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448A2745-8CA1-4FA9-8F90-FF3531A187B2}" xr6:coauthVersionLast="47" xr6:coauthVersionMax="47" xr10:uidLastSave="{00000000-0000-0000-0000-000000000000}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2709" i="1"/>
  <c r="K10" i="1"/>
  <c r="K8" i="1"/>
  <c r="B2694" i="7"/>
  <c r="C2694" i="7"/>
  <c r="D2694" i="7"/>
  <c r="F2694" i="7"/>
  <c r="O2694" i="7" s="1"/>
  <c r="G2694" i="7"/>
  <c r="H2694" i="7"/>
  <c r="I2694" i="7"/>
  <c r="J2694" i="7"/>
  <c r="K2694" i="7"/>
  <c r="L2694" i="7"/>
  <c r="P2694" i="7" s="1"/>
  <c r="M2694" i="7"/>
  <c r="B2695" i="7"/>
  <c r="C2695" i="7"/>
  <c r="M2695" i="7" s="1"/>
  <c r="D2695" i="7"/>
  <c r="F2695" i="7"/>
  <c r="G2695" i="7"/>
  <c r="H2695" i="7"/>
  <c r="I2695" i="7"/>
  <c r="J2695" i="7"/>
  <c r="K2695" i="7"/>
  <c r="L2695" i="7"/>
  <c r="O2695" i="7"/>
  <c r="P2695" i="7"/>
  <c r="B2696" i="7"/>
  <c r="C2696" i="7"/>
  <c r="M2696" i="7" s="1"/>
  <c r="D2696" i="7"/>
  <c r="F2696" i="7"/>
  <c r="O2696" i="7" s="1"/>
  <c r="G2696" i="7"/>
  <c r="H2696" i="7"/>
  <c r="I2696" i="7"/>
  <c r="J2696" i="7"/>
  <c r="K2696" i="7"/>
  <c r="L2696" i="7"/>
  <c r="P2696" i="7"/>
  <c r="B2697" i="7"/>
  <c r="C2697" i="7"/>
  <c r="M2697" i="7" s="1"/>
  <c r="D2697" i="7"/>
  <c r="F2697" i="7"/>
  <c r="O2697" i="7" s="1"/>
  <c r="G2697" i="7"/>
  <c r="H2697" i="7"/>
  <c r="I2697" i="7"/>
  <c r="J2697" i="7"/>
  <c r="P2697" i="7" s="1"/>
  <c r="K2697" i="7"/>
  <c r="L2697" i="7"/>
  <c r="B2698" i="7"/>
  <c r="C2698" i="7"/>
  <c r="D2698" i="7"/>
  <c r="F2698" i="7"/>
  <c r="O2698" i="7" s="1"/>
  <c r="G2698" i="7"/>
  <c r="H2698" i="7"/>
  <c r="I2698" i="7"/>
  <c r="J2698" i="7"/>
  <c r="K2698" i="7"/>
  <c r="L2698" i="7"/>
  <c r="P2698" i="7" s="1"/>
  <c r="M2698" i="7"/>
  <c r="B2699" i="7"/>
  <c r="C2699" i="7"/>
  <c r="M2699" i="7" s="1"/>
  <c r="D2699" i="7"/>
  <c r="F2699" i="7"/>
  <c r="G2699" i="7"/>
  <c r="H2699" i="7"/>
  <c r="I2699" i="7"/>
  <c r="J2699" i="7"/>
  <c r="K2699" i="7"/>
  <c r="L2699" i="7"/>
  <c r="O2699" i="7"/>
  <c r="P2699" i="7"/>
  <c r="B2700" i="7"/>
  <c r="C2700" i="7"/>
  <c r="M2700" i="7" s="1"/>
  <c r="D2700" i="7"/>
  <c r="F2700" i="7"/>
  <c r="O2700" i="7" s="1"/>
  <c r="G2700" i="7"/>
  <c r="H2700" i="7"/>
  <c r="I2700" i="7"/>
  <c r="J2700" i="7"/>
  <c r="K2700" i="7"/>
  <c r="L2700" i="7"/>
  <c r="P2700" i="7"/>
  <c r="B2701" i="7"/>
  <c r="C2701" i="7"/>
  <c r="M2701" i="7" s="1"/>
  <c r="D2701" i="7"/>
  <c r="F2701" i="7"/>
  <c r="O2701" i="7" s="1"/>
  <c r="G2701" i="7"/>
  <c r="H2701" i="7"/>
  <c r="I2701" i="7"/>
  <c r="J2701" i="7"/>
  <c r="P2701" i="7" s="1"/>
  <c r="K2701" i="7"/>
  <c r="L2701" i="7"/>
  <c r="B2702" i="7"/>
  <c r="C2702" i="7"/>
  <c r="D2702" i="7"/>
  <c r="F2702" i="7"/>
  <c r="O2702" i="7" s="1"/>
  <c r="G2702" i="7"/>
  <c r="H2702" i="7"/>
  <c r="I2702" i="7"/>
  <c r="J2702" i="7"/>
  <c r="K2702" i="7"/>
  <c r="L2702" i="7"/>
  <c r="P2702" i="7" s="1"/>
  <c r="M2702" i="7"/>
  <c r="B2703" i="7"/>
  <c r="C2703" i="7"/>
  <c r="M2703" i="7" s="1"/>
  <c r="D2703" i="7"/>
  <c r="F2703" i="7"/>
  <c r="G2703" i="7"/>
  <c r="H2703" i="7"/>
  <c r="I2703" i="7"/>
  <c r="J2703" i="7"/>
  <c r="K2703" i="7"/>
  <c r="L2703" i="7"/>
  <c r="O2703" i="7"/>
  <c r="P2703" i="7"/>
  <c r="B2704" i="7"/>
  <c r="C2704" i="7"/>
  <c r="M2704" i="7" s="1"/>
  <c r="D2704" i="7"/>
  <c r="F2704" i="7"/>
  <c r="O2704" i="7" s="1"/>
  <c r="G2704" i="7"/>
  <c r="H2704" i="7"/>
  <c r="I2704" i="7"/>
  <c r="J2704" i="7"/>
  <c r="K2704" i="7"/>
  <c r="L2704" i="7"/>
  <c r="P2704" i="7"/>
  <c r="B2705" i="7"/>
  <c r="C2705" i="7"/>
  <c r="M2705" i="7" s="1"/>
  <c r="D2705" i="7"/>
  <c r="F2705" i="7"/>
  <c r="O2705" i="7" s="1"/>
  <c r="G2705" i="7"/>
  <c r="H2705" i="7"/>
  <c r="I2705" i="7"/>
  <c r="J2705" i="7"/>
  <c r="P2705" i="7" s="1"/>
  <c r="K2705" i="7"/>
  <c r="L2705" i="7"/>
  <c r="B2706" i="7"/>
  <c r="C2706" i="7"/>
  <c r="D2706" i="7"/>
  <c r="F2706" i="7"/>
  <c r="O2706" i="7" s="1"/>
  <c r="G2706" i="7"/>
  <c r="H2706" i="7"/>
  <c r="I2706" i="7"/>
  <c r="J2706" i="7"/>
  <c r="K2706" i="7"/>
  <c r="L2706" i="7"/>
  <c r="P2706" i="7" s="1"/>
  <c r="M2706" i="7"/>
  <c r="A2694" i="7"/>
  <c r="A2695" i="7"/>
  <c r="A2696" i="7"/>
  <c r="A2697" i="7"/>
  <c r="A2698" i="7"/>
  <c r="A2699" i="7"/>
  <c r="A2700" i="7"/>
  <c r="A2701" i="7"/>
  <c r="A2702" i="7"/>
  <c r="A2703" i="7"/>
  <c r="A2704" i="7"/>
  <c r="A2705" i="7"/>
  <c r="A2706" i="7"/>
  <c r="B2694" i="6"/>
  <c r="C2694" i="6"/>
  <c r="D2694" i="6"/>
  <c r="F2694" i="6"/>
  <c r="G2694" i="6"/>
  <c r="H2694" i="6"/>
  <c r="I2694" i="6"/>
  <c r="J2694" i="6"/>
  <c r="K2694" i="6"/>
  <c r="L2694" i="6"/>
  <c r="B2695" i="6"/>
  <c r="C2695" i="6"/>
  <c r="D2695" i="6"/>
  <c r="F2695" i="6"/>
  <c r="G2695" i="6"/>
  <c r="H2695" i="6"/>
  <c r="I2695" i="6"/>
  <c r="J2695" i="6"/>
  <c r="K2695" i="6"/>
  <c r="L2695" i="6"/>
  <c r="B2696" i="6"/>
  <c r="C2696" i="6"/>
  <c r="D2696" i="6"/>
  <c r="F2696" i="6"/>
  <c r="G2696" i="6"/>
  <c r="H2696" i="6"/>
  <c r="I2696" i="6"/>
  <c r="J2696" i="6"/>
  <c r="K2696" i="6"/>
  <c r="L2696" i="6"/>
  <c r="B2697" i="6"/>
  <c r="C2697" i="6"/>
  <c r="D2697" i="6"/>
  <c r="F2697" i="6"/>
  <c r="G2697" i="6"/>
  <c r="H2697" i="6"/>
  <c r="I2697" i="6"/>
  <c r="J2697" i="6"/>
  <c r="K2697" i="6"/>
  <c r="L2697" i="6"/>
  <c r="B2698" i="6"/>
  <c r="C2698" i="6"/>
  <c r="D2698" i="6"/>
  <c r="F2698" i="6"/>
  <c r="G2698" i="6"/>
  <c r="H2698" i="6"/>
  <c r="I2698" i="6"/>
  <c r="J2698" i="6"/>
  <c r="K2698" i="6"/>
  <c r="L2698" i="6"/>
  <c r="B2699" i="6"/>
  <c r="C2699" i="6"/>
  <c r="D2699" i="6"/>
  <c r="F2699" i="6"/>
  <c r="G2699" i="6"/>
  <c r="H2699" i="6"/>
  <c r="I2699" i="6"/>
  <c r="J2699" i="6"/>
  <c r="K2699" i="6"/>
  <c r="L2699" i="6"/>
  <c r="B2700" i="6"/>
  <c r="C2700" i="6"/>
  <c r="D2700" i="6"/>
  <c r="F2700" i="6"/>
  <c r="G2700" i="6"/>
  <c r="H2700" i="6"/>
  <c r="I2700" i="6"/>
  <c r="J2700" i="6"/>
  <c r="K2700" i="6"/>
  <c r="L2700" i="6"/>
  <c r="B2701" i="6"/>
  <c r="C2701" i="6"/>
  <c r="D2701" i="6"/>
  <c r="F2701" i="6"/>
  <c r="G2701" i="6"/>
  <c r="H2701" i="6"/>
  <c r="I2701" i="6"/>
  <c r="J2701" i="6"/>
  <c r="K2701" i="6"/>
  <c r="L2701" i="6"/>
  <c r="B2702" i="6"/>
  <c r="C2702" i="6"/>
  <c r="D2702" i="6"/>
  <c r="F2702" i="6"/>
  <c r="G2702" i="6"/>
  <c r="H2702" i="6"/>
  <c r="I2702" i="6"/>
  <c r="J2702" i="6"/>
  <c r="K2702" i="6"/>
  <c r="L2702" i="6"/>
  <c r="B2703" i="6"/>
  <c r="C2703" i="6"/>
  <c r="D2703" i="6"/>
  <c r="F2703" i="6"/>
  <c r="G2703" i="6"/>
  <c r="H2703" i="6"/>
  <c r="I2703" i="6"/>
  <c r="J2703" i="6"/>
  <c r="K2703" i="6"/>
  <c r="L2703" i="6"/>
  <c r="B2704" i="6"/>
  <c r="C2704" i="6"/>
  <c r="D2704" i="6"/>
  <c r="F2704" i="6"/>
  <c r="G2704" i="6"/>
  <c r="H2704" i="6"/>
  <c r="I2704" i="6"/>
  <c r="J2704" i="6"/>
  <c r="K2704" i="6"/>
  <c r="L2704" i="6"/>
  <c r="B2705" i="6"/>
  <c r="C2705" i="6"/>
  <c r="D2705" i="6"/>
  <c r="F2705" i="6"/>
  <c r="G2705" i="6"/>
  <c r="H2705" i="6"/>
  <c r="I2705" i="6"/>
  <c r="J2705" i="6"/>
  <c r="K2705" i="6"/>
  <c r="L2705" i="6"/>
  <c r="B2706" i="6"/>
  <c r="C2706" i="6"/>
  <c r="D2706" i="6"/>
  <c r="F2706" i="6"/>
  <c r="G2706" i="6"/>
  <c r="H2706" i="6"/>
  <c r="I2706" i="6"/>
  <c r="J2706" i="6"/>
  <c r="K2706" i="6"/>
  <c r="L2706" i="6"/>
  <c r="A2704" i="6"/>
  <c r="A2705" i="6"/>
  <c r="A2706" i="6"/>
  <c r="A2694" i="6"/>
  <c r="A2695" i="6"/>
  <c r="A2696" i="6"/>
  <c r="A2697" i="6"/>
  <c r="A2698" i="6"/>
  <c r="A2699" i="6"/>
  <c r="A2700" i="6"/>
  <c r="A2701" i="6"/>
  <c r="A2702" i="6"/>
  <c r="A2703" i="6"/>
  <c r="B2694" i="5"/>
  <c r="C2694" i="5"/>
  <c r="D2694" i="5"/>
  <c r="E2694" i="5"/>
  <c r="F2694" i="5"/>
  <c r="G2694" i="5"/>
  <c r="H2694" i="5"/>
  <c r="B2695" i="5"/>
  <c r="H2695" i="5" s="1"/>
  <c r="C2695" i="5"/>
  <c r="D2695" i="5"/>
  <c r="E2695" i="5"/>
  <c r="G2695" i="5" s="1"/>
  <c r="F2695" i="5"/>
  <c r="B2696" i="5"/>
  <c r="C2696" i="5"/>
  <c r="D2696" i="5"/>
  <c r="E2696" i="5"/>
  <c r="F2696" i="5" s="1"/>
  <c r="G2696" i="5"/>
  <c r="H2696" i="5"/>
  <c r="B2697" i="5"/>
  <c r="H2697" i="5" s="1"/>
  <c r="C2697" i="5"/>
  <c r="D2697" i="5"/>
  <c r="E2697" i="5"/>
  <c r="F2697" i="5" s="1"/>
  <c r="B2698" i="5"/>
  <c r="C2698" i="5"/>
  <c r="D2698" i="5"/>
  <c r="E2698" i="5"/>
  <c r="F2698" i="5"/>
  <c r="G2698" i="5"/>
  <c r="H2698" i="5"/>
  <c r="B2699" i="5"/>
  <c r="H2699" i="5" s="1"/>
  <c r="C2699" i="5"/>
  <c r="D2699" i="5"/>
  <c r="E2699" i="5"/>
  <c r="F2699" i="5"/>
  <c r="G2699" i="5"/>
  <c r="B2700" i="5"/>
  <c r="H2700" i="5" s="1"/>
  <c r="C2700" i="5"/>
  <c r="D2700" i="5"/>
  <c r="E2700" i="5"/>
  <c r="F2700" i="5" s="1"/>
  <c r="G2700" i="5"/>
  <c r="B2701" i="5"/>
  <c r="C2701" i="5"/>
  <c r="D2701" i="5"/>
  <c r="E2701" i="5"/>
  <c r="F2701" i="5" s="1"/>
  <c r="B2702" i="5"/>
  <c r="H2702" i="5" s="1"/>
  <c r="C2702" i="5"/>
  <c r="D2702" i="5"/>
  <c r="E2702" i="5"/>
  <c r="F2702" i="5" s="1"/>
  <c r="B2703" i="5"/>
  <c r="C2703" i="5"/>
  <c r="D2703" i="5"/>
  <c r="E2703" i="5"/>
  <c r="F2703" i="5"/>
  <c r="G2703" i="5"/>
  <c r="H2703" i="5"/>
  <c r="B2704" i="5"/>
  <c r="H2704" i="5" s="1"/>
  <c r="C2704" i="5"/>
  <c r="D2704" i="5"/>
  <c r="E2704" i="5"/>
  <c r="F2704" i="5"/>
  <c r="G2704" i="5"/>
  <c r="B2705" i="5"/>
  <c r="C2705" i="5"/>
  <c r="D2705" i="5"/>
  <c r="E2705" i="5"/>
  <c r="F2705" i="5"/>
  <c r="H2705" i="5"/>
  <c r="B2706" i="5"/>
  <c r="C2706" i="5"/>
  <c r="D2706" i="5"/>
  <c r="E2706" i="5"/>
  <c r="F2706" i="5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C2694" i="4"/>
  <c r="E2694" i="4" s="1"/>
  <c r="D2694" i="4"/>
  <c r="B2695" i="4"/>
  <c r="C2695" i="4"/>
  <c r="C2696" i="4" s="1"/>
  <c r="D2695" i="4"/>
  <c r="D2696" i="4" s="1"/>
  <c r="D2697" i="4" s="1"/>
  <c r="D2698" i="4" s="1"/>
  <c r="B2696" i="4"/>
  <c r="B2697" i="4"/>
  <c r="B2698" i="4"/>
  <c r="B2699" i="4"/>
  <c r="D2699" i="4" s="1"/>
  <c r="D2700" i="4" s="1"/>
  <c r="B2700" i="4"/>
  <c r="B2701" i="4"/>
  <c r="D2701" i="4" s="1"/>
  <c r="D2702" i="4" s="1"/>
  <c r="D2703" i="4" s="1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C2694" i="3" s="1"/>
  <c r="B2695" i="3"/>
  <c r="C2696" i="3" s="1"/>
  <c r="C2695" i="3"/>
  <c r="D2695" i="3" s="1"/>
  <c r="E2695" i="3"/>
  <c r="B2696" i="3"/>
  <c r="B2697" i="3"/>
  <c r="C2697" i="3" s="1"/>
  <c r="B2698" i="3"/>
  <c r="C2699" i="3" s="1"/>
  <c r="C2698" i="3"/>
  <c r="D2698" i="3" s="1"/>
  <c r="E2698" i="3"/>
  <c r="B2699" i="3"/>
  <c r="B2700" i="3"/>
  <c r="C2700" i="3" s="1"/>
  <c r="B2701" i="3"/>
  <c r="C2702" i="3" s="1"/>
  <c r="C2701" i="3"/>
  <c r="D2701" i="3" s="1"/>
  <c r="E2701" i="3"/>
  <c r="B2702" i="3"/>
  <c r="B2703" i="3"/>
  <c r="C2703" i="3" s="1"/>
  <c r="B2704" i="3"/>
  <c r="C2705" i="3" s="1"/>
  <c r="C2704" i="3"/>
  <c r="D2704" i="3" s="1"/>
  <c r="E2704" i="3"/>
  <c r="B2705" i="3"/>
  <c r="B2706" i="3"/>
  <c r="C2706" i="3" s="1"/>
  <c r="A2705" i="3"/>
  <c r="A2706" i="3"/>
  <c r="A2703" i="3"/>
  <c r="A2704" i="3"/>
  <c r="A2694" i="3"/>
  <c r="A2695" i="3"/>
  <c r="A2696" i="3"/>
  <c r="A2697" i="3"/>
  <c r="A2698" i="3"/>
  <c r="A2699" i="3"/>
  <c r="A2700" i="3"/>
  <c r="A2701" i="3"/>
  <c r="A2702" i="3"/>
  <c r="B2694" i="2"/>
  <c r="C2694" i="2" s="1"/>
  <c r="F2694" i="2"/>
  <c r="G2694" i="2"/>
  <c r="H2694" i="2"/>
  <c r="J2694" i="2"/>
  <c r="K2694" i="2"/>
  <c r="B2695" i="2"/>
  <c r="C2695" i="2" s="1"/>
  <c r="B2696" i="2"/>
  <c r="B2697" i="2"/>
  <c r="D2697" i="2"/>
  <c r="B2698" i="2"/>
  <c r="C2698" i="2"/>
  <c r="E2698" i="2"/>
  <c r="B2699" i="2"/>
  <c r="C2699" i="2" s="1"/>
  <c r="F2699" i="2"/>
  <c r="B2700" i="2"/>
  <c r="G2700" i="2"/>
  <c r="B2701" i="2"/>
  <c r="C2701" i="2"/>
  <c r="H2701" i="2"/>
  <c r="B2702" i="2"/>
  <c r="D2702" i="2"/>
  <c r="I2702" i="2" a="1"/>
  <c r="I2702" i="2" s="1"/>
  <c r="B2703" i="2"/>
  <c r="C2703" i="2"/>
  <c r="B2704" i="2"/>
  <c r="D2704" i="2"/>
  <c r="B2705" i="2"/>
  <c r="C2705" i="2"/>
  <c r="E2705" i="2"/>
  <c r="B2706" i="2"/>
  <c r="C2706" i="2" s="1"/>
  <c r="D2706" i="2"/>
  <c r="E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11" i="1" l="1"/>
  <c r="G2705" i="5"/>
  <c r="H2701" i="5"/>
  <c r="H2706" i="5"/>
  <c r="G2701" i="5"/>
  <c r="G2706" i="5"/>
  <c r="G2697" i="5"/>
  <c r="G2702" i="5"/>
  <c r="E2696" i="4"/>
  <c r="C2697" i="4"/>
  <c r="D2704" i="4"/>
  <c r="D2705" i="4" s="1"/>
  <c r="D2706" i="4" s="1"/>
  <c r="E2695" i="4"/>
  <c r="D2700" i="3"/>
  <c r="E2700" i="3"/>
  <c r="D2702" i="3"/>
  <c r="E2702" i="3"/>
  <c r="D2706" i="3"/>
  <c r="E2706" i="3"/>
  <c r="D2699" i="3"/>
  <c r="E2699" i="3"/>
  <c r="D2697" i="3"/>
  <c r="E2697" i="3"/>
  <c r="D2705" i="3"/>
  <c r="E2705" i="3"/>
  <c r="D2703" i="3"/>
  <c r="E2703" i="3"/>
  <c r="D2696" i="3"/>
  <c r="E2696" i="3"/>
  <c r="D2694" i="3"/>
  <c r="F2694" i="3" s="1"/>
  <c r="E2694" i="3"/>
  <c r="G2694" i="3" s="1"/>
  <c r="I2703" i="2" a="1"/>
  <c r="I2703" i="2" s="1"/>
  <c r="H2702" i="2"/>
  <c r="G2701" i="2"/>
  <c r="F2700" i="2"/>
  <c r="E2699" i="2"/>
  <c r="D2698" i="2"/>
  <c r="C2697" i="2"/>
  <c r="C2696" i="2"/>
  <c r="I2704" i="2" a="1"/>
  <c r="I2704" i="2" s="1"/>
  <c r="H2703" i="2"/>
  <c r="G2702" i="2"/>
  <c r="F2701" i="2"/>
  <c r="E2700" i="2"/>
  <c r="D2699" i="2"/>
  <c r="K2695" i="2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I2705" i="2" a="1"/>
  <c r="I2705" i="2" s="1"/>
  <c r="H2704" i="2"/>
  <c r="G2703" i="2"/>
  <c r="F2702" i="2"/>
  <c r="E2701" i="2"/>
  <c r="D2700" i="2"/>
  <c r="J2695" i="2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I2706" i="2" a="1"/>
  <c r="I2706" i="2" s="1"/>
  <c r="H2705" i="2"/>
  <c r="G2704" i="2"/>
  <c r="F2703" i="2"/>
  <c r="E2702" i="2"/>
  <c r="D2701" i="2"/>
  <c r="C2700" i="2"/>
  <c r="I2694" i="2" a="1"/>
  <c r="I2694" i="2" s="1"/>
  <c r="H2706" i="2"/>
  <c r="G2705" i="2"/>
  <c r="F2704" i="2"/>
  <c r="E2703" i="2"/>
  <c r="I2695" i="2" a="1"/>
  <c r="I2695" i="2" s="1"/>
  <c r="G2706" i="2"/>
  <c r="F2705" i="2"/>
  <c r="E2704" i="2"/>
  <c r="D2703" i="2"/>
  <c r="C2702" i="2"/>
  <c r="I2696" i="2" a="1"/>
  <c r="I2696" i="2" s="1"/>
  <c r="H2695" i="2"/>
  <c r="F2706" i="2"/>
  <c r="I2697" i="2" a="1"/>
  <c r="I2697" i="2" s="1"/>
  <c r="H2696" i="2"/>
  <c r="G2695" i="2"/>
  <c r="D2705" i="2"/>
  <c r="C2704" i="2"/>
  <c r="I2698" i="2" a="1"/>
  <c r="I2698" i="2" s="1"/>
  <c r="H2697" i="2"/>
  <c r="G2696" i="2"/>
  <c r="F2695" i="2"/>
  <c r="E2694" i="2"/>
  <c r="I2699" i="2" a="1"/>
  <c r="I2699" i="2" s="1"/>
  <c r="H2698" i="2"/>
  <c r="G2697" i="2"/>
  <c r="F2696" i="2"/>
  <c r="E2695" i="2"/>
  <c r="D2694" i="2"/>
  <c r="I2700" i="2" a="1"/>
  <c r="I2700" i="2" s="1"/>
  <c r="H2699" i="2"/>
  <c r="G2698" i="2"/>
  <c r="F2697" i="2"/>
  <c r="E2696" i="2"/>
  <c r="D2695" i="2"/>
  <c r="I2701" i="2" a="1"/>
  <c r="I2701" i="2" s="1"/>
  <c r="H2700" i="2"/>
  <c r="G2699" i="2"/>
  <c r="F2698" i="2"/>
  <c r="E2697" i="2"/>
  <c r="D2696" i="2"/>
  <c r="K9" i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B2" i="5"/>
  <c r="C2" i="5"/>
  <c r="D2" i="5"/>
  <c r="E2" i="5" s="1"/>
  <c r="E3" i="5" s="1"/>
  <c r="E4" i="5" s="1"/>
  <c r="E5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E2697" i="4" l="1"/>
  <c r="C2698" i="4"/>
  <c r="G2695" i="3"/>
  <c r="F2695" i="3"/>
  <c r="H2694" i="3"/>
  <c r="I2694" i="3" s="1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C2699" i="4" l="1"/>
  <c r="E2698" i="4"/>
  <c r="H2695" i="3"/>
  <c r="F2696" i="3"/>
  <c r="I2695" i="3"/>
  <c r="G2696" i="3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E2690" i="5" s="1"/>
  <c r="E2691" i="5" s="1"/>
  <c r="E2692" i="5" s="1"/>
  <c r="G10" i="5"/>
  <c r="V3" i="7"/>
  <c r="U3" i="7"/>
  <c r="U4" i="7"/>
  <c r="V4" i="7"/>
  <c r="V2" i="7"/>
  <c r="U2" i="7"/>
  <c r="E2699" i="4" l="1"/>
  <c r="C2700" i="4"/>
  <c r="G2697" i="3"/>
  <c r="F2697" i="3"/>
  <c r="H2696" i="3"/>
  <c r="I2696" i="3" s="1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D1512" i="3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C2701" i="4" l="1"/>
  <c r="E2700" i="4"/>
  <c r="F2698" i="3"/>
  <c r="H2697" i="3"/>
  <c r="I2697" i="3" s="1"/>
  <c r="G2698" i="3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O419" i="7" s="1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O638" i="7" s="1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O691" i="7" s="1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O727" i="7" s="1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O763" i="7" s="1"/>
  <c r="H766" i="6"/>
  <c r="H766" i="7"/>
  <c r="I771" i="6"/>
  <c r="I771" i="7"/>
  <c r="G773" i="6"/>
  <c r="G773" i="7"/>
  <c r="F775" i="6"/>
  <c r="F775" i="7"/>
  <c r="H778" i="6"/>
  <c r="H778" i="7"/>
  <c r="I783" i="6"/>
  <c r="I783" i="7"/>
  <c r="O783" i="7" s="1"/>
  <c r="G785" i="6"/>
  <c r="G785" i="7"/>
  <c r="F787" i="6"/>
  <c r="F787" i="7"/>
  <c r="H790" i="6"/>
  <c r="H790" i="7"/>
  <c r="I795" i="6"/>
  <c r="I795" i="7"/>
  <c r="G797" i="6"/>
  <c r="G797" i="7"/>
  <c r="F799" i="6"/>
  <c r="F799" i="7"/>
  <c r="O799" i="7" s="1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O633" i="7" s="1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O669" i="7" s="1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O1051" i="7" s="1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O1087" i="7" s="1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O609" i="7" s="1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O304" i="7" s="1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O251" i="7" s="1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O412" i="7" s="1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O885" i="7" s="1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O921" i="7" s="1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O993" i="7" s="1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O1065" i="7" s="1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O1201" i="7" s="1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O270" i="7" s="1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O495" i="7" s="1"/>
  <c r="G497" i="6"/>
  <c r="G497" i="7"/>
  <c r="H502" i="6"/>
  <c r="H502" i="7"/>
  <c r="I507" i="6"/>
  <c r="I507" i="7"/>
  <c r="G509" i="6"/>
  <c r="G509" i="7"/>
  <c r="H514" i="6"/>
  <c r="H514" i="7"/>
  <c r="I519" i="6"/>
  <c r="I519" i="7"/>
  <c r="O519" i="7" s="1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O301" i="7" s="1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O260" i="7" s="1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O821" i="7" s="1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O2104" i="7" s="1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O2680" i="7" s="1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O1907" i="7" s="1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O980" i="7" s="1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O1269" i="7" s="1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O1305" i="7" s="1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O345" i="7" s="1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O506" i="7" s="1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O911" i="7" s="1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O479" i="7" s="1"/>
  <c r="H482" i="6"/>
  <c r="H482" i="7"/>
  <c r="I509" i="6"/>
  <c r="I509" i="7"/>
  <c r="F513" i="6"/>
  <c r="F513" i="7"/>
  <c r="O513" i="7" s="1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O229" i="7" s="1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O952" i="7" s="1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O836" i="7" s="1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O248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O875" i="7" s="1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O835" i="7" s="1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O1746" i="7" s="1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O2437" i="7" s="1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O2473" i="7" s="1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O395" i="7" s="1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O542" i="7" s="1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O944" i="7" s="1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O864" i="7" s="1"/>
  <c r="I872" i="6"/>
  <c r="I872" i="7"/>
  <c r="F876" i="6"/>
  <c r="F876" i="7"/>
  <c r="O876" i="7" s="1"/>
  <c r="H879" i="6"/>
  <c r="H879" i="7"/>
  <c r="G86" i="7"/>
  <c r="I296" i="7"/>
  <c r="F334" i="7"/>
  <c r="F375" i="7"/>
  <c r="O375" i="7" s="1"/>
  <c r="I381" i="7"/>
  <c r="O381" i="7" s="1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O1710" i="7" s="1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O232" i="7"/>
  <c r="F233" i="7"/>
  <c r="O233" i="7" s="1"/>
  <c r="I234" i="7"/>
  <c r="O234" i="7" s="1"/>
  <c r="F271" i="7"/>
  <c r="I275" i="7"/>
  <c r="O288" i="7"/>
  <c r="I330" i="7"/>
  <c r="I371" i="7"/>
  <c r="O389" i="7"/>
  <c r="O413" i="7"/>
  <c r="F414" i="7"/>
  <c r="O437" i="7"/>
  <c r="F438" i="7"/>
  <c r="I441" i="7"/>
  <c r="O459" i="7"/>
  <c r="F460" i="7"/>
  <c r="H487" i="7"/>
  <c r="G593" i="7"/>
  <c r="H709" i="7"/>
  <c r="H792" i="7"/>
  <c r="I983" i="7"/>
  <c r="O983" i="7" s="1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O797" i="7" s="1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O250" i="7" s="1"/>
  <c r="I265" i="7"/>
  <c r="O265" i="7" s="1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O1123" i="7" s="1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O285" i="7"/>
  <c r="F286" i="7"/>
  <c r="I289" i="7"/>
  <c r="O289" i="7" s="1"/>
  <c r="F303" i="7"/>
  <c r="O303" i="7" s="1"/>
  <c r="O324" i="7"/>
  <c r="O325" i="7"/>
  <c r="F344" i="7"/>
  <c r="O344" i="7" s="1"/>
  <c r="O346" i="7"/>
  <c r="O366" i="7"/>
  <c r="O386" i="7"/>
  <c r="F387" i="7"/>
  <c r="I393" i="7"/>
  <c r="O393" i="7" s="1"/>
  <c r="I417" i="7"/>
  <c r="O417" i="7" s="1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O694" i="7" s="1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O359" i="7" s="1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O725" i="7" s="1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O859" i="7" s="1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O895" i="7" s="1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O931" i="7" s="1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O210" i="7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O1098" i="7" s="1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O1134" i="7" s="1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O1315" i="7" s="1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O2285" i="7" s="1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O230" i="7" s="1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O369" i="7" s="1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O2468" i="7" s="1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O869" i="7" s="1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O905" i="7" s="1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O977" i="7" s="1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O1013" i="7" s="1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O1003" i="7" s="1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O1679" i="7" s="1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O1736" i="7" s="1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O967" i="7" s="1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O1573" i="7" s="1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O1601" i="7" s="1"/>
  <c r="H1604" i="6"/>
  <c r="H1604" i="7"/>
  <c r="I1609" i="6"/>
  <c r="I1609" i="7"/>
  <c r="O1609" i="7" s="1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O1739" i="7" s="1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O1775" i="7" s="1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O1811" i="7" s="1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O1847" i="7" s="1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O2586" i="7" s="1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O1118" i="7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O1057" i="7" s="1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O1093" i="7" s="1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O1125" i="7" s="1"/>
  <c r="G1127" i="6"/>
  <c r="G1127" i="7"/>
  <c r="F1129" i="6"/>
  <c r="F1129" i="7"/>
  <c r="O1129" i="7" s="1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O900" i="7" s="1"/>
  <c r="F912" i="6"/>
  <c r="F912" i="7"/>
  <c r="F924" i="6"/>
  <c r="F924" i="7"/>
  <c r="F936" i="6"/>
  <c r="F936" i="7"/>
  <c r="O936" i="7" s="1"/>
  <c r="F948" i="6"/>
  <c r="F948" i="7"/>
  <c r="F960" i="6"/>
  <c r="F960" i="7"/>
  <c r="F972" i="6"/>
  <c r="F972" i="7"/>
  <c r="O972" i="7" s="1"/>
  <c r="F984" i="6"/>
  <c r="F984" i="7"/>
  <c r="F996" i="6"/>
  <c r="F996" i="7"/>
  <c r="F1008" i="6"/>
  <c r="F1008" i="7"/>
  <c r="O1008" i="7" s="1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O1252" i="7" s="1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O1288" i="7" s="1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O1172" i="7" s="1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O1208" i="7" s="1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O1299" i="7" s="1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O2051" i="7" s="1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O2287" i="7" s="1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O1235" i="7" s="1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O1253" i="7" s="1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O2132" i="7" s="1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O1155" i="7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O1114" i="7" s="1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O1150" i="7" s="1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O1219" i="7" s="1"/>
  <c r="H1222" i="6"/>
  <c r="H1222" i="7"/>
  <c r="H1227" i="6"/>
  <c r="H1227" i="7"/>
  <c r="I1232" i="6"/>
  <c r="I1232" i="7"/>
  <c r="O1232" i="7" s="1"/>
  <c r="G1234" i="6"/>
  <c r="G1234" i="7"/>
  <c r="F1236" i="6"/>
  <c r="F1236" i="7"/>
  <c r="O1236" i="7" s="1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O1289" i="7" s="1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O1961" i="7" s="1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O2169" i="7" s="1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O1109" i="7" s="1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O1145" i="7" s="1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O1806" i="7" s="1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O1997" i="7" s="1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O2164" i="7" s="1"/>
  <c r="I2176" i="6"/>
  <c r="I2176" i="7"/>
  <c r="O2176" i="7" s="1"/>
  <c r="G2178" i="6"/>
  <c r="G2178" i="7"/>
  <c r="F2180" i="6"/>
  <c r="F2180" i="7"/>
  <c r="H2183" i="6"/>
  <c r="H2183" i="7"/>
  <c r="I2188" i="6"/>
  <c r="I2188" i="7"/>
  <c r="O2188" i="7" s="1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O1192" i="7" s="1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O1181" i="7" s="1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O473" i="7"/>
  <c r="F475" i="7"/>
  <c r="F477" i="7"/>
  <c r="O477" i="7" s="1"/>
  <c r="F480" i="7"/>
  <c r="O480" i="7" s="1"/>
  <c r="F482" i="7"/>
  <c r="O483" i="7"/>
  <c r="F487" i="7"/>
  <c r="O488" i="7"/>
  <c r="F490" i="7"/>
  <c r="O490" i="7" s="1"/>
  <c r="O491" i="7"/>
  <c r="F492" i="7"/>
  <c r="O492" i="7" s="1"/>
  <c r="O493" i="7"/>
  <c r="F497" i="7"/>
  <c r="F499" i="7"/>
  <c r="O500" i="7"/>
  <c r="F502" i="7"/>
  <c r="F504" i="7"/>
  <c r="O505" i="7"/>
  <c r="F509" i="7"/>
  <c r="F511" i="7"/>
  <c r="O511" i="7" s="1"/>
  <c r="F514" i="7"/>
  <c r="F516" i="7"/>
  <c r="O517" i="7"/>
  <c r="F521" i="7"/>
  <c r="O522" i="7"/>
  <c r="F523" i="7"/>
  <c r="O524" i="7"/>
  <c r="F526" i="7"/>
  <c r="O527" i="7"/>
  <c r="F528" i="7"/>
  <c r="O528" i="7" s="1"/>
  <c r="O529" i="7"/>
  <c r="F533" i="7"/>
  <c r="F535" i="7"/>
  <c r="F538" i="7"/>
  <c r="O538" i="7" s="1"/>
  <c r="F540" i="7"/>
  <c r="O540" i="7" s="1"/>
  <c r="O541" i="7"/>
  <c r="F545" i="7"/>
  <c r="O545" i="7" s="1"/>
  <c r="F547" i="7"/>
  <c r="O547" i="7" s="1"/>
  <c r="O548" i="7"/>
  <c r="F550" i="7"/>
  <c r="O550" i="7" s="1"/>
  <c r="F552" i="7"/>
  <c r="O552" i="7" s="1"/>
  <c r="O553" i="7"/>
  <c r="F555" i="7"/>
  <c r="O556" i="7"/>
  <c r="F557" i="7"/>
  <c r="O557" i="7" s="1"/>
  <c r="O558" i="7"/>
  <c r="F559" i="7"/>
  <c r="F562" i="7"/>
  <c r="O563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O585" i="7"/>
  <c r="F586" i="7"/>
  <c r="O586" i="7" s="1"/>
  <c r="F588" i="7"/>
  <c r="O589" i="7"/>
  <c r="F591" i="7"/>
  <c r="O591" i="7" s="1"/>
  <c r="F593" i="7"/>
  <c r="O593" i="7" s="1"/>
  <c r="O594" i="7"/>
  <c r="F596" i="7"/>
  <c r="O596" i="7" s="1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O625" i="7" s="1"/>
  <c r="F627" i="7"/>
  <c r="O627" i="7" s="1"/>
  <c r="O628" i="7"/>
  <c r="F630" i="7"/>
  <c r="O631" i="7"/>
  <c r="F632" i="7"/>
  <c r="F634" i="7"/>
  <c r="F635" i="7"/>
  <c r="O635" i="7" s="1"/>
  <c r="O636" i="7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6" i="7" s="1"/>
  <c r="O657" i="7"/>
  <c r="F658" i="7"/>
  <c r="O658" i="7" s="1"/>
  <c r="F659" i="7"/>
  <c r="O659" i="7" s="1"/>
  <c r="F661" i="7"/>
  <c r="O661" i="7" s="1"/>
  <c r="F663" i="7"/>
  <c r="O663" i="7" s="1"/>
  <c r="O664" i="7"/>
  <c r="F666" i="7"/>
  <c r="O667" i="7"/>
  <c r="F668" i="7"/>
  <c r="F670" i="7"/>
  <c r="F671" i="7"/>
  <c r="O672" i="7"/>
  <c r="F673" i="7"/>
  <c r="O674" i="7"/>
  <c r="F675" i="7"/>
  <c r="O675" i="7" s="1"/>
  <c r="F676" i="7"/>
  <c r="O676" i="7" s="1"/>
  <c r="O677" i="7"/>
  <c r="F678" i="7"/>
  <c r="F680" i="7"/>
  <c r="O680" i="7" s="1"/>
  <c r="O681" i="7"/>
  <c r="F683" i="7"/>
  <c r="O684" i="7"/>
  <c r="F685" i="7"/>
  <c r="O685" i="7" s="1"/>
  <c r="F687" i="7"/>
  <c r="F688" i="7"/>
  <c r="O689" i="7"/>
  <c r="F690" i="7"/>
  <c r="F692" i="7"/>
  <c r="O692" i="7" s="1"/>
  <c r="O693" i="7"/>
  <c r="F695" i="7"/>
  <c r="O695" i="7" s="1"/>
  <c r="O696" i="7"/>
  <c r="F697" i="7"/>
  <c r="F699" i="7"/>
  <c r="O699" i="7" s="1"/>
  <c r="F700" i="7"/>
  <c r="O700" i="7" s="1"/>
  <c r="F702" i="7"/>
  <c r="F704" i="7"/>
  <c r="O704" i="7" s="1"/>
  <c r="O705" i="7"/>
  <c r="F707" i="7"/>
  <c r="O708" i="7"/>
  <c r="F709" i="7"/>
  <c r="O709" i="7" s="1"/>
  <c r="O710" i="7"/>
  <c r="F711" i="7"/>
  <c r="F712" i="7"/>
  <c r="F714" i="7"/>
  <c r="O714" i="7" s="1"/>
  <c r="O715" i="7"/>
  <c r="F716" i="7"/>
  <c r="O716" i="7" s="1"/>
  <c r="O718" i="7"/>
  <c r="F719" i="7"/>
  <c r="O719" i="7" s="1"/>
  <c r="O720" i="7"/>
  <c r="F721" i="7"/>
  <c r="F723" i="7"/>
  <c r="F724" i="7"/>
  <c r="O724" i="7" s="1"/>
  <c r="F726" i="7"/>
  <c r="O726" i="7" s="1"/>
  <c r="F728" i="7"/>
  <c r="O728" i="7" s="1"/>
  <c r="O730" i="7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O745" i="7" s="1"/>
  <c r="O746" i="7"/>
  <c r="F747" i="7"/>
  <c r="F748" i="7"/>
  <c r="O748" i="7" s="1"/>
  <c r="F750" i="7"/>
  <c r="O750" i="7" s="1"/>
  <c r="O751" i="7"/>
  <c r="F752" i="7"/>
  <c r="O752" i="7" s="1"/>
  <c r="F755" i="7"/>
  <c r="O756" i="7"/>
  <c r="F757" i="7"/>
  <c r="F759" i="7"/>
  <c r="F760" i="7"/>
  <c r="O761" i="7"/>
  <c r="F762" i="7"/>
  <c r="O762" i="7" s="1"/>
  <c r="F764" i="7"/>
  <c r="O764" i="7" s="1"/>
  <c r="O766" i="7"/>
  <c r="F767" i="7"/>
  <c r="O767" i="7" s="1"/>
  <c r="O768" i="7"/>
  <c r="F769" i="7"/>
  <c r="O771" i="7"/>
  <c r="F772" i="7"/>
  <c r="O772" i="7" s="1"/>
  <c r="F774" i="7"/>
  <c r="O774" i="7" s="1"/>
  <c r="F776" i="7"/>
  <c r="O776" i="7" s="1"/>
  <c r="O778" i="7"/>
  <c r="F779" i="7"/>
  <c r="O780" i="7"/>
  <c r="F781" i="7"/>
  <c r="O781" i="7" s="1"/>
  <c r="F784" i="7"/>
  <c r="F786" i="7"/>
  <c r="O786" i="7" s="1"/>
  <c r="O787" i="7"/>
  <c r="F788" i="7"/>
  <c r="O788" i="7" s="1"/>
  <c r="O790" i="7"/>
  <c r="F791" i="7"/>
  <c r="O792" i="7"/>
  <c r="F793" i="7"/>
  <c r="F796" i="7"/>
  <c r="O796" i="7" s="1"/>
  <c r="F798" i="7"/>
  <c r="O798" i="7" s="1"/>
  <c r="F800" i="7"/>
  <c r="O800" i="7" s="1"/>
  <c r="O802" i="7"/>
  <c r="F803" i="7"/>
  <c r="O803" i="7" s="1"/>
  <c r="O804" i="7"/>
  <c r="F805" i="7"/>
  <c r="F808" i="7"/>
  <c r="F810" i="7"/>
  <c r="O810" i="7" s="1"/>
  <c r="F812" i="7"/>
  <c r="O812" i="7" s="1"/>
  <c r="F815" i="7"/>
  <c r="O816" i="7"/>
  <c r="F817" i="7"/>
  <c r="O817" i="7" s="1"/>
  <c r="O819" i="7"/>
  <c r="F820" i="7"/>
  <c r="O820" i="7" s="1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6" i="7" s="1"/>
  <c r="O858" i="7"/>
  <c r="F861" i="7"/>
  <c r="O861" i="7" s="1"/>
  <c r="O863" i="7"/>
  <c r="F866" i="7"/>
  <c r="O866" i="7" s="1"/>
  <c r="F878" i="7"/>
  <c r="O878" i="7" s="1"/>
  <c r="O880" i="7"/>
  <c r="O889" i="7"/>
  <c r="F890" i="7"/>
  <c r="O890" i="7" s="1"/>
  <c r="O894" i="7"/>
  <c r="O897" i="7"/>
  <c r="O899" i="7"/>
  <c r="F902" i="7"/>
  <c r="O902" i="7" s="1"/>
  <c r="F914" i="7"/>
  <c r="O914" i="7" s="1"/>
  <c r="O916" i="7"/>
  <c r="O923" i="7"/>
  <c r="O925" i="7"/>
  <c r="F926" i="7"/>
  <c r="O926" i="7" s="1"/>
  <c r="O930" i="7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88" i="7"/>
  <c r="O990" i="7"/>
  <c r="F997" i="7"/>
  <c r="O997" i="7" s="1"/>
  <c r="O998" i="7"/>
  <c r="O1002" i="7"/>
  <c r="O1005" i="7"/>
  <c r="F1009" i="7"/>
  <c r="O1010" i="7"/>
  <c r="O1019" i="7"/>
  <c r="O1022" i="7"/>
  <c r="O1024" i="7"/>
  <c r="F1026" i="7"/>
  <c r="O1029" i="7"/>
  <c r="F1031" i="7"/>
  <c r="O1034" i="7"/>
  <c r="F1036" i="7"/>
  <c r="O1037" i="7"/>
  <c r="O1039" i="7"/>
  <c r="O1046" i="7"/>
  <c r="F1048" i="7"/>
  <c r="O1049" i="7"/>
  <c r="O1053" i="7"/>
  <c r="O1058" i="7"/>
  <c r="F1060" i="7"/>
  <c r="O1060" i="7" s="1"/>
  <c r="O1061" i="7"/>
  <c r="O1070" i="7"/>
  <c r="F1072" i="7"/>
  <c r="O1072" i="7" s="1"/>
  <c r="O1073" i="7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631" i="7"/>
  <c r="O2036" i="7"/>
  <c r="O1213" i="7"/>
  <c r="O1242" i="7"/>
  <c r="O1274" i="7"/>
  <c r="O1295" i="7"/>
  <c r="O1308" i="7"/>
  <c r="O1310" i="7"/>
  <c r="O1869" i="7"/>
  <c r="O1964" i="7"/>
  <c r="O2181" i="7"/>
  <c r="O1471" i="7"/>
  <c r="O2299" i="7"/>
  <c r="O1325" i="7"/>
  <c r="O2082" i="7"/>
  <c r="O2434" i="7"/>
  <c r="O2024" i="7"/>
  <c r="O2087" i="7"/>
  <c r="O1809" i="7"/>
  <c r="O2646" i="7"/>
  <c r="O1749" i="7"/>
  <c r="O1845" i="7"/>
  <c r="O2014" i="7"/>
  <c r="O2612" i="7"/>
  <c r="O1905" i="7"/>
  <c r="O2111" i="7"/>
  <c r="O2230" i="7"/>
  <c r="O2398" i="7"/>
  <c r="O1411" i="7"/>
  <c r="O1438" i="7"/>
  <c r="O1447" i="7"/>
  <c r="O1474" i="7"/>
  <c r="O1785" i="7"/>
  <c r="O2167" i="7"/>
  <c r="O2458" i="7"/>
  <c r="O2661" i="7"/>
  <c r="O1614" i="7"/>
  <c r="O1650" i="7"/>
  <c r="O1988" i="7"/>
  <c r="O2118" i="7"/>
  <c r="O2157" i="7"/>
  <c r="O1363" i="7"/>
  <c r="O1510" i="7"/>
  <c r="O1879" i="7"/>
  <c r="O2002" i="7"/>
  <c r="O2147" i="7"/>
  <c r="O2494" i="7"/>
  <c r="O1758" i="7"/>
  <c r="O2106" i="7"/>
  <c r="O2456" i="7"/>
  <c r="O2482" i="7"/>
  <c r="O2600" i="7"/>
  <c r="O1737" i="7"/>
  <c r="O2085" i="7"/>
  <c r="O2193" i="7"/>
  <c r="O2574" i="7"/>
  <c r="O1727" i="7"/>
  <c r="O1773" i="7"/>
  <c r="O2075" i="7"/>
  <c r="O1725" i="7"/>
  <c r="O1929" i="7"/>
  <c r="O2026" i="7"/>
  <c r="O2121" i="7"/>
  <c r="O2263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O1565" i="7"/>
  <c r="F2189" i="7"/>
  <c r="F2201" i="7"/>
  <c r="O2225" i="7"/>
  <c r="G2238" i="7"/>
  <c r="O2249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O2226" i="7" s="1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O1575" i="7" s="1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O1995" i="7" s="1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O2319" i="7" s="1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29" i="7"/>
  <c r="O1553" i="7"/>
  <c r="G1938" i="7"/>
  <c r="O1985" i="7"/>
  <c r="O2009" i="7"/>
  <c r="H2035" i="7"/>
  <c r="F2165" i="7"/>
  <c r="F2177" i="7"/>
  <c r="G2250" i="7"/>
  <c r="O2273" i="7"/>
  <c r="G2286" i="7"/>
  <c r="G2298" i="7"/>
  <c r="O2321" i="7"/>
  <c r="O2333" i="7"/>
  <c r="O2357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O170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O2080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O1358" i="7" s="1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O1874" i="7" s="1"/>
  <c r="F1886" i="7"/>
  <c r="G1887" i="7"/>
  <c r="F1898" i="7"/>
  <c r="G1899" i="7"/>
  <c r="F1910" i="7"/>
  <c r="G1911" i="7"/>
  <c r="F1922" i="7"/>
  <c r="O1922" i="7" s="1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O2174" i="7" s="1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O1542" i="7" s="1"/>
  <c r="I1554" i="6"/>
  <c r="I1554" i="7"/>
  <c r="I1566" i="6"/>
  <c r="I1566" i="7"/>
  <c r="O1566" i="7" s="1"/>
  <c r="I1571" i="6"/>
  <c r="I1571" i="7"/>
  <c r="O1571" i="7" s="1"/>
  <c r="I1583" i="6"/>
  <c r="I1583" i="7"/>
  <c r="O1583" i="7" s="1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O1974" i="7" s="1"/>
  <c r="I1986" i="6"/>
  <c r="I1986" i="7"/>
  <c r="O1986" i="7" s="1"/>
  <c r="I1998" i="6"/>
  <c r="I1998" i="7"/>
  <c r="O1998" i="7" s="1"/>
  <c r="I2010" i="6"/>
  <c r="I2010" i="7"/>
  <c r="O2010" i="7" s="1"/>
  <c r="I2022" i="6"/>
  <c r="I2022" i="7"/>
  <c r="O2022" i="7" s="1"/>
  <c r="I2027" i="6"/>
  <c r="I2027" i="7"/>
  <c r="O2027" i="7" s="1"/>
  <c r="I2032" i="6"/>
  <c r="I2032" i="7"/>
  <c r="I2049" i="6"/>
  <c r="I2049" i="7"/>
  <c r="O2049" i="7" s="1"/>
  <c r="I2071" i="6"/>
  <c r="I2071" i="7"/>
  <c r="O2071" i="7" s="1"/>
  <c r="I2083" i="6"/>
  <c r="I2083" i="7"/>
  <c r="O2083" i="7" s="1"/>
  <c r="I2095" i="6"/>
  <c r="I2095" i="7"/>
  <c r="O2095" i="7" s="1"/>
  <c r="I2107" i="6"/>
  <c r="I2107" i="7"/>
  <c r="O2107" i="7" s="1"/>
  <c r="I2119" i="6"/>
  <c r="I2119" i="7"/>
  <c r="O2119" i="7" s="1"/>
  <c r="I2131" i="6"/>
  <c r="I2131" i="7"/>
  <c r="O2131" i="7" s="1"/>
  <c r="I2143" i="6"/>
  <c r="I2143" i="7"/>
  <c r="O2143" i="7" s="1"/>
  <c r="I2155" i="6"/>
  <c r="I2155" i="7"/>
  <c r="O2155" i="7" s="1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O2288" i="7" s="1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O2495" i="7" s="1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81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O1337" i="7" s="1"/>
  <c r="I1349" i="6"/>
  <c r="I1349" i="7"/>
  <c r="O1349" i="7" s="1"/>
  <c r="I1361" i="6"/>
  <c r="I1361" i="7"/>
  <c r="O1361" i="7" s="1"/>
  <c r="I1373" i="6"/>
  <c r="I1373" i="7"/>
  <c r="O1373" i="7" s="1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O1578" i="7" s="1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O1901" i="7" s="1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O2213" i="7" s="1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O2324" i="7" s="1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O2466" i="7" s="1"/>
  <c r="I2478" i="6"/>
  <c r="I2478" i="7"/>
  <c r="I2490" i="6"/>
  <c r="I2490" i="7"/>
  <c r="I2502" i="6"/>
  <c r="I2502" i="7"/>
  <c r="O2502" i="7" s="1"/>
  <c r="I2507" i="6"/>
  <c r="I2507" i="7"/>
  <c r="I2519" i="6"/>
  <c r="I2519" i="7"/>
  <c r="I2543" i="6"/>
  <c r="I2543" i="7"/>
  <c r="I2555" i="6"/>
  <c r="I2555" i="7"/>
  <c r="I2567" i="6"/>
  <c r="I2567" i="7"/>
  <c r="O2567" i="7" s="1"/>
  <c r="I2579" i="6"/>
  <c r="I2579" i="7"/>
  <c r="I2591" i="6"/>
  <c r="I2591" i="7"/>
  <c r="I2603" i="6"/>
  <c r="I2603" i="7"/>
  <c r="O2603" i="7" s="1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O2184" i="7" s="1"/>
  <c r="F2196" i="7"/>
  <c r="O2196" i="7" s="1"/>
  <c r="F2208" i="7"/>
  <c r="O2208" i="7" s="1"/>
  <c r="F2220" i="7"/>
  <c r="O2220" i="7" s="1"/>
  <c r="G2221" i="7"/>
  <c r="F2232" i="7"/>
  <c r="O2232" i="7" s="1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E2701" i="4" l="1"/>
  <c r="C2702" i="4"/>
  <c r="G2699" i="3"/>
  <c r="H2698" i="3"/>
  <c r="I2698" i="3" s="1"/>
  <c r="F2699" i="3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C2703" i="4" l="1"/>
  <c r="E2702" i="4"/>
  <c r="F2700" i="3"/>
  <c r="H2699" i="3"/>
  <c r="G2700" i="3"/>
  <c r="I2699" i="3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/>
  <c r="E2703" i="4" l="1"/>
  <c r="C2704" i="4"/>
  <c r="G2701" i="3"/>
  <c r="F2701" i="3"/>
  <c r="H2700" i="3"/>
  <c r="I2700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H18" i="3"/>
  <c r="I18" i="3" s="1"/>
  <c r="F19" i="3"/>
  <c r="G19" i="3"/>
  <c r="E2704" i="4" l="1"/>
  <c r="C2705" i="4"/>
  <c r="H2701" i="3"/>
  <c r="F2702" i="3"/>
  <c r="I2701" i="3"/>
  <c r="G2702" i="3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C2706" i="4" l="1"/>
  <c r="E2706" i="4" s="1"/>
  <c r="E2705" i="4"/>
  <c r="G2703" i="3"/>
  <c r="F2703" i="3"/>
  <c r="H2702" i="3"/>
  <c r="I2702" i="3" s="1"/>
  <c r="P9" i="7"/>
  <c r="V7" i="7"/>
  <c r="U7" i="7"/>
  <c r="L10" i="6"/>
  <c r="L10" i="7"/>
  <c r="J10" i="6"/>
  <c r="J10" i="7"/>
  <c r="S9" i="7"/>
  <c r="R9" i="7"/>
  <c r="T9" i="7"/>
  <c r="Q9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F2704" i="3" l="1"/>
  <c r="H2703" i="3"/>
  <c r="G2704" i="3"/>
  <c r="I2703" i="3"/>
  <c r="L11" i="6"/>
  <c r="L11" i="7"/>
  <c r="J11" i="6"/>
  <c r="J11" i="7"/>
  <c r="U8" i="7"/>
  <c r="V8" i="7"/>
  <c r="V9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G2705" i="3" l="1"/>
  <c r="H2704" i="3"/>
  <c r="I2704" i="3" s="1"/>
  <c r="F2705" i="3"/>
  <c r="T10" i="7"/>
  <c r="S10" i="7"/>
  <c r="Q10" i="7"/>
  <c r="R10" i="7"/>
  <c r="P11" i="7"/>
  <c r="J12" i="6"/>
  <c r="J12" i="7"/>
  <c r="K12" i="6"/>
  <c r="K12" i="7"/>
  <c r="L12" i="6"/>
  <c r="L12" i="7"/>
  <c r="P12" i="7" s="1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F2706" i="3" l="1"/>
  <c r="H2705" i="3"/>
  <c r="I2705" i="3"/>
  <c r="G2706" i="3"/>
  <c r="S12" i="7"/>
  <c r="R12" i="7"/>
  <c r="Q12" i="7"/>
  <c r="T12" i="7"/>
  <c r="K13" i="6"/>
  <c r="K13" i="7"/>
  <c r="U10" i="7"/>
  <c r="V10" i="7"/>
  <c r="J13" i="6"/>
  <c r="J13" i="7"/>
  <c r="L13" i="6"/>
  <c r="L13" i="7"/>
  <c r="P13" i="7" s="1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H2706" i="3" l="1"/>
  <c r="I2706" i="3" s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K18" i="6"/>
  <c r="K18" i="7"/>
  <c r="T16" i="7"/>
  <c r="R16" i="7"/>
  <c r="Q16" i="7"/>
  <c r="S16" i="7"/>
  <c r="R17" i="7"/>
  <c r="S17" i="7"/>
  <c r="Q17" i="7"/>
  <c r="T17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V17" i="7" l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R29" i="7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S29" i="7" l="1"/>
  <c r="L31" i="6"/>
  <c r="L31" i="7"/>
  <c r="J31" i="6"/>
  <c r="J31" i="7"/>
  <c r="V28" i="7"/>
  <c r="U28" i="7"/>
  <c r="P30" i="7"/>
  <c r="K31" i="6"/>
  <c r="K31" i="7"/>
  <c r="U29" i="7"/>
  <c r="V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G56" i="3"/>
  <c r="I55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G172" i="3"/>
  <c r="I171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F236" i="3"/>
  <c r="I235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F259" i="3"/>
  <c r="I258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P286" i="7" s="1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K287" i="6" l="1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G337" i="3"/>
  <c r="I336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F377" i="3"/>
  <c r="I376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F403" i="3"/>
  <c r="I402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F451" i="3"/>
  <c r="I450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7" i="7" s="1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J478" i="6" l="1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4" i="7" s="1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J575" i="6" l="1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F896" i="3"/>
  <c r="I895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G1000" i="3"/>
  <c r="I999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F1021" i="3"/>
  <c r="I1020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G1031" i="3"/>
  <c r="I1030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F1058" i="3"/>
  <c r="I1057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F1213" i="3"/>
  <c r="I1212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F1321" i="3"/>
  <c r="G1321" i="3"/>
  <c r="I1320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P1590" i="7" s="1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J1591" i="6" l="1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4" i="7" s="1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L1595" i="6" l="1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F1694" i="3"/>
  <c r="I1693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F1706" i="3"/>
  <c r="I1705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P1898" i="7" s="1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L1899" i="6" l="1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7" i="7" s="1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K2048" i="6" l="1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P2049" i="7" s="1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L2050" i="6" l="1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P2200" i="7" s="1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K2201" i="6" l="1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4" i="7" s="1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K2225" i="6" l="1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F2267" i="3"/>
  <c r="I2266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P2282" i="7" s="1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K2283" i="6" l="1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8" i="7" s="1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J2319" i="6" l="1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P2353" i="7" s="1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L2354" i="6" l="1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F2441" i="3"/>
  <c r="I2440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P2517" i="7" s="1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J2518" i="6" l="1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G2575" i="3"/>
  <c r="I2574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F2622" i="3"/>
  <c r="I2621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6" i="7" s="1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L2637" i="6" l="1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P2641" i="7" s="1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J2642" i="6" l="1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693" i="4" s="1"/>
  <c r="E2361" i="7"/>
  <c r="N2361" i="7" s="1"/>
  <c r="G2682" i="3"/>
  <c r="H2681" i="3"/>
  <c r="I2681" i="3" s="1"/>
  <c r="F2682" i="3"/>
  <c r="J2672" i="6" l="1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L2673" i="6" l="1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J2674" i="6" l="1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P2674" i="7" l="1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P2675" i="7" l="1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J2677" i="6" l="1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J2678" i="6" l="1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J2679" i="6" l="1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K2680" i="6" l="1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J2681" i="6" l="1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K2682" i="6" l="1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H2692" i="3"/>
  <c r="I2692" i="3" s="1"/>
  <c r="G2693" i="3"/>
  <c r="K2683" i="6" l="1"/>
  <c r="K2683" i="7"/>
  <c r="J2683" i="6"/>
  <c r="J2683" i="7"/>
  <c r="L2683" i="6"/>
  <c r="L2683" i="7"/>
  <c r="P2683" i="7" s="1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J2684" i="6" l="1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L2685" i="6" l="1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J2686" i="6" l="1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J2687" i="6" l="1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J2688" i="6" l="1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K2689" i="6" l="1"/>
  <c r="K2689" i="7"/>
  <c r="J2689" i="6"/>
  <c r="J2689" i="7"/>
  <c r="L2689" i="6"/>
  <c r="L2689" i="7"/>
  <c r="P2689" i="7" s="1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L2690" i="6" l="1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L2691" i="6" l="1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K2692" i="6" l="1"/>
  <c r="K2692" i="7"/>
  <c r="P2691" i="7"/>
  <c r="J2692" i="6"/>
  <c r="J2692" i="7"/>
  <c r="L2692" i="6"/>
  <c r="L2692" i="7"/>
  <c r="P2692" i="7" s="1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K2693" i="6" l="1"/>
  <c r="K2693" i="7"/>
  <c r="J2693" i="6"/>
  <c r="J2693" i="7"/>
  <c r="L2693" i="6"/>
  <c r="L2693" i="7"/>
  <c r="P2693" i="7" s="1"/>
  <c r="R2381" i="7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U2616" i="7" s="1"/>
  <c r="T2616" i="7"/>
  <c r="E2617" i="6"/>
  <c r="E2617" i="7"/>
  <c r="N2617" i="7" s="1"/>
  <c r="G2617" i="4"/>
  <c r="H2617" i="4" s="1"/>
  <c r="R2617" i="7" l="1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 s="1"/>
  <c r="R2693" i="7"/>
  <c r="Q2692" i="7"/>
  <c r="T2692" i="7"/>
  <c r="S2692" i="7"/>
  <c r="R2692" i="7"/>
  <c r="U2691" i="7"/>
  <c r="V2691" i="7"/>
  <c r="G2693" i="4"/>
  <c r="H2693" i="4" s="1"/>
  <c r="E2693" i="6"/>
  <c r="T2693" i="7" l="1"/>
  <c r="S2693" i="7"/>
  <c r="E2694" i="6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T2694" i="7"/>
  <c r="R2694" i="7"/>
  <c r="S2694" i="7"/>
  <c r="Q2694" i="7"/>
  <c r="V2694" i="7" s="1"/>
  <c r="G2695" i="4"/>
  <c r="H2695" i="4" s="1"/>
  <c r="U2694" i="7" l="1"/>
  <c r="E2696" i="7"/>
  <c r="N2696" i="7" s="1"/>
  <c r="E2696" i="6"/>
  <c r="Q2695" i="7"/>
  <c r="T2695" i="7"/>
  <c r="R2695" i="7"/>
  <c r="S2695" i="7"/>
  <c r="G2696" i="4"/>
  <c r="H2696" i="4" s="1"/>
  <c r="E2697" i="6" l="1"/>
  <c r="E2697" i="7"/>
  <c r="N2697" i="7" s="1"/>
  <c r="Q2696" i="7"/>
  <c r="R2696" i="7"/>
  <c r="T2696" i="7"/>
  <c r="S2696" i="7"/>
  <c r="U2695" i="7"/>
  <c r="V2695" i="7"/>
  <c r="G2697" i="4"/>
  <c r="H2697" i="4" s="1"/>
  <c r="V2696" i="7" l="1"/>
  <c r="U2696" i="7"/>
  <c r="T2697" i="7"/>
  <c r="Q2697" i="7"/>
  <c r="R2697" i="7"/>
  <c r="S2697" i="7"/>
  <c r="E2698" i="6"/>
  <c r="E2698" i="7"/>
  <c r="N2698" i="7" s="1"/>
  <c r="G2698" i="4"/>
  <c r="H2698" i="4" s="1"/>
  <c r="T2698" i="7" l="1"/>
  <c r="R2698" i="7"/>
  <c r="Q2698" i="7"/>
  <c r="S2698" i="7"/>
  <c r="U2697" i="7"/>
  <c r="V2697" i="7"/>
  <c r="E2699" i="7"/>
  <c r="N2699" i="7" s="1"/>
  <c r="E2699" i="6"/>
  <c r="G2699" i="4"/>
  <c r="H2699" i="4" s="1"/>
  <c r="S2699" i="7" l="1"/>
  <c r="T2699" i="7"/>
  <c r="Q2699" i="7"/>
  <c r="R2699" i="7"/>
  <c r="V2698" i="7"/>
  <c r="U2698" i="7"/>
  <c r="E2700" i="7"/>
  <c r="N2700" i="7" s="1"/>
  <c r="E2700" i="6"/>
  <c r="G2700" i="4"/>
  <c r="H2700" i="4" s="1"/>
  <c r="U2699" i="7" l="1"/>
  <c r="V2699" i="7"/>
  <c r="R2700" i="7"/>
  <c r="S2700" i="7"/>
  <c r="T2700" i="7"/>
  <c r="Q2700" i="7"/>
  <c r="E2701" i="6"/>
  <c r="E2701" i="7"/>
  <c r="N2701" i="7" s="1"/>
  <c r="G2701" i="4"/>
  <c r="H2701" i="4" s="1"/>
  <c r="V2700" i="7" l="1"/>
  <c r="U2700" i="7"/>
  <c r="Q2701" i="7"/>
  <c r="T2701" i="7"/>
  <c r="R2701" i="7"/>
  <c r="S2701" i="7"/>
  <c r="E2702" i="6"/>
  <c r="E2702" i="7"/>
  <c r="N2702" i="7" s="1"/>
  <c r="G2702" i="4"/>
  <c r="H2702" i="4" s="1"/>
  <c r="Q2702" i="7" l="1"/>
  <c r="S2702" i="7"/>
  <c r="T2702" i="7"/>
  <c r="R2702" i="7"/>
  <c r="U2702" i="7" s="1"/>
  <c r="U2701" i="7"/>
  <c r="V2701" i="7"/>
  <c r="E2703" i="7"/>
  <c r="N2703" i="7" s="1"/>
  <c r="E2703" i="6"/>
  <c r="G2703" i="4"/>
  <c r="H2703" i="4" s="1"/>
  <c r="T2703" i="7" l="1"/>
  <c r="Q2703" i="7"/>
  <c r="R2703" i="7"/>
  <c r="S2703" i="7"/>
  <c r="E2704" i="7"/>
  <c r="N2704" i="7" s="1"/>
  <c r="E2704" i="6"/>
  <c r="V2702" i="7"/>
  <c r="G2704" i="4"/>
  <c r="H2704" i="4" s="1"/>
  <c r="E2705" i="6" l="1"/>
  <c r="E2705" i="7"/>
  <c r="N2705" i="7" s="1"/>
  <c r="Q2704" i="7"/>
  <c r="R2704" i="7"/>
  <c r="T2704" i="7"/>
  <c r="S2704" i="7"/>
  <c r="U2703" i="7"/>
  <c r="V2703" i="7"/>
  <c r="G2705" i="4"/>
  <c r="H2705" i="4" s="1"/>
  <c r="G2706" i="4" l="1"/>
  <c r="H2706" i="4" s="1"/>
  <c r="E2706" i="6"/>
  <c r="E2706" i="7"/>
  <c r="N2706" i="7" s="1"/>
  <c r="U2704" i="7"/>
  <c r="V2704" i="7"/>
  <c r="Q2705" i="7"/>
  <c r="R2705" i="7"/>
  <c r="S2705" i="7"/>
  <c r="T2705" i="7"/>
  <c r="Q2706" i="7" l="1"/>
  <c r="S2706" i="7"/>
  <c r="T2706" i="7"/>
  <c r="R2706" i="7"/>
  <c r="U2705" i="7"/>
  <c r="V2705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<sst xmlns="http://schemas.openxmlformats.org/spreadsheetml/2006/main" count="60" uniqueCount="57">
  <si>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</si>
  <si>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</si>
  <si>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</si>
  <si>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</si>
  <si>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</si>
  <si>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</si>
  <si>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</si>
  <si>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</si>
  <si>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</si>
  <si>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</si>
  <si>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</si>
  <si>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</si>
  <si>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</si>
  <si>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</si>
  <si>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</si>
  <si>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</si>
  <si>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</si>
  <si>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</si>
  <si>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</si>
  <si>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</si>
  <si>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</si>
  <si>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</si>
  <si>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</si>
  <si>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</si>
  <si>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</si>
  <si>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</si>
  <si>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</si>
  <si>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</si>
  <si>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</si>
  <si>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</si>
  <si>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</si>
  <si>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</si>
  <si>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</si>
  <si>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</si>
  <si>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</si>
  <si>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</si>
  <si>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</si>
  <si>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</si>
  <si>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</si>
  <si>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</si>
  <si>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</si>
  <si>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</si>
  <si>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</si>
  <si>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</si>
  <si>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</si>
  <si>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</si>
  <si>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</si>
  <si>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</si>
  <si>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</si>
  <si>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</si>
  <si>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</si>
  <si>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</si>
  <si>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</si>
  <si>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</si>
  <si>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</si>
  <si>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</si>
  <si>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ARTES,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</si>
</sst>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6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10" fontId="0" fillId="0" borderId="1" xfId="2" applyNumberFormat="1" applyFont="1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3">
    <cellStyle name="Normal" xfId="0" builtinId="0"/>
    <cellStyle name="Normal 2" xfId="1" xr:uid="{ADE110E0-7287-4964-AA6B-C77161193AA5}"/>
    <cellStyle name="Percent" xfId="2" builtinId="5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710"/>
  <sheetViews>
    <sheetView showGridLines="0" topLeftCell="A2685" workbookViewId="0">
      <selection activeCell="J2709" sqref="J2709:K2709"/>
    </sheetView>
  </sheetViews>
  <sheetFormatPr defaultRowHeight="12.5" x14ac:dyDescent="0.25"/>
  <cols>
    <col min="1" max="1" width="0.453125" customWidth="1"/>
    <col min="2" max="2" width="20.6328125" customWidth="1"/>
    <col min="3" max="3" width="18.81640625" customWidth="1"/>
    <col min="4" max="7" width="16.54296875" customWidth="1"/>
    <col min="8" max="8" width="18.54296875" customWidth="1"/>
    <col min="9" max="9" width="15.36328125" bestFit="1" customWidth="1"/>
    <col min="10" max="10" width="17.1796875" bestFit="1" customWidth="1"/>
    <col min="11" max="11" width="14" bestFit="1" customWidth="1"/>
    <col min="257" max="257" width="0.453125" customWidth="1"/>
    <col min="258" max="258" width="20.6328125" customWidth="1"/>
    <col min="259" max="259" width="18.81640625" customWidth="1"/>
    <col min="260" max="263" width="16.54296875" customWidth="1"/>
    <col min="264" max="264" width="18.54296875" customWidth="1"/>
    <col min="265" max="265" width="15.36328125" bestFit="1" customWidth="1"/>
    <col min="266" max="266" width="17.1796875" bestFit="1" customWidth="1"/>
    <col min="267" max="267" width="14" bestFit="1" customWidth="1"/>
    <col min="513" max="513" width="0.453125" customWidth="1"/>
    <col min="514" max="514" width="20.6328125" customWidth="1"/>
    <col min="515" max="515" width="18.81640625" customWidth="1"/>
    <col min="516" max="519" width="16.54296875" customWidth="1"/>
    <col min="520" max="520" width="18.54296875" customWidth="1"/>
    <col min="521" max="521" width="15.36328125" bestFit="1" customWidth="1"/>
    <col min="522" max="522" width="17.1796875" bestFit="1" customWidth="1"/>
    <col min="523" max="523" width="14" bestFit="1" customWidth="1"/>
    <col min="769" max="769" width="0.453125" customWidth="1"/>
    <col min="770" max="770" width="20.6328125" customWidth="1"/>
    <col min="771" max="771" width="18.81640625" customWidth="1"/>
    <col min="772" max="775" width="16.54296875" customWidth="1"/>
    <col min="776" max="776" width="18.54296875" customWidth="1"/>
    <col min="777" max="777" width="15.36328125" bestFit="1" customWidth="1"/>
    <col min="778" max="778" width="17.1796875" bestFit="1" customWidth="1"/>
    <col min="779" max="779" width="14" bestFit="1" customWidth="1"/>
    <col min="1025" max="1025" width="0.453125" customWidth="1"/>
    <col min="1026" max="1026" width="20.6328125" customWidth="1"/>
    <col min="1027" max="1027" width="18.81640625" customWidth="1"/>
    <col min="1028" max="1031" width="16.54296875" customWidth="1"/>
    <col min="1032" max="1032" width="18.54296875" customWidth="1"/>
    <col min="1033" max="1033" width="15.36328125" bestFit="1" customWidth="1"/>
    <col min="1034" max="1034" width="17.1796875" bestFit="1" customWidth="1"/>
    <col min="1035" max="1035" width="14" bestFit="1" customWidth="1"/>
    <col min="1281" max="1281" width="0.453125" customWidth="1"/>
    <col min="1282" max="1282" width="20.6328125" customWidth="1"/>
    <col min="1283" max="1283" width="18.81640625" customWidth="1"/>
    <col min="1284" max="1287" width="16.54296875" customWidth="1"/>
    <col min="1288" max="1288" width="18.54296875" customWidth="1"/>
    <col min="1289" max="1289" width="15.36328125" bestFit="1" customWidth="1"/>
    <col min="1290" max="1290" width="17.1796875" bestFit="1" customWidth="1"/>
    <col min="1291" max="1291" width="14" bestFit="1" customWidth="1"/>
    <col min="1537" max="1537" width="0.453125" customWidth="1"/>
    <col min="1538" max="1538" width="20.6328125" customWidth="1"/>
    <col min="1539" max="1539" width="18.81640625" customWidth="1"/>
    <col min="1540" max="1543" width="16.54296875" customWidth="1"/>
    <col min="1544" max="1544" width="18.54296875" customWidth="1"/>
    <col min="1545" max="1545" width="15.36328125" bestFit="1" customWidth="1"/>
    <col min="1546" max="1546" width="17.1796875" bestFit="1" customWidth="1"/>
    <col min="1547" max="1547" width="14" bestFit="1" customWidth="1"/>
    <col min="1793" max="1793" width="0.453125" customWidth="1"/>
    <col min="1794" max="1794" width="20.6328125" customWidth="1"/>
    <col min="1795" max="1795" width="18.81640625" customWidth="1"/>
    <col min="1796" max="1799" width="16.54296875" customWidth="1"/>
    <col min="1800" max="1800" width="18.54296875" customWidth="1"/>
    <col min="1801" max="1801" width="15.36328125" bestFit="1" customWidth="1"/>
    <col min="1802" max="1802" width="17.1796875" bestFit="1" customWidth="1"/>
    <col min="1803" max="1803" width="14" bestFit="1" customWidth="1"/>
    <col min="2049" max="2049" width="0.453125" customWidth="1"/>
    <col min="2050" max="2050" width="20.6328125" customWidth="1"/>
    <col min="2051" max="2051" width="18.81640625" customWidth="1"/>
    <col min="2052" max="2055" width="16.54296875" customWidth="1"/>
    <col min="2056" max="2056" width="18.54296875" customWidth="1"/>
    <col min="2057" max="2057" width="15.36328125" bestFit="1" customWidth="1"/>
    <col min="2058" max="2058" width="17.1796875" bestFit="1" customWidth="1"/>
    <col min="2059" max="2059" width="14" bestFit="1" customWidth="1"/>
    <col min="2305" max="2305" width="0.453125" customWidth="1"/>
    <col min="2306" max="2306" width="20.6328125" customWidth="1"/>
    <col min="2307" max="2307" width="18.81640625" customWidth="1"/>
    <col min="2308" max="2311" width="16.54296875" customWidth="1"/>
    <col min="2312" max="2312" width="18.54296875" customWidth="1"/>
    <col min="2313" max="2313" width="15.36328125" bestFit="1" customWidth="1"/>
    <col min="2314" max="2314" width="17.1796875" bestFit="1" customWidth="1"/>
    <col min="2315" max="2315" width="14" bestFit="1" customWidth="1"/>
    <col min="2561" max="2561" width="0.453125" customWidth="1"/>
    <col min="2562" max="2562" width="20.6328125" customWidth="1"/>
    <col min="2563" max="2563" width="18.81640625" customWidth="1"/>
    <col min="2564" max="2567" width="16.54296875" customWidth="1"/>
    <col min="2568" max="2568" width="18.54296875" customWidth="1"/>
    <col min="2569" max="2569" width="15.36328125" bestFit="1" customWidth="1"/>
    <col min="2570" max="2570" width="17.1796875" bestFit="1" customWidth="1"/>
    <col min="2571" max="2571" width="14" bestFit="1" customWidth="1"/>
    <col min="2817" max="2817" width="0.453125" customWidth="1"/>
    <col min="2818" max="2818" width="20.6328125" customWidth="1"/>
    <col min="2819" max="2819" width="18.81640625" customWidth="1"/>
    <col min="2820" max="2823" width="16.54296875" customWidth="1"/>
    <col min="2824" max="2824" width="18.54296875" customWidth="1"/>
    <col min="2825" max="2825" width="15.36328125" bestFit="1" customWidth="1"/>
    <col min="2826" max="2826" width="17.1796875" bestFit="1" customWidth="1"/>
    <col min="2827" max="2827" width="14" bestFit="1" customWidth="1"/>
    <col min="3073" max="3073" width="0.453125" customWidth="1"/>
    <col min="3074" max="3074" width="20.6328125" customWidth="1"/>
    <col min="3075" max="3075" width="18.81640625" customWidth="1"/>
    <col min="3076" max="3079" width="16.54296875" customWidth="1"/>
    <col min="3080" max="3080" width="18.54296875" customWidth="1"/>
    <col min="3081" max="3081" width="15.36328125" bestFit="1" customWidth="1"/>
    <col min="3082" max="3082" width="17.1796875" bestFit="1" customWidth="1"/>
    <col min="3083" max="3083" width="14" bestFit="1" customWidth="1"/>
    <col min="3329" max="3329" width="0.453125" customWidth="1"/>
    <col min="3330" max="3330" width="20.6328125" customWidth="1"/>
    <col min="3331" max="3331" width="18.81640625" customWidth="1"/>
    <col min="3332" max="3335" width="16.54296875" customWidth="1"/>
    <col min="3336" max="3336" width="18.54296875" customWidth="1"/>
    <col min="3337" max="3337" width="15.36328125" bestFit="1" customWidth="1"/>
    <col min="3338" max="3338" width="17.1796875" bestFit="1" customWidth="1"/>
    <col min="3339" max="3339" width="14" bestFit="1" customWidth="1"/>
    <col min="3585" max="3585" width="0.453125" customWidth="1"/>
    <col min="3586" max="3586" width="20.6328125" customWidth="1"/>
    <col min="3587" max="3587" width="18.81640625" customWidth="1"/>
    <col min="3588" max="3591" width="16.54296875" customWidth="1"/>
    <col min="3592" max="3592" width="18.54296875" customWidth="1"/>
    <col min="3593" max="3593" width="15.36328125" bestFit="1" customWidth="1"/>
    <col min="3594" max="3594" width="17.1796875" bestFit="1" customWidth="1"/>
    <col min="3595" max="3595" width="14" bestFit="1" customWidth="1"/>
    <col min="3841" max="3841" width="0.453125" customWidth="1"/>
    <col min="3842" max="3842" width="20.6328125" customWidth="1"/>
    <col min="3843" max="3843" width="18.81640625" customWidth="1"/>
    <col min="3844" max="3847" width="16.54296875" customWidth="1"/>
    <col min="3848" max="3848" width="18.54296875" customWidth="1"/>
    <col min="3849" max="3849" width="15.36328125" bestFit="1" customWidth="1"/>
    <col min="3850" max="3850" width="17.1796875" bestFit="1" customWidth="1"/>
    <col min="3851" max="3851" width="14" bestFit="1" customWidth="1"/>
    <col min="4097" max="4097" width="0.453125" customWidth="1"/>
    <col min="4098" max="4098" width="20.6328125" customWidth="1"/>
    <col min="4099" max="4099" width="18.81640625" customWidth="1"/>
    <col min="4100" max="4103" width="16.54296875" customWidth="1"/>
    <col min="4104" max="4104" width="18.54296875" customWidth="1"/>
    <col min="4105" max="4105" width="15.36328125" bestFit="1" customWidth="1"/>
    <col min="4106" max="4106" width="17.1796875" bestFit="1" customWidth="1"/>
    <col min="4107" max="4107" width="14" bestFit="1" customWidth="1"/>
    <col min="4353" max="4353" width="0.453125" customWidth="1"/>
    <col min="4354" max="4354" width="20.6328125" customWidth="1"/>
    <col min="4355" max="4355" width="18.81640625" customWidth="1"/>
    <col min="4356" max="4359" width="16.54296875" customWidth="1"/>
    <col min="4360" max="4360" width="18.54296875" customWidth="1"/>
    <col min="4361" max="4361" width="15.36328125" bestFit="1" customWidth="1"/>
    <col min="4362" max="4362" width="17.1796875" bestFit="1" customWidth="1"/>
    <col min="4363" max="4363" width="14" bestFit="1" customWidth="1"/>
    <col min="4609" max="4609" width="0.453125" customWidth="1"/>
    <col min="4610" max="4610" width="20.6328125" customWidth="1"/>
    <col min="4611" max="4611" width="18.81640625" customWidth="1"/>
    <col min="4612" max="4615" width="16.54296875" customWidth="1"/>
    <col min="4616" max="4616" width="18.54296875" customWidth="1"/>
    <col min="4617" max="4617" width="15.36328125" bestFit="1" customWidth="1"/>
    <col min="4618" max="4618" width="17.1796875" bestFit="1" customWidth="1"/>
    <col min="4619" max="4619" width="14" bestFit="1" customWidth="1"/>
    <col min="4865" max="4865" width="0.453125" customWidth="1"/>
    <col min="4866" max="4866" width="20.6328125" customWidth="1"/>
    <col min="4867" max="4867" width="18.81640625" customWidth="1"/>
    <col min="4868" max="4871" width="16.54296875" customWidth="1"/>
    <col min="4872" max="4872" width="18.54296875" customWidth="1"/>
    <col min="4873" max="4873" width="15.36328125" bestFit="1" customWidth="1"/>
    <col min="4874" max="4874" width="17.1796875" bestFit="1" customWidth="1"/>
    <col min="4875" max="4875" width="14" bestFit="1" customWidth="1"/>
    <col min="5121" max="5121" width="0.453125" customWidth="1"/>
    <col min="5122" max="5122" width="20.6328125" customWidth="1"/>
    <col min="5123" max="5123" width="18.81640625" customWidth="1"/>
    <col min="5124" max="5127" width="16.54296875" customWidth="1"/>
    <col min="5128" max="5128" width="18.54296875" customWidth="1"/>
    <col min="5129" max="5129" width="15.36328125" bestFit="1" customWidth="1"/>
    <col min="5130" max="5130" width="17.1796875" bestFit="1" customWidth="1"/>
    <col min="5131" max="5131" width="14" bestFit="1" customWidth="1"/>
    <col min="5377" max="5377" width="0.453125" customWidth="1"/>
    <col min="5378" max="5378" width="20.6328125" customWidth="1"/>
    <col min="5379" max="5379" width="18.81640625" customWidth="1"/>
    <col min="5380" max="5383" width="16.54296875" customWidth="1"/>
    <col min="5384" max="5384" width="18.54296875" customWidth="1"/>
    <col min="5385" max="5385" width="15.36328125" bestFit="1" customWidth="1"/>
    <col min="5386" max="5386" width="17.1796875" bestFit="1" customWidth="1"/>
    <col min="5387" max="5387" width="14" bestFit="1" customWidth="1"/>
    <col min="5633" max="5633" width="0.453125" customWidth="1"/>
    <col min="5634" max="5634" width="20.6328125" customWidth="1"/>
    <col min="5635" max="5635" width="18.81640625" customWidth="1"/>
    <col min="5636" max="5639" width="16.54296875" customWidth="1"/>
    <col min="5640" max="5640" width="18.54296875" customWidth="1"/>
    <col min="5641" max="5641" width="15.36328125" bestFit="1" customWidth="1"/>
    <col min="5642" max="5642" width="17.1796875" bestFit="1" customWidth="1"/>
    <col min="5643" max="5643" width="14" bestFit="1" customWidth="1"/>
    <col min="5889" max="5889" width="0.453125" customWidth="1"/>
    <col min="5890" max="5890" width="20.6328125" customWidth="1"/>
    <col min="5891" max="5891" width="18.81640625" customWidth="1"/>
    <col min="5892" max="5895" width="16.54296875" customWidth="1"/>
    <col min="5896" max="5896" width="18.54296875" customWidth="1"/>
    <col min="5897" max="5897" width="15.36328125" bestFit="1" customWidth="1"/>
    <col min="5898" max="5898" width="17.1796875" bestFit="1" customWidth="1"/>
    <col min="5899" max="5899" width="14" bestFit="1" customWidth="1"/>
    <col min="6145" max="6145" width="0.453125" customWidth="1"/>
    <col min="6146" max="6146" width="20.6328125" customWidth="1"/>
    <col min="6147" max="6147" width="18.81640625" customWidth="1"/>
    <col min="6148" max="6151" width="16.54296875" customWidth="1"/>
    <col min="6152" max="6152" width="18.54296875" customWidth="1"/>
    <col min="6153" max="6153" width="15.36328125" bestFit="1" customWidth="1"/>
    <col min="6154" max="6154" width="17.1796875" bestFit="1" customWidth="1"/>
    <col min="6155" max="6155" width="14" bestFit="1" customWidth="1"/>
    <col min="6401" max="6401" width="0.453125" customWidth="1"/>
    <col min="6402" max="6402" width="20.6328125" customWidth="1"/>
    <col min="6403" max="6403" width="18.81640625" customWidth="1"/>
    <col min="6404" max="6407" width="16.54296875" customWidth="1"/>
    <col min="6408" max="6408" width="18.54296875" customWidth="1"/>
    <col min="6409" max="6409" width="15.36328125" bestFit="1" customWidth="1"/>
    <col min="6410" max="6410" width="17.1796875" bestFit="1" customWidth="1"/>
    <col min="6411" max="6411" width="14" bestFit="1" customWidth="1"/>
    <col min="6657" max="6657" width="0.453125" customWidth="1"/>
    <col min="6658" max="6658" width="20.6328125" customWidth="1"/>
    <col min="6659" max="6659" width="18.81640625" customWidth="1"/>
    <col min="6660" max="6663" width="16.54296875" customWidth="1"/>
    <col min="6664" max="6664" width="18.54296875" customWidth="1"/>
    <col min="6665" max="6665" width="15.36328125" bestFit="1" customWidth="1"/>
    <col min="6666" max="6666" width="17.1796875" bestFit="1" customWidth="1"/>
    <col min="6667" max="6667" width="14" bestFit="1" customWidth="1"/>
    <col min="6913" max="6913" width="0.453125" customWidth="1"/>
    <col min="6914" max="6914" width="20.6328125" customWidth="1"/>
    <col min="6915" max="6915" width="18.81640625" customWidth="1"/>
    <col min="6916" max="6919" width="16.54296875" customWidth="1"/>
    <col min="6920" max="6920" width="18.54296875" customWidth="1"/>
    <col min="6921" max="6921" width="15.36328125" bestFit="1" customWidth="1"/>
    <col min="6922" max="6922" width="17.1796875" bestFit="1" customWidth="1"/>
    <col min="6923" max="6923" width="14" bestFit="1" customWidth="1"/>
    <col min="7169" max="7169" width="0.453125" customWidth="1"/>
    <col min="7170" max="7170" width="20.6328125" customWidth="1"/>
    <col min="7171" max="7171" width="18.81640625" customWidth="1"/>
    <col min="7172" max="7175" width="16.54296875" customWidth="1"/>
    <col min="7176" max="7176" width="18.54296875" customWidth="1"/>
    <col min="7177" max="7177" width="15.36328125" bestFit="1" customWidth="1"/>
    <col min="7178" max="7178" width="17.1796875" bestFit="1" customWidth="1"/>
    <col min="7179" max="7179" width="14" bestFit="1" customWidth="1"/>
    <col min="7425" max="7425" width="0.453125" customWidth="1"/>
    <col min="7426" max="7426" width="20.6328125" customWidth="1"/>
    <col min="7427" max="7427" width="18.81640625" customWidth="1"/>
    <col min="7428" max="7431" width="16.54296875" customWidth="1"/>
    <col min="7432" max="7432" width="18.54296875" customWidth="1"/>
    <col min="7433" max="7433" width="15.36328125" bestFit="1" customWidth="1"/>
    <col min="7434" max="7434" width="17.1796875" bestFit="1" customWidth="1"/>
    <col min="7435" max="7435" width="14" bestFit="1" customWidth="1"/>
    <col min="7681" max="7681" width="0.453125" customWidth="1"/>
    <col min="7682" max="7682" width="20.6328125" customWidth="1"/>
    <col min="7683" max="7683" width="18.81640625" customWidth="1"/>
    <col min="7684" max="7687" width="16.54296875" customWidth="1"/>
    <col min="7688" max="7688" width="18.54296875" customWidth="1"/>
    <col min="7689" max="7689" width="15.36328125" bestFit="1" customWidth="1"/>
    <col min="7690" max="7690" width="17.1796875" bestFit="1" customWidth="1"/>
    <col min="7691" max="7691" width="14" bestFit="1" customWidth="1"/>
    <col min="7937" max="7937" width="0.453125" customWidth="1"/>
    <col min="7938" max="7938" width="20.6328125" customWidth="1"/>
    <col min="7939" max="7939" width="18.81640625" customWidth="1"/>
    <col min="7940" max="7943" width="16.54296875" customWidth="1"/>
    <col min="7944" max="7944" width="18.54296875" customWidth="1"/>
    <col min="7945" max="7945" width="15.36328125" bestFit="1" customWidth="1"/>
    <col min="7946" max="7946" width="17.1796875" bestFit="1" customWidth="1"/>
    <col min="7947" max="7947" width="14" bestFit="1" customWidth="1"/>
    <col min="8193" max="8193" width="0.453125" customWidth="1"/>
    <col min="8194" max="8194" width="20.6328125" customWidth="1"/>
    <col min="8195" max="8195" width="18.81640625" customWidth="1"/>
    <col min="8196" max="8199" width="16.54296875" customWidth="1"/>
    <col min="8200" max="8200" width="18.54296875" customWidth="1"/>
    <col min="8201" max="8201" width="15.36328125" bestFit="1" customWidth="1"/>
    <col min="8202" max="8202" width="17.1796875" bestFit="1" customWidth="1"/>
    <col min="8203" max="8203" width="14" bestFit="1" customWidth="1"/>
    <col min="8449" max="8449" width="0.453125" customWidth="1"/>
    <col min="8450" max="8450" width="20.6328125" customWidth="1"/>
    <col min="8451" max="8451" width="18.81640625" customWidth="1"/>
    <col min="8452" max="8455" width="16.54296875" customWidth="1"/>
    <col min="8456" max="8456" width="18.54296875" customWidth="1"/>
    <col min="8457" max="8457" width="15.36328125" bestFit="1" customWidth="1"/>
    <col min="8458" max="8458" width="17.1796875" bestFit="1" customWidth="1"/>
    <col min="8459" max="8459" width="14" bestFit="1" customWidth="1"/>
    <col min="8705" max="8705" width="0.453125" customWidth="1"/>
    <col min="8706" max="8706" width="20.6328125" customWidth="1"/>
    <col min="8707" max="8707" width="18.81640625" customWidth="1"/>
    <col min="8708" max="8711" width="16.54296875" customWidth="1"/>
    <col min="8712" max="8712" width="18.54296875" customWidth="1"/>
    <col min="8713" max="8713" width="15.36328125" bestFit="1" customWidth="1"/>
    <col min="8714" max="8714" width="17.1796875" bestFit="1" customWidth="1"/>
    <col min="8715" max="8715" width="14" bestFit="1" customWidth="1"/>
    <col min="8961" max="8961" width="0.453125" customWidth="1"/>
    <col min="8962" max="8962" width="20.6328125" customWidth="1"/>
    <col min="8963" max="8963" width="18.81640625" customWidth="1"/>
    <col min="8964" max="8967" width="16.54296875" customWidth="1"/>
    <col min="8968" max="8968" width="18.54296875" customWidth="1"/>
    <col min="8969" max="8969" width="15.36328125" bestFit="1" customWidth="1"/>
    <col min="8970" max="8970" width="17.1796875" bestFit="1" customWidth="1"/>
    <col min="8971" max="8971" width="14" bestFit="1" customWidth="1"/>
    <col min="9217" max="9217" width="0.453125" customWidth="1"/>
    <col min="9218" max="9218" width="20.6328125" customWidth="1"/>
    <col min="9219" max="9219" width="18.81640625" customWidth="1"/>
    <col min="9220" max="9223" width="16.54296875" customWidth="1"/>
    <col min="9224" max="9224" width="18.54296875" customWidth="1"/>
    <col min="9225" max="9225" width="15.36328125" bestFit="1" customWidth="1"/>
    <col min="9226" max="9226" width="17.1796875" bestFit="1" customWidth="1"/>
    <col min="9227" max="9227" width="14" bestFit="1" customWidth="1"/>
    <col min="9473" max="9473" width="0.453125" customWidth="1"/>
    <col min="9474" max="9474" width="20.6328125" customWidth="1"/>
    <col min="9475" max="9475" width="18.81640625" customWidth="1"/>
    <col min="9476" max="9479" width="16.54296875" customWidth="1"/>
    <col min="9480" max="9480" width="18.54296875" customWidth="1"/>
    <col min="9481" max="9481" width="15.36328125" bestFit="1" customWidth="1"/>
    <col min="9482" max="9482" width="17.1796875" bestFit="1" customWidth="1"/>
    <col min="9483" max="9483" width="14" bestFit="1" customWidth="1"/>
    <col min="9729" max="9729" width="0.453125" customWidth="1"/>
    <col min="9730" max="9730" width="20.6328125" customWidth="1"/>
    <col min="9731" max="9731" width="18.81640625" customWidth="1"/>
    <col min="9732" max="9735" width="16.54296875" customWidth="1"/>
    <col min="9736" max="9736" width="18.54296875" customWidth="1"/>
    <col min="9737" max="9737" width="15.36328125" bestFit="1" customWidth="1"/>
    <col min="9738" max="9738" width="17.1796875" bestFit="1" customWidth="1"/>
    <col min="9739" max="9739" width="14" bestFit="1" customWidth="1"/>
    <col min="9985" max="9985" width="0.453125" customWidth="1"/>
    <col min="9986" max="9986" width="20.6328125" customWidth="1"/>
    <col min="9987" max="9987" width="18.81640625" customWidth="1"/>
    <col min="9988" max="9991" width="16.54296875" customWidth="1"/>
    <col min="9992" max="9992" width="18.54296875" customWidth="1"/>
    <col min="9993" max="9993" width="15.36328125" bestFit="1" customWidth="1"/>
    <col min="9994" max="9994" width="17.1796875" bestFit="1" customWidth="1"/>
    <col min="9995" max="9995" width="14" bestFit="1" customWidth="1"/>
    <col min="10241" max="10241" width="0.453125" customWidth="1"/>
    <col min="10242" max="10242" width="20.6328125" customWidth="1"/>
    <col min="10243" max="10243" width="18.81640625" customWidth="1"/>
    <col min="10244" max="10247" width="16.54296875" customWidth="1"/>
    <col min="10248" max="10248" width="18.54296875" customWidth="1"/>
    <col min="10249" max="10249" width="15.36328125" bestFit="1" customWidth="1"/>
    <col min="10250" max="10250" width="17.1796875" bestFit="1" customWidth="1"/>
    <col min="10251" max="10251" width="14" bestFit="1" customWidth="1"/>
    <col min="10497" max="10497" width="0.453125" customWidth="1"/>
    <col min="10498" max="10498" width="20.6328125" customWidth="1"/>
    <col min="10499" max="10499" width="18.81640625" customWidth="1"/>
    <col min="10500" max="10503" width="16.54296875" customWidth="1"/>
    <col min="10504" max="10504" width="18.54296875" customWidth="1"/>
    <col min="10505" max="10505" width="15.36328125" bestFit="1" customWidth="1"/>
    <col min="10506" max="10506" width="17.1796875" bestFit="1" customWidth="1"/>
    <col min="10507" max="10507" width="14" bestFit="1" customWidth="1"/>
    <col min="10753" max="10753" width="0.453125" customWidth="1"/>
    <col min="10754" max="10754" width="20.6328125" customWidth="1"/>
    <col min="10755" max="10755" width="18.81640625" customWidth="1"/>
    <col min="10756" max="10759" width="16.54296875" customWidth="1"/>
    <col min="10760" max="10760" width="18.54296875" customWidth="1"/>
    <col min="10761" max="10761" width="15.36328125" bestFit="1" customWidth="1"/>
    <col min="10762" max="10762" width="17.1796875" bestFit="1" customWidth="1"/>
    <col min="10763" max="10763" width="14" bestFit="1" customWidth="1"/>
    <col min="11009" max="11009" width="0.453125" customWidth="1"/>
    <col min="11010" max="11010" width="20.6328125" customWidth="1"/>
    <col min="11011" max="11011" width="18.81640625" customWidth="1"/>
    <col min="11012" max="11015" width="16.54296875" customWidth="1"/>
    <col min="11016" max="11016" width="18.54296875" customWidth="1"/>
    <col min="11017" max="11017" width="15.36328125" bestFit="1" customWidth="1"/>
    <col min="11018" max="11018" width="17.1796875" bestFit="1" customWidth="1"/>
    <col min="11019" max="11019" width="14" bestFit="1" customWidth="1"/>
    <col min="11265" max="11265" width="0.453125" customWidth="1"/>
    <col min="11266" max="11266" width="20.6328125" customWidth="1"/>
    <col min="11267" max="11267" width="18.81640625" customWidth="1"/>
    <col min="11268" max="11271" width="16.54296875" customWidth="1"/>
    <col min="11272" max="11272" width="18.54296875" customWidth="1"/>
    <col min="11273" max="11273" width="15.36328125" bestFit="1" customWidth="1"/>
    <col min="11274" max="11274" width="17.1796875" bestFit="1" customWidth="1"/>
    <col min="11275" max="11275" width="14" bestFit="1" customWidth="1"/>
    <col min="11521" max="11521" width="0.453125" customWidth="1"/>
    <col min="11522" max="11522" width="20.6328125" customWidth="1"/>
    <col min="11523" max="11523" width="18.81640625" customWidth="1"/>
    <col min="11524" max="11527" width="16.54296875" customWidth="1"/>
    <col min="11528" max="11528" width="18.54296875" customWidth="1"/>
    <col min="11529" max="11529" width="15.36328125" bestFit="1" customWidth="1"/>
    <col min="11530" max="11530" width="17.1796875" bestFit="1" customWidth="1"/>
    <col min="11531" max="11531" width="14" bestFit="1" customWidth="1"/>
    <col min="11777" max="11777" width="0.453125" customWidth="1"/>
    <col min="11778" max="11778" width="20.6328125" customWidth="1"/>
    <col min="11779" max="11779" width="18.81640625" customWidth="1"/>
    <col min="11780" max="11783" width="16.54296875" customWidth="1"/>
    <col min="11784" max="11784" width="18.54296875" customWidth="1"/>
    <col min="11785" max="11785" width="15.36328125" bestFit="1" customWidth="1"/>
    <col min="11786" max="11786" width="17.1796875" bestFit="1" customWidth="1"/>
    <col min="11787" max="11787" width="14" bestFit="1" customWidth="1"/>
    <col min="12033" max="12033" width="0.453125" customWidth="1"/>
    <col min="12034" max="12034" width="20.6328125" customWidth="1"/>
    <col min="12035" max="12035" width="18.81640625" customWidth="1"/>
    <col min="12036" max="12039" width="16.54296875" customWidth="1"/>
    <col min="12040" max="12040" width="18.54296875" customWidth="1"/>
    <col min="12041" max="12041" width="15.36328125" bestFit="1" customWidth="1"/>
    <col min="12042" max="12042" width="17.1796875" bestFit="1" customWidth="1"/>
    <col min="12043" max="12043" width="14" bestFit="1" customWidth="1"/>
    <col min="12289" max="12289" width="0.453125" customWidth="1"/>
    <col min="12290" max="12290" width="20.6328125" customWidth="1"/>
    <col min="12291" max="12291" width="18.81640625" customWidth="1"/>
    <col min="12292" max="12295" width="16.54296875" customWidth="1"/>
    <col min="12296" max="12296" width="18.54296875" customWidth="1"/>
    <col min="12297" max="12297" width="15.36328125" bestFit="1" customWidth="1"/>
    <col min="12298" max="12298" width="17.1796875" bestFit="1" customWidth="1"/>
    <col min="12299" max="12299" width="14" bestFit="1" customWidth="1"/>
    <col min="12545" max="12545" width="0.453125" customWidth="1"/>
    <col min="12546" max="12546" width="20.6328125" customWidth="1"/>
    <col min="12547" max="12547" width="18.81640625" customWidth="1"/>
    <col min="12548" max="12551" width="16.54296875" customWidth="1"/>
    <col min="12552" max="12552" width="18.54296875" customWidth="1"/>
    <col min="12553" max="12553" width="15.36328125" bestFit="1" customWidth="1"/>
    <col min="12554" max="12554" width="17.1796875" bestFit="1" customWidth="1"/>
    <col min="12555" max="12555" width="14" bestFit="1" customWidth="1"/>
    <col min="12801" max="12801" width="0.453125" customWidth="1"/>
    <col min="12802" max="12802" width="20.6328125" customWidth="1"/>
    <col min="12803" max="12803" width="18.81640625" customWidth="1"/>
    <col min="12804" max="12807" width="16.54296875" customWidth="1"/>
    <col min="12808" max="12808" width="18.54296875" customWidth="1"/>
    <col min="12809" max="12809" width="15.36328125" bestFit="1" customWidth="1"/>
    <col min="12810" max="12810" width="17.1796875" bestFit="1" customWidth="1"/>
    <col min="12811" max="12811" width="14" bestFit="1" customWidth="1"/>
    <col min="13057" max="13057" width="0.453125" customWidth="1"/>
    <col min="13058" max="13058" width="20.6328125" customWidth="1"/>
    <col min="13059" max="13059" width="18.81640625" customWidth="1"/>
    <col min="13060" max="13063" width="16.54296875" customWidth="1"/>
    <col min="13064" max="13064" width="18.54296875" customWidth="1"/>
    <col min="13065" max="13065" width="15.36328125" bestFit="1" customWidth="1"/>
    <col min="13066" max="13066" width="17.1796875" bestFit="1" customWidth="1"/>
    <col min="13067" max="13067" width="14" bestFit="1" customWidth="1"/>
    <col min="13313" max="13313" width="0.453125" customWidth="1"/>
    <col min="13314" max="13314" width="20.6328125" customWidth="1"/>
    <col min="13315" max="13315" width="18.81640625" customWidth="1"/>
    <col min="13316" max="13319" width="16.54296875" customWidth="1"/>
    <col min="13320" max="13320" width="18.54296875" customWidth="1"/>
    <col min="13321" max="13321" width="15.36328125" bestFit="1" customWidth="1"/>
    <col min="13322" max="13322" width="17.1796875" bestFit="1" customWidth="1"/>
    <col min="13323" max="13323" width="14" bestFit="1" customWidth="1"/>
    <col min="13569" max="13569" width="0.453125" customWidth="1"/>
    <col min="13570" max="13570" width="20.6328125" customWidth="1"/>
    <col min="13571" max="13571" width="18.81640625" customWidth="1"/>
    <col min="13572" max="13575" width="16.54296875" customWidth="1"/>
    <col min="13576" max="13576" width="18.54296875" customWidth="1"/>
    <col min="13577" max="13577" width="15.36328125" bestFit="1" customWidth="1"/>
    <col min="13578" max="13578" width="17.1796875" bestFit="1" customWidth="1"/>
    <col min="13579" max="13579" width="14" bestFit="1" customWidth="1"/>
    <col min="13825" max="13825" width="0.453125" customWidth="1"/>
    <col min="13826" max="13826" width="20.6328125" customWidth="1"/>
    <col min="13827" max="13827" width="18.81640625" customWidth="1"/>
    <col min="13828" max="13831" width="16.54296875" customWidth="1"/>
    <col min="13832" max="13832" width="18.54296875" customWidth="1"/>
    <col min="13833" max="13833" width="15.36328125" bestFit="1" customWidth="1"/>
    <col min="13834" max="13834" width="17.1796875" bestFit="1" customWidth="1"/>
    <col min="13835" max="13835" width="14" bestFit="1" customWidth="1"/>
    <col min="14081" max="14081" width="0.453125" customWidth="1"/>
    <col min="14082" max="14082" width="20.6328125" customWidth="1"/>
    <col min="14083" max="14083" width="18.81640625" customWidth="1"/>
    <col min="14084" max="14087" width="16.54296875" customWidth="1"/>
    <col min="14088" max="14088" width="18.54296875" customWidth="1"/>
    <col min="14089" max="14089" width="15.36328125" bestFit="1" customWidth="1"/>
    <col min="14090" max="14090" width="17.1796875" bestFit="1" customWidth="1"/>
    <col min="14091" max="14091" width="14" bestFit="1" customWidth="1"/>
    <col min="14337" max="14337" width="0.453125" customWidth="1"/>
    <col min="14338" max="14338" width="20.6328125" customWidth="1"/>
    <col min="14339" max="14339" width="18.81640625" customWidth="1"/>
    <col min="14340" max="14343" width="16.54296875" customWidth="1"/>
    <col min="14344" max="14344" width="18.54296875" customWidth="1"/>
    <col min="14345" max="14345" width="15.36328125" bestFit="1" customWidth="1"/>
    <col min="14346" max="14346" width="17.1796875" bestFit="1" customWidth="1"/>
    <col min="14347" max="14347" width="14" bestFit="1" customWidth="1"/>
    <col min="14593" max="14593" width="0.453125" customWidth="1"/>
    <col min="14594" max="14594" width="20.6328125" customWidth="1"/>
    <col min="14595" max="14595" width="18.81640625" customWidth="1"/>
    <col min="14596" max="14599" width="16.54296875" customWidth="1"/>
    <col min="14600" max="14600" width="18.54296875" customWidth="1"/>
    <col min="14601" max="14601" width="15.36328125" bestFit="1" customWidth="1"/>
    <col min="14602" max="14602" width="17.1796875" bestFit="1" customWidth="1"/>
    <col min="14603" max="14603" width="14" bestFit="1" customWidth="1"/>
    <col min="14849" max="14849" width="0.453125" customWidth="1"/>
    <col min="14850" max="14850" width="20.6328125" customWidth="1"/>
    <col min="14851" max="14851" width="18.81640625" customWidth="1"/>
    <col min="14852" max="14855" width="16.54296875" customWidth="1"/>
    <col min="14856" max="14856" width="18.54296875" customWidth="1"/>
    <col min="14857" max="14857" width="15.36328125" bestFit="1" customWidth="1"/>
    <col min="14858" max="14858" width="17.1796875" bestFit="1" customWidth="1"/>
    <col min="14859" max="14859" width="14" bestFit="1" customWidth="1"/>
    <col min="15105" max="15105" width="0.453125" customWidth="1"/>
    <col min="15106" max="15106" width="20.6328125" customWidth="1"/>
    <col min="15107" max="15107" width="18.81640625" customWidth="1"/>
    <col min="15108" max="15111" width="16.54296875" customWidth="1"/>
    <col min="15112" max="15112" width="18.54296875" customWidth="1"/>
    <col min="15113" max="15113" width="15.36328125" bestFit="1" customWidth="1"/>
    <col min="15114" max="15114" width="17.1796875" bestFit="1" customWidth="1"/>
    <col min="15115" max="15115" width="14" bestFit="1" customWidth="1"/>
    <col min="15361" max="15361" width="0.453125" customWidth="1"/>
    <col min="15362" max="15362" width="20.6328125" customWidth="1"/>
    <col min="15363" max="15363" width="18.81640625" customWidth="1"/>
    <col min="15364" max="15367" width="16.54296875" customWidth="1"/>
    <col min="15368" max="15368" width="18.54296875" customWidth="1"/>
    <col min="15369" max="15369" width="15.36328125" bestFit="1" customWidth="1"/>
    <col min="15370" max="15370" width="17.1796875" bestFit="1" customWidth="1"/>
    <col min="15371" max="15371" width="14" bestFit="1" customWidth="1"/>
    <col min="15617" max="15617" width="0.453125" customWidth="1"/>
    <col min="15618" max="15618" width="20.6328125" customWidth="1"/>
    <col min="15619" max="15619" width="18.81640625" customWidth="1"/>
    <col min="15620" max="15623" width="16.54296875" customWidth="1"/>
    <col min="15624" max="15624" width="18.54296875" customWidth="1"/>
    <col min="15625" max="15625" width="15.36328125" bestFit="1" customWidth="1"/>
    <col min="15626" max="15626" width="17.1796875" bestFit="1" customWidth="1"/>
    <col min="15627" max="15627" width="14" bestFit="1" customWidth="1"/>
    <col min="15873" max="15873" width="0.453125" customWidth="1"/>
    <col min="15874" max="15874" width="20.6328125" customWidth="1"/>
    <col min="15875" max="15875" width="18.81640625" customWidth="1"/>
    <col min="15876" max="15879" width="16.54296875" customWidth="1"/>
    <col min="15880" max="15880" width="18.54296875" customWidth="1"/>
    <col min="15881" max="15881" width="15.36328125" bestFit="1" customWidth="1"/>
    <col min="15882" max="15882" width="17.1796875" bestFit="1" customWidth="1"/>
    <col min="15883" max="15883" width="14" bestFit="1" customWidth="1"/>
    <col min="16129" max="16129" width="0.453125" customWidth="1"/>
    <col min="16130" max="16130" width="20.6328125" customWidth="1"/>
    <col min="16131" max="16131" width="18.81640625" customWidth="1"/>
    <col min="16132" max="16135" width="16.54296875" customWidth="1"/>
    <col min="16136" max="16136" width="18.54296875" customWidth="1"/>
    <col min="16137" max="16137" width="15.36328125" bestFit="1" customWidth="1"/>
    <col min="16138" max="16138" width="17.1796875" bestFit="1" customWidth="1"/>
    <col min="16139" max="16139" width="14" bestFit="1" customWidth="1"/>
  </cols>
  <sheetData>
    <row r="1" spans="2:11" ht="18.149999999999999" customHeight="1" x14ac:dyDescent="0.25"/>
    <row r="2" spans="2:11" ht="22.65" customHeight="1" x14ac:dyDescent="0.25">
      <c r="B2" s="18" t="s">
        <v>56</v>
      </c>
      <c r="C2" s="19"/>
      <c r="D2" s="19"/>
      <c r="E2" s="19"/>
      <c r="F2" s="19"/>
      <c r="G2" s="19"/>
    </row>
    <row r="3" spans="2:11" ht="18.5" customHeight="1" x14ac:dyDescent="0.25"/>
    <row r="4" spans="2:1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2:11" ht="13.5" x14ac:dyDescent="0.25">
      <c r="B5" s="11">
        <v>42006</v>
      </c>
      <c r="C5" s="2">
        <v>8.08</v>
      </c>
      <c r="D5" s="2">
        <v>3.0181</v>
      </c>
      <c r="E5" s="2">
        <v>825</v>
      </c>
      <c r="F5" s="2"/>
      <c r="G5" s="2"/>
      <c r="H5" s="12"/>
    </row>
    <row r="6" spans="2:11" ht="13.5" x14ac:dyDescent="0.25">
      <c r="B6" s="11">
        <v>42009</v>
      </c>
      <c r="C6" s="2">
        <v>8.0500000000000007</v>
      </c>
      <c r="D6" s="2">
        <v>3.0068999999999999</v>
      </c>
      <c r="E6" s="2">
        <v>200</v>
      </c>
      <c r="F6" s="2"/>
      <c r="G6" s="2"/>
      <c r="H6" s="13">
        <f>(D6-D5)/D5</f>
        <v>-3.7109439713727509E-3</v>
      </c>
      <c r="J6" t="s">
        <v>7</v>
      </c>
      <c r="K6">
        <v>252</v>
      </c>
    </row>
    <row r="7" spans="2:11" ht="13.5" x14ac:dyDescent="0.25">
      <c r="B7" s="11">
        <v>42010</v>
      </c>
      <c r="C7" s="2">
        <v>8.08</v>
      </c>
      <c r="D7" s="2">
        <v>3.0181</v>
      </c>
      <c r="E7" s="2">
        <v>3170</v>
      </c>
      <c r="F7" s="2"/>
      <c r="G7" s="2"/>
      <c r="H7" s="13">
        <f t="shared" ref="H7:H70" si="0">(D7-D6)/D6</f>
        <v>3.7247663706808007E-3</v>
      </c>
    </row>
    <row r="8" spans="2:11" ht="13.5" x14ac:dyDescent="0.25">
      <c r="B8" s="11">
        <v>42011</v>
      </c>
      <c r="C8" s="2">
        <v>8</v>
      </c>
      <c r="D8" s="2">
        <v>2.9882</v>
      </c>
      <c r="E8" s="2">
        <v>7583</v>
      </c>
      <c r="F8" s="2"/>
      <c r="G8" s="2"/>
      <c r="H8" s="13">
        <f t="shared" si="0"/>
        <v>-9.9068950664325355E-3</v>
      </c>
      <c r="J8" t="s">
        <v>8</v>
      </c>
      <c r="K8" s="10">
        <f>AVERAGE(H6:H2709)</f>
        <v>5.8047272391187679E-4</v>
      </c>
    </row>
    <row r="9" spans="2:11" ht="13.5" x14ac:dyDescent="0.25">
      <c r="B9" s="11">
        <v>42012</v>
      </c>
      <c r="C9" s="2">
        <v>8</v>
      </c>
      <c r="D9" s="2">
        <v>2.9882</v>
      </c>
      <c r="E9" s="2">
        <v>14722</v>
      </c>
      <c r="F9" s="2"/>
      <c r="G9" s="2"/>
      <c r="H9" s="13">
        <f t="shared" si="0"/>
        <v>0</v>
      </c>
      <c r="J9" t="s">
        <v>9</v>
      </c>
      <c r="K9" s="10">
        <f>K8*K6</f>
        <v>0.14627912642579297</v>
      </c>
    </row>
    <row r="10" spans="2:11" ht="13.5" x14ac:dyDescent="0.25">
      <c r="B10" s="11">
        <v>42013</v>
      </c>
      <c r="C10" s="2">
        <v>8</v>
      </c>
      <c r="D10" s="2">
        <v>2.9882</v>
      </c>
      <c r="E10" s="2">
        <v>4547</v>
      </c>
      <c r="F10" s="2"/>
      <c r="G10" s="2"/>
      <c r="H10" s="13">
        <f t="shared" si="0"/>
        <v>0</v>
      </c>
      <c r="J10" t="s">
        <v>10</v>
      </c>
      <c r="K10" s="10">
        <f>STDEV(H6:H2709)</f>
        <v>1.3252355044000269E-2</v>
      </c>
    </row>
    <row r="11" spans="2:11" ht="13.5" x14ac:dyDescent="0.25">
      <c r="B11" s="11">
        <v>42016</v>
      </c>
      <c r="C11" s="2">
        <v>7.99</v>
      </c>
      <c r="D11" s="2">
        <v>2.9845000000000002</v>
      </c>
      <c r="E11" s="2">
        <v>1483</v>
      </c>
      <c r="F11" s="2"/>
      <c r="G11" s="2"/>
      <c r="H11" s="13">
        <f t="shared" si="0"/>
        <v>-1.2382036008298689E-3</v>
      </c>
      <c r="J11" t="s">
        <v>11</v>
      </c>
      <c r="K11" s="10">
        <f>K10*SQRT(K6)</f>
        <v>0.21037461439414293</v>
      </c>
    </row>
    <row r="12" spans="2:11" ht="13.5" x14ac:dyDescent="0.25">
      <c r="B12" s="11">
        <v>42017</v>
      </c>
      <c r="C12" s="2">
        <v>7.99</v>
      </c>
      <c r="D12" s="2">
        <v>2.9845000000000002</v>
      </c>
      <c r="E12" s="2">
        <v>4319</v>
      </c>
      <c r="F12" s="2"/>
      <c r="G12" s="2"/>
      <c r="H12" s="13">
        <f t="shared" si="0"/>
        <v>0</v>
      </c>
    </row>
    <row r="13" spans="2:11" ht="13.5" x14ac:dyDescent="0.25">
      <c r="B13" s="11">
        <v>42019</v>
      </c>
      <c r="C13" s="2">
        <v>7.85</v>
      </c>
      <c r="D13" s="2">
        <v>2.9321999999999999</v>
      </c>
      <c r="E13" s="2">
        <v>1591</v>
      </c>
      <c r="F13" s="2"/>
      <c r="G13" s="2"/>
      <c r="H13" s="13">
        <f t="shared" si="0"/>
        <v>-1.7523873345619109E-2</v>
      </c>
    </row>
    <row r="14" spans="2:11" ht="13.5" x14ac:dyDescent="0.25">
      <c r="B14" s="11">
        <v>42020</v>
      </c>
      <c r="C14" s="2">
        <v>7.8</v>
      </c>
      <c r="D14" s="2">
        <v>2.9135</v>
      </c>
      <c r="E14" s="2">
        <v>866</v>
      </c>
      <c r="F14" s="2"/>
      <c r="G14" s="2"/>
      <c r="H14" s="13">
        <f t="shared" si="0"/>
        <v>-6.3774640201895985E-3</v>
      </c>
    </row>
    <row r="15" spans="2:11" ht="13.5" x14ac:dyDescent="0.25">
      <c r="B15" s="11">
        <v>42023</v>
      </c>
      <c r="C15" s="2">
        <v>7.9</v>
      </c>
      <c r="D15" s="2">
        <v>2.9508000000000001</v>
      </c>
      <c r="E15" s="2">
        <v>1546</v>
      </c>
      <c r="F15" s="2"/>
      <c r="G15" s="2"/>
      <c r="H15" s="13">
        <f t="shared" si="0"/>
        <v>1.2802471254504929E-2</v>
      </c>
    </row>
    <row r="16" spans="2:11" ht="13.5" x14ac:dyDescent="0.25">
      <c r="B16" s="11">
        <v>42024</v>
      </c>
      <c r="C16" s="2">
        <v>7.95</v>
      </c>
      <c r="D16" s="2">
        <v>2.9695</v>
      </c>
      <c r="E16" s="2">
        <v>883</v>
      </c>
      <c r="F16" s="2"/>
      <c r="G16" s="2"/>
      <c r="H16" s="13">
        <f t="shared" si="0"/>
        <v>6.3372644706520057E-3</v>
      </c>
    </row>
    <row r="17" spans="2:8" ht="13.5" x14ac:dyDescent="0.25">
      <c r="B17" s="11">
        <v>42025</v>
      </c>
      <c r="C17" s="2">
        <v>7.8</v>
      </c>
      <c r="D17" s="2">
        <v>2.9135</v>
      </c>
      <c r="E17" s="2">
        <v>10894</v>
      </c>
      <c r="F17" s="2"/>
      <c r="G17" s="2"/>
      <c r="H17" s="13">
        <f t="shared" si="0"/>
        <v>-1.8858393668967858E-2</v>
      </c>
    </row>
    <row r="18" spans="2:8" ht="13.5" x14ac:dyDescent="0.25">
      <c r="B18" s="11">
        <v>42026</v>
      </c>
      <c r="C18" s="2">
        <v>7.69</v>
      </c>
      <c r="D18" s="2">
        <v>2.8723999999999998</v>
      </c>
      <c r="E18" s="2">
        <v>3332</v>
      </c>
      <c r="F18" s="2"/>
      <c r="G18" s="2"/>
      <c r="H18" s="13">
        <f t="shared" si="0"/>
        <v>-1.4106744465419645E-2</v>
      </c>
    </row>
    <row r="19" spans="2:8" ht="13.5" x14ac:dyDescent="0.25">
      <c r="B19" s="11">
        <v>42027</v>
      </c>
      <c r="C19" s="2">
        <v>7.69</v>
      </c>
      <c r="D19" s="2">
        <v>2.8723999999999998</v>
      </c>
      <c r="E19" s="2">
        <v>3749</v>
      </c>
      <c r="F19" s="2"/>
      <c r="G19" s="2"/>
      <c r="H19" s="13">
        <f t="shared" si="0"/>
        <v>0</v>
      </c>
    </row>
    <row r="20" spans="2:8" ht="13.5" x14ac:dyDescent="0.25">
      <c r="B20" s="11">
        <v>42030</v>
      </c>
      <c r="C20" s="2">
        <v>7.68</v>
      </c>
      <c r="D20" s="2">
        <v>2.8687</v>
      </c>
      <c r="E20" s="2">
        <v>2398</v>
      </c>
      <c r="F20" s="2"/>
      <c r="G20" s="2"/>
      <c r="H20" s="13">
        <f t="shared" si="0"/>
        <v>-1.2881214315554291E-3</v>
      </c>
    </row>
    <row r="21" spans="2:8" ht="13.5" x14ac:dyDescent="0.25">
      <c r="B21" s="11">
        <v>42031</v>
      </c>
      <c r="C21" s="2">
        <v>7.6</v>
      </c>
      <c r="D21" s="2">
        <v>2.8388</v>
      </c>
      <c r="E21" s="2">
        <v>24949</v>
      </c>
      <c r="F21" s="2"/>
      <c r="G21" s="2"/>
      <c r="H21" s="13">
        <f t="shared" si="0"/>
        <v>-1.0422839613762344E-2</v>
      </c>
    </row>
    <row r="22" spans="2:8" ht="13.5" x14ac:dyDescent="0.25">
      <c r="B22" s="11">
        <v>42032</v>
      </c>
      <c r="C22" s="2">
        <v>7.6</v>
      </c>
      <c r="D22" s="2">
        <v>2.8388</v>
      </c>
      <c r="E22" s="2">
        <v>650</v>
      </c>
      <c r="F22" s="2"/>
      <c r="G22" s="2"/>
      <c r="H22" s="13">
        <f t="shared" si="0"/>
        <v>0</v>
      </c>
    </row>
    <row r="23" spans="2:8" ht="13.5" x14ac:dyDescent="0.25">
      <c r="B23" s="11">
        <v>42033</v>
      </c>
      <c r="C23" s="2">
        <v>7.59</v>
      </c>
      <c r="D23" s="2">
        <v>2.8351000000000002</v>
      </c>
      <c r="E23" s="2">
        <v>4823</v>
      </c>
      <c r="F23" s="2"/>
      <c r="G23" s="2"/>
      <c r="H23" s="13">
        <f t="shared" si="0"/>
        <v>-1.3033676201211126E-3</v>
      </c>
    </row>
    <row r="24" spans="2:8" ht="13.5" x14ac:dyDescent="0.25">
      <c r="B24" s="11">
        <v>42034</v>
      </c>
      <c r="C24" s="2">
        <v>7.37</v>
      </c>
      <c r="D24" s="2">
        <v>2.7528999999999999</v>
      </c>
      <c r="E24" s="2">
        <v>5676</v>
      </c>
      <c r="F24" s="2"/>
      <c r="G24" s="2"/>
      <c r="H24" s="13">
        <f t="shared" si="0"/>
        <v>-2.8993686289725325E-2</v>
      </c>
    </row>
    <row r="25" spans="2:8" ht="13.5" x14ac:dyDescent="0.25">
      <c r="B25" s="11">
        <v>42037</v>
      </c>
      <c r="C25" s="2">
        <v>7.59</v>
      </c>
      <c r="D25" s="2">
        <v>2.8351000000000002</v>
      </c>
      <c r="E25" s="2">
        <v>2827</v>
      </c>
      <c r="F25" s="2"/>
      <c r="G25" s="2"/>
      <c r="H25" s="13">
        <f t="shared" si="0"/>
        <v>2.9859420974245442E-2</v>
      </c>
    </row>
    <row r="26" spans="2:8" ht="13.5" x14ac:dyDescent="0.25">
      <c r="B26" s="11">
        <v>42038</v>
      </c>
      <c r="C26" s="2">
        <v>7.74</v>
      </c>
      <c r="D26" s="2">
        <v>2.8910999999999998</v>
      </c>
      <c r="E26" s="2">
        <v>2453</v>
      </c>
      <c r="F26" s="2"/>
      <c r="G26" s="2"/>
      <c r="H26" s="13">
        <f t="shared" si="0"/>
        <v>1.9752389686430675E-2</v>
      </c>
    </row>
    <row r="27" spans="2:8" ht="13.5" x14ac:dyDescent="0.25">
      <c r="B27" s="11">
        <v>42039</v>
      </c>
      <c r="C27" s="2">
        <v>7.74</v>
      </c>
      <c r="D27" s="2">
        <v>2.8910999999999998</v>
      </c>
      <c r="E27" s="2">
        <v>249</v>
      </c>
      <c r="F27" s="2"/>
      <c r="G27" s="2"/>
      <c r="H27" s="13">
        <f t="shared" si="0"/>
        <v>0</v>
      </c>
    </row>
    <row r="28" spans="2:8" ht="13.5" x14ac:dyDescent="0.25">
      <c r="B28" s="11">
        <v>42040</v>
      </c>
      <c r="C28" s="2">
        <v>7.74</v>
      </c>
      <c r="D28" s="2">
        <v>2.8910999999999998</v>
      </c>
      <c r="E28" s="2">
        <v>0</v>
      </c>
      <c r="F28" s="2"/>
      <c r="G28" s="2"/>
      <c r="H28" s="13">
        <f t="shared" si="0"/>
        <v>0</v>
      </c>
    </row>
    <row r="29" spans="2:8" ht="13.5" x14ac:dyDescent="0.25">
      <c r="B29" s="11">
        <v>42041</v>
      </c>
      <c r="C29" s="2">
        <v>7.6</v>
      </c>
      <c r="D29" s="2">
        <v>2.8388</v>
      </c>
      <c r="E29" s="2">
        <v>20326</v>
      </c>
      <c r="F29" s="2"/>
      <c r="G29" s="2"/>
      <c r="H29" s="13">
        <f t="shared" si="0"/>
        <v>-1.8090000345889038E-2</v>
      </c>
    </row>
    <row r="30" spans="2:8" ht="13.5" x14ac:dyDescent="0.25">
      <c r="B30" s="11">
        <v>42044</v>
      </c>
      <c r="C30" s="2">
        <v>7.6</v>
      </c>
      <c r="D30" s="2">
        <v>2.8388</v>
      </c>
      <c r="E30" s="2">
        <v>0</v>
      </c>
      <c r="F30" s="2"/>
      <c r="G30" s="2"/>
      <c r="H30" s="13">
        <f t="shared" si="0"/>
        <v>0</v>
      </c>
    </row>
    <row r="31" spans="2:8" ht="13.5" x14ac:dyDescent="0.25">
      <c r="B31" s="11">
        <v>42045</v>
      </c>
      <c r="C31" s="2">
        <v>7.55</v>
      </c>
      <c r="D31" s="2">
        <v>2.8201000000000001</v>
      </c>
      <c r="E31" s="2">
        <v>1228</v>
      </c>
      <c r="F31" s="2"/>
      <c r="G31" s="2"/>
      <c r="H31" s="13">
        <f t="shared" si="0"/>
        <v>-6.5872904043962023E-3</v>
      </c>
    </row>
    <row r="32" spans="2:8" ht="13.5" x14ac:dyDescent="0.25">
      <c r="B32" s="11">
        <v>42046</v>
      </c>
      <c r="C32" s="2">
        <v>7.38</v>
      </c>
      <c r="D32" s="2">
        <v>2.7566000000000002</v>
      </c>
      <c r="E32" s="2">
        <v>12593</v>
      </c>
      <c r="F32" s="2"/>
      <c r="G32" s="2"/>
      <c r="H32" s="13">
        <f t="shared" si="0"/>
        <v>-2.2516932023687063E-2</v>
      </c>
    </row>
    <row r="33" spans="2:8" ht="13.5" x14ac:dyDescent="0.25">
      <c r="B33" s="11">
        <v>42047</v>
      </c>
      <c r="C33" s="2">
        <v>7.3</v>
      </c>
      <c r="D33" s="2">
        <v>2.7267000000000001</v>
      </c>
      <c r="E33" s="2">
        <v>12215</v>
      </c>
      <c r="F33" s="2"/>
      <c r="G33" s="2"/>
      <c r="H33" s="13">
        <f t="shared" si="0"/>
        <v>-1.0846695204237117E-2</v>
      </c>
    </row>
    <row r="34" spans="2:8" ht="13.5" x14ac:dyDescent="0.25">
      <c r="B34" s="11">
        <v>42048</v>
      </c>
      <c r="C34" s="2">
        <v>7.5</v>
      </c>
      <c r="D34" s="2">
        <v>2.8014000000000001</v>
      </c>
      <c r="E34" s="2">
        <v>6238</v>
      </c>
      <c r="F34" s="2"/>
      <c r="G34" s="2"/>
      <c r="H34" s="13">
        <f t="shared" si="0"/>
        <v>2.7395753108152707E-2</v>
      </c>
    </row>
    <row r="35" spans="2:8" ht="13.5" x14ac:dyDescent="0.25">
      <c r="B35" s="11">
        <v>42051</v>
      </c>
      <c r="C35" s="2">
        <v>7.55</v>
      </c>
      <c r="D35" s="2">
        <v>2.8201000000000001</v>
      </c>
      <c r="E35" s="2">
        <v>10263</v>
      </c>
      <c r="F35" s="2"/>
      <c r="G35" s="2"/>
      <c r="H35" s="13">
        <f t="shared" si="0"/>
        <v>6.6752338116655733E-3</v>
      </c>
    </row>
    <row r="36" spans="2:8" ht="13.5" x14ac:dyDescent="0.25">
      <c r="B36" s="11">
        <v>42052</v>
      </c>
      <c r="C36" s="2">
        <v>7.33</v>
      </c>
      <c r="D36" s="2">
        <v>2.7378999999999998</v>
      </c>
      <c r="E36" s="2">
        <v>604</v>
      </c>
      <c r="F36" s="2"/>
      <c r="G36" s="2"/>
      <c r="H36" s="13">
        <f t="shared" si="0"/>
        <v>-2.9147902556647023E-2</v>
      </c>
    </row>
    <row r="37" spans="2:8" ht="13.5" x14ac:dyDescent="0.25">
      <c r="B37" s="11">
        <v>42053</v>
      </c>
      <c r="C37" s="2">
        <v>7.38</v>
      </c>
      <c r="D37" s="2">
        <v>2.7566000000000002</v>
      </c>
      <c r="E37" s="2">
        <v>6247</v>
      </c>
      <c r="F37" s="2"/>
      <c r="G37" s="2"/>
      <c r="H37" s="13">
        <f t="shared" si="0"/>
        <v>6.8300522298113094E-3</v>
      </c>
    </row>
    <row r="38" spans="2:8" ht="13.5" x14ac:dyDescent="0.25">
      <c r="B38" s="11">
        <v>42054</v>
      </c>
      <c r="C38" s="2">
        <v>7.3</v>
      </c>
      <c r="D38" s="2">
        <v>2.7267000000000001</v>
      </c>
      <c r="E38" s="2">
        <v>3921</v>
      </c>
      <c r="F38" s="2"/>
      <c r="G38" s="2"/>
      <c r="H38" s="13">
        <f t="shared" si="0"/>
        <v>-1.0846695204237117E-2</v>
      </c>
    </row>
    <row r="39" spans="2:8" ht="13.5" x14ac:dyDescent="0.25">
      <c r="B39" s="11">
        <v>42055</v>
      </c>
      <c r="C39" s="2">
        <v>7.45</v>
      </c>
      <c r="D39" s="2">
        <v>2.7827999999999999</v>
      </c>
      <c r="E39" s="2">
        <v>1201</v>
      </c>
      <c r="F39" s="2"/>
      <c r="G39" s="2"/>
      <c r="H39" s="13">
        <f t="shared" si="0"/>
        <v>2.057432060732747E-2</v>
      </c>
    </row>
    <row r="40" spans="2:8" ht="13.5" x14ac:dyDescent="0.25">
      <c r="B40" s="11">
        <v>42058</v>
      </c>
      <c r="C40" s="2">
        <v>7.35</v>
      </c>
      <c r="D40" s="2">
        <v>2.7454000000000001</v>
      </c>
      <c r="E40" s="2">
        <v>2020</v>
      </c>
      <c r="F40" s="2"/>
      <c r="G40" s="2"/>
      <c r="H40" s="13">
        <f t="shared" si="0"/>
        <v>-1.3439701020554794E-2</v>
      </c>
    </row>
    <row r="41" spans="2:8" ht="13.5" x14ac:dyDescent="0.25">
      <c r="B41" s="11">
        <v>42059</v>
      </c>
      <c r="C41" s="2">
        <v>7.2</v>
      </c>
      <c r="D41" s="2">
        <v>2.6894</v>
      </c>
      <c r="E41" s="2">
        <v>2990</v>
      </c>
      <c r="F41" s="2"/>
      <c r="G41" s="2"/>
      <c r="H41" s="13">
        <f t="shared" si="0"/>
        <v>-2.0397756246812868E-2</v>
      </c>
    </row>
    <row r="42" spans="2:8" ht="13.5" x14ac:dyDescent="0.25">
      <c r="B42" s="11">
        <v>42060</v>
      </c>
      <c r="C42" s="2">
        <v>7.24</v>
      </c>
      <c r="D42" s="2">
        <v>2.7042999999999999</v>
      </c>
      <c r="E42" s="2">
        <v>5714</v>
      </c>
      <c r="F42" s="2"/>
      <c r="G42" s="2"/>
      <c r="H42" s="13">
        <f t="shared" si="0"/>
        <v>5.5402692050271112E-3</v>
      </c>
    </row>
    <row r="43" spans="2:8" ht="13.5" x14ac:dyDescent="0.25">
      <c r="B43" s="11">
        <v>42061</v>
      </c>
      <c r="C43" s="2">
        <v>7.27</v>
      </c>
      <c r="D43" s="2">
        <v>2.7155</v>
      </c>
      <c r="E43" s="2">
        <v>2438</v>
      </c>
      <c r="F43" s="2"/>
      <c r="G43" s="2"/>
      <c r="H43" s="13">
        <f t="shared" si="0"/>
        <v>4.1415523425655807E-3</v>
      </c>
    </row>
    <row r="44" spans="2:8" ht="13.5" x14ac:dyDescent="0.25">
      <c r="B44" s="11">
        <v>42062</v>
      </c>
      <c r="C44" s="2">
        <v>7.23</v>
      </c>
      <c r="D44" s="2">
        <v>2.7006000000000001</v>
      </c>
      <c r="E44" s="2">
        <v>9261</v>
      </c>
      <c r="F44" s="2"/>
      <c r="G44" s="2"/>
      <c r="H44" s="13">
        <f t="shared" si="0"/>
        <v>-5.4870189651997471E-3</v>
      </c>
    </row>
    <row r="45" spans="2:8" ht="13.5" x14ac:dyDescent="0.25">
      <c r="B45" s="11">
        <v>42065</v>
      </c>
      <c r="C45" s="2">
        <v>7.2</v>
      </c>
      <c r="D45" s="2">
        <v>2.6894</v>
      </c>
      <c r="E45" s="2">
        <v>5152</v>
      </c>
      <c r="F45" s="2"/>
      <c r="G45" s="2"/>
      <c r="H45" s="13">
        <f t="shared" si="0"/>
        <v>-4.1472265422499068E-3</v>
      </c>
    </row>
    <row r="46" spans="2:8" ht="13.5" x14ac:dyDescent="0.25">
      <c r="B46" s="11">
        <v>42066</v>
      </c>
      <c r="C46" s="2">
        <v>7.15</v>
      </c>
      <c r="D46" s="2">
        <v>2.6707000000000001</v>
      </c>
      <c r="E46" s="2">
        <v>3265</v>
      </c>
      <c r="F46" s="2"/>
      <c r="G46" s="2"/>
      <c r="H46" s="13">
        <f t="shared" si="0"/>
        <v>-6.953223767383037E-3</v>
      </c>
    </row>
    <row r="47" spans="2:8" ht="13.5" x14ac:dyDescent="0.25">
      <c r="B47" s="11">
        <v>42067</v>
      </c>
      <c r="C47" s="2">
        <v>7.19</v>
      </c>
      <c r="D47" s="2">
        <v>2.6856</v>
      </c>
      <c r="E47" s="2">
        <v>2171</v>
      </c>
      <c r="F47" s="2"/>
      <c r="G47" s="2"/>
      <c r="H47" s="13">
        <f t="shared" si="0"/>
        <v>5.5790616692252644E-3</v>
      </c>
    </row>
    <row r="48" spans="2:8" ht="13.5" x14ac:dyDescent="0.25">
      <c r="B48" s="11">
        <v>42068</v>
      </c>
      <c r="C48" s="2">
        <v>7.18</v>
      </c>
      <c r="D48" s="2">
        <v>2.6819000000000002</v>
      </c>
      <c r="E48" s="2">
        <v>45</v>
      </c>
      <c r="F48" s="2"/>
      <c r="G48" s="2"/>
      <c r="H48" s="13">
        <f t="shared" si="0"/>
        <v>-1.377718200774432E-3</v>
      </c>
    </row>
    <row r="49" spans="2:8" ht="13.5" x14ac:dyDescent="0.25">
      <c r="B49" s="11">
        <v>42069</v>
      </c>
      <c r="C49" s="2">
        <v>7.11</v>
      </c>
      <c r="D49" s="2">
        <v>2.6558000000000002</v>
      </c>
      <c r="E49" s="2">
        <v>6110</v>
      </c>
      <c r="F49" s="2"/>
      <c r="G49" s="2"/>
      <c r="H49" s="13">
        <f t="shared" si="0"/>
        <v>-9.7319064842089596E-3</v>
      </c>
    </row>
    <row r="50" spans="2:8" ht="13.5" x14ac:dyDescent="0.25">
      <c r="B50" s="11">
        <v>42072</v>
      </c>
      <c r="C50" s="2">
        <v>7.13</v>
      </c>
      <c r="D50" s="2">
        <v>2.6631999999999998</v>
      </c>
      <c r="E50" s="2">
        <v>895</v>
      </c>
      <c r="F50" s="2"/>
      <c r="G50" s="2"/>
      <c r="H50" s="13">
        <f t="shared" si="0"/>
        <v>2.7863543941560468E-3</v>
      </c>
    </row>
    <row r="51" spans="2:8" ht="13.5" x14ac:dyDescent="0.25">
      <c r="B51" s="11">
        <v>42073</v>
      </c>
      <c r="C51" s="2">
        <v>7.13</v>
      </c>
      <c r="D51" s="2">
        <v>2.6631999999999998</v>
      </c>
      <c r="E51" s="2">
        <v>510</v>
      </c>
      <c r="F51" s="2"/>
      <c r="G51" s="2"/>
      <c r="H51" s="13">
        <f t="shared" si="0"/>
        <v>0</v>
      </c>
    </row>
    <row r="52" spans="2:8" ht="13.5" x14ac:dyDescent="0.25">
      <c r="B52" s="11">
        <v>42074</v>
      </c>
      <c r="C52" s="2">
        <v>7.13</v>
      </c>
      <c r="D52" s="2">
        <v>2.6631999999999998</v>
      </c>
      <c r="E52" s="2">
        <v>0</v>
      </c>
      <c r="F52" s="2"/>
      <c r="G52" s="2"/>
      <c r="H52" s="13">
        <f t="shared" si="0"/>
        <v>0</v>
      </c>
    </row>
    <row r="53" spans="2:8" ht="13.5" x14ac:dyDescent="0.25">
      <c r="B53" s="11">
        <v>42075</v>
      </c>
      <c r="C53" s="2">
        <v>6.9</v>
      </c>
      <c r="D53" s="2">
        <v>2.5773000000000001</v>
      </c>
      <c r="E53" s="2">
        <v>3339</v>
      </c>
      <c r="F53" s="2"/>
      <c r="G53" s="2"/>
      <c r="H53" s="13">
        <f t="shared" si="0"/>
        <v>-3.2254430759987851E-2</v>
      </c>
    </row>
    <row r="54" spans="2:8" ht="13.5" x14ac:dyDescent="0.25">
      <c r="B54" s="11">
        <v>42076</v>
      </c>
      <c r="C54" s="2">
        <v>7</v>
      </c>
      <c r="D54" s="2">
        <v>2.6147</v>
      </c>
      <c r="E54" s="2">
        <v>671</v>
      </c>
      <c r="F54" s="2"/>
      <c r="G54" s="2"/>
      <c r="H54" s="13">
        <f t="shared" si="0"/>
        <v>1.4511310285958125E-2</v>
      </c>
    </row>
    <row r="55" spans="2:8" ht="13.5" x14ac:dyDescent="0.25">
      <c r="B55" s="11">
        <v>42079</v>
      </c>
      <c r="C55" s="2">
        <v>7.1</v>
      </c>
      <c r="D55" s="2">
        <v>2.6520000000000001</v>
      </c>
      <c r="E55" s="2">
        <v>5638</v>
      </c>
      <c r="F55" s="2"/>
      <c r="G55" s="2"/>
      <c r="H55" s="13">
        <f t="shared" si="0"/>
        <v>1.4265498910008839E-2</v>
      </c>
    </row>
    <row r="56" spans="2:8" ht="13.5" x14ac:dyDescent="0.25">
      <c r="B56" s="11">
        <v>42080</v>
      </c>
      <c r="C56" s="2">
        <v>7</v>
      </c>
      <c r="D56" s="2">
        <v>2.6147</v>
      </c>
      <c r="E56" s="2">
        <v>1306</v>
      </c>
      <c r="F56" s="2"/>
      <c r="G56" s="2"/>
      <c r="H56" s="13">
        <f t="shared" si="0"/>
        <v>-1.4064856711915576E-2</v>
      </c>
    </row>
    <row r="57" spans="2:8" ht="13.5" x14ac:dyDescent="0.25">
      <c r="B57" s="11">
        <v>42081</v>
      </c>
      <c r="C57" s="2">
        <v>6.85</v>
      </c>
      <c r="D57" s="2">
        <v>2.5586000000000002</v>
      </c>
      <c r="E57" s="2">
        <v>4785</v>
      </c>
      <c r="F57" s="2"/>
      <c r="G57" s="2"/>
      <c r="H57" s="13">
        <f t="shared" si="0"/>
        <v>-2.1455616323096269E-2</v>
      </c>
    </row>
    <row r="58" spans="2:8" ht="13.5" x14ac:dyDescent="0.25">
      <c r="B58" s="11">
        <v>42082</v>
      </c>
      <c r="C58" s="2">
        <v>6.99</v>
      </c>
      <c r="D58" s="2">
        <v>2.6109</v>
      </c>
      <c r="E58" s="2">
        <v>179</v>
      </c>
      <c r="F58" s="2"/>
      <c r="G58" s="2"/>
      <c r="H58" s="13">
        <f t="shared" si="0"/>
        <v>2.0440866098647616E-2</v>
      </c>
    </row>
    <row r="59" spans="2:8" ht="13.5" x14ac:dyDescent="0.25">
      <c r="B59" s="11">
        <v>42086</v>
      </c>
      <c r="C59" s="2">
        <v>6.95</v>
      </c>
      <c r="D59" s="2">
        <v>2.5960000000000001</v>
      </c>
      <c r="E59" s="2">
        <v>52</v>
      </c>
      <c r="F59" s="2"/>
      <c r="G59" s="2"/>
      <c r="H59" s="13">
        <f t="shared" si="0"/>
        <v>-5.7068443831628608E-3</v>
      </c>
    </row>
    <row r="60" spans="2:8" ht="13.5" x14ac:dyDescent="0.25">
      <c r="B60" s="11">
        <v>42087</v>
      </c>
      <c r="C60" s="2">
        <v>6.8</v>
      </c>
      <c r="D60" s="2">
        <v>2.54</v>
      </c>
      <c r="E60" s="2">
        <v>674</v>
      </c>
      <c r="F60" s="2"/>
      <c r="G60" s="2"/>
      <c r="H60" s="13">
        <f t="shared" si="0"/>
        <v>-2.1571648690292777E-2</v>
      </c>
    </row>
    <row r="61" spans="2:8" ht="13.5" x14ac:dyDescent="0.25">
      <c r="B61" s="11">
        <v>42088</v>
      </c>
      <c r="C61" s="2">
        <v>6.8</v>
      </c>
      <c r="D61" s="2">
        <v>2.54</v>
      </c>
      <c r="E61" s="2">
        <v>3040</v>
      </c>
      <c r="F61" s="2"/>
      <c r="G61" s="2"/>
      <c r="H61" s="13">
        <f t="shared" si="0"/>
        <v>0</v>
      </c>
    </row>
    <row r="62" spans="2:8" ht="13.5" x14ac:dyDescent="0.25">
      <c r="B62" s="11">
        <v>42089</v>
      </c>
      <c r="C62" s="2">
        <v>6.9</v>
      </c>
      <c r="D62" s="2">
        <v>2.5773000000000001</v>
      </c>
      <c r="E62" s="2">
        <v>483</v>
      </c>
      <c r="F62" s="2"/>
      <c r="G62" s="2"/>
      <c r="H62" s="13">
        <f t="shared" si="0"/>
        <v>1.4685039370078784E-2</v>
      </c>
    </row>
    <row r="63" spans="2:8" ht="13.5" x14ac:dyDescent="0.25">
      <c r="B63" s="11">
        <v>42090</v>
      </c>
      <c r="C63" s="2">
        <v>7.12</v>
      </c>
      <c r="D63" s="2">
        <v>2.6595</v>
      </c>
      <c r="E63" s="2">
        <v>3535</v>
      </c>
      <c r="F63" s="2"/>
      <c r="G63" s="2"/>
      <c r="H63" s="13">
        <f t="shared" si="0"/>
        <v>3.1893842393202122E-2</v>
      </c>
    </row>
    <row r="64" spans="2:8" ht="13.5" x14ac:dyDescent="0.25">
      <c r="B64" s="11">
        <v>42093</v>
      </c>
      <c r="C64" s="2">
        <v>7.12</v>
      </c>
      <c r="D64" s="2">
        <v>2.6595</v>
      </c>
      <c r="E64" s="2">
        <v>5775</v>
      </c>
      <c r="F64" s="2"/>
      <c r="G64" s="2"/>
      <c r="H64" s="13">
        <f t="shared" si="0"/>
        <v>0</v>
      </c>
    </row>
    <row r="65" spans="2:8" ht="13.5" x14ac:dyDescent="0.25">
      <c r="B65" s="11">
        <v>42094</v>
      </c>
      <c r="C65" s="2">
        <v>7.15</v>
      </c>
      <c r="D65" s="2">
        <v>2.6707000000000001</v>
      </c>
      <c r="E65" s="2">
        <v>5682</v>
      </c>
      <c r="F65" s="2"/>
      <c r="G65" s="2"/>
      <c r="H65" s="13">
        <f t="shared" si="0"/>
        <v>4.2113179169017108E-3</v>
      </c>
    </row>
    <row r="66" spans="2:8" ht="13.5" x14ac:dyDescent="0.25">
      <c r="B66" s="11">
        <v>42095</v>
      </c>
      <c r="C66" s="2">
        <v>7.15</v>
      </c>
      <c r="D66" s="2">
        <v>2.6707000000000001</v>
      </c>
      <c r="E66" s="2">
        <v>559</v>
      </c>
      <c r="F66" s="2"/>
      <c r="G66" s="2"/>
      <c r="H66" s="13">
        <f t="shared" si="0"/>
        <v>0</v>
      </c>
    </row>
    <row r="67" spans="2:8" ht="13.5" x14ac:dyDescent="0.25">
      <c r="B67" s="11">
        <v>42096</v>
      </c>
      <c r="C67" s="2">
        <v>7.15</v>
      </c>
      <c r="D67" s="2">
        <v>2.6707000000000001</v>
      </c>
      <c r="E67" s="2">
        <v>2350</v>
      </c>
      <c r="F67" s="2"/>
      <c r="G67" s="2"/>
      <c r="H67" s="13">
        <f t="shared" si="0"/>
        <v>0</v>
      </c>
    </row>
    <row r="68" spans="2:8" ht="13.5" x14ac:dyDescent="0.25">
      <c r="B68" s="11">
        <v>42097</v>
      </c>
      <c r="C68" s="2">
        <v>7.1</v>
      </c>
      <c r="D68" s="2">
        <v>2.6520000000000001</v>
      </c>
      <c r="E68" s="2">
        <v>10</v>
      </c>
      <c r="F68" s="2"/>
      <c r="G68" s="2"/>
      <c r="H68" s="13">
        <f t="shared" si="0"/>
        <v>-7.0019096117122622E-3</v>
      </c>
    </row>
    <row r="69" spans="2:8" ht="13.5" x14ac:dyDescent="0.25">
      <c r="B69" s="11">
        <v>42100</v>
      </c>
      <c r="C69" s="2">
        <v>7.1</v>
      </c>
      <c r="D69" s="2">
        <v>2.6520000000000001</v>
      </c>
      <c r="E69" s="2">
        <v>0</v>
      </c>
      <c r="F69" s="2"/>
      <c r="G69" s="2"/>
      <c r="H69" s="13">
        <f t="shared" si="0"/>
        <v>0</v>
      </c>
    </row>
    <row r="70" spans="2:8" ht="13.5" x14ac:dyDescent="0.25">
      <c r="B70" s="11">
        <v>42101</v>
      </c>
      <c r="C70" s="2">
        <v>7</v>
      </c>
      <c r="D70" s="2">
        <v>2.6147</v>
      </c>
      <c r="E70" s="2">
        <v>1070</v>
      </c>
      <c r="F70" s="2"/>
      <c r="G70" s="2"/>
      <c r="H70" s="13">
        <f t="shared" si="0"/>
        <v>-1.4064856711915576E-2</v>
      </c>
    </row>
    <row r="71" spans="2:8" ht="13.5" x14ac:dyDescent="0.25">
      <c r="B71" s="11">
        <v>42102</v>
      </c>
      <c r="C71" s="2">
        <v>7</v>
      </c>
      <c r="D71" s="2">
        <v>2.6147</v>
      </c>
      <c r="E71" s="2">
        <v>430</v>
      </c>
      <c r="F71" s="2"/>
      <c r="G71" s="2"/>
      <c r="H71" s="13">
        <f t="shared" ref="H71:H134" si="1">(D71-D70)/D70</f>
        <v>0</v>
      </c>
    </row>
    <row r="72" spans="2:8" ht="13.5" x14ac:dyDescent="0.25">
      <c r="B72" s="11">
        <v>42104</v>
      </c>
      <c r="C72" s="2">
        <v>6.95</v>
      </c>
      <c r="D72" s="2">
        <v>2.5960000000000001</v>
      </c>
      <c r="E72" s="2">
        <v>900</v>
      </c>
      <c r="F72" s="2"/>
      <c r="G72" s="2"/>
      <c r="H72" s="13">
        <f t="shared" si="1"/>
        <v>-7.1518721076987563E-3</v>
      </c>
    </row>
    <row r="73" spans="2:8" ht="13.5" x14ac:dyDescent="0.25">
      <c r="B73" s="11">
        <v>42107</v>
      </c>
      <c r="C73" s="2">
        <v>6.95</v>
      </c>
      <c r="D73" s="2">
        <v>2.5960000000000001</v>
      </c>
      <c r="E73" s="2">
        <v>1135</v>
      </c>
      <c r="F73" s="2"/>
      <c r="G73" s="2"/>
      <c r="H73" s="13">
        <f t="shared" si="1"/>
        <v>0</v>
      </c>
    </row>
    <row r="74" spans="2:8" ht="13.5" x14ac:dyDescent="0.25">
      <c r="B74" s="11">
        <v>42108</v>
      </c>
      <c r="C74" s="2">
        <v>6.97</v>
      </c>
      <c r="D74" s="2">
        <v>2.6034999999999999</v>
      </c>
      <c r="E74" s="2">
        <v>1650</v>
      </c>
      <c r="F74" s="2"/>
      <c r="G74" s="2"/>
      <c r="H74" s="13">
        <f t="shared" si="1"/>
        <v>2.8890600924498613E-3</v>
      </c>
    </row>
    <row r="75" spans="2:8" ht="13.5" x14ac:dyDescent="0.25">
      <c r="B75" s="11">
        <v>42109</v>
      </c>
      <c r="C75" s="2">
        <v>6.95</v>
      </c>
      <c r="D75" s="2">
        <v>2.5960000000000001</v>
      </c>
      <c r="E75" s="2">
        <v>2877</v>
      </c>
      <c r="F75" s="2"/>
      <c r="G75" s="2"/>
      <c r="H75" s="13">
        <f t="shared" si="1"/>
        <v>-2.8807374687919492E-3</v>
      </c>
    </row>
    <row r="76" spans="2:8" ht="13.5" x14ac:dyDescent="0.25">
      <c r="B76" s="11">
        <v>42110</v>
      </c>
      <c r="C76" s="2">
        <v>6.9</v>
      </c>
      <c r="D76" s="2">
        <v>2.5773000000000001</v>
      </c>
      <c r="E76" s="2">
        <v>1694</v>
      </c>
      <c r="F76" s="2"/>
      <c r="G76" s="2"/>
      <c r="H76" s="13">
        <f t="shared" si="1"/>
        <v>-7.2033898305084512E-3</v>
      </c>
    </row>
    <row r="77" spans="2:8" ht="13.5" x14ac:dyDescent="0.25">
      <c r="B77" s="11">
        <v>42111</v>
      </c>
      <c r="C77" s="2">
        <v>6.9</v>
      </c>
      <c r="D77" s="2">
        <v>2.5773000000000001</v>
      </c>
      <c r="E77" s="2">
        <v>1040</v>
      </c>
      <c r="F77" s="2"/>
      <c r="G77" s="2"/>
      <c r="H77" s="13">
        <f t="shared" si="1"/>
        <v>0</v>
      </c>
    </row>
    <row r="78" spans="2:8" ht="13.5" x14ac:dyDescent="0.25">
      <c r="B78" s="11">
        <v>42114</v>
      </c>
      <c r="C78" s="2">
        <v>7</v>
      </c>
      <c r="D78" s="2">
        <v>2.6147</v>
      </c>
      <c r="E78" s="2">
        <v>1061</v>
      </c>
      <c r="F78" s="2"/>
      <c r="G78" s="2"/>
      <c r="H78" s="13">
        <f t="shared" si="1"/>
        <v>1.4511310285958125E-2</v>
      </c>
    </row>
    <row r="79" spans="2:8" ht="13.5" x14ac:dyDescent="0.25">
      <c r="B79" s="11">
        <v>42115</v>
      </c>
      <c r="C79" s="2">
        <v>6.8</v>
      </c>
      <c r="D79" s="2">
        <v>2.54</v>
      </c>
      <c r="E79" s="2">
        <v>2710</v>
      </c>
      <c r="F79" s="2"/>
      <c r="G79" s="2"/>
      <c r="H79" s="13">
        <f t="shared" si="1"/>
        <v>-2.8569243125406353E-2</v>
      </c>
    </row>
    <row r="80" spans="2:8" ht="13.5" x14ac:dyDescent="0.25">
      <c r="B80" s="11">
        <v>42116</v>
      </c>
      <c r="C80" s="2">
        <v>7</v>
      </c>
      <c r="D80" s="2">
        <v>2.6147</v>
      </c>
      <c r="E80" s="2">
        <v>359</v>
      </c>
      <c r="F80" s="2"/>
      <c r="G80" s="2"/>
      <c r="H80" s="13">
        <f t="shared" si="1"/>
        <v>2.9409448818897631E-2</v>
      </c>
    </row>
    <row r="81" spans="2:8" ht="13.5" x14ac:dyDescent="0.25">
      <c r="B81" s="11">
        <v>42117</v>
      </c>
      <c r="C81" s="2">
        <v>7.07</v>
      </c>
      <c r="D81" s="2">
        <v>2.6408</v>
      </c>
      <c r="E81" s="2">
        <v>4500</v>
      </c>
      <c r="F81" s="2"/>
      <c r="G81" s="2"/>
      <c r="H81" s="13">
        <f t="shared" si="1"/>
        <v>9.9820247064672865E-3</v>
      </c>
    </row>
    <row r="82" spans="2:8" ht="13.5" x14ac:dyDescent="0.25">
      <c r="B82" s="11">
        <v>42118</v>
      </c>
      <c r="C82" s="2">
        <v>7.2</v>
      </c>
      <c r="D82" s="2">
        <v>2.6894</v>
      </c>
      <c r="E82" s="2">
        <v>7011</v>
      </c>
      <c r="F82" s="2"/>
      <c r="G82" s="2"/>
      <c r="H82" s="13">
        <f t="shared" si="1"/>
        <v>1.8403514086640402E-2</v>
      </c>
    </row>
    <row r="83" spans="2:8" ht="13.5" x14ac:dyDescent="0.25">
      <c r="B83" s="11">
        <v>42121</v>
      </c>
      <c r="C83" s="2">
        <v>7.14</v>
      </c>
      <c r="D83" s="2">
        <v>2.6669999999999998</v>
      </c>
      <c r="E83" s="2">
        <v>1010</v>
      </c>
      <c r="F83" s="2"/>
      <c r="G83" s="2"/>
      <c r="H83" s="13">
        <f t="shared" si="1"/>
        <v>-8.3289953149402081E-3</v>
      </c>
    </row>
    <row r="84" spans="2:8" ht="13.5" x14ac:dyDescent="0.25">
      <c r="B84" s="11">
        <v>42122</v>
      </c>
      <c r="C84" s="2">
        <v>7.35</v>
      </c>
      <c r="D84" s="2">
        <v>2.7454000000000001</v>
      </c>
      <c r="E84" s="2">
        <v>6680</v>
      </c>
      <c r="F84" s="2"/>
      <c r="G84" s="2"/>
      <c r="H84" s="13">
        <f t="shared" si="1"/>
        <v>2.9396325459317679E-2</v>
      </c>
    </row>
    <row r="85" spans="2:8" ht="13.5" x14ac:dyDescent="0.25">
      <c r="B85" s="11">
        <v>42123</v>
      </c>
      <c r="C85" s="2">
        <v>7.35</v>
      </c>
      <c r="D85" s="2">
        <v>2.7454000000000001</v>
      </c>
      <c r="E85" s="2">
        <v>2819</v>
      </c>
      <c r="F85" s="2"/>
      <c r="G85" s="2"/>
      <c r="H85" s="13">
        <f t="shared" si="1"/>
        <v>0</v>
      </c>
    </row>
    <row r="86" spans="2:8" ht="13.5" x14ac:dyDescent="0.25">
      <c r="B86" s="11">
        <v>42124</v>
      </c>
      <c r="C86" s="2">
        <v>7.48</v>
      </c>
      <c r="D86" s="2">
        <v>2.794</v>
      </c>
      <c r="E86" s="2">
        <v>10289</v>
      </c>
      <c r="F86" s="2"/>
      <c r="G86" s="2"/>
      <c r="H86" s="13">
        <f t="shared" si="1"/>
        <v>1.770233845705543E-2</v>
      </c>
    </row>
    <row r="87" spans="2:8" ht="13.5" x14ac:dyDescent="0.25">
      <c r="B87" s="11">
        <v>42128</v>
      </c>
      <c r="C87" s="2">
        <v>7.68</v>
      </c>
      <c r="D87" s="2">
        <v>2.8687</v>
      </c>
      <c r="E87" s="2">
        <v>5718</v>
      </c>
      <c r="F87" s="2"/>
      <c r="G87" s="2"/>
      <c r="H87" s="13">
        <f t="shared" si="1"/>
        <v>2.6735862562634213E-2</v>
      </c>
    </row>
    <row r="88" spans="2:8" ht="13.5" x14ac:dyDescent="0.25">
      <c r="B88" s="11">
        <v>42129</v>
      </c>
      <c r="C88" s="2">
        <v>7.72</v>
      </c>
      <c r="D88" s="2">
        <v>2.8835999999999999</v>
      </c>
      <c r="E88" s="2">
        <v>8762</v>
      </c>
      <c r="F88" s="2"/>
      <c r="G88" s="2"/>
      <c r="H88" s="13">
        <f t="shared" si="1"/>
        <v>5.193990309199259E-3</v>
      </c>
    </row>
    <row r="89" spans="2:8" ht="13.5" x14ac:dyDescent="0.25">
      <c r="B89" s="11">
        <v>42130</v>
      </c>
      <c r="C89" s="2">
        <v>7.7</v>
      </c>
      <c r="D89" s="2">
        <v>2.8761000000000001</v>
      </c>
      <c r="E89" s="2">
        <v>2125</v>
      </c>
      <c r="F89" s="2"/>
      <c r="G89" s="2"/>
      <c r="H89" s="13">
        <f t="shared" si="1"/>
        <v>-2.6009155222637814E-3</v>
      </c>
    </row>
    <row r="90" spans="2:8" ht="13.5" x14ac:dyDescent="0.25">
      <c r="B90" s="11">
        <v>42131</v>
      </c>
      <c r="C90" s="2">
        <v>7.7</v>
      </c>
      <c r="D90" s="2">
        <v>2.8761000000000001</v>
      </c>
      <c r="E90" s="2">
        <v>22393</v>
      </c>
      <c r="F90" s="2"/>
      <c r="G90" s="2"/>
      <c r="H90" s="13">
        <f t="shared" si="1"/>
        <v>0</v>
      </c>
    </row>
    <row r="91" spans="2:8" ht="13.5" x14ac:dyDescent="0.25">
      <c r="B91" s="11">
        <v>42132</v>
      </c>
      <c r="C91" s="2">
        <v>7.7</v>
      </c>
      <c r="D91" s="2">
        <v>2.8761000000000001</v>
      </c>
      <c r="E91" s="2">
        <v>3000</v>
      </c>
      <c r="F91" s="2"/>
      <c r="G91" s="2"/>
      <c r="H91" s="13">
        <f t="shared" si="1"/>
        <v>0</v>
      </c>
    </row>
    <row r="92" spans="2:8" ht="13.5" x14ac:dyDescent="0.25">
      <c r="B92" s="11">
        <v>42135</v>
      </c>
      <c r="C92" s="2">
        <v>7.7</v>
      </c>
      <c r="D92" s="2">
        <v>2.8761000000000001</v>
      </c>
      <c r="E92" s="2">
        <v>0</v>
      </c>
      <c r="F92" s="2"/>
      <c r="G92" s="2"/>
      <c r="H92" s="13">
        <f t="shared" si="1"/>
        <v>0</v>
      </c>
    </row>
    <row r="93" spans="2:8" ht="13.5" x14ac:dyDescent="0.25">
      <c r="B93" s="11">
        <v>42136</v>
      </c>
      <c r="C93" s="2">
        <v>7.7</v>
      </c>
      <c r="D93" s="2">
        <v>2.8761000000000001</v>
      </c>
      <c r="E93" s="2">
        <v>7347</v>
      </c>
      <c r="F93" s="2"/>
      <c r="G93" s="2"/>
      <c r="H93" s="13">
        <f t="shared" si="1"/>
        <v>0</v>
      </c>
    </row>
    <row r="94" spans="2:8" ht="13.5" x14ac:dyDescent="0.25">
      <c r="B94" s="11">
        <v>42137</v>
      </c>
      <c r="C94" s="2">
        <v>7.7</v>
      </c>
      <c r="D94" s="2">
        <v>2.8761000000000001</v>
      </c>
      <c r="E94" s="2">
        <v>21466</v>
      </c>
      <c r="F94" s="2"/>
      <c r="G94" s="2"/>
      <c r="H94" s="13">
        <f t="shared" si="1"/>
        <v>0</v>
      </c>
    </row>
    <row r="95" spans="2:8" ht="13.5" x14ac:dyDescent="0.25">
      <c r="B95" s="11">
        <v>42138</v>
      </c>
      <c r="C95" s="2">
        <v>7.7</v>
      </c>
      <c r="D95" s="2">
        <v>2.8761000000000001</v>
      </c>
      <c r="E95" s="2">
        <v>6968</v>
      </c>
      <c r="F95" s="2"/>
      <c r="G95" s="2"/>
      <c r="H95" s="13">
        <f t="shared" si="1"/>
        <v>0</v>
      </c>
    </row>
    <row r="96" spans="2:8" ht="13.5" x14ac:dyDescent="0.25">
      <c r="B96" s="11">
        <v>42139</v>
      </c>
      <c r="C96" s="2">
        <v>7.72</v>
      </c>
      <c r="D96" s="2">
        <v>2.8835999999999999</v>
      </c>
      <c r="E96" s="2">
        <v>4441</v>
      </c>
      <c r="F96" s="2"/>
      <c r="G96" s="2"/>
      <c r="H96" s="13">
        <f t="shared" si="1"/>
        <v>2.6076979242723964E-3</v>
      </c>
    </row>
    <row r="97" spans="2:8" ht="13.5" x14ac:dyDescent="0.25">
      <c r="B97" s="11">
        <v>42142</v>
      </c>
      <c r="C97" s="2">
        <v>7.66</v>
      </c>
      <c r="D97" s="2">
        <v>2.8612000000000002</v>
      </c>
      <c r="E97" s="2">
        <v>119</v>
      </c>
      <c r="F97" s="2"/>
      <c r="G97" s="2"/>
      <c r="H97" s="13">
        <f t="shared" si="1"/>
        <v>-7.7680676931612411E-3</v>
      </c>
    </row>
    <row r="98" spans="2:8" ht="13.5" x14ac:dyDescent="0.25">
      <c r="B98" s="11">
        <v>42143</v>
      </c>
      <c r="C98" s="2">
        <v>7.66</v>
      </c>
      <c r="D98" s="2">
        <v>2.8612000000000002</v>
      </c>
      <c r="E98" s="2">
        <v>3400</v>
      </c>
      <c r="F98" s="2"/>
      <c r="G98" s="2"/>
      <c r="H98" s="13">
        <f t="shared" si="1"/>
        <v>0</v>
      </c>
    </row>
    <row r="99" spans="2:8" ht="13.5" x14ac:dyDescent="0.25">
      <c r="B99" s="11">
        <v>42144</v>
      </c>
      <c r="C99" s="2">
        <v>7.56</v>
      </c>
      <c r="D99" s="2">
        <v>2.8237999999999999</v>
      </c>
      <c r="E99" s="2">
        <v>4902</v>
      </c>
      <c r="F99" s="2"/>
      <c r="G99" s="2"/>
      <c r="H99" s="13">
        <f t="shared" si="1"/>
        <v>-1.3071438557248818E-2</v>
      </c>
    </row>
    <row r="100" spans="2:8" ht="13.5" x14ac:dyDescent="0.25">
      <c r="B100" s="11">
        <v>42145</v>
      </c>
      <c r="C100" s="2">
        <v>7.56</v>
      </c>
      <c r="D100" s="2">
        <v>2.8237999999999999</v>
      </c>
      <c r="E100" s="2">
        <v>2031</v>
      </c>
      <c r="F100" s="2"/>
      <c r="G100" s="2"/>
      <c r="H100" s="13">
        <f t="shared" si="1"/>
        <v>0</v>
      </c>
    </row>
    <row r="101" spans="2:8" ht="13.5" x14ac:dyDescent="0.25">
      <c r="B101" s="11">
        <v>42146</v>
      </c>
      <c r="C101" s="2">
        <v>7.7</v>
      </c>
      <c r="D101" s="2">
        <v>2.8761000000000001</v>
      </c>
      <c r="E101" s="2">
        <v>1971</v>
      </c>
      <c r="F101" s="2"/>
      <c r="G101" s="2"/>
      <c r="H101" s="13">
        <f t="shared" si="1"/>
        <v>1.8521141723918208E-2</v>
      </c>
    </row>
    <row r="102" spans="2:8" ht="13.5" x14ac:dyDescent="0.25">
      <c r="B102" s="11">
        <v>42149</v>
      </c>
      <c r="C102" s="2">
        <v>7.56</v>
      </c>
      <c r="D102" s="2">
        <v>2.8237999999999999</v>
      </c>
      <c r="E102" s="2">
        <v>562</v>
      </c>
      <c r="F102" s="2"/>
      <c r="G102" s="2"/>
      <c r="H102" s="13">
        <f t="shared" si="1"/>
        <v>-1.8184346858593315E-2</v>
      </c>
    </row>
    <row r="103" spans="2:8" ht="13.5" x14ac:dyDescent="0.25">
      <c r="B103" s="11">
        <v>42150</v>
      </c>
      <c r="C103" s="2">
        <v>7.7</v>
      </c>
      <c r="D103" s="2">
        <v>2.8761000000000001</v>
      </c>
      <c r="E103" s="2">
        <v>8949</v>
      </c>
      <c r="F103" s="2"/>
      <c r="G103" s="2"/>
      <c r="H103" s="13">
        <f t="shared" si="1"/>
        <v>1.8521141723918208E-2</v>
      </c>
    </row>
    <row r="104" spans="2:8" ht="13.5" x14ac:dyDescent="0.25">
      <c r="B104" s="11">
        <v>42151</v>
      </c>
      <c r="C104" s="2">
        <v>7.7</v>
      </c>
      <c r="D104" s="2">
        <v>2.8761000000000001</v>
      </c>
      <c r="E104" s="2">
        <v>11143</v>
      </c>
      <c r="F104" s="2"/>
      <c r="G104" s="2"/>
      <c r="H104" s="13">
        <f t="shared" si="1"/>
        <v>0</v>
      </c>
    </row>
    <row r="105" spans="2:8" ht="13.5" x14ac:dyDescent="0.25">
      <c r="B105" s="11">
        <v>42152</v>
      </c>
      <c r="C105" s="2">
        <v>7.72</v>
      </c>
      <c r="D105" s="2">
        <v>2.8835999999999999</v>
      </c>
      <c r="E105" s="2">
        <v>421</v>
      </c>
      <c r="F105" s="2"/>
      <c r="G105" s="2"/>
      <c r="H105" s="13">
        <f t="shared" si="1"/>
        <v>2.6076979242723964E-3</v>
      </c>
    </row>
    <row r="106" spans="2:8" ht="13.5" x14ac:dyDescent="0.25">
      <c r="B106" s="11">
        <v>42153</v>
      </c>
      <c r="C106" s="2">
        <v>7.7</v>
      </c>
      <c r="D106" s="2">
        <v>2.8761000000000001</v>
      </c>
      <c r="E106" s="2">
        <v>2053</v>
      </c>
      <c r="F106" s="2"/>
      <c r="G106" s="2"/>
      <c r="H106" s="13">
        <f t="shared" si="1"/>
        <v>-2.6009155222637814E-3</v>
      </c>
    </row>
    <row r="107" spans="2:8" ht="13.5" x14ac:dyDescent="0.25">
      <c r="B107" s="11">
        <v>42156</v>
      </c>
      <c r="C107" s="2">
        <v>7.5</v>
      </c>
      <c r="D107" s="2">
        <v>2.8014000000000001</v>
      </c>
      <c r="E107" s="2">
        <v>432</v>
      </c>
      <c r="F107" s="2"/>
      <c r="G107" s="2"/>
      <c r="H107" s="13">
        <f t="shared" si="1"/>
        <v>-2.5972671325753621E-2</v>
      </c>
    </row>
    <row r="108" spans="2:8" ht="13.5" x14ac:dyDescent="0.25">
      <c r="B108" s="11">
        <v>42157</v>
      </c>
      <c r="C108" s="2">
        <v>7.3</v>
      </c>
      <c r="D108" s="2">
        <v>2.7267000000000001</v>
      </c>
      <c r="E108" s="2">
        <v>564</v>
      </c>
      <c r="F108" s="2"/>
      <c r="G108" s="2"/>
      <c r="H108" s="13">
        <f t="shared" si="1"/>
        <v>-2.6665238809166839E-2</v>
      </c>
    </row>
    <row r="109" spans="2:8" ht="13.5" x14ac:dyDescent="0.25">
      <c r="B109" s="11">
        <v>42158</v>
      </c>
      <c r="C109" s="2">
        <v>7.3</v>
      </c>
      <c r="D109" s="2">
        <v>2.7267000000000001</v>
      </c>
      <c r="E109" s="2">
        <v>912</v>
      </c>
      <c r="F109" s="2"/>
      <c r="G109" s="2"/>
      <c r="H109" s="13">
        <f t="shared" si="1"/>
        <v>0</v>
      </c>
    </row>
    <row r="110" spans="2:8" ht="13.5" x14ac:dyDescent="0.25">
      <c r="B110" s="11">
        <v>42159</v>
      </c>
      <c r="C110" s="2">
        <v>7.5</v>
      </c>
      <c r="D110" s="2">
        <v>2.8014000000000001</v>
      </c>
      <c r="E110" s="2">
        <v>969</v>
      </c>
      <c r="F110" s="2"/>
      <c r="G110" s="2"/>
      <c r="H110" s="13">
        <f t="shared" si="1"/>
        <v>2.7395753108152707E-2</v>
      </c>
    </row>
    <row r="111" spans="2:8" ht="13.5" x14ac:dyDescent="0.25">
      <c r="B111" s="11">
        <v>42160</v>
      </c>
      <c r="C111" s="2">
        <v>7.69</v>
      </c>
      <c r="D111" s="2">
        <v>2.8723999999999998</v>
      </c>
      <c r="E111" s="2">
        <v>2343</v>
      </c>
      <c r="F111" s="2"/>
      <c r="G111" s="2"/>
      <c r="H111" s="13">
        <f t="shared" si="1"/>
        <v>2.5344470621831844E-2</v>
      </c>
    </row>
    <row r="112" spans="2:8" ht="13.5" x14ac:dyDescent="0.25">
      <c r="B112" s="11">
        <v>42163</v>
      </c>
      <c r="C112" s="2">
        <v>7.69</v>
      </c>
      <c r="D112" s="2">
        <v>2.8723999999999998</v>
      </c>
      <c r="E112" s="2">
        <v>453</v>
      </c>
      <c r="F112" s="2"/>
      <c r="G112" s="2"/>
      <c r="H112" s="13">
        <f t="shared" si="1"/>
        <v>0</v>
      </c>
    </row>
    <row r="113" spans="2:8" ht="13.5" x14ac:dyDescent="0.25">
      <c r="B113" s="11">
        <v>42164</v>
      </c>
      <c r="C113" s="2">
        <v>7.5</v>
      </c>
      <c r="D113" s="2">
        <v>2.8014000000000001</v>
      </c>
      <c r="E113" s="2">
        <v>5503</v>
      </c>
      <c r="F113" s="2"/>
      <c r="G113" s="2"/>
      <c r="H113" s="13">
        <f t="shared" si="1"/>
        <v>-2.4718005848767488E-2</v>
      </c>
    </row>
    <row r="114" spans="2:8" ht="13.5" x14ac:dyDescent="0.25">
      <c r="B114" s="11">
        <v>42165</v>
      </c>
      <c r="C114" s="2">
        <v>7.5</v>
      </c>
      <c r="D114" s="2">
        <v>2.8014000000000001</v>
      </c>
      <c r="E114" s="2">
        <v>0</v>
      </c>
      <c r="F114" s="2"/>
      <c r="G114" s="2"/>
      <c r="H114" s="13">
        <f t="shared" si="1"/>
        <v>0</v>
      </c>
    </row>
    <row r="115" spans="2:8" ht="13.5" x14ac:dyDescent="0.25">
      <c r="B115" s="11">
        <v>42166</v>
      </c>
      <c r="C115" s="2">
        <v>7.49</v>
      </c>
      <c r="D115" s="2">
        <v>2.7976999999999999</v>
      </c>
      <c r="E115" s="2">
        <v>180</v>
      </c>
      <c r="F115" s="2"/>
      <c r="G115" s="2"/>
      <c r="H115" s="13">
        <f t="shared" si="1"/>
        <v>-1.3207681873349962E-3</v>
      </c>
    </row>
    <row r="116" spans="2:8" ht="13.5" x14ac:dyDescent="0.25">
      <c r="B116" s="11">
        <v>42167</v>
      </c>
      <c r="C116" s="2">
        <v>7.49</v>
      </c>
      <c r="D116" s="2">
        <v>2.7976999999999999</v>
      </c>
      <c r="E116" s="2">
        <v>2157</v>
      </c>
      <c r="F116" s="2"/>
      <c r="G116" s="2"/>
      <c r="H116" s="13">
        <f t="shared" si="1"/>
        <v>0</v>
      </c>
    </row>
    <row r="117" spans="2:8" ht="13.5" x14ac:dyDescent="0.25">
      <c r="B117" s="11">
        <v>42170</v>
      </c>
      <c r="C117" s="2">
        <v>7.5</v>
      </c>
      <c r="D117" s="2">
        <v>2.8014000000000001</v>
      </c>
      <c r="E117" s="2">
        <v>1978</v>
      </c>
      <c r="F117" s="2"/>
      <c r="G117" s="2"/>
      <c r="H117" s="13">
        <f t="shared" si="1"/>
        <v>1.3225149229725342E-3</v>
      </c>
    </row>
    <row r="118" spans="2:8" ht="13.5" x14ac:dyDescent="0.25">
      <c r="B118" s="11">
        <v>42171</v>
      </c>
      <c r="C118" s="2">
        <v>7.5</v>
      </c>
      <c r="D118" s="2">
        <v>2.8014000000000001</v>
      </c>
      <c r="E118" s="2">
        <v>6639</v>
      </c>
      <c r="F118" s="2"/>
      <c r="G118" s="2"/>
      <c r="H118" s="13">
        <f t="shared" si="1"/>
        <v>0</v>
      </c>
    </row>
    <row r="119" spans="2:8" ht="13.5" x14ac:dyDescent="0.25">
      <c r="B119" s="11">
        <v>42172</v>
      </c>
      <c r="C119" s="2">
        <v>7.5</v>
      </c>
      <c r="D119" s="2">
        <v>2.8014000000000001</v>
      </c>
      <c r="E119" s="2">
        <v>1089</v>
      </c>
      <c r="F119" s="2"/>
      <c r="G119" s="2"/>
      <c r="H119" s="13">
        <f t="shared" si="1"/>
        <v>0</v>
      </c>
    </row>
    <row r="120" spans="2:8" ht="13.5" x14ac:dyDescent="0.25">
      <c r="B120" s="11">
        <v>42173</v>
      </c>
      <c r="C120" s="2">
        <v>7.4</v>
      </c>
      <c r="D120" s="2">
        <v>2.7641</v>
      </c>
      <c r="E120" s="2">
        <v>6778</v>
      </c>
      <c r="F120" s="2"/>
      <c r="G120" s="2"/>
      <c r="H120" s="13">
        <f t="shared" si="1"/>
        <v>-1.3314771185835692E-2</v>
      </c>
    </row>
    <row r="121" spans="2:8" ht="13.5" x14ac:dyDescent="0.25">
      <c r="B121" s="11">
        <v>42174</v>
      </c>
      <c r="C121" s="2">
        <v>7.35</v>
      </c>
      <c r="D121" s="2">
        <v>2.7454000000000001</v>
      </c>
      <c r="E121" s="2">
        <v>5900</v>
      </c>
      <c r="F121" s="2"/>
      <c r="G121" s="2"/>
      <c r="H121" s="13">
        <f t="shared" si="1"/>
        <v>-6.7653123982489563E-3</v>
      </c>
    </row>
    <row r="122" spans="2:8" ht="13.5" x14ac:dyDescent="0.25">
      <c r="B122" s="11">
        <v>42177</v>
      </c>
      <c r="C122" s="2">
        <v>7.3</v>
      </c>
      <c r="D122" s="2">
        <v>2.7267000000000001</v>
      </c>
      <c r="E122" s="2">
        <v>372</v>
      </c>
      <c r="F122" s="2"/>
      <c r="G122" s="2"/>
      <c r="H122" s="13">
        <f t="shared" si="1"/>
        <v>-6.8113936038464119E-3</v>
      </c>
    </row>
    <row r="123" spans="2:8" ht="13.5" x14ac:dyDescent="0.25">
      <c r="B123" s="11">
        <v>42178</v>
      </c>
      <c r="C123" s="2">
        <v>7.3</v>
      </c>
      <c r="D123" s="2">
        <v>2.7267000000000001</v>
      </c>
      <c r="E123" s="2">
        <v>1757</v>
      </c>
      <c r="F123" s="2"/>
      <c r="G123" s="2"/>
      <c r="H123" s="13">
        <f t="shared" si="1"/>
        <v>0</v>
      </c>
    </row>
    <row r="124" spans="2:8" ht="13.5" x14ac:dyDescent="0.25">
      <c r="B124" s="11">
        <v>42179</v>
      </c>
      <c r="C124" s="2">
        <v>7.2</v>
      </c>
      <c r="D124" s="2">
        <v>2.6894</v>
      </c>
      <c r="E124" s="2">
        <v>30</v>
      </c>
      <c r="F124" s="2"/>
      <c r="G124" s="2"/>
      <c r="H124" s="13">
        <f t="shared" si="1"/>
        <v>-1.3679539369934393E-2</v>
      </c>
    </row>
    <row r="125" spans="2:8" ht="13.5" x14ac:dyDescent="0.25">
      <c r="B125" s="11">
        <v>42180</v>
      </c>
      <c r="C125" s="2">
        <v>7.41</v>
      </c>
      <c r="D125" s="2">
        <v>2.7677999999999998</v>
      </c>
      <c r="E125" s="2">
        <v>174</v>
      </c>
      <c r="F125" s="2"/>
      <c r="G125" s="2"/>
      <c r="H125" s="13">
        <f t="shared" si="1"/>
        <v>2.91514836022904E-2</v>
      </c>
    </row>
    <row r="126" spans="2:8" ht="13.5" x14ac:dyDescent="0.25">
      <c r="B126" s="11">
        <v>42181</v>
      </c>
      <c r="C126" s="2">
        <v>7.6</v>
      </c>
      <c r="D126" s="2">
        <v>2.8388</v>
      </c>
      <c r="E126" s="2">
        <v>1339</v>
      </c>
      <c r="F126" s="2"/>
      <c r="G126" s="2"/>
      <c r="H126" s="13">
        <f t="shared" si="1"/>
        <v>2.5652142495845139E-2</v>
      </c>
    </row>
    <row r="127" spans="2:8" ht="13.5" x14ac:dyDescent="0.25">
      <c r="B127" s="11">
        <v>42184</v>
      </c>
      <c r="C127" s="2">
        <v>7.6</v>
      </c>
      <c r="D127" s="2">
        <v>2.8388</v>
      </c>
      <c r="E127" s="2">
        <v>10300</v>
      </c>
      <c r="F127" s="2"/>
      <c r="G127" s="2"/>
      <c r="H127" s="13">
        <f t="shared" si="1"/>
        <v>0</v>
      </c>
    </row>
    <row r="128" spans="2:8" ht="13.5" x14ac:dyDescent="0.25">
      <c r="B128" s="11">
        <v>42185</v>
      </c>
      <c r="C128" s="2">
        <v>7.6</v>
      </c>
      <c r="D128" s="2">
        <v>2.8388</v>
      </c>
      <c r="E128" s="2">
        <v>3018</v>
      </c>
      <c r="F128" s="2"/>
      <c r="G128" s="2"/>
      <c r="H128" s="13">
        <f t="shared" si="1"/>
        <v>0</v>
      </c>
    </row>
    <row r="129" spans="2:8" ht="13.5" x14ac:dyDescent="0.25">
      <c r="B129" s="11">
        <v>42186</v>
      </c>
      <c r="C129" s="2">
        <v>7.4</v>
      </c>
      <c r="D129" s="2">
        <v>2.7641</v>
      </c>
      <c r="E129" s="2">
        <v>2168</v>
      </c>
      <c r="F129" s="2"/>
      <c r="G129" s="2"/>
      <c r="H129" s="13">
        <f t="shared" si="1"/>
        <v>-2.6313935465689723E-2</v>
      </c>
    </row>
    <row r="130" spans="2:8" ht="13.5" x14ac:dyDescent="0.25">
      <c r="B130" s="11">
        <v>42187</v>
      </c>
      <c r="C130" s="2">
        <v>7.22</v>
      </c>
      <c r="D130" s="2">
        <v>2.6968000000000001</v>
      </c>
      <c r="E130" s="2">
        <v>4888</v>
      </c>
      <c r="F130" s="2"/>
      <c r="G130" s="2"/>
      <c r="H130" s="13">
        <f t="shared" si="1"/>
        <v>-2.4347889005462867E-2</v>
      </c>
    </row>
    <row r="131" spans="2:8" ht="13.5" x14ac:dyDescent="0.25">
      <c r="B131" s="11">
        <v>42188</v>
      </c>
      <c r="C131" s="2">
        <v>7.25</v>
      </c>
      <c r="D131" s="2">
        <v>2.7081</v>
      </c>
      <c r="E131" s="2">
        <v>1610</v>
      </c>
      <c r="F131" s="2"/>
      <c r="G131" s="2"/>
      <c r="H131" s="13">
        <f t="shared" si="1"/>
        <v>4.1901512904182238E-3</v>
      </c>
    </row>
    <row r="132" spans="2:8" ht="13.5" x14ac:dyDescent="0.25">
      <c r="B132" s="11">
        <v>42191</v>
      </c>
      <c r="C132" s="2">
        <v>7.2</v>
      </c>
      <c r="D132" s="2">
        <v>2.6894</v>
      </c>
      <c r="E132" s="2">
        <v>9271</v>
      </c>
      <c r="F132" s="2"/>
      <c r="G132" s="2"/>
      <c r="H132" s="13">
        <f t="shared" si="1"/>
        <v>-6.905210295040781E-3</v>
      </c>
    </row>
    <row r="133" spans="2:8" ht="13.5" x14ac:dyDescent="0.25">
      <c r="B133" s="11">
        <v>42192</v>
      </c>
      <c r="C133" s="2">
        <v>7.2</v>
      </c>
      <c r="D133" s="2">
        <v>2.6894</v>
      </c>
      <c r="E133" s="2">
        <v>1500</v>
      </c>
      <c r="F133" s="2"/>
      <c r="G133" s="2"/>
      <c r="H133" s="13">
        <f t="shared" si="1"/>
        <v>0</v>
      </c>
    </row>
    <row r="134" spans="2:8" ht="13.5" x14ac:dyDescent="0.25">
      <c r="B134" s="11">
        <v>42193</v>
      </c>
      <c r="C134" s="2">
        <v>7.3</v>
      </c>
      <c r="D134" s="2">
        <v>2.7267000000000001</v>
      </c>
      <c r="E134" s="2">
        <v>1950</v>
      </c>
      <c r="F134" s="2"/>
      <c r="G134" s="2"/>
      <c r="H134" s="13">
        <f t="shared" si="1"/>
        <v>1.386926451996732E-2</v>
      </c>
    </row>
    <row r="135" spans="2:8" ht="13.5" x14ac:dyDescent="0.25">
      <c r="B135" s="11">
        <v>42194</v>
      </c>
      <c r="C135" s="2">
        <v>7.3</v>
      </c>
      <c r="D135" s="2">
        <v>2.7267000000000001</v>
      </c>
      <c r="E135" s="2">
        <v>10303</v>
      </c>
      <c r="F135" s="2"/>
      <c r="G135" s="2"/>
      <c r="H135" s="13">
        <f t="shared" ref="H135:H198" si="2">(D135-D134)/D134</f>
        <v>0</v>
      </c>
    </row>
    <row r="136" spans="2:8" ht="13.5" x14ac:dyDescent="0.25">
      <c r="B136" s="11">
        <v>42195</v>
      </c>
      <c r="C136" s="2">
        <v>6.8</v>
      </c>
      <c r="D136" s="2">
        <v>2.7069999999999999</v>
      </c>
      <c r="E136" s="2">
        <v>900</v>
      </c>
      <c r="F136" s="2"/>
      <c r="G136" s="2"/>
      <c r="H136" s="13">
        <f t="shared" si="2"/>
        <v>-7.2248505519493427E-3</v>
      </c>
    </row>
    <row r="137" spans="2:8" ht="13.5" x14ac:dyDescent="0.25">
      <c r="B137" s="11">
        <v>42198</v>
      </c>
      <c r="C137" s="2">
        <v>6.9</v>
      </c>
      <c r="D137" s="2">
        <v>2.7467999999999999</v>
      </c>
      <c r="E137" s="2">
        <v>2958</v>
      </c>
      <c r="F137" s="2"/>
      <c r="G137" s="2"/>
      <c r="H137" s="13">
        <f t="shared" si="2"/>
        <v>1.4702622829700798E-2</v>
      </c>
    </row>
    <row r="138" spans="2:8" ht="13.5" x14ac:dyDescent="0.25">
      <c r="B138" s="11">
        <v>42199</v>
      </c>
      <c r="C138" s="2">
        <v>7.1</v>
      </c>
      <c r="D138" s="2">
        <v>2.8264</v>
      </c>
      <c r="E138" s="2">
        <v>16107</v>
      </c>
      <c r="F138" s="2"/>
      <c r="G138" s="2"/>
      <c r="H138" s="13">
        <f t="shared" si="2"/>
        <v>2.8979175768166637E-2</v>
      </c>
    </row>
    <row r="139" spans="2:8" ht="13.5" x14ac:dyDescent="0.25">
      <c r="B139" s="11">
        <v>42200</v>
      </c>
      <c r="C139" s="2">
        <v>6.83</v>
      </c>
      <c r="D139" s="2">
        <v>2.7189000000000001</v>
      </c>
      <c r="E139" s="2">
        <v>224</v>
      </c>
      <c r="F139" s="2"/>
      <c r="G139" s="2"/>
      <c r="H139" s="13">
        <f t="shared" si="2"/>
        <v>-3.8034248514010729E-2</v>
      </c>
    </row>
    <row r="140" spans="2:8" ht="13.5" x14ac:dyDescent="0.25">
      <c r="B140" s="11">
        <v>42201</v>
      </c>
      <c r="C140" s="2">
        <v>7.03</v>
      </c>
      <c r="D140" s="2">
        <v>2.7986</v>
      </c>
      <c r="E140" s="2">
        <v>1670</v>
      </c>
      <c r="F140" s="2"/>
      <c r="G140" s="2"/>
      <c r="H140" s="13">
        <f t="shared" si="2"/>
        <v>2.9313325241825693E-2</v>
      </c>
    </row>
    <row r="141" spans="2:8" ht="13.5" x14ac:dyDescent="0.25">
      <c r="B141" s="11">
        <v>42205</v>
      </c>
      <c r="C141" s="2">
        <v>6.87</v>
      </c>
      <c r="D141" s="2">
        <v>2.7349000000000001</v>
      </c>
      <c r="E141" s="2">
        <v>160</v>
      </c>
      <c r="F141" s="2"/>
      <c r="G141" s="2"/>
      <c r="H141" s="13">
        <f t="shared" si="2"/>
        <v>-2.2761380690345126E-2</v>
      </c>
    </row>
    <row r="142" spans="2:8" ht="13.5" x14ac:dyDescent="0.25">
      <c r="B142" s="11">
        <v>42206</v>
      </c>
      <c r="C142" s="2">
        <v>6.85</v>
      </c>
      <c r="D142" s="2">
        <v>2.7269000000000001</v>
      </c>
      <c r="E142" s="2">
        <v>1284</v>
      </c>
      <c r="F142" s="2"/>
      <c r="G142" s="2"/>
      <c r="H142" s="13">
        <f t="shared" si="2"/>
        <v>-2.9251526564042585E-3</v>
      </c>
    </row>
    <row r="143" spans="2:8" ht="13.5" x14ac:dyDescent="0.25">
      <c r="B143" s="11">
        <v>42207</v>
      </c>
      <c r="C143" s="2">
        <v>6.8</v>
      </c>
      <c r="D143" s="2">
        <v>2.7069999999999999</v>
      </c>
      <c r="E143" s="2">
        <v>433</v>
      </c>
      <c r="F143" s="2"/>
      <c r="G143" s="2"/>
      <c r="H143" s="13">
        <f t="shared" si="2"/>
        <v>-7.2976640140820165E-3</v>
      </c>
    </row>
    <row r="144" spans="2:8" ht="13.5" x14ac:dyDescent="0.25">
      <c r="B144" s="11">
        <v>42208</v>
      </c>
      <c r="C144" s="2">
        <v>6.8</v>
      </c>
      <c r="D144" s="2">
        <v>2.7069999999999999</v>
      </c>
      <c r="E144" s="2">
        <v>527</v>
      </c>
      <c r="F144" s="2"/>
      <c r="G144" s="2"/>
      <c r="H144" s="13">
        <f t="shared" si="2"/>
        <v>0</v>
      </c>
    </row>
    <row r="145" spans="2:8" ht="13.5" x14ac:dyDescent="0.25">
      <c r="B145" s="11">
        <v>42209</v>
      </c>
      <c r="C145" s="2">
        <v>6.8</v>
      </c>
      <c r="D145" s="2">
        <v>2.7069999999999999</v>
      </c>
      <c r="E145" s="2">
        <v>190</v>
      </c>
      <c r="F145" s="2"/>
      <c r="G145" s="2"/>
      <c r="H145" s="13">
        <f t="shared" si="2"/>
        <v>0</v>
      </c>
    </row>
    <row r="146" spans="2:8" ht="13.5" x14ac:dyDescent="0.25">
      <c r="B146" s="11">
        <v>42212</v>
      </c>
      <c r="C146" s="2">
        <v>6.8</v>
      </c>
      <c r="D146" s="2">
        <v>2.7069999999999999</v>
      </c>
      <c r="E146" s="2">
        <v>552</v>
      </c>
      <c r="F146" s="2"/>
      <c r="G146" s="2"/>
      <c r="H146" s="13">
        <f t="shared" si="2"/>
        <v>0</v>
      </c>
    </row>
    <row r="147" spans="2:8" ht="13.5" x14ac:dyDescent="0.25">
      <c r="B147" s="11">
        <v>42213</v>
      </c>
      <c r="C147" s="2">
        <v>6.8</v>
      </c>
      <c r="D147" s="2">
        <v>2.7069999999999999</v>
      </c>
      <c r="E147" s="2">
        <v>9193</v>
      </c>
      <c r="F147" s="2"/>
      <c r="G147" s="2"/>
      <c r="H147" s="13">
        <f t="shared" si="2"/>
        <v>0</v>
      </c>
    </row>
    <row r="148" spans="2:8" ht="13.5" x14ac:dyDescent="0.25">
      <c r="B148" s="11">
        <v>42214</v>
      </c>
      <c r="C148" s="2">
        <v>6.75</v>
      </c>
      <c r="D148" s="2">
        <v>2.6871</v>
      </c>
      <c r="E148" s="2">
        <v>507</v>
      </c>
      <c r="F148" s="2"/>
      <c r="G148" s="2"/>
      <c r="H148" s="13">
        <f t="shared" si="2"/>
        <v>-7.3513114148503166E-3</v>
      </c>
    </row>
    <row r="149" spans="2:8" ht="13.5" x14ac:dyDescent="0.25">
      <c r="B149" s="11">
        <v>42215</v>
      </c>
      <c r="C149" s="2">
        <v>6.7</v>
      </c>
      <c r="D149" s="2">
        <v>2.6671999999999998</v>
      </c>
      <c r="E149" s="2">
        <v>3846</v>
      </c>
      <c r="F149" s="2"/>
      <c r="G149" s="2"/>
      <c r="H149" s="13">
        <f t="shared" si="2"/>
        <v>-7.4057534144617802E-3</v>
      </c>
    </row>
    <row r="150" spans="2:8" ht="13.5" x14ac:dyDescent="0.25">
      <c r="B150" s="11">
        <v>42216</v>
      </c>
      <c r="C150" s="2">
        <v>6.7</v>
      </c>
      <c r="D150" s="2">
        <v>2.6671999999999998</v>
      </c>
      <c r="E150" s="2">
        <v>870</v>
      </c>
      <c r="F150" s="2"/>
      <c r="G150" s="2"/>
      <c r="H150" s="13">
        <f t="shared" si="2"/>
        <v>0</v>
      </c>
    </row>
    <row r="151" spans="2:8" ht="13.5" x14ac:dyDescent="0.25">
      <c r="B151" s="11">
        <v>42219</v>
      </c>
      <c r="C151" s="2">
        <v>6.61</v>
      </c>
      <c r="D151" s="2">
        <v>2.6314000000000002</v>
      </c>
      <c r="E151" s="2">
        <v>1301</v>
      </c>
      <c r="F151" s="2"/>
      <c r="G151" s="2"/>
      <c r="H151" s="13">
        <f t="shared" si="2"/>
        <v>-1.3422315536892476E-2</v>
      </c>
    </row>
    <row r="152" spans="2:8" ht="13.5" x14ac:dyDescent="0.25">
      <c r="B152" s="11">
        <v>42220</v>
      </c>
      <c r="C152" s="2">
        <v>6.7</v>
      </c>
      <c r="D152" s="2">
        <v>2.6671999999999998</v>
      </c>
      <c r="E152" s="2">
        <v>300</v>
      </c>
      <c r="F152" s="2"/>
      <c r="G152" s="2"/>
      <c r="H152" s="13">
        <f t="shared" si="2"/>
        <v>1.3604925134909025E-2</v>
      </c>
    </row>
    <row r="153" spans="2:8" ht="13.5" x14ac:dyDescent="0.25">
      <c r="B153" s="11">
        <v>42221</v>
      </c>
      <c r="C153" s="2">
        <v>6.7</v>
      </c>
      <c r="D153" s="2">
        <v>2.6671999999999998</v>
      </c>
      <c r="E153" s="2">
        <v>152</v>
      </c>
      <c r="F153" s="2"/>
      <c r="G153" s="2"/>
      <c r="H153" s="13">
        <f t="shared" si="2"/>
        <v>0</v>
      </c>
    </row>
    <row r="154" spans="2:8" ht="13.5" x14ac:dyDescent="0.25">
      <c r="B154" s="11">
        <v>42222</v>
      </c>
      <c r="C154" s="2">
        <v>6.7</v>
      </c>
      <c r="D154" s="2">
        <v>2.6671999999999998</v>
      </c>
      <c r="E154" s="2">
        <v>0</v>
      </c>
      <c r="F154" s="2"/>
      <c r="G154" s="2"/>
      <c r="H154" s="13">
        <f t="shared" si="2"/>
        <v>0</v>
      </c>
    </row>
    <row r="155" spans="2:8" ht="13.5" x14ac:dyDescent="0.25">
      <c r="B155" s="11">
        <v>42223</v>
      </c>
      <c r="C155" s="2">
        <v>6.7</v>
      </c>
      <c r="D155" s="2">
        <v>2.6671999999999998</v>
      </c>
      <c r="E155" s="2">
        <v>514</v>
      </c>
      <c r="F155" s="2"/>
      <c r="G155" s="2"/>
      <c r="H155" s="13">
        <f t="shared" si="2"/>
        <v>0</v>
      </c>
    </row>
    <row r="156" spans="2:8" ht="13.5" x14ac:dyDescent="0.25">
      <c r="B156" s="11">
        <v>42226</v>
      </c>
      <c r="C156" s="2">
        <v>6.7</v>
      </c>
      <c r="D156" s="2">
        <v>2.6671999999999998</v>
      </c>
      <c r="E156" s="2">
        <v>4213</v>
      </c>
      <c r="F156" s="2"/>
      <c r="G156" s="2"/>
      <c r="H156" s="13">
        <f t="shared" si="2"/>
        <v>0</v>
      </c>
    </row>
    <row r="157" spans="2:8" ht="13.5" x14ac:dyDescent="0.25">
      <c r="B157" s="11">
        <v>42227</v>
      </c>
      <c r="C157" s="2">
        <v>6.7</v>
      </c>
      <c r="D157" s="2">
        <v>2.6671999999999998</v>
      </c>
      <c r="E157" s="2">
        <v>6365</v>
      </c>
      <c r="F157" s="2"/>
      <c r="G157" s="2"/>
      <c r="H157" s="13">
        <f t="shared" si="2"/>
        <v>0</v>
      </c>
    </row>
    <row r="158" spans="2:8" ht="13.5" x14ac:dyDescent="0.25">
      <c r="B158" s="11">
        <v>42228</v>
      </c>
      <c r="C158" s="2">
        <v>6.7</v>
      </c>
      <c r="D158" s="2">
        <v>2.6671999999999998</v>
      </c>
      <c r="E158" s="2">
        <v>5215</v>
      </c>
      <c r="F158" s="2"/>
      <c r="G158" s="2"/>
      <c r="H158" s="13">
        <f t="shared" si="2"/>
        <v>0</v>
      </c>
    </row>
    <row r="159" spans="2:8" ht="13.5" x14ac:dyDescent="0.25">
      <c r="B159" s="11">
        <v>42230</v>
      </c>
      <c r="C159" s="2">
        <v>6.6</v>
      </c>
      <c r="D159" s="2">
        <v>2.6274000000000002</v>
      </c>
      <c r="E159" s="2">
        <v>4520</v>
      </c>
      <c r="F159" s="2"/>
      <c r="G159" s="2"/>
      <c r="H159" s="13">
        <f t="shared" si="2"/>
        <v>-1.4922015596880479E-2</v>
      </c>
    </row>
    <row r="160" spans="2:8" ht="13.5" x14ac:dyDescent="0.25">
      <c r="B160" s="11">
        <v>42233</v>
      </c>
      <c r="C160" s="2">
        <v>6.6</v>
      </c>
      <c r="D160" s="2">
        <v>2.6274000000000002</v>
      </c>
      <c r="E160" s="2">
        <v>1479</v>
      </c>
      <c r="F160" s="2"/>
      <c r="G160" s="2"/>
      <c r="H160" s="13">
        <f t="shared" si="2"/>
        <v>0</v>
      </c>
    </row>
    <row r="161" spans="2:8" ht="13.5" x14ac:dyDescent="0.25">
      <c r="B161" s="11">
        <v>42234</v>
      </c>
      <c r="C161" s="2">
        <v>6.79</v>
      </c>
      <c r="D161" s="2">
        <v>2.7029999999999998</v>
      </c>
      <c r="E161" s="2">
        <v>622</v>
      </c>
      <c r="F161" s="2"/>
      <c r="G161" s="2"/>
      <c r="H161" s="13">
        <f t="shared" si="2"/>
        <v>2.8773692623886602E-2</v>
      </c>
    </row>
    <row r="162" spans="2:8" ht="13.5" x14ac:dyDescent="0.25">
      <c r="B162" s="11">
        <v>42235</v>
      </c>
      <c r="C162" s="2">
        <v>6.79</v>
      </c>
      <c r="D162" s="2">
        <v>2.7029999999999998</v>
      </c>
      <c r="E162" s="2">
        <v>0</v>
      </c>
      <c r="F162" s="2"/>
      <c r="G162" s="2"/>
      <c r="H162" s="13">
        <f t="shared" si="2"/>
        <v>0</v>
      </c>
    </row>
    <row r="163" spans="2:8" ht="13.5" x14ac:dyDescent="0.25">
      <c r="B163" s="11">
        <v>42236</v>
      </c>
      <c r="C163" s="2">
        <v>6.6</v>
      </c>
      <c r="D163" s="2">
        <v>2.6274000000000002</v>
      </c>
      <c r="E163" s="2">
        <v>1159</v>
      </c>
      <c r="F163" s="2"/>
      <c r="G163" s="2"/>
      <c r="H163" s="13">
        <f t="shared" si="2"/>
        <v>-2.7968923418423851E-2</v>
      </c>
    </row>
    <row r="164" spans="2:8" ht="13.5" x14ac:dyDescent="0.25">
      <c r="B164" s="11">
        <v>42237</v>
      </c>
      <c r="C164" s="2">
        <v>6.75</v>
      </c>
      <c r="D164" s="2">
        <v>2.6871</v>
      </c>
      <c r="E164" s="2">
        <v>178</v>
      </c>
      <c r="F164" s="2"/>
      <c r="G164" s="2"/>
      <c r="H164" s="13">
        <f t="shared" si="2"/>
        <v>2.272208266727558E-2</v>
      </c>
    </row>
    <row r="165" spans="2:8" ht="13.5" x14ac:dyDescent="0.25">
      <c r="B165" s="11">
        <v>42240</v>
      </c>
      <c r="C165" s="2">
        <v>6.62</v>
      </c>
      <c r="D165" s="2">
        <v>2.6353</v>
      </c>
      <c r="E165" s="2">
        <v>152</v>
      </c>
      <c r="F165" s="2"/>
      <c r="G165" s="2"/>
      <c r="H165" s="13">
        <f t="shared" si="2"/>
        <v>-1.9277287782367633E-2</v>
      </c>
    </row>
    <row r="166" spans="2:8" ht="13.5" x14ac:dyDescent="0.25">
      <c r="B166" s="11">
        <v>42241</v>
      </c>
      <c r="C166" s="2">
        <v>6.69</v>
      </c>
      <c r="D166" s="2">
        <v>2.6631999999999998</v>
      </c>
      <c r="E166" s="2">
        <v>1960</v>
      </c>
      <c r="F166" s="2"/>
      <c r="G166" s="2"/>
      <c r="H166" s="13">
        <f t="shared" si="2"/>
        <v>1.0587029939665243E-2</v>
      </c>
    </row>
    <row r="167" spans="2:8" ht="13.5" x14ac:dyDescent="0.25">
      <c r="B167" s="11">
        <v>42242</v>
      </c>
      <c r="C167" s="2">
        <v>6.6</v>
      </c>
      <c r="D167" s="2">
        <v>2.6274000000000002</v>
      </c>
      <c r="E167" s="2">
        <v>5248</v>
      </c>
      <c r="F167" s="2"/>
      <c r="G167" s="2"/>
      <c r="H167" s="13">
        <f t="shared" si="2"/>
        <v>-1.3442475217782973E-2</v>
      </c>
    </row>
    <row r="168" spans="2:8" ht="13.5" x14ac:dyDescent="0.25">
      <c r="B168" s="11">
        <v>42243</v>
      </c>
      <c r="C168" s="2">
        <v>6.65</v>
      </c>
      <c r="D168" s="2">
        <v>2.6473</v>
      </c>
      <c r="E168" s="2">
        <v>2260</v>
      </c>
      <c r="F168" s="2"/>
      <c r="G168" s="2"/>
      <c r="H168" s="13">
        <f t="shared" si="2"/>
        <v>7.5740275557584702E-3</v>
      </c>
    </row>
    <row r="169" spans="2:8" ht="13.5" x14ac:dyDescent="0.25">
      <c r="B169" s="11">
        <v>42244</v>
      </c>
      <c r="C169" s="2">
        <v>6.59</v>
      </c>
      <c r="D169" s="2">
        <v>2.6234000000000002</v>
      </c>
      <c r="E169" s="2">
        <v>4427</v>
      </c>
      <c r="F169" s="2"/>
      <c r="G169" s="2"/>
      <c r="H169" s="13">
        <f t="shared" si="2"/>
        <v>-9.0280663317341484E-3</v>
      </c>
    </row>
    <row r="170" spans="2:8" ht="13.5" x14ac:dyDescent="0.25">
      <c r="B170" s="11">
        <v>42247</v>
      </c>
      <c r="C170" s="2">
        <v>6.59</v>
      </c>
      <c r="D170" s="2">
        <v>2.6234000000000002</v>
      </c>
      <c r="E170" s="2">
        <v>2817</v>
      </c>
      <c r="F170" s="2"/>
      <c r="G170" s="2"/>
      <c r="H170" s="13">
        <f t="shared" si="2"/>
        <v>0</v>
      </c>
    </row>
    <row r="171" spans="2:8" ht="13.5" x14ac:dyDescent="0.25">
      <c r="B171" s="11">
        <v>42248</v>
      </c>
      <c r="C171" s="2">
        <v>6.59</v>
      </c>
      <c r="D171" s="2">
        <v>2.6234000000000002</v>
      </c>
      <c r="E171" s="2">
        <v>1938</v>
      </c>
      <c r="F171" s="2"/>
      <c r="G171" s="2"/>
      <c r="H171" s="13">
        <f t="shared" si="2"/>
        <v>0</v>
      </c>
    </row>
    <row r="172" spans="2:8" ht="13.5" x14ac:dyDescent="0.25">
      <c r="B172" s="11">
        <v>42249</v>
      </c>
      <c r="C172" s="2">
        <v>6.59</v>
      </c>
      <c r="D172" s="2">
        <v>2.6234000000000002</v>
      </c>
      <c r="E172" s="2">
        <v>1620</v>
      </c>
      <c r="F172" s="2"/>
      <c r="G172" s="2"/>
      <c r="H172" s="13">
        <f t="shared" si="2"/>
        <v>0</v>
      </c>
    </row>
    <row r="173" spans="2:8" ht="13.5" x14ac:dyDescent="0.25">
      <c r="B173" s="11">
        <v>42250</v>
      </c>
      <c r="C173" s="2">
        <v>6.42</v>
      </c>
      <c r="D173" s="2">
        <v>2.5556999999999999</v>
      </c>
      <c r="E173" s="2">
        <v>1610</v>
      </c>
      <c r="F173" s="2"/>
      <c r="G173" s="2"/>
      <c r="H173" s="13">
        <f t="shared" si="2"/>
        <v>-2.5806205687276172E-2</v>
      </c>
    </row>
    <row r="174" spans="2:8" ht="13.5" x14ac:dyDescent="0.25">
      <c r="B174" s="11">
        <v>42251</v>
      </c>
      <c r="C174" s="2">
        <v>6.57</v>
      </c>
      <c r="D174" s="2">
        <v>2.6154000000000002</v>
      </c>
      <c r="E174" s="2">
        <v>2701</v>
      </c>
      <c r="F174" s="2"/>
      <c r="G174" s="2"/>
      <c r="H174" s="13">
        <f t="shared" si="2"/>
        <v>2.3359549242869003E-2</v>
      </c>
    </row>
    <row r="175" spans="2:8" ht="13.5" x14ac:dyDescent="0.25">
      <c r="B175" s="11">
        <v>42254</v>
      </c>
      <c r="C175" s="2">
        <v>6.54</v>
      </c>
      <c r="D175" s="2">
        <v>2.6034999999999999</v>
      </c>
      <c r="E175" s="2">
        <v>1810</v>
      </c>
      <c r="F175" s="2"/>
      <c r="G175" s="2"/>
      <c r="H175" s="13">
        <f t="shared" si="2"/>
        <v>-4.5499732354516492E-3</v>
      </c>
    </row>
    <row r="176" spans="2:8" ht="13.5" x14ac:dyDescent="0.25">
      <c r="B176" s="11">
        <v>42255</v>
      </c>
      <c r="C176" s="2">
        <v>6.4</v>
      </c>
      <c r="D176" s="2">
        <v>2.5478000000000001</v>
      </c>
      <c r="E176" s="2">
        <v>4739</v>
      </c>
      <c r="F176" s="2"/>
      <c r="G176" s="2"/>
      <c r="H176" s="13">
        <f t="shared" si="2"/>
        <v>-2.139427693489528E-2</v>
      </c>
    </row>
    <row r="177" spans="2:8" ht="13.5" x14ac:dyDescent="0.25">
      <c r="B177" s="11">
        <v>42256</v>
      </c>
      <c r="C177" s="2">
        <v>6.2</v>
      </c>
      <c r="D177" s="2">
        <v>2.4681000000000002</v>
      </c>
      <c r="E177" s="2">
        <v>1361</v>
      </c>
      <c r="F177" s="2"/>
      <c r="G177" s="2"/>
      <c r="H177" s="13">
        <f t="shared" si="2"/>
        <v>-3.1281890258261981E-2</v>
      </c>
    </row>
    <row r="178" spans="2:8" ht="13.5" x14ac:dyDescent="0.25">
      <c r="B178" s="11">
        <v>42257</v>
      </c>
      <c r="C178" s="2">
        <v>6.1</v>
      </c>
      <c r="D178" s="2">
        <v>2.4283000000000001</v>
      </c>
      <c r="E178" s="2">
        <v>4148</v>
      </c>
      <c r="F178" s="2"/>
      <c r="G178" s="2"/>
      <c r="H178" s="13">
        <f t="shared" si="2"/>
        <v>-1.6125764758316136E-2</v>
      </c>
    </row>
    <row r="179" spans="2:8" ht="13.5" x14ac:dyDescent="0.25">
      <c r="B179" s="11">
        <v>42258</v>
      </c>
      <c r="C179" s="2">
        <v>6</v>
      </c>
      <c r="D179" s="2">
        <v>2.3885000000000001</v>
      </c>
      <c r="E179" s="2">
        <v>1848</v>
      </c>
      <c r="F179" s="2"/>
      <c r="G179" s="2"/>
      <c r="H179" s="13">
        <f t="shared" si="2"/>
        <v>-1.6390067125149305E-2</v>
      </c>
    </row>
    <row r="180" spans="2:8" ht="13.5" x14ac:dyDescent="0.25">
      <c r="B180" s="11">
        <v>42261</v>
      </c>
      <c r="C180" s="2">
        <v>5.97</v>
      </c>
      <c r="D180" s="2">
        <v>2.3765999999999998</v>
      </c>
      <c r="E180" s="2">
        <v>3196</v>
      </c>
      <c r="F180" s="2"/>
      <c r="G180" s="2"/>
      <c r="H180" s="13">
        <f t="shared" si="2"/>
        <v>-4.9822064056940524E-3</v>
      </c>
    </row>
    <row r="181" spans="2:8" ht="13.5" x14ac:dyDescent="0.25">
      <c r="B181" s="11">
        <v>42262</v>
      </c>
      <c r="C181" s="2">
        <v>5.93</v>
      </c>
      <c r="D181" s="2">
        <v>2.3607</v>
      </c>
      <c r="E181" s="2">
        <v>6861</v>
      </c>
      <c r="F181" s="2"/>
      <c r="G181" s="2"/>
      <c r="H181" s="13">
        <f t="shared" si="2"/>
        <v>-6.6902297399645729E-3</v>
      </c>
    </row>
    <row r="182" spans="2:8" ht="13.5" x14ac:dyDescent="0.25">
      <c r="B182" s="11">
        <v>42263</v>
      </c>
      <c r="C182" s="2">
        <v>5.9</v>
      </c>
      <c r="D182" s="2">
        <v>2.3487</v>
      </c>
      <c r="E182" s="2">
        <v>3264</v>
      </c>
      <c r="F182" s="2"/>
      <c r="G182" s="2"/>
      <c r="H182" s="13">
        <f t="shared" si="2"/>
        <v>-5.0832380226204137E-3</v>
      </c>
    </row>
    <row r="183" spans="2:8" ht="13.5" x14ac:dyDescent="0.25">
      <c r="B183" s="11">
        <v>42264</v>
      </c>
      <c r="C183" s="2">
        <v>6</v>
      </c>
      <c r="D183" s="2">
        <v>2.3885000000000001</v>
      </c>
      <c r="E183" s="2">
        <v>7713</v>
      </c>
      <c r="F183" s="2"/>
      <c r="G183" s="2"/>
      <c r="H183" s="13">
        <f t="shared" si="2"/>
        <v>1.6945544343679508E-2</v>
      </c>
    </row>
    <row r="184" spans="2:8" ht="13.5" x14ac:dyDescent="0.25">
      <c r="B184" s="11">
        <v>42265</v>
      </c>
      <c r="C184" s="2">
        <v>5.98</v>
      </c>
      <c r="D184" s="2">
        <v>2.3805999999999998</v>
      </c>
      <c r="E184" s="2">
        <v>4041</v>
      </c>
      <c r="F184" s="2"/>
      <c r="G184" s="2"/>
      <c r="H184" s="13">
        <f t="shared" si="2"/>
        <v>-3.3075151768893617E-3</v>
      </c>
    </row>
    <row r="185" spans="2:8" ht="13.5" x14ac:dyDescent="0.25">
      <c r="B185" s="11">
        <v>42268</v>
      </c>
      <c r="C185" s="2">
        <v>6</v>
      </c>
      <c r="D185" s="2">
        <v>2.3885000000000001</v>
      </c>
      <c r="E185" s="2">
        <v>11461</v>
      </c>
      <c r="F185" s="2"/>
      <c r="G185" s="2"/>
      <c r="H185" s="13">
        <f t="shared" si="2"/>
        <v>3.318491136688331E-3</v>
      </c>
    </row>
    <row r="186" spans="2:8" ht="13.5" x14ac:dyDescent="0.25">
      <c r="B186" s="11">
        <v>42269</v>
      </c>
      <c r="C186" s="2">
        <v>6.05</v>
      </c>
      <c r="D186" s="2">
        <v>2.4083999999999999</v>
      </c>
      <c r="E186" s="2">
        <v>745</v>
      </c>
      <c r="F186" s="2"/>
      <c r="G186" s="2"/>
      <c r="H186" s="13">
        <f t="shared" si="2"/>
        <v>8.3315888633032475E-3</v>
      </c>
    </row>
    <row r="187" spans="2:8" ht="13.5" x14ac:dyDescent="0.25">
      <c r="B187" s="11">
        <v>42270</v>
      </c>
      <c r="C187" s="2">
        <v>6.05</v>
      </c>
      <c r="D187" s="2">
        <v>2.4083999999999999</v>
      </c>
      <c r="E187" s="2">
        <v>2600</v>
      </c>
      <c r="F187" s="2"/>
      <c r="G187" s="2"/>
      <c r="H187" s="13">
        <f t="shared" si="2"/>
        <v>0</v>
      </c>
    </row>
    <row r="188" spans="2:8" ht="13.5" x14ac:dyDescent="0.25">
      <c r="B188" s="11">
        <v>42275</v>
      </c>
      <c r="C188" s="2">
        <v>6.23</v>
      </c>
      <c r="D188" s="2">
        <v>2.4801000000000002</v>
      </c>
      <c r="E188" s="2">
        <v>5413</v>
      </c>
      <c r="F188" s="2"/>
      <c r="G188" s="2"/>
      <c r="H188" s="13">
        <f t="shared" si="2"/>
        <v>2.977080219232699E-2</v>
      </c>
    </row>
    <row r="189" spans="2:8" ht="13.5" x14ac:dyDescent="0.25">
      <c r="B189" s="11">
        <v>42276</v>
      </c>
      <c r="C189" s="2">
        <v>6.35</v>
      </c>
      <c r="D189" s="2">
        <v>2.5278999999999998</v>
      </c>
      <c r="E189" s="2">
        <v>13139</v>
      </c>
      <c r="F189" s="2"/>
      <c r="G189" s="2"/>
      <c r="H189" s="13">
        <f t="shared" si="2"/>
        <v>1.9273416394500066E-2</v>
      </c>
    </row>
    <row r="190" spans="2:8" ht="13.5" x14ac:dyDescent="0.25">
      <c r="B190" s="11">
        <v>42277</v>
      </c>
      <c r="C190" s="2">
        <v>6.35</v>
      </c>
      <c r="D190" s="2">
        <v>2.5278999999999998</v>
      </c>
      <c r="E190" s="2">
        <v>450</v>
      </c>
      <c r="F190" s="2"/>
      <c r="G190" s="2"/>
      <c r="H190" s="13">
        <f t="shared" si="2"/>
        <v>0</v>
      </c>
    </row>
    <row r="191" spans="2:8" ht="13.5" x14ac:dyDescent="0.25">
      <c r="B191" s="11">
        <v>42278</v>
      </c>
      <c r="C191" s="2">
        <v>6.31</v>
      </c>
      <c r="D191" s="2">
        <v>2.5118999999999998</v>
      </c>
      <c r="E191" s="2">
        <v>364</v>
      </c>
      <c r="F191" s="2"/>
      <c r="G191" s="2"/>
      <c r="H191" s="13">
        <f t="shared" si="2"/>
        <v>-6.3293642944736795E-3</v>
      </c>
    </row>
    <row r="192" spans="2:8" ht="13.5" x14ac:dyDescent="0.25">
      <c r="B192" s="11">
        <v>42279</v>
      </c>
      <c r="C192" s="2">
        <v>6.2</v>
      </c>
      <c r="D192" s="2">
        <v>2.4681000000000002</v>
      </c>
      <c r="E192" s="2">
        <v>19302</v>
      </c>
      <c r="F192" s="2"/>
      <c r="G192" s="2"/>
      <c r="H192" s="13">
        <f t="shared" si="2"/>
        <v>-1.7436999880568342E-2</v>
      </c>
    </row>
    <row r="193" spans="2:8" ht="13.5" x14ac:dyDescent="0.25">
      <c r="B193" s="11">
        <v>42282</v>
      </c>
      <c r="C193" s="2">
        <v>6.25</v>
      </c>
      <c r="D193" s="2">
        <v>2.488</v>
      </c>
      <c r="E193" s="2">
        <v>9050</v>
      </c>
      <c r="F193" s="2"/>
      <c r="G193" s="2"/>
      <c r="H193" s="13">
        <f t="shared" si="2"/>
        <v>8.062882379157978E-3</v>
      </c>
    </row>
    <row r="194" spans="2:8" ht="13.5" x14ac:dyDescent="0.25">
      <c r="B194" s="11">
        <v>42283</v>
      </c>
      <c r="C194" s="2">
        <v>6.2</v>
      </c>
      <c r="D194" s="2">
        <v>2.4681000000000002</v>
      </c>
      <c r="E194" s="2">
        <v>1980</v>
      </c>
      <c r="F194" s="2"/>
      <c r="G194" s="2"/>
      <c r="H194" s="13">
        <f t="shared" si="2"/>
        <v>-7.9983922829581222E-3</v>
      </c>
    </row>
    <row r="195" spans="2:8" ht="13.5" x14ac:dyDescent="0.25">
      <c r="B195" s="11">
        <v>42284</v>
      </c>
      <c r="C195" s="2">
        <v>6.2</v>
      </c>
      <c r="D195" s="2">
        <v>2.4681000000000002</v>
      </c>
      <c r="E195" s="2">
        <v>7726</v>
      </c>
      <c r="F195" s="2"/>
      <c r="G195" s="2"/>
      <c r="H195" s="13">
        <f t="shared" si="2"/>
        <v>0</v>
      </c>
    </row>
    <row r="196" spans="2:8" ht="13.5" x14ac:dyDescent="0.25">
      <c r="B196" s="11">
        <v>42285</v>
      </c>
      <c r="C196" s="2">
        <v>6.2</v>
      </c>
      <c r="D196" s="2">
        <v>2.4681000000000002</v>
      </c>
      <c r="E196" s="2">
        <v>3189</v>
      </c>
      <c r="F196" s="2"/>
      <c r="G196" s="2"/>
      <c r="H196" s="13">
        <f t="shared" si="2"/>
        <v>0</v>
      </c>
    </row>
    <row r="197" spans="2:8" ht="13.5" x14ac:dyDescent="0.25">
      <c r="B197" s="11">
        <v>42286</v>
      </c>
      <c r="C197" s="2">
        <v>6.36</v>
      </c>
      <c r="D197" s="2">
        <v>2.5318000000000001</v>
      </c>
      <c r="E197" s="2">
        <v>988</v>
      </c>
      <c r="F197" s="2"/>
      <c r="G197" s="2"/>
      <c r="H197" s="13">
        <f t="shared" si="2"/>
        <v>2.5809327012681765E-2</v>
      </c>
    </row>
    <row r="198" spans="2:8" ht="13.5" x14ac:dyDescent="0.25">
      <c r="B198" s="11">
        <v>42289</v>
      </c>
      <c r="C198" s="2">
        <v>6.5</v>
      </c>
      <c r="D198" s="2">
        <v>2.5876000000000001</v>
      </c>
      <c r="E198" s="2">
        <v>2914</v>
      </c>
      <c r="F198" s="2"/>
      <c r="G198" s="2"/>
      <c r="H198" s="13">
        <f t="shared" si="2"/>
        <v>2.2039655581009586E-2</v>
      </c>
    </row>
    <row r="199" spans="2:8" ht="13.5" x14ac:dyDescent="0.25">
      <c r="B199" s="11">
        <v>42290</v>
      </c>
      <c r="C199" s="2">
        <v>6.74</v>
      </c>
      <c r="D199" s="2">
        <v>2.6831</v>
      </c>
      <c r="E199" s="2">
        <v>404</v>
      </c>
      <c r="F199" s="2"/>
      <c r="G199" s="2"/>
      <c r="H199" s="13">
        <f t="shared" ref="H199:H262" si="3">(D199-D198)/D198</f>
        <v>3.6906786211160891E-2</v>
      </c>
    </row>
    <row r="200" spans="2:8" ht="13.5" x14ac:dyDescent="0.25">
      <c r="B200" s="11">
        <v>42293</v>
      </c>
      <c r="C200" s="2">
        <v>6.54</v>
      </c>
      <c r="D200" s="2">
        <v>2.6034999999999999</v>
      </c>
      <c r="E200" s="2">
        <v>420</v>
      </c>
      <c r="F200" s="2"/>
      <c r="G200" s="2"/>
      <c r="H200" s="13">
        <f t="shared" si="3"/>
        <v>-2.9667176027729163E-2</v>
      </c>
    </row>
    <row r="201" spans="2:8" ht="13.5" x14ac:dyDescent="0.25">
      <c r="B201" s="11">
        <v>42296</v>
      </c>
      <c r="C201" s="2">
        <v>6.5</v>
      </c>
      <c r="D201" s="2">
        <v>2.5876000000000001</v>
      </c>
      <c r="E201" s="2">
        <v>1599</v>
      </c>
      <c r="F201" s="2"/>
      <c r="G201" s="2"/>
      <c r="H201" s="13">
        <f t="shared" si="3"/>
        <v>-6.107163433838987E-3</v>
      </c>
    </row>
    <row r="202" spans="2:8" ht="13.5" x14ac:dyDescent="0.25">
      <c r="B202" s="11">
        <v>42297</v>
      </c>
      <c r="C202" s="2">
        <v>6.44</v>
      </c>
      <c r="D202" s="2">
        <v>2.5636999999999999</v>
      </c>
      <c r="E202" s="2">
        <v>1236</v>
      </c>
      <c r="F202" s="2"/>
      <c r="G202" s="2"/>
      <c r="H202" s="13">
        <f t="shared" si="3"/>
        <v>-9.2363580151492708E-3</v>
      </c>
    </row>
    <row r="203" spans="2:8" ht="13.5" x14ac:dyDescent="0.25">
      <c r="B203" s="11">
        <v>42298</v>
      </c>
      <c r="C203" s="2">
        <v>6.5</v>
      </c>
      <c r="D203" s="2">
        <v>2.5876000000000001</v>
      </c>
      <c r="E203" s="2">
        <v>265</v>
      </c>
      <c r="F203" s="2"/>
      <c r="G203" s="2"/>
      <c r="H203" s="13">
        <f t="shared" si="3"/>
        <v>9.3224636267895053E-3</v>
      </c>
    </row>
    <row r="204" spans="2:8" ht="13.5" x14ac:dyDescent="0.25">
      <c r="B204" s="11">
        <v>42299</v>
      </c>
      <c r="C204" s="2">
        <v>6.31</v>
      </c>
      <c r="D204" s="2">
        <v>2.5118999999999998</v>
      </c>
      <c r="E204" s="2">
        <v>630</v>
      </c>
      <c r="F204" s="2"/>
      <c r="G204" s="2"/>
      <c r="H204" s="13">
        <f t="shared" si="3"/>
        <v>-2.9254908022878466E-2</v>
      </c>
    </row>
    <row r="205" spans="2:8" ht="13.5" x14ac:dyDescent="0.25">
      <c r="B205" s="11">
        <v>42300</v>
      </c>
      <c r="C205" s="2">
        <v>6.3</v>
      </c>
      <c r="D205" s="2">
        <v>2.5078999999999998</v>
      </c>
      <c r="E205" s="2">
        <v>4418</v>
      </c>
      <c r="F205" s="2"/>
      <c r="G205" s="2"/>
      <c r="H205" s="13">
        <f t="shared" si="3"/>
        <v>-1.5924200804172156E-3</v>
      </c>
    </row>
    <row r="206" spans="2:8" ht="13.5" x14ac:dyDescent="0.25">
      <c r="B206" s="11">
        <v>42303</v>
      </c>
      <c r="C206" s="2">
        <v>6.2</v>
      </c>
      <c r="D206" s="2">
        <v>2.4681000000000002</v>
      </c>
      <c r="E206" s="2">
        <v>1400</v>
      </c>
      <c r="F206" s="2"/>
      <c r="G206" s="2"/>
      <c r="H206" s="13">
        <f t="shared" si="3"/>
        <v>-1.586985126998669E-2</v>
      </c>
    </row>
    <row r="207" spans="2:8" ht="13.5" x14ac:dyDescent="0.25">
      <c r="B207" s="11">
        <v>42304</v>
      </c>
      <c r="C207" s="2">
        <v>6.11</v>
      </c>
      <c r="D207" s="2">
        <v>2.4323000000000001</v>
      </c>
      <c r="E207" s="2">
        <v>10012</v>
      </c>
      <c r="F207" s="2"/>
      <c r="G207" s="2"/>
      <c r="H207" s="13">
        <f t="shared" si="3"/>
        <v>-1.4505084883108485E-2</v>
      </c>
    </row>
    <row r="208" spans="2:8" ht="13.5" x14ac:dyDescent="0.25">
      <c r="B208" s="11">
        <v>42305</v>
      </c>
      <c r="C208" s="2">
        <v>6.12</v>
      </c>
      <c r="D208" s="2">
        <v>2.4363000000000001</v>
      </c>
      <c r="E208" s="2">
        <v>5300</v>
      </c>
      <c r="F208" s="2"/>
      <c r="G208" s="2"/>
      <c r="H208" s="13">
        <f t="shared" si="3"/>
        <v>1.6445339801833669E-3</v>
      </c>
    </row>
    <row r="209" spans="2:8" ht="13.5" x14ac:dyDescent="0.25">
      <c r="B209" s="11">
        <v>42306</v>
      </c>
      <c r="C209" s="2">
        <v>6.12</v>
      </c>
      <c r="D209" s="2">
        <v>2.4363000000000001</v>
      </c>
      <c r="E209" s="2">
        <v>3890</v>
      </c>
      <c r="F209" s="2"/>
      <c r="G209" s="2"/>
      <c r="H209" s="13">
        <f t="shared" si="3"/>
        <v>0</v>
      </c>
    </row>
    <row r="210" spans="2:8" ht="13.5" x14ac:dyDescent="0.25">
      <c r="B210" s="11">
        <v>42307</v>
      </c>
      <c r="C210" s="2">
        <v>6.12</v>
      </c>
      <c r="D210" s="2">
        <v>2.4363000000000001</v>
      </c>
      <c r="E210" s="2">
        <v>1200</v>
      </c>
      <c r="F210" s="2"/>
      <c r="G210" s="2"/>
      <c r="H210" s="13">
        <f t="shared" si="3"/>
        <v>0</v>
      </c>
    </row>
    <row r="211" spans="2:8" ht="13.5" x14ac:dyDescent="0.25">
      <c r="B211" s="11">
        <v>42310</v>
      </c>
      <c r="C211" s="2">
        <v>6.2</v>
      </c>
      <c r="D211" s="2">
        <v>2.4681000000000002</v>
      </c>
      <c r="E211" s="2">
        <v>2118</v>
      </c>
      <c r="F211" s="2"/>
      <c r="G211" s="2"/>
      <c r="H211" s="13">
        <f t="shared" si="3"/>
        <v>1.3052579731560173E-2</v>
      </c>
    </row>
    <row r="212" spans="2:8" ht="13.5" x14ac:dyDescent="0.25">
      <c r="B212" s="11">
        <v>42311</v>
      </c>
      <c r="C212" s="2">
        <v>6.2</v>
      </c>
      <c r="D212" s="2">
        <v>2.4681000000000002</v>
      </c>
      <c r="E212" s="2">
        <v>660</v>
      </c>
      <c r="F212" s="2"/>
      <c r="G212" s="2"/>
      <c r="H212" s="13">
        <f t="shared" si="3"/>
        <v>0</v>
      </c>
    </row>
    <row r="213" spans="2:8" ht="13.5" x14ac:dyDescent="0.25">
      <c r="B213" s="11">
        <v>42312</v>
      </c>
      <c r="C213" s="2">
        <v>6.12</v>
      </c>
      <c r="D213" s="2">
        <v>2.4363000000000001</v>
      </c>
      <c r="E213" s="2">
        <v>460</v>
      </c>
      <c r="F213" s="2"/>
      <c r="G213" s="2"/>
      <c r="H213" s="13">
        <f t="shared" si="3"/>
        <v>-1.2884405007900834E-2</v>
      </c>
    </row>
    <row r="214" spans="2:8" ht="13.5" x14ac:dyDescent="0.25">
      <c r="B214" s="11">
        <v>42313</v>
      </c>
      <c r="C214" s="2">
        <v>6.1</v>
      </c>
      <c r="D214" s="2">
        <v>2.4283000000000001</v>
      </c>
      <c r="E214" s="2">
        <v>6913</v>
      </c>
      <c r="F214" s="2"/>
      <c r="G214" s="2"/>
      <c r="H214" s="13">
        <f t="shared" si="3"/>
        <v>-3.2836678569962674E-3</v>
      </c>
    </row>
    <row r="215" spans="2:8" ht="13.5" x14ac:dyDescent="0.25">
      <c r="B215" s="11">
        <v>42314</v>
      </c>
      <c r="C215" s="2">
        <v>6.12</v>
      </c>
      <c r="D215" s="2">
        <v>2.4363000000000001</v>
      </c>
      <c r="E215" s="2">
        <v>62776</v>
      </c>
      <c r="F215" s="2"/>
      <c r="G215" s="2"/>
      <c r="H215" s="13">
        <f t="shared" si="3"/>
        <v>3.294485854301366E-3</v>
      </c>
    </row>
    <row r="216" spans="2:8" ht="13.5" x14ac:dyDescent="0.25">
      <c r="B216" s="11">
        <v>42317</v>
      </c>
      <c r="C216" s="2">
        <v>6.11</v>
      </c>
      <c r="D216" s="2">
        <v>2.4323000000000001</v>
      </c>
      <c r="E216" s="2">
        <v>1017</v>
      </c>
      <c r="F216" s="2"/>
      <c r="G216" s="2"/>
      <c r="H216" s="13">
        <f t="shared" si="3"/>
        <v>-1.6418339284981337E-3</v>
      </c>
    </row>
    <row r="217" spans="2:8" ht="13.5" x14ac:dyDescent="0.25">
      <c r="B217" s="11">
        <v>42318</v>
      </c>
      <c r="C217" s="2">
        <v>5.95</v>
      </c>
      <c r="D217" s="2">
        <v>2.3685999999999998</v>
      </c>
      <c r="E217" s="2">
        <v>35</v>
      </c>
      <c r="F217" s="2"/>
      <c r="G217" s="2"/>
      <c r="H217" s="13">
        <f t="shared" si="3"/>
        <v>-2.6189203634420222E-2</v>
      </c>
    </row>
    <row r="218" spans="2:8" ht="13.5" x14ac:dyDescent="0.25">
      <c r="B218" s="11">
        <v>42319</v>
      </c>
      <c r="C218" s="2">
        <v>5.78</v>
      </c>
      <c r="D218" s="2">
        <v>2.3008999999999999</v>
      </c>
      <c r="E218" s="2">
        <v>245</v>
      </c>
      <c r="F218" s="2"/>
      <c r="G218" s="2"/>
      <c r="H218" s="13">
        <f t="shared" si="3"/>
        <v>-2.8582284894030176E-2</v>
      </c>
    </row>
    <row r="219" spans="2:8" ht="13.5" x14ac:dyDescent="0.25">
      <c r="B219" s="11">
        <v>42320</v>
      </c>
      <c r="C219" s="2">
        <v>5.75</v>
      </c>
      <c r="D219" s="2">
        <v>2.2890000000000001</v>
      </c>
      <c r="E219" s="2">
        <v>530</v>
      </c>
      <c r="F219" s="2"/>
      <c r="G219" s="2"/>
      <c r="H219" s="13">
        <f t="shared" si="3"/>
        <v>-5.1718892607239778E-3</v>
      </c>
    </row>
    <row r="220" spans="2:8" ht="13.5" x14ac:dyDescent="0.25">
      <c r="B220" s="11">
        <v>42321</v>
      </c>
      <c r="C220" s="2">
        <v>5.85</v>
      </c>
      <c r="D220" s="2">
        <v>2.3288000000000002</v>
      </c>
      <c r="E220" s="2">
        <v>1500</v>
      </c>
      <c r="F220" s="2"/>
      <c r="G220" s="2"/>
      <c r="H220" s="13">
        <f t="shared" si="3"/>
        <v>1.7387505460899979E-2</v>
      </c>
    </row>
    <row r="221" spans="2:8" ht="13.5" x14ac:dyDescent="0.25">
      <c r="B221" s="11">
        <v>42324</v>
      </c>
      <c r="C221" s="2">
        <v>5.89</v>
      </c>
      <c r="D221" s="2">
        <v>2.3447</v>
      </c>
      <c r="E221" s="2">
        <v>1515</v>
      </c>
      <c r="F221" s="2"/>
      <c r="G221" s="2"/>
      <c r="H221" s="13">
        <f t="shared" si="3"/>
        <v>6.8275506698728108E-3</v>
      </c>
    </row>
    <row r="222" spans="2:8" ht="13.5" x14ac:dyDescent="0.25">
      <c r="B222" s="11">
        <v>42325</v>
      </c>
      <c r="C222" s="2">
        <v>5.89</v>
      </c>
      <c r="D222" s="2">
        <v>2.3447</v>
      </c>
      <c r="E222" s="2">
        <v>3019</v>
      </c>
      <c r="F222" s="2"/>
      <c r="G222" s="2"/>
      <c r="H222" s="13">
        <f t="shared" si="3"/>
        <v>0</v>
      </c>
    </row>
    <row r="223" spans="2:8" ht="13.5" x14ac:dyDescent="0.25">
      <c r="B223" s="11">
        <v>42326</v>
      </c>
      <c r="C223" s="2">
        <v>6.06</v>
      </c>
      <c r="D223" s="2">
        <v>2.4123999999999999</v>
      </c>
      <c r="E223" s="2">
        <v>60</v>
      </c>
      <c r="F223" s="2"/>
      <c r="G223" s="2"/>
      <c r="H223" s="13">
        <f t="shared" si="3"/>
        <v>2.8873629888685064E-2</v>
      </c>
    </row>
    <row r="224" spans="2:8" ht="13.5" x14ac:dyDescent="0.25">
      <c r="B224" s="11">
        <v>42327</v>
      </c>
      <c r="C224" s="2">
        <v>6.06</v>
      </c>
      <c r="D224" s="2">
        <v>2.4123999999999999</v>
      </c>
      <c r="E224" s="2">
        <v>9760</v>
      </c>
      <c r="F224" s="2"/>
      <c r="G224" s="2"/>
      <c r="H224" s="13">
        <f t="shared" si="3"/>
        <v>0</v>
      </c>
    </row>
    <row r="225" spans="2:8" ht="13.5" x14ac:dyDescent="0.25">
      <c r="B225" s="11">
        <v>42328</v>
      </c>
      <c r="C225" s="2">
        <v>6</v>
      </c>
      <c r="D225" s="2">
        <v>2.3885000000000001</v>
      </c>
      <c r="E225" s="2">
        <v>1691</v>
      </c>
      <c r="F225" s="2"/>
      <c r="G225" s="2"/>
      <c r="H225" s="13">
        <f t="shared" si="3"/>
        <v>-9.9071464102138164E-3</v>
      </c>
    </row>
    <row r="226" spans="2:8" ht="13.5" x14ac:dyDescent="0.25">
      <c r="B226" s="11">
        <v>42331</v>
      </c>
      <c r="C226" s="2">
        <v>6.12</v>
      </c>
      <c r="D226" s="2">
        <v>2.4363000000000001</v>
      </c>
      <c r="E226" s="2">
        <v>11406</v>
      </c>
      <c r="F226" s="2"/>
      <c r="G226" s="2"/>
      <c r="H226" s="13">
        <f t="shared" si="3"/>
        <v>2.0012560184216061E-2</v>
      </c>
    </row>
    <row r="227" spans="2:8" ht="13.5" x14ac:dyDescent="0.25">
      <c r="B227" s="11">
        <v>42332</v>
      </c>
      <c r="C227" s="2">
        <v>6</v>
      </c>
      <c r="D227" s="2">
        <v>2.3885000000000001</v>
      </c>
      <c r="E227" s="2">
        <v>1395</v>
      </c>
      <c r="F227" s="2"/>
      <c r="G227" s="2"/>
      <c r="H227" s="13">
        <f t="shared" si="3"/>
        <v>-1.9619915445552708E-2</v>
      </c>
    </row>
    <row r="228" spans="2:8" ht="13.5" x14ac:dyDescent="0.25">
      <c r="B228" s="11">
        <v>42333</v>
      </c>
      <c r="C228" s="2">
        <v>6.05</v>
      </c>
      <c r="D228" s="2">
        <v>2.4083999999999999</v>
      </c>
      <c r="E228" s="2">
        <v>900</v>
      </c>
      <c r="F228" s="2"/>
      <c r="G228" s="2"/>
      <c r="H228" s="13">
        <f t="shared" si="3"/>
        <v>8.3315888633032475E-3</v>
      </c>
    </row>
    <row r="229" spans="2:8" ht="13.5" x14ac:dyDescent="0.25">
      <c r="B229" s="11">
        <v>42334</v>
      </c>
      <c r="C229" s="2">
        <v>6.05</v>
      </c>
      <c r="D229" s="2">
        <v>2.4083999999999999</v>
      </c>
      <c r="E229" s="2">
        <v>0</v>
      </c>
      <c r="F229" s="2"/>
      <c r="G229" s="2"/>
      <c r="H229" s="13">
        <f t="shared" si="3"/>
        <v>0</v>
      </c>
    </row>
    <row r="230" spans="2:8" ht="13.5" x14ac:dyDescent="0.25">
      <c r="B230" s="11">
        <v>42335</v>
      </c>
      <c r="C230" s="2">
        <v>5.9</v>
      </c>
      <c r="D230" s="2">
        <v>2.3487</v>
      </c>
      <c r="E230" s="2">
        <v>1002</v>
      </c>
      <c r="F230" s="2"/>
      <c r="G230" s="2"/>
      <c r="H230" s="13">
        <f t="shared" si="3"/>
        <v>-2.4788241155954106E-2</v>
      </c>
    </row>
    <row r="231" spans="2:8" ht="13.5" x14ac:dyDescent="0.25">
      <c r="B231" s="11">
        <v>42338</v>
      </c>
      <c r="C231" s="2">
        <v>5.8</v>
      </c>
      <c r="D231" s="2">
        <v>2.3089</v>
      </c>
      <c r="E231" s="2">
        <v>571</v>
      </c>
      <c r="F231" s="2"/>
      <c r="G231" s="2"/>
      <c r="H231" s="13">
        <f t="shared" si="3"/>
        <v>-1.6945544343679508E-2</v>
      </c>
    </row>
    <row r="232" spans="2:8" ht="13.5" x14ac:dyDescent="0.25">
      <c r="B232" s="11">
        <v>42339</v>
      </c>
      <c r="C232" s="2">
        <v>5.95</v>
      </c>
      <c r="D232" s="2">
        <v>2.3685999999999998</v>
      </c>
      <c r="E232" s="2">
        <v>61295</v>
      </c>
      <c r="F232" s="2"/>
      <c r="G232" s="2"/>
      <c r="H232" s="13">
        <f t="shared" si="3"/>
        <v>2.5856468448178727E-2</v>
      </c>
    </row>
    <row r="233" spans="2:8" ht="13.5" x14ac:dyDescent="0.25">
      <c r="B233" s="11">
        <v>42340</v>
      </c>
      <c r="C233" s="2">
        <v>5.95</v>
      </c>
      <c r="D233" s="2">
        <v>2.3685999999999998</v>
      </c>
      <c r="E233" s="2">
        <v>0</v>
      </c>
      <c r="F233" s="2"/>
      <c r="G233" s="2"/>
      <c r="H233" s="13">
        <f t="shared" si="3"/>
        <v>0</v>
      </c>
    </row>
    <row r="234" spans="2:8" ht="13.5" x14ac:dyDescent="0.25">
      <c r="B234" s="11">
        <v>42341</v>
      </c>
      <c r="C234" s="2">
        <v>5.9</v>
      </c>
      <c r="D234" s="2">
        <v>2.3487</v>
      </c>
      <c r="E234" s="2">
        <v>5055</v>
      </c>
      <c r="F234" s="2"/>
      <c r="G234" s="2"/>
      <c r="H234" s="13">
        <f t="shared" si="3"/>
        <v>-8.4015874356158943E-3</v>
      </c>
    </row>
    <row r="235" spans="2:8" ht="13.5" x14ac:dyDescent="0.25">
      <c r="B235" s="11">
        <v>42342</v>
      </c>
      <c r="C235" s="2">
        <v>5.85</v>
      </c>
      <c r="D235" s="2">
        <v>2.3288000000000002</v>
      </c>
      <c r="E235" s="2">
        <v>14</v>
      </c>
      <c r="F235" s="2"/>
      <c r="G235" s="2"/>
      <c r="H235" s="13">
        <f t="shared" si="3"/>
        <v>-8.4727721718396588E-3</v>
      </c>
    </row>
    <row r="236" spans="2:8" ht="13.5" x14ac:dyDescent="0.25">
      <c r="B236" s="11">
        <v>42345</v>
      </c>
      <c r="C236" s="2">
        <v>5.85</v>
      </c>
      <c r="D236" s="2">
        <v>2.3288000000000002</v>
      </c>
      <c r="E236" s="2">
        <v>2102</v>
      </c>
      <c r="F236" s="2"/>
      <c r="G236" s="2"/>
      <c r="H236" s="13">
        <f t="shared" si="3"/>
        <v>0</v>
      </c>
    </row>
    <row r="237" spans="2:8" ht="13.5" x14ac:dyDescent="0.25">
      <c r="B237" s="11">
        <v>42346</v>
      </c>
      <c r="C237" s="2">
        <v>5.86</v>
      </c>
      <c r="D237" s="2">
        <v>2.3328000000000002</v>
      </c>
      <c r="E237" s="2">
        <v>754</v>
      </c>
      <c r="F237" s="2"/>
      <c r="G237" s="2"/>
      <c r="H237" s="13">
        <f t="shared" si="3"/>
        <v>1.7176228100309187E-3</v>
      </c>
    </row>
    <row r="238" spans="2:8" ht="13.5" x14ac:dyDescent="0.25">
      <c r="B238" s="11">
        <v>42347</v>
      </c>
      <c r="C238" s="2">
        <v>6</v>
      </c>
      <c r="D238" s="2">
        <v>2.3885000000000001</v>
      </c>
      <c r="E238" s="2">
        <v>583</v>
      </c>
      <c r="F238" s="2"/>
      <c r="G238" s="2"/>
      <c r="H238" s="13">
        <f t="shared" si="3"/>
        <v>2.3876886145404601E-2</v>
      </c>
    </row>
    <row r="239" spans="2:8" ht="13.5" x14ac:dyDescent="0.25">
      <c r="B239" s="11">
        <v>42348</v>
      </c>
      <c r="C239" s="2">
        <v>6</v>
      </c>
      <c r="D239" s="2">
        <v>2.3885000000000001</v>
      </c>
      <c r="E239" s="2">
        <v>547</v>
      </c>
      <c r="F239" s="2"/>
      <c r="G239" s="2"/>
      <c r="H239" s="13">
        <f t="shared" si="3"/>
        <v>0</v>
      </c>
    </row>
    <row r="240" spans="2:8" ht="13.5" x14ac:dyDescent="0.25">
      <c r="B240" s="11">
        <v>42349</v>
      </c>
      <c r="C240" s="2">
        <v>6</v>
      </c>
      <c r="D240" s="2">
        <v>2.3885000000000001</v>
      </c>
      <c r="E240" s="2">
        <v>5794</v>
      </c>
      <c r="F240" s="2"/>
      <c r="G240" s="2"/>
      <c r="H240" s="13">
        <f t="shared" si="3"/>
        <v>0</v>
      </c>
    </row>
    <row r="241" spans="2:8" ht="13.5" x14ac:dyDescent="0.25">
      <c r="B241" s="11">
        <v>42352</v>
      </c>
      <c r="C241" s="2">
        <v>6.08</v>
      </c>
      <c r="D241" s="2">
        <v>2.4203999999999999</v>
      </c>
      <c r="E241" s="2">
        <v>4280</v>
      </c>
      <c r="F241" s="2"/>
      <c r="G241" s="2"/>
      <c r="H241" s="13">
        <f t="shared" si="3"/>
        <v>1.3355662549717319E-2</v>
      </c>
    </row>
    <row r="242" spans="2:8" ht="13.5" x14ac:dyDescent="0.25">
      <c r="B242" s="11">
        <v>42353</v>
      </c>
      <c r="C242" s="2">
        <v>6.08</v>
      </c>
      <c r="D242" s="2">
        <v>2.4203999999999999</v>
      </c>
      <c r="E242" s="2">
        <v>10050</v>
      </c>
      <c r="F242" s="2"/>
      <c r="G242" s="2"/>
      <c r="H242" s="13">
        <f t="shared" si="3"/>
        <v>0</v>
      </c>
    </row>
    <row r="243" spans="2:8" ht="13.5" x14ac:dyDescent="0.25">
      <c r="B243" s="11">
        <v>42354</v>
      </c>
      <c r="C243" s="2">
        <v>5.9</v>
      </c>
      <c r="D243" s="2">
        <v>2.3487</v>
      </c>
      <c r="E243" s="2">
        <v>5154</v>
      </c>
      <c r="F243" s="2"/>
      <c r="G243" s="2"/>
      <c r="H243" s="13">
        <f t="shared" si="3"/>
        <v>-2.9623202776400546E-2</v>
      </c>
    </row>
    <row r="244" spans="2:8" ht="13.5" x14ac:dyDescent="0.25">
      <c r="B244" s="11">
        <v>42355</v>
      </c>
      <c r="C244" s="2">
        <v>6</v>
      </c>
      <c r="D244" s="2">
        <v>2.3885000000000001</v>
      </c>
      <c r="E244" s="2">
        <v>4538</v>
      </c>
      <c r="F244" s="2"/>
      <c r="G244" s="2"/>
      <c r="H244" s="13">
        <f t="shared" si="3"/>
        <v>1.6945544343679508E-2</v>
      </c>
    </row>
    <row r="245" spans="2:8" ht="13.5" x14ac:dyDescent="0.25">
      <c r="B245" s="11">
        <v>42356</v>
      </c>
      <c r="C245" s="2">
        <v>6</v>
      </c>
      <c r="D245" s="2">
        <v>2.3885000000000001</v>
      </c>
      <c r="E245" s="2">
        <v>1274</v>
      </c>
      <c r="F245" s="2"/>
      <c r="G245" s="2"/>
      <c r="H245" s="13">
        <f t="shared" si="3"/>
        <v>0</v>
      </c>
    </row>
    <row r="246" spans="2:8" ht="13.5" x14ac:dyDescent="0.25">
      <c r="B246" s="11">
        <v>42359</v>
      </c>
      <c r="C246" s="2">
        <v>6</v>
      </c>
      <c r="D246" s="2">
        <v>2.3885000000000001</v>
      </c>
      <c r="E246" s="2">
        <v>33384</v>
      </c>
      <c r="F246" s="2"/>
      <c r="G246" s="2"/>
      <c r="H246" s="13">
        <f t="shared" si="3"/>
        <v>0</v>
      </c>
    </row>
    <row r="247" spans="2:8" ht="13.5" x14ac:dyDescent="0.25">
      <c r="B247" s="11">
        <v>42360</v>
      </c>
      <c r="C247" s="2">
        <v>6</v>
      </c>
      <c r="D247" s="2">
        <v>2.3885000000000001</v>
      </c>
      <c r="E247" s="2">
        <v>300</v>
      </c>
      <c r="F247" s="2"/>
      <c r="G247" s="2"/>
      <c r="H247" s="13">
        <f t="shared" si="3"/>
        <v>0</v>
      </c>
    </row>
    <row r="248" spans="2:8" ht="13.5" x14ac:dyDescent="0.25">
      <c r="B248" s="11">
        <v>42361</v>
      </c>
      <c r="C248" s="2">
        <v>5.9</v>
      </c>
      <c r="D248" s="2">
        <v>2.3487</v>
      </c>
      <c r="E248" s="2">
        <v>300</v>
      </c>
      <c r="F248" s="2"/>
      <c r="G248" s="2"/>
      <c r="H248" s="13">
        <f t="shared" si="3"/>
        <v>-1.6663177726606679E-2</v>
      </c>
    </row>
    <row r="249" spans="2:8" ht="13.5" x14ac:dyDescent="0.25">
      <c r="B249" s="11">
        <v>42363</v>
      </c>
      <c r="C249" s="2">
        <v>6</v>
      </c>
      <c r="D249" s="2">
        <v>2.3885000000000001</v>
      </c>
      <c r="E249" s="2">
        <v>1907</v>
      </c>
      <c r="F249" s="2"/>
      <c r="G249" s="2"/>
      <c r="H249" s="13">
        <f t="shared" si="3"/>
        <v>1.6945544343679508E-2</v>
      </c>
    </row>
    <row r="250" spans="2:8" ht="13.5" x14ac:dyDescent="0.25">
      <c r="B250" s="11">
        <v>42366</v>
      </c>
      <c r="C250" s="2">
        <v>6.01</v>
      </c>
      <c r="D250" s="2">
        <v>2.3925000000000001</v>
      </c>
      <c r="E250" s="2">
        <v>635</v>
      </c>
      <c r="F250" s="2"/>
      <c r="G250" s="2"/>
      <c r="H250" s="13">
        <f t="shared" si="3"/>
        <v>1.6746912288046905E-3</v>
      </c>
    </row>
    <row r="251" spans="2:8" ht="13.5" x14ac:dyDescent="0.25">
      <c r="B251" s="11">
        <v>42367</v>
      </c>
      <c r="C251" s="2">
        <v>6.01</v>
      </c>
      <c r="D251" s="2">
        <v>2.3925000000000001</v>
      </c>
      <c r="E251" s="2">
        <v>350</v>
      </c>
      <c r="F251" s="2"/>
      <c r="G251" s="2"/>
      <c r="H251" s="13">
        <f t="shared" si="3"/>
        <v>0</v>
      </c>
    </row>
    <row r="252" spans="2:8" ht="13.5" x14ac:dyDescent="0.25">
      <c r="B252" s="11">
        <v>42368</v>
      </c>
      <c r="C252" s="2">
        <v>6.03</v>
      </c>
      <c r="D252" s="2">
        <v>2.4005000000000001</v>
      </c>
      <c r="E252" s="2">
        <v>4230</v>
      </c>
      <c r="F252" s="2"/>
      <c r="G252" s="2"/>
      <c r="H252" s="13">
        <f t="shared" si="3"/>
        <v>3.3437826541274844E-3</v>
      </c>
    </row>
    <row r="253" spans="2:8" ht="13.5" x14ac:dyDescent="0.25">
      <c r="B253" s="11">
        <v>42369</v>
      </c>
      <c r="C253" s="2">
        <v>6.08</v>
      </c>
      <c r="D253" s="2">
        <v>2.4203999999999999</v>
      </c>
      <c r="E253" s="2">
        <v>2769</v>
      </c>
      <c r="F253" s="2"/>
      <c r="G253" s="2"/>
      <c r="H253" s="13">
        <f t="shared" si="3"/>
        <v>8.2899395959174366E-3</v>
      </c>
    </row>
    <row r="254" spans="2:8" ht="13.5" x14ac:dyDescent="0.25">
      <c r="B254" s="11">
        <v>42373</v>
      </c>
      <c r="C254" s="2">
        <v>6.15</v>
      </c>
      <c r="D254" s="2">
        <v>2.4481999999999999</v>
      </c>
      <c r="E254" s="2">
        <v>955</v>
      </c>
      <c r="F254" s="2"/>
      <c r="G254" s="2"/>
      <c r="H254" s="13">
        <f t="shared" si="3"/>
        <v>1.1485704842174867E-2</v>
      </c>
    </row>
    <row r="255" spans="2:8" ht="13.5" x14ac:dyDescent="0.25">
      <c r="B255" s="11">
        <v>42374</v>
      </c>
      <c r="C255" s="2">
        <v>6.15</v>
      </c>
      <c r="D255" s="2">
        <v>2.4481999999999999</v>
      </c>
      <c r="E255" s="2">
        <v>1906</v>
      </c>
      <c r="F255" s="2"/>
      <c r="G255" s="2"/>
      <c r="H255" s="13">
        <f t="shared" si="3"/>
        <v>0</v>
      </c>
    </row>
    <row r="256" spans="2:8" ht="13.5" x14ac:dyDescent="0.25">
      <c r="B256" s="11">
        <v>42375</v>
      </c>
      <c r="C256" s="2">
        <v>6.16</v>
      </c>
      <c r="D256" s="2">
        <v>2.4521999999999999</v>
      </c>
      <c r="E256" s="2">
        <v>56768</v>
      </c>
      <c r="F256" s="2"/>
      <c r="G256" s="2"/>
      <c r="H256" s="13">
        <f t="shared" si="3"/>
        <v>1.6338534433461332E-3</v>
      </c>
    </row>
    <row r="257" spans="2:8" ht="13.5" x14ac:dyDescent="0.25">
      <c r="B257" s="11">
        <v>42376</v>
      </c>
      <c r="C257" s="2">
        <v>6.25</v>
      </c>
      <c r="D257" s="2">
        <v>2.488</v>
      </c>
      <c r="E257" s="2">
        <v>473</v>
      </c>
      <c r="F257" s="2"/>
      <c r="G257" s="2"/>
      <c r="H257" s="13">
        <f t="shared" si="3"/>
        <v>1.4599135470190056E-2</v>
      </c>
    </row>
    <row r="258" spans="2:8" ht="13.5" x14ac:dyDescent="0.25">
      <c r="B258" s="11">
        <v>42377</v>
      </c>
      <c r="C258" s="2">
        <v>6.1</v>
      </c>
      <c r="D258" s="2">
        <v>2.4283000000000001</v>
      </c>
      <c r="E258" s="2">
        <v>2368</v>
      </c>
      <c r="F258" s="2"/>
      <c r="G258" s="2"/>
      <c r="H258" s="13">
        <f t="shared" si="3"/>
        <v>-2.3995176848874544E-2</v>
      </c>
    </row>
    <row r="259" spans="2:8" ht="13.5" x14ac:dyDescent="0.25">
      <c r="B259" s="11">
        <v>42380</v>
      </c>
      <c r="C259" s="2">
        <v>6.15</v>
      </c>
      <c r="D259" s="2">
        <v>2.4481999999999999</v>
      </c>
      <c r="E259" s="2">
        <v>852</v>
      </c>
      <c r="F259" s="2"/>
      <c r="G259" s="2"/>
      <c r="H259" s="13">
        <f t="shared" si="3"/>
        <v>8.1950335625745607E-3</v>
      </c>
    </row>
    <row r="260" spans="2:8" ht="13.5" x14ac:dyDescent="0.25">
      <c r="B260" s="11">
        <v>42381</v>
      </c>
      <c r="C260" s="2">
        <v>6.26</v>
      </c>
      <c r="D260" s="2">
        <v>2.492</v>
      </c>
      <c r="E260" s="2">
        <v>5824</v>
      </c>
      <c r="F260" s="2"/>
      <c r="G260" s="2"/>
      <c r="H260" s="13">
        <f t="shared" si="3"/>
        <v>1.7890695204640168E-2</v>
      </c>
    </row>
    <row r="261" spans="2:8" ht="13.5" x14ac:dyDescent="0.25">
      <c r="B261" s="11">
        <v>42382</v>
      </c>
      <c r="C261" s="2">
        <v>6.3</v>
      </c>
      <c r="D261" s="2">
        <v>2.5078999999999998</v>
      </c>
      <c r="E261" s="2">
        <v>7025</v>
      </c>
      <c r="F261" s="2"/>
      <c r="G261" s="2"/>
      <c r="H261" s="13">
        <f t="shared" si="3"/>
        <v>6.3804173354734366E-3</v>
      </c>
    </row>
    <row r="262" spans="2:8" ht="13.5" x14ac:dyDescent="0.25">
      <c r="B262" s="11">
        <v>42384</v>
      </c>
      <c r="C262" s="2">
        <v>6.33</v>
      </c>
      <c r="D262" s="2">
        <v>2.5198999999999998</v>
      </c>
      <c r="E262" s="2">
        <v>3697</v>
      </c>
      <c r="F262" s="2"/>
      <c r="G262" s="2"/>
      <c r="H262" s="13">
        <f t="shared" si="3"/>
        <v>4.784879779895535E-3</v>
      </c>
    </row>
    <row r="263" spans="2:8" ht="13.5" x14ac:dyDescent="0.25">
      <c r="B263" s="11">
        <v>42387</v>
      </c>
      <c r="C263" s="2">
        <v>6.3</v>
      </c>
      <c r="D263" s="2">
        <v>2.5078999999999998</v>
      </c>
      <c r="E263" s="2">
        <v>31226</v>
      </c>
      <c r="F263" s="2"/>
      <c r="G263" s="2"/>
      <c r="H263" s="13">
        <f t="shared" ref="H263:H326" si="4">(D263-D262)/D262</f>
        <v>-4.7620937338783333E-3</v>
      </c>
    </row>
    <row r="264" spans="2:8" ht="13.5" x14ac:dyDescent="0.25">
      <c r="B264" s="11">
        <v>42388</v>
      </c>
      <c r="C264" s="2">
        <v>6.35</v>
      </c>
      <c r="D264" s="2">
        <v>2.5278999999999998</v>
      </c>
      <c r="E264" s="2">
        <v>2005</v>
      </c>
      <c r="F264" s="2"/>
      <c r="G264" s="2"/>
      <c r="H264" s="13">
        <f t="shared" si="4"/>
        <v>7.9747996331592241E-3</v>
      </c>
    </row>
    <row r="265" spans="2:8" ht="13.5" x14ac:dyDescent="0.25">
      <c r="B265" s="11">
        <v>42389</v>
      </c>
      <c r="C265" s="2">
        <v>6.54</v>
      </c>
      <c r="D265" s="2">
        <v>2.6034999999999999</v>
      </c>
      <c r="E265" s="2">
        <v>2057</v>
      </c>
      <c r="F265" s="2"/>
      <c r="G265" s="2"/>
      <c r="H265" s="13">
        <f t="shared" si="4"/>
        <v>2.9906246291388154E-2</v>
      </c>
    </row>
    <row r="266" spans="2:8" ht="13.5" x14ac:dyDescent="0.25">
      <c r="B266" s="11">
        <v>42390</v>
      </c>
      <c r="C266" s="2">
        <v>6.7</v>
      </c>
      <c r="D266" s="2">
        <v>2.6671999999999998</v>
      </c>
      <c r="E266" s="2">
        <v>6428</v>
      </c>
      <c r="F266" s="2"/>
      <c r="G266" s="2"/>
      <c r="H266" s="13">
        <f t="shared" si="4"/>
        <v>2.4467063568273429E-2</v>
      </c>
    </row>
    <row r="267" spans="2:8" ht="13.5" x14ac:dyDescent="0.25">
      <c r="B267" s="11">
        <v>42391</v>
      </c>
      <c r="C267" s="2">
        <v>6.72</v>
      </c>
      <c r="D267" s="2">
        <v>2.6751</v>
      </c>
      <c r="E267" s="2">
        <v>3634</v>
      </c>
      <c r="F267" s="2"/>
      <c r="G267" s="2"/>
      <c r="H267" s="13">
        <f t="shared" si="4"/>
        <v>2.9619076184763948E-3</v>
      </c>
    </row>
    <row r="268" spans="2:8" ht="13.5" x14ac:dyDescent="0.25">
      <c r="B268" s="11">
        <v>42394</v>
      </c>
      <c r="C268" s="2">
        <v>6.82</v>
      </c>
      <c r="D268" s="2">
        <v>2.7149999999999999</v>
      </c>
      <c r="E268" s="2">
        <v>1667</v>
      </c>
      <c r="F268" s="2"/>
      <c r="G268" s="2"/>
      <c r="H268" s="13">
        <f t="shared" si="4"/>
        <v>1.4915330268027297E-2</v>
      </c>
    </row>
    <row r="269" spans="2:8" ht="13.5" x14ac:dyDescent="0.25">
      <c r="B269" s="11">
        <v>42395</v>
      </c>
      <c r="C269" s="2">
        <v>6.88</v>
      </c>
      <c r="D269" s="2">
        <v>2.7387999999999999</v>
      </c>
      <c r="E269" s="2">
        <v>831</v>
      </c>
      <c r="F269" s="2"/>
      <c r="G269" s="2"/>
      <c r="H269" s="13">
        <f t="shared" si="4"/>
        <v>8.7661141804788369E-3</v>
      </c>
    </row>
    <row r="270" spans="2:8" ht="13.5" x14ac:dyDescent="0.25">
      <c r="B270" s="11">
        <v>42396</v>
      </c>
      <c r="C270" s="2">
        <v>7.1</v>
      </c>
      <c r="D270" s="2">
        <v>2.8264</v>
      </c>
      <c r="E270" s="2">
        <v>4103</v>
      </c>
      <c r="F270" s="2"/>
      <c r="G270" s="2"/>
      <c r="H270" s="13">
        <f t="shared" si="4"/>
        <v>3.1984810866072778E-2</v>
      </c>
    </row>
    <row r="271" spans="2:8" ht="13.5" x14ac:dyDescent="0.25">
      <c r="B271" s="11">
        <v>42397</v>
      </c>
      <c r="C271" s="2">
        <v>7.26</v>
      </c>
      <c r="D271" s="2">
        <v>2.8900999999999999</v>
      </c>
      <c r="E271" s="2">
        <v>3456</v>
      </c>
      <c r="F271" s="2"/>
      <c r="G271" s="2"/>
      <c r="H271" s="13">
        <f t="shared" si="4"/>
        <v>2.2537503538069582E-2</v>
      </c>
    </row>
    <row r="272" spans="2:8" ht="13.5" x14ac:dyDescent="0.25">
      <c r="B272" s="11">
        <v>42398</v>
      </c>
      <c r="C272" s="2">
        <v>7.29</v>
      </c>
      <c r="D272" s="2">
        <v>2.9020999999999999</v>
      </c>
      <c r="E272" s="2">
        <v>3856</v>
      </c>
      <c r="F272" s="2"/>
      <c r="G272" s="2"/>
      <c r="H272" s="13">
        <f t="shared" si="4"/>
        <v>4.1521054634787759E-3</v>
      </c>
    </row>
    <row r="273" spans="2:8" ht="13.5" x14ac:dyDescent="0.25">
      <c r="B273" s="11">
        <v>42401</v>
      </c>
      <c r="C273" s="2">
        <v>7.4</v>
      </c>
      <c r="D273" s="2">
        <v>2.9458000000000002</v>
      </c>
      <c r="E273" s="2">
        <v>22823</v>
      </c>
      <c r="F273" s="2"/>
      <c r="G273" s="2"/>
      <c r="H273" s="13">
        <f t="shared" si="4"/>
        <v>1.5058061403811135E-2</v>
      </c>
    </row>
    <row r="274" spans="2:8" ht="13.5" x14ac:dyDescent="0.25">
      <c r="B274" s="11">
        <v>42402</v>
      </c>
      <c r="C274" s="2">
        <v>7.44</v>
      </c>
      <c r="D274" s="2">
        <v>2.9618000000000002</v>
      </c>
      <c r="E274" s="2">
        <v>2581</v>
      </c>
      <c r="F274" s="2"/>
      <c r="G274" s="2"/>
      <c r="H274" s="13">
        <f t="shared" si="4"/>
        <v>5.4314617421413582E-3</v>
      </c>
    </row>
    <row r="275" spans="2:8" ht="13.5" x14ac:dyDescent="0.25">
      <c r="B275" s="11">
        <v>42403</v>
      </c>
      <c r="C275" s="2">
        <v>7.49</v>
      </c>
      <c r="D275" s="2">
        <v>2.9817</v>
      </c>
      <c r="E275" s="2">
        <v>16870</v>
      </c>
      <c r="F275" s="2"/>
      <c r="G275" s="2"/>
      <c r="H275" s="13">
        <f t="shared" si="4"/>
        <v>6.7188871632114944E-3</v>
      </c>
    </row>
    <row r="276" spans="2:8" ht="13.5" x14ac:dyDescent="0.25">
      <c r="B276" s="11">
        <v>42404</v>
      </c>
      <c r="C276" s="2">
        <v>7.49</v>
      </c>
      <c r="D276" s="2">
        <v>2.9817</v>
      </c>
      <c r="E276" s="2">
        <v>3820</v>
      </c>
      <c r="F276" s="2"/>
      <c r="G276" s="2"/>
      <c r="H276" s="13">
        <f t="shared" si="4"/>
        <v>0</v>
      </c>
    </row>
    <row r="277" spans="2:8" ht="13.5" x14ac:dyDescent="0.25">
      <c r="B277" s="11">
        <v>42405</v>
      </c>
      <c r="C277" s="2">
        <v>7.48</v>
      </c>
      <c r="D277" s="2">
        <v>2.9777</v>
      </c>
      <c r="E277" s="2">
        <v>4076</v>
      </c>
      <c r="F277" s="2"/>
      <c r="G277" s="2"/>
      <c r="H277" s="13">
        <f t="shared" si="4"/>
        <v>-1.3415165844987771E-3</v>
      </c>
    </row>
    <row r="278" spans="2:8" ht="13.5" x14ac:dyDescent="0.25">
      <c r="B278" s="11">
        <v>42408</v>
      </c>
      <c r="C278" s="2">
        <v>7.48</v>
      </c>
      <c r="D278" s="2">
        <v>2.9777</v>
      </c>
      <c r="E278" s="2">
        <v>1503</v>
      </c>
      <c r="F278" s="2"/>
      <c r="G278" s="2"/>
      <c r="H278" s="13">
        <f t="shared" si="4"/>
        <v>0</v>
      </c>
    </row>
    <row r="279" spans="2:8" ht="13.5" x14ac:dyDescent="0.25">
      <c r="B279" s="11">
        <v>42409</v>
      </c>
      <c r="C279" s="2">
        <v>7.4</v>
      </c>
      <c r="D279" s="2">
        <v>2.9458000000000002</v>
      </c>
      <c r="E279" s="2">
        <v>2252</v>
      </c>
      <c r="F279" s="2"/>
      <c r="G279" s="2"/>
      <c r="H279" s="13">
        <f t="shared" si="4"/>
        <v>-1.0712966383450253E-2</v>
      </c>
    </row>
    <row r="280" spans="2:8" ht="13.5" x14ac:dyDescent="0.25">
      <c r="B280" s="11">
        <v>42410</v>
      </c>
      <c r="C280" s="2">
        <v>7.33</v>
      </c>
      <c r="D280" s="2">
        <v>2.9180000000000001</v>
      </c>
      <c r="E280" s="2">
        <v>3005</v>
      </c>
      <c r="F280" s="2"/>
      <c r="G280" s="2"/>
      <c r="H280" s="13">
        <f t="shared" si="4"/>
        <v>-9.4371647769706177E-3</v>
      </c>
    </row>
    <row r="281" spans="2:8" ht="13.5" x14ac:dyDescent="0.25">
      <c r="B281" s="11">
        <v>42411</v>
      </c>
      <c r="C281" s="2">
        <v>7.33</v>
      </c>
      <c r="D281" s="2">
        <v>2.9180000000000001</v>
      </c>
      <c r="E281" s="2">
        <v>8497</v>
      </c>
      <c r="F281" s="2"/>
      <c r="G281" s="2"/>
      <c r="H281" s="13">
        <f t="shared" si="4"/>
        <v>0</v>
      </c>
    </row>
    <row r="282" spans="2:8" ht="13.5" x14ac:dyDescent="0.25">
      <c r="B282" s="11">
        <v>42412</v>
      </c>
      <c r="C282" s="2">
        <v>7.25</v>
      </c>
      <c r="D282" s="2">
        <v>2.8860999999999999</v>
      </c>
      <c r="E282" s="2">
        <v>68</v>
      </c>
      <c r="F282" s="2"/>
      <c r="G282" s="2"/>
      <c r="H282" s="13">
        <f t="shared" si="4"/>
        <v>-1.0932145305003516E-2</v>
      </c>
    </row>
    <row r="283" spans="2:8" ht="13.5" x14ac:dyDescent="0.25">
      <c r="B283" s="11">
        <v>42415</v>
      </c>
      <c r="C283" s="2">
        <v>7.5</v>
      </c>
      <c r="D283" s="2">
        <v>2.9857</v>
      </c>
      <c r="E283" s="2">
        <v>18539</v>
      </c>
      <c r="F283" s="2"/>
      <c r="G283" s="2"/>
      <c r="H283" s="13">
        <f t="shared" si="4"/>
        <v>3.4510238730466769E-2</v>
      </c>
    </row>
    <row r="284" spans="2:8" ht="13.5" x14ac:dyDescent="0.25">
      <c r="B284" s="11">
        <v>42416</v>
      </c>
      <c r="C284" s="2">
        <v>7.72</v>
      </c>
      <c r="D284" s="2">
        <v>3.0731999999999999</v>
      </c>
      <c r="E284" s="2">
        <v>31274</v>
      </c>
      <c r="F284" s="2"/>
      <c r="G284" s="2"/>
      <c r="H284" s="13">
        <f t="shared" si="4"/>
        <v>2.930636031751345E-2</v>
      </c>
    </row>
    <row r="285" spans="2:8" ht="13.5" x14ac:dyDescent="0.25">
      <c r="B285" s="11">
        <v>42417</v>
      </c>
      <c r="C285" s="2">
        <v>7.72</v>
      </c>
      <c r="D285" s="2">
        <v>3.0731999999999999</v>
      </c>
      <c r="E285" s="2">
        <v>10701</v>
      </c>
      <c r="F285" s="2"/>
      <c r="G285" s="2"/>
      <c r="H285" s="13">
        <f t="shared" si="4"/>
        <v>0</v>
      </c>
    </row>
    <row r="286" spans="2:8" ht="13.5" x14ac:dyDescent="0.25">
      <c r="B286" s="11">
        <v>42418</v>
      </c>
      <c r="C286" s="2">
        <v>7.7</v>
      </c>
      <c r="D286" s="2">
        <v>3.0653000000000001</v>
      </c>
      <c r="E286" s="2">
        <v>32000</v>
      </c>
      <c r="F286" s="2"/>
      <c r="G286" s="2"/>
      <c r="H286" s="13">
        <f t="shared" si="4"/>
        <v>-2.570610438630677E-3</v>
      </c>
    </row>
    <row r="287" spans="2:8" ht="13.5" x14ac:dyDescent="0.25">
      <c r="B287" s="11">
        <v>42419</v>
      </c>
      <c r="C287" s="2">
        <v>7.69</v>
      </c>
      <c r="D287" s="2">
        <v>3.0613000000000001</v>
      </c>
      <c r="E287" s="2">
        <v>10470</v>
      </c>
      <c r="F287" s="2"/>
      <c r="G287" s="2"/>
      <c r="H287" s="13">
        <f t="shared" si="4"/>
        <v>-1.3049293706978121E-3</v>
      </c>
    </row>
    <row r="288" spans="2:8" ht="13.5" x14ac:dyDescent="0.25">
      <c r="B288" s="11">
        <v>42422</v>
      </c>
      <c r="C288" s="2">
        <v>7.6</v>
      </c>
      <c r="D288" s="2">
        <v>3.0255000000000001</v>
      </c>
      <c r="E288" s="2">
        <v>30853</v>
      </c>
      <c r="F288" s="2"/>
      <c r="G288" s="2"/>
      <c r="H288" s="13">
        <f t="shared" si="4"/>
        <v>-1.1694378205337619E-2</v>
      </c>
    </row>
    <row r="289" spans="2:8" ht="13.5" x14ac:dyDescent="0.25">
      <c r="B289" s="11">
        <v>42423</v>
      </c>
      <c r="C289" s="2">
        <v>7.62</v>
      </c>
      <c r="D289" s="2">
        <v>3.0333999999999999</v>
      </c>
      <c r="E289" s="2">
        <v>6636</v>
      </c>
      <c r="F289" s="2"/>
      <c r="G289" s="2"/>
      <c r="H289" s="13">
        <f t="shared" si="4"/>
        <v>2.6111386547677394E-3</v>
      </c>
    </row>
    <row r="290" spans="2:8" ht="13.5" x14ac:dyDescent="0.25">
      <c r="B290" s="11">
        <v>42424</v>
      </c>
      <c r="C290" s="2">
        <v>7.63</v>
      </c>
      <c r="D290" s="2">
        <v>3.0373999999999999</v>
      </c>
      <c r="E290" s="2">
        <v>8678</v>
      </c>
      <c r="F290" s="2"/>
      <c r="G290" s="2"/>
      <c r="H290" s="13">
        <f t="shared" si="4"/>
        <v>1.3186523373112692E-3</v>
      </c>
    </row>
    <row r="291" spans="2:8" ht="13.5" x14ac:dyDescent="0.25">
      <c r="B291" s="11">
        <v>42425</v>
      </c>
      <c r="C291" s="2">
        <v>7.61</v>
      </c>
      <c r="D291" s="2">
        <v>3.0293999999999999</v>
      </c>
      <c r="E291" s="2">
        <v>24949</v>
      </c>
      <c r="F291" s="2"/>
      <c r="G291" s="2"/>
      <c r="H291" s="13">
        <f t="shared" si="4"/>
        <v>-2.6338315664713265E-3</v>
      </c>
    </row>
    <row r="292" spans="2:8" ht="13.5" x14ac:dyDescent="0.25">
      <c r="B292" s="11">
        <v>42426</v>
      </c>
      <c r="C292" s="2">
        <v>7.62</v>
      </c>
      <c r="D292" s="2">
        <v>3.0333999999999999</v>
      </c>
      <c r="E292" s="2">
        <v>8967</v>
      </c>
      <c r="F292" s="2"/>
      <c r="G292" s="2"/>
      <c r="H292" s="13">
        <f t="shared" si="4"/>
        <v>1.3203934772562237E-3</v>
      </c>
    </row>
    <row r="293" spans="2:8" ht="13.5" x14ac:dyDescent="0.25">
      <c r="B293" s="11">
        <v>42429</v>
      </c>
      <c r="C293" s="2">
        <v>7.63</v>
      </c>
      <c r="D293" s="2">
        <v>3.0373999999999999</v>
      </c>
      <c r="E293" s="2">
        <v>9697</v>
      </c>
      <c r="F293" s="2"/>
      <c r="G293" s="2"/>
      <c r="H293" s="13">
        <f t="shared" si="4"/>
        <v>1.3186523373112692E-3</v>
      </c>
    </row>
    <row r="294" spans="2:8" ht="13.5" x14ac:dyDescent="0.25">
      <c r="B294" s="11">
        <v>42430</v>
      </c>
      <c r="C294" s="2">
        <v>7.63</v>
      </c>
      <c r="D294" s="2">
        <v>3.0373999999999999</v>
      </c>
      <c r="E294" s="2">
        <v>6920</v>
      </c>
      <c r="F294" s="2"/>
      <c r="G294" s="2"/>
      <c r="H294" s="13">
        <f t="shared" si="4"/>
        <v>0</v>
      </c>
    </row>
    <row r="295" spans="2:8" ht="13.5" x14ac:dyDescent="0.25">
      <c r="B295" s="11">
        <v>42431</v>
      </c>
      <c r="C295" s="2">
        <v>7.85</v>
      </c>
      <c r="D295" s="2">
        <v>3.125</v>
      </c>
      <c r="E295" s="2">
        <v>51072</v>
      </c>
      <c r="F295" s="2"/>
      <c r="G295" s="2"/>
      <c r="H295" s="13">
        <f t="shared" si="4"/>
        <v>2.884045565286104E-2</v>
      </c>
    </row>
    <row r="296" spans="2:8" ht="13.5" x14ac:dyDescent="0.25">
      <c r="B296" s="11">
        <v>42432</v>
      </c>
      <c r="C296" s="2">
        <v>7.99</v>
      </c>
      <c r="D296" s="2">
        <v>3.1806999999999999</v>
      </c>
      <c r="E296" s="2">
        <v>35421</v>
      </c>
      <c r="F296" s="2"/>
      <c r="G296" s="2"/>
      <c r="H296" s="13">
        <f t="shared" si="4"/>
        <v>1.7823999999999954E-2</v>
      </c>
    </row>
    <row r="297" spans="2:8" ht="13.5" x14ac:dyDescent="0.25">
      <c r="B297" s="11">
        <v>42433</v>
      </c>
      <c r="C297" s="2">
        <v>7.8</v>
      </c>
      <c r="D297" s="2">
        <v>3.1051000000000002</v>
      </c>
      <c r="E297" s="2">
        <v>11340</v>
      </c>
      <c r="F297" s="2"/>
      <c r="G297" s="2"/>
      <c r="H297" s="13">
        <f t="shared" si="4"/>
        <v>-2.3768352878297126E-2</v>
      </c>
    </row>
    <row r="298" spans="2:8" ht="13.5" x14ac:dyDescent="0.25">
      <c r="B298" s="11">
        <v>42436</v>
      </c>
      <c r="C298" s="2">
        <v>7.7</v>
      </c>
      <c r="D298" s="2">
        <v>3.0653000000000001</v>
      </c>
      <c r="E298" s="2">
        <v>20060</v>
      </c>
      <c r="F298" s="2"/>
      <c r="G298" s="2"/>
      <c r="H298" s="13">
        <f t="shared" si="4"/>
        <v>-1.2817622620849588E-2</v>
      </c>
    </row>
    <row r="299" spans="2:8" ht="13.5" x14ac:dyDescent="0.25">
      <c r="B299" s="11">
        <v>42437</v>
      </c>
      <c r="C299" s="2">
        <v>7.7</v>
      </c>
      <c r="D299" s="2">
        <v>3.0653000000000001</v>
      </c>
      <c r="E299" s="2">
        <v>9005</v>
      </c>
      <c r="F299" s="2"/>
      <c r="G299" s="2"/>
      <c r="H299" s="13">
        <f t="shared" si="4"/>
        <v>0</v>
      </c>
    </row>
    <row r="300" spans="2:8" ht="13.5" x14ac:dyDescent="0.25">
      <c r="B300" s="11">
        <v>42438</v>
      </c>
      <c r="C300" s="2">
        <v>7.7</v>
      </c>
      <c r="D300" s="2">
        <v>3.0653000000000001</v>
      </c>
      <c r="E300" s="2">
        <v>2200</v>
      </c>
      <c r="F300" s="2"/>
      <c r="G300" s="2"/>
      <c r="H300" s="13">
        <f t="shared" si="4"/>
        <v>0</v>
      </c>
    </row>
    <row r="301" spans="2:8" ht="13.5" x14ac:dyDescent="0.25">
      <c r="B301" s="11">
        <v>42439</v>
      </c>
      <c r="C301" s="2">
        <v>7.6</v>
      </c>
      <c r="D301" s="2">
        <v>3.0255000000000001</v>
      </c>
      <c r="E301" s="2">
        <v>3722</v>
      </c>
      <c r="F301" s="2"/>
      <c r="G301" s="2"/>
      <c r="H301" s="13">
        <f t="shared" si="4"/>
        <v>-1.2984047238443238E-2</v>
      </c>
    </row>
    <row r="302" spans="2:8" ht="13.5" x14ac:dyDescent="0.25">
      <c r="B302" s="11">
        <v>42440</v>
      </c>
      <c r="C302" s="2">
        <v>7.6</v>
      </c>
      <c r="D302" s="2">
        <v>3.0255000000000001</v>
      </c>
      <c r="E302" s="2">
        <v>46089</v>
      </c>
      <c r="F302" s="2"/>
      <c r="G302" s="2"/>
      <c r="H302" s="13">
        <f t="shared" si="4"/>
        <v>0</v>
      </c>
    </row>
    <row r="303" spans="2:8" ht="13.5" x14ac:dyDescent="0.25">
      <c r="B303" s="11">
        <v>42443</v>
      </c>
      <c r="C303" s="2">
        <v>7.65</v>
      </c>
      <c r="D303" s="2">
        <v>3.0453999999999999</v>
      </c>
      <c r="E303" s="2">
        <v>2770</v>
      </c>
      <c r="F303" s="2"/>
      <c r="G303" s="2"/>
      <c r="H303" s="13">
        <f t="shared" si="4"/>
        <v>6.5774252189720068E-3</v>
      </c>
    </row>
    <row r="304" spans="2:8" ht="13.5" x14ac:dyDescent="0.25">
      <c r="B304" s="11">
        <v>42444</v>
      </c>
      <c r="C304" s="2">
        <v>8</v>
      </c>
      <c r="D304" s="2">
        <v>3.1846999999999999</v>
      </c>
      <c r="E304" s="2">
        <v>139587</v>
      </c>
      <c r="F304" s="2"/>
      <c r="G304" s="2"/>
      <c r="H304" s="13">
        <f t="shared" si="4"/>
        <v>4.5741117751362706E-2</v>
      </c>
    </row>
    <row r="305" spans="2:8" ht="13.5" x14ac:dyDescent="0.25">
      <c r="B305" s="11">
        <v>42445</v>
      </c>
      <c r="C305" s="2">
        <v>8</v>
      </c>
      <c r="D305" s="2">
        <v>3.1846999999999999</v>
      </c>
      <c r="E305" s="2">
        <v>15181</v>
      </c>
      <c r="F305" s="2"/>
      <c r="G305" s="2"/>
      <c r="H305" s="13">
        <f t="shared" si="4"/>
        <v>0</v>
      </c>
    </row>
    <row r="306" spans="2:8" ht="13.5" x14ac:dyDescent="0.25">
      <c r="B306" s="11">
        <v>42446</v>
      </c>
      <c r="C306" s="2">
        <v>7.95</v>
      </c>
      <c r="D306" s="2">
        <v>3.1648000000000001</v>
      </c>
      <c r="E306" s="2">
        <v>15975</v>
      </c>
      <c r="F306" s="2"/>
      <c r="G306" s="2"/>
      <c r="H306" s="13">
        <f t="shared" si="4"/>
        <v>-6.2486262442301649E-3</v>
      </c>
    </row>
    <row r="307" spans="2:8" ht="13.5" x14ac:dyDescent="0.25">
      <c r="B307" s="11">
        <v>42447</v>
      </c>
      <c r="C307" s="2">
        <v>7.76</v>
      </c>
      <c r="D307" s="2">
        <v>3.0891999999999999</v>
      </c>
      <c r="E307" s="2">
        <v>35214</v>
      </c>
      <c r="F307" s="2"/>
      <c r="G307" s="2"/>
      <c r="H307" s="13">
        <f t="shared" si="4"/>
        <v>-2.3887765419615809E-2</v>
      </c>
    </row>
    <row r="308" spans="2:8" ht="13.5" x14ac:dyDescent="0.25">
      <c r="B308" s="11">
        <v>42450</v>
      </c>
      <c r="C308" s="2">
        <v>7.97</v>
      </c>
      <c r="D308" s="2">
        <v>3.1728000000000001</v>
      </c>
      <c r="E308" s="2">
        <v>49972</v>
      </c>
      <c r="F308" s="2"/>
      <c r="G308" s="2"/>
      <c r="H308" s="13">
        <f t="shared" si="4"/>
        <v>2.706202253010492E-2</v>
      </c>
    </row>
    <row r="309" spans="2:8" ht="13.5" x14ac:dyDescent="0.25">
      <c r="B309" s="11">
        <v>42451</v>
      </c>
      <c r="C309" s="2">
        <v>8.17</v>
      </c>
      <c r="D309" s="2">
        <v>3.2524000000000002</v>
      </c>
      <c r="E309" s="2">
        <v>61043</v>
      </c>
      <c r="F309" s="2"/>
      <c r="G309" s="2"/>
      <c r="H309" s="13">
        <f t="shared" si="4"/>
        <v>2.5088250126071646E-2</v>
      </c>
    </row>
    <row r="310" spans="2:8" ht="13.5" x14ac:dyDescent="0.25">
      <c r="B310" s="11">
        <v>42452</v>
      </c>
      <c r="C310" s="2">
        <v>8.0299999999999994</v>
      </c>
      <c r="D310" s="2">
        <v>3.1966000000000001</v>
      </c>
      <c r="E310" s="2">
        <v>29053</v>
      </c>
      <c r="F310" s="2"/>
      <c r="G310" s="2"/>
      <c r="H310" s="13">
        <f t="shared" si="4"/>
        <v>-1.7156561308572151E-2</v>
      </c>
    </row>
    <row r="311" spans="2:8" ht="13.5" x14ac:dyDescent="0.25">
      <c r="B311" s="11">
        <v>42453</v>
      </c>
      <c r="C311" s="2">
        <v>8</v>
      </c>
      <c r="D311" s="2">
        <v>3.1846999999999999</v>
      </c>
      <c r="E311" s="2">
        <v>46858</v>
      </c>
      <c r="F311" s="2"/>
      <c r="G311" s="2"/>
      <c r="H311" s="13">
        <f t="shared" si="4"/>
        <v>-3.7227053744604403E-3</v>
      </c>
    </row>
    <row r="312" spans="2:8" ht="13.5" x14ac:dyDescent="0.25">
      <c r="B312" s="11">
        <v>42454</v>
      </c>
      <c r="C312" s="2">
        <v>8.06</v>
      </c>
      <c r="D312" s="2">
        <v>3.2086000000000001</v>
      </c>
      <c r="E312" s="2">
        <v>47426</v>
      </c>
      <c r="F312" s="2"/>
      <c r="G312" s="2"/>
      <c r="H312" s="13">
        <f t="shared" si="4"/>
        <v>7.5046315194524623E-3</v>
      </c>
    </row>
    <row r="313" spans="2:8" ht="13.5" x14ac:dyDescent="0.25">
      <c r="B313" s="11">
        <v>42457</v>
      </c>
      <c r="C313" s="2">
        <v>7.9</v>
      </c>
      <c r="D313" s="2">
        <v>3.1448999999999998</v>
      </c>
      <c r="E313" s="2">
        <v>18439</v>
      </c>
      <c r="F313" s="2"/>
      <c r="G313" s="2"/>
      <c r="H313" s="13">
        <f t="shared" si="4"/>
        <v>-1.9852895343763732E-2</v>
      </c>
    </row>
    <row r="314" spans="2:8" ht="13.5" x14ac:dyDescent="0.25">
      <c r="B314" s="11">
        <v>42458</v>
      </c>
      <c r="C314" s="2">
        <v>7.79</v>
      </c>
      <c r="D314" s="2">
        <v>3.1011000000000002</v>
      </c>
      <c r="E314" s="2">
        <v>43439</v>
      </c>
      <c r="F314" s="2"/>
      <c r="G314" s="2"/>
      <c r="H314" s="13">
        <f t="shared" si="4"/>
        <v>-1.3927310884288727E-2</v>
      </c>
    </row>
    <row r="315" spans="2:8" ht="13.5" x14ac:dyDescent="0.25">
      <c r="B315" s="11">
        <v>42459</v>
      </c>
      <c r="C315" s="2">
        <v>7.85</v>
      </c>
      <c r="D315" s="2">
        <v>3.125</v>
      </c>
      <c r="E315" s="2">
        <v>45146</v>
      </c>
      <c r="F315" s="2"/>
      <c r="G315" s="2"/>
      <c r="H315" s="13">
        <f t="shared" si="4"/>
        <v>7.7069426977523486E-3</v>
      </c>
    </row>
    <row r="316" spans="2:8" ht="13.5" x14ac:dyDescent="0.25">
      <c r="B316" s="11">
        <v>42460</v>
      </c>
      <c r="C316" s="2">
        <v>8.3000000000000007</v>
      </c>
      <c r="D316" s="2">
        <v>3.3041</v>
      </c>
      <c r="E316" s="2">
        <v>64482</v>
      </c>
      <c r="F316" s="2"/>
      <c r="G316" s="2"/>
      <c r="H316" s="13">
        <f t="shared" si="4"/>
        <v>5.7312000000000009E-2</v>
      </c>
    </row>
    <row r="317" spans="2:8" ht="13.5" x14ac:dyDescent="0.25">
      <c r="B317" s="11">
        <v>42461</v>
      </c>
      <c r="C317" s="2">
        <v>8.35</v>
      </c>
      <c r="D317" s="2">
        <v>3.3239999999999998</v>
      </c>
      <c r="E317" s="2">
        <v>21137</v>
      </c>
      <c r="F317" s="2"/>
      <c r="G317" s="2"/>
      <c r="H317" s="13">
        <f t="shared" si="4"/>
        <v>6.0228201325625156E-3</v>
      </c>
    </row>
    <row r="318" spans="2:8" ht="13.5" x14ac:dyDescent="0.25">
      <c r="B318" s="11">
        <v>42464</v>
      </c>
      <c r="C318" s="2">
        <v>8.35</v>
      </c>
      <c r="D318" s="2">
        <v>3.3239999999999998</v>
      </c>
      <c r="E318" s="2">
        <v>6571</v>
      </c>
      <c r="F318" s="2"/>
      <c r="G318" s="2"/>
      <c r="H318" s="13">
        <f t="shared" si="4"/>
        <v>0</v>
      </c>
    </row>
    <row r="319" spans="2:8" ht="13.5" x14ac:dyDescent="0.25">
      <c r="B319" s="11">
        <v>42465</v>
      </c>
      <c r="C319" s="2">
        <v>8.35</v>
      </c>
      <c r="D319" s="2">
        <v>3.3239999999999998</v>
      </c>
      <c r="E319" s="2">
        <v>10678</v>
      </c>
      <c r="F319" s="2"/>
      <c r="G319" s="2"/>
      <c r="H319" s="13">
        <f t="shared" si="4"/>
        <v>0</v>
      </c>
    </row>
    <row r="320" spans="2:8" ht="13.5" x14ac:dyDescent="0.25">
      <c r="B320" s="11">
        <v>42466</v>
      </c>
      <c r="C320" s="2">
        <v>8.36</v>
      </c>
      <c r="D320" s="2">
        <v>3.3279999999999998</v>
      </c>
      <c r="E320" s="2">
        <v>10348</v>
      </c>
      <c r="F320" s="2"/>
      <c r="G320" s="2"/>
      <c r="H320" s="13">
        <f t="shared" si="4"/>
        <v>1.203369434416367E-3</v>
      </c>
    </row>
    <row r="321" spans="2:8" ht="13.5" x14ac:dyDescent="0.25">
      <c r="B321" s="11">
        <v>42467</v>
      </c>
      <c r="C321" s="2">
        <v>8.6</v>
      </c>
      <c r="D321" s="2">
        <v>3.4235000000000002</v>
      </c>
      <c r="E321" s="2">
        <v>43215</v>
      </c>
      <c r="F321" s="2"/>
      <c r="G321" s="2"/>
      <c r="H321" s="13">
        <f t="shared" si="4"/>
        <v>2.8695913461538571E-2</v>
      </c>
    </row>
    <row r="322" spans="2:8" ht="13.5" x14ac:dyDescent="0.25">
      <c r="B322" s="11">
        <v>42468</v>
      </c>
      <c r="C322" s="2">
        <v>8.61</v>
      </c>
      <c r="D322" s="2">
        <v>3.4275000000000002</v>
      </c>
      <c r="E322" s="2">
        <v>9082</v>
      </c>
      <c r="F322" s="2"/>
      <c r="G322" s="2"/>
      <c r="H322" s="13">
        <f t="shared" si="4"/>
        <v>1.1683949174821099E-3</v>
      </c>
    </row>
    <row r="323" spans="2:8" ht="13.5" x14ac:dyDescent="0.25">
      <c r="B323" s="11">
        <v>42471</v>
      </c>
      <c r="C323" s="2">
        <v>8.58</v>
      </c>
      <c r="D323" s="2">
        <v>3.4156</v>
      </c>
      <c r="E323" s="2">
        <v>4050</v>
      </c>
      <c r="F323" s="2"/>
      <c r="G323" s="2"/>
      <c r="H323" s="13">
        <f t="shared" si="4"/>
        <v>-3.4719183078045931E-3</v>
      </c>
    </row>
    <row r="324" spans="2:8" ht="13.5" x14ac:dyDescent="0.25">
      <c r="B324" s="11">
        <v>42472</v>
      </c>
      <c r="C324" s="2">
        <v>8.77</v>
      </c>
      <c r="D324" s="2">
        <v>3.4912000000000001</v>
      </c>
      <c r="E324" s="2">
        <v>24153</v>
      </c>
      <c r="F324" s="2"/>
      <c r="G324" s="2"/>
      <c r="H324" s="13">
        <f t="shared" si="4"/>
        <v>2.2133739313737005E-2</v>
      </c>
    </row>
    <row r="325" spans="2:8" ht="13.5" x14ac:dyDescent="0.25">
      <c r="B325" s="11">
        <v>42473</v>
      </c>
      <c r="C325" s="2">
        <v>9.0500000000000007</v>
      </c>
      <c r="D325" s="2">
        <v>3.6027</v>
      </c>
      <c r="E325" s="2">
        <v>24791</v>
      </c>
      <c r="F325" s="2"/>
      <c r="G325" s="2"/>
      <c r="H325" s="13">
        <f t="shared" si="4"/>
        <v>3.1937442713107222E-2</v>
      </c>
    </row>
    <row r="326" spans="2:8" ht="13.5" x14ac:dyDescent="0.25">
      <c r="B326" s="11">
        <v>42474</v>
      </c>
      <c r="C326" s="2">
        <v>8.8800000000000008</v>
      </c>
      <c r="D326" s="2">
        <v>3.5350000000000001</v>
      </c>
      <c r="E326" s="2">
        <v>3450</v>
      </c>
      <c r="F326" s="2"/>
      <c r="G326" s="2"/>
      <c r="H326" s="13">
        <f t="shared" si="4"/>
        <v>-1.8791461959086205E-2</v>
      </c>
    </row>
    <row r="327" spans="2:8" ht="13.5" x14ac:dyDescent="0.25">
      <c r="B327" s="11">
        <v>42475</v>
      </c>
      <c r="C327" s="2">
        <v>8.75</v>
      </c>
      <c r="D327" s="2">
        <v>3.4832999999999998</v>
      </c>
      <c r="E327" s="2">
        <v>12063</v>
      </c>
      <c r="F327" s="2"/>
      <c r="G327" s="2"/>
      <c r="H327" s="13">
        <f t="shared" ref="H327:H390" si="5">(D327-D326)/D326</f>
        <v>-1.462517680339471E-2</v>
      </c>
    </row>
    <row r="328" spans="2:8" ht="13.5" x14ac:dyDescent="0.25">
      <c r="B328" s="11">
        <v>42478</v>
      </c>
      <c r="C328" s="2">
        <v>8.49</v>
      </c>
      <c r="D328" s="2">
        <v>3.3797999999999999</v>
      </c>
      <c r="E328" s="2">
        <v>18302</v>
      </c>
      <c r="F328" s="2"/>
      <c r="G328" s="2"/>
      <c r="H328" s="13">
        <f t="shared" si="5"/>
        <v>-2.9713202997157847E-2</v>
      </c>
    </row>
    <row r="329" spans="2:8" ht="13.5" x14ac:dyDescent="0.25">
      <c r="B329" s="11">
        <v>42479</v>
      </c>
      <c r="C329" s="2">
        <v>8.6999999999999993</v>
      </c>
      <c r="D329" s="2">
        <v>3.4634</v>
      </c>
      <c r="E329" s="2">
        <v>49544</v>
      </c>
      <c r="F329" s="2"/>
      <c r="G329" s="2"/>
      <c r="H329" s="13">
        <f t="shared" si="5"/>
        <v>2.4735191431445685E-2</v>
      </c>
    </row>
    <row r="330" spans="2:8" ht="13.5" x14ac:dyDescent="0.25">
      <c r="B330" s="11">
        <v>42480</v>
      </c>
      <c r="C330" s="2">
        <v>8.64</v>
      </c>
      <c r="D330" s="2">
        <v>3.4394999999999998</v>
      </c>
      <c r="E330" s="2">
        <v>21601</v>
      </c>
      <c r="F330" s="2"/>
      <c r="G330" s="2"/>
      <c r="H330" s="13">
        <f t="shared" si="5"/>
        <v>-6.9007333833805669E-3</v>
      </c>
    </row>
    <row r="331" spans="2:8" ht="13.5" x14ac:dyDescent="0.25">
      <c r="B331" s="11">
        <v>42481</v>
      </c>
      <c r="C331" s="2">
        <v>8.44</v>
      </c>
      <c r="D331" s="2">
        <v>3.3599000000000001</v>
      </c>
      <c r="E331" s="2">
        <v>7391</v>
      </c>
      <c r="F331" s="2"/>
      <c r="G331" s="2"/>
      <c r="H331" s="13">
        <f t="shared" si="5"/>
        <v>-2.3142898677133209E-2</v>
      </c>
    </row>
    <row r="332" spans="2:8" ht="13.5" x14ac:dyDescent="0.25">
      <c r="B332" s="11">
        <v>42482</v>
      </c>
      <c r="C332" s="2">
        <v>8.59</v>
      </c>
      <c r="D332" s="2">
        <v>3.4196</v>
      </c>
      <c r="E332" s="2">
        <v>40308</v>
      </c>
      <c r="F332" s="2"/>
      <c r="G332" s="2"/>
      <c r="H332" s="13">
        <f t="shared" si="5"/>
        <v>1.7768385963867931E-2</v>
      </c>
    </row>
    <row r="333" spans="2:8" ht="13.5" x14ac:dyDescent="0.25">
      <c r="B333" s="11">
        <v>42485</v>
      </c>
      <c r="C333" s="2">
        <v>8.6300000000000008</v>
      </c>
      <c r="D333" s="2">
        <v>3.4355000000000002</v>
      </c>
      <c r="E333" s="2">
        <v>3735</v>
      </c>
      <c r="F333" s="2"/>
      <c r="G333" s="2"/>
      <c r="H333" s="13">
        <f t="shared" si="5"/>
        <v>4.6496666276758239E-3</v>
      </c>
    </row>
    <row r="334" spans="2:8" ht="13.5" x14ac:dyDescent="0.25">
      <c r="B334" s="11">
        <v>42486</v>
      </c>
      <c r="C334" s="2">
        <v>8.4499999999999993</v>
      </c>
      <c r="D334" s="2">
        <v>3.3637999999999999</v>
      </c>
      <c r="E334" s="2">
        <v>28630</v>
      </c>
      <c r="F334" s="2"/>
      <c r="G334" s="2"/>
      <c r="H334" s="13">
        <f t="shared" si="5"/>
        <v>-2.0870324552466981E-2</v>
      </c>
    </row>
    <row r="335" spans="2:8" ht="13.5" x14ac:dyDescent="0.25">
      <c r="B335" s="11">
        <v>42487</v>
      </c>
      <c r="C335" s="2">
        <v>8.4499999999999993</v>
      </c>
      <c r="D335" s="2">
        <v>3.3637999999999999</v>
      </c>
      <c r="E335" s="2">
        <v>8148</v>
      </c>
      <c r="F335" s="2"/>
      <c r="G335" s="2"/>
      <c r="H335" s="13">
        <f t="shared" si="5"/>
        <v>0</v>
      </c>
    </row>
    <row r="336" spans="2:8" ht="13.5" x14ac:dyDescent="0.25">
      <c r="B336" s="11">
        <v>42488</v>
      </c>
      <c r="C336" s="2">
        <v>8.4499999999999993</v>
      </c>
      <c r="D336" s="2">
        <v>3.3637999999999999</v>
      </c>
      <c r="E336" s="2">
        <v>24611</v>
      </c>
      <c r="F336" s="2"/>
      <c r="G336" s="2"/>
      <c r="H336" s="13">
        <f t="shared" si="5"/>
        <v>0</v>
      </c>
    </row>
    <row r="337" spans="2:8" ht="13.5" x14ac:dyDescent="0.25">
      <c r="B337" s="11">
        <v>42489</v>
      </c>
      <c r="C337" s="2">
        <v>8.4499999999999993</v>
      </c>
      <c r="D337" s="2">
        <v>3.3637999999999999</v>
      </c>
      <c r="E337" s="2">
        <v>45649</v>
      </c>
      <c r="F337" s="2"/>
      <c r="G337" s="2"/>
      <c r="H337" s="13">
        <f t="shared" si="5"/>
        <v>0</v>
      </c>
    </row>
    <row r="338" spans="2:8" ht="13.5" x14ac:dyDescent="0.25">
      <c r="B338" s="11">
        <v>42492</v>
      </c>
      <c r="C338" s="2">
        <v>8.83</v>
      </c>
      <c r="D338" s="2">
        <v>3.5150999999999999</v>
      </c>
      <c r="E338" s="2">
        <v>24972</v>
      </c>
      <c r="F338" s="2"/>
      <c r="G338" s="2"/>
      <c r="H338" s="13">
        <f t="shared" si="5"/>
        <v>4.4978892918722868E-2</v>
      </c>
    </row>
    <row r="339" spans="2:8" ht="13.5" x14ac:dyDescent="0.25">
      <c r="B339" s="11">
        <v>42493</v>
      </c>
      <c r="C339" s="2">
        <v>9</v>
      </c>
      <c r="D339" s="2">
        <v>3.5828000000000002</v>
      </c>
      <c r="E339" s="2">
        <v>51915</v>
      </c>
      <c r="F339" s="2"/>
      <c r="G339" s="2"/>
      <c r="H339" s="13">
        <f t="shared" si="5"/>
        <v>1.9259765013797708E-2</v>
      </c>
    </row>
    <row r="340" spans="2:8" ht="13.5" x14ac:dyDescent="0.25">
      <c r="B340" s="11">
        <v>42494</v>
      </c>
      <c r="C340" s="2">
        <v>8.9</v>
      </c>
      <c r="D340" s="2">
        <v>3.5430000000000001</v>
      </c>
      <c r="E340" s="2">
        <v>35455</v>
      </c>
      <c r="F340" s="2"/>
      <c r="G340" s="2"/>
      <c r="H340" s="13">
        <f t="shared" si="5"/>
        <v>-1.1108630121692546E-2</v>
      </c>
    </row>
    <row r="341" spans="2:8" ht="13.5" x14ac:dyDescent="0.25">
      <c r="B341" s="11">
        <v>42495</v>
      </c>
      <c r="C341" s="2">
        <v>8.9</v>
      </c>
      <c r="D341" s="2">
        <v>3.5430000000000001</v>
      </c>
      <c r="E341" s="2">
        <v>12538</v>
      </c>
      <c r="F341" s="2"/>
      <c r="G341" s="2"/>
      <c r="H341" s="13">
        <f t="shared" si="5"/>
        <v>0</v>
      </c>
    </row>
    <row r="342" spans="2:8" ht="13.5" x14ac:dyDescent="0.25">
      <c r="B342" s="11">
        <v>42496</v>
      </c>
      <c r="C342" s="2">
        <v>8.86</v>
      </c>
      <c r="D342" s="2">
        <v>3.5270000000000001</v>
      </c>
      <c r="E342" s="2">
        <v>11717</v>
      </c>
      <c r="F342" s="2"/>
      <c r="G342" s="2"/>
      <c r="H342" s="13">
        <f t="shared" si="5"/>
        <v>-4.5159469376234865E-3</v>
      </c>
    </row>
    <row r="343" spans="2:8" ht="13.5" x14ac:dyDescent="0.25">
      <c r="B343" s="11">
        <v>42499</v>
      </c>
      <c r="C343" s="2">
        <v>8.86</v>
      </c>
      <c r="D343" s="2">
        <v>3.5270000000000001</v>
      </c>
      <c r="E343" s="2">
        <v>1361</v>
      </c>
      <c r="F343" s="2"/>
      <c r="G343" s="2"/>
      <c r="H343" s="13">
        <f t="shared" si="5"/>
        <v>0</v>
      </c>
    </row>
    <row r="344" spans="2:8" ht="13.5" x14ac:dyDescent="0.25">
      <c r="B344" s="11">
        <v>42500</v>
      </c>
      <c r="C344" s="2">
        <v>8.86</v>
      </c>
      <c r="D344" s="2">
        <v>3.5270000000000001</v>
      </c>
      <c r="E344" s="2">
        <v>3599</v>
      </c>
      <c r="F344" s="2"/>
      <c r="G344" s="2"/>
      <c r="H344" s="13">
        <f t="shared" si="5"/>
        <v>0</v>
      </c>
    </row>
    <row r="345" spans="2:8" ht="13.5" x14ac:dyDescent="0.25">
      <c r="B345" s="11">
        <v>42501</v>
      </c>
      <c r="C345" s="2">
        <v>8.85</v>
      </c>
      <c r="D345" s="2">
        <v>3.5230999999999999</v>
      </c>
      <c r="E345" s="2">
        <v>6026</v>
      </c>
      <c r="F345" s="2"/>
      <c r="G345" s="2"/>
      <c r="H345" s="13">
        <f t="shared" si="5"/>
        <v>-1.1057555996598345E-3</v>
      </c>
    </row>
    <row r="346" spans="2:8" ht="13.5" x14ac:dyDescent="0.25">
      <c r="B346" s="11">
        <v>42502</v>
      </c>
      <c r="C346" s="2">
        <v>8.85</v>
      </c>
      <c r="D346" s="2">
        <v>3.5230999999999999</v>
      </c>
      <c r="E346" s="2">
        <v>3344</v>
      </c>
      <c r="F346" s="2"/>
      <c r="G346" s="2"/>
      <c r="H346" s="13">
        <f t="shared" si="5"/>
        <v>0</v>
      </c>
    </row>
    <row r="347" spans="2:8" ht="13.5" x14ac:dyDescent="0.25">
      <c r="B347" s="11">
        <v>42503</v>
      </c>
      <c r="C347" s="2">
        <v>8.85</v>
      </c>
      <c r="D347" s="2">
        <v>3.5230999999999999</v>
      </c>
      <c r="E347" s="2">
        <v>5683</v>
      </c>
      <c r="F347" s="2"/>
      <c r="G347" s="2"/>
      <c r="H347" s="13">
        <f t="shared" si="5"/>
        <v>0</v>
      </c>
    </row>
    <row r="348" spans="2:8" ht="13.5" x14ac:dyDescent="0.25">
      <c r="B348" s="11">
        <v>42506</v>
      </c>
      <c r="C348" s="2">
        <v>8.85</v>
      </c>
      <c r="D348" s="2">
        <v>3.5230999999999999</v>
      </c>
      <c r="E348" s="2">
        <v>11254</v>
      </c>
      <c r="F348" s="2"/>
      <c r="G348" s="2"/>
      <c r="H348" s="13">
        <f t="shared" si="5"/>
        <v>0</v>
      </c>
    </row>
    <row r="349" spans="2:8" ht="13.5" x14ac:dyDescent="0.25">
      <c r="B349" s="11">
        <v>42507</v>
      </c>
      <c r="C349" s="2">
        <v>8.89</v>
      </c>
      <c r="D349" s="2">
        <v>3.5390000000000001</v>
      </c>
      <c r="E349" s="2">
        <v>16860</v>
      </c>
      <c r="F349" s="2"/>
      <c r="G349" s="2"/>
      <c r="H349" s="13">
        <f t="shared" si="5"/>
        <v>4.5130708750816748E-3</v>
      </c>
    </row>
    <row r="350" spans="2:8" ht="13.5" x14ac:dyDescent="0.25">
      <c r="B350" s="11">
        <v>42508</v>
      </c>
      <c r="C350" s="2">
        <v>8.89</v>
      </c>
      <c r="D350" s="2">
        <v>3.5390000000000001</v>
      </c>
      <c r="E350" s="2">
        <v>418</v>
      </c>
      <c r="F350" s="2"/>
      <c r="G350" s="2"/>
      <c r="H350" s="13">
        <f t="shared" si="5"/>
        <v>0</v>
      </c>
    </row>
    <row r="351" spans="2:8" ht="13.5" x14ac:dyDescent="0.25">
      <c r="B351" s="11">
        <v>42509</v>
      </c>
      <c r="C351" s="2">
        <v>8.8000000000000007</v>
      </c>
      <c r="D351" s="2">
        <v>3.5032000000000001</v>
      </c>
      <c r="E351" s="2">
        <v>9142</v>
      </c>
      <c r="F351" s="2"/>
      <c r="G351" s="2"/>
      <c r="H351" s="13">
        <f t="shared" si="5"/>
        <v>-1.0115851935575036E-2</v>
      </c>
    </row>
    <row r="352" spans="2:8" ht="13.5" x14ac:dyDescent="0.25">
      <c r="B352" s="11">
        <v>42510</v>
      </c>
      <c r="C352" s="2">
        <v>8.8000000000000007</v>
      </c>
      <c r="D352" s="2">
        <v>3.5032000000000001</v>
      </c>
      <c r="E352" s="2">
        <v>9295</v>
      </c>
      <c r="F352" s="2"/>
      <c r="G352" s="2"/>
      <c r="H352" s="13">
        <f t="shared" si="5"/>
        <v>0</v>
      </c>
    </row>
    <row r="353" spans="2:8" ht="13.5" x14ac:dyDescent="0.25">
      <c r="B353" s="11">
        <v>42513</v>
      </c>
      <c r="C353" s="2">
        <v>8.8000000000000007</v>
      </c>
      <c r="D353" s="2">
        <v>3.5032000000000001</v>
      </c>
      <c r="E353" s="2">
        <v>5</v>
      </c>
      <c r="F353" s="2"/>
      <c r="G353" s="2"/>
      <c r="H353" s="13">
        <f t="shared" si="5"/>
        <v>0</v>
      </c>
    </row>
    <row r="354" spans="2:8" ht="13.5" x14ac:dyDescent="0.25">
      <c r="B354" s="11">
        <v>42514</v>
      </c>
      <c r="C354" s="2">
        <v>8.6999999999999993</v>
      </c>
      <c r="D354" s="2">
        <v>3.4634</v>
      </c>
      <c r="E354" s="2">
        <v>180</v>
      </c>
      <c r="F354" s="2"/>
      <c r="G354" s="2"/>
      <c r="H354" s="13">
        <f t="shared" si="5"/>
        <v>-1.1361041333637833E-2</v>
      </c>
    </row>
    <row r="355" spans="2:8" ht="13.5" x14ac:dyDescent="0.25">
      <c r="B355" s="11">
        <v>42515</v>
      </c>
      <c r="C355" s="2">
        <v>8.69</v>
      </c>
      <c r="D355" s="2">
        <v>3.4594</v>
      </c>
      <c r="E355" s="2">
        <v>4764</v>
      </c>
      <c r="F355" s="2"/>
      <c r="G355" s="2"/>
      <c r="H355" s="13">
        <f t="shared" si="5"/>
        <v>-1.1549344574695397E-3</v>
      </c>
    </row>
    <row r="356" spans="2:8" ht="13.5" x14ac:dyDescent="0.25">
      <c r="B356" s="11">
        <v>42516</v>
      </c>
      <c r="C356" s="2">
        <v>8.69</v>
      </c>
      <c r="D356" s="2">
        <v>3.4594</v>
      </c>
      <c r="E356" s="2">
        <v>8909</v>
      </c>
      <c r="F356" s="2"/>
      <c r="G356" s="2"/>
      <c r="H356" s="13">
        <f t="shared" si="5"/>
        <v>0</v>
      </c>
    </row>
    <row r="357" spans="2:8" ht="13.5" x14ac:dyDescent="0.25">
      <c r="B357" s="11">
        <v>42517</v>
      </c>
      <c r="C357" s="2">
        <v>8.68</v>
      </c>
      <c r="D357" s="2">
        <v>3.4554</v>
      </c>
      <c r="E357" s="2">
        <v>9969</v>
      </c>
      <c r="F357" s="2"/>
      <c r="G357" s="2"/>
      <c r="H357" s="13">
        <f t="shared" si="5"/>
        <v>-1.1562698733884498E-3</v>
      </c>
    </row>
    <row r="358" spans="2:8" ht="13.5" x14ac:dyDescent="0.25">
      <c r="B358" s="11">
        <v>42520</v>
      </c>
      <c r="C358" s="2">
        <v>8.6</v>
      </c>
      <c r="D358" s="2">
        <v>3.4235000000000002</v>
      </c>
      <c r="E358" s="2">
        <v>3359</v>
      </c>
      <c r="F358" s="2"/>
      <c r="G358" s="2"/>
      <c r="H358" s="13">
        <f t="shared" si="5"/>
        <v>-9.2319268391502628E-3</v>
      </c>
    </row>
    <row r="359" spans="2:8" ht="13.5" x14ac:dyDescent="0.25">
      <c r="B359" s="11">
        <v>42521</v>
      </c>
      <c r="C359" s="2">
        <v>8.6</v>
      </c>
      <c r="D359" s="2">
        <v>3.4235000000000002</v>
      </c>
      <c r="E359" s="2">
        <v>10562</v>
      </c>
      <c r="F359" s="2"/>
      <c r="G359" s="2"/>
      <c r="H359" s="13">
        <f t="shared" si="5"/>
        <v>0</v>
      </c>
    </row>
    <row r="360" spans="2:8" ht="13.5" x14ac:dyDescent="0.25">
      <c r="B360" s="11">
        <v>42522</v>
      </c>
      <c r="C360" s="2">
        <v>8.5</v>
      </c>
      <c r="D360" s="2">
        <v>3.3837000000000002</v>
      </c>
      <c r="E360" s="2">
        <v>3084</v>
      </c>
      <c r="F360" s="2"/>
      <c r="G360" s="2"/>
      <c r="H360" s="13">
        <f t="shared" si="5"/>
        <v>-1.1625529428947E-2</v>
      </c>
    </row>
    <row r="361" spans="2:8" ht="13.5" x14ac:dyDescent="0.25">
      <c r="B361" s="11">
        <v>42523</v>
      </c>
      <c r="C361" s="2">
        <v>8.5</v>
      </c>
      <c r="D361" s="2">
        <v>3.3837000000000002</v>
      </c>
      <c r="E361" s="2">
        <v>18825</v>
      </c>
      <c r="F361" s="2"/>
      <c r="G361" s="2"/>
      <c r="H361" s="13">
        <f t="shared" si="5"/>
        <v>0</v>
      </c>
    </row>
    <row r="362" spans="2:8" ht="13.5" x14ac:dyDescent="0.25">
      <c r="B362" s="11">
        <v>42524</v>
      </c>
      <c r="C362" s="2">
        <v>8.5399999999999991</v>
      </c>
      <c r="D362" s="2">
        <v>3.3997000000000002</v>
      </c>
      <c r="E362" s="2">
        <v>6058</v>
      </c>
      <c r="F362" s="2"/>
      <c r="G362" s="2"/>
      <c r="H362" s="13">
        <f t="shared" si="5"/>
        <v>4.7285515855424575E-3</v>
      </c>
    </row>
    <row r="363" spans="2:8" ht="13.5" x14ac:dyDescent="0.25">
      <c r="B363" s="11">
        <v>42527</v>
      </c>
      <c r="C363" s="2">
        <v>8.5500000000000007</v>
      </c>
      <c r="D363" s="2">
        <v>3.4036</v>
      </c>
      <c r="E363" s="2">
        <v>520</v>
      </c>
      <c r="F363" s="2"/>
      <c r="G363" s="2"/>
      <c r="H363" s="13">
        <f t="shared" si="5"/>
        <v>1.1471600435331917E-3</v>
      </c>
    </row>
    <row r="364" spans="2:8" ht="13.5" x14ac:dyDescent="0.25">
      <c r="B364" s="11">
        <v>42528</v>
      </c>
      <c r="C364" s="2">
        <v>8.5</v>
      </c>
      <c r="D364" s="2">
        <v>3.3837000000000002</v>
      </c>
      <c r="E364" s="2">
        <v>400</v>
      </c>
      <c r="F364" s="2"/>
      <c r="G364" s="2"/>
      <c r="H364" s="13">
        <f t="shared" si="5"/>
        <v>-5.8467504994710916E-3</v>
      </c>
    </row>
    <row r="365" spans="2:8" ht="13.5" x14ac:dyDescent="0.25">
      <c r="B365" s="11">
        <v>42529</v>
      </c>
      <c r="C365" s="2">
        <v>8.4499999999999993</v>
      </c>
      <c r="D365" s="2">
        <v>3.3637999999999999</v>
      </c>
      <c r="E365" s="2">
        <v>480</v>
      </c>
      <c r="F365" s="2"/>
      <c r="G365" s="2"/>
      <c r="H365" s="13">
        <f t="shared" si="5"/>
        <v>-5.8811360345185004E-3</v>
      </c>
    </row>
    <row r="366" spans="2:8" ht="13.5" x14ac:dyDescent="0.25">
      <c r="B366" s="11">
        <v>42530</v>
      </c>
      <c r="C366" s="2">
        <v>8.5</v>
      </c>
      <c r="D366" s="2">
        <v>3.3837000000000002</v>
      </c>
      <c r="E366" s="2">
        <v>612</v>
      </c>
      <c r="F366" s="2"/>
      <c r="G366" s="2"/>
      <c r="H366" s="13">
        <f t="shared" si="5"/>
        <v>5.9159284142934337E-3</v>
      </c>
    </row>
    <row r="367" spans="2:8" ht="13.5" x14ac:dyDescent="0.25">
      <c r="B367" s="11">
        <v>42531</v>
      </c>
      <c r="C367" s="2">
        <v>8.49</v>
      </c>
      <c r="D367" s="2">
        <v>3.3797999999999999</v>
      </c>
      <c r="E367" s="2">
        <v>50</v>
      </c>
      <c r="F367" s="2"/>
      <c r="G367" s="2"/>
      <c r="H367" s="13">
        <f t="shared" si="5"/>
        <v>-1.1525844489760429E-3</v>
      </c>
    </row>
    <row r="368" spans="2:8" ht="13.5" x14ac:dyDescent="0.25">
      <c r="B368" s="11">
        <v>42534</v>
      </c>
      <c r="C368" s="2">
        <v>8.4</v>
      </c>
      <c r="D368" s="2">
        <v>3.3439000000000001</v>
      </c>
      <c r="E368" s="2">
        <v>150</v>
      </c>
      <c r="F368" s="2"/>
      <c r="G368" s="2"/>
      <c r="H368" s="13">
        <f t="shared" si="5"/>
        <v>-1.0621930291733186E-2</v>
      </c>
    </row>
    <row r="369" spans="2:8" ht="13.5" x14ac:dyDescent="0.25">
      <c r="B369" s="11">
        <v>42535</v>
      </c>
      <c r="C369" s="2">
        <v>8.42</v>
      </c>
      <c r="D369" s="2">
        <v>3.3519000000000001</v>
      </c>
      <c r="E369" s="2">
        <v>2150</v>
      </c>
      <c r="F369" s="2"/>
      <c r="G369" s="2"/>
      <c r="H369" s="13">
        <f t="shared" si="5"/>
        <v>2.3924160411495578E-3</v>
      </c>
    </row>
    <row r="370" spans="2:8" ht="13.5" x14ac:dyDescent="0.25">
      <c r="B370" s="11">
        <v>42536</v>
      </c>
      <c r="C370" s="2">
        <v>8.43</v>
      </c>
      <c r="D370" s="2">
        <v>3.3559000000000001</v>
      </c>
      <c r="E370" s="2">
        <v>7815</v>
      </c>
      <c r="F370" s="2"/>
      <c r="G370" s="2"/>
      <c r="H370" s="13">
        <f t="shared" si="5"/>
        <v>1.1933530236582248E-3</v>
      </c>
    </row>
    <row r="371" spans="2:8" ht="13.5" x14ac:dyDescent="0.25">
      <c r="B371" s="11">
        <v>42537</v>
      </c>
      <c r="C371" s="2">
        <v>8.4</v>
      </c>
      <c r="D371" s="2">
        <v>3.3439000000000001</v>
      </c>
      <c r="E371" s="2">
        <v>750</v>
      </c>
      <c r="F371" s="2"/>
      <c r="G371" s="2"/>
      <c r="H371" s="13">
        <f t="shared" si="5"/>
        <v>-3.5757918889120686E-3</v>
      </c>
    </row>
    <row r="372" spans="2:8" ht="13.5" x14ac:dyDescent="0.25">
      <c r="B372" s="11">
        <v>42538</v>
      </c>
      <c r="C372" s="2">
        <v>8.36</v>
      </c>
      <c r="D372" s="2">
        <v>3.3279999999999998</v>
      </c>
      <c r="E372" s="2">
        <v>29425</v>
      </c>
      <c r="F372" s="2"/>
      <c r="G372" s="2"/>
      <c r="H372" s="13">
        <f t="shared" si="5"/>
        <v>-4.7549268817848158E-3</v>
      </c>
    </row>
    <row r="373" spans="2:8" ht="13.5" x14ac:dyDescent="0.25">
      <c r="B373" s="11">
        <v>42541</v>
      </c>
      <c r="C373" s="2">
        <v>8.4</v>
      </c>
      <c r="D373" s="2">
        <v>3.3439000000000001</v>
      </c>
      <c r="E373" s="2">
        <v>204</v>
      </c>
      <c r="F373" s="2"/>
      <c r="G373" s="2"/>
      <c r="H373" s="13">
        <f t="shared" si="5"/>
        <v>4.7776442307693049E-3</v>
      </c>
    </row>
    <row r="374" spans="2:8" ht="13.5" x14ac:dyDescent="0.25">
      <c r="B374" s="11">
        <v>42542</v>
      </c>
      <c r="C374" s="2">
        <v>8.34</v>
      </c>
      <c r="D374" s="2">
        <v>3.32</v>
      </c>
      <c r="E374" s="2">
        <v>2343</v>
      </c>
      <c r="F374" s="2"/>
      <c r="G374" s="2"/>
      <c r="H374" s="13">
        <f t="shared" si="5"/>
        <v>-7.147342922934374E-3</v>
      </c>
    </row>
    <row r="375" spans="2:8" ht="13.5" x14ac:dyDescent="0.25">
      <c r="B375" s="11">
        <v>42543</v>
      </c>
      <c r="C375" s="2">
        <v>8.3000000000000007</v>
      </c>
      <c r="D375" s="2">
        <v>3.3041</v>
      </c>
      <c r="E375" s="2">
        <v>3029</v>
      </c>
      <c r="F375" s="2"/>
      <c r="G375" s="2"/>
      <c r="H375" s="13">
        <f t="shared" si="5"/>
        <v>-4.7891566265059653E-3</v>
      </c>
    </row>
    <row r="376" spans="2:8" ht="13.5" x14ac:dyDescent="0.25">
      <c r="B376" s="11">
        <v>42544</v>
      </c>
      <c r="C376" s="2">
        <v>8.3000000000000007</v>
      </c>
      <c r="D376" s="2">
        <v>3.3041</v>
      </c>
      <c r="E376" s="2">
        <v>5633</v>
      </c>
      <c r="F376" s="2"/>
      <c r="G376" s="2"/>
      <c r="H376" s="13">
        <f t="shared" si="5"/>
        <v>0</v>
      </c>
    </row>
    <row r="377" spans="2:8" ht="13.5" x14ac:dyDescent="0.25">
      <c r="B377" s="11">
        <v>42545</v>
      </c>
      <c r="C377" s="2">
        <v>8.1999999999999993</v>
      </c>
      <c r="D377" s="2">
        <v>3.2643</v>
      </c>
      <c r="E377" s="2">
        <v>1803</v>
      </c>
      <c r="F377" s="2"/>
      <c r="G377" s="2"/>
      <c r="H377" s="13">
        <f t="shared" si="5"/>
        <v>-1.2045640265125165E-2</v>
      </c>
    </row>
    <row r="378" spans="2:8" ht="13.5" x14ac:dyDescent="0.25">
      <c r="B378" s="11">
        <v>42548</v>
      </c>
      <c r="C378" s="2">
        <v>8.1999999999999993</v>
      </c>
      <c r="D378" s="2">
        <v>3.2643</v>
      </c>
      <c r="E378" s="2">
        <v>1405</v>
      </c>
      <c r="F378" s="2"/>
      <c r="G378" s="2"/>
      <c r="H378" s="13">
        <f t="shared" si="5"/>
        <v>0</v>
      </c>
    </row>
    <row r="379" spans="2:8" ht="13.5" x14ac:dyDescent="0.25">
      <c r="B379" s="11">
        <v>42549</v>
      </c>
      <c r="C379" s="2">
        <v>8.14</v>
      </c>
      <c r="D379" s="2">
        <v>3.2404000000000002</v>
      </c>
      <c r="E379" s="2">
        <v>1408</v>
      </c>
      <c r="F379" s="2"/>
      <c r="G379" s="2"/>
      <c r="H379" s="13">
        <f t="shared" si="5"/>
        <v>-7.3216309775448983E-3</v>
      </c>
    </row>
    <row r="380" spans="2:8" ht="13.5" x14ac:dyDescent="0.25">
      <c r="B380" s="11">
        <v>42550</v>
      </c>
      <c r="C380" s="2">
        <v>8</v>
      </c>
      <c r="D380" s="2">
        <v>3.1846999999999999</v>
      </c>
      <c r="E380" s="2">
        <v>5843</v>
      </c>
      <c r="F380" s="2"/>
      <c r="G380" s="2"/>
      <c r="H380" s="13">
        <f t="shared" si="5"/>
        <v>-1.7189235896802955E-2</v>
      </c>
    </row>
    <row r="381" spans="2:8" ht="13.5" x14ac:dyDescent="0.25">
      <c r="B381" s="11">
        <v>42551</v>
      </c>
      <c r="C381" s="2">
        <v>8</v>
      </c>
      <c r="D381" s="2">
        <v>3.1846999999999999</v>
      </c>
      <c r="E381" s="2">
        <v>2451</v>
      </c>
      <c r="F381" s="2"/>
      <c r="G381" s="2"/>
      <c r="H381" s="13">
        <f t="shared" si="5"/>
        <v>0</v>
      </c>
    </row>
    <row r="382" spans="2:8" ht="13.5" x14ac:dyDescent="0.25">
      <c r="B382" s="11">
        <v>42552</v>
      </c>
      <c r="C382" s="2">
        <v>8.1</v>
      </c>
      <c r="D382" s="2">
        <v>3.2244999999999999</v>
      </c>
      <c r="E382" s="2">
        <v>4766</v>
      </c>
      <c r="F382" s="2"/>
      <c r="G382" s="2"/>
      <c r="H382" s="13">
        <f t="shared" si="5"/>
        <v>1.249725248846047E-2</v>
      </c>
    </row>
    <row r="383" spans="2:8" ht="13.5" x14ac:dyDescent="0.25">
      <c r="B383" s="11">
        <v>42555</v>
      </c>
      <c r="C383" s="2">
        <v>8</v>
      </c>
      <c r="D383" s="2">
        <v>3.1846999999999999</v>
      </c>
      <c r="E383" s="2">
        <v>3840</v>
      </c>
      <c r="F383" s="2"/>
      <c r="G383" s="2"/>
      <c r="H383" s="13">
        <f t="shared" si="5"/>
        <v>-1.2342998914560414E-2</v>
      </c>
    </row>
    <row r="384" spans="2:8" ht="13.5" x14ac:dyDescent="0.25">
      <c r="B384" s="11">
        <v>42559</v>
      </c>
      <c r="C384" s="2">
        <v>7.96</v>
      </c>
      <c r="D384" s="2">
        <v>3.1688000000000001</v>
      </c>
      <c r="E384" s="2">
        <v>16994</v>
      </c>
      <c r="F384" s="2"/>
      <c r="G384" s="2"/>
      <c r="H384" s="13">
        <f t="shared" si="5"/>
        <v>-4.9926209690080081E-3</v>
      </c>
    </row>
    <row r="385" spans="2:8" ht="13.5" x14ac:dyDescent="0.25">
      <c r="B385" s="11">
        <v>42562</v>
      </c>
      <c r="C385" s="2">
        <v>7.4</v>
      </c>
      <c r="D385" s="2">
        <v>3.1720000000000002</v>
      </c>
      <c r="E385" s="2">
        <v>263</v>
      </c>
      <c r="F385" s="2"/>
      <c r="G385" s="2"/>
      <c r="H385" s="13">
        <f t="shared" si="5"/>
        <v>1.0098459984852599E-3</v>
      </c>
    </row>
    <row r="386" spans="2:8" ht="13.5" x14ac:dyDescent="0.25">
      <c r="B386" s="11">
        <v>42563</v>
      </c>
      <c r="C386" s="2">
        <v>7.35</v>
      </c>
      <c r="D386" s="2">
        <v>3.1505999999999998</v>
      </c>
      <c r="E386" s="2">
        <v>816</v>
      </c>
      <c r="F386" s="2"/>
      <c r="G386" s="2"/>
      <c r="H386" s="13">
        <f t="shared" si="5"/>
        <v>-6.7465321563683189E-3</v>
      </c>
    </row>
    <row r="387" spans="2:8" ht="13.5" x14ac:dyDescent="0.25">
      <c r="B387" s="11">
        <v>42564</v>
      </c>
      <c r="C387" s="2">
        <v>7.34</v>
      </c>
      <c r="D387" s="2">
        <v>3.1463000000000001</v>
      </c>
      <c r="E387" s="2">
        <v>1842</v>
      </c>
      <c r="F387" s="2"/>
      <c r="G387" s="2"/>
      <c r="H387" s="13">
        <f t="shared" si="5"/>
        <v>-1.3648193994793844E-3</v>
      </c>
    </row>
    <row r="388" spans="2:8" ht="13.5" x14ac:dyDescent="0.25">
      <c r="B388" s="11">
        <v>42565</v>
      </c>
      <c r="C388" s="2">
        <v>7.3</v>
      </c>
      <c r="D388" s="2">
        <v>3.1291000000000002</v>
      </c>
      <c r="E388" s="2">
        <v>15013</v>
      </c>
      <c r="F388" s="2"/>
      <c r="G388" s="2"/>
      <c r="H388" s="13">
        <f t="shared" si="5"/>
        <v>-5.4667387089596927E-3</v>
      </c>
    </row>
    <row r="389" spans="2:8" ht="13.5" x14ac:dyDescent="0.25">
      <c r="B389" s="11">
        <v>42566</v>
      </c>
      <c r="C389" s="2">
        <v>7.3</v>
      </c>
      <c r="D389" s="2">
        <v>3.1291000000000002</v>
      </c>
      <c r="E389" s="2">
        <v>125</v>
      </c>
      <c r="F389" s="2"/>
      <c r="G389" s="2"/>
      <c r="H389" s="13">
        <f t="shared" si="5"/>
        <v>0</v>
      </c>
    </row>
    <row r="390" spans="2:8" ht="13.5" x14ac:dyDescent="0.25">
      <c r="B390" s="11">
        <v>42569</v>
      </c>
      <c r="C390" s="2">
        <v>7.4</v>
      </c>
      <c r="D390" s="2">
        <v>3.1720000000000002</v>
      </c>
      <c r="E390" s="2">
        <v>17628</v>
      </c>
      <c r="F390" s="2"/>
      <c r="G390" s="2"/>
      <c r="H390" s="13">
        <f t="shared" si="5"/>
        <v>1.3710012463647673E-2</v>
      </c>
    </row>
    <row r="391" spans="2:8" ht="13.5" x14ac:dyDescent="0.25">
      <c r="B391" s="11">
        <v>42570</v>
      </c>
      <c r="C391" s="2">
        <v>7.4</v>
      </c>
      <c r="D391" s="2">
        <v>3.1720000000000002</v>
      </c>
      <c r="E391" s="2">
        <v>7404</v>
      </c>
      <c r="F391" s="2"/>
      <c r="G391" s="2"/>
      <c r="H391" s="13">
        <f t="shared" ref="H391:H454" si="6">(D391-D390)/D390</f>
        <v>0</v>
      </c>
    </row>
    <row r="392" spans="2:8" ht="13.5" x14ac:dyDescent="0.25">
      <c r="B392" s="11">
        <v>42571</v>
      </c>
      <c r="C392" s="2">
        <v>7.5</v>
      </c>
      <c r="D392" s="2">
        <v>3.2149000000000001</v>
      </c>
      <c r="E392" s="2">
        <v>6945</v>
      </c>
      <c r="F392" s="2"/>
      <c r="G392" s="2"/>
      <c r="H392" s="13">
        <f t="shared" si="6"/>
        <v>1.3524590163934406E-2</v>
      </c>
    </row>
    <row r="393" spans="2:8" ht="13.5" x14ac:dyDescent="0.25">
      <c r="B393" s="11">
        <v>42572</v>
      </c>
      <c r="C393" s="2">
        <v>7.6</v>
      </c>
      <c r="D393" s="2">
        <v>3.2576999999999998</v>
      </c>
      <c r="E393" s="2">
        <v>2651</v>
      </c>
      <c r="F393" s="2"/>
      <c r="G393" s="2"/>
      <c r="H393" s="13">
        <f t="shared" si="6"/>
        <v>1.3313011291175379E-2</v>
      </c>
    </row>
    <row r="394" spans="2:8" ht="13.5" x14ac:dyDescent="0.25">
      <c r="B394" s="11">
        <v>42573</v>
      </c>
      <c r="C394" s="2">
        <v>7.5</v>
      </c>
      <c r="D394" s="2">
        <v>3.2149000000000001</v>
      </c>
      <c r="E394" s="2">
        <v>2470</v>
      </c>
      <c r="F394" s="2"/>
      <c r="G394" s="2"/>
      <c r="H394" s="13">
        <f t="shared" si="6"/>
        <v>-1.3138103570003293E-2</v>
      </c>
    </row>
    <row r="395" spans="2:8" ht="13.5" x14ac:dyDescent="0.25">
      <c r="B395" s="11">
        <v>42577</v>
      </c>
      <c r="C395" s="2">
        <v>7.3</v>
      </c>
      <c r="D395" s="2">
        <v>3.1291000000000002</v>
      </c>
      <c r="E395" s="2">
        <v>841</v>
      </c>
      <c r="F395" s="2"/>
      <c r="G395" s="2"/>
      <c r="H395" s="13">
        <f t="shared" si="6"/>
        <v>-2.6688232915487223E-2</v>
      </c>
    </row>
    <row r="396" spans="2:8" ht="13.5" x14ac:dyDescent="0.25">
      <c r="B396" s="11">
        <v>42578</v>
      </c>
      <c r="C396" s="2">
        <v>7.4</v>
      </c>
      <c r="D396" s="2">
        <v>3.1720000000000002</v>
      </c>
      <c r="E396" s="2">
        <v>3285</v>
      </c>
      <c r="F396" s="2"/>
      <c r="G396" s="2"/>
      <c r="H396" s="13">
        <f t="shared" si="6"/>
        <v>1.3710012463647673E-2</v>
      </c>
    </row>
    <row r="397" spans="2:8" ht="13.5" x14ac:dyDescent="0.25">
      <c r="B397" s="11">
        <v>42579</v>
      </c>
      <c r="C397" s="2">
        <v>7.4</v>
      </c>
      <c r="D397" s="2">
        <v>3.1720000000000002</v>
      </c>
      <c r="E397" s="2">
        <v>100</v>
      </c>
      <c r="F397" s="2"/>
      <c r="G397" s="2"/>
      <c r="H397" s="13">
        <f t="shared" si="6"/>
        <v>0</v>
      </c>
    </row>
    <row r="398" spans="2:8" ht="13.5" x14ac:dyDescent="0.25">
      <c r="B398" s="11">
        <v>42580</v>
      </c>
      <c r="C398" s="2">
        <v>7.5</v>
      </c>
      <c r="D398" s="2">
        <v>3.2149000000000001</v>
      </c>
      <c r="E398" s="2">
        <v>130</v>
      </c>
      <c r="F398" s="2"/>
      <c r="G398" s="2"/>
      <c r="H398" s="13">
        <f t="shared" si="6"/>
        <v>1.3524590163934406E-2</v>
      </c>
    </row>
    <row r="399" spans="2:8" ht="13.5" x14ac:dyDescent="0.25">
      <c r="B399" s="11">
        <v>42583</v>
      </c>
      <c r="C399" s="2">
        <v>7.54</v>
      </c>
      <c r="D399" s="2">
        <v>3.2320000000000002</v>
      </c>
      <c r="E399" s="2">
        <v>3554</v>
      </c>
      <c r="F399" s="2"/>
      <c r="G399" s="2"/>
      <c r="H399" s="13">
        <f t="shared" si="6"/>
        <v>5.3189834831565879E-3</v>
      </c>
    </row>
    <row r="400" spans="2:8" ht="13.5" x14ac:dyDescent="0.25">
      <c r="B400" s="11">
        <v>42584</v>
      </c>
      <c r="C400" s="2">
        <v>7.59</v>
      </c>
      <c r="D400" s="2">
        <v>3.2534000000000001</v>
      </c>
      <c r="E400" s="2">
        <v>145</v>
      </c>
      <c r="F400" s="2"/>
      <c r="G400" s="2"/>
      <c r="H400" s="13">
        <f t="shared" si="6"/>
        <v>6.6212871287128286E-3</v>
      </c>
    </row>
    <row r="401" spans="2:8" ht="13.5" x14ac:dyDescent="0.25">
      <c r="B401" s="11">
        <v>42585</v>
      </c>
      <c r="C401" s="2">
        <v>7.59</v>
      </c>
      <c r="D401" s="2">
        <v>3.2534000000000001</v>
      </c>
      <c r="E401" s="2">
        <v>0</v>
      </c>
      <c r="F401" s="2"/>
      <c r="G401" s="2"/>
      <c r="H401" s="13">
        <f t="shared" si="6"/>
        <v>0</v>
      </c>
    </row>
    <row r="402" spans="2:8" ht="13.5" x14ac:dyDescent="0.25">
      <c r="B402" s="11">
        <v>42586</v>
      </c>
      <c r="C402" s="2">
        <v>7.65</v>
      </c>
      <c r="D402" s="2">
        <v>3.2791999999999999</v>
      </c>
      <c r="E402" s="2">
        <v>3287</v>
      </c>
      <c r="F402" s="2"/>
      <c r="G402" s="2"/>
      <c r="H402" s="13">
        <f t="shared" si="6"/>
        <v>7.9301653654637681E-3</v>
      </c>
    </row>
    <row r="403" spans="2:8" ht="13.5" x14ac:dyDescent="0.25">
      <c r="B403" s="11">
        <v>42587</v>
      </c>
      <c r="C403" s="2">
        <v>7.75</v>
      </c>
      <c r="D403" s="2">
        <v>3.3220000000000001</v>
      </c>
      <c r="E403" s="2">
        <v>28</v>
      </c>
      <c r="F403" s="2"/>
      <c r="G403" s="2"/>
      <c r="H403" s="13">
        <f t="shared" si="6"/>
        <v>1.3051963893632647E-2</v>
      </c>
    </row>
    <row r="404" spans="2:8" ht="13.5" x14ac:dyDescent="0.25">
      <c r="B404" s="11">
        <v>42590</v>
      </c>
      <c r="C404" s="2">
        <v>7.8</v>
      </c>
      <c r="D404" s="2">
        <v>3.3435000000000001</v>
      </c>
      <c r="E404" s="2">
        <v>1177</v>
      </c>
      <c r="F404" s="2"/>
      <c r="G404" s="2"/>
      <c r="H404" s="13">
        <f t="shared" si="6"/>
        <v>6.4720048163756996E-3</v>
      </c>
    </row>
    <row r="405" spans="2:8" ht="13.5" x14ac:dyDescent="0.25">
      <c r="B405" s="11">
        <v>42591</v>
      </c>
      <c r="C405" s="2">
        <v>7.8</v>
      </c>
      <c r="D405" s="2">
        <v>3.3435000000000001</v>
      </c>
      <c r="E405" s="2">
        <v>141</v>
      </c>
      <c r="F405" s="2"/>
      <c r="G405" s="2"/>
      <c r="H405" s="13">
        <f t="shared" si="6"/>
        <v>0</v>
      </c>
    </row>
    <row r="406" spans="2:8" ht="13.5" x14ac:dyDescent="0.25">
      <c r="B406" s="11">
        <v>42592</v>
      </c>
      <c r="C406" s="2">
        <v>7.8</v>
      </c>
      <c r="D406" s="2">
        <v>3.3435000000000001</v>
      </c>
      <c r="E406" s="2">
        <v>1268</v>
      </c>
      <c r="F406" s="2"/>
      <c r="G406" s="2"/>
      <c r="H406" s="13">
        <f t="shared" si="6"/>
        <v>0</v>
      </c>
    </row>
    <row r="407" spans="2:8" ht="13.5" x14ac:dyDescent="0.25">
      <c r="B407" s="11">
        <v>42593</v>
      </c>
      <c r="C407" s="2">
        <v>7.8</v>
      </c>
      <c r="D407" s="2">
        <v>3.3435000000000001</v>
      </c>
      <c r="E407" s="2">
        <v>0</v>
      </c>
      <c r="F407" s="2"/>
      <c r="G407" s="2"/>
      <c r="H407" s="13">
        <f t="shared" si="6"/>
        <v>0</v>
      </c>
    </row>
    <row r="408" spans="2:8" ht="13.5" x14ac:dyDescent="0.25">
      <c r="B408" s="11">
        <v>42594</v>
      </c>
      <c r="C408" s="2">
        <v>7.8</v>
      </c>
      <c r="D408" s="2">
        <v>3.3435000000000001</v>
      </c>
      <c r="E408" s="2">
        <v>0</v>
      </c>
      <c r="F408" s="2"/>
      <c r="G408" s="2"/>
      <c r="H408" s="13">
        <f t="shared" si="6"/>
        <v>0</v>
      </c>
    </row>
    <row r="409" spans="2:8" ht="13.5" x14ac:dyDescent="0.25">
      <c r="B409" s="11">
        <v>42597</v>
      </c>
      <c r="C409" s="2">
        <v>7.8</v>
      </c>
      <c r="D409" s="2">
        <v>3.3435000000000001</v>
      </c>
      <c r="E409" s="2">
        <v>0</v>
      </c>
      <c r="F409" s="2"/>
      <c r="G409" s="2"/>
      <c r="H409" s="13">
        <f t="shared" si="6"/>
        <v>0</v>
      </c>
    </row>
    <row r="410" spans="2:8" ht="13.5" x14ac:dyDescent="0.25">
      <c r="B410" s="11">
        <v>42598</v>
      </c>
      <c r="C410" s="2">
        <v>7.74</v>
      </c>
      <c r="D410" s="2">
        <v>3.3176999999999999</v>
      </c>
      <c r="E410" s="2">
        <v>1009</v>
      </c>
      <c r="F410" s="2"/>
      <c r="G410" s="2"/>
      <c r="H410" s="13">
        <f t="shared" si="6"/>
        <v>-7.7164647824137182E-3</v>
      </c>
    </row>
    <row r="411" spans="2:8" ht="13.5" x14ac:dyDescent="0.25">
      <c r="B411" s="11">
        <v>42599</v>
      </c>
      <c r="C411" s="2">
        <v>7.74</v>
      </c>
      <c r="D411" s="2">
        <v>3.3176999999999999</v>
      </c>
      <c r="E411" s="2">
        <v>36</v>
      </c>
      <c r="F411" s="2"/>
      <c r="G411" s="2"/>
      <c r="H411" s="13">
        <f t="shared" si="6"/>
        <v>0</v>
      </c>
    </row>
    <row r="412" spans="2:8" ht="13.5" x14ac:dyDescent="0.25">
      <c r="B412" s="11">
        <v>42600</v>
      </c>
      <c r="C412" s="2">
        <v>7.72</v>
      </c>
      <c r="D412" s="2">
        <v>3.3092000000000001</v>
      </c>
      <c r="E412" s="2">
        <v>59</v>
      </c>
      <c r="F412" s="2"/>
      <c r="G412" s="2"/>
      <c r="H412" s="13">
        <f t="shared" si="6"/>
        <v>-2.5620158543568526E-3</v>
      </c>
    </row>
    <row r="413" spans="2:8" ht="13.5" x14ac:dyDescent="0.25">
      <c r="B413" s="11">
        <v>42601</v>
      </c>
      <c r="C413" s="2">
        <v>7.72</v>
      </c>
      <c r="D413" s="2">
        <v>3.3092000000000001</v>
      </c>
      <c r="E413" s="2">
        <v>350</v>
      </c>
      <c r="F413" s="2"/>
      <c r="G413" s="2"/>
      <c r="H413" s="13">
        <f t="shared" si="6"/>
        <v>0</v>
      </c>
    </row>
    <row r="414" spans="2:8" ht="13.5" x14ac:dyDescent="0.25">
      <c r="B414" s="11">
        <v>42604</v>
      </c>
      <c r="C414" s="2">
        <v>7.77</v>
      </c>
      <c r="D414" s="2">
        <v>3.3306</v>
      </c>
      <c r="E414" s="2">
        <v>2563</v>
      </c>
      <c r="F414" s="2"/>
      <c r="G414" s="2"/>
      <c r="H414" s="13">
        <f t="shared" si="6"/>
        <v>6.4668197751722055E-3</v>
      </c>
    </row>
    <row r="415" spans="2:8" ht="13.5" x14ac:dyDescent="0.25">
      <c r="B415" s="11">
        <v>42605</v>
      </c>
      <c r="C415" s="2">
        <v>7.7</v>
      </c>
      <c r="D415" s="2">
        <v>3.3006000000000002</v>
      </c>
      <c r="E415" s="2">
        <v>1144</v>
      </c>
      <c r="F415" s="2"/>
      <c r="G415" s="2"/>
      <c r="H415" s="13">
        <f t="shared" si="6"/>
        <v>-9.0073860565663254E-3</v>
      </c>
    </row>
    <row r="416" spans="2:8" ht="13.5" x14ac:dyDescent="0.25">
      <c r="B416" s="11">
        <v>42606</v>
      </c>
      <c r="C416" s="2">
        <v>7.7</v>
      </c>
      <c r="D416" s="2">
        <v>3.3006000000000002</v>
      </c>
      <c r="E416" s="2">
        <v>248</v>
      </c>
      <c r="F416" s="2"/>
      <c r="G416" s="2"/>
      <c r="H416" s="13">
        <f t="shared" si="6"/>
        <v>0</v>
      </c>
    </row>
    <row r="417" spans="2:8" ht="13.5" x14ac:dyDescent="0.25">
      <c r="B417" s="11">
        <v>42607</v>
      </c>
      <c r="C417" s="2">
        <v>7.83</v>
      </c>
      <c r="D417" s="2">
        <v>3.3563000000000001</v>
      </c>
      <c r="E417" s="2">
        <v>3118</v>
      </c>
      <c r="F417" s="2"/>
      <c r="G417" s="2"/>
      <c r="H417" s="13">
        <f t="shared" si="6"/>
        <v>1.6875719566139445E-2</v>
      </c>
    </row>
    <row r="418" spans="2:8" ht="13.5" x14ac:dyDescent="0.25">
      <c r="B418" s="11">
        <v>42608</v>
      </c>
      <c r="C418" s="2">
        <v>7.83</v>
      </c>
      <c r="D418" s="2">
        <v>3.3563000000000001</v>
      </c>
      <c r="E418" s="2">
        <v>936</v>
      </c>
      <c r="F418" s="2"/>
      <c r="G418" s="2"/>
      <c r="H418" s="13">
        <f t="shared" si="6"/>
        <v>0</v>
      </c>
    </row>
    <row r="419" spans="2:8" ht="13.5" x14ac:dyDescent="0.25">
      <c r="B419" s="11">
        <v>42611</v>
      </c>
      <c r="C419" s="2">
        <v>7.9</v>
      </c>
      <c r="D419" s="2">
        <v>3.3862999999999999</v>
      </c>
      <c r="E419" s="2">
        <v>4042</v>
      </c>
      <c r="F419" s="2"/>
      <c r="G419" s="2"/>
      <c r="H419" s="13">
        <f t="shared" si="6"/>
        <v>8.9384143252986339E-3</v>
      </c>
    </row>
    <row r="420" spans="2:8" ht="13.5" x14ac:dyDescent="0.25">
      <c r="B420" s="11">
        <v>42612</v>
      </c>
      <c r="C420" s="2">
        <v>7.93</v>
      </c>
      <c r="D420" s="2">
        <v>3.3992</v>
      </c>
      <c r="E420" s="2">
        <v>2174</v>
      </c>
      <c r="F420" s="2"/>
      <c r="G420" s="2"/>
      <c r="H420" s="13">
        <f t="shared" si="6"/>
        <v>3.8094675604642631E-3</v>
      </c>
    </row>
    <row r="421" spans="2:8" ht="13.5" x14ac:dyDescent="0.25">
      <c r="B421" s="11">
        <v>42613</v>
      </c>
      <c r="C421" s="2">
        <v>8</v>
      </c>
      <c r="D421" s="2">
        <v>3.4291999999999998</v>
      </c>
      <c r="E421" s="2">
        <v>163</v>
      </c>
      <c r="F421" s="2"/>
      <c r="G421" s="2"/>
      <c r="H421" s="13">
        <f t="shared" si="6"/>
        <v>8.8256060249469886E-3</v>
      </c>
    </row>
    <row r="422" spans="2:8" ht="13.5" x14ac:dyDescent="0.25">
      <c r="B422" s="11">
        <v>42614</v>
      </c>
      <c r="C422" s="2">
        <v>8</v>
      </c>
      <c r="D422" s="2">
        <v>3.4291999999999998</v>
      </c>
      <c r="E422" s="2">
        <v>2506</v>
      </c>
      <c r="F422" s="2"/>
      <c r="G422" s="2"/>
      <c r="H422" s="13">
        <f t="shared" si="6"/>
        <v>0</v>
      </c>
    </row>
    <row r="423" spans="2:8" ht="13.5" x14ac:dyDescent="0.25">
      <c r="B423" s="11">
        <v>42615</v>
      </c>
      <c r="C423" s="2">
        <v>8.09</v>
      </c>
      <c r="D423" s="2">
        <v>3.4678</v>
      </c>
      <c r="E423" s="2">
        <v>515</v>
      </c>
      <c r="F423" s="2"/>
      <c r="G423" s="2"/>
      <c r="H423" s="13">
        <f t="shared" si="6"/>
        <v>1.1256269683891342E-2</v>
      </c>
    </row>
    <row r="424" spans="2:8" ht="13.5" x14ac:dyDescent="0.25">
      <c r="B424" s="11">
        <v>42618</v>
      </c>
      <c r="C424" s="2">
        <v>8.1</v>
      </c>
      <c r="D424" s="2">
        <v>3.4721000000000002</v>
      </c>
      <c r="E424" s="2">
        <v>9384</v>
      </c>
      <c r="F424" s="2"/>
      <c r="G424" s="2"/>
      <c r="H424" s="13">
        <f t="shared" si="6"/>
        <v>1.2399792375570081E-3</v>
      </c>
    </row>
    <row r="425" spans="2:8" ht="13.5" x14ac:dyDescent="0.25">
      <c r="B425" s="11">
        <v>42619</v>
      </c>
      <c r="C425" s="2">
        <v>7.91</v>
      </c>
      <c r="D425" s="2">
        <v>3.3906000000000001</v>
      </c>
      <c r="E425" s="2">
        <v>3110</v>
      </c>
      <c r="F425" s="2"/>
      <c r="G425" s="2"/>
      <c r="H425" s="13">
        <f t="shared" si="6"/>
        <v>-2.3472826243483805E-2</v>
      </c>
    </row>
    <row r="426" spans="2:8" ht="13.5" x14ac:dyDescent="0.25">
      <c r="B426" s="11">
        <v>42620</v>
      </c>
      <c r="C426" s="2">
        <v>8</v>
      </c>
      <c r="D426" s="2">
        <v>3.4291999999999998</v>
      </c>
      <c r="E426" s="2">
        <v>3339</v>
      </c>
      <c r="F426" s="2"/>
      <c r="G426" s="2"/>
      <c r="H426" s="13">
        <f t="shared" si="6"/>
        <v>1.1384415737627484E-2</v>
      </c>
    </row>
    <row r="427" spans="2:8" ht="13.5" x14ac:dyDescent="0.25">
      <c r="B427" s="11">
        <v>42621</v>
      </c>
      <c r="C427" s="2">
        <v>8.1</v>
      </c>
      <c r="D427" s="2">
        <v>3.4721000000000002</v>
      </c>
      <c r="E427" s="2">
        <v>350</v>
      </c>
      <c r="F427" s="2"/>
      <c r="G427" s="2"/>
      <c r="H427" s="13">
        <f t="shared" si="6"/>
        <v>1.2510206462148718E-2</v>
      </c>
    </row>
    <row r="428" spans="2:8" ht="13.5" x14ac:dyDescent="0.25">
      <c r="B428" s="11">
        <v>42622</v>
      </c>
      <c r="C428" s="2">
        <v>8</v>
      </c>
      <c r="D428" s="2">
        <v>3.4291999999999998</v>
      </c>
      <c r="E428" s="2">
        <v>1085</v>
      </c>
      <c r="F428" s="2"/>
      <c r="G428" s="2"/>
      <c r="H428" s="13">
        <f t="shared" si="6"/>
        <v>-1.2355634918349236E-2</v>
      </c>
    </row>
    <row r="429" spans="2:8" ht="13.5" x14ac:dyDescent="0.25">
      <c r="B429" s="11">
        <v>42627</v>
      </c>
      <c r="C429" s="2">
        <v>8.15</v>
      </c>
      <c r="D429" s="2">
        <v>3.4935</v>
      </c>
      <c r="E429" s="2">
        <v>100</v>
      </c>
      <c r="F429" s="2"/>
      <c r="G429" s="2"/>
      <c r="H429" s="13">
        <f t="shared" si="6"/>
        <v>1.8750729033010689E-2</v>
      </c>
    </row>
    <row r="430" spans="2:8" ht="13.5" x14ac:dyDescent="0.25">
      <c r="B430" s="11">
        <v>42628</v>
      </c>
      <c r="C430" s="2">
        <v>8</v>
      </c>
      <c r="D430" s="2">
        <v>3.4291999999999998</v>
      </c>
      <c r="E430" s="2">
        <v>3735</v>
      </c>
      <c r="F430" s="2"/>
      <c r="G430" s="2"/>
      <c r="H430" s="13">
        <f t="shared" si="6"/>
        <v>-1.8405610419350293E-2</v>
      </c>
    </row>
    <row r="431" spans="2:8" ht="13.5" x14ac:dyDescent="0.25">
      <c r="B431" s="11">
        <v>42629</v>
      </c>
      <c r="C431" s="2">
        <v>8</v>
      </c>
      <c r="D431" s="2">
        <v>3.4291999999999998</v>
      </c>
      <c r="E431" s="2">
        <v>8924</v>
      </c>
      <c r="F431" s="2"/>
      <c r="G431" s="2"/>
      <c r="H431" s="13">
        <f t="shared" si="6"/>
        <v>0</v>
      </c>
    </row>
    <row r="432" spans="2:8" ht="13.5" x14ac:dyDescent="0.25">
      <c r="B432" s="11">
        <v>42632</v>
      </c>
      <c r="C432" s="2">
        <v>8</v>
      </c>
      <c r="D432" s="2">
        <v>3.4291999999999998</v>
      </c>
      <c r="E432" s="2">
        <v>1006</v>
      </c>
      <c r="F432" s="2"/>
      <c r="G432" s="2"/>
      <c r="H432" s="13">
        <f t="shared" si="6"/>
        <v>0</v>
      </c>
    </row>
    <row r="433" spans="2:8" ht="13.5" x14ac:dyDescent="0.25">
      <c r="B433" s="11">
        <v>42633</v>
      </c>
      <c r="C433" s="2">
        <v>7.93</v>
      </c>
      <c r="D433" s="2">
        <v>3.3992</v>
      </c>
      <c r="E433" s="2">
        <v>5104</v>
      </c>
      <c r="F433" s="2"/>
      <c r="G433" s="2"/>
      <c r="H433" s="13">
        <f t="shared" si="6"/>
        <v>-8.7483961273765905E-3</v>
      </c>
    </row>
    <row r="434" spans="2:8" ht="13.5" x14ac:dyDescent="0.25">
      <c r="B434" s="11">
        <v>42634</v>
      </c>
      <c r="C434" s="2">
        <v>7.95</v>
      </c>
      <c r="D434" s="2">
        <v>3.4077999999999999</v>
      </c>
      <c r="E434" s="2">
        <v>450</v>
      </c>
      <c r="F434" s="2"/>
      <c r="G434" s="2"/>
      <c r="H434" s="13">
        <f t="shared" si="6"/>
        <v>2.5300070604848024E-3</v>
      </c>
    </row>
    <row r="435" spans="2:8" ht="13.5" x14ac:dyDescent="0.25">
      <c r="B435" s="11">
        <v>42635</v>
      </c>
      <c r="C435" s="2">
        <v>7.95</v>
      </c>
      <c r="D435" s="2">
        <v>3.4077999999999999</v>
      </c>
      <c r="E435" s="2">
        <v>950</v>
      </c>
      <c r="F435" s="2"/>
      <c r="G435" s="2"/>
      <c r="H435" s="13">
        <f t="shared" si="6"/>
        <v>0</v>
      </c>
    </row>
    <row r="436" spans="2:8" ht="13.5" x14ac:dyDescent="0.25">
      <c r="B436" s="11">
        <v>42636</v>
      </c>
      <c r="C436" s="2">
        <v>7.95</v>
      </c>
      <c r="D436" s="2">
        <v>3.4077999999999999</v>
      </c>
      <c r="E436" s="2">
        <v>2634</v>
      </c>
      <c r="F436" s="2"/>
      <c r="G436" s="2"/>
      <c r="H436" s="13">
        <f t="shared" si="6"/>
        <v>0</v>
      </c>
    </row>
    <row r="437" spans="2:8" ht="13.5" x14ac:dyDescent="0.25">
      <c r="B437" s="11">
        <v>42639</v>
      </c>
      <c r="C437" s="2">
        <v>8</v>
      </c>
      <c r="D437" s="2">
        <v>3.4291999999999998</v>
      </c>
      <c r="E437" s="2">
        <v>2700</v>
      </c>
      <c r="F437" s="2"/>
      <c r="G437" s="2"/>
      <c r="H437" s="13">
        <f t="shared" si="6"/>
        <v>6.2797112506602099E-3</v>
      </c>
    </row>
    <row r="438" spans="2:8" ht="13.5" x14ac:dyDescent="0.25">
      <c r="B438" s="11">
        <v>42640</v>
      </c>
      <c r="C438" s="2">
        <v>7.97</v>
      </c>
      <c r="D438" s="2">
        <v>3.4163000000000001</v>
      </c>
      <c r="E438" s="2">
        <v>11320</v>
      </c>
      <c r="F438" s="2"/>
      <c r="G438" s="2"/>
      <c r="H438" s="13">
        <f t="shared" si="6"/>
        <v>-3.7618103347718682E-3</v>
      </c>
    </row>
    <row r="439" spans="2:8" ht="13.5" x14ac:dyDescent="0.25">
      <c r="B439" s="11">
        <v>42641</v>
      </c>
      <c r="C439" s="2">
        <v>7.91</v>
      </c>
      <c r="D439" s="2">
        <v>3.3906000000000001</v>
      </c>
      <c r="E439" s="2">
        <v>2305</v>
      </c>
      <c r="F439" s="2"/>
      <c r="G439" s="2"/>
      <c r="H439" s="13">
        <f t="shared" si="6"/>
        <v>-7.5227585399408881E-3</v>
      </c>
    </row>
    <row r="440" spans="2:8" ht="13.5" x14ac:dyDescent="0.25">
      <c r="B440" s="11">
        <v>42642</v>
      </c>
      <c r="C440" s="2">
        <v>7.9</v>
      </c>
      <c r="D440" s="2">
        <v>3.3862999999999999</v>
      </c>
      <c r="E440" s="2">
        <v>7464</v>
      </c>
      <c r="F440" s="2"/>
      <c r="G440" s="2"/>
      <c r="H440" s="13">
        <f t="shared" si="6"/>
        <v>-1.2682121158497589E-3</v>
      </c>
    </row>
    <row r="441" spans="2:8" ht="13.5" x14ac:dyDescent="0.25">
      <c r="B441" s="11">
        <v>42643</v>
      </c>
      <c r="C441" s="2">
        <v>7.85</v>
      </c>
      <c r="D441" s="2">
        <v>3.3649</v>
      </c>
      <c r="E441" s="2">
        <v>1122</v>
      </c>
      <c r="F441" s="2"/>
      <c r="G441" s="2"/>
      <c r="H441" s="13">
        <f t="shared" si="6"/>
        <v>-6.3195818444909974E-3</v>
      </c>
    </row>
    <row r="442" spans="2:8" ht="13.5" x14ac:dyDescent="0.25">
      <c r="B442" s="11">
        <v>42647</v>
      </c>
      <c r="C442" s="2">
        <v>7.85</v>
      </c>
      <c r="D442" s="2">
        <v>3.3649</v>
      </c>
      <c r="E442" s="2">
        <v>4498</v>
      </c>
      <c r="F442" s="2"/>
      <c r="G442" s="2"/>
      <c r="H442" s="13">
        <f t="shared" si="6"/>
        <v>0</v>
      </c>
    </row>
    <row r="443" spans="2:8" ht="13.5" x14ac:dyDescent="0.25">
      <c r="B443" s="11">
        <v>42648</v>
      </c>
      <c r="C443" s="2">
        <v>7.93</v>
      </c>
      <c r="D443" s="2">
        <v>3.3992</v>
      </c>
      <c r="E443" s="2">
        <v>25759</v>
      </c>
      <c r="F443" s="2"/>
      <c r="G443" s="2"/>
      <c r="H443" s="13">
        <f t="shared" si="6"/>
        <v>1.0193467859371749E-2</v>
      </c>
    </row>
    <row r="444" spans="2:8" ht="13.5" x14ac:dyDescent="0.25">
      <c r="B444" s="11">
        <v>42649</v>
      </c>
      <c r="C444" s="2">
        <v>7.93</v>
      </c>
      <c r="D444" s="2">
        <v>3.3992</v>
      </c>
      <c r="E444" s="2">
        <v>2192</v>
      </c>
      <c r="F444" s="2"/>
      <c r="G444" s="2"/>
      <c r="H444" s="13">
        <f t="shared" si="6"/>
        <v>0</v>
      </c>
    </row>
    <row r="445" spans="2:8" ht="13.5" x14ac:dyDescent="0.25">
      <c r="B445" s="11">
        <v>42650</v>
      </c>
      <c r="C445" s="2">
        <v>8</v>
      </c>
      <c r="D445" s="2">
        <v>3.4291999999999998</v>
      </c>
      <c r="E445" s="2">
        <v>1170</v>
      </c>
      <c r="F445" s="2"/>
      <c r="G445" s="2"/>
      <c r="H445" s="13">
        <f t="shared" si="6"/>
        <v>8.8256060249469886E-3</v>
      </c>
    </row>
    <row r="446" spans="2:8" ht="13.5" x14ac:dyDescent="0.25">
      <c r="B446" s="11">
        <v>42653</v>
      </c>
      <c r="C446" s="2">
        <v>7.91</v>
      </c>
      <c r="D446" s="2">
        <v>3.3906000000000001</v>
      </c>
      <c r="E446" s="2">
        <v>111</v>
      </c>
      <c r="F446" s="2"/>
      <c r="G446" s="2"/>
      <c r="H446" s="13">
        <f t="shared" si="6"/>
        <v>-1.1256269683891214E-2</v>
      </c>
    </row>
    <row r="447" spans="2:8" ht="13.5" x14ac:dyDescent="0.25">
      <c r="B447" s="11">
        <v>42654</v>
      </c>
      <c r="C447" s="2">
        <v>7.98</v>
      </c>
      <c r="D447" s="2">
        <v>3.4205999999999999</v>
      </c>
      <c r="E447" s="2">
        <v>4928</v>
      </c>
      <c r="F447" s="2"/>
      <c r="G447" s="2"/>
      <c r="H447" s="13">
        <f t="shared" si="6"/>
        <v>8.8479915059280958E-3</v>
      </c>
    </row>
    <row r="448" spans="2:8" ht="13.5" x14ac:dyDescent="0.25">
      <c r="B448" s="11">
        <v>42655</v>
      </c>
      <c r="C448" s="2">
        <v>7.96</v>
      </c>
      <c r="D448" s="2">
        <v>3.4119999999999999</v>
      </c>
      <c r="E448" s="2">
        <v>1832</v>
      </c>
      <c r="F448" s="2"/>
      <c r="G448" s="2"/>
      <c r="H448" s="13">
        <f t="shared" si="6"/>
        <v>-2.5141787990410869E-3</v>
      </c>
    </row>
    <row r="449" spans="2:8" ht="13.5" x14ac:dyDescent="0.25">
      <c r="B449" s="11">
        <v>42656</v>
      </c>
      <c r="C449" s="2">
        <v>7.96</v>
      </c>
      <c r="D449" s="2">
        <v>3.4119999999999999</v>
      </c>
      <c r="E449" s="2">
        <v>429</v>
      </c>
      <c r="F449" s="2"/>
      <c r="G449" s="2"/>
      <c r="H449" s="13">
        <f t="shared" si="6"/>
        <v>0</v>
      </c>
    </row>
    <row r="450" spans="2:8" ht="13.5" x14ac:dyDescent="0.25">
      <c r="B450" s="11">
        <v>42657</v>
      </c>
      <c r="C450" s="2">
        <v>7.91</v>
      </c>
      <c r="D450" s="2">
        <v>3.3906000000000001</v>
      </c>
      <c r="E450" s="2">
        <v>496</v>
      </c>
      <c r="F450" s="2"/>
      <c r="G450" s="2"/>
      <c r="H450" s="13">
        <f t="shared" si="6"/>
        <v>-6.2719812426728794E-3</v>
      </c>
    </row>
    <row r="451" spans="2:8" ht="13.5" x14ac:dyDescent="0.25">
      <c r="B451" s="11">
        <v>42660</v>
      </c>
      <c r="C451" s="2">
        <v>7.91</v>
      </c>
      <c r="D451" s="2">
        <v>3.3906000000000001</v>
      </c>
      <c r="E451" s="2">
        <v>6962</v>
      </c>
      <c r="F451" s="2"/>
      <c r="G451" s="2"/>
      <c r="H451" s="13">
        <f t="shared" si="6"/>
        <v>0</v>
      </c>
    </row>
    <row r="452" spans="2:8" ht="13.5" x14ac:dyDescent="0.25">
      <c r="B452" s="11">
        <v>42661</v>
      </c>
      <c r="C452" s="2">
        <v>7.9</v>
      </c>
      <c r="D452" s="2">
        <v>3.3862999999999999</v>
      </c>
      <c r="E452" s="2">
        <v>2283</v>
      </c>
      <c r="F452" s="2"/>
      <c r="G452" s="2"/>
      <c r="H452" s="13">
        <f t="shared" si="6"/>
        <v>-1.2682121158497589E-3</v>
      </c>
    </row>
    <row r="453" spans="2:8" ht="13.5" x14ac:dyDescent="0.25">
      <c r="B453" s="11">
        <v>42662</v>
      </c>
      <c r="C453" s="2">
        <v>7.89</v>
      </c>
      <c r="D453" s="2">
        <v>3.3820000000000001</v>
      </c>
      <c r="E453" s="2">
        <v>590</v>
      </c>
      <c r="F453" s="2"/>
      <c r="G453" s="2"/>
      <c r="H453" s="13">
        <f t="shared" si="6"/>
        <v>-1.2698225201546668E-3</v>
      </c>
    </row>
    <row r="454" spans="2:8" ht="13.5" x14ac:dyDescent="0.25">
      <c r="B454" s="11">
        <v>42663</v>
      </c>
      <c r="C454" s="2">
        <v>7.89</v>
      </c>
      <c r="D454" s="2">
        <v>3.3820000000000001</v>
      </c>
      <c r="E454" s="2">
        <v>4645</v>
      </c>
      <c r="F454" s="2"/>
      <c r="G454" s="2"/>
      <c r="H454" s="13">
        <f t="shared" si="6"/>
        <v>0</v>
      </c>
    </row>
    <row r="455" spans="2:8" ht="13.5" x14ac:dyDescent="0.25">
      <c r="B455" s="11">
        <v>42664</v>
      </c>
      <c r="C455" s="2">
        <v>7.89</v>
      </c>
      <c r="D455" s="2">
        <v>3.3820000000000001</v>
      </c>
      <c r="E455" s="2">
        <v>805</v>
      </c>
      <c r="F455" s="2"/>
      <c r="G455" s="2"/>
      <c r="H455" s="13">
        <f t="shared" ref="H455:H518" si="7">(D455-D454)/D454</f>
        <v>0</v>
      </c>
    </row>
    <row r="456" spans="2:8" ht="13.5" x14ac:dyDescent="0.25">
      <c r="B456" s="11">
        <v>42667</v>
      </c>
      <c r="C456" s="2">
        <v>7.84</v>
      </c>
      <c r="D456" s="2">
        <v>3.3605999999999998</v>
      </c>
      <c r="E456" s="2">
        <v>1532</v>
      </c>
      <c r="F456" s="2"/>
      <c r="G456" s="2"/>
      <c r="H456" s="13">
        <f t="shared" si="7"/>
        <v>-6.3276167947960696E-3</v>
      </c>
    </row>
    <row r="457" spans="2:8" ht="13.5" x14ac:dyDescent="0.25">
      <c r="B457" s="11">
        <v>42668</v>
      </c>
      <c r="C457" s="2">
        <v>7.8</v>
      </c>
      <c r="D457" s="2">
        <v>3.3435000000000001</v>
      </c>
      <c r="E457" s="2">
        <v>3377</v>
      </c>
      <c r="F457" s="2"/>
      <c r="G457" s="2"/>
      <c r="H457" s="13">
        <f t="shared" si="7"/>
        <v>-5.0883770755221309E-3</v>
      </c>
    </row>
    <row r="458" spans="2:8" ht="13.5" x14ac:dyDescent="0.25">
      <c r="B458" s="11">
        <v>42669</v>
      </c>
      <c r="C458" s="2">
        <v>7.71</v>
      </c>
      <c r="D458" s="2">
        <v>3.3048999999999999</v>
      </c>
      <c r="E458" s="2">
        <v>3624</v>
      </c>
      <c r="F458" s="2"/>
      <c r="G458" s="2"/>
      <c r="H458" s="13">
        <f t="shared" si="7"/>
        <v>-1.1544788395394105E-2</v>
      </c>
    </row>
    <row r="459" spans="2:8" ht="13.5" x14ac:dyDescent="0.25">
      <c r="B459" s="11">
        <v>42670</v>
      </c>
      <c r="C459" s="2">
        <v>7.7</v>
      </c>
      <c r="D459" s="2">
        <v>3.3006000000000002</v>
      </c>
      <c r="E459" s="2">
        <v>8303</v>
      </c>
      <c r="F459" s="2"/>
      <c r="G459" s="2"/>
      <c r="H459" s="13">
        <f t="shared" si="7"/>
        <v>-1.3010983690882473E-3</v>
      </c>
    </row>
    <row r="460" spans="2:8" ht="13.5" x14ac:dyDescent="0.25">
      <c r="B460" s="11">
        <v>42671</v>
      </c>
      <c r="C460" s="2">
        <v>7.7</v>
      </c>
      <c r="D460" s="2">
        <v>3.3006000000000002</v>
      </c>
      <c r="E460" s="2">
        <v>4120</v>
      </c>
      <c r="F460" s="2"/>
      <c r="G460" s="2"/>
      <c r="H460" s="13">
        <f t="shared" si="7"/>
        <v>0</v>
      </c>
    </row>
    <row r="461" spans="2:8" ht="13.5" x14ac:dyDescent="0.25">
      <c r="B461" s="11">
        <v>42674</v>
      </c>
      <c r="C461" s="2">
        <v>7.69</v>
      </c>
      <c r="D461" s="2">
        <v>3.2963</v>
      </c>
      <c r="E461" s="2">
        <v>666</v>
      </c>
      <c r="F461" s="2"/>
      <c r="G461" s="2"/>
      <c r="H461" s="13">
        <f t="shared" si="7"/>
        <v>-1.3027934314973617E-3</v>
      </c>
    </row>
    <row r="462" spans="2:8" ht="13.5" x14ac:dyDescent="0.25">
      <c r="B462" s="11">
        <v>42675</v>
      </c>
      <c r="C462" s="2">
        <v>7.68</v>
      </c>
      <c r="D462" s="2">
        <v>3.2919999999999998</v>
      </c>
      <c r="E462" s="2">
        <v>2344</v>
      </c>
      <c r="F462" s="2"/>
      <c r="G462" s="2"/>
      <c r="H462" s="13">
        <f t="shared" si="7"/>
        <v>-1.3044929163001525E-3</v>
      </c>
    </row>
    <row r="463" spans="2:8" ht="13.5" x14ac:dyDescent="0.25">
      <c r="B463" s="11">
        <v>42676</v>
      </c>
      <c r="C463" s="2">
        <v>7.65</v>
      </c>
      <c r="D463" s="2">
        <v>3.2791999999999999</v>
      </c>
      <c r="E463" s="2">
        <v>183</v>
      </c>
      <c r="F463" s="2"/>
      <c r="G463" s="2"/>
      <c r="H463" s="13">
        <f t="shared" si="7"/>
        <v>-3.8882138517618236E-3</v>
      </c>
    </row>
    <row r="464" spans="2:8" ht="13.5" x14ac:dyDescent="0.25">
      <c r="B464" s="11">
        <v>42677</v>
      </c>
      <c r="C464" s="2">
        <v>7.6</v>
      </c>
      <c r="D464" s="2">
        <v>3.2576999999999998</v>
      </c>
      <c r="E464" s="2">
        <v>840</v>
      </c>
      <c r="F464" s="2"/>
      <c r="G464" s="2"/>
      <c r="H464" s="13">
        <f t="shared" si="7"/>
        <v>-6.5564771895584521E-3</v>
      </c>
    </row>
    <row r="465" spans="2:8" ht="13.5" x14ac:dyDescent="0.25">
      <c r="B465" s="11">
        <v>42678</v>
      </c>
      <c r="C465" s="2">
        <v>7.6</v>
      </c>
      <c r="D465" s="2">
        <v>3.2576999999999998</v>
      </c>
      <c r="E465" s="2">
        <v>5657</v>
      </c>
      <c r="F465" s="2"/>
      <c r="G465" s="2"/>
      <c r="H465" s="13">
        <f t="shared" si="7"/>
        <v>0</v>
      </c>
    </row>
    <row r="466" spans="2:8" ht="13.5" x14ac:dyDescent="0.25">
      <c r="B466" s="11">
        <v>42681</v>
      </c>
      <c r="C466" s="2">
        <v>7.6</v>
      </c>
      <c r="D466" s="2">
        <v>3.2576999999999998</v>
      </c>
      <c r="E466" s="2">
        <v>1214</v>
      </c>
      <c r="F466" s="2"/>
      <c r="G466" s="2"/>
      <c r="H466" s="13">
        <f t="shared" si="7"/>
        <v>0</v>
      </c>
    </row>
    <row r="467" spans="2:8" ht="13.5" x14ac:dyDescent="0.25">
      <c r="B467" s="11">
        <v>42682</v>
      </c>
      <c r="C467" s="2">
        <v>7.6</v>
      </c>
      <c r="D467" s="2">
        <v>3.2576999999999998</v>
      </c>
      <c r="E467" s="2">
        <v>3325</v>
      </c>
      <c r="F467" s="2"/>
      <c r="G467" s="2"/>
      <c r="H467" s="13">
        <f t="shared" si="7"/>
        <v>0</v>
      </c>
    </row>
    <row r="468" spans="2:8" ht="13.5" x14ac:dyDescent="0.25">
      <c r="B468" s="11">
        <v>42683</v>
      </c>
      <c r="C468" s="2">
        <v>7.75</v>
      </c>
      <c r="D468" s="2">
        <v>3.3220000000000001</v>
      </c>
      <c r="E468" s="2">
        <v>17291</v>
      </c>
      <c r="F468" s="2"/>
      <c r="G468" s="2"/>
      <c r="H468" s="13">
        <f t="shared" si="7"/>
        <v>1.9737851858673373E-2</v>
      </c>
    </row>
    <row r="469" spans="2:8" ht="13.5" x14ac:dyDescent="0.25">
      <c r="B469" s="11">
        <v>42684</v>
      </c>
      <c r="C469" s="2">
        <v>7.75</v>
      </c>
      <c r="D469" s="2">
        <v>3.3220000000000001</v>
      </c>
      <c r="E469" s="2">
        <v>16286</v>
      </c>
      <c r="F469" s="2"/>
      <c r="G469" s="2"/>
      <c r="H469" s="13">
        <f t="shared" si="7"/>
        <v>0</v>
      </c>
    </row>
    <row r="470" spans="2:8" ht="13.5" x14ac:dyDescent="0.25">
      <c r="B470" s="11">
        <v>42685</v>
      </c>
      <c r="C470" s="2">
        <v>7.83</v>
      </c>
      <c r="D470" s="2">
        <v>3.3563000000000001</v>
      </c>
      <c r="E470" s="2">
        <v>20344</v>
      </c>
      <c r="F470" s="2"/>
      <c r="G470" s="2"/>
      <c r="H470" s="13">
        <f t="shared" si="7"/>
        <v>1.0325105358217941E-2</v>
      </c>
    </row>
    <row r="471" spans="2:8" ht="13.5" x14ac:dyDescent="0.25">
      <c r="B471" s="11">
        <v>42688</v>
      </c>
      <c r="C471" s="2">
        <v>7.98</v>
      </c>
      <c r="D471" s="2">
        <v>3.4205999999999999</v>
      </c>
      <c r="E471" s="2">
        <v>13685</v>
      </c>
      <c r="F471" s="2"/>
      <c r="G471" s="2"/>
      <c r="H471" s="13">
        <f t="shared" si="7"/>
        <v>1.9158001370556805E-2</v>
      </c>
    </row>
    <row r="472" spans="2:8" ht="13.5" x14ac:dyDescent="0.25">
      <c r="B472" s="11">
        <v>42689</v>
      </c>
      <c r="C472" s="2">
        <v>8.07</v>
      </c>
      <c r="D472" s="2">
        <v>3.4592000000000001</v>
      </c>
      <c r="E472" s="2">
        <v>26273</v>
      </c>
      <c r="F472" s="2"/>
      <c r="G472" s="2"/>
      <c r="H472" s="13">
        <f t="shared" si="7"/>
        <v>1.1284569958486871E-2</v>
      </c>
    </row>
    <row r="473" spans="2:8" ht="13.5" x14ac:dyDescent="0.25">
      <c r="B473" s="11">
        <v>42690</v>
      </c>
      <c r="C473" s="2">
        <v>8.01</v>
      </c>
      <c r="D473" s="2">
        <v>3.4335</v>
      </c>
      <c r="E473" s="2">
        <v>5400</v>
      </c>
      <c r="F473" s="2"/>
      <c r="G473" s="2"/>
      <c r="H473" s="13">
        <f t="shared" si="7"/>
        <v>-7.4294634597594977E-3</v>
      </c>
    </row>
    <row r="474" spans="2:8" ht="13.5" x14ac:dyDescent="0.25">
      <c r="B474" s="11">
        <v>42691</v>
      </c>
      <c r="C474" s="2">
        <v>8</v>
      </c>
      <c r="D474" s="2">
        <v>3.4291999999999998</v>
      </c>
      <c r="E474" s="2">
        <v>8438</v>
      </c>
      <c r="F474" s="2"/>
      <c r="G474" s="2"/>
      <c r="H474" s="13">
        <f t="shared" si="7"/>
        <v>-1.2523663899811251E-3</v>
      </c>
    </row>
    <row r="475" spans="2:8" ht="13.5" x14ac:dyDescent="0.25">
      <c r="B475" s="11">
        <v>42692</v>
      </c>
      <c r="C475" s="2">
        <v>8</v>
      </c>
      <c r="D475" s="2">
        <v>3.4291999999999998</v>
      </c>
      <c r="E475" s="2">
        <v>7133</v>
      </c>
      <c r="F475" s="2"/>
      <c r="G475" s="2"/>
      <c r="H475" s="13">
        <f t="shared" si="7"/>
        <v>0</v>
      </c>
    </row>
    <row r="476" spans="2:8" ht="13.5" x14ac:dyDescent="0.25">
      <c r="B476" s="11">
        <v>42695</v>
      </c>
      <c r="C476" s="2">
        <v>8.0500000000000007</v>
      </c>
      <c r="D476" s="2">
        <v>3.4506000000000001</v>
      </c>
      <c r="E476" s="2">
        <v>400</v>
      </c>
      <c r="F476" s="2"/>
      <c r="G476" s="2"/>
      <c r="H476" s="13">
        <f t="shared" si="7"/>
        <v>6.240522570862099E-3</v>
      </c>
    </row>
    <row r="477" spans="2:8" ht="13.5" x14ac:dyDescent="0.25">
      <c r="B477" s="11">
        <v>42696</v>
      </c>
      <c r="C477" s="2">
        <v>8.0500000000000007</v>
      </c>
      <c r="D477" s="2">
        <v>3.4506000000000001</v>
      </c>
      <c r="E477" s="2">
        <v>10209</v>
      </c>
      <c r="F477" s="2"/>
      <c r="G477" s="2"/>
      <c r="H477" s="13">
        <f t="shared" si="7"/>
        <v>0</v>
      </c>
    </row>
    <row r="478" spans="2:8" ht="13.5" x14ac:dyDescent="0.25">
      <c r="B478" s="11">
        <v>42697</v>
      </c>
      <c r="C478" s="2">
        <v>8</v>
      </c>
      <c r="D478" s="2">
        <v>3.4291999999999998</v>
      </c>
      <c r="E478" s="2">
        <v>7793</v>
      </c>
      <c r="F478" s="2"/>
      <c r="G478" s="2"/>
      <c r="H478" s="13">
        <f t="shared" si="7"/>
        <v>-6.2018199733380594E-3</v>
      </c>
    </row>
    <row r="479" spans="2:8" ht="13.5" x14ac:dyDescent="0.25">
      <c r="B479" s="11">
        <v>42698</v>
      </c>
      <c r="C479" s="2">
        <v>8</v>
      </c>
      <c r="D479" s="2">
        <v>3.4291999999999998</v>
      </c>
      <c r="E479" s="2">
        <v>878</v>
      </c>
      <c r="F479" s="2"/>
      <c r="G479" s="2"/>
      <c r="H479" s="13">
        <f t="shared" si="7"/>
        <v>0</v>
      </c>
    </row>
    <row r="480" spans="2:8" ht="13.5" x14ac:dyDescent="0.25">
      <c r="B480" s="11">
        <v>42699</v>
      </c>
      <c r="C480" s="2">
        <v>7.94</v>
      </c>
      <c r="D480" s="2">
        <v>3.4035000000000002</v>
      </c>
      <c r="E480" s="2">
        <v>600</v>
      </c>
      <c r="F480" s="2"/>
      <c r="G480" s="2"/>
      <c r="H480" s="13">
        <f t="shared" si="7"/>
        <v>-7.4944593491192155E-3</v>
      </c>
    </row>
    <row r="481" spans="2:8" ht="13.5" x14ac:dyDescent="0.25">
      <c r="B481" s="11">
        <v>42702</v>
      </c>
      <c r="C481" s="2">
        <v>7.93</v>
      </c>
      <c r="D481" s="2">
        <v>3.3992</v>
      </c>
      <c r="E481" s="2">
        <v>1234</v>
      </c>
      <c r="F481" s="2"/>
      <c r="G481" s="2"/>
      <c r="H481" s="13">
        <f t="shared" si="7"/>
        <v>-1.2634053180549999E-3</v>
      </c>
    </row>
    <row r="482" spans="2:8" ht="13.5" x14ac:dyDescent="0.25">
      <c r="B482" s="11">
        <v>42703</v>
      </c>
      <c r="C482" s="2">
        <v>7.89</v>
      </c>
      <c r="D482" s="2">
        <v>3.3820000000000001</v>
      </c>
      <c r="E482" s="2">
        <v>25526</v>
      </c>
      <c r="F482" s="2"/>
      <c r="G482" s="2"/>
      <c r="H482" s="13">
        <f t="shared" si="7"/>
        <v>-5.0600141209696048E-3</v>
      </c>
    </row>
    <row r="483" spans="2:8" ht="13.5" x14ac:dyDescent="0.25">
      <c r="B483" s="11">
        <v>42704</v>
      </c>
      <c r="C483" s="2">
        <v>7.93</v>
      </c>
      <c r="D483" s="2">
        <v>3.3992</v>
      </c>
      <c r="E483" s="2">
        <v>940</v>
      </c>
      <c r="F483" s="2"/>
      <c r="G483" s="2"/>
      <c r="H483" s="13">
        <f t="shared" si="7"/>
        <v>5.0857480780602841E-3</v>
      </c>
    </row>
    <row r="484" spans="2:8" ht="13.5" x14ac:dyDescent="0.25">
      <c r="B484" s="11">
        <v>42705</v>
      </c>
      <c r="C484" s="2">
        <v>7.91</v>
      </c>
      <c r="D484" s="2">
        <v>3.3906000000000001</v>
      </c>
      <c r="E484" s="2">
        <v>502</v>
      </c>
      <c r="F484" s="2"/>
      <c r="G484" s="2"/>
      <c r="H484" s="13">
        <f t="shared" si="7"/>
        <v>-2.5300070604848024E-3</v>
      </c>
    </row>
    <row r="485" spans="2:8" ht="13.5" x14ac:dyDescent="0.25">
      <c r="B485" s="11">
        <v>42706</v>
      </c>
      <c r="C485" s="2">
        <v>7.9</v>
      </c>
      <c r="D485" s="2">
        <v>3.3862999999999999</v>
      </c>
      <c r="E485" s="2">
        <v>500</v>
      </c>
      <c r="F485" s="2"/>
      <c r="G485" s="2"/>
      <c r="H485" s="13">
        <f t="shared" si="7"/>
        <v>-1.2682121158497589E-3</v>
      </c>
    </row>
    <row r="486" spans="2:8" ht="13.5" x14ac:dyDescent="0.25">
      <c r="B486" s="11">
        <v>42709</v>
      </c>
      <c r="C486" s="2">
        <v>7.9</v>
      </c>
      <c r="D486" s="2">
        <v>3.3862999999999999</v>
      </c>
      <c r="E486" s="2">
        <v>230</v>
      </c>
      <c r="F486" s="2"/>
      <c r="G486" s="2"/>
      <c r="H486" s="13">
        <f t="shared" si="7"/>
        <v>0</v>
      </c>
    </row>
    <row r="487" spans="2:8" ht="13.5" x14ac:dyDescent="0.25">
      <c r="B487" s="11">
        <v>42710</v>
      </c>
      <c r="C487" s="2">
        <v>7.9</v>
      </c>
      <c r="D487" s="2">
        <v>3.3862999999999999</v>
      </c>
      <c r="E487" s="2">
        <v>59</v>
      </c>
      <c r="F487" s="2"/>
      <c r="G487" s="2"/>
      <c r="H487" s="13">
        <f t="shared" si="7"/>
        <v>0</v>
      </c>
    </row>
    <row r="488" spans="2:8" ht="13.5" x14ac:dyDescent="0.25">
      <c r="B488" s="11">
        <v>42711</v>
      </c>
      <c r="C488" s="2">
        <v>7.9</v>
      </c>
      <c r="D488" s="2">
        <v>3.3862999999999999</v>
      </c>
      <c r="E488" s="2">
        <v>0</v>
      </c>
      <c r="F488" s="2"/>
      <c r="G488" s="2"/>
      <c r="H488" s="13">
        <f t="shared" si="7"/>
        <v>0</v>
      </c>
    </row>
    <row r="489" spans="2:8" ht="13.5" x14ac:dyDescent="0.25">
      <c r="B489" s="11">
        <v>42712</v>
      </c>
      <c r="C489" s="2">
        <v>7.8</v>
      </c>
      <c r="D489" s="2">
        <v>3.3435000000000001</v>
      </c>
      <c r="E489" s="2">
        <v>2080</v>
      </c>
      <c r="F489" s="2"/>
      <c r="G489" s="2"/>
      <c r="H489" s="13">
        <f t="shared" si="7"/>
        <v>-1.2639163688981995E-2</v>
      </c>
    </row>
    <row r="490" spans="2:8" ht="13.5" x14ac:dyDescent="0.25">
      <c r="B490" s="11">
        <v>42713</v>
      </c>
      <c r="C490" s="2">
        <v>7.8</v>
      </c>
      <c r="D490" s="2">
        <v>3.3435000000000001</v>
      </c>
      <c r="E490" s="2">
        <v>2293</v>
      </c>
      <c r="F490" s="2"/>
      <c r="G490" s="2"/>
      <c r="H490" s="13">
        <f t="shared" si="7"/>
        <v>0</v>
      </c>
    </row>
    <row r="491" spans="2:8" ht="13.5" x14ac:dyDescent="0.25">
      <c r="B491" s="11">
        <v>42717</v>
      </c>
      <c r="C491" s="2">
        <v>7.8</v>
      </c>
      <c r="D491" s="2">
        <v>3.3435000000000001</v>
      </c>
      <c r="E491" s="2">
        <v>5763</v>
      </c>
      <c r="F491" s="2"/>
      <c r="G491" s="2"/>
      <c r="H491" s="13">
        <f t="shared" si="7"/>
        <v>0</v>
      </c>
    </row>
    <row r="492" spans="2:8" ht="13.5" x14ac:dyDescent="0.25">
      <c r="B492" s="11">
        <v>42718</v>
      </c>
      <c r="C492" s="2">
        <v>7.57</v>
      </c>
      <c r="D492" s="2">
        <v>3.2448999999999999</v>
      </c>
      <c r="E492" s="2">
        <v>6149</v>
      </c>
      <c r="F492" s="2"/>
      <c r="G492" s="2"/>
      <c r="H492" s="13">
        <f t="shared" si="7"/>
        <v>-2.949005533123979E-2</v>
      </c>
    </row>
    <row r="493" spans="2:8" ht="13.5" x14ac:dyDescent="0.25">
      <c r="B493" s="11">
        <v>42719</v>
      </c>
      <c r="C493" s="2">
        <v>7.65</v>
      </c>
      <c r="D493" s="2">
        <v>3.2791999999999999</v>
      </c>
      <c r="E493" s="2">
        <v>34</v>
      </c>
      <c r="F493" s="2"/>
      <c r="G493" s="2"/>
      <c r="H493" s="13">
        <f t="shared" si="7"/>
        <v>1.0570433603500878E-2</v>
      </c>
    </row>
    <row r="494" spans="2:8" ht="13.5" x14ac:dyDescent="0.25">
      <c r="B494" s="11">
        <v>42720</v>
      </c>
      <c r="C494" s="2">
        <v>7.75</v>
      </c>
      <c r="D494" s="2">
        <v>3.3220000000000001</v>
      </c>
      <c r="E494" s="2">
        <v>151</v>
      </c>
      <c r="F494" s="2"/>
      <c r="G494" s="2"/>
      <c r="H494" s="13">
        <f t="shared" si="7"/>
        <v>1.3051963893632647E-2</v>
      </c>
    </row>
    <row r="495" spans="2:8" ht="13.5" x14ac:dyDescent="0.25">
      <c r="B495" s="11">
        <v>42723</v>
      </c>
      <c r="C495" s="2">
        <v>7.8</v>
      </c>
      <c r="D495" s="2">
        <v>3.3435000000000001</v>
      </c>
      <c r="E495" s="2">
        <v>1033</v>
      </c>
      <c r="F495" s="2"/>
      <c r="G495" s="2"/>
      <c r="H495" s="13">
        <f t="shared" si="7"/>
        <v>6.4720048163756996E-3</v>
      </c>
    </row>
    <row r="496" spans="2:8" ht="13.5" x14ac:dyDescent="0.25">
      <c r="B496" s="11">
        <v>42724</v>
      </c>
      <c r="C496" s="2">
        <v>7.88</v>
      </c>
      <c r="D496" s="2">
        <v>3.3778000000000001</v>
      </c>
      <c r="E496" s="2">
        <v>871</v>
      </c>
      <c r="F496" s="2"/>
      <c r="G496" s="2"/>
      <c r="H496" s="13">
        <f t="shared" si="7"/>
        <v>1.025871093165844E-2</v>
      </c>
    </row>
    <row r="497" spans="2:8" ht="13.5" x14ac:dyDescent="0.25">
      <c r="B497" s="11">
        <v>42725</v>
      </c>
      <c r="C497" s="2">
        <v>7.9</v>
      </c>
      <c r="D497" s="2">
        <v>3.3862999999999999</v>
      </c>
      <c r="E497" s="2">
        <v>4007</v>
      </c>
      <c r="F497" s="2"/>
      <c r="G497" s="2"/>
      <c r="H497" s="13">
        <f t="shared" si="7"/>
        <v>2.5164308129550978E-3</v>
      </c>
    </row>
    <row r="498" spans="2:8" ht="13.5" x14ac:dyDescent="0.25">
      <c r="B498" s="11">
        <v>42726</v>
      </c>
      <c r="C498" s="2">
        <v>7.88</v>
      </c>
      <c r="D498" s="2">
        <v>3.3778000000000001</v>
      </c>
      <c r="E498" s="2">
        <v>12767</v>
      </c>
      <c r="F498" s="2"/>
      <c r="G498" s="2"/>
      <c r="H498" s="13">
        <f t="shared" si="7"/>
        <v>-2.5101142840267343E-3</v>
      </c>
    </row>
    <row r="499" spans="2:8" ht="13.5" x14ac:dyDescent="0.25">
      <c r="B499" s="11">
        <v>42727</v>
      </c>
      <c r="C499" s="2">
        <v>7.9</v>
      </c>
      <c r="D499" s="2">
        <v>3.3862999999999999</v>
      </c>
      <c r="E499" s="2">
        <v>10155</v>
      </c>
      <c r="F499" s="2"/>
      <c r="G499" s="2"/>
      <c r="H499" s="13">
        <f t="shared" si="7"/>
        <v>2.5164308129550978E-3</v>
      </c>
    </row>
    <row r="500" spans="2:8" ht="13.5" x14ac:dyDescent="0.25">
      <c r="B500" s="11">
        <v>42730</v>
      </c>
      <c r="C500" s="2">
        <v>7.93</v>
      </c>
      <c r="D500" s="2">
        <v>3.3992</v>
      </c>
      <c r="E500" s="2">
        <v>47170</v>
      </c>
      <c r="F500" s="2"/>
      <c r="G500" s="2"/>
      <c r="H500" s="13">
        <f t="shared" si="7"/>
        <v>3.8094675604642631E-3</v>
      </c>
    </row>
    <row r="501" spans="2:8" ht="13.5" x14ac:dyDescent="0.25">
      <c r="B501" s="11">
        <v>42731</v>
      </c>
      <c r="C501" s="2">
        <v>8</v>
      </c>
      <c r="D501" s="2">
        <v>3.4291999999999998</v>
      </c>
      <c r="E501" s="2">
        <v>29438</v>
      </c>
      <c r="F501" s="2"/>
      <c r="G501" s="2"/>
      <c r="H501" s="13">
        <f t="shared" si="7"/>
        <v>8.8256060249469886E-3</v>
      </c>
    </row>
    <row r="502" spans="2:8" ht="13.5" x14ac:dyDescent="0.25">
      <c r="B502" s="11">
        <v>42732</v>
      </c>
      <c r="C502" s="2">
        <v>7.9</v>
      </c>
      <c r="D502" s="2">
        <v>3.3862999999999999</v>
      </c>
      <c r="E502" s="2">
        <v>14686</v>
      </c>
      <c r="F502" s="2"/>
      <c r="G502" s="2"/>
      <c r="H502" s="13">
        <f t="shared" si="7"/>
        <v>-1.251020646214859E-2</v>
      </c>
    </row>
    <row r="503" spans="2:8" ht="13.5" x14ac:dyDescent="0.25">
      <c r="B503" s="11">
        <v>42733</v>
      </c>
      <c r="C503" s="2">
        <v>7.99</v>
      </c>
      <c r="D503" s="2">
        <v>3.4249000000000001</v>
      </c>
      <c r="E503" s="2">
        <v>12150</v>
      </c>
      <c r="F503" s="2"/>
      <c r="G503" s="2"/>
      <c r="H503" s="13">
        <f t="shared" si="7"/>
        <v>1.1398871925110059E-2</v>
      </c>
    </row>
    <row r="504" spans="2:8" ht="13.5" x14ac:dyDescent="0.25">
      <c r="B504" s="11">
        <v>42734</v>
      </c>
      <c r="C504" s="2">
        <v>7.81</v>
      </c>
      <c r="D504" s="2">
        <v>3.3477999999999999</v>
      </c>
      <c r="E504" s="2">
        <v>11494</v>
      </c>
      <c r="F504" s="2"/>
      <c r="G504" s="2"/>
      <c r="H504" s="13">
        <f t="shared" si="7"/>
        <v>-2.2511606178282625E-2</v>
      </c>
    </row>
    <row r="505" spans="2:8" ht="13.5" x14ac:dyDescent="0.25">
      <c r="B505" s="11">
        <v>42737</v>
      </c>
      <c r="C505" s="2">
        <v>7.9</v>
      </c>
      <c r="D505" s="2">
        <v>3.3862999999999999</v>
      </c>
      <c r="E505" s="2">
        <v>875</v>
      </c>
      <c r="F505" s="2"/>
      <c r="G505" s="2"/>
      <c r="H505" s="13">
        <f t="shared" si="7"/>
        <v>1.1500089611087873E-2</v>
      </c>
    </row>
    <row r="506" spans="2:8" ht="13.5" x14ac:dyDescent="0.25">
      <c r="B506" s="11">
        <v>42738</v>
      </c>
      <c r="C506" s="2">
        <v>7.9</v>
      </c>
      <c r="D506" s="2">
        <v>3.3862999999999999</v>
      </c>
      <c r="E506" s="2">
        <v>13373</v>
      </c>
      <c r="F506" s="2"/>
      <c r="G506" s="2"/>
      <c r="H506" s="13">
        <f t="shared" si="7"/>
        <v>0</v>
      </c>
    </row>
    <row r="507" spans="2:8" ht="13.5" x14ac:dyDescent="0.25">
      <c r="B507" s="11">
        <v>42739</v>
      </c>
      <c r="C507" s="2">
        <v>7.95</v>
      </c>
      <c r="D507" s="2">
        <v>3.4077999999999999</v>
      </c>
      <c r="E507" s="2">
        <v>23501</v>
      </c>
      <c r="F507" s="2"/>
      <c r="G507" s="2"/>
      <c r="H507" s="13">
        <f t="shared" si="7"/>
        <v>6.3491126007737281E-3</v>
      </c>
    </row>
    <row r="508" spans="2:8" ht="13.5" x14ac:dyDescent="0.25">
      <c r="B508" s="11">
        <v>42740</v>
      </c>
      <c r="C508" s="2">
        <v>7.94</v>
      </c>
      <c r="D508" s="2">
        <v>3.4035000000000002</v>
      </c>
      <c r="E508" s="2">
        <v>2620</v>
      </c>
      <c r="F508" s="2"/>
      <c r="G508" s="2"/>
      <c r="H508" s="13">
        <f t="shared" si="7"/>
        <v>-1.2618111391512849E-3</v>
      </c>
    </row>
    <row r="509" spans="2:8" ht="13.5" x14ac:dyDescent="0.25">
      <c r="B509" s="11">
        <v>42741</v>
      </c>
      <c r="C509" s="2">
        <v>7.99</v>
      </c>
      <c r="D509" s="2">
        <v>3.4249000000000001</v>
      </c>
      <c r="E509" s="2">
        <v>2301</v>
      </c>
      <c r="F509" s="2"/>
      <c r="G509" s="2"/>
      <c r="H509" s="13">
        <f t="shared" si="7"/>
        <v>6.2876450712501435E-3</v>
      </c>
    </row>
    <row r="510" spans="2:8" ht="13.5" x14ac:dyDescent="0.25">
      <c r="B510" s="11">
        <v>42744</v>
      </c>
      <c r="C510" s="2">
        <v>7.9</v>
      </c>
      <c r="D510" s="2">
        <v>3.3862999999999999</v>
      </c>
      <c r="E510" s="2">
        <v>1797</v>
      </c>
      <c r="F510" s="2"/>
      <c r="G510" s="2"/>
      <c r="H510" s="13">
        <f t="shared" si="7"/>
        <v>-1.1270402055534524E-2</v>
      </c>
    </row>
    <row r="511" spans="2:8" ht="13.5" x14ac:dyDescent="0.25">
      <c r="B511" s="11">
        <v>42745</v>
      </c>
      <c r="C511" s="2">
        <v>7.9</v>
      </c>
      <c r="D511" s="2">
        <v>3.3862999999999999</v>
      </c>
      <c r="E511" s="2">
        <v>1085</v>
      </c>
      <c r="F511" s="2"/>
      <c r="G511" s="2"/>
      <c r="H511" s="13">
        <f t="shared" si="7"/>
        <v>0</v>
      </c>
    </row>
    <row r="512" spans="2:8" ht="13.5" x14ac:dyDescent="0.25">
      <c r="B512" s="11">
        <v>42746</v>
      </c>
      <c r="C512" s="2">
        <v>7.85</v>
      </c>
      <c r="D512" s="2">
        <v>3.3649</v>
      </c>
      <c r="E512" s="2">
        <v>803</v>
      </c>
      <c r="F512" s="2"/>
      <c r="G512" s="2"/>
      <c r="H512" s="13">
        <f t="shared" si="7"/>
        <v>-6.3195818444909974E-3</v>
      </c>
    </row>
    <row r="513" spans="2:8" ht="13.5" x14ac:dyDescent="0.25">
      <c r="B513" s="11">
        <v>42747</v>
      </c>
      <c r="C513" s="2">
        <v>7.86</v>
      </c>
      <c r="D513" s="2">
        <v>3.3692000000000002</v>
      </c>
      <c r="E513" s="2">
        <v>331</v>
      </c>
      <c r="F513" s="2"/>
      <c r="G513" s="2"/>
      <c r="H513" s="13">
        <f t="shared" si="7"/>
        <v>1.2778983030699851E-3</v>
      </c>
    </row>
    <row r="514" spans="2:8" ht="13.5" x14ac:dyDescent="0.25">
      <c r="B514" s="11">
        <v>42748</v>
      </c>
      <c r="C514" s="2">
        <v>7.9</v>
      </c>
      <c r="D514" s="2">
        <v>3.3862999999999999</v>
      </c>
      <c r="E514" s="2">
        <v>1148</v>
      </c>
      <c r="F514" s="2"/>
      <c r="G514" s="2"/>
      <c r="H514" s="13">
        <f t="shared" si="7"/>
        <v>5.0753888163361247E-3</v>
      </c>
    </row>
    <row r="515" spans="2:8" ht="13.5" x14ac:dyDescent="0.25">
      <c r="B515" s="11">
        <v>42751</v>
      </c>
      <c r="C515" s="2">
        <v>7.9</v>
      </c>
      <c r="D515" s="2">
        <v>3.3862999999999999</v>
      </c>
      <c r="E515" s="2">
        <v>2401</v>
      </c>
      <c r="F515" s="2"/>
      <c r="G515" s="2"/>
      <c r="H515" s="13">
        <f t="shared" si="7"/>
        <v>0</v>
      </c>
    </row>
    <row r="516" spans="2:8" ht="13.5" x14ac:dyDescent="0.25">
      <c r="B516" s="11">
        <v>42752</v>
      </c>
      <c r="C516" s="2">
        <v>7.95</v>
      </c>
      <c r="D516" s="2">
        <v>3.4077999999999999</v>
      </c>
      <c r="E516" s="2">
        <v>10133</v>
      </c>
      <c r="F516" s="2"/>
      <c r="G516" s="2"/>
      <c r="H516" s="13">
        <f t="shared" si="7"/>
        <v>6.3491126007737281E-3</v>
      </c>
    </row>
    <row r="517" spans="2:8" ht="13.5" x14ac:dyDescent="0.25">
      <c r="B517" s="11">
        <v>42753</v>
      </c>
      <c r="C517" s="2">
        <v>7.95</v>
      </c>
      <c r="D517" s="2">
        <v>3.4077999999999999</v>
      </c>
      <c r="E517" s="2">
        <v>8468</v>
      </c>
      <c r="F517" s="2"/>
      <c r="G517" s="2"/>
      <c r="H517" s="13">
        <f t="shared" si="7"/>
        <v>0</v>
      </c>
    </row>
    <row r="518" spans="2:8" ht="13.5" x14ac:dyDescent="0.25">
      <c r="B518" s="11">
        <v>42754</v>
      </c>
      <c r="C518" s="2">
        <v>7.95</v>
      </c>
      <c r="D518" s="2">
        <v>3.4077999999999999</v>
      </c>
      <c r="E518" s="2">
        <v>2916</v>
      </c>
      <c r="F518" s="2"/>
      <c r="G518" s="2"/>
      <c r="H518" s="13">
        <f t="shared" si="7"/>
        <v>0</v>
      </c>
    </row>
    <row r="519" spans="2:8" ht="13.5" x14ac:dyDescent="0.25">
      <c r="B519" s="11">
        <v>42755</v>
      </c>
      <c r="C519" s="2">
        <v>7.98</v>
      </c>
      <c r="D519" s="2">
        <v>3.4205999999999999</v>
      </c>
      <c r="E519" s="2">
        <v>150</v>
      </c>
      <c r="F519" s="2"/>
      <c r="G519" s="2"/>
      <c r="H519" s="13">
        <f t="shared" ref="H519:H582" si="8">(D519-D518)/D518</f>
        <v>3.7560889723575099E-3</v>
      </c>
    </row>
    <row r="520" spans="2:8" ht="13.5" x14ac:dyDescent="0.25">
      <c r="B520" s="11">
        <v>42758</v>
      </c>
      <c r="C520" s="2">
        <v>8.1999999999999993</v>
      </c>
      <c r="D520" s="2">
        <v>3.5148999999999999</v>
      </c>
      <c r="E520" s="2">
        <v>16855</v>
      </c>
      <c r="F520" s="2"/>
      <c r="G520" s="2"/>
      <c r="H520" s="13">
        <f t="shared" si="8"/>
        <v>2.7568262877857703E-2</v>
      </c>
    </row>
    <row r="521" spans="2:8" ht="13.5" x14ac:dyDescent="0.25">
      <c r="B521" s="11">
        <v>42759</v>
      </c>
      <c r="C521" s="2">
        <v>8.19</v>
      </c>
      <c r="D521" s="2">
        <v>3.5106000000000002</v>
      </c>
      <c r="E521" s="2">
        <v>1200</v>
      </c>
      <c r="F521" s="2"/>
      <c r="G521" s="2"/>
      <c r="H521" s="13">
        <f t="shared" si="8"/>
        <v>-1.2233633958291129E-3</v>
      </c>
    </row>
    <row r="522" spans="2:8" ht="13.5" x14ac:dyDescent="0.25">
      <c r="B522" s="11">
        <v>42760</v>
      </c>
      <c r="C522" s="2">
        <v>8.1999999999999993</v>
      </c>
      <c r="D522" s="2">
        <v>3.5148999999999999</v>
      </c>
      <c r="E522" s="2">
        <v>2591</v>
      </c>
      <c r="F522" s="2"/>
      <c r="G522" s="2"/>
      <c r="H522" s="13">
        <f t="shared" si="8"/>
        <v>1.224861846977653E-3</v>
      </c>
    </row>
    <row r="523" spans="2:8" ht="13.5" x14ac:dyDescent="0.25">
      <c r="B523" s="11">
        <v>42761</v>
      </c>
      <c r="C523" s="2">
        <v>8.1</v>
      </c>
      <c r="D523" s="2">
        <v>3.4721000000000002</v>
      </c>
      <c r="E523" s="2">
        <v>1500</v>
      </c>
      <c r="F523" s="2"/>
      <c r="G523" s="2"/>
      <c r="H523" s="13">
        <f t="shared" si="8"/>
        <v>-1.2176733335229943E-2</v>
      </c>
    </row>
    <row r="524" spans="2:8" ht="13.5" x14ac:dyDescent="0.25">
      <c r="B524" s="11">
        <v>42762</v>
      </c>
      <c r="C524" s="2">
        <v>7.98</v>
      </c>
      <c r="D524" s="2">
        <v>3.4205999999999999</v>
      </c>
      <c r="E524" s="2">
        <v>5343</v>
      </c>
      <c r="F524" s="2"/>
      <c r="G524" s="2"/>
      <c r="H524" s="13">
        <f t="shared" si="8"/>
        <v>-1.483252210477818E-2</v>
      </c>
    </row>
    <row r="525" spans="2:8" ht="13.5" x14ac:dyDescent="0.25">
      <c r="B525" s="11">
        <v>42765</v>
      </c>
      <c r="C525" s="2">
        <v>8.1</v>
      </c>
      <c r="D525" s="2">
        <v>3.4721000000000002</v>
      </c>
      <c r="E525" s="2">
        <v>2929</v>
      </c>
      <c r="F525" s="2"/>
      <c r="G525" s="2"/>
      <c r="H525" s="13">
        <f t="shared" si="8"/>
        <v>1.5055838157048565E-2</v>
      </c>
    </row>
    <row r="526" spans="2:8" ht="13.5" x14ac:dyDescent="0.25">
      <c r="B526" s="11">
        <v>42766</v>
      </c>
      <c r="C526" s="2">
        <v>8.1199999999999992</v>
      </c>
      <c r="D526" s="2">
        <v>3.4805999999999999</v>
      </c>
      <c r="E526" s="2">
        <v>7320</v>
      </c>
      <c r="F526" s="2"/>
      <c r="G526" s="2"/>
      <c r="H526" s="13">
        <f t="shared" si="8"/>
        <v>2.4480861726331989E-3</v>
      </c>
    </row>
    <row r="527" spans="2:8" ht="13.5" x14ac:dyDescent="0.25">
      <c r="B527" s="11">
        <v>42767</v>
      </c>
      <c r="C527" s="2">
        <v>8.1999999999999993</v>
      </c>
      <c r="D527" s="2">
        <v>3.5148999999999999</v>
      </c>
      <c r="E527" s="2">
        <v>6023</v>
      </c>
      <c r="F527" s="2"/>
      <c r="G527" s="2"/>
      <c r="H527" s="13">
        <f t="shared" si="8"/>
        <v>9.854622766189737E-3</v>
      </c>
    </row>
    <row r="528" spans="2:8" ht="13.5" x14ac:dyDescent="0.25">
      <c r="B528" s="11">
        <v>42768</v>
      </c>
      <c r="C528" s="2">
        <v>8.25</v>
      </c>
      <c r="D528" s="2">
        <v>3.5364</v>
      </c>
      <c r="E528" s="2">
        <v>541</v>
      </c>
      <c r="F528" s="2"/>
      <c r="G528" s="2"/>
      <c r="H528" s="13">
        <f t="shared" si="8"/>
        <v>6.1168169791459429E-3</v>
      </c>
    </row>
    <row r="529" spans="2:8" ht="13.5" x14ac:dyDescent="0.25">
      <c r="B529" s="11">
        <v>42769</v>
      </c>
      <c r="C529" s="2">
        <v>8.1999999999999993</v>
      </c>
      <c r="D529" s="2">
        <v>3.5148999999999999</v>
      </c>
      <c r="E529" s="2">
        <v>4000</v>
      </c>
      <c r="F529" s="2"/>
      <c r="G529" s="2"/>
      <c r="H529" s="13">
        <f t="shared" si="8"/>
        <v>-6.0796290012442239E-3</v>
      </c>
    </row>
    <row r="530" spans="2:8" ht="13.5" x14ac:dyDescent="0.25">
      <c r="B530" s="11">
        <v>42772</v>
      </c>
      <c r="C530" s="2">
        <v>8.2899999999999991</v>
      </c>
      <c r="D530" s="2">
        <v>3.5535000000000001</v>
      </c>
      <c r="E530" s="2">
        <v>13065</v>
      </c>
      <c r="F530" s="2"/>
      <c r="G530" s="2"/>
      <c r="H530" s="13">
        <f t="shared" si="8"/>
        <v>1.0981820250931801E-2</v>
      </c>
    </row>
    <row r="531" spans="2:8" ht="13.5" x14ac:dyDescent="0.25">
      <c r="B531" s="11">
        <v>42773</v>
      </c>
      <c r="C531" s="2">
        <v>8.5299999999999994</v>
      </c>
      <c r="D531" s="2">
        <v>3.6564000000000001</v>
      </c>
      <c r="E531" s="2">
        <v>12274</v>
      </c>
      <c r="F531" s="2"/>
      <c r="G531" s="2"/>
      <c r="H531" s="13">
        <f t="shared" si="8"/>
        <v>2.8957365977205569E-2</v>
      </c>
    </row>
    <row r="532" spans="2:8" ht="13.5" x14ac:dyDescent="0.25">
      <c r="B532" s="11">
        <v>42774</v>
      </c>
      <c r="C532" s="2">
        <v>8.5299999999999994</v>
      </c>
      <c r="D532" s="2">
        <v>3.6564000000000001</v>
      </c>
      <c r="E532" s="2">
        <v>4977</v>
      </c>
      <c r="F532" s="2"/>
      <c r="G532" s="2"/>
      <c r="H532" s="13">
        <f t="shared" si="8"/>
        <v>0</v>
      </c>
    </row>
    <row r="533" spans="2:8" ht="13.5" x14ac:dyDescent="0.25">
      <c r="B533" s="11">
        <v>42775</v>
      </c>
      <c r="C533" s="2">
        <v>8.65</v>
      </c>
      <c r="D533" s="2">
        <v>3.7078000000000002</v>
      </c>
      <c r="E533" s="2">
        <v>9171</v>
      </c>
      <c r="F533" s="2"/>
      <c r="G533" s="2"/>
      <c r="H533" s="13">
        <f t="shared" si="8"/>
        <v>1.4057542938409395E-2</v>
      </c>
    </row>
    <row r="534" spans="2:8" ht="13.5" x14ac:dyDescent="0.25">
      <c r="B534" s="11">
        <v>42776</v>
      </c>
      <c r="C534" s="2">
        <v>8.65</v>
      </c>
      <c r="D534" s="2">
        <v>3.7078000000000002</v>
      </c>
      <c r="E534" s="2">
        <v>4027</v>
      </c>
      <c r="F534" s="2"/>
      <c r="G534" s="2"/>
      <c r="H534" s="13">
        <f t="shared" si="8"/>
        <v>0</v>
      </c>
    </row>
    <row r="535" spans="2:8" ht="13.5" x14ac:dyDescent="0.25">
      <c r="B535" s="11">
        <v>42779</v>
      </c>
      <c r="C535" s="2">
        <v>8.5500000000000007</v>
      </c>
      <c r="D535" s="2">
        <v>3.665</v>
      </c>
      <c r="E535" s="2">
        <v>12706</v>
      </c>
      <c r="F535" s="2"/>
      <c r="G535" s="2"/>
      <c r="H535" s="13">
        <f t="shared" si="8"/>
        <v>-1.1543233184098433E-2</v>
      </c>
    </row>
    <row r="536" spans="2:8" ht="13.5" x14ac:dyDescent="0.25">
      <c r="B536" s="11">
        <v>42780</v>
      </c>
      <c r="C536" s="2">
        <v>8.5500000000000007</v>
      </c>
      <c r="D536" s="2">
        <v>3.665</v>
      </c>
      <c r="E536" s="2">
        <v>12706</v>
      </c>
      <c r="F536" s="2"/>
      <c r="G536" s="2"/>
      <c r="H536" s="13">
        <f t="shared" si="8"/>
        <v>0</v>
      </c>
    </row>
    <row r="537" spans="2:8" ht="13.5" x14ac:dyDescent="0.25">
      <c r="B537" s="11">
        <v>42781</v>
      </c>
      <c r="C537" s="2">
        <v>8.49</v>
      </c>
      <c r="D537" s="2">
        <v>3.6392000000000002</v>
      </c>
      <c r="E537" s="2">
        <v>1400</v>
      </c>
      <c r="F537" s="2"/>
      <c r="G537" s="2"/>
      <c r="H537" s="13">
        <f t="shared" si="8"/>
        <v>-7.0395634379262816E-3</v>
      </c>
    </row>
    <row r="538" spans="2:8" ht="13.5" x14ac:dyDescent="0.25">
      <c r="B538" s="11">
        <v>42782</v>
      </c>
      <c r="C538" s="2">
        <v>8.4499999999999993</v>
      </c>
      <c r="D538" s="2">
        <v>3.6221000000000001</v>
      </c>
      <c r="E538" s="2">
        <v>3494</v>
      </c>
      <c r="F538" s="2"/>
      <c r="G538" s="2"/>
      <c r="H538" s="13">
        <f t="shared" si="8"/>
        <v>-4.6988349087711901E-3</v>
      </c>
    </row>
    <row r="539" spans="2:8" ht="13.5" x14ac:dyDescent="0.25">
      <c r="B539" s="11">
        <v>42783</v>
      </c>
      <c r="C539" s="2">
        <v>8.4</v>
      </c>
      <c r="D539" s="2">
        <v>3.6006999999999998</v>
      </c>
      <c r="E539" s="2">
        <v>562</v>
      </c>
      <c r="F539" s="2"/>
      <c r="G539" s="2"/>
      <c r="H539" s="13">
        <f t="shared" si="8"/>
        <v>-5.9081748157147253E-3</v>
      </c>
    </row>
    <row r="540" spans="2:8" ht="13.5" x14ac:dyDescent="0.25">
      <c r="B540" s="11">
        <v>42786</v>
      </c>
      <c r="C540" s="2">
        <v>8.48</v>
      </c>
      <c r="D540" s="2">
        <v>3.6349</v>
      </c>
      <c r="E540" s="2">
        <v>4317</v>
      </c>
      <c r="F540" s="2"/>
      <c r="G540" s="2"/>
      <c r="H540" s="13">
        <f t="shared" si="8"/>
        <v>9.4981531368901143E-3</v>
      </c>
    </row>
    <row r="541" spans="2:8" ht="13.5" x14ac:dyDescent="0.25">
      <c r="B541" s="11">
        <v>42787</v>
      </c>
      <c r="C541" s="2">
        <v>8.65</v>
      </c>
      <c r="D541" s="2">
        <v>3.7078000000000002</v>
      </c>
      <c r="E541" s="2">
        <v>11087</v>
      </c>
      <c r="F541" s="2"/>
      <c r="G541" s="2"/>
      <c r="H541" s="13">
        <f t="shared" si="8"/>
        <v>2.0055572367878121E-2</v>
      </c>
    </row>
    <row r="542" spans="2:8" ht="13.5" x14ac:dyDescent="0.25">
      <c r="B542" s="11">
        <v>42788</v>
      </c>
      <c r="C542" s="2">
        <v>8.6</v>
      </c>
      <c r="D542" s="2">
        <v>3.6863999999999999</v>
      </c>
      <c r="E542" s="2">
        <v>4226</v>
      </c>
      <c r="F542" s="2"/>
      <c r="G542" s="2"/>
      <c r="H542" s="13">
        <f t="shared" si="8"/>
        <v>-5.7716165920492762E-3</v>
      </c>
    </row>
    <row r="543" spans="2:8" ht="13.5" x14ac:dyDescent="0.25">
      <c r="B543" s="11">
        <v>42789</v>
      </c>
      <c r="C543" s="2">
        <v>8.68</v>
      </c>
      <c r="D543" s="2">
        <v>3.7206999999999999</v>
      </c>
      <c r="E543" s="2">
        <v>13494</v>
      </c>
      <c r="F543" s="2"/>
      <c r="G543" s="2"/>
      <c r="H543" s="13">
        <f t="shared" si="8"/>
        <v>9.3044704861111101E-3</v>
      </c>
    </row>
    <row r="544" spans="2:8" ht="13.5" x14ac:dyDescent="0.25">
      <c r="B544" s="11">
        <v>42790</v>
      </c>
      <c r="C544" s="2">
        <v>8.69</v>
      </c>
      <c r="D544" s="2">
        <v>3.7250000000000001</v>
      </c>
      <c r="E544" s="2">
        <v>5787</v>
      </c>
      <c r="F544" s="2"/>
      <c r="G544" s="2"/>
      <c r="H544" s="13">
        <f t="shared" si="8"/>
        <v>1.155696508721529E-3</v>
      </c>
    </row>
    <row r="545" spans="2:8" ht="13.5" x14ac:dyDescent="0.25">
      <c r="B545" s="11">
        <v>42793</v>
      </c>
      <c r="C545" s="2">
        <v>8.77</v>
      </c>
      <c r="D545" s="2">
        <v>3.7593000000000001</v>
      </c>
      <c r="E545" s="2">
        <v>29779</v>
      </c>
      <c r="F545" s="2"/>
      <c r="G545" s="2"/>
      <c r="H545" s="13">
        <f t="shared" si="8"/>
        <v>9.2080536912751663E-3</v>
      </c>
    </row>
    <row r="546" spans="2:8" ht="13.5" x14ac:dyDescent="0.25">
      <c r="B546" s="11">
        <v>42794</v>
      </c>
      <c r="C546" s="2">
        <v>8.77</v>
      </c>
      <c r="D546" s="2">
        <v>3.7593000000000001</v>
      </c>
      <c r="E546" s="2">
        <v>14269</v>
      </c>
      <c r="F546" s="2"/>
      <c r="G546" s="2"/>
      <c r="H546" s="13">
        <f t="shared" si="8"/>
        <v>0</v>
      </c>
    </row>
    <row r="547" spans="2:8" ht="13.5" x14ac:dyDescent="0.25">
      <c r="B547" s="11">
        <v>42795</v>
      </c>
      <c r="C547" s="2">
        <v>8.6999999999999993</v>
      </c>
      <c r="D547" s="2">
        <v>3.7292999999999998</v>
      </c>
      <c r="E547" s="2">
        <v>5986</v>
      </c>
      <c r="F547" s="2"/>
      <c r="G547" s="2"/>
      <c r="H547" s="13">
        <f t="shared" si="8"/>
        <v>-7.980209081478E-3</v>
      </c>
    </row>
    <row r="548" spans="2:8" ht="13.5" x14ac:dyDescent="0.25">
      <c r="B548" s="11">
        <v>42796</v>
      </c>
      <c r="C548" s="2">
        <v>8.67</v>
      </c>
      <c r="D548" s="2">
        <v>3.7164000000000001</v>
      </c>
      <c r="E548" s="2">
        <v>5232</v>
      </c>
      <c r="F548" s="2"/>
      <c r="G548" s="2"/>
      <c r="H548" s="13">
        <f t="shared" si="8"/>
        <v>-3.4590941999838279E-3</v>
      </c>
    </row>
    <row r="549" spans="2:8" ht="13.5" x14ac:dyDescent="0.25">
      <c r="B549" s="11">
        <v>42797</v>
      </c>
      <c r="C549" s="2">
        <v>8.52</v>
      </c>
      <c r="D549" s="2">
        <v>3.6520999999999999</v>
      </c>
      <c r="E549" s="2">
        <v>3517</v>
      </c>
      <c r="F549" s="2"/>
      <c r="G549" s="2"/>
      <c r="H549" s="13">
        <f t="shared" si="8"/>
        <v>-1.7301689807340502E-2</v>
      </c>
    </row>
    <row r="550" spans="2:8" ht="13.5" x14ac:dyDescent="0.25">
      <c r="B550" s="11">
        <v>42800</v>
      </c>
      <c r="C550" s="2">
        <v>8.58</v>
      </c>
      <c r="D550" s="2">
        <v>3.6778</v>
      </c>
      <c r="E550" s="2">
        <v>7153</v>
      </c>
      <c r="F550" s="2"/>
      <c r="G550" s="2"/>
      <c r="H550" s="13">
        <f t="shared" si="8"/>
        <v>7.0370471783357674E-3</v>
      </c>
    </row>
    <row r="551" spans="2:8" ht="13.5" x14ac:dyDescent="0.25">
      <c r="B551" s="11">
        <v>42801</v>
      </c>
      <c r="C551" s="2">
        <v>8.6</v>
      </c>
      <c r="D551" s="2">
        <v>3.6863999999999999</v>
      </c>
      <c r="E551" s="2">
        <v>289</v>
      </c>
      <c r="F551" s="2"/>
      <c r="G551" s="2"/>
      <c r="H551" s="13">
        <f t="shared" si="8"/>
        <v>2.3383544510304916E-3</v>
      </c>
    </row>
    <row r="552" spans="2:8" ht="13.5" x14ac:dyDescent="0.25">
      <c r="B552" s="11">
        <v>42802</v>
      </c>
      <c r="C552" s="2">
        <v>8.5500000000000007</v>
      </c>
      <c r="D552" s="2">
        <v>3.665</v>
      </c>
      <c r="E552" s="2">
        <v>370</v>
      </c>
      <c r="F552" s="2"/>
      <c r="G552" s="2"/>
      <c r="H552" s="13">
        <f t="shared" si="8"/>
        <v>-5.8051215277777407E-3</v>
      </c>
    </row>
    <row r="553" spans="2:8" ht="13.5" x14ac:dyDescent="0.25">
      <c r="B553" s="11">
        <v>42803</v>
      </c>
      <c r="C553" s="2">
        <v>8.41</v>
      </c>
      <c r="D553" s="2">
        <v>3.6049000000000002</v>
      </c>
      <c r="E553" s="2">
        <v>12227</v>
      </c>
      <c r="F553" s="2"/>
      <c r="G553" s="2"/>
      <c r="H553" s="13">
        <f t="shared" si="8"/>
        <v>-1.639836289222369E-2</v>
      </c>
    </row>
    <row r="554" spans="2:8" ht="13.5" x14ac:dyDescent="0.25">
      <c r="B554" s="11">
        <v>42804</v>
      </c>
      <c r="C554" s="2">
        <v>8.5500000000000007</v>
      </c>
      <c r="D554" s="2">
        <v>3.665</v>
      </c>
      <c r="E554" s="2">
        <v>1215</v>
      </c>
      <c r="F554" s="2"/>
      <c r="G554" s="2"/>
      <c r="H554" s="13">
        <f t="shared" si="8"/>
        <v>1.6671752337096678E-2</v>
      </c>
    </row>
    <row r="555" spans="2:8" ht="13.5" x14ac:dyDescent="0.25">
      <c r="B555" s="11">
        <v>42807</v>
      </c>
      <c r="C555" s="2">
        <v>8.4</v>
      </c>
      <c r="D555" s="2">
        <v>3.6006999999999998</v>
      </c>
      <c r="E555" s="2">
        <v>5200</v>
      </c>
      <c r="F555" s="2"/>
      <c r="G555" s="2"/>
      <c r="H555" s="13">
        <f t="shared" si="8"/>
        <v>-1.754433833560716E-2</v>
      </c>
    </row>
    <row r="556" spans="2:8" ht="13.5" x14ac:dyDescent="0.25">
      <c r="B556" s="11">
        <v>42808</v>
      </c>
      <c r="C556" s="2">
        <v>8.4</v>
      </c>
      <c r="D556" s="2">
        <v>3.6006999999999998</v>
      </c>
      <c r="E556" s="2">
        <v>3001</v>
      </c>
      <c r="F556" s="2"/>
      <c r="G556" s="2"/>
      <c r="H556" s="13">
        <f t="shared" si="8"/>
        <v>0</v>
      </c>
    </row>
    <row r="557" spans="2:8" ht="13.5" x14ac:dyDescent="0.25">
      <c r="B557" s="11">
        <v>42809</v>
      </c>
      <c r="C557" s="2">
        <v>8.39</v>
      </c>
      <c r="D557" s="2">
        <v>3.5964</v>
      </c>
      <c r="E557" s="2">
        <v>669</v>
      </c>
      <c r="F557" s="2"/>
      <c r="G557" s="2"/>
      <c r="H557" s="13">
        <f t="shared" si="8"/>
        <v>-1.1942122365094978E-3</v>
      </c>
    </row>
    <row r="558" spans="2:8" ht="13.5" x14ac:dyDescent="0.25">
      <c r="B558" s="11">
        <v>42810</v>
      </c>
      <c r="C558" s="2">
        <v>8.4</v>
      </c>
      <c r="D558" s="2">
        <v>3.6006999999999998</v>
      </c>
      <c r="E558" s="2">
        <v>5107</v>
      </c>
      <c r="F558" s="2"/>
      <c r="G558" s="2"/>
      <c r="H558" s="13">
        <f t="shared" si="8"/>
        <v>1.1956400845289034E-3</v>
      </c>
    </row>
    <row r="559" spans="2:8" ht="13.5" x14ac:dyDescent="0.25">
      <c r="B559" s="11">
        <v>42811</v>
      </c>
      <c r="C559" s="2">
        <v>8.4</v>
      </c>
      <c r="D559" s="2">
        <v>3.6006999999999998</v>
      </c>
      <c r="E559" s="2">
        <v>0</v>
      </c>
      <c r="F559" s="2"/>
      <c r="G559" s="2"/>
      <c r="H559" s="13">
        <f t="shared" si="8"/>
        <v>0</v>
      </c>
    </row>
    <row r="560" spans="2:8" ht="13.5" x14ac:dyDescent="0.25">
      <c r="B560" s="11">
        <v>42815</v>
      </c>
      <c r="C560" s="2">
        <v>8.49</v>
      </c>
      <c r="D560" s="2">
        <v>3.6392000000000002</v>
      </c>
      <c r="E560" s="2">
        <v>4490</v>
      </c>
      <c r="F560" s="2"/>
      <c r="G560" s="2"/>
      <c r="H560" s="13">
        <f t="shared" si="8"/>
        <v>1.0692365373399735E-2</v>
      </c>
    </row>
    <row r="561" spans="2:8" ht="13.5" x14ac:dyDescent="0.25">
      <c r="B561" s="11">
        <v>42816</v>
      </c>
      <c r="C561" s="2">
        <v>8.48</v>
      </c>
      <c r="D561" s="2">
        <v>3.6349</v>
      </c>
      <c r="E561" s="2">
        <v>670</v>
      </c>
      <c r="F561" s="2"/>
      <c r="G561" s="2"/>
      <c r="H561" s="13">
        <f t="shared" si="8"/>
        <v>-1.1815783688723324E-3</v>
      </c>
    </row>
    <row r="562" spans="2:8" ht="13.5" x14ac:dyDescent="0.25">
      <c r="B562" s="11">
        <v>42817</v>
      </c>
      <c r="C562" s="2">
        <v>8.4</v>
      </c>
      <c r="D562" s="2">
        <v>3.6006999999999998</v>
      </c>
      <c r="E562" s="2">
        <v>1500</v>
      </c>
      <c r="F562" s="2"/>
      <c r="G562" s="2"/>
      <c r="H562" s="13">
        <f t="shared" si="8"/>
        <v>-9.4087870367823689E-3</v>
      </c>
    </row>
    <row r="563" spans="2:8" ht="13.5" x14ac:dyDescent="0.25">
      <c r="B563" s="11">
        <v>42818</v>
      </c>
      <c r="C563" s="2">
        <v>8.4</v>
      </c>
      <c r="D563" s="2">
        <v>3.6006999999999998</v>
      </c>
      <c r="E563" s="2">
        <v>0</v>
      </c>
      <c r="F563" s="2"/>
      <c r="G563" s="2"/>
      <c r="H563" s="13">
        <f t="shared" si="8"/>
        <v>0</v>
      </c>
    </row>
    <row r="564" spans="2:8" ht="13.5" x14ac:dyDescent="0.25">
      <c r="B564" s="11">
        <v>42821</v>
      </c>
      <c r="C564" s="2">
        <v>8.4</v>
      </c>
      <c r="D564" s="2">
        <v>3.6006999999999998</v>
      </c>
      <c r="E564" s="2">
        <v>47</v>
      </c>
      <c r="F564" s="2"/>
      <c r="G564" s="2"/>
      <c r="H564" s="13">
        <f t="shared" si="8"/>
        <v>0</v>
      </c>
    </row>
    <row r="565" spans="2:8" ht="13.5" x14ac:dyDescent="0.25">
      <c r="B565" s="11">
        <v>42822</v>
      </c>
      <c r="C565" s="2">
        <v>8.35</v>
      </c>
      <c r="D565" s="2">
        <v>3.5792000000000002</v>
      </c>
      <c r="E565" s="2">
        <v>1816</v>
      </c>
      <c r="F565" s="2"/>
      <c r="G565" s="2"/>
      <c r="H565" s="13">
        <f t="shared" si="8"/>
        <v>-5.9710611825477353E-3</v>
      </c>
    </row>
    <row r="566" spans="2:8" ht="13.5" x14ac:dyDescent="0.25">
      <c r="B566" s="11">
        <v>42823</v>
      </c>
      <c r="C566" s="2">
        <v>8.35</v>
      </c>
      <c r="D566" s="2">
        <v>3.5792000000000002</v>
      </c>
      <c r="E566" s="2">
        <v>1436</v>
      </c>
      <c r="F566" s="2"/>
      <c r="G566" s="2"/>
      <c r="H566" s="13">
        <f t="shared" si="8"/>
        <v>0</v>
      </c>
    </row>
    <row r="567" spans="2:8" ht="13.5" x14ac:dyDescent="0.25">
      <c r="B567" s="11">
        <v>42824</v>
      </c>
      <c r="C567" s="2">
        <v>8.4700000000000006</v>
      </c>
      <c r="D567" s="2">
        <v>3.6307</v>
      </c>
      <c r="E567" s="2">
        <v>5677</v>
      </c>
      <c r="F567" s="2"/>
      <c r="G567" s="2"/>
      <c r="H567" s="13">
        <f t="shared" si="8"/>
        <v>1.4388690210102782E-2</v>
      </c>
    </row>
    <row r="568" spans="2:8" ht="13.5" x14ac:dyDescent="0.25">
      <c r="B568" s="11">
        <v>42825</v>
      </c>
      <c r="C568" s="2">
        <v>8.49</v>
      </c>
      <c r="D568" s="2">
        <v>3.6392000000000002</v>
      </c>
      <c r="E568" s="2">
        <v>3725</v>
      </c>
      <c r="F568" s="2"/>
      <c r="G568" s="2"/>
      <c r="H568" s="13">
        <f t="shared" si="8"/>
        <v>2.3411463354174604E-3</v>
      </c>
    </row>
    <row r="569" spans="2:8" ht="13.5" x14ac:dyDescent="0.25">
      <c r="B569" s="11">
        <v>42828</v>
      </c>
      <c r="C569" s="2">
        <v>8.4</v>
      </c>
      <c r="D569" s="2">
        <v>3.6006999999999998</v>
      </c>
      <c r="E569" s="2">
        <v>1432</v>
      </c>
      <c r="F569" s="2"/>
      <c r="G569" s="2"/>
      <c r="H569" s="13">
        <f t="shared" si="8"/>
        <v>-1.0579248186414713E-2</v>
      </c>
    </row>
    <row r="570" spans="2:8" ht="13.5" x14ac:dyDescent="0.25">
      <c r="B570" s="11">
        <v>42829</v>
      </c>
      <c r="C570" s="2">
        <v>8.5</v>
      </c>
      <c r="D570" s="2">
        <v>3.6435</v>
      </c>
      <c r="E570" s="2">
        <v>1474</v>
      </c>
      <c r="F570" s="2"/>
      <c r="G570" s="2"/>
      <c r="H570" s="13">
        <f t="shared" si="8"/>
        <v>1.1886577609909233E-2</v>
      </c>
    </row>
    <row r="571" spans="2:8" ht="13.5" x14ac:dyDescent="0.25">
      <c r="B571" s="11">
        <v>42830</v>
      </c>
      <c r="C571" s="2">
        <v>8.4</v>
      </c>
      <c r="D571" s="2">
        <v>3.6006999999999998</v>
      </c>
      <c r="E571" s="2">
        <v>100</v>
      </c>
      <c r="F571" s="2"/>
      <c r="G571" s="2"/>
      <c r="H571" s="13">
        <f t="shared" si="8"/>
        <v>-1.1746946617263667E-2</v>
      </c>
    </row>
    <row r="572" spans="2:8" ht="13.5" x14ac:dyDescent="0.25">
      <c r="B572" s="11">
        <v>42831</v>
      </c>
      <c r="C572" s="2">
        <v>8.4</v>
      </c>
      <c r="D572" s="2">
        <v>3.6006999999999998</v>
      </c>
      <c r="E572" s="2">
        <v>2134</v>
      </c>
      <c r="F572" s="2"/>
      <c r="G572" s="2"/>
      <c r="H572" s="13">
        <f t="shared" si="8"/>
        <v>0</v>
      </c>
    </row>
    <row r="573" spans="2:8" ht="13.5" x14ac:dyDescent="0.25">
      <c r="B573" s="11">
        <v>42832</v>
      </c>
      <c r="C573" s="2">
        <v>8.49</v>
      </c>
      <c r="D573" s="2">
        <v>3.6392000000000002</v>
      </c>
      <c r="E573" s="2">
        <v>365</v>
      </c>
      <c r="F573" s="2"/>
      <c r="G573" s="2"/>
      <c r="H573" s="13">
        <f t="shared" si="8"/>
        <v>1.0692365373399735E-2</v>
      </c>
    </row>
    <row r="574" spans="2:8" ht="13.5" x14ac:dyDescent="0.25">
      <c r="B574" s="11">
        <v>42835</v>
      </c>
      <c r="C574" s="2">
        <v>8.44</v>
      </c>
      <c r="D574" s="2">
        <v>3.6177999999999999</v>
      </c>
      <c r="E574" s="2">
        <v>383</v>
      </c>
      <c r="F574" s="2"/>
      <c r="G574" s="2"/>
      <c r="H574" s="13">
        <f t="shared" si="8"/>
        <v>-5.880413277643522E-3</v>
      </c>
    </row>
    <row r="575" spans="2:8" ht="13.5" x14ac:dyDescent="0.25">
      <c r="B575" s="11">
        <v>42836</v>
      </c>
      <c r="C575" s="2">
        <v>8.44</v>
      </c>
      <c r="D575" s="2">
        <v>3.6177999999999999</v>
      </c>
      <c r="E575" s="2">
        <v>165</v>
      </c>
      <c r="F575" s="2"/>
      <c r="G575" s="2"/>
      <c r="H575" s="13">
        <f t="shared" si="8"/>
        <v>0</v>
      </c>
    </row>
    <row r="576" spans="2:8" ht="13.5" x14ac:dyDescent="0.25">
      <c r="B576" s="11">
        <v>42837</v>
      </c>
      <c r="C576" s="2">
        <v>8.44</v>
      </c>
      <c r="D576" s="2">
        <v>3.6177999999999999</v>
      </c>
      <c r="E576" s="2">
        <v>0</v>
      </c>
      <c r="F576" s="2"/>
      <c r="G576" s="2"/>
      <c r="H576" s="13">
        <f t="shared" si="8"/>
        <v>0</v>
      </c>
    </row>
    <row r="577" spans="2:8" ht="13.5" x14ac:dyDescent="0.25">
      <c r="B577" s="11">
        <v>42838</v>
      </c>
      <c r="C577" s="2">
        <v>8.32</v>
      </c>
      <c r="D577" s="2">
        <v>3.5663999999999998</v>
      </c>
      <c r="E577" s="2">
        <v>882</v>
      </c>
      <c r="F577" s="2"/>
      <c r="G577" s="2"/>
      <c r="H577" s="13">
        <f t="shared" si="8"/>
        <v>-1.4207529437779897E-2</v>
      </c>
    </row>
    <row r="578" spans="2:8" ht="13.5" x14ac:dyDescent="0.25">
      <c r="B578" s="11">
        <v>42839</v>
      </c>
      <c r="C578" s="2">
        <v>8.32</v>
      </c>
      <c r="D578" s="2">
        <v>3.5663999999999998</v>
      </c>
      <c r="E578" s="2">
        <v>0</v>
      </c>
      <c r="F578" s="2"/>
      <c r="G578" s="2"/>
      <c r="H578" s="13">
        <f t="shared" si="8"/>
        <v>0</v>
      </c>
    </row>
    <row r="579" spans="2:8" ht="13.5" x14ac:dyDescent="0.25">
      <c r="B579" s="11">
        <v>42842</v>
      </c>
      <c r="C579" s="2">
        <v>8.32</v>
      </c>
      <c r="D579" s="2">
        <v>3.5663999999999998</v>
      </c>
      <c r="E579" s="2">
        <v>2703</v>
      </c>
      <c r="F579" s="2"/>
      <c r="G579" s="2"/>
      <c r="H579" s="13">
        <f t="shared" si="8"/>
        <v>0</v>
      </c>
    </row>
    <row r="580" spans="2:8" ht="13.5" x14ac:dyDescent="0.25">
      <c r="B580" s="11">
        <v>42843</v>
      </c>
      <c r="C580" s="2">
        <v>8.41</v>
      </c>
      <c r="D580" s="2">
        <v>3.6049000000000002</v>
      </c>
      <c r="E580" s="2">
        <v>3714</v>
      </c>
      <c r="F580" s="2"/>
      <c r="G580" s="2"/>
      <c r="H580" s="13">
        <f t="shared" si="8"/>
        <v>1.079519964109478E-2</v>
      </c>
    </row>
    <row r="581" spans="2:8" ht="13.5" x14ac:dyDescent="0.25">
      <c r="B581" s="11">
        <v>42844</v>
      </c>
      <c r="C581" s="2">
        <v>8.5</v>
      </c>
      <c r="D581" s="2">
        <v>3.6435</v>
      </c>
      <c r="E581" s="2">
        <v>1507</v>
      </c>
      <c r="F581" s="2"/>
      <c r="G581" s="2"/>
      <c r="H581" s="13">
        <f t="shared" si="8"/>
        <v>1.0707647923659393E-2</v>
      </c>
    </row>
    <row r="582" spans="2:8" ht="13.5" x14ac:dyDescent="0.25">
      <c r="B582" s="11">
        <v>42845</v>
      </c>
      <c r="C582" s="2">
        <v>8.35</v>
      </c>
      <c r="D582" s="2">
        <v>3.5792000000000002</v>
      </c>
      <c r="E582" s="2">
        <v>6443</v>
      </c>
      <c r="F582" s="2"/>
      <c r="G582" s="2"/>
      <c r="H582" s="13">
        <f t="shared" si="8"/>
        <v>-1.7647866062851601E-2</v>
      </c>
    </row>
    <row r="583" spans="2:8" ht="13.5" x14ac:dyDescent="0.25">
      <c r="B583" s="11">
        <v>42846</v>
      </c>
      <c r="C583" s="2">
        <v>8.48</v>
      </c>
      <c r="D583" s="2">
        <v>3.6349</v>
      </c>
      <c r="E583" s="2">
        <v>2413</v>
      </c>
      <c r="F583" s="2"/>
      <c r="G583" s="2"/>
      <c r="H583" s="13">
        <f t="shared" ref="H583:H646" si="9">(D583-D582)/D582</f>
        <v>1.5562136790344171E-2</v>
      </c>
    </row>
    <row r="584" spans="2:8" ht="13.5" x14ac:dyDescent="0.25">
      <c r="B584" s="11">
        <v>42849</v>
      </c>
      <c r="C584" s="2">
        <v>8.48</v>
      </c>
      <c r="D584" s="2">
        <v>3.6349</v>
      </c>
      <c r="E584" s="2">
        <v>5293</v>
      </c>
      <c r="F584" s="2"/>
      <c r="G584" s="2"/>
      <c r="H584" s="13">
        <f t="shared" si="9"/>
        <v>0</v>
      </c>
    </row>
    <row r="585" spans="2:8" ht="13.5" x14ac:dyDescent="0.25">
      <c r="B585" s="11">
        <v>42850</v>
      </c>
      <c r="C585" s="2">
        <v>8.5</v>
      </c>
      <c r="D585" s="2">
        <v>3.6435</v>
      </c>
      <c r="E585" s="2">
        <v>2438</v>
      </c>
      <c r="F585" s="2"/>
      <c r="G585" s="2"/>
      <c r="H585" s="13">
        <f t="shared" si="9"/>
        <v>2.365952295799043E-3</v>
      </c>
    </row>
    <row r="586" spans="2:8" ht="13.5" x14ac:dyDescent="0.25">
      <c r="B586" s="11">
        <v>42851</v>
      </c>
      <c r="C586" s="2">
        <v>8.48</v>
      </c>
      <c r="D586" s="2">
        <v>3.6349</v>
      </c>
      <c r="E586" s="2">
        <v>3485</v>
      </c>
      <c r="F586" s="2"/>
      <c r="G586" s="2"/>
      <c r="H586" s="13">
        <f t="shared" si="9"/>
        <v>-2.3603677782351971E-3</v>
      </c>
    </row>
    <row r="587" spans="2:8" ht="13.5" x14ac:dyDescent="0.25">
      <c r="B587" s="11">
        <v>42852</v>
      </c>
      <c r="C587" s="2">
        <v>8.41</v>
      </c>
      <c r="D587" s="2">
        <v>3.6049000000000002</v>
      </c>
      <c r="E587" s="2">
        <v>1825</v>
      </c>
      <c r="F587" s="2"/>
      <c r="G587" s="2"/>
      <c r="H587" s="13">
        <f t="shared" si="9"/>
        <v>-8.2533219620896867E-3</v>
      </c>
    </row>
    <row r="588" spans="2:8" ht="13.5" x14ac:dyDescent="0.25">
      <c r="B588" s="11">
        <v>42853</v>
      </c>
      <c r="C588" s="2">
        <v>8.31</v>
      </c>
      <c r="D588" s="2">
        <v>3.5621</v>
      </c>
      <c r="E588" s="2">
        <v>1893</v>
      </c>
      <c r="F588" s="2"/>
      <c r="G588" s="2"/>
      <c r="H588" s="13">
        <f t="shared" si="9"/>
        <v>-1.1872728785819348E-2</v>
      </c>
    </row>
    <row r="589" spans="2:8" ht="13.5" x14ac:dyDescent="0.25">
      <c r="B589" s="11">
        <v>42857</v>
      </c>
      <c r="C589" s="2">
        <v>8.31</v>
      </c>
      <c r="D589" s="2">
        <v>3.5621</v>
      </c>
      <c r="E589" s="2">
        <v>863</v>
      </c>
      <c r="F589" s="2"/>
      <c r="G589" s="2"/>
      <c r="H589" s="13">
        <f t="shared" si="9"/>
        <v>0</v>
      </c>
    </row>
    <row r="590" spans="2:8" ht="13.5" x14ac:dyDescent="0.25">
      <c r="B590" s="11">
        <v>42858</v>
      </c>
      <c r="C590" s="2">
        <v>8.39</v>
      </c>
      <c r="D590" s="2">
        <v>3.5964</v>
      </c>
      <c r="E590" s="2">
        <v>291</v>
      </c>
      <c r="F590" s="2"/>
      <c r="G590" s="2"/>
      <c r="H590" s="13">
        <f t="shared" si="9"/>
        <v>9.6291513433087207E-3</v>
      </c>
    </row>
    <row r="591" spans="2:8" ht="13.5" x14ac:dyDescent="0.25">
      <c r="B591" s="11">
        <v>42859</v>
      </c>
      <c r="C591" s="2">
        <v>8.5</v>
      </c>
      <c r="D591" s="2">
        <v>3.6435</v>
      </c>
      <c r="E591" s="2">
        <v>6451</v>
      </c>
      <c r="F591" s="2"/>
      <c r="G591" s="2"/>
      <c r="H591" s="13">
        <f t="shared" si="9"/>
        <v>1.3096429763096407E-2</v>
      </c>
    </row>
    <row r="592" spans="2:8" ht="13.5" x14ac:dyDescent="0.25">
      <c r="B592" s="11">
        <v>42860</v>
      </c>
      <c r="C592" s="2">
        <v>8.42</v>
      </c>
      <c r="D592" s="2">
        <v>3.6092</v>
      </c>
      <c r="E592" s="2">
        <v>900</v>
      </c>
      <c r="F592" s="2"/>
      <c r="G592" s="2"/>
      <c r="H592" s="13">
        <f t="shared" si="9"/>
        <v>-9.4140249759846299E-3</v>
      </c>
    </row>
    <row r="593" spans="2:8" ht="13.5" x14ac:dyDescent="0.25">
      <c r="B593" s="11">
        <v>42863</v>
      </c>
      <c r="C593" s="2">
        <v>8.5</v>
      </c>
      <c r="D593" s="2">
        <v>3.6435</v>
      </c>
      <c r="E593" s="2">
        <v>1300</v>
      </c>
      <c r="F593" s="2"/>
      <c r="G593" s="2"/>
      <c r="H593" s="13">
        <f t="shared" si="9"/>
        <v>9.5034910783553129E-3</v>
      </c>
    </row>
    <row r="594" spans="2:8" ht="13.5" x14ac:dyDescent="0.25">
      <c r="B594" s="11">
        <v>42864</v>
      </c>
      <c r="C594" s="2">
        <v>8.43</v>
      </c>
      <c r="D594" s="2">
        <v>3.6135000000000002</v>
      </c>
      <c r="E594" s="2">
        <v>830</v>
      </c>
      <c r="F594" s="2"/>
      <c r="G594" s="2"/>
      <c r="H594" s="13">
        <f t="shared" si="9"/>
        <v>-8.2338410868669706E-3</v>
      </c>
    </row>
    <row r="595" spans="2:8" ht="13.5" x14ac:dyDescent="0.25">
      <c r="B595" s="11">
        <v>42865</v>
      </c>
      <c r="C595" s="2">
        <v>8.49</v>
      </c>
      <c r="D595" s="2">
        <v>3.6392000000000002</v>
      </c>
      <c r="E595" s="2">
        <v>3600</v>
      </c>
      <c r="F595" s="2"/>
      <c r="G595" s="2"/>
      <c r="H595" s="13">
        <f t="shared" si="9"/>
        <v>7.1122180711221958E-3</v>
      </c>
    </row>
    <row r="596" spans="2:8" ht="13.5" x14ac:dyDescent="0.25">
      <c r="B596" s="11">
        <v>42866</v>
      </c>
      <c r="C596" s="2">
        <v>8.5</v>
      </c>
      <c r="D596" s="2">
        <v>3.6435</v>
      </c>
      <c r="E596" s="2">
        <v>7746</v>
      </c>
      <c r="F596" s="2"/>
      <c r="G596" s="2"/>
      <c r="H596" s="13">
        <f t="shared" si="9"/>
        <v>1.1815783688722105E-3</v>
      </c>
    </row>
    <row r="597" spans="2:8" ht="13.5" x14ac:dyDescent="0.25">
      <c r="B597" s="11">
        <v>42867</v>
      </c>
      <c r="C597" s="2">
        <v>8.5</v>
      </c>
      <c r="D597" s="2">
        <v>3.6435</v>
      </c>
      <c r="E597" s="2">
        <v>12433</v>
      </c>
      <c r="F597" s="2"/>
      <c r="G597" s="2"/>
      <c r="H597" s="13">
        <f t="shared" si="9"/>
        <v>0</v>
      </c>
    </row>
    <row r="598" spans="2:8" ht="13.5" x14ac:dyDescent="0.25">
      <c r="B598" s="11">
        <v>42870</v>
      </c>
      <c r="C598" s="2">
        <v>8.5</v>
      </c>
      <c r="D598" s="2">
        <v>3.6435</v>
      </c>
      <c r="E598" s="2">
        <v>8807</v>
      </c>
      <c r="F598" s="2"/>
      <c r="G598" s="2"/>
      <c r="H598" s="13">
        <f t="shared" si="9"/>
        <v>0</v>
      </c>
    </row>
    <row r="599" spans="2:8" ht="13.5" x14ac:dyDescent="0.25">
      <c r="B599" s="11">
        <v>42871</v>
      </c>
      <c r="C599" s="2">
        <v>8.43</v>
      </c>
      <c r="D599" s="2">
        <v>3.6135000000000002</v>
      </c>
      <c r="E599" s="2">
        <v>4750</v>
      </c>
      <c r="F599" s="2"/>
      <c r="G599" s="2"/>
      <c r="H599" s="13">
        <f t="shared" si="9"/>
        <v>-8.2338410868669706E-3</v>
      </c>
    </row>
    <row r="600" spans="2:8" ht="13.5" x14ac:dyDescent="0.25">
      <c r="B600" s="11">
        <v>42872</v>
      </c>
      <c r="C600" s="2">
        <v>8.31</v>
      </c>
      <c r="D600" s="2">
        <v>3.5621</v>
      </c>
      <c r="E600" s="2">
        <v>2397</v>
      </c>
      <c r="F600" s="2"/>
      <c r="G600" s="2"/>
      <c r="H600" s="13">
        <f t="shared" si="9"/>
        <v>-1.4224436142244392E-2</v>
      </c>
    </row>
    <row r="601" spans="2:8" ht="13.5" x14ac:dyDescent="0.25">
      <c r="B601" s="11">
        <v>42873</v>
      </c>
      <c r="C601" s="2">
        <v>8.31</v>
      </c>
      <c r="D601" s="2">
        <v>3.5621</v>
      </c>
      <c r="E601" s="2">
        <v>879</v>
      </c>
      <c r="F601" s="2"/>
      <c r="G601" s="2"/>
      <c r="H601" s="13">
        <f t="shared" si="9"/>
        <v>0</v>
      </c>
    </row>
    <row r="602" spans="2:8" ht="13.5" x14ac:dyDescent="0.25">
      <c r="B602" s="11">
        <v>42874</v>
      </c>
      <c r="C602" s="2">
        <v>8.3000000000000007</v>
      </c>
      <c r="D602" s="2">
        <v>3.5577999999999999</v>
      </c>
      <c r="E602" s="2">
        <v>283</v>
      </c>
      <c r="F602" s="2"/>
      <c r="G602" s="2"/>
      <c r="H602" s="13">
        <f t="shared" si="9"/>
        <v>-1.2071530838550833E-3</v>
      </c>
    </row>
    <row r="603" spans="2:8" ht="13.5" x14ac:dyDescent="0.25">
      <c r="B603" s="11">
        <v>42877</v>
      </c>
      <c r="C603" s="2">
        <v>8.3000000000000007</v>
      </c>
      <c r="D603" s="2">
        <v>3.5577999999999999</v>
      </c>
      <c r="E603" s="2">
        <v>4622</v>
      </c>
      <c r="F603" s="2"/>
      <c r="G603" s="2"/>
      <c r="H603" s="13">
        <f t="shared" si="9"/>
        <v>0</v>
      </c>
    </row>
    <row r="604" spans="2:8" ht="13.5" x14ac:dyDescent="0.25">
      <c r="B604" s="11">
        <v>42878</v>
      </c>
      <c r="C604" s="2">
        <v>8.42</v>
      </c>
      <c r="D604" s="2">
        <v>3.6092</v>
      </c>
      <c r="E604" s="2">
        <v>222</v>
      </c>
      <c r="F604" s="2"/>
      <c r="G604" s="2"/>
      <c r="H604" s="13">
        <f t="shared" si="9"/>
        <v>1.4447130249030332E-2</v>
      </c>
    </row>
    <row r="605" spans="2:8" ht="13.5" x14ac:dyDescent="0.25">
      <c r="B605" s="11">
        <v>42879</v>
      </c>
      <c r="C605" s="2">
        <v>8.42</v>
      </c>
      <c r="D605" s="2">
        <v>3.6092</v>
      </c>
      <c r="E605" s="2">
        <v>0</v>
      </c>
      <c r="F605" s="2"/>
      <c r="G605" s="2"/>
      <c r="H605" s="13">
        <f t="shared" si="9"/>
        <v>0</v>
      </c>
    </row>
    <row r="606" spans="2:8" ht="13.5" x14ac:dyDescent="0.25">
      <c r="B606" s="11">
        <v>42880</v>
      </c>
      <c r="C606" s="2">
        <v>8.42</v>
      </c>
      <c r="D606" s="2">
        <v>3.6092</v>
      </c>
      <c r="E606" s="2">
        <v>0</v>
      </c>
      <c r="F606" s="2"/>
      <c r="G606" s="2"/>
      <c r="H606" s="13">
        <f t="shared" si="9"/>
        <v>0</v>
      </c>
    </row>
    <row r="607" spans="2:8" ht="13.5" x14ac:dyDescent="0.25">
      <c r="B607" s="11">
        <v>42881</v>
      </c>
      <c r="C607" s="2">
        <v>8.42</v>
      </c>
      <c r="D607" s="2">
        <v>3.6092</v>
      </c>
      <c r="E607" s="2">
        <v>0</v>
      </c>
      <c r="F607" s="2"/>
      <c r="G607" s="2"/>
      <c r="H607" s="13">
        <f t="shared" si="9"/>
        <v>0</v>
      </c>
    </row>
    <row r="608" spans="2:8" ht="13.5" x14ac:dyDescent="0.25">
      <c r="B608" s="11">
        <v>42884</v>
      </c>
      <c r="C608" s="2">
        <v>8.42</v>
      </c>
      <c r="D608" s="2">
        <v>3.6092</v>
      </c>
      <c r="E608" s="2">
        <v>50</v>
      </c>
      <c r="F608" s="2"/>
      <c r="G608" s="2"/>
      <c r="H608" s="13">
        <f t="shared" si="9"/>
        <v>0</v>
      </c>
    </row>
    <row r="609" spans="2:8" ht="13.5" x14ac:dyDescent="0.25">
      <c r="B609" s="11">
        <v>42885</v>
      </c>
      <c r="C609" s="2">
        <v>8.44</v>
      </c>
      <c r="D609" s="2">
        <v>3.6177999999999999</v>
      </c>
      <c r="E609" s="2">
        <v>53</v>
      </c>
      <c r="F609" s="2"/>
      <c r="G609" s="2"/>
      <c r="H609" s="13">
        <f t="shared" si="9"/>
        <v>2.382799512357293E-3</v>
      </c>
    </row>
    <row r="610" spans="2:8" ht="13.5" x14ac:dyDescent="0.25">
      <c r="B610" s="11">
        <v>42886</v>
      </c>
      <c r="C610" s="2">
        <v>8.41</v>
      </c>
      <c r="D610" s="2">
        <v>3.6049000000000002</v>
      </c>
      <c r="E610" s="2">
        <v>2120</v>
      </c>
      <c r="F610" s="2"/>
      <c r="G610" s="2"/>
      <c r="H610" s="13">
        <f t="shared" si="9"/>
        <v>-3.5657029133726822E-3</v>
      </c>
    </row>
    <row r="611" spans="2:8" ht="13.5" x14ac:dyDescent="0.25">
      <c r="B611" s="11">
        <v>42887</v>
      </c>
      <c r="C611" s="2">
        <v>8.4</v>
      </c>
      <c r="D611" s="2">
        <v>3.6006999999999998</v>
      </c>
      <c r="E611" s="2">
        <v>2931</v>
      </c>
      <c r="F611" s="2"/>
      <c r="G611" s="2"/>
      <c r="H611" s="13">
        <f t="shared" si="9"/>
        <v>-1.165080862159956E-3</v>
      </c>
    </row>
    <row r="612" spans="2:8" ht="13.5" x14ac:dyDescent="0.25">
      <c r="B612" s="11">
        <v>42888</v>
      </c>
      <c r="C612" s="2">
        <v>8.4</v>
      </c>
      <c r="D612" s="2">
        <v>3.6006999999999998</v>
      </c>
      <c r="E612" s="2">
        <v>0</v>
      </c>
      <c r="F612" s="2"/>
      <c r="G612" s="2"/>
      <c r="H612" s="13">
        <f t="shared" si="9"/>
        <v>0</v>
      </c>
    </row>
    <row r="613" spans="2:8" ht="13.5" x14ac:dyDescent="0.25">
      <c r="B613" s="11">
        <v>42891</v>
      </c>
      <c r="C613" s="2">
        <v>8.3000000000000007</v>
      </c>
      <c r="D613" s="2">
        <v>3.5577999999999999</v>
      </c>
      <c r="E613" s="2">
        <v>1416</v>
      </c>
      <c r="F613" s="2"/>
      <c r="G613" s="2"/>
      <c r="H613" s="13">
        <f t="shared" si="9"/>
        <v>-1.1914349987502414E-2</v>
      </c>
    </row>
    <row r="614" spans="2:8" ht="13.5" x14ac:dyDescent="0.25">
      <c r="B614" s="11">
        <v>42892</v>
      </c>
      <c r="C614" s="2">
        <v>8.1999999999999993</v>
      </c>
      <c r="D614" s="2">
        <v>3.5148999999999999</v>
      </c>
      <c r="E614" s="2">
        <v>1128</v>
      </c>
      <c r="F614" s="2"/>
      <c r="G614" s="2"/>
      <c r="H614" s="13">
        <f t="shared" si="9"/>
        <v>-1.2058013379054456E-2</v>
      </c>
    </row>
    <row r="615" spans="2:8" ht="13.5" x14ac:dyDescent="0.25">
      <c r="B615" s="11">
        <v>42893</v>
      </c>
      <c r="C615" s="2">
        <v>8.1999999999999993</v>
      </c>
      <c r="D615" s="2">
        <v>3.5148999999999999</v>
      </c>
      <c r="E615" s="2">
        <v>4679</v>
      </c>
      <c r="F615" s="2"/>
      <c r="G615" s="2"/>
      <c r="H615" s="13">
        <f t="shared" si="9"/>
        <v>0</v>
      </c>
    </row>
    <row r="616" spans="2:8" ht="13.5" x14ac:dyDescent="0.25">
      <c r="B616" s="11">
        <v>42894</v>
      </c>
      <c r="C616" s="2">
        <v>8.15</v>
      </c>
      <c r="D616" s="2">
        <v>3.4935</v>
      </c>
      <c r="E616" s="2">
        <v>8746</v>
      </c>
      <c r="F616" s="2"/>
      <c r="G616" s="2"/>
      <c r="H616" s="13">
        <f t="shared" si="9"/>
        <v>-6.0883666676149716E-3</v>
      </c>
    </row>
    <row r="617" spans="2:8" ht="13.5" x14ac:dyDescent="0.25">
      <c r="B617" s="11">
        <v>42895</v>
      </c>
      <c r="C617" s="2">
        <v>8.1999999999999993</v>
      </c>
      <c r="D617" s="2">
        <v>3.5148999999999999</v>
      </c>
      <c r="E617" s="2">
        <v>7247</v>
      </c>
      <c r="F617" s="2"/>
      <c r="G617" s="2"/>
      <c r="H617" s="13">
        <f t="shared" si="9"/>
        <v>6.1256619436095214E-3</v>
      </c>
    </row>
    <row r="618" spans="2:8" ht="13.5" x14ac:dyDescent="0.25">
      <c r="B618" s="11">
        <v>42898</v>
      </c>
      <c r="C618" s="2">
        <v>8.24</v>
      </c>
      <c r="D618" s="2">
        <v>3.5320999999999998</v>
      </c>
      <c r="E618" s="2">
        <v>1398</v>
      </c>
      <c r="F618" s="2"/>
      <c r="G618" s="2"/>
      <c r="H618" s="13">
        <f t="shared" si="9"/>
        <v>4.8934535833167038E-3</v>
      </c>
    </row>
    <row r="619" spans="2:8" ht="13.5" x14ac:dyDescent="0.25">
      <c r="B619" s="11">
        <v>42899</v>
      </c>
      <c r="C619" s="2">
        <v>8.24</v>
      </c>
      <c r="D619" s="2">
        <v>3.5320999999999998</v>
      </c>
      <c r="E619" s="2">
        <v>965</v>
      </c>
      <c r="F619" s="2"/>
      <c r="G619" s="2"/>
      <c r="H619" s="13">
        <f t="shared" si="9"/>
        <v>0</v>
      </c>
    </row>
    <row r="620" spans="2:8" ht="13.5" x14ac:dyDescent="0.25">
      <c r="B620" s="11">
        <v>42900</v>
      </c>
      <c r="C620" s="2">
        <v>8.1</v>
      </c>
      <c r="D620" s="2">
        <v>3.4721000000000002</v>
      </c>
      <c r="E620" s="2">
        <v>3388</v>
      </c>
      <c r="F620" s="2"/>
      <c r="G620" s="2"/>
      <c r="H620" s="13">
        <f t="shared" si="9"/>
        <v>-1.6987061521474368E-2</v>
      </c>
    </row>
    <row r="621" spans="2:8" ht="13.5" x14ac:dyDescent="0.25">
      <c r="B621" s="11">
        <v>42901</v>
      </c>
      <c r="C621" s="2">
        <v>8.1300000000000008</v>
      </c>
      <c r="D621" s="2">
        <v>3.4849000000000001</v>
      </c>
      <c r="E621" s="2">
        <v>980</v>
      </c>
      <c r="F621" s="2"/>
      <c r="G621" s="2"/>
      <c r="H621" s="13">
        <f t="shared" si="9"/>
        <v>3.6865297658477355E-3</v>
      </c>
    </row>
    <row r="622" spans="2:8" ht="13.5" x14ac:dyDescent="0.25">
      <c r="B622" s="11">
        <v>42902</v>
      </c>
      <c r="C622" s="2">
        <v>7.98</v>
      </c>
      <c r="D622" s="2">
        <v>3.4205999999999999</v>
      </c>
      <c r="E622" s="2">
        <v>10223</v>
      </c>
      <c r="F622" s="2"/>
      <c r="G622" s="2"/>
      <c r="H622" s="13">
        <f t="shared" si="9"/>
        <v>-1.845103159344608E-2</v>
      </c>
    </row>
    <row r="623" spans="2:8" ht="13.5" x14ac:dyDescent="0.25">
      <c r="B623" s="11">
        <v>42905</v>
      </c>
      <c r="C623" s="2">
        <v>8.17</v>
      </c>
      <c r="D623" s="2">
        <v>3.5021</v>
      </c>
      <c r="E623" s="2">
        <v>11652</v>
      </c>
      <c r="F623" s="2"/>
      <c r="G623" s="2"/>
      <c r="H623" s="13">
        <f t="shared" si="9"/>
        <v>2.3826229316494221E-2</v>
      </c>
    </row>
    <row r="624" spans="2:8" ht="13.5" x14ac:dyDescent="0.25">
      <c r="B624" s="11">
        <v>42906</v>
      </c>
      <c r="C624" s="2">
        <v>8.15</v>
      </c>
      <c r="D624" s="2">
        <v>3.4935</v>
      </c>
      <c r="E624" s="2">
        <v>1502</v>
      </c>
      <c r="F624" s="2"/>
      <c r="G624" s="2"/>
      <c r="H624" s="13">
        <f t="shared" si="9"/>
        <v>-2.4556694554695585E-3</v>
      </c>
    </row>
    <row r="625" spans="2:8" ht="13.5" x14ac:dyDescent="0.25">
      <c r="B625" s="11">
        <v>42907</v>
      </c>
      <c r="C625" s="2">
        <v>8.16</v>
      </c>
      <c r="D625" s="2">
        <v>3.4977999999999998</v>
      </c>
      <c r="E625" s="2">
        <v>62</v>
      </c>
      <c r="F625" s="2"/>
      <c r="G625" s="2"/>
      <c r="H625" s="13">
        <f t="shared" si="9"/>
        <v>1.230857306426148E-3</v>
      </c>
    </row>
    <row r="626" spans="2:8" ht="13.5" x14ac:dyDescent="0.25">
      <c r="B626" s="11">
        <v>42908</v>
      </c>
      <c r="C626" s="2">
        <v>8.16</v>
      </c>
      <c r="D626" s="2">
        <v>3.4977999999999998</v>
      </c>
      <c r="E626" s="2">
        <v>1230</v>
      </c>
      <c r="F626" s="2"/>
      <c r="G626" s="2"/>
      <c r="H626" s="13">
        <f t="shared" si="9"/>
        <v>0</v>
      </c>
    </row>
    <row r="627" spans="2:8" ht="13.5" x14ac:dyDescent="0.25">
      <c r="B627" s="11">
        <v>42909</v>
      </c>
      <c r="C627" s="2">
        <v>8.2100000000000009</v>
      </c>
      <c r="D627" s="2">
        <v>3.5192000000000001</v>
      </c>
      <c r="E627" s="2">
        <v>3560</v>
      </c>
      <c r="F627" s="2"/>
      <c r="G627" s="2"/>
      <c r="H627" s="13">
        <f t="shared" si="9"/>
        <v>6.1181313968781256E-3</v>
      </c>
    </row>
    <row r="628" spans="2:8" ht="13.5" x14ac:dyDescent="0.25">
      <c r="B628" s="11">
        <v>42914</v>
      </c>
      <c r="C628" s="2">
        <v>8.2200000000000006</v>
      </c>
      <c r="D628" s="2">
        <v>3.5234999999999999</v>
      </c>
      <c r="E628" s="2">
        <v>908</v>
      </c>
      <c r="F628" s="2"/>
      <c r="G628" s="2"/>
      <c r="H628" s="13">
        <f t="shared" si="9"/>
        <v>1.221868606501406E-3</v>
      </c>
    </row>
    <row r="629" spans="2:8" ht="13.5" x14ac:dyDescent="0.25">
      <c r="B629" s="11">
        <v>42915</v>
      </c>
      <c r="C629" s="2">
        <v>8.1999999999999993</v>
      </c>
      <c r="D629" s="2">
        <v>3.5148999999999999</v>
      </c>
      <c r="E629" s="2">
        <v>919</v>
      </c>
      <c r="F629" s="2"/>
      <c r="G629" s="2"/>
      <c r="H629" s="13">
        <f t="shared" si="9"/>
        <v>-2.4407549311763707E-3</v>
      </c>
    </row>
    <row r="630" spans="2:8" ht="13.5" x14ac:dyDescent="0.25">
      <c r="B630" s="11">
        <v>42916</v>
      </c>
      <c r="C630" s="2">
        <v>8.25</v>
      </c>
      <c r="D630" s="2">
        <v>3.5364</v>
      </c>
      <c r="E630" s="2">
        <v>1390</v>
      </c>
      <c r="F630" s="2"/>
      <c r="G630" s="2"/>
      <c r="H630" s="13">
        <f t="shared" si="9"/>
        <v>6.1168169791459429E-3</v>
      </c>
    </row>
    <row r="631" spans="2:8" ht="13.5" x14ac:dyDescent="0.25">
      <c r="B631" s="11">
        <v>42919</v>
      </c>
      <c r="C631" s="2">
        <v>8.0299999999999994</v>
      </c>
      <c r="D631" s="2">
        <v>3.4420999999999999</v>
      </c>
      <c r="E631" s="2">
        <v>765</v>
      </c>
      <c r="F631" s="2"/>
      <c r="G631" s="2"/>
      <c r="H631" s="13">
        <f t="shared" si="9"/>
        <v>-2.6665535572899007E-2</v>
      </c>
    </row>
    <row r="632" spans="2:8" ht="13.5" x14ac:dyDescent="0.25">
      <c r="B632" s="11">
        <v>42920</v>
      </c>
      <c r="C632" s="2">
        <v>8</v>
      </c>
      <c r="D632" s="2">
        <v>3.4291999999999998</v>
      </c>
      <c r="E632" s="2">
        <v>436</v>
      </c>
      <c r="F632" s="2"/>
      <c r="G632" s="2"/>
      <c r="H632" s="13">
        <f t="shared" si="9"/>
        <v>-3.7477121524651037E-3</v>
      </c>
    </row>
    <row r="633" spans="2:8" ht="13.5" x14ac:dyDescent="0.25">
      <c r="B633" s="11">
        <v>42921</v>
      </c>
      <c r="C633" s="2">
        <v>7.95</v>
      </c>
      <c r="D633" s="2">
        <v>3.4077999999999999</v>
      </c>
      <c r="E633" s="2">
        <v>8569</v>
      </c>
      <c r="F633" s="2"/>
      <c r="G633" s="2"/>
      <c r="H633" s="13">
        <f t="shared" si="9"/>
        <v>-6.2405225708619689E-3</v>
      </c>
    </row>
    <row r="634" spans="2:8" ht="13.5" x14ac:dyDescent="0.25">
      <c r="B634" s="11">
        <v>42922</v>
      </c>
      <c r="C634" s="2">
        <v>7.95</v>
      </c>
      <c r="D634" s="2">
        <v>3.4077999999999999</v>
      </c>
      <c r="E634" s="2">
        <v>1292</v>
      </c>
      <c r="F634" s="2"/>
      <c r="G634" s="2"/>
      <c r="H634" s="13">
        <f t="shared" si="9"/>
        <v>0</v>
      </c>
    </row>
    <row r="635" spans="2:8" ht="13.5" x14ac:dyDescent="0.25">
      <c r="B635" s="11">
        <v>42923</v>
      </c>
      <c r="C635" s="2">
        <v>7.9</v>
      </c>
      <c r="D635" s="2">
        <v>3.3862999999999999</v>
      </c>
      <c r="E635" s="2">
        <v>1227</v>
      </c>
      <c r="F635" s="2"/>
      <c r="G635" s="2"/>
      <c r="H635" s="13">
        <f t="shared" si="9"/>
        <v>-6.3090556957568151E-3</v>
      </c>
    </row>
    <row r="636" spans="2:8" ht="13.5" x14ac:dyDescent="0.25">
      <c r="B636" s="11">
        <v>42926</v>
      </c>
      <c r="C636" s="2">
        <v>7.88</v>
      </c>
      <c r="D636" s="2">
        <v>3.3778000000000001</v>
      </c>
      <c r="E636" s="2">
        <v>262</v>
      </c>
      <c r="F636" s="2"/>
      <c r="G636" s="2"/>
      <c r="H636" s="13">
        <f t="shared" si="9"/>
        <v>-2.5101142840267343E-3</v>
      </c>
    </row>
    <row r="637" spans="2:8" ht="13.5" x14ac:dyDescent="0.25">
      <c r="B637" s="11">
        <v>42927</v>
      </c>
      <c r="C637" s="2">
        <v>7.8</v>
      </c>
      <c r="D637" s="2">
        <v>3.3435000000000001</v>
      </c>
      <c r="E637" s="2">
        <v>14588</v>
      </c>
      <c r="F637" s="2"/>
      <c r="G637" s="2"/>
      <c r="H637" s="13">
        <f t="shared" si="9"/>
        <v>-1.0154538456983834E-2</v>
      </c>
    </row>
    <row r="638" spans="2:8" ht="13.5" x14ac:dyDescent="0.25">
      <c r="B638" s="11">
        <v>42928</v>
      </c>
      <c r="C638" s="2">
        <v>7.79</v>
      </c>
      <c r="D638" s="2">
        <v>3.3391999999999999</v>
      </c>
      <c r="E638" s="2">
        <v>1906</v>
      </c>
      <c r="F638" s="2"/>
      <c r="G638" s="2"/>
      <c r="H638" s="13">
        <f t="shared" si="9"/>
        <v>-1.2860774637356639E-3</v>
      </c>
    </row>
    <row r="639" spans="2:8" ht="13.5" x14ac:dyDescent="0.25">
      <c r="B639" s="11">
        <v>42929</v>
      </c>
      <c r="C639" s="2">
        <v>7.8</v>
      </c>
      <c r="D639" s="2">
        <v>3.3435000000000001</v>
      </c>
      <c r="E639" s="2">
        <v>4040</v>
      </c>
      <c r="F639" s="2"/>
      <c r="G639" s="2"/>
      <c r="H639" s="13">
        <f t="shared" si="9"/>
        <v>1.2877335888836225E-3</v>
      </c>
    </row>
    <row r="640" spans="2:8" ht="13.5" x14ac:dyDescent="0.25">
      <c r="B640" s="11">
        <v>42930</v>
      </c>
      <c r="C640" s="2">
        <v>7.77</v>
      </c>
      <c r="D640" s="2">
        <v>3.3306</v>
      </c>
      <c r="E640" s="2">
        <v>631</v>
      </c>
      <c r="F640" s="2"/>
      <c r="G640" s="2"/>
      <c r="H640" s="13">
        <f t="shared" si="9"/>
        <v>-3.8582323912068591E-3</v>
      </c>
    </row>
    <row r="641" spans="2:8" ht="13.5" x14ac:dyDescent="0.25">
      <c r="B641" s="11">
        <v>42933</v>
      </c>
      <c r="C641" s="2">
        <v>7.69</v>
      </c>
      <c r="D641" s="2">
        <v>3.2963</v>
      </c>
      <c r="E641" s="2">
        <v>8282</v>
      </c>
      <c r="F641" s="2"/>
      <c r="G641" s="2"/>
      <c r="H641" s="13">
        <f t="shared" si="9"/>
        <v>-1.0298444724674232E-2</v>
      </c>
    </row>
    <row r="642" spans="2:8" ht="13.5" x14ac:dyDescent="0.25">
      <c r="B642" s="11">
        <v>42934</v>
      </c>
      <c r="C642" s="2">
        <v>7.7</v>
      </c>
      <c r="D642" s="2">
        <v>3.3006000000000002</v>
      </c>
      <c r="E642" s="2">
        <v>3303</v>
      </c>
      <c r="F642" s="2"/>
      <c r="G642" s="2"/>
      <c r="H642" s="13">
        <f t="shared" si="9"/>
        <v>1.3044929163001525E-3</v>
      </c>
    </row>
    <row r="643" spans="2:8" ht="13.5" x14ac:dyDescent="0.25">
      <c r="B643" s="11">
        <v>42935</v>
      </c>
      <c r="C643" s="2">
        <v>7.7</v>
      </c>
      <c r="D643" s="2">
        <v>3.3006000000000002</v>
      </c>
      <c r="E643" s="2">
        <v>2908</v>
      </c>
      <c r="F643" s="2"/>
      <c r="G643" s="2"/>
      <c r="H643" s="13">
        <f t="shared" si="9"/>
        <v>0</v>
      </c>
    </row>
    <row r="644" spans="2:8" ht="13.5" x14ac:dyDescent="0.25">
      <c r="B644" s="11">
        <v>42936</v>
      </c>
      <c r="C644" s="2">
        <v>7.69</v>
      </c>
      <c r="D644" s="2">
        <v>3.2963</v>
      </c>
      <c r="E644" s="2">
        <v>608</v>
      </c>
      <c r="F644" s="2"/>
      <c r="G644" s="2"/>
      <c r="H644" s="13">
        <f t="shared" si="9"/>
        <v>-1.3027934314973617E-3</v>
      </c>
    </row>
    <row r="645" spans="2:8" ht="13.5" x14ac:dyDescent="0.25">
      <c r="B645" s="11">
        <v>42937</v>
      </c>
      <c r="C645" s="2">
        <v>7.69</v>
      </c>
      <c r="D645" s="2">
        <v>3.2963</v>
      </c>
      <c r="E645" s="2">
        <v>5212</v>
      </c>
      <c r="F645" s="2"/>
      <c r="G645" s="2"/>
      <c r="H645" s="13">
        <f t="shared" si="9"/>
        <v>0</v>
      </c>
    </row>
    <row r="646" spans="2:8" ht="13.5" x14ac:dyDescent="0.25">
      <c r="B646" s="11">
        <v>42940</v>
      </c>
      <c r="C646" s="2">
        <v>7.67</v>
      </c>
      <c r="D646" s="2">
        <v>3.2877000000000001</v>
      </c>
      <c r="E646" s="2">
        <v>4058</v>
      </c>
      <c r="F646" s="2"/>
      <c r="G646" s="2"/>
      <c r="H646" s="13">
        <f t="shared" si="9"/>
        <v>-2.6089858326001701E-3</v>
      </c>
    </row>
    <row r="647" spans="2:8" ht="13.5" x14ac:dyDescent="0.25">
      <c r="B647" s="11">
        <v>42942</v>
      </c>
      <c r="C647" s="2">
        <v>7.6</v>
      </c>
      <c r="D647" s="2">
        <v>3.2576999999999998</v>
      </c>
      <c r="E647" s="2">
        <v>18332</v>
      </c>
      <c r="F647" s="2"/>
      <c r="G647" s="2"/>
      <c r="H647" s="13">
        <f t="shared" ref="H647:H710" si="10">(D647-D646)/D646</f>
        <v>-9.1249201569487022E-3</v>
      </c>
    </row>
    <row r="648" spans="2:8" ht="13.5" x14ac:dyDescent="0.25">
      <c r="B648" s="11">
        <v>42943</v>
      </c>
      <c r="C648" s="2">
        <v>7.67</v>
      </c>
      <c r="D648" s="2">
        <v>3.2877000000000001</v>
      </c>
      <c r="E648" s="2">
        <v>1283</v>
      </c>
      <c r="F648" s="2"/>
      <c r="G648" s="2"/>
      <c r="H648" s="13">
        <f t="shared" si="10"/>
        <v>9.2089511004697332E-3</v>
      </c>
    </row>
    <row r="649" spans="2:8" ht="13.5" x14ac:dyDescent="0.25">
      <c r="B649" s="11">
        <v>42944</v>
      </c>
      <c r="C649" s="2">
        <v>7.78</v>
      </c>
      <c r="D649" s="2">
        <v>3.3349000000000002</v>
      </c>
      <c r="E649" s="2">
        <v>3294</v>
      </c>
      <c r="F649" s="2"/>
      <c r="G649" s="2"/>
      <c r="H649" s="13">
        <f t="shared" si="10"/>
        <v>1.4356541046932545E-2</v>
      </c>
    </row>
    <row r="650" spans="2:8" ht="13.5" x14ac:dyDescent="0.25">
      <c r="B650" s="11">
        <v>42947</v>
      </c>
      <c r="C650" s="2">
        <v>7.95</v>
      </c>
      <c r="D650" s="2">
        <v>3.4077999999999999</v>
      </c>
      <c r="E650" s="2">
        <v>7363</v>
      </c>
      <c r="F650" s="2"/>
      <c r="G650" s="2"/>
      <c r="H650" s="13">
        <f t="shared" si="10"/>
        <v>2.185972592881338E-2</v>
      </c>
    </row>
    <row r="651" spans="2:8" ht="13.5" x14ac:dyDescent="0.25">
      <c r="B651" s="11">
        <v>42948</v>
      </c>
      <c r="C651" s="2">
        <v>8.09</v>
      </c>
      <c r="D651" s="2">
        <v>3.4678</v>
      </c>
      <c r="E651" s="2">
        <v>7520</v>
      </c>
      <c r="F651" s="2"/>
      <c r="G651" s="2"/>
      <c r="H651" s="13">
        <f t="shared" si="10"/>
        <v>1.7606667057925952E-2</v>
      </c>
    </row>
    <row r="652" spans="2:8" ht="13.5" x14ac:dyDescent="0.25">
      <c r="B652" s="11">
        <v>42949</v>
      </c>
      <c r="C652" s="2">
        <v>8.09</v>
      </c>
      <c r="D652" s="2">
        <v>3.4678</v>
      </c>
      <c r="E652" s="2">
        <v>500</v>
      </c>
      <c r="F652" s="2"/>
      <c r="G652" s="2"/>
      <c r="H652" s="13">
        <f t="shared" si="10"/>
        <v>0</v>
      </c>
    </row>
    <row r="653" spans="2:8" ht="13.5" x14ac:dyDescent="0.25">
      <c r="B653" s="11">
        <v>42950</v>
      </c>
      <c r="C653" s="2">
        <v>8.1</v>
      </c>
      <c r="D653" s="2">
        <v>3.4721000000000002</v>
      </c>
      <c r="E653" s="2">
        <v>2300</v>
      </c>
      <c r="F653" s="2"/>
      <c r="G653" s="2"/>
      <c r="H653" s="13">
        <f t="shared" si="10"/>
        <v>1.2399792375570081E-3</v>
      </c>
    </row>
    <row r="654" spans="2:8" ht="13.5" x14ac:dyDescent="0.25">
      <c r="B654" s="11">
        <v>42951</v>
      </c>
      <c r="C654" s="2">
        <v>8.1</v>
      </c>
      <c r="D654" s="2">
        <v>3.4721000000000002</v>
      </c>
      <c r="E654" s="2">
        <v>1500</v>
      </c>
      <c r="F654" s="2"/>
      <c r="G654" s="2"/>
      <c r="H654" s="13">
        <f t="shared" si="10"/>
        <v>0</v>
      </c>
    </row>
    <row r="655" spans="2:8" ht="13.5" x14ac:dyDescent="0.25">
      <c r="B655" s="11">
        <v>42954</v>
      </c>
      <c r="C655" s="2">
        <v>7.96</v>
      </c>
      <c r="D655" s="2">
        <v>3.4119999999999999</v>
      </c>
      <c r="E655" s="2">
        <v>2039</v>
      </c>
      <c r="F655" s="2"/>
      <c r="G655" s="2"/>
      <c r="H655" s="13">
        <f t="shared" si="10"/>
        <v>-1.7309409291207126E-2</v>
      </c>
    </row>
    <row r="656" spans="2:8" ht="13.5" x14ac:dyDescent="0.25">
      <c r="B656" s="11">
        <v>42955</v>
      </c>
      <c r="C656" s="2">
        <v>7.96</v>
      </c>
      <c r="D656" s="2">
        <v>3.4119999999999999</v>
      </c>
      <c r="E656" s="2">
        <v>1530</v>
      </c>
      <c r="F656" s="2"/>
      <c r="G656" s="2"/>
      <c r="H656" s="13">
        <f t="shared" si="10"/>
        <v>0</v>
      </c>
    </row>
    <row r="657" spans="2:8" ht="13.5" x14ac:dyDescent="0.25">
      <c r="B657" s="11">
        <v>42956</v>
      </c>
      <c r="C657" s="2">
        <v>7.5</v>
      </c>
      <c r="D657" s="2">
        <v>3.4398</v>
      </c>
      <c r="E657" s="2">
        <v>556</v>
      </c>
      <c r="F657" s="2"/>
      <c r="G657" s="2"/>
      <c r="H657" s="13">
        <f t="shared" si="10"/>
        <v>8.1477139507620307E-3</v>
      </c>
    </row>
    <row r="658" spans="2:8" ht="13.5" x14ac:dyDescent="0.25">
      <c r="B658" s="11">
        <v>42957</v>
      </c>
      <c r="C658" s="2">
        <v>7.4</v>
      </c>
      <c r="D658" s="2">
        <v>3.3940000000000001</v>
      </c>
      <c r="E658" s="2">
        <v>1310</v>
      </c>
      <c r="F658" s="2"/>
      <c r="G658" s="2"/>
      <c r="H658" s="13">
        <f t="shared" si="10"/>
        <v>-1.3314727600441841E-2</v>
      </c>
    </row>
    <row r="659" spans="2:8" ht="13.5" x14ac:dyDescent="0.25">
      <c r="B659" s="11">
        <v>42958</v>
      </c>
      <c r="C659" s="2">
        <v>7.5</v>
      </c>
      <c r="D659" s="2">
        <v>3.4398</v>
      </c>
      <c r="E659" s="2">
        <v>1404</v>
      </c>
      <c r="F659" s="2"/>
      <c r="G659" s="2"/>
      <c r="H659" s="13">
        <f t="shared" si="10"/>
        <v>1.3494401885680565E-2</v>
      </c>
    </row>
    <row r="660" spans="2:8" ht="13.5" x14ac:dyDescent="0.25">
      <c r="B660" s="11">
        <v>42961</v>
      </c>
      <c r="C660" s="2">
        <v>7.4</v>
      </c>
      <c r="D660" s="2">
        <v>3.3940000000000001</v>
      </c>
      <c r="E660" s="2">
        <v>1272</v>
      </c>
      <c r="F660" s="2"/>
      <c r="G660" s="2"/>
      <c r="H660" s="13">
        <f t="shared" si="10"/>
        <v>-1.3314727600441841E-2</v>
      </c>
    </row>
    <row r="661" spans="2:8" ht="13.5" x14ac:dyDescent="0.25">
      <c r="B661" s="11">
        <v>42962</v>
      </c>
      <c r="C661" s="2">
        <v>7.4</v>
      </c>
      <c r="D661" s="2">
        <v>3.3940000000000001</v>
      </c>
      <c r="E661" s="2">
        <v>2940</v>
      </c>
      <c r="F661" s="2"/>
      <c r="G661" s="2"/>
      <c r="H661" s="13">
        <f t="shared" si="10"/>
        <v>0</v>
      </c>
    </row>
    <row r="662" spans="2:8" ht="13.5" x14ac:dyDescent="0.25">
      <c r="B662" s="11">
        <v>42963</v>
      </c>
      <c r="C662" s="2">
        <v>7.39</v>
      </c>
      <c r="D662" s="2">
        <v>3.3894000000000002</v>
      </c>
      <c r="E662" s="2">
        <v>1354</v>
      </c>
      <c r="F662" s="2"/>
      <c r="G662" s="2"/>
      <c r="H662" s="13">
        <f t="shared" si="10"/>
        <v>-1.3553329404831871E-3</v>
      </c>
    </row>
    <row r="663" spans="2:8" ht="13.5" x14ac:dyDescent="0.25">
      <c r="B663" s="11">
        <v>42964</v>
      </c>
      <c r="C663" s="2">
        <v>7.35</v>
      </c>
      <c r="D663" s="2">
        <v>3.371</v>
      </c>
      <c r="E663" s="2">
        <v>960</v>
      </c>
      <c r="F663" s="2"/>
      <c r="G663" s="2"/>
      <c r="H663" s="13">
        <f t="shared" si="10"/>
        <v>-5.4286894435593893E-3</v>
      </c>
    </row>
    <row r="664" spans="2:8" ht="13.5" x14ac:dyDescent="0.25">
      <c r="B664" s="11">
        <v>42965</v>
      </c>
      <c r="C664" s="2">
        <v>7.22</v>
      </c>
      <c r="D664" s="2">
        <v>3.3113999999999999</v>
      </c>
      <c r="E664" s="2">
        <v>5341</v>
      </c>
      <c r="F664" s="2"/>
      <c r="G664" s="2"/>
      <c r="H664" s="13">
        <f t="shared" si="10"/>
        <v>-1.7680213586472884E-2</v>
      </c>
    </row>
    <row r="665" spans="2:8" ht="13.5" x14ac:dyDescent="0.25">
      <c r="B665" s="11">
        <v>42968</v>
      </c>
      <c r="C665" s="2">
        <v>7.38</v>
      </c>
      <c r="D665" s="2">
        <v>3.3847999999999998</v>
      </c>
      <c r="E665" s="2">
        <v>1006</v>
      </c>
      <c r="F665" s="2"/>
      <c r="G665" s="2"/>
      <c r="H665" s="13">
        <f t="shared" si="10"/>
        <v>2.2165851301564267E-2</v>
      </c>
    </row>
    <row r="666" spans="2:8" ht="13.5" x14ac:dyDescent="0.25">
      <c r="B666" s="11">
        <v>42969</v>
      </c>
      <c r="C666" s="2">
        <v>7.2</v>
      </c>
      <c r="D666" s="2">
        <v>3.3022</v>
      </c>
      <c r="E666" s="2">
        <v>6717</v>
      </c>
      <c r="F666" s="2"/>
      <c r="G666" s="2"/>
      <c r="H666" s="13">
        <f t="shared" si="10"/>
        <v>-2.4403214370125204E-2</v>
      </c>
    </row>
    <row r="667" spans="2:8" ht="13.5" x14ac:dyDescent="0.25">
      <c r="B667" s="11">
        <v>42970</v>
      </c>
      <c r="C667" s="2">
        <v>7.19</v>
      </c>
      <c r="D667" s="2">
        <v>3.2976999999999999</v>
      </c>
      <c r="E667" s="2">
        <v>2585</v>
      </c>
      <c r="F667" s="2"/>
      <c r="G667" s="2"/>
      <c r="H667" s="13">
        <f t="shared" si="10"/>
        <v>-1.3627278783841592E-3</v>
      </c>
    </row>
    <row r="668" spans="2:8" ht="13.5" x14ac:dyDescent="0.25">
      <c r="B668" s="11">
        <v>42971</v>
      </c>
      <c r="C668" s="2">
        <v>7.19</v>
      </c>
      <c r="D668" s="2">
        <v>3.2976999999999999</v>
      </c>
      <c r="E668" s="2">
        <v>1725</v>
      </c>
      <c r="F668" s="2"/>
      <c r="G668" s="2"/>
      <c r="H668" s="13">
        <f t="shared" si="10"/>
        <v>0</v>
      </c>
    </row>
    <row r="669" spans="2:8" ht="13.5" x14ac:dyDescent="0.25">
      <c r="B669" s="11">
        <v>42972</v>
      </c>
      <c r="C669" s="2">
        <v>7.18</v>
      </c>
      <c r="D669" s="2">
        <v>3.2930999999999999</v>
      </c>
      <c r="E669" s="2">
        <v>3245</v>
      </c>
      <c r="F669" s="2"/>
      <c r="G669" s="2"/>
      <c r="H669" s="13">
        <f t="shared" si="10"/>
        <v>-1.3949116050580518E-3</v>
      </c>
    </row>
    <row r="670" spans="2:8" ht="13.5" x14ac:dyDescent="0.25">
      <c r="B670" s="11">
        <v>42975</v>
      </c>
      <c r="C670" s="2">
        <v>7.18</v>
      </c>
      <c r="D670" s="2">
        <v>3.2930999999999999</v>
      </c>
      <c r="E670" s="2">
        <v>4058</v>
      </c>
      <c r="F670" s="2"/>
      <c r="G670" s="2"/>
      <c r="H670" s="13">
        <f t="shared" si="10"/>
        <v>0</v>
      </c>
    </row>
    <row r="671" spans="2:8" ht="13.5" x14ac:dyDescent="0.25">
      <c r="B671" s="11">
        <v>42976</v>
      </c>
      <c r="C671" s="2">
        <v>7.15</v>
      </c>
      <c r="D671" s="2">
        <v>3.2793000000000001</v>
      </c>
      <c r="E671" s="2">
        <v>3050</v>
      </c>
      <c r="F671" s="2"/>
      <c r="G671" s="2"/>
      <c r="H671" s="13">
        <f t="shared" si="10"/>
        <v>-4.1905803042725127E-3</v>
      </c>
    </row>
    <row r="672" spans="2:8" ht="13.5" x14ac:dyDescent="0.25">
      <c r="B672" s="11">
        <v>42977</v>
      </c>
      <c r="C672" s="2">
        <v>7.13</v>
      </c>
      <c r="D672" s="2">
        <v>3.2700999999999998</v>
      </c>
      <c r="E672" s="2">
        <v>7305</v>
      </c>
      <c r="F672" s="2"/>
      <c r="G672" s="2"/>
      <c r="H672" s="13">
        <f t="shared" si="10"/>
        <v>-2.8054767785808919E-3</v>
      </c>
    </row>
    <row r="673" spans="2:8" ht="13.5" x14ac:dyDescent="0.25">
      <c r="B673" s="11">
        <v>42978</v>
      </c>
      <c r="C673" s="2">
        <v>7.13</v>
      </c>
      <c r="D673" s="2">
        <v>3.2700999999999998</v>
      </c>
      <c r="E673" s="2">
        <v>8079</v>
      </c>
      <c r="F673" s="2"/>
      <c r="G673" s="2"/>
      <c r="H673" s="13">
        <f t="shared" si="10"/>
        <v>0</v>
      </c>
    </row>
    <row r="674" spans="2:8" ht="13.5" x14ac:dyDescent="0.25">
      <c r="B674" s="11">
        <v>42982</v>
      </c>
      <c r="C674" s="2">
        <v>7.15</v>
      </c>
      <c r="D674" s="2">
        <v>3.2793000000000001</v>
      </c>
      <c r="E674" s="2">
        <v>765</v>
      </c>
      <c r="F674" s="2"/>
      <c r="G674" s="2"/>
      <c r="H674" s="13">
        <f t="shared" si="10"/>
        <v>2.8133696217242038E-3</v>
      </c>
    </row>
    <row r="675" spans="2:8" ht="13.5" x14ac:dyDescent="0.25">
      <c r="B675" s="11">
        <v>42983</v>
      </c>
      <c r="C675" s="2">
        <v>7.15</v>
      </c>
      <c r="D675" s="2">
        <v>3.2793000000000001</v>
      </c>
      <c r="E675" s="2">
        <v>8382</v>
      </c>
      <c r="F675" s="2"/>
      <c r="G675" s="2"/>
      <c r="H675" s="13">
        <f t="shared" si="10"/>
        <v>0</v>
      </c>
    </row>
    <row r="676" spans="2:8" ht="13.5" x14ac:dyDescent="0.25">
      <c r="B676" s="11">
        <v>42984</v>
      </c>
      <c r="C676" s="2">
        <v>7.1</v>
      </c>
      <c r="D676" s="2">
        <v>3.2564000000000002</v>
      </c>
      <c r="E676" s="2">
        <v>4355</v>
      </c>
      <c r="F676" s="2"/>
      <c r="G676" s="2"/>
      <c r="H676" s="13">
        <f t="shared" si="10"/>
        <v>-6.9831976336413018E-3</v>
      </c>
    </row>
    <row r="677" spans="2:8" ht="13.5" x14ac:dyDescent="0.25">
      <c r="B677" s="11">
        <v>42985</v>
      </c>
      <c r="C677" s="2">
        <v>7.1</v>
      </c>
      <c r="D677" s="2">
        <v>3.2564000000000002</v>
      </c>
      <c r="E677" s="2">
        <v>5402</v>
      </c>
      <c r="F677" s="2"/>
      <c r="G677" s="2"/>
      <c r="H677" s="13">
        <f t="shared" si="10"/>
        <v>0</v>
      </c>
    </row>
    <row r="678" spans="2:8" ht="13.5" x14ac:dyDescent="0.25">
      <c r="B678" s="11">
        <v>42986</v>
      </c>
      <c r="C678" s="2">
        <v>7.08</v>
      </c>
      <c r="D678" s="2">
        <v>3.2471999999999999</v>
      </c>
      <c r="E678" s="2">
        <v>10878</v>
      </c>
      <c r="F678" s="2"/>
      <c r="G678" s="2"/>
      <c r="H678" s="13">
        <f t="shared" si="10"/>
        <v>-2.8252057486796212E-3</v>
      </c>
    </row>
    <row r="679" spans="2:8" ht="13.5" x14ac:dyDescent="0.25">
      <c r="B679" s="11">
        <v>42989</v>
      </c>
      <c r="C679" s="2">
        <v>6.9</v>
      </c>
      <c r="D679" s="2">
        <v>3.1646000000000001</v>
      </c>
      <c r="E679" s="2">
        <v>10299</v>
      </c>
      <c r="F679" s="2"/>
      <c r="G679" s="2"/>
      <c r="H679" s="13">
        <f t="shared" si="10"/>
        <v>-2.5437299827543666E-2</v>
      </c>
    </row>
    <row r="680" spans="2:8" ht="13.5" x14ac:dyDescent="0.25">
      <c r="B680" s="11">
        <v>42990</v>
      </c>
      <c r="C680" s="2">
        <v>7.1</v>
      </c>
      <c r="D680" s="2">
        <v>3.2564000000000002</v>
      </c>
      <c r="E680" s="2">
        <v>2399</v>
      </c>
      <c r="F680" s="2"/>
      <c r="G680" s="2"/>
      <c r="H680" s="13">
        <f t="shared" si="10"/>
        <v>2.9008405485685427E-2</v>
      </c>
    </row>
    <row r="681" spans="2:8" ht="13.5" x14ac:dyDescent="0.25">
      <c r="B681" s="11">
        <v>42991</v>
      </c>
      <c r="C681" s="2">
        <v>6.96</v>
      </c>
      <c r="D681" s="2">
        <v>3.1922000000000001</v>
      </c>
      <c r="E681" s="2">
        <v>8051</v>
      </c>
      <c r="F681" s="2"/>
      <c r="G681" s="2"/>
      <c r="H681" s="13">
        <f t="shared" si="10"/>
        <v>-1.9715022724481033E-2</v>
      </c>
    </row>
    <row r="682" spans="2:8" ht="13.5" x14ac:dyDescent="0.25">
      <c r="B682" s="11">
        <v>42992</v>
      </c>
      <c r="C682" s="2">
        <v>6.95</v>
      </c>
      <c r="D682" s="2">
        <v>3.1876000000000002</v>
      </c>
      <c r="E682" s="2">
        <v>1090</v>
      </c>
      <c r="F682" s="2"/>
      <c r="G682" s="2"/>
      <c r="H682" s="13">
        <f t="shared" si="10"/>
        <v>-1.4410124678904633E-3</v>
      </c>
    </row>
    <row r="683" spans="2:8" ht="13.5" x14ac:dyDescent="0.25">
      <c r="B683" s="11">
        <v>42993</v>
      </c>
      <c r="C683" s="2">
        <v>6.96</v>
      </c>
      <c r="D683" s="2">
        <v>3.1922000000000001</v>
      </c>
      <c r="E683" s="2">
        <v>1127</v>
      </c>
      <c r="F683" s="2"/>
      <c r="G683" s="2"/>
      <c r="H683" s="13">
        <f t="shared" si="10"/>
        <v>1.443091981428014E-3</v>
      </c>
    </row>
    <row r="684" spans="2:8" ht="13.5" x14ac:dyDescent="0.25">
      <c r="B684" s="11">
        <v>42996</v>
      </c>
      <c r="C684" s="2">
        <v>6.9</v>
      </c>
      <c r="D684" s="2">
        <v>3.1646000000000001</v>
      </c>
      <c r="E684" s="2">
        <v>5738</v>
      </c>
      <c r="F684" s="2"/>
      <c r="G684" s="2"/>
      <c r="H684" s="13">
        <f t="shared" si="10"/>
        <v>-8.6460748073429201E-3</v>
      </c>
    </row>
    <row r="685" spans="2:8" ht="13.5" x14ac:dyDescent="0.25">
      <c r="B685" s="11">
        <v>42997</v>
      </c>
      <c r="C685" s="2">
        <v>6.9</v>
      </c>
      <c r="D685" s="2">
        <v>3.1646000000000001</v>
      </c>
      <c r="E685" s="2">
        <v>935</v>
      </c>
      <c r="F685" s="2"/>
      <c r="G685" s="2"/>
      <c r="H685" s="13">
        <f t="shared" si="10"/>
        <v>0</v>
      </c>
    </row>
    <row r="686" spans="2:8" ht="13.5" x14ac:dyDescent="0.25">
      <c r="B686" s="11">
        <v>42998</v>
      </c>
      <c r="C686" s="2">
        <v>6.9</v>
      </c>
      <c r="D686" s="2">
        <v>3.1646000000000001</v>
      </c>
      <c r="E686" s="2">
        <v>200</v>
      </c>
      <c r="F686" s="2"/>
      <c r="G686" s="2"/>
      <c r="H686" s="13">
        <f t="shared" si="10"/>
        <v>0</v>
      </c>
    </row>
    <row r="687" spans="2:8" ht="13.5" x14ac:dyDescent="0.25">
      <c r="B687" s="11">
        <v>43000</v>
      </c>
      <c r="C687" s="2">
        <v>6.94</v>
      </c>
      <c r="D687" s="2">
        <v>3.1829999999999998</v>
      </c>
      <c r="E687" s="2">
        <v>150</v>
      </c>
      <c r="F687" s="2"/>
      <c r="G687" s="2"/>
      <c r="H687" s="13">
        <f t="shared" si="10"/>
        <v>5.8143209252353376E-3</v>
      </c>
    </row>
    <row r="688" spans="2:8" ht="13.5" x14ac:dyDescent="0.25">
      <c r="B688" s="11">
        <v>43003</v>
      </c>
      <c r="C688" s="2">
        <v>6.9</v>
      </c>
      <c r="D688" s="2">
        <v>3.1646000000000001</v>
      </c>
      <c r="E688" s="2">
        <v>310</v>
      </c>
      <c r="F688" s="2"/>
      <c r="G688" s="2"/>
      <c r="H688" s="13">
        <f t="shared" si="10"/>
        <v>-5.7807100219917536E-3</v>
      </c>
    </row>
    <row r="689" spans="2:8" ht="13.5" x14ac:dyDescent="0.25">
      <c r="B689" s="11">
        <v>43004</v>
      </c>
      <c r="C689" s="2">
        <v>6.9</v>
      </c>
      <c r="D689" s="2">
        <v>3.1646000000000001</v>
      </c>
      <c r="E689" s="2">
        <v>3811</v>
      </c>
      <c r="F689" s="2"/>
      <c r="G689" s="2"/>
      <c r="H689" s="13">
        <f t="shared" si="10"/>
        <v>0</v>
      </c>
    </row>
    <row r="690" spans="2:8" ht="13.5" x14ac:dyDescent="0.25">
      <c r="B690" s="11">
        <v>43005</v>
      </c>
      <c r="C690" s="2">
        <v>6.9</v>
      </c>
      <c r="D690" s="2">
        <v>3.1646000000000001</v>
      </c>
      <c r="E690" s="2">
        <v>1353</v>
      </c>
      <c r="F690" s="2"/>
      <c r="G690" s="2"/>
      <c r="H690" s="13">
        <f t="shared" si="10"/>
        <v>0</v>
      </c>
    </row>
    <row r="691" spans="2:8" ht="13.5" x14ac:dyDescent="0.25">
      <c r="B691" s="11">
        <v>43006</v>
      </c>
      <c r="C691" s="2">
        <v>6.7</v>
      </c>
      <c r="D691" s="2">
        <v>3.0729000000000002</v>
      </c>
      <c r="E691" s="2">
        <v>8072</v>
      </c>
      <c r="F691" s="2"/>
      <c r="G691" s="2"/>
      <c r="H691" s="13">
        <f t="shared" si="10"/>
        <v>-2.8976805915439514E-2</v>
      </c>
    </row>
    <row r="692" spans="2:8" ht="13.5" x14ac:dyDescent="0.25">
      <c r="B692" s="11">
        <v>43007</v>
      </c>
      <c r="C692" s="2">
        <v>6.68</v>
      </c>
      <c r="D692" s="2">
        <v>3.0636999999999999</v>
      </c>
      <c r="E692" s="2">
        <v>4150</v>
      </c>
      <c r="F692" s="2"/>
      <c r="G692" s="2"/>
      <c r="H692" s="13">
        <f t="shared" si="10"/>
        <v>-2.993914543265423E-3</v>
      </c>
    </row>
    <row r="693" spans="2:8" ht="13.5" x14ac:dyDescent="0.25">
      <c r="B693" s="11">
        <v>43010</v>
      </c>
      <c r="C693" s="2">
        <v>6.65</v>
      </c>
      <c r="D693" s="2">
        <v>3.05</v>
      </c>
      <c r="E693" s="2">
        <v>1795</v>
      </c>
      <c r="F693" s="2"/>
      <c r="G693" s="2"/>
      <c r="H693" s="13">
        <f t="shared" si="10"/>
        <v>-4.4717172046871579E-3</v>
      </c>
    </row>
    <row r="694" spans="2:8" ht="13.5" x14ac:dyDescent="0.25">
      <c r="B694" s="11">
        <v>43011</v>
      </c>
      <c r="C694" s="2">
        <v>6.5</v>
      </c>
      <c r="D694" s="2">
        <v>2.9811999999999999</v>
      </c>
      <c r="E694" s="2">
        <v>27042</v>
      </c>
      <c r="F694" s="2"/>
      <c r="G694" s="2"/>
      <c r="H694" s="13">
        <f t="shared" si="10"/>
        <v>-2.255737704918032E-2</v>
      </c>
    </row>
    <row r="695" spans="2:8" ht="13.5" x14ac:dyDescent="0.25">
      <c r="B695" s="11">
        <v>43012</v>
      </c>
      <c r="C695" s="2">
        <v>6.64</v>
      </c>
      <c r="D695" s="2">
        <v>3.0453999999999999</v>
      </c>
      <c r="E695" s="2">
        <v>440</v>
      </c>
      <c r="F695" s="2"/>
      <c r="G695" s="2"/>
      <c r="H695" s="13">
        <f t="shared" si="10"/>
        <v>2.1534952368173904E-2</v>
      </c>
    </row>
    <row r="696" spans="2:8" ht="13.5" x14ac:dyDescent="0.25">
      <c r="B696" s="11">
        <v>43013</v>
      </c>
      <c r="C696" s="2">
        <v>6.6</v>
      </c>
      <c r="D696" s="2">
        <v>3.0270999999999999</v>
      </c>
      <c r="E696" s="2">
        <v>1533</v>
      </c>
      <c r="F696" s="2"/>
      <c r="G696" s="2"/>
      <c r="H696" s="13">
        <f t="shared" si="10"/>
        <v>-6.0090628488868401E-3</v>
      </c>
    </row>
    <row r="697" spans="2:8" ht="13.5" x14ac:dyDescent="0.25">
      <c r="B697" s="11">
        <v>43014</v>
      </c>
      <c r="C697" s="2">
        <v>6.6</v>
      </c>
      <c r="D697" s="2">
        <v>3.0270999999999999</v>
      </c>
      <c r="E697" s="2">
        <v>250</v>
      </c>
      <c r="F697" s="2"/>
      <c r="G697" s="2"/>
      <c r="H697" s="13">
        <f t="shared" si="10"/>
        <v>0</v>
      </c>
    </row>
    <row r="698" spans="2:8" ht="13.5" x14ac:dyDescent="0.25">
      <c r="B698" s="11">
        <v>43017</v>
      </c>
      <c r="C698" s="2">
        <v>6.5</v>
      </c>
      <c r="D698" s="2">
        <v>2.9811999999999999</v>
      </c>
      <c r="E698" s="2">
        <v>4479</v>
      </c>
      <c r="F698" s="2"/>
      <c r="G698" s="2"/>
      <c r="H698" s="13">
        <f t="shared" si="10"/>
        <v>-1.5163027319877127E-2</v>
      </c>
    </row>
    <row r="699" spans="2:8" ht="13.5" x14ac:dyDescent="0.25">
      <c r="B699" s="11">
        <v>43018</v>
      </c>
      <c r="C699" s="2">
        <v>6.49</v>
      </c>
      <c r="D699" s="2">
        <v>2.9765999999999999</v>
      </c>
      <c r="E699" s="2">
        <v>2190</v>
      </c>
      <c r="F699" s="2"/>
      <c r="G699" s="2"/>
      <c r="H699" s="13">
        <f t="shared" si="10"/>
        <v>-1.5430028176572983E-3</v>
      </c>
    </row>
    <row r="700" spans="2:8" ht="13.5" x14ac:dyDescent="0.25">
      <c r="B700" s="11">
        <v>43019</v>
      </c>
      <c r="C700" s="2">
        <v>6.45</v>
      </c>
      <c r="D700" s="2">
        <v>2.9582999999999999</v>
      </c>
      <c r="E700" s="2">
        <v>2477</v>
      </c>
      <c r="F700" s="2"/>
      <c r="G700" s="2"/>
      <c r="H700" s="13">
        <f t="shared" si="10"/>
        <v>-6.1479540415238804E-3</v>
      </c>
    </row>
    <row r="701" spans="2:8" ht="13.5" x14ac:dyDescent="0.25">
      <c r="B701" s="11">
        <v>43020</v>
      </c>
      <c r="C701" s="2">
        <v>6.26</v>
      </c>
      <c r="D701" s="2">
        <v>2.8711000000000002</v>
      </c>
      <c r="E701" s="2">
        <v>10865</v>
      </c>
      <c r="F701" s="2"/>
      <c r="G701" s="2"/>
      <c r="H701" s="13">
        <f t="shared" si="10"/>
        <v>-2.9476388466348823E-2</v>
      </c>
    </row>
    <row r="702" spans="2:8" ht="13.5" x14ac:dyDescent="0.25">
      <c r="B702" s="11">
        <v>43021</v>
      </c>
      <c r="C702" s="2">
        <v>6.4</v>
      </c>
      <c r="D702" s="2">
        <v>2.9352999999999998</v>
      </c>
      <c r="E702" s="2">
        <v>1330</v>
      </c>
      <c r="F702" s="2"/>
      <c r="G702" s="2"/>
      <c r="H702" s="13">
        <f t="shared" si="10"/>
        <v>2.2360767650029461E-2</v>
      </c>
    </row>
    <row r="703" spans="2:8" ht="13.5" x14ac:dyDescent="0.25">
      <c r="B703" s="11">
        <v>43024</v>
      </c>
      <c r="C703" s="2">
        <v>6.38</v>
      </c>
      <c r="D703" s="2">
        <v>2.9262000000000001</v>
      </c>
      <c r="E703" s="2">
        <v>5886</v>
      </c>
      <c r="F703" s="2"/>
      <c r="G703" s="2"/>
      <c r="H703" s="13">
        <f t="shared" si="10"/>
        <v>-3.1001941879874851E-3</v>
      </c>
    </row>
    <row r="704" spans="2:8" ht="13.5" x14ac:dyDescent="0.25">
      <c r="B704" s="11">
        <v>43025</v>
      </c>
      <c r="C704" s="2">
        <v>6.35</v>
      </c>
      <c r="D704" s="2">
        <v>2.9123999999999999</v>
      </c>
      <c r="E704" s="2">
        <v>1833</v>
      </c>
      <c r="F704" s="2"/>
      <c r="G704" s="2"/>
      <c r="H704" s="13">
        <f t="shared" si="10"/>
        <v>-4.7160139429978315E-3</v>
      </c>
    </row>
    <row r="705" spans="2:8" ht="13.5" x14ac:dyDescent="0.25">
      <c r="B705" s="11">
        <v>43026</v>
      </c>
      <c r="C705" s="2">
        <v>6.34</v>
      </c>
      <c r="D705" s="2">
        <v>2.9077999999999999</v>
      </c>
      <c r="E705" s="2">
        <v>570</v>
      </c>
      <c r="F705" s="2"/>
      <c r="G705" s="2"/>
      <c r="H705" s="13">
        <f t="shared" si="10"/>
        <v>-1.5794533717895679E-3</v>
      </c>
    </row>
    <row r="706" spans="2:8" ht="13.5" x14ac:dyDescent="0.25">
      <c r="B706" s="11">
        <v>43027</v>
      </c>
      <c r="C706" s="2">
        <v>6.2</v>
      </c>
      <c r="D706" s="2">
        <v>2.8435999999999999</v>
      </c>
      <c r="E706" s="2">
        <v>6478</v>
      </c>
      <c r="F706" s="2"/>
      <c r="G706" s="2"/>
      <c r="H706" s="13">
        <f t="shared" si="10"/>
        <v>-2.2078547355388965E-2</v>
      </c>
    </row>
    <row r="707" spans="2:8" ht="13.5" x14ac:dyDescent="0.25">
      <c r="B707" s="11">
        <v>43028</v>
      </c>
      <c r="C707" s="2">
        <v>6.2</v>
      </c>
      <c r="D707" s="2">
        <v>2.8435999999999999</v>
      </c>
      <c r="E707" s="2">
        <v>28887</v>
      </c>
      <c r="F707" s="2"/>
      <c r="G707" s="2"/>
      <c r="H707" s="13">
        <f t="shared" si="10"/>
        <v>0</v>
      </c>
    </row>
    <row r="708" spans="2:8" ht="13.5" x14ac:dyDescent="0.25">
      <c r="B708" s="11">
        <v>43031</v>
      </c>
      <c r="C708" s="2">
        <v>6.29</v>
      </c>
      <c r="D708" s="2">
        <v>2.8849</v>
      </c>
      <c r="E708" s="2">
        <v>6117</v>
      </c>
      <c r="F708" s="2"/>
      <c r="G708" s="2"/>
      <c r="H708" s="13">
        <f t="shared" si="10"/>
        <v>1.4523843015895384E-2</v>
      </c>
    </row>
    <row r="709" spans="2:8" ht="13.5" x14ac:dyDescent="0.25">
      <c r="B709" s="11">
        <v>43032</v>
      </c>
      <c r="C709" s="2">
        <v>6.39</v>
      </c>
      <c r="D709" s="2">
        <v>2.9306999999999999</v>
      </c>
      <c r="E709" s="2">
        <v>1567</v>
      </c>
      <c r="F709" s="2"/>
      <c r="G709" s="2"/>
      <c r="H709" s="13">
        <f t="shared" si="10"/>
        <v>1.5875766924330077E-2</v>
      </c>
    </row>
    <row r="710" spans="2:8" ht="13.5" x14ac:dyDescent="0.25">
      <c r="B710" s="11">
        <v>43033</v>
      </c>
      <c r="C710" s="2">
        <v>6.4</v>
      </c>
      <c r="D710" s="2">
        <v>2.9352999999999998</v>
      </c>
      <c r="E710" s="2">
        <v>8798</v>
      </c>
      <c r="F710" s="2"/>
      <c r="G710" s="2"/>
      <c r="H710" s="13">
        <f t="shared" si="10"/>
        <v>1.5695908827242425E-3</v>
      </c>
    </row>
    <row r="711" spans="2:8" ht="13.5" x14ac:dyDescent="0.25">
      <c r="B711" s="11">
        <v>43034</v>
      </c>
      <c r="C711" s="2">
        <v>6.4</v>
      </c>
      <c r="D711" s="2">
        <v>2.9352999999999998</v>
      </c>
      <c r="E711" s="2">
        <v>36595</v>
      </c>
      <c r="F711" s="2"/>
      <c r="G711" s="2"/>
      <c r="H711" s="13">
        <f t="shared" ref="H711:H774" si="11">(D711-D710)/D710</f>
        <v>0</v>
      </c>
    </row>
    <row r="712" spans="2:8" ht="13.5" x14ac:dyDescent="0.25">
      <c r="B712" s="11">
        <v>43035</v>
      </c>
      <c r="C712" s="2">
        <v>6.35</v>
      </c>
      <c r="D712" s="2">
        <v>2.9123999999999999</v>
      </c>
      <c r="E712" s="2">
        <v>4564</v>
      </c>
      <c r="F712" s="2"/>
      <c r="G712" s="2"/>
      <c r="H712" s="13">
        <f t="shared" si="11"/>
        <v>-7.8015875719687671E-3</v>
      </c>
    </row>
    <row r="713" spans="2:8" ht="13.5" x14ac:dyDescent="0.25">
      <c r="B713" s="11">
        <v>43038</v>
      </c>
      <c r="C713" s="2">
        <v>6.3</v>
      </c>
      <c r="D713" s="2">
        <v>2.8895</v>
      </c>
      <c r="E713" s="2">
        <v>5725</v>
      </c>
      <c r="F713" s="2"/>
      <c r="G713" s="2"/>
      <c r="H713" s="13">
        <f t="shared" si="11"/>
        <v>-7.8629309160829289E-3</v>
      </c>
    </row>
    <row r="714" spans="2:8" ht="13.5" x14ac:dyDescent="0.25">
      <c r="B714" s="11">
        <v>43039</v>
      </c>
      <c r="C714" s="2">
        <v>6.39</v>
      </c>
      <c r="D714" s="2">
        <v>2.9306999999999999</v>
      </c>
      <c r="E714" s="2">
        <v>10010</v>
      </c>
      <c r="F714" s="2"/>
      <c r="G714" s="2"/>
      <c r="H714" s="13">
        <f t="shared" si="11"/>
        <v>1.425852223568088E-2</v>
      </c>
    </row>
    <row r="715" spans="2:8" ht="13.5" x14ac:dyDescent="0.25">
      <c r="B715" s="11">
        <v>43040</v>
      </c>
      <c r="C715" s="2">
        <v>6.42</v>
      </c>
      <c r="D715" s="2">
        <v>2.9445000000000001</v>
      </c>
      <c r="E715" s="2">
        <v>790</v>
      </c>
      <c r="F715" s="2"/>
      <c r="G715" s="2"/>
      <c r="H715" s="13">
        <f t="shared" si="11"/>
        <v>4.708772648172879E-3</v>
      </c>
    </row>
    <row r="716" spans="2:8" ht="13.5" x14ac:dyDescent="0.25">
      <c r="B716" s="11">
        <v>43041</v>
      </c>
      <c r="C716" s="2">
        <v>6.46</v>
      </c>
      <c r="D716" s="2">
        <v>2.9628000000000001</v>
      </c>
      <c r="E716" s="2">
        <v>2030</v>
      </c>
      <c r="F716" s="2"/>
      <c r="G716" s="2"/>
      <c r="H716" s="13">
        <f t="shared" si="11"/>
        <v>6.2149770759042221E-3</v>
      </c>
    </row>
    <row r="717" spans="2:8" ht="13.5" x14ac:dyDescent="0.25">
      <c r="B717" s="11">
        <v>43042</v>
      </c>
      <c r="C717" s="2">
        <v>6.48</v>
      </c>
      <c r="D717" s="2">
        <v>2.972</v>
      </c>
      <c r="E717" s="2">
        <v>2553</v>
      </c>
      <c r="F717" s="2"/>
      <c r="G717" s="2"/>
      <c r="H717" s="13">
        <f t="shared" si="11"/>
        <v>3.1051707843930995E-3</v>
      </c>
    </row>
    <row r="718" spans="2:8" ht="13.5" x14ac:dyDescent="0.25">
      <c r="B718" s="11">
        <v>43045</v>
      </c>
      <c r="C718" s="2">
        <v>6.42</v>
      </c>
      <c r="D718" s="2">
        <v>2.9445000000000001</v>
      </c>
      <c r="E718" s="2">
        <v>1965</v>
      </c>
      <c r="F718" s="2"/>
      <c r="G718" s="2"/>
      <c r="H718" s="13">
        <f t="shared" si="11"/>
        <v>-9.2530282637953761E-3</v>
      </c>
    </row>
    <row r="719" spans="2:8" ht="13.5" x14ac:dyDescent="0.25">
      <c r="B719" s="11">
        <v>43046</v>
      </c>
      <c r="C719" s="2">
        <v>6.33</v>
      </c>
      <c r="D719" s="2">
        <v>2.9032</v>
      </c>
      <c r="E719" s="2">
        <v>5922</v>
      </c>
      <c r="F719" s="2"/>
      <c r="G719" s="2"/>
      <c r="H719" s="13">
        <f t="shared" si="11"/>
        <v>-1.4026150449991549E-2</v>
      </c>
    </row>
    <row r="720" spans="2:8" ht="13.5" x14ac:dyDescent="0.25">
      <c r="B720" s="11">
        <v>43047</v>
      </c>
      <c r="C720" s="2">
        <v>6.47</v>
      </c>
      <c r="D720" s="2">
        <v>2.9674</v>
      </c>
      <c r="E720" s="2">
        <v>5825</v>
      </c>
      <c r="F720" s="2"/>
      <c r="G720" s="2"/>
      <c r="H720" s="13">
        <f t="shared" si="11"/>
        <v>2.2113529898043549E-2</v>
      </c>
    </row>
    <row r="721" spans="2:8" ht="13.5" x14ac:dyDescent="0.25">
      <c r="B721" s="11">
        <v>43048</v>
      </c>
      <c r="C721" s="2">
        <v>6.4</v>
      </c>
      <c r="D721" s="2">
        <v>2.9352999999999998</v>
      </c>
      <c r="E721" s="2">
        <v>5866</v>
      </c>
      <c r="F721" s="2"/>
      <c r="G721" s="2"/>
      <c r="H721" s="13">
        <f t="shared" si="11"/>
        <v>-1.0817550717800176E-2</v>
      </c>
    </row>
    <row r="722" spans="2:8" ht="13.5" x14ac:dyDescent="0.25">
      <c r="B722" s="11">
        <v>43049</v>
      </c>
      <c r="C722" s="2">
        <v>6.45</v>
      </c>
      <c r="D722" s="2">
        <v>2.9582999999999999</v>
      </c>
      <c r="E722" s="2">
        <v>8067</v>
      </c>
      <c r="F722" s="2"/>
      <c r="G722" s="2"/>
      <c r="H722" s="13">
        <f t="shared" si="11"/>
        <v>7.8356556399687034E-3</v>
      </c>
    </row>
    <row r="723" spans="2:8" ht="13.5" x14ac:dyDescent="0.25">
      <c r="B723" s="11">
        <v>43052</v>
      </c>
      <c r="C723" s="2">
        <v>6.4</v>
      </c>
      <c r="D723" s="2">
        <v>2.9352999999999998</v>
      </c>
      <c r="E723" s="2">
        <v>6412</v>
      </c>
      <c r="F723" s="2"/>
      <c r="G723" s="2"/>
      <c r="H723" s="13">
        <f t="shared" si="11"/>
        <v>-7.7747354899773968E-3</v>
      </c>
    </row>
    <row r="724" spans="2:8" ht="13.5" x14ac:dyDescent="0.25">
      <c r="B724" s="11">
        <v>43053</v>
      </c>
      <c r="C724" s="2">
        <v>6.4</v>
      </c>
      <c r="D724" s="2">
        <v>2.9352999999999998</v>
      </c>
      <c r="E724" s="2">
        <v>9089</v>
      </c>
      <c r="F724" s="2"/>
      <c r="G724" s="2"/>
      <c r="H724" s="13">
        <f t="shared" si="11"/>
        <v>0</v>
      </c>
    </row>
    <row r="725" spans="2:8" ht="13.5" x14ac:dyDescent="0.25">
      <c r="B725" s="11">
        <v>43054</v>
      </c>
      <c r="C725" s="2">
        <v>6.51</v>
      </c>
      <c r="D725" s="2">
        <v>2.9857999999999998</v>
      </c>
      <c r="E725" s="2">
        <v>2965</v>
      </c>
      <c r="F725" s="2"/>
      <c r="G725" s="2"/>
      <c r="H725" s="13">
        <f t="shared" si="11"/>
        <v>1.7204374339931178E-2</v>
      </c>
    </row>
    <row r="726" spans="2:8" ht="13.5" x14ac:dyDescent="0.25">
      <c r="B726" s="11">
        <v>43055</v>
      </c>
      <c r="C726" s="2">
        <v>6.42</v>
      </c>
      <c r="D726" s="2">
        <v>2.9445000000000001</v>
      </c>
      <c r="E726" s="2">
        <v>9138</v>
      </c>
      <c r="F726" s="2"/>
      <c r="G726" s="2"/>
      <c r="H726" s="13">
        <f t="shared" si="11"/>
        <v>-1.3832138790273854E-2</v>
      </c>
    </row>
    <row r="727" spans="2:8" ht="13.5" x14ac:dyDescent="0.25">
      <c r="B727" s="11">
        <v>43056</v>
      </c>
      <c r="C727" s="2">
        <v>6.22</v>
      </c>
      <c r="D727" s="2">
        <v>2.8527999999999998</v>
      </c>
      <c r="E727" s="2">
        <v>22830</v>
      </c>
      <c r="F727" s="2"/>
      <c r="G727" s="2"/>
      <c r="H727" s="13">
        <f t="shared" si="11"/>
        <v>-3.1142808626252447E-2</v>
      </c>
    </row>
    <row r="728" spans="2:8" ht="13.5" x14ac:dyDescent="0.25">
      <c r="B728" s="11">
        <v>43059</v>
      </c>
      <c r="C728" s="2">
        <v>6.18</v>
      </c>
      <c r="D728" s="2">
        <v>2.8344</v>
      </c>
      <c r="E728" s="2">
        <v>26157</v>
      </c>
      <c r="F728" s="2"/>
      <c r="G728" s="2"/>
      <c r="H728" s="13">
        <f t="shared" si="11"/>
        <v>-6.4498037016263851E-3</v>
      </c>
    </row>
    <row r="729" spans="2:8" ht="13.5" x14ac:dyDescent="0.25">
      <c r="B729" s="11">
        <v>43060</v>
      </c>
      <c r="C729" s="2">
        <v>6.18</v>
      </c>
      <c r="D729" s="2">
        <v>2.8344</v>
      </c>
      <c r="E729" s="2">
        <v>6060</v>
      </c>
      <c r="F729" s="2"/>
      <c r="G729" s="2"/>
      <c r="H729" s="13">
        <f t="shared" si="11"/>
        <v>0</v>
      </c>
    </row>
    <row r="730" spans="2:8" ht="13.5" x14ac:dyDescent="0.25">
      <c r="B730" s="11">
        <v>43061</v>
      </c>
      <c r="C730" s="2">
        <v>6.24</v>
      </c>
      <c r="D730" s="2">
        <v>2.8618999999999999</v>
      </c>
      <c r="E730" s="2">
        <v>1869</v>
      </c>
      <c r="F730" s="2"/>
      <c r="G730" s="2"/>
      <c r="H730" s="13">
        <f t="shared" si="11"/>
        <v>9.7022297488004016E-3</v>
      </c>
    </row>
    <row r="731" spans="2:8" ht="13.5" x14ac:dyDescent="0.25">
      <c r="B731" s="11">
        <v>43062</v>
      </c>
      <c r="C731" s="2">
        <v>6.2</v>
      </c>
      <c r="D731" s="2">
        <v>2.8435999999999999</v>
      </c>
      <c r="E731" s="2">
        <v>3762</v>
      </c>
      <c r="F731" s="2"/>
      <c r="G731" s="2"/>
      <c r="H731" s="13">
        <f t="shared" si="11"/>
        <v>-6.3943534015863529E-3</v>
      </c>
    </row>
    <row r="732" spans="2:8" ht="13.5" x14ac:dyDescent="0.25">
      <c r="B732" s="11">
        <v>43063</v>
      </c>
      <c r="C732" s="2">
        <v>6.34</v>
      </c>
      <c r="D732" s="2">
        <v>2.9077999999999999</v>
      </c>
      <c r="E732" s="2">
        <v>6109</v>
      </c>
      <c r="F732" s="2"/>
      <c r="G732" s="2"/>
      <c r="H732" s="13">
        <f t="shared" si="11"/>
        <v>2.257701505134338E-2</v>
      </c>
    </row>
    <row r="733" spans="2:8" ht="13.5" x14ac:dyDescent="0.25">
      <c r="B733" s="11">
        <v>43066</v>
      </c>
      <c r="C733" s="2">
        <v>6.34</v>
      </c>
      <c r="D733" s="2">
        <v>2.9077999999999999</v>
      </c>
      <c r="E733" s="2">
        <v>1167</v>
      </c>
      <c r="F733" s="2"/>
      <c r="G733" s="2"/>
      <c r="H733" s="13">
        <f t="shared" si="11"/>
        <v>0</v>
      </c>
    </row>
    <row r="734" spans="2:8" ht="13.5" x14ac:dyDescent="0.25">
      <c r="B734" s="11">
        <v>43067</v>
      </c>
      <c r="C734" s="2">
        <v>6.2</v>
      </c>
      <c r="D734" s="2">
        <v>2.8435999999999999</v>
      </c>
      <c r="E734" s="2">
        <v>9982</v>
      </c>
      <c r="F734" s="2"/>
      <c r="G734" s="2"/>
      <c r="H734" s="13">
        <f t="shared" si="11"/>
        <v>-2.2078547355388965E-2</v>
      </c>
    </row>
    <row r="735" spans="2:8" ht="13.5" x14ac:dyDescent="0.25">
      <c r="B735" s="11">
        <v>43068</v>
      </c>
      <c r="C735" s="2">
        <v>6.2</v>
      </c>
      <c r="D735" s="2">
        <v>2.8435999999999999</v>
      </c>
      <c r="E735" s="2">
        <v>16822</v>
      </c>
      <c r="F735" s="2"/>
      <c r="G735" s="2"/>
      <c r="H735" s="13">
        <f t="shared" si="11"/>
        <v>0</v>
      </c>
    </row>
    <row r="736" spans="2:8" ht="13.5" x14ac:dyDescent="0.25">
      <c r="B736" s="11">
        <v>43069</v>
      </c>
      <c r="C736" s="2">
        <v>6.15</v>
      </c>
      <c r="D736" s="2">
        <v>2.8207</v>
      </c>
      <c r="E736" s="2">
        <v>23136</v>
      </c>
      <c r="F736" s="2"/>
      <c r="G736" s="2"/>
      <c r="H736" s="13">
        <f t="shared" si="11"/>
        <v>-8.053172035447996E-3</v>
      </c>
    </row>
    <row r="737" spans="2:8" ht="13.5" x14ac:dyDescent="0.25">
      <c r="B737" s="11">
        <v>43073</v>
      </c>
      <c r="C737" s="2">
        <v>6.3</v>
      </c>
      <c r="D737" s="2">
        <v>2.8895</v>
      </c>
      <c r="E737" s="2">
        <v>3421</v>
      </c>
      <c r="F737" s="2"/>
      <c r="G737" s="2"/>
      <c r="H737" s="13">
        <f t="shared" si="11"/>
        <v>2.4391108590066286E-2</v>
      </c>
    </row>
    <row r="738" spans="2:8" ht="13.5" x14ac:dyDescent="0.25">
      <c r="B738" s="11">
        <v>43074</v>
      </c>
      <c r="C738" s="2">
        <v>6.28</v>
      </c>
      <c r="D738" s="2">
        <v>2.8803000000000001</v>
      </c>
      <c r="E738" s="2">
        <v>2001</v>
      </c>
      <c r="F738" s="2"/>
      <c r="G738" s="2"/>
      <c r="H738" s="13">
        <f t="shared" si="11"/>
        <v>-3.1839418584529763E-3</v>
      </c>
    </row>
    <row r="739" spans="2:8" ht="13.5" x14ac:dyDescent="0.25">
      <c r="B739" s="11">
        <v>43075</v>
      </c>
      <c r="C739" s="2">
        <v>6.2</v>
      </c>
      <c r="D739" s="2">
        <v>2.8435999999999999</v>
      </c>
      <c r="E739" s="2">
        <v>15119</v>
      </c>
      <c r="F739" s="2"/>
      <c r="G739" s="2"/>
      <c r="H739" s="13">
        <f t="shared" si="11"/>
        <v>-1.2741728292191846E-2</v>
      </c>
    </row>
    <row r="740" spans="2:8" ht="13.5" x14ac:dyDescent="0.25">
      <c r="B740" s="11">
        <v>43076</v>
      </c>
      <c r="C740" s="2">
        <v>6.2</v>
      </c>
      <c r="D740" s="2">
        <v>2.8435999999999999</v>
      </c>
      <c r="E740" s="2">
        <v>4744</v>
      </c>
      <c r="F740" s="2"/>
      <c r="G740" s="2"/>
      <c r="H740" s="13">
        <f t="shared" si="11"/>
        <v>0</v>
      </c>
    </row>
    <row r="741" spans="2:8" ht="13.5" x14ac:dyDescent="0.25">
      <c r="B741" s="11">
        <v>43077</v>
      </c>
      <c r="C741" s="2">
        <v>6.19</v>
      </c>
      <c r="D741" s="2">
        <v>2.839</v>
      </c>
      <c r="E741" s="2">
        <v>1817</v>
      </c>
      <c r="F741" s="2"/>
      <c r="G741" s="2"/>
      <c r="H741" s="13">
        <f t="shared" si="11"/>
        <v>-1.6176677451118081E-3</v>
      </c>
    </row>
    <row r="742" spans="2:8" ht="13.5" x14ac:dyDescent="0.25">
      <c r="B742" s="11">
        <v>43080</v>
      </c>
      <c r="C742" s="2">
        <v>6</v>
      </c>
      <c r="D742" s="2">
        <v>2.7519</v>
      </c>
      <c r="E742" s="2">
        <v>21472</v>
      </c>
      <c r="F742" s="2"/>
      <c r="G742" s="2"/>
      <c r="H742" s="13">
        <f t="shared" si="11"/>
        <v>-3.0679816836914391E-2</v>
      </c>
    </row>
    <row r="743" spans="2:8" ht="13.5" x14ac:dyDescent="0.25">
      <c r="B743" s="11">
        <v>43081</v>
      </c>
      <c r="C743" s="2">
        <v>5.7</v>
      </c>
      <c r="D743" s="2">
        <v>2.6143000000000001</v>
      </c>
      <c r="E743" s="2">
        <v>23875</v>
      </c>
      <c r="F743" s="2"/>
      <c r="G743" s="2"/>
      <c r="H743" s="13">
        <f t="shared" si="11"/>
        <v>-5.0001816926487135E-2</v>
      </c>
    </row>
    <row r="744" spans="2:8" ht="13.5" x14ac:dyDescent="0.25">
      <c r="B744" s="11">
        <v>43082</v>
      </c>
      <c r="C744" s="2">
        <v>6</v>
      </c>
      <c r="D744" s="2">
        <v>2.7519</v>
      </c>
      <c r="E744" s="2">
        <v>113876</v>
      </c>
      <c r="F744" s="2"/>
      <c r="G744" s="2"/>
      <c r="H744" s="13">
        <f t="shared" si="11"/>
        <v>5.2633592166163007E-2</v>
      </c>
    </row>
    <row r="745" spans="2:8" ht="13.5" x14ac:dyDescent="0.25">
      <c r="B745" s="11">
        <v>43083</v>
      </c>
      <c r="C745" s="2">
        <v>6.03</v>
      </c>
      <c r="D745" s="2">
        <v>2.7656000000000001</v>
      </c>
      <c r="E745" s="2">
        <v>48881</v>
      </c>
      <c r="F745" s="2"/>
      <c r="G745" s="2"/>
      <c r="H745" s="13">
        <f t="shared" si="11"/>
        <v>4.9783785748028801E-3</v>
      </c>
    </row>
    <row r="746" spans="2:8" ht="13.5" x14ac:dyDescent="0.25">
      <c r="B746" s="11">
        <v>43084</v>
      </c>
      <c r="C746" s="2">
        <v>6.03</v>
      </c>
      <c r="D746" s="2">
        <v>2.7656000000000001</v>
      </c>
      <c r="E746" s="2">
        <v>3819</v>
      </c>
      <c r="F746" s="2"/>
      <c r="G746" s="2"/>
      <c r="H746" s="13">
        <f t="shared" si="11"/>
        <v>0</v>
      </c>
    </row>
    <row r="747" spans="2:8" ht="13.5" x14ac:dyDescent="0.25">
      <c r="B747" s="11">
        <v>43087</v>
      </c>
      <c r="C747" s="2">
        <v>6</v>
      </c>
      <c r="D747" s="2">
        <v>2.7519</v>
      </c>
      <c r="E747" s="2">
        <v>620</v>
      </c>
      <c r="F747" s="2"/>
      <c r="G747" s="2"/>
      <c r="H747" s="13">
        <f t="shared" si="11"/>
        <v>-4.9537170957477741E-3</v>
      </c>
    </row>
    <row r="748" spans="2:8" ht="13.5" x14ac:dyDescent="0.25">
      <c r="B748" s="11">
        <v>43088</v>
      </c>
      <c r="C748" s="2">
        <v>5.97</v>
      </c>
      <c r="D748" s="2">
        <v>2.7381000000000002</v>
      </c>
      <c r="E748" s="2">
        <v>2410</v>
      </c>
      <c r="F748" s="2"/>
      <c r="G748" s="2"/>
      <c r="H748" s="13">
        <f t="shared" si="11"/>
        <v>-5.0147171045458816E-3</v>
      </c>
    </row>
    <row r="749" spans="2:8" ht="13.5" x14ac:dyDescent="0.25">
      <c r="B749" s="11">
        <v>43089</v>
      </c>
      <c r="C749" s="2">
        <v>5.95</v>
      </c>
      <c r="D749" s="2">
        <v>2.7288999999999999</v>
      </c>
      <c r="E749" s="2">
        <v>1073</v>
      </c>
      <c r="F749" s="2"/>
      <c r="G749" s="2"/>
      <c r="H749" s="13">
        <f t="shared" si="11"/>
        <v>-3.3599941565320181E-3</v>
      </c>
    </row>
    <row r="750" spans="2:8" ht="13.5" x14ac:dyDescent="0.25">
      <c r="B750" s="11">
        <v>43090</v>
      </c>
      <c r="C750" s="2">
        <v>5.9</v>
      </c>
      <c r="D750" s="2">
        <v>2.706</v>
      </c>
      <c r="E750" s="2">
        <v>24908</v>
      </c>
      <c r="F750" s="2"/>
      <c r="G750" s="2"/>
      <c r="H750" s="13">
        <f t="shared" si="11"/>
        <v>-8.391659643079601E-3</v>
      </c>
    </row>
    <row r="751" spans="2:8" ht="13.5" x14ac:dyDescent="0.25">
      <c r="B751" s="11">
        <v>43091</v>
      </c>
      <c r="C751" s="2">
        <v>6.02</v>
      </c>
      <c r="D751" s="2">
        <v>2.7610000000000001</v>
      </c>
      <c r="E751" s="2">
        <v>20913</v>
      </c>
      <c r="F751" s="2"/>
      <c r="G751" s="2"/>
      <c r="H751" s="13">
        <f t="shared" si="11"/>
        <v>2.0325203252032579E-2</v>
      </c>
    </row>
    <row r="752" spans="2:8" ht="13.5" x14ac:dyDescent="0.25">
      <c r="B752" s="11">
        <v>43094</v>
      </c>
      <c r="C752" s="2">
        <v>6.38</v>
      </c>
      <c r="D752" s="2">
        <v>2.9262000000000001</v>
      </c>
      <c r="E752" s="2">
        <v>10157</v>
      </c>
      <c r="F752" s="2"/>
      <c r="G752" s="2"/>
      <c r="H752" s="13">
        <f t="shared" si="11"/>
        <v>5.9833393697935534E-2</v>
      </c>
    </row>
    <row r="753" spans="2:8" ht="13.5" x14ac:dyDescent="0.25">
      <c r="B753" s="11">
        <v>43095</v>
      </c>
      <c r="C753" s="2">
        <v>6.27</v>
      </c>
      <c r="D753" s="2">
        <v>2.8757000000000001</v>
      </c>
      <c r="E753" s="2">
        <v>1920</v>
      </c>
      <c r="F753" s="2"/>
      <c r="G753" s="2"/>
      <c r="H753" s="13">
        <f t="shared" si="11"/>
        <v>-1.7257877110245366E-2</v>
      </c>
    </row>
    <row r="754" spans="2:8" ht="13.5" x14ac:dyDescent="0.25">
      <c r="B754" s="11">
        <v>43096</v>
      </c>
      <c r="C754" s="2">
        <v>6.24</v>
      </c>
      <c r="D754" s="2">
        <v>2.8618999999999999</v>
      </c>
      <c r="E754" s="2">
        <v>2146</v>
      </c>
      <c r="F754" s="2"/>
      <c r="G754" s="2"/>
      <c r="H754" s="13">
        <f t="shared" si="11"/>
        <v>-4.7988315888306344E-3</v>
      </c>
    </row>
    <row r="755" spans="2:8" ht="13.5" x14ac:dyDescent="0.25">
      <c r="B755" s="11">
        <v>43097</v>
      </c>
      <c r="C755" s="2">
        <v>6.2</v>
      </c>
      <c r="D755" s="2">
        <v>2.8435999999999999</v>
      </c>
      <c r="E755" s="2">
        <v>2404</v>
      </c>
      <c r="F755" s="2"/>
      <c r="G755" s="2"/>
      <c r="H755" s="13">
        <f t="shared" si="11"/>
        <v>-6.3943534015863529E-3</v>
      </c>
    </row>
    <row r="756" spans="2:8" ht="13.5" x14ac:dyDescent="0.25">
      <c r="B756" s="11">
        <v>43098</v>
      </c>
      <c r="C756" s="2">
        <v>6.2</v>
      </c>
      <c r="D756" s="2">
        <v>2.8435999999999999</v>
      </c>
      <c r="E756" s="2">
        <v>2619</v>
      </c>
      <c r="F756" s="2"/>
      <c r="G756" s="2"/>
      <c r="H756" s="13">
        <f t="shared" si="11"/>
        <v>0</v>
      </c>
    </row>
    <row r="757" spans="2:8" ht="13.5" x14ac:dyDescent="0.25">
      <c r="B757" s="11">
        <v>43102</v>
      </c>
      <c r="C757" s="2">
        <v>6.1</v>
      </c>
      <c r="D757" s="2">
        <v>2.7976999999999999</v>
      </c>
      <c r="E757" s="2">
        <v>35875</v>
      </c>
      <c r="F757" s="2"/>
      <c r="G757" s="2"/>
      <c r="H757" s="13">
        <f t="shared" si="11"/>
        <v>-1.6141510761007193E-2</v>
      </c>
    </row>
    <row r="758" spans="2:8" ht="13.5" x14ac:dyDescent="0.25">
      <c r="B758" s="11">
        <v>43103</v>
      </c>
      <c r="C758" s="2">
        <v>6.25</v>
      </c>
      <c r="D758" s="2">
        <v>2.8664999999999998</v>
      </c>
      <c r="E758" s="2">
        <v>8509</v>
      </c>
      <c r="F758" s="2"/>
      <c r="G758" s="2"/>
      <c r="H758" s="13">
        <f t="shared" si="11"/>
        <v>2.4591628837974042E-2</v>
      </c>
    </row>
    <row r="759" spans="2:8" ht="13.5" x14ac:dyDescent="0.25">
      <c r="B759" s="11">
        <v>43104</v>
      </c>
      <c r="C759" s="2">
        <v>6.26</v>
      </c>
      <c r="D759" s="2">
        <v>2.8711000000000002</v>
      </c>
      <c r="E759" s="2">
        <v>1276</v>
      </c>
      <c r="F759" s="2"/>
      <c r="G759" s="2"/>
      <c r="H759" s="13">
        <f t="shared" si="11"/>
        <v>1.6047444618874523E-3</v>
      </c>
    </row>
    <row r="760" spans="2:8" ht="13.5" x14ac:dyDescent="0.25">
      <c r="B760" s="11">
        <v>43105</v>
      </c>
      <c r="C760" s="2">
        <v>6.26</v>
      </c>
      <c r="D760" s="2">
        <v>2.8711000000000002</v>
      </c>
      <c r="E760" s="2">
        <v>737</v>
      </c>
      <c r="F760" s="2"/>
      <c r="G760" s="2"/>
      <c r="H760" s="13">
        <f t="shared" si="11"/>
        <v>0</v>
      </c>
    </row>
    <row r="761" spans="2:8" ht="13.5" x14ac:dyDescent="0.25">
      <c r="B761" s="11">
        <v>43108</v>
      </c>
      <c r="C761" s="2">
        <v>6.1</v>
      </c>
      <c r="D761" s="2">
        <v>2.7976999999999999</v>
      </c>
      <c r="E761" s="2">
        <v>4300</v>
      </c>
      <c r="F761" s="2"/>
      <c r="G761" s="2"/>
      <c r="H761" s="13">
        <f t="shared" si="11"/>
        <v>-2.5565114416077582E-2</v>
      </c>
    </row>
    <row r="762" spans="2:8" ht="13.5" x14ac:dyDescent="0.25">
      <c r="B762" s="11">
        <v>43109</v>
      </c>
      <c r="C762" s="2">
        <v>6.15</v>
      </c>
      <c r="D762" s="2">
        <v>2.8207</v>
      </c>
      <c r="E762" s="2">
        <v>3973</v>
      </c>
      <c r="F762" s="2"/>
      <c r="G762" s="2"/>
      <c r="H762" s="13">
        <f t="shared" si="11"/>
        <v>8.221038710369279E-3</v>
      </c>
    </row>
    <row r="763" spans="2:8" ht="13.5" x14ac:dyDescent="0.25">
      <c r="B763" s="11">
        <v>43110</v>
      </c>
      <c r="C763" s="2">
        <v>6.18</v>
      </c>
      <c r="D763" s="2">
        <v>2.8344</v>
      </c>
      <c r="E763" s="2">
        <v>2275</v>
      </c>
      <c r="F763" s="2"/>
      <c r="G763" s="2"/>
      <c r="H763" s="13">
        <f t="shared" si="11"/>
        <v>4.8569504023824031E-3</v>
      </c>
    </row>
    <row r="764" spans="2:8" ht="13.5" x14ac:dyDescent="0.25">
      <c r="B764" s="11">
        <v>43111</v>
      </c>
      <c r="C764" s="2">
        <v>6.15</v>
      </c>
      <c r="D764" s="2">
        <v>2.8207</v>
      </c>
      <c r="E764" s="2">
        <v>9586</v>
      </c>
      <c r="F764" s="2"/>
      <c r="G764" s="2"/>
      <c r="H764" s="13">
        <f t="shared" si="11"/>
        <v>-4.8334744566751499E-3</v>
      </c>
    </row>
    <row r="765" spans="2:8" ht="13.5" x14ac:dyDescent="0.25">
      <c r="B765" s="11">
        <v>43112</v>
      </c>
      <c r="C765" s="2">
        <v>6.15</v>
      </c>
      <c r="D765" s="2">
        <v>2.8207</v>
      </c>
      <c r="E765" s="2">
        <v>6255</v>
      </c>
      <c r="F765" s="2"/>
      <c r="G765" s="2"/>
      <c r="H765" s="13">
        <f t="shared" si="11"/>
        <v>0</v>
      </c>
    </row>
    <row r="766" spans="2:8" ht="13.5" x14ac:dyDescent="0.25">
      <c r="B766" s="11">
        <v>43115</v>
      </c>
      <c r="C766" s="2">
        <v>6.15</v>
      </c>
      <c r="D766" s="2">
        <v>2.8207</v>
      </c>
      <c r="E766" s="2">
        <v>201761</v>
      </c>
      <c r="F766" s="2"/>
      <c r="G766" s="2"/>
      <c r="H766" s="13">
        <f t="shared" si="11"/>
        <v>0</v>
      </c>
    </row>
    <row r="767" spans="2:8" ht="13.5" x14ac:dyDescent="0.25">
      <c r="B767" s="11">
        <v>43116</v>
      </c>
      <c r="C767" s="2">
        <v>6.19</v>
      </c>
      <c r="D767" s="2">
        <v>2.839</v>
      </c>
      <c r="E767" s="2">
        <v>5089</v>
      </c>
      <c r="F767" s="2"/>
      <c r="G767" s="2"/>
      <c r="H767" s="13">
        <f t="shared" si="11"/>
        <v>6.4877512674158836E-3</v>
      </c>
    </row>
    <row r="768" spans="2:8" ht="13.5" x14ac:dyDescent="0.25">
      <c r="B768" s="11">
        <v>43117</v>
      </c>
      <c r="C768" s="2">
        <v>6.16</v>
      </c>
      <c r="D768" s="2">
        <v>2.8252999999999999</v>
      </c>
      <c r="E768" s="2">
        <v>4422</v>
      </c>
      <c r="F768" s="2"/>
      <c r="G768" s="2"/>
      <c r="H768" s="13">
        <f t="shared" si="11"/>
        <v>-4.8256428319831089E-3</v>
      </c>
    </row>
    <row r="769" spans="2:8" ht="13.5" x14ac:dyDescent="0.25">
      <c r="B769" s="11">
        <v>43118</v>
      </c>
      <c r="C769" s="2">
        <v>6.2</v>
      </c>
      <c r="D769" s="2">
        <v>2.8435999999999999</v>
      </c>
      <c r="E769" s="2">
        <v>3288</v>
      </c>
      <c r="F769" s="2"/>
      <c r="G769" s="2"/>
      <c r="H769" s="13">
        <f t="shared" si="11"/>
        <v>6.4771882631932832E-3</v>
      </c>
    </row>
    <row r="770" spans="2:8" ht="13.5" x14ac:dyDescent="0.25">
      <c r="B770" s="11">
        <v>43119</v>
      </c>
      <c r="C770" s="2">
        <v>6.27</v>
      </c>
      <c r="D770" s="2">
        <v>2.8757000000000001</v>
      </c>
      <c r="E770" s="2">
        <v>3513</v>
      </c>
      <c r="F770" s="2"/>
      <c r="G770" s="2"/>
      <c r="H770" s="13">
        <f t="shared" si="11"/>
        <v>1.1288507525671768E-2</v>
      </c>
    </row>
    <row r="771" spans="2:8" ht="13.5" x14ac:dyDescent="0.25">
      <c r="B771" s="11">
        <v>43122</v>
      </c>
      <c r="C771" s="2">
        <v>6.3</v>
      </c>
      <c r="D771" s="2">
        <v>2.8895</v>
      </c>
      <c r="E771" s="2">
        <v>7100</v>
      </c>
      <c r="F771" s="2"/>
      <c r="G771" s="2"/>
      <c r="H771" s="13">
        <f t="shared" si="11"/>
        <v>4.79883158883048E-3</v>
      </c>
    </row>
    <row r="772" spans="2:8" ht="13.5" x14ac:dyDescent="0.25">
      <c r="B772" s="11">
        <v>43123</v>
      </c>
      <c r="C772" s="2">
        <v>6.51</v>
      </c>
      <c r="D772" s="2">
        <v>2.9857999999999998</v>
      </c>
      <c r="E772" s="2">
        <v>19090</v>
      </c>
      <c r="F772" s="2"/>
      <c r="G772" s="2"/>
      <c r="H772" s="13">
        <f t="shared" si="11"/>
        <v>3.3327565322720139E-2</v>
      </c>
    </row>
    <row r="773" spans="2:8" ht="13.5" x14ac:dyDescent="0.25">
      <c r="B773" s="11">
        <v>43124</v>
      </c>
      <c r="C773" s="2">
        <v>6.71</v>
      </c>
      <c r="D773" s="2">
        <v>3.0775000000000001</v>
      </c>
      <c r="E773" s="2">
        <v>18363</v>
      </c>
      <c r="F773" s="2"/>
      <c r="G773" s="2"/>
      <c r="H773" s="13">
        <f t="shared" si="11"/>
        <v>3.0712036975015185E-2</v>
      </c>
    </row>
    <row r="774" spans="2:8" ht="13.5" x14ac:dyDescent="0.25">
      <c r="B774" s="11">
        <v>43125</v>
      </c>
      <c r="C774" s="2">
        <v>6.63</v>
      </c>
      <c r="D774" s="2">
        <v>3.0407999999999999</v>
      </c>
      <c r="E774" s="2">
        <v>12588</v>
      </c>
      <c r="F774" s="2"/>
      <c r="G774" s="2"/>
      <c r="H774" s="13">
        <f t="shared" si="11"/>
        <v>-1.192526401299762E-2</v>
      </c>
    </row>
    <row r="775" spans="2:8" ht="13.5" x14ac:dyDescent="0.25">
      <c r="B775" s="11">
        <v>43126</v>
      </c>
      <c r="C775" s="2">
        <v>6.59</v>
      </c>
      <c r="D775" s="2">
        <v>3.0225</v>
      </c>
      <c r="E775" s="2">
        <v>5762</v>
      </c>
      <c r="F775" s="2"/>
      <c r="G775" s="2"/>
      <c r="H775" s="13">
        <f t="shared" ref="H775:H838" si="12">(D775-D774)/D774</f>
        <v>-6.0181531176006263E-3</v>
      </c>
    </row>
    <row r="776" spans="2:8" ht="13.5" x14ac:dyDescent="0.25">
      <c r="B776" s="11">
        <v>43129</v>
      </c>
      <c r="C776" s="2">
        <v>6.6</v>
      </c>
      <c r="D776" s="2">
        <v>3.0270999999999999</v>
      </c>
      <c r="E776" s="2">
        <v>8115</v>
      </c>
      <c r="F776" s="2"/>
      <c r="G776" s="2"/>
      <c r="H776" s="13">
        <f t="shared" si="12"/>
        <v>1.5219189412737594E-3</v>
      </c>
    </row>
    <row r="777" spans="2:8" ht="13.5" x14ac:dyDescent="0.25">
      <c r="B777" s="11">
        <v>43130</v>
      </c>
      <c r="C777" s="2">
        <v>6.6</v>
      </c>
      <c r="D777" s="2">
        <v>3.0270999999999999</v>
      </c>
      <c r="E777" s="2">
        <v>49110</v>
      </c>
      <c r="F777" s="2"/>
      <c r="G777" s="2"/>
      <c r="H777" s="13">
        <f t="shared" si="12"/>
        <v>0</v>
      </c>
    </row>
    <row r="778" spans="2:8" ht="13.5" x14ac:dyDescent="0.25">
      <c r="B778" s="11">
        <v>43131</v>
      </c>
      <c r="C778" s="2">
        <v>6.7</v>
      </c>
      <c r="D778" s="2">
        <v>3.0729000000000002</v>
      </c>
      <c r="E778" s="2">
        <v>11751</v>
      </c>
      <c r="F778" s="2"/>
      <c r="G778" s="2"/>
      <c r="H778" s="13">
        <f t="shared" si="12"/>
        <v>1.5129992401968976E-2</v>
      </c>
    </row>
    <row r="779" spans="2:8" ht="13.5" x14ac:dyDescent="0.25">
      <c r="B779" s="11">
        <v>43132</v>
      </c>
      <c r="C779" s="2">
        <v>6.52</v>
      </c>
      <c r="D779" s="2">
        <v>2.9904000000000002</v>
      </c>
      <c r="E779" s="2">
        <v>36696</v>
      </c>
      <c r="F779" s="2"/>
      <c r="G779" s="2"/>
      <c r="H779" s="13">
        <f t="shared" si="12"/>
        <v>-2.6847603241237923E-2</v>
      </c>
    </row>
    <row r="780" spans="2:8" ht="13.5" x14ac:dyDescent="0.25">
      <c r="B780" s="11">
        <v>43133</v>
      </c>
      <c r="C780" s="2">
        <v>6.53</v>
      </c>
      <c r="D780" s="2">
        <v>2.9950000000000001</v>
      </c>
      <c r="E780" s="2">
        <v>24792</v>
      </c>
      <c r="F780" s="2"/>
      <c r="G780" s="2"/>
      <c r="H780" s="13">
        <f t="shared" si="12"/>
        <v>1.5382557517388768E-3</v>
      </c>
    </row>
    <row r="781" spans="2:8" ht="13.5" x14ac:dyDescent="0.25">
      <c r="B781" s="11">
        <v>43136</v>
      </c>
      <c r="C781" s="2">
        <v>6.6</v>
      </c>
      <c r="D781" s="2">
        <v>3.0270999999999999</v>
      </c>
      <c r="E781" s="2">
        <v>7817</v>
      </c>
      <c r="F781" s="2"/>
      <c r="G781" s="2"/>
      <c r="H781" s="13">
        <f t="shared" si="12"/>
        <v>1.0717863105175224E-2</v>
      </c>
    </row>
    <row r="782" spans="2:8" ht="13.5" x14ac:dyDescent="0.25">
      <c r="B782" s="11">
        <v>43137</v>
      </c>
      <c r="C782" s="2">
        <v>6.6</v>
      </c>
      <c r="D782" s="2">
        <v>3.0270999999999999</v>
      </c>
      <c r="E782" s="2">
        <v>17894</v>
      </c>
      <c r="F782" s="2"/>
      <c r="G782" s="2"/>
      <c r="H782" s="13">
        <f t="shared" si="12"/>
        <v>0</v>
      </c>
    </row>
    <row r="783" spans="2:8" ht="13.5" x14ac:dyDescent="0.25">
      <c r="B783" s="11">
        <v>43138</v>
      </c>
      <c r="C783" s="2">
        <v>6.54</v>
      </c>
      <c r="D783" s="2">
        <v>2.9994999999999998</v>
      </c>
      <c r="E783" s="2">
        <v>13578</v>
      </c>
      <c r="F783" s="2"/>
      <c r="G783" s="2"/>
      <c r="H783" s="13">
        <f t="shared" si="12"/>
        <v>-9.1176373426712261E-3</v>
      </c>
    </row>
    <row r="784" spans="2:8" ht="13.5" x14ac:dyDescent="0.25">
      <c r="B784" s="11">
        <v>43139</v>
      </c>
      <c r="C784" s="2">
        <v>6.52</v>
      </c>
      <c r="D784" s="2">
        <v>2.9904000000000002</v>
      </c>
      <c r="E784" s="2">
        <v>1369</v>
      </c>
      <c r="F784" s="2"/>
      <c r="G784" s="2"/>
      <c r="H784" s="13">
        <f t="shared" si="12"/>
        <v>-3.0338389731620818E-3</v>
      </c>
    </row>
    <row r="785" spans="2:8" ht="13.5" x14ac:dyDescent="0.25">
      <c r="B785" s="11">
        <v>43140</v>
      </c>
      <c r="C785" s="2">
        <v>6.53</v>
      </c>
      <c r="D785" s="2">
        <v>2.9950000000000001</v>
      </c>
      <c r="E785" s="2">
        <v>8745</v>
      </c>
      <c r="F785" s="2"/>
      <c r="G785" s="2"/>
      <c r="H785" s="13">
        <f t="shared" si="12"/>
        <v>1.5382557517388768E-3</v>
      </c>
    </row>
    <row r="786" spans="2:8" ht="13.5" x14ac:dyDescent="0.25">
      <c r="B786" s="11">
        <v>43143</v>
      </c>
      <c r="C786" s="2">
        <v>6.54</v>
      </c>
      <c r="D786" s="2">
        <v>2.9994999999999998</v>
      </c>
      <c r="E786" s="2">
        <v>4109</v>
      </c>
      <c r="F786" s="2"/>
      <c r="G786" s="2"/>
      <c r="H786" s="13">
        <f t="shared" si="12"/>
        <v>1.502504173622613E-3</v>
      </c>
    </row>
    <row r="787" spans="2:8" ht="13.5" x14ac:dyDescent="0.25">
      <c r="B787" s="11">
        <v>43144</v>
      </c>
      <c r="C787" s="2">
        <v>6.54</v>
      </c>
      <c r="D787" s="2">
        <v>2.9994999999999998</v>
      </c>
      <c r="E787" s="2">
        <v>15098</v>
      </c>
      <c r="F787" s="2"/>
      <c r="G787" s="2"/>
      <c r="H787" s="13">
        <f t="shared" si="12"/>
        <v>0</v>
      </c>
    </row>
    <row r="788" spans="2:8" ht="13.5" x14ac:dyDescent="0.25">
      <c r="B788" s="11">
        <v>43145</v>
      </c>
      <c r="C788" s="2">
        <v>6.55</v>
      </c>
      <c r="D788" s="2">
        <v>3.0041000000000002</v>
      </c>
      <c r="E788" s="2">
        <v>5315</v>
      </c>
      <c r="F788" s="2"/>
      <c r="G788" s="2"/>
      <c r="H788" s="13">
        <f t="shared" si="12"/>
        <v>1.5335889314887087E-3</v>
      </c>
    </row>
    <row r="789" spans="2:8" ht="13.5" x14ac:dyDescent="0.25">
      <c r="B789" s="11">
        <v>43146</v>
      </c>
      <c r="C789" s="2">
        <v>6.55</v>
      </c>
      <c r="D789" s="2">
        <v>3.0041000000000002</v>
      </c>
      <c r="E789" s="2">
        <v>5549</v>
      </c>
      <c r="F789" s="2"/>
      <c r="G789" s="2"/>
      <c r="H789" s="13">
        <f t="shared" si="12"/>
        <v>0</v>
      </c>
    </row>
    <row r="790" spans="2:8" ht="13.5" x14ac:dyDescent="0.25">
      <c r="B790" s="11">
        <v>43147</v>
      </c>
      <c r="C790" s="2">
        <v>6.53</v>
      </c>
      <c r="D790" s="2">
        <v>2.9950000000000001</v>
      </c>
      <c r="E790" s="2">
        <v>10229</v>
      </c>
      <c r="F790" s="2"/>
      <c r="G790" s="2"/>
      <c r="H790" s="13">
        <f t="shared" si="12"/>
        <v>-3.0291934356379974E-3</v>
      </c>
    </row>
    <row r="791" spans="2:8" ht="13.5" x14ac:dyDescent="0.25">
      <c r="B791" s="11">
        <v>43150</v>
      </c>
      <c r="C791" s="2">
        <v>6.53</v>
      </c>
      <c r="D791" s="2">
        <v>2.9950000000000001</v>
      </c>
      <c r="E791" s="2">
        <v>6514</v>
      </c>
      <c r="F791" s="2"/>
      <c r="G791" s="2"/>
      <c r="H791" s="13">
        <f t="shared" si="12"/>
        <v>0</v>
      </c>
    </row>
    <row r="792" spans="2:8" ht="13.5" x14ac:dyDescent="0.25">
      <c r="B792" s="11">
        <v>43151</v>
      </c>
      <c r="C792" s="2">
        <v>6.56</v>
      </c>
      <c r="D792" s="2">
        <v>3.0087000000000002</v>
      </c>
      <c r="E792" s="2">
        <v>1812</v>
      </c>
      <c r="F792" s="2"/>
      <c r="G792" s="2"/>
      <c r="H792" s="13">
        <f t="shared" si="12"/>
        <v>4.5742904841402487E-3</v>
      </c>
    </row>
    <row r="793" spans="2:8" ht="13.5" x14ac:dyDescent="0.25">
      <c r="B793" s="11">
        <v>43152</v>
      </c>
      <c r="C793" s="2">
        <v>6.74</v>
      </c>
      <c r="D793" s="2">
        <v>3.0912999999999999</v>
      </c>
      <c r="E793" s="2">
        <v>3553</v>
      </c>
      <c r="F793" s="2"/>
      <c r="G793" s="2"/>
      <c r="H793" s="13">
        <f t="shared" si="12"/>
        <v>2.7453717552431211E-2</v>
      </c>
    </row>
    <row r="794" spans="2:8" ht="13.5" x14ac:dyDescent="0.25">
      <c r="B794" s="11">
        <v>43153</v>
      </c>
      <c r="C794" s="2">
        <v>6.85</v>
      </c>
      <c r="D794" s="2">
        <v>3.1417000000000002</v>
      </c>
      <c r="E794" s="2">
        <v>9884</v>
      </c>
      <c r="F794" s="2"/>
      <c r="G794" s="2"/>
      <c r="H794" s="13">
        <f t="shared" si="12"/>
        <v>1.630382039918488E-2</v>
      </c>
    </row>
    <row r="795" spans="2:8" ht="13.5" x14ac:dyDescent="0.25">
      <c r="B795" s="11">
        <v>43154</v>
      </c>
      <c r="C795" s="2">
        <v>7.06</v>
      </c>
      <c r="D795" s="2">
        <v>3.238</v>
      </c>
      <c r="E795" s="2">
        <v>8417</v>
      </c>
      <c r="F795" s="2"/>
      <c r="G795" s="2"/>
      <c r="H795" s="13">
        <f t="shared" si="12"/>
        <v>3.0652194671674515E-2</v>
      </c>
    </row>
    <row r="796" spans="2:8" ht="13.5" x14ac:dyDescent="0.25">
      <c r="B796" s="11">
        <v>43157</v>
      </c>
      <c r="C796" s="2">
        <v>7.06</v>
      </c>
      <c r="D796" s="2">
        <v>3.238</v>
      </c>
      <c r="E796" s="2">
        <v>8174</v>
      </c>
      <c r="F796" s="2"/>
      <c r="G796" s="2"/>
      <c r="H796" s="13">
        <f t="shared" si="12"/>
        <v>0</v>
      </c>
    </row>
    <row r="797" spans="2:8" ht="13.5" x14ac:dyDescent="0.25">
      <c r="B797" s="11">
        <v>43158</v>
      </c>
      <c r="C797" s="2">
        <v>7.08</v>
      </c>
      <c r="D797" s="2">
        <v>3.2471999999999999</v>
      </c>
      <c r="E797" s="2">
        <v>9478</v>
      </c>
      <c r="F797" s="2"/>
      <c r="G797" s="2"/>
      <c r="H797" s="13">
        <f t="shared" si="12"/>
        <v>2.8412600370598751E-3</v>
      </c>
    </row>
    <row r="798" spans="2:8" ht="13.5" x14ac:dyDescent="0.25">
      <c r="B798" s="11">
        <v>43159</v>
      </c>
      <c r="C798" s="2">
        <v>7.1</v>
      </c>
      <c r="D798" s="2">
        <v>3.2564000000000002</v>
      </c>
      <c r="E798" s="2">
        <v>11511</v>
      </c>
      <c r="F798" s="2"/>
      <c r="G798" s="2"/>
      <c r="H798" s="13">
        <f t="shared" si="12"/>
        <v>2.8332101502834195E-3</v>
      </c>
    </row>
    <row r="799" spans="2:8" ht="13.5" x14ac:dyDescent="0.25">
      <c r="B799" s="11">
        <v>43160</v>
      </c>
      <c r="C799" s="2">
        <v>7.39</v>
      </c>
      <c r="D799" s="2">
        <v>3.3894000000000002</v>
      </c>
      <c r="E799" s="2">
        <v>29465</v>
      </c>
      <c r="F799" s="2"/>
      <c r="G799" s="2"/>
      <c r="H799" s="13">
        <f t="shared" si="12"/>
        <v>4.0842648323301804E-2</v>
      </c>
    </row>
    <row r="800" spans="2:8" ht="13.5" x14ac:dyDescent="0.25">
      <c r="B800" s="11">
        <v>43161</v>
      </c>
      <c r="C800" s="2">
        <v>7.4</v>
      </c>
      <c r="D800" s="2">
        <v>3.3940000000000001</v>
      </c>
      <c r="E800" s="2">
        <v>8949</v>
      </c>
      <c r="F800" s="2"/>
      <c r="G800" s="2"/>
      <c r="H800" s="13">
        <f t="shared" si="12"/>
        <v>1.3571723608898146E-3</v>
      </c>
    </row>
    <row r="801" spans="2:8" ht="13.5" x14ac:dyDescent="0.25">
      <c r="B801" s="11">
        <v>43164</v>
      </c>
      <c r="C801" s="2">
        <v>7.37</v>
      </c>
      <c r="D801" s="2">
        <v>3.3801999999999999</v>
      </c>
      <c r="E801" s="2">
        <v>12266</v>
      </c>
      <c r="F801" s="2"/>
      <c r="G801" s="2"/>
      <c r="H801" s="13">
        <f t="shared" si="12"/>
        <v>-4.0659988214496925E-3</v>
      </c>
    </row>
    <row r="802" spans="2:8" ht="13.5" x14ac:dyDescent="0.25">
      <c r="B802" s="11">
        <v>43165</v>
      </c>
      <c r="C802" s="2">
        <v>7.35</v>
      </c>
      <c r="D802" s="2">
        <v>3.371</v>
      </c>
      <c r="E802" s="2">
        <v>2981</v>
      </c>
      <c r="F802" s="2"/>
      <c r="G802" s="2"/>
      <c r="H802" s="13">
        <f t="shared" si="12"/>
        <v>-2.7217324418673081E-3</v>
      </c>
    </row>
    <row r="803" spans="2:8" ht="13.5" x14ac:dyDescent="0.25">
      <c r="B803" s="11">
        <v>43166</v>
      </c>
      <c r="C803" s="2">
        <v>7.3</v>
      </c>
      <c r="D803" s="2">
        <v>3.3481000000000001</v>
      </c>
      <c r="E803" s="2">
        <v>10174</v>
      </c>
      <c r="F803" s="2"/>
      <c r="G803" s="2"/>
      <c r="H803" s="13">
        <f t="shared" si="12"/>
        <v>-6.7932364283595139E-3</v>
      </c>
    </row>
    <row r="804" spans="2:8" ht="13.5" x14ac:dyDescent="0.25">
      <c r="B804" s="11">
        <v>43167</v>
      </c>
      <c r="C804" s="2">
        <v>7.3</v>
      </c>
      <c r="D804" s="2">
        <v>3.3481000000000001</v>
      </c>
      <c r="E804" s="2">
        <v>6258</v>
      </c>
      <c r="F804" s="2"/>
      <c r="G804" s="2"/>
      <c r="H804" s="13">
        <f t="shared" si="12"/>
        <v>0</v>
      </c>
    </row>
    <row r="805" spans="2:8" ht="13.5" x14ac:dyDescent="0.25">
      <c r="B805" s="11">
        <v>43168</v>
      </c>
      <c r="C805" s="2">
        <v>7.29</v>
      </c>
      <c r="D805" s="2">
        <v>3.3435000000000001</v>
      </c>
      <c r="E805" s="2">
        <v>2111</v>
      </c>
      <c r="F805" s="2"/>
      <c r="G805" s="2"/>
      <c r="H805" s="13">
        <f t="shared" si="12"/>
        <v>-1.3739135629162623E-3</v>
      </c>
    </row>
    <row r="806" spans="2:8" ht="13.5" x14ac:dyDescent="0.25">
      <c r="B806" s="11">
        <v>43171</v>
      </c>
      <c r="C806" s="2">
        <v>7.22</v>
      </c>
      <c r="D806" s="2">
        <v>3.3113999999999999</v>
      </c>
      <c r="E806" s="2">
        <v>14431</v>
      </c>
      <c r="F806" s="2"/>
      <c r="G806" s="2"/>
      <c r="H806" s="13">
        <f t="shared" si="12"/>
        <v>-9.6007178106775042E-3</v>
      </c>
    </row>
    <row r="807" spans="2:8" ht="13.5" x14ac:dyDescent="0.25">
      <c r="B807" s="11">
        <v>43172</v>
      </c>
      <c r="C807" s="2">
        <v>7.29</v>
      </c>
      <c r="D807" s="2">
        <v>3.3435000000000001</v>
      </c>
      <c r="E807" s="2">
        <v>2608</v>
      </c>
      <c r="F807" s="2"/>
      <c r="G807" s="2"/>
      <c r="H807" s="13">
        <f t="shared" si="12"/>
        <v>9.6937851059975353E-3</v>
      </c>
    </row>
    <row r="808" spans="2:8" ht="13.5" x14ac:dyDescent="0.25">
      <c r="B808" s="11">
        <v>43173</v>
      </c>
      <c r="C808" s="2">
        <v>7.21</v>
      </c>
      <c r="D808" s="2">
        <v>3.3068</v>
      </c>
      <c r="E808" s="2">
        <v>8908</v>
      </c>
      <c r="F808" s="2"/>
      <c r="G808" s="2"/>
      <c r="H808" s="13">
        <f t="shared" si="12"/>
        <v>-1.0976521609092321E-2</v>
      </c>
    </row>
    <row r="809" spans="2:8" ht="13.5" x14ac:dyDescent="0.25">
      <c r="B809" s="11">
        <v>43174</v>
      </c>
      <c r="C809" s="2">
        <v>7.35</v>
      </c>
      <c r="D809" s="2">
        <v>3.371</v>
      </c>
      <c r="E809" s="2">
        <v>4688</v>
      </c>
      <c r="F809" s="2"/>
      <c r="G809" s="2"/>
      <c r="H809" s="13">
        <f t="shared" si="12"/>
        <v>1.9414539736300966E-2</v>
      </c>
    </row>
    <row r="810" spans="2:8" ht="13.5" x14ac:dyDescent="0.25">
      <c r="B810" s="11">
        <v>43175</v>
      </c>
      <c r="C810" s="2">
        <v>7.22</v>
      </c>
      <c r="D810" s="2">
        <v>3.3113999999999999</v>
      </c>
      <c r="E810" s="2">
        <v>21104</v>
      </c>
      <c r="F810" s="2"/>
      <c r="G810" s="2"/>
      <c r="H810" s="13">
        <f t="shared" si="12"/>
        <v>-1.7680213586472884E-2</v>
      </c>
    </row>
    <row r="811" spans="2:8" ht="13.5" x14ac:dyDescent="0.25">
      <c r="B811" s="11">
        <v>43178</v>
      </c>
      <c r="C811" s="2">
        <v>7.35</v>
      </c>
      <c r="D811" s="2">
        <v>3.371</v>
      </c>
      <c r="E811" s="2">
        <v>975</v>
      </c>
      <c r="F811" s="2"/>
      <c r="G811" s="2"/>
      <c r="H811" s="13">
        <f t="shared" si="12"/>
        <v>1.7998429667210273E-2</v>
      </c>
    </row>
    <row r="812" spans="2:8" ht="13.5" x14ac:dyDescent="0.25">
      <c r="B812" s="11">
        <v>43180</v>
      </c>
      <c r="C812" s="2">
        <v>7.29</v>
      </c>
      <c r="D812" s="2">
        <v>3.3435000000000001</v>
      </c>
      <c r="E812" s="2">
        <v>8720</v>
      </c>
      <c r="F812" s="2"/>
      <c r="G812" s="2"/>
      <c r="H812" s="13">
        <f t="shared" si="12"/>
        <v>-8.1578166716107566E-3</v>
      </c>
    </row>
    <row r="813" spans="2:8" ht="13.5" x14ac:dyDescent="0.25">
      <c r="B813" s="11">
        <v>43181</v>
      </c>
      <c r="C813" s="2">
        <v>7.35</v>
      </c>
      <c r="D813" s="2">
        <v>3.371</v>
      </c>
      <c r="E813" s="2">
        <v>20919</v>
      </c>
      <c r="F813" s="2"/>
      <c r="G813" s="2"/>
      <c r="H813" s="13">
        <f t="shared" si="12"/>
        <v>8.2249140122625554E-3</v>
      </c>
    </row>
    <row r="814" spans="2:8" ht="13.5" x14ac:dyDescent="0.25">
      <c r="B814" s="11">
        <v>43182</v>
      </c>
      <c r="C814" s="2">
        <v>7.35</v>
      </c>
      <c r="D814" s="2">
        <v>3.371</v>
      </c>
      <c r="E814" s="2">
        <v>9095</v>
      </c>
      <c r="F814" s="2"/>
      <c r="G814" s="2"/>
      <c r="H814" s="13">
        <f t="shared" si="12"/>
        <v>0</v>
      </c>
    </row>
    <row r="815" spans="2:8" ht="13.5" x14ac:dyDescent="0.25">
      <c r="B815" s="11">
        <v>43185</v>
      </c>
      <c r="C815" s="2">
        <v>7.35</v>
      </c>
      <c r="D815" s="2">
        <v>3.371</v>
      </c>
      <c r="E815" s="2">
        <v>10553</v>
      </c>
      <c r="F815" s="2"/>
      <c r="G815" s="2"/>
      <c r="H815" s="13">
        <f t="shared" si="12"/>
        <v>0</v>
      </c>
    </row>
    <row r="816" spans="2:8" ht="13.5" x14ac:dyDescent="0.25">
      <c r="B816" s="11">
        <v>43186</v>
      </c>
      <c r="C816" s="2">
        <v>7.38</v>
      </c>
      <c r="D816" s="2">
        <v>3.3847999999999998</v>
      </c>
      <c r="E816" s="2">
        <v>9854</v>
      </c>
      <c r="F816" s="2"/>
      <c r="G816" s="2"/>
      <c r="H816" s="13">
        <f t="shared" si="12"/>
        <v>4.0937407297537264E-3</v>
      </c>
    </row>
    <row r="817" spans="2:8" ht="13.5" x14ac:dyDescent="0.25">
      <c r="B817" s="11">
        <v>43187</v>
      </c>
      <c r="C817" s="2">
        <v>7.35</v>
      </c>
      <c r="D817" s="2">
        <v>3.371</v>
      </c>
      <c r="E817" s="2">
        <v>18782</v>
      </c>
      <c r="F817" s="2"/>
      <c r="G817" s="2"/>
      <c r="H817" s="13">
        <f t="shared" si="12"/>
        <v>-4.0770503427085244E-3</v>
      </c>
    </row>
    <row r="818" spans="2:8" ht="13.5" x14ac:dyDescent="0.25">
      <c r="B818" s="11">
        <v>43188</v>
      </c>
      <c r="C818" s="2">
        <v>7.3</v>
      </c>
      <c r="D818" s="2">
        <v>3.3481000000000001</v>
      </c>
      <c r="E818" s="2">
        <v>5604</v>
      </c>
      <c r="F818" s="2"/>
      <c r="G818" s="2"/>
      <c r="H818" s="13">
        <f t="shared" si="12"/>
        <v>-6.7932364283595139E-3</v>
      </c>
    </row>
    <row r="819" spans="2:8" ht="13.5" x14ac:dyDescent="0.25">
      <c r="B819" s="11">
        <v>43189</v>
      </c>
      <c r="C819" s="2">
        <v>7.29</v>
      </c>
      <c r="D819" s="2">
        <v>3.3435000000000001</v>
      </c>
      <c r="E819" s="2">
        <v>12084</v>
      </c>
      <c r="F819" s="2"/>
      <c r="G819" s="2"/>
      <c r="H819" s="13">
        <f t="shared" si="12"/>
        <v>-1.3739135629162623E-3</v>
      </c>
    </row>
    <row r="820" spans="2:8" ht="13.5" x14ac:dyDescent="0.25">
      <c r="B820" s="11">
        <v>43192</v>
      </c>
      <c r="C820" s="2">
        <v>7.35</v>
      </c>
      <c r="D820" s="2">
        <v>3.371</v>
      </c>
      <c r="E820" s="2">
        <v>9511</v>
      </c>
      <c r="F820" s="2"/>
      <c r="G820" s="2"/>
      <c r="H820" s="13">
        <f t="shared" si="12"/>
        <v>8.2249140122625554E-3</v>
      </c>
    </row>
    <row r="821" spans="2:8" ht="13.5" x14ac:dyDescent="0.25">
      <c r="B821" s="11">
        <v>43193</v>
      </c>
      <c r="C821" s="2">
        <v>7.3</v>
      </c>
      <c r="D821" s="2">
        <v>3.3481000000000001</v>
      </c>
      <c r="E821" s="2">
        <v>4337</v>
      </c>
      <c r="F821" s="2"/>
      <c r="G821" s="2"/>
      <c r="H821" s="13">
        <f t="shared" si="12"/>
        <v>-6.7932364283595139E-3</v>
      </c>
    </row>
    <row r="822" spans="2:8" ht="13.5" x14ac:dyDescent="0.25">
      <c r="B822" s="11">
        <v>43194</v>
      </c>
      <c r="C822" s="2">
        <v>7.35</v>
      </c>
      <c r="D822" s="2">
        <v>3.371</v>
      </c>
      <c r="E822" s="2">
        <v>610</v>
      </c>
      <c r="F822" s="2"/>
      <c r="G822" s="2"/>
      <c r="H822" s="13">
        <f t="shared" si="12"/>
        <v>6.8397001284310269E-3</v>
      </c>
    </row>
    <row r="823" spans="2:8" ht="13.5" x14ac:dyDescent="0.25">
      <c r="B823" s="11">
        <v>43195</v>
      </c>
      <c r="C823" s="2">
        <v>7.25</v>
      </c>
      <c r="D823" s="2">
        <v>3.3252000000000002</v>
      </c>
      <c r="E823" s="2">
        <v>15007</v>
      </c>
      <c r="F823" s="2"/>
      <c r="G823" s="2"/>
      <c r="H823" s="13">
        <f t="shared" si="12"/>
        <v>-1.3586472856719028E-2</v>
      </c>
    </row>
    <row r="824" spans="2:8" ht="13.5" x14ac:dyDescent="0.25">
      <c r="B824" s="11">
        <v>43196</v>
      </c>
      <c r="C824" s="2">
        <v>7.34</v>
      </c>
      <c r="D824" s="2">
        <v>3.3664999999999998</v>
      </c>
      <c r="E824" s="2">
        <v>2737</v>
      </c>
      <c r="F824" s="2"/>
      <c r="G824" s="2"/>
      <c r="H824" s="13">
        <f t="shared" si="12"/>
        <v>1.2420305545530997E-2</v>
      </c>
    </row>
    <row r="825" spans="2:8" ht="13.5" x14ac:dyDescent="0.25">
      <c r="B825" s="11">
        <v>43200</v>
      </c>
      <c r="C825" s="2">
        <v>7.2</v>
      </c>
      <c r="D825" s="2">
        <v>3.3022</v>
      </c>
      <c r="E825" s="2">
        <v>16001</v>
      </c>
      <c r="F825" s="2"/>
      <c r="G825" s="2"/>
      <c r="H825" s="13">
        <f t="shared" si="12"/>
        <v>-1.9099955443338722E-2</v>
      </c>
    </row>
    <row r="826" spans="2:8" ht="13.5" x14ac:dyDescent="0.25">
      <c r="B826" s="11">
        <v>43201</v>
      </c>
      <c r="C826" s="2">
        <v>7.1</v>
      </c>
      <c r="D826" s="2">
        <v>3.2564000000000002</v>
      </c>
      <c r="E826" s="2">
        <v>3879</v>
      </c>
      <c r="F826" s="2"/>
      <c r="G826" s="2"/>
      <c r="H826" s="13">
        <f t="shared" si="12"/>
        <v>-1.3869541517775979E-2</v>
      </c>
    </row>
    <row r="827" spans="2:8" ht="13.5" x14ac:dyDescent="0.25">
      <c r="B827" s="11">
        <v>43202</v>
      </c>
      <c r="C827" s="2">
        <v>7.19</v>
      </c>
      <c r="D827" s="2">
        <v>3.2976999999999999</v>
      </c>
      <c r="E827" s="2">
        <v>258</v>
      </c>
      <c r="F827" s="2"/>
      <c r="G827" s="2"/>
      <c r="H827" s="13">
        <f t="shared" si="12"/>
        <v>1.2682717110919933E-2</v>
      </c>
    </row>
    <row r="828" spans="2:8" ht="13.5" x14ac:dyDescent="0.25">
      <c r="B828" s="11">
        <v>43203</v>
      </c>
      <c r="C828" s="2">
        <v>7.1</v>
      </c>
      <c r="D828" s="2">
        <v>3.2564000000000002</v>
      </c>
      <c r="E828" s="2">
        <v>2466</v>
      </c>
      <c r="F828" s="2"/>
      <c r="G828" s="2"/>
      <c r="H828" s="13">
        <f t="shared" si="12"/>
        <v>-1.2523880280195188E-2</v>
      </c>
    </row>
    <row r="829" spans="2:8" ht="13.5" x14ac:dyDescent="0.25">
      <c r="B829" s="11">
        <v>43206</v>
      </c>
      <c r="C829" s="2">
        <v>7.09</v>
      </c>
      <c r="D829" s="2">
        <v>3.2517999999999998</v>
      </c>
      <c r="E829" s="2">
        <v>1074</v>
      </c>
      <c r="F829" s="2"/>
      <c r="G829" s="2"/>
      <c r="H829" s="13">
        <f t="shared" si="12"/>
        <v>-1.4126028743398787E-3</v>
      </c>
    </row>
    <row r="830" spans="2:8" ht="13.5" x14ac:dyDescent="0.25">
      <c r="B830" s="11">
        <v>43207</v>
      </c>
      <c r="C830" s="2">
        <v>7.01</v>
      </c>
      <c r="D830" s="2">
        <v>3.2151000000000001</v>
      </c>
      <c r="E830" s="2">
        <v>8667</v>
      </c>
      <c r="F830" s="2"/>
      <c r="G830" s="2"/>
      <c r="H830" s="13">
        <f t="shared" si="12"/>
        <v>-1.1286056953072063E-2</v>
      </c>
    </row>
    <row r="831" spans="2:8" ht="13.5" x14ac:dyDescent="0.25">
      <c r="B831" s="11">
        <v>43208</v>
      </c>
      <c r="C831" s="2">
        <v>6.8</v>
      </c>
      <c r="D831" s="2">
        <v>3.1187999999999998</v>
      </c>
      <c r="E831" s="2">
        <v>8490</v>
      </c>
      <c r="F831" s="2"/>
      <c r="G831" s="2"/>
      <c r="H831" s="13">
        <f t="shared" si="12"/>
        <v>-2.9952412055612661E-2</v>
      </c>
    </row>
    <row r="832" spans="2:8" ht="13.5" x14ac:dyDescent="0.25">
      <c r="B832" s="11">
        <v>43209</v>
      </c>
      <c r="C832" s="2">
        <v>6.7</v>
      </c>
      <c r="D832" s="2">
        <v>3.0729000000000002</v>
      </c>
      <c r="E832" s="2">
        <v>6141</v>
      </c>
      <c r="F832" s="2"/>
      <c r="G832" s="2"/>
      <c r="H832" s="13">
        <f t="shared" si="12"/>
        <v>-1.4717198922662439E-2</v>
      </c>
    </row>
    <row r="833" spans="2:8" ht="13.5" x14ac:dyDescent="0.25">
      <c r="B833" s="11">
        <v>43210</v>
      </c>
      <c r="C833" s="2">
        <v>6.75</v>
      </c>
      <c r="D833" s="2">
        <v>3.0958999999999999</v>
      </c>
      <c r="E833" s="2">
        <v>6884</v>
      </c>
      <c r="F833" s="2"/>
      <c r="G833" s="2"/>
      <c r="H833" s="13">
        <f t="shared" si="12"/>
        <v>7.4847863581631964E-3</v>
      </c>
    </row>
    <row r="834" spans="2:8" ht="13.5" x14ac:dyDescent="0.25">
      <c r="B834" s="11">
        <v>43213</v>
      </c>
      <c r="C834" s="2">
        <v>6.85</v>
      </c>
      <c r="D834" s="2">
        <v>3.1417000000000002</v>
      </c>
      <c r="E834" s="2">
        <v>28940</v>
      </c>
      <c r="F834" s="2"/>
      <c r="G834" s="2"/>
      <c r="H834" s="13">
        <f t="shared" si="12"/>
        <v>1.479375948835566E-2</v>
      </c>
    </row>
    <row r="835" spans="2:8" ht="13.5" x14ac:dyDescent="0.25">
      <c r="B835" s="11">
        <v>43214</v>
      </c>
      <c r="C835" s="2">
        <v>7.03</v>
      </c>
      <c r="D835" s="2">
        <v>3.2242999999999999</v>
      </c>
      <c r="E835" s="2">
        <v>7720</v>
      </c>
      <c r="F835" s="2"/>
      <c r="G835" s="2"/>
      <c r="H835" s="13">
        <f t="shared" si="12"/>
        <v>2.6291498233440423E-2</v>
      </c>
    </row>
    <row r="836" spans="2:8" ht="13.5" x14ac:dyDescent="0.25">
      <c r="B836" s="11">
        <v>43215</v>
      </c>
      <c r="C836" s="2">
        <v>7.1</v>
      </c>
      <c r="D836" s="2">
        <v>3.2564000000000002</v>
      </c>
      <c r="E836" s="2">
        <v>3661</v>
      </c>
      <c r="F836" s="2"/>
      <c r="G836" s="2"/>
      <c r="H836" s="13">
        <f t="shared" si="12"/>
        <v>9.9556492882176724E-3</v>
      </c>
    </row>
    <row r="837" spans="2:8" ht="13.5" x14ac:dyDescent="0.25">
      <c r="B837" s="11">
        <v>43216</v>
      </c>
      <c r="C837" s="2">
        <v>7.08</v>
      </c>
      <c r="D837" s="2">
        <v>3.2471999999999999</v>
      </c>
      <c r="E837" s="2">
        <v>9659</v>
      </c>
      <c r="F837" s="2"/>
      <c r="G837" s="2"/>
      <c r="H837" s="13">
        <f t="shared" si="12"/>
        <v>-2.8252057486796212E-3</v>
      </c>
    </row>
    <row r="838" spans="2:8" ht="13.5" x14ac:dyDescent="0.25">
      <c r="B838" s="11">
        <v>43217</v>
      </c>
      <c r="C838" s="2">
        <v>6.98</v>
      </c>
      <c r="D838" s="2">
        <v>3.2012999999999998</v>
      </c>
      <c r="E838" s="2">
        <v>3746</v>
      </c>
      <c r="F838" s="2"/>
      <c r="G838" s="2"/>
      <c r="H838" s="13">
        <f t="shared" si="12"/>
        <v>-1.4135254988913541E-2</v>
      </c>
    </row>
    <row r="839" spans="2:8" ht="13.5" x14ac:dyDescent="0.25">
      <c r="B839" s="11">
        <v>43220</v>
      </c>
      <c r="C839" s="2">
        <v>6.98</v>
      </c>
      <c r="D839" s="2">
        <v>3.2012999999999998</v>
      </c>
      <c r="E839" s="2">
        <v>1859</v>
      </c>
      <c r="F839" s="2"/>
      <c r="G839" s="2"/>
      <c r="H839" s="13">
        <f t="shared" ref="H839:H902" si="13">(D839-D838)/D838</f>
        <v>0</v>
      </c>
    </row>
    <row r="840" spans="2:8" ht="13.5" x14ac:dyDescent="0.25">
      <c r="B840" s="11">
        <v>43222</v>
      </c>
      <c r="C840" s="2">
        <v>7</v>
      </c>
      <c r="D840" s="2">
        <v>3.2105000000000001</v>
      </c>
      <c r="E840" s="2">
        <v>2293</v>
      </c>
      <c r="F840" s="2"/>
      <c r="G840" s="2"/>
      <c r="H840" s="13">
        <f t="shared" si="13"/>
        <v>2.8738325055447222E-3</v>
      </c>
    </row>
    <row r="841" spans="2:8" ht="13.5" x14ac:dyDescent="0.25">
      <c r="B841" s="11">
        <v>43223</v>
      </c>
      <c r="C841" s="2">
        <v>7</v>
      </c>
      <c r="D841" s="2">
        <v>3.2105000000000001</v>
      </c>
      <c r="E841" s="2">
        <v>2199</v>
      </c>
      <c r="F841" s="2"/>
      <c r="G841" s="2"/>
      <c r="H841" s="13">
        <f t="shared" si="13"/>
        <v>0</v>
      </c>
    </row>
    <row r="842" spans="2:8" ht="13.5" x14ac:dyDescent="0.25">
      <c r="B842" s="11">
        <v>43224</v>
      </c>
      <c r="C842" s="2">
        <v>7</v>
      </c>
      <c r="D842" s="2">
        <v>3.2105000000000001</v>
      </c>
      <c r="E842" s="2">
        <v>1725</v>
      </c>
      <c r="F842" s="2"/>
      <c r="G842" s="2"/>
      <c r="H842" s="13">
        <f t="shared" si="13"/>
        <v>0</v>
      </c>
    </row>
    <row r="843" spans="2:8" ht="13.5" x14ac:dyDescent="0.25">
      <c r="B843" s="11">
        <v>43227</v>
      </c>
      <c r="C843" s="2">
        <v>7</v>
      </c>
      <c r="D843" s="2">
        <v>3.2105000000000001</v>
      </c>
      <c r="E843" s="2">
        <v>1126</v>
      </c>
      <c r="F843" s="2"/>
      <c r="G843" s="2"/>
      <c r="H843" s="13">
        <f t="shared" si="13"/>
        <v>0</v>
      </c>
    </row>
    <row r="844" spans="2:8" ht="13.5" x14ac:dyDescent="0.25">
      <c r="B844" s="11">
        <v>43228</v>
      </c>
      <c r="C844" s="2">
        <v>7.06</v>
      </c>
      <c r="D844" s="2">
        <v>3.238</v>
      </c>
      <c r="E844" s="2">
        <v>961</v>
      </c>
      <c r="F844" s="2"/>
      <c r="G844" s="2"/>
      <c r="H844" s="13">
        <f t="shared" si="13"/>
        <v>8.5656439806883217E-3</v>
      </c>
    </row>
    <row r="845" spans="2:8" ht="13.5" x14ac:dyDescent="0.25">
      <c r="B845" s="11">
        <v>43229</v>
      </c>
      <c r="C845" s="2">
        <v>7</v>
      </c>
      <c r="D845" s="2">
        <v>3.2105000000000001</v>
      </c>
      <c r="E845" s="2">
        <v>11344</v>
      </c>
      <c r="F845" s="2"/>
      <c r="G845" s="2"/>
      <c r="H845" s="13">
        <f t="shared" si="13"/>
        <v>-8.4928968499073058E-3</v>
      </c>
    </row>
    <row r="846" spans="2:8" ht="13.5" x14ac:dyDescent="0.25">
      <c r="B846" s="11">
        <v>43230</v>
      </c>
      <c r="C846" s="2">
        <v>7.1</v>
      </c>
      <c r="D846" s="2">
        <v>3.2564000000000002</v>
      </c>
      <c r="E846" s="2">
        <v>512</v>
      </c>
      <c r="F846" s="2"/>
      <c r="G846" s="2"/>
      <c r="H846" s="13">
        <f t="shared" si="13"/>
        <v>1.4296838498676235E-2</v>
      </c>
    </row>
    <row r="847" spans="2:8" ht="13.5" x14ac:dyDescent="0.25">
      <c r="B847" s="11">
        <v>43231</v>
      </c>
      <c r="C847" s="2">
        <v>7.11</v>
      </c>
      <c r="D847" s="2">
        <v>3.2610000000000001</v>
      </c>
      <c r="E847" s="2">
        <v>3449</v>
      </c>
      <c r="F847" s="2"/>
      <c r="G847" s="2"/>
      <c r="H847" s="13">
        <f t="shared" si="13"/>
        <v>1.4126028743397423E-3</v>
      </c>
    </row>
    <row r="848" spans="2:8" ht="13.5" x14ac:dyDescent="0.25">
      <c r="B848" s="11">
        <v>43234</v>
      </c>
      <c r="C848" s="2">
        <v>7.11</v>
      </c>
      <c r="D848" s="2">
        <v>3.2610000000000001</v>
      </c>
      <c r="E848" s="2">
        <v>1754</v>
      </c>
      <c r="F848" s="2"/>
      <c r="G848" s="2"/>
      <c r="H848" s="13">
        <f t="shared" si="13"/>
        <v>0</v>
      </c>
    </row>
    <row r="849" spans="2:8" ht="13.5" x14ac:dyDescent="0.25">
      <c r="B849" s="11">
        <v>43235</v>
      </c>
      <c r="C849" s="2">
        <v>7.16</v>
      </c>
      <c r="D849" s="2">
        <v>3.2839</v>
      </c>
      <c r="E849" s="2">
        <v>7098</v>
      </c>
      <c r="F849" s="2"/>
      <c r="G849" s="2"/>
      <c r="H849" s="13">
        <f t="shared" si="13"/>
        <v>7.0223857712357922E-3</v>
      </c>
    </row>
    <row r="850" spans="2:8" ht="13.5" x14ac:dyDescent="0.25">
      <c r="B850" s="11">
        <v>43236</v>
      </c>
      <c r="C850" s="2">
        <v>7.11</v>
      </c>
      <c r="D850" s="2">
        <v>3.2610000000000001</v>
      </c>
      <c r="E850" s="2">
        <v>2775</v>
      </c>
      <c r="F850" s="2"/>
      <c r="G850" s="2"/>
      <c r="H850" s="13">
        <f t="shared" si="13"/>
        <v>-6.9734157556563597E-3</v>
      </c>
    </row>
    <row r="851" spans="2:8" ht="13.5" x14ac:dyDescent="0.25">
      <c r="B851" s="11">
        <v>43237</v>
      </c>
      <c r="C851" s="2">
        <v>7.1</v>
      </c>
      <c r="D851" s="2">
        <v>3.2564000000000002</v>
      </c>
      <c r="E851" s="2">
        <v>1345</v>
      </c>
      <c r="F851" s="2"/>
      <c r="G851" s="2"/>
      <c r="H851" s="13">
        <f t="shared" si="13"/>
        <v>-1.4106102422569572E-3</v>
      </c>
    </row>
    <row r="852" spans="2:8" ht="13.5" x14ac:dyDescent="0.25">
      <c r="B852" s="11">
        <v>43238</v>
      </c>
      <c r="C852" s="2">
        <v>7</v>
      </c>
      <c r="D852" s="2">
        <v>3.2105000000000001</v>
      </c>
      <c r="E852" s="2">
        <v>12121</v>
      </c>
      <c r="F852" s="2"/>
      <c r="G852" s="2"/>
      <c r="H852" s="13">
        <f t="shared" si="13"/>
        <v>-1.4095319985259811E-2</v>
      </c>
    </row>
    <row r="853" spans="2:8" ht="13.5" x14ac:dyDescent="0.25">
      <c r="B853" s="11">
        <v>43241</v>
      </c>
      <c r="C853" s="2">
        <v>7</v>
      </c>
      <c r="D853" s="2">
        <v>3.2105000000000001</v>
      </c>
      <c r="E853" s="2">
        <v>3384</v>
      </c>
      <c r="F853" s="2"/>
      <c r="G853" s="2"/>
      <c r="H853" s="13">
        <f t="shared" si="13"/>
        <v>0</v>
      </c>
    </row>
    <row r="854" spans="2:8" ht="13.5" x14ac:dyDescent="0.25">
      <c r="B854" s="11">
        <v>43242</v>
      </c>
      <c r="C854" s="2">
        <v>7</v>
      </c>
      <c r="D854" s="2">
        <v>3.2105000000000001</v>
      </c>
      <c r="E854" s="2">
        <v>4261</v>
      </c>
      <c r="F854" s="2"/>
      <c r="G854" s="2"/>
      <c r="H854" s="13">
        <f t="shared" si="13"/>
        <v>0</v>
      </c>
    </row>
    <row r="855" spans="2:8" ht="13.5" x14ac:dyDescent="0.25">
      <c r="B855" s="11">
        <v>43243</v>
      </c>
      <c r="C855" s="2">
        <v>6.93</v>
      </c>
      <c r="D855" s="2">
        <v>3.1783999999999999</v>
      </c>
      <c r="E855" s="2">
        <v>8276</v>
      </c>
      <c r="F855" s="2"/>
      <c r="G855" s="2"/>
      <c r="H855" s="13">
        <f t="shared" si="13"/>
        <v>-9.9984426101854037E-3</v>
      </c>
    </row>
    <row r="856" spans="2:8" ht="13.5" x14ac:dyDescent="0.25">
      <c r="B856" s="11">
        <v>43244</v>
      </c>
      <c r="C856" s="2">
        <v>6.95</v>
      </c>
      <c r="D856" s="2">
        <v>3.1876000000000002</v>
      </c>
      <c r="E856" s="2">
        <v>7380</v>
      </c>
      <c r="F856" s="2"/>
      <c r="G856" s="2"/>
      <c r="H856" s="13">
        <f t="shared" si="13"/>
        <v>2.8945381323937577E-3</v>
      </c>
    </row>
    <row r="857" spans="2:8" ht="13.5" x14ac:dyDescent="0.25">
      <c r="B857" s="11">
        <v>43245</v>
      </c>
      <c r="C857" s="2">
        <v>7</v>
      </c>
      <c r="D857" s="2">
        <v>3.2105000000000001</v>
      </c>
      <c r="E857" s="2">
        <v>32183</v>
      </c>
      <c r="F857" s="2"/>
      <c r="G857" s="2"/>
      <c r="H857" s="13">
        <f t="shared" si="13"/>
        <v>7.18408834232649E-3</v>
      </c>
    </row>
    <row r="858" spans="2:8" ht="13.5" x14ac:dyDescent="0.25">
      <c r="B858" s="11">
        <v>43248</v>
      </c>
      <c r="C858" s="2">
        <v>7</v>
      </c>
      <c r="D858" s="2">
        <v>3.2105000000000001</v>
      </c>
      <c r="E858" s="2">
        <v>45031</v>
      </c>
      <c r="F858" s="2"/>
      <c r="G858" s="2"/>
      <c r="H858" s="13">
        <f t="shared" si="13"/>
        <v>0</v>
      </c>
    </row>
    <row r="859" spans="2:8" ht="13.5" x14ac:dyDescent="0.25">
      <c r="B859" s="11">
        <v>43249</v>
      </c>
      <c r="C859" s="2">
        <v>7</v>
      </c>
      <c r="D859" s="2">
        <v>3.2105000000000001</v>
      </c>
      <c r="E859" s="2">
        <v>46868</v>
      </c>
      <c r="F859" s="2"/>
      <c r="G859" s="2"/>
      <c r="H859" s="13">
        <f t="shared" si="13"/>
        <v>0</v>
      </c>
    </row>
    <row r="860" spans="2:8" ht="13.5" x14ac:dyDescent="0.25">
      <c r="B860" s="11">
        <v>43250</v>
      </c>
      <c r="C860" s="2">
        <v>7</v>
      </c>
      <c r="D860" s="2">
        <v>3.2105000000000001</v>
      </c>
      <c r="E860" s="2">
        <v>21820</v>
      </c>
      <c r="F860" s="2"/>
      <c r="G860" s="2"/>
      <c r="H860" s="13">
        <f t="shared" si="13"/>
        <v>0</v>
      </c>
    </row>
    <row r="861" spans="2:8" ht="13.5" x14ac:dyDescent="0.25">
      <c r="B861" s="11">
        <v>43251</v>
      </c>
      <c r="C861" s="2">
        <v>7.1</v>
      </c>
      <c r="D861" s="2">
        <v>3.2564000000000002</v>
      </c>
      <c r="E861" s="2">
        <v>32366</v>
      </c>
      <c r="F861" s="2"/>
      <c r="G861" s="2"/>
      <c r="H861" s="13">
        <f t="shared" si="13"/>
        <v>1.4296838498676235E-2</v>
      </c>
    </row>
    <row r="862" spans="2:8" ht="13.5" x14ac:dyDescent="0.25">
      <c r="B862" s="11">
        <v>43252</v>
      </c>
      <c r="C862" s="2">
        <v>7.1</v>
      </c>
      <c r="D862" s="2">
        <v>3.2564000000000002</v>
      </c>
      <c r="E862" s="2">
        <v>5945</v>
      </c>
      <c r="F862" s="2"/>
      <c r="G862" s="2"/>
      <c r="H862" s="13">
        <f t="shared" si="13"/>
        <v>0</v>
      </c>
    </row>
    <row r="863" spans="2:8" ht="13.5" x14ac:dyDescent="0.25">
      <c r="B863" s="11">
        <v>43255</v>
      </c>
      <c r="C863" s="2">
        <v>7.1</v>
      </c>
      <c r="D863" s="2">
        <v>3.2564000000000002</v>
      </c>
      <c r="E863" s="2">
        <v>1097</v>
      </c>
      <c r="F863" s="2"/>
      <c r="G863" s="2"/>
      <c r="H863" s="13">
        <f t="shared" si="13"/>
        <v>0</v>
      </c>
    </row>
    <row r="864" spans="2:8" ht="13.5" x14ac:dyDescent="0.25">
      <c r="B864" s="11">
        <v>43256</v>
      </c>
      <c r="C864" s="2">
        <v>7.22</v>
      </c>
      <c r="D864" s="2">
        <v>3.3113999999999999</v>
      </c>
      <c r="E864" s="2">
        <v>29221</v>
      </c>
      <c r="F864" s="2"/>
      <c r="G864" s="2"/>
      <c r="H864" s="13">
        <f t="shared" si="13"/>
        <v>1.688981697580141E-2</v>
      </c>
    </row>
    <row r="865" spans="2:8" ht="13.5" x14ac:dyDescent="0.25">
      <c r="B865" s="11">
        <v>43257</v>
      </c>
      <c r="C865" s="2">
        <v>7.2</v>
      </c>
      <c r="D865" s="2">
        <v>3.3022</v>
      </c>
      <c r="E865" s="2">
        <v>18231</v>
      </c>
      <c r="F865" s="2"/>
      <c r="G865" s="2"/>
      <c r="H865" s="13">
        <f t="shared" si="13"/>
        <v>-2.7782810895693286E-3</v>
      </c>
    </row>
    <row r="866" spans="2:8" ht="13.5" x14ac:dyDescent="0.25">
      <c r="B866" s="11">
        <v>43258</v>
      </c>
      <c r="C866" s="2">
        <v>7.2</v>
      </c>
      <c r="D866" s="2">
        <v>3.3022</v>
      </c>
      <c r="E866" s="2">
        <v>20740</v>
      </c>
      <c r="F866" s="2"/>
      <c r="G866" s="2"/>
      <c r="H866" s="13">
        <f t="shared" si="13"/>
        <v>0</v>
      </c>
    </row>
    <row r="867" spans="2:8" ht="13.5" x14ac:dyDescent="0.25">
      <c r="B867" s="11">
        <v>43259</v>
      </c>
      <c r="C867" s="2">
        <v>7.19</v>
      </c>
      <c r="D867" s="2">
        <v>3.2976999999999999</v>
      </c>
      <c r="E867" s="2">
        <v>4567</v>
      </c>
      <c r="F867" s="2"/>
      <c r="G867" s="2"/>
      <c r="H867" s="13">
        <f t="shared" si="13"/>
        <v>-1.3627278783841592E-3</v>
      </c>
    </row>
    <row r="868" spans="2:8" ht="13.5" x14ac:dyDescent="0.25">
      <c r="B868" s="11">
        <v>43262</v>
      </c>
      <c r="C868" s="2">
        <v>7.19</v>
      </c>
      <c r="D868" s="2">
        <v>3.2976999999999999</v>
      </c>
      <c r="E868" s="2">
        <v>2165</v>
      </c>
      <c r="F868" s="2"/>
      <c r="G868" s="2"/>
      <c r="H868" s="13">
        <f t="shared" si="13"/>
        <v>0</v>
      </c>
    </row>
    <row r="869" spans="2:8" ht="13.5" x14ac:dyDescent="0.25">
      <c r="B869" s="11">
        <v>43263</v>
      </c>
      <c r="C869" s="2">
        <v>7.19</v>
      </c>
      <c r="D869" s="2">
        <v>3.2976999999999999</v>
      </c>
      <c r="E869" s="2">
        <v>37949</v>
      </c>
      <c r="F869" s="2"/>
      <c r="G869" s="2"/>
      <c r="H869" s="13">
        <f t="shared" si="13"/>
        <v>0</v>
      </c>
    </row>
    <row r="870" spans="2:8" ht="13.5" x14ac:dyDescent="0.25">
      <c r="B870" s="11">
        <v>43264</v>
      </c>
      <c r="C870" s="2">
        <v>7.19</v>
      </c>
      <c r="D870" s="2">
        <v>3.2976999999999999</v>
      </c>
      <c r="E870" s="2">
        <v>6034</v>
      </c>
      <c r="F870" s="2"/>
      <c r="G870" s="2"/>
      <c r="H870" s="13">
        <f t="shared" si="13"/>
        <v>0</v>
      </c>
    </row>
    <row r="871" spans="2:8" ht="13.5" x14ac:dyDescent="0.25">
      <c r="B871" s="11">
        <v>43265</v>
      </c>
      <c r="C871" s="2">
        <v>7.1</v>
      </c>
      <c r="D871" s="2">
        <v>3.2564000000000002</v>
      </c>
      <c r="E871" s="2">
        <v>4371</v>
      </c>
      <c r="F871" s="2"/>
      <c r="G871" s="2"/>
      <c r="H871" s="13">
        <f t="shared" si="13"/>
        <v>-1.2523880280195188E-2</v>
      </c>
    </row>
    <row r="872" spans="2:8" ht="13.5" x14ac:dyDescent="0.25">
      <c r="B872" s="11">
        <v>43269</v>
      </c>
      <c r="C872" s="2">
        <v>7.09</v>
      </c>
      <c r="D872" s="2">
        <v>3.2517999999999998</v>
      </c>
      <c r="E872" s="2">
        <v>8724</v>
      </c>
      <c r="F872" s="2"/>
      <c r="G872" s="2"/>
      <c r="H872" s="13">
        <f t="shared" si="13"/>
        <v>-1.4126028743398787E-3</v>
      </c>
    </row>
    <row r="873" spans="2:8" ht="13.5" x14ac:dyDescent="0.25">
      <c r="B873" s="11">
        <v>43270</v>
      </c>
      <c r="C873" s="2">
        <v>7.11</v>
      </c>
      <c r="D873" s="2">
        <v>3.2610000000000001</v>
      </c>
      <c r="E873" s="2">
        <v>21233</v>
      </c>
      <c r="F873" s="2"/>
      <c r="G873" s="2"/>
      <c r="H873" s="13">
        <f t="shared" si="13"/>
        <v>2.8292022879636875E-3</v>
      </c>
    </row>
    <row r="874" spans="2:8" ht="13.5" x14ac:dyDescent="0.25">
      <c r="B874" s="11">
        <v>43271</v>
      </c>
      <c r="C874" s="2">
        <v>7.25</v>
      </c>
      <c r="D874" s="2">
        <v>3.3252000000000002</v>
      </c>
      <c r="E874" s="2">
        <v>173142</v>
      </c>
      <c r="F874" s="2"/>
      <c r="G874" s="2"/>
      <c r="H874" s="13">
        <f t="shared" si="13"/>
        <v>1.968721251149955E-2</v>
      </c>
    </row>
    <row r="875" spans="2:8" ht="13.5" x14ac:dyDescent="0.25">
      <c r="B875" s="11">
        <v>43272</v>
      </c>
      <c r="C875" s="2">
        <v>7.2</v>
      </c>
      <c r="D875" s="2">
        <v>3.3022</v>
      </c>
      <c r="E875" s="2">
        <v>25339</v>
      </c>
      <c r="F875" s="2"/>
      <c r="G875" s="2"/>
      <c r="H875" s="13">
        <f t="shared" si="13"/>
        <v>-6.9168771803200203E-3</v>
      </c>
    </row>
    <row r="876" spans="2:8" ht="13.5" x14ac:dyDescent="0.25">
      <c r="B876" s="11">
        <v>43273</v>
      </c>
      <c r="C876" s="2">
        <v>7.17</v>
      </c>
      <c r="D876" s="2">
        <v>3.2885</v>
      </c>
      <c r="E876" s="2">
        <v>16008</v>
      </c>
      <c r="F876" s="2"/>
      <c r="G876" s="2"/>
      <c r="H876" s="13">
        <f t="shared" si="13"/>
        <v>-4.1487493186360743E-3</v>
      </c>
    </row>
    <row r="877" spans="2:8" ht="13.5" x14ac:dyDescent="0.25">
      <c r="B877" s="11">
        <v>43276</v>
      </c>
      <c r="C877" s="2">
        <v>7.09</v>
      </c>
      <c r="D877" s="2">
        <v>3.2517999999999998</v>
      </c>
      <c r="E877" s="2">
        <v>6242</v>
      </c>
      <c r="F877" s="2"/>
      <c r="G877" s="2"/>
      <c r="H877" s="13">
        <f t="shared" si="13"/>
        <v>-1.1160103390603672E-2</v>
      </c>
    </row>
    <row r="878" spans="2:8" ht="13.5" x14ac:dyDescent="0.25">
      <c r="B878" s="11">
        <v>43277</v>
      </c>
      <c r="C878" s="2">
        <v>7.15</v>
      </c>
      <c r="D878" s="2">
        <v>3.2793000000000001</v>
      </c>
      <c r="E878" s="2">
        <v>14124</v>
      </c>
      <c r="F878" s="2"/>
      <c r="G878" s="2"/>
      <c r="H878" s="13">
        <f t="shared" si="13"/>
        <v>8.4568546651086485E-3</v>
      </c>
    </row>
    <row r="879" spans="2:8" ht="13.5" x14ac:dyDescent="0.25">
      <c r="B879" s="11">
        <v>43278</v>
      </c>
      <c r="C879" s="2">
        <v>7.09</v>
      </c>
      <c r="D879" s="2">
        <v>3.2517999999999998</v>
      </c>
      <c r="E879" s="2">
        <v>20476</v>
      </c>
      <c r="F879" s="2"/>
      <c r="G879" s="2"/>
      <c r="H879" s="13">
        <f t="shared" si="13"/>
        <v>-8.3859360229318145E-3</v>
      </c>
    </row>
    <row r="880" spans="2:8" ht="13.5" x14ac:dyDescent="0.25">
      <c r="B880" s="11">
        <v>43279</v>
      </c>
      <c r="C880" s="2">
        <v>7.04</v>
      </c>
      <c r="D880" s="2">
        <v>3.2288999999999999</v>
      </c>
      <c r="E880" s="2">
        <v>27216</v>
      </c>
      <c r="F880" s="2"/>
      <c r="G880" s="2"/>
      <c r="H880" s="13">
        <f t="shared" si="13"/>
        <v>-7.0422535211267364E-3</v>
      </c>
    </row>
    <row r="881" spans="2:8" ht="13.5" x14ac:dyDescent="0.25">
      <c r="B881" s="11">
        <v>43280</v>
      </c>
      <c r="C881" s="2">
        <v>7.15</v>
      </c>
      <c r="D881" s="2">
        <v>3.2793000000000001</v>
      </c>
      <c r="E881" s="2">
        <v>13799</v>
      </c>
      <c r="F881" s="2"/>
      <c r="G881" s="2"/>
      <c r="H881" s="13">
        <f t="shared" si="13"/>
        <v>1.5609030939329253E-2</v>
      </c>
    </row>
    <row r="882" spans="2:8" ht="13.5" x14ac:dyDescent="0.25">
      <c r="B882" s="11">
        <v>43283</v>
      </c>
      <c r="C882" s="2">
        <v>7.2</v>
      </c>
      <c r="D882" s="2">
        <v>3.3022</v>
      </c>
      <c r="E882" s="2">
        <v>791</v>
      </c>
      <c r="F882" s="2"/>
      <c r="G882" s="2"/>
      <c r="H882" s="13">
        <f t="shared" si="13"/>
        <v>6.9831976336413018E-3</v>
      </c>
    </row>
    <row r="883" spans="2:8" ht="13.5" x14ac:dyDescent="0.25">
      <c r="B883" s="11">
        <v>43284</v>
      </c>
      <c r="C883" s="2">
        <v>7.29</v>
      </c>
      <c r="D883" s="2">
        <v>3.3435000000000001</v>
      </c>
      <c r="E883" s="2">
        <v>37628</v>
      </c>
      <c r="F883" s="2"/>
      <c r="G883" s="2"/>
      <c r="H883" s="13">
        <f t="shared" si="13"/>
        <v>1.2506813639391955E-2</v>
      </c>
    </row>
    <row r="884" spans="2:8" ht="13.5" x14ac:dyDescent="0.25">
      <c r="B884" s="11">
        <v>43285</v>
      </c>
      <c r="C884" s="2">
        <v>7.21</v>
      </c>
      <c r="D884" s="2">
        <v>3.3068</v>
      </c>
      <c r="E884" s="2">
        <v>12122</v>
      </c>
      <c r="F884" s="2"/>
      <c r="G884" s="2"/>
      <c r="H884" s="13">
        <f t="shared" si="13"/>
        <v>-1.0976521609092321E-2</v>
      </c>
    </row>
    <row r="885" spans="2:8" ht="13.5" x14ac:dyDescent="0.25">
      <c r="B885" s="11">
        <v>43286</v>
      </c>
      <c r="C885" s="2">
        <v>7.23</v>
      </c>
      <c r="D885" s="2">
        <v>3.3159999999999998</v>
      </c>
      <c r="E885" s="2">
        <v>6696</v>
      </c>
      <c r="F885" s="2"/>
      <c r="G885" s="2"/>
      <c r="H885" s="13">
        <f t="shared" si="13"/>
        <v>2.7821458812144293E-3</v>
      </c>
    </row>
    <row r="886" spans="2:8" ht="13.5" x14ac:dyDescent="0.25">
      <c r="B886" s="11">
        <v>43287</v>
      </c>
      <c r="C886" s="2">
        <v>7.19</v>
      </c>
      <c r="D886" s="2">
        <v>3.2976999999999999</v>
      </c>
      <c r="E886" s="2">
        <v>13385</v>
      </c>
      <c r="F886" s="2"/>
      <c r="G886" s="2"/>
      <c r="H886" s="13">
        <f t="shared" si="13"/>
        <v>-5.5186972255729747E-3</v>
      </c>
    </row>
    <row r="887" spans="2:8" ht="13.5" x14ac:dyDescent="0.25">
      <c r="B887" s="11">
        <v>43290</v>
      </c>
      <c r="C887" s="2">
        <v>7.2</v>
      </c>
      <c r="D887" s="2">
        <v>3.3022</v>
      </c>
      <c r="E887" s="2">
        <v>14103</v>
      </c>
      <c r="F887" s="2"/>
      <c r="G887" s="2"/>
      <c r="H887" s="13">
        <f t="shared" si="13"/>
        <v>1.3645874397307733E-3</v>
      </c>
    </row>
    <row r="888" spans="2:8" ht="13.5" x14ac:dyDescent="0.25">
      <c r="B888" s="11">
        <v>43291</v>
      </c>
      <c r="C888" s="2">
        <v>7.1</v>
      </c>
      <c r="D888" s="2">
        <v>3.2564000000000002</v>
      </c>
      <c r="E888" s="2">
        <v>7214</v>
      </c>
      <c r="F888" s="2"/>
      <c r="G888" s="2"/>
      <c r="H888" s="13">
        <f t="shared" si="13"/>
        <v>-1.3869541517775979E-2</v>
      </c>
    </row>
    <row r="889" spans="2:8" ht="13.5" x14ac:dyDescent="0.25">
      <c r="B889" s="11">
        <v>43292</v>
      </c>
      <c r="C889" s="2">
        <v>6.57</v>
      </c>
      <c r="D889" s="2">
        <v>3.2949999999999999</v>
      </c>
      <c r="E889" s="2">
        <v>11220</v>
      </c>
      <c r="F889" s="2"/>
      <c r="G889" s="2"/>
      <c r="H889" s="13">
        <f t="shared" si="13"/>
        <v>1.1853580641198791E-2</v>
      </c>
    </row>
    <row r="890" spans="2:8" ht="13.5" x14ac:dyDescent="0.25">
      <c r="B890" s="11">
        <v>43293</v>
      </c>
      <c r="C890" s="2">
        <v>6.6</v>
      </c>
      <c r="D890" s="2">
        <v>3.3100999999999998</v>
      </c>
      <c r="E890" s="2">
        <v>15220</v>
      </c>
      <c r="F890" s="2"/>
      <c r="G890" s="2"/>
      <c r="H890" s="13">
        <f t="shared" si="13"/>
        <v>4.5827010622154453E-3</v>
      </c>
    </row>
    <row r="891" spans="2:8" ht="13.5" x14ac:dyDescent="0.25">
      <c r="B891" s="11">
        <v>43294</v>
      </c>
      <c r="C891" s="2">
        <v>6.54</v>
      </c>
      <c r="D891" s="2">
        <v>3.28</v>
      </c>
      <c r="E891" s="2">
        <v>3524</v>
      </c>
      <c r="F891" s="2"/>
      <c r="G891" s="2"/>
      <c r="H891" s="13">
        <f t="shared" si="13"/>
        <v>-9.0933808646264519E-3</v>
      </c>
    </row>
    <row r="892" spans="2:8" ht="13.5" x14ac:dyDescent="0.25">
      <c r="B892" s="11">
        <v>43297</v>
      </c>
      <c r="C892" s="2">
        <v>6.54</v>
      </c>
      <c r="D892" s="2">
        <v>3.28</v>
      </c>
      <c r="E892" s="2">
        <v>9216</v>
      </c>
      <c r="F892" s="2"/>
      <c r="G892" s="2"/>
      <c r="H892" s="13">
        <f t="shared" si="13"/>
        <v>0</v>
      </c>
    </row>
    <row r="893" spans="2:8" ht="13.5" x14ac:dyDescent="0.25">
      <c r="B893" s="11">
        <v>43298</v>
      </c>
      <c r="C893" s="2">
        <v>6.59</v>
      </c>
      <c r="D893" s="2">
        <v>3.3050999999999999</v>
      </c>
      <c r="E893" s="2">
        <v>42535</v>
      </c>
      <c r="F893" s="2"/>
      <c r="G893" s="2"/>
      <c r="H893" s="13">
        <f t="shared" si="13"/>
        <v>7.6524390243902819E-3</v>
      </c>
    </row>
    <row r="894" spans="2:8" ht="13.5" x14ac:dyDescent="0.25">
      <c r="B894" s="11">
        <v>43299</v>
      </c>
      <c r="C894" s="2">
        <v>6.59</v>
      </c>
      <c r="D894" s="2">
        <v>3.3050999999999999</v>
      </c>
      <c r="E894" s="2">
        <v>22630</v>
      </c>
      <c r="F894" s="2"/>
      <c r="G894" s="2"/>
      <c r="H894" s="13">
        <f t="shared" si="13"/>
        <v>0</v>
      </c>
    </row>
    <row r="895" spans="2:8" ht="13.5" x14ac:dyDescent="0.25">
      <c r="B895" s="11">
        <v>43300</v>
      </c>
      <c r="C895" s="2">
        <v>6.7</v>
      </c>
      <c r="D895" s="2">
        <v>3.3601999999999999</v>
      </c>
      <c r="E895" s="2">
        <v>15453</v>
      </c>
      <c r="F895" s="2"/>
      <c r="G895" s="2"/>
      <c r="H895" s="13">
        <f t="shared" si="13"/>
        <v>1.6671205107258457E-2</v>
      </c>
    </row>
    <row r="896" spans="2:8" ht="13.5" x14ac:dyDescent="0.25">
      <c r="B896" s="11">
        <v>43301</v>
      </c>
      <c r="C896" s="2">
        <v>6.62</v>
      </c>
      <c r="D896" s="2">
        <v>3.3201000000000001</v>
      </c>
      <c r="E896" s="2">
        <v>11965</v>
      </c>
      <c r="F896" s="2"/>
      <c r="G896" s="2"/>
      <c r="H896" s="13">
        <f t="shared" si="13"/>
        <v>-1.1933813463484258E-2</v>
      </c>
    </row>
    <row r="897" spans="2:8" ht="13.5" x14ac:dyDescent="0.25">
      <c r="B897" s="11">
        <v>43304</v>
      </c>
      <c r="C897" s="2">
        <v>6.61</v>
      </c>
      <c r="D897" s="2">
        <v>3.3151000000000002</v>
      </c>
      <c r="E897" s="2">
        <v>9561</v>
      </c>
      <c r="F897" s="2"/>
      <c r="G897" s="2"/>
      <c r="H897" s="13">
        <f t="shared" si="13"/>
        <v>-1.5059787355802216E-3</v>
      </c>
    </row>
    <row r="898" spans="2:8" ht="13.5" x14ac:dyDescent="0.25">
      <c r="B898" s="11">
        <v>43305</v>
      </c>
      <c r="C898" s="2">
        <v>6.61</v>
      </c>
      <c r="D898" s="2">
        <v>3.3151000000000002</v>
      </c>
      <c r="E898" s="2">
        <v>9031</v>
      </c>
      <c r="F898" s="2"/>
      <c r="G898" s="2"/>
      <c r="H898" s="13">
        <f t="shared" si="13"/>
        <v>0</v>
      </c>
    </row>
    <row r="899" spans="2:8" ht="13.5" x14ac:dyDescent="0.25">
      <c r="B899" s="11">
        <v>43307</v>
      </c>
      <c r="C899" s="2">
        <v>6.6</v>
      </c>
      <c r="D899" s="2">
        <v>3.3100999999999998</v>
      </c>
      <c r="E899" s="2">
        <v>26581</v>
      </c>
      <c r="F899" s="2"/>
      <c r="G899" s="2"/>
      <c r="H899" s="13">
        <f t="shared" si="13"/>
        <v>-1.5082501282013625E-3</v>
      </c>
    </row>
    <row r="900" spans="2:8" ht="13.5" x14ac:dyDescent="0.25">
      <c r="B900" s="11">
        <v>43308</v>
      </c>
      <c r="C900" s="2">
        <v>6.55</v>
      </c>
      <c r="D900" s="2">
        <v>3.2850000000000001</v>
      </c>
      <c r="E900" s="2">
        <v>48641</v>
      </c>
      <c r="F900" s="2"/>
      <c r="G900" s="2"/>
      <c r="H900" s="13">
        <f t="shared" si="13"/>
        <v>-7.5828524817980365E-3</v>
      </c>
    </row>
    <row r="901" spans="2:8" ht="13.5" x14ac:dyDescent="0.25">
      <c r="B901" s="11">
        <v>43311</v>
      </c>
      <c r="C901" s="2">
        <v>6.55</v>
      </c>
      <c r="D901" s="2">
        <v>3.2850000000000001</v>
      </c>
      <c r="E901" s="2">
        <v>3874</v>
      </c>
      <c r="F901" s="2"/>
      <c r="G901" s="2"/>
      <c r="H901" s="13">
        <f t="shared" si="13"/>
        <v>0</v>
      </c>
    </row>
    <row r="902" spans="2:8" ht="13.5" x14ac:dyDescent="0.25">
      <c r="B902" s="11">
        <v>43312</v>
      </c>
      <c r="C902" s="2">
        <v>6.68</v>
      </c>
      <c r="D902" s="2">
        <v>3.3502000000000001</v>
      </c>
      <c r="E902" s="2">
        <v>2934</v>
      </c>
      <c r="F902" s="2"/>
      <c r="G902" s="2"/>
      <c r="H902" s="13">
        <f t="shared" si="13"/>
        <v>1.9847792998477908E-2</v>
      </c>
    </row>
    <row r="903" spans="2:8" ht="13.5" x14ac:dyDescent="0.25">
      <c r="B903" s="11">
        <v>43313</v>
      </c>
      <c r="C903" s="2">
        <v>6.56</v>
      </c>
      <c r="D903" s="2">
        <v>3.29</v>
      </c>
      <c r="E903" s="2">
        <v>7220</v>
      </c>
      <c r="F903" s="2"/>
      <c r="G903" s="2"/>
      <c r="H903" s="13">
        <f t="shared" ref="H903:H966" si="14">(D903-D902)/D902</f>
        <v>-1.7969076473046394E-2</v>
      </c>
    </row>
    <row r="904" spans="2:8" ht="13.5" x14ac:dyDescent="0.25">
      <c r="B904" s="11">
        <v>43314</v>
      </c>
      <c r="C904" s="2">
        <v>6.56</v>
      </c>
      <c r="D904" s="2">
        <v>3.29</v>
      </c>
      <c r="E904" s="2">
        <v>9334</v>
      </c>
      <c r="F904" s="2"/>
      <c r="G904" s="2"/>
      <c r="H904" s="13">
        <f t="shared" si="14"/>
        <v>0</v>
      </c>
    </row>
    <row r="905" spans="2:8" ht="13.5" x14ac:dyDescent="0.25">
      <c r="B905" s="11">
        <v>43315</v>
      </c>
      <c r="C905" s="2">
        <v>6.6</v>
      </c>
      <c r="D905" s="2">
        <v>3.3100999999999998</v>
      </c>
      <c r="E905" s="2">
        <v>19986</v>
      </c>
      <c r="F905" s="2"/>
      <c r="G905" s="2"/>
      <c r="H905" s="13">
        <f t="shared" si="14"/>
        <v>6.10942249240115E-3</v>
      </c>
    </row>
    <row r="906" spans="2:8" ht="13.5" x14ac:dyDescent="0.25">
      <c r="B906" s="11">
        <v>43318</v>
      </c>
      <c r="C906" s="2">
        <v>6.61</v>
      </c>
      <c r="D906" s="2">
        <v>3.3151000000000002</v>
      </c>
      <c r="E906" s="2">
        <v>13401</v>
      </c>
      <c r="F906" s="2"/>
      <c r="G906" s="2"/>
      <c r="H906" s="13">
        <f t="shared" si="14"/>
        <v>1.5105283828284154E-3</v>
      </c>
    </row>
    <row r="907" spans="2:8" ht="13.5" x14ac:dyDescent="0.25">
      <c r="B907" s="11">
        <v>43319</v>
      </c>
      <c r="C907" s="2">
        <v>6.61</v>
      </c>
      <c r="D907" s="2">
        <v>3.3151000000000002</v>
      </c>
      <c r="E907" s="2">
        <v>7531</v>
      </c>
      <c r="F907" s="2"/>
      <c r="G907" s="2"/>
      <c r="H907" s="13">
        <f t="shared" si="14"/>
        <v>0</v>
      </c>
    </row>
    <row r="908" spans="2:8" ht="13.5" x14ac:dyDescent="0.25">
      <c r="B908" s="11">
        <v>43320</v>
      </c>
      <c r="C908" s="2">
        <v>6.6</v>
      </c>
      <c r="D908" s="2">
        <v>3.3100999999999998</v>
      </c>
      <c r="E908" s="2">
        <v>13926</v>
      </c>
      <c r="F908" s="2"/>
      <c r="G908" s="2"/>
      <c r="H908" s="13">
        <f t="shared" si="14"/>
        <v>-1.5082501282013625E-3</v>
      </c>
    </row>
    <row r="909" spans="2:8" ht="13.5" x14ac:dyDescent="0.25">
      <c r="B909" s="11">
        <v>43321</v>
      </c>
      <c r="C909" s="2">
        <v>6.56</v>
      </c>
      <c r="D909" s="2">
        <v>3.29</v>
      </c>
      <c r="E909" s="2">
        <v>3154</v>
      </c>
      <c r="F909" s="2"/>
      <c r="G909" s="2"/>
      <c r="H909" s="13">
        <f t="shared" si="14"/>
        <v>-6.0723240989697547E-3</v>
      </c>
    </row>
    <row r="910" spans="2:8" ht="13.5" x14ac:dyDescent="0.25">
      <c r="B910" s="11">
        <v>43322</v>
      </c>
      <c r="C910" s="2">
        <v>6.6</v>
      </c>
      <c r="D910" s="2">
        <v>3.3100999999999998</v>
      </c>
      <c r="E910" s="2">
        <v>14013</v>
      </c>
      <c r="F910" s="2"/>
      <c r="G910" s="2"/>
      <c r="H910" s="13">
        <f t="shared" si="14"/>
        <v>6.10942249240115E-3</v>
      </c>
    </row>
    <row r="911" spans="2:8" ht="13.5" x14ac:dyDescent="0.25">
      <c r="B911" s="11">
        <v>43326</v>
      </c>
      <c r="C911" s="2">
        <v>6.58</v>
      </c>
      <c r="D911" s="2">
        <v>3.3</v>
      </c>
      <c r="E911" s="2">
        <v>408</v>
      </c>
      <c r="F911" s="2"/>
      <c r="G911" s="2"/>
      <c r="H911" s="13">
        <f t="shared" si="14"/>
        <v>-3.0512673333131925E-3</v>
      </c>
    </row>
    <row r="912" spans="2:8" ht="13.5" x14ac:dyDescent="0.25">
      <c r="B912" s="11">
        <v>43327</v>
      </c>
      <c r="C912" s="2">
        <v>6.65</v>
      </c>
      <c r="D912" s="2">
        <v>3.3351000000000002</v>
      </c>
      <c r="E912" s="2">
        <v>5711</v>
      </c>
      <c r="F912" s="2"/>
      <c r="G912" s="2"/>
      <c r="H912" s="13">
        <f t="shared" si="14"/>
        <v>1.0636363636363744E-2</v>
      </c>
    </row>
    <row r="913" spans="2:8" ht="13.5" x14ac:dyDescent="0.25">
      <c r="B913" s="11">
        <v>43328</v>
      </c>
      <c r="C913" s="2">
        <v>6.65</v>
      </c>
      <c r="D913" s="2">
        <v>3.3351000000000002</v>
      </c>
      <c r="E913" s="2">
        <v>587</v>
      </c>
      <c r="F913" s="2"/>
      <c r="G913" s="2"/>
      <c r="H913" s="13">
        <f t="shared" si="14"/>
        <v>0</v>
      </c>
    </row>
    <row r="914" spans="2:8" ht="13.5" x14ac:dyDescent="0.25">
      <c r="B914" s="11">
        <v>43329</v>
      </c>
      <c r="C914" s="2">
        <v>6.62</v>
      </c>
      <c r="D914" s="2">
        <v>3.3201000000000001</v>
      </c>
      <c r="E914" s="2">
        <v>2103</v>
      </c>
      <c r="F914" s="2"/>
      <c r="G914" s="2"/>
      <c r="H914" s="13">
        <f t="shared" si="14"/>
        <v>-4.4976162633804453E-3</v>
      </c>
    </row>
    <row r="915" spans="2:8" ht="13.5" x14ac:dyDescent="0.25">
      <c r="B915" s="11">
        <v>43332</v>
      </c>
      <c r="C915" s="2">
        <v>6.62</v>
      </c>
      <c r="D915" s="2">
        <v>3.3201000000000001</v>
      </c>
      <c r="E915" s="2">
        <v>1400</v>
      </c>
      <c r="F915" s="2"/>
      <c r="G915" s="2"/>
      <c r="H915" s="13">
        <f t="shared" si="14"/>
        <v>0</v>
      </c>
    </row>
    <row r="916" spans="2:8" ht="13.5" x14ac:dyDescent="0.25">
      <c r="B916" s="11">
        <v>43335</v>
      </c>
      <c r="C916" s="2">
        <v>6.6</v>
      </c>
      <c r="D916" s="2">
        <v>3.3100999999999998</v>
      </c>
      <c r="E916" s="2">
        <v>12342</v>
      </c>
      <c r="F916" s="2"/>
      <c r="G916" s="2"/>
      <c r="H916" s="13">
        <f t="shared" si="14"/>
        <v>-3.0119574711605767E-3</v>
      </c>
    </row>
    <row r="917" spans="2:8" ht="13.5" x14ac:dyDescent="0.25">
      <c r="B917" s="11">
        <v>43336</v>
      </c>
      <c r="C917" s="2">
        <v>6.6</v>
      </c>
      <c r="D917" s="2">
        <v>3.3100999999999998</v>
      </c>
      <c r="E917" s="2">
        <v>8010</v>
      </c>
      <c r="F917" s="2"/>
      <c r="G917" s="2"/>
      <c r="H917" s="13">
        <f t="shared" si="14"/>
        <v>0</v>
      </c>
    </row>
    <row r="918" spans="2:8" ht="13.5" x14ac:dyDescent="0.25">
      <c r="B918" s="11">
        <v>43339</v>
      </c>
      <c r="C918" s="2">
        <v>6.6</v>
      </c>
      <c r="D918" s="2">
        <v>3.3100999999999998</v>
      </c>
      <c r="E918" s="2">
        <v>10159</v>
      </c>
      <c r="F918" s="2"/>
      <c r="G918" s="2"/>
      <c r="H918" s="13">
        <f t="shared" si="14"/>
        <v>0</v>
      </c>
    </row>
    <row r="919" spans="2:8" ht="13.5" x14ac:dyDescent="0.25">
      <c r="B919" s="11">
        <v>43340</v>
      </c>
      <c r="C919" s="2">
        <v>6.6</v>
      </c>
      <c r="D919" s="2">
        <v>3.3100999999999998</v>
      </c>
      <c r="E919" s="2">
        <v>3230</v>
      </c>
      <c r="F919" s="2"/>
      <c r="G919" s="2"/>
      <c r="H919" s="13">
        <f t="shared" si="14"/>
        <v>0</v>
      </c>
    </row>
    <row r="920" spans="2:8" ht="13.5" x14ac:dyDescent="0.25">
      <c r="B920" s="11">
        <v>43341</v>
      </c>
      <c r="C920" s="2">
        <v>6.6</v>
      </c>
      <c r="D920" s="2">
        <v>3.3100999999999998</v>
      </c>
      <c r="E920" s="2">
        <v>3456</v>
      </c>
      <c r="F920" s="2"/>
      <c r="G920" s="2"/>
      <c r="H920" s="13">
        <f t="shared" si="14"/>
        <v>0</v>
      </c>
    </row>
    <row r="921" spans="2:8" ht="13.5" x14ac:dyDescent="0.25">
      <c r="B921" s="11">
        <v>43342</v>
      </c>
      <c r="C921" s="2">
        <v>6.65</v>
      </c>
      <c r="D921" s="2">
        <v>3.3351000000000002</v>
      </c>
      <c r="E921" s="2">
        <v>7800</v>
      </c>
      <c r="F921" s="2"/>
      <c r="G921" s="2"/>
      <c r="H921" s="13">
        <f t="shared" si="14"/>
        <v>7.5526419141416744E-3</v>
      </c>
    </row>
    <row r="922" spans="2:8" ht="13.5" x14ac:dyDescent="0.25">
      <c r="B922" s="11">
        <v>43343</v>
      </c>
      <c r="C922" s="2">
        <v>6.7</v>
      </c>
      <c r="D922" s="2">
        <v>3.3601999999999999</v>
      </c>
      <c r="E922" s="2">
        <v>9500</v>
      </c>
      <c r="F922" s="2"/>
      <c r="G922" s="2"/>
      <c r="H922" s="13">
        <f t="shared" si="14"/>
        <v>7.5260112140564531E-3</v>
      </c>
    </row>
    <row r="923" spans="2:8" ht="13.5" x14ac:dyDescent="0.25">
      <c r="B923" s="11">
        <v>43346</v>
      </c>
      <c r="C923" s="2">
        <v>6.56</v>
      </c>
      <c r="D923" s="2">
        <v>3.29</v>
      </c>
      <c r="E923" s="2">
        <v>6389</v>
      </c>
      <c r="F923" s="2"/>
      <c r="G923" s="2"/>
      <c r="H923" s="13">
        <f t="shared" si="14"/>
        <v>-2.089161359442885E-2</v>
      </c>
    </row>
    <row r="924" spans="2:8" ht="13.5" x14ac:dyDescent="0.25">
      <c r="B924" s="11">
        <v>43347</v>
      </c>
      <c r="C924" s="2">
        <v>6.55</v>
      </c>
      <c r="D924" s="2">
        <v>3.2850000000000001</v>
      </c>
      <c r="E924" s="2">
        <v>5114</v>
      </c>
      <c r="F924" s="2"/>
      <c r="G924" s="2"/>
      <c r="H924" s="13">
        <f t="shared" si="14"/>
        <v>-1.5197568389057428E-3</v>
      </c>
    </row>
    <row r="925" spans="2:8" ht="13.5" x14ac:dyDescent="0.25">
      <c r="B925" s="11">
        <v>43348</v>
      </c>
      <c r="C925" s="2">
        <v>6.5</v>
      </c>
      <c r="D925" s="2">
        <v>3.2599</v>
      </c>
      <c r="E925" s="2">
        <v>16063</v>
      </c>
      <c r="F925" s="2"/>
      <c r="G925" s="2"/>
      <c r="H925" s="13">
        <f t="shared" si="14"/>
        <v>-7.6407914764079514E-3</v>
      </c>
    </row>
    <row r="926" spans="2:8" ht="13.5" x14ac:dyDescent="0.25">
      <c r="B926" s="11">
        <v>43349</v>
      </c>
      <c r="C926" s="2">
        <v>6.5</v>
      </c>
      <c r="D926" s="2">
        <v>3.2599</v>
      </c>
      <c r="E926" s="2">
        <v>1721</v>
      </c>
      <c r="F926" s="2"/>
      <c r="G926" s="2"/>
      <c r="H926" s="13">
        <f t="shared" si="14"/>
        <v>0</v>
      </c>
    </row>
    <row r="927" spans="2:8" ht="13.5" x14ac:dyDescent="0.25">
      <c r="B927" s="11">
        <v>43350</v>
      </c>
      <c r="C927" s="2">
        <v>6.49</v>
      </c>
      <c r="D927" s="2">
        <v>3.2549000000000001</v>
      </c>
      <c r="E927" s="2">
        <v>5275</v>
      </c>
      <c r="F927" s="2"/>
      <c r="G927" s="2"/>
      <c r="H927" s="13">
        <f t="shared" si="14"/>
        <v>-1.5337893800423E-3</v>
      </c>
    </row>
    <row r="928" spans="2:8" ht="13.5" x14ac:dyDescent="0.25">
      <c r="B928" s="11">
        <v>43353</v>
      </c>
      <c r="C928" s="2">
        <v>6.34</v>
      </c>
      <c r="D928" s="2">
        <v>3.1797</v>
      </c>
      <c r="E928" s="2">
        <v>2814</v>
      </c>
      <c r="F928" s="2"/>
      <c r="G928" s="2"/>
      <c r="H928" s="13">
        <f t="shared" si="14"/>
        <v>-2.310362837567979E-2</v>
      </c>
    </row>
    <row r="929" spans="2:8" ht="13.5" x14ac:dyDescent="0.25">
      <c r="B929" s="11">
        <v>43355</v>
      </c>
      <c r="C929" s="2">
        <v>6.36</v>
      </c>
      <c r="D929" s="2">
        <v>3.1897000000000002</v>
      </c>
      <c r="E929" s="2">
        <v>9541</v>
      </c>
      <c r="F929" s="2"/>
      <c r="G929" s="2"/>
      <c r="H929" s="13">
        <f t="shared" si="14"/>
        <v>3.144950781520342E-3</v>
      </c>
    </row>
    <row r="930" spans="2:8" ht="13.5" x14ac:dyDescent="0.25">
      <c r="B930" s="11">
        <v>43356</v>
      </c>
      <c r="C930" s="2">
        <v>6.4</v>
      </c>
      <c r="D930" s="2">
        <v>3.2098</v>
      </c>
      <c r="E930" s="2">
        <v>21094</v>
      </c>
      <c r="F930" s="2"/>
      <c r="G930" s="2"/>
      <c r="H930" s="13">
        <f t="shared" si="14"/>
        <v>6.3015330595353114E-3</v>
      </c>
    </row>
    <row r="931" spans="2:8" ht="13.5" x14ac:dyDescent="0.25">
      <c r="B931" s="11">
        <v>43357</v>
      </c>
      <c r="C931" s="2">
        <v>6.4</v>
      </c>
      <c r="D931" s="2">
        <v>3.2098</v>
      </c>
      <c r="E931" s="2">
        <v>1461</v>
      </c>
      <c r="F931" s="2"/>
      <c r="G931" s="2"/>
      <c r="H931" s="13">
        <f t="shared" si="14"/>
        <v>0</v>
      </c>
    </row>
    <row r="932" spans="2:8" ht="13.5" x14ac:dyDescent="0.25">
      <c r="B932" s="11">
        <v>43360</v>
      </c>
      <c r="C932" s="2">
        <v>6.3</v>
      </c>
      <c r="D932" s="2">
        <v>3.1596000000000002</v>
      </c>
      <c r="E932" s="2">
        <v>560</v>
      </c>
      <c r="F932" s="2"/>
      <c r="G932" s="2"/>
      <c r="H932" s="13">
        <f t="shared" si="14"/>
        <v>-1.5639603713626955E-2</v>
      </c>
    </row>
    <row r="933" spans="2:8" ht="13.5" x14ac:dyDescent="0.25">
      <c r="B933" s="11">
        <v>43361</v>
      </c>
      <c r="C933" s="2">
        <v>6.3</v>
      </c>
      <c r="D933" s="2">
        <v>3.1596000000000002</v>
      </c>
      <c r="E933" s="2">
        <v>29739</v>
      </c>
      <c r="F933" s="2"/>
      <c r="G933" s="2"/>
      <c r="H933" s="13">
        <f t="shared" si="14"/>
        <v>0</v>
      </c>
    </row>
    <row r="934" spans="2:8" ht="13.5" x14ac:dyDescent="0.25">
      <c r="B934" s="11">
        <v>43362</v>
      </c>
      <c r="C934" s="2">
        <v>6.31</v>
      </c>
      <c r="D934" s="2">
        <v>3.1646000000000001</v>
      </c>
      <c r="E934" s="2">
        <v>8062</v>
      </c>
      <c r="F934" s="2"/>
      <c r="G934" s="2"/>
      <c r="H934" s="13">
        <f t="shared" si="14"/>
        <v>1.5824787947841161E-3</v>
      </c>
    </row>
    <row r="935" spans="2:8" ht="13.5" x14ac:dyDescent="0.25">
      <c r="B935" s="11">
        <v>43363</v>
      </c>
      <c r="C935" s="2">
        <v>6.26</v>
      </c>
      <c r="D935" s="2">
        <v>3.1395</v>
      </c>
      <c r="E935" s="2">
        <v>12509</v>
      </c>
      <c r="F935" s="2"/>
      <c r="G935" s="2"/>
      <c r="H935" s="13">
        <f t="shared" si="14"/>
        <v>-7.9314921317070464E-3</v>
      </c>
    </row>
    <row r="936" spans="2:8" ht="13.5" x14ac:dyDescent="0.25">
      <c r="B936" s="11">
        <v>43364</v>
      </c>
      <c r="C936" s="2">
        <v>6.34</v>
      </c>
      <c r="D936" s="2">
        <v>3.1797</v>
      </c>
      <c r="E936" s="2">
        <v>5468</v>
      </c>
      <c r="F936" s="2"/>
      <c r="G936" s="2"/>
      <c r="H936" s="13">
        <f t="shared" si="14"/>
        <v>1.28045867176302E-2</v>
      </c>
    </row>
    <row r="937" spans="2:8" ht="13.5" x14ac:dyDescent="0.25">
      <c r="B937" s="11">
        <v>43367</v>
      </c>
      <c r="C937" s="2">
        <v>6.26</v>
      </c>
      <c r="D937" s="2">
        <v>3.1395</v>
      </c>
      <c r="E937" s="2">
        <v>2128</v>
      </c>
      <c r="F937" s="2"/>
      <c r="G937" s="2"/>
      <c r="H937" s="13">
        <f t="shared" si="14"/>
        <v>-1.2642702141711487E-2</v>
      </c>
    </row>
    <row r="938" spans="2:8" ht="13.5" x14ac:dyDescent="0.25">
      <c r="B938" s="11">
        <v>43368</v>
      </c>
      <c r="C938" s="2">
        <v>6.34</v>
      </c>
      <c r="D938" s="2">
        <v>3.1797</v>
      </c>
      <c r="E938" s="2">
        <v>11160</v>
      </c>
      <c r="F938" s="2"/>
      <c r="G938" s="2"/>
      <c r="H938" s="13">
        <f t="shared" si="14"/>
        <v>1.28045867176302E-2</v>
      </c>
    </row>
    <row r="939" spans="2:8" ht="13.5" x14ac:dyDescent="0.25">
      <c r="B939" s="11">
        <v>43369</v>
      </c>
      <c r="C939" s="2">
        <v>6.33</v>
      </c>
      <c r="D939" s="2">
        <v>3.1747000000000001</v>
      </c>
      <c r="E939" s="2">
        <v>2926</v>
      </c>
      <c r="F939" s="2"/>
      <c r="G939" s="2"/>
      <c r="H939" s="13">
        <f t="shared" si="14"/>
        <v>-1.5724753907601012E-3</v>
      </c>
    </row>
    <row r="940" spans="2:8" ht="13.5" x14ac:dyDescent="0.25">
      <c r="B940" s="11">
        <v>43370</v>
      </c>
      <c r="C940" s="2">
        <v>6.33</v>
      </c>
      <c r="D940" s="2">
        <v>3.1747000000000001</v>
      </c>
      <c r="E940" s="2">
        <v>2000</v>
      </c>
      <c r="F940" s="2"/>
      <c r="G940" s="2"/>
      <c r="H940" s="13">
        <f t="shared" si="14"/>
        <v>0</v>
      </c>
    </row>
    <row r="941" spans="2:8" ht="13.5" x14ac:dyDescent="0.25">
      <c r="B941" s="11">
        <v>43371</v>
      </c>
      <c r="C941" s="2">
        <v>6.3</v>
      </c>
      <c r="D941" s="2">
        <v>3.1596000000000002</v>
      </c>
      <c r="E941" s="2">
        <v>10575</v>
      </c>
      <c r="F941" s="2"/>
      <c r="G941" s="2"/>
      <c r="H941" s="13">
        <f t="shared" si="14"/>
        <v>-4.7563549311745645E-3</v>
      </c>
    </row>
    <row r="942" spans="2:8" ht="13.5" x14ac:dyDescent="0.25">
      <c r="B942" s="11">
        <v>43374</v>
      </c>
      <c r="C942" s="2">
        <v>6.3</v>
      </c>
      <c r="D942" s="2">
        <v>3.1596000000000002</v>
      </c>
      <c r="E942" s="2">
        <v>23562</v>
      </c>
      <c r="F942" s="2"/>
      <c r="G942" s="2"/>
      <c r="H942" s="13">
        <f t="shared" si="14"/>
        <v>0</v>
      </c>
    </row>
    <row r="943" spans="2:8" ht="13.5" x14ac:dyDescent="0.25">
      <c r="B943" s="11">
        <v>43375</v>
      </c>
      <c r="C943" s="2">
        <v>6.3</v>
      </c>
      <c r="D943" s="2">
        <v>3.1596000000000002</v>
      </c>
      <c r="E943" s="2">
        <v>23989</v>
      </c>
      <c r="F943" s="2"/>
      <c r="G943" s="2"/>
      <c r="H943" s="13">
        <f t="shared" si="14"/>
        <v>0</v>
      </c>
    </row>
    <row r="944" spans="2:8" ht="13.5" x14ac:dyDescent="0.25">
      <c r="B944" s="11">
        <v>43376</v>
      </c>
      <c r="C944" s="2">
        <v>6.3</v>
      </c>
      <c r="D944" s="2">
        <v>3.1596000000000002</v>
      </c>
      <c r="E944" s="2">
        <v>8286</v>
      </c>
      <c r="F944" s="2"/>
      <c r="G944" s="2"/>
      <c r="H944" s="13">
        <f t="shared" si="14"/>
        <v>0</v>
      </c>
    </row>
    <row r="945" spans="2:8" ht="13.5" x14ac:dyDescent="0.25">
      <c r="B945" s="11">
        <v>43377</v>
      </c>
      <c r="C945" s="2">
        <v>6.34</v>
      </c>
      <c r="D945" s="2">
        <v>3.1797</v>
      </c>
      <c r="E945" s="2">
        <v>31103</v>
      </c>
      <c r="F945" s="2"/>
      <c r="G945" s="2"/>
      <c r="H945" s="13">
        <f t="shared" si="14"/>
        <v>6.3615647550322139E-3</v>
      </c>
    </row>
    <row r="946" spans="2:8" ht="13.5" x14ac:dyDescent="0.25">
      <c r="B946" s="11">
        <v>43378</v>
      </c>
      <c r="C946" s="2">
        <v>6.3</v>
      </c>
      <c r="D946" s="2">
        <v>3.1596000000000002</v>
      </c>
      <c r="E946" s="2">
        <v>45297</v>
      </c>
      <c r="F946" s="2"/>
      <c r="G946" s="2"/>
      <c r="H946" s="13">
        <f t="shared" si="14"/>
        <v>-6.3213510708556731E-3</v>
      </c>
    </row>
    <row r="947" spans="2:8" ht="13.5" x14ac:dyDescent="0.25">
      <c r="B947" s="11">
        <v>43381</v>
      </c>
      <c r="C947" s="2">
        <v>6.34</v>
      </c>
      <c r="D947" s="2">
        <v>3.1797</v>
      </c>
      <c r="E947" s="2">
        <v>17355</v>
      </c>
      <c r="F947" s="2"/>
      <c r="G947" s="2"/>
      <c r="H947" s="13">
        <f t="shared" si="14"/>
        <v>6.3615647550322139E-3</v>
      </c>
    </row>
    <row r="948" spans="2:8" ht="13.5" x14ac:dyDescent="0.25">
      <c r="B948" s="11">
        <v>43382</v>
      </c>
      <c r="C948" s="2">
        <v>6.3</v>
      </c>
      <c r="D948" s="2">
        <v>3.1596000000000002</v>
      </c>
      <c r="E948" s="2">
        <v>151</v>
      </c>
      <c r="F948" s="2"/>
      <c r="G948" s="2"/>
      <c r="H948" s="13">
        <f t="shared" si="14"/>
        <v>-6.3213510708556731E-3</v>
      </c>
    </row>
    <row r="949" spans="2:8" ht="13.5" x14ac:dyDescent="0.25">
      <c r="B949" s="11">
        <v>43383</v>
      </c>
      <c r="C949" s="2">
        <v>6.34</v>
      </c>
      <c r="D949" s="2">
        <v>3.1797</v>
      </c>
      <c r="E949" s="2">
        <v>2850</v>
      </c>
      <c r="F949" s="2"/>
      <c r="G949" s="2"/>
      <c r="H949" s="13">
        <f t="shared" si="14"/>
        <v>6.3615647550322139E-3</v>
      </c>
    </row>
    <row r="950" spans="2:8" ht="13.5" x14ac:dyDescent="0.25">
      <c r="B950" s="11">
        <v>43384</v>
      </c>
      <c r="C950" s="2">
        <v>6.33</v>
      </c>
      <c r="D950" s="2">
        <v>3.1747000000000001</v>
      </c>
      <c r="E950" s="2">
        <v>646</v>
      </c>
      <c r="F950" s="2"/>
      <c r="G950" s="2"/>
      <c r="H950" s="13">
        <f t="shared" si="14"/>
        <v>-1.5724753907601012E-3</v>
      </c>
    </row>
    <row r="951" spans="2:8" ht="13.5" x14ac:dyDescent="0.25">
      <c r="B951" s="11">
        <v>43385</v>
      </c>
      <c r="C951" s="2">
        <v>6.32</v>
      </c>
      <c r="D951" s="2">
        <v>3.1696</v>
      </c>
      <c r="E951" s="2">
        <v>3374</v>
      </c>
      <c r="F951" s="2"/>
      <c r="G951" s="2"/>
      <c r="H951" s="13">
        <f t="shared" si="14"/>
        <v>-1.6064510032444339E-3</v>
      </c>
    </row>
    <row r="952" spans="2:8" ht="13.5" x14ac:dyDescent="0.25">
      <c r="B952" s="11">
        <v>43389</v>
      </c>
      <c r="C952" s="2">
        <v>6.3</v>
      </c>
      <c r="D952" s="2">
        <v>3.1596000000000002</v>
      </c>
      <c r="E952" s="2">
        <v>409</v>
      </c>
      <c r="F952" s="2"/>
      <c r="G952" s="2"/>
      <c r="H952" s="13">
        <f t="shared" si="14"/>
        <v>-3.154972236244254E-3</v>
      </c>
    </row>
    <row r="953" spans="2:8" ht="13.5" x14ac:dyDescent="0.25">
      <c r="B953" s="11">
        <v>43390</v>
      </c>
      <c r="C953" s="2">
        <v>6.33</v>
      </c>
      <c r="D953" s="2">
        <v>3.1747000000000001</v>
      </c>
      <c r="E953" s="2">
        <v>1350</v>
      </c>
      <c r="F953" s="2"/>
      <c r="G953" s="2"/>
      <c r="H953" s="13">
        <f t="shared" si="14"/>
        <v>4.7790859602480978E-3</v>
      </c>
    </row>
    <row r="954" spans="2:8" ht="13.5" x14ac:dyDescent="0.25">
      <c r="B954" s="11">
        <v>43391</v>
      </c>
      <c r="C954" s="2">
        <v>6.31</v>
      </c>
      <c r="D954" s="2">
        <v>3.1646000000000001</v>
      </c>
      <c r="E954" s="2">
        <v>5471</v>
      </c>
      <c r="F954" s="2"/>
      <c r="G954" s="2"/>
      <c r="H954" s="13">
        <f t="shared" si="14"/>
        <v>-3.1814029672094994E-3</v>
      </c>
    </row>
    <row r="955" spans="2:8" ht="13.5" x14ac:dyDescent="0.25">
      <c r="B955" s="11">
        <v>43392</v>
      </c>
      <c r="C955" s="2">
        <v>6.31</v>
      </c>
      <c r="D955" s="2">
        <v>3.1646000000000001</v>
      </c>
      <c r="E955" s="2">
        <v>10545</v>
      </c>
      <c r="F955" s="2"/>
      <c r="G955" s="2"/>
      <c r="H955" s="13">
        <f t="shared" si="14"/>
        <v>0</v>
      </c>
    </row>
    <row r="956" spans="2:8" ht="13.5" x14ac:dyDescent="0.25">
      <c r="B956" s="11">
        <v>43395</v>
      </c>
      <c r="C956" s="2">
        <v>6.3</v>
      </c>
      <c r="D956" s="2">
        <v>3.1596000000000002</v>
      </c>
      <c r="E956" s="2">
        <v>5417</v>
      </c>
      <c r="F956" s="2"/>
      <c r="G956" s="2"/>
      <c r="H956" s="13">
        <f t="shared" si="14"/>
        <v>-1.579978512292199E-3</v>
      </c>
    </row>
    <row r="957" spans="2:8" ht="13.5" x14ac:dyDescent="0.25">
      <c r="B957" s="11">
        <v>43396</v>
      </c>
      <c r="C957" s="2">
        <v>6.3</v>
      </c>
      <c r="D957" s="2">
        <v>3.1596000000000002</v>
      </c>
      <c r="E957" s="2">
        <v>6042</v>
      </c>
      <c r="F957" s="2"/>
      <c r="G957" s="2"/>
      <c r="H957" s="13">
        <f t="shared" si="14"/>
        <v>0</v>
      </c>
    </row>
    <row r="958" spans="2:8" ht="13.5" x14ac:dyDescent="0.25">
      <c r="B958" s="11">
        <v>43397</v>
      </c>
      <c r="C958" s="2">
        <v>6.3</v>
      </c>
      <c r="D958" s="2">
        <v>3.1596000000000002</v>
      </c>
      <c r="E958" s="2">
        <v>16995</v>
      </c>
      <c r="F958" s="2"/>
      <c r="G958" s="2"/>
      <c r="H958" s="13">
        <f t="shared" si="14"/>
        <v>0</v>
      </c>
    </row>
    <row r="959" spans="2:8" ht="13.5" x14ac:dyDescent="0.25">
      <c r="B959" s="11">
        <v>43398</v>
      </c>
      <c r="C959" s="2">
        <v>6.28</v>
      </c>
      <c r="D959" s="2">
        <v>3.1496</v>
      </c>
      <c r="E959" s="2">
        <v>1869</v>
      </c>
      <c r="F959" s="2"/>
      <c r="G959" s="2"/>
      <c r="H959" s="13">
        <f t="shared" si="14"/>
        <v>-3.1649575895683728E-3</v>
      </c>
    </row>
    <row r="960" spans="2:8" ht="13.5" x14ac:dyDescent="0.25">
      <c r="B960" s="11">
        <v>43399</v>
      </c>
      <c r="C960" s="2">
        <v>6.26</v>
      </c>
      <c r="D960" s="2">
        <v>3.1395</v>
      </c>
      <c r="E960" s="2">
        <v>1910</v>
      </c>
      <c r="F960" s="2"/>
      <c r="G960" s="2"/>
      <c r="H960" s="13">
        <f t="shared" si="14"/>
        <v>-3.2067564135128263E-3</v>
      </c>
    </row>
    <row r="961" spans="2:8" ht="13.5" x14ac:dyDescent="0.25">
      <c r="B961" s="11">
        <v>43402</v>
      </c>
      <c r="C961" s="2">
        <v>6.22</v>
      </c>
      <c r="D961" s="2">
        <v>3.1194999999999999</v>
      </c>
      <c r="E961" s="2">
        <v>1600</v>
      </c>
      <c r="F961" s="2"/>
      <c r="G961" s="2"/>
      <c r="H961" s="13">
        <f t="shared" si="14"/>
        <v>-6.3704411530498542E-3</v>
      </c>
    </row>
    <row r="962" spans="2:8" ht="13.5" x14ac:dyDescent="0.25">
      <c r="B962" s="11">
        <v>43403</v>
      </c>
      <c r="C962" s="2">
        <v>6.22</v>
      </c>
      <c r="D962" s="2">
        <v>3.1194999999999999</v>
      </c>
      <c r="E962" s="2">
        <v>8990</v>
      </c>
      <c r="F962" s="2"/>
      <c r="G962" s="2"/>
      <c r="H962" s="13">
        <f t="shared" si="14"/>
        <v>0</v>
      </c>
    </row>
    <row r="963" spans="2:8" ht="13.5" x14ac:dyDescent="0.25">
      <c r="B963" s="11">
        <v>43404</v>
      </c>
      <c r="C963" s="2">
        <v>6.2</v>
      </c>
      <c r="D963" s="2">
        <v>3.1095000000000002</v>
      </c>
      <c r="E963" s="2">
        <v>2220</v>
      </c>
      <c r="F963" s="2"/>
      <c r="G963" s="2"/>
      <c r="H963" s="13">
        <f t="shared" si="14"/>
        <v>-3.2056419297963735E-3</v>
      </c>
    </row>
    <row r="964" spans="2:8" ht="13.5" x14ac:dyDescent="0.25">
      <c r="B964" s="11">
        <v>43405</v>
      </c>
      <c r="C964" s="2">
        <v>6.11</v>
      </c>
      <c r="D964" s="2">
        <v>3.0642999999999998</v>
      </c>
      <c r="E964" s="2">
        <v>2099</v>
      </c>
      <c r="F964" s="2"/>
      <c r="G964" s="2"/>
      <c r="H964" s="13">
        <f t="shared" si="14"/>
        <v>-1.4536099051294533E-2</v>
      </c>
    </row>
    <row r="965" spans="2:8" ht="13.5" x14ac:dyDescent="0.25">
      <c r="B965" s="11">
        <v>43406</v>
      </c>
      <c r="C965" s="2">
        <v>6.14</v>
      </c>
      <c r="D965" s="2">
        <v>3.0794000000000001</v>
      </c>
      <c r="E965" s="2">
        <v>1278</v>
      </c>
      <c r="F965" s="2"/>
      <c r="G965" s="2"/>
      <c r="H965" s="13">
        <f t="shared" si="14"/>
        <v>4.9277159547042836E-3</v>
      </c>
    </row>
    <row r="966" spans="2:8" ht="13.5" x14ac:dyDescent="0.25">
      <c r="B966" s="11">
        <v>43409</v>
      </c>
      <c r="C966" s="2">
        <v>6.14</v>
      </c>
      <c r="D966" s="2">
        <v>3.0794000000000001</v>
      </c>
      <c r="E966" s="2">
        <v>274</v>
      </c>
      <c r="F966" s="2"/>
      <c r="G966" s="2"/>
      <c r="H966" s="13">
        <f t="shared" si="14"/>
        <v>0</v>
      </c>
    </row>
    <row r="967" spans="2:8" ht="13.5" x14ac:dyDescent="0.25">
      <c r="B967" s="11">
        <v>43410</v>
      </c>
      <c r="C967" s="2">
        <v>6.14</v>
      </c>
      <c r="D967" s="2">
        <v>3.0794000000000001</v>
      </c>
      <c r="E967" s="2">
        <v>7288</v>
      </c>
      <c r="F967" s="2"/>
      <c r="G967" s="2"/>
      <c r="H967" s="13">
        <f t="shared" ref="H967:H1030" si="15">(D967-D966)/D966</f>
        <v>0</v>
      </c>
    </row>
    <row r="968" spans="2:8" ht="13.5" x14ac:dyDescent="0.25">
      <c r="B968" s="11">
        <v>43411</v>
      </c>
      <c r="C968" s="2">
        <v>6.16</v>
      </c>
      <c r="D968" s="2">
        <v>3.0893999999999999</v>
      </c>
      <c r="E968" s="2">
        <v>4656</v>
      </c>
      <c r="F968" s="2"/>
      <c r="G968" s="2"/>
      <c r="H968" s="13">
        <f t="shared" si="15"/>
        <v>3.2473858543871489E-3</v>
      </c>
    </row>
    <row r="969" spans="2:8" ht="13.5" x14ac:dyDescent="0.25">
      <c r="B969" s="11">
        <v>43412</v>
      </c>
      <c r="C969" s="2">
        <v>6.22</v>
      </c>
      <c r="D969" s="2">
        <v>3.1194999999999999</v>
      </c>
      <c r="E969" s="2">
        <v>4185</v>
      </c>
      <c r="F969" s="2"/>
      <c r="G969" s="2"/>
      <c r="H969" s="13">
        <f t="shared" si="15"/>
        <v>9.7429921667637788E-3</v>
      </c>
    </row>
    <row r="970" spans="2:8" ht="13.5" x14ac:dyDescent="0.25">
      <c r="B970" s="11">
        <v>43413</v>
      </c>
      <c r="C970" s="2">
        <v>6.21</v>
      </c>
      <c r="D970" s="2">
        <v>3.1145</v>
      </c>
      <c r="E970" s="2">
        <v>19237</v>
      </c>
      <c r="F970" s="2"/>
      <c r="G970" s="2"/>
      <c r="H970" s="13">
        <f t="shared" si="15"/>
        <v>-1.6028209648981868E-3</v>
      </c>
    </row>
    <row r="971" spans="2:8" ht="13.5" x14ac:dyDescent="0.25">
      <c r="B971" s="11">
        <v>43416</v>
      </c>
      <c r="C971" s="2">
        <v>6.21</v>
      </c>
      <c r="D971" s="2">
        <v>3.1145</v>
      </c>
      <c r="E971" s="2">
        <v>473</v>
      </c>
      <c r="F971" s="2"/>
      <c r="G971" s="2"/>
      <c r="H971" s="13">
        <f t="shared" si="15"/>
        <v>0</v>
      </c>
    </row>
    <row r="972" spans="2:8" ht="13.5" x14ac:dyDescent="0.25">
      <c r="B972" s="11">
        <v>43417</v>
      </c>
      <c r="C972" s="2">
        <v>6.21</v>
      </c>
      <c r="D972" s="2">
        <v>3.1145</v>
      </c>
      <c r="E972" s="2">
        <v>619</v>
      </c>
      <c r="F972" s="2"/>
      <c r="G972" s="2"/>
      <c r="H972" s="13">
        <f t="shared" si="15"/>
        <v>0</v>
      </c>
    </row>
    <row r="973" spans="2:8" ht="13.5" x14ac:dyDescent="0.25">
      <c r="B973" s="11">
        <v>43418</v>
      </c>
      <c r="C973" s="2">
        <v>6.23</v>
      </c>
      <c r="D973" s="2">
        <v>3.1244999999999998</v>
      </c>
      <c r="E973" s="2">
        <v>1500</v>
      </c>
      <c r="F973" s="2"/>
      <c r="G973" s="2"/>
      <c r="H973" s="13">
        <f t="shared" si="15"/>
        <v>3.2107882485149421E-3</v>
      </c>
    </row>
    <row r="974" spans="2:8" ht="13.5" x14ac:dyDescent="0.25">
      <c r="B974" s="11">
        <v>43419</v>
      </c>
      <c r="C974" s="2">
        <v>6.25</v>
      </c>
      <c r="D974" s="2">
        <v>3.1345000000000001</v>
      </c>
      <c r="E974" s="2">
        <v>5825</v>
      </c>
      <c r="F974" s="2"/>
      <c r="G974" s="2"/>
      <c r="H974" s="13">
        <f t="shared" si="15"/>
        <v>3.2005120819331833E-3</v>
      </c>
    </row>
    <row r="975" spans="2:8" ht="13.5" x14ac:dyDescent="0.25">
      <c r="B975" s="11">
        <v>43420</v>
      </c>
      <c r="C975" s="2">
        <v>6.25</v>
      </c>
      <c r="D975" s="2">
        <v>3.1345000000000001</v>
      </c>
      <c r="E975" s="2">
        <v>5950</v>
      </c>
      <c r="F975" s="2"/>
      <c r="G975" s="2"/>
      <c r="H975" s="13">
        <f t="shared" si="15"/>
        <v>0</v>
      </c>
    </row>
    <row r="976" spans="2:8" ht="13.5" x14ac:dyDescent="0.25">
      <c r="B976" s="11">
        <v>43423</v>
      </c>
      <c r="C976" s="2">
        <v>6.3</v>
      </c>
      <c r="D976" s="2">
        <v>3.1596000000000002</v>
      </c>
      <c r="E976" s="2">
        <v>1752</v>
      </c>
      <c r="F976" s="2"/>
      <c r="G976" s="2"/>
      <c r="H976" s="13">
        <f t="shared" si="15"/>
        <v>8.0076567235604149E-3</v>
      </c>
    </row>
    <row r="977" spans="2:8" ht="13.5" x14ac:dyDescent="0.25">
      <c r="B977" s="11">
        <v>43425</v>
      </c>
      <c r="C977" s="2">
        <v>6.26</v>
      </c>
      <c r="D977" s="2">
        <v>3.1395</v>
      </c>
      <c r="E977" s="2">
        <v>2942</v>
      </c>
      <c r="F977" s="2"/>
      <c r="G977" s="2"/>
      <c r="H977" s="13">
        <f t="shared" si="15"/>
        <v>-6.3615647550323545E-3</v>
      </c>
    </row>
    <row r="978" spans="2:8" ht="13.5" x14ac:dyDescent="0.25">
      <c r="B978" s="11">
        <v>43426</v>
      </c>
      <c r="C978" s="2">
        <v>6.19</v>
      </c>
      <c r="D978" s="2">
        <v>3.1044</v>
      </c>
      <c r="E978" s="2">
        <v>1298</v>
      </c>
      <c r="F978" s="2"/>
      <c r="G978" s="2"/>
      <c r="H978" s="13">
        <f t="shared" si="15"/>
        <v>-1.1180124223602456E-2</v>
      </c>
    </row>
    <row r="979" spans="2:8" ht="13.5" x14ac:dyDescent="0.25">
      <c r="B979" s="11">
        <v>43427</v>
      </c>
      <c r="C979" s="2">
        <v>6.15</v>
      </c>
      <c r="D979" s="2">
        <v>3.0844</v>
      </c>
      <c r="E979" s="2">
        <v>1106</v>
      </c>
      <c r="F979" s="2"/>
      <c r="G979" s="2"/>
      <c r="H979" s="13">
        <f t="shared" si="15"/>
        <v>-6.4424687540265485E-3</v>
      </c>
    </row>
    <row r="980" spans="2:8" ht="13.5" x14ac:dyDescent="0.25">
      <c r="B980" s="11">
        <v>43430</v>
      </c>
      <c r="C980" s="2">
        <v>6.2</v>
      </c>
      <c r="D980" s="2">
        <v>3.1095000000000002</v>
      </c>
      <c r="E980" s="2">
        <v>1569</v>
      </c>
      <c r="F980" s="2"/>
      <c r="G980" s="2"/>
      <c r="H980" s="13">
        <f t="shared" si="15"/>
        <v>8.137725327454326E-3</v>
      </c>
    </row>
    <row r="981" spans="2:8" ht="13.5" x14ac:dyDescent="0.25">
      <c r="B981" s="11">
        <v>43431</v>
      </c>
      <c r="C981" s="2">
        <v>6.21</v>
      </c>
      <c r="D981" s="2">
        <v>3.1145</v>
      </c>
      <c r="E981" s="2">
        <v>765</v>
      </c>
      <c r="F981" s="2"/>
      <c r="G981" s="2"/>
      <c r="H981" s="13">
        <f t="shared" si="15"/>
        <v>1.6079755587714722E-3</v>
      </c>
    </row>
    <row r="982" spans="2:8" ht="13.5" x14ac:dyDescent="0.25">
      <c r="B982" s="11">
        <v>43432</v>
      </c>
      <c r="C982" s="2">
        <v>6.15</v>
      </c>
      <c r="D982" s="2">
        <v>3.0844</v>
      </c>
      <c r="E982" s="2">
        <v>2104</v>
      </c>
      <c r="F982" s="2"/>
      <c r="G982" s="2"/>
      <c r="H982" s="13">
        <f t="shared" si="15"/>
        <v>-9.6644726280301855E-3</v>
      </c>
    </row>
    <row r="983" spans="2:8" ht="13.5" x14ac:dyDescent="0.25">
      <c r="B983" s="11">
        <v>43433</v>
      </c>
      <c r="C983" s="2">
        <v>6.2</v>
      </c>
      <c r="D983" s="2">
        <v>3.1095000000000002</v>
      </c>
      <c r="E983" s="2">
        <v>10821</v>
      </c>
      <c r="F983" s="2"/>
      <c r="G983" s="2"/>
      <c r="H983" s="13">
        <f t="shared" si="15"/>
        <v>8.137725327454326E-3</v>
      </c>
    </row>
    <row r="984" spans="2:8" ht="13.5" x14ac:dyDescent="0.25">
      <c r="B984" s="11">
        <v>43434</v>
      </c>
      <c r="C984" s="2">
        <v>6.2</v>
      </c>
      <c r="D984" s="2">
        <v>3.1095000000000002</v>
      </c>
      <c r="E984" s="2">
        <v>9132</v>
      </c>
      <c r="F984" s="2"/>
      <c r="G984" s="2"/>
      <c r="H984" s="13">
        <f t="shared" si="15"/>
        <v>0</v>
      </c>
    </row>
    <row r="985" spans="2:8" ht="13.5" x14ac:dyDescent="0.25">
      <c r="B985" s="11">
        <v>43437</v>
      </c>
      <c r="C985" s="2">
        <v>6.2</v>
      </c>
      <c r="D985" s="2">
        <v>3.1095000000000002</v>
      </c>
      <c r="E985" s="2">
        <v>8954</v>
      </c>
      <c r="F985" s="2"/>
      <c r="G985" s="2"/>
      <c r="H985" s="13">
        <f t="shared" si="15"/>
        <v>0</v>
      </c>
    </row>
    <row r="986" spans="2:8" ht="13.5" x14ac:dyDescent="0.25">
      <c r="B986" s="11">
        <v>43438</v>
      </c>
      <c r="C986" s="2">
        <v>6.22</v>
      </c>
      <c r="D986" s="2">
        <v>3.1194999999999999</v>
      </c>
      <c r="E986" s="2">
        <v>6023</v>
      </c>
      <c r="F986" s="2"/>
      <c r="G986" s="2"/>
      <c r="H986" s="13">
        <f t="shared" si="15"/>
        <v>3.2159511175429444E-3</v>
      </c>
    </row>
    <row r="987" spans="2:8" ht="13.5" x14ac:dyDescent="0.25">
      <c r="B987" s="11">
        <v>43439</v>
      </c>
      <c r="C987" s="2">
        <v>6.2</v>
      </c>
      <c r="D987" s="2">
        <v>3.1095000000000002</v>
      </c>
      <c r="E987" s="2">
        <v>21690</v>
      </c>
      <c r="F987" s="2"/>
      <c r="G987" s="2"/>
      <c r="H987" s="13">
        <f t="shared" si="15"/>
        <v>-3.2056419297963735E-3</v>
      </c>
    </row>
    <row r="988" spans="2:8" ht="13.5" x14ac:dyDescent="0.25">
      <c r="B988" s="11">
        <v>43440</v>
      </c>
      <c r="C988" s="2">
        <v>6.2</v>
      </c>
      <c r="D988" s="2">
        <v>3.1095000000000002</v>
      </c>
      <c r="E988" s="2">
        <v>6004</v>
      </c>
      <c r="F988" s="2"/>
      <c r="G988" s="2"/>
      <c r="H988" s="13">
        <f t="shared" si="15"/>
        <v>0</v>
      </c>
    </row>
    <row r="989" spans="2:8" ht="13.5" x14ac:dyDescent="0.25">
      <c r="B989" s="11">
        <v>43441</v>
      </c>
      <c r="C989" s="2">
        <v>6.2</v>
      </c>
      <c r="D989" s="2">
        <v>3.1095000000000002</v>
      </c>
      <c r="E989" s="2">
        <v>867</v>
      </c>
      <c r="F989" s="2"/>
      <c r="G989" s="2"/>
      <c r="H989" s="13">
        <f t="shared" si="15"/>
        <v>0</v>
      </c>
    </row>
    <row r="990" spans="2:8" ht="13.5" x14ac:dyDescent="0.25">
      <c r="B990" s="11">
        <v>43444</v>
      </c>
      <c r="C990" s="2">
        <v>6.2</v>
      </c>
      <c r="D990" s="2">
        <v>3.1095000000000002</v>
      </c>
      <c r="E990" s="2">
        <v>688</v>
      </c>
      <c r="F990" s="2"/>
      <c r="G990" s="2"/>
      <c r="H990" s="13">
        <f t="shared" si="15"/>
        <v>0</v>
      </c>
    </row>
    <row r="991" spans="2:8" ht="13.5" x14ac:dyDescent="0.25">
      <c r="B991" s="11">
        <v>43445</v>
      </c>
      <c r="C991" s="2">
        <v>6.2</v>
      </c>
      <c r="D991" s="2">
        <v>3.1095000000000002</v>
      </c>
      <c r="E991" s="2">
        <v>275</v>
      </c>
      <c r="F991" s="2"/>
      <c r="G991" s="2"/>
      <c r="H991" s="13">
        <f t="shared" si="15"/>
        <v>0</v>
      </c>
    </row>
    <row r="992" spans="2:8" ht="13.5" x14ac:dyDescent="0.25">
      <c r="B992" s="11">
        <v>43446</v>
      </c>
      <c r="C992" s="2">
        <v>6.2</v>
      </c>
      <c r="D992" s="2">
        <v>3.1095000000000002</v>
      </c>
      <c r="E992" s="2">
        <v>6507</v>
      </c>
      <c r="F992" s="2"/>
      <c r="G992" s="2"/>
      <c r="H992" s="13">
        <f t="shared" si="15"/>
        <v>0</v>
      </c>
    </row>
    <row r="993" spans="2:8" ht="13.5" x14ac:dyDescent="0.25">
      <c r="B993" s="11">
        <v>43447</v>
      </c>
      <c r="C993" s="2">
        <v>6.2</v>
      </c>
      <c r="D993" s="2">
        <v>3.1095000000000002</v>
      </c>
      <c r="E993" s="2">
        <v>4080</v>
      </c>
      <c r="F993" s="2"/>
      <c r="G993" s="2"/>
      <c r="H993" s="13">
        <f t="shared" si="15"/>
        <v>0</v>
      </c>
    </row>
    <row r="994" spans="2:8" ht="13.5" x14ac:dyDescent="0.25">
      <c r="B994" s="11">
        <v>43448</v>
      </c>
      <c r="C994" s="2">
        <v>6.2</v>
      </c>
      <c r="D994" s="2">
        <v>3.1095000000000002</v>
      </c>
      <c r="E994" s="2">
        <v>0</v>
      </c>
      <c r="F994" s="2"/>
      <c r="G994" s="2"/>
      <c r="H994" s="13">
        <f t="shared" si="15"/>
        <v>0</v>
      </c>
    </row>
    <row r="995" spans="2:8" ht="13.5" x14ac:dyDescent="0.25">
      <c r="B995" s="11">
        <v>43451</v>
      </c>
      <c r="C995" s="2">
        <v>6.15</v>
      </c>
      <c r="D995" s="2">
        <v>3.0844</v>
      </c>
      <c r="E995" s="2">
        <v>6970</v>
      </c>
      <c r="F995" s="2"/>
      <c r="G995" s="2"/>
      <c r="H995" s="13">
        <f t="shared" si="15"/>
        <v>-8.072037305033003E-3</v>
      </c>
    </row>
    <row r="996" spans="2:8" ht="13.5" x14ac:dyDescent="0.25">
      <c r="B996" s="11">
        <v>43452</v>
      </c>
      <c r="C996" s="2">
        <v>6.16</v>
      </c>
      <c r="D996" s="2">
        <v>3.0893999999999999</v>
      </c>
      <c r="E996" s="2">
        <v>2200</v>
      </c>
      <c r="F996" s="2"/>
      <c r="G996" s="2"/>
      <c r="H996" s="13">
        <f t="shared" si="15"/>
        <v>1.6210608222020145E-3</v>
      </c>
    </row>
    <row r="997" spans="2:8" ht="13.5" x14ac:dyDescent="0.25">
      <c r="B997" s="11">
        <v>43453</v>
      </c>
      <c r="C997" s="2">
        <v>6.2</v>
      </c>
      <c r="D997" s="2">
        <v>3.1095000000000002</v>
      </c>
      <c r="E997" s="2">
        <v>1976</v>
      </c>
      <c r="F997" s="2"/>
      <c r="G997" s="2"/>
      <c r="H997" s="13">
        <f t="shared" si="15"/>
        <v>6.5061176927559495E-3</v>
      </c>
    </row>
    <row r="998" spans="2:8" ht="13.5" x14ac:dyDescent="0.25">
      <c r="B998" s="11">
        <v>43454</v>
      </c>
      <c r="C998" s="2">
        <v>6.15</v>
      </c>
      <c r="D998" s="2">
        <v>3.0844</v>
      </c>
      <c r="E998" s="2">
        <v>12271</v>
      </c>
      <c r="F998" s="2"/>
      <c r="G998" s="2"/>
      <c r="H998" s="13">
        <f t="shared" si="15"/>
        <v>-8.072037305033003E-3</v>
      </c>
    </row>
    <row r="999" spans="2:8" ht="13.5" x14ac:dyDescent="0.25">
      <c r="B999" s="11">
        <v>43455</v>
      </c>
      <c r="C999" s="2">
        <v>6.2</v>
      </c>
      <c r="D999" s="2">
        <v>3.1095000000000002</v>
      </c>
      <c r="E999" s="2">
        <v>3055</v>
      </c>
      <c r="F999" s="2"/>
      <c r="G999" s="2"/>
      <c r="H999" s="13">
        <f t="shared" si="15"/>
        <v>8.137725327454326E-3</v>
      </c>
    </row>
    <row r="1000" spans="2:8" ht="13.5" x14ac:dyDescent="0.25">
      <c r="B1000" s="11">
        <v>43458</v>
      </c>
      <c r="C1000" s="2">
        <v>6.2</v>
      </c>
      <c r="D1000" s="2">
        <v>3.1095000000000002</v>
      </c>
      <c r="E1000" s="2">
        <v>1855</v>
      </c>
      <c r="F1000" s="2"/>
      <c r="G1000" s="2"/>
      <c r="H1000" s="13">
        <f t="shared" si="15"/>
        <v>0</v>
      </c>
    </row>
    <row r="1001" spans="2:8" ht="13.5" x14ac:dyDescent="0.25">
      <c r="B1001" s="11">
        <v>43459</v>
      </c>
      <c r="C1001" s="2">
        <v>6.11</v>
      </c>
      <c r="D1001" s="2">
        <v>3.0642999999999998</v>
      </c>
      <c r="E1001" s="2">
        <v>0</v>
      </c>
      <c r="F1001" s="2"/>
      <c r="G1001" s="2"/>
      <c r="H1001" s="13">
        <f t="shared" si="15"/>
        <v>-1.4536099051294533E-2</v>
      </c>
    </row>
    <row r="1002" spans="2:8" ht="13.5" x14ac:dyDescent="0.25">
      <c r="B1002" s="11">
        <v>43460</v>
      </c>
      <c r="C1002" s="2">
        <v>6.12</v>
      </c>
      <c r="D1002" s="2">
        <v>3.0693000000000001</v>
      </c>
      <c r="E1002" s="2">
        <v>2162</v>
      </c>
      <c r="F1002" s="2"/>
      <c r="G1002" s="2"/>
      <c r="H1002" s="13">
        <f t="shared" si="15"/>
        <v>1.6316940247365916E-3</v>
      </c>
    </row>
    <row r="1003" spans="2:8" ht="13.5" x14ac:dyDescent="0.25">
      <c r="B1003" s="11">
        <v>43461</v>
      </c>
      <c r="C1003" s="2">
        <v>6.13</v>
      </c>
      <c r="D1003" s="2">
        <v>3.0743</v>
      </c>
      <c r="E1003" s="2">
        <v>701</v>
      </c>
      <c r="F1003" s="2"/>
      <c r="G1003" s="2"/>
      <c r="H1003" s="13">
        <f t="shared" si="15"/>
        <v>1.6290359365327251E-3</v>
      </c>
    </row>
    <row r="1004" spans="2:8" ht="13.5" x14ac:dyDescent="0.25">
      <c r="B1004" s="11">
        <v>43462</v>
      </c>
      <c r="C1004" s="2">
        <v>6.23</v>
      </c>
      <c r="D1004" s="2">
        <v>3.1244999999999998</v>
      </c>
      <c r="E1004" s="2">
        <v>2995</v>
      </c>
      <c r="F1004" s="2"/>
      <c r="G1004" s="2"/>
      <c r="H1004" s="13">
        <f t="shared" si="15"/>
        <v>1.6328920404644894E-2</v>
      </c>
    </row>
    <row r="1005" spans="2:8" ht="13.5" x14ac:dyDescent="0.25">
      <c r="B1005" s="11">
        <v>43465</v>
      </c>
      <c r="C1005" s="2">
        <v>6.27</v>
      </c>
      <c r="D1005" s="2">
        <v>3.1446000000000001</v>
      </c>
      <c r="E1005" s="2">
        <v>1027</v>
      </c>
      <c r="F1005" s="2"/>
      <c r="G1005" s="2"/>
      <c r="H1005" s="13">
        <f t="shared" si="15"/>
        <v>6.433029284685623E-3</v>
      </c>
    </row>
    <row r="1006" spans="2:8" ht="13.5" x14ac:dyDescent="0.25">
      <c r="B1006" s="11">
        <v>43467</v>
      </c>
      <c r="C1006" s="2">
        <v>6.28</v>
      </c>
      <c r="D1006" s="2">
        <v>3.1496</v>
      </c>
      <c r="E1006" s="2">
        <v>2532</v>
      </c>
      <c r="F1006" s="2"/>
      <c r="G1006" s="2"/>
      <c r="H1006" s="13">
        <f t="shared" si="15"/>
        <v>1.5900273484703597E-3</v>
      </c>
    </row>
    <row r="1007" spans="2:8" ht="13.5" x14ac:dyDescent="0.25">
      <c r="B1007" s="11">
        <v>43468</v>
      </c>
      <c r="C1007" s="2">
        <v>6.3</v>
      </c>
      <c r="D1007" s="2">
        <v>3.1596000000000002</v>
      </c>
      <c r="E1007" s="2">
        <v>3288</v>
      </c>
      <c r="F1007" s="2"/>
      <c r="G1007" s="2"/>
      <c r="H1007" s="13">
        <f t="shared" si="15"/>
        <v>3.1750063500127733E-3</v>
      </c>
    </row>
    <row r="1008" spans="2:8" ht="13.5" x14ac:dyDescent="0.25">
      <c r="B1008" s="11">
        <v>43469</v>
      </c>
      <c r="C1008" s="2">
        <v>6.31</v>
      </c>
      <c r="D1008" s="2">
        <v>3.1646000000000001</v>
      </c>
      <c r="E1008" s="2">
        <v>3211</v>
      </c>
      <c r="F1008" s="2"/>
      <c r="G1008" s="2"/>
      <c r="H1008" s="13">
        <f t="shared" si="15"/>
        <v>1.5824787947841161E-3</v>
      </c>
    </row>
    <row r="1009" spans="2:8" ht="13.5" x14ac:dyDescent="0.25">
      <c r="B1009" s="11">
        <v>43472</v>
      </c>
      <c r="C1009" s="2">
        <v>6.34</v>
      </c>
      <c r="D1009" s="2">
        <v>3.1797</v>
      </c>
      <c r="E1009" s="2">
        <v>827</v>
      </c>
      <c r="F1009" s="2"/>
      <c r="G1009" s="2"/>
      <c r="H1009" s="13">
        <f t="shared" si="15"/>
        <v>4.7715351071225083E-3</v>
      </c>
    </row>
    <row r="1010" spans="2:8" ht="13.5" x14ac:dyDescent="0.25">
      <c r="B1010" s="11">
        <v>43473</v>
      </c>
      <c r="C1010" s="2">
        <v>6.34</v>
      </c>
      <c r="D1010" s="2">
        <v>3.1797</v>
      </c>
      <c r="E1010" s="2">
        <v>173</v>
      </c>
      <c r="F1010" s="2"/>
      <c r="G1010" s="2"/>
      <c r="H1010" s="13">
        <f t="shared" si="15"/>
        <v>0</v>
      </c>
    </row>
    <row r="1011" spans="2:8" ht="13.5" x14ac:dyDescent="0.25">
      <c r="B1011" s="11">
        <v>43474</v>
      </c>
      <c r="C1011" s="2">
        <v>6.34</v>
      </c>
      <c r="D1011" s="2">
        <v>3.1797</v>
      </c>
      <c r="E1011" s="2">
        <v>926</v>
      </c>
      <c r="F1011" s="2"/>
      <c r="G1011" s="2"/>
      <c r="H1011" s="13">
        <f t="shared" si="15"/>
        <v>0</v>
      </c>
    </row>
    <row r="1012" spans="2:8" ht="13.5" x14ac:dyDescent="0.25">
      <c r="B1012" s="11">
        <v>43475</v>
      </c>
      <c r="C1012" s="2">
        <v>6.3</v>
      </c>
      <c r="D1012" s="2">
        <v>3.1596000000000002</v>
      </c>
      <c r="E1012" s="2">
        <v>480</v>
      </c>
      <c r="F1012" s="2"/>
      <c r="G1012" s="2"/>
      <c r="H1012" s="13">
        <f t="shared" si="15"/>
        <v>-6.3213510708556731E-3</v>
      </c>
    </row>
    <row r="1013" spans="2:8" ht="13.5" x14ac:dyDescent="0.25">
      <c r="B1013" s="11">
        <v>43476</v>
      </c>
      <c r="C1013" s="2">
        <v>6.3</v>
      </c>
      <c r="D1013" s="2">
        <v>3.1596000000000002</v>
      </c>
      <c r="E1013" s="2">
        <v>4271</v>
      </c>
      <c r="F1013" s="2"/>
      <c r="G1013" s="2"/>
      <c r="H1013" s="13">
        <f t="shared" si="15"/>
        <v>0</v>
      </c>
    </row>
    <row r="1014" spans="2:8" ht="13.5" x14ac:dyDescent="0.25">
      <c r="B1014" s="11">
        <v>43480</v>
      </c>
      <c r="C1014" s="2">
        <v>6.2</v>
      </c>
      <c r="D1014" s="2">
        <v>3.1095000000000002</v>
      </c>
      <c r="E1014" s="2">
        <v>495</v>
      </c>
      <c r="F1014" s="2"/>
      <c r="G1014" s="2"/>
      <c r="H1014" s="13">
        <f t="shared" si="15"/>
        <v>-1.585643752373719E-2</v>
      </c>
    </row>
    <row r="1015" spans="2:8" ht="13.5" x14ac:dyDescent="0.25">
      <c r="B1015" s="11">
        <v>43481</v>
      </c>
      <c r="C1015" s="2">
        <v>6.3</v>
      </c>
      <c r="D1015" s="2">
        <v>3.1596000000000002</v>
      </c>
      <c r="E1015" s="2">
        <v>2154</v>
      </c>
      <c r="F1015" s="2"/>
      <c r="G1015" s="2"/>
      <c r="H1015" s="13">
        <f t="shared" si="15"/>
        <v>1.6111915098890508E-2</v>
      </c>
    </row>
    <row r="1016" spans="2:8" ht="13.5" x14ac:dyDescent="0.25">
      <c r="B1016" s="11">
        <v>43482</v>
      </c>
      <c r="C1016" s="2">
        <v>6.3</v>
      </c>
      <c r="D1016" s="2">
        <v>3.1596000000000002</v>
      </c>
      <c r="E1016" s="2">
        <v>0</v>
      </c>
      <c r="F1016" s="2"/>
      <c r="G1016" s="2"/>
      <c r="H1016" s="13">
        <f t="shared" si="15"/>
        <v>0</v>
      </c>
    </row>
    <row r="1017" spans="2:8" ht="13.5" x14ac:dyDescent="0.25">
      <c r="B1017" s="11">
        <v>43483</v>
      </c>
      <c r="C1017" s="2">
        <v>6.27</v>
      </c>
      <c r="D1017" s="2">
        <v>3.1446000000000001</v>
      </c>
      <c r="E1017" s="2">
        <v>3203</v>
      </c>
      <c r="F1017" s="2"/>
      <c r="G1017" s="2"/>
      <c r="H1017" s="13">
        <f t="shared" si="15"/>
        <v>-4.7474363843524889E-3</v>
      </c>
    </row>
    <row r="1018" spans="2:8" ht="13.5" x14ac:dyDescent="0.25">
      <c r="B1018" s="11">
        <v>43486</v>
      </c>
      <c r="C1018" s="2">
        <v>6.28</v>
      </c>
      <c r="D1018" s="2">
        <v>3.1496</v>
      </c>
      <c r="E1018" s="2">
        <v>27438</v>
      </c>
      <c r="F1018" s="2"/>
      <c r="G1018" s="2"/>
      <c r="H1018" s="13">
        <f t="shared" si="15"/>
        <v>1.5900273484703597E-3</v>
      </c>
    </row>
    <row r="1019" spans="2:8" ht="13.5" x14ac:dyDescent="0.25">
      <c r="B1019" s="11">
        <v>43487</v>
      </c>
      <c r="C1019" s="2">
        <v>6.27</v>
      </c>
      <c r="D1019" s="2">
        <v>3.1446000000000001</v>
      </c>
      <c r="E1019" s="2">
        <v>3051</v>
      </c>
      <c r="F1019" s="2"/>
      <c r="G1019" s="2"/>
      <c r="H1019" s="13">
        <f t="shared" si="15"/>
        <v>-1.5875031750063162E-3</v>
      </c>
    </row>
    <row r="1020" spans="2:8" ht="13.5" x14ac:dyDescent="0.25">
      <c r="B1020" s="11">
        <v>43488</v>
      </c>
      <c r="C1020" s="2">
        <v>6.22</v>
      </c>
      <c r="D1020" s="2">
        <v>3.1194999999999999</v>
      </c>
      <c r="E1020" s="2">
        <v>50</v>
      </c>
      <c r="F1020" s="2"/>
      <c r="G1020" s="2"/>
      <c r="H1020" s="13">
        <f t="shared" si="15"/>
        <v>-7.9819372893214155E-3</v>
      </c>
    </row>
    <row r="1021" spans="2:8" ht="13.5" x14ac:dyDescent="0.25">
      <c r="B1021" s="11">
        <v>43489</v>
      </c>
      <c r="C1021" s="2">
        <v>6.27</v>
      </c>
      <c r="D1021" s="2">
        <v>3.1446000000000001</v>
      </c>
      <c r="E1021" s="2">
        <v>1905</v>
      </c>
      <c r="F1021" s="2"/>
      <c r="G1021" s="2"/>
      <c r="H1021" s="13">
        <f t="shared" si="15"/>
        <v>8.0461612437891083E-3</v>
      </c>
    </row>
    <row r="1022" spans="2:8" ht="13.5" x14ac:dyDescent="0.25">
      <c r="B1022" s="11">
        <v>43490</v>
      </c>
      <c r="C1022" s="2">
        <v>6.27</v>
      </c>
      <c r="D1022" s="2">
        <v>3.1446000000000001</v>
      </c>
      <c r="E1022" s="2">
        <v>21080</v>
      </c>
      <c r="F1022" s="2"/>
      <c r="G1022" s="2"/>
      <c r="H1022" s="13">
        <f t="shared" si="15"/>
        <v>0</v>
      </c>
    </row>
    <row r="1023" spans="2:8" ht="13.5" x14ac:dyDescent="0.25">
      <c r="B1023" s="11">
        <v>43493</v>
      </c>
      <c r="C1023" s="2">
        <v>6.27</v>
      </c>
      <c r="D1023" s="2">
        <v>3.1446000000000001</v>
      </c>
      <c r="E1023" s="2">
        <v>1901</v>
      </c>
      <c r="F1023" s="2"/>
      <c r="G1023" s="2"/>
      <c r="H1023" s="13">
        <f t="shared" si="15"/>
        <v>0</v>
      </c>
    </row>
    <row r="1024" spans="2:8" ht="13.5" x14ac:dyDescent="0.25">
      <c r="B1024" s="11">
        <v>43494</v>
      </c>
      <c r="C1024" s="2">
        <v>6.27</v>
      </c>
      <c r="D1024" s="2">
        <v>3.1446000000000001</v>
      </c>
      <c r="E1024" s="2">
        <v>3325</v>
      </c>
      <c r="F1024" s="2"/>
      <c r="G1024" s="2"/>
      <c r="H1024" s="13">
        <f t="shared" si="15"/>
        <v>0</v>
      </c>
    </row>
    <row r="1025" spans="2:8" ht="13.5" x14ac:dyDescent="0.25">
      <c r="B1025" s="11">
        <v>43495</v>
      </c>
      <c r="C1025" s="2">
        <v>6.21</v>
      </c>
      <c r="D1025" s="2">
        <v>3.1145</v>
      </c>
      <c r="E1025" s="2">
        <v>510</v>
      </c>
      <c r="F1025" s="2"/>
      <c r="G1025" s="2"/>
      <c r="H1025" s="13">
        <f t="shared" si="15"/>
        <v>-9.5719646377917748E-3</v>
      </c>
    </row>
    <row r="1026" spans="2:8" ht="13.5" x14ac:dyDescent="0.25">
      <c r="B1026" s="11">
        <v>43496</v>
      </c>
      <c r="C1026" s="2">
        <v>6.25</v>
      </c>
      <c r="D1026" s="2">
        <v>3.1345000000000001</v>
      </c>
      <c r="E1026" s="2">
        <v>12424</v>
      </c>
      <c r="F1026" s="2"/>
      <c r="G1026" s="2"/>
      <c r="H1026" s="13">
        <f t="shared" si="15"/>
        <v>6.4215764970300265E-3</v>
      </c>
    </row>
    <row r="1027" spans="2:8" ht="13.5" x14ac:dyDescent="0.25">
      <c r="B1027" s="11">
        <v>43497</v>
      </c>
      <c r="C1027" s="2">
        <v>6.18</v>
      </c>
      <c r="D1027" s="2">
        <v>3.0994000000000002</v>
      </c>
      <c r="E1027" s="2">
        <v>7410</v>
      </c>
      <c r="F1027" s="2"/>
      <c r="G1027" s="2"/>
      <c r="H1027" s="13">
        <f t="shared" si="15"/>
        <v>-1.1197958207050537E-2</v>
      </c>
    </row>
    <row r="1028" spans="2:8" ht="13.5" x14ac:dyDescent="0.25">
      <c r="B1028" s="11">
        <v>43500</v>
      </c>
      <c r="C1028" s="2">
        <v>6.25</v>
      </c>
      <c r="D1028" s="2">
        <v>3.1345000000000001</v>
      </c>
      <c r="E1028" s="2">
        <v>1490</v>
      </c>
      <c r="F1028" s="2"/>
      <c r="G1028" s="2"/>
      <c r="H1028" s="13">
        <f t="shared" si="15"/>
        <v>1.1324772536619961E-2</v>
      </c>
    </row>
    <row r="1029" spans="2:8" ht="13.5" x14ac:dyDescent="0.25">
      <c r="B1029" s="11">
        <v>43501</v>
      </c>
      <c r="C1029" s="2">
        <v>6.27</v>
      </c>
      <c r="D1029" s="2">
        <v>3.1446000000000001</v>
      </c>
      <c r="E1029" s="2">
        <v>1205</v>
      </c>
      <c r="F1029" s="2"/>
      <c r="G1029" s="2"/>
      <c r="H1029" s="13">
        <f t="shared" si="15"/>
        <v>3.222204498325091E-3</v>
      </c>
    </row>
    <row r="1030" spans="2:8" ht="13.5" x14ac:dyDescent="0.25">
      <c r="B1030" s="11">
        <v>43502</v>
      </c>
      <c r="C1030" s="2">
        <v>6.27</v>
      </c>
      <c r="D1030" s="2">
        <v>3.1446000000000001</v>
      </c>
      <c r="E1030" s="2">
        <v>5165</v>
      </c>
      <c r="F1030" s="2"/>
      <c r="G1030" s="2"/>
      <c r="H1030" s="13">
        <f t="shared" si="15"/>
        <v>0</v>
      </c>
    </row>
    <row r="1031" spans="2:8" ht="13.5" x14ac:dyDescent="0.25">
      <c r="B1031" s="11">
        <v>43503</v>
      </c>
      <c r="C1031" s="2">
        <v>6.27</v>
      </c>
      <c r="D1031" s="2">
        <v>3.1446000000000001</v>
      </c>
      <c r="E1031" s="2">
        <v>6670</v>
      </c>
      <c r="F1031" s="2"/>
      <c r="G1031" s="2"/>
      <c r="H1031" s="13">
        <f t="shared" ref="H1031:H1094" si="16">(D1031-D1030)/D1030</f>
        <v>0</v>
      </c>
    </row>
    <row r="1032" spans="2:8" ht="13.5" x14ac:dyDescent="0.25">
      <c r="B1032" s="11">
        <v>43504</v>
      </c>
      <c r="C1032" s="2">
        <v>6.26</v>
      </c>
      <c r="D1032" s="2">
        <v>3.1395</v>
      </c>
      <c r="E1032" s="2">
        <v>50</v>
      </c>
      <c r="F1032" s="2"/>
      <c r="G1032" s="2"/>
      <c r="H1032" s="13">
        <f t="shared" si="16"/>
        <v>-1.6218278954398346E-3</v>
      </c>
    </row>
    <row r="1033" spans="2:8" ht="13.5" x14ac:dyDescent="0.25">
      <c r="B1033" s="11">
        <v>43507</v>
      </c>
      <c r="C1033" s="2">
        <v>6.24</v>
      </c>
      <c r="D1033" s="2">
        <v>3.1295000000000002</v>
      </c>
      <c r="E1033" s="2">
        <v>6140</v>
      </c>
      <c r="F1033" s="2"/>
      <c r="G1033" s="2"/>
      <c r="H1033" s="13">
        <f t="shared" si="16"/>
        <v>-3.1852205765248564E-3</v>
      </c>
    </row>
    <row r="1034" spans="2:8" ht="13.5" x14ac:dyDescent="0.25">
      <c r="B1034" s="11">
        <v>43508</v>
      </c>
      <c r="C1034" s="2">
        <v>6.24</v>
      </c>
      <c r="D1034" s="2">
        <v>3.1295000000000002</v>
      </c>
      <c r="E1034" s="2">
        <v>226</v>
      </c>
      <c r="F1034" s="2"/>
      <c r="G1034" s="2"/>
      <c r="H1034" s="13">
        <f t="shared" si="16"/>
        <v>0</v>
      </c>
    </row>
    <row r="1035" spans="2:8" ht="13.5" x14ac:dyDescent="0.25">
      <c r="B1035" s="11">
        <v>43509</v>
      </c>
      <c r="C1035" s="2">
        <v>6.24</v>
      </c>
      <c r="D1035" s="2">
        <v>3.1295000000000002</v>
      </c>
      <c r="E1035" s="2">
        <v>0</v>
      </c>
      <c r="F1035" s="2"/>
      <c r="G1035" s="2"/>
      <c r="H1035" s="13">
        <f t="shared" si="16"/>
        <v>0</v>
      </c>
    </row>
    <row r="1036" spans="2:8" ht="13.5" x14ac:dyDescent="0.25">
      <c r="B1036" s="11">
        <v>43510</v>
      </c>
      <c r="C1036" s="2">
        <v>6.13</v>
      </c>
      <c r="D1036" s="2">
        <v>3.0743</v>
      </c>
      <c r="E1036" s="2">
        <v>520</v>
      </c>
      <c r="F1036" s="2"/>
      <c r="G1036" s="2"/>
      <c r="H1036" s="13">
        <f t="shared" si="16"/>
        <v>-1.7638600415401863E-2</v>
      </c>
    </row>
    <row r="1037" spans="2:8" ht="13.5" x14ac:dyDescent="0.25">
      <c r="B1037" s="11">
        <v>43511</v>
      </c>
      <c r="C1037" s="2">
        <v>6.2</v>
      </c>
      <c r="D1037" s="2">
        <v>3.1095000000000002</v>
      </c>
      <c r="E1037" s="2">
        <v>8295</v>
      </c>
      <c r="F1037" s="2"/>
      <c r="G1037" s="2"/>
      <c r="H1037" s="13">
        <f t="shared" si="16"/>
        <v>1.144976092118535E-2</v>
      </c>
    </row>
    <row r="1038" spans="2:8" ht="13.5" x14ac:dyDescent="0.25">
      <c r="B1038" s="11">
        <v>43514</v>
      </c>
      <c r="C1038" s="2">
        <v>6.2</v>
      </c>
      <c r="D1038" s="2">
        <v>3.1095000000000002</v>
      </c>
      <c r="E1038" s="2">
        <v>13930</v>
      </c>
      <c r="F1038" s="2"/>
      <c r="G1038" s="2"/>
      <c r="H1038" s="13">
        <f t="shared" si="16"/>
        <v>0</v>
      </c>
    </row>
    <row r="1039" spans="2:8" ht="13.5" x14ac:dyDescent="0.25">
      <c r="B1039" s="11">
        <v>43515</v>
      </c>
      <c r="C1039" s="2">
        <v>6.2</v>
      </c>
      <c r="D1039" s="2">
        <v>3.1095000000000002</v>
      </c>
      <c r="E1039" s="2">
        <v>12270</v>
      </c>
      <c r="F1039" s="2"/>
      <c r="G1039" s="2"/>
      <c r="H1039" s="13">
        <f t="shared" si="16"/>
        <v>0</v>
      </c>
    </row>
    <row r="1040" spans="2:8" ht="13.5" x14ac:dyDescent="0.25">
      <c r="B1040" s="11">
        <v>43516</v>
      </c>
      <c r="C1040" s="2">
        <v>6.2</v>
      </c>
      <c r="D1040" s="2">
        <v>3.1095000000000002</v>
      </c>
      <c r="E1040" s="2">
        <v>16115</v>
      </c>
      <c r="F1040" s="2"/>
      <c r="G1040" s="2"/>
      <c r="H1040" s="13">
        <f t="shared" si="16"/>
        <v>0</v>
      </c>
    </row>
    <row r="1041" spans="2:8" ht="13.5" x14ac:dyDescent="0.25">
      <c r="B1041" s="11">
        <v>43517</v>
      </c>
      <c r="C1041" s="2">
        <v>6.2</v>
      </c>
      <c r="D1041" s="2">
        <v>3.1095000000000002</v>
      </c>
      <c r="E1041" s="2">
        <v>20501</v>
      </c>
      <c r="F1041" s="2"/>
      <c r="G1041" s="2"/>
      <c r="H1041" s="13">
        <f t="shared" si="16"/>
        <v>0</v>
      </c>
    </row>
    <row r="1042" spans="2:8" ht="13.5" x14ac:dyDescent="0.25">
      <c r="B1042" s="11">
        <v>43518</v>
      </c>
      <c r="C1042" s="2">
        <v>6.2</v>
      </c>
      <c r="D1042" s="2">
        <v>3.1095000000000002</v>
      </c>
      <c r="E1042" s="2">
        <v>411</v>
      </c>
      <c r="F1042" s="2"/>
      <c r="G1042" s="2"/>
      <c r="H1042" s="13">
        <f t="shared" si="16"/>
        <v>0</v>
      </c>
    </row>
    <row r="1043" spans="2:8" ht="13.5" x14ac:dyDescent="0.25">
      <c r="B1043" s="11">
        <v>43521</v>
      </c>
      <c r="C1043" s="2">
        <v>6.2</v>
      </c>
      <c r="D1043" s="2">
        <v>3.1095000000000002</v>
      </c>
      <c r="E1043" s="2">
        <v>19231</v>
      </c>
      <c r="F1043" s="2"/>
      <c r="G1043" s="2"/>
      <c r="H1043" s="13">
        <f t="shared" si="16"/>
        <v>0</v>
      </c>
    </row>
    <row r="1044" spans="2:8" ht="13.5" x14ac:dyDescent="0.25">
      <c r="B1044" s="11">
        <v>43522</v>
      </c>
      <c r="C1044" s="2">
        <v>6.12</v>
      </c>
      <c r="D1044" s="2">
        <v>3.0693000000000001</v>
      </c>
      <c r="E1044" s="2">
        <v>4325</v>
      </c>
      <c r="F1044" s="2"/>
      <c r="G1044" s="2"/>
      <c r="H1044" s="13">
        <f t="shared" si="16"/>
        <v>-1.2928123492522918E-2</v>
      </c>
    </row>
    <row r="1045" spans="2:8" ht="13.5" x14ac:dyDescent="0.25">
      <c r="B1045" s="11">
        <v>43523</v>
      </c>
      <c r="C1045" s="2">
        <v>6.19</v>
      </c>
      <c r="D1045" s="2">
        <v>3.1044</v>
      </c>
      <c r="E1045" s="2">
        <v>7766</v>
      </c>
      <c r="F1045" s="2"/>
      <c r="G1045" s="2"/>
      <c r="H1045" s="13">
        <f t="shared" si="16"/>
        <v>1.1435832274459944E-2</v>
      </c>
    </row>
    <row r="1046" spans="2:8" ht="13.5" x14ac:dyDescent="0.25">
      <c r="B1046" s="11">
        <v>43524</v>
      </c>
      <c r="C1046" s="2">
        <v>6.2</v>
      </c>
      <c r="D1046" s="2">
        <v>3.1095000000000002</v>
      </c>
      <c r="E1046" s="2">
        <v>2881</v>
      </c>
      <c r="F1046" s="2"/>
      <c r="G1046" s="2"/>
      <c r="H1046" s="13">
        <f t="shared" si="16"/>
        <v>1.642829532276802E-3</v>
      </c>
    </row>
    <row r="1047" spans="2:8" ht="13.5" x14ac:dyDescent="0.25">
      <c r="B1047" s="11">
        <v>43525</v>
      </c>
      <c r="C1047" s="2">
        <v>6.2</v>
      </c>
      <c r="D1047" s="2">
        <v>3.1095000000000002</v>
      </c>
      <c r="E1047" s="2">
        <v>0</v>
      </c>
      <c r="F1047" s="2"/>
      <c r="G1047" s="2"/>
      <c r="H1047" s="13">
        <f t="shared" si="16"/>
        <v>0</v>
      </c>
    </row>
    <row r="1048" spans="2:8" ht="13.5" x14ac:dyDescent="0.25">
      <c r="B1048" s="11">
        <v>43528</v>
      </c>
      <c r="C1048" s="2">
        <v>6.2</v>
      </c>
      <c r="D1048" s="2">
        <v>3.1095000000000002</v>
      </c>
      <c r="E1048" s="2">
        <v>3567</v>
      </c>
      <c r="F1048" s="2"/>
      <c r="G1048" s="2"/>
      <c r="H1048" s="13">
        <f t="shared" si="16"/>
        <v>0</v>
      </c>
    </row>
    <row r="1049" spans="2:8" ht="13.5" x14ac:dyDescent="0.25">
      <c r="B1049" s="11">
        <v>43529</v>
      </c>
      <c r="C1049" s="2">
        <v>6.2</v>
      </c>
      <c r="D1049" s="2">
        <v>3.1095000000000002</v>
      </c>
      <c r="E1049" s="2">
        <v>50</v>
      </c>
      <c r="F1049" s="2">
        <v>6.2</v>
      </c>
      <c r="G1049" s="2">
        <v>310</v>
      </c>
      <c r="H1049" s="13">
        <f t="shared" si="16"/>
        <v>0</v>
      </c>
    </row>
    <row r="1050" spans="2:8" ht="13.5" x14ac:dyDescent="0.25">
      <c r="B1050" s="11">
        <v>43530</v>
      </c>
      <c r="C1050" s="2">
        <v>6.2</v>
      </c>
      <c r="D1050" s="2">
        <v>3.1095000000000002</v>
      </c>
      <c r="E1050" s="2">
        <v>0</v>
      </c>
      <c r="F1050" s="2">
        <v>0</v>
      </c>
      <c r="G1050" s="2">
        <v>0</v>
      </c>
      <c r="H1050" s="13">
        <f t="shared" si="16"/>
        <v>0</v>
      </c>
    </row>
    <row r="1051" spans="2:8" ht="13.5" x14ac:dyDescent="0.25">
      <c r="B1051" s="11">
        <v>43531</v>
      </c>
      <c r="C1051" s="2">
        <v>6.23</v>
      </c>
      <c r="D1051" s="2">
        <v>3.1244999999999998</v>
      </c>
      <c r="E1051" s="2">
        <v>40</v>
      </c>
      <c r="F1051" s="2">
        <v>6.23</v>
      </c>
      <c r="G1051" s="2">
        <v>249.2</v>
      </c>
      <c r="H1051" s="13">
        <f t="shared" si="16"/>
        <v>4.8239266763144169E-3</v>
      </c>
    </row>
    <row r="1052" spans="2:8" ht="13.5" x14ac:dyDescent="0.25">
      <c r="B1052" s="11">
        <v>43532</v>
      </c>
      <c r="C1052" s="2">
        <v>6.2</v>
      </c>
      <c r="D1052" s="2">
        <v>3.1095000000000002</v>
      </c>
      <c r="E1052" s="2">
        <v>144</v>
      </c>
      <c r="F1052" s="2">
        <v>6.1502999999999997</v>
      </c>
      <c r="G1052" s="2">
        <v>885.64319999999998</v>
      </c>
      <c r="H1052" s="13">
        <f t="shared" si="16"/>
        <v>-4.8007681228995616E-3</v>
      </c>
    </row>
    <row r="1053" spans="2:8" ht="13.5" x14ac:dyDescent="0.25">
      <c r="B1053" s="11">
        <v>43535</v>
      </c>
      <c r="C1053" s="2">
        <v>6.2</v>
      </c>
      <c r="D1053" s="2">
        <v>3.1095000000000002</v>
      </c>
      <c r="E1053" s="2">
        <v>12090</v>
      </c>
      <c r="F1053" s="2">
        <v>6.2005999999999997</v>
      </c>
      <c r="G1053" s="2">
        <v>74965.254000000001</v>
      </c>
      <c r="H1053" s="13">
        <f t="shared" si="16"/>
        <v>0</v>
      </c>
    </row>
    <row r="1054" spans="2:8" ht="13.5" x14ac:dyDescent="0.25">
      <c r="B1054" s="11">
        <v>43536</v>
      </c>
      <c r="C1054" s="2">
        <v>6.2</v>
      </c>
      <c r="D1054" s="2">
        <v>3.1095000000000002</v>
      </c>
      <c r="E1054" s="2">
        <v>80</v>
      </c>
      <c r="F1054" s="2">
        <v>6.2062999999999997</v>
      </c>
      <c r="G1054" s="2">
        <v>496.50400000000002</v>
      </c>
      <c r="H1054" s="13">
        <f t="shared" si="16"/>
        <v>0</v>
      </c>
    </row>
    <row r="1055" spans="2:8" ht="13.5" x14ac:dyDescent="0.25">
      <c r="B1055" s="11">
        <v>43537</v>
      </c>
      <c r="C1055" s="2">
        <v>6.2</v>
      </c>
      <c r="D1055" s="2">
        <v>3.1095000000000002</v>
      </c>
      <c r="E1055" s="2">
        <v>9727</v>
      </c>
      <c r="F1055" s="2">
        <v>6.15</v>
      </c>
      <c r="G1055" s="2">
        <v>59821.05</v>
      </c>
      <c r="H1055" s="13">
        <f t="shared" si="16"/>
        <v>0</v>
      </c>
    </row>
    <row r="1056" spans="2:8" ht="13.5" x14ac:dyDescent="0.25">
      <c r="B1056" s="11">
        <v>43538</v>
      </c>
      <c r="C1056" s="2">
        <v>6.22</v>
      </c>
      <c r="D1056" s="2">
        <v>3.1194999999999999</v>
      </c>
      <c r="E1056" s="2">
        <v>7502</v>
      </c>
      <c r="F1056" s="2">
        <v>6.1501999999999999</v>
      </c>
      <c r="G1056" s="2">
        <v>46138.8004</v>
      </c>
      <c r="H1056" s="13">
        <f t="shared" si="16"/>
        <v>3.2159511175429444E-3</v>
      </c>
    </row>
    <row r="1057" spans="2:8" ht="13.5" x14ac:dyDescent="0.25">
      <c r="B1057" s="11">
        <v>43539</v>
      </c>
      <c r="C1057" s="2">
        <v>6.22</v>
      </c>
      <c r="D1057" s="2">
        <v>3.1194999999999999</v>
      </c>
      <c r="E1057" s="2">
        <v>104</v>
      </c>
      <c r="F1057" s="2">
        <v>6.2211999999999996</v>
      </c>
      <c r="G1057" s="2">
        <v>647.00480000000005</v>
      </c>
      <c r="H1057" s="13">
        <f t="shared" si="16"/>
        <v>0</v>
      </c>
    </row>
    <row r="1058" spans="2:8" ht="13.5" x14ac:dyDescent="0.25">
      <c r="B1058" s="11">
        <v>43542</v>
      </c>
      <c r="C1058" s="2">
        <v>6.15</v>
      </c>
      <c r="D1058" s="2">
        <v>3.0844</v>
      </c>
      <c r="E1058" s="2">
        <v>1249</v>
      </c>
      <c r="F1058" s="2">
        <v>6.15</v>
      </c>
      <c r="G1058" s="2">
        <v>7681.35</v>
      </c>
      <c r="H1058" s="13">
        <f t="shared" si="16"/>
        <v>-1.1251803173585482E-2</v>
      </c>
    </row>
    <row r="1059" spans="2:8" ht="13.5" x14ac:dyDescent="0.25">
      <c r="B1059" s="11">
        <v>43543</v>
      </c>
      <c r="C1059" s="2">
        <v>6.15</v>
      </c>
      <c r="D1059" s="2">
        <v>3.0844</v>
      </c>
      <c r="E1059" s="2">
        <v>50</v>
      </c>
      <c r="F1059" s="2">
        <v>6.15</v>
      </c>
      <c r="G1059" s="2">
        <v>307.5</v>
      </c>
      <c r="H1059" s="13">
        <f t="shared" si="16"/>
        <v>0</v>
      </c>
    </row>
    <row r="1060" spans="2:8" ht="13.5" x14ac:dyDescent="0.25">
      <c r="B1060" s="11">
        <v>43545</v>
      </c>
      <c r="C1060" s="2">
        <v>6.11</v>
      </c>
      <c r="D1060" s="2">
        <v>3.0642999999999998</v>
      </c>
      <c r="E1060" s="2">
        <v>1353</v>
      </c>
      <c r="F1060" s="2">
        <v>6.1242000000000001</v>
      </c>
      <c r="G1060" s="2">
        <v>8286.0426000000007</v>
      </c>
      <c r="H1060" s="13">
        <f t="shared" si="16"/>
        <v>-6.5166645052523115E-3</v>
      </c>
    </row>
    <row r="1061" spans="2:8" ht="13.5" x14ac:dyDescent="0.25">
      <c r="B1061" s="11">
        <v>43546</v>
      </c>
      <c r="C1061" s="2">
        <v>6.11</v>
      </c>
      <c r="D1061" s="2">
        <v>3.0642999999999998</v>
      </c>
      <c r="E1061" s="2">
        <v>3932</v>
      </c>
      <c r="F1061" s="2">
        <v>6.1104000000000003</v>
      </c>
      <c r="G1061" s="2">
        <v>24026.092799999999</v>
      </c>
      <c r="H1061" s="13">
        <f t="shared" si="16"/>
        <v>0</v>
      </c>
    </row>
    <row r="1062" spans="2:8" ht="13.5" x14ac:dyDescent="0.25">
      <c r="B1062" s="11">
        <v>43549</v>
      </c>
      <c r="C1062" s="2">
        <v>6.15</v>
      </c>
      <c r="D1062" s="2">
        <v>3.0844</v>
      </c>
      <c r="E1062" s="2">
        <v>379</v>
      </c>
      <c r="F1062" s="2">
        <v>6.1471999999999998</v>
      </c>
      <c r="G1062" s="2">
        <v>2329.7887999999998</v>
      </c>
      <c r="H1062" s="13">
        <f t="shared" si="16"/>
        <v>6.5594099794407303E-3</v>
      </c>
    </row>
    <row r="1063" spans="2:8" ht="13.5" x14ac:dyDescent="0.25">
      <c r="B1063" s="11">
        <v>43550</v>
      </c>
      <c r="C1063" s="2">
        <v>6.12</v>
      </c>
      <c r="D1063" s="2">
        <v>3.0693000000000001</v>
      </c>
      <c r="E1063" s="2">
        <v>507</v>
      </c>
      <c r="F1063" s="2">
        <v>6.1387</v>
      </c>
      <c r="G1063" s="2">
        <v>3112.3209000000002</v>
      </c>
      <c r="H1063" s="13">
        <f t="shared" si="16"/>
        <v>-4.895603683050153E-3</v>
      </c>
    </row>
    <row r="1064" spans="2:8" ht="13.5" x14ac:dyDescent="0.25">
      <c r="B1064" s="11">
        <v>43551</v>
      </c>
      <c r="C1064" s="2">
        <v>6.15</v>
      </c>
      <c r="D1064" s="2">
        <v>3.0844</v>
      </c>
      <c r="E1064" s="2">
        <v>1250</v>
      </c>
      <c r="F1064" s="2">
        <v>6.1201999999999996</v>
      </c>
      <c r="G1064" s="2">
        <v>7650.25</v>
      </c>
      <c r="H1064" s="13">
        <f t="shared" si="16"/>
        <v>4.919688528328899E-3</v>
      </c>
    </row>
    <row r="1065" spans="2:8" ht="13.5" x14ac:dyDescent="0.25">
      <c r="B1065" s="11">
        <v>43552</v>
      </c>
      <c r="C1065" s="2">
        <v>6.19</v>
      </c>
      <c r="D1065" s="2">
        <v>3.1044</v>
      </c>
      <c r="E1065" s="2">
        <v>8226</v>
      </c>
      <c r="F1065" s="2">
        <v>6.1482999999999999</v>
      </c>
      <c r="G1065" s="2">
        <v>50575.915800000002</v>
      </c>
      <c r="H1065" s="13">
        <f t="shared" si="16"/>
        <v>6.484243288808202E-3</v>
      </c>
    </row>
    <row r="1066" spans="2:8" ht="13.5" x14ac:dyDescent="0.25">
      <c r="B1066" s="11">
        <v>43553</v>
      </c>
      <c r="C1066" s="2">
        <v>6.15</v>
      </c>
      <c r="D1066" s="2">
        <v>3.0844</v>
      </c>
      <c r="E1066" s="2">
        <v>180</v>
      </c>
      <c r="F1066" s="2">
        <v>6.15</v>
      </c>
      <c r="G1066" s="2">
        <v>1107</v>
      </c>
      <c r="H1066" s="13">
        <f t="shared" si="16"/>
        <v>-6.4424687540265485E-3</v>
      </c>
    </row>
    <row r="1067" spans="2:8" ht="13.5" x14ac:dyDescent="0.25">
      <c r="B1067" s="11">
        <v>43556</v>
      </c>
      <c r="C1067" s="2">
        <v>6.15</v>
      </c>
      <c r="D1067" s="2">
        <v>3.0844</v>
      </c>
      <c r="E1067" s="2">
        <v>8294</v>
      </c>
      <c r="F1067" s="2">
        <v>6.1475</v>
      </c>
      <c r="G1067" s="2">
        <v>50987.364999999998</v>
      </c>
      <c r="H1067" s="13">
        <f t="shared" si="16"/>
        <v>0</v>
      </c>
    </row>
    <row r="1068" spans="2:8" ht="13.5" x14ac:dyDescent="0.25">
      <c r="B1068" s="11">
        <v>43557</v>
      </c>
      <c r="C1068" s="2">
        <v>6.15</v>
      </c>
      <c r="D1068" s="2">
        <v>3.0844</v>
      </c>
      <c r="E1068" s="2">
        <v>880</v>
      </c>
      <c r="F1068" s="2">
        <v>6.15</v>
      </c>
      <c r="G1068" s="2">
        <v>5412</v>
      </c>
      <c r="H1068" s="13">
        <f t="shared" si="16"/>
        <v>0</v>
      </c>
    </row>
    <row r="1069" spans="2:8" ht="13.5" x14ac:dyDescent="0.25">
      <c r="B1069" s="11">
        <v>43558</v>
      </c>
      <c r="C1069" s="2">
        <v>6.13</v>
      </c>
      <c r="D1069" s="2">
        <v>3.0743</v>
      </c>
      <c r="E1069" s="2">
        <v>1900</v>
      </c>
      <c r="F1069" s="2">
        <v>6.1315999999999997</v>
      </c>
      <c r="G1069" s="2">
        <v>11650.04</v>
      </c>
      <c r="H1069" s="13">
        <f t="shared" si="16"/>
        <v>-3.2745428608481385E-3</v>
      </c>
    </row>
    <row r="1070" spans="2:8" ht="13.5" x14ac:dyDescent="0.25">
      <c r="B1070" s="11">
        <v>43559</v>
      </c>
      <c r="C1070" s="2">
        <v>6.13</v>
      </c>
      <c r="D1070" s="2">
        <v>3.0743</v>
      </c>
      <c r="E1070" s="2">
        <v>1505</v>
      </c>
      <c r="F1070" s="2">
        <v>6.1285999999999996</v>
      </c>
      <c r="G1070" s="2">
        <v>9223.5429999999997</v>
      </c>
      <c r="H1070" s="13">
        <f t="shared" si="16"/>
        <v>0</v>
      </c>
    </row>
    <row r="1071" spans="2:8" ht="13.5" x14ac:dyDescent="0.25">
      <c r="B1071" s="11">
        <v>43560</v>
      </c>
      <c r="C1071" s="2">
        <v>6.19</v>
      </c>
      <c r="D1071" s="2">
        <v>3.1044</v>
      </c>
      <c r="E1071" s="2">
        <v>7654</v>
      </c>
      <c r="F1071" s="2">
        <v>6.1508000000000003</v>
      </c>
      <c r="G1071" s="2">
        <v>47078.2232</v>
      </c>
      <c r="H1071" s="13">
        <f t="shared" si="16"/>
        <v>9.7908466968090347E-3</v>
      </c>
    </row>
    <row r="1072" spans="2:8" ht="13.5" x14ac:dyDescent="0.25">
      <c r="B1072" s="11">
        <v>43563</v>
      </c>
      <c r="C1072" s="2">
        <v>6.13</v>
      </c>
      <c r="D1072" s="2">
        <v>3.0743</v>
      </c>
      <c r="E1072" s="2">
        <v>475</v>
      </c>
      <c r="F1072" s="2">
        <v>6.13</v>
      </c>
      <c r="G1072" s="2">
        <v>2911.75</v>
      </c>
      <c r="H1072" s="13">
        <f t="shared" si="16"/>
        <v>-9.6959154748099529E-3</v>
      </c>
    </row>
    <row r="1073" spans="2:8" ht="13.5" x14ac:dyDescent="0.25">
      <c r="B1073" s="11">
        <v>43565</v>
      </c>
      <c r="C1073" s="2">
        <v>6.15</v>
      </c>
      <c r="D1073" s="2">
        <v>3.0844</v>
      </c>
      <c r="E1073" s="2">
        <v>584</v>
      </c>
      <c r="F1073" s="2">
        <v>6.15</v>
      </c>
      <c r="G1073" s="2">
        <v>3591.6</v>
      </c>
      <c r="H1073" s="13">
        <f t="shared" si="16"/>
        <v>3.2853007188628296E-3</v>
      </c>
    </row>
    <row r="1074" spans="2:8" ht="13.5" x14ac:dyDescent="0.25">
      <c r="B1074" s="11">
        <v>43566</v>
      </c>
      <c r="C1074" s="2">
        <v>6.15</v>
      </c>
      <c r="D1074" s="2">
        <v>3.0844</v>
      </c>
      <c r="E1074" s="2">
        <v>3560</v>
      </c>
      <c r="F1074" s="2">
        <v>6.1730999999999998</v>
      </c>
      <c r="G1074" s="2">
        <v>21976.236000000001</v>
      </c>
      <c r="H1074" s="13">
        <f t="shared" si="16"/>
        <v>0</v>
      </c>
    </row>
    <row r="1075" spans="2:8" ht="13.5" x14ac:dyDescent="0.25">
      <c r="B1075" s="11">
        <v>43567</v>
      </c>
      <c r="C1075" s="2">
        <v>6.15</v>
      </c>
      <c r="D1075" s="2">
        <v>3.0844</v>
      </c>
      <c r="E1075" s="2">
        <v>146</v>
      </c>
      <c r="F1075" s="2">
        <v>6.15</v>
      </c>
      <c r="G1075" s="2">
        <v>897.9</v>
      </c>
      <c r="H1075" s="13">
        <f t="shared" si="16"/>
        <v>0</v>
      </c>
    </row>
    <row r="1076" spans="2:8" ht="13.5" x14ac:dyDescent="0.25">
      <c r="B1076" s="11">
        <v>43570</v>
      </c>
      <c r="C1076" s="2">
        <v>6.12</v>
      </c>
      <c r="D1076" s="2">
        <v>3.0693000000000001</v>
      </c>
      <c r="E1076" s="2">
        <v>900</v>
      </c>
      <c r="F1076" s="2">
        <v>6.1333000000000002</v>
      </c>
      <c r="G1076" s="2">
        <v>5519.97</v>
      </c>
      <c r="H1076" s="13">
        <f t="shared" si="16"/>
        <v>-4.895603683050153E-3</v>
      </c>
    </row>
    <row r="1077" spans="2:8" ht="13.5" x14ac:dyDescent="0.25">
      <c r="B1077" s="11">
        <v>43571</v>
      </c>
      <c r="C1077" s="2">
        <v>6.15</v>
      </c>
      <c r="D1077" s="2">
        <v>3.0844</v>
      </c>
      <c r="E1077" s="2">
        <v>7254</v>
      </c>
      <c r="F1077" s="2">
        <v>6.1302000000000003</v>
      </c>
      <c r="G1077" s="2">
        <v>44468.470800000003</v>
      </c>
      <c r="H1077" s="13">
        <f t="shared" si="16"/>
        <v>4.919688528328899E-3</v>
      </c>
    </row>
    <row r="1078" spans="2:8" ht="13.5" x14ac:dyDescent="0.25">
      <c r="B1078" s="11">
        <v>43572</v>
      </c>
      <c r="C1078" s="2">
        <v>6.2</v>
      </c>
      <c r="D1078" s="2">
        <v>3.1095000000000002</v>
      </c>
      <c r="E1078" s="2">
        <v>7474</v>
      </c>
      <c r="F1078" s="2">
        <v>6.1515000000000004</v>
      </c>
      <c r="G1078" s="2">
        <v>45976.311000000002</v>
      </c>
      <c r="H1078" s="13">
        <f t="shared" si="16"/>
        <v>8.137725327454326E-3</v>
      </c>
    </row>
    <row r="1079" spans="2:8" ht="13.5" x14ac:dyDescent="0.25">
      <c r="B1079" s="11">
        <v>43573</v>
      </c>
      <c r="C1079" s="2">
        <v>6.15</v>
      </c>
      <c r="D1079" s="2">
        <v>3.0844</v>
      </c>
      <c r="E1079" s="2">
        <v>2890</v>
      </c>
      <c r="F1079" s="2">
        <v>6.1506999999999996</v>
      </c>
      <c r="G1079" s="2">
        <v>17775.523000000001</v>
      </c>
      <c r="H1079" s="13">
        <f t="shared" si="16"/>
        <v>-8.072037305033003E-3</v>
      </c>
    </row>
    <row r="1080" spans="2:8" ht="13.5" x14ac:dyDescent="0.25">
      <c r="B1080" s="11">
        <v>43574</v>
      </c>
      <c r="C1080" s="2">
        <v>6.1</v>
      </c>
      <c r="D1080" s="2">
        <v>3.0592999999999999</v>
      </c>
      <c r="E1080" s="2">
        <v>3406</v>
      </c>
      <c r="F1080" s="2">
        <v>6.0731999999999999</v>
      </c>
      <c r="G1080" s="2">
        <v>20685.319200000002</v>
      </c>
      <c r="H1080" s="13">
        <f t="shared" si="16"/>
        <v>-8.137725327454326E-3</v>
      </c>
    </row>
    <row r="1081" spans="2:8" ht="13.5" x14ac:dyDescent="0.25">
      <c r="B1081" s="11">
        <v>43577</v>
      </c>
      <c r="C1081" s="2">
        <v>6.15</v>
      </c>
      <c r="D1081" s="2">
        <v>3.0844</v>
      </c>
      <c r="E1081" s="2">
        <v>205</v>
      </c>
      <c r="F1081" s="2">
        <v>6.1012000000000004</v>
      </c>
      <c r="G1081" s="2">
        <v>1250.7460000000001</v>
      </c>
      <c r="H1081" s="13">
        <f t="shared" si="16"/>
        <v>8.2044912234825358E-3</v>
      </c>
    </row>
    <row r="1082" spans="2:8" ht="13.5" x14ac:dyDescent="0.25">
      <c r="B1082" s="11">
        <v>43578</v>
      </c>
      <c r="C1082" s="2">
        <v>6.13</v>
      </c>
      <c r="D1082" s="2">
        <v>3.0743</v>
      </c>
      <c r="E1082" s="2">
        <v>9885</v>
      </c>
      <c r="F1082" s="2">
        <v>6.1295000000000002</v>
      </c>
      <c r="G1082" s="2">
        <v>60590.107499999998</v>
      </c>
      <c r="H1082" s="13">
        <f t="shared" si="16"/>
        <v>-3.2745428608481385E-3</v>
      </c>
    </row>
    <row r="1083" spans="2:8" ht="13.5" x14ac:dyDescent="0.25">
      <c r="B1083" s="11">
        <v>43579</v>
      </c>
      <c r="C1083" s="2">
        <v>6.12</v>
      </c>
      <c r="D1083" s="2">
        <v>3.0693000000000001</v>
      </c>
      <c r="E1083" s="2">
        <v>4060</v>
      </c>
      <c r="F1083" s="2">
        <v>6.1291000000000002</v>
      </c>
      <c r="G1083" s="2">
        <v>24884.146000000001</v>
      </c>
      <c r="H1083" s="13">
        <f t="shared" si="16"/>
        <v>-1.6263864944865152E-3</v>
      </c>
    </row>
    <row r="1084" spans="2:8" ht="13.5" x14ac:dyDescent="0.25">
      <c r="B1084" s="11">
        <v>43580</v>
      </c>
      <c r="C1084" s="2">
        <v>6.12</v>
      </c>
      <c r="D1084" s="2">
        <v>3.0693000000000001</v>
      </c>
      <c r="E1084" s="2">
        <v>0</v>
      </c>
      <c r="F1084" s="2">
        <v>0</v>
      </c>
      <c r="G1084" s="2">
        <v>0</v>
      </c>
      <c r="H1084" s="13">
        <f t="shared" si="16"/>
        <v>0</v>
      </c>
    </row>
    <row r="1085" spans="2:8" ht="13.5" x14ac:dyDescent="0.25">
      <c r="B1085" s="11">
        <v>43581</v>
      </c>
      <c r="C1085" s="2">
        <v>6.12</v>
      </c>
      <c r="D1085" s="2">
        <v>3.0693000000000001</v>
      </c>
      <c r="E1085" s="2">
        <v>3050</v>
      </c>
      <c r="F1085" s="2">
        <v>6.12</v>
      </c>
      <c r="G1085" s="2">
        <v>18666</v>
      </c>
      <c r="H1085" s="13">
        <f t="shared" si="16"/>
        <v>0</v>
      </c>
    </row>
    <row r="1086" spans="2:8" ht="13.5" x14ac:dyDescent="0.25">
      <c r="B1086" s="11">
        <v>43584</v>
      </c>
      <c r="C1086" s="2">
        <v>6</v>
      </c>
      <c r="D1086" s="2">
        <v>3.0091999999999999</v>
      </c>
      <c r="E1086" s="2">
        <v>3240</v>
      </c>
      <c r="F1086" s="2">
        <v>6.0468999999999999</v>
      </c>
      <c r="G1086" s="2">
        <v>19591.955999999998</v>
      </c>
      <c r="H1086" s="13">
        <f t="shared" si="16"/>
        <v>-1.9581011957123858E-2</v>
      </c>
    </row>
    <row r="1087" spans="2:8" ht="13.5" x14ac:dyDescent="0.25">
      <c r="B1087" s="11">
        <v>43585</v>
      </c>
      <c r="C1087" s="2">
        <v>5.96</v>
      </c>
      <c r="D1087" s="2">
        <v>2.9891000000000001</v>
      </c>
      <c r="E1087" s="2">
        <v>1201</v>
      </c>
      <c r="F1087" s="2">
        <v>5.9798</v>
      </c>
      <c r="G1087" s="2">
        <v>7181.7398000000003</v>
      </c>
      <c r="H1087" s="13">
        <f t="shared" si="16"/>
        <v>-6.6795161504718146E-3</v>
      </c>
    </row>
    <row r="1088" spans="2:8" ht="13.5" x14ac:dyDescent="0.25">
      <c r="B1088" s="11">
        <v>43587</v>
      </c>
      <c r="C1088" s="2">
        <v>6</v>
      </c>
      <c r="D1088" s="2">
        <v>3.0091999999999999</v>
      </c>
      <c r="E1088" s="2">
        <v>300</v>
      </c>
      <c r="F1088" s="2">
        <v>6</v>
      </c>
      <c r="G1088" s="2">
        <v>1800</v>
      </c>
      <c r="H1088" s="13">
        <f t="shared" si="16"/>
        <v>6.7244321033086158E-3</v>
      </c>
    </row>
    <row r="1089" spans="2:8" ht="13.5" x14ac:dyDescent="0.25">
      <c r="B1089" s="11">
        <v>43588</v>
      </c>
      <c r="C1089" s="2">
        <v>6</v>
      </c>
      <c r="D1089" s="2">
        <v>3.0091999999999999</v>
      </c>
      <c r="E1089" s="2">
        <v>1075</v>
      </c>
      <c r="F1089" s="2">
        <v>6</v>
      </c>
      <c r="G1089" s="2">
        <v>6450</v>
      </c>
      <c r="H1089" s="13">
        <f t="shared" si="16"/>
        <v>0</v>
      </c>
    </row>
    <row r="1090" spans="2:8" ht="13.5" x14ac:dyDescent="0.25">
      <c r="B1090" s="11">
        <v>43591</v>
      </c>
      <c r="C1090" s="2">
        <v>6</v>
      </c>
      <c r="D1090" s="2">
        <v>3.0091999999999999</v>
      </c>
      <c r="E1090" s="2">
        <v>1545</v>
      </c>
      <c r="F1090" s="2">
        <v>6</v>
      </c>
      <c r="G1090" s="2">
        <v>9270</v>
      </c>
      <c r="H1090" s="13">
        <f t="shared" si="16"/>
        <v>0</v>
      </c>
    </row>
    <row r="1091" spans="2:8" ht="13.5" x14ac:dyDescent="0.25">
      <c r="B1091" s="11">
        <v>43592</v>
      </c>
      <c r="C1091" s="2">
        <v>5.95</v>
      </c>
      <c r="D1091" s="2">
        <v>2.9841000000000002</v>
      </c>
      <c r="E1091" s="2">
        <v>8440</v>
      </c>
      <c r="F1091" s="2">
        <v>5.8517000000000001</v>
      </c>
      <c r="G1091" s="2">
        <v>49388.347999999998</v>
      </c>
      <c r="H1091" s="13">
        <f t="shared" si="16"/>
        <v>-8.3410873321812032E-3</v>
      </c>
    </row>
    <row r="1092" spans="2:8" ht="13.5" x14ac:dyDescent="0.25">
      <c r="B1092" s="11">
        <v>43593</v>
      </c>
      <c r="C1092" s="2">
        <v>5.95</v>
      </c>
      <c r="D1092" s="2">
        <v>2.9841000000000002</v>
      </c>
      <c r="E1092" s="2">
        <v>2005</v>
      </c>
      <c r="F1092" s="2">
        <v>5.8628999999999998</v>
      </c>
      <c r="G1092" s="2">
        <v>11755.1145</v>
      </c>
      <c r="H1092" s="13">
        <f t="shared" si="16"/>
        <v>0</v>
      </c>
    </row>
    <row r="1093" spans="2:8" ht="13.5" x14ac:dyDescent="0.25">
      <c r="B1093" s="11">
        <v>43594</v>
      </c>
      <c r="C1093" s="2">
        <v>5.86</v>
      </c>
      <c r="D1093" s="2">
        <v>2.9388999999999998</v>
      </c>
      <c r="E1093" s="2">
        <v>7226</v>
      </c>
      <c r="F1093" s="2">
        <v>5.8585000000000003</v>
      </c>
      <c r="G1093" s="2">
        <v>42333.521000000001</v>
      </c>
      <c r="H1093" s="13">
        <f t="shared" si="16"/>
        <v>-1.5146945477698586E-2</v>
      </c>
    </row>
    <row r="1094" spans="2:8" ht="13.5" x14ac:dyDescent="0.25">
      <c r="B1094" s="11">
        <v>43595</v>
      </c>
      <c r="C1094" s="2">
        <v>5.89</v>
      </c>
      <c r="D1094" s="2">
        <v>2.9540000000000002</v>
      </c>
      <c r="E1094" s="2">
        <v>505</v>
      </c>
      <c r="F1094" s="2">
        <v>5.8602999999999996</v>
      </c>
      <c r="G1094" s="2">
        <v>2959.4515000000001</v>
      </c>
      <c r="H1094" s="13">
        <f t="shared" si="16"/>
        <v>5.1379767940387001E-3</v>
      </c>
    </row>
    <row r="1095" spans="2:8" ht="13.5" x14ac:dyDescent="0.25">
      <c r="B1095" s="11">
        <v>43598</v>
      </c>
      <c r="C1095" s="2">
        <v>5.86</v>
      </c>
      <c r="D1095" s="2">
        <v>2.9388999999999998</v>
      </c>
      <c r="E1095" s="2">
        <v>114</v>
      </c>
      <c r="F1095" s="2">
        <v>5.9389000000000003</v>
      </c>
      <c r="G1095" s="2">
        <v>677.03459999999995</v>
      </c>
      <c r="H1095" s="13">
        <f t="shared" ref="H1095:H1158" si="17">(D1095-D1094)/D1094</f>
        <v>-5.1117129316182583E-3</v>
      </c>
    </row>
    <row r="1096" spans="2:8" ht="13.5" x14ac:dyDescent="0.25">
      <c r="B1096" s="11">
        <v>43599</v>
      </c>
      <c r="C1096" s="2">
        <v>5.86</v>
      </c>
      <c r="D1096" s="2">
        <v>2.9388999999999998</v>
      </c>
      <c r="E1096" s="2">
        <v>50</v>
      </c>
      <c r="F1096" s="2">
        <v>5.86</v>
      </c>
      <c r="G1096" s="2">
        <v>293</v>
      </c>
      <c r="H1096" s="13">
        <f t="shared" si="17"/>
        <v>0</v>
      </c>
    </row>
    <row r="1097" spans="2:8" ht="13.5" x14ac:dyDescent="0.25">
      <c r="B1097" s="11">
        <v>43600</v>
      </c>
      <c r="C1097" s="2">
        <v>5.95</v>
      </c>
      <c r="D1097" s="2">
        <v>2.9841000000000002</v>
      </c>
      <c r="E1097" s="2">
        <v>662</v>
      </c>
      <c r="F1097" s="2">
        <v>5.8602999999999996</v>
      </c>
      <c r="G1097" s="2">
        <v>3879.5185999999999</v>
      </c>
      <c r="H1097" s="13">
        <f t="shared" si="17"/>
        <v>1.5379904045731516E-2</v>
      </c>
    </row>
    <row r="1098" spans="2:8" ht="13.5" x14ac:dyDescent="0.25">
      <c r="B1098" s="11">
        <v>43601</v>
      </c>
      <c r="C1098" s="2">
        <v>5.95</v>
      </c>
      <c r="D1098" s="2">
        <v>2.9841000000000002</v>
      </c>
      <c r="E1098" s="2">
        <v>0</v>
      </c>
      <c r="F1098" s="2">
        <v>0</v>
      </c>
      <c r="G1098" s="2">
        <v>0</v>
      </c>
      <c r="H1098" s="13">
        <f t="shared" si="17"/>
        <v>0</v>
      </c>
    </row>
    <row r="1099" spans="2:8" ht="13.5" x14ac:dyDescent="0.25">
      <c r="B1099" s="11">
        <v>43602</v>
      </c>
      <c r="C1099" s="2">
        <v>5.9</v>
      </c>
      <c r="D1099" s="2">
        <v>2.9590000000000001</v>
      </c>
      <c r="E1099" s="2">
        <v>132</v>
      </c>
      <c r="F1099" s="2">
        <v>5.9076000000000004</v>
      </c>
      <c r="G1099" s="2">
        <v>779.80319999999995</v>
      </c>
      <c r="H1099" s="13">
        <f t="shared" si="17"/>
        <v>-8.4112462719078181E-3</v>
      </c>
    </row>
    <row r="1100" spans="2:8" ht="13.5" x14ac:dyDescent="0.25">
      <c r="B1100" s="11">
        <v>43605</v>
      </c>
      <c r="C1100" s="2">
        <v>5.79</v>
      </c>
      <c r="D1100" s="2">
        <v>2.9037999999999999</v>
      </c>
      <c r="E1100" s="2">
        <v>1489</v>
      </c>
      <c r="F1100" s="2">
        <v>5.7804000000000002</v>
      </c>
      <c r="G1100" s="2">
        <v>8607.0156000000006</v>
      </c>
      <c r="H1100" s="13">
        <f t="shared" si="17"/>
        <v>-1.8654950996958478E-2</v>
      </c>
    </row>
    <row r="1101" spans="2:8" ht="13.5" x14ac:dyDescent="0.25">
      <c r="B1101" s="11">
        <v>43606</v>
      </c>
      <c r="C1101" s="2">
        <v>5.79</v>
      </c>
      <c r="D1101" s="2">
        <v>2.9037999999999999</v>
      </c>
      <c r="E1101" s="2">
        <v>807</v>
      </c>
      <c r="F1101" s="2">
        <v>5.7561</v>
      </c>
      <c r="G1101" s="2">
        <v>4645.1727000000001</v>
      </c>
      <c r="H1101" s="13">
        <f t="shared" si="17"/>
        <v>0</v>
      </c>
    </row>
    <row r="1102" spans="2:8" ht="13.5" x14ac:dyDescent="0.25">
      <c r="B1102" s="11">
        <v>43607</v>
      </c>
      <c r="C1102" s="2">
        <v>5.8</v>
      </c>
      <c r="D1102" s="2">
        <v>2.9087999999999998</v>
      </c>
      <c r="E1102" s="2">
        <v>1955</v>
      </c>
      <c r="F1102" s="2">
        <v>5.8</v>
      </c>
      <c r="G1102" s="2">
        <v>11339</v>
      </c>
      <c r="H1102" s="13">
        <f t="shared" si="17"/>
        <v>1.7218816722914434E-3</v>
      </c>
    </row>
    <row r="1103" spans="2:8" ht="13.5" x14ac:dyDescent="0.25">
      <c r="B1103" s="11">
        <v>43608</v>
      </c>
      <c r="C1103" s="2">
        <v>5.8</v>
      </c>
      <c r="D1103" s="2">
        <v>2.9087999999999998</v>
      </c>
      <c r="E1103" s="2">
        <v>5049</v>
      </c>
      <c r="F1103" s="2">
        <v>5.8</v>
      </c>
      <c r="G1103" s="2">
        <v>29284.2</v>
      </c>
      <c r="H1103" s="13">
        <f t="shared" si="17"/>
        <v>0</v>
      </c>
    </row>
    <row r="1104" spans="2:8" ht="13.5" x14ac:dyDescent="0.25">
      <c r="B1104" s="11">
        <v>43609</v>
      </c>
      <c r="C1104" s="2">
        <v>5.75</v>
      </c>
      <c r="D1104" s="2">
        <v>2.8837999999999999</v>
      </c>
      <c r="E1104" s="2">
        <v>350</v>
      </c>
      <c r="F1104" s="2">
        <v>5.7614000000000001</v>
      </c>
      <c r="G1104" s="2">
        <v>2016.49</v>
      </c>
      <c r="H1104" s="13">
        <f t="shared" si="17"/>
        <v>-8.5946094609460639E-3</v>
      </c>
    </row>
    <row r="1105" spans="2:8" ht="13.5" x14ac:dyDescent="0.25">
      <c r="B1105" s="11">
        <v>43612</v>
      </c>
      <c r="C1105" s="2">
        <v>5.76</v>
      </c>
      <c r="D1105" s="2">
        <v>2.8887999999999998</v>
      </c>
      <c r="E1105" s="2">
        <v>5609</v>
      </c>
      <c r="F1105" s="2">
        <v>5.7603</v>
      </c>
      <c r="G1105" s="2">
        <v>32309.522700000001</v>
      </c>
      <c r="H1105" s="13">
        <f t="shared" si="17"/>
        <v>1.7338234274221144E-3</v>
      </c>
    </row>
    <row r="1106" spans="2:8" ht="13.5" x14ac:dyDescent="0.25">
      <c r="B1106" s="11">
        <v>43613</v>
      </c>
      <c r="C1106" s="2">
        <v>5.85</v>
      </c>
      <c r="D1106" s="2">
        <v>2.9339</v>
      </c>
      <c r="E1106" s="2">
        <v>3119</v>
      </c>
      <c r="F1106" s="2">
        <v>5.8094999999999999</v>
      </c>
      <c r="G1106" s="2">
        <v>18119.8305</v>
      </c>
      <c r="H1106" s="13">
        <f t="shared" si="17"/>
        <v>1.5612018831348707E-2</v>
      </c>
    </row>
    <row r="1107" spans="2:8" ht="13.5" x14ac:dyDescent="0.25">
      <c r="B1107" s="11">
        <v>43614</v>
      </c>
      <c r="C1107" s="2">
        <v>5.87</v>
      </c>
      <c r="D1107" s="2">
        <v>2.944</v>
      </c>
      <c r="E1107" s="2">
        <v>1884</v>
      </c>
      <c r="F1107" s="2">
        <v>5.8605999999999998</v>
      </c>
      <c r="G1107" s="2">
        <v>11041.3704</v>
      </c>
      <c r="H1107" s="13">
        <f t="shared" si="17"/>
        <v>3.4425167865298743E-3</v>
      </c>
    </row>
    <row r="1108" spans="2:8" ht="13.5" x14ac:dyDescent="0.25">
      <c r="B1108" s="11">
        <v>43615</v>
      </c>
      <c r="C1108" s="2">
        <v>5.9</v>
      </c>
      <c r="D1108" s="2">
        <v>2.9590000000000001</v>
      </c>
      <c r="E1108" s="2">
        <v>172</v>
      </c>
      <c r="F1108" s="2">
        <v>5.9028999999999998</v>
      </c>
      <c r="G1108" s="2">
        <v>1015.2988</v>
      </c>
      <c r="H1108" s="13">
        <f t="shared" si="17"/>
        <v>5.0951086956522165E-3</v>
      </c>
    </row>
    <row r="1109" spans="2:8" ht="13.5" x14ac:dyDescent="0.25">
      <c r="B1109" s="11">
        <v>43616</v>
      </c>
      <c r="C1109" s="2">
        <v>5.87</v>
      </c>
      <c r="D1109" s="2">
        <v>2.944</v>
      </c>
      <c r="E1109" s="2">
        <v>2340</v>
      </c>
      <c r="F1109" s="2">
        <v>5.8605</v>
      </c>
      <c r="G1109" s="2">
        <v>13713.57</v>
      </c>
      <c r="H1109" s="13">
        <f t="shared" si="17"/>
        <v>-5.069280162217007E-3</v>
      </c>
    </row>
    <row r="1110" spans="2:8" ht="13.5" x14ac:dyDescent="0.25">
      <c r="B1110" s="11">
        <v>43619</v>
      </c>
      <c r="C1110" s="2">
        <v>5.87</v>
      </c>
      <c r="D1110" s="2">
        <v>2.944</v>
      </c>
      <c r="E1110" s="2">
        <v>1521</v>
      </c>
      <c r="F1110" s="2">
        <v>5.87</v>
      </c>
      <c r="G1110" s="2">
        <v>8928.27</v>
      </c>
      <c r="H1110" s="13">
        <f t="shared" si="17"/>
        <v>0</v>
      </c>
    </row>
    <row r="1111" spans="2:8" ht="13.5" x14ac:dyDescent="0.25">
      <c r="B1111" s="11">
        <v>43623</v>
      </c>
      <c r="C1111" s="2">
        <v>5.9</v>
      </c>
      <c r="D1111" s="2">
        <v>2.9590000000000001</v>
      </c>
      <c r="E1111" s="2">
        <v>473</v>
      </c>
      <c r="F1111" s="2">
        <v>5.9</v>
      </c>
      <c r="G1111" s="2">
        <v>2790.7</v>
      </c>
      <c r="H1111" s="13">
        <f t="shared" si="17"/>
        <v>5.0951086956522165E-3</v>
      </c>
    </row>
    <row r="1112" spans="2:8" ht="13.5" x14ac:dyDescent="0.25">
      <c r="B1112" s="11">
        <v>43626</v>
      </c>
      <c r="C1112" s="2">
        <v>5.95</v>
      </c>
      <c r="D1112" s="2">
        <v>2.9841000000000002</v>
      </c>
      <c r="E1112" s="2">
        <v>12087</v>
      </c>
      <c r="F1112" s="2">
        <v>5.7801</v>
      </c>
      <c r="G1112" s="2">
        <v>69864.068700000003</v>
      </c>
      <c r="H1112" s="13">
        <f t="shared" si="17"/>
        <v>8.4825954714430954E-3</v>
      </c>
    </row>
    <row r="1113" spans="2:8" ht="13.5" x14ac:dyDescent="0.25">
      <c r="B1113" s="11">
        <v>43627</v>
      </c>
      <c r="C1113" s="2">
        <v>5.95</v>
      </c>
      <c r="D1113" s="2">
        <v>2.9841000000000002</v>
      </c>
      <c r="E1113" s="2">
        <v>226</v>
      </c>
      <c r="F1113" s="2">
        <v>5.9523000000000001</v>
      </c>
      <c r="G1113" s="2">
        <v>1345.2198000000001</v>
      </c>
      <c r="H1113" s="13">
        <f t="shared" si="17"/>
        <v>0</v>
      </c>
    </row>
    <row r="1114" spans="2:8" ht="13.5" x14ac:dyDescent="0.25">
      <c r="B1114" s="11">
        <v>43628</v>
      </c>
      <c r="C1114" s="2">
        <v>5.9</v>
      </c>
      <c r="D1114" s="2">
        <v>2.9590000000000001</v>
      </c>
      <c r="E1114" s="2">
        <v>570</v>
      </c>
      <c r="F1114" s="2">
        <v>5.9</v>
      </c>
      <c r="G1114" s="2">
        <v>3363</v>
      </c>
      <c r="H1114" s="13">
        <f t="shared" si="17"/>
        <v>-8.4112462719078181E-3</v>
      </c>
    </row>
    <row r="1115" spans="2:8" ht="13.5" x14ac:dyDescent="0.25">
      <c r="B1115" s="11">
        <v>43629</v>
      </c>
      <c r="C1115" s="2">
        <v>5.96</v>
      </c>
      <c r="D1115" s="2">
        <v>2.9891000000000001</v>
      </c>
      <c r="E1115" s="2">
        <v>50</v>
      </c>
      <c r="F1115" s="2">
        <v>5.96</v>
      </c>
      <c r="G1115" s="2">
        <v>298</v>
      </c>
      <c r="H1115" s="13">
        <f t="shared" si="17"/>
        <v>1.0172355525515382E-2</v>
      </c>
    </row>
    <row r="1116" spans="2:8" ht="13.5" x14ac:dyDescent="0.25">
      <c r="B1116" s="11">
        <v>43630</v>
      </c>
      <c r="C1116" s="2">
        <v>5.96</v>
      </c>
      <c r="D1116" s="2">
        <v>2.9891000000000001</v>
      </c>
      <c r="E1116" s="2">
        <v>2691</v>
      </c>
      <c r="F1116" s="2">
        <v>5.8110999999999997</v>
      </c>
      <c r="G1116" s="2">
        <v>15637.670099999999</v>
      </c>
      <c r="H1116" s="13">
        <f t="shared" si="17"/>
        <v>0</v>
      </c>
    </row>
    <row r="1117" spans="2:8" ht="13.5" x14ac:dyDescent="0.25">
      <c r="B1117" s="11">
        <v>43633</v>
      </c>
      <c r="C1117" s="2">
        <v>5.96</v>
      </c>
      <c r="D1117" s="2">
        <v>2.9891000000000001</v>
      </c>
      <c r="E1117" s="2">
        <v>100</v>
      </c>
      <c r="F1117" s="2">
        <v>5.96</v>
      </c>
      <c r="G1117" s="2">
        <v>596</v>
      </c>
      <c r="H1117" s="13">
        <f t="shared" si="17"/>
        <v>0</v>
      </c>
    </row>
    <row r="1118" spans="2:8" ht="13.5" x14ac:dyDescent="0.25">
      <c r="B1118" s="11">
        <v>43634</v>
      </c>
      <c r="C1118" s="2">
        <v>5.8</v>
      </c>
      <c r="D1118" s="2">
        <v>2.9087999999999998</v>
      </c>
      <c r="E1118" s="2">
        <v>904</v>
      </c>
      <c r="F1118" s="2">
        <v>5.7977999999999996</v>
      </c>
      <c r="G1118" s="2">
        <v>5241.2111999999997</v>
      </c>
      <c r="H1118" s="13">
        <f t="shared" si="17"/>
        <v>-2.6864273527148725E-2</v>
      </c>
    </row>
    <row r="1119" spans="2:8" ht="13.5" x14ac:dyDescent="0.25">
      <c r="B1119" s="11">
        <v>43635</v>
      </c>
      <c r="C1119" s="2">
        <v>5.92</v>
      </c>
      <c r="D1119" s="2">
        <v>2.9689999999999999</v>
      </c>
      <c r="E1119" s="2">
        <v>1001</v>
      </c>
      <c r="F1119" s="2">
        <v>5.92</v>
      </c>
      <c r="G1119" s="2">
        <v>5925.92</v>
      </c>
      <c r="H1119" s="13">
        <f t="shared" si="17"/>
        <v>2.0695819581958208E-2</v>
      </c>
    </row>
    <row r="1120" spans="2:8" ht="13.5" x14ac:dyDescent="0.25">
      <c r="B1120" s="11">
        <v>43636</v>
      </c>
      <c r="C1120" s="2">
        <v>5.92</v>
      </c>
      <c r="D1120" s="2">
        <v>2.9689999999999999</v>
      </c>
      <c r="E1120" s="2">
        <v>536</v>
      </c>
      <c r="F1120" s="2">
        <v>5.92</v>
      </c>
      <c r="G1120" s="2">
        <v>3173.12</v>
      </c>
      <c r="H1120" s="13">
        <f t="shared" si="17"/>
        <v>0</v>
      </c>
    </row>
    <row r="1121" spans="2:8" ht="13.5" x14ac:dyDescent="0.25">
      <c r="B1121" s="11">
        <v>43637</v>
      </c>
      <c r="C1121" s="2">
        <v>5.9</v>
      </c>
      <c r="D1121" s="2">
        <v>2.9590000000000001</v>
      </c>
      <c r="E1121" s="2">
        <v>368</v>
      </c>
      <c r="F1121" s="2">
        <v>5.9090999999999996</v>
      </c>
      <c r="G1121" s="2">
        <v>2174.5488</v>
      </c>
      <c r="H1121" s="13">
        <f t="shared" si="17"/>
        <v>-3.3681374200066646E-3</v>
      </c>
    </row>
    <row r="1122" spans="2:8" ht="13.5" x14ac:dyDescent="0.25">
      <c r="B1122" s="11">
        <v>43640</v>
      </c>
      <c r="C1122" s="2">
        <v>5.8</v>
      </c>
      <c r="D1122" s="2">
        <v>2.9087999999999998</v>
      </c>
      <c r="E1122" s="2">
        <v>6119</v>
      </c>
      <c r="F1122" s="2">
        <v>5.8005000000000004</v>
      </c>
      <c r="G1122" s="2">
        <v>35493.2595</v>
      </c>
      <c r="H1122" s="13">
        <f t="shared" si="17"/>
        <v>-1.6965190942886191E-2</v>
      </c>
    </row>
    <row r="1123" spans="2:8" ht="13.5" x14ac:dyDescent="0.25">
      <c r="B1123" s="11">
        <v>43641</v>
      </c>
      <c r="C1123" s="2">
        <v>5.8</v>
      </c>
      <c r="D1123" s="2">
        <v>2.9087999999999998</v>
      </c>
      <c r="E1123" s="2">
        <v>1804</v>
      </c>
      <c r="F1123" s="2">
        <v>5.7763</v>
      </c>
      <c r="G1123" s="2">
        <v>10420.4452</v>
      </c>
      <c r="H1123" s="13">
        <f t="shared" si="17"/>
        <v>0</v>
      </c>
    </row>
    <row r="1124" spans="2:8" ht="13.5" x14ac:dyDescent="0.25">
      <c r="B1124" s="11">
        <v>43642</v>
      </c>
      <c r="C1124" s="2">
        <v>5.8</v>
      </c>
      <c r="D1124" s="2">
        <v>2.9087999999999998</v>
      </c>
      <c r="E1124" s="2">
        <v>1000</v>
      </c>
      <c r="F1124" s="2">
        <v>5.8</v>
      </c>
      <c r="G1124" s="2">
        <v>5800</v>
      </c>
      <c r="H1124" s="13">
        <f t="shared" si="17"/>
        <v>0</v>
      </c>
    </row>
    <row r="1125" spans="2:8" ht="13.5" x14ac:dyDescent="0.25">
      <c r="B1125" s="11">
        <v>43643</v>
      </c>
      <c r="C1125" s="2">
        <v>5.76</v>
      </c>
      <c r="D1125" s="2">
        <v>2.8887999999999998</v>
      </c>
      <c r="E1125" s="2">
        <v>4814</v>
      </c>
      <c r="F1125" s="2">
        <v>5.7721999999999998</v>
      </c>
      <c r="G1125" s="2">
        <v>27787.370800000001</v>
      </c>
      <c r="H1125" s="13">
        <f t="shared" si="17"/>
        <v>-6.875687568756882E-3</v>
      </c>
    </row>
    <row r="1126" spans="2:8" ht="13.5" x14ac:dyDescent="0.25">
      <c r="B1126" s="11">
        <v>43644</v>
      </c>
      <c r="C1126" s="2">
        <v>5.93</v>
      </c>
      <c r="D1126" s="2">
        <v>2.9740000000000002</v>
      </c>
      <c r="E1126" s="2">
        <v>262</v>
      </c>
      <c r="F1126" s="2">
        <v>5.93</v>
      </c>
      <c r="G1126" s="2">
        <v>1553.66</v>
      </c>
      <c r="H1126" s="13">
        <f t="shared" si="17"/>
        <v>2.9493215175851701E-2</v>
      </c>
    </row>
    <row r="1127" spans="2:8" ht="13.5" x14ac:dyDescent="0.25">
      <c r="B1127" s="11">
        <v>43647</v>
      </c>
      <c r="C1127" s="2">
        <v>6</v>
      </c>
      <c r="D1127" s="2">
        <v>3.0091999999999999</v>
      </c>
      <c r="E1127" s="2">
        <v>5</v>
      </c>
      <c r="F1127" s="2">
        <v>6</v>
      </c>
      <c r="G1127" s="2">
        <v>30</v>
      </c>
      <c r="H1127" s="13">
        <f t="shared" si="17"/>
        <v>1.1835911230665659E-2</v>
      </c>
    </row>
    <row r="1128" spans="2:8" ht="13.5" x14ac:dyDescent="0.25">
      <c r="B1128" s="11">
        <v>43648</v>
      </c>
      <c r="C1128" s="2">
        <v>6</v>
      </c>
      <c r="D1128" s="2">
        <v>3.0091999999999999</v>
      </c>
      <c r="E1128" s="2">
        <v>0</v>
      </c>
      <c r="F1128" s="2">
        <v>0</v>
      </c>
      <c r="G1128" s="2">
        <v>0</v>
      </c>
      <c r="H1128" s="13">
        <f t="shared" si="17"/>
        <v>0</v>
      </c>
    </row>
    <row r="1129" spans="2:8" ht="13.5" x14ac:dyDescent="0.25">
      <c r="B1129" s="11">
        <v>43649</v>
      </c>
      <c r="C1129" s="2">
        <v>6</v>
      </c>
      <c r="D1129" s="2">
        <v>3.0091999999999999</v>
      </c>
      <c r="E1129" s="2">
        <v>0</v>
      </c>
      <c r="F1129" s="2">
        <v>0</v>
      </c>
      <c r="G1129" s="2">
        <v>0</v>
      </c>
      <c r="H1129" s="13">
        <f t="shared" si="17"/>
        <v>0</v>
      </c>
    </row>
    <row r="1130" spans="2:8" ht="13.5" x14ac:dyDescent="0.25">
      <c r="B1130" s="11">
        <v>43650</v>
      </c>
      <c r="C1130" s="2">
        <v>5.9</v>
      </c>
      <c r="D1130" s="2">
        <v>2.9590000000000001</v>
      </c>
      <c r="E1130" s="2">
        <v>4851</v>
      </c>
      <c r="F1130" s="2">
        <v>5.8905000000000003</v>
      </c>
      <c r="G1130" s="2">
        <v>28574.815500000001</v>
      </c>
      <c r="H1130" s="13">
        <f t="shared" si="17"/>
        <v>-1.6682174664362556E-2</v>
      </c>
    </row>
    <row r="1131" spans="2:8" ht="13.5" x14ac:dyDescent="0.25">
      <c r="B1131" s="11">
        <v>43651</v>
      </c>
      <c r="C1131" s="2">
        <v>5.9</v>
      </c>
      <c r="D1131" s="2">
        <v>2.9590000000000001</v>
      </c>
      <c r="E1131" s="2">
        <v>1270</v>
      </c>
      <c r="F1131" s="2">
        <v>5.9</v>
      </c>
      <c r="G1131" s="2">
        <v>7493</v>
      </c>
      <c r="H1131" s="13">
        <f t="shared" si="17"/>
        <v>0</v>
      </c>
    </row>
    <row r="1132" spans="2:8" ht="13.5" x14ac:dyDescent="0.25">
      <c r="B1132" s="11">
        <v>43654</v>
      </c>
      <c r="C1132" s="2">
        <v>6.04</v>
      </c>
      <c r="D1132" s="2">
        <v>3.0291999999999999</v>
      </c>
      <c r="E1132" s="2">
        <v>930</v>
      </c>
      <c r="F1132" s="2">
        <v>5.9227999999999996</v>
      </c>
      <c r="G1132" s="2">
        <v>5508.2039999999997</v>
      </c>
      <c r="H1132" s="13">
        <f t="shared" si="17"/>
        <v>2.3724231159175335E-2</v>
      </c>
    </row>
    <row r="1133" spans="2:8" ht="13.5" x14ac:dyDescent="0.25">
      <c r="B1133" s="11">
        <v>43655</v>
      </c>
      <c r="C1133" s="2">
        <v>6.04</v>
      </c>
      <c r="D1133" s="2">
        <v>3.0291999999999999</v>
      </c>
      <c r="E1133" s="2">
        <v>332</v>
      </c>
      <c r="F1133" s="2">
        <v>5.9499000000000004</v>
      </c>
      <c r="G1133" s="2">
        <v>1975.3668</v>
      </c>
      <c r="H1133" s="13">
        <f t="shared" si="17"/>
        <v>0</v>
      </c>
    </row>
    <row r="1134" spans="2:8" ht="13.5" x14ac:dyDescent="0.25">
      <c r="B1134" s="11">
        <v>43656</v>
      </c>
      <c r="C1134" s="2">
        <v>6.04</v>
      </c>
      <c r="D1134" s="2">
        <v>3.0291999999999999</v>
      </c>
      <c r="E1134" s="2">
        <v>345</v>
      </c>
      <c r="F1134" s="2">
        <v>6.0052000000000003</v>
      </c>
      <c r="G1134" s="2">
        <v>2071.7939999999999</v>
      </c>
      <c r="H1134" s="13">
        <f t="shared" si="17"/>
        <v>0</v>
      </c>
    </row>
    <row r="1135" spans="2:8" ht="13.5" x14ac:dyDescent="0.25">
      <c r="B1135" s="11">
        <v>43657</v>
      </c>
      <c r="C1135" s="2">
        <v>6.09</v>
      </c>
      <c r="D1135" s="2">
        <v>3.0543</v>
      </c>
      <c r="E1135" s="2">
        <v>16</v>
      </c>
      <c r="F1135" s="2">
        <v>6.09</v>
      </c>
      <c r="G1135" s="2">
        <v>97.44</v>
      </c>
      <c r="H1135" s="13">
        <f t="shared" si="17"/>
        <v>8.2860161098640313E-3</v>
      </c>
    </row>
    <row r="1136" spans="2:8" ht="13.5" x14ac:dyDescent="0.25">
      <c r="B1136" s="11">
        <v>43658</v>
      </c>
      <c r="C1136" s="2">
        <v>6</v>
      </c>
      <c r="D1136" s="2">
        <v>3.0091999999999999</v>
      </c>
      <c r="E1136" s="2">
        <v>1890</v>
      </c>
      <c r="F1136" s="2">
        <v>6.0007999999999999</v>
      </c>
      <c r="G1136" s="2">
        <v>11341.512000000001</v>
      </c>
      <c r="H1136" s="13">
        <f t="shared" si="17"/>
        <v>-1.4766067511377448E-2</v>
      </c>
    </row>
    <row r="1137" spans="2:8" ht="13.5" x14ac:dyDescent="0.25">
      <c r="B1137" s="11">
        <v>43661</v>
      </c>
      <c r="C1137" s="2">
        <v>6.17</v>
      </c>
      <c r="D1137" s="2">
        <v>3.0943999999999998</v>
      </c>
      <c r="E1137" s="2">
        <v>80</v>
      </c>
      <c r="F1137" s="2">
        <v>6.0956000000000001</v>
      </c>
      <c r="G1137" s="2">
        <v>487.64800000000002</v>
      </c>
      <c r="H1137" s="13">
        <f t="shared" si="17"/>
        <v>2.8313172936328575E-2</v>
      </c>
    </row>
    <row r="1138" spans="2:8" ht="13.5" x14ac:dyDescent="0.25">
      <c r="B1138" s="11">
        <v>43662</v>
      </c>
      <c r="C1138" s="2">
        <v>6.16</v>
      </c>
      <c r="D1138" s="2">
        <v>3.0893999999999999</v>
      </c>
      <c r="E1138" s="2">
        <v>20</v>
      </c>
      <c r="F1138" s="2">
        <v>6.16</v>
      </c>
      <c r="G1138" s="2">
        <v>123.2</v>
      </c>
      <c r="H1138" s="13">
        <f t="shared" si="17"/>
        <v>-1.6158221302998623E-3</v>
      </c>
    </row>
    <row r="1139" spans="2:8" ht="13.5" x14ac:dyDescent="0.25">
      <c r="B1139" s="11">
        <v>43663</v>
      </c>
      <c r="C1139" s="2">
        <v>6.1</v>
      </c>
      <c r="D1139" s="2">
        <v>3.0592999999999999</v>
      </c>
      <c r="E1139" s="2">
        <v>470</v>
      </c>
      <c r="F1139" s="2">
        <v>6.1</v>
      </c>
      <c r="G1139" s="2">
        <v>2867</v>
      </c>
      <c r="H1139" s="13">
        <f t="shared" si="17"/>
        <v>-9.7429921667637788E-3</v>
      </c>
    </row>
    <row r="1140" spans="2:8" ht="13.5" x14ac:dyDescent="0.25">
      <c r="B1140" s="11">
        <v>43664</v>
      </c>
      <c r="C1140" s="2">
        <v>6.01</v>
      </c>
      <c r="D1140" s="2">
        <v>3.0142000000000002</v>
      </c>
      <c r="E1140" s="2">
        <v>214</v>
      </c>
      <c r="F1140" s="2">
        <v>6.01</v>
      </c>
      <c r="G1140" s="2">
        <v>1286.1400000000001</v>
      </c>
      <c r="H1140" s="13">
        <f t="shared" si="17"/>
        <v>-1.4741934429444546E-2</v>
      </c>
    </row>
    <row r="1141" spans="2:8" ht="13.5" x14ac:dyDescent="0.25">
      <c r="B1141" s="11">
        <v>43665</v>
      </c>
      <c r="C1141" s="2">
        <v>6.01</v>
      </c>
      <c r="D1141" s="2">
        <v>3.0142000000000002</v>
      </c>
      <c r="E1141" s="2">
        <v>1205</v>
      </c>
      <c r="F1141" s="2">
        <v>6.0102000000000002</v>
      </c>
      <c r="G1141" s="2">
        <v>7242.2910000000002</v>
      </c>
      <c r="H1141" s="13">
        <f t="shared" si="17"/>
        <v>0</v>
      </c>
    </row>
    <row r="1142" spans="2:8" ht="13.5" x14ac:dyDescent="0.25">
      <c r="B1142" s="11">
        <v>43668</v>
      </c>
      <c r="C1142" s="2">
        <v>6</v>
      </c>
      <c r="D1142" s="2">
        <v>3.0091999999999999</v>
      </c>
      <c r="E1142" s="2">
        <v>990</v>
      </c>
      <c r="F1142" s="2">
        <v>6.0038999999999998</v>
      </c>
      <c r="G1142" s="2">
        <v>5943.8609999999999</v>
      </c>
      <c r="H1142" s="13">
        <f t="shared" si="17"/>
        <v>-1.6588149426051148E-3</v>
      </c>
    </row>
    <row r="1143" spans="2:8" ht="13.5" x14ac:dyDescent="0.25">
      <c r="B1143" s="11">
        <v>43669</v>
      </c>
      <c r="C1143" s="2">
        <v>6.02</v>
      </c>
      <c r="D1143" s="2">
        <v>3.0192000000000001</v>
      </c>
      <c r="E1143" s="2">
        <v>225</v>
      </c>
      <c r="F1143" s="2">
        <v>6.0209000000000001</v>
      </c>
      <c r="G1143" s="2">
        <v>1354.7025000000001</v>
      </c>
      <c r="H1143" s="13">
        <f t="shared" si="17"/>
        <v>3.3231423634189259E-3</v>
      </c>
    </row>
    <row r="1144" spans="2:8" ht="13.5" x14ac:dyDescent="0.25">
      <c r="B1144" s="11">
        <v>43670</v>
      </c>
      <c r="C1144" s="2">
        <v>6.01</v>
      </c>
      <c r="D1144" s="2">
        <v>3.0142000000000002</v>
      </c>
      <c r="E1144" s="2">
        <v>1640</v>
      </c>
      <c r="F1144" s="2">
        <v>6.0126999999999997</v>
      </c>
      <c r="G1144" s="2">
        <v>9860.8279999999995</v>
      </c>
      <c r="H1144" s="13">
        <f t="shared" si="17"/>
        <v>-1.6560678325383855E-3</v>
      </c>
    </row>
    <row r="1145" spans="2:8" ht="13.5" x14ac:dyDescent="0.25">
      <c r="B1145" s="11">
        <v>43672</v>
      </c>
      <c r="C1145" s="2">
        <v>6.07</v>
      </c>
      <c r="D1145" s="2">
        <v>3.0442999999999998</v>
      </c>
      <c r="E1145" s="2">
        <v>176</v>
      </c>
      <c r="F1145" s="2">
        <v>6.0274000000000001</v>
      </c>
      <c r="G1145" s="2">
        <v>1060.8224</v>
      </c>
      <c r="H1145" s="13">
        <f t="shared" si="17"/>
        <v>9.9860659544819749E-3</v>
      </c>
    </row>
    <row r="1146" spans="2:8" ht="13.5" x14ac:dyDescent="0.25">
      <c r="B1146" s="11">
        <v>43675</v>
      </c>
      <c r="C1146" s="2">
        <v>6.04</v>
      </c>
      <c r="D1146" s="2">
        <v>3.0291999999999999</v>
      </c>
      <c r="E1146" s="2">
        <v>3324</v>
      </c>
      <c r="F1146" s="2">
        <v>6.0998000000000001</v>
      </c>
      <c r="G1146" s="2">
        <v>20275.735199999999</v>
      </c>
      <c r="H1146" s="13">
        <f t="shared" si="17"/>
        <v>-4.9600893473047639E-3</v>
      </c>
    </row>
    <row r="1147" spans="2:8" ht="13.5" x14ac:dyDescent="0.25">
      <c r="B1147" s="11">
        <v>43676</v>
      </c>
      <c r="C1147" s="2">
        <v>6.1</v>
      </c>
      <c r="D1147" s="2">
        <v>3.0592999999999999</v>
      </c>
      <c r="E1147" s="2">
        <v>1619</v>
      </c>
      <c r="F1147" s="2">
        <v>6.0951000000000004</v>
      </c>
      <c r="G1147" s="2">
        <v>9867.9668999999994</v>
      </c>
      <c r="H1147" s="13">
        <f t="shared" si="17"/>
        <v>9.9366169285620021E-3</v>
      </c>
    </row>
    <row r="1148" spans="2:8" ht="13.5" x14ac:dyDescent="0.25">
      <c r="B1148" s="11">
        <v>43677</v>
      </c>
      <c r="C1148" s="2">
        <v>6.09</v>
      </c>
      <c r="D1148" s="2">
        <v>3.0543</v>
      </c>
      <c r="E1148" s="2">
        <v>1254</v>
      </c>
      <c r="F1148" s="2">
        <v>6.0991</v>
      </c>
      <c r="G1148" s="2">
        <v>7648.2713999999996</v>
      </c>
      <c r="H1148" s="13">
        <f t="shared" si="17"/>
        <v>-1.6343608014905023E-3</v>
      </c>
    </row>
    <row r="1149" spans="2:8" ht="13.5" x14ac:dyDescent="0.25">
      <c r="B1149" s="11">
        <v>43678</v>
      </c>
      <c r="C1149" s="2">
        <v>6.09</v>
      </c>
      <c r="D1149" s="2">
        <v>3.0543</v>
      </c>
      <c r="E1149" s="2">
        <v>257</v>
      </c>
      <c r="F1149" s="2">
        <v>6.0982000000000003</v>
      </c>
      <c r="G1149" s="2">
        <v>1567.2374</v>
      </c>
      <c r="H1149" s="13">
        <f t="shared" si="17"/>
        <v>0</v>
      </c>
    </row>
    <row r="1150" spans="2:8" ht="13.5" x14ac:dyDescent="0.25">
      <c r="B1150" s="11">
        <v>43679</v>
      </c>
      <c r="C1150" s="2">
        <v>5.7</v>
      </c>
      <c r="D1150" s="2">
        <v>3.1314000000000002</v>
      </c>
      <c r="E1150" s="2">
        <v>585</v>
      </c>
      <c r="F1150" s="2">
        <v>5.6821000000000002</v>
      </c>
      <c r="G1150" s="2">
        <v>3324.0284999999999</v>
      </c>
      <c r="H1150" s="13">
        <f t="shared" si="17"/>
        <v>2.524309989195566E-2</v>
      </c>
    </row>
    <row r="1151" spans="2:8" ht="13.5" x14ac:dyDescent="0.25">
      <c r="B1151" s="11">
        <v>43682</v>
      </c>
      <c r="C1151" s="2">
        <v>5.69</v>
      </c>
      <c r="D1151" s="2">
        <v>3.1259000000000001</v>
      </c>
      <c r="E1151" s="2">
        <v>492</v>
      </c>
      <c r="F1151" s="2">
        <v>5.6582999999999997</v>
      </c>
      <c r="G1151" s="2">
        <v>2783.8836000000001</v>
      </c>
      <c r="H1151" s="13">
        <f t="shared" si="17"/>
        <v>-1.7564028868876733E-3</v>
      </c>
    </row>
    <row r="1152" spans="2:8" ht="13.5" x14ac:dyDescent="0.25">
      <c r="B1152" s="11">
        <v>43683</v>
      </c>
      <c r="C1152" s="2">
        <v>5.6</v>
      </c>
      <c r="D1152" s="2">
        <v>3.0764999999999998</v>
      </c>
      <c r="E1152" s="2">
        <v>418</v>
      </c>
      <c r="F1152" s="2">
        <v>5.6184000000000003</v>
      </c>
      <c r="G1152" s="2">
        <v>2348.4911999999999</v>
      </c>
      <c r="H1152" s="13">
        <f t="shared" si="17"/>
        <v>-1.5803448606801346E-2</v>
      </c>
    </row>
    <row r="1153" spans="2:8" ht="13.5" x14ac:dyDescent="0.25">
      <c r="B1153" s="11">
        <v>43684</v>
      </c>
      <c r="C1153" s="2">
        <v>5.6</v>
      </c>
      <c r="D1153" s="2">
        <v>3.0764999999999998</v>
      </c>
      <c r="E1153" s="2">
        <v>795</v>
      </c>
      <c r="F1153" s="2">
        <v>5.6036999999999999</v>
      </c>
      <c r="G1153" s="2">
        <v>4454.9414999999999</v>
      </c>
      <c r="H1153" s="13">
        <f t="shared" si="17"/>
        <v>0</v>
      </c>
    </row>
    <row r="1154" spans="2:8" ht="13.5" x14ac:dyDescent="0.25">
      <c r="B1154" s="11">
        <v>43685</v>
      </c>
      <c r="C1154" s="2">
        <v>5.66</v>
      </c>
      <c r="D1154" s="2">
        <v>3.1095000000000002</v>
      </c>
      <c r="E1154" s="2">
        <v>355</v>
      </c>
      <c r="F1154" s="2">
        <v>5.66</v>
      </c>
      <c r="G1154" s="2">
        <v>2009.3</v>
      </c>
      <c r="H1154" s="13">
        <f t="shared" si="17"/>
        <v>1.0726474890297535E-2</v>
      </c>
    </row>
    <row r="1155" spans="2:8" ht="13.5" x14ac:dyDescent="0.25">
      <c r="B1155" s="11">
        <v>43686</v>
      </c>
      <c r="C1155" s="2">
        <v>5.66</v>
      </c>
      <c r="D1155" s="2">
        <v>3.1095000000000002</v>
      </c>
      <c r="E1155" s="2">
        <v>16</v>
      </c>
      <c r="F1155" s="2">
        <v>5.66</v>
      </c>
      <c r="G1155" s="2">
        <v>90.56</v>
      </c>
      <c r="H1155" s="13">
        <f t="shared" si="17"/>
        <v>0</v>
      </c>
    </row>
    <row r="1156" spans="2:8" ht="13.5" x14ac:dyDescent="0.25">
      <c r="B1156" s="11">
        <v>43691</v>
      </c>
      <c r="C1156" s="2">
        <v>5.66</v>
      </c>
      <c r="D1156" s="2">
        <v>3.1095000000000002</v>
      </c>
      <c r="E1156" s="2">
        <v>1246</v>
      </c>
      <c r="F1156" s="2">
        <v>5.66</v>
      </c>
      <c r="G1156" s="2">
        <v>7052.36</v>
      </c>
      <c r="H1156" s="13">
        <f t="shared" si="17"/>
        <v>0</v>
      </c>
    </row>
    <row r="1157" spans="2:8" ht="13.5" x14ac:dyDescent="0.25">
      <c r="B1157" s="11">
        <v>43692</v>
      </c>
      <c r="C1157" s="2">
        <v>5.66</v>
      </c>
      <c r="D1157" s="2">
        <v>3.1095000000000002</v>
      </c>
      <c r="E1157" s="2">
        <v>5</v>
      </c>
      <c r="F1157" s="2">
        <v>5.66</v>
      </c>
      <c r="G1157" s="2">
        <v>28.3</v>
      </c>
      <c r="H1157" s="13">
        <f t="shared" si="17"/>
        <v>0</v>
      </c>
    </row>
    <row r="1158" spans="2:8" ht="13.5" x14ac:dyDescent="0.25">
      <c r="B1158" s="11">
        <v>43693</v>
      </c>
      <c r="C1158" s="2">
        <v>5.64</v>
      </c>
      <c r="D1158" s="2">
        <v>3.0985</v>
      </c>
      <c r="E1158" s="2">
        <v>2068</v>
      </c>
      <c r="F1158" s="2">
        <v>5.6463000000000001</v>
      </c>
      <c r="G1158" s="2">
        <v>11676.5484</v>
      </c>
      <c r="H1158" s="13">
        <f t="shared" si="17"/>
        <v>-3.5375462292973532E-3</v>
      </c>
    </row>
    <row r="1159" spans="2:8" ht="13.5" x14ac:dyDescent="0.25">
      <c r="B1159" s="11">
        <v>43696</v>
      </c>
      <c r="C1159" s="2">
        <v>5.65</v>
      </c>
      <c r="D1159" s="2">
        <v>3.1040000000000001</v>
      </c>
      <c r="E1159" s="2">
        <v>40</v>
      </c>
      <c r="F1159" s="2">
        <v>5.6550000000000002</v>
      </c>
      <c r="G1159" s="2">
        <v>226.2</v>
      </c>
      <c r="H1159" s="13">
        <f t="shared" ref="H1159:H1222" si="18">(D1159-D1158)/D1158</f>
        <v>1.775052444731341E-3</v>
      </c>
    </row>
    <row r="1160" spans="2:8" ht="13.5" x14ac:dyDescent="0.25">
      <c r="B1160" s="11">
        <v>43697</v>
      </c>
      <c r="C1160" s="2">
        <v>5.65</v>
      </c>
      <c r="D1160" s="2">
        <v>3.1040000000000001</v>
      </c>
      <c r="E1160" s="2">
        <v>210</v>
      </c>
      <c r="F1160" s="2">
        <v>5.6219000000000001</v>
      </c>
      <c r="G1160" s="2">
        <v>1180.5989999999999</v>
      </c>
      <c r="H1160" s="13">
        <f t="shared" si="18"/>
        <v>0</v>
      </c>
    </row>
    <row r="1161" spans="2:8" ht="13.5" x14ac:dyDescent="0.25">
      <c r="B1161" s="11">
        <v>43698</v>
      </c>
      <c r="C1161" s="2">
        <v>5.52</v>
      </c>
      <c r="D1161" s="2">
        <v>3.0326</v>
      </c>
      <c r="E1161" s="2">
        <v>580</v>
      </c>
      <c r="F1161" s="2">
        <v>5.5392999999999999</v>
      </c>
      <c r="G1161" s="2">
        <v>3212.7939999999999</v>
      </c>
      <c r="H1161" s="13">
        <f t="shared" si="18"/>
        <v>-2.3002577319587669E-2</v>
      </c>
    </row>
    <row r="1162" spans="2:8" ht="13.5" x14ac:dyDescent="0.25">
      <c r="B1162" s="11">
        <v>43699</v>
      </c>
      <c r="C1162" s="2">
        <v>5.5</v>
      </c>
      <c r="D1162" s="2">
        <v>3.0215999999999998</v>
      </c>
      <c r="E1162" s="2">
        <v>1748</v>
      </c>
      <c r="F1162" s="2">
        <v>5.5034000000000001</v>
      </c>
      <c r="G1162" s="2">
        <v>9619.9431999999997</v>
      </c>
      <c r="H1162" s="13">
        <f t="shared" si="18"/>
        <v>-3.6272505440876216E-3</v>
      </c>
    </row>
    <row r="1163" spans="2:8" ht="13.5" x14ac:dyDescent="0.25">
      <c r="B1163" s="11">
        <v>43700</v>
      </c>
      <c r="C1163" s="2">
        <v>5.66</v>
      </c>
      <c r="D1163" s="2">
        <v>3.1095000000000002</v>
      </c>
      <c r="E1163" s="2">
        <v>7908</v>
      </c>
      <c r="F1163" s="2">
        <v>5.5175000000000001</v>
      </c>
      <c r="G1163" s="2">
        <v>43632.39</v>
      </c>
      <c r="H1163" s="13">
        <f t="shared" si="18"/>
        <v>2.9090548054011223E-2</v>
      </c>
    </row>
    <row r="1164" spans="2:8" ht="13.5" x14ac:dyDescent="0.25">
      <c r="B1164" s="11">
        <v>43703</v>
      </c>
      <c r="C1164" s="2">
        <v>5.66</v>
      </c>
      <c r="D1164" s="2">
        <v>3.1095000000000002</v>
      </c>
      <c r="E1164" s="2">
        <v>0</v>
      </c>
      <c r="F1164" s="2">
        <v>0</v>
      </c>
      <c r="G1164" s="2">
        <v>0</v>
      </c>
      <c r="H1164" s="13">
        <f t="shared" si="18"/>
        <v>0</v>
      </c>
    </row>
    <row r="1165" spans="2:8" ht="13.5" x14ac:dyDescent="0.25">
      <c r="B1165" s="11">
        <v>43704</v>
      </c>
      <c r="C1165" s="2">
        <v>5.66</v>
      </c>
      <c r="D1165" s="2">
        <v>3.1095000000000002</v>
      </c>
      <c r="E1165" s="2">
        <v>0</v>
      </c>
      <c r="F1165" s="2">
        <v>0</v>
      </c>
      <c r="G1165" s="2">
        <v>0</v>
      </c>
      <c r="H1165" s="13">
        <f t="shared" si="18"/>
        <v>0</v>
      </c>
    </row>
    <row r="1166" spans="2:8" ht="13.5" x14ac:dyDescent="0.25">
      <c r="B1166" s="11">
        <v>43705</v>
      </c>
      <c r="C1166" s="2">
        <v>5.55</v>
      </c>
      <c r="D1166" s="2">
        <v>3.0489999999999999</v>
      </c>
      <c r="E1166" s="2">
        <v>1865</v>
      </c>
      <c r="F1166" s="2">
        <v>5.5395000000000003</v>
      </c>
      <c r="G1166" s="2">
        <v>10331.1675</v>
      </c>
      <c r="H1166" s="13">
        <f t="shared" si="18"/>
        <v>-1.94565042611353E-2</v>
      </c>
    </row>
    <row r="1167" spans="2:8" ht="13.5" x14ac:dyDescent="0.25">
      <c r="B1167" s="11">
        <v>43706</v>
      </c>
      <c r="C1167" s="2">
        <v>5.55</v>
      </c>
      <c r="D1167" s="2">
        <v>3.0489999999999999</v>
      </c>
      <c r="E1167" s="2">
        <v>2380</v>
      </c>
      <c r="F1167" s="2">
        <v>5.6764000000000001</v>
      </c>
      <c r="G1167" s="2">
        <v>13509.832</v>
      </c>
      <c r="H1167" s="13">
        <f t="shared" si="18"/>
        <v>0</v>
      </c>
    </row>
    <row r="1168" spans="2:8" ht="13.5" x14ac:dyDescent="0.25">
      <c r="B1168" s="11">
        <v>43707</v>
      </c>
      <c r="C1168" s="2">
        <v>5.69</v>
      </c>
      <c r="D1168" s="2">
        <v>3.1259000000000001</v>
      </c>
      <c r="E1168" s="2">
        <v>4690</v>
      </c>
      <c r="F1168" s="2">
        <v>5.5669000000000004</v>
      </c>
      <c r="G1168" s="2">
        <v>26108.760999999999</v>
      </c>
      <c r="H1168" s="13">
        <f t="shared" si="18"/>
        <v>2.5221384060347719E-2</v>
      </c>
    </row>
    <row r="1169" spans="2:8" ht="13.5" x14ac:dyDescent="0.25">
      <c r="B1169" s="11">
        <v>43710</v>
      </c>
      <c r="C1169" s="2">
        <v>5.53</v>
      </c>
      <c r="D1169" s="2">
        <v>3.0379999999999998</v>
      </c>
      <c r="E1169" s="2">
        <v>7462</v>
      </c>
      <c r="F1169" s="2">
        <v>5.5407000000000002</v>
      </c>
      <c r="G1169" s="2">
        <v>41344.703399999999</v>
      </c>
      <c r="H1169" s="13">
        <f t="shared" si="18"/>
        <v>-2.8119901468377204E-2</v>
      </c>
    </row>
    <row r="1170" spans="2:8" ht="13.5" x14ac:dyDescent="0.25">
      <c r="B1170" s="11">
        <v>43711</v>
      </c>
      <c r="C1170" s="2">
        <v>5.53</v>
      </c>
      <c r="D1170" s="2">
        <v>3.0379999999999998</v>
      </c>
      <c r="E1170" s="2">
        <v>0</v>
      </c>
      <c r="F1170" s="2">
        <v>0</v>
      </c>
      <c r="G1170" s="2">
        <v>0</v>
      </c>
      <c r="H1170" s="13">
        <f t="shared" si="18"/>
        <v>0</v>
      </c>
    </row>
    <row r="1171" spans="2:8" ht="13.5" x14ac:dyDescent="0.25">
      <c r="B1171" s="11">
        <v>43712</v>
      </c>
      <c r="C1171" s="2">
        <v>5.6</v>
      </c>
      <c r="D1171" s="2">
        <v>3.0764999999999998</v>
      </c>
      <c r="E1171" s="2">
        <v>3051</v>
      </c>
      <c r="F1171" s="2">
        <v>5.6</v>
      </c>
      <c r="G1171" s="2">
        <v>17085.599999999999</v>
      </c>
      <c r="H1171" s="13">
        <f t="shared" si="18"/>
        <v>1.2672811059907828E-2</v>
      </c>
    </row>
    <row r="1172" spans="2:8" ht="13.5" x14ac:dyDescent="0.25">
      <c r="B1172" s="11">
        <v>43713</v>
      </c>
      <c r="C1172" s="2">
        <v>5.6</v>
      </c>
      <c r="D1172" s="2">
        <v>3.0764999999999998</v>
      </c>
      <c r="E1172" s="2">
        <v>65</v>
      </c>
      <c r="F1172" s="2">
        <v>5.6045999999999996</v>
      </c>
      <c r="G1172" s="2">
        <v>364.29899999999998</v>
      </c>
      <c r="H1172" s="13">
        <f t="shared" si="18"/>
        <v>0</v>
      </c>
    </row>
    <row r="1173" spans="2:8" ht="13.5" x14ac:dyDescent="0.25">
      <c r="B1173" s="11">
        <v>43714</v>
      </c>
      <c r="C1173" s="2">
        <v>5.64</v>
      </c>
      <c r="D1173" s="2">
        <v>3.0985</v>
      </c>
      <c r="E1173" s="2">
        <v>9369</v>
      </c>
      <c r="F1173" s="2">
        <v>5.5980999999999996</v>
      </c>
      <c r="G1173" s="2">
        <v>52448.598899999997</v>
      </c>
      <c r="H1173" s="13">
        <f t="shared" si="18"/>
        <v>7.1509832601983564E-3</v>
      </c>
    </row>
    <row r="1174" spans="2:8" ht="13.5" x14ac:dyDescent="0.25">
      <c r="B1174" s="11">
        <v>43717</v>
      </c>
      <c r="C1174" s="2">
        <v>5.69</v>
      </c>
      <c r="D1174" s="2">
        <v>3.1259000000000001</v>
      </c>
      <c r="E1174" s="2">
        <v>100</v>
      </c>
      <c r="F1174" s="2">
        <v>5.69</v>
      </c>
      <c r="G1174" s="2">
        <v>569</v>
      </c>
      <c r="H1174" s="13">
        <f t="shared" si="18"/>
        <v>8.842988542843341E-3</v>
      </c>
    </row>
    <row r="1175" spans="2:8" ht="13.5" x14ac:dyDescent="0.25">
      <c r="B1175" s="11">
        <v>43718</v>
      </c>
      <c r="C1175" s="2">
        <v>5.69</v>
      </c>
      <c r="D1175" s="2">
        <v>3.1259000000000001</v>
      </c>
      <c r="E1175" s="2">
        <v>0</v>
      </c>
      <c r="F1175" s="2">
        <v>0</v>
      </c>
      <c r="G1175" s="2">
        <v>0</v>
      </c>
      <c r="H1175" s="13">
        <f t="shared" si="18"/>
        <v>0</v>
      </c>
    </row>
    <row r="1176" spans="2:8" ht="13.5" x14ac:dyDescent="0.25">
      <c r="B1176" s="11">
        <v>43719</v>
      </c>
      <c r="C1176" s="2">
        <v>5.65</v>
      </c>
      <c r="D1176" s="2">
        <v>3.1040000000000001</v>
      </c>
      <c r="E1176" s="2">
        <v>3509</v>
      </c>
      <c r="F1176" s="2">
        <v>5.6479999999999997</v>
      </c>
      <c r="G1176" s="2">
        <v>19818.831999999999</v>
      </c>
      <c r="H1176" s="13">
        <f t="shared" si="18"/>
        <v>-7.0059822771042033E-3</v>
      </c>
    </row>
    <row r="1177" spans="2:8" ht="13.5" x14ac:dyDescent="0.25">
      <c r="B1177" s="11">
        <v>43720</v>
      </c>
      <c r="C1177" s="2">
        <v>5.65</v>
      </c>
      <c r="D1177" s="2">
        <v>3.1040000000000001</v>
      </c>
      <c r="E1177" s="2">
        <v>0</v>
      </c>
      <c r="F1177" s="2">
        <v>0</v>
      </c>
      <c r="G1177" s="2">
        <v>0</v>
      </c>
      <c r="H1177" s="13">
        <f t="shared" si="18"/>
        <v>0</v>
      </c>
    </row>
    <row r="1178" spans="2:8" ht="13.5" x14ac:dyDescent="0.25">
      <c r="B1178" s="11">
        <v>43721</v>
      </c>
      <c r="C1178" s="2">
        <v>5.65</v>
      </c>
      <c r="D1178" s="2">
        <v>3.1040000000000001</v>
      </c>
      <c r="E1178" s="2">
        <v>0</v>
      </c>
      <c r="F1178" s="2">
        <v>0</v>
      </c>
      <c r="G1178" s="2">
        <v>0</v>
      </c>
      <c r="H1178" s="13">
        <f t="shared" si="18"/>
        <v>0</v>
      </c>
    </row>
    <row r="1179" spans="2:8" ht="13.5" x14ac:dyDescent="0.25">
      <c r="B1179" s="11">
        <v>43724</v>
      </c>
      <c r="C1179" s="2">
        <v>5.65</v>
      </c>
      <c r="D1179" s="2">
        <v>3.1040000000000001</v>
      </c>
      <c r="E1179" s="2">
        <v>0</v>
      </c>
      <c r="F1179" s="2">
        <v>0</v>
      </c>
      <c r="G1179" s="2">
        <v>0</v>
      </c>
      <c r="H1179" s="13">
        <f t="shared" si="18"/>
        <v>0</v>
      </c>
    </row>
    <row r="1180" spans="2:8" ht="13.5" x14ac:dyDescent="0.25">
      <c r="B1180" s="11">
        <v>43725</v>
      </c>
      <c r="C1180" s="2">
        <v>5.65</v>
      </c>
      <c r="D1180" s="2">
        <v>3.1040000000000001</v>
      </c>
      <c r="E1180" s="2">
        <v>0</v>
      </c>
      <c r="F1180" s="2">
        <v>0</v>
      </c>
      <c r="G1180" s="2">
        <v>0</v>
      </c>
      <c r="H1180" s="13">
        <f t="shared" si="18"/>
        <v>0</v>
      </c>
    </row>
    <row r="1181" spans="2:8" ht="13.5" x14ac:dyDescent="0.25">
      <c r="B1181" s="11">
        <v>43726</v>
      </c>
      <c r="C1181" s="2">
        <v>5.6</v>
      </c>
      <c r="D1181" s="2">
        <v>3.0764999999999998</v>
      </c>
      <c r="E1181" s="2">
        <v>2000</v>
      </c>
      <c r="F1181" s="2">
        <v>5.62</v>
      </c>
      <c r="G1181" s="2">
        <v>11240</v>
      </c>
      <c r="H1181" s="13">
        <f t="shared" si="18"/>
        <v>-8.8595360824743237E-3</v>
      </c>
    </row>
    <row r="1182" spans="2:8" ht="13.5" x14ac:dyDescent="0.25">
      <c r="B1182" s="11">
        <v>43727</v>
      </c>
      <c r="C1182" s="2">
        <v>5.64</v>
      </c>
      <c r="D1182" s="2">
        <v>3.0985</v>
      </c>
      <c r="E1182" s="2">
        <v>2400</v>
      </c>
      <c r="F1182" s="2">
        <v>5.5900999999999996</v>
      </c>
      <c r="G1182" s="2">
        <v>13416.24</v>
      </c>
      <c r="H1182" s="13">
        <f t="shared" si="18"/>
        <v>7.1509832601983564E-3</v>
      </c>
    </row>
    <row r="1183" spans="2:8" ht="13.5" x14ac:dyDescent="0.25">
      <c r="B1183" s="11">
        <v>43728</v>
      </c>
      <c r="C1183" s="2">
        <v>5.63</v>
      </c>
      <c r="D1183" s="2">
        <v>3.093</v>
      </c>
      <c r="E1183" s="2">
        <v>7</v>
      </c>
      <c r="F1183" s="2">
        <v>5.63</v>
      </c>
      <c r="G1183" s="2">
        <v>39.409999999999997</v>
      </c>
      <c r="H1183" s="13">
        <f t="shared" si="18"/>
        <v>-1.775052444731341E-3</v>
      </c>
    </row>
    <row r="1184" spans="2:8" ht="13.5" x14ac:dyDescent="0.25">
      <c r="B1184" s="11">
        <v>43731</v>
      </c>
      <c r="C1184" s="2">
        <v>5.6</v>
      </c>
      <c r="D1184" s="2">
        <v>3.0764999999999998</v>
      </c>
      <c r="E1184" s="2">
        <v>3</v>
      </c>
      <c r="F1184" s="2">
        <v>5.6</v>
      </c>
      <c r="G1184" s="2">
        <v>16.8</v>
      </c>
      <c r="H1184" s="13">
        <f t="shared" si="18"/>
        <v>-5.3346265761397291E-3</v>
      </c>
    </row>
    <row r="1185" spans="2:8" ht="13.5" x14ac:dyDescent="0.25">
      <c r="B1185" s="11">
        <v>43732</v>
      </c>
      <c r="C1185" s="2">
        <v>5.6</v>
      </c>
      <c r="D1185" s="2">
        <v>3.0764999999999998</v>
      </c>
      <c r="E1185" s="2">
        <v>0</v>
      </c>
      <c r="F1185" s="2">
        <v>0</v>
      </c>
      <c r="G1185" s="2">
        <v>0</v>
      </c>
      <c r="H1185" s="13">
        <f t="shared" si="18"/>
        <v>0</v>
      </c>
    </row>
    <row r="1186" spans="2:8" ht="13.5" x14ac:dyDescent="0.25">
      <c r="B1186" s="11">
        <v>43733</v>
      </c>
      <c r="C1186" s="2">
        <v>5.64</v>
      </c>
      <c r="D1186" s="2">
        <v>3.0985</v>
      </c>
      <c r="E1186" s="2">
        <v>50</v>
      </c>
      <c r="F1186" s="2">
        <v>5.64</v>
      </c>
      <c r="G1186" s="2">
        <v>282</v>
      </c>
      <c r="H1186" s="13">
        <f t="shared" si="18"/>
        <v>7.1509832601983564E-3</v>
      </c>
    </row>
    <row r="1187" spans="2:8" ht="13.5" x14ac:dyDescent="0.25">
      <c r="B1187" s="11">
        <v>43734</v>
      </c>
      <c r="C1187" s="2">
        <v>5.63</v>
      </c>
      <c r="D1187" s="2">
        <v>3.093</v>
      </c>
      <c r="E1187" s="2">
        <v>5204</v>
      </c>
      <c r="F1187" s="2">
        <v>5.5495999999999999</v>
      </c>
      <c r="G1187" s="2">
        <v>28880.118399999999</v>
      </c>
      <c r="H1187" s="13">
        <f t="shared" si="18"/>
        <v>-1.775052444731341E-3</v>
      </c>
    </row>
    <row r="1188" spans="2:8" ht="13.5" x14ac:dyDescent="0.25">
      <c r="B1188" s="11">
        <v>43735</v>
      </c>
      <c r="C1188" s="2">
        <v>5.63</v>
      </c>
      <c r="D1188" s="2">
        <v>3.093</v>
      </c>
      <c r="E1188" s="2">
        <v>100</v>
      </c>
      <c r="F1188" s="2">
        <v>5.63</v>
      </c>
      <c r="G1188" s="2">
        <v>563</v>
      </c>
      <c r="H1188" s="13">
        <f t="shared" si="18"/>
        <v>0</v>
      </c>
    </row>
    <row r="1189" spans="2:8" ht="13.5" x14ac:dyDescent="0.25">
      <c r="B1189" s="11">
        <v>43738</v>
      </c>
      <c r="C1189" s="2">
        <v>5.6</v>
      </c>
      <c r="D1189" s="2">
        <v>3.0764999999999998</v>
      </c>
      <c r="E1189" s="2">
        <v>7704</v>
      </c>
      <c r="F1189" s="2">
        <v>5.6108000000000002</v>
      </c>
      <c r="G1189" s="2">
        <v>43225.603199999998</v>
      </c>
      <c r="H1189" s="13">
        <f t="shared" si="18"/>
        <v>-5.3346265761397291E-3</v>
      </c>
    </row>
    <row r="1190" spans="2:8" ht="13.5" x14ac:dyDescent="0.25">
      <c r="B1190" s="11">
        <v>43739</v>
      </c>
      <c r="C1190" s="2">
        <v>5.6</v>
      </c>
      <c r="D1190" s="2">
        <v>3.0764999999999998</v>
      </c>
      <c r="E1190" s="2">
        <v>10380</v>
      </c>
      <c r="F1190" s="2">
        <v>5.6001000000000003</v>
      </c>
      <c r="G1190" s="2">
        <v>58129.038</v>
      </c>
      <c r="H1190" s="13">
        <f t="shared" si="18"/>
        <v>0</v>
      </c>
    </row>
    <row r="1191" spans="2:8" ht="13.5" x14ac:dyDescent="0.25">
      <c r="B1191" s="11">
        <v>43740</v>
      </c>
      <c r="C1191" s="2">
        <v>5.6</v>
      </c>
      <c r="D1191" s="2">
        <v>3.0764999999999998</v>
      </c>
      <c r="E1191" s="2">
        <v>4218</v>
      </c>
      <c r="F1191" s="2">
        <v>5.5971000000000002</v>
      </c>
      <c r="G1191" s="2">
        <v>23608.567800000001</v>
      </c>
      <c r="H1191" s="13">
        <f t="shared" si="18"/>
        <v>0</v>
      </c>
    </row>
    <row r="1192" spans="2:8" ht="13.5" x14ac:dyDescent="0.25">
      <c r="B1192" s="11">
        <v>43741</v>
      </c>
      <c r="C1192" s="2">
        <v>5.6</v>
      </c>
      <c r="D1192" s="2">
        <v>3.0764999999999998</v>
      </c>
      <c r="E1192" s="2">
        <v>12270</v>
      </c>
      <c r="F1192" s="2">
        <v>5.5903999999999998</v>
      </c>
      <c r="G1192" s="2">
        <v>68594.207999999999</v>
      </c>
      <c r="H1192" s="13">
        <f t="shared" si="18"/>
        <v>0</v>
      </c>
    </row>
    <row r="1193" spans="2:8" ht="13.5" x14ac:dyDescent="0.25">
      <c r="B1193" s="11">
        <v>43742</v>
      </c>
      <c r="C1193" s="2">
        <v>5.6</v>
      </c>
      <c r="D1193" s="2">
        <v>3.0764999999999998</v>
      </c>
      <c r="E1193" s="2">
        <v>181</v>
      </c>
      <c r="F1193" s="2">
        <v>5.6</v>
      </c>
      <c r="G1193" s="2">
        <v>1013.6</v>
      </c>
      <c r="H1193" s="13">
        <f t="shared" si="18"/>
        <v>0</v>
      </c>
    </row>
    <row r="1194" spans="2:8" ht="13.5" x14ac:dyDescent="0.25">
      <c r="B1194" s="11">
        <v>43745</v>
      </c>
      <c r="C1194" s="2">
        <v>5.6</v>
      </c>
      <c r="D1194" s="2">
        <v>3.0764999999999998</v>
      </c>
      <c r="E1194" s="2">
        <v>0</v>
      </c>
      <c r="F1194" s="2">
        <v>0</v>
      </c>
      <c r="G1194" s="2">
        <v>0</v>
      </c>
      <c r="H1194" s="13">
        <f t="shared" si="18"/>
        <v>0</v>
      </c>
    </row>
    <row r="1195" spans="2:8" ht="13.5" x14ac:dyDescent="0.25">
      <c r="B1195" s="11">
        <v>43746</v>
      </c>
      <c r="C1195" s="2">
        <v>5.6</v>
      </c>
      <c r="D1195" s="2">
        <v>3.0764999999999998</v>
      </c>
      <c r="E1195" s="2">
        <v>7997</v>
      </c>
      <c r="F1195" s="2">
        <v>5.55</v>
      </c>
      <c r="G1195" s="2">
        <v>44383.35</v>
      </c>
      <c r="H1195" s="13">
        <f t="shared" si="18"/>
        <v>0</v>
      </c>
    </row>
    <row r="1196" spans="2:8" ht="13.5" x14ac:dyDescent="0.25">
      <c r="B1196" s="11">
        <v>43747</v>
      </c>
      <c r="C1196" s="2">
        <v>5.6</v>
      </c>
      <c r="D1196" s="2">
        <v>3.0764999999999998</v>
      </c>
      <c r="E1196" s="2">
        <v>7997</v>
      </c>
      <c r="F1196" s="2">
        <v>5.55</v>
      </c>
      <c r="G1196" s="2">
        <v>44383.35</v>
      </c>
      <c r="H1196" s="13">
        <f t="shared" si="18"/>
        <v>0</v>
      </c>
    </row>
    <row r="1197" spans="2:8" ht="13.5" x14ac:dyDescent="0.25">
      <c r="B1197" s="11">
        <v>43748</v>
      </c>
      <c r="C1197" s="2">
        <v>5.55</v>
      </c>
      <c r="D1197" s="2">
        <v>3.0489999999999999</v>
      </c>
      <c r="E1197" s="2">
        <v>834</v>
      </c>
      <c r="F1197" s="2">
        <v>5.58</v>
      </c>
      <c r="G1197" s="2">
        <v>4653.72</v>
      </c>
      <c r="H1197" s="13">
        <f t="shared" si="18"/>
        <v>-8.9387290752478005E-3</v>
      </c>
    </row>
    <row r="1198" spans="2:8" ht="13.5" x14ac:dyDescent="0.25">
      <c r="B1198" s="11">
        <v>43749</v>
      </c>
      <c r="C1198" s="2">
        <v>5.53</v>
      </c>
      <c r="D1198" s="2">
        <v>3.0379999999999998</v>
      </c>
      <c r="E1198" s="2">
        <v>1391</v>
      </c>
      <c r="F1198" s="2">
        <v>5.5377000000000001</v>
      </c>
      <c r="G1198" s="2">
        <v>7702.9407000000001</v>
      </c>
      <c r="H1198" s="13">
        <f t="shared" si="18"/>
        <v>-3.607740242702565E-3</v>
      </c>
    </row>
    <row r="1199" spans="2:8" ht="13.5" x14ac:dyDescent="0.25">
      <c r="B1199" s="11">
        <v>43752</v>
      </c>
      <c r="C1199" s="2">
        <v>5.53</v>
      </c>
      <c r="D1199" s="2">
        <v>3.0379999999999998</v>
      </c>
      <c r="E1199" s="2">
        <v>4610</v>
      </c>
      <c r="F1199" s="2">
        <v>5.5273000000000003</v>
      </c>
      <c r="G1199" s="2">
        <v>25480.852999999999</v>
      </c>
      <c r="H1199" s="13">
        <f t="shared" si="18"/>
        <v>0</v>
      </c>
    </row>
    <row r="1200" spans="2:8" ht="13.5" x14ac:dyDescent="0.25">
      <c r="B1200" s="11">
        <v>43754</v>
      </c>
      <c r="C1200" s="2">
        <v>5.6</v>
      </c>
      <c r="D1200" s="2">
        <v>3.0764999999999998</v>
      </c>
      <c r="E1200" s="2">
        <v>30150</v>
      </c>
      <c r="F1200" s="2">
        <v>5.5906000000000002</v>
      </c>
      <c r="G1200" s="2">
        <v>168556.59</v>
      </c>
      <c r="H1200" s="13">
        <f t="shared" si="18"/>
        <v>1.2672811059907828E-2</v>
      </c>
    </row>
    <row r="1201" spans="2:8" ht="13.5" x14ac:dyDescent="0.25">
      <c r="B1201" s="11">
        <v>43755</v>
      </c>
      <c r="C1201" s="2">
        <v>5.6</v>
      </c>
      <c r="D1201" s="2">
        <v>3.0764999999999998</v>
      </c>
      <c r="E1201" s="2">
        <v>50</v>
      </c>
      <c r="F1201" s="2">
        <v>5.6</v>
      </c>
      <c r="G1201" s="2">
        <v>280</v>
      </c>
      <c r="H1201" s="13">
        <f t="shared" si="18"/>
        <v>0</v>
      </c>
    </row>
    <row r="1202" spans="2:8" ht="13.5" x14ac:dyDescent="0.25">
      <c r="B1202" s="11">
        <v>43756</v>
      </c>
      <c r="C1202" s="2">
        <v>5.55</v>
      </c>
      <c r="D1202" s="2">
        <v>3.0489999999999999</v>
      </c>
      <c r="E1202" s="2">
        <v>1052</v>
      </c>
      <c r="F1202" s="2">
        <v>5.5490000000000004</v>
      </c>
      <c r="G1202" s="2">
        <v>5837.5479999999998</v>
      </c>
      <c r="H1202" s="13">
        <f t="shared" si="18"/>
        <v>-8.9387290752478005E-3</v>
      </c>
    </row>
    <row r="1203" spans="2:8" ht="13.5" x14ac:dyDescent="0.25">
      <c r="B1203" s="11">
        <v>43759</v>
      </c>
      <c r="C1203" s="2">
        <v>5.55</v>
      </c>
      <c r="D1203" s="2">
        <v>3.0489999999999999</v>
      </c>
      <c r="E1203" s="2">
        <v>25</v>
      </c>
      <c r="F1203" s="2">
        <v>5.55</v>
      </c>
      <c r="G1203" s="2">
        <v>138.75</v>
      </c>
      <c r="H1203" s="13">
        <f t="shared" si="18"/>
        <v>0</v>
      </c>
    </row>
    <row r="1204" spans="2:8" ht="13.5" x14ac:dyDescent="0.25">
      <c r="B1204" s="11">
        <v>43760</v>
      </c>
      <c r="C1204" s="2">
        <v>5.52</v>
      </c>
      <c r="D1204" s="2">
        <v>3.0326</v>
      </c>
      <c r="E1204" s="2">
        <v>800</v>
      </c>
      <c r="F1204" s="2">
        <v>5.5294999999999996</v>
      </c>
      <c r="G1204" s="2">
        <v>4423.6000000000004</v>
      </c>
      <c r="H1204" s="13">
        <f t="shared" si="18"/>
        <v>-5.3788127254837557E-3</v>
      </c>
    </row>
    <row r="1205" spans="2:8" ht="13.5" x14ac:dyDescent="0.25">
      <c r="B1205" s="11">
        <v>43761</v>
      </c>
      <c r="C1205" s="2">
        <v>5.5</v>
      </c>
      <c r="D1205" s="2">
        <v>3.0215999999999998</v>
      </c>
      <c r="E1205" s="2">
        <v>5253</v>
      </c>
      <c r="F1205" s="2">
        <v>5.4939</v>
      </c>
      <c r="G1205" s="2">
        <v>28859.456699999999</v>
      </c>
      <c r="H1205" s="13">
        <f t="shared" si="18"/>
        <v>-3.6272505440876216E-3</v>
      </c>
    </row>
    <row r="1206" spans="2:8" ht="13.5" x14ac:dyDescent="0.25">
      <c r="B1206" s="11">
        <v>43762</v>
      </c>
      <c r="C1206" s="2">
        <v>5.5</v>
      </c>
      <c r="D1206" s="2">
        <v>3.0215999999999998</v>
      </c>
      <c r="E1206" s="2">
        <v>1882</v>
      </c>
      <c r="F1206" s="2">
        <v>5.5042999999999997</v>
      </c>
      <c r="G1206" s="2">
        <v>10359.0926</v>
      </c>
      <c r="H1206" s="13">
        <f t="shared" si="18"/>
        <v>0</v>
      </c>
    </row>
    <row r="1207" spans="2:8" ht="13.5" x14ac:dyDescent="0.25">
      <c r="B1207" s="11">
        <v>43763</v>
      </c>
      <c r="C1207" s="2">
        <v>5.5</v>
      </c>
      <c r="D1207" s="2">
        <v>3.0215999999999998</v>
      </c>
      <c r="E1207" s="2">
        <v>2109</v>
      </c>
      <c r="F1207" s="2">
        <v>5.5046999999999997</v>
      </c>
      <c r="G1207" s="2">
        <v>11609.4123</v>
      </c>
      <c r="H1207" s="13">
        <f t="shared" si="18"/>
        <v>0</v>
      </c>
    </row>
    <row r="1208" spans="2:8" ht="13.5" x14ac:dyDescent="0.25">
      <c r="B1208" s="11">
        <v>43766</v>
      </c>
      <c r="C1208" s="2">
        <v>5.55</v>
      </c>
      <c r="D1208" s="2">
        <v>3.0489999999999999</v>
      </c>
      <c r="E1208" s="2">
        <v>121</v>
      </c>
      <c r="F1208" s="2">
        <v>5.5831</v>
      </c>
      <c r="G1208" s="2">
        <v>675.55510000000004</v>
      </c>
      <c r="H1208" s="13">
        <f t="shared" si="18"/>
        <v>9.0680434207042939E-3</v>
      </c>
    </row>
    <row r="1209" spans="2:8" ht="13.5" x14ac:dyDescent="0.25">
      <c r="B1209" s="11">
        <v>43767</v>
      </c>
      <c r="C1209" s="2">
        <v>5.55</v>
      </c>
      <c r="D1209" s="2">
        <v>3.0489999999999999</v>
      </c>
      <c r="E1209" s="2">
        <v>611</v>
      </c>
      <c r="F1209" s="2">
        <v>5.5395000000000003</v>
      </c>
      <c r="G1209" s="2">
        <v>3384.6345000000001</v>
      </c>
      <c r="H1209" s="13">
        <f t="shared" si="18"/>
        <v>0</v>
      </c>
    </row>
    <row r="1210" spans="2:8" ht="13.5" x14ac:dyDescent="0.25">
      <c r="B1210" s="11">
        <v>43768</v>
      </c>
      <c r="C1210" s="2">
        <v>5.47</v>
      </c>
      <c r="D1210" s="2">
        <v>3.0051000000000001</v>
      </c>
      <c r="E1210" s="2">
        <v>1200</v>
      </c>
      <c r="F1210" s="2">
        <v>5.4576000000000002</v>
      </c>
      <c r="G1210" s="2">
        <v>6549.12</v>
      </c>
      <c r="H1210" s="13">
        <f t="shared" si="18"/>
        <v>-1.4398163332240022E-2</v>
      </c>
    </row>
    <row r="1211" spans="2:8" ht="13.5" x14ac:dyDescent="0.25">
      <c r="B1211" s="11">
        <v>43769</v>
      </c>
      <c r="C1211" s="2">
        <v>5.4</v>
      </c>
      <c r="D1211" s="2">
        <v>2.9666000000000001</v>
      </c>
      <c r="E1211" s="2">
        <v>2743</v>
      </c>
      <c r="F1211" s="2">
        <v>5.4333999999999998</v>
      </c>
      <c r="G1211" s="2">
        <v>14903.816199999999</v>
      </c>
      <c r="H1211" s="13">
        <f t="shared" si="18"/>
        <v>-1.2811553692056828E-2</v>
      </c>
    </row>
    <row r="1212" spans="2:8" ht="13.5" x14ac:dyDescent="0.25">
      <c r="B1212" s="11">
        <v>43770</v>
      </c>
      <c r="C1212" s="2">
        <v>5.47</v>
      </c>
      <c r="D1212" s="2">
        <v>3.0051000000000001</v>
      </c>
      <c r="E1212" s="2">
        <v>114</v>
      </c>
      <c r="F1212" s="2">
        <v>5.4588999999999999</v>
      </c>
      <c r="G1212" s="2">
        <v>622.31460000000004</v>
      </c>
      <c r="H1212" s="13">
        <f t="shared" si="18"/>
        <v>1.2977819726285976E-2</v>
      </c>
    </row>
    <row r="1213" spans="2:8" ht="13.5" x14ac:dyDescent="0.25">
      <c r="B1213" s="11">
        <v>43773</v>
      </c>
      <c r="C1213" s="2">
        <v>5.31</v>
      </c>
      <c r="D1213" s="2">
        <v>2.9171999999999998</v>
      </c>
      <c r="E1213" s="2">
        <v>2253</v>
      </c>
      <c r="F1213" s="2">
        <v>5.3211000000000004</v>
      </c>
      <c r="G1213" s="2">
        <v>11988.4383</v>
      </c>
      <c r="H1213" s="13">
        <f t="shared" si="18"/>
        <v>-2.9250274533293503E-2</v>
      </c>
    </row>
    <row r="1214" spans="2:8" ht="13.5" x14ac:dyDescent="0.25">
      <c r="B1214" s="11">
        <v>43774</v>
      </c>
      <c r="C1214" s="2">
        <v>5.2</v>
      </c>
      <c r="D1214" s="2">
        <v>2.8567999999999998</v>
      </c>
      <c r="E1214" s="2">
        <v>2520</v>
      </c>
      <c r="F1214" s="2">
        <v>5.2145999999999999</v>
      </c>
      <c r="G1214" s="2">
        <v>13140.791999999999</v>
      </c>
      <c r="H1214" s="13">
        <f t="shared" si="18"/>
        <v>-2.0704785410667767E-2</v>
      </c>
    </row>
    <row r="1215" spans="2:8" ht="13.5" x14ac:dyDescent="0.25">
      <c r="B1215" s="11">
        <v>43775</v>
      </c>
      <c r="C1215" s="2">
        <v>5.15</v>
      </c>
      <c r="D1215" s="2">
        <v>2.8292999999999999</v>
      </c>
      <c r="E1215" s="2">
        <v>1975</v>
      </c>
      <c r="F1215" s="2">
        <v>5.0880999999999998</v>
      </c>
      <c r="G1215" s="2">
        <v>10048.997499999999</v>
      </c>
      <c r="H1215" s="13">
        <f t="shared" si="18"/>
        <v>-9.6261551386165843E-3</v>
      </c>
    </row>
    <row r="1216" spans="2:8" ht="13.5" x14ac:dyDescent="0.25">
      <c r="B1216" s="11">
        <v>43776</v>
      </c>
      <c r="C1216" s="2">
        <v>5.15</v>
      </c>
      <c r="D1216" s="2">
        <v>2.8292999999999999</v>
      </c>
      <c r="E1216" s="2">
        <v>1428</v>
      </c>
      <c r="F1216" s="2">
        <v>5.1177999999999999</v>
      </c>
      <c r="G1216" s="2">
        <v>7308.2183999999997</v>
      </c>
      <c r="H1216" s="13">
        <f t="shared" si="18"/>
        <v>0</v>
      </c>
    </row>
    <row r="1217" spans="2:8" ht="13.5" x14ac:dyDescent="0.25">
      <c r="B1217" s="11">
        <v>43777</v>
      </c>
      <c r="C1217" s="2">
        <v>5.14</v>
      </c>
      <c r="D1217" s="2">
        <v>2.8237999999999999</v>
      </c>
      <c r="E1217" s="2">
        <v>3635</v>
      </c>
      <c r="F1217" s="2">
        <v>5.1422999999999996</v>
      </c>
      <c r="G1217" s="2">
        <v>18692.2605</v>
      </c>
      <c r="H1217" s="13">
        <f t="shared" si="18"/>
        <v>-1.9439437316650975E-3</v>
      </c>
    </row>
    <row r="1218" spans="2:8" ht="13.5" x14ac:dyDescent="0.25">
      <c r="B1218" s="11">
        <v>43780</v>
      </c>
      <c r="C1218" s="2">
        <v>5.04</v>
      </c>
      <c r="D1218" s="2">
        <v>2.7688999999999999</v>
      </c>
      <c r="E1218" s="2">
        <v>2878</v>
      </c>
      <c r="F1218" s="2">
        <v>5.0260999999999996</v>
      </c>
      <c r="G1218" s="2">
        <v>14465.1158</v>
      </c>
      <c r="H1218" s="13">
        <f t="shared" si="18"/>
        <v>-1.9441886819179813E-2</v>
      </c>
    </row>
    <row r="1219" spans="2:8" ht="13.5" x14ac:dyDescent="0.25">
      <c r="B1219" s="11">
        <v>43781</v>
      </c>
      <c r="C1219" s="2">
        <v>5</v>
      </c>
      <c r="D1219" s="2">
        <v>2.7469000000000001</v>
      </c>
      <c r="E1219" s="2">
        <v>4356</v>
      </c>
      <c r="F1219" s="2">
        <v>4.9901</v>
      </c>
      <c r="G1219" s="2">
        <v>21736.875599999999</v>
      </c>
      <c r="H1219" s="13">
        <f t="shared" si="18"/>
        <v>-7.9453934775541909E-3</v>
      </c>
    </row>
    <row r="1220" spans="2:8" ht="13.5" x14ac:dyDescent="0.25">
      <c r="B1220" s="11">
        <v>43782</v>
      </c>
      <c r="C1220" s="2">
        <v>5</v>
      </c>
      <c r="D1220" s="2">
        <v>2.7469000000000001</v>
      </c>
      <c r="E1220" s="2">
        <v>155</v>
      </c>
      <c r="F1220" s="2">
        <v>5</v>
      </c>
      <c r="G1220" s="2">
        <v>775</v>
      </c>
      <c r="H1220" s="13">
        <f t="shared" si="18"/>
        <v>0</v>
      </c>
    </row>
    <row r="1221" spans="2:8" ht="13.5" x14ac:dyDescent="0.25">
      <c r="B1221" s="11">
        <v>43783</v>
      </c>
      <c r="C1221" s="2">
        <v>4.9000000000000004</v>
      </c>
      <c r="D1221" s="2">
        <v>2.6919</v>
      </c>
      <c r="E1221" s="2">
        <v>5300</v>
      </c>
      <c r="F1221" s="2">
        <v>4.9367999999999999</v>
      </c>
      <c r="G1221" s="2">
        <v>26165.040000000001</v>
      </c>
      <c r="H1221" s="13">
        <f t="shared" si="18"/>
        <v>-2.0022570898103373E-2</v>
      </c>
    </row>
    <row r="1222" spans="2:8" ht="13.5" x14ac:dyDescent="0.25">
      <c r="B1222" s="11">
        <v>43784</v>
      </c>
      <c r="C1222" s="2">
        <v>4.8499999999999996</v>
      </c>
      <c r="D1222" s="2">
        <v>2.6644999999999999</v>
      </c>
      <c r="E1222" s="2">
        <v>2598</v>
      </c>
      <c r="F1222" s="2">
        <v>4.8394000000000004</v>
      </c>
      <c r="G1222" s="2">
        <v>12572.761200000001</v>
      </c>
      <c r="H1222" s="13">
        <f t="shared" si="18"/>
        <v>-1.0178684200750434E-2</v>
      </c>
    </row>
    <row r="1223" spans="2:8" ht="13.5" x14ac:dyDescent="0.25">
      <c r="B1223" s="11">
        <v>43787</v>
      </c>
      <c r="C1223" s="2">
        <v>4.87</v>
      </c>
      <c r="D1223" s="2">
        <v>2.6755</v>
      </c>
      <c r="E1223" s="2">
        <v>2791</v>
      </c>
      <c r="F1223" s="2">
        <v>4.7119</v>
      </c>
      <c r="G1223" s="2">
        <v>13150.912899999999</v>
      </c>
      <c r="H1223" s="13">
        <f t="shared" ref="H1223:H1286" si="19">(D1223-D1222)/D1222</f>
        <v>4.128354287858931E-3</v>
      </c>
    </row>
    <row r="1224" spans="2:8" ht="13.5" x14ac:dyDescent="0.25">
      <c r="B1224" s="11">
        <v>43788</v>
      </c>
      <c r="C1224" s="2">
        <v>4.83</v>
      </c>
      <c r="D1224" s="2">
        <v>2.6535000000000002</v>
      </c>
      <c r="E1224" s="2">
        <v>20655</v>
      </c>
      <c r="F1224" s="2">
        <v>4.7232000000000003</v>
      </c>
      <c r="G1224" s="2">
        <v>97557.695999999996</v>
      </c>
      <c r="H1224" s="13">
        <f t="shared" si="19"/>
        <v>-8.2227621005418784E-3</v>
      </c>
    </row>
    <row r="1225" spans="2:8" ht="13.5" x14ac:dyDescent="0.25">
      <c r="B1225" s="11">
        <v>43789</v>
      </c>
      <c r="C1225" s="2">
        <v>4.8499999999999996</v>
      </c>
      <c r="D1225" s="2">
        <v>2.6644999999999999</v>
      </c>
      <c r="E1225" s="2">
        <v>40</v>
      </c>
      <c r="F1225" s="2">
        <v>4.8499999999999996</v>
      </c>
      <c r="G1225" s="2">
        <v>194</v>
      </c>
      <c r="H1225" s="13">
        <f t="shared" si="19"/>
        <v>4.1454682494816942E-3</v>
      </c>
    </row>
    <row r="1226" spans="2:8" ht="13.5" x14ac:dyDescent="0.25">
      <c r="B1226" s="11">
        <v>43790</v>
      </c>
      <c r="C1226" s="2">
        <v>4.79</v>
      </c>
      <c r="D1226" s="2">
        <v>2.6315</v>
      </c>
      <c r="E1226" s="2">
        <v>6257</v>
      </c>
      <c r="F1226" s="2">
        <v>4.7473999999999998</v>
      </c>
      <c r="G1226" s="2">
        <v>29704.481800000001</v>
      </c>
      <c r="H1226" s="13">
        <f t="shared" si="19"/>
        <v>-1.2385062863576626E-2</v>
      </c>
    </row>
    <row r="1227" spans="2:8" ht="13.5" x14ac:dyDescent="0.25">
      <c r="B1227" s="11">
        <v>43791</v>
      </c>
      <c r="C1227" s="2">
        <v>4.8499999999999996</v>
      </c>
      <c r="D1227" s="2">
        <v>2.6644999999999999</v>
      </c>
      <c r="E1227" s="2">
        <v>117</v>
      </c>
      <c r="F1227" s="2">
        <v>4.8372000000000002</v>
      </c>
      <c r="G1227" s="2">
        <v>565.95240000000001</v>
      </c>
      <c r="H1227" s="13">
        <f t="shared" si="19"/>
        <v>1.2540376211286309E-2</v>
      </c>
    </row>
    <row r="1228" spans="2:8" ht="13.5" x14ac:dyDescent="0.25">
      <c r="B1228" s="11">
        <v>43794</v>
      </c>
      <c r="C1228" s="2">
        <v>4.8499999999999996</v>
      </c>
      <c r="D1228" s="2">
        <v>2.6644999999999999</v>
      </c>
      <c r="E1228" s="2">
        <v>5895</v>
      </c>
      <c r="F1228" s="2">
        <v>4.7881999999999998</v>
      </c>
      <c r="G1228" s="2">
        <v>28226.438999999998</v>
      </c>
      <c r="H1228" s="13">
        <f t="shared" si="19"/>
        <v>0</v>
      </c>
    </row>
    <row r="1229" spans="2:8" ht="13.5" x14ac:dyDescent="0.25">
      <c r="B1229" s="11">
        <v>43795</v>
      </c>
      <c r="C1229" s="2">
        <v>4.8499999999999996</v>
      </c>
      <c r="D1229" s="2">
        <v>2.6644999999999999</v>
      </c>
      <c r="E1229" s="2">
        <v>4275</v>
      </c>
      <c r="F1229" s="2">
        <v>4.8311000000000002</v>
      </c>
      <c r="G1229" s="2">
        <v>20652.952499999999</v>
      </c>
      <c r="H1229" s="13">
        <f t="shared" si="19"/>
        <v>0</v>
      </c>
    </row>
    <row r="1230" spans="2:8" ht="13.5" x14ac:dyDescent="0.25">
      <c r="B1230" s="11">
        <v>43796</v>
      </c>
      <c r="C1230" s="2">
        <v>4.84</v>
      </c>
      <c r="D1230" s="2">
        <v>2.6589999999999998</v>
      </c>
      <c r="E1230" s="2">
        <v>2452</v>
      </c>
      <c r="F1230" s="2">
        <v>4.8358999999999996</v>
      </c>
      <c r="G1230" s="2">
        <v>11857.6268</v>
      </c>
      <c r="H1230" s="13">
        <f t="shared" si="19"/>
        <v>-2.0641771439294655E-3</v>
      </c>
    </row>
    <row r="1231" spans="2:8" ht="13.5" x14ac:dyDescent="0.25">
      <c r="B1231" s="11">
        <v>43797</v>
      </c>
      <c r="C1231" s="2">
        <v>4.84</v>
      </c>
      <c r="D1231" s="2">
        <v>2.6589999999999998</v>
      </c>
      <c r="E1231" s="2">
        <v>599</v>
      </c>
      <c r="F1231" s="2">
        <v>4.8136000000000001</v>
      </c>
      <c r="G1231" s="2">
        <v>2883.3463999999999</v>
      </c>
      <c r="H1231" s="13">
        <f t="shared" si="19"/>
        <v>0</v>
      </c>
    </row>
    <row r="1232" spans="2:8" ht="13.5" x14ac:dyDescent="0.25">
      <c r="B1232" s="11">
        <v>43798</v>
      </c>
      <c r="C1232" s="2">
        <v>4.84</v>
      </c>
      <c r="D1232" s="2">
        <v>2.6589999999999998</v>
      </c>
      <c r="E1232" s="2">
        <v>501</v>
      </c>
      <c r="F1232" s="2">
        <v>4.8280000000000003</v>
      </c>
      <c r="G1232" s="2">
        <v>2418.828</v>
      </c>
      <c r="H1232" s="13">
        <f t="shared" si="19"/>
        <v>0</v>
      </c>
    </row>
    <row r="1233" spans="2:8" ht="13.5" x14ac:dyDescent="0.25">
      <c r="B1233" s="11">
        <v>43801</v>
      </c>
      <c r="C1233" s="2">
        <v>4.82</v>
      </c>
      <c r="D1233" s="2">
        <v>2.6480000000000001</v>
      </c>
      <c r="E1233" s="2">
        <v>3375</v>
      </c>
      <c r="F1233" s="2">
        <v>4.8289999999999997</v>
      </c>
      <c r="G1233" s="2">
        <v>16297.875</v>
      </c>
      <c r="H1233" s="13">
        <f t="shared" si="19"/>
        <v>-4.1368935690107847E-3</v>
      </c>
    </row>
    <row r="1234" spans="2:8" ht="13.5" x14ac:dyDescent="0.25">
      <c r="B1234" s="11">
        <v>43802</v>
      </c>
      <c r="C1234" s="2">
        <v>4.83</v>
      </c>
      <c r="D1234" s="2">
        <v>2.6535000000000002</v>
      </c>
      <c r="E1234" s="2">
        <v>1031</v>
      </c>
      <c r="F1234" s="2">
        <v>4.7880000000000003</v>
      </c>
      <c r="G1234" s="2">
        <v>4936.4279999999999</v>
      </c>
      <c r="H1234" s="13">
        <f t="shared" si="19"/>
        <v>2.0770392749244939E-3</v>
      </c>
    </row>
    <row r="1235" spans="2:8" ht="13.5" x14ac:dyDescent="0.25">
      <c r="B1235" s="11">
        <v>43803</v>
      </c>
      <c r="C1235" s="2">
        <v>4.8499999999999996</v>
      </c>
      <c r="D1235" s="2">
        <v>2.6644999999999999</v>
      </c>
      <c r="E1235" s="2">
        <v>150</v>
      </c>
      <c r="F1235" s="2">
        <v>4.8567</v>
      </c>
      <c r="G1235" s="2">
        <v>728.505</v>
      </c>
      <c r="H1235" s="13">
        <f t="shared" si="19"/>
        <v>4.1454682494816942E-3</v>
      </c>
    </row>
    <row r="1236" spans="2:8" ht="13.5" x14ac:dyDescent="0.25">
      <c r="B1236" s="11">
        <v>43804</v>
      </c>
      <c r="C1236" s="2">
        <v>4.8499999999999996</v>
      </c>
      <c r="D1236" s="2">
        <v>2.6644999999999999</v>
      </c>
      <c r="E1236" s="2">
        <v>3051</v>
      </c>
      <c r="F1236" s="2">
        <v>4.8243999999999998</v>
      </c>
      <c r="G1236" s="2">
        <v>14719.2444</v>
      </c>
      <c r="H1236" s="13">
        <f t="shared" si="19"/>
        <v>0</v>
      </c>
    </row>
    <row r="1237" spans="2:8" ht="13.5" x14ac:dyDescent="0.25">
      <c r="B1237" s="11">
        <v>43805</v>
      </c>
      <c r="C1237" s="2">
        <v>4.8499999999999996</v>
      </c>
      <c r="D1237" s="2">
        <v>2.6644999999999999</v>
      </c>
      <c r="E1237" s="2">
        <v>1001</v>
      </c>
      <c r="F1237" s="2">
        <v>4.8612000000000002</v>
      </c>
      <c r="G1237" s="2">
        <v>4866.0612000000001</v>
      </c>
      <c r="H1237" s="13">
        <f t="shared" si="19"/>
        <v>0</v>
      </c>
    </row>
    <row r="1238" spans="2:8" ht="13.5" x14ac:dyDescent="0.25">
      <c r="B1238" s="11">
        <v>43808</v>
      </c>
      <c r="C1238" s="2">
        <v>4.8499999999999996</v>
      </c>
      <c r="D1238" s="2">
        <v>2.6644999999999999</v>
      </c>
      <c r="E1238" s="2">
        <v>55</v>
      </c>
      <c r="F1238" s="2">
        <v>4.9755000000000003</v>
      </c>
      <c r="G1238" s="2">
        <v>273.65249999999997</v>
      </c>
      <c r="H1238" s="13">
        <f t="shared" si="19"/>
        <v>0</v>
      </c>
    </row>
    <row r="1239" spans="2:8" ht="13.5" x14ac:dyDescent="0.25">
      <c r="B1239" s="11">
        <v>43809</v>
      </c>
      <c r="C1239" s="2">
        <v>4.8499999999999996</v>
      </c>
      <c r="D1239" s="2">
        <v>2.6644999999999999</v>
      </c>
      <c r="E1239" s="2">
        <v>4017</v>
      </c>
      <c r="F1239" s="2">
        <v>4.8502000000000001</v>
      </c>
      <c r="G1239" s="2">
        <v>19483.253400000001</v>
      </c>
      <c r="H1239" s="13">
        <f t="shared" si="19"/>
        <v>0</v>
      </c>
    </row>
    <row r="1240" spans="2:8" ht="13.5" x14ac:dyDescent="0.25">
      <c r="B1240" s="11">
        <v>43810</v>
      </c>
      <c r="C1240" s="2">
        <v>4.8499999999999996</v>
      </c>
      <c r="D1240" s="2">
        <v>2.6644999999999999</v>
      </c>
      <c r="E1240" s="2">
        <v>2907</v>
      </c>
      <c r="F1240" s="2">
        <v>4.8499999999999996</v>
      </c>
      <c r="G1240" s="2">
        <v>14098.95</v>
      </c>
      <c r="H1240" s="13">
        <f t="shared" si="19"/>
        <v>0</v>
      </c>
    </row>
    <row r="1241" spans="2:8" ht="13.5" x14ac:dyDescent="0.25">
      <c r="B1241" s="11">
        <v>43811</v>
      </c>
      <c r="C1241" s="2">
        <v>4.8899999999999997</v>
      </c>
      <c r="D1241" s="2">
        <v>2.6863999999999999</v>
      </c>
      <c r="E1241" s="2">
        <v>800</v>
      </c>
      <c r="F1241" s="2">
        <v>4.9024999999999999</v>
      </c>
      <c r="G1241" s="2">
        <v>3922</v>
      </c>
      <c r="H1241" s="13">
        <f t="shared" si="19"/>
        <v>8.2191780821917922E-3</v>
      </c>
    </row>
    <row r="1242" spans="2:8" ht="13.5" x14ac:dyDescent="0.25">
      <c r="B1242" s="11">
        <v>43812</v>
      </c>
      <c r="C1242" s="2">
        <v>4.8899999999999997</v>
      </c>
      <c r="D1242" s="2">
        <v>2.6863999999999999</v>
      </c>
      <c r="E1242" s="2">
        <v>1600</v>
      </c>
      <c r="F1242" s="2">
        <v>4.8899999999999997</v>
      </c>
      <c r="G1242" s="2">
        <v>7824</v>
      </c>
      <c r="H1242" s="13">
        <f t="shared" si="19"/>
        <v>0</v>
      </c>
    </row>
    <row r="1243" spans="2:8" ht="13.5" x14ac:dyDescent="0.25">
      <c r="B1243" s="11">
        <v>43815</v>
      </c>
      <c r="C1243" s="2">
        <v>4.8</v>
      </c>
      <c r="D1243" s="2">
        <v>2.637</v>
      </c>
      <c r="E1243" s="2">
        <v>2031</v>
      </c>
      <c r="F1243" s="2">
        <v>4.7629000000000001</v>
      </c>
      <c r="G1243" s="2">
        <v>9673.4498999999996</v>
      </c>
      <c r="H1243" s="13">
        <f t="shared" si="19"/>
        <v>-1.8388921977367439E-2</v>
      </c>
    </row>
    <row r="1244" spans="2:8" ht="13.5" x14ac:dyDescent="0.25">
      <c r="B1244" s="11">
        <v>43816</v>
      </c>
      <c r="C1244" s="2">
        <v>4.75</v>
      </c>
      <c r="D1244" s="2">
        <v>2.6095000000000002</v>
      </c>
      <c r="E1244" s="2">
        <v>1534</v>
      </c>
      <c r="F1244" s="2">
        <v>4.7443</v>
      </c>
      <c r="G1244" s="2">
        <v>7277.7561999999998</v>
      </c>
      <c r="H1244" s="13">
        <f t="shared" si="19"/>
        <v>-1.0428517254455767E-2</v>
      </c>
    </row>
    <row r="1245" spans="2:8" ht="13.5" x14ac:dyDescent="0.25">
      <c r="B1245" s="11">
        <v>43817</v>
      </c>
      <c r="C1245" s="2">
        <v>4.8499999999999996</v>
      </c>
      <c r="D1245" s="2">
        <v>2.6644999999999999</v>
      </c>
      <c r="E1245" s="2">
        <v>668</v>
      </c>
      <c r="F1245" s="2">
        <v>4.8209999999999997</v>
      </c>
      <c r="G1245" s="2">
        <v>3220.4279999999999</v>
      </c>
      <c r="H1245" s="13">
        <f t="shared" si="19"/>
        <v>2.107683464265174E-2</v>
      </c>
    </row>
    <row r="1246" spans="2:8" ht="13.5" x14ac:dyDescent="0.25">
      <c r="B1246" s="11">
        <v>43818</v>
      </c>
      <c r="C1246" s="2">
        <v>4.92</v>
      </c>
      <c r="D1246" s="2">
        <v>2.7029000000000001</v>
      </c>
      <c r="E1246" s="2">
        <v>55</v>
      </c>
      <c r="F1246" s="2">
        <v>4.9635999999999996</v>
      </c>
      <c r="G1246" s="2">
        <v>272.99799999999999</v>
      </c>
      <c r="H1246" s="13">
        <f t="shared" si="19"/>
        <v>1.4411709513980188E-2</v>
      </c>
    </row>
    <row r="1247" spans="2:8" ht="13.5" x14ac:dyDescent="0.25">
      <c r="B1247" s="11">
        <v>43819</v>
      </c>
      <c r="C1247" s="2">
        <v>4.84</v>
      </c>
      <c r="D1247" s="2">
        <v>2.6589999999999998</v>
      </c>
      <c r="E1247" s="2">
        <v>2001</v>
      </c>
      <c r="F1247" s="2">
        <v>4.8</v>
      </c>
      <c r="G1247" s="2">
        <v>9604.7999999999993</v>
      </c>
      <c r="H1247" s="13">
        <f t="shared" si="19"/>
        <v>-1.624181434755273E-2</v>
      </c>
    </row>
    <row r="1248" spans="2:8" ht="13.5" x14ac:dyDescent="0.25">
      <c r="B1248" s="11">
        <v>43822</v>
      </c>
      <c r="C1248" s="2">
        <v>4.84</v>
      </c>
      <c r="D1248" s="2">
        <v>2.6589999999999998</v>
      </c>
      <c r="E1248" s="2">
        <v>2997</v>
      </c>
      <c r="F1248" s="2">
        <v>4.8014000000000001</v>
      </c>
      <c r="G1248" s="2">
        <v>14389.7958</v>
      </c>
      <c r="H1248" s="13">
        <f t="shared" si="19"/>
        <v>0</v>
      </c>
    </row>
    <row r="1249" spans="2:8" ht="13.5" x14ac:dyDescent="0.25">
      <c r="B1249" s="11">
        <v>43823</v>
      </c>
      <c r="C1249" s="2">
        <v>4.8499999999999996</v>
      </c>
      <c r="D1249" s="2">
        <v>2.6644999999999999</v>
      </c>
      <c r="E1249" s="2">
        <v>194</v>
      </c>
      <c r="F1249" s="2">
        <v>4.8499999999999996</v>
      </c>
      <c r="G1249" s="2">
        <v>940.9</v>
      </c>
      <c r="H1249" s="13">
        <f t="shared" si="19"/>
        <v>2.068446784505476E-3</v>
      </c>
    </row>
    <row r="1250" spans="2:8" ht="13.5" x14ac:dyDescent="0.25">
      <c r="B1250" s="11">
        <v>43824</v>
      </c>
      <c r="C1250" s="2">
        <v>4.84</v>
      </c>
      <c r="D1250" s="2">
        <v>2.6589999999999998</v>
      </c>
      <c r="E1250" s="2">
        <v>619</v>
      </c>
      <c r="F1250" s="2">
        <v>4.8244999999999996</v>
      </c>
      <c r="G1250" s="2">
        <v>2986.3654999999999</v>
      </c>
      <c r="H1250" s="13">
        <f t="shared" si="19"/>
        <v>-2.0641771439294655E-3</v>
      </c>
    </row>
    <row r="1251" spans="2:8" ht="13.5" x14ac:dyDescent="0.25">
      <c r="B1251" s="11">
        <v>43825</v>
      </c>
      <c r="C1251" s="2">
        <v>4.84</v>
      </c>
      <c r="D1251" s="2">
        <v>2.6589999999999998</v>
      </c>
      <c r="E1251" s="2">
        <v>100</v>
      </c>
      <c r="F1251" s="2">
        <v>4.84</v>
      </c>
      <c r="G1251" s="2">
        <v>484</v>
      </c>
      <c r="H1251" s="13">
        <f t="shared" si="19"/>
        <v>0</v>
      </c>
    </row>
    <row r="1252" spans="2:8" ht="13.5" x14ac:dyDescent="0.25">
      <c r="B1252" s="11">
        <v>43826</v>
      </c>
      <c r="C1252" s="2">
        <v>4.8</v>
      </c>
      <c r="D1252" s="2">
        <v>2.637</v>
      </c>
      <c r="E1252" s="2">
        <v>3015</v>
      </c>
      <c r="F1252" s="2">
        <v>4.8784999999999998</v>
      </c>
      <c r="G1252" s="2">
        <v>14708.6775</v>
      </c>
      <c r="H1252" s="13">
        <f t="shared" si="19"/>
        <v>-8.2737871380217376E-3</v>
      </c>
    </row>
    <row r="1253" spans="2:8" ht="13.5" x14ac:dyDescent="0.25">
      <c r="B1253" s="11">
        <v>43829</v>
      </c>
      <c r="C1253" s="2">
        <v>4.8499999999999996</v>
      </c>
      <c r="D1253" s="2">
        <v>2.6644999999999999</v>
      </c>
      <c r="E1253" s="2">
        <v>8601</v>
      </c>
      <c r="F1253" s="2">
        <v>4.8029000000000002</v>
      </c>
      <c r="G1253" s="2">
        <v>41309.742899999997</v>
      </c>
      <c r="H1253" s="13">
        <f t="shared" si="19"/>
        <v>1.0428517254455767E-2</v>
      </c>
    </row>
    <row r="1254" spans="2:8" ht="13.5" x14ac:dyDescent="0.25">
      <c r="B1254" s="11">
        <v>43830</v>
      </c>
      <c r="C1254" s="2">
        <v>4.88</v>
      </c>
      <c r="D1254" s="2">
        <v>2.681</v>
      </c>
      <c r="E1254" s="2">
        <v>1353</v>
      </c>
      <c r="F1254" s="2">
        <v>4.8638000000000003</v>
      </c>
      <c r="G1254" s="2">
        <v>6580.7214000000004</v>
      </c>
      <c r="H1254" s="13">
        <f t="shared" si="19"/>
        <v>6.1925314317883961E-3</v>
      </c>
    </row>
    <row r="1255" spans="2:8" ht="13.5" x14ac:dyDescent="0.25">
      <c r="B1255" s="11">
        <v>43832</v>
      </c>
      <c r="C1255" s="2">
        <v>4.87</v>
      </c>
      <c r="D1255" s="2">
        <v>2.6755</v>
      </c>
      <c r="E1255" s="2">
        <v>3396</v>
      </c>
      <c r="F1255" s="2">
        <v>4.8002000000000002</v>
      </c>
      <c r="G1255" s="2">
        <v>16301.4792</v>
      </c>
      <c r="H1255" s="13">
        <f t="shared" si="19"/>
        <v>-2.0514733308467214E-3</v>
      </c>
    </row>
    <row r="1256" spans="2:8" ht="13.5" x14ac:dyDescent="0.25">
      <c r="B1256" s="11">
        <v>43833</v>
      </c>
      <c r="C1256" s="2">
        <v>4.8899999999999997</v>
      </c>
      <c r="D1256" s="2">
        <v>2.6863999999999999</v>
      </c>
      <c r="E1256" s="2">
        <v>1799</v>
      </c>
      <c r="F1256" s="2">
        <v>4.8529</v>
      </c>
      <c r="G1256" s="2">
        <v>8730.3670999999995</v>
      </c>
      <c r="H1256" s="13">
        <f t="shared" si="19"/>
        <v>4.0740048589048439E-3</v>
      </c>
    </row>
    <row r="1257" spans="2:8" ht="13.5" x14ac:dyDescent="0.25">
      <c r="B1257" s="11">
        <v>43836</v>
      </c>
      <c r="C1257" s="2">
        <v>4.8899999999999997</v>
      </c>
      <c r="D1257" s="2">
        <v>2.6863999999999999</v>
      </c>
      <c r="E1257" s="2">
        <v>122</v>
      </c>
      <c r="F1257" s="2">
        <v>4.8125999999999998</v>
      </c>
      <c r="G1257" s="2">
        <v>587.13720000000001</v>
      </c>
      <c r="H1257" s="13">
        <f t="shared" si="19"/>
        <v>0</v>
      </c>
    </row>
    <row r="1258" spans="2:8" ht="13.5" x14ac:dyDescent="0.25">
      <c r="B1258" s="11">
        <v>43837</v>
      </c>
      <c r="C1258" s="2">
        <v>4.8</v>
      </c>
      <c r="D1258" s="2">
        <v>2.637</v>
      </c>
      <c r="E1258" s="2">
        <v>600</v>
      </c>
      <c r="F1258" s="2">
        <v>4.8017000000000003</v>
      </c>
      <c r="G1258" s="2">
        <v>2881.02</v>
      </c>
      <c r="H1258" s="13">
        <f t="shared" si="19"/>
        <v>-1.8388921977367439E-2</v>
      </c>
    </row>
    <row r="1259" spans="2:8" ht="13.5" x14ac:dyDescent="0.25">
      <c r="B1259" s="11">
        <v>43838</v>
      </c>
      <c r="C1259" s="2">
        <v>4.8</v>
      </c>
      <c r="D1259" s="2">
        <v>2.637</v>
      </c>
      <c r="E1259" s="2">
        <v>6002</v>
      </c>
      <c r="F1259" s="2">
        <v>4.8545999999999996</v>
      </c>
      <c r="G1259" s="2">
        <v>29137.3092</v>
      </c>
      <c r="H1259" s="13">
        <f t="shared" si="19"/>
        <v>0</v>
      </c>
    </row>
    <row r="1260" spans="2:8" ht="13.5" x14ac:dyDescent="0.25">
      <c r="B1260" s="11">
        <v>43839</v>
      </c>
      <c r="C1260" s="2">
        <v>4.88</v>
      </c>
      <c r="D1260" s="2">
        <v>2.681</v>
      </c>
      <c r="E1260" s="2">
        <v>159</v>
      </c>
      <c r="F1260" s="2">
        <v>4.8635000000000002</v>
      </c>
      <c r="G1260" s="2">
        <v>773.29650000000004</v>
      </c>
      <c r="H1260" s="13">
        <f t="shared" si="19"/>
        <v>1.6685627607129327E-2</v>
      </c>
    </row>
    <row r="1261" spans="2:8" ht="13.5" x14ac:dyDescent="0.25">
      <c r="B1261" s="11">
        <v>43840</v>
      </c>
      <c r="C1261" s="2">
        <v>4.88</v>
      </c>
      <c r="D1261" s="2">
        <v>2.681</v>
      </c>
      <c r="E1261" s="2">
        <v>247</v>
      </c>
      <c r="F1261" s="2">
        <v>4.8613</v>
      </c>
      <c r="G1261" s="2">
        <v>1200.7411</v>
      </c>
      <c r="H1261" s="13">
        <f t="shared" si="19"/>
        <v>0</v>
      </c>
    </row>
    <row r="1262" spans="2:8" ht="13.5" x14ac:dyDescent="0.25">
      <c r="B1262" s="11">
        <v>43843</v>
      </c>
      <c r="C1262" s="2">
        <v>4.8600000000000003</v>
      </c>
      <c r="D1262" s="2">
        <v>2.67</v>
      </c>
      <c r="E1262" s="2">
        <v>2196</v>
      </c>
      <c r="F1262" s="2">
        <v>4.8697999999999997</v>
      </c>
      <c r="G1262" s="2">
        <v>10694.0808</v>
      </c>
      <c r="H1262" s="13">
        <f t="shared" si="19"/>
        <v>-4.1029466616934428E-3</v>
      </c>
    </row>
    <row r="1263" spans="2:8" ht="13.5" x14ac:dyDescent="0.25">
      <c r="B1263" s="11">
        <v>43845</v>
      </c>
      <c r="C1263" s="2">
        <v>4.8600000000000003</v>
      </c>
      <c r="D1263" s="2">
        <v>2.67</v>
      </c>
      <c r="E1263" s="2">
        <v>14</v>
      </c>
      <c r="F1263" s="2">
        <v>4.8600000000000003</v>
      </c>
      <c r="G1263" s="2">
        <v>68.040000000000006</v>
      </c>
      <c r="H1263" s="13">
        <f t="shared" si="19"/>
        <v>0</v>
      </c>
    </row>
    <row r="1264" spans="2:8" ht="13.5" x14ac:dyDescent="0.25">
      <c r="B1264" s="11">
        <v>43846</v>
      </c>
      <c r="C1264" s="2">
        <v>4.72</v>
      </c>
      <c r="D1264" s="2">
        <v>2.5931000000000002</v>
      </c>
      <c r="E1264" s="2">
        <v>1816</v>
      </c>
      <c r="F1264" s="2">
        <v>4.7388000000000003</v>
      </c>
      <c r="G1264" s="2">
        <v>8605.6607999999997</v>
      </c>
      <c r="H1264" s="13">
        <f t="shared" si="19"/>
        <v>-2.880149812734073E-2</v>
      </c>
    </row>
    <row r="1265" spans="2:8" ht="13.5" x14ac:dyDescent="0.25">
      <c r="B1265" s="11">
        <v>43847</v>
      </c>
      <c r="C1265" s="2">
        <v>4.84</v>
      </c>
      <c r="D1265" s="2">
        <v>2.6589999999999998</v>
      </c>
      <c r="E1265" s="2">
        <v>1443</v>
      </c>
      <c r="F1265" s="2">
        <v>4.7049000000000003</v>
      </c>
      <c r="G1265" s="2">
        <v>6789.1706999999997</v>
      </c>
      <c r="H1265" s="13">
        <f t="shared" si="19"/>
        <v>2.5413597624464782E-2</v>
      </c>
    </row>
    <row r="1266" spans="2:8" ht="13.5" x14ac:dyDescent="0.25">
      <c r="B1266" s="11">
        <v>43850</v>
      </c>
      <c r="C1266" s="2">
        <v>4.8</v>
      </c>
      <c r="D1266" s="2">
        <v>2.637</v>
      </c>
      <c r="E1266" s="2">
        <v>3571</v>
      </c>
      <c r="F1266" s="2">
        <v>4.7077</v>
      </c>
      <c r="G1266" s="2">
        <v>16811.1967</v>
      </c>
      <c r="H1266" s="13">
        <f t="shared" si="19"/>
        <v>-8.2737871380217376E-3</v>
      </c>
    </row>
    <row r="1267" spans="2:8" ht="13.5" x14ac:dyDescent="0.25">
      <c r="B1267" s="11">
        <v>43851</v>
      </c>
      <c r="C1267" s="2">
        <v>4.8499999999999996</v>
      </c>
      <c r="D1267" s="2">
        <v>2.6644999999999999</v>
      </c>
      <c r="E1267" s="2">
        <v>872</v>
      </c>
      <c r="F1267" s="2">
        <v>4.8003</v>
      </c>
      <c r="G1267" s="2">
        <v>4185.8616000000002</v>
      </c>
      <c r="H1267" s="13">
        <f t="shared" si="19"/>
        <v>1.0428517254455767E-2</v>
      </c>
    </row>
    <row r="1268" spans="2:8" ht="13.5" x14ac:dyDescent="0.25">
      <c r="B1268" s="11">
        <v>43852</v>
      </c>
      <c r="C1268" s="2">
        <v>4.99</v>
      </c>
      <c r="D1268" s="2">
        <v>2.7414000000000001</v>
      </c>
      <c r="E1268" s="2">
        <v>9114</v>
      </c>
      <c r="F1268" s="2">
        <v>4.8817000000000004</v>
      </c>
      <c r="G1268" s="2">
        <v>44491.813800000004</v>
      </c>
      <c r="H1268" s="13">
        <f t="shared" si="19"/>
        <v>2.8860949521486282E-2</v>
      </c>
    </row>
    <row r="1269" spans="2:8" ht="13.5" x14ac:dyDescent="0.25">
      <c r="B1269" s="11">
        <v>43853</v>
      </c>
      <c r="C1269" s="2">
        <v>5.16</v>
      </c>
      <c r="D1269" s="2">
        <v>2.8348</v>
      </c>
      <c r="E1269" s="2">
        <v>8541</v>
      </c>
      <c r="F1269" s="2">
        <v>5.0488999999999997</v>
      </c>
      <c r="G1269" s="2">
        <v>43122.654900000001</v>
      </c>
      <c r="H1269" s="13">
        <f t="shared" si="19"/>
        <v>3.4070183118114807E-2</v>
      </c>
    </row>
    <row r="1270" spans="2:8" ht="13.5" x14ac:dyDescent="0.25">
      <c r="B1270" s="11">
        <v>43854</v>
      </c>
      <c r="C1270" s="2">
        <v>5.15</v>
      </c>
      <c r="D1270" s="2">
        <v>2.8292999999999999</v>
      </c>
      <c r="E1270" s="2">
        <v>1099</v>
      </c>
      <c r="F1270" s="2">
        <v>5.1086999999999998</v>
      </c>
      <c r="G1270" s="2">
        <v>5614.4612999999999</v>
      </c>
      <c r="H1270" s="13">
        <f t="shared" si="19"/>
        <v>-1.9401721461831736E-3</v>
      </c>
    </row>
    <row r="1271" spans="2:8" ht="13.5" x14ac:dyDescent="0.25">
      <c r="B1271" s="11">
        <v>43857</v>
      </c>
      <c r="C1271" s="2">
        <v>5.07</v>
      </c>
      <c r="D1271" s="2">
        <v>2.7852999999999999</v>
      </c>
      <c r="E1271" s="2">
        <v>4350</v>
      </c>
      <c r="F1271" s="2">
        <v>5.1082999999999998</v>
      </c>
      <c r="G1271" s="2">
        <v>22221.105</v>
      </c>
      <c r="H1271" s="13">
        <f t="shared" si="19"/>
        <v>-1.5551549853320624E-2</v>
      </c>
    </row>
    <row r="1272" spans="2:8" ht="13.5" x14ac:dyDescent="0.25">
      <c r="B1272" s="11">
        <v>43858</v>
      </c>
      <c r="C1272" s="2">
        <v>5.05</v>
      </c>
      <c r="D1272" s="2">
        <v>2.7743000000000002</v>
      </c>
      <c r="E1272" s="2">
        <v>1888</v>
      </c>
      <c r="F1272" s="2">
        <v>4.9878</v>
      </c>
      <c r="G1272" s="2">
        <v>9416.9663999999993</v>
      </c>
      <c r="H1272" s="13">
        <f t="shared" si="19"/>
        <v>-3.9493052812981282E-3</v>
      </c>
    </row>
    <row r="1273" spans="2:8" ht="13.5" x14ac:dyDescent="0.25">
      <c r="B1273" s="11">
        <v>43859</v>
      </c>
      <c r="C1273" s="2">
        <v>5.01</v>
      </c>
      <c r="D1273" s="2">
        <v>2.7524000000000002</v>
      </c>
      <c r="E1273" s="2">
        <v>4488</v>
      </c>
      <c r="F1273" s="2">
        <v>5.0354999999999999</v>
      </c>
      <c r="G1273" s="2">
        <v>22599.324000000001</v>
      </c>
      <c r="H1273" s="13">
        <f t="shared" si="19"/>
        <v>-7.8938831416934113E-3</v>
      </c>
    </row>
    <row r="1274" spans="2:8" ht="13.5" x14ac:dyDescent="0.25">
      <c r="B1274" s="11">
        <v>43860</v>
      </c>
      <c r="C1274" s="2">
        <v>4.99</v>
      </c>
      <c r="D1274" s="2">
        <v>2.7414000000000001</v>
      </c>
      <c r="E1274" s="2">
        <v>13904</v>
      </c>
      <c r="F1274" s="2">
        <v>4.9999000000000002</v>
      </c>
      <c r="G1274" s="2">
        <v>69518.609599999996</v>
      </c>
      <c r="H1274" s="13">
        <f t="shared" si="19"/>
        <v>-3.9965121348641622E-3</v>
      </c>
    </row>
    <row r="1275" spans="2:8" ht="13.5" x14ac:dyDescent="0.25">
      <c r="B1275" s="11">
        <v>43861</v>
      </c>
      <c r="C1275" s="2">
        <v>5.0199999999999996</v>
      </c>
      <c r="D1275" s="2">
        <v>2.7578999999999998</v>
      </c>
      <c r="E1275" s="2">
        <v>13749</v>
      </c>
      <c r="F1275" s="2">
        <v>5.0004</v>
      </c>
      <c r="G1275" s="2">
        <v>68750.499599999996</v>
      </c>
      <c r="H1275" s="13">
        <f t="shared" si="19"/>
        <v>6.0188224994527379E-3</v>
      </c>
    </row>
    <row r="1276" spans="2:8" ht="13.5" x14ac:dyDescent="0.25">
      <c r="B1276" s="11">
        <v>43864</v>
      </c>
      <c r="C1276" s="2">
        <v>5</v>
      </c>
      <c r="D1276" s="2">
        <v>2.7469000000000001</v>
      </c>
      <c r="E1276" s="2">
        <v>10966</v>
      </c>
      <c r="F1276" s="2">
        <v>5.0031999999999996</v>
      </c>
      <c r="G1276" s="2">
        <v>54865.091200000003</v>
      </c>
      <c r="H1276" s="13">
        <f t="shared" si="19"/>
        <v>-3.988542006599107E-3</v>
      </c>
    </row>
    <row r="1277" spans="2:8" ht="13.5" x14ac:dyDescent="0.25">
      <c r="B1277" s="11">
        <v>43865</v>
      </c>
      <c r="C1277" s="2">
        <v>4.95</v>
      </c>
      <c r="D1277" s="2">
        <v>2.7193999999999998</v>
      </c>
      <c r="E1277" s="2">
        <v>1358</v>
      </c>
      <c r="F1277" s="2">
        <v>4.9280999999999997</v>
      </c>
      <c r="G1277" s="2">
        <v>6692.3598000000002</v>
      </c>
      <c r="H1277" s="13">
        <f t="shared" si="19"/>
        <v>-1.0011285449051768E-2</v>
      </c>
    </row>
    <row r="1278" spans="2:8" ht="13.5" x14ac:dyDescent="0.25">
      <c r="B1278" s="11">
        <v>43866</v>
      </c>
      <c r="C1278" s="2">
        <v>5</v>
      </c>
      <c r="D1278" s="2">
        <v>2.7469000000000001</v>
      </c>
      <c r="E1278" s="2">
        <v>33423</v>
      </c>
      <c r="F1278" s="2">
        <v>4.9874999999999998</v>
      </c>
      <c r="G1278" s="2">
        <v>166697.21249999999</v>
      </c>
      <c r="H1278" s="13">
        <f t="shared" si="19"/>
        <v>1.0112524821651947E-2</v>
      </c>
    </row>
    <row r="1279" spans="2:8" ht="13.5" x14ac:dyDescent="0.25">
      <c r="B1279" s="11">
        <v>43867</v>
      </c>
      <c r="C1279" s="2">
        <v>4.9000000000000004</v>
      </c>
      <c r="D1279" s="2">
        <v>2.6919</v>
      </c>
      <c r="E1279" s="2">
        <v>2460</v>
      </c>
      <c r="F1279" s="2">
        <v>4.9579000000000004</v>
      </c>
      <c r="G1279" s="2">
        <v>12196.433999999999</v>
      </c>
      <c r="H1279" s="13">
        <f t="shared" si="19"/>
        <v>-2.0022570898103373E-2</v>
      </c>
    </row>
    <row r="1280" spans="2:8" ht="13.5" x14ac:dyDescent="0.25">
      <c r="B1280" s="11">
        <v>43868</v>
      </c>
      <c r="C1280" s="2">
        <v>4.9000000000000004</v>
      </c>
      <c r="D1280" s="2">
        <v>2.6919</v>
      </c>
      <c r="E1280" s="2">
        <v>285</v>
      </c>
      <c r="F1280" s="2">
        <v>4.8956</v>
      </c>
      <c r="G1280" s="2">
        <v>1395.2460000000001</v>
      </c>
      <c r="H1280" s="13">
        <f t="shared" si="19"/>
        <v>0</v>
      </c>
    </row>
    <row r="1281" spans="2:8" ht="13.5" x14ac:dyDescent="0.25">
      <c r="B1281" s="11">
        <v>43871</v>
      </c>
      <c r="C1281" s="2">
        <v>5.04</v>
      </c>
      <c r="D1281" s="2">
        <v>2.7688999999999999</v>
      </c>
      <c r="E1281" s="2">
        <v>24296</v>
      </c>
      <c r="F1281" s="2">
        <v>4.9440999999999997</v>
      </c>
      <c r="G1281" s="2">
        <v>120121.8536</v>
      </c>
      <c r="H1281" s="13">
        <f t="shared" si="19"/>
        <v>2.8604331513057676E-2</v>
      </c>
    </row>
    <row r="1282" spans="2:8" ht="13.5" x14ac:dyDescent="0.25">
      <c r="B1282" s="11">
        <v>43872</v>
      </c>
      <c r="C1282" s="2">
        <v>5.15</v>
      </c>
      <c r="D1282" s="2">
        <v>2.8292999999999999</v>
      </c>
      <c r="E1282" s="2">
        <v>11279</v>
      </c>
      <c r="F1282" s="2">
        <v>5.0420999999999996</v>
      </c>
      <c r="G1282" s="2">
        <v>56869.8459</v>
      </c>
      <c r="H1282" s="13">
        <f t="shared" si="19"/>
        <v>2.1813716638376255E-2</v>
      </c>
    </row>
    <row r="1283" spans="2:8" ht="13.5" x14ac:dyDescent="0.25">
      <c r="B1283" s="11">
        <v>43873</v>
      </c>
      <c r="C1283" s="2">
        <v>5.12</v>
      </c>
      <c r="D1283" s="2">
        <v>2.8128000000000002</v>
      </c>
      <c r="E1283" s="2">
        <v>1980</v>
      </c>
      <c r="F1283" s="2">
        <v>5.0284000000000004</v>
      </c>
      <c r="G1283" s="2">
        <v>9956.232</v>
      </c>
      <c r="H1283" s="13">
        <f t="shared" si="19"/>
        <v>-5.8318311949951355E-3</v>
      </c>
    </row>
    <row r="1284" spans="2:8" ht="13.5" x14ac:dyDescent="0.25">
      <c r="B1284" s="11">
        <v>43874</v>
      </c>
      <c r="C1284" s="2">
        <v>5.07</v>
      </c>
      <c r="D1284" s="2">
        <v>2.7852999999999999</v>
      </c>
      <c r="E1284" s="2">
        <v>2382</v>
      </c>
      <c r="F1284" s="2">
        <v>4.9989999999999997</v>
      </c>
      <c r="G1284" s="2">
        <v>11907.618</v>
      </c>
      <c r="H1284" s="13">
        <f t="shared" si="19"/>
        <v>-9.7767349260524383E-3</v>
      </c>
    </row>
    <row r="1285" spans="2:8" ht="13.5" x14ac:dyDescent="0.25">
      <c r="B1285" s="11">
        <v>43875</v>
      </c>
      <c r="C1285" s="2">
        <v>5.01</v>
      </c>
      <c r="D1285" s="2">
        <v>2.7524000000000002</v>
      </c>
      <c r="E1285" s="2">
        <v>2399</v>
      </c>
      <c r="F1285" s="2">
        <v>5.0037000000000003</v>
      </c>
      <c r="G1285" s="2">
        <v>12003.8763</v>
      </c>
      <c r="H1285" s="13">
        <f t="shared" si="19"/>
        <v>-1.1812013068610098E-2</v>
      </c>
    </row>
    <row r="1286" spans="2:8" ht="13.5" x14ac:dyDescent="0.25">
      <c r="B1286" s="11">
        <v>43878</v>
      </c>
      <c r="C1286" s="2">
        <v>5</v>
      </c>
      <c r="D1286" s="2">
        <v>2.7469000000000001</v>
      </c>
      <c r="E1286" s="2">
        <v>14404</v>
      </c>
      <c r="F1286" s="2">
        <v>5.0336999999999996</v>
      </c>
      <c r="G1286" s="2">
        <v>72505.414799999999</v>
      </c>
      <c r="H1286" s="13">
        <f t="shared" si="19"/>
        <v>-1.9982560674320811E-3</v>
      </c>
    </row>
    <row r="1287" spans="2:8" ht="13.5" x14ac:dyDescent="0.25">
      <c r="B1287" s="11">
        <v>43879</v>
      </c>
      <c r="C1287" s="2">
        <v>5.14</v>
      </c>
      <c r="D1287" s="2">
        <v>2.8237999999999999</v>
      </c>
      <c r="E1287" s="2">
        <v>1051</v>
      </c>
      <c r="F1287" s="2">
        <v>5.0067000000000004</v>
      </c>
      <c r="G1287" s="2">
        <v>5262.0416999999998</v>
      </c>
      <c r="H1287" s="13">
        <f t="shared" ref="H1287:H1350" si="20">(D1287-D1286)/D1286</f>
        <v>2.7995194582984363E-2</v>
      </c>
    </row>
    <row r="1288" spans="2:8" ht="13.5" x14ac:dyDescent="0.25">
      <c r="B1288" s="11">
        <v>43880</v>
      </c>
      <c r="C1288" s="2">
        <v>5.14</v>
      </c>
      <c r="D1288" s="2">
        <v>2.8237999999999999</v>
      </c>
      <c r="E1288" s="2">
        <v>5110</v>
      </c>
      <c r="F1288" s="2">
        <v>5.0060000000000002</v>
      </c>
      <c r="G1288" s="2">
        <v>25580.66</v>
      </c>
      <c r="H1288" s="13">
        <f t="shared" si="20"/>
        <v>0</v>
      </c>
    </row>
    <row r="1289" spans="2:8" ht="13.5" x14ac:dyDescent="0.25">
      <c r="B1289" s="11">
        <v>43881</v>
      </c>
      <c r="C1289" s="2">
        <v>5.14</v>
      </c>
      <c r="D1289" s="2">
        <v>2.8237999999999999</v>
      </c>
      <c r="E1289" s="2">
        <v>1107</v>
      </c>
      <c r="F1289" s="2">
        <v>5.1219000000000001</v>
      </c>
      <c r="G1289" s="2">
        <v>5669.9432999999999</v>
      </c>
      <c r="H1289" s="13">
        <f t="shared" si="20"/>
        <v>0</v>
      </c>
    </row>
    <row r="1290" spans="2:8" ht="13.5" x14ac:dyDescent="0.25">
      <c r="B1290" s="11">
        <v>43882</v>
      </c>
      <c r="C1290" s="2">
        <v>5.0999999999999996</v>
      </c>
      <c r="D1290" s="2">
        <v>2.8018000000000001</v>
      </c>
      <c r="E1290" s="2">
        <v>374</v>
      </c>
      <c r="F1290" s="2">
        <v>5.1001000000000003</v>
      </c>
      <c r="G1290" s="2">
        <v>1907.4374</v>
      </c>
      <c r="H1290" s="13">
        <f t="shared" si="20"/>
        <v>-7.7909200368297326E-3</v>
      </c>
    </row>
    <row r="1291" spans="2:8" ht="13.5" x14ac:dyDescent="0.25">
      <c r="B1291" s="11">
        <v>43885</v>
      </c>
      <c r="C1291" s="2">
        <v>5</v>
      </c>
      <c r="D1291" s="2">
        <v>2.7469000000000001</v>
      </c>
      <c r="E1291" s="2">
        <v>807</v>
      </c>
      <c r="F1291" s="2">
        <v>4.9981</v>
      </c>
      <c r="G1291" s="2">
        <v>4033.4666999999999</v>
      </c>
      <c r="H1291" s="13">
        <f t="shared" si="20"/>
        <v>-1.9594546363052304E-2</v>
      </c>
    </row>
    <row r="1292" spans="2:8" ht="13.5" x14ac:dyDescent="0.25">
      <c r="B1292" s="11">
        <v>43886</v>
      </c>
      <c r="C1292" s="2">
        <v>5.0999999999999996</v>
      </c>
      <c r="D1292" s="2">
        <v>2.8018000000000001</v>
      </c>
      <c r="E1292" s="2">
        <v>2491</v>
      </c>
      <c r="F1292" s="2">
        <v>5.0019999999999998</v>
      </c>
      <c r="G1292" s="2">
        <v>12459.982</v>
      </c>
      <c r="H1292" s="13">
        <f t="shared" si="20"/>
        <v>1.998616622374311E-2</v>
      </c>
    </row>
    <row r="1293" spans="2:8" ht="13.5" x14ac:dyDescent="0.25">
      <c r="B1293" s="11">
        <v>43887</v>
      </c>
      <c r="C1293" s="2">
        <v>5.07</v>
      </c>
      <c r="D1293" s="2">
        <v>2.7852999999999999</v>
      </c>
      <c r="E1293" s="2">
        <v>1409</v>
      </c>
      <c r="F1293" s="2">
        <v>5.0138999999999996</v>
      </c>
      <c r="G1293" s="2">
        <v>7064.5851000000002</v>
      </c>
      <c r="H1293" s="13">
        <f t="shared" si="20"/>
        <v>-5.8890713112999434E-3</v>
      </c>
    </row>
    <row r="1294" spans="2:8" ht="13.5" x14ac:dyDescent="0.25">
      <c r="B1294" s="11">
        <v>43888</v>
      </c>
      <c r="C1294" s="2">
        <v>5.1100000000000003</v>
      </c>
      <c r="D1294" s="2">
        <v>2.8073000000000001</v>
      </c>
      <c r="E1294" s="2">
        <v>1032</v>
      </c>
      <c r="F1294" s="2">
        <v>5.0712000000000002</v>
      </c>
      <c r="G1294" s="2">
        <v>5233.4784</v>
      </c>
      <c r="H1294" s="13">
        <f t="shared" si="20"/>
        <v>7.8986105625965756E-3</v>
      </c>
    </row>
    <row r="1295" spans="2:8" ht="13.5" x14ac:dyDescent="0.25">
      <c r="B1295" s="11">
        <v>43889</v>
      </c>
      <c r="C1295" s="2">
        <v>5.12</v>
      </c>
      <c r="D1295" s="2">
        <v>2.8128000000000002</v>
      </c>
      <c r="E1295" s="2">
        <v>1692</v>
      </c>
      <c r="F1295" s="2">
        <v>5.1275000000000004</v>
      </c>
      <c r="G1295" s="2">
        <v>8675.73</v>
      </c>
      <c r="H1295" s="13">
        <f t="shared" si="20"/>
        <v>1.9591778577280877E-3</v>
      </c>
    </row>
    <row r="1296" spans="2:8" ht="13.5" x14ac:dyDescent="0.25">
      <c r="B1296" s="11">
        <v>43892</v>
      </c>
      <c r="C1296" s="2">
        <v>5</v>
      </c>
      <c r="D1296" s="2">
        <v>2.7469000000000001</v>
      </c>
      <c r="E1296" s="2">
        <v>10633</v>
      </c>
      <c r="F1296" s="2">
        <v>5.0011000000000001</v>
      </c>
      <c r="G1296" s="2">
        <v>53176.696300000003</v>
      </c>
      <c r="H1296" s="13">
        <f t="shared" si="20"/>
        <v>-2.3428612059158159E-2</v>
      </c>
    </row>
    <row r="1297" spans="2:8" ht="13.5" x14ac:dyDescent="0.25">
      <c r="B1297" s="11">
        <v>43893</v>
      </c>
      <c r="C1297" s="2">
        <v>5</v>
      </c>
      <c r="D1297" s="2">
        <v>2.7469000000000001</v>
      </c>
      <c r="E1297" s="2">
        <v>8879</v>
      </c>
      <c r="F1297" s="2">
        <v>5.0247999999999999</v>
      </c>
      <c r="G1297" s="2">
        <v>44615.199200000003</v>
      </c>
      <c r="H1297" s="13">
        <f t="shared" si="20"/>
        <v>0</v>
      </c>
    </row>
    <row r="1298" spans="2:8" ht="13.5" x14ac:dyDescent="0.25">
      <c r="B1298" s="11">
        <v>43894</v>
      </c>
      <c r="C1298" s="2">
        <v>5</v>
      </c>
      <c r="D1298" s="2">
        <v>2.7469000000000001</v>
      </c>
      <c r="E1298" s="2">
        <v>11873</v>
      </c>
      <c r="F1298" s="2">
        <v>4.9973999999999998</v>
      </c>
      <c r="G1298" s="2">
        <v>59334.1302</v>
      </c>
      <c r="H1298" s="13">
        <f t="shared" si="20"/>
        <v>0</v>
      </c>
    </row>
    <row r="1299" spans="2:8" ht="13.5" x14ac:dyDescent="0.25">
      <c r="B1299" s="11">
        <v>43895</v>
      </c>
      <c r="C1299" s="2">
        <v>5</v>
      </c>
      <c r="D1299" s="2">
        <v>2.7469000000000001</v>
      </c>
      <c r="E1299" s="2">
        <v>300</v>
      </c>
      <c r="F1299" s="2">
        <v>5</v>
      </c>
      <c r="G1299" s="2">
        <v>1500</v>
      </c>
      <c r="H1299" s="13">
        <f t="shared" si="20"/>
        <v>0</v>
      </c>
    </row>
    <row r="1300" spans="2:8" ht="13.5" x14ac:dyDescent="0.25">
      <c r="B1300" s="11">
        <v>43896</v>
      </c>
      <c r="C1300" s="2">
        <v>5.13</v>
      </c>
      <c r="D1300" s="2">
        <v>2.8182999999999998</v>
      </c>
      <c r="E1300" s="2">
        <v>652</v>
      </c>
      <c r="F1300" s="2">
        <v>5.0579000000000001</v>
      </c>
      <c r="G1300" s="2">
        <v>3297.7507999999998</v>
      </c>
      <c r="H1300" s="13">
        <f t="shared" si="20"/>
        <v>2.5992937493174009E-2</v>
      </c>
    </row>
    <row r="1301" spans="2:8" ht="13.5" x14ac:dyDescent="0.25">
      <c r="B1301" s="11">
        <v>43899</v>
      </c>
      <c r="C1301" s="2">
        <v>4.9000000000000004</v>
      </c>
      <c r="D1301" s="2">
        <v>2.6919</v>
      </c>
      <c r="E1301" s="2">
        <v>13713</v>
      </c>
      <c r="F1301" s="2">
        <v>4.99</v>
      </c>
      <c r="G1301" s="2">
        <v>68427.87</v>
      </c>
      <c r="H1301" s="13">
        <f t="shared" si="20"/>
        <v>-4.4849732108008321E-2</v>
      </c>
    </row>
    <row r="1302" spans="2:8" ht="13.5" x14ac:dyDescent="0.25">
      <c r="B1302" s="11">
        <v>43900</v>
      </c>
      <c r="C1302" s="2">
        <v>4.93</v>
      </c>
      <c r="D1302" s="2">
        <v>2.7084000000000001</v>
      </c>
      <c r="E1302" s="2">
        <v>3422</v>
      </c>
      <c r="F1302" s="2">
        <v>4.8928000000000003</v>
      </c>
      <c r="G1302" s="2">
        <v>16743.161599999999</v>
      </c>
      <c r="H1302" s="13">
        <f t="shared" si="20"/>
        <v>6.1294996099410014E-3</v>
      </c>
    </row>
    <row r="1303" spans="2:8" ht="13.5" x14ac:dyDescent="0.25">
      <c r="B1303" s="11">
        <v>43901</v>
      </c>
      <c r="C1303" s="2">
        <v>4.95</v>
      </c>
      <c r="D1303" s="2">
        <v>2.7193999999999998</v>
      </c>
      <c r="E1303" s="2">
        <v>100</v>
      </c>
      <c r="F1303" s="2">
        <v>4.95</v>
      </c>
      <c r="G1303" s="2">
        <v>495</v>
      </c>
      <c r="H1303" s="13">
        <f t="shared" si="20"/>
        <v>4.0614384876678762E-3</v>
      </c>
    </row>
    <row r="1304" spans="2:8" ht="13.5" x14ac:dyDescent="0.25">
      <c r="B1304" s="11">
        <v>43902</v>
      </c>
      <c r="C1304" s="2">
        <v>4.95</v>
      </c>
      <c r="D1304" s="2">
        <v>2.7193999999999998</v>
      </c>
      <c r="E1304" s="2">
        <v>956</v>
      </c>
      <c r="F1304" s="2">
        <v>4.95</v>
      </c>
      <c r="G1304" s="2">
        <v>4732.2</v>
      </c>
      <c r="H1304" s="13">
        <f t="shared" si="20"/>
        <v>0</v>
      </c>
    </row>
    <row r="1305" spans="2:8" ht="13.5" x14ac:dyDescent="0.25">
      <c r="B1305" s="11">
        <v>43903</v>
      </c>
      <c r="C1305" s="2">
        <v>4.75</v>
      </c>
      <c r="D1305" s="2">
        <v>2.6095000000000002</v>
      </c>
      <c r="E1305" s="2">
        <v>4153</v>
      </c>
      <c r="F1305" s="2">
        <v>4.8158000000000003</v>
      </c>
      <c r="G1305" s="2">
        <v>20000.017400000001</v>
      </c>
      <c r="H1305" s="13">
        <f t="shared" si="20"/>
        <v>-4.0413326469073939E-2</v>
      </c>
    </row>
    <row r="1306" spans="2:8" ht="13.5" x14ac:dyDescent="0.25">
      <c r="B1306" s="11">
        <v>43906</v>
      </c>
      <c r="C1306" s="2">
        <v>4.6100000000000003</v>
      </c>
      <c r="D1306" s="2">
        <v>2.5326</v>
      </c>
      <c r="E1306" s="2">
        <v>5004</v>
      </c>
      <c r="F1306" s="2">
        <v>4.6372999999999998</v>
      </c>
      <c r="G1306" s="2">
        <v>23205.049200000001</v>
      </c>
      <c r="H1306" s="13">
        <f t="shared" si="20"/>
        <v>-2.9469246982180567E-2</v>
      </c>
    </row>
    <row r="1307" spans="2:8" ht="13.5" x14ac:dyDescent="0.25">
      <c r="B1307" s="11">
        <v>43907</v>
      </c>
      <c r="C1307" s="2">
        <v>4.4800000000000004</v>
      </c>
      <c r="D1307" s="2">
        <v>2.4611999999999998</v>
      </c>
      <c r="E1307" s="2">
        <v>4925</v>
      </c>
      <c r="F1307" s="2">
        <v>4.4965999999999999</v>
      </c>
      <c r="G1307" s="2">
        <v>22145.755000000001</v>
      </c>
      <c r="H1307" s="13">
        <f t="shared" si="20"/>
        <v>-2.8192371475953618E-2</v>
      </c>
    </row>
    <row r="1308" spans="2:8" ht="13.5" x14ac:dyDescent="0.25">
      <c r="B1308" s="11">
        <v>43908</v>
      </c>
      <c r="C1308" s="2">
        <v>4.5999999999999996</v>
      </c>
      <c r="D1308" s="2">
        <v>2.5270999999999999</v>
      </c>
      <c r="E1308" s="2">
        <v>3341</v>
      </c>
      <c r="F1308" s="2">
        <v>4.4419000000000004</v>
      </c>
      <c r="G1308" s="2">
        <v>14840.3879</v>
      </c>
      <c r="H1308" s="13">
        <f t="shared" si="20"/>
        <v>2.6775556639037898E-2</v>
      </c>
    </row>
    <row r="1309" spans="2:8" ht="13.5" x14ac:dyDescent="0.25">
      <c r="B1309" s="11">
        <v>43909</v>
      </c>
      <c r="C1309" s="2">
        <v>4.7</v>
      </c>
      <c r="D1309" s="2">
        <v>2.5821000000000001</v>
      </c>
      <c r="E1309" s="2">
        <v>585</v>
      </c>
      <c r="F1309" s="2">
        <v>4.6769999999999996</v>
      </c>
      <c r="G1309" s="2">
        <v>2736.0450000000001</v>
      </c>
      <c r="H1309" s="13">
        <f t="shared" si="20"/>
        <v>2.1764077400973511E-2</v>
      </c>
    </row>
    <row r="1310" spans="2:8" ht="13.5" x14ac:dyDescent="0.25">
      <c r="B1310" s="11">
        <v>43913</v>
      </c>
      <c r="C1310" s="2">
        <v>4.75</v>
      </c>
      <c r="D1310" s="2">
        <v>2.6095000000000002</v>
      </c>
      <c r="E1310" s="2">
        <v>101</v>
      </c>
      <c r="F1310" s="2">
        <v>4.6014999999999997</v>
      </c>
      <c r="G1310" s="2">
        <v>464.75150000000002</v>
      </c>
      <c r="H1310" s="13">
        <f t="shared" si="20"/>
        <v>1.0611517756864603E-2</v>
      </c>
    </row>
    <row r="1311" spans="2:8" ht="13.5" x14ac:dyDescent="0.25">
      <c r="B1311" s="11">
        <v>43914</v>
      </c>
      <c r="C1311" s="2">
        <v>4.88</v>
      </c>
      <c r="D1311" s="2">
        <v>2.681</v>
      </c>
      <c r="E1311" s="2">
        <v>1819</v>
      </c>
      <c r="F1311" s="2">
        <v>4.8757000000000001</v>
      </c>
      <c r="G1311" s="2">
        <v>8868.8983000000007</v>
      </c>
      <c r="H1311" s="13">
        <f t="shared" si="20"/>
        <v>2.7399885035447363E-2</v>
      </c>
    </row>
    <row r="1312" spans="2:8" ht="13.5" x14ac:dyDescent="0.25">
      <c r="B1312" s="11">
        <v>43915</v>
      </c>
      <c r="C1312" s="2">
        <v>4.88</v>
      </c>
      <c r="D1312" s="2">
        <v>2.681</v>
      </c>
      <c r="E1312" s="2">
        <v>100</v>
      </c>
      <c r="F1312" s="2">
        <v>4.88</v>
      </c>
      <c r="G1312" s="2">
        <v>488</v>
      </c>
      <c r="H1312" s="13">
        <f t="shared" si="20"/>
        <v>0</v>
      </c>
    </row>
    <row r="1313" spans="2:8" ht="13.5" x14ac:dyDescent="0.25">
      <c r="B1313" s="11">
        <v>43916</v>
      </c>
      <c r="C1313" s="2">
        <v>4.9000000000000004</v>
      </c>
      <c r="D1313" s="2">
        <v>2.6919</v>
      </c>
      <c r="E1313" s="2">
        <v>50</v>
      </c>
      <c r="F1313" s="2">
        <v>4.9000000000000004</v>
      </c>
      <c r="G1313" s="2">
        <v>245</v>
      </c>
      <c r="H1313" s="13">
        <f t="shared" si="20"/>
        <v>4.0656471465870606E-3</v>
      </c>
    </row>
    <row r="1314" spans="2:8" ht="13.5" x14ac:dyDescent="0.25">
      <c r="B1314" s="11">
        <v>43917</v>
      </c>
      <c r="C1314" s="2">
        <v>4.88</v>
      </c>
      <c r="D1314" s="2">
        <v>2.681</v>
      </c>
      <c r="E1314" s="2">
        <v>1201</v>
      </c>
      <c r="F1314" s="2">
        <v>4.8632999999999997</v>
      </c>
      <c r="G1314" s="2">
        <v>5840.8233</v>
      </c>
      <c r="H1314" s="13">
        <f t="shared" si="20"/>
        <v>-4.0491845908094317E-3</v>
      </c>
    </row>
    <row r="1315" spans="2:8" ht="13.5" x14ac:dyDescent="0.25">
      <c r="B1315" s="11">
        <v>43920</v>
      </c>
      <c r="C1315" s="2">
        <v>4.88</v>
      </c>
      <c r="D1315" s="2">
        <v>2.681</v>
      </c>
      <c r="E1315" s="2">
        <v>683</v>
      </c>
      <c r="F1315" s="2">
        <v>4.8573000000000004</v>
      </c>
      <c r="G1315" s="2">
        <v>3317.5358999999999</v>
      </c>
      <c r="H1315" s="13">
        <f t="shared" si="20"/>
        <v>0</v>
      </c>
    </row>
    <row r="1316" spans="2:8" ht="13.5" x14ac:dyDescent="0.25">
      <c r="B1316" s="11">
        <v>43921</v>
      </c>
      <c r="C1316" s="2">
        <v>4.9000000000000004</v>
      </c>
      <c r="D1316" s="2">
        <v>2.6919</v>
      </c>
      <c r="E1316" s="2">
        <v>65</v>
      </c>
      <c r="F1316" s="2">
        <v>4.8014999999999999</v>
      </c>
      <c r="G1316" s="2">
        <v>312.09750000000003</v>
      </c>
      <c r="H1316" s="13">
        <f t="shared" si="20"/>
        <v>4.0656471465870606E-3</v>
      </c>
    </row>
    <row r="1317" spans="2:8" ht="13.5" x14ac:dyDescent="0.25">
      <c r="B1317" s="11">
        <v>43922</v>
      </c>
      <c r="C1317" s="2">
        <v>4.9000000000000004</v>
      </c>
      <c r="D1317" s="2">
        <v>2.6919</v>
      </c>
      <c r="E1317" s="2">
        <v>0</v>
      </c>
      <c r="F1317" s="2">
        <v>0</v>
      </c>
      <c r="G1317" s="2">
        <v>0</v>
      </c>
      <c r="H1317" s="13">
        <f t="shared" si="20"/>
        <v>0</v>
      </c>
    </row>
    <row r="1318" spans="2:8" ht="13.5" x14ac:dyDescent="0.25">
      <c r="B1318" s="11">
        <v>43923</v>
      </c>
      <c r="C1318" s="2">
        <v>4.76</v>
      </c>
      <c r="D1318" s="2">
        <v>2.6150000000000002</v>
      </c>
      <c r="E1318" s="2">
        <v>811</v>
      </c>
      <c r="F1318" s="2">
        <v>4.8090000000000002</v>
      </c>
      <c r="G1318" s="2">
        <v>3900.0990000000002</v>
      </c>
      <c r="H1318" s="13">
        <f t="shared" si="20"/>
        <v>-2.8567183030573106E-2</v>
      </c>
    </row>
    <row r="1319" spans="2:8" ht="13.5" x14ac:dyDescent="0.25">
      <c r="B1319" s="11">
        <v>43924</v>
      </c>
      <c r="C1319" s="2">
        <v>4.74</v>
      </c>
      <c r="D1319" s="2">
        <v>2.6040000000000001</v>
      </c>
      <c r="E1319" s="2">
        <v>120</v>
      </c>
      <c r="F1319" s="2">
        <v>4.74</v>
      </c>
      <c r="G1319" s="2">
        <v>568.79999999999995</v>
      </c>
      <c r="H1319" s="13">
        <f t="shared" si="20"/>
        <v>-4.2065009560229901E-3</v>
      </c>
    </row>
    <row r="1320" spans="2:8" ht="13.5" x14ac:dyDescent="0.25">
      <c r="B1320" s="11">
        <v>43927</v>
      </c>
      <c r="C1320" s="2">
        <v>4.74</v>
      </c>
      <c r="D1320" s="2">
        <v>2.6040000000000001</v>
      </c>
      <c r="E1320" s="2">
        <v>0</v>
      </c>
      <c r="F1320" s="2">
        <v>0</v>
      </c>
      <c r="G1320" s="2">
        <v>0</v>
      </c>
      <c r="H1320" s="13">
        <f t="shared" si="20"/>
        <v>0</v>
      </c>
    </row>
    <row r="1321" spans="2:8" ht="13.5" x14ac:dyDescent="0.25">
      <c r="B1321" s="11">
        <v>43928</v>
      </c>
      <c r="C1321" s="2">
        <v>4.7</v>
      </c>
      <c r="D1321" s="2">
        <v>2.5821000000000001</v>
      </c>
      <c r="E1321" s="2">
        <v>726</v>
      </c>
      <c r="F1321" s="2">
        <v>4.6535000000000002</v>
      </c>
      <c r="G1321" s="2">
        <v>3378.4409999999998</v>
      </c>
      <c r="H1321" s="13">
        <f t="shared" si="20"/>
        <v>-8.4101382488479381E-3</v>
      </c>
    </row>
    <row r="1322" spans="2:8" ht="13.5" x14ac:dyDescent="0.25">
      <c r="B1322" s="11">
        <v>43929</v>
      </c>
      <c r="C1322" s="2">
        <v>4.76</v>
      </c>
      <c r="D1322" s="2">
        <v>2.6150000000000002</v>
      </c>
      <c r="E1322" s="2">
        <v>1274</v>
      </c>
      <c r="F1322" s="2">
        <v>4.76</v>
      </c>
      <c r="G1322" s="2">
        <v>6064.24</v>
      </c>
      <c r="H1322" s="13">
        <f t="shared" si="20"/>
        <v>1.2741566941636711E-2</v>
      </c>
    </row>
    <row r="1323" spans="2:8" ht="13.5" x14ac:dyDescent="0.25">
      <c r="B1323" s="11">
        <v>43934</v>
      </c>
      <c r="C1323" s="2">
        <v>4.87</v>
      </c>
      <c r="D1323" s="2">
        <v>2.6755</v>
      </c>
      <c r="E1323" s="2">
        <v>217</v>
      </c>
      <c r="F1323" s="2">
        <v>4.87</v>
      </c>
      <c r="G1323" s="2">
        <v>1056.79</v>
      </c>
      <c r="H1323" s="13">
        <f t="shared" si="20"/>
        <v>2.3135755258126108E-2</v>
      </c>
    </row>
    <row r="1324" spans="2:8" ht="13.5" x14ac:dyDescent="0.25">
      <c r="B1324" s="11">
        <v>43935</v>
      </c>
      <c r="C1324" s="2">
        <v>4.8600000000000003</v>
      </c>
      <c r="D1324" s="2">
        <v>2.67</v>
      </c>
      <c r="E1324" s="2">
        <v>2600</v>
      </c>
      <c r="F1324" s="2">
        <v>4.8162000000000003</v>
      </c>
      <c r="G1324" s="2">
        <v>12522.12</v>
      </c>
      <c r="H1324" s="13">
        <f t="shared" si="20"/>
        <v>-2.0556905251355112E-3</v>
      </c>
    </row>
    <row r="1325" spans="2:8" ht="13.5" x14ac:dyDescent="0.25">
      <c r="B1325" s="11">
        <v>43936</v>
      </c>
      <c r="C1325" s="2">
        <v>4.72</v>
      </c>
      <c r="D1325" s="2">
        <v>2.5931000000000002</v>
      </c>
      <c r="E1325" s="2">
        <v>11</v>
      </c>
      <c r="F1325" s="2">
        <v>4.8472999999999997</v>
      </c>
      <c r="G1325" s="2">
        <v>53.320300000000003</v>
      </c>
      <c r="H1325" s="13">
        <f t="shared" si="20"/>
        <v>-2.880149812734073E-2</v>
      </c>
    </row>
    <row r="1326" spans="2:8" ht="13.5" x14ac:dyDescent="0.25">
      <c r="B1326" s="11">
        <v>43937</v>
      </c>
      <c r="C1326" s="2">
        <v>4.8600000000000003</v>
      </c>
      <c r="D1326" s="2">
        <v>2.67</v>
      </c>
      <c r="E1326" s="2">
        <v>2030</v>
      </c>
      <c r="F1326" s="2">
        <v>4.8482000000000003</v>
      </c>
      <c r="G1326" s="2">
        <v>9841.8459999999995</v>
      </c>
      <c r="H1326" s="13">
        <f t="shared" si="20"/>
        <v>2.9655624542053814E-2</v>
      </c>
    </row>
    <row r="1327" spans="2:8" ht="13.5" x14ac:dyDescent="0.25">
      <c r="B1327" s="11">
        <v>43938</v>
      </c>
      <c r="C1327" s="2">
        <v>4.87</v>
      </c>
      <c r="D1327" s="2">
        <v>2.6755</v>
      </c>
      <c r="E1327" s="2">
        <v>100</v>
      </c>
      <c r="F1327" s="2">
        <v>4.87</v>
      </c>
      <c r="G1327" s="2">
        <v>487</v>
      </c>
      <c r="H1327" s="13">
        <f t="shared" si="20"/>
        <v>2.0599250936329814E-3</v>
      </c>
    </row>
    <row r="1328" spans="2:8" ht="13.5" x14ac:dyDescent="0.25">
      <c r="B1328" s="11">
        <v>43941</v>
      </c>
      <c r="C1328" s="2">
        <v>4.87</v>
      </c>
      <c r="D1328" s="2">
        <v>2.6755</v>
      </c>
      <c r="E1328" s="2">
        <v>0</v>
      </c>
      <c r="F1328" s="2">
        <v>0</v>
      </c>
      <c r="G1328" s="2">
        <v>0</v>
      </c>
      <c r="H1328" s="13">
        <f t="shared" si="20"/>
        <v>0</v>
      </c>
    </row>
    <row r="1329" spans="2:8" ht="13.5" x14ac:dyDescent="0.25">
      <c r="B1329" s="11">
        <v>43942</v>
      </c>
      <c r="C1329" s="2">
        <v>4.79</v>
      </c>
      <c r="D1329" s="2">
        <v>2.6315</v>
      </c>
      <c r="E1329" s="2">
        <v>1830</v>
      </c>
      <c r="F1329" s="2">
        <v>4.7431000000000001</v>
      </c>
      <c r="G1329" s="2">
        <v>8679.8729999999996</v>
      </c>
      <c r="H1329" s="13">
        <f t="shared" si="20"/>
        <v>-1.6445524201083923E-2</v>
      </c>
    </row>
    <row r="1330" spans="2:8" ht="13.5" x14ac:dyDescent="0.25">
      <c r="B1330" s="11">
        <v>43943</v>
      </c>
      <c r="C1330" s="2">
        <v>4.7300000000000004</v>
      </c>
      <c r="D1330" s="2">
        <v>2.5985</v>
      </c>
      <c r="E1330" s="2">
        <v>199</v>
      </c>
      <c r="F1330" s="2">
        <v>4.7348999999999997</v>
      </c>
      <c r="G1330" s="2">
        <v>942.24509999999998</v>
      </c>
      <c r="H1330" s="13">
        <f t="shared" si="20"/>
        <v>-1.2540376211286309E-2</v>
      </c>
    </row>
    <row r="1331" spans="2:8" ht="13.5" x14ac:dyDescent="0.25">
      <c r="B1331" s="11">
        <v>43944</v>
      </c>
      <c r="C1331" s="2">
        <v>4.5999999999999996</v>
      </c>
      <c r="D1331" s="2">
        <v>2.5270999999999999</v>
      </c>
      <c r="E1331" s="2">
        <v>954</v>
      </c>
      <c r="F1331" s="2">
        <v>4.6573000000000002</v>
      </c>
      <c r="G1331" s="2">
        <v>4443.0641999999998</v>
      </c>
      <c r="H1331" s="13">
        <f t="shared" si="20"/>
        <v>-2.747739080238604E-2</v>
      </c>
    </row>
    <row r="1332" spans="2:8" ht="13.5" x14ac:dyDescent="0.25">
      <c r="B1332" s="11">
        <v>43945</v>
      </c>
      <c r="C1332" s="2">
        <v>4.7</v>
      </c>
      <c r="D1332" s="2">
        <v>2.5821000000000001</v>
      </c>
      <c r="E1332" s="2">
        <v>10</v>
      </c>
      <c r="F1332" s="2">
        <v>4.7</v>
      </c>
      <c r="G1332" s="2">
        <v>47</v>
      </c>
      <c r="H1332" s="13">
        <f t="shared" si="20"/>
        <v>2.1764077400973511E-2</v>
      </c>
    </row>
    <row r="1333" spans="2:8" ht="13.5" x14ac:dyDescent="0.25">
      <c r="B1333" s="11">
        <v>43948</v>
      </c>
      <c r="C1333" s="2">
        <v>4.66</v>
      </c>
      <c r="D1333" s="2">
        <v>2.5600999999999998</v>
      </c>
      <c r="E1333" s="2">
        <v>403</v>
      </c>
      <c r="F1333" s="2">
        <v>4.593</v>
      </c>
      <c r="G1333" s="2">
        <v>1850.979</v>
      </c>
      <c r="H1333" s="13">
        <f t="shared" si="20"/>
        <v>-8.5201967390884318E-3</v>
      </c>
    </row>
    <row r="1334" spans="2:8" ht="13.5" x14ac:dyDescent="0.25">
      <c r="B1334" s="11">
        <v>43949</v>
      </c>
      <c r="C1334" s="2">
        <v>4.5999999999999996</v>
      </c>
      <c r="D1334" s="2">
        <v>2.5270999999999999</v>
      </c>
      <c r="E1334" s="2">
        <v>500</v>
      </c>
      <c r="F1334" s="2">
        <v>4.5999999999999996</v>
      </c>
      <c r="G1334" s="2">
        <v>2300</v>
      </c>
      <c r="H1334" s="13">
        <f t="shared" si="20"/>
        <v>-1.289012147962967E-2</v>
      </c>
    </row>
    <row r="1335" spans="2:8" ht="13.5" x14ac:dyDescent="0.25">
      <c r="B1335" s="11">
        <v>43950</v>
      </c>
      <c r="C1335" s="2">
        <v>4.7</v>
      </c>
      <c r="D1335" s="2">
        <v>2.5821000000000001</v>
      </c>
      <c r="E1335" s="2">
        <v>6</v>
      </c>
      <c r="F1335" s="2">
        <v>4.7</v>
      </c>
      <c r="G1335" s="2">
        <v>28.2</v>
      </c>
      <c r="H1335" s="13">
        <f t="shared" si="20"/>
        <v>2.1764077400973511E-2</v>
      </c>
    </row>
    <row r="1336" spans="2:8" ht="13.5" x14ac:dyDescent="0.25">
      <c r="B1336" s="11">
        <v>43951</v>
      </c>
      <c r="C1336" s="2">
        <v>4.7</v>
      </c>
      <c r="D1336" s="2">
        <v>2.5821000000000001</v>
      </c>
      <c r="E1336" s="2">
        <v>373</v>
      </c>
      <c r="F1336" s="2">
        <v>4.5603999999999996</v>
      </c>
      <c r="G1336" s="2">
        <v>1701.0291999999999</v>
      </c>
      <c r="H1336" s="13">
        <f t="shared" si="20"/>
        <v>0</v>
      </c>
    </row>
    <row r="1337" spans="2:8" ht="13.5" x14ac:dyDescent="0.25">
      <c r="B1337" s="11">
        <v>43955</v>
      </c>
      <c r="C1337" s="2">
        <v>4.5599999999999996</v>
      </c>
      <c r="D1337" s="2">
        <v>2.5051999999999999</v>
      </c>
      <c r="E1337" s="2">
        <v>500</v>
      </c>
      <c r="F1337" s="2">
        <v>4.5599999999999996</v>
      </c>
      <c r="G1337" s="2">
        <v>2280</v>
      </c>
      <c r="H1337" s="13">
        <f t="shared" si="20"/>
        <v>-2.9781960419813402E-2</v>
      </c>
    </row>
    <row r="1338" spans="2:8" ht="13.5" x14ac:dyDescent="0.25">
      <c r="B1338" s="11">
        <v>43956</v>
      </c>
      <c r="C1338" s="2">
        <v>4.58</v>
      </c>
      <c r="D1338" s="2">
        <v>2.5160999999999998</v>
      </c>
      <c r="E1338" s="2">
        <v>211</v>
      </c>
      <c r="F1338" s="2">
        <v>4.58</v>
      </c>
      <c r="G1338" s="2">
        <v>966.38</v>
      </c>
      <c r="H1338" s="13">
        <f t="shared" si="20"/>
        <v>4.3509500239501476E-3</v>
      </c>
    </row>
    <row r="1339" spans="2:8" ht="13.5" x14ac:dyDescent="0.25">
      <c r="B1339" s="11">
        <v>43957</v>
      </c>
      <c r="C1339" s="2">
        <v>4.68</v>
      </c>
      <c r="D1339" s="2">
        <v>2.5710999999999999</v>
      </c>
      <c r="E1339" s="2">
        <v>50</v>
      </c>
      <c r="F1339" s="2">
        <v>4.68</v>
      </c>
      <c r="G1339" s="2">
        <v>234</v>
      </c>
      <c r="H1339" s="13">
        <f t="shared" si="20"/>
        <v>2.1859226580819589E-2</v>
      </c>
    </row>
    <row r="1340" spans="2:8" ht="13.5" x14ac:dyDescent="0.25">
      <c r="B1340" s="11">
        <v>43958</v>
      </c>
      <c r="C1340" s="2">
        <v>4.57</v>
      </c>
      <c r="D1340" s="2">
        <v>2.5106000000000002</v>
      </c>
      <c r="E1340" s="2">
        <v>555</v>
      </c>
      <c r="F1340" s="2">
        <v>4.5750999999999999</v>
      </c>
      <c r="G1340" s="2">
        <v>2539.1804999999999</v>
      </c>
      <c r="H1340" s="13">
        <f t="shared" si="20"/>
        <v>-2.353078448912908E-2</v>
      </c>
    </row>
    <row r="1341" spans="2:8" ht="13.5" x14ac:dyDescent="0.25">
      <c r="B1341" s="11">
        <v>43959</v>
      </c>
      <c r="C1341" s="2">
        <v>4.5999999999999996</v>
      </c>
      <c r="D1341" s="2">
        <v>2.5270999999999999</v>
      </c>
      <c r="E1341" s="2">
        <v>51</v>
      </c>
      <c r="F1341" s="2">
        <v>4.6980000000000004</v>
      </c>
      <c r="G1341" s="2">
        <v>239.59800000000001</v>
      </c>
      <c r="H1341" s="13">
        <f t="shared" si="20"/>
        <v>6.5721341511988116E-3</v>
      </c>
    </row>
    <row r="1342" spans="2:8" ht="13.5" x14ac:dyDescent="0.25">
      <c r="B1342" s="11">
        <v>43962</v>
      </c>
      <c r="C1342" s="2">
        <v>4.47</v>
      </c>
      <c r="D1342" s="2">
        <v>2.4557000000000002</v>
      </c>
      <c r="E1342" s="2">
        <v>148</v>
      </c>
      <c r="F1342" s="2">
        <v>4.5138999999999996</v>
      </c>
      <c r="G1342" s="2">
        <v>668.05719999999997</v>
      </c>
      <c r="H1342" s="13">
        <f t="shared" si="20"/>
        <v>-2.8253729571445407E-2</v>
      </c>
    </row>
    <row r="1343" spans="2:8" ht="13.5" x14ac:dyDescent="0.25">
      <c r="B1343" s="11">
        <v>43963</v>
      </c>
      <c r="C1343" s="2">
        <v>4.4000000000000004</v>
      </c>
      <c r="D1343" s="2">
        <v>2.4173</v>
      </c>
      <c r="E1343" s="2">
        <v>857</v>
      </c>
      <c r="F1343" s="2">
        <v>4.4040999999999997</v>
      </c>
      <c r="G1343" s="2">
        <v>3774.3137000000002</v>
      </c>
      <c r="H1343" s="13">
        <f t="shared" si="20"/>
        <v>-1.5637089220996134E-2</v>
      </c>
    </row>
    <row r="1344" spans="2:8" ht="13.5" x14ac:dyDescent="0.25">
      <c r="B1344" s="11">
        <v>43964</v>
      </c>
      <c r="C1344" s="2">
        <v>4.4000000000000004</v>
      </c>
      <c r="D1344" s="2">
        <v>2.4173</v>
      </c>
      <c r="E1344" s="2">
        <v>704</v>
      </c>
      <c r="F1344" s="2">
        <v>4.4215999999999998</v>
      </c>
      <c r="G1344" s="2">
        <v>3112.8063999999999</v>
      </c>
      <c r="H1344" s="13">
        <f t="shared" si="20"/>
        <v>0</v>
      </c>
    </row>
    <row r="1345" spans="2:8" ht="13.5" x14ac:dyDescent="0.25">
      <c r="B1345" s="11">
        <v>43965</v>
      </c>
      <c r="C1345" s="2">
        <v>4.4000000000000004</v>
      </c>
      <c r="D1345" s="2">
        <v>2.4173</v>
      </c>
      <c r="E1345" s="2">
        <v>445</v>
      </c>
      <c r="F1345" s="2">
        <v>4.4000000000000004</v>
      </c>
      <c r="G1345" s="2">
        <v>1958</v>
      </c>
      <c r="H1345" s="13">
        <f t="shared" si="20"/>
        <v>0</v>
      </c>
    </row>
    <row r="1346" spans="2:8" ht="13.5" x14ac:dyDescent="0.25">
      <c r="B1346" s="11">
        <v>43966</v>
      </c>
      <c r="C1346" s="2">
        <v>4.4000000000000004</v>
      </c>
      <c r="D1346" s="2">
        <v>2.4173</v>
      </c>
      <c r="E1346" s="2">
        <v>62</v>
      </c>
      <c r="F1346" s="2">
        <v>4.4805999999999999</v>
      </c>
      <c r="G1346" s="2">
        <v>277.79719999999998</v>
      </c>
      <c r="H1346" s="13">
        <f t="shared" si="20"/>
        <v>0</v>
      </c>
    </row>
    <row r="1347" spans="2:8" ht="13.5" x14ac:dyDescent="0.25">
      <c r="B1347" s="11">
        <v>43969</v>
      </c>
      <c r="C1347" s="2">
        <v>4.49</v>
      </c>
      <c r="D1347" s="2">
        <v>2.4666999999999999</v>
      </c>
      <c r="E1347" s="2">
        <v>580</v>
      </c>
      <c r="F1347" s="2">
        <v>4.4995000000000003</v>
      </c>
      <c r="G1347" s="2">
        <v>2609.71</v>
      </c>
      <c r="H1347" s="13">
        <f t="shared" si="20"/>
        <v>2.0436023662764195E-2</v>
      </c>
    </row>
    <row r="1348" spans="2:8" ht="13.5" x14ac:dyDescent="0.25">
      <c r="B1348" s="11">
        <v>43970</v>
      </c>
      <c r="C1348" s="2">
        <v>4.37</v>
      </c>
      <c r="D1348" s="2">
        <v>2.4007999999999998</v>
      </c>
      <c r="E1348" s="2">
        <v>350</v>
      </c>
      <c r="F1348" s="2">
        <v>4.4139999999999997</v>
      </c>
      <c r="G1348" s="2">
        <v>1544.9</v>
      </c>
      <c r="H1348" s="13">
        <f t="shared" si="20"/>
        <v>-2.6715855191146096E-2</v>
      </c>
    </row>
    <row r="1349" spans="2:8" ht="13.5" x14ac:dyDescent="0.25">
      <c r="B1349" s="11">
        <v>43971</v>
      </c>
      <c r="C1349" s="2">
        <v>4.47</v>
      </c>
      <c r="D1349" s="2">
        <v>2.4557000000000002</v>
      </c>
      <c r="E1349" s="2">
        <v>346</v>
      </c>
      <c r="F1349" s="2">
        <v>4.4722</v>
      </c>
      <c r="G1349" s="2">
        <v>1547.3812</v>
      </c>
      <c r="H1349" s="13">
        <f t="shared" si="20"/>
        <v>2.2867377540819894E-2</v>
      </c>
    </row>
    <row r="1350" spans="2:8" ht="13.5" x14ac:dyDescent="0.25">
      <c r="B1350" s="11">
        <v>43972</v>
      </c>
      <c r="C1350" s="2">
        <v>4.4400000000000004</v>
      </c>
      <c r="D1350" s="2">
        <v>2.4392</v>
      </c>
      <c r="E1350" s="2">
        <v>5225</v>
      </c>
      <c r="F1350" s="2">
        <v>4.5688000000000004</v>
      </c>
      <c r="G1350" s="2">
        <v>23871.98</v>
      </c>
      <c r="H1350" s="13">
        <f t="shared" si="20"/>
        <v>-6.7190617746468138E-3</v>
      </c>
    </row>
    <row r="1351" spans="2:8" ht="13.5" x14ac:dyDescent="0.25">
      <c r="B1351" s="11">
        <v>43973</v>
      </c>
      <c r="C1351" s="2">
        <v>4.4400000000000004</v>
      </c>
      <c r="D1351" s="2">
        <v>2.4392</v>
      </c>
      <c r="E1351" s="2">
        <v>1224</v>
      </c>
      <c r="F1351" s="2">
        <v>4.4135</v>
      </c>
      <c r="G1351" s="2">
        <v>5402.1239999999998</v>
      </c>
      <c r="H1351" s="13">
        <f t="shared" ref="H1351:H1414" si="21">(D1351-D1350)/D1350</f>
        <v>0</v>
      </c>
    </row>
    <row r="1352" spans="2:8" ht="13.5" x14ac:dyDescent="0.25">
      <c r="B1352" s="11">
        <v>43977</v>
      </c>
      <c r="C1352" s="2">
        <v>4.3899999999999997</v>
      </c>
      <c r="D1352" s="2">
        <v>2.4117999999999999</v>
      </c>
      <c r="E1352" s="2">
        <v>108</v>
      </c>
      <c r="F1352" s="2">
        <v>4.3899999999999997</v>
      </c>
      <c r="G1352" s="2">
        <v>474.12</v>
      </c>
      <c r="H1352" s="13">
        <f t="shared" si="21"/>
        <v>-1.1233191210232901E-2</v>
      </c>
    </row>
    <row r="1353" spans="2:8" ht="13.5" x14ac:dyDescent="0.25">
      <c r="B1353" s="11">
        <v>43978</v>
      </c>
      <c r="C1353" s="2">
        <v>4.33</v>
      </c>
      <c r="D1353" s="2">
        <v>2.3788</v>
      </c>
      <c r="E1353" s="2">
        <v>101</v>
      </c>
      <c r="F1353" s="2">
        <v>4.33</v>
      </c>
      <c r="G1353" s="2">
        <v>437.33</v>
      </c>
      <c r="H1353" s="13">
        <f t="shared" si="21"/>
        <v>-1.3682726594244929E-2</v>
      </c>
    </row>
    <row r="1354" spans="2:8" ht="13.5" x14ac:dyDescent="0.25">
      <c r="B1354" s="11">
        <v>43979</v>
      </c>
      <c r="C1354" s="2">
        <v>4.3</v>
      </c>
      <c r="D1354" s="2">
        <v>2.3622999999999998</v>
      </c>
      <c r="E1354" s="2">
        <v>4392</v>
      </c>
      <c r="F1354" s="2">
        <v>4.3201000000000001</v>
      </c>
      <c r="G1354" s="2">
        <v>18973.879199999999</v>
      </c>
      <c r="H1354" s="13">
        <f t="shared" si="21"/>
        <v>-6.9362703884312182E-3</v>
      </c>
    </row>
    <row r="1355" spans="2:8" ht="13.5" x14ac:dyDescent="0.25">
      <c r="B1355" s="11">
        <v>43980</v>
      </c>
      <c r="C1355" s="2">
        <v>4.4000000000000004</v>
      </c>
      <c r="D1355" s="2">
        <v>2.4173</v>
      </c>
      <c r="E1355" s="2">
        <v>123</v>
      </c>
      <c r="F1355" s="2">
        <v>4.3920000000000003</v>
      </c>
      <c r="G1355" s="2">
        <v>540.21600000000001</v>
      </c>
      <c r="H1355" s="13">
        <f t="shared" si="21"/>
        <v>2.3282394276764241E-2</v>
      </c>
    </row>
    <row r="1356" spans="2:8" ht="13.5" x14ac:dyDescent="0.25">
      <c r="B1356" s="11">
        <v>43983</v>
      </c>
      <c r="C1356" s="2">
        <v>4.5</v>
      </c>
      <c r="D1356" s="2">
        <v>2.4722</v>
      </c>
      <c r="E1356" s="2">
        <v>651</v>
      </c>
      <c r="F1356" s="2">
        <v>4.5162000000000004</v>
      </c>
      <c r="G1356" s="2">
        <v>2940.0462000000002</v>
      </c>
      <c r="H1356" s="13">
        <f t="shared" si="21"/>
        <v>2.2711289455177242E-2</v>
      </c>
    </row>
    <row r="1357" spans="2:8" ht="13.5" x14ac:dyDescent="0.25">
      <c r="B1357" s="11">
        <v>43984</v>
      </c>
      <c r="C1357" s="2">
        <v>4.5999999999999996</v>
      </c>
      <c r="D1357" s="2">
        <v>2.5270999999999999</v>
      </c>
      <c r="E1357" s="2">
        <v>207</v>
      </c>
      <c r="F1357" s="2">
        <v>4.6101000000000001</v>
      </c>
      <c r="G1357" s="2">
        <v>954.29070000000002</v>
      </c>
      <c r="H1357" s="13">
        <f t="shared" si="21"/>
        <v>2.2206941185988167E-2</v>
      </c>
    </row>
    <row r="1358" spans="2:8" ht="13.5" x14ac:dyDescent="0.25">
      <c r="B1358" s="11">
        <v>43985</v>
      </c>
      <c r="C1358" s="2">
        <v>4.53</v>
      </c>
      <c r="D1358" s="2">
        <v>2.4887000000000001</v>
      </c>
      <c r="E1358" s="2">
        <v>475</v>
      </c>
      <c r="F1358" s="2">
        <v>4.5301</v>
      </c>
      <c r="G1358" s="2">
        <v>2151.7975000000001</v>
      </c>
      <c r="H1358" s="13">
        <f t="shared" si="21"/>
        <v>-1.5195283130861371E-2</v>
      </c>
    </row>
    <row r="1359" spans="2:8" ht="13.5" x14ac:dyDescent="0.25">
      <c r="B1359" s="11">
        <v>43986</v>
      </c>
      <c r="C1359" s="2">
        <v>4.5</v>
      </c>
      <c r="D1359" s="2">
        <v>2.4722</v>
      </c>
      <c r="E1359" s="2">
        <v>1988</v>
      </c>
      <c r="F1359" s="2">
        <v>4.5236999999999998</v>
      </c>
      <c r="G1359" s="2">
        <v>8993.1155999999992</v>
      </c>
      <c r="H1359" s="13">
        <f t="shared" si="21"/>
        <v>-6.6299674528871215E-3</v>
      </c>
    </row>
    <row r="1360" spans="2:8" ht="13.5" x14ac:dyDescent="0.25">
      <c r="B1360" s="11">
        <v>43987</v>
      </c>
      <c r="C1360" s="2">
        <v>4.59</v>
      </c>
      <c r="D1360" s="2">
        <v>2.5215999999999998</v>
      </c>
      <c r="E1360" s="2">
        <v>2849</v>
      </c>
      <c r="F1360" s="2">
        <v>4.4002999999999997</v>
      </c>
      <c r="G1360" s="2">
        <v>12536.4547</v>
      </c>
      <c r="H1360" s="13">
        <f t="shared" si="21"/>
        <v>1.9982202087209727E-2</v>
      </c>
    </row>
    <row r="1361" spans="2:8" ht="13.5" x14ac:dyDescent="0.25">
      <c r="B1361" s="11">
        <v>43990</v>
      </c>
      <c r="C1361" s="2">
        <v>4.5999999999999996</v>
      </c>
      <c r="D1361" s="2">
        <v>2.5270999999999999</v>
      </c>
      <c r="E1361" s="2">
        <v>50</v>
      </c>
      <c r="F1361" s="2">
        <v>4.5999999999999996</v>
      </c>
      <c r="G1361" s="2">
        <v>230</v>
      </c>
      <c r="H1361" s="13">
        <f t="shared" si="21"/>
        <v>2.1811548223350493E-3</v>
      </c>
    </row>
    <row r="1362" spans="2:8" ht="13.5" x14ac:dyDescent="0.25">
      <c r="B1362" s="11">
        <v>43991</v>
      </c>
      <c r="C1362" s="2">
        <v>4.5</v>
      </c>
      <c r="D1362" s="2">
        <v>2.4722</v>
      </c>
      <c r="E1362" s="2">
        <v>239</v>
      </c>
      <c r="F1362" s="2">
        <v>4.5083000000000002</v>
      </c>
      <c r="G1362" s="2">
        <v>1077.4837</v>
      </c>
      <c r="H1362" s="13">
        <f t="shared" si="21"/>
        <v>-2.1724506351153475E-2</v>
      </c>
    </row>
    <row r="1363" spans="2:8" ht="13.5" x14ac:dyDescent="0.25">
      <c r="B1363" s="11">
        <v>43992</v>
      </c>
      <c r="C1363" s="2">
        <v>4.5</v>
      </c>
      <c r="D1363" s="2">
        <v>2.4722</v>
      </c>
      <c r="E1363" s="2">
        <v>775</v>
      </c>
      <c r="F1363" s="2">
        <v>4.5022000000000002</v>
      </c>
      <c r="G1363" s="2">
        <v>3489.2049999999999</v>
      </c>
      <c r="H1363" s="13">
        <f t="shared" si="21"/>
        <v>0</v>
      </c>
    </row>
    <row r="1364" spans="2:8" ht="13.5" x14ac:dyDescent="0.25">
      <c r="B1364" s="11">
        <v>43993</v>
      </c>
      <c r="C1364" s="2">
        <v>4.5</v>
      </c>
      <c r="D1364" s="2">
        <v>2.4722</v>
      </c>
      <c r="E1364" s="2">
        <v>1974</v>
      </c>
      <c r="F1364" s="2">
        <v>4.5</v>
      </c>
      <c r="G1364" s="2">
        <v>8883</v>
      </c>
      <c r="H1364" s="13">
        <f t="shared" si="21"/>
        <v>0</v>
      </c>
    </row>
    <row r="1365" spans="2:8" ht="13.5" x14ac:dyDescent="0.25">
      <c r="B1365" s="11">
        <v>43994</v>
      </c>
      <c r="C1365" s="2">
        <v>4.5</v>
      </c>
      <c r="D1365" s="2">
        <v>2.4722</v>
      </c>
      <c r="E1365" s="2">
        <v>159</v>
      </c>
      <c r="F1365" s="2">
        <v>4.4981</v>
      </c>
      <c r="G1365" s="2">
        <v>715.1979</v>
      </c>
      <c r="H1365" s="13">
        <f t="shared" si="21"/>
        <v>0</v>
      </c>
    </row>
    <row r="1366" spans="2:8" ht="13.5" x14ac:dyDescent="0.25">
      <c r="B1366" s="11">
        <v>43997</v>
      </c>
      <c r="C1366" s="2">
        <v>4.5</v>
      </c>
      <c r="D1366" s="2">
        <v>2.4722</v>
      </c>
      <c r="E1366" s="2">
        <v>100</v>
      </c>
      <c r="F1366" s="2">
        <v>4.5</v>
      </c>
      <c r="G1366" s="2">
        <v>450</v>
      </c>
      <c r="H1366" s="13">
        <f t="shared" si="21"/>
        <v>0</v>
      </c>
    </row>
    <row r="1367" spans="2:8" ht="13.5" x14ac:dyDescent="0.25">
      <c r="B1367" s="11">
        <v>43998</v>
      </c>
      <c r="C1367" s="2">
        <v>4.51</v>
      </c>
      <c r="D1367" s="2">
        <v>2.4777</v>
      </c>
      <c r="E1367" s="2">
        <v>301</v>
      </c>
      <c r="F1367" s="2">
        <v>4.508</v>
      </c>
      <c r="G1367" s="2">
        <v>1356.9079999999999</v>
      </c>
      <c r="H1367" s="13">
        <f t="shared" si="21"/>
        <v>2.2247390987784406E-3</v>
      </c>
    </row>
    <row r="1368" spans="2:8" ht="13.5" x14ac:dyDescent="0.25">
      <c r="B1368" s="11">
        <v>43999</v>
      </c>
      <c r="C1368" s="2">
        <v>4.51</v>
      </c>
      <c r="D1368" s="2">
        <v>2.4777</v>
      </c>
      <c r="E1368" s="2">
        <v>548</v>
      </c>
      <c r="F1368" s="2">
        <v>4.4935999999999998</v>
      </c>
      <c r="G1368" s="2">
        <v>2462.4928</v>
      </c>
      <c r="H1368" s="13">
        <f t="shared" si="21"/>
        <v>0</v>
      </c>
    </row>
    <row r="1369" spans="2:8" ht="13.5" x14ac:dyDescent="0.25">
      <c r="B1369" s="11">
        <v>44000</v>
      </c>
      <c r="C1369" s="2">
        <v>4.5</v>
      </c>
      <c r="D1369" s="2">
        <v>2.4722</v>
      </c>
      <c r="E1369" s="2">
        <v>794</v>
      </c>
      <c r="F1369" s="2">
        <v>4.5712999999999999</v>
      </c>
      <c r="G1369" s="2">
        <v>3629.6122</v>
      </c>
      <c r="H1369" s="13">
        <f t="shared" si="21"/>
        <v>-2.2198006215441986E-3</v>
      </c>
    </row>
    <row r="1370" spans="2:8" ht="13.5" x14ac:dyDescent="0.25">
      <c r="B1370" s="11">
        <v>44001</v>
      </c>
      <c r="C1370" s="2">
        <v>4.59</v>
      </c>
      <c r="D1370" s="2">
        <v>2.5215999999999998</v>
      </c>
      <c r="E1370" s="2">
        <v>201</v>
      </c>
      <c r="F1370" s="2">
        <v>4.5004</v>
      </c>
      <c r="G1370" s="2">
        <v>904.58040000000005</v>
      </c>
      <c r="H1370" s="13">
        <f t="shared" si="21"/>
        <v>1.9982202087209727E-2</v>
      </c>
    </row>
    <row r="1371" spans="2:8" ht="13.5" x14ac:dyDescent="0.25">
      <c r="B1371" s="11">
        <v>44004</v>
      </c>
      <c r="C1371" s="2">
        <v>4.59</v>
      </c>
      <c r="D1371" s="2">
        <v>2.5215999999999998</v>
      </c>
      <c r="E1371" s="2">
        <v>206</v>
      </c>
      <c r="F1371" s="2">
        <v>4.4630999999999998</v>
      </c>
      <c r="G1371" s="2">
        <v>919.39859999999999</v>
      </c>
      <c r="H1371" s="13">
        <f t="shared" si="21"/>
        <v>0</v>
      </c>
    </row>
    <row r="1372" spans="2:8" ht="13.5" x14ac:dyDescent="0.25">
      <c r="B1372" s="11">
        <v>44005</v>
      </c>
      <c r="C1372" s="2">
        <v>4.4800000000000004</v>
      </c>
      <c r="D1372" s="2">
        <v>2.4611999999999998</v>
      </c>
      <c r="E1372" s="2">
        <v>1800</v>
      </c>
      <c r="F1372" s="2">
        <v>4.4800000000000004</v>
      </c>
      <c r="G1372" s="2">
        <v>8064</v>
      </c>
      <c r="H1372" s="13">
        <f t="shared" si="21"/>
        <v>-2.3953045685279194E-2</v>
      </c>
    </row>
    <row r="1373" spans="2:8" ht="13.5" x14ac:dyDescent="0.25">
      <c r="B1373" s="11">
        <v>44006</v>
      </c>
      <c r="C1373" s="2">
        <v>4.59</v>
      </c>
      <c r="D1373" s="2">
        <v>2.5215999999999998</v>
      </c>
      <c r="E1373" s="2">
        <v>700</v>
      </c>
      <c r="F1373" s="2">
        <v>4.4581</v>
      </c>
      <c r="G1373" s="2">
        <v>3120.67</v>
      </c>
      <c r="H1373" s="13">
        <f t="shared" si="21"/>
        <v>2.4540874370225913E-2</v>
      </c>
    </row>
    <row r="1374" spans="2:8" ht="13.5" x14ac:dyDescent="0.25">
      <c r="B1374" s="11">
        <v>44007</v>
      </c>
      <c r="C1374" s="2">
        <v>4.59</v>
      </c>
      <c r="D1374" s="2">
        <v>2.5215999999999998</v>
      </c>
      <c r="E1374" s="2">
        <v>0</v>
      </c>
      <c r="F1374" s="2">
        <v>0</v>
      </c>
      <c r="G1374" s="2">
        <v>0</v>
      </c>
      <c r="H1374" s="13">
        <f t="shared" si="21"/>
        <v>0</v>
      </c>
    </row>
    <row r="1375" spans="2:8" ht="13.5" x14ac:dyDescent="0.25">
      <c r="B1375" s="11">
        <v>44008</v>
      </c>
      <c r="C1375" s="2">
        <v>4.5999999999999996</v>
      </c>
      <c r="D1375" s="2">
        <v>2.5270999999999999</v>
      </c>
      <c r="E1375" s="2">
        <v>562</v>
      </c>
      <c r="F1375" s="2">
        <v>4.5347</v>
      </c>
      <c r="G1375" s="2">
        <v>2548.5014000000001</v>
      </c>
      <c r="H1375" s="13">
        <f t="shared" si="21"/>
        <v>2.1811548223350493E-3</v>
      </c>
    </row>
    <row r="1376" spans="2:8" ht="13.5" x14ac:dyDescent="0.25">
      <c r="B1376" s="11">
        <v>44011</v>
      </c>
      <c r="C1376" s="2">
        <v>4.58</v>
      </c>
      <c r="D1376" s="2">
        <v>2.5160999999999998</v>
      </c>
      <c r="E1376" s="2">
        <v>1114</v>
      </c>
      <c r="F1376" s="2">
        <v>4.5989000000000004</v>
      </c>
      <c r="G1376" s="2">
        <v>5123.1746000000003</v>
      </c>
      <c r="H1376" s="13">
        <f t="shared" si="21"/>
        <v>-4.3528154801947376E-3</v>
      </c>
    </row>
    <row r="1377" spans="2:8" ht="13.5" x14ac:dyDescent="0.25">
      <c r="B1377" s="11">
        <v>44012</v>
      </c>
      <c r="C1377" s="2">
        <v>4.45</v>
      </c>
      <c r="D1377" s="2">
        <v>2.4447000000000001</v>
      </c>
      <c r="E1377" s="2">
        <v>2046</v>
      </c>
      <c r="F1377" s="2">
        <v>4.4862000000000002</v>
      </c>
      <c r="G1377" s="2">
        <v>9178.7651999999998</v>
      </c>
      <c r="H1377" s="13">
        <f t="shared" si="21"/>
        <v>-2.8377250506736493E-2</v>
      </c>
    </row>
    <row r="1378" spans="2:8" ht="13.5" x14ac:dyDescent="0.25">
      <c r="B1378" s="11">
        <v>44013</v>
      </c>
      <c r="C1378" s="2">
        <v>4.4000000000000004</v>
      </c>
      <c r="D1378" s="2">
        <v>2.4173</v>
      </c>
      <c r="E1378" s="2">
        <v>10</v>
      </c>
      <c r="F1378" s="2">
        <v>4.4000000000000004</v>
      </c>
      <c r="G1378" s="2">
        <v>44</v>
      </c>
      <c r="H1378" s="13">
        <f t="shared" si="21"/>
        <v>-1.1207919172086592E-2</v>
      </c>
    </row>
    <row r="1379" spans="2:8" ht="13.5" x14ac:dyDescent="0.25">
      <c r="B1379" s="11">
        <v>44014</v>
      </c>
      <c r="C1379" s="2">
        <v>4.4000000000000004</v>
      </c>
      <c r="D1379" s="2">
        <v>2.4173</v>
      </c>
      <c r="E1379" s="2">
        <v>0</v>
      </c>
      <c r="F1379" s="2">
        <v>0</v>
      </c>
      <c r="G1379" s="2">
        <v>0</v>
      </c>
      <c r="H1379" s="13">
        <f t="shared" si="21"/>
        <v>0</v>
      </c>
    </row>
    <row r="1380" spans="2:8" ht="13.5" x14ac:dyDescent="0.25">
      <c r="B1380" s="11">
        <v>44015</v>
      </c>
      <c r="C1380" s="2">
        <v>4.46</v>
      </c>
      <c r="D1380" s="2">
        <v>2.4502000000000002</v>
      </c>
      <c r="E1380" s="2">
        <v>272</v>
      </c>
      <c r="F1380" s="2">
        <v>4.46</v>
      </c>
      <c r="G1380" s="2">
        <v>1213.1199999999999</v>
      </c>
      <c r="H1380" s="13">
        <f t="shared" si="21"/>
        <v>1.3610226285525235E-2</v>
      </c>
    </row>
    <row r="1381" spans="2:8" ht="13.5" x14ac:dyDescent="0.25">
      <c r="B1381" s="11">
        <v>44018</v>
      </c>
      <c r="C1381" s="2">
        <v>4.45</v>
      </c>
      <c r="D1381" s="2">
        <v>2.4447000000000001</v>
      </c>
      <c r="E1381" s="2">
        <v>592</v>
      </c>
      <c r="F1381" s="2">
        <v>4.4073000000000002</v>
      </c>
      <c r="G1381" s="2">
        <v>2609.1215999999999</v>
      </c>
      <c r="H1381" s="13">
        <f t="shared" si="21"/>
        <v>-2.2447147171659704E-3</v>
      </c>
    </row>
    <row r="1382" spans="2:8" ht="13.5" x14ac:dyDescent="0.25">
      <c r="B1382" s="11">
        <v>44019</v>
      </c>
      <c r="C1382" s="2">
        <v>4.3899999999999997</v>
      </c>
      <c r="D1382" s="2">
        <v>2.4117999999999999</v>
      </c>
      <c r="E1382" s="2">
        <v>485</v>
      </c>
      <c r="F1382" s="2">
        <v>4.3986999999999998</v>
      </c>
      <c r="G1382" s="2">
        <v>2133.3694999999998</v>
      </c>
      <c r="H1382" s="13">
        <f t="shared" si="21"/>
        <v>-1.3457683969403261E-2</v>
      </c>
    </row>
    <row r="1383" spans="2:8" ht="13.5" x14ac:dyDescent="0.25">
      <c r="B1383" s="11">
        <v>44020</v>
      </c>
      <c r="C1383" s="2">
        <v>4.45</v>
      </c>
      <c r="D1383" s="2">
        <v>2.4447000000000001</v>
      </c>
      <c r="E1383" s="2">
        <v>1721</v>
      </c>
      <c r="F1383" s="2">
        <v>4.3312999999999997</v>
      </c>
      <c r="G1383" s="2">
        <v>7454.1673000000001</v>
      </c>
      <c r="H1383" s="13">
        <f t="shared" si="21"/>
        <v>1.3641263786383678E-2</v>
      </c>
    </row>
    <row r="1384" spans="2:8" ht="13.5" x14ac:dyDescent="0.25">
      <c r="B1384" s="11">
        <v>44021</v>
      </c>
      <c r="C1384" s="2">
        <v>4.45</v>
      </c>
      <c r="D1384" s="2">
        <v>2.4447000000000001</v>
      </c>
      <c r="E1384" s="2">
        <v>0</v>
      </c>
      <c r="F1384" s="2">
        <v>0</v>
      </c>
      <c r="G1384" s="2">
        <v>0</v>
      </c>
      <c r="H1384" s="13">
        <f t="shared" si="21"/>
        <v>0</v>
      </c>
    </row>
    <row r="1385" spans="2:8" ht="13.5" x14ac:dyDescent="0.25">
      <c r="B1385" s="11">
        <v>44022</v>
      </c>
      <c r="C1385" s="2">
        <v>4.4400000000000004</v>
      </c>
      <c r="D1385" s="2">
        <v>2.4392</v>
      </c>
      <c r="E1385" s="2">
        <v>345</v>
      </c>
      <c r="F1385" s="2">
        <v>4.3204000000000002</v>
      </c>
      <c r="G1385" s="2">
        <v>1490.538</v>
      </c>
      <c r="H1385" s="13">
        <f t="shared" si="21"/>
        <v>-2.2497647973166689E-3</v>
      </c>
    </row>
    <row r="1386" spans="2:8" ht="13.5" x14ac:dyDescent="0.25">
      <c r="B1386" s="11">
        <v>44025</v>
      </c>
      <c r="C1386" s="2">
        <v>4.32</v>
      </c>
      <c r="D1386" s="2">
        <v>2.3733</v>
      </c>
      <c r="E1386" s="2">
        <v>100</v>
      </c>
      <c r="F1386" s="2">
        <v>4.32</v>
      </c>
      <c r="G1386" s="2">
        <v>432</v>
      </c>
      <c r="H1386" s="13">
        <f t="shared" si="21"/>
        <v>-2.7017054772056442E-2</v>
      </c>
    </row>
    <row r="1387" spans="2:8" ht="13.5" x14ac:dyDescent="0.25">
      <c r="B1387" s="11">
        <v>44026</v>
      </c>
      <c r="C1387" s="2">
        <v>4.4400000000000004</v>
      </c>
      <c r="D1387" s="2">
        <v>2.4392</v>
      </c>
      <c r="E1387" s="2">
        <v>50</v>
      </c>
      <c r="F1387" s="2">
        <v>4.4400000000000004</v>
      </c>
      <c r="G1387" s="2">
        <v>222</v>
      </c>
      <c r="H1387" s="13">
        <f t="shared" si="21"/>
        <v>2.7767243921965227E-2</v>
      </c>
    </row>
    <row r="1388" spans="2:8" ht="13.5" x14ac:dyDescent="0.25">
      <c r="B1388" s="11">
        <v>44027</v>
      </c>
      <c r="C1388" s="2">
        <v>4.3099999999999996</v>
      </c>
      <c r="D1388" s="2">
        <v>2.3677999999999999</v>
      </c>
      <c r="E1388" s="2">
        <v>670</v>
      </c>
      <c r="F1388" s="2">
        <v>4.3159999999999998</v>
      </c>
      <c r="G1388" s="2">
        <v>2891.72</v>
      </c>
      <c r="H1388" s="13">
        <f t="shared" si="21"/>
        <v>-2.9271892423745543E-2</v>
      </c>
    </row>
    <row r="1389" spans="2:8" ht="13.5" x14ac:dyDescent="0.25">
      <c r="B1389" s="11">
        <v>44028</v>
      </c>
      <c r="C1389" s="2">
        <v>4.21</v>
      </c>
      <c r="D1389" s="2">
        <v>2.3129</v>
      </c>
      <c r="E1389" s="2">
        <v>1366</v>
      </c>
      <c r="F1389" s="2">
        <v>4.2286000000000001</v>
      </c>
      <c r="G1389" s="2">
        <v>5776.2676000000001</v>
      </c>
      <c r="H1389" s="13">
        <f t="shared" si="21"/>
        <v>-2.3186079905397394E-2</v>
      </c>
    </row>
    <row r="1390" spans="2:8" ht="13.5" x14ac:dyDescent="0.25">
      <c r="B1390" s="11">
        <v>44029</v>
      </c>
      <c r="C1390" s="2">
        <v>4.25</v>
      </c>
      <c r="D1390" s="2">
        <v>2.3348</v>
      </c>
      <c r="E1390" s="2">
        <v>27</v>
      </c>
      <c r="F1390" s="2">
        <v>4.25</v>
      </c>
      <c r="G1390" s="2">
        <v>114.75</v>
      </c>
      <c r="H1390" s="13">
        <f t="shared" si="21"/>
        <v>9.4686324527649413E-3</v>
      </c>
    </row>
    <row r="1391" spans="2:8" ht="13.5" x14ac:dyDescent="0.25">
      <c r="B1391" s="11">
        <v>44032</v>
      </c>
      <c r="C1391" s="2">
        <v>4.21</v>
      </c>
      <c r="D1391" s="2">
        <v>2.3129</v>
      </c>
      <c r="E1391" s="2">
        <v>39</v>
      </c>
      <c r="F1391" s="2">
        <v>4.21</v>
      </c>
      <c r="G1391" s="2">
        <v>164.19</v>
      </c>
      <c r="H1391" s="13">
        <f t="shared" si="21"/>
        <v>-9.3798183998629568E-3</v>
      </c>
    </row>
    <row r="1392" spans="2:8" ht="13.5" x14ac:dyDescent="0.25">
      <c r="B1392" s="11">
        <v>44033</v>
      </c>
      <c r="C1392" s="2">
        <v>4.21</v>
      </c>
      <c r="D1392" s="2">
        <v>2.3129</v>
      </c>
      <c r="E1392" s="2">
        <v>2400</v>
      </c>
      <c r="F1392" s="2">
        <v>4.21</v>
      </c>
      <c r="G1392" s="2">
        <v>10104</v>
      </c>
      <c r="H1392" s="13">
        <f t="shared" si="21"/>
        <v>0</v>
      </c>
    </row>
    <row r="1393" spans="2:8" ht="13.5" x14ac:dyDescent="0.25">
      <c r="B1393" s="11">
        <v>44034</v>
      </c>
      <c r="C1393" s="2">
        <v>4.2</v>
      </c>
      <c r="D1393" s="2">
        <v>2.3073999999999999</v>
      </c>
      <c r="E1393" s="2">
        <v>4393</v>
      </c>
      <c r="F1393" s="2">
        <v>4.2038000000000002</v>
      </c>
      <c r="G1393" s="2">
        <v>18467.293399999999</v>
      </c>
      <c r="H1393" s="13">
        <f t="shared" si="21"/>
        <v>-2.3779670543473824E-3</v>
      </c>
    </row>
    <row r="1394" spans="2:8" ht="13.5" x14ac:dyDescent="0.25">
      <c r="B1394" s="11">
        <v>44035</v>
      </c>
      <c r="C1394" s="2">
        <v>4.1500000000000004</v>
      </c>
      <c r="D1394" s="2">
        <v>2.2799</v>
      </c>
      <c r="E1394" s="2">
        <v>1499</v>
      </c>
      <c r="F1394" s="2">
        <v>4.1609999999999996</v>
      </c>
      <c r="G1394" s="2">
        <v>6237.3389999999999</v>
      </c>
      <c r="H1394" s="13">
        <f t="shared" si="21"/>
        <v>-1.1918176302331567E-2</v>
      </c>
    </row>
    <row r="1395" spans="2:8" ht="13.5" x14ac:dyDescent="0.25">
      <c r="B1395" s="11">
        <v>44036</v>
      </c>
      <c r="C1395" s="2">
        <v>4.21</v>
      </c>
      <c r="D1395" s="2">
        <v>2.3129</v>
      </c>
      <c r="E1395" s="2">
        <v>1193</v>
      </c>
      <c r="F1395" s="2">
        <v>4.2058999999999997</v>
      </c>
      <c r="G1395" s="2">
        <v>5017.6387000000004</v>
      </c>
      <c r="H1395" s="13">
        <f t="shared" si="21"/>
        <v>1.4474319049081063E-2</v>
      </c>
    </row>
    <row r="1396" spans="2:8" ht="13.5" x14ac:dyDescent="0.25">
      <c r="B1396" s="11">
        <v>44039</v>
      </c>
      <c r="C1396" s="2">
        <v>4.21</v>
      </c>
      <c r="D1396" s="2">
        <v>2.3129</v>
      </c>
      <c r="E1396" s="2">
        <v>2707</v>
      </c>
      <c r="F1396" s="2">
        <v>4.21</v>
      </c>
      <c r="G1396" s="2">
        <v>11396.47</v>
      </c>
      <c r="H1396" s="13">
        <f t="shared" si="21"/>
        <v>0</v>
      </c>
    </row>
    <row r="1397" spans="2:8" ht="13.5" x14ac:dyDescent="0.25">
      <c r="B1397" s="11">
        <v>44040</v>
      </c>
      <c r="C1397" s="2">
        <v>4.17</v>
      </c>
      <c r="D1397" s="2">
        <v>2.2909000000000002</v>
      </c>
      <c r="E1397" s="2">
        <v>3708</v>
      </c>
      <c r="F1397" s="2">
        <v>4.1784999999999997</v>
      </c>
      <c r="G1397" s="2">
        <v>15493.878000000001</v>
      </c>
      <c r="H1397" s="13">
        <f t="shared" si="21"/>
        <v>-9.5118682173893371E-3</v>
      </c>
    </row>
    <row r="1398" spans="2:8" ht="13.5" x14ac:dyDescent="0.25">
      <c r="B1398" s="11">
        <v>44041</v>
      </c>
      <c r="C1398" s="2">
        <v>4.1500000000000004</v>
      </c>
      <c r="D1398" s="2">
        <v>2.2799</v>
      </c>
      <c r="E1398" s="2">
        <v>910</v>
      </c>
      <c r="F1398" s="2">
        <v>4.1643999999999997</v>
      </c>
      <c r="G1398" s="2">
        <v>3789.6039999999998</v>
      </c>
      <c r="H1398" s="13">
        <f t="shared" si="21"/>
        <v>-4.8016063555808286E-3</v>
      </c>
    </row>
    <row r="1399" spans="2:8" ht="13.5" x14ac:dyDescent="0.25">
      <c r="B1399" s="11">
        <v>44042</v>
      </c>
      <c r="C1399" s="2">
        <v>4.16</v>
      </c>
      <c r="D1399" s="2">
        <v>2.2854000000000001</v>
      </c>
      <c r="E1399" s="2">
        <v>690</v>
      </c>
      <c r="F1399" s="2">
        <v>4.16</v>
      </c>
      <c r="G1399" s="2">
        <v>2870.4</v>
      </c>
      <c r="H1399" s="13">
        <f t="shared" si="21"/>
        <v>2.4123865081802096E-3</v>
      </c>
    </row>
    <row r="1400" spans="2:8" ht="13.5" x14ac:dyDescent="0.25">
      <c r="B1400" s="11">
        <v>44046</v>
      </c>
      <c r="C1400" s="2">
        <v>4.17</v>
      </c>
      <c r="D1400" s="2">
        <v>2.2909000000000002</v>
      </c>
      <c r="E1400" s="2">
        <v>478</v>
      </c>
      <c r="F1400" s="2">
        <v>4.17</v>
      </c>
      <c r="G1400" s="2">
        <v>1993.26</v>
      </c>
      <c r="H1400" s="13">
        <f t="shared" si="21"/>
        <v>2.4065809048744464E-3</v>
      </c>
    </row>
    <row r="1401" spans="2:8" ht="13.5" x14ac:dyDescent="0.25">
      <c r="B1401" s="11">
        <v>44047</v>
      </c>
      <c r="C1401" s="2">
        <v>4.25</v>
      </c>
      <c r="D1401" s="2">
        <v>2.3348</v>
      </c>
      <c r="E1401" s="2">
        <v>201</v>
      </c>
      <c r="F1401" s="2">
        <v>4.1902999999999997</v>
      </c>
      <c r="G1401" s="2">
        <v>842.25030000000004</v>
      </c>
      <c r="H1401" s="13">
        <f t="shared" si="21"/>
        <v>1.9162774455454112E-2</v>
      </c>
    </row>
    <row r="1402" spans="2:8" ht="13.5" x14ac:dyDescent="0.25">
      <c r="B1402" s="11">
        <v>44048</v>
      </c>
      <c r="C1402" s="2">
        <v>4.2</v>
      </c>
      <c r="D1402" s="2">
        <v>2.3073999999999999</v>
      </c>
      <c r="E1402" s="2">
        <v>84</v>
      </c>
      <c r="F1402" s="2">
        <v>4.2024999999999997</v>
      </c>
      <c r="G1402" s="2">
        <v>353.01</v>
      </c>
      <c r="H1402" s="13">
        <f t="shared" si="21"/>
        <v>-1.1735480555079704E-2</v>
      </c>
    </row>
    <row r="1403" spans="2:8" ht="13.5" x14ac:dyDescent="0.25">
      <c r="B1403" s="11">
        <v>44049</v>
      </c>
      <c r="C1403" s="2">
        <v>4.1900000000000004</v>
      </c>
      <c r="D1403" s="2">
        <v>2.3018999999999998</v>
      </c>
      <c r="E1403" s="2">
        <v>667</v>
      </c>
      <c r="F1403" s="2">
        <v>4.1745000000000001</v>
      </c>
      <c r="G1403" s="2">
        <v>2784.3915000000002</v>
      </c>
      <c r="H1403" s="13">
        <f t="shared" si="21"/>
        <v>-2.3836352604663519E-3</v>
      </c>
    </row>
    <row r="1404" spans="2:8" ht="13.5" x14ac:dyDescent="0.25">
      <c r="B1404" s="11">
        <v>44050</v>
      </c>
      <c r="C1404" s="2">
        <v>4.2</v>
      </c>
      <c r="D1404" s="2">
        <v>2.3073999999999999</v>
      </c>
      <c r="E1404" s="2">
        <v>1224</v>
      </c>
      <c r="F1404" s="2">
        <v>4.1501999999999999</v>
      </c>
      <c r="G1404" s="2">
        <v>5079.8447999999999</v>
      </c>
      <c r="H1404" s="13">
        <f t="shared" si="21"/>
        <v>2.3893305530214436E-3</v>
      </c>
    </row>
    <row r="1405" spans="2:8" ht="13.5" x14ac:dyDescent="0.25">
      <c r="B1405" s="11">
        <v>44053</v>
      </c>
      <c r="C1405" s="2">
        <v>4.1500000000000004</v>
      </c>
      <c r="D1405" s="2">
        <v>2.2799</v>
      </c>
      <c r="E1405" s="2">
        <v>3000</v>
      </c>
      <c r="F1405" s="2">
        <v>4.1508000000000003</v>
      </c>
      <c r="G1405" s="2">
        <v>12452.4</v>
      </c>
      <c r="H1405" s="13">
        <f t="shared" si="21"/>
        <v>-1.1918176302331567E-2</v>
      </c>
    </row>
    <row r="1406" spans="2:8" ht="13.5" x14ac:dyDescent="0.25">
      <c r="B1406" s="11">
        <v>44054</v>
      </c>
      <c r="C1406" s="2">
        <v>4.1900000000000004</v>
      </c>
      <c r="D1406" s="2">
        <v>2.3018999999999998</v>
      </c>
      <c r="E1406" s="2">
        <v>12</v>
      </c>
      <c r="F1406" s="2">
        <v>4.1475</v>
      </c>
      <c r="G1406" s="2">
        <v>49.77</v>
      </c>
      <c r="H1406" s="13">
        <f t="shared" si="21"/>
        <v>9.6495460327206441E-3</v>
      </c>
    </row>
    <row r="1407" spans="2:8" ht="13.5" x14ac:dyDescent="0.25">
      <c r="B1407" s="11">
        <v>44055</v>
      </c>
      <c r="C1407" s="2">
        <v>4.1900000000000004</v>
      </c>
      <c r="D1407" s="2">
        <v>2.3018999999999998</v>
      </c>
      <c r="E1407" s="2">
        <v>100</v>
      </c>
      <c r="F1407" s="2">
        <v>4.1900000000000004</v>
      </c>
      <c r="G1407" s="2">
        <v>419</v>
      </c>
      <c r="H1407" s="13">
        <f t="shared" si="21"/>
        <v>0</v>
      </c>
    </row>
    <row r="1408" spans="2:8" ht="13.5" x14ac:dyDescent="0.25">
      <c r="B1408" s="11">
        <v>44057</v>
      </c>
      <c r="C1408" s="2">
        <v>4.1900000000000004</v>
      </c>
      <c r="D1408" s="2">
        <v>2.3018999999999998</v>
      </c>
      <c r="E1408" s="2">
        <v>1425</v>
      </c>
      <c r="F1408" s="2">
        <v>4.1900000000000004</v>
      </c>
      <c r="G1408" s="2">
        <v>5970.75</v>
      </c>
      <c r="H1408" s="13">
        <f t="shared" si="21"/>
        <v>0</v>
      </c>
    </row>
    <row r="1409" spans="2:8" ht="13.5" x14ac:dyDescent="0.25">
      <c r="B1409" s="11">
        <v>44060</v>
      </c>
      <c r="C1409" s="2">
        <v>4.2</v>
      </c>
      <c r="D1409" s="2">
        <v>2.3073999999999999</v>
      </c>
      <c r="E1409" s="2">
        <v>955</v>
      </c>
      <c r="F1409" s="2">
        <v>4.2</v>
      </c>
      <c r="G1409" s="2">
        <v>4011</v>
      </c>
      <c r="H1409" s="13">
        <f t="shared" si="21"/>
        <v>2.3893305530214436E-3</v>
      </c>
    </row>
    <row r="1410" spans="2:8" ht="13.5" x14ac:dyDescent="0.25">
      <c r="B1410" s="11">
        <v>44061</v>
      </c>
      <c r="C1410" s="2">
        <v>4.1500000000000004</v>
      </c>
      <c r="D1410" s="2">
        <v>2.2799</v>
      </c>
      <c r="E1410" s="2">
        <v>2777</v>
      </c>
      <c r="F1410" s="2">
        <v>4.13</v>
      </c>
      <c r="G1410" s="2">
        <v>11469.01</v>
      </c>
      <c r="H1410" s="13">
        <f t="shared" si="21"/>
        <v>-1.1918176302331567E-2</v>
      </c>
    </row>
    <row r="1411" spans="2:8" ht="13.5" x14ac:dyDescent="0.25">
      <c r="B1411" s="11">
        <v>44062</v>
      </c>
      <c r="C1411" s="2">
        <v>4.12</v>
      </c>
      <c r="D1411" s="2">
        <v>2.2633999999999999</v>
      </c>
      <c r="E1411" s="2">
        <v>300</v>
      </c>
      <c r="F1411" s="2">
        <v>4.12</v>
      </c>
      <c r="G1411" s="2">
        <v>1236</v>
      </c>
      <c r="H1411" s="13">
        <f t="shared" si="21"/>
        <v>-7.2371595245406296E-3</v>
      </c>
    </row>
    <row r="1412" spans="2:8" ht="13.5" x14ac:dyDescent="0.25">
      <c r="B1412" s="11">
        <v>44064</v>
      </c>
      <c r="C1412" s="2">
        <v>4.17</v>
      </c>
      <c r="D1412" s="2">
        <v>2.2909000000000002</v>
      </c>
      <c r="E1412" s="2">
        <v>2299</v>
      </c>
      <c r="F1412" s="2">
        <v>4.1959</v>
      </c>
      <c r="G1412" s="2">
        <v>9646.3741000000009</v>
      </c>
      <c r="H1412" s="13">
        <f t="shared" si="21"/>
        <v>1.2149863037907707E-2</v>
      </c>
    </row>
    <row r="1413" spans="2:8" ht="13.5" x14ac:dyDescent="0.25">
      <c r="B1413" s="11">
        <v>44067</v>
      </c>
      <c r="C1413" s="2">
        <v>4.17</v>
      </c>
      <c r="D1413" s="2">
        <v>2.2909000000000002</v>
      </c>
      <c r="E1413" s="2">
        <v>396</v>
      </c>
      <c r="F1413" s="2">
        <v>4.17</v>
      </c>
      <c r="G1413" s="2">
        <v>1651.32</v>
      </c>
      <c r="H1413" s="13">
        <f t="shared" si="21"/>
        <v>0</v>
      </c>
    </row>
    <row r="1414" spans="2:8" ht="13.5" x14ac:dyDescent="0.25">
      <c r="B1414" s="11">
        <v>44068</v>
      </c>
      <c r="C1414" s="2">
        <v>4.0999999999999996</v>
      </c>
      <c r="D1414" s="2">
        <v>2.2524000000000002</v>
      </c>
      <c r="E1414" s="2">
        <v>9017</v>
      </c>
      <c r="F1414" s="2">
        <v>4.0999999999999996</v>
      </c>
      <c r="G1414" s="2">
        <v>36969.699999999997</v>
      </c>
      <c r="H1414" s="13">
        <f t="shared" si="21"/>
        <v>-1.6805622244532706E-2</v>
      </c>
    </row>
    <row r="1415" spans="2:8" ht="13.5" x14ac:dyDescent="0.25">
      <c r="B1415" s="11">
        <v>44069</v>
      </c>
      <c r="C1415" s="2">
        <v>4.1500000000000004</v>
      </c>
      <c r="D1415" s="2">
        <v>2.2799</v>
      </c>
      <c r="E1415" s="2">
        <v>490</v>
      </c>
      <c r="F1415" s="2">
        <v>4.1020000000000003</v>
      </c>
      <c r="G1415" s="2">
        <v>2009.98</v>
      </c>
      <c r="H1415" s="13">
        <f t="shared" ref="H1415:H1478" si="22">(D1415-D1414)/D1414</f>
        <v>1.2209199076540516E-2</v>
      </c>
    </row>
    <row r="1416" spans="2:8" ht="13.5" x14ac:dyDescent="0.25">
      <c r="B1416" s="11">
        <v>44070</v>
      </c>
      <c r="C1416" s="2">
        <v>4.0999999999999996</v>
      </c>
      <c r="D1416" s="2">
        <v>2.2524000000000002</v>
      </c>
      <c r="E1416" s="2">
        <v>6946</v>
      </c>
      <c r="F1416" s="2">
        <v>4.1205999999999996</v>
      </c>
      <c r="G1416" s="2">
        <v>28621.687600000001</v>
      </c>
      <c r="H1416" s="13">
        <f t="shared" si="22"/>
        <v>-1.2061932540900855E-2</v>
      </c>
    </row>
    <row r="1417" spans="2:8" ht="13.5" x14ac:dyDescent="0.25">
      <c r="B1417" s="11">
        <v>44071</v>
      </c>
      <c r="C1417" s="2">
        <v>4.0999999999999996</v>
      </c>
      <c r="D1417" s="2">
        <v>2.2524000000000002</v>
      </c>
      <c r="E1417" s="2">
        <v>6148</v>
      </c>
      <c r="F1417" s="2">
        <v>4.0910000000000002</v>
      </c>
      <c r="G1417" s="2">
        <v>25151.468000000001</v>
      </c>
      <c r="H1417" s="13">
        <f t="shared" si="22"/>
        <v>0</v>
      </c>
    </row>
    <row r="1418" spans="2:8" ht="13.5" x14ac:dyDescent="0.25">
      <c r="B1418" s="11">
        <v>44074</v>
      </c>
      <c r="C1418" s="2">
        <v>4.08</v>
      </c>
      <c r="D1418" s="2">
        <v>2.2414999999999998</v>
      </c>
      <c r="E1418" s="2">
        <v>2652</v>
      </c>
      <c r="F1418" s="2">
        <v>4.08</v>
      </c>
      <c r="G1418" s="2">
        <v>10820.16</v>
      </c>
      <c r="H1418" s="13">
        <f t="shared" si="22"/>
        <v>-4.8392825430653317E-3</v>
      </c>
    </row>
    <row r="1419" spans="2:8" ht="13.5" x14ac:dyDescent="0.25">
      <c r="B1419" s="11">
        <v>44075</v>
      </c>
      <c r="C1419" s="2">
        <v>4.0599999999999996</v>
      </c>
      <c r="D1419" s="2">
        <v>2.2305000000000001</v>
      </c>
      <c r="E1419" s="2">
        <v>5395</v>
      </c>
      <c r="F1419" s="2">
        <v>4.0701999999999998</v>
      </c>
      <c r="G1419" s="2">
        <v>21958.728999999999</v>
      </c>
      <c r="H1419" s="13">
        <f t="shared" si="22"/>
        <v>-4.9074280615657717E-3</v>
      </c>
    </row>
    <row r="1420" spans="2:8" ht="13.5" x14ac:dyDescent="0.25">
      <c r="B1420" s="11">
        <v>44076</v>
      </c>
      <c r="C1420" s="2">
        <v>4.01</v>
      </c>
      <c r="D1420" s="2">
        <v>2.2029999999999998</v>
      </c>
      <c r="E1420" s="2">
        <v>2125</v>
      </c>
      <c r="F1420" s="2">
        <v>4.0209999999999999</v>
      </c>
      <c r="G1420" s="2">
        <v>8544.625</v>
      </c>
      <c r="H1420" s="13">
        <f t="shared" si="22"/>
        <v>-1.2329074198610311E-2</v>
      </c>
    </row>
    <row r="1421" spans="2:8" ht="13.5" x14ac:dyDescent="0.25">
      <c r="B1421" s="11">
        <v>44077</v>
      </c>
      <c r="C1421" s="2">
        <v>4</v>
      </c>
      <c r="D1421" s="2">
        <v>2.1974999999999998</v>
      </c>
      <c r="E1421" s="2">
        <v>5125</v>
      </c>
      <c r="F1421" s="2">
        <v>4</v>
      </c>
      <c r="G1421" s="2">
        <v>20500</v>
      </c>
      <c r="H1421" s="13">
        <f t="shared" si="22"/>
        <v>-2.4965955515206814E-3</v>
      </c>
    </row>
    <row r="1422" spans="2:8" ht="13.5" x14ac:dyDescent="0.25">
      <c r="B1422" s="11">
        <v>44078</v>
      </c>
      <c r="C1422" s="2">
        <v>3.91</v>
      </c>
      <c r="D1422" s="2">
        <v>2.1480999999999999</v>
      </c>
      <c r="E1422" s="2">
        <v>2303</v>
      </c>
      <c r="F1422" s="2">
        <v>3.9777</v>
      </c>
      <c r="G1422" s="2">
        <v>9160.6430999999993</v>
      </c>
      <c r="H1422" s="13">
        <f t="shared" si="22"/>
        <v>-2.2480091012514171E-2</v>
      </c>
    </row>
    <row r="1423" spans="2:8" ht="13.5" x14ac:dyDescent="0.25">
      <c r="B1423" s="11">
        <v>44081</v>
      </c>
      <c r="C1423" s="2">
        <v>3.9</v>
      </c>
      <c r="D1423" s="2">
        <v>2.1425999999999998</v>
      </c>
      <c r="E1423" s="2">
        <v>4950</v>
      </c>
      <c r="F1423" s="2">
        <v>3.9003999999999999</v>
      </c>
      <c r="G1423" s="2">
        <v>19306.98</v>
      </c>
      <c r="H1423" s="13">
        <f t="shared" si="22"/>
        <v>-2.560402215911764E-3</v>
      </c>
    </row>
    <row r="1424" spans="2:8" ht="13.5" x14ac:dyDescent="0.25">
      <c r="B1424" s="11">
        <v>44082</v>
      </c>
      <c r="C1424" s="2">
        <v>3.89</v>
      </c>
      <c r="D1424" s="2">
        <v>2.1371000000000002</v>
      </c>
      <c r="E1424" s="2">
        <v>11746</v>
      </c>
      <c r="F1424" s="2">
        <v>3.8892000000000002</v>
      </c>
      <c r="G1424" s="2">
        <v>45682.5432</v>
      </c>
      <c r="H1424" s="13">
        <f t="shared" si="22"/>
        <v>-2.5669747036309236E-3</v>
      </c>
    </row>
    <row r="1425" spans="2:8" ht="13.5" x14ac:dyDescent="0.25">
      <c r="B1425" s="11">
        <v>44083</v>
      </c>
      <c r="C1425" s="2">
        <v>3.89</v>
      </c>
      <c r="D1425" s="2">
        <v>2.1371000000000002</v>
      </c>
      <c r="E1425" s="2">
        <v>18070</v>
      </c>
      <c r="F1425" s="2">
        <v>3.8734000000000002</v>
      </c>
      <c r="G1425" s="2">
        <v>69992.338000000003</v>
      </c>
      <c r="H1425" s="13">
        <f t="shared" si="22"/>
        <v>0</v>
      </c>
    </row>
    <row r="1426" spans="2:8" ht="13.5" x14ac:dyDescent="0.25">
      <c r="B1426" s="11">
        <v>44084</v>
      </c>
      <c r="C1426" s="2">
        <v>3.89</v>
      </c>
      <c r="D1426" s="2">
        <v>2.1371000000000002</v>
      </c>
      <c r="E1426" s="2">
        <v>41702</v>
      </c>
      <c r="F1426" s="2">
        <v>3.8917999999999999</v>
      </c>
      <c r="G1426" s="2">
        <v>162295.84359999999</v>
      </c>
      <c r="H1426" s="13">
        <f t="shared" si="22"/>
        <v>0</v>
      </c>
    </row>
    <row r="1427" spans="2:8" ht="13.5" x14ac:dyDescent="0.25">
      <c r="B1427" s="11">
        <v>44085</v>
      </c>
      <c r="C1427" s="2">
        <v>3.9</v>
      </c>
      <c r="D1427" s="2">
        <v>2.1425999999999998</v>
      </c>
      <c r="E1427" s="2">
        <v>16081</v>
      </c>
      <c r="F1427" s="2">
        <v>3.9062999999999999</v>
      </c>
      <c r="G1427" s="2">
        <v>62817.210299999999</v>
      </c>
      <c r="H1427" s="13">
        <f t="shared" si="22"/>
        <v>2.5735810210096E-3</v>
      </c>
    </row>
    <row r="1428" spans="2:8" ht="13.5" x14ac:dyDescent="0.25">
      <c r="B1428" s="11">
        <v>44088</v>
      </c>
      <c r="C1428" s="2">
        <v>3.96</v>
      </c>
      <c r="D1428" s="2">
        <v>2.1755</v>
      </c>
      <c r="E1428" s="2">
        <v>13578</v>
      </c>
      <c r="F1428" s="2">
        <v>3.9647999999999999</v>
      </c>
      <c r="G1428" s="2">
        <v>53834.054400000001</v>
      </c>
      <c r="H1428" s="13">
        <f t="shared" si="22"/>
        <v>1.535517595444794E-2</v>
      </c>
    </row>
    <row r="1429" spans="2:8" ht="13.5" x14ac:dyDescent="0.25">
      <c r="B1429" s="11">
        <v>44089</v>
      </c>
      <c r="C1429" s="2">
        <v>3.95</v>
      </c>
      <c r="D1429" s="2">
        <v>2.17</v>
      </c>
      <c r="E1429" s="2">
        <v>43281</v>
      </c>
      <c r="F1429" s="2">
        <v>3.9575</v>
      </c>
      <c r="G1429" s="2">
        <v>171284.5575</v>
      </c>
      <c r="H1429" s="13">
        <f t="shared" si="22"/>
        <v>-2.5281544472535327E-3</v>
      </c>
    </row>
    <row r="1430" spans="2:8" ht="13.5" x14ac:dyDescent="0.25">
      <c r="B1430" s="11">
        <v>44090</v>
      </c>
      <c r="C1430" s="2">
        <v>3.95</v>
      </c>
      <c r="D1430" s="2">
        <v>2.17</v>
      </c>
      <c r="E1430" s="2">
        <v>18214</v>
      </c>
      <c r="F1430" s="2">
        <v>3.9493</v>
      </c>
      <c r="G1430" s="2">
        <v>71932.550199999998</v>
      </c>
      <c r="H1430" s="13">
        <f t="shared" si="22"/>
        <v>0</v>
      </c>
    </row>
    <row r="1431" spans="2:8" ht="13.5" x14ac:dyDescent="0.25">
      <c r="B1431" s="11">
        <v>44091</v>
      </c>
      <c r="C1431" s="2">
        <v>3.94</v>
      </c>
      <c r="D1431" s="2">
        <v>2.1644999999999999</v>
      </c>
      <c r="E1431" s="2">
        <v>902</v>
      </c>
      <c r="F1431" s="2">
        <v>3.94</v>
      </c>
      <c r="G1431" s="2">
        <v>3553.88</v>
      </c>
      <c r="H1431" s="13">
        <f t="shared" si="22"/>
        <v>-2.5345622119815948E-3</v>
      </c>
    </row>
    <row r="1432" spans="2:8" ht="13.5" x14ac:dyDescent="0.25">
      <c r="B1432" s="11">
        <v>44092</v>
      </c>
      <c r="C1432" s="2">
        <v>3.94</v>
      </c>
      <c r="D1432" s="2">
        <v>2.1644999999999999</v>
      </c>
      <c r="E1432" s="2">
        <v>8068</v>
      </c>
      <c r="F1432" s="2">
        <v>3.9317000000000002</v>
      </c>
      <c r="G1432" s="2">
        <v>31720.955600000001</v>
      </c>
      <c r="H1432" s="13">
        <f t="shared" si="22"/>
        <v>0</v>
      </c>
    </row>
    <row r="1433" spans="2:8" ht="13.5" x14ac:dyDescent="0.25">
      <c r="B1433" s="11">
        <v>44095</v>
      </c>
      <c r="C1433" s="2">
        <v>4</v>
      </c>
      <c r="D1433" s="2">
        <v>2.1974999999999998</v>
      </c>
      <c r="E1433" s="2">
        <v>7579</v>
      </c>
      <c r="F1433" s="2">
        <v>3.9373999999999998</v>
      </c>
      <c r="G1433" s="2">
        <v>29841.554599999999</v>
      </c>
      <c r="H1433" s="13">
        <f t="shared" si="22"/>
        <v>1.524601524601521E-2</v>
      </c>
    </row>
    <row r="1434" spans="2:8" ht="13.5" x14ac:dyDescent="0.25">
      <c r="B1434" s="11">
        <v>44096</v>
      </c>
      <c r="C1434" s="2">
        <v>4.1100000000000003</v>
      </c>
      <c r="D1434" s="2">
        <v>2.2578999999999998</v>
      </c>
      <c r="E1434" s="2">
        <v>18251</v>
      </c>
      <c r="F1434" s="2">
        <v>4.0052000000000003</v>
      </c>
      <c r="G1434" s="2">
        <v>73098.905199999994</v>
      </c>
      <c r="H1434" s="13">
        <f t="shared" si="22"/>
        <v>2.7485779294653023E-2</v>
      </c>
    </row>
    <row r="1435" spans="2:8" ht="13.5" x14ac:dyDescent="0.25">
      <c r="B1435" s="11">
        <v>44097</v>
      </c>
      <c r="C1435" s="2">
        <v>4.09</v>
      </c>
      <c r="D1435" s="2">
        <v>2.2469000000000001</v>
      </c>
      <c r="E1435" s="2">
        <v>9718</v>
      </c>
      <c r="F1435" s="2">
        <v>4.0129999999999999</v>
      </c>
      <c r="G1435" s="2">
        <v>38998.334000000003</v>
      </c>
      <c r="H1435" s="13">
        <f t="shared" si="22"/>
        <v>-4.8717835156559981E-3</v>
      </c>
    </row>
    <row r="1436" spans="2:8" ht="13.5" x14ac:dyDescent="0.25">
      <c r="B1436" s="11">
        <v>44098</v>
      </c>
      <c r="C1436" s="2">
        <v>4.08</v>
      </c>
      <c r="D1436" s="2">
        <v>2.2414999999999998</v>
      </c>
      <c r="E1436" s="2">
        <v>4951</v>
      </c>
      <c r="F1436" s="2">
        <v>4.0050999999999997</v>
      </c>
      <c r="G1436" s="2">
        <v>19829.250100000001</v>
      </c>
      <c r="H1436" s="13">
        <f t="shared" si="22"/>
        <v>-2.4033112288042607E-3</v>
      </c>
    </row>
    <row r="1437" spans="2:8" ht="13.5" x14ac:dyDescent="0.25">
      <c r="B1437" s="11">
        <v>44099</v>
      </c>
      <c r="C1437" s="2">
        <v>4.0199999999999996</v>
      </c>
      <c r="D1437" s="2">
        <v>2.2084999999999999</v>
      </c>
      <c r="E1437" s="2">
        <v>7700</v>
      </c>
      <c r="F1437" s="2">
        <v>4.0202999999999998</v>
      </c>
      <c r="G1437" s="2">
        <v>30956.31</v>
      </c>
      <c r="H1437" s="13">
        <f t="shared" si="22"/>
        <v>-1.4722284184697712E-2</v>
      </c>
    </row>
    <row r="1438" spans="2:8" ht="13.5" x14ac:dyDescent="0.25">
      <c r="B1438" s="11">
        <v>44102</v>
      </c>
      <c r="C1438" s="2">
        <v>4.08</v>
      </c>
      <c r="D1438" s="2">
        <v>2.2414999999999998</v>
      </c>
      <c r="E1438" s="2">
        <v>4087</v>
      </c>
      <c r="F1438" s="2">
        <v>4.0021000000000004</v>
      </c>
      <c r="G1438" s="2">
        <v>16356.582700000001</v>
      </c>
      <c r="H1438" s="13">
        <f t="shared" si="22"/>
        <v>1.4942268508037093E-2</v>
      </c>
    </row>
    <row r="1439" spans="2:8" ht="13.5" x14ac:dyDescent="0.25">
      <c r="B1439" s="11">
        <v>44103</v>
      </c>
      <c r="C1439" s="2">
        <v>3.98</v>
      </c>
      <c r="D1439" s="2">
        <v>2.1865000000000001</v>
      </c>
      <c r="E1439" s="2">
        <v>28710</v>
      </c>
      <c r="F1439" s="2">
        <v>3.9903</v>
      </c>
      <c r="G1439" s="2">
        <v>114561.51300000001</v>
      </c>
      <c r="H1439" s="13">
        <f t="shared" si="22"/>
        <v>-2.4537140307829452E-2</v>
      </c>
    </row>
    <row r="1440" spans="2:8" ht="13.5" x14ac:dyDescent="0.25">
      <c r="B1440" s="11">
        <v>44104</v>
      </c>
      <c r="C1440" s="2">
        <v>4</v>
      </c>
      <c r="D1440" s="2">
        <v>2.1974999999999998</v>
      </c>
      <c r="E1440" s="2">
        <v>3960</v>
      </c>
      <c r="F1440" s="2">
        <v>3.9761000000000002</v>
      </c>
      <c r="G1440" s="2">
        <v>15745.356</v>
      </c>
      <c r="H1440" s="13">
        <f t="shared" si="22"/>
        <v>5.0308712554309057E-3</v>
      </c>
    </row>
    <row r="1441" spans="2:8" ht="13.5" x14ac:dyDescent="0.25">
      <c r="B1441" s="11">
        <v>44105</v>
      </c>
      <c r="C1441" s="2">
        <v>3.98</v>
      </c>
      <c r="D1441" s="2">
        <v>2.1865000000000001</v>
      </c>
      <c r="E1441" s="2">
        <v>12606</v>
      </c>
      <c r="F1441" s="2">
        <v>3.9765000000000001</v>
      </c>
      <c r="G1441" s="2">
        <v>50127.758999999998</v>
      </c>
      <c r="H1441" s="13">
        <f t="shared" si="22"/>
        <v>-5.0056882821386478E-3</v>
      </c>
    </row>
    <row r="1442" spans="2:8" ht="13.5" x14ac:dyDescent="0.25">
      <c r="B1442" s="11">
        <v>44106</v>
      </c>
      <c r="C1442" s="2">
        <v>3.98</v>
      </c>
      <c r="D1442" s="2">
        <v>2.1865000000000001</v>
      </c>
      <c r="E1442" s="2">
        <v>1305</v>
      </c>
      <c r="F1442" s="2">
        <v>3.9731000000000001</v>
      </c>
      <c r="G1442" s="2">
        <v>5184.8954999999996</v>
      </c>
      <c r="H1442" s="13">
        <f t="shared" si="22"/>
        <v>0</v>
      </c>
    </row>
    <row r="1443" spans="2:8" ht="13.5" x14ac:dyDescent="0.25">
      <c r="B1443" s="11">
        <v>44109</v>
      </c>
      <c r="C1443" s="2">
        <v>4.05</v>
      </c>
      <c r="D1443" s="2">
        <v>2.2250000000000001</v>
      </c>
      <c r="E1443" s="2">
        <v>874</v>
      </c>
      <c r="F1443" s="2">
        <v>4.05</v>
      </c>
      <c r="G1443" s="2">
        <v>3539.7</v>
      </c>
      <c r="H1443" s="13">
        <f t="shared" si="22"/>
        <v>1.760804939400868E-2</v>
      </c>
    </row>
    <row r="1444" spans="2:8" ht="13.5" x14ac:dyDescent="0.25">
      <c r="B1444" s="11">
        <v>44110</v>
      </c>
      <c r="C1444" s="2">
        <v>4.24</v>
      </c>
      <c r="D1444" s="2">
        <v>2.3294000000000001</v>
      </c>
      <c r="E1444" s="2">
        <v>6665</v>
      </c>
      <c r="F1444" s="2">
        <v>4.1031000000000004</v>
      </c>
      <c r="G1444" s="2">
        <v>27347.161499999998</v>
      </c>
      <c r="H1444" s="13">
        <f t="shared" si="22"/>
        <v>4.6921348314606759E-2</v>
      </c>
    </row>
    <row r="1445" spans="2:8" ht="13.5" x14ac:dyDescent="0.25">
      <c r="B1445" s="11">
        <v>44111</v>
      </c>
      <c r="C1445" s="2">
        <v>4.24</v>
      </c>
      <c r="D1445" s="2">
        <v>2.3294000000000001</v>
      </c>
      <c r="E1445" s="2">
        <v>3793</v>
      </c>
      <c r="F1445" s="2">
        <v>4.2104999999999997</v>
      </c>
      <c r="G1445" s="2">
        <v>15970.4265</v>
      </c>
      <c r="H1445" s="13">
        <f t="shared" si="22"/>
        <v>0</v>
      </c>
    </row>
    <row r="1446" spans="2:8" ht="13.5" x14ac:dyDescent="0.25">
      <c r="B1446" s="11">
        <v>44112</v>
      </c>
      <c r="C1446" s="2">
        <v>4.33</v>
      </c>
      <c r="D1446" s="2">
        <v>2.3788</v>
      </c>
      <c r="E1446" s="2">
        <v>8650</v>
      </c>
      <c r="F1446" s="2">
        <v>4.2417999999999996</v>
      </c>
      <c r="G1446" s="2">
        <v>36691.57</v>
      </c>
      <c r="H1446" s="13">
        <f t="shared" si="22"/>
        <v>2.1207177814029313E-2</v>
      </c>
    </row>
    <row r="1447" spans="2:8" ht="13.5" x14ac:dyDescent="0.25">
      <c r="B1447" s="11">
        <v>44113</v>
      </c>
      <c r="C1447" s="2">
        <v>4.34</v>
      </c>
      <c r="D1447" s="2">
        <v>2.3843000000000001</v>
      </c>
      <c r="E1447" s="2">
        <v>146</v>
      </c>
      <c r="F1447" s="2">
        <v>4.2685000000000004</v>
      </c>
      <c r="G1447" s="2">
        <v>623.20100000000002</v>
      </c>
      <c r="H1447" s="13">
        <f t="shared" si="22"/>
        <v>2.3120901294770724E-3</v>
      </c>
    </row>
    <row r="1448" spans="2:8" ht="13.5" x14ac:dyDescent="0.25">
      <c r="B1448" s="11">
        <v>44116</v>
      </c>
      <c r="C1448" s="2">
        <v>4.3</v>
      </c>
      <c r="D1448" s="2">
        <v>2.3622999999999998</v>
      </c>
      <c r="E1448" s="2">
        <v>2184</v>
      </c>
      <c r="F1448" s="2">
        <v>4.3002000000000002</v>
      </c>
      <c r="G1448" s="2">
        <v>9391.6368000000002</v>
      </c>
      <c r="H1448" s="13">
        <f t="shared" si="22"/>
        <v>-9.2270268003188521E-3</v>
      </c>
    </row>
    <row r="1449" spans="2:8" ht="13.5" x14ac:dyDescent="0.25">
      <c r="B1449" s="11">
        <v>44117</v>
      </c>
      <c r="C1449" s="2">
        <v>4.28</v>
      </c>
      <c r="D1449" s="2">
        <v>2.3513000000000002</v>
      </c>
      <c r="E1449" s="2">
        <v>799</v>
      </c>
      <c r="F1449" s="2">
        <v>4.28</v>
      </c>
      <c r="G1449" s="2">
        <v>3419.72</v>
      </c>
      <c r="H1449" s="13">
        <f t="shared" si="22"/>
        <v>-4.6564788553526979E-3</v>
      </c>
    </row>
    <row r="1450" spans="2:8" ht="13.5" x14ac:dyDescent="0.25">
      <c r="B1450" s="11">
        <v>44118</v>
      </c>
      <c r="C1450" s="2">
        <v>4.3600000000000003</v>
      </c>
      <c r="D1450" s="2">
        <v>2.3953000000000002</v>
      </c>
      <c r="E1450" s="2">
        <v>4735</v>
      </c>
      <c r="F1450" s="2">
        <v>4.3068</v>
      </c>
      <c r="G1450" s="2">
        <v>20392.698</v>
      </c>
      <c r="H1450" s="13">
        <f t="shared" si="22"/>
        <v>1.8713052354016942E-2</v>
      </c>
    </row>
    <row r="1451" spans="2:8" ht="13.5" x14ac:dyDescent="0.25">
      <c r="B1451" s="11">
        <v>44120</v>
      </c>
      <c r="C1451" s="2">
        <v>4.4000000000000004</v>
      </c>
      <c r="D1451" s="2">
        <v>2.4173</v>
      </c>
      <c r="E1451" s="2">
        <v>20092</v>
      </c>
      <c r="F1451" s="2">
        <v>4.3909000000000002</v>
      </c>
      <c r="G1451" s="2">
        <v>88221.962799999994</v>
      </c>
      <c r="H1451" s="13">
        <f t="shared" si="22"/>
        <v>9.1846532793386192E-3</v>
      </c>
    </row>
    <row r="1452" spans="2:8" ht="13.5" x14ac:dyDescent="0.25">
      <c r="B1452" s="11">
        <v>44123</v>
      </c>
      <c r="C1452" s="2">
        <v>4.43</v>
      </c>
      <c r="D1452" s="2">
        <v>2.4337</v>
      </c>
      <c r="E1452" s="2">
        <v>2453</v>
      </c>
      <c r="F1452" s="2">
        <v>4.42</v>
      </c>
      <c r="G1452" s="2">
        <v>10842.26</v>
      </c>
      <c r="H1452" s="13">
        <f t="shared" si="22"/>
        <v>6.7844289082860916E-3</v>
      </c>
    </row>
    <row r="1453" spans="2:8" ht="13.5" x14ac:dyDescent="0.25">
      <c r="B1453" s="11">
        <v>44124</v>
      </c>
      <c r="C1453" s="2">
        <v>4.34</v>
      </c>
      <c r="D1453" s="2">
        <v>2.3843000000000001</v>
      </c>
      <c r="E1453" s="2">
        <v>61687</v>
      </c>
      <c r="F1453" s="2">
        <v>4.3578999999999999</v>
      </c>
      <c r="G1453" s="2">
        <v>268825.77730000002</v>
      </c>
      <c r="H1453" s="13">
        <f t="shared" si="22"/>
        <v>-2.0298311213378762E-2</v>
      </c>
    </row>
    <row r="1454" spans="2:8" ht="13.5" x14ac:dyDescent="0.25">
      <c r="B1454" s="11">
        <v>44125</v>
      </c>
      <c r="C1454" s="2">
        <v>4.1100000000000003</v>
      </c>
      <c r="D1454" s="2">
        <v>2.4144000000000001</v>
      </c>
      <c r="E1454" s="2">
        <v>3276</v>
      </c>
      <c r="F1454" s="2">
        <v>4.0556000000000001</v>
      </c>
      <c r="G1454" s="2">
        <v>13286.1456</v>
      </c>
      <c r="H1454" s="13">
        <f t="shared" si="22"/>
        <v>1.2624250304072481E-2</v>
      </c>
    </row>
    <row r="1455" spans="2:8" ht="13.5" x14ac:dyDescent="0.25">
      <c r="B1455" s="11">
        <v>44126</v>
      </c>
      <c r="C1455" s="2">
        <v>4.12</v>
      </c>
      <c r="D1455" s="2">
        <v>2.4203000000000001</v>
      </c>
      <c r="E1455" s="2">
        <v>365</v>
      </c>
      <c r="F1455" s="2">
        <v>4.1154999999999999</v>
      </c>
      <c r="G1455" s="2">
        <v>1502.1575</v>
      </c>
      <c r="H1455" s="13">
        <f t="shared" si="22"/>
        <v>2.4436713055003378E-3</v>
      </c>
    </row>
    <row r="1456" spans="2:8" ht="13.5" x14ac:dyDescent="0.25">
      <c r="B1456" s="11">
        <v>44127</v>
      </c>
      <c r="C1456" s="2">
        <v>4.12</v>
      </c>
      <c r="D1456" s="2">
        <v>2.4203000000000001</v>
      </c>
      <c r="E1456" s="2">
        <v>1755</v>
      </c>
      <c r="F1456" s="2">
        <v>4.0921000000000003</v>
      </c>
      <c r="G1456" s="2">
        <v>7181.6355000000003</v>
      </c>
      <c r="H1456" s="13">
        <f t="shared" si="22"/>
        <v>0</v>
      </c>
    </row>
    <row r="1457" spans="2:8" ht="13.5" x14ac:dyDescent="0.25">
      <c r="B1457" s="11">
        <v>44130</v>
      </c>
      <c r="C1457" s="2">
        <v>4.2</v>
      </c>
      <c r="D1457" s="2">
        <v>2.4672999999999998</v>
      </c>
      <c r="E1457" s="2">
        <v>2970</v>
      </c>
      <c r="F1457" s="2">
        <v>4.1182999999999996</v>
      </c>
      <c r="G1457" s="2">
        <v>12231.351000000001</v>
      </c>
      <c r="H1457" s="13">
        <f t="shared" si="22"/>
        <v>1.9419080279304095E-2</v>
      </c>
    </row>
    <row r="1458" spans="2:8" ht="13.5" x14ac:dyDescent="0.25">
      <c r="B1458" s="11">
        <v>44131</v>
      </c>
      <c r="C1458" s="2">
        <v>4.1900000000000004</v>
      </c>
      <c r="D1458" s="2">
        <v>2.4613999999999998</v>
      </c>
      <c r="E1458" s="2">
        <v>2455</v>
      </c>
      <c r="F1458" s="2">
        <v>4.2024999999999997</v>
      </c>
      <c r="G1458" s="2">
        <v>10317.137500000001</v>
      </c>
      <c r="H1458" s="13">
        <f t="shared" si="22"/>
        <v>-2.3912779151299057E-3</v>
      </c>
    </row>
    <row r="1459" spans="2:8" ht="13.5" x14ac:dyDescent="0.25">
      <c r="B1459" s="11">
        <v>44132</v>
      </c>
      <c r="C1459" s="2">
        <v>4.2</v>
      </c>
      <c r="D1459" s="2">
        <v>2.4672999999999998</v>
      </c>
      <c r="E1459" s="2">
        <v>4617</v>
      </c>
      <c r="F1459" s="2">
        <v>4.1932</v>
      </c>
      <c r="G1459" s="2">
        <v>19360.004400000002</v>
      </c>
      <c r="H1459" s="13">
        <f t="shared" si="22"/>
        <v>2.3970098318030456E-3</v>
      </c>
    </row>
    <row r="1460" spans="2:8" ht="13.5" x14ac:dyDescent="0.25">
      <c r="B1460" s="11">
        <v>44134</v>
      </c>
      <c r="C1460" s="2">
        <v>4.2</v>
      </c>
      <c r="D1460" s="2">
        <v>2.4672999999999998</v>
      </c>
      <c r="E1460" s="2">
        <v>379</v>
      </c>
      <c r="F1460" s="2">
        <v>4.2039999999999997</v>
      </c>
      <c r="G1460" s="2">
        <v>1593.316</v>
      </c>
      <c r="H1460" s="13">
        <f t="shared" si="22"/>
        <v>0</v>
      </c>
    </row>
    <row r="1461" spans="2:8" ht="13.5" x14ac:dyDescent="0.25">
      <c r="B1461" s="11">
        <v>44137</v>
      </c>
      <c r="C1461" s="2">
        <v>4.16</v>
      </c>
      <c r="D1461" s="2">
        <v>2.4438</v>
      </c>
      <c r="E1461" s="2">
        <v>2575</v>
      </c>
      <c r="F1461" s="2">
        <v>4.0975999999999999</v>
      </c>
      <c r="G1461" s="2">
        <v>10551.32</v>
      </c>
      <c r="H1461" s="13">
        <f t="shared" si="22"/>
        <v>-9.5245815263647945E-3</v>
      </c>
    </row>
    <row r="1462" spans="2:8" ht="13.5" x14ac:dyDescent="0.25">
      <c r="B1462" s="11">
        <v>44138</v>
      </c>
      <c r="C1462" s="2">
        <v>4.2</v>
      </c>
      <c r="D1462" s="2">
        <v>2.4672999999999998</v>
      </c>
      <c r="E1462" s="2">
        <v>7275</v>
      </c>
      <c r="F1462" s="2">
        <v>4.2</v>
      </c>
      <c r="G1462" s="2">
        <v>30555</v>
      </c>
      <c r="H1462" s="13">
        <f t="shared" si="22"/>
        <v>9.6161715361321939E-3</v>
      </c>
    </row>
    <row r="1463" spans="2:8" ht="13.5" x14ac:dyDescent="0.25">
      <c r="B1463" s="11">
        <v>44139</v>
      </c>
      <c r="C1463" s="2">
        <v>4.0999999999999996</v>
      </c>
      <c r="D1463" s="2">
        <v>2.4085000000000001</v>
      </c>
      <c r="E1463" s="2">
        <v>2320</v>
      </c>
      <c r="F1463" s="2">
        <v>4.0976999999999997</v>
      </c>
      <c r="G1463" s="2">
        <v>9506.6640000000007</v>
      </c>
      <c r="H1463" s="13">
        <f t="shared" si="22"/>
        <v>-2.3831718882989399E-2</v>
      </c>
    </row>
    <row r="1464" spans="2:8" ht="13.5" x14ac:dyDescent="0.25">
      <c r="B1464" s="11">
        <v>44140</v>
      </c>
      <c r="C1464" s="2">
        <v>4.18</v>
      </c>
      <c r="D1464" s="2">
        <v>2.4554999999999998</v>
      </c>
      <c r="E1464" s="2">
        <v>391</v>
      </c>
      <c r="F1464" s="2">
        <v>4.1468999999999996</v>
      </c>
      <c r="G1464" s="2">
        <v>1621.4378999999999</v>
      </c>
      <c r="H1464" s="13">
        <f t="shared" si="22"/>
        <v>1.9514220469171562E-2</v>
      </c>
    </row>
    <row r="1465" spans="2:8" ht="13.5" x14ac:dyDescent="0.25">
      <c r="B1465" s="11">
        <v>44141</v>
      </c>
      <c r="C1465" s="2">
        <v>4.12</v>
      </c>
      <c r="D1465" s="2">
        <v>2.4203000000000001</v>
      </c>
      <c r="E1465" s="2">
        <v>4140</v>
      </c>
      <c r="F1465" s="2">
        <v>4.1327999999999996</v>
      </c>
      <c r="G1465" s="2">
        <v>17109.792000000001</v>
      </c>
      <c r="H1465" s="13">
        <f t="shared" si="22"/>
        <v>-1.4335165953980728E-2</v>
      </c>
    </row>
    <row r="1466" spans="2:8" ht="13.5" x14ac:dyDescent="0.25">
      <c r="B1466" s="11">
        <v>44144</v>
      </c>
      <c r="C1466" s="2">
        <v>4.12</v>
      </c>
      <c r="D1466" s="2">
        <v>2.4203000000000001</v>
      </c>
      <c r="E1466" s="2">
        <v>0</v>
      </c>
      <c r="F1466" s="2">
        <v>0</v>
      </c>
      <c r="G1466" s="2">
        <v>0</v>
      </c>
      <c r="H1466" s="13">
        <f t="shared" si="22"/>
        <v>0</v>
      </c>
    </row>
    <row r="1467" spans="2:8" ht="13.5" x14ac:dyDescent="0.25">
      <c r="B1467" s="11">
        <v>44145</v>
      </c>
      <c r="C1467" s="2">
        <v>4.1500000000000004</v>
      </c>
      <c r="D1467" s="2">
        <v>2.4379</v>
      </c>
      <c r="E1467" s="2">
        <v>1416</v>
      </c>
      <c r="F1467" s="2">
        <v>4.1410999999999998</v>
      </c>
      <c r="G1467" s="2">
        <v>5863.7975999999999</v>
      </c>
      <c r="H1467" s="13">
        <f t="shared" si="22"/>
        <v>7.2718258067181081E-3</v>
      </c>
    </row>
    <row r="1468" spans="2:8" ht="13.5" x14ac:dyDescent="0.25">
      <c r="B1468" s="11">
        <v>44146</v>
      </c>
      <c r="C1468" s="2">
        <v>4.1500000000000004</v>
      </c>
      <c r="D1468" s="2">
        <v>2.4379</v>
      </c>
      <c r="E1468" s="2">
        <v>430</v>
      </c>
      <c r="F1468" s="2">
        <v>4.1035000000000004</v>
      </c>
      <c r="G1468" s="2">
        <v>1764.5050000000001</v>
      </c>
      <c r="H1468" s="13">
        <f t="shared" si="22"/>
        <v>0</v>
      </c>
    </row>
    <row r="1469" spans="2:8" ht="13.5" x14ac:dyDescent="0.25">
      <c r="B1469" s="11">
        <v>44147</v>
      </c>
      <c r="C1469" s="2">
        <v>4.1500000000000004</v>
      </c>
      <c r="D1469" s="2">
        <v>2.4379</v>
      </c>
      <c r="E1469" s="2">
        <v>12431</v>
      </c>
      <c r="F1469" s="2">
        <v>4.1421999999999999</v>
      </c>
      <c r="G1469" s="2">
        <v>51491.688199999997</v>
      </c>
      <c r="H1469" s="13">
        <f t="shared" si="22"/>
        <v>0</v>
      </c>
    </row>
    <row r="1470" spans="2:8" ht="13.5" x14ac:dyDescent="0.25">
      <c r="B1470" s="11">
        <v>44148</v>
      </c>
      <c r="C1470" s="2">
        <v>4.0999999999999996</v>
      </c>
      <c r="D1470" s="2">
        <v>2.4085000000000001</v>
      </c>
      <c r="E1470" s="2">
        <v>1920</v>
      </c>
      <c r="F1470" s="2">
        <v>4.1003999999999996</v>
      </c>
      <c r="G1470" s="2">
        <v>7872.768</v>
      </c>
      <c r="H1470" s="13">
        <f t="shared" si="22"/>
        <v>-1.2059559456909582E-2</v>
      </c>
    </row>
    <row r="1471" spans="2:8" ht="13.5" x14ac:dyDescent="0.25">
      <c r="B1471" s="11">
        <v>44151</v>
      </c>
      <c r="C1471" s="2">
        <v>4.1500000000000004</v>
      </c>
      <c r="D1471" s="2">
        <v>2.4379</v>
      </c>
      <c r="E1471" s="2">
        <v>310</v>
      </c>
      <c r="F1471" s="2">
        <v>4.0603999999999996</v>
      </c>
      <c r="G1471" s="2">
        <v>1258.7239999999999</v>
      </c>
      <c r="H1471" s="13">
        <f t="shared" si="22"/>
        <v>1.2206767697737127E-2</v>
      </c>
    </row>
    <row r="1472" spans="2:8" ht="13.5" x14ac:dyDescent="0.25">
      <c r="B1472" s="11">
        <v>44152</v>
      </c>
      <c r="C1472" s="2">
        <v>4.1500000000000004</v>
      </c>
      <c r="D1472" s="2">
        <v>2.4379</v>
      </c>
      <c r="E1472" s="2">
        <v>560</v>
      </c>
      <c r="F1472" s="2">
        <v>4.1444000000000001</v>
      </c>
      <c r="G1472" s="2">
        <v>2320.864</v>
      </c>
      <c r="H1472" s="13">
        <f t="shared" si="22"/>
        <v>0</v>
      </c>
    </row>
    <row r="1473" spans="2:8" ht="13.5" x14ac:dyDescent="0.25">
      <c r="B1473" s="11">
        <v>44153</v>
      </c>
      <c r="C1473" s="2">
        <v>4.1500000000000004</v>
      </c>
      <c r="D1473" s="2">
        <v>2.4379</v>
      </c>
      <c r="E1473" s="2">
        <v>11820</v>
      </c>
      <c r="F1473" s="2">
        <v>4.0629</v>
      </c>
      <c r="G1473" s="2">
        <v>48023.478000000003</v>
      </c>
      <c r="H1473" s="13">
        <f t="shared" si="22"/>
        <v>0</v>
      </c>
    </row>
    <row r="1474" spans="2:8" ht="13.5" x14ac:dyDescent="0.25">
      <c r="B1474" s="11">
        <v>44154</v>
      </c>
      <c r="C1474" s="2">
        <v>4.08</v>
      </c>
      <c r="D1474" s="2">
        <v>2.3967999999999998</v>
      </c>
      <c r="E1474" s="2">
        <v>18685</v>
      </c>
      <c r="F1474" s="2">
        <v>4.0952000000000002</v>
      </c>
      <c r="G1474" s="2">
        <v>76518.812000000005</v>
      </c>
      <c r="H1474" s="13">
        <f t="shared" si="22"/>
        <v>-1.6858771893843119E-2</v>
      </c>
    </row>
    <row r="1475" spans="2:8" ht="13.5" x14ac:dyDescent="0.25">
      <c r="B1475" s="11">
        <v>44155</v>
      </c>
      <c r="C1475" s="2">
        <v>4.08</v>
      </c>
      <c r="D1475" s="2">
        <v>2.3967999999999998</v>
      </c>
      <c r="E1475" s="2">
        <v>1561</v>
      </c>
      <c r="F1475" s="2">
        <v>4.0492999999999997</v>
      </c>
      <c r="G1475" s="2">
        <v>6320.9573</v>
      </c>
      <c r="H1475" s="13">
        <f t="shared" si="22"/>
        <v>0</v>
      </c>
    </row>
    <row r="1476" spans="2:8" ht="13.5" x14ac:dyDescent="0.25">
      <c r="B1476" s="11">
        <v>44158</v>
      </c>
      <c r="C1476" s="2">
        <v>4.08</v>
      </c>
      <c r="D1476" s="2">
        <v>2.3967999999999998</v>
      </c>
      <c r="E1476" s="2">
        <v>21917</v>
      </c>
      <c r="F1476" s="2">
        <v>4.0986000000000002</v>
      </c>
      <c r="G1476" s="2">
        <v>89829.016199999998</v>
      </c>
      <c r="H1476" s="13">
        <f t="shared" si="22"/>
        <v>0</v>
      </c>
    </row>
    <row r="1477" spans="2:8" ht="13.5" x14ac:dyDescent="0.25">
      <c r="B1477" s="11">
        <v>44159</v>
      </c>
      <c r="C1477" s="2">
        <v>4.1500000000000004</v>
      </c>
      <c r="D1477" s="2">
        <v>2.4379</v>
      </c>
      <c r="E1477" s="2">
        <v>27</v>
      </c>
      <c r="F1477" s="2">
        <v>4.1778000000000004</v>
      </c>
      <c r="G1477" s="2">
        <v>112.8006</v>
      </c>
      <c r="H1477" s="13">
        <f t="shared" si="22"/>
        <v>1.7147863818424626E-2</v>
      </c>
    </row>
    <row r="1478" spans="2:8" ht="13.5" x14ac:dyDescent="0.25">
      <c r="B1478" s="11">
        <v>44160</v>
      </c>
      <c r="C1478" s="2">
        <v>4.1900000000000004</v>
      </c>
      <c r="D1478" s="2">
        <v>2.4613999999999998</v>
      </c>
      <c r="E1478" s="2">
        <v>2874</v>
      </c>
      <c r="F1478" s="2">
        <v>4.1626000000000003</v>
      </c>
      <c r="G1478" s="2">
        <v>11963.312400000001</v>
      </c>
      <c r="H1478" s="13">
        <f t="shared" si="22"/>
        <v>9.6394437835841725E-3</v>
      </c>
    </row>
    <row r="1479" spans="2:8" ht="13.5" x14ac:dyDescent="0.25">
      <c r="B1479" s="11">
        <v>44161</v>
      </c>
      <c r="C1479" s="2">
        <v>4.18</v>
      </c>
      <c r="D1479" s="2">
        <v>2.4554999999999998</v>
      </c>
      <c r="E1479" s="2">
        <v>3548</v>
      </c>
      <c r="F1479" s="2">
        <v>4.1741999999999999</v>
      </c>
      <c r="G1479" s="2">
        <v>14810.061600000001</v>
      </c>
      <c r="H1479" s="13">
        <f t="shared" ref="H1479:H1542" si="23">(D1479-D1478)/D1478</f>
        <v>-2.3970098318030456E-3</v>
      </c>
    </row>
    <row r="1480" spans="2:8" ht="13.5" x14ac:dyDescent="0.25">
      <c r="B1480" s="11">
        <v>44162</v>
      </c>
      <c r="C1480" s="2">
        <v>4.0999999999999996</v>
      </c>
      <c r="D1480" s="2">
        <v>2.4085000000000001</v>
      </c>
      <c r="E1480" s="2">
        <v>1725</v>
      </c>
      <c r="F1480" s="2">
        <v>4.0951000000000004</v>
      </c>
      <c r="G1480" s="2">
        <v>7064.0474999999997</v>
      </c>
      <c r="H1480" s="13">
        <f t="shared" si="23"/>
        <v>-1.91407045408266E-2</v>
      </c>
    </row>
    <row r="1481" spans="2:8" ht="13.5" x14ac:dyDescent="0.25">
      <c r="B1481" s="11">
        <v>44165</v>
      </c>
      <c r="C1481" s="2">
        <v>4.0999999999999996</v>
      </c>
      <c r="D1481" s="2">
        <v>2.4085000000000001</v>
      </c>
      <c r="E1481" s="2">
        <v>7130</v>
      </c>
      <c r="F1481" s="2">
        <v>4.1035000000000004</v>
      </c>
      <c r="G1481" s="2">
        <v>29257.955000000002</v>
      </c>
      <c r="H1481" s="13">
        <f t="shared" si="23"/>
        <v>0</v>
      </c>
    </row>
    <row r="1482" spans="2:8" ht="13.5" x14ac:dyDescent="0.25">
      <c r="B1482" s="11">
        <v>44166</v>
      </c>
      <c r="C1482" s="2">
        <v>4.0999999999999996</v>
      </c>
      <c r="D1482" s="2">
        <v>2.4085000000000001</v>
      </c>
      <c r="E1482" s="2">
        <v>3350</v>
      </c>
      <c r="F1482" s="2">
        <v>4.0999999999999996</v>
      </c>
      <c r="G1482" s="2">
        <v>13735</v>
      </c>
      <c r="H1482" s="13">
        <f t="shared" si="23"/>
        <v>0</v>
      </c>
    </row>
    <row r="1483" spans="2:8" ht="13.5" x14ac:dyDescent="0.25">
      <c r="B1483" s="11">
        <v>44167</v>
      </c>
      <c r="C1483" s="2">
        <v>4.0999999999999996</v>
      </c>
      <c r="D1483" s="2">
        <v>2.4085000000000001</v>
      </c>
      <c r="E1483" s="2">
        <v>570</v>
      </c>
      <c r="F1483" s="2">
        <v>4.0975999999999999</v>
      </c>
      <c r="G1483" s="2">
        <v>2335.6320000000001</v>
      </c>
      <c r="H1483" s="13">
        <f t="shared" si="23"/>
        <v>0</v>
      </c>
    </row>
    <row r="1484" spans="2:8" ht="13.5" x14ac:dyDescent="0.25">
      <c r="B1484" s="11">
        <v>44168</v>
      </c>
      <c r="C1484" s="2">
        <v>4.07</v>
      </c>
      <c r="D1484" s="2">
        <v>2.3908999999999998</v>
      </c>
      <c r="E1484" s="2">
        <v>6129</v>
      </c>
      <c r="F1484" s="2">
        <v>4.0846</v>
      </c>
      <c r="G1484" s="2">
        <v>25034.5134</v>
      </c>
      <c r="H1484" s="13">
        <f t="shared" si="23"/>
        <v>-7.30745277143462E-3</v>
      </c>
    </row>
    <row r="1485" spans="2:8" ht="13.5" x14ac:dyDescent="0.25">
      <c r="B1485" s="11">
        <v>44169</v>
      </c>
      <c r="C1485" s="2">
        <v>4.0999999999999996</v>
      </c>
      <c r="D1485" s="2">
        <v>2.4085000000000001</v>
      </c>
      <c r="E1485" s="2">
        <v>5265</v>
      </c>
      <c r="F1485" s="2">
        <v>4.0999999999999996</v>
      </c>
      <c r="G1485" s="2">
        <v>21586.5</v>
      </c>
      <c r="H1485" s="13">
        <f t="shared" si="23"/>
        <v>7.3612447195617898E-3</v>
      </c>
    </row>
    <row r="1486" spans="2:8" ht="13.5" x14ac:dyDescent="0.25">
      <c r="B1486" s="11">
        <v>44172</v>
      </c>
      <c r="C1486" s="2">
        <v>4.0999999999999996</v>
      </c>
      <c r="D1486" s="2">
        <v>2.4085000000000001</v>
      </c>
      <c r="E1486" s="2">
        <v>3955</v>
      </c>
      <c r="F1486" s="2">
        <v>4.1001000000000003</v>
      </c>
      <c r="G1486" s="2">
        <v>16215.895500000001</v>
      </c>
      <c r="H1486" s="13">
        <f t="shared" si="23"/>
        <v>0</v>
      </c>
    </row>
    <row r="1487" spans="2:8" ht="13.5" x14ac:dyDescent="0.25">
      <c r="B1487" s="11">
        <v>44173</v>
      </c>
      <c r="C1487" s="2">
        <v>4.09</v>
      </c>
      <c r="D1487" s="2">
        <v>2.4026000000000001</v>
      </c>
      <c r="E1487" s="2">
        <v>2004</v>
      </c>
      <c r="F1487" s="2">
        <v>4.0888999999999998</v>
      </c>
      <c r="G1487" s="2">
        <v>8194.1556</v>
      </c>
      <c r="H1487" s="13">
        <f t="shared" si="23"/>
        <v>-2.4496574631513459E-3</v>
      </c>
    </row>
    <row r="1488" spans="2:8" ht="13.5" x14ac:dyDescent="0.25">
      <c r="B1488" s="11">
        <v>44174</v>
      </c>
      <c r="C1488" s="2">
        <v>4.0999999999999996</v>
      </c>
      <c r="D1488" s="2">
        <v>2.4085000000000001</v>
      </c>
      <c r="E1488" s="2">
        <v>70</v>
      </c>
      <c r="F1488" s="2">
        <v>4.0999999999999996</v>
      </c>
      <c r="G1488" s="2">
        <v>287</v>
      </c>
      <c r="H1488" s="13">
        <f t="shared" si="23"/>
        <v>2.455673020894038E-3</v>
      </c>
    </row>
    <row r="1489" spans="2:8" ht="13.5" x14ac:dyDescent="0.25">
      <c r="B1489" s="11">
        <v>44175</v>
      </c>
      <c r="C1489" s="2">
        <v>4.0999999999999996</v>
      </c>
      <c r="D1489" s="2">
        <v>2.4085000000000001</v>
      </c>
      <c r="E1489" s="2">
        <v>2605</v>
      </c>
      <c r="F1489" s="2">
        <v>4.0496999999999996</v>
      </c>
      <c r="G1489" s="2">
        <v>10549.468500000001</v>
      </c>
      <c r="H1489" s="13">
        <f t="shared" si="23"/>
        <v>0</v>
      </c>
    </row>
    <row r="1490" spans="2:8" ht="13.5" x14ac:dyDescent="0.25">
      <c r="B1490" s="11">
        <v>44176</v>
      </c>
      <c r="C1490" s="2">
        <v>4.0999999999999996</v>
      </c>
      <c r="D1490" s="2">
        <v>2.4085000000000001</v>
      </c>
      <c r="E1490" s="2">
        <v>0</v>
      </c>
      <c r="F1490" s="2">
        <v>0</v>
      </c>
      <c r="G1490" s="2">
        <v>0</v>
      </c>
      <c r="H1490" s="13">
        <f t="shared" si="23"/>
        <v>0</v>
      </c>
    </row>
    <row r="1491" spans="2:8" ht="13.5" x14ac:dyDescent="0.25">
      <c r="B1491" s="11">
        <v>44179</v>
      </c>
      <c r="C1491" s="2">
        <v>4.0999999999999996</v>
      </c>
      <c r="D1491" s="2">
        <v>2.4085000000000001</v>
      </c>
      <c r="E1491" s="2">
        <v>51</v>
      </c>
      <c r="F1491" s="2">
        <v>4.0608000000000004</v>
      </c>
      <c r="G1491" s="2">
        <v>207.10079999999999</v>
      </c>
      <c r="H1491" s="13">
        <f t="shared" si="23"/>
        <v>0</v>
      </c>
    </row>
    <row r="1492" spans="2:8" ht="13.5" x14ac:dyDescent="0.25">
      <c r="B1492" s="11">
        <v>44180</v>
      </c>
      <c r="C1492" s="2">
        <v>4.0999999999999996</v>
      </c>
      <c r="D1492" s="2">
        <v>2.4085000000000001</v>
      </c>
      <c r="E1492" s="2">
        <v>3332</v>
      </c>
      <c r="F1492" s="2">
        <v>4.0636000000000001</v>
      </c>
      <c r="G1492" s="2">
        <v>13539.915199999999</v>
      </c>
      <c r="H1492" s="13">
        <f t="shared" si="23"/>
        <v>0</v>
      </c>
    </row>
    <row r="1493" spans="2:8" ht="13.5" x14ac:dyDescent="0.25">
      <c r="B1493" s="11">
        <v>44181</v>
      </c>
      <c r="C1493" s="2">
        <v>4.0999999999999996</v>
      </c>
      <c r="D1493" s="2">
        <v>2.4085000000000001</v>
      </c>
      <c r="E1493" s="2">
        <v>1990</v>
      </c>
      <c r="F1493" s="2">
        <v>4.0999999999999996</v>
      </c>
      <c r="G1493" s="2">
        <v>8159</v>
      </c>
      <c r="H1493" s="13">
        <f t="shared" si="23"/>
        <v>0</v>
      </c>
    </row>
    <row r="1494" spans="2:8" ht="13.5" x14ac:dyDescent="0.25">
      <c r="B1494" s="11">
        <v>44182</v>
      </c>
      <c r="C1494" s="2">
        <v>4.17</v>
      </c>
      <c r="D1494" s="2">
        <v>2.4496000000000002</v>
      </c>
      <c r="E1494" s="2">
        <v>7201</v>
      </c>
      <c r="F1494" s="2">
        <v>4.0999999999999996</v>
      </c>
      <c r="G1494" s="2">
        <v>29524.1</v>
      </c>
      <c r="H1494" s="13">
        <f t="shared" si="23"/>
        <v>1.7064563006020401E-2</v>
      </c>
    </row>
    <row r="1495" spans="2:8" ht="13.5" x14ac:dyDescent="0.25">
      <c r="B1495" s="11">
        <v>44183</v>
      </c>
      <c r="C1495" s="2">
        <v>4.17</v>
      </c>
      <c r="D1495" s="2">
        <v>2.4496000000000002</v>
      </c>
      <c r="E1495" s="2">
        <v>117</v>
      </c>
      <c r="F1495" s="2">
        <v>4.1501999999999999</v>
      </c>
      <c r="G1495" s="2">
        <v>485.57339999999999</v>
      </c>
      <c r="H1495" s="13">
        <f t="shared" si="23"/>
        <v>0</v>
      </c>
    </row>
    <row r="1496" spans="2:8" ht="13.5" x14ac:dyDescent="0.25">
      <c r="B1496" s="11">
        <v>44186</v>
      </c>
      <c r="C1496" s="2">
        <v>4.18</v>
      </c>
      <c r="D1496" s="2">
        <v>2.4554999999999998</v>
      </c>
      <c r="E1496" s="2">
        <v>50</v>
      </c>
      <c r="F1496" s="2">
        <v>4.1483999999999996</v>
      </c>
      <c r="G1496" s="2">
        <v>207.42</v>
      </c>
      <c r="H1496" s="13">
        <f t="shared" si="23"/>
        <v>2.4085564990200732E-3</v>
      </c>
    </row>
    <row r="1497" spans="2:8" ht="13.5" x14ac:dyDescent="0.25">
      <c r="B1497" s="11">
        <v>44187</v>
      </c>
      <c r="C1497" s="2">
        <v>4.18</v>
      </c>
      <c r="D1497" s="2">
        <v>2.4554999999999998</v>
      </c>
      <c r="E1497" s="2">
        <v>5085</v>
      </c>
      <c r="F1497" s="2">
        <v>4.18</v>
      </c>
      <c r="G1497" s="2">
        <v>21255.3</v>
      </c>
      <c r="H1497" s="13">
        <f t="shared" si="23"/>
        <v>0</v>
      </c>
    </row>
    <row r="1498" spans="2:8" ht="13.5" x14ac:dyDescent="0.25">
      <c r="B1498" s="11">
        <v>44188</v>
      </c>
      <c r="C1498" s="2">
        <v>4.1399999999999997</v>
      </c>
      <c r="D1498" s="2">
        <v>2.4319999999999999</v>
      </c>
      <c r="E1498" s="2">
        <v>43354</v>
      </c>
      <c r="F1498" s="2">
        <v>4.1231</v>
      </c>
      <c r="G1498" s="2">
        <v>178752.8774</v>
      </c>
      <c r="H1498" s="13">
        <f t="shared" si="23"/>
        <v>-9.5703522704133001E-3</v>
      </c>
    </row>
    <row r="1499" spans="2:8" ht="13.5" x14ac:dyDescent="0.25">
      <c r="B1499" s="11">
        <v>44189</v>
      </c>
      <c r="C1499" s="2">
        <v>4.0999999999999996</v>
      </c>
      <c r="D1499" s="2">
        <v>2.4085000000000001</v>
      </c>
      <c r="E1499" s="2">
        <v>3261</v>
      </c>
      <c r="F1499" s="2">
        <v>4.0884999999999998</v>
      </c>
      <c r="G1499" s="2">
        <v>13332.5985</v>
      </c>
      <c r="H1499" s="13">
        <f t="shared" si="23"/>
        <v>-9.6628289473683609E-3</v>
      </c>
    </row>
    <row r="1500" spans="2:8" ht="13.5" x14ac:dyDescent="0.25">
      <c r="B1500" s="11">
        <v>44190</v>
      </c>
      <c r="C1500" s="2">
        <v>4.08</v>
      </c>
      <c r="D1500" s="2">
        <v>2.3967999999999998</v>
      </c>
      <c r="E1500" s="2">
        <v>1943</v>
      </c>
      <c r="F1500" s="2">
        <v>4.0808</v>
      </c>
      <c r="G1500" s="2">
        <v>7928.9943999999996</v>
      </c>
      <c r="H1500" s="13">
        <f t="shared" si="23"/>
        <v>-4.8577953082832737E-3</v>
      </c>
    </row>
    <row r="1501" spans="2:8" ht="13.5" x14ac:dyDescent="0.25">
      <c r="B1501" s="11">
        <v>44193</v>
      </c>
      <c r="C1501" s="2">
        <v>4.0999999999999996</v>
      </c>
      <c r="D1501" s="2">
        <v>2.4085000000000001</v>
      </c>
      <c r="E1501" s="2">
        <v>13871</v>
      </c>
      <c r="F1501" s="2">
        <v>4.0999999999999996</v>
      </c>
      <c r="G1501" s="2">
        <v>56871.1</v>
      </c>
      <c r="H1501" s="13">
        <f t="shared" si="23"/>
        <v>4.8815086782377616E-3</v>
      </c>
    </row>
    <row r="1502" spans="2:8" ht="13.5" x14ac:dyDescent="0.25">
      <c r="B1502" s="11">
        <v>44194</v>
      </c>
      <c r="C1502" s="2">
        <v>4.09</v>
      </c>
      <c r="D1502" s="2">
        <v>2.4026000000000001</v>
      </c>
      <c r="E1502" s="2">
        <v>5953</v>
      </c>
      <c r="F1502" s="2">
        <v>4.0979000000000001</v>
      </c>
      <c r="G1502" s="2">
        <v>24394.798699999999</v>
      </c>
      <c r="H1502" s="13">
        <f t="shared" si="23"/>
        <v>-2.4496574631513459E-3</v>
      </c>
    </row>
    <row r="1503" spans="2:8" ht="13.5" x14ac:dyDescent="0.25">
      <c r="B1503" s="11">
        <v>44195</v>
      </c>
      <c r="C1503" s="2">
        <v>4.0999999999999996</v>
      </c>
      <c r="D1503" s="2">
        <v>2.4085000000000001</v>
      </c>
      <c r="E1503" s="2">
        <v>1894</v>
      </c>
      <c r="F1503" s="2">
        <v>4.0941999999999998</v>
      </c>
      <c r="G1503" s="2">
        <v>7754.4147999999996</v>
      </c>
      <c r="H1503" s="13">
        <f t="shared" si="23"/>
        <v>2.455673020894038E-3</v>
      </c>
    </row>
    <row r="1504" spans="2:8" ht="13.5" x14ac:dyDescent="0.25">
      <c r="B1504" s="11">
        <v>44196</v>
      </c>
      <c r="C1504" s="2">
        <v>4.0999999999999996</v>
      </c>
      <c r="D1504" s="2">
        <v>2.4085000000000001</v>
      </c>
      <c r="E1504" s="2">
        <v>902</v>
      </c>
      <c r="F1504" s="2">
        <v>4.0937999999999999</v>
      </c>
      <c r="G1504" s="2">
        <v>3692.6075999999998</v>
      </c>
      <c r="H1504" s="13">
        <f t="shared" si="23"/>
        <v>0</v>
      </c>
    </row>
    <row r="1505" spans="2:8" ht="13.5" x14ac:dyDescent="0.25">
      <c r="B1505" s="11">
        <v>44200</v>
      </c>
      <c r="C1505" s="2">
        <v>4.0999999999999996</v>
      </c>
      <c r="D1505" s="2">
        <v>2.4085000000000001</v>
      </c>
      <c r="E1505" s="2">
        <v>11</v>
      </c>
      <c r="F1505" s="2">
        <v>4.0636000000000001</v>
      </c>
      <c r="G1505" s="2">
        <v>44.699599999999997</v>
      </c>
      <c r="H1505" s="13">
        <f t="shared" si="23"/>
        <v>0</v>
      </c>
    </row>
    <row r="1506" spans="2:8" ht="13.5" x14ac:dyDescent="0.25">
      <c r="B1506" s="11">
        <v>44201</v>
      </c>
      <c r="C1506" s="2">
        <v>4.0999999999999996</v>
      </c>
      <c r="D1506" s="2">
        <v>2.4085000000000001</v>
      </c>
      <c r="E1506" s="2">
        <v>7528</v>
      </c>
      <c r="F1506" s="2">
        <v>4.0972</v>
      </c>
      <c r="G1506" s="2">
        <v>30843.721600000001</v>
      </c>
      <c r="H1506" s="13">
        <f t="shared" si="23"/>
        <v>0</v>
      </c>
    </row>
    <row r="1507" spans="2:8" ht="13.5" x14ac:dyDescent="0.25">
      <c r="B1507" s="11">
        <v>44202</v>
      </c>
      <c r="C1507" s="2">
        <v>4.0999999999999996</v>
      </c>
      <c r="D1507" s="2">
        <v>2.4085000000000001</v>
      </c>
      <c r="E1507" s="2">
        <v>111</v>
      </c>
      <c r="F1507" s="2">
        <v>4.0999999999999996</v>
      </c>
      <c r="G1507" s="2">
        <v>455.1</v>
      </c>
      <c r="H1507" s="13">
        <f t="shared" si="23"/>
        <v>0</v>
      </c>
    </row>
    <row r="1508" spans="2:8" ht="13.5" x14ac:dyDescent="0.25">
      <c r="B1508" s="11">
        <v>44203</v>
      </c>
      <c r="C1508" s="2">
        <v>4.0999999999999996</v>
      </c>
      <c r="D1508" s="2">
        <v>2.4085000000000001</v>
      </c>
      <c r="E1508" s="2">
        <v>8879</v>
      </c>
      <c r="F1508" s="2">
        <v>4.0881999999999996</v>
      </c>
      <c r="G1508" s="2">
        <v>36299.127800000002</v>
      </c>
      <c r="H1508" s="13">
        <f t="shared" si="23"/>
        <v>0</v>
      </c>
    </row>
    <row r="1509" spans="2:8" ht="13.5" x14ac:dyDescent="0.25">
      <c r="B1509" s="11">
        <v>44204</v>
      </c>
      <c r="C1509" s="2">
        <v>4.0999999999999996</v>
      </c>
      <c r="D1509" s="2">
        <v>2.4085000000000001</v>
      </c>
      <c r="E1509" s="2">
        <v>2041</v>
      </c>
      <c r="F1509" s="2">
        <v>4.0872999999999999</v>
      </c>
      <c r="G1509" s="2">
        <v>8342.1792999999998</v>
      </c>
      <c r="H1509" s="13">
        <f t="shared" si="23"/>
        <v>0</v>
      </c>
    </row>
    <row r="1510" spans="2:8" ht="13.5" x14ac:dyDescent="0.25">
      <c r="B1510" s="11">
        <v>44207</v>
      </c>
      <c r="C1510" s="2">
        <v>4.0999999999999996</v>
      </c>
      <c r="D1510" s="2">
        <v>2.4085000000000001</v>
      </c>
      <c r="E1510" s="2">
        <v>6328</v>
      </c>
      <c r="F1510" s="2">
        <v>4.0960000000000001</v>
      </c>
      <c r="G1510" s="2">
        <v>25919.488000000001</v>
      </c>
      <c r="H1510" s="13">
        <f t="shared" si="23"/>
        <v>0</v>
      </c>
    </row>
    <row r="1511" spans="2:8" ht="13.5" x14ac:dyDescent="0.25">
      <c r="B1511" s="11">
        <v>44208</v>
      </c>
      <c r="C1511" s="2">
        <v>4.0999999999999996</v>
      </c>
      <c r="D1511" s="2">
        <v>2.4085000000000001</v>
      </c>
      <c r="E1511" s="2">
        <v>1010</v>
      </c>
      <c r="F1511" s="2">
        <v>4.0921000000000003</v>
      </c>
      <c r="G1511" s="2">
        <v>4133.0209999999997</v>
      </c>
      <c r="H1511" s="13">
        <f t="shared" si="23"/>
        <v>0</v>
      </c>
    </row>
    <row r="1512" spans="2:8" ht="13.5" x14ac:dyDescent="0.25">
      <c r="B1512" s="11">
        <v>44209</v>
      </c>
      <c r="C1512" s="2">
        <v>4.0999999999999996</v>
      </c>
      <c r="D1512" s="2">
        <v>2.4085000000000001</v>
      </c>
      <c r="E1512" s="2">
        <v>3759</v>
      </c>
      <c r="F1512" s="2">
        <v>4.0993000000000004</v>
      </c>
      <c r="G1512" s="2">
        <v>15409.268700000001</v>
      </c>
      <c r="H1512" s="13">
        <f t="shared" si="23"/>
        <v>0</v>
      </c>
    </row>
    <row r="1513" spans="2:8" ht="13.5" x14ac:dyDescent="0.25">
      <c r="B1513" s="11">
        <v>44211</v>
      </c>
      <c r="C1513" s="2">
        <v>4.0999999999999996</v>
      </c>
      <c r="D1513" s="2">
        <v>2.4085000000000001</v>
      </c>
      <c r="E1513" s="2">
        <v>5970</v>
      </c>
      <c r="F1513" s="2">
        <v>4.1007999999999996</v>
      </c>
      <c r="G1513" s="2">
        <v>24481.776000000002</v>
      </c>
      <c r="H1513" s="13">
        <f t="shared" si="23"/>
        <v>0</v>
      </c>
    </row>
    <row r="1514" spans="2:8" ht="13.5" x14ac:dyDescent="0.25">
      <c r="B1514" s="11">
        <v>44214</v>
      </c>
      <c r="C1514" s="2">
        <v>4.08</v>
      </c>
      <c r="D1514" s="2">
        <v>2.3967999999999998</v>
      </c>
      <c r="E1514" s="2">
        <v>2508</v>
      </c>
      <c r="F1514" s="2">
        <v>4.08</v>
      </c>
      <c r="G1514" s="2">
        <v>10232.64</v>
      </c>
      <c r="H1514" s="13">
        <f t="shared" si="23"/>
        <v>-4.8577953082832737E-3</v>
      </c>
    </row>
    <row r="1515" spans="2:8" ht="13.5" x14ac:dyDescent="0.25">
      <c r="B1515" s="11">
        <v>44215</v>
      </c>
      <c r="C1515" s="2">
        <v>4.0999999999999996</v>
      </c>
      <c r="D1515" s="2">
        <v>2.4085000000000001</v>
      </c>
      <c r="E1515" s="2">
        <v>250</v>
      </c>
      <c r="F1515" s="2">
        <v>4.0999999999999996</v>
      </c>
      <c r="G1515" s="2">
        <v>1025</v>
      </c>
      <c r="H1515" s="13">
        <f t="shared" si="23"/>
        <v>4.8815086782377616E-3</v>
      </c>
    </row>
    <row r="1516" spans="2:8" ht="13.5" x14ac:dyDescent="0.25">
      <c r="B1516" s="11">
        <v>44216</v>
      </c>
      <c r="C1516" s="2">
        <v>4.0999999999999996</v>
      </c>
      <c r="D1516" s="2">
        <v>2.4085000000000001</v>
      </c>
      <c r="E1516" s="2">
        <v>3900</v>
      </c>
      <c r="F1516" s="2">
        <v>4.0999999999999996</v>
      </c>
      <c r="G1516" s="2">
        <v>15990</v>
      </c>
      <c r="H1516" s="13">
        <f t="shared" si="23"/>
        <v>0</v>
      </c>
    </row>
    <row r="1517" spans="2:8" ht="13.5" x14ac:dyDescent="0.25">
      <c r="B1517" s="11">
        <v>44217</v>
      </c>
      <c r="C1517" s="2">
        <v>4.01</v>
      </c>
      <c r="D1517" s="2">
        <v>2.3555999999999999</v>
      </c>
      <c r="E1517" s="2">
        <v>2780</v>
      </c>
      <c r="F1517" s="2">
        <v>4.0259</v>
      </c>
      <c r="G1517" s="2">
        <v>11192.002</v>
      </c>
      <c r="H1517" s="13">
        <f t="shared" si="23"/>
        <v>-2.1963877932323093E-2</v>
      </c>
    </row>
    <row r="1518" spans="2:8" ht="13.5" x14ac:dyDescent="0.25">
      <c r="B1518" s="11">
        <v>44218</v>
      </c>
      <c r="C1518" s="2">
        <v>4.04</v>
      </c>
      <c r="D1518" s="2">
        <v>2.3733</v>
      </c>
      <c r="E1518" s="2">
        <v>11852</v>
      </c>
      <c r="F1518" s="2">
        <v>3.9994999999999998</v>
      </c>
      <c r="G1518" s="2">
        <v>47402.074000000001</v>
      </c>
      <c r="H1518" s="13">
        <f t="shared" si="23"/>
        <v>7.5140091696383297E-3</v>
      </c>
    </row>
    <row r="1519" spans="2:8" ht="13.5" x14ac:dyDescent="0.25">
      <c r="B1519" s="11">
        <v>44221</v>
      </c>
      <c r="C1519" s="2">
        <v>3.97</v>
      </c>
      <c r="D1519" s="2">
        <v>2.3321000000000001</v>
      </c>
      <c r="E1519" s="2">
        <v>262</v>
      </c>
      <c r="F1519" s="2">
        <v>3.9746000000000001</v>
      </c>
      <c r="G1519" s="2">
        <v>1041.3452</v>
      </c>
      <c r="H1519" s="13">
        <f t="shared" si="23"/>
        <v>-1.7359794379134499E-2</v>
      </c>
    </row>
    <row r="1520" spans="2:8" ht="13.5" x14ac:dyDescent="0.25">
      <c r="B1520" s="11">
        <v>44222</v>
      </c>
      <c r="C1520" s="2">
        <v>3.99</v>
      </c>
      <c r="D1520" s="2">
        <v>2.3439000000000001</v>
      </c>
      <c r="E1520" s="2">
        <v>1833</v>
      </c>
      <c r="F1520" s="2">
        <v>3.9883000000000002</v>
      </c>
      <c r="G1520" s="2">
        <v>7310.5538999999999</v>
      </c>
      <c r="H1520" s="13">
        <f t="shared" si="23"/>
        <v>5.0598173320183662E-3</v>
      </c>
    </row>
    <row r="1521" spans="2:8" ht="13.5" x14ac:dyDescent="0.25">
      <c r="B1521" s="11">
        <v>44223</v>
      </c>
      <c r="C1521" s="2">
        <v>3.99</v>
      </c>
      <c r="D1521" s="2">
        <v>2.3439000000000001</v>
      </c>
      <c r="E1521" s="2">
        <v>9940</v>
      </c>
      <c r="F1521" s="2">
        <v>3.9902000000000002</v>
      </c>
      <c r="G1521" s="2">
        <v>39662.588000000003</v>
      </c>
      <c r="H1521" s="13">
        <f t="shared" si="23"/>
        <v>0</v>
      </c>
    </row>
    <row r="1522" spans="2:8" ht="13.5" x14ac:dyDescent="0.25">
      <c r="B1522" s="11">
        <v>44224</v>
      </c>
      <c r="C1522" s="2">
        <v>4</v>
      </c>
      <c r="D1522" s="2">
        <v>2.3498000000000001</v>
      </c>
      <c r="E1522" s="2">
        <v>2705</v>
      </c>
      <c r="F1522" s="2">
        <v>4.0606</v>
      </c>
      <c r="G1522" s="2">
        <v>10983.923000000001</v>
      </c>
      <c r="H1522" s="13">
        <f t="shared" si="23"/>
        <v>2.5171722343103444E-3</v>
      </c>
    </row>
    <row r="1523" spans="2:8" ht="13.5" x14ac:dyDescent="0.25">
      <c r="B1523" s="11">
        <v>44225</v>
      </c>
      <c r="C1523" s="2">
        <v>4</v>
      </c>
      <c r="D1523" s="2">
        <v>2.3498000000000001</v>
      </c>
      <c r="E1523" s="2">
        <v>447</v>
      </c>
      <c r="F1523" s="2">
        <v>4.0008999999999997</v>
      </c>
      <c r="G1523" s="2">
        <v>1788.4023</v>
      </c>
      <c r="H1523" s="13">
        <f t="shared" si="23"/>
        <v>0</v>
      </c>
    </row>
    <row r="1524" spans="2:8" ht="13.5" x14ac:dyDescent="0.25">
      <c r="B1524" s="11">
        <v>44228</v>
      </c>
      <c r="C1524" s="2">
        <v>4</v>
      </c>
      <c r="D1524" s="2">
        <v>2.3498000000000001</v>
      </c>
      <c r="E1524" s="2">
        <v>371</v>
      </c>
      <c r="F1524" s="2">
        <v>3.9763000000000002</v>
      </c>
      <c r="G1524" s="2">
        <v>1475.2073</v>
      </c>
      <c r="H1524" s="13">
        <f t="shared" si="23"/>
        <v>0</v>
      </c>
    </row>
    <row r="1525" spans="2:8" ht="13.5" x14ac:dyDescent="0.25">
      <c r="B1525" s="11">
        <v>44229</v>
      </c>
      <c r="C1525" s="2">
        <v>4</v>
      </c>
      <c r="D1525" s="2">
        <v>2.3498000000000001</v>
      </c>
      <c r="E1525" s="2">
        <v>550</v>
      </c>
      <c r="F1525" s="2">
        <v>3.9500999999999999</v>
      </c>
      <c r="G1525" s="2">
        <v>2172.5549999999998</v>
      </c>
      <c r="H1525" s="13">
        <f t="shared" si="23"/>
        <v>0</v>
      </c>
    </row>
    <row r="1526" spans="2:8" ht="13.5" x14ac:dyDescent="0.25">
      <c r="B1526" s="11">
        <v>44230</v>
      </c>
      <c r="C1526" s="2">
        <v>3.95</v>
      </c>
      <c r="D1526" s="2">
        <v>2.3203999999999998</v>
      </c>
      <c r="E1526" s="2">
        <v>2570</v>
      </c>
      <c r="F1526" s="2">
        <v>3.95</v>
      </c>
      <c r="G1526" s="2">
        <v>10151.5</v>
      </c>
      <c r="H1526" s="13">
        <f t="shared" si="23"/>
        <v>-1.2511703123670233E-2</v>
      </c>
    </row>
    <row r="1527" spans="2:8" ht="13.5" x14ac:dyDescent="0.25">
      <c r="B1527" s="11">
        <v>44231</v>
      </c>
      <c r="C1527" s="2">
        <v>3.95</v>
      </c>
      <c r="D1527" s="2">
        <v>2.3203999999999998</v>
      </c>
      <c r="E1527" s="2">
        <v>1012</v>
      </c>
      <c r="F1527" s="2">
        <v>3.95</v>
      </c>
      <c r="G1527" s="2">
        <v>3997.4</v>
      </c>
      <c r="H1527" s="13">
        <f t="shared" si="23"/>
        <v>0</v>
      </c>
    </row>
    <row r="1528" spans="2:8" ht="13.5" x14ac:dyDescent="0.25">
      <c r="B1528" s="11">
        <v>44232</v>
      </c>
      <c r="C1528" s="2">
        <v>3.99</v>
      </c>
      <c r="D1528" s="2">
        <v>2.3439000000000001</v>
      </c>
      <c r="E1528" s="2">
        <v>653840</v>
      </c>
      <c r="F1528" s="2">
        <v>3.9798</v>
      </c>
      <c r="G1528" s="2">
        <v>2602152.432</v>
      </c>
      <c r="H1528" s="13">
        <f t="shared" si="23"/>
        <v>1.0127564213066842E-2</v>
      </c>
    </row>
    <row r="1529" spans="2:8" ht="13.5" x14ac:dyDescent="0.25">
      <c r="B1529" s="11">
        <v>44235</v>
      </c>
      <c r="C1529" s="2">
        <v>3.98</v>
      </c>
      <c r="D1529" s="2">
        <v>2.3380000000000001</v>
      </c>
      <c r="E1529" s="2">
        <v>134681</v>
      </c>
      <c r="F1529" s="2">
        <v>3.98</v>
      </c>
      <c r="G1529" s="2">
        <v>536030.38</v>
      </c>
      <c r="H1529" s="13">
        <f t="shared" si="23"/>
        <v>-2.5171722343103444E-3</v>
      </c>
    </row>
    <row r="1530" spans="2:8" ht="13.5" x14ac:dyDescent="0.25">
      <c r="B1530" s="11">
        <v>44236</v>
      </c>
      <c r="C1530" s="2">
        <v>4.03</v>
      </c>
      <c r="D1530" s="2">
        <v>2.3673999999999999</v>
      </c>
      <c r="E1530" s="2">
        <v>327</v>
      </c>
      <c r="F1530" s="2">
        <v>3.9817</v>
      </c>
      <c r="G1530" s="2">
        <v>1302.0159000000001</v>
      </c>
      <c r="H1530" s="13">
        <f t="shared" si="23"/>
        <v>1.2574850299401141E-2</v>
      </c>
    </row>
    <row r="1531" spans="2:8" ht="13.5" x14ac:dyDescent="0.25">
      <c r="B1531" s="11">
        <v>44237</v>
      </c>
      <c r="C1531" s="2">
        <v>4.03</v>
      </c>
      <c r="D1531" s="2">
        <v>2.3673999999999999</v>
      </c>
      <c r="E1531" s="2">
        <v>544</v>
      </c>
      <c r="F1531" s="2">
        <v>4.0079000000000002</v>
      </c>
      <c r="G1531" s="2">
        <v>2180.2975999999999</v>
      </c>
      <c r="H1531" s="13">
        <f t="shared" si="23"/>
        <v>0</v>
      </c>
    </row>
    <row r="1532" spans="2:8" ht="13.5" x14ac:dyDescent="0.25">
      <c r="B1532" s="11">
        <v>44238</v>
      </c>
      <c r="C1532" s="2">
        <v>4</v>
      </c>
      <c r="D1532" s="2">
        <v>2.3498000000000001</v>
      </c>
      <c r="E1532" s="2">
        <v>2475</v>
      </c>
      <c r="F1532" s="2">
        <v>3.9996999999999998</v>
      </c>
      <c r="G1532" s="2">
        <v>9899.2574999999997</v>
      </c>
      <c r="H1532" s="13">
        <f t="shared" si="23"/>
        <v>-7.4343161273970762E-3</v>
      </c>
    </row>
    <row r="1533" spans="2:8" ht="13.5" x14ac:dyDescent="0.25">
      <c r="B1533" s="11">
        <v>44239</v>
      </c>
      <c r="C1533" s="2">
        <v>4</v>
      </c>
      <c r="D1533" s="2">
        <v>2.3498000000000001</v>
      </c>
      <c r="E1533" s="2">
        <v>7413791</v>
      </c>
      <c r="F1533" s="2">
        <v>3.99</v>
      </c>
      <c r="G1533" s="2">
        <v>29581026.09</v>
      </c>
      <c r="H1533" s="13">
        <f t="shared" si="23"/>
        <v>0</v>
      </c>
    </row>
    <row r="1534" spans="2:8" ht="13.5" x14ac:dyDescent="0.25">
      <c r="B1534" s="11">
        <v>44242</v>
      </c>
      <c r="C1534" s="2">
        <v>4</v>
      </c>
      <c r="D1534" s="2">
        <v>2.3498000000000001</v>
      </c>
      <c r="E1534" s="2">
        <v>3574</v>
      </c>
      <c r="F1534" s="2">
        <v>3.9986000000000002</v>
      </c>
      <c r="G1534" s="2">
        <v>14290.9964</v>
      </c>
      <c r="H1534" s="13">
        <f t="shared" si="23"/>
        <v>0</v>
      </c>
    </row>
    <row r="1535" spans="2:8" ht="13.5" x14ac:dyDescent="0.25">
      <c r="B1535" s="11">
        <v>44243</v>
      </c>
      <c r="C1535" s="2">
        <v>3.96</v>
      </c>
      <c r="D1535" s="2">
        <v>2.3262999999999998</v>
      </c>
      <c r="E1535" s="2">
        <v>2383</v>
      </c>
      <c r="F1535" s="2">
        <v>3.988</v>
      </c>
      <c r="G1535" s="2">
        <v>9503.4040000000005</v>
      </c>
      <c r="H1535" s="13">
        <f t="shared" si="23"/>
        <v>-1.0000851136267043E-2</v>
      </c>
    </row>
    <row r="1536" spans="2:8" ht="13.5" x14ac:dyDescent="0.25">
      <c r="B1536" s="11">
        <v>44244</v>
      </c>
      <c r="C1536" s="2">
        <v>3.96</v>
      </c>
      <c r="D1536" s="2">
        <v>2.3262999999999998</v>
      </c>
      <c r="E1536" s="2">
        <v>908</v>
      </c>
      <c r="F1536" s="2">
        <v>3.96</v>
      </c>
      <c r="G1536" s="2">
        <v>3595.68</v>
      </c>
      <c r="H1536" s="13">
        <f t="shared" si="23"/>
        <v>0</v>
      </c>
    </row>
    <row r="1537" spans="2:8" ht="13.5" x14ac:dyDescent="0.25">
      <c r="B1537" s="11">
        <v>44245</v>
      </c>
      <c r="C1537" s="2">
        <v>4</v>
      </c>
      <c r="D1537" s="2">
        <v>2.3498000000000001</v>
      </c>
      <c r="E1537" s="2">
        <v>31990</v>
      </c>
      <c r="F1537" s="2">
        <v>3.9881000000000002</v>
      </c>
      <c r="G1537" s="2">
        <v>127579.319</v>
      </c>
      <c r="H1537" s="13">
        <f t="shared" si="23"/>
        <v>1.0101878519537592E-2</v>
      </c>
    </row>
    <row r="1538" spans="2:8" ht="13.5" x14ac:dyDescent="0.25">
      <c r="B1538" s="11">
        <v>44246</v>
      </c>
      <c r="C1538" s="2">
        <v>3.96</v>
      </c>
      <c r="D1538" s="2">
        <v>2.3262999999999998</v>
      </c>
      <c r="E1538" s="2">
        <v>25</v>
      </c>
      <c r="F1538" s="2">
        <v>3.976</v>
      </c>
      <c r="G1538" s="2">
        <v>99.4</v>
      </c>
      <c r="H1538" s="13">
        <f t="shared" si="23"/>
        <v>-1.0000851136267043E-2</v>
      </c>
    </row>
    <row r="1539" spans="2:8" ht="13.5" x14ac:dyDescent="0.25">
      <c r="B1539" s="11">
        <v>44249</v>
      </c>
      <c r="C1539" s="2">
        <v>3.99</v>
      </c>
      <c r="D1539" s="2">
        <v>2.3439000000000001</v>
      </c>
      <c r="E1539" s="2">
        <v>249685</v>
      </c>
      <c r="F1539" s="2">
        <v>3.9664999999999999</v>
      </c>
      <c r="G1539" s="2">
        <v>990375.55249999999</v>
      </c>
      <c r="H1539" s="13">
        <f t="shared" si="23"/>
        <v>7.5656622103771158E-3</v>
      </c>
    </row>
    <row r="1540" spans="2:8" ht="13.5" x14ac:dyDescent="0.25">
      <c r="B1540" s="11">
        <v>44250</v>
      </c>
      <c r="C1540" s="2">
        <v>3.97</v>
      </c>
      <c r="D1540" s="2">
        <v>2.3321000000000001</v>
      </c>
      <c r="E1540" s="2">
        <v>720</v>
      </c>
      <c r="F1540" s="2">
        <v>3.9756</v>
      </c>
      <c r="G1540" s="2">
        <v>2862.4319999999998</v>
      </c>
      <c r="H1540" s="13">
        <f t="shared" si="23"/>
        <v>-5.0343444686206888E-3</v>
      </c>
    </row>
    <row r="1541" spans="2:8" ht="13.5" x14ac:dyDescent="0.25">
      <c r="B1541" s="11">
        <v>44251</v>
      </c>
      <c r="C1541" s="2">
        <v>3.98</v>
      </c>
      <c r="D1541" s="2">
        <v>2.3380000000000001</v>
      </c>
      <c r="E1541" s="2">
        <v>1041</v>
      </c>
      <c r="F1541" s="2">
        <v>3.94</v>
      </c>
      <c r="G1541" s="2">
        <v>4101.54</v>
      </c>
      <c r="H1541" s="13">
        <f t="shared" si="23"/>
        <v>2.5299086660091831E-3</v>
      </c>
    </row>
    <row r="1542" spans="2:8" ht="13.5" x14ac:dyDescent="0.25">
      <c r="B1542" s="11">
        <v>44252</v>
      </c>
      <c r="C1542" s="2">
        <v>3.98</v>
      </c>
      <c r="D1542" s="2">
        <v>2.3380000000000001</v>
      </c>
      <c r="E1542" s="2">
        <v>1101</v>
      </c>
      <c r="F1542" s="2">
        <v>3.9255</v>
      </c>
      <c r="G1542" s="2">
        <v>4321.9754999999996</v>
      </c>
      <c r="H1542" s="13">
        <f t="shared" si="23"/>
        <v>0</v>
      </c>
    </row>
    <row r="1543" spans="2:8" ht="13.5" x14ac:dyDescent="0.25">
      <c r="B1543" s="11">
        <v>44253</v>
      </c>
      <c r="C1543" s="2">
        <v>3.98</v>
      </c>
      <c r="D1543" s="2">
        <v>2.3380000000000001</v>
      </c>
      <c r="E1543" s="2">
        <v>0</v>
      </c>
      <c r="F1543" s="2">
        <v>0</v>
      </c>
      <c r="G1543" s="2">
        <v>0</v>
      </c>
      <c r="H1543" s="13">
        <f t="shared" ref="H1543:H1606" si="24">(D1543-D1542)/D1542</f>
        <v>0</v>
      </c>
    </row>
    <row r="1544" spans="2:8" ht="13.5" x14ac:dyDescent="0.25">
      <c r="B1544" s="11">
        <v>44256</v>
      </c>
      <c r="C1544" s="2">
        <v>3.98</v>
      </c>
      <c r="D1544" s="2">
        <v>2.3380000000000001</v>
      </c>
      <c r="E1544" s="2">
        <v>112</v>
      </c>
      <c r="F1544" s="2">
        <v>3.9550000000000001</v>
      </c>
      <c r="G1544" s="2">
        <v>442.96</v>
      </c>
      <c r="H1544" s="13">
        <f t="shared" si="24"/>
        <v>0</v>
      </c>
    </row>
    <row r="1545" spans="2:8" ht="13.5" x14ac:dyDescent="0.25">
      <c r="B1545" s="11">
        <v>44257</v>
      </c>
      <c r="C1545" s="2">
        <v>3.96</v>
      </c>
      <c r="D1545" s="2">
        <v>2.3262999999999998</v>
      </c>
      <c r="E1545" s="2">
        <v>1677</v>
      </c>
      <c r="F1545" s="2">
        <v>3.9472</v>
      </c>
      <c r="G1545" s="2">
        <v>6619.4543999999996</v>
      </c>
      <c r="H1545" s="13">
        <f t="shared" si="24"/>
        <v>-5.0042771599658961E-3</v>
      </c>
    </row>
    <row r="1546" spans="2:8" ht="13.5" x14ac:dyDescent="0.25">
      <c r="B1546" s="11">
        <v>44258</v>
      </c>
      <c r="C1546" s="2">
        <v>3.96</v>
      </c>
      <c r="D1546" s="2">
        <v>2.3262999999999998</v>
      </c>
      <c r="E1546" s="2">
        <v>1</v>
      </c>
      <c r="F1546" s="2">
        <v>3.96</v>
      </c>
      <c r="G1546" s="2">
        <v>3.96</v>
      </c>
      <c r="H1546" s="13">
        <f t="shared" si="24"/>
        <v>0</v>
      </c>
    </row>
    <row r="1547" spans="2:8" ht="13.5" x14ac:dyDescent="0.25">
      <c r="B1547" s="11">
        <v>44259</v>
      </c>
      <c r="C1547" s="2">
        <v>3.92</v>
      </c>
      <c r="D1547" s="2">
        <v>2.3028</v>
      </c>
      <c r="E1547" s="2">
        <v>4081</v>
      </c>
      <c r="F1547" s="2">
        <v>3.9074</v>
      </c>
      <c r="G1547" s="2">
        <v>15946.099399999999</v>
      </c>
      <c r="H1547" s="13">
        <f t="shared" si="24"/>
        <v>-1.0101878519537401E-2</v>
      </c>
    </row>
    <row r="1548" spans="2:8" ht="13.5" x14ac:dyDescent="0.25">
      <c r="B1548" s="11">
        <v>44260</v>
      </c>
      <c r="C1548" s="2">
        <v>3.85</v>
      </c>
      <c r="D1548" s="2">
        <v>2.2616999999999998</v>
      </c>
      <c r="E1548" s="2">
        <v>8226</v>
      </c>
      <c r="F1548" s="2">
        <v>3.8689</v>
      </c>
      <c r="G1548" s="2">
        <v>31825.571400000001</v>
      </c>
      <c r="H1548" s="13">
        <f t="shared" si="24"/>
        <v>-1.784783741532054E-2</v>
      </c>
    </row>
    <row r="1549" spans="2:8" ht="13.5" x14ac:dyDescent="0.25">
      <c r="B1549" s="11">
        <v>44263</v>
      </c>
      <c r="C1549" s="2">
        <v>3.88</v>
      </c>
      <c r="D1549" s="2">
        <v>2.2793000000000001</v>
      </c>
      <c r="E1549" s="2">
        <v>534</v>
      </c>
      <c r="F1549" s="2">
        <v>3.8050000000000002</v>
      </c>
      <c r="G1549" s="2">
        <v>2031.87</v>
      </c>
      <c r="H1549" s="13">
        <f t="shared" si="24"/>
        <v>7.7817570853783808E-3</v>
      </c>
    </row>
    <row r="1550" spans="2:8" ht="13.5" x14ac:dyDescent="0.25">
      <c r="B1550" s="11">
        <v>44264</v>
      </c>
      <c r="C1550" s="2">
        <v>3.97</v>
      </c>
      <c r="D1550" s="2">
        <v>2.3321000000000001</v>
      </c>
      <c r="E1550" s="2">
        <v>200</v>
      </c>
      <c r="F1550" s="2">
        <v>3.97</v>
      </c>
      <c r="G1550" s="2">
        <v>794</v>
      </c>
      <c r="H1550" s="13">
        <f t="shared" si="24"/>
        <v>2.3165006800333416E-2</v>
      </c>
    </row>
    <row r="1551" spans="2:8" ht="13.5" x14ac:dyDescent="0.25">
      <c r="B1551" s="11">
        <v>44265</v>
      </c>
      <c r="C1551" s="2">
        <v>3.99</v>
      </c>
      <c r="D1551" s="2">
        <v>2.3439000000000001</v>
      </c>
      <c r="E1551" s="2">
        <v>587</v>
      </c>
      <c r="F1551" s="2">
        <v>3.9554999999999998</v>
      </c>
      <c r="G1551" s="2">
        <v>2321.8784999999998</v>
      </c>
      <c r="H1551" s="13">
        <f t="shared" si="24"/>
        <v>5.0598173320183662E-3</v>
      </c>
    </row>
    <row r="1552" spans="2:8" ht="13.5" x14ac:dyDescent="0.25">
      <c r="B1552" s="11">
        <v>44266</v>
      </c>
      <c r="C1552" s="2">
        <v>3.99</v>
      </c>
      <c r="D1552" s="2">
        <v>2.3439000000000001</v>
      </c>
      <c r="E1552" s="2">
        <v>0</v>
      </c>
      <c r="F1552" s="2">
        <v>0</v>
      </c>
      <c r="G1552" s="2">
        <v>0</v>
      </c>
      <c r="H1552" s="13">
        <f t="shared" si="24"/>
        <v>0</v>
      </c>
    </row>
    <row r="1553" spans="2:8" ht="13.5" x14ac:dyDescent="0.25">
      <c r="B1553" s="11">
        <v>44267</v>
      </c>
      <c r="C1553" s="2">
        <v>3.98</v>
      </c>
      <c r="D1553" s="2">
        <v>2.3380000000000001</v>
      </c>
      <c r="E1553" s="2">
        <v>415</v>
      </c>
      <c r="F1553" s="2">
        <v>3.9823</v>
      </c>
      <c r="G1553" s="2">
        <v>1652.6545000000001</v>
      </c>
      <c r="H1553" s="13">
        <f t="shared" si="24"/>
        <v>-2.5171722343103444E-3</v>
      </c>
    </row>
    <row r="1554" spans="2:8" ht="13.5" x14ac:dyDescent="0.25">
      <c r="B1554" s="11">
        <v>44270</v>
      </c>
      <c r="C1554" s="2">
        <v>3.99</v>
      </c>
      <c r="D1554" s="2">
        <v>2.3439000000000001</v>
      </c>
      <c r="E1554" s="2">
        <v>906</v>
      </c>
      <c r="F1554" s="2">
        <v>3.99</v>
      </c>
      <c r="G1554" s="2">
        <v>3614.94</v>
      </c>
      <c r="H1554" s="13">
        <f t="shared" si="24"/>
        <v>2.5235243798118119E-3</v>
      </c>
    </row>
    <row r="1555" spans="2:8" ht="13.5" x14ac:dyDescent="0.25">
      <c r="B1555" s="11">
        <v>44271</v>
      </c>
      <c r="C1555" s="2">
        <v>3.95</v>
      </c>
      <c r="D1555" s="2">
        <v>2.3203999999999998</v>
      </c>
      <c r="E1555" s="2">
        <v>3853</v>
      </c>
      <c r="F1555" s="2">
        <v>3.9817</v>
      </c>
      <c r="G1555" s="2">
        <v>15341.490100000001</v>
      </c>
      <c r="H1555" s="13">
        <f t="shared" si="24"/>
        <v>-1.0026025001066726E-2</v>
      </c>
    </row>
    <row r="1556" spans="2:8" ht="13.5" x14ac:dyDescent="0.25">
      <c r="B1556" s="11">
        <v>44272</v>
      </c>
      <c r="C1556" s="2">
        <v>4</v>
      </c>
      <c r="D1556" s="2">
        <v>2.3498000000000001</v>
      </c>
      <c r="E1556" s="2">
        <v>7</v>
      </c>
      <c r="F1556" s="2">
        <v>3.9857</v>
      </c>
      <c r="G1556" s="2">
        <v>27.899899999999999</v>
      </c>
      <c r="H1556" s="13">
        <f t="shared" si="24"/>
        <v>1.2670229270815514E-2</v>
      </c>
    </row>
    <row r="1557" spans="2:8" ht="13.5" x14ac:dyDescent="0.25">
      <c r="B1557" s="11">
        <v>44273</v>
      </c>
      <c r="C1557" s="2">
        <v>4</v>
      </c>
      <c r="D1557" s="2">
        <v>2.3498000000000001</v>
      </c>
      <c r="E1557" s="2">
        <v>107</v>
      </c>
      <c r="F1557" s="2">
        <v>3.9813000000000001</v>
      </c>
      <c r="G1557" s="2">
        <v>425.9991</v>
      </c>
      <c r="H1557" s="13">
        <f t="shared" si="24"/>
        <v>0</v>
      </c>
    </row>
    <row r="1558" spans="2:8" ht="13.5" x14ac:dyDescent="0.25">
      <c r="B1558" s="11">
        <v>44274</v>
      </c>
      <c r="C1558" s="2">
        <v>4</v>
      </c>
      <c r="D1558" s="2">
        <v>2.3498000000000001</v>
      </c>
      <c r="E1558" s="2">
        <v>1581</v>
      </c>
      <c r="F1558" s="2">
        <v>3.9809999999999999</v>
      </c>
      <c r="G1558" s="2">
        <v>6293.9610000000002</v>
      </c>
      <c r="H1558" s="13">
        <f t="shared" si="24"/>
        <v>0</v>
      </c>
    </row>
    <row r="1559" spans="2:8" ht="13.5" x14ac:dyDescent="0.25">
      <c r="B1559" s="11">
        <v>44277</v>
      </c>
      <c r="C1559" s="2">
        <v>4</v>
      </c>
      <c r="D1559" s="2">
        <v>2.3498000000000001</v>
      </c>
      <c r="E1559" s="2">
        <v>44</v>
      </c>
      <c r="F1559" s="2">
        <v>4</v>
      </c>
      <c r="G1559" s="2">
        <v>176</v>
      </c>
      <c r="H1559" s="13">
        <f t="shared" si="24"/>
        <v>0</v>
      </c>
    </row>
    <row r="1560" spans="2:8" ht="13.5" x14ac:dyDescent="0.25">
      <c r="B1560" s="11">
        <v>44278</v>
      </c>
      <c r="C1560" s="2">
        <v>4</v>
      </c>
      <c r="D1560" s="2">
        <v>2.3498000000000001</v>
      </c>
      <c r="E1560" s="2">
        <v>3493</v>
      </c>
      <c r="F1560" s="2">
        <v>4.0003000000000002</v>
      </c>
      <c r="G1560" s="2">
        <v>13973.0479</v>
      </c>
      <c r="H1560" s="13">
        <f t="shared" si="24"/>
        <v>0</v>
      </c>
    </row>
    <row r="1561" spans="2:8" ht="13.5" x14ac:dyDescent="0.25">
      <c r="B1561" s="11">
        <v>44279</v>
      </c>
      <c r="C1561" s="2">
        <v>4</v>
      </c>
      <c r="D1561" s="2">
        <v>2.3498000000000001</v>
      </c>
      <c r="E1561" s="2">
        <v>1772</v>
      </c>
      <c r="F1561" s="2">
        <v>4</v>
      </c>
      <c r="G1561" s="2">
        <v>7088</v>
      </c>
      <c r="H1561" s="13">
        <f t="shared" si="24"/>
        <v>0</v>
      </c>
    </row>
    <row r="1562" spans="2:8" ht="13.5" x14ac:dyDescent="0.25">
      <c r="B1562" s="11">
        <v>44280</v>
      </c>
      <c r="C1562" s="2">
        <v>4.05</v>
      </c>
      <c r="D1562" s="2">
        <v>2.3791000000000002</v>
      </c>
      <c r="E1562" s="2">
        <v>1398</v>
      </c>
      <c r="F1562" s="2">
        <v>4.0492999999999997</v>
      </c>
      <c r="G1562" s="2">
        <v>5660.9214000000002</v>
      </c>
      <c r="H1562" s="13">
        <f t="shared" si="24"/>
        <v>1.2469146310324326E-2</v>
      </c>
    </row>
    <row r="1563" spans="2:8" ht="13.5" x14ac:dyDescent="0.25">
      <c r="B1563" s="11">
        <v>44281</v>
      </c>
      <c r="C1563" s="2">
        <v>4.05</v>
      </c>
      <c r="D1563" s="2">
        <v>2.3791000000000002</v>
      </c>
      <c r="E1563" s="2">
        <v>3750</v>
      </c>
      <c r="F1563" s="2">
        <v>4.0510000000000002</v>
      </c>
      <c r="G1563" s="2">
        <v>15191.25</v>
      </c>
      <c r="H1563" s="13">
        <f t="shared" si="24"/>
        <v>0</v>
      </c>
    </row>
    <row r="1564" spans="2:8" ht="13.5" x14ac:dyDescent="0.25">
      <c r="B1564" s="11">
        <v>44284</v>
      </c>
      <c r="C1564" s="2">
        <v>4.05</v>
      </c>
      <c r="D1564" s="2">
        <v>2.3791000000000002</v>
      </c>
      <c r="E1564" s="2">
        <v>741</v>
      </c>
      <c r="F1564" s="2">
        <v>4.0122</v>
      </c>
      <c r="G1564" s="2">
        <v>2973.0401999999999</v>
      </c>
      <c r="H1564" s="13">
        <f t="shared" si="24"/>
        <v>0</v>
      </c>
    </row>
    <row r="1565" spans="2:8" ht="13.5" x14ac:dyDescent="0.25">
      <c r="B1565" s="11">
        <v>44285</v>
      </c>
      <c r="C1565" s="2">
        <v>4.05</v>
      </c>
      <c r="D1565" s="2">
        <v>2.3791000000000002</v>
      </c>
      <c r="E1565" s="2">
        <v>1597</v>
      </c>
      <c r="F1565" s="2">
        <v>4.0038</v>
      </c>
      <c r="G1565" s="2">
        <v>6394.0685999999996</v>
      </c>
      <c r="H1565" s="13">
        <f t="shared" si="24"/>
        <v>0</v>
      </c>
    </row>
    <row r="1566" spans="2:8" ht="13.5" x14ac:dyDescent="0.25">
      <c r="B1566" s="11">
        <v>44286</v>
      </c>
      <c r="C1566" s="2">
        <v>4.05</v>
      </c>
      <c r="D1566" s="2">
        <v>2.3791000000000002</v>
      </c>
      <c r="E1566" s="2">
        <v>645</v>
      </c>
      <c r="F1566" s="2">
        <v>4.05</v>
      </c>
      <c r="G1566" s="2">
        <v>2612.25</v>
      </c>
      <c r="H1566" s="13">
        <f t="shared" si="24"/>
        <v>0</v>
      </c>
    </row>
    <row r="1567" spans="2:8" ht="13.5" x14ac:dyDescent="0.25">
      <c r="B1567" s="11">
        <v>44287</v>
      </c>
      <c r="C1567" s="2">
        <v>4.07</v>
      </c>
      <c r="D1567" s="2">
        <v>2.3908999999999998</v>
      </c>
      <c r="E1567" s="2">
        <v>200</v>
      </c>
      <c r="F1567" s="2">
        <v>4.07</v>
      </c>
      <c r="G1567" s="2">
        <v>814</v>
      </c>
      <c r="H1567" s="13">
        <f t="shared" si="24"/>
        <v>4.959858770122982E-3</v>
      </c>
    </row>
    <row r="1568" spans="2:8" ht="13.5" x14ac:dyDescent="0.25">
      <c r="B1568" s="11">
        <v>44288</v>
      </c>
      <c r="C1568" s="2">
        <v>4.0199999999999996</v>
      </c>
      <c r="D1568" s="2">
        <v>2.3614999999999999</v>
      </c>
      <c r="E1568" s="2">
        <v>5293</v>
      </c>
      <c r="F1568" s="2">
        <v>4.0942999999999996</v>
      </c>
      <c r="G1568" s="2">
        <v>21671.1299</v>
      </c>
      <c r="H1568" s="13">
        <f t="shared" si="24"/>
        <v>-1.2296624701995012E-2</v>
      </c>
    </row>
    <row r="1569" spans="2:8" ht="13.5" x14ac:dyDescent="0.25">
      <c r="B1569" s="11">
        <v>44291</v>
      </c>
      <c r="C1569" s="2">
        <v>4.0199999999999996</v>
      </c>
      <c r="D1569" s="2">
        <v>2.3614999999999999</v>
      </c>
      <c r="E1569" s="2">
        <v>12150</v>
      </c>
      <c r="F1569" s="2">
        <v>4.0387000000000004</v>
      </c>
      <c r="G1569" s="2">
        <v>49070.205000000002</v>
      </c>
      <c r="H1569" s="13">
        <f t="shared" si="24"/>
        <v>0</v>
      </c>
    </row>
    <row r="1570" spans="2:8" ht="13.5" x14ac:dyDescent="0.25">
      <c r="B1570" s="11">
        <v>44292</v>
      </c>
      <c r="C1570" s="2">
        <v>4</v>
      </c>
      <c r="D1570" s="2">
        <v>2.3498000000000001</v>
      </c>
      <c r="E1570" s="2">
        <v>10050</v>
      </c>
      <c r="F1570" s="2">
        <v>4.0010000000000003</v>
      </c>
      <c r="G1570" s="2">
        <v>40210.050000000003</v>
      </c>
      <c r="H1570" s="13">
        <f t="shared" si="24"/>
        <v>-4.9544780859622365E-3</v>
      </c>
    </row>
    <row r="1571" spans="2:8" ht="13.5" x14ac:dyDescent="0.25">
      <c r="B1571" s="11">
        <v>44293</v>
      </c>
      <c r="C1571" s="2">
        <v>4</v>
      </c>
      <c r="D1571" s="2">
        <v>2.3498000000000001</v>
      </c>
      <c r="E1571" s="2">
        <v>5020</v>
      </c>
      <c r="F1571" s="2">
        <v>4.0000999999999998</v>
      </c>
      <c r="G1571" s="2">
        <v>20080.502</v>
      </c>
      <c r="H1571" s="13">
        <f t="shared" si="24"/>
        <v>0</v>
      </c>
    </row>
    <row r="1572" spans="2:8" ht="13.5" x14ac:dyDescent="0.25">
      <c r="B1572" s="11">
        <v>44294</v>
      </c>
      <c r="C1572" s="2">
        <v>4.05</v>
      </c>
      <c r="D1572" s="2">
        <v>2.3791000000000002</v>
      </c>
      <c r="E1572" s="2">
        <v>2005</v>
      </c>
      <c r="F1572" s="2">
        <v>4.0500999999999996</v>
      </c>
      <c r="G1572" s="2">
        <v>8120.4504999999999</v>
      </c>
      <c r="H1572" s="13">
        <f t="shared" si="24"/>
        <v>1.2469146310324326E-2</v>
      </c>
    </row>
    <row r="1573" spans="2:8" ht="13.5" x14ac:dyDescent="0.25">
      <c r="B1573" s="11">
        <v>44298</v>
      </c>
      <c r="C1573" s="2">
        <v>4.0999999999999996</v>
      </c>
      <c r="D1573" s="2">
        <v>2.4085000000000001</v>
      </c>
      <c r="E1573" s="2">
        <v>5</v>
      </c>
      <c r="F1573" s="2">
        <v>4.0999999999999996</v>
      </c>
      <c r="G1573" s="2">
        <v>20.5</v>
      </c>
      <c r="H1573" s="13">
        <f t="shared" si="24"/>
        <v>1.2357614223866113E-2</v>
      </c>
    </row>
    <row r="1574" spans="2:8" ht="13.5" x14ac:dyDescent="0.25">
      <c r="B1574" s="11">
        <v>44299</v>
      </c>
      <c r="C1574" s="2">
        <v>4</v>
      </c>
      <c r="D1574" s="2">
        <v>2.3498000000000001</v>
      </c>
      <c r="E1574" s="2">
        <v>5022</v>
      </c>
      <c r="F1574" s="2">
        <v>4.0010000000000003</v>
      </c>
      <c r="G1574" s="2">
        <v>20093.022000000001</v>
      </c>
      <c r="H1574" s="13">
        <f t="shared" si="24"/>
        <v>-2.4372015777454837E-2</v>
      </c>
    </row>
    <row r="1575" spans="2:8" ht="13.5" x14ac:dyDescent="0.25">
      <c r="B1575" s="11">
        <v>44300</v>
      </c>
      <c r="C1575" s="2">
        <v>4.05</v>
      </c>
      <c r="D1575" s="2">
        <v>2.3791000000000002</v>
      </c>
      <c r="E1575" s="2">
        <v>5327</v>
      </c>
      <c r="F1575" s="2">
        <v>3.9988999999999999</v>
      </c>
      <c r="G1575" s="2">
        <v>21302.140299999999</v>
      </c>
      <c r="H1575" s="13">
        <f t="shared" si="24"/>
        <v>1.2469146310324326E-2</v>
      </c>
    </row>
    <row r="1576" spans="2:8" ht="13.5" x14ac:dyDescent="0.25">
      <c r="B1576" s="11">
        <v>44301</v>
      </c>
      <c r="C1576" s="2">
        <v>4.09</v>
      </c>
      <c r="D1576" s="2">
        <v>2.4026000000000001</v>
      </c>
      <c r="E1576" s="2">
        <v>20713</v>
      </c>
      <c r="F1576" s="2">
        <v>4.0396000000000001</v>
      </c>
      <c r="G1576" s="2">
        <v>83672.234800000006</v>
      </c>
      <c r="H1576" s="13">
        <f t="shared" si="24"/>
        <v>9.877684838804527E-3</v>
      </c>
    </row>
    <row r="1577" spans="2:8" ht="13.5" x14ac:dyDescent="0.25">
      <c r="B1577" s="11">
        <v>44302</v>
      </c>
      <c r="C1577" s="2">
        <v>4</v>
      </c>
      <c r="D1577" s="2">
        <v>2.3498000000000001</v>
      </c>
      <c r="E1577" s="2">
        <v>11537</v>
      </c>
      <c r="F1577" s="2">
        <v>4.0019</v>
      </c>
      <c r="G1577" s="2">
        <v>46169.920299999998</v>
      </c>
      <c r="H1577" s="13">
        <f t="shared" si="24"/>
        <v>-2.1976192458170299E-2</v>
      </c>
    </row>
    <row r="1578" spans="2:8" ht="13.5" x14ac:dyDescent="0.25">
      <c r="B1578" s="11">
        <v>44305</v>
      </c>
      <c r="C1578" s="2">
        <v>4.08</v>
      </c>
      <c r="D1578" s="2">
        <v>2.3967999999999998</v>
      </c>
      <c r="E1578" s="2">
        <v>5583</v>
      </c>
      <c r="F1578" s="2">
        <v>3.9996999999999998</v>
      </c>
      <c r="G1578" s="2">
        <v>22330.325099999998</v>
      </c>
      <c r="H1578" s="13">
        <f t="shared" si="24"/>
        <v>2.0001702272533707E-2</v>
      </c>
    </row>
    <row r="1579" spans="2:8" ht="13.5" x14ac:dyDescent="0.25">
      <c r="B1579" s="11">
        <v>44306</v>
      </c>
      <c r="C1579" s="2">
        <v>4.0999999999999996</v>
      </c>
      <c r="D1579" s="2">
        <v>2.4085000000000001</v>
      </c>
      <c r="E1579" s="2">
        <v>35777</v>
      </c>
      <c r="F1579" s="2">
        <v>4.0004</v>
      </c>
      <c r="G1579" s="2">
        <v>143122.31080000001</v>
      </c>
      <c r="H1579" s="13">
        <f t="shared" si="24"/>
        <v>4.8815086782377616E-3</v>
      </c>
    </row>
    <row r="1580" spans="2:8" ht="13.5" x14ac:dyDescent="0.25">
      <c r="B1580" s="11">
        <v>44307</v>
      </c>
      <c r="C1580" s="2">
        <v>4.3</v>
      </c>
      <c r="D1580" s="2">
        <v>2.5259999999999998</v>
      </c>
      <c r="E1580" s="2">
        <v>6056</v>
      </c>
      <c r="F1580" s="2">
        <v>4.2140000000000004</v>
      </c>
      <c r="G1580" s="2">
        <v>25519.984</v>
      </c>
      <c r="H1580" s="13">
        <f t="shared" si="24"/>
        <v>4.8785551172929091E-2</v>
      </c>
    </row>
    <row r="1581" spans="2:8" ht="13.5" x14ac:dyDescent="0.25">
      <c r="B1581" s="11">
        <v>44308</v>
      </c>
      <c r="C1581" s="2">
        <v>4.5599999999999996</v>
      </c>
      <c r="D1581" s="2">
        <v>2.6787000000000001</v>
      </c>
      <c r="E1581" s="2">
        <v>10395</v>
      </c>
      <c r="F1581" s="2">
        <v>4.4832000000000001</v>
      </c>
      <c r="G1581" s="2">
        <v>46602.864000000001</v>
      </c>
      <c r="H1581" s="13">
        <f t="shared" si="24"/>
        <v>6.0451306413301778E-2</v>
      </c>
    </row>
    <row r="1582" spans="2:8" ht="13.5" x14ac:dyDescent="0.25">
      <c r="B1582" s="11">
        <v>44309</v>
      </c>
      <c r="C1582" s="2">
        <v>4.6500000000000004</v>
      </c>
      <c r="D1582" s="2">
        <v>2.7315999999999998</v>
      </c>
      <c r="E1582" s="2">
        <v>3018</v>
      </c>
      <c r="F1582" s="2">
        <v>4.7371999999999996</v>
      </c>
      <c r="G1582" s="2">
        <v>14296.8696</v>
      </c>
      <c r="H1582" s="13">
        <f t="shared" si="24"/>
        <v>1.974838541083351E-2</v>
      </c>
    </row>
    <row r="1583" spans="2:8" ht="13.5" x14ac:dyDescent="0.25">
      <c r="B1583" s="11">
        <v>44312</v>
      </c>
      <c r="C1583" s="2">
        <v>4.47</v>
      </c>
      <c r="D1583" s="2">
        <v>2.6259000000000001</v>
      </c>
      <c r="E1583" s="2">
        <v>4858</v>
      </c>
      <c r="F1583" s="2">
        <v>4.5629</v>
      </c>
      <c r="G1583" s="2">
        <v>22166.568200000002</v>
      </c>
      <c r="H1583" s="13">
        <f t="shared" si="24"/>
        <v>-3.8695270171328046E-2</v>
      </c>
    </row>
    <row r="1584" spans="2:8" ht="13.5" x14ac:dyDescent="0.25">
      <c r="B1584" s="11">
        <v>44313</v>
      </c>
      <c r="C1584" s="2">
        <v>4.28</v>
      </c>
      <c r="D1584" s="2">
        <v>2.5143</v>
      </c>
      <c r="E1584" s="2">
        <v>554</v>
      </c>
      <c r="F1584" s="2">
        <v>4.3525999999999998</v>
      </c>
      <c r="G1584" s="2">
        <v>2411.3404</v>
      </c>
      <c r="H1584" s="13">
        <f t="shared" si="24"/>
        <v>-4.2499714383639947E-2</v>
      </c>
    </row>
    <row r="1585" spans="2:8" ht="13.5" x14ac:dyDescent="0.25">
      <c r="B1585" s="11">
        <v>44314</v>
      </c>
      <c r="C1585" s="2">
        <v>4.28</v>
      </c>
      <c r="D1585" s="2">
        <v>2.5143</v>
      </c>
      <c r="E1585" s="2">
        <v>186</v>
      </c>
      <c r="F1585" s="2">
        <v>4.3337000000000003</v>
      </c>
      <c r="G1585" s="2">
        <v>806.06820000000005</v>
      </c>
      <c r="H1585" s="13">
        <f t="shared" si="24"/>
        <v>0</v>
      </c>
    </row>
    <row r="1586" spans="2:8" ht="13.5" x14ac:dyDescent="0.25">
      <c r="B1586" s="11">
        <v>44315</v>
      </c>
      <c r="C1586" s="2">
        <v>4.28</v>
      </c>
      <c r="D1586" s="2">
        <v>2.5143</v>
      </c>
      <c r="E1586" s="2">
        <v>81</v>
      </c>
      <c r="F1586" s="2">
        <v>4.3540999999999999</v>
      </c>
      <c r="G1586" s="2">
        <v>352.68209999999999</v>
      </c>
      <c r="H1586" s="13">
        <f t="shared" si="24"/>
        <v>0</v>
      </c>
    </row>
    <row r="1587" spans="2:8" ht="13.5" x14ac:dyDescent="0.25">
      <c r="B1587" s="11">
        <v>44316</v>
      </c>
      <c r="C1587" s="2">
        <v>4.28</v>
      </c>
      <c r="D1587" s="2">
        <v>2.5143</v>
      </c>
      <c r="E1587" s="2">
        <v>5266</v>
      </c>
      <c r="F1587" s="2">
        <v>4.2051999999999996</v>
      </c>
      <c r="G1587" s="2">
        <v>22144.583200000001</v>
      </c>
      <c r="H1587" s="13">
        <f t="shared" si="24"/>
        <v>0</v>
      </c>
    </row>
    <row r="1588" spans="2:8" ht="13.5" x14ac:dyDescent="0.25">
      <c r="B1588" s="11">
        <v>44319</v>
      </c>
      <c r="C1588" s="2">
        <v>4.3899999999999997</v>
      </c>
      <c r="D1588" s="2">
        <v>2.5789</v>
      </c>
      <c r="E1588" s="2">
        <v>500</v>
      </c>
      <c r="F1588" s="2">
        <v>4.3914999999999997</v>
      </c>
      <c r="G1588" s="2">
        <v>2195.75</v>
      </c>
      <c r="H1588" s="13">
        <f t="shared" si="24"/>
        <v>2.5693035835023661E-2</v>
      </c>
    </row>
    <row r="1589" spans="2:8" ht="13.5" x14ac:dyDescent="0.25">
      <c r="B1589" s="11">
        <v>44320</v>
      </c>
      <c r="C1589" s="2">
        <v>4.5199999999999996</v>
      </c>
      <c r="D1589" s="2">
        <v>2.6551999999999998</v>
      </c>
      <c r="E1589" s="2">
        <v>235182</v>
      </c>
      <c r="F1589" s="2">
        <v>4.3840000000000003</v>
      </c>
      <c r="G1589" s="2">
        <v>1031037.888</v>
      </c>
      <c r="H1589" s="13">
        <f t="shared" si="24"/>
        <v>2.9586257706774133E-2</v>
      </c>
    </row>
    <row r="1590" spans="2:8" ht="13.5" x14ac:dyDescent="0.25">
      <c r="B1590" s="11">
        <v>44321</v>
      </c>
      <c r="C1590" s="2">
        <v>4.63</v>
      </c>
      <c r="D1590" s="2">
        <v>2.7199</v>
      </c>
      <c r="E1590" s="2">
        <v>2922</v>
      </c>
      <c r="F1590" s="2">
        <v>4.6060999999999996</v>
      </c>
      <c r="G1590" s="2">
        <v>13459.0242</v>
      </c>
      <c r="H1590" s="13">
        <f t="shared" si="24"/>
        <v>2.4367279300994353E-2</v>
      </c>
    </row>
    <row r="1591" spans="2:8" ht="13.5" x14ac:dyDescent="0.25">
      <c r="B1591" s="11">
        <v>44322</v>
      </c>
      <c r="C1591" s="2">
        <v>4.6500000000000004</v>
      </c>
      <c r="D1591" s="2">
        <v>2.7315999999999998</v>
      </c>
      <c r="E1591" s="2">
        <v>7526</v>
      </c>
      <c r="F1591" s="2">
        <v>4.6055999999999999</v>
      </c>
      <c r="G1591" s="2">
        <v>34661.745600000002</v>
      </c>
      <c r="H1591" s="13">
        <f t="shared" si="24"/>
        <v>4.3016287363505353E-3</v>
      </c>
    </row>
    <row r="1592" spans="2:8" ht="13.5" x14ac:dyDescent="0.25">
      <c r="B1592" s="11">
        <v>44323</v>
      </c>
      <c r="C1592" s="2">
        <v>4.5999999999999996</v>
      </c>
      <c r="D1592" s="2">
        <v>2.7021999999999999</v>
      </c>
      <c r="E1592" s="2">
        <v>2056</v>
      </c>
      <c r="F1592" s="2">
        <v>4.6158000000000001</v>
      </c>
      <c r="G1592" s="2">
        <v>9490.0848000000005</v>
      </c>
      <c r="H1592" s="13">
        <f t="shared" si="24"/>
        <v>-1.0762922829111097E-2</v>
      </c>
    </row>
    <row r="1593" spans="2:8" ht="13.5" x14ac:dyDescent="0.25">
      <c r="B1593" s="11">
        <v>44326</v>
      </c>
      <c r="C1593" s="2">
        <v>4.5999999999999996</v>
      </c>
      <c r="D1593" s="2">
        <v>2.7021999999999999</v>
      </c>
      <c r="E1593" s="2">
        <v>2420</v>
      </c>
      <c r="F1593" s="2">
        <v>4.6092000000000004</v>
      </c>
      <c r="G1593" s="2">
        <v>11154.263999999999</v>
      </c>
      <c r="H1593" s="13">
        <f t="shared" si="24"/>
        <v>0</v>
      </c>
    </row>
    <row r="1594" spans="2:8" ht="13.5" x14ac:dyDescent="0.25">
      <c r="B1594" s="11">
        <v>44327</v>
      </c>
      <c r="C1594" s="2">
        <v>4.5999999999999996</v>
      </c>
      <c r="D1594" s="2">
        <v>2.7021999999999999</v>
      </c>
      <c r="E1594" s="2">
        <v>7405</v>
      </c>
      <c r="F1594" s="2">
        <v>4.6001000000000003</v>
      </c>
      <c r="G1594" s="2">
        <v>34063.7405</v>
      </c>
      <c r="H1594" s="13">
        <f t="shared" si="24"/>
        <v>0</v>
      </c>
    </row>
    <row r="1595" spans="2:8" ht="13.5" x14ac:dyDescent="0.25">
      <c r="B1595" s="11">
        <v>44333</v>
      </c>
      <c r="C1595" s="2">
        <v>4.5999999999999996</v>
      </c>
      <c r="D1595" s="2">
        <v>2.7021999999999999</v>
      </c>
      <c r="E1595" s="2">
        <v>126</v>
      </c>
      <c r="F1595" s="2">
        <v>4.6353</v>
      </c>
      <c r="G1595" s="2">
        <v>584.04780000000005</v>
      </c>
      <c r="H1595" s="13">
        <f t="shared" si="24"/>
        <v>0</v>
      </c>
    </row>
    <row r="1596" spans="2:8" ht="13.5" x14ac:dyDescent="0.25">
      <c r="B1596" s="11">
        <v>44334</v>
      </c>
      <c r="C1596" s="2">
        <v>4.5</v>
      </c>
      <c r="D1596" s="2">
        <v>2.6435</v>
      </c>
      <c r="E1596" s="2">
        <v>4039</v>
      </c>
      <c r="F1596" s="2">
        <v>4.5027999999999997</v>
      </c>
      <c r="G1596" s="2">
        <v>18186.8092</v>
      </c>
      <c r="H1596" s="13">
        <f t="shared" si="24"/>
        <v>-2.1723040485530299E-2</v>
      </c>
    </row>
    <row r="1597" spans="2:8" ht="13.5" x14ac:dyDescent="0.25">
      <c r="B1597" s="11">
        <v>44335</v>
      </c>
      <c r="C1597" s="2">
        <v>4.5</v>
      </c>
      <c r="D1597" s="2">
        <v>2.6435</v>
      </c>
      <c r="E1597" s="2">
        <v>684</v>
      </c>
      <c r="F1597" s="2">
        <v>4.4165000000000001</v>
      </c>
      <c r="G1597" s="2">
        <v>3020.886</v>
      </c>
      <c r="H1597" s="13">
        <f t="shared" si="24"/>
        <v>0</v>
      </c>
    </row>
    <row r="1598" spans="2:8" ht="13.5" x14ac:dyDescent="0.25">
      <c r="B1598" s="11">
        <v>44336</v>
      </c>
      <c r="C1598" s="2">
        <v>4.3899999999999997</v>
      </c>
      <c r="D1598" s="2">
        <v>2.5789</v>
      </c>
      <c r="E1598" s="2">
        <v>1267</v>
      </c>
      <c r="F1598" s="2">
        <v>4.4024000000000001</v>
      </c>
      <c r="G1598" s="2">
        <v>5577.8407999999999</v>
      </c>
      <c r="H1598" s="13">
        <f t="shared" si="24"/>
        <v>-2.4437299035369772E-2</v>
      </c>
    </row>
    <row r="1599" spans="2:8" ht="13.5" x14ac:dyDescent="0.25">
      <c r="B1599" s="11">
        <v>44337</v>
      </c>
      <c r="C1599" s="2">
        <v>4.4000000000000004</v>
      </c>
      <c r="D1599" s="2">
        <v>2.5847000000000002</v>
      </c>
      <c r="E1599" s="2">
        <v>16823</v>
      </c>
      <c r="F1599" s="2">
        <v>4.3966000000000003</v>
      </c>
      <c r="G1599" s="2">
        <v>73964.001799999998</v>
      </c>
      <c r="H1599" s="13">
        <f t="shared" si="24"/>
        <v>2.2490209003839814E-3</v>
      </c>
    </row>
    <row r="1600" spans="2:8" ht="13.5" x14ac:dyDescent="0.25">
      <c r="B1600" s="11">
        <v>44340</v>
      </c>
      <c r="C1600" s="2">
        <v>4.58</v>
      </c>
      <c r="D1600" s="2">
        <v>2.6905000000000001</v>
      </c>
      <c r="E1600" s="2">
        <v>2707</v>
      </c>
      <c r="F1600" s="2">
        <v>4.4333999999999998</v>
      </c>
      <c r="G1600" s="2">
        <v>12001.2138</v>
      </c>
      <c r="H1600" s="13">
        <f t="shared" si="24"/>
        <v>4.093318373505625E-2</v>
      </c>
    </row>
    <row r="1601" spans="2:8" ht="13.5" x14ac:dyDescent="0.25">
      <c r="B1601" s="11">
        <v>44341</v>
      </c>
      <c r="C1601" s="2">
        <v>4.58</v>
      </c>
      <c r="D1601" s="2">
        <v>2.6905000000000001</v>
      </c>
      <c r="E1601" s="2">
        <v>1265</v>
      </c>
      <c r="F1601" s="2">
        <v>4.5835999999999997</v>
      </c>
      <c r="G1601" s="2">
        <v>5798.2539999999999</v>
      </c>
      <c r="H1601" s="13">
        <f t="shared" si="24"/>
        <v>0</v>
      </c>
    </row>
    <row r="1602" spans="2:8" ht="13.5" x14ac:dyDescent="0.25">
      <c r="B1602" s="11">
        <v>44342</v>
      </c>
      <c r="C1602" s="2">
        <v>4.58</v>
      </c>
      <c r="D1602" s="2">
        <v>2.6905000000000001</v>
      </c>
      <c r="E1602" s="2">
        <v>632</v>
      </c>
      <c r="F1602" s="2">
        <v>4.58</v>
      </c>
      <c r="G1602" s="2">
        <v>2894.56</v>
      </c>
      <c r="H1602" s="13">
        <f t="shared" si="24"/>
        <v>0</v>
      </c>
    </row>
    <row r="1603" spans="2:8" ht="13.5" x14ac:dyDescent="0.25">
      <c r="B1603" s="11">
        <v>44343</v>
      </c>
      <c r="C1603" s="2">
        <v>4.58</v>
      </c>
      <c r="D1603" s="2">
        <v>2.6905000000000001</v>
      </c>
      <c r="E1603" s="2">
        <v>2695</v>
      </c>
      <c r="F1603" s="2">
        <v>4.5726000000000004</v>
      </c>
      <c r="G1603" s="2">
        <v>12323.156999999999</v>
      </c>
      <c r="H1603" s="13">
        <f t="shared" si="24"/>
        <v>0</v>
      </c>
    </row>
    <row r="1604" spans="2:8" ht="13.5" x14ac:dyDescent="0.25">
      <c r="B1604" s="11">
        <v>44344</v>
      </c>
      <c r="C1604" s="2">
        <v>4.58</v>
      </c>
      <c r="D1604" s="2">
        <v>2.6905000000000001</v>
      </c>
      <c r="E1604" s="2">
        <v>5712</v>
      </c>
      <c r="F1604" s="2">
        <v>4.5701000000000001</v>
      </c>
      <c r="G1604" s="2">
        <v>26104.411199999999</v>
      </c>
      <c r="H1604" s="13">
        <f t="shared" si="24"/>
        <v>0</v>
      </c>
    </row>
    <row r="1605" spans="2:8" ht="13.5" x14ac:dyDescent="0.25">
      <c r="B1605" s="11">
        <v>44347</v>
      </c>
      <c r="C1605" s="2">
        <v>4.59</v>
      </c>
      <c r="D1605" s="2">
        <v>2.6964000000000001</v>
      </c>
      <c r="E1605" s="2">
        <v>2143</v>
      </c>
      <c r="F1605" s="2">
        <v>4.5658000000000003</v>
      </c>
      <c r="G1605" s="2">
        <v>9784.5094000000008</v>
      </c>
      <c r="H1605" s="13">
        <f t="shared" si="24"/>
        <v>2.192900947779229E-3</v>
      </c>
    </row>
    <row r="1606" spans="2:8" ht="13.5" x14ac:dyDescent="0.25">
      <c r="B1606" s="11">
        <v>44348</v>
      </c>
      <c r="C1606" s="2">
        <v>4.55</v>
      </c>
      <c r="D1606" s="2">
        <v>2.6728999999999998</v>
      </c>
      <c r="E1606" s="2">
        <v>375</v>
      </c>
      <c r="F1606" s="2">
        <v>4.5548000000000002</v>
      </c>
      <c r="G1606" s="2">
        <v>1708.05</v>
      </c>
      <c r="H1606" s="13">
        <f t="shared" si="24"/>
        <v>-8.7153241358849942E-3</v>
      </c>
    </row>
    <row r="1607" spans="2:8" ht="13.5" x14ac:dyDescent="0.25">
      <c r="B1607" s="11">
        <v>44349</v>
      </c>
      <c r="C1607" s="2">
        <v>4.75</v>
      </c>
      <c r="D1607" s="2">
        <v>2.7904</v>
      </c>
      <c r="E1607" s="2">
        <v>3992</v>
      </c>
      <c r="F1607" s="2">
        <v>4.6917999999999997</v>
      </c>
      <c r="G1607" s="2">
        <v>18729.6656</v>
      </c>
      <c r="H1607" s="13">
        <f t="shared" ref="H1607:H1670" si="25">(D1607-D1606)/D1606</f>
        <v>4.3959744098170592E-2</v>
      </c>
    </row>
    <row r="1608" spans="2:8" ht="13.5" x14ac:dyDescent="0.25">
      <c r="B1608" s="11">
        <v>44350</v>
      </c>
      <c r="C1608" s="2">
        <v>4.84</v>
      </c>
      <c r="D1608" s="2">
        <v>2.8431999999999999</v>
      </c>
      <c r="E1608" s="2">
        <v>6281</v>
      </c>
      <c r="F1608" s="2">
        <v>4.7988</v>
      </c>
      <c r="G1608" s="2">
        <v>30141.2628</v>
      </c>
      <c r="H1608" s="13">
        <f t="shared" si="25"/>
        <v>1.8922018348623837E-2</v>
      </c>
    </row>
    <row r="1609" spans="2:8" ht="13.5" x14ac:dyDescent="0.25">
      <c r="B1609" s="11">
        <v>44351</v>
      </c>
      <c r="C1609" s="2">
        <v>4.8</v>
      </c>
      <c r="D1609" s="2">
        <v>2.8197000000000001</v>
      </c>
      <c r="E1609" s="2">
        <v>500</v>
      </c>
      <c r="F1609" s="2">
        <v>4.8</v>
      </c>
      <c r="G1609" s="2">
        <v>2400</v>
      </c>
      <c r="H1609" s="13">
        <f t="shared" si="25"/>
        <v>-8.2653348339898191E-3</v>
      </c>
    </row>
    <row r="1610" spans="2:8" ht="13.5" x14ac:dyDescent="0.25">
      <c r="B1610" s="11">
        <v>44354</v>
      </c>
      <c r="C1610" s="2">
        <v>4.8</v>
      </c>
      <c r="D1610" s="2">
        <v>2.8197000000000001</v>
      </c>
      <c r="E1610" s="2">
        <v>1528</v>
      </c>
      <c r="F1610" s="2">
        <v>4.7996999999999996</v>
      </c>
      <c r="G1610" s="2">
        <v>7333.9416000000001</v>
      </c>
      <c r="H1610" s="13">
        <f t="shared" si="25"/>
        <v>0</v>
      </c>
    </row>
    <row r="1611" spans="2:8" ht="13.5" x14ac:dyDescent="0.25">
      <c r="B1611" s="11">
        <v>44355</v>
      </c>
      <c r="C1611" s="2">
        <v>5.09</v>
      </c>
      <c r="D1611" s="2">
        <v>2.9901</v>
      </c>
      <c r="E1611" s="2">
        <v>3387</v>
      </c>
      <c r="F1611" s="2">
        <v>5.0125000000000002</v>
      </c>
      <c r="G1611" s="2">
        <v>16977.337500000001</v>
      </c>
      <c r="H1611" s="13">
        <f t="shared" si="25"/>
        <v>6.0431960846898565E-2</v>
      </c>
    </row>
    <row r="1612" spans="2:8" ht="13.5" x14ac:dyDescent="0.25">
      <c r="B1612" s="11">
        <v>44356</v>
      </c>
      <c r="C1612" s="2">
        <v>5.15</v>
      </c>
      <c r="D1612" s="2">
        <v>3.0253000000000001</v>
      </c>
      <c r="E1612" s="2">
        <v>33753</v>
      </c>
      <c r="F1612" s="2">
        <v>5.2663000000000002</v>
      </c>
      <c r="G1612" s="2">
        <v>177753.42389999999</v>
      </c>
      <c r="H1612" s="13">
        <f t="shared" si="25"/>
        <v>1.1772181532390262E-2</v>
      </c>
    </row>
    <row r="1613" spans="2:8" ht="13.5" x14ac:dyDescent="0.25">
      <c r="B1613" s="11">
        <v>44357</v>
      </c>
      <c r="C1613" s="2">
        <v>5.18</v>
      </c>
      <c r="D1613" s="2">
        <v>3.0430000000000001</v>
      </c>
      <c r="E1613" s="2">
        <v>23033</v>
      </c>
      <c r="F1613" s="2">
        <v>5.1844999999999999</v>
      </c>
      <c r="G1613" s="2">
        <v>119414.5885</v>
      </c>
      <c r="H1613" s="13">
        <f t="shared" si="25"/>
        <v>5.850659438733365E-3</v>
      </c>
    </row>
    <row r="1614" spans="2:8" ht="13.5" x14ac:dyDescent="0.25">
      <c r="B1614" s="11">
        <v>44358</v>
      </c>
      <c r="C1614" s="2">
        <v>5.23</v>
      </c>
      <c r="D1614" s="2">
        <v>3.0722999999999998</v>
      </c>
      <c r="E1614" s="2">
        <v>5868</v>
      </c>
      <c r="F1614" s="2">
        <v>5.2050999999999998</v>
      </c>
      <c r="G1614" s="2">
        <v>30543.5268</v>
      </c>
      <c r="H1614" s="13">
        <f t="shared" si="25"/>
        <v>9.6286559316462895E-3</v>
      </c>
    </row>
    <row r="1615" spans="2:8" ht="13.5" x14ac:dyDescent="0.25">
      <c r="B1615" s="11">
        <v>44361</v>
      </c>
      <c r="C1615" s="2">
        <v>5.22</v>
      </c>
      <c r="D1615" s="2">
        <v>3.0663999999999998</v>
      </c>
      <c r="E1615" s="2">
        <v>6257</v>
      </c>
      <c r="F1615" s="2">
        <v>5.2038000000000002</v>
      </c>
      <c r="G1615" s="2">
        <v>32560.176599999999</v>
      </c>
      <c r="H1615" s="13">
        <f t="shared" si="25"/>
        <v>-1.920385379032001E-3</v>
      </c>
    </row>
    <row r="1616" spans="2:8" ht="13.5" x14ac:dyDescent="0.25">
      <c r="B1616" s="11">
        <v>44362</v>
      </c>
      <c r="C1616" s="2">
        <v>5.22</v>
      </c>
      <c r="D1616" s="2">
        <v>3.0663999999999998</v>
      </c>
      <c r="E1616" s="2">
        <v>4895</v>
      </c>
      <c r="F1616" s="2">
        <v>5.2247000000000003</v>
      </c>
      <c r="G1616" s="2">
        <v>25574.906500000001</v>
      </c>
      <c r="H1616" s="13">
        <f t="shared" si="25"/>
        <v>0</v>
      </c>
    </row>
    <row r="1617" spans="2:8" ht="13.5" x14ac:dyDescent="0.25">
      <c r="B1617" s="11">
        <v>44363</v>
      </c>
      <c r="C1617" s="2">
        <v>5.19</v>
      </c>
      <c r="D1617" s="2">
        <v>3.0488</v>
      </c>
      <c r="E1617" s="2">
        <v>4207</v>
      </c>
      <c r="F1617" s="2">
        <v>5.2012</v>
      </c>
      <c r="G1617" s="2">
        <v>21881.448400000001</v>
      </c>
      <c r="H1617" s="13">
        <f t="shared" si="25"/>
        <v>-5.7396295330028177E-3</v>
      </c>
    </row>
    <row r="1618" spans="2:8" ht="13.5" x14ac:dyDescent="0.25">
      <c r="B1618" s="11">
        <v>44364</v>
      </c>
      <c r="C1618" s="2">
        <v>5.19</v>
      </c>
      <c r="D1618" s="2">
        <v>3.0488</v>
      </c>
      <c r="E1618" s="2">
        <v>5397</v>
      </c>
      <c r="F1618" s="2">
        <v>5.1567999999999996</v>
      </c>
      <c r="G1618" s="2">
        <v>27831.249599999999</v>
      </c>
      <c r="H1618" s="13">
        <f t="shared" si="25"/>
        <v>0</v>
      </c>
    </row>
    <row r="1619" spans="2:8" ht="13.5" x14ac:dyDescent="0.25">
      <c r="B1619" s="11">
        <v>44365</v>
      </c>
      <c r="C1619" s="2">
        <v>5.19</v>
      </c>
      <c r="D1619" s="2">
        <v>3.0488</v>
      </c>
      <c r="E1619" s="2">
        <v>2507</v>
      </c>
      <c r="F1619" s="2">
        <v>5.1570999999999998</v>
      </c>
      <c r="G1619" s="2">
        <v>12928.849700000001</v>
      </c>
      <c r="H1619" s="13">
        <f t="shared" si="25"/>
        <v>0</v>
      </c>
    </row>
    <row r="1620" spans="2:8" ht="13.5" x14ac:dyDescent="0.25">
      <c r="B1620" s="11">
        <v>44368</v>
      </c>
      <c r="C1620" s="2">
        <v>5.15</v>
      </c>
      <c r="D1620" s="2">
        <v>3.0253000000000001</v>
      </c>
      <c r="E1620" s="2">
        <v>739</v>
      </c>
      <c r="F1620" s="2">
        <v>5.1626000000000003</v>
      </c>
      <c r="G1620" s="2">
        <v>3815.1614</v>
      </c>
      <c r="H1620" s="13">
        <f t="shared" si="25"/>
        <v>-7.7079506691156699E-3</v>
      </c>
    </row>
    <row r="1621" spans="2:8" ht="13.5" x14ac:dyDescent="0.25">
      <c r="B1621" s="11">
        <v>44369</v>
      </c>
      <c r="C1621" s="2">
        <v>5.15</v>
      </c>
      <c r="D1621" s="2">
        <v>3.0253000000000001</v>
      </c>
      <c r="E1621" s="2">
        <v>1820</v>
      </c>
      <c r="F1621" s="2">
        <v>5.1414</v>
      </c>
      <c r="G1621" s="2">
        <v>9357.348</v>
      </c>
      <c r="H1621" s="13">
        <f t="shared" si="25"/>
        <v>0</v>
      </c>
    </row>
    <row r="1622" spans="2:8" ht="13.5" x14ac:dyDescent="0.25">
      <c r="B1622" s="11">
        <v>44370</v>
      </c>
      <c r="C1622" s="2">
        <v>5.19</v>
      </c>
      <c r="D1622" s="2">
        <v>3.0488</v>
      </c>
      <c r="E1622" s="2">
        <v>6137</v>
      </c>
      <c r="F1622" s="2">
        <v>5.1471999999999998</v>
      </c>
      <c r="G1622" s="2">
        <v>31588.366399999999</v>
      </c>
      <c r="H1622" s="13">
        <f t="shared" si="25"/>
        <v>7.7678246785442282E-3</v>
      </c>
    </row>
    <row r="1623" spans="2:8" ht="13.5" x14ac:dyDescent="0.25">
      <c r="B1623" s="11">
        <v>44371</v>
      </c>
      <c r="C1623" s="2">
        <v>5.2</v>
      </c>
      <c r="D1623" s="2">
        <v>3.0547</v>
      </c>
      <c r="E1623" s="2">
        <v>6355</v>
      </c>
      <c r="F1623" s="2">
        <v>5.2005999999999997</v>
      </c>
      <c r="G1623" s="2">
        <v>33049.813000000002</v>
      </c>
      <c r="H1623" s="13">
        <f t="shared" si="25"/>
        <v>1.9351876147992706E-3</v>
      </c>
    </row>
    <row r="1624" spans="2:8" ht="13.5" x14ac:dyDescent="0.25">
      <c r="B1624" s="11">
        <v>44372</v>
      </c>
      <c r="C1624" s="2">
        <v>5.3</v>
      </c>
      <c r="D1624" s="2">
        <v>3.1133999999999999</v>
      </c>
      <c r="E1624" s="2">
        <v>4419</v>
      </c>
      <c r="F1624" s="2">
        <v>5.2481999999999998</v>
      </c>
      <c r="G1624" s="2">
        <v>23191.7958</v>
      </c>
      <c r="H1624" s="13">
        <f t="shared" si="25"/>
        <v>1.9216289652011647E-2</v>
      </c>
    </row>
    <row r="1625" spans="2:8" ht="13.5" x14ac:dyDescent="0.25">
      <c r="B1625" s="11">
        <v>44375</v>
      </c>
      <c r="C1625" s="2">
        <v>5.3</v>
      </c>
      <c r="D1625" s="2">
        <v>3.1133999999999999</v>
      </c>
      <c r="E1625" s="2">
        <v>2961</v>
      </c>
      <c r="F1625" s="2">
        <v>5.3</v>
      </c>
      <c r="G1625" s="2">
        <v>15693.3</v>
      </c>
      <c r="H1625" s="13">
        <f t="shared" si="25"/>
        <v>0</v>
      </c>
    </row>
    <row r="1626" spans="2:8" ht="13.5" x14ac:dyDescent="0.25">
      <c r="B1626" s="11">
        <v>44376</v>
      </c>
      <c r="C1626" s="2">
        <v>5.3</v>
      </c>
      <c r="D1626" s="2">
        <v>3.1133999999999999</v>
      </c>
      <c r="E1626" s="2">
        <v>11075</v>
      </c>
      <c r="F1626" s="2">
        <v>5.2830000000000004</v>
      </c>
      <c r="G1626" s="2">
        <v>58509.224999999999</v>
      </c>
      <c r="H1626" s="13">
        <f t="shared" si="25"/>
        <v>0</v>
      </c>
    </row>
    <row r="1627" spans="2:8" ht="13.5" x14ac:dyDescent="0.25">
      <c r="B1627" s="11">
        <v>44377</v>
      </c>
      <c r="C1627" s="2">
        <v>5.33</v>
      </c>
      <c r="D1627" s="2">
        <v>3.1311</v>
      </c>
      <c r="E1627" s="2">
        <v>6547</v>
      </c>
      <c r="F1627" s="2">
        <v>5.3023999999999996</v>
      </c>
      <c r="G1627" s="2">
        <v>34714.8128</v>
      </c>
      <c r="H1627" s="13">
        <f t="shared" si="25"/>
        <v>5.6851031027173021E-3</v>
      </c>
    </row>
    <row r="1628" spans="2:8" ht="13.5" x14ac:dyDescent="0.25">
      <c r="B1628" s="11">
        <v>44378</v>
      </c>
      <c r="C1628" s="2">
        <v>5.47</v>
      </c>
      <c r="D1628" s="2">
        <v>3.2132999999999998</v>
      </c>
      <c r="E1628" s="2">
        <v>2519</v>
      </c>
      <c r="F1628" s="2">
        <v>5.4439000000000002</v>
      </c>
      <c r="G1628" s="2">
        <v>13713.1841</v>
      </c>
      <c r="H1628" s="13">
        <f t="shared" si="25"/>
        <v>2.6252754622975896E-2</v>
      </c>
    </row>
    <row r="1629" spans="2:8" ht="13.5" x14ac:dyDescent="0.25">
      <c r="B1629" s="11">
        <v>44379</v>
      </c>
      <c r="C1629" s="2">
        <v>5.48</v>
      </c>
      <c r="D1629" s="2">
        <v>3.2191999999999998</v>
      </c>
      <c r="E1629" s="2">
        <v>1017</v>
      </c>
      <c r="F1629" s="2">
        <v>5.4623999999999997</v>
      </c>
      <c r="G1629" s="2">
        <v>5555.2608</v>
      </c>
      <c r="H1629" s="13">
        <f t="shared" si="25"/>
        <v>1.8361186319360212E-3</v>
      </c>
    </row>
    <row r="1630" spans="2:8" ht="13.5" x14ac:dyDescent="0.25">
      <c r="B1630" s="11">
        <v>44382</v>
      </c>
      <c r="C1630" s="2">
        <v>5.35</v>
      </c>
      <c r="D1630" s="2">
        <v>3.1427999999999998</v>
      </c>
      <c r="E1630" s="2">
        <v>1545</v>
      </c>
      <c r="F1630" s="2">
        <v>5.3503999999999996</v>
      </c>
      <c r="G1630" s="2">
        <v>8266.3680000000004</v>
      </c>
      <c r="H1630" s="13">
        <f t="shared" si="25"/>
        <v>-2.3732604373757463E-2</v>
      </c>
    </row>
    <row r="1631" spans="2:8" ht="13.5" x14ac:dyDescent="0.25">
      <c r="B1631" s="11">
        <v>44383</v>
      </c>
      <c r="C1631" s="2">
        <v>5.38</v>
      </c>
      <c r="D1631" s="2">
        <v>3.1604000000000001</v>
      </c>
      <c r="E1631" s="2">
        <v>1001</v>
      </c>
      <c r="F1631" s="2">
        <v>5.33</v>
      </c>
      <c r="G1631" s="2">
        <v>5335.33</v>
      </c>
      <c r="H1631" s="13">
        <f t="shared" si="25"/>
        <v>5.6001018200331817E-3</v>
      </c>
    </row>
    <row r="1632" spans="2:8" ht="13.5" x14ac:dyDescent="0.25">
      <c r="B1632" s="11">
        <v>44384</v>
      </c>
      <c r="C1632" s="2">
        <v>5.44</v>
      </c>
      <c r="D1632" s="2">
        <v>3.1957</v>
      </c>
      <c r="E1632" s="2">
        <v>1074</v>
      </c>
      <c r="F1632" s="2">
        <v>5.4031000000000002</v>
      </c>
      <c r="G1632" s="2">
        <v>5802.9294</v>
      </c>
      <c r="H1632" s="13">
        <f t="shared" si="25"/>
        <v>1.1169472218706457E-2</v>
      </c>
    </row>
    <row r="1633" spans="2:8" ht="13.5" x14ac:dyDescent="0.25">
      <c r="B1633" s="11">
        <v>44385</v>
      </c>
      <c r="C1633" s="2">
        <v>5.45</v>
      </c>
      <c r="D1633" s="2">
        <v>3.2016</v>
      </c>
      <c r="E1633" s="2">
        <v>1472</v>
      </c>
      <c r="F1633" s="2">
        <v>5.4432999999999998</v>
      </c>
      <c r="G1633" s="2">
        <v>8012.5375999999997</v>
      </c>
      <c r="H1633" s="13">
        <f t="shared" si="25"/>
        <v>1.8462308727352432E-3</v>
      </c>
    </row>
    <row r="1634" spans="2:8" ht="13.5" x14ac:dyDescent="0.25">
      <c r="B1634" s="11">
        <v>44386</v>
      </c>
      <c r="C1634" s="2">
        <v>5.35</v>
      </c>
      <c r="D1634" s="2">
        <v>3.1427999999999998</v>
      </c>
      <c r="E1634" s="2">
        <v>3076</v>
      </c>
      <c r="F1634" s="2">
        <v>5.4461000000000004</v>
      </c>
      <c r="G1634" s="2">
        <v>16752.203600000001</v>
      </c>
      <c r="H1634" s="13">
        <f t="shared" si="25"/>
        <v>-1.836581709145433E-2</v>
      </c>
    </row>
    <row r="1635" spans="2:8" ht="13.5" x14ac:dyDescent="0.25">
      <c r="B1635" s="11">
        <v>44389</v>
      </c>
      <c r="C1635" s="2">
        <v>5.4</v>
      </c>
      <c r="D1635" s="2">
        <v>3.1722000000000001</v>
      </c>
      <c r="E1635" s="2">
        <v>4100</v>
      </c>
      <c r="F1635" s="2">
        <v>5.3696999999999999</v>
      </c>
      <c r="G1635" s="2">
        <v>22015.77</v>
      </c>
      <c r="H1635" s="13">
        <f t="shared" si="25"/>
        <v>9.3547155402826515E-3</v>
      </c>
    </row>
    <row r="1636" spans="2:8" ht="13.5" x14ac:dyDescent="0.25">
      <c r="B1636" s="11">
        <v>44390</v>
      </c>
      <c r="C1636" s="2">
        <v>5.44</v>
      </c>
      <c r="D1636" s="2">
        <v>3.1957</v>
      </c>
      <c r="E1636" s="2">
        <v>2042</v>
      </c>
      <c r="F1636" s="2">
        <v>5.4427000000000003</v>
      </c>
      <c r="G1636" s="2">
        <v>11113.993399999999</v>
      </c>
      <c r="H1636" s="13">
        <f t="shared" si="25"/>
        <v>7.4081079377087992E-3</v>
      </c>
    </row>
    <row r="1637" spans="2:8" ht="13.5" x14ac:dyDescent="0.25">
      <c r="B1637" s="11">
        <v>44391</v>
      </c>
      <c r="C1637" s="2">
        <v>5.44</v>
      </c>
      <c r="D1637" s="2">
        <v>3.1957</v>
      </c>
      <c r="E1637" s="2">
        <v>370</v>
      </c>
      <c r="F1637" s="2">
        <v>5.44</v>
      </c>
      <c r="G1637" s="2">
        <v>2012.8</v>
      </c>
      <c r="H1637" s="13">
        <f t="shared" si="25"/>
        <v>0</v>
      </c>
    </row>
    <row r="1638" spans="2:8" ht="13.5" x14ac:dyDescent="0.25">
      <c r="B1638" s="11">
        <v>44392</v>
      </c>
      <c r="C1638" s="2">
        <v>5.43</v>
      </c>
      <c r="D1638" s="2">
        <v>3.1898</v>
      </c>
      <c r="E1638" s="2">
        <v>3759</v>
      </c>
      <c r="F1638" s="2">
        <v>5.4477000000000002</v>
      </c>
      <c r="G1638" s="2">
        <v>20477.904299999998</v>
      </c>
      <c r="H1638" s="13">
        <f t="shared" si="25"/>
        <v>-1.8462308727352432E-3</v>
      </c>
    </row>
    <row r="1639" spans="2:8" ht="13.5" x14ac:dyDescent="0.25">
      <c r="B1639" s="11">
        <v>44393</v>
      </c>
      <c r="C1639" s="2">
        <v>5.44</v>
      </c>
      <c r="D1639" s="2">
        <v>3.1957</v>
      </c>
      <c r="E1639" s="2">
        <v>3327</v>
      </c>
      <c r="F1639" s="2">
        <v>5.4496000000000002</v>
      </c>
      <c r="G1639" s="2">
        <v>18130.819200000002</v>
      </c>
      <c r="H1639" s="13">
        <f t="shared" si="25"/>
        <v>1.8496457458147897E-3</v>
      </c>
    </row>
    <row r="1640" spans="2:8" ht="13.5" x14ac:dyDescent="0.25">
      <c r="B1640" s="11">
        <v>44396</v>
      </c>
      <c r="C1640" s="2">
        <v>5.54</v>
      </c>
      <c r="D1640" s="2">
        <v>3.2544</v>
      </c>
      <c r="E1640" s="2">
        <v>7931</v>
      </c>
      <c r="F1640" s="2">
        <v>5.4615999999999998</v>
      </c>
      <c r="G1640" s="2">
        <v>43315.9496</v>
      </c>
      <c r="H1640" s="13">
        <f t="shared" si="25"/>
        <v>1.836843258128109E-2</v>
      </c>
    </row>
    <row r="1641" spans="2:8" ht="13.5" x14ac:dyDescent="0.25">
      <c r="B1641" s="11">
        <v>44399</v>
      </c>
      <c r="C1641" s="2">
        <v>5.87</v>
      </c>
      <c r="D1641" s="2">
        <v>3.4483000000000001</v>
      </c>
      <c r="E1641" s="2">
        <v>23489</v>
      </c>
      <c r="F1641" s="2">
        <v>5.7561</v>
      </c>
      <c r="G1641" s="2">
        <v>135205.03289999999</v>
      </c>
      <c r="H1641" s="13">
        <f t="shared" si="25"/>
        <v>5.9580875122910576E-2</v>
      </c>
    </row>
    <row r="1642" spans="2:8" ht="13.5" x14ac:dyDescent="0.25">
      <c r="B1642" s="11">
        <v>44400</v>
      </c>
      <c r="C1642" s="2">
        <v>6.05</v>
      </c>
      <c r="D1642" s="2">
        <v>3.5539999999999998</v>
      </c>
      <c r="E1642" s="2">
        <v>9053</v>
      </c>
      <c r="F1642" s="2">
        <v>5.9378000000000002</v>
      </c>
      <c r="G1642" s="2">
        <v>53754.903400000003</v>
      </c>
      <c r="H1642" s="13">
        <f t="shared" si="25"/>
        <v>3.0652785430501893E-2</v>
      </c>
    </row>
    <row r="1643" spans="2:8" ht="13.5" x14ac:dyDescent="0.25">
      <c r="B1643" s="11">
        <v>44403</v>
      </c>
      <c r="C1643" s="2">
        <v>5.87</v>
      </c>
      <c r="D1643" s="2">
        <v>3.4483000000000001</v>
      </c>
      <c r="E1643" s="2">
        <v>1251</v>
      </c>
      <c r="F1643" s="2">
        <v>5.8799000000000001</v>
      </c>
      <c r="G1643" s="2">
        <v>7355.7548999999999</v>
      </c>
      <c r="H1643" s="13">
        <f t="shared" si="25"/>
        <v>-2.9741136747326868E-2</v>
      </c>
    </row>
    <row r="1644" spans="2:8" ht="13.5" x14ac:dyDescent="0.25">
      <c r="B1644" s="11">
        <v>44404</v>
      </c>
      <c r="C1644" s="2">
        <v>5.91</v>
      </c>
      <c r="D1644" s="2">
        <v>3.4718</v>
      </c>
      <c r="E1644" s="2">
        <v>14234</v>
      </c>
      <c r="F1644" s="2">
        <v>5.8787000000000003</v>
      </c>
      <c r="G1644" s="2">
        <v>83677.415800000002</v>
      </c>
      <c r="H1644" s="13">
        <f t="shared" si="25"/>
        <v>6.8149522953338901E-3</v>
      </c>
    </row>
    <row r="1645" spans="2:8" ht="13.5" x14ac:dyDescent="0.25">
      <c r="B1645" s="11">
        <v>44405</v>
      </c>
      <c r="C1645" s="2">
        <v>5.9</v>
      </c>
      <c r="D1645" s="2">
        <v>3.4659</v>
      </c>
      <c r="E1645" s="2">
        <v>1735</v>
      </c>
      <c r="F1645" s="2">
        <v>5.8518999999999997</v>
      </c>
      <c r="G1645" s="2">
        <v>10153.0465</v>
      </c>
      <c r="H1645" s="13">
        <f t="shared" si="25"/>
        <v>-1.6994066478483831E-3</v>
      </c>
    </row>
    <row r="1646" spans="2:8" ht="13.5" x14ac:dyDescent="0.25">
      <c r="B1646" s="11">
        <v>44406</v>
      </c>
      <c r="C1646" s="2">
        <v>5.91</v>
      </c>
      <c r="D1646" s="2">
        <v>3.4718</v>
      </c>
      <c r="E1646" s="2">
        <v>2745</v>
      </c>
      <c r="F1646" s="2">
        <v>5.9032999999999998</v>
      </c>
      <c r="G1646" s="2">
        <v>16204.558499999999</v>
      </c>
      <c r="H1646" s="13">
        <f t="shared" si="25"/>
        <v>1.70229954701521E-3</v>
      </c>
    </row>
    <row r="1647" spans="2:8" ht="13.5" x14ac:dyDescent="0.25">
      <c r="B1647" s="11">
        <v>44407</v>
      </c>
      <c r="C1647" s="2">
        <v>5.85</v>
      </c>
      <c r="D1647" s="2">
        <v>3.4365000000000001</v>
      </c>
      <c r="E1647" s="2">
        <v>1430</v>
      </c>
      <c r="F1647" s="2">
        <v>5.8933</v>
      </c>
      <c r="G1647" s="2">
        <v>8427.4189999999999</v>
      </c>
      <c r="H1647" s="13">
        <f t="shared" si="25"/>
        <v>-1.0167636384584332E-2</v>
      </c>
    </row>
    <row r="1648" spans="2:8" ht="13.5" x14ac:dyDescent="0.25">
      <c r="B1648" s="11">
        <v>44410</v>
      </c>
      <c r="C1648" s="2">
        <v>5.88</v>
      </c>
      <c r="D1648" s="2">
        <v>3.4542000000000002</v>
      </c>
      <c r="E1648" s="2">
        <v>1329</v>
      </c>
      <c r="F1648" s="2">
        <v>5.8902999999999999</v>
      </c>
      <c r="G1648" s="2">
        <v>7828.2087000000001</v>
      </c>
      <c r="H1648" s="13">
        <f t="shared" si="25"/>
        <v>5.1505892623308737E-3</v>
      </c>
    </row>
    <row r="1649" spans="2:8" ht="13.5" x14ac:dyDescent="0.25">
      <c r="B1649" s="11">
        <v>44411</v>
      </c>
      <c r="C1649" s="2">
        <v>5.98</v>
      </c>
      <c r="D1649" s="2">
        <v>3.5129000000000001</v>
      </c>
      <c r="E1649" s="2">
        <v>5761</v>
      </c>
      <c r="F1649" s="2">
        <v>5.9039000000000001</v>
      </c>
      <c r="G1649" s="2">
        <v>34012.367899999997</v>
      </c>
      <c r="H1649" s="13">
        <f t="shared" si="25"/>
        <v>1.699380464362225E-2</v>
      </c>
    </row>
    <row r="1650" spans="2:8" ht="13.5" x14ac:dyDescent="0.25">
      <c r="B1650" s="11">
        <v>44412</v>
      </c>
      <c r="C1650" s="2">
        <v>6.08</v>
      </c>
      <c r="D1650" s="2">
        <v>3.5716000000000001</v>
      </c>
      <c r="E1650" s="2">
        <v>8734</v>
      </c>
      <c r="F1650" s="2">
        <v>6.0448000000000004</v>
      </c>
      <c r="G1650" s="2">
        <v>52795.283199999998</v>
      </c>
      <c r="H1650" s="13">
        <f t="shared" si="25"/>
        <v>1.6709840872213833E-2</v>
      </c>
    </row>
    <row r="1651" spans="2:8" ht="13.5" x14ac:dyDescent="0.25">
      <c r="B1651" s="11">
        <v>44413</v>
      </c>
      <c r="C1651" s="2">
        <v>6.44</v>
      </c>
      <c r="D1651" s="2">
        <v>3.7831000000000001</v>
      </c>
      <c r="E1651" s="2">
        <v>31031</v>
      </c>
      <c r="F1651" s="2">
        <v>6.2317999999999998</v>
      </c>
      <c r="G1651" s="2">
        <v>193378.98579999999</v>
      </c>
      <c r="H1651" s="13">
        <f t="shared" si="25"/>
        <v>5.9217157576436336E-2</v>
      </c>
    </row>
    <row r="1652" spans="2:8" ht="13.5" x14ac:dyDescent="0.25">
      <c r="B1652" s="11">
        <v>44414</v>
      </c>
      <c r="C1652" s="2">
        <v>6.78</v>
      </c>
      <c r="D1652" s="2">
        <v>3.9828999999999999</v>
      </c>
      <c r="E1652" s="2">
        <v>25313</v>
      </c>
      <c r="F1652" s="2">
        <v>6.7289000000000003</v>
      </c>
      <c r="G1652" s="2">
        <v>170328.64569999999</v>
      </c>
      <c r="H1652" s="13">
        <f t="shared" si="25"/>
        <v>5.281382992783689E-2</v>
      </c>
    </row>
    <row r="1653" spans="2:8" ht="13.5" x14ac:dyDescent="0.25">
      <c r="B1653" s="11">
        <v>44417</v>
      </c>
      <c r="C1653" s="2">
        <v>7.13</v>
      </c>
      <c r="D1653" s="2">
        <v>4.1885000000000003</v>
      </c>
      <c r="E1653" s="2">
        <v>16606</v>
      </c>
      <c r="F1653" s="2">
        <v>7.08</v>
      </c>
      <c r="G1653" s="2">
        <v>117570.48</v>
      </c>
      <c r="H1653" s="13">
        <f t="shared" si="25"/>
        <v>5.1620678400160804E-2</v>
      </c>
    </row>
    <row r="1654" spans="2:8" ht="13.5" x14ac:dyDescent="0.25">
      <c r="B1654" s="11">
        <v>44419</v>
      </c>
      <c r="C1654" s="2">
        <v>7</v>
      </c>
      <c r="D1654" s="2">
        <v>4.1120999999999999</v>
      </c>
      <c r="E1654" s="2">
        <v>34168</v>
      </c>
      <c r="F1654" s="2">
        <v>7.0888</v>
      </c>
      <c r="G1654" s="2">
        <v>242210.11840000001</v>
      </c>
      <c r="H1654" s="13">
        <f t="shared" si="25"/>
        <v>-1.8240420198161744E-2</v>
      </c>
    </row>
    <row r="1655" spans="2:8" ht="13.5" x14ac:dyDescent="0.25">
      <c r="B1655" s="11">
        <v>44420</v>
      </c>
      <c r="C1655" s="2">
        <v>7.02</v>
      </c>
      <c r="D1655" s="2">
        <v>4.1238000000000001</v>
      </c>
      <c r="E1655" s="2">
        <v>16886</v>
      </c>
      <c r="F1655" s="2">
        <v>7.0358000000000001</v>
      </c>
      <c r="G1655" s="2">
        <v>118806.51880000001</v>
      </c>
      <c r="H1655" s="13">
        <f t="shared" si="25"/>
        <v>2.84526154519595E-3</v>
      </c>
    </row>
    <row r="1656" spans="2:8" ht="13.5" x14ac:dyDescent="0.25">
      <c r="B1656" s="11">
        <v>44424</v>
      </c>
      <c r="C1656" s="2">
        <v>7.05</v>
      </c>
      <c r="D1656" s="2">
        <v>4.1414999999999997</v>
      </c>
      <c r="E1656" s="2">
        <v>19625</v>
      </c>
      <c r="F1656" s="2">
        <v>7.0297000000000001</v>
      </c>
      <c r="G1656" s="2">
        <v>137957.86249999999</v>
      </c>
      <c r="H1656" s="13">
        <f t="shared" si="25"/>
        <v>4.292157718608954E-3</v>
      </c>
    </row>
    <row r="1657" spans="2:8" ht="13.5" x14ac:dyDescent="0.25">
      <c r="B1657" s="11">
        <v>44425</v>
      </c>
      <c r="C1657" s="2">
        <v>7.44</v>
      </c>
      <c r="D1657" s="2">
        <v>4.3705999999999996</v>
      </c>
      <c r="E1657" s="2">
        <v>157074</v>
      </c>
      <c r="F1657" s="2">
        <v>7.3883000000000001</v>
      </c>
      <c r="G1657" s="2">
        <v>1160509.8341999999</v>
      </c>
      <c r="H1657" s="13">
        <f t="shared" si="25"/>
        <v>5.5318121453579588E-2</v>
      </c>
    </row>
    <row r="1658" spans="2:8" ht="13.5" x14ac:dyDescent="0.25">
      <c r="B1658" s="11">
        <v>44426</v>
      </c>
      <c r="C1658" s="2">
        <v>7.49</v>
      </c>
      <c r="D1658" s="2">
        <v>4.3998999999999997</v>
      </c>
      <c r="E1658" s="2">
        <v>135276</v>
      </c>
      <c r="F1658" s="2">
        <v>7.5034000000000001</v>
      </c>
      <c r="G1658" s="2">
        <v>1015029.9384</v>
      </c>
      <c r="H1658" s="13">
        <f t="shared" si="25"/>
        <v>6.703885050107561E-3</v>
      </c>
    </row>
    <row r="1659" spans="2:8" ht="13.5" x14ac:dyDescent="0.25">
      <c r="B1659" s="11">
        <v>44427</v>
      </c>
      <c r="C1659" s="2">
        <v>7.44</v>
      </c>
      <c r="D1659" s="2">
        <v>4.3705999999999996</v>
      </c>
      <c r="E1659" s="2">
        <v>67915</v>
      </c>
      <c r="F1659" s="2">
        <v>7.4214000000000002</v>
      </c>
      <c r="G1659" s="2">
        <v>504024.38099999999</v>
      </c>
      <c r="H1659" s="13">
        <f t="shared" si="25"/>
        <v>-6.659242255505831E-3</v>
      </c>
    </row>
    <row r="1660" spans="2:8" ht="13.5" x14ac:dyDescent="0.25">
      <c r="B1660" s="11">
        <v>44428</v>
      </c>
      <c r="C1660" s="2">
        <v>7.36</v>
      </c>
      <c r="D1660" s="2">
        <v>4.3235999999999999</v>
      </c>
      <c r="E1660" s="2">
        <v>10584</v>
      </c>
      <c r="F1660" s="2">
        <v>7.3879999999999999</v>
      </c>
      <c r="G1660" s="2">
        <v>78194.592000000004</v>
      </c>
      <c r="H1660" s="13">
        <f t="shared" si="25"/>
        <v>-1.0753672264677553E-2</v>
      </c>
    </row>
    <row r="1661" spans="2:8" ht="13.5" x14ac:dyDescent="0.25">
      <c r="B1661" s="11">
        <v>44431</v>
      </c>
      <c r="C1661" s="2">
        <v>7.28</v>
      </c>
      <c r="D1661" s="2">
        <v>4.2766000000000002</v>
      </c>
      <c r="E1661" s="2">
        <v>7747</v>
      </c>
      <c r="F1661" s="2">
        <v>7.3049999999999997</v>
      </c>
      <c r="G1661" s="2">
        <v>56591.834999999999</v>
      </c>
      <c r="H1661" s="13">
        <f t="shared" si="25"/>
        <v>-1.0870570820612385E-2</v>
      </c>
    </row>
    <row r="1662" spans="2:8" ht="13.5" x14ac:dyDescent="0.25">
      <c r="B1662" s="11">
        <v>44432</v>
      </c>
      <c r="C1662" s="2">
        <v>7.26</v>
      </c>
      <c r="D1662" s="2">
        <v>4.2648000000000001</v>
      </c>
      <c r="E1662" s="2">
        <v>8039</v>
      </c>
      <c r="F1662" s="2">
        <v>7.2145999999999999</v>
      </c>
      <c r="G1662" s="2">
        <v>57998.169399999999</v>
      </c>
      <c r="H1662" s="13">
        <f t="shared" si="25"/>
        <v>-2.7592012346256446E-3</v>
      </c>
    </row>
    <row r="1663" spans="2:8" ht="13.5" x14ac:dyDescent="0.25">
      <c r="B1663" s="11">
        <v>44433</v>
      </c>
      <c r="C1663" s="2">
        <v>7.35</v>
      </c>
      <c r="D1663" s="2">
        <v>4.3177000000000003</v>
      </c>
      <c r="E1663" s="2">
        <v>15522</v>
      </c>
      <c r="F1663" s="2">
        <v>7.3540000000000001</v>
      </c>
      <c r="G1663" s="2">
        <v>114148.788</v>
      </c>
      <c r="H1663" s="13">
        <f t="shared" si="25"/>
        <v>1.2403864190583419E-2</v>
      </c>
    </row>
    <row r="1664" spans="2:8" ht="13.5" x14ac:dyDescent="0.25">
      <c r="B1664" s="11">
        <v>44434</v>
      </c>
      <c r="C1664" s="2">
        <v>7.34</v>
      </c>
      <c r="D1664" s="2">
        <v>4.3117999999999999</v>
      </c>
      <c r="E1664" s="2">
        <v>9416</v>
      </c>
      <c r="F1664" s="2">
        <v>7.2843</v>
      </c>
      <c r="G1664" s="2">
        <v>68588.968800000002</v>
      </c>
      <c r="H1664" s="13">
        <f t="shared" si="25"/>
        <v>-1.3664682585636937E-3</v>
      </c>
    </row>
    <row r="1665" spans="2:8" ht="13.5" x14ac:dyDescent="0.25">
      <c r="B1665" s="11">
        <v>44435</v>
      </c>
      <c r="C1665" s="2">
        <v>7.36</v>
      </c>
      <c r="D1665" s="2">
        <v>4.3235999999999999</v>
      </c>
      <c r="E1665" s="2">
        <v>8099</v>
      </c>
      <c r="F1665" s="2">
        <v>7.4412000000000003</v>
      </c>
      <c r="G1665" s="2">
        <v>60266.2788</v>
      </c>
      <c r="H1665" s="13">
        <f t="shared" si="25"/>
        <v>2.7366760981492725E-3</v>
      </c>
    </row>
    <row r="1666" spans="2:8" ht="13.5" x14ac:dyDescent="0.25">
      <c r="B1666" s="11">
        <v>44438</v>
      </c>
      <c r="C1666" s="2">
        <v>7.42</v>
      </c>
      <c r="D1666" s="2">
        <v>4.3587999999999996</v>
      </c>
      <c r="E1666" s="2">
        <v>2374</v>
      </c>
      <c r="F1666" s="2">
        <v>7.4</v>
      </c>
      <c r="G1666" s="2">
        <v>17567.599999999999</v>
      </c>
      <c r="H1666" s="13">
        <f t="shared" si="25"/>
        <v>8.1413636784160599E-3</v>
      </c>
    </row>
    <row r="1667" spans="2:8" ht="13.5" x14ac:dyDescent="0.25">
      <c r="B1667" s="11">
        <v>44439</v>
      </c>
      <c r="C1667" s="2">
        <v>7.4</v>
      </c>
      <c r="D1667" s="2">
        <v>4.3471000000000002</v>
      </c>
      <c r="E1667" s="2">
        <v>14011</v>
      </c>
      <c r="F1667" s="2">
        <v>7.399</v>
      </c>
      <c r="G1667" s="2">
        <v>103667.389</v>
      </c>
      <c r="H1667" s="13">
        <f t="shared" si="25"/>
        <v>-2.6842250160593233E-3</v>
      </c>
    </row>
    <row r="1668" spans="2:8" ht="13.5" x14ac:dyDescent="0.25">
      <c r="B1668" s="11">
        <v>44440</v>
      </c>
      <c r="C1668" s="2">
        <v>7.34</v>
      </c>
      <c r="D1668" s="2">
        <v>4.3117999999999999</v>
      </c>
      <c r="E1668" s="2">
        <v>20586</v>
      </c>
      <c r="F1668" s="2">
        <v>7.367</v>
      </c>
      <c r="G1668" s="2">
        <v>151657.06200000001</v>
      </c>
      <c r="H1668" s="13">
        <f t="shared" si="25"/>
        <v>-8.1203560994686872E-3</v>
      </c>
    </row>
    <row r="1669" spans="2:8" ht="13.5" x14ac:dyDescent="0.25">
      <c r="B1669" s="11">
        <v>44441</v>
      </c>
      <c r="C1669" s="2">
        <v>7.21</v>
      </c>
      <c r="D1669" s="2">
        <v>4.2355</v>
      </c>
      <c r="E1669" s="2">
        <v>19652</v>
      </c>
      <c r="F1669" s="2">
        <v>7.2549999999999999</v>
      </c>
      <c r="G1669" s="2">
        <v>142575.26</v>
      </c>
      <c r="H1669" s="13">
        <f t="shared" si="25"/>
        <v>-1.7695625956676984E-2</v>
      </c>
    </row>
    <row r="1670" spans="2:8" ht="13.5" x14ac:dyDescent="0.25">
      <c r="B1670" s="11">
        <v>44442</v>
      </c>
      <c r="C1670" s="2">
        <v>7.3</v>
      </c>
      <c r="D1670" s="2">
        <v>4.2882999999999996</v>
      </c>
      <c r="E1670" s="2">
        <v>33631</v>
      </c>
      <c r="F1670" s="2">
        <v>7.3230000000000004</v>
      </c>
      <c r="G1670" s="2">
        <v>246279.81299999999</v>
      </c>
      <c r="H1670" s="13">
        <f t="shared" si="25"/>
        <v>1.2466060677605835E-2</v>
      </c>
    </row>
    <row r="1671" spans="2:8" ht="13.5" x14ac:dyDescent="0.25">
      <c r="B1671" s="11">
        <v>44445</v>
      </c>
      <c r="C1671" s="2">
        <v>6.59</v>
      </c>
      <c r="D1671" s="2">
        <v>4.3545999999999996</v>
      </c>
      <c r="E1671" s="2">
        <v>540</v>
      </c>
      <c r="F1671" s="2">
        <v>6.665</v>
      </c>
      <c r="G1671" s="2">
        <v>3599.1</v>
      </c>
      <c r="H1671" s="13">
        <f t="shared" ref="H1671:H1734" si="26">(D1671-D1670)/D1670</f>
        <v>1.5460672061189756E-2</v>
      </c>
    </row>
    <row r="1672" spans="2:8" ht="13.5" x14ac:dyDescent="0.25">
      <c r="B1672" s="11">
        <v>44446</v>
      </c>
      <c r="C1672" s="2">
        <v>6.35</v>
      </c>
      <c r="D1672" s="2">
        <v>4.1959999999999997</v>
      </c>
      <c r="E1672" s="2">
        <v>13663</v>
      </c>
      <c r="F1672" s="2">
        <v>6.3940000000000001</v>
      </c>
      <c r="G1672" s="2">
        <v>87361.221999999994</v>
      </c>
      <c r="H1672" s="13">
        <f t="shared" si="26"/>
        <v>-3.6421255683644849E-2</v>
      </c>
    </row>
    <row r="1673" spans="2:8" ht="13.5" x14ac:dyDescent="0.25">
      <c r="B1673" s="11">
        <v>44447</v>
      </c>
      <c r="C1673" s="2">
        <v>6.2</v>
      </c>
      <c r="D1673" s="2">
        <v>4.0968999999999998</v>
      </c>
      <c r="E1673" s="2">
        <v>27760</v>
      </c>
      <c r="F1673" s="2">
        <v>6.2539999999999996</v>
      </c>
      <c r="G1673" s="2">
        <v>173611.04</v>
      </c>
      <c r="H1673" s="13">
        <f t="shared" si="26"/>
        <v>-2.3617731172545276E-2</v>
      </c>
    </row>
    <row r="1674" spans="2:8" ht="13.5" x14ac:dyDescent="0.25">
      <c r="B1674" s="11">
        <v>44448</v>
      </c>
      <c r="C1674" s="2">
        <v>6.32</v>
      </c>
      <c r="D1674" s="2">
        <v>4.1761999999999997</v>
      </c>
      <c r="E1674" s="2">
        <v>11999</v>
      </c>
      <c r="F1674" s="2">
        <v>6.2610000000000001</v>
      </c>
      <c r="G1674" s="2">
        <v>75125.739000000001</v>
      </c>
      <c r="H1674" s="13">
        <f t="shared" si="26"/>
        <v>1.9356098513510198E-2</v>
      </c>
    </row>
    <row r="1675" spans="2:8" ht="13.5" x14ac:dyDescent="0.25">
      <c r="B1675" s="11">
        <v>44449</v>
      </c>
      <c r="C1675" s="2">
        <v>6.26</v>
      </c>
      <c r="D1675" s="2">
        <v>4.1364999999999998</v>
      </c>
      <c r="E1675" s="2">
        <v>2383</v>
      </c>
      <c r="F1675" s="2">
        <v>6.2560000000000002</v>
      </c>
      <c r="G1675" s="2">
        <v>14908.048000000001</v>
      </c>
      <c r="H1675" s="13">
        <f t="shared" si="26"/>
        <v>-9.5062497006847962E-3</v>
      </c>
    </row>
    <row r="1676" spans="2:8" ht="13.5" x14ac:dyDescent="0.25">
      <c r="B1676" s="11">
        <v>44452</v>
      </c>
      <c r="C1676" s="2">
        <v>6.25</v>
      </c>
      <c r="D1676" s="2">
        <v>4.1299000000000001</v>
      </c>
      <c r="E1676" s="2">
        <v>6020</v>
      </c>
      <c r="F1676" s="2">
        <v>6.24</v>
      </c>
      <c r="G1676" s="2">
        <v>37564.800000000003</v>
      </c>
      <c r="H1676" s="13">
        <f t="shared" si="26"/>
        <v>-1.5955517949957012E-3</v>
      </c>
    </row>
    <row r="1677" spans="2:8" ht="13.5" x14ac:dyDescent="0.25">
      <c r="B1677" s="11">
        <v>44453</v>
      </c>
      <c r="C1677" s="2">
        <v>6.2</v>
      </c>
      <c r="D1677" s="2">
        <v>4.0968999999999998</v>
      </c>
      <c r="E1677" s="2">
        <v>6313</v>
      </c>
      <c r="F1677" s="2">
        <v>6.165</v>
      </c>
      <c r="G1677" s="2">
        <v>38919.644999999997</v>
      </c>
      <c r="H1677" s="13">
        <f t="shared" si="26"/>
        <v>-7.9905082447517765E-3</v>
      </c>
    </row>
    <row r="1678" spans="2:8" ht="13.5" x14ac:dyDescent="0.25">
      <c r="B1678" s="11">
        <v>44454</v>
      </c>
      <c r="C1678" s="2">
        <v>6.2</v>
      </c>
      <c r="D1678" s="2">
        <v>4.0968999999999998</v>
      </c>
      <c r="E1678" s="2">
        <v>16287</v>
      </c>
      <c r="F1678" s="2">
        <v>6.1970000000000001</v>
      </c>
      <c r="G1678" s="2">
        <v>100930.539</v>
      </c>
      <c r="H1678" s="13">
        <f t="shared" si="26"/>
        <v>0</v>
      </c>
    </row>
    <row r="1679" spans="2:8" ht="13.5" x14ac:dyDescent="0.25">
      <c r="B1679" s="11">
        <v>44455</v>
      </c>
      <c r="C1679" s="2">
        <v>6.51</v>
      </c>
      <c r="D1679" s="2">
        <v>4.3017000000000003</v>
      </c>
      <c r="E1679" s="2">
        <v>72902</v>
      </c>
      <c r="F1679" s="2">
        <v>6.4</v>
      </c>
      <c r="G1679" s="2">
        <v>466572.79999999999</v>
      </c>
      <c r="H1679" s="13">
        <f t="shared" si="26"/>
        <v>4.9989016085332946E-2</v>
      </c>
    </row>
    <row r="1680" spans="2:8" ht="13.5" x14ac:dyDescent="0.25">
      <c r="B1680" s="11">
        <v>44456</v>
      </c>
      <c r="C1680" s="2">
        <v>6.51</v>
      </c>
      <c r="D1680" s="2">
        <v>4.3017000000000003</v>
      </c>
      <c r="E1680" s="2">
        <v>219157</v>
      </c>
      <c r="F1680" s="2">
        <v>6.85</v>
      </c>
      <c r="G1680" s="2">
        <v>1501225.45</v>
      </c>
      <c r="H1680" s="13">
        <f t="shared" si="26"/>
        <v>0</v>
      </c>
    </row>
    <row r="1681" spans="2:8" ht="13.5" x14ac:dyDescent="0.25">
      <c r="B1681" s="11">
        <v>44459</v>
      </c>
      <c r="C1681" s="2">
        <v>6.5</v>
      </c>
      <c r="D1681" s="2">
        <v>4.2950999999999997</v>
      </c>
      <c r="E1681" s="2">
        <v>18983</v>
      </c>
      <c r="F1681" s="2">
        <v>6.5069999999999997</v>
      </c>
      <c r="G1681" s="2">
        <v>123522.38099999999</v>
      </c>
      <c r="H1681" s="13">
        <f t="shared" si="26"/>
        <v>-1.5342771462446487E-3</v>
      </c>
    </row>
    <row r="1682" spans="2:8" ht="13.5" x14ac:dyDescent="0.25">
      <c r="B1682" s="11">
        <v>44460</v>
      </c>
      <c r="C1682" s="2">
        <v>6.5</v>
      </c>
      <c r="D1682" s="2">
        <v>4.2950999999999997</v>
      </c>
      <c r="E1682" s="2">
        <v>4137</v>
      </c>
      <c r="F1682" s="2">
        <v>6.5</v>
      </c>
      <c r="G1682" s="2">
        <v>26890.5</v>
      </c>
      <c r="H1682" s="13">
        <f t="shared" si="26"/>
        <v>0</v>
      </c>
    </row>
    <row r="1683" spans="2:8" ht="13.5" x14ac:dyDescent="0.25">
      <c r="B1683" s="11">
        <v>44461</v>
      </c>
      <c r="C1683" s="2">
        <v>6.5</v>
      </c>
      <c r="D1683" s="2">
        <v>4.2950999999999997</v>
      </c>
      <c r="E1683" s="2">
        <v>4971</v>
      </c>
      <c r="F1683" s="2">
        <v>6.4870000000000001</v>
      </c>
      <c r="G1683" s="2">
        <v>32246.877</v>
      </c>
      <c r="H1683" s="13">
        <f t="shared" si="26"/>
        <v>0</v>
      </c>
    </row>
    <row r="1684" spans="2:8" ht="13.5" x14ac:dyDescent="0.25">
      <c r="B1684" s="11">
        <v>44462</v>
      </c>
      <c r="C1684" s="2">
        <v>6.5</v>
      </c>
      <c r="D1684" s="2">
        <v>4.2950999999999997</v>
      </c>
      <c r="E1684" s="2">
        <v>10128</v>
      </c>
      <c r="F1684" s="2">
        <v>6.4539999999999997</v>
      </c>
      <c r="G1684" s="2">
        <v>65366.112000000001</v>
      </c>
      <c r="H1684" s="13">
        <f t="shared" si="26"/>
        <v>0</v>
      </c>
    </row>
    <row r="1685" spans="2:8" ht="13.5" x14ac:dyDescent="0.25">
      <c r="B1685" s="11">
        <v>44463</v>
      </c>
      <c r="C1685" s="2">
        <v>6.49</v>
      </c>
      <c r="D1685" s="2">
        <v>4.2885</v>
      </c>
      <c r="E1685" s="2">
        <v>3656</v>
      </c>
      <c r="F1685" s="2">
        <v>6.45</v>
      </c>
      <c r="G1685" s="2">
        <v>23581.200000000001</v>
      </c>
      <c r="H1685" s="13">
        <f t="shared" si="26"/>
        <v>-1.5366347698539541E-3</v>
      </c>
    </row>
    <row r="1686" spans="2:8" ht="13.5" x14ac:dyDescent="0.25">
      <c r="B1686" s="11">
        <v>44466</v>
      </c>
      <c r="C1686" s="2">
        <v>6.55</v>
      </c>
      <c r="D1686" s="2">
        <v>4.3281999999999998</v>
      </c>
      <c r="E1686" s="2">
        <v>161175</v>
      </c>
      <c r="F1686" s="2">
        <v>6.4989999999999997</v>
      </c>
      <c r="G1686" s="2">
        <v>1047476.325</v>
      </c>
      <c r="H1686" s="13">
        <f t="shared" si="26"/>
        <v>9.2573160778826741E-3</v>
      </c>
    </row>
    <row r="1687" spans="2:8" ht="13.5" x14ac:dyDescent="0.25">
      <c r="B1687" s="11">
        <v>44467</v>
      </c>
      <c r="C1687" s="2">
        <v>6.63</v>
      </c>
      <c r="D1687" s="2">
        <v>4.3810000000000002</v>
      </c>
      <c r="E1687" s="2">
        <v>5263</v>
      </c>
      <c r="F1687" s="2">
        <v>6.5250000000000004</v>
      </c>
      <c r="G1687" s="2">
        <v>34341.074999999997</v>
      </c>
      <c r="H1687" s="13">
        <f t="shared" si="26"/>
        <v>1.2199066586571878E-2</v>
      </c>
    </row>
    <row r="1688" spans="2:8" ht="13.5" x14ac:dyDescent="0.25">
      <c r="B1688" s="11">
        <v>44468</v>
      </c>
      <c r="C1688" s="2">
        <v>6.63</v>
      </c>
      <c r="D1688" s="2">
        <v>4.3810000000000002</v>
      </c>
      <c r="E1688" s="2">
        <v>2000</v>
      </c>
      <c r="F1688" s="2">
        <v>6.5339999999999998</v>
      </c>
      <c r="G1688" s="2">
        <v>13068</v>
      </c>
      <c r="H1688" s="13">
        <f t="shared" si="26"/>
        <v>0</v>
      </c>
    </row>
    <row r="1689" spans="2:8" ht="13.5" x14ac:dyDescent="0.25">
      <c r="B1689" s="11">
        <v>44469</v>
      </c>
      <c r="C1689" s="2">
        <v>6.52</v>
      </c>
      <c r="D1689" s="2">
        <v>4.3083</v>
      </c>
      <c r="E1689" s="2">
        <v>5958</v>
      </c>
      <c r="F1689" s="2">
        <v>6.5250000000000004</v>
      </c>
      <c r="G1689" s="2">
        <v>38875.949999999997</v>
      </c>
      <c r="H1689" s="13">
        <f t="shared" si="26"/>
        <v>-1.6594384843643051E-2</v>
      </c>
    </row>
    <row r="1690" spans="2:8" ht="13.5" x14ac:dyDescent="0.25">
      <c r="B1690" s="11">
        <v>44470</v>
      </c>
      <c r="C1690" s="2">
        <v>6.6</v>
      </c>
      <c r="D1690" s="2">
        <v>4.3612000000000002</v>
      </c>
      <c r="E1690" s="2">
        <v>317435</v>
      </c>
      <c r="F1690" s="2">
        <v>6.5119999999999996</v>
      </c>
      <c r="G1690" s="2">
        <v>2067136.72</v>
      </c>
      <c r="H1690" s="13">
        <f t="shared" si="26"/>
        <v>1.2278624979690404E-2</v>
      </c>
    </row>
    <row r="1691" spans="2:8" ht="13.5" x14ac:dyDescent="0.25">
      <c r="B1691" s="11">
        <v>44473</v>
      </c>
      <c r="C1691" s="2">
        <v>6.56</v>
      </c>
      <c r="D1691" s="2">
        <v>4.3348000000000004</v>
      </c>
      <c r="E1691" s="2">
        <v>3736</v>
      </c>
      <c r="F1691" s="2">
        <v>6.5</v>
      </c>
      <c r="G1691" s="2">
        <v>24284</v>
      </c>
      <c r="H1691" s="13">
        <f t="shared" si="26"/>
        <v>-6.0533798037236894E-3</v>
      </c>
    </row>
    <row r="1692" spans="2:8" ht="13.5" x14ac:dyDescent="0.25">
      <c r="B1692" s="11">
        <v>44474</v>
      </c>
      <c r="C1692" s="2">
        <v>6.55</v>
      </c>
      <c r="D1692" s="2">
        <v>4.3281999999999998</v>
      </c>
      <c r="E1692" s="2">
        <v>35334</v>
      </c>
      <c r="F1692" s="2">
        <v>6.508</v>
      </c>
      <c r="G1692" s="2">
        <v>229953.67199999999</v>
      </c>
      <c r="H1692" s="13">
        <f t="shared" si="26"/>
        <v>-1.5225615945373731E-3</v>
      </c>
    </row>
    <row r="1693" spans="2:8" ht="13.5" x14ac:dyDescent="0.25">
      <c r="B1693" s="11">
        <v>44475</v>
      </c>
      <c r="C1693" s="2">
        <v>6.58</v>
      </c>
      <c r="D1693" s="2">
        <v>4.3479999999999999</v>
      </c>
      <c r="E1693" s="2">
        <v>3822</v>
      </c>
      <c r="F1693" s="2">
        <v>6.5019999999999998</v>
      </c>
      <c r="G1693" s="2">
        <v>24850.644</v>
      </c>
      <c r="H1693" s="13">
        <f t="shared" si="26"/>
        <v>4.5746499699644292E-3</v>
      </c>
    </row>
    <row r="1694" spans="2:8" ht="13.5" x14ac:dyDescent="0.25">
      <c r="B1694" s="11">
        <v>44476</v>
      </c>
      <c r="C1694" s="2">
        <v>6.58</v>
      </c>
      <c r="D1694" s="2">
        <v>4.3479999999999999</v>
      </c>
      <c r="E1694" s="2">
        <v>4346</v>
      </c>
      <c r="F1694" s="2">
        <v>6.5</v>
      </c>
      <c r="G1694" s="2">
        <v>28249</v>
      </c>
      <c r="H1694" s="13">
        <f t="shared" si="26"/>
        <v>0</v>
      </c>
    </row>
    <row r="1695" spans="2:8" ht="13.5" x14ac:dyDescent="0.25">
      <c r="B1695" s="11">
        <v>44477</v>
      </c>
      <c r="C1695" s="2">
        <v>6.42</v>
      </c>
      <c r="D1695" s="2">
        <v>4.2423000000000002</v>
      </c>
      <c r="E1695" s="2">
        <v>3350</v>
      </c>
      <c r="F1695" s="2">
        <v>6.4980000000000002</v>
      </c>
      <c r="G1695" s="2">
        <v>21768.3</v>
      </c>
      <c r="H1695" s="13">
        <f t="shared" si="26"/>
        <v>-2.4310027598895972E-2</v>
      </c>
    </row>
    <row r="1696" spans="2:8" ht="13.5" x14ac:dyDescent="0.25">
      <c r="B1696" s="11">
        <v>44480</v>
      </c>
      <c r="C1696" s="2">
        <v>6.5</v>
      </c>
      <c r="D1696" s="2">
        <v>4.2950999999999997</v>
      </c>
      <c r="E1696" s="2">
        <v>3140</v>
      </c>
      <c r="F1696" s="2">
        <v>6.5010000000000003</v>
      </c>
      <c r="G1696" s="2">
        <v>20413.14</v>
      </c>
      <c r="H1696" s="13">
        <f t="shared" si="26"/>
        <v>1.244607877802124E-2</v>
      </c>
    </row>
    <row r="1697" spans="2:8" ht="13.5" x14ac:dyDescent="0.25">
      <c r="B1697" s="11">
        <v>44481</v>
      </c>
      <c r="C1697" s="2">
        <v>6.5</v>
      </c>
      <c r="D1697" s="2">
        <v>4.2950999999999997</v>
      </c>
      <c r="E1697" s="2">
        <v>4033</v>
      </c>
      <c r="F1697" s="2">
        <v>6.49</v>
      </c>
      <c r="G1697" s="2">
        <v>26174.17</v>
      </c>
      <c r="H1697" s="13">
        <f t="shared" si="26"/>
        <v>0</v>
      </c>
    </row>
    <row r="1698" spans="2:8" ht="13.5" x14ac:dyDescent="0.25">
      <c r="B1698" s="11">
        <v>44482</v>
      </c>
      <c r="C1698" s="2">
        <v>6.5</v>
      </c>
      <c r="D1698" s="2">
        <v>4.2950999999999997</v>
      </c>
      <c r="E1698" s="2">
        <v>8909</v>
      </c>
      <c r="F1698" s="2">
        <v>6.48</v>
      </c>
      <c r="G1698" s="2">
        <v>57730.32</v>
      </c>
      <c r="H1698" s="13">
        <f t="shared" si="26"/>
        <v>0</v>
      </c>
    </row>
    <row r="1699" spans="2:8" ht="13.5" x14ac:dyDescent="0.25">
      <c r="B1699" s="11">
        <v>44483</v>
      </c>
      <c r="C1699" s="2">
        <v>6.57</v>
      </c>
      <c r="D1699" s="2">
        <v>4.3414000000000001</v>
      </c>
      <c r="E1699" s="2">
        <v>13545</v>
      </c>
      <c r="F1699" s="2">
        <v>6.5</v>
      </c>
      <c r="G1699" s="2">
        <v>88042.5</v>
      </c>
      <c r="H1699" s="13">
        <f t="shared" si="26"/>
        <v>1.0779725733976031E-2</v>
      </c>
    </row>
    <row r="1700" spans="2:8" ht="13.5" x14ac:dyDescent="0.25">
      <c r="B1700" s="11">
        <v>44488</v>
      </c>
      <c r="C1700" s="2">
        <v>6.49</v>
      </c>
      <c r="D1700" s="2">
        <v>4.2885</v>
      </c>
      <c r="E1700" s="2">
        <v>6927</v>
      </c>
      <c r="F1700" s="2">
        <v>6.48</v>
      </c>
      <c r="G1700" s="2">
        <v>44886.96</v>
      </c>
      <c r="H1700" s="13">
        <f t="shared" si="26"/>
        <v>-1.2185009443958209E-2</v>
      </c>
    </row>
    <row r="1701" spans="2:8" ht="13.5" x14ac:dyDescent="0.25">
      <c r="B1701" s="11">
        <v>44489</v>
      </c>
      <c r="C1701" s="2">
        <v>6.5</v>
      </c>
      <c r="D1701" s="2">
        <v>4.2950999999999997</v>
      </c>
      <c r="E1701" s="2">
        <v>19744</v>
      </c>
      <c r="F1701" s="2">
        <v>6.4989999999999997</v>
      </c>
      <c r="G1701" s="2">
        <v>128316.25599999999</v>
      </c>
      <c r="H1701" s="13">
        <f t="shared" si="26"/>
        <v>1.5389996502272864E-3</v>
      </c>
    </row>
    <row r="1702" spans="2:8" ht="13.5" x14ac:dyDescent="0.25">
      <c r="B1702" s="11">
        <v>44490</v>
      </c>
      <c r="C1702" s="2">
        <v>6.43</v>
      </c>
      <c r="D1702" s="2">
        <v>4.2488999999999999</v>
      </c>
      <c r="E1702" s="2">
        <v>1663</v>
      </c>
      <c r="F1702" s="2">
        <v>6.4489999999999998</v>
      </c>
      <c r="G1702" s="2">
        <v>10724.687</v>
      </c>
      <c r="H1702" s="13">
        <f t="shared" si="26"/>
        <v>-1.0756443388978092E-2</v>
      </c>
    </row>
    <row r="1703" spans="2:8" ht="13.5" x14ac:dyDescent="0.25">
      <c r="B1703" s="11">
        <v>44491</v>
      </c>
      <c r="C1703" s="2">
        <v>6.36</v>
      </c>
      <c r="D1703" s="2">
        <v>4.2026000000000003</v>
      </c>
      <c r="E1703" s="2">
        <v>35997</v>
      </c>
      <c r="F1703" s="2">
        <v>6.4390000000000001</v>
      </c>
      <c r="G1703" s="2">
        <v>231784.68299999999</v>
      </c>
      <c r="H1703" s="13">
        <f t="shared" si="26"/>
        <v>-1.089693803101969E-2</v>
      </c>
    </row>
    <row r="1704" spans="2:8" ht="13.5" x14ac:dyDescent="0.25">
      <c r="B1704" s="11">
        <v>44494</v>
      </c>
      <c r="C1704" s="2">
        <v>6.41</v>
      </c>
      <c r="D1704" s="2">
        <v>4.2356999999999996</v>
      </c>
      <c r="E1704" s="2">
        <v>1748</v>
      </c>
      <c r="F1704" s="2">
        <v>6.36</v>
      </c>
      <c r="G1704" s="2">
        <v>11117.28</v>
      </c>
      <c r="H1704" s="13">
        <f t="shared" si="26"/>
        <v>7.8760767144147054E-3</v>
      </c>
    </row>
    <row r="1705" spans="2:8" ht="13.5" x14ac:dyDescent="0.25">
      <c r="B1705" s="11">
        <v>44495</v>
      </c>
      <c r="C1705" s="2">
        <v>6.3</v>
      </c>
      <c r="D1705" s="2">
        <v>4.1630000000000003</v>
      </c>
      <c r="E1705" s="2">
        <v>4064</v>
      </c>
      <c r="F1705" s="2">
        <v>6.3129999999999997</v>
      </c>
      <c r="G1705" s="2">
        <v>25656.031999999999</v>
      </c>
      <c r="H1705" s="13">
        <f t="shared" si="26"/>
        <v>-1.7163632929621864E-2</v>
      </c>
    </row>
    <row r="1706" spans="2:8" ht="13.5" x14ac:dyDescent="0.25">
      <c r="B1706" s="11">
        <v>44496</v>
      </c>
      <c r="C1706" s="2">
        <v>6.39</v>
      </c>
      <c r="D1706" s="2">
        <v>4.2224000000000004</v>
      </c>
      <c r="E1706" s="2">
        <v>5598</v>
      </c>
      <c r="F1706" s="2">
        <v>6.2869999999999999</v>
      </c>
      <c r="G1706" s="2">
        <v>35194.625999999997</v>
      </c>
      <c r="H1706" s="13">
        <f t="shared" si="26"/>
        <v>1.426855632957005E-2</v>
      </c>
    </row>
    <row r="1707" spans="2:8" ht="13.5" x14ac:dyDescent="0.25">
      <c r="B1707" s="11">
        <v>44497</v>
      </c>
      <c r="C1707" s="2">
        <v>6.39</v>
      </c>
      <c r="D1707" s="2">
        <v>4.2224000000000004</v>
      </c>
      <c r="E1707" s="2">
        <v>5465</v>
      </c>
      <c r="F1707" s="2">
        <v>6.2939999999999996</v>
      </c>
      <c r="G1707" s="2">
        <v>34396.71</v>
      </c>
      <c r="H1707" s="13">
        <f t="shared" si="26"/>
        <v>0</v>
      </c>
    </row>
    <row r="1708" spans="2:8" ht="13.5" x14ac:dyDescent="0.25">
      <c r="B1708" s="11">
        <v>44498</v>
      </c>
      <c r="C1708" s="2">
        <v>6.29</v>
      </c>
      <c r="D1708" s="2">
        <v>4.1563999999999997</v>
      </c>
      <c r="E1708" s="2">
        <v>6223</v>
      </c>
      <c r="F1708" s="2">
        <v>6.31</v>
      </c>
      <c r="G1708" s="2">
        <v>39267.129999999997</v>
      </c>
      <c r="H1708" s="13">
        <f t="shared" si="26"/>
        <v>-1.5630920803334766E-2</v>
      </c>
    </row>
    <row r="1709" spans="2:8" ht="13.5" x14ac:dyDescent="0.25">
      <c r="B1709" s="11">
        <v>44501</v>
      </c>
      <c r="C1709" s="2">
        <v>6.37</v>
      </c>
      <c r="D1709" s="2">
        <v>4.2092000000000001</v>
      </c>
      <c r="E1709" s="2">
        <v>2625</v>
      </c>
      <c r="F1709" s="2">
        <v>6.2610000000000001</v>
      </c>
      <c r="G1709" s="2">
        <v>16435.125</v>
      </c>
      <c r="H1709" s="13">
        <f t="shared" si="26"/>
        <v>1.2703300933500241E-2</v>
      </c>
    </row>
    <row r="1710" spans="2:8" ht="13.5" x14ac:dyDescent="0.25">
      <c r="B1710" s="11">
        <v>44502</v>
      </c>
      <c r="C1710" s="2">
        <v>6.34</v>
      </c>
      <c r="D1710" s="2">
        <v>4.1894</v>
      </c>
      <c r="E1710" s="2">
        <v>4922</v>
      </c>
      <c r="F1710" s="2">
        <v>6.28</v>
      </c>
      <c r="G1710" s="2">
        <v>30910.16</v>
      </c>
      <c r="H1710" s="13">
        <f t="shared" si="26"/>
        <v>-4.7039817542525991E-3</v>
      </c>
    </row>
    <row r="1711" spans="2:8" ht="13.5" x14ac:dyDescent="0.25">
      <c r="B1711" s="11">
        <v>44503</v>
      </c>
      <c r="C1711" s="2">
        <v>6.35</v>
      </c>
      <c r="D1711" s="2">
        <v>4.1959999999999997</v>
      </c>
      <c r="E1711" s="2">
        <v>310</v>
      </c>
      <c r="F1711" s="2">
        <v>6.35</v>
      </c>
      <c r="G1711" s="2">
        <v>1968.5</v>
      </c>
      <c r="H1711" s="13">
        <f t="shared" si="26"/>
        <v>1.5754045925430173E-3</v>
      </c>
    </row>
    <row r="1712" spans="2:8" ht="13.5" x14ac:dyDescent="0.25">
      <c r="B1712" s="11">
        <v>44504</v>
      </c>
      <c r="C1712" s="2">
        <v>6.3</v>
      </c>
      <c r="D1712" s="2">
        <v>4.1630000000000003</v>
      </c>
      <c r="E1712" s="2">
        <v>3338</v>
      </c>
      <c r="F1712" s="2">
        <v>6.3019999999999996</v>
      </c>
      <c r="G1712" s="2">
        <v>21036.076000000001</v>
      </c>
      <c r="H1712" s="13">
        <f t="shared" si="26"/>
        <v>-7.8646329837939646E-3</v>
      </c>
    </row>
    <row r="1713" spans="2:8" ht="13.5" x14ac:dyDescent="0.25">
      <c r="B1713" s="11">
        <v>44505</v>
      </c>
      <c r="C1713" s="2">
        <v>6.3</v>
      </c>
      <c r="D1713" s="2">
        <v>4.1630000000000003</v>
      </c>
      <c r="E1713" s="2">
        <v>2455</v>
      </c>
      <c r="F1713" s="2">
        <v>6.2949999999999999</v>
      </c>
      <c r="G1713" s="2">
        <v>15454.225</v>
      </c>
      <c r="H1713" s="13">
        <f t="shared" si="26"/>
        <v>0</v>
      </c>
    </row>
    <row r="1714" spans="2:8" ht="13.5" x14ac:dyDescent="0.25">
      <c r="B1714" s="11">
        <v>44508</v>
      </c>
      <c r="C1714" s="2">
        <v>6.35</v>
      </c>
      <c r="D1714" s="2">
        <v>4.1959999999999997</v>
      </c>
      <c r="E1714" s="2">
        <v>7613</v>
      </c>
      <c r="F1714" s="2">
        <v>6.3140000000000001</v>
      </c>
      <c r="G1714" s="2">
        <v>48068.482000000004</v>
      </c>
      <c r="H1714" s="13">
        <f t="shared" si="26"/>
        <v>7.9269757386498853E-3</v>
      </c>
    </row>
    <row r="1715" spans="2:8" ht="13.5" x14ac:dyDescent="0.25">
      <c r="B1715" s="11">
        <v>44509</v>
      </c>
      <c r="C1715" s="2">
        <v>6.34</v>
      </c>
      <c r="D1715" s="2">
        <v>4.1894</v>
      </c>
      <c r="E1715" s="2">
        <v>2375</v>
      </c>
      <c r="F1715" s="2">
        <v>6.3319999999999999</v>
      </c>
      <c r="G1715" s="2">
        <v>15038.5</v>
      </c>
      <c r="H1715" s="13">
        <f t="shared" si="26"/>
        <v>-1.5729265967587506E-3</v>
      </c>
    </row>
    <row r="1716" spans="2:8" ht="13.5" x14ac:dyDescent="0.25">
      <c r="B1716" s="11">
        <v>44510</v>
      </c>
      <c r="C1716" s="2">
        <v>6.39</v>
      </c>
      <c r="D1716" s="2">
        <v>4.2224000000000004</v>
      </c>
      <c r="E1716" s="2">
        <v>254</v>
      </c>
      <c r="F1716" s="2">
        <v>6.3490000000000002</v>
      </c>
      <c r="G1716" s="2">
        <v>1612.646</v>
      </c>
      <c r="H1716" s="13">
        <f t="shared" si="26"/>
        <v>7.8770229627155106E-3</v>
      </c>
    </row>
    <row r="1717" spans="2:8" ht="13.5" x14ac:dyDescent="0.25">
      <c r="B1717" s="11">
        <v>44511</v>
      </c>
      <c r="C1717" s="2">
        <v>6.38</v>
      </c>
      <c r="D1717" s="2">
        <v>4.2157999999999998</v>
      </c>
      <c r="E1717" s="2">
        <v>206</v>
      </c>
      <c r="F1717" s="2">
        <v>6.38</v>
      </c>
      <c r="G1717" s="2">
        <v>1314.28</v>
      </c>
      <c r="H1717" s="13">
        <f t="shared" si="26"/>
        <v>-1.5630920803336029E-3</v>
      </c>
    </row>
    <row r="1718" spans="2:8" ht="13.5" x14ac:dyDescent="0.25">
      <c r="B1718" s="11">
        <v>44512</v>
      </c>
      <c r="C1718" s="2">
        <v>6.38</v>
      </c>
      <c r="D1718" s="2">
        <v>4.2157999999999998</v>
      </c>
      <c r="E1718" s="2">
        <v>2508</v>
      </c>
      <c r="F1718" s="2">
        <v>6.3739999999999997</v>
      </c>
      <c r="G1718" s="2">
        <v>15985.992</v>
      </c>
      <c r="H1718" s="13">
        <f t="shared" si="26"/>
        <v>0</v>
      </c>
    </row>
    <row r="1719" spans="2:8" ht="13.5" x14ac:dyDescent="0.25">
      <c r="B1719" s="11">
        <v>44515</v>
      </c>
      <c r="C1719" s="2">
        <v>6.38</v>
      </c>
      <c r="D1719" s="2">
        <v>4.2157999999999998</v>
      </c>
      <c r="E1719" s="2">
        <v>2410</v>
      </c>
      <c r="F1719" s="2">
        <v>6.3</v>
      </c>
      <c r="G1719" s="2">
        <v>15183</v>
      </c>
      <c r="H1719" s="13">
        <f t="shared" si="26"/>
        <v>0</v>
      </c>
    </row>
    <row r="1720" spans="2:8" ht="13.5" x14ac:dyDescent="0.25">
      <c r="B1720" s="11">
        <v>44516</v>
      </c>
      <c r="C1720" s="2">
        <v>6.39</v>
      </c>
      <c r="D1720" s="2">
        <v>4.2224000000000004</v>
      </c>
      <c r="E1720" s="2">
        <v>3214</v>
      </c>
      <c r="F1720" s="2">
        <v>6.3680000000000003</v>
      </c>
      <c r="G1720" s="2">
        <v>20466.752</v>
      </c>
      <c r="H1720" s="13">
        <f t="shared" si="26"/>
        <v>1.565539162199489E-3</v>
      </c>
    </row>
    <row r="1721" spans="2:8" ht="13.5" x14ac:dyDescent="0.25">
      <c r="B1721" s="11">
        <v>44517</v>
      </c>
      <c r="C1721" s="2">
        <v>6.38</v>
      </c>
      <c r="D1721" s="2">
        <v>4.2157999999999998</v>
      </c>
      <c r="E1721" s="2">
        <v>1067</v>
      </c>
      <c r="F1721" s="2">
        <v>6.38</v>
      </c>
      <c r="G1721" s="2">
        <v>6807.46</v>
      </c>
      <c r="H1721" s="13">
        <f t="shared" si="26"/>
        <v>-1.5630920803336029E-3</v>
      </c>
    </row>
    <row r="1722" spans="2:8" ht="13.5" x14ac:dyDescent="0.25">
      <c r="B1722" s="11">
        <v>44518</v>
      </c>
      <c r="C1722" s="2">
        <v>6.38</v>
      </c>
      <c r="D1722" s="2">
        <v>4.2157999999999998</v>
      </c>
      <c r="E1722" s="2">
        <v>1210</v>
      </c>
      <c r="F1722" s="2">
        <v>6.3140000000000001</v>
      </c>
      <c r="G1722" s="2">
        <v>7639.94</v>
      </c>
      <c r="H1722" s="13">
        <f t="shared" si="26"/>
        <v>0</v>
      </c>
    </row>
    <row r="1723" spans="2:8" ht="13.5" x14ac:dyDescent="0.25">
      <c r="B1723" s="11">
        <v>44519</v>
      </c>
      <c r="C1723" s="2">
        <v>6.38</v>
      </c>
      <c r="D1723" s="2">
        <v>4.2157999999999998</v>
      </c>
      <c r="E1723" s="2">
        <v>140</v>
      </c>
      <c r="F1723" s="2">
        <v>6.38</v>
      </c>
      <c r="G1723" s="2">
        <v>893.2</v>
      </c>
      <c r="H1723" s="13">
        <f t="shared" si="26"/>
        <v>0</v>
      </c>
    </row>
    <row r="1724" spans="2:8" ht="13.5" x14ac:dyDescent="0.25">
      <c r="B1724" s="11">
        <v>44522</v>
      </c>
      <c r="C1724" s="2">
        <v>6.32</v>
      </c>
      <c r="D1724" s="2">
        <v>4.1761999999999997</v>
      </c>
      <c r="E1724" s="2">
        <v>547</v>
      </c>
      <c r="F1724" s="2">
        <v>6.3179999999999996</v>
      </c>
      <c r="G1724" s="2">
        <v>3455.9459999999999</v>
      </c>
      <c r="H1724" s="13">
        <f t="shared" si="26"/>
        <v>-9.3932349731960917E-3</v>
      </c>
    </row>
    <row r="1725" spans="2:8" ht="13.5" x14ac:dyDescent="0.25">
      <c r="B1725" s="11">
        <v>44523</v>
      </c>
      <c r="C1725" s="2">
        <v>6.37</v>
      </c>
      <c r="D1725" s="2">
        <v>4.2092000000000001</v>
      </c>
      <c r="E1725" s="2">
        <v>155</v>
      </c>
      <c r="F1725" s="2">
        <v>6.37</v>
      </c>
      <c r="G1725" s="2">
        <v>987.35</v>
      </c>
      <c r="H1725" s="13">
        <f t="shared" si="26"/>
        <v>7.9019204061109051E-3</v>
      </c>
    </row>
    <row r="1726" spans="2:8" ht="13.5" x14ac:dyDescent="0.25">
      <c r="B1726" s="11">
        <v>44524</v>
      </c>
      <c r="C1726" s="2">
        <v>6.37</v>
      </c>
      <c r="D1726" s="2">
        <v>4.2092000000000001</v>
      </c>
      <c r="E1726" s="2">
        <v>0</v>
      </c>
      <c r="F1726" s="2">
        <v>0</v>
      </c>
      <c r="G1726" s="2">
        <v>0</v>
      </c>
      <c r="H1726" s="13">
        <f t="shared" si="26"/>
        <v>0</v>
      </c>
    </row>
    <row r="1727" spans="2:8" ht="13.5" x14ac:dyDescent="0.25">
      <c r="B1727" s="11">
        <v>44525</v>
      </c>
      <c r="C1727" s="2">
        <v>6.35</v>
      </c>
      <c r="D1727" s="2">
        <v>4.1959999999999997</v>
      </c>
      <c r="E1727" s="2">
        <v>302</v>
      </c>
      <c r="F1727" s="2">
        <v>6.35</v>
      </c>
      <c r="G1727" s="2">
        <v>1917.7</v>
      </c>
      <c r="H1727" s="13">
        <f t="shared" si="26"/>
        <v>-3.1359878361684698E-3</v>
      </c>
    </row>
    <row r="1728" spans="2:8" ht="13.5" x14ac:dyDescent="0.25">
      <c r="B1728" s="11">
        <v>44526</v>
      </c>
      <c r="C1728" s="2">
        <v>6.35</v>
      </c>
      <c r="D1728" s="2">
        <v>4.1959999999999997</v>
      </c>
      <c r="E1728" s="2">
        <v>107</v>
      </c>
      <c r="F1728" s="2">
        <v>6.35</v>
      </c>
      <c r="G1728" s="2">
        <v>679.45</v>
      </c>
      <c r="H1728" s="13">
        <f t="shared" si="26"/>
        <v>0</v>
      </c>
    </row>
    <row r="1729" spans="2:8" ht="13.5" x14ac:dyDescent="0.25">
      <c r="B1729" s="11">
        <v>44529</v>
      </c>
      <c r="C1729" s="2">
        <v>6.29</v>
      </c>
      <c r="D1729" s="2">
        <v>4.1563999999999997</v>
      </c>
      <c r="E1729" s="2">
        <v>1447</v>
      </c>
      <c r="F1729" s="2">
        <v>6.2789999999999999</v>
      </c>
      <c r="G1729" s="2">
        <v>9085.7129999999997</v>
      </c>
      <c r="H1729" s="13">
        <f t="shared" si="26"/>
        <v>-9.4375595805529268E-3</v>
      </c>
    </row>
    <row r="1730" spans="2:8" ht="13.5" x14ac:dyDescent="0.25">
      <c r="B1730" s="11">
        <v>44530</v>
      </c>
      <c r="C1730" s="2">
        <v>6.2</v>
      </c>
      <c r="D1730" s="2">
        <v>4.0968999999999998</v>
      </c>
      <c r="E1730" s="2">
        <v>9195</v>
      </c>
      <c r="F1730" s="2">
        <v>6.2140000000000004</v>
      </c>
      <c r="G1730" s="2">
        <v>57137.73</v>
      </c>
      <c r="H1730" s="13">
        <f t="shared" si="26"/>
        <v>-1.431527283225866E-2</v>
      </c>
    </row>
    <row r="1731" spans="2:8" ht="13.5" x14ac:dyDescent="0.25">
      <c r="B1731" s="11">
        <v>44531</v>
      </c>
      <c r="C1731" s="2">
        <v>6.25</v>
      </c>
      <c r="D1731" s="2">
        <v>4.1299000000000001</v>
      </c>
      <c r="E1731" s="2">
        <v>14756</v>
      </c>
      <c r="F1731" s="2">
        <v>6.2960000000000003</v>
      </c>
      <c r="G1731" s="2">
        <v>92903.775999999998</v>
      </c>
      <c r="H1731" s="13">
        <f t="shared" si="26"/>
        <v>8.0548707559375057E-3</v>
      </c>
    </row>
    <row r="1732" spans="2:8" ht="13.5" x14ac:dyDescent="0.25">
      <c r="B1732" s="11">
        <v>44532</v>
      </c>
      <c r="C1732" s="2">
        <v>6.34</v>
      </c>
      <c r="D1732" s="2">
        <v>4.1894</v>
      </c>
      <c r="E1732" s="2">
        <v>802</v>
      </c>
      <c r="F1732" s="2">
        <v>6.25</v>
      </c>
      <c r="G1732" s="2">
        <v>5012.5</v>
      </c>
      <c r="H1732" s="13">
        <f t="shared" si="26"/>
        <v>1.4407128501900745E-2</v>
      </c>
    </row>
    <row r="1733" spans="2:8" ht="13.5" x14ac:dyDescent="0.25">
      <c r="B1733" s="11">
        <v>44533</v>
      </c>
      <c r="C1733" s="2">
        <v>6.34</v>
      </c>
      <c r="D1733" s="2">
        <v>4.1894</v>
      </c>
      <c r="E1733" s="2">
        <v>635</v>
      </c>
      <c r="F1733" s="2">
        <v>6.2140000000000004</v>
      </c>
      <c r="G1733" s="2">
        <v>3945.89</v>
      </c>
      <c r="H1733" s="13">
        <f t="shared" si="26"/>
        <v>0</v>
      </c>
    </row>
    <row r="1734" spans="2:8" ht="13.5" x14ac:dyDescent="0.25">
      <c r="B1734" s="11">
        <v>44536</v>
      </c>
      <c r="C1734" s="2">
        <v>6.22</v>
      </c>
      <c r="D1734" s="2">
        <v>4.1101000000000001</v>
      </c>
      <c r="E1734" s="2">
        <v>205</v>
      </c>
      <c r="F1734" s="2">
        <v>6.2229999999999999</v>
      </c>
      <c r="G1734" s="2">
        <v>1275.7149999999999</v>
      </c>
      <c r="H1734" s="13">
        <f t="shared" si="26"/>
        <v>-1.8928724877070684E-2</v>
      </c>
    </row>
    <row r="1735" spans="2:8" ht="13.5" x14ac:dyDescent="0.25">
      <c r="B1735" s="11">
        <v>44537</v>
      </c>
      <c r="C1735" s="2">
        <v>6.2</v>
      </c>
      <c r="D1735" s="2">
        <v>4.0968999999999998</v>
      </c>
      <c r="E1735" s="2">
        <v>2168</v>
      </c>
      <c r="F1735" s="2">
        <v>6.2</v>
      </c>
      <c r="G1735" s="2">
        <v>13441.6</v>
      </c>
      <c r="H1735" s="13">
        <f t="shared" ref="H1735:H1798" si="27">(D1735-D1734)/D1734</f>
        <v>-3.2116006909808331E-3</v>
      </c>
    </row>
    <row r="1736" spans="2:8" ht="13.5" x14ac:dyDescent="0.25">
      <c r="B1736" s="11">
        <v>44538</v>
      </c>
      <c r="C1736" s="2">
        <v>6.2</v>
      </c>
      <c r="D1736" s="2">
        <v>4.0968999999999998</v>
      </c>
      <c r="E1736" s="2">
        <v>29</v>
      </c>
      <c r="F1736" s="2">
        <v>6.0759999999999996</v>
      </c>
      <c r="G1736" s="2">
        <v>176.20400000000001</v>
      </c>
      <c r="H1736" s="13">
        <f t="shared" si="27"/>
        <v>0</v>
      </c>
    </row>
    <row r="1737" spans="2:8" ht="13.5" x14ac:dyDescent="0.25">
      <c r="B1737" s="11">
        <v>44539</v>
      </c>
      <c r="C1737" s="2">
        <v>6.2</v>
      </c>
      <c r="D1737" s="2">
        <v>4.0968999999999998</v>
      </c>
      <c r="E1737" s="2">
        <v>20</v>
      </c>
      <c r="F1737" s="2">
        <v>6.2</v>
      </c>
      <c r="G1737" s="2">
        <v>124</v>
      </c>
      <c r="H1737" s="13">
        <f t="shared" si="27"/>
        <v>0</v>
      </c>
    </row>
    <row r="1738" spans="2:8" ht="13.5" x14ac:dyDescent="0.25">
      <c r="B1738" s="11">
        <v>44540</v>
      </c>
      <c r="C1738" s="2">
        <v>6.2</v>
      </c>
      <c r="D1738" s="2">
        <v>4.0968999999999998</v>
      </c>
      <c r="E1738" s="2">
        <v>382</v>
      </c>
      <c r="F1738" s="2">
        <v>6.18</v>
      </c>
      <c r="G1738" s="2">
        <v>2360.7600000000002</v>
      </c>
      <c r="H1738" s="13">
        <f t="shared" si="27"/>
        <v>0</v>
      </c>
    </row>
    <row r="1739" spans="2:8" ht="13.5" x14ac:dyDescent="0.25">
      <c r="B1739" s="11">
        <v>44543</v>
      </c>
      <c r="C1739" s="2">
        <v>6.19</v>
      </c>
      <c r="D1739" s="2">
        <v>4.0903</v>
      </c>
      <c r="E1739" s="2">
        <v>275866</v>
      </c>
      <c r="F1739" s="2">
        <v>6.19</v>
      </c>
      <c r="G1739" s="2">
        <v>1707610.54</v>
      </c>
      <c r="H1739" s="13">
        <f t="shared" si="27"/>
        <v>-1.6109741511874142E-3</v>
      </c>
    </row>
    <row r="1740" spans="2:8" ht="13.5" x14ac:dyDescent="0.25">
      <c r="B1740" s="11">
        <v>44544</v>
      </c>
      <c r="C1740" s="2">
        <v>6.19</v>
      </c>
      <c r="D1740" s="2">
        <v>4.0903</v>
      </c>
      <c r="E1740" s="2">
        <v>278</v>
      </c>
      <c r="F1740" s="2">
        <v>6.0129999999999999</v>
      </c>
      <c r="G1740" s="2">
        <v>1671.614</v>
      </c>
      <c r="H1740" s="13">
        <f t="shared" si="27"/>
        <v>0</v>
      </c>
    </row>
    <row r="1741" spans="2:8" ht="13.5" x14ac:dyDescent="0.25">
      <c r="B1741" s="11">
        <v>44545</v>
      </c>
      <c r="C1741" s="2">
        <v>6.2</v>
      </c>
      <c r="D1741" s="2">
        <v>4.0968999999999998</v>
      </c>
      <c r="E1741" s="2">
        <v>15000</v>
      </c>
      <c r="F1741" s="2">
        <v>6.1509999999999998</v>
      </c>
      <c r="G1741" s="2">
        <v>92265</v>
      </c>
      <c r="H1741" s="13">
        <f t="shared" si="27"/>
        <v>1.6135735765102112E-3</v>
      </c>
    </row>
    <row r="1742" spans="2:8" ht="13.5" x14ac:dyDescent="0.25">
      <c r="B1742" s="11">
        <v>44546</v>
      </c>
      <c r="C1742" s="2">
        <v>6.18</v>
      </c>
      <c r="D1742" s="2">
        <v>4.0837000000000003</v>
      </c>
      <c r="E1742" s="2">
        <v>137</v>
      </c>
      <c r="F1742" s="2">
        <v>6.0839999999999996</v>
      </c>
      <c r="G1742" s="2">
        <v>833.50800000000004</v>
      </c>
      <c r="H1742" s="13">
        <f t="shared" si="27"/>
        <v>-3.2219483023748284E-3</v>
      </c>
    </row>
    <row r="1743" spans="2:8" ht="13.5" x14ac:dyDescent="0.25">
      <c r="B1743" s="11">
        <v>44550</v>
      </c>
      <c r="C1743" s="2">
        <v>6.18</v>
      </c>
      <c r="D1743" s="2">
        <v>4.0837000000000003</v>
      </c>
      <c r="E1743" s="2">
        <v>0</v>
      </c>
      <c r="F1743" s="2">
        <v>0</v>
      </c>
      <c r="G1743" s="2">
        <v>0</v>
      </c>
      <c r="H1743" s="13">
        <f t="shared" si="27"/>
        <v>0</v>
      </c>
    </row>
    <row r="1744" spans="2:8" ht="13.5" x14ac:dyDescent="0.25">
      <c r="B1744" s="11">
        <v>44551</v>
      </c>
      <c r="C1744" s="2">
        <v>6.15</v>
      </c>
      <c r="D1744" s="2">
        <v>4.0639000000000003</v>
      </c>
      <c r="E1744" s="2">
        <v>105</v>
      </c>
      <c r="F1744" s="2">
        <v>6.15</v>
      </c>
      <c r="G1744" s="2">
        <v>645.75</v>
      </c>
      <c r="H1744" s="13">
        <f t="shared" si="27"/>
        <v>-4.8485442123564508E-3</v>
      </c>
    </row>
    <row r="1745" spans="2:8" ht="13.5" x14ac:dyDescent="0.25">
      <c r="B1745" s="11">
        <v>44552</v>
      </c>
      <c r="C1745" s="2">
        <v>6.14</v>
      </c>
      <c r="D1745" s="2">
        <v>4.0571999999999999</v>
      </c>
      <c r="E1745" s="2">
        <v>206</v>
      </c>
      <c r="F1745" s="2">
        <v>6.1479999999999997</v>
      </c>
      <c r="G1745" s="2">
        <v>1266.4880000000001</v>
      </c>
      <c r="H1745" s="13">
        <f t="shared" si="27"/>
        <v>-1.6486626147297846E-3</v>
      </c>
    </row>
    <row r="1746" spans="2:8" ht="13.5" x14ac:dyDescent="0.25">
      <c r="B1746" s="11">
        <v>44553</v>
      </c>
      <c r="C1746" s="2">
        <v>6.14</v>
      </c>
      <c r="D1746" s="2">
        <v>4.0571999999999999</v>
      </c>
      <c r="E1746" s="2">
        <v>7078</v>
      </c>
      <c r="F1746" s="2">
        <v>6.1050000000000004</v>
      </c>
      <c r="G1746" s="2">
        <v>43211.19</v>
      </c>
      <c r="H1746" s="13">
        <f t="shared" si="27"/>
        <v>0</v>
      </c>
    </row>
    <row r="1747" spans="2:8" ht="13.5" x14ac:dyDescent="0.25">
      <c r="B1747" s="11">
        <v>44554</v>
      </c>
      <c r="C1747" s="2">
        <v>6.05</v>
      </c>
      <c r="D1747" s="2">
        <v>3.9977999999999998</v>
      </c>
      <c r="E1747" s="2">
        <v>1948</v>
      </c>
      <c r="F1747" s="2">
        <v>6.0529999999999999</v>
      </c>
      <c r="G1747" s="2">
        <v>11791.244000000001</v>
      </c>
      <c r="H1747" s="13">
        <f t="shared" si="27"/>
        <v>-1.4640638864241379E-2</v>
      </c>
    </row>
    <row r="1748" spans="2:8" ht="13.5" x14ac:dyDescent="0.25">
      <c r="B1748" s="11">
        <v>44557</v>
      </c>
      <c r="C1748" s="2">
        <v>6</v>
      </c>
      <c r="D1748" s="2">
        <v>3.9647000000000001</v>
      </c>
      <c r="E1748" s="2">
        <v>955</v>
      </c>
      <c r="F1748" s="2">
        <v>6</v>
      </c>
      <c r="G1748" s="2">
        <v>5730</v>
      </c>
      <c r="H1748" s="13">
        <f t="shared" si="27"/>
        <v>-8.2795537545649316E-3</v>
      </c>
    </row>
    <row r="1749" spans="2:8" ht="13.5" x14ac:dyDescent="0.25">
      <c r="B1749" s="11">
        <v>44558</v>
      </c>
      <c r="C1749" s="2">
        <v>6.05</v>
      </c>
      <c r="D1749" s="2">
        <v>3.9977999999999998</v>
      </c>
      <c r="E1749" s="2">
        <v>2698</v>
      </c>
      <c r="F1749" s="2">
        <v>6.0250000000000004</v>
      </c>
      <c r="G1749" s="2">
        <v>16255.45</v>
      </c>
      <c r="H1749" s="13">
        <f t="shared" si="27"/>
        <v>8.3486770751884584E-3</v>
      </c>
    </row>
    <row r="1750" spans="2:8" ht="13.5" x14ac:dyDescent="0.25">
      <c r="B1750" s="11">
        <v>44559</v>
      </c>
      <c r="C1750" s="2">
        <v>6.14</v>
      </c>
      <c r="D1750" s="2">
        <v>4.0571999999999999</v>
      </c>
      <c r="E1750" s="2">
        <v>138674</v>
      </c>
      <c r="F1750" s="2">
        <v>6.149</v>
      </c>
      <c r="G1750" s="2">
        <v>852706.42599999998</v>
      </c>
      <c r="H1750" s="13">
        <f t="shared" si="27"/>
        <v>1.4858171994597059E-2</v>
      </c>
    </row>
    <row r="1751" spans="2:8" ht="13.5" x14ac:dyDescent="0.25">
      <c r="B1751" s="11">
        <v>44560</v>
      </c>
      <c r="C1751" s="2">
        <v>6.15</v>
      </c>
      <c r="D1751" s="2">
        <v>4.0639000000000003</v>
      </c>
      <c r="E1751" s="2">
        <v>3978</v>
      </c>
      <c r="F1751" s="2">
        <v>6.1219999999999999</v>
      </c>
      <c r="G1751" s="2">
        <v>24353.315999999999</v>
      </c>
      <c r="H1751" s="13">
        <f t="shared" si="27"/>
        <v>1.6513851917579544E-3</v>
      </c>
    </row>
    <row r="1752" spans="2:8" ht="13.5" x14ac:dyDescent="0.25">
      <c r="B1752" s="11">
        <v>44561</v>
      </c>
      <c r="C1752" s="2">
        <v>6.18</v>
      </c>
      <c r="D1752" s="2">
        <v>4.0837000000000003</v>
      </c>
      <c r="E1752" s="2">
        <v>4150</v>
      </c>
      <c r="F1752" s="2">
        <v>6.1150000000000002</v>
      </c>
      <c r="G1752" s="2">
        <v>25377.25</v>
      </c>
      <c r="H1752" s="13">
        <f t="shared" si="27"/>
        <v>4.8721671300967148E-3</v>
      </c>
    </row>
    <row r="1753" spans="2:8" ht="13.5" x14ac:dyDescent="0.25">
      <c r="B1753" s="11">
        <v>44564</v>
      </c>
      <c r="C1753" s="2">
        <v>6.18</v>
      </c>
      <c r="D1753" s="2">
        <v>4.0837000000000003</v>
      </c>
      <c r="E1753" s="2">
        <v>139482</v>
      </c>
      <c r="F1753" s="2">
        <v>6.15</v>
      </c>
      <c r="G1753" s="2">
        <v>857814.3</v>
      </c>
      <c r="H1753" s="13">
        <f t="shared" si="27"/>
        <v>0</v>
      </c>
    </row>
    <row r="1754" spans="2:8" ht="13.5" x14ac:dyDescent="0.25">
      <c r="B1754" s="11">
        <v>44565</v>
      </c>
      <c r="C1754" s="2">
        <v>6.17</v>
      </c>
      <c r="D1754" s="2">
        <v>4.0770999999999997</v>
      </c>
      <c r="E1754" s="2">
        <v>2887</v>
      </c>
      <c r="F1754" s="2">
        <v>6.141</v>
      </c>
      <c r="G1754" s="2">
        <v>17729.066999999999</v>
      </c>
      <c r="H1754" s="13">
        <f t="shared" si="27"/>
        <v>-1.616181404118962E-3</v>
      </c>
    </row>
    <row r="1755" spans="2:8" ht="13.5" x14ac:dyDescent="0.25">
      <c r="B1755" s="11">
        <v>44566</v>
      </c>
      <c r="C1755" s="2">
        <v>6.15</v>
      </c>
      <c r="D1755" s="2">
        <v>4.0639000000000003</v>
      </c>
      <c r="E1755" s="2">
        <v>3199</v>
      </c>
      <c r="F1755" s="2">
        <v>6.1319999999999997</v>
      </c>
      <c r="G1755" s="2">
        <v>19616.268</v>
      </c>
      <c r="H1755" s="13">
        <f t="shared" si="27"/>
        <v>-3.2375953496356319E-3</v>
      </c>
    </row>
    <row r="1756" spans="2:8" ht="13.5" x14ac:dyDescent="0.25">
      <c r="B1756" s="11">
        <v>44567</v>
      </c>
      <c r="C1756" s="2">
        <v>6.15</v>
      </c>
      <c r="D1756" s="2">
        <v>4.0639000000000003</v>
      </c>
      <c r="E1756" s="2">
        <v>3602</v>
      </c>
      <c r="F1756" s="2">
        <v>6.1369999999999996</v>
      </c>
      <c r="G1756" s="2">
        <v>22105.473999999998</v>
      </c>
      <c r="H1756" s="13">
        <f t="shared" si="27"/>
        <v>0</v>
      </c>
    </row>
    <row r="1757" spans="2:8" ht="13.5" x14ac:dyDescent="0.25">
      <c r="B1757" s="11">
        <v>44568</v>
      </c>
      <c r="C1757" s="2">
        <v>6.18</v>
      </c>
      <c r="D1757" s="2">
        <v>4.0837000000000003</v>
      </c>
      <c r="E1757" s="2">
        <v>15311</v>
      </c>
      <c r="F1757" s="2">
        <v>6.165</v>
      </c>
      <c r="G1757" s="2">
        <v>94392.315000000002</v>
      </c>
      <c r="H1757" s="13">
        <f t="shared" si="27"/>
        <v>4.8721671300967148E-3</v>
      </c>
    </row>
    <row r="1758" spans="2:8" ht="13.5" x14ac:dyDescent="0.25">
      <c r="B1758" s="11">
        <v>44571</v>
      </c>
      <c r="C1758" s="2">
        <v>6.19</v>
      </c>
      <c r="D1758" s="2">
        <v>4.0903</v>
      </c>
      <c r="E1758" s="2">
        <v>3921</v>
      </c>
      <c r="F1758" s="2">
        <v>6.1630000000000003</v>
      </c>
      <c r="G1758" s="2">
        <v>24165.123</v>
      </c>
      <c r="H1758" s="13">
        <f t="shared" si="27"/>
        <v>1.6161814041187445E-3</v>
      </c>
    </row>
    <row r="1759" spans="2:8" ht="13.5" x14ac:dyDescent="0.25">
      <c r="B1759" s="11">
        <v>44572</v>
      </c>
      <c r="C1759" s="2">
        <v>6.19</v>
      </c>
      <c r="D1759" s="2">
        <v>4.0903</v>
      </c>
      <c r="E1759" s="2">
        <v>91821</v>
      </c>
      <c r="F1759" s="2">
        <v>6.17</v>
      </c>
      <c r="G1759" s="2">
        <v>566535.56999999995</v>
      </c>
      <c r="H1759" s="13">
        <f t="shared" si="27"/>
        <v>0</v>
      </c>
    </row>
    <row r="1760" spans="2:8" ht="13.5" x14ac:dyDescent="0.25">
      <c r="B1760" s="11">
        <v>44573</v>
      </c>
      <c r="C1760" s="2">
        <v>6.19</v>
      </c>
      <c r="D1760" s="2">
        <v>4.0903</v>
      </c>
      <c r="E1760" s="2">
        <v>2618</v>
      </c>
      <c r="F1760" s="2">
        <v>6.1710000000000003</v>
      </c>
      <c r="G1760" s="2">
        <v>16155.678</v>
      </c>
      <c r="H1760" s="13">
        <f t="shared" si="27"/>
        <v>0</v>
      </c>
    </row>
    <row r="1761" spans="2:8" ht="13.5" x14ac:dyDescent="0.25">
      <c r="B1761" s="11">
        <v>44574</v>
      </c>
      <c r="C1761" s="2">
        <v>6.25</v>
      </c>
      <c r="D1761" s="2">
        <v>4.1299000000000001</v>
      </c>
      <c r="E1761" s="2">
        <v>5543</v>
      </c>
      <c r="F1761" s="2">
        <v>6.226</v>
      </c>
      <c r="G1761" s="2">
        <v>34510.718000000001</v>
      </c>
      <c r="H1761" s="13">
        <f t="shared" si="27"/>
        <v>9.6814414590617025E-3</v>
      </c>
    </row>
    <row r="1762" spans="2:8" ht="13.5" x14ac:dyDescent="0.25">
      <c r="B1762" s="11">
        <v>44575</v>
      </c>
      <c r="C1762" s="2">
        <v>6.35</v>
      </c>
      <c r="D1762" s="2">
        <v>4.1959999999999997</v>
      </c>
      <c r="E1762" s="2">
        <v>4696</v>
      </c>
      <c r="F1762" s="2">
        <v>6.3049999999999997</v>
      </c>
      <c r="G1762" s="2">
        <v>29608.28</v>
      </c>
      <c r="H1762" s="13">
        <f t="shared" si="27"/>
        <v>1.6005230150851014E-2</v>
      </c>
    </row>
    <row r="1763" spans="2:8" ht="13.5" x14ac:dyDescent="0.25">
      <c r="B1763" s="11">
        <v>44578</v>
      </c>
      <c r="C1763" s="2">
        <v>6.5</v>
      </c>
      <c r="D1763" s="2">
        <v>4.2950999999999997</v>
      </c>
      <c r="E1763" s="2">
        <v>42962</v>
      </c>
      <c r="F1763" s="2">
        <v>6.4850000000000003</v>
      </c>
      <c r="G1763" s="2">
        <v>278608.57</v>
      </c>
      <c r="H1763" s="13">
        <f t="shared" si="27"/>
        <v>2.3617731172545276E-2</v>
      </c>
    </row>
    <row r="1764" spans="2:8" ht="13.5" x14ac:dyDescent="0.25">
      <c r="B1764" s="11">
        <v>44579</v>
      </c>
      <c r="C1764" s="2">
        <v>6.46</v>
      </c>
      <c r="D1764" s="2">
        <v>4.2686999999999999</v>
      </c>
      <c r="E1764" s="2">
        <v>15693</v>
      </c>
      <c r="F1764" s="2">
        <v>6.4669999999999996</v>
      </c>
      <c r="G1764" s="2">
        <v>101486.63099999999</v>
      </c>
      <c r="H1764" s="13">
        <f t="shared" si="27"/>
        <v>-6.1465390794160227E-3</v>
      </c>
    </row>
    <row r="1765" spans="2:8" ht="13.5" x14ac:dyDescent="0.25">
      <c r="B1765" s="11">
        <v>44580</v>
      </c>
      <c r="C1765" s="2">
        <v>6.46</v>
      </c>
      <c r="D1765" s="2">
        <v>4.2686999999999999</v>
      </c>
      <c r="E1765" s="2">
        <v>5533</v>
      </c>
      <c r="F1765" s="2">
        <v>6.492</v>
      </c>
      <c r="G1765" s="2">
        <v>35920.235999999997</v>
      </c>
      <c r="H1765" s="13">
        <f t="shared" si="27"/>
        <v>0</v>
      </c>
    </row>
    <row r="1766" spans="2:8" ht="13.5" x14ac:dyDescent="0.25">
      <c r="B1766" s="11">
        <v>44581</v>
      </c>
      <c r="C1766" s="2">
        <v>6.49</v>
      </c>
      <c r="D1766" s="2">
        <v>4.2885</v>
      </c>
      <c r="E1766" s="2">
        <v>10949</v>
      </c>
      <c r="F1766" s="2">
        <v>6.5090000000000003</v>
      </c>
      <c r="G1766" s="2">
        <v>71267.040999999997</v>
      </c>
      <c r="H1766" s="13">
        <f t="shared" si="27"/>
        <v>4.6384145055871906E-3</v>
      </c>
    </row>
    <row r="1767" spans="2:8" ht="13.5" x14ac:dyDescent="0.25">
      <c r="B1767" s="11">
        <v>44582</v>
      </c>
      <c r="C1767" s="2">
        <v>6.54</v>
      </c>
      <c r="D1767" s="2">
        <v>4.3216000000000001</v>
      </c>
      <c r="E1767" s="2">
        <v>13843</v>
      </c>
      <c r="F1767" s="2">
        <v>6.4480000000000004</v>
      </c>
      <c r="G1767" s="2">
        <v>89259.664000000004</v>
      </c>
      <c r="H1767" s="13">
        <f t="shared" si="27"/>
        <v>7.7183164276553879E-3</v>
      </c>
    </row>
    <row r="1768" spans="2:8" ht="13.5" x14ac:dyDescent="0.25">
      <c r="B1768" s="11">
        <v>44585</v>
      </c>
      <c r="C1768" s="2">
        <v>6.8</v>
      </c>
      <c r="D1768" s="2">
        <v>4.4934000000000003</v>
      </c>
      <c r="E1768" s="2">
        <v>7508</v>
      </c>
      <c r="F1768" s="2">
        <v>6.7240000000000002</v>
      </c>
      <c r="G1768" s="2">
        <v>50483.792000000001</v>
      </c>
      <c r="H1768" s="13">
        <f t="shared" si="27"/>
        <v>3.9753794890781229E-2</v>
      </c>
    </row>
    <row r="1769" spans="2:8" ht="13.5" x14ac:dyDescent="0.25">
      <c r="B1769" s="11">
        <v>44586</v>
      </c>
      <c r="C1769" s="2">
        <v>6.9</v>
      </c>
      <c r="D1769" s="2">
        <v>4.5594000000000001</v>
      </c>
      <c r="E1769" s="2">
        <v>6208</v>
      </c>
      <c r="F1769" s="2">
        <v>6.8479999999999999</v>
      </c>
      <c r="G1769" s="2">
        <v>42512.383999999998</v>
      </c>
      <c r="H1769" s="13">
        <f t="shared" si="27"/>
        <v>1.4688209373748127E-2</v>
      </c>
    </row>
    <row r="1770" spans="2:8" ht="13.5" x14ac:dyDescent="0.25">
      <c r="B1770" s="11">
        <v>44587</v>
      </c>
      <c r="C1770" s="2">
        <v>7.1</v>
      </c>
      <c r="D1770" s="2">
        <v>4.6916000000000002</v>
      </c>
      <c r="E1770" s="2">
        <v>18053</v>
      </c>
      <c r="F1770" s="2">
        <v>7.0510000000000002</v>
      </c>
      <c r="G1770" s="2">
        <v>127291.70299999999</v>
      </c>
      <c r="H1770" s="13">
        <f t="shared" si="27"/>
        <v>2.8995043207439595E-2</v>
      </c>
    </row>
    <row r="1771" spans="2:8" ht="13.5" x14ac:dyDescent="0.25">
      <c r="B1771" s="11">
        <v>44588</v>
      </c>
      <c r="C1771" s="2">
        <v>7.15</v>
      </c>
      <c r="D1771" s="2">
        <v>4.7245999999999997</v>
      </c>
      <c r="E1771" s="2">
        <v>9222</v>
      </c>
      <c r="F1771" s="2">
        <v>7.1379999999999999</v>
      </c>
      <c r="G1771" s="2">
        <v>65826.635999999999</v>
      </c>
      <c r="H1771" s="13">
        <f t="shared" si="27"/>
        <v>7.0338477278539249E-3</v>
      </c>
    </row>
    <row r="1772" spans="2:8" ht="13.5" x14ac:dyDescent="0.25">
      <c r="B1772" s="11">
        <v>44589</v>
      </c>
      <c r="C1772" s="2">
        <v>7.08</v>
      </c>
      <c r="D1772" s="2">
        <v>4.6783999999999999</v>
      </c>
      <c r="E1772" s="2">
        <v>5911</v>
      </c>
      <c r="F1772" s="2">
        <v>7.1269999999999998</v>
      </c>
      <c r="G1772" s="2">
        <v>42127.697</v>
      </c>
      <c r="H1772" s="13">
        <f t="shared" si="27"/>
        <v>-9.7786055962409101E-3</v>
      </c>
    </row>
    <row r="1773" spans="2:8" ht="13.5" x14ac:dyDescent="0.25">
      <c r="B1773" s="11">
        <v>44592</v>
      </c>
      <c r="C1773" s="2">
        <v>7.15</v>
      </c>
      <c r="D1773" s="2">
        <v>4.7245999999999997</v>
      </c>
      <c r="E1773" s="2">
        <v>7297</v>
      </c>
      <c r="F1773" s="2">
        <v>7.09</v>
      </c>
      <c r="G1773" s="2">
        <v>51735.73</v>
      </c>
      <c r="H1773" s="13">
        <f t="shared" si="27"/>
        <v>9.8751709986319679E-3</v>
      </c>
    </row>
    <row r="1774" spans="2:8" ht="13.5" x14ac:dyDescent="0.25">
      <c r="B1774" s="11">
        <v>44593</v>
      </c>
      <c r="C1774" s="2">
        <v>7.1</v>
      </c>
      <c r="D1774" s="2">
        <v>4.6916000000000002</v>
      </c>
      <c r="E1774" s="2">
        <v>17766</v>
      </c>
      <c r="F1774" s="2">
        <v>7.1070000000000002</v>
      </c>
      <c r="G1774" s="2">
        <v>126262.962</v>
      </c>
      <c r="H1774" s="13">
        <f t="shared" si="27"/>
        <v>-6.9847182830291401E-3</v>
      </c>
    </row>
    <row r="1775" spans="2:8" ht="13.5" x14ac:dyDescent="0.25">
      <c r="B1775" s="11">
        <v>44594</v>
      </c>
      <c r="C1775" s="2">
        <v>7.19</v>
      </c>
      <c r="D1775" s="2">
        <v>4.7511000000000001</v>
      </c>
      <c r="E1775" s="2">
        <v>14657</v>
      </c>
      <c r="F1775" s="2">
        <v>7.109</v>
      </c>
      <c r="G1775" s="2">
        <v>104196.613</v>
      </c>
      <c r="H1775" s="13">
        <f t="shared" si="27"/>
        <v>1.2682240600221648E-2</v>
      </c>
    </row>
    <row r="1776" spans="2:8" ht="13.5" x14ac:dyDescent="0.25">
      <c r="B1776" s="11">
        <v>44595</v>
      </c>
      <c r="C1776" s="2">
        <v>7.17</v>
      </c>
      <c r="D1776" s="2">
        <v>4.7378999999999998</v>
      </c>
      <c r="E1776" s="2">
        <v>5313</v>
      </c>
      <c r="F1776" s="2">
        <v>7.1520000000000001</v>
      </c>
      <c r="G1776" s="2">
        <v>37998.576000000001</v>
      </c>
      <c r="H1776" s="13">
        <f t="shared" si="27"/>
        <v>-2.7783039717118817E-3</v>
      </c>
    </row>
    <row r="1777" spans="2:8" ht="13.5" x14ac:dyDescent="0.25">
      <c r="B1777" s="11">
        <v>44596</v>
      </c>
      <c r="C1777" s="2">
        <v>7.16</v>
      </c>
      <c r="D1777" s="2">
        <v>4.7313000000000001</v>
      </c>
      <c r="E1777" s="2">
        <v>1989</v>
      </c>
      <c r="F1777" s="2">
        <v>7.1539999999999999</v>
      </c>
      <c r="G1777" s="2">
        <v>14229.306</v>
      </c>
      <c r="H1777" s="13">
        <f t="shared" si="27"/>
        <v>-1.393022225036349E-3</v>
      </c>
    </row>
    <row r="1778" spans="2:8" ht="13.5" x14ac:dyDescent="0.25">
      <c r="B1778" s="11">
        <v>44599</v>
      </c>
      <c r="C1778" s="2">
        <v>7.18</v>
      </c>
      <c r="D1778" s="2">
        <v>4.7445000000000004</v>
      </c>
      <c r="E1778" s="2">
        <v>4604</v>
      </c>
      <c r="F1778" s="2">
        <v>7.1619999999999999</v>
      </c>
      <c r="G1778" s="2">
        <v>32973.847999999998</v>
      </c>
      <c r="H1778" s="13">
        <f t="shared" si="27"/>
        <v>2.7899308858031244E-3</v>
      </c>
    </row>
    <row r="1779" spans="2:8" ht="13.5" x14ac:dyDescent="0.25">
      <c r="B1779" s="11">
        <v>44600</v>
      </c>
      <c r="C1779" s="2">
        <v>7.26</v>
      </c>
      <c r="D1779" s="2">
        <v>4.7972999999999999</v>
      </c>
      <c r="E1779" s="2">
        <v>19905</v>
      </c>
      <c r="F1779" s="2">
        <v>7.2439999999999998</v>
      </c>
      <c r="G1779" s="2">
        <v>144191.82</v>
      </c>
      <c r="H1779" s="13">
        <f t="shared" si="27"/>
        <v>1.1128675308251557E-2</v>
      </c>
    </row>
    <row r="1780" spans="2:8" ht="13.5" x14ac:dyDescent="0.25">
      <c r="B1780" s="11">
        <v>44601</v>
      </c>
      <c r="C1780" s="2">
        <v>7.24</v>
      </c>
      <c r="D1780" s="2">
        <v>4.7840999999999996</v>
      </c>
      <c r="E1780" s="2">
        <v>9566</v>
      </c>
      <c r="F1780" s="2">
        <v>7.2210000000000001</v>
      </c>
      <c r="G1780" s="2">
        <v>69076.085999999996</v>
      </c>
      <c r="H1780" s="13">
        <f t="shared" si="27"/>
        <v>-2.7515477456069712E-3</v>
      </c>
    </row>
    <row r="1781" spans="2:8" ht="13.5" x14ac:dyDescent="0.25">
      <c r="B1781" s="11">
        <v>44602</v>
      </c>
      <c r="C1781" s="2">
        <v>7.23</v>
      </c>
      <c r="D1781" s="2">
        <v>4.7774999999999999</v>
      </c>
      <c r="E1781" s="2">
        <v>4908</v>
      </c>
      <c r="F1781" s="2">
        <v>7.18</v>
      </c>
      <c r="G1781" s="2">
        <v>35239.440000000002</v>
      </c>
      <c r="H1781" s="13">
        <f t="shared" si="27"/>
        <v>-1.3795698250454042E-3</v>
      </c>
    </row>
    <row r="1782" spans="2:8" ht="13.5" x14ac:dyDescent="0.25">
      <c r="B1782" s="11">
        <v>44603</v>
      </c>
      <c r="C1782" s="2">
        <v>7.2</v>
      </c>
      <c r="D1782" s="2">
        <v>4.7576999999999998</v>
      </c>
      <c r="E1782" s="2">
        <v>9585</v>
      </c>
      <c r="F1782" s="2">
        <v>7.1420000000000003</v>
      </c>
      <c r="G1782" s="2">
        <v>68456.070000000007</v>
      </c>
      <c r="H1782" s="13">
        <f t="shared" si="27"/>
        <v>-4.1444270015698675E-3</v>
      </c>
    </row>
    <row r="1783" spans="2:8" ht="13.5" x14ac:dyDescent="0.25">
      <c r="B1783" s="11">
        <v>44606</v>
      </c>
      <c r="C1783" s="2">
        <v>7.23</v>
      </c>
      <c r="D1783" s="2">
        <v>4.7774999999999999</v>
      </c>
      <c r="E1783" s="2">
        <v>4316</v>
      </c>
      <c r="F1783" s="2">
        <v>7.2220000000000004</v>
      </c>
      <c r="G1783" s="2">
        <v>31170.151999999998</v>
      </c>
      <c r="H1783" s="13">
        <f t="shared" si="27"/>
        <v>4.1616747588120399E-3</v>
      </c>
    </row>
    <row r="1784" spans="2:8" ht="13.5" x14ac:dyDescent="0.25">
      <c r="B1784" s="11">
        <v>44607</v>
      </c>
      <c r="C1784" s="2">
        <v>7.25</v>
      </c>
      <c r="D1784" s="2">
        <v>4.7907000000000002</v>
      </c>
      <c r="E1784" s="2">
        <v>7838</v>
      </c>
      <c r="F1784" s="2">
        <v>7.2469999999999999</v>
      </c>
      <c r="G1784" s="2">
        <v>56801.985999999997</v>
      </c>
      <c r="H1784" s="13">
        <f t="shared" si="27"/>
        <v>2.7629513343799734E-3</v>
      </c>
    </row>
    <row r="1785" spans="2:8" ht="13.5" x14ac:dyDescent="0.25">
      <c r="B1785" s="11">
        <v>44608</v>
      </c>
      <c r="C1785" s="2">
        <v>7.28</v>
      </c>
      <c r="D1785" s="2">
        <v>4.8106</v>
      </c>
      <c r="E1785" s="2">
        <v>1394</v>
      </c>
      <c r="F1785" s="2">
        <v>7.2619999999999996</v>
      </c>
      <c r="G1785" s="2">
        <v>10123.227999999999</v>
      </c>
      <c r="H1785" s="13">
        <f t="shared" si="27"/>
        <v>4.153881478698271E-3</v>
      </c>
    </row>
    <row r="1786" spans="2:8" ht="13.5" x14ac:dyDescent="0.25">
      <c r="B1786" s="11">
        <v>44609</v>
      </c>
      <c r="C1786" s="2">
        <v>7.35</v>
      </c>
      <c r="D1786" s="2">
        <v>4.8567999999999998</v>
      </c>
      <c r="E1786" s="2">
        <v>7297</v>
      </c>
      <c r="F1786" s="2">
        <v>7.33</v>
      </c>
      <c r="G1786" s="2">
        <v>53487.01</v>
      </c>
      <c r="H1786" s="13">
        <f t="shared" si="27"/>
        <v>9.6037916268240549E-3</v>
      </c>
    </row>
    <row r="1787" spans="2:8" ht="13.5" x14ac:dyDescent="0.25">
      <c r="B1787" s="11">
        <v>44610</v>
      </c>
      <c r="C1787" s="2">
        <v>7.28</v>
      </c>
      <c r="D1787" s="2">
        <v>4.8106</v>
      </c>
      <c r="E1787" s="2">
        <v>9320</v>
      </c>
      <c r="F1787" s="2">
        <v>7.2789999999999999</v>
      </c>
      <c r="G1787" s="2">
        <v>67840.28</v>
      </c>
      <c r="H1787" s="13">
        <f t="shared" si="27"/>
        <v>-9.5124361719650385E-3</v>
      </c>
    </row>
    <row r="1788" spans="2:8" ht="13.5" x14ac:dyDescent="0.25">
      <c r="B1788" s="11">
        <v>44613</v>
      </c>
      <c r="C1788" s="2">
        <v>7.27</v>
      </c>
      <c r="D1788" s="2">
        <v>4.8038999999999996</v>
      </c>
      <c r="E1788" s="2">
        <v>8718</v>
      </c>
      <c r="F1788" s="2">
        <v>7.2130000000000001</v>
      </c>
      <c r="G1788" s="2">
        <v>62882.934000000001</v>
      </c>
      <c r="H1788" s="13">
        <f t="shared" si="27"/>
        <v>-1.3927576601672083E-3</v>
      </c>
    </row>
    <row r="1789" spans="2:8" ht="13.5" x14ac:dyDescent="0.25">
      <c r="B1789" s="11">
        <v>44614</v>
      </c>
      <c r="C1789" s="2">
        <v>7.27</v>
      </c>
      <c r="D1789" s="2">
        <v>4.8038999999999996</v>
      </c>
      <c r="E1789" s="2">
        <v>2755</v>
      </c>
      <c r="F1789" s="2">
        <v>7.2220000000000004</v>
      </c>
      <c r="G1789" s="2">
        <v>19896.61</v>
      </c>
      <c r="H1789" s="13">
        <f t="shared" si="27"/>
        <v>0</v>
      </c>
    </row>
    <row r="1790" spans="2:8" ht="13.5" x14ac:dyDescent="0.25">
      <c r="B1790" s="11">
        <v>44615</v>
      </c>
      <c r="C1790" s="2">
        <v>7.2</v>
      </c>
      <c r="D1790" s="2">
        <v>4.7576999999999998</v>
      </c>
      <c r="E1790" s="2">
        <v>2972</v>
      </c>
      <c r="F1790" s="2">
        <v>7.2080000000000002</v>
      </c>
      <c r="G1790" s="2">
        <v>21422.175999999999</v>
      </c>
      <c r="H1790" s="13">
        <f t="shared" si="27"/>
        <v>-9.6171860363454282E-3</v>
      </c>
    </row>
    <row r="1791" spans="2:8" ht="13.5" x14ac:dyDescent="0.25">
      <c r="B1791" s="11">
        <v>44616</v>
      </c>
      <c r="C1791" s="2">
        <v>7.19</v>
      </c>
      <c r="D1791" s="2">
        <v>4.7511000000000001</v>
      </c>
      <c r="E1791" s="2">
        <v>12810</v>
      </c>
      <c r="F1791" s="2">
        <v>7.0590000000000002</v>
      </c>
      <c r="G1791" s="2">
        <v>90425.79</v>
      </c>
      <c r="H1791" s="13">
        <f t="shared" si="27"/>
        <v>-1.387224919603951E-3</v>
      </c>
    </row>
    <row r="1792" spans="2:8" ht="13.5" x14ac:dyDescent="0.25">
      <c r="B1792" s="11">
        <v>44617</v>
      </c>
      <c r="C1792" s="2">
        <v>7.19</v>
      </c>
      <c r="D1792" s="2">
        <v>4.7511000000000001</v>
      </c>
      <c r="E1792" s="2">
        <v>3006</v>
      </c>
      <c r="F1792" s="2">
        <v>7.173</v>
      </c>
      <c r="G1792" s="2">
        <v>21562.038</v>
      </c>
      <c r="H1792" s="13">
        <f t="shared" si="27"/>
        <v>0</v>
      </c>
    </row>
    <row r="1793" spans="2:8" ht="13.5" x14ac:dyDescent="0.25">
      <c r="B1793" s="11">
        <v>44620</v>
      </c>
      <c r="C1793" s="2">
        <v>7.2</v>
      </c>
      <c r="D1793" s="2">
        <v>4.7576999999999998</v>
      </c>
      <c r="E1793" s="2">
        <v>3454</v>
      </c>
      <c r="F1793" s="2">
        <v>7.1870000000000003</v>
      </c>
      <c r="G1793" s="2">
        <v>24823.898000000001</v>
      </c>
      <c r="H1793" s="13">
        <f t="shared" si="27"/>
        <v>1.3891519858558474E-3</v>
      </c>
    </row>
    <row r="1794" spans="2:8" ht="13.5" x14ac:dyDescent="0.25">
      <c r="B1794" s="11">
        <v>44621</v>
      </c>
      <c r="C1794" s="2">
        <v>7.2</v>
      </c>
      <c r="D1794" s="2">
        <v>4.7576999999999998</v>
      </c>
      <c r="E1794" s="2">
        <v>2081</v>
      </c>
      <c r="F1794" s="2">
        <v>7.1950000000000003</v>
      </c>
      <c r="G1794" s="2">
        <v>14972.795</v>
      </c>
      <c r="H1794" s="13">
        <f t="shared" si="27"/>
        <v>0</v>
      </c>
    </row>
    <row r="1795" spans="2:8" ht="13.5" x14ac:dyDescent="0.25">
      <c r="B1795" s="11">
        <v>44622</v>
      </c>
      <c r="C1795" s="2">
        <v>7.19</v>
      </c>
      <c r="D1795" s="2">
        <v>4.7511000000000001</v>
      </c>
      <c r="E1795" s="2">
        <v>613</v>
      </c>
      <c r="F1795" s="2">
        <v>7.1689999999999996</v>
      </c>
      <c r="G1795" s="2">
        <v>4394.5969999999998</v>
      </c>
      <c r="H1795" s="13">
        <f t="shared" si="27"/>
        <v>-1.387224919603951E-3</v>
      </c>
    </row>
    <row r="1796" spans="2:8" ht="13.5" x14ac:dyDescent="0.25">
      <c r="B1796" s="11">
        <v>44623</v>
      </c>
      <c r="C1796" s="2">
        <v>7.19</v>
      </c>
      <c r="D1796" s="2">
        <v>4.7511000000000001</v>
      </c>
      <c r="E1796" s="2">
        <v>984</v>
      </c>
      <c r="F1796" s="2">
        <v>7.1580000000000004</v>
      </c>
      <c r="G1796" s="2">
        <v>7043.4719999999998</v>
      </c>
      <c r="H1796" s="13">
        <f t="shared" si="27"/>
        <v>0</v>
      </c>
    </row>
    <row r="1797" spans="2:8" ht="13.5" x14ac:dyDescent="0.25">
      <c r="B1797" s="11">
        <v>44624</v>
      </c>
      <c r="C1797" s="2">
        <v>7.17</v>
      </c>
      <c r="D1797" s="2">
        <v>4.7378999999999998</v>
      </c>
      <c r="E1797" s="2">
        <v>749</v>
      </c>
      <c r="F1797" s="2">
        <v>7.1219999999999999</v>
      </c>
      <c r="G1797" s="2">
        <v>5334.3779999999997</v>
      </c>
      <c r="H1797" s="13">
        <f t="shared" si="27"/>
        <v>-2.7783039717118817E-3</v>
      </c>
    </row>
    <row r="1798" spans="2:8" ht="13.5" x14ac:dyDescent="0.25">
      <c r="B1798" s="11">
        <v>44627</v>
      </c>
      <c r="C1798" s="2">
        <v>7.13</v>
      </c>
      <c r="D1798" s="2">
        <v>4.7114000000000003</v>
      </c>
      <c r="E1798" s="2">
        <v>4025</v>
      </c>
      <c r="F1798" s="2">
        <v>7.0220000000000002</v>
      </c>
      <c r="G1798" s="2">
        <v>28263.55</v>
      </c>
      <c r="H1798" s="13">
        <f t="shared" si="27"/>
        <v>-5.5931952974945702E-3</v>
      </c>
    </row>
    <row r="1799" spans="2:8" ht="13.5" x14ac:dyDescent="0.25">
      <c r="B1799" s="11">
        <v>44628</v>
      </c>
      <c r="C1799" s="2">
        <v>7.1</v>
      </c>
      <c r="D1799" s="2">
        <v>4.6916000000000002</v>
      </c>
      <c r="E1799" s="2">
        <v>1632</v>
      </c>
      <c r="F1799" s="2">
        <v>7.0810000000000004</v>
      </c>
      <c r="G1799" s="2">
        <v>11556.191999999999</v>
      </c>
      <c r="H1799" s="13">
        <f t="shared" ref="H1799:H1862" si="28">(D1799-D1798)/D1798</f>
        <v>-4.2025724837627962E-3</v>
      </c>
    </row>
    <row r="1800" spans="2:8" ht="13.5" x14ac:dyDescent="0.25">
      <c r="B1800" s="11">
        <v>44629</v>
      </c>
      <c r="C1800" s="2">
        <v>7.18</v>
      </c>
      <c r="D1800" s="2">
        <v>4.7445000000000004</v>
      </c>
      <c r="E1800" s="2">
        <v>1011</v>
      </c>
      <c r="F1800" s="2">
        <v>7.133</v>
      </c>
      <c r="G1800" s="2">
        <v>7211.4629999999997</v>
      </c>
      <c r="H1800" s="13">
        <f t="shared" si="28"/>
        <v>1.1275471054650901E-2</v>
      </c>
    </row>
    <row r="1801" spans="2:8" ht="13.5" x14ac:dyDescent="0.25">
      <c r="B1801" s="11">
        <v>44630</v>
      </c>
      <c r="C1801" s="2">
        <v>7.19</v>
      </c>
      <c r="D1801" s="2">
        <v>4.7511000000000001</v>
      </c>
      <c r="E1801" s="2">
        <v>8614</v>
      </c>
      <c r="F1801" s="2">
        <v>7.173</v>
      </c>
      <c r="G1801" s="2">
        <v>61788.222000000002</v>
      </c>
      <c r="H1801" s="13">
        <f t="shared" si="28"/>
        <v>1.3910844135313978E-3</v>
      </c>
    </row>
    <row r="1802" spans="2:8" ht="13.5" x14ac:dyDescent="0.25">
      <c r="B1802" s="11">
        <v>44631</v>
      </c>
      <c r="C1802" s="2">
        <v>7.18</v>
      </c>
      <c r="D1802" s="2">
        <v>4.7445000000000004</v>
      </c>
      <c r="E1802" s="2">
        <v>740</v>
      </c>
      <c r="F1802" s="2">
        <v>7.149</v>
      </c>
      <c r="G1802" s="2">
        <v>5290.26</v>
      </c>
      <c r="H1802" s="13">
        <f t="shared" si="28"/>
        <v>-1.3891519858558474E-3</v>
      </c>
    </row>
    <row r="1803" spans="2:8" ht="13.5" x14ac:dyDescent="0.25">
      <c r="B1803" s="11">
        <v>44634</v>
      </c>
      <c r="C1803" s="2">
        <v>7.2</v>
      </c>
      <c r="D1803" s="2">
        <v>4.7576999999999998</v>
      </c>
      <c r="E1803" s="2">
        <v>3974</v>
      </c>
      <c r="F1803" s="2">
        <v>7.1840000000000002</v>
      </c>
      <c r="G1803" s="2">
        <v>28549.216</v>
      </c>
      <c r="H1803" s="13">
        <f t="shared" si="28"/>
        <v>2.7821688270627956E-3</v>
      </c>
    </row>
    <row r="1804" spans="2:8" ht="13.5" x14ac:dyDescent="0.25">
      <c r="B1804" s="11">
        <v>44635</v>
      </c>
      <c r="C1804" s="2">
        <v>7.22</v>
      </c>
      <c r="D1804" s="2">
        <v>4.7709000000000001</v>
      </c>
      <c r="E1804" s="2">
        <v>1838</v>
      </c>
      <c r="F1804" s="2">
        <v>7.2089999999999996</v>
      </c>
      <c r="G1804" s="2">
        <v>13250.142</v>
      </c>
      <c r="H1804" s="13">
        <f t="shared" si="28"/>
        <v>2.7744498392080885E-3</v>
      </c>
    </row>
    <row r="1805" spans="2:8" ht="13.5" x14ac:dyDescent="0.25">
      <c r="B1805" s="11">
        <v>44636</v>
      </c>
      <c r="C1805" s="2">
        <v>7.19</v>
      </c>
      <c r="D1805" s="2">
        <v>4.7511000000000001</v>
      </c>
      <c r="E1805" s="2">
        <v>561659</v>
      </c>
      <c r="F1805" s="2">
        <v>7.17</v>
      </c>
      <c r="G1805" s="2">
        <v>4027095.03</v>
      </c>
      <c r="H1805" s="13">
        <f t="shared" si="28"/>
        <v>-4.1501603471043279E-3</v>
      </c>
    </row>
    <row r="1806" spans="2:8" ht="13.5" x14ac:dyDescent="0.25">
      <c r="B1806" s="11">
        <v>44637</v>
      </c>
      <c r="C1806" s="2">
        <v>7.17</v>
      </c>
      <c r="D1806" s="2">
        <v>4.7378999999999998</v>
      </c>
      <c r="E1806" s="2">
        <v>1289</v>
      </c>
      <c r="F1806" s="2">
        <v>7.0750000000000002</v>
      </c>
      <c r="G1806" s="2">
        <v>9119.6749999999993</v>
      </c>
      <c r="H1806" s="13">
        <f t="shared" si="28"/>
        <v>-2.7783039717118817E-3</v>
      </c>
    </row>
    <row r="1807" spans="2:8" ht="13.5" x14ac:dyDescent="0.25">
      <c r="B1807" s="11">
        <v>44638</v>
      </c>
      <c r="C1807" s="2">
        <v>7.18</v>
      </c>
      <c r="D1807" s="2">
        <v>4.7445000000000004</v>
      </c>
      <c r="E1807" s="2">
        <v>42</v>
      </c>
      <c r="F1807" s="2">
        <v>7.1369999999999996</v>
      </c>
      <c r="G1807" s="2">
        <v>299.75400000000002</v>
      </c>
      <c r="H1807" s="13">
        <f t="shared" si="28"/>
        <v>1.3930222250365363E-3</v>
      </c>
    </row>
    <row r="1808" spans="2:8" ht="13.5" x14ac:dyDescent="0.25">
      <c r="B1808" s="11">
        <v>44641</v>
      </c>
      <c r="C1808" s="2">
        <v>7.16</v>
      </c>
      <c r="D1808" s="2">
        <v>4.7313000000000001</v>
      </c>
      <c r="E1808" s="2">
        <v>1051</v>
      </c>
      <c r="F1808" s="2">
        <v>7.1559999999999997</v>
      </c>
      <c r="G1808" s="2">
        <v>7520.9560000000001</v>
      </c>
      <c r="H1808" s="13">
        <f t="shared" si="28"/>
        <v>-2.7821688270629826E-3</v>
      </c>
    </row>
    <row r="1809" spans="2:8" ht="13.5" x14ac:dyDescent="0.25">
      <c r="B1809" s="11">
        <v>44642</v>
      </c>
      <c r="C1809" s="2">
        <v>7.16</v>
      </c>
      <c r="D1809" s="2">
        <v>4.7313000000000001</v>
      </c>
      <c r="E1809" s="2">
        <v>1177</v>
      </c>
      <c r="F1809" s="2">
        <v>7.101</v>
      </c>
      <c r="G1809" s="2">
        <v>8357.8770000000004</v>
      </c>
      <c r="H1809" s="13">
        <f t="shared" si="28"/>
        <v>0</v>
      </c>
    </row>
    <row r="1810" spans="2:8" ht="13.5" x14ac:dyDescent="0.25">
      <c r="B1810" s="11">
        <v>44643</v>
      </c>
      <c r="C1810" s="2">
        <v>7.16</v>
      </c>
      <c r="D1810" s="2">
        <v>4.7313000000000001</v>
      </c>
      <c r="E1810" s="2">
        <v>265</v>
      </c>
      <c r="F1810" s="2">
        <v>7.16</v>
      </c>
      <c r="G1810" s="2">
        <v>1897.4</v>
      </c>
      <c r="H1810" s="13">
        <f t="shared" si="28"/>
        <v>0</v>
      </c>
    </row>
    <row r="1811" spans="2:8" ht="13.5" x14ac:dyDescent="0.25">
      <c r="B1811" s="11">
        <v>44644</v>
      </c>
      <c r="C1811" s="2">
        <v>7.14</v>
      </c>
      <c r="D1811" s="2">
        <v>4.718</v>
      </c>
      <c r="E1811" s="2">
        <v>1369428</v>
      </c>
      <c r="F1811" s="2">
        <v>7.1</v>
      </c>
      <c r="G1811" s="2">
        <v>9722938.8000000007</v>
      </c>
      <c r="H1811" s="13">
        <f t="shared" si="28"/>
        <v>-2.8110667258470375E-3</v>
      </c>
    </row>
    <row r="1812" spans="2:8" ht="13.5" x14ac:dyDescent="0.25">
      <c r="B1812" s="11">
        <v>44645</v>
      </c>
      <c r="C1812" s="2">
        <v>7.12</v>
      </c>
      <c r="D1812" s="2">
        <v>4.7047999999999996</v>
      </c>
      <c r="E1812" s="2">
        <v>2789</v>
      </c>
      <c r="F1812" s="2">
        <v>7.0540000000000003</v>
      </c>
      <c r="G1812" s="2">
        <v>19673.606</v>
      </c>
      <c r="H1812" s="13">
        <f t="shared" si="28"/>
        <v>-2.7977956761340234E-3</v>
      </c>
    </row>
    <row r="1813" spans="2:8" ht="13.5" x14ac:dyDescent="0.25">
      <c r="B1813" s="11">
        <v>44648</v>
      </c>
      <c r="C1813" s="2">
        <v>7.11</v>
      </c>
      <c r="D1813" s="2">
        <v>4.6981999999999999</v>
      </c>
      <c r="E1813" s="2">
        <v>1576</v>
      </c>
      <c r="F1813" s="2">
        <v>7.1109999999999998</v>
      </c>
      <c r="G1813" s="2">
        <v>11206.936</v>
      </c>
      <c r="H1813" s="13">
        <f t="shared" si="28"/>
        <v>-1.4028226492092582E-3</v>
      </c>
    </row>
    <row r="1814" spans="2:8" ht="13.5" x14ac:dyDescent="0.25">
      <c r="B1814" s="11">
        <v>44649</v>
      </c>
      <c r="C1814" s="2">
        <v>7.04</v>
      </c>
      <c r="D1814" s="2">
        <v>4.6520000000000001</v>
      </c>
      <c r="E1814" s="2">
        <v>432</v>
      </c>
      <c r="F1814" s="2">
        <v>7.0670000000000002</v>
      </c>
      <c r="G1814" s="2">
        <v>3052.944</v>
      </c>
      <c r="H1814" s="13">
        <f t="shared" si="28"/>
        <v>-9.8335532757225733E-3</v>
      </c>
    </row>
    <row r="1815" spans="2:8" ht="13.5" x14ac:dyDescent="0.25">
      <c r="B1815" s="11">
        <v>44650</v>
      </c>
      <c r="C1815" s="2">
        <v>7.04</v>
      </c>
      <c r="D1815" s="2">
        <v>4.6520000000000001</v>
      </c>
      <c r="E1815" s="2">
        <v>4705</v>
      </c>
      <c r="F1815" s="2">
        <v>7.0069999999999997</v>
      </c>
      <c r="G1815" s="2">
        <v>32967.934999999998</v>
      </c>
      <c r="H1815" s="13">
        <f t="shared" si="28"/>
        <v>0</v>
      </c>
    </row>
    <row r="1816" spans="2:8" ht="13.5" x14ac:dyDescent="0.25">
      <c r="B1816" s="11">
        <v>44651</v>
      </c>
      <c r="C1816" s="2">
        <v>7.04</v>
      </c>
      <c r="D1816" s="2">
        <v>4.6520000000000001</v>
      </c>
      <c r="E1816" s="2">
        <v>1457</v>
      </c>
      <c r="F1816" s="2">
        <v>7.024</v>
      </c>
      <c r="G1816" s="2">
        <v>10233.968000000001</v>
      </c>
      <c r="H1816" s="13">
        <f t="shared" si="28"/>
        <v>0</v>
      </c>
    </row>
    <row r="1817" spans="2:8" ht="13.5" x14ac:dyDescent="0.25">
      <c r="B1817" s="11">
        <v>44652</v>
      </c>
      <c r="C1817" s="2">
        <v>7.03</v>
      </c>
      <c r="D1817" s="2">
        <v>4.6454000000000004</v>
      </c>
      <c r="E1817" s="2">
        <v>739</v>
      </c>
      <c r="F1817" s="2">
        <v>6.9720000000000004</v>
      </c>
      <c r="G1817" s="2">
        <v>5152.308</v>
      </c>
      <c r="H1817" s="13">
        <f t="shared" si="28"/>
        <v>-1.418744625967265E-3</v>
      </c>
    </row>
    <row r="1818" spans="2:8" ht="13.5" x14ac:dyDescent="0.25">
      <c r="B1818" s="11">
        <v>44655</v>
      </c>
      <c r="C1818" s="2">
        <v>7.01</v>
      </c>
      <c r="D1818" s="2">
        <v>4.6321000000000003</v>
      </c>
      <c r="E1818" s="2">
        <v>17917</v>
      </c>
      <c r="F1818" s="2">
        <v>7.0010000000000003</v>
      </c>
      <c r="G1818" s="2">
        <v>125436.917</v>
      </c>
      <c r="H1818" s="13">
        <f t="shared" si="28"/>
        <v>-2.8630473156240773E-3</v>
      </c>
    </row>
    <row r="1819" spans="2:8" ht="13.5" x14ac:dyDescent="0.25">
      <c r="B1819" s="11">
        <v>44656</v>
      </c>
      <c r="C1819" s="2">
        <v>7.12</v>
      </c>
      <c r="D1819" s="2">
        <v>4.7047999999999996</v>
      </c>
      <c r="E1819" s="2">
        <v>8386</v>
      </c>
      <c r="F1819" s="2">
        <v>7.0110000000000001</v>
      </c>
      <c r="G1819" s="2">
        <v>58794.245999999999</v>
      </c>
      <c r="H1819" s="13">
        <f t="shared" si="28"/>
        <v>1.5694825241251119E-2</v>
      </c>
    </row>
    <row r="1820" spans="2:8" ht="13.5" x14ac:dyDescent="0.25">
      <c r="B1820" s="11">
        <v>44657</v>
      </c>
      <c r="C1820" s="2">
        <v>7.12</v>
      </c>
      <c r="D1820" s="2">
        <v>4.7047999999999996</v>
      </c>
      <c r="E1820" s="2">
        <v>6301</v>
      </c>
      <c r="F1820" s="2">
        <v>7.0419999999999998</v>
      </c>
      <c r="G1820" s="2">
        <v>44371.642</v>
      </c>
      <c r="H1820" s="13">
        <f t="shared" si="28"/>
        <v>0</v>
      </c>
    </row>
    <row r="1821" spans="2:8" ht="13.5" x14ac:dyDescent="0.25">
      <c r="B1821" s="11">
        <v>44658</v>
      </c>
      <c r="C1821" s="2">
        <v>7.12</v>
      </c>
      <c r="D1821" s="2">
        <v>4.7047999999999996</v>
      </c>
      <c r="E1821" s="2">
        <v>0</v>
      </c>
      <c r="F1821" s="2">
        <v>0</v>
      </c>
      <c r="G1821" s="2">
        <v>0</v>
      </c>
      <c r="H1821" s="13">
        <f t="shared" si="28"/>
        <v>0</v>
      </c>
    </row>
    <row r="1822" spans="2:8" ht="13.5" x14ac:dyDescent="0.25">
      <c r="B1822" s="11">
        <v>44659</v>
      </c>
      <c r="C1822" s="2">
        <v>7.05</v>
      </c>
      <c r="D1822" s="2">
        <v>4.6585999999999999</v>
      </c>
      <c r="E1822" s="2">
        <v>840</v>
      </c>
      <c r="F1822" s="2">
        <v>7.05</v>
      </c>
      <c r="G1822" s="2">
        <v>5922</v>
      </c>
      <c r="H1822" s="13">
        <f t="shared" si="28"/>
        <v>-9.8197585444651844E-3</v>
      </c>
    </row>
    <row r="1823" spans="2:8" ht="13.5" x14ac:dyDescent="0.25">
      <c r="B1823" s="11">
        <v>44662</v>
      </c>
      <c r="C1823" s="2">
        <v>7.05</v>
      </c>
      <c r="D1823" s="2">
        <v>4.6585999999999999</v>
      </c>
      <c r="E1823" s="2">
        <v>935</v>
      </c>
      <c r="F1823" s="2">
        <v>7.0439999999999996</v>
      </c>
      <c r="G1823" s="2">
        <v>6586.14</v>
      </c>
      <c r="H1823" s="13">
        <f t="shared" si="28"/>
        <v>0</v>
      </c>
    </row>
    <row r="1824" spans="2:8" ht="13.5" x14ac:dyDescent="0.25">
      <c r="B1824" s="11">
        <v>44663</v>
      </c>
      <c r="C1824" s="2">
        <v>7.12</v>
      </c>
      <c r="D1824" s="2">
        <v>4.7047999999999996</v>
      </c>
      <c r="E1824" s="2">
        <v>803</v>
      </c>
      <c r="F1824" s="2">
        <v>7.12</v>
      </c>
      <c r="G1824" s="2">
        <v>5717.36</v>
      </c>
      <c r="H1824" s="13">
        <f t="shared" si="28"/>
        <v>9.9171424891597894E-3</v>
      </c>
    </row>
    <row r="1825" spans="2:8" ht="13.5" x14ac:dyDescent="0.25">
      <c r="B1825" s="11">
        <v>44664</v>
      </c>
      <c r="C1825" s="2">
        <v>7.12</v>
      </c>
      <c r="D1825" s="2">
        <v>4.7047999999999996</v>
      </c>
      <c r="E1825" s="2">
        <v>734</v>
      </c>
      <c r="F1825" s="2">
        <v>7.12</v>
      </c>
      <c r="G1825" s="2">
        <v>5226.08</v>
      </c>
      <c r="H1825" s="13">
        <f t="shared" si="28"/>
        <v>0</v>
      </c>
    </row>
    <row r="1826" spans="2:8" ht="13.5" x14ac:dyDescent="0.25">
      <c r="B1826" s="11">
        <v>44665</v>
      </c>
      <c r="C1826" s="2">
        <v>7.12</v>
      </c>
      <c r="D1826" s="2">
        <v>4.7047999999999996</v>
      </c>
      <c r="E1826" s="2">
        <v>1648</v>
      </c>
      <c r="F1826" s="2">
        <v>7.1</v>
      </c>
      <c r="G1826" s="2">
        <v>11700.8</v>
      </c>
      <c r="H1826" s="13">
        <f t="shared" si="28"/>
        <v>0</v>
      </c>
    </row>
    <row r="1827" spans="2:8" ht="13.5" x14ac:dyDescent="0.25">
      <c r="B1827" s="11">
        <v>44666</v>
      </c>
      <c r="C1827" s="2">
        <v>7.1</v>
      </c>
      <c r="D1827" s="2">
        <v>4.6916000000000002</v>
      </c>
      <c r="E1827" s="2">
        <v>3223</v>
      </c>
      <c r="F1827" s="2">
        <v>7.0940000000000003</v>
      </c>
      <c r="G1827" s="2">
        <v>22863.962</v>
      </c>
      <c r="H1827" s="13">
        <f t="shared" si="28"/>
        <v>-2.8056452984185163E-3</v>
      </c>
    </row>
    <row r="1828" spans="2:8" ht="13.5" x14ac:dyDescent="0.25">
      <c r="B1828" s="11">
        <v>44669</v>
      </c>
      <c r="C1828" s="2">
        <v>7.12</v>
      </c>
      <c r="D1828" s="2">
        <v>4.7047999999999996</v>
      </c>
      <c r="E1828" s="2">
        <v>3359</v>
      </c>
      <c r="F1828" s="2">
        <v>7.101</v>
      </c>
      <c r="G1828" s="2">
        <v>23852.258999999998</v>
      </c>
      <c r="H1828" s="13">
        <f t="shared" si="28"/>
        <v>2.813539091141494E-3</v>
      </c>
    </row>
    <row r="1829" spans="2:8" ht="13.5" x14ac:dyDescent="0.25">
      <c r="B1829" s="11">
        <v>44670</v>
      </c>
      <c r="C1829" s="2">
        <v>7.15</v>
      </c>
      <c r="D1829" s="2">
        <v>4.7245999999999997</v>
      </c>
      <c r="E1829" s="2">
        <v>3855</v>
      </c>
      <c r="F1829" s="2">
        <v>7.117</v>
      </c>
      <c r="G1829" s="2">
        <v>27436.035</v>
      </c>
      <c r="H1829" s="13">
        <f t="shared" si="28"/>
        <v>4.2084679476279635E-3</v>
      </c>
    </row>
    <row r="1830" spans="2:8" ht="13.5" x14ac:dyDescent="0.25">
      <c r="B1830" s="11">
        <v>44671</v>
      </c>
      <c r="C1830" s="2">
        <v>7.35</v>
      </c>
      <c r="D1830" s="2">
        <v>4.8567999999999998</v>
      </c>
      <c r="E1830" s="2">
        <v>7056</v>
      </c>
      <c r="F1830" s="2">
        <v>7.234</v>
      </c>
      <c r="G1830" s="2">
        <v>51043.103999999999</v>
      </c>
      <c r="H1830" s="13">
        <f t="shared" si="28"/>
        <v>2.7981204758074779E-2</v>
      </c>
    </row>
    <row r="1831" spans="2:8" ht="13.5" x14ac:dyDescent="0.25">
      <c r="B1831" s="11">
        <v>44672</v>
      </c>
      <c r="C1831" s="2">
        <v>7.26</v>
      </c>
      <c r="D1831" s="2">
        <v>4.7972999999999999</v>
      </c>
      <c r="E1831" s="2">
        <v>2957</v>
      </c>
      <c r="F1831" s="2">
        <v>7.1790000000000003</v>
      </c>
      <c r="G1831" s="2">
        <v>21228.303</v>
      </c>
      <c r="H1831" s="13">
        <f t="shared" si="28"/>
        <v>-1.2250864766924701E-2</v>
      </c>
    </row>
    <row r="1832" spans="2:8" ht="13.5" x14ac:dyDescent="0.25">
      <c r="B1832" s="11">
        <v>44673</v>
      </c>
      <c r="C1832" s="2">
        <v>7.15</v>
      </c>
      <c r="D1832" s="2">
        <v>4.7245999999999997</v>
      </c>
      <c r="E1832" s="2">
        <v>1046</v>
      </c>
      <c r="F1832" s="2">
        <v>7.15</v>
      </c>
      <c r="G1832" s="2">
        <v>7478.9</v>
      </c>
      <c r="H1832" s="13">
        <f t="shared" si="28"/>
        <v>-1.5154357659516855E-2</v>
      </c>
    </row>
    <row r="1833" spans="2:8" ht="13.5" x14ac:dyDescent="0.25">
      <c r="B1833" s="11">
        <v>44676</v>
      </c>
      <c r="C1833" s="2">
        <v>7.12</v>
      </c>
      <c r="D1833" s="2">
        <v>4.7047999999999996</v>
      </c>
      <c r="E1833" s="2">
        <v>13153</v>
      </c>
      <c r="F1833" s="2">
        <v>7.0140000000000002</v>
      </c>
      <c r="G1833" s="2">
        <v>92255.142000000007</v>
      </c>
      <c r="H1833" s="13">
        <f t="shared" si="28"/>
        <v>-4.1908309698175591E-3</v>
      </c>
    </row>
    <row r="1834" spans="2:8" ht="13.5" x14ac:dyDescent="0.25">
      <c r="B1834" s="11">
        <v>44677</v>
      </c>
      <c r="C1834" s="2">
        <v>7.09</v>
      </c>
      <c r="D1834" s="2">
        <v>4.6849999999999996</v>
      </c>
      <c r="E1834" s="2">
        <v>2354</v>
      </c>
      <c r="F1834" s="2">
        <v>7.0759999999999996</v>
      </c>
      <c r="G1834" s="2">
        <v>16656.903999999999</v>
      </c>
      <c r="H1834" s="13">
        <f t="shared" si="28"/>
        <v>-4.2084679476279635E-3</v>
      </c>
    </row>
    <row r="1835" spans="2:8" ht="13.5" x14ac:dyDescent="0.25">
      <c r="B1835" s="11">
        <v>44678</v>
      </c>
      <c r="C1835" s="2">
        <v>7.09</v>
      </c>
      <c r="D1835" s="2">
        <v>4.6849999999999996</v>
      </c>
      <c r="E1835" s="2">
        <v>4701</v>
      </c>
      <c r="F1835" s="2">
        <v>7.0119999999999996</v>
      </c>
      <c r="G1835" s="2">
        <v>32963.411999999997</v>
      </c>
      <c r="H1835" s="13">
        <f t="shared" si="28"/>
        <v>0</v>
      </c>
    </row>
    <row r="1836" spans="2:8" ht="13.5" x14ac:dyDescent="0.25">
      <c r="B1836" s="11">
        <v>44679</v>
      </c>
      <c r="C1836" s="2">
        <v>7.02</v>
      </c>
      <c r="D1836" s="2">
        <v>4.6387</v>
      </c>
      <c r="E1836" s="2">
        <v>120</v>
      </c>
      <c r="F1836" s="2">
        <v>7.02</v>
      </c>
      <c r="G1836" s="2">
        <v>842.4</v>
      </c>
      <c r="H1836" s="13">
        <f t="shared" si="28"/>
        <v>-9.8826040554961716E-3</v>
      </c>
    </row>
    <row r="1837" spans="2:8" ht="13.5" x14ac:dyDescent="0.25">
      <c r="B1837" s="11">
        <v>44680</v>
      </c>
      <c r="C1837" s="2">
        <v>7.08</v>
      </c>
      <c r="D1837" s="2">
        <v>4.6783999999999999</v>
      </c>
      <c r="E1837" s="2">
        <v>1399</v>
      </c>
      <c r="F1837" s="2">
        <v>7.0510000000000002</v>
      </c>
      <c r="G1837" s="2">
        <v>9864.3490000000002</v>
      </c>
      <c r="H1837" s="13">
        <f t="shared" si="28"/>
        <v>8.5584323193997995E-3</v>
      </c>
    </row>
    <row r="1838" spans="2:8" ht="13.5" x14ac:dyDescent="0.25">
      <c r="B1838" s="11">
        <v>44685</v>
      </c>
      <c r="C1838" s="2">
        <v>7.08</v>
      </c>
      <c r="D1838" s="2">
        <v>4.6783999999999999</v>
      </c>
      <c r="E1838" s="2">
        <v>972</v>
      </c>
      <c r="F1838" s="2">
        <v>7.06</v>
      </c>
      <c r="G1838" s="2">
        <v>6862.32</v>
      </c>
      <c r="H1838" s="13">
        <f t="shared" si="28"/>
        <v>0</v>
      </c>
    </row>
    <row r="1839" spans="2:8" ht="13.5" x14ac:dyDescent="0.25">
      <c r="B1839" s="11">
        <v>44686</v>
      </c>
      <c r="C1839" s="2">
        <v>7.1</v>
      </c>
      <c r="D1839" s="2">
        <v>4.6916000000000002</v>
      </c>
      <c r="E1839" s="2">
        <v>247</v>
      </c>
      <c r="F1839" s="2">
        <v>7.0839999999999996</v>
      </c>
      <c r="G1839" s="2">
        <v>1749.748</v>
      </c>
      <c r="H1839" s="13">
        <f t="shared" si="28"/>
        <v>2.8214774281806435E-3</v>
      </c>
    </row>
    <row r="1840" spans="2:8" ht="13.5" x14ac:dyDescent="0.25">
      <c r="B1840" s="11">
        <v>44687</v>
      </c>
      <c r="C1840" s="2">
        <v>7.1</v>
      </c>
      <c r="D1840" s="2">
        <v>4.6916000000000002</v>
      </c>
      <c r="E1840" s="2">
        <v>1005</v>
      </c>
      <c r="F1840" s="2">
        <v>7.0579999999999998</v>
      </c>
      <c r="G1840" s="2">
        <v>7093.29</v>
      </c>
      <c r="H1840" s="13">
        <f t="shared" si="28"/>
        <v>0</v>
      </c>
    </row>
    <row r="1841" spans="2:8" ht="13.5" x14ac:dyDescent="0.25">
      <c r="B1841" s="11">
        <v>44690</v>
      </c>
      <c r="C1841" s="2">
        <v>7.08</v>
      </c>
      <c r="D1841" s="2">
        <v>4.6783999999999999</v>
      </c>
      <c r="E1841" s="2">
        <v>2804</v>
      </c>
      <c r="F1841" s="2">
        <v>7.0659999999999998</v>
      </c>
      <c r="G1841" s="2">
        <v>19813.063999999998</v>
      </c>
      <c r="H1841" s="13">
        <f t="shared" si="28"/>
        <v>-2.8135390911416835E-3</v>
      </c>
    </row>
    <row r="1842" spans="2:8" ht="13.5" x14ac:dyDescent="0.25">
      <c r="B1842" s="11">
        <v>44691</v>
      </c>
      <c r="C1842" s="2">
        <v>7.14</v>
      </c>
      <c r="D1842" s="2">
        <v>4.718</v>
      </c>
      <c r="E1842" s="2">
        <v>6461</v>
      </c>
      <c r="F1842" s="2">
        <v>7.0960000000000001</v>
      </c>
      <c r="G1842" s="2">
        <v>45847.256000000001</v>
      </c>
      <c r="H1842" s="13">
        <f t="shared" si="28"/>
        <v>8.46443228454174E-3</v>
      </c>
    </row>
    <row r="1843" spans="2:8" ht="13.5" x14ac:dyDescent="0.25">
      <c r="B1843" s="11">
        <v>44692</v>
      </c>
      <c r="C1843" s="2">
        <v>7.1</v>
      </c>
      <c r="D1843" s="2">
        <v>4.6916000000000002</v>
      </c>
      <c r="E1843" s="2">
        <v>528</v>
      </c>
      <c r="F1843" s="2">
        <v>7.117</v>
      </c>
      <c r="G1843" s="2">
        <v>3757.7759999999998</v>
      </c>
      <c r="H1843" s="13">
        <f t="shared" si="28"/>
        <v>-5.5955913522678586E-3</v>
      </c>
    </row>
    <row r="1844" spans="2:8" ht="13.5" x14ac:dyDescent="0.25">
      <c r="B1844" s="11">
        <v>44693</v>
      </c>
      <c r="C1844" s="2">
        <v>7.1</v>
      </c>
      <c r="D1844" s="2">
        <v>4.6916000000000002</v>
      </c>
      <c r="E1844" s="2">
        <v>2517</v>
      </c>
      <c r="F1844" s="2">
        <v>7.1</v>
      </c>
      <c r="G1844" s="2">
        <v>17870.7</v>
      </c>
      <c r="H1844" s="13">
        <f t="shared" si="28"/>
        <v>0</v>
      </c>
    </row>
    <row r="1845" spans="2:8" ht="13.5" x14ac:dyDescent="0.25">
      <c r="B1845" s="11">
        <v>44694</v>
      </c>
      <c r="C1845" s="2">
        <v>7.13</v>
      </c>
      <c r="D1845" s="2">
        <v>4.7114000000000003</v>
      </c>
      <c r="E1845" s="2">
        <v>3560</v>
      </c>
      <c r="F1845" s="2">
        <v>7.1130000000000004</v>
      </c>
      <c r="G1845" s="2">
        <v>25322.28</v>
      </c>
      <c r="H1845" s="13">
        <f t="shared" si="28"/>
        <v>4.2203086367124309E-3</v>
      </c>
    </row>
    <row r="1846" spans="2:8" ht="13.5" x14ac:dyDescent="0.25">
      <c r="B1846" s="11">
        <v>44697</v>
      </c>
      <c r="C1846" s="2">
        <v>7.12</v>
      </c>
      <c r="D1846" s="2">
        <v>4.7047999999999996</v>
      </c>
      <c r="E1846" s="2">
        <v>4007</v>
      </c>
      <c r="F1846" s="2">
        <v>7.1159999999999997</v>
      </c>
      <c r="G1846" s="2">
        <v>28513.812000000002</v>
      </c>
      <c r="H1846" s="13">
        <f t="shared" si="28"/>
        <v>-1.4008574945877244E-3</v>
      </c>
    </row>
    <row r="1847" spans="2:8" ht="13.5" x14ac:dyDescent="0.25">
      <c r="B1847" s="11">
        <v>44698</v>
      </c>
      <c r="C1847" s="2">
        <v>7.3</v>
      </c>
      <c r="D1847" s="2">
        <v>4.8238000000000003</v>
      </c>
      <c r="E1847" s="2">
        <v>6421</v>
      </c>
      <c r="F1847" s="2">
        <v>7.1769999999999996</v>
      </c>
      <c r="G1847" s="2">
        <v>46083.517</v>
      </c>
      <c r="H1847" s="13">
        <f t="shared" si="28"/>
        <v>2.5293317463016635E-2</v>
      </c>
    </row>
    <row r="1848" spans="2:8" ht="13.5" x14ac:dyDescent="0.25">
      <c r="B1848" s="11">
        <v>44699</v>
      </c>
      <c r="C1848" s="2">
        <v>7.39</v>
      </c>
      <c r="D1848" s="2">
        <v>4.8832000000000004</v>
      </c>
      <c r="E1848" s="2">
        <v>9192</v>
      </c>
      <c r="F1848" s="2">
        <v>7.36</v>
      </c>
      <c r="G1848" s="2">
        <v>67653.119999999995</v>
      </c>
      <c r="H1848" s="13">
        <f t="shared" si="28"/>
        <v>1.2313943364152766E-2</v>
      </c>
    </row>
    <row r="1849" spans="2:8" ht="13.5" x14ac:dyDescent="0.25">
      <c r="B1849" s="11">
        <v>44700</v>
      </c>
      <c r="C1849" s="2">
        <v>7.7</v>
      </c>
      <c r="D1849" s="2">
        <v>5.0880999999999998</v>
      </c>
      <c r="E1849" s="2">
        <v>50380</v>
      </c>
      <c r="F1849" s="2">
        <v>7.6790000000000003</v>
      </c>
      <c r="G1849" s="2">
        <v>386868.02</v>
      </c>
      <c r="H1849" s="13">
        <f t="shared" si="28"/>
        <v>4.1960190039318356E-2</v>
      </c>
    </row>
    <row r="1850" spans="2:8" ht="13.5" x14ac:dyDescent="0.25">
      <c r="B1850" s="11">
        <v>44701</v>
      </c>
      <c r="C1850" s="2">
        <v>7.72</v>
      </c>
      <c r="D1850" s="2">
        <v>5.1013000000000002</v>
      </c>
      <c r="E1850" s="2">
        <v>12151</v>
      </c>
      <c r="F1850" s="2">
        <v>7.6959999999999997</v>
      </c>
      <c r="G1850" s="2">
        <v>93514.096000000005</v>
      </c>
      <c r="H1850" s="13">
        <f t="shared" si="28"/>
        <v>2.594288634264327E-3</v>
      </c>
    </row>
    <row r="1851" spans="2:8" ht="13.5" x14ac:dyDescent="0.25">
      <c r="B1851" s="11">
        <v>44704</v>
      </c>
      <c r="C1851" s="2">
        <v>7.7</v>
      </c>
      <c r="D1851" s="2">
        <v>5.0880999999999998</v>
      </c>
      <c r="E1851" s="2">
        <v>67205</v>
      </c>
      <c r="F1851" s="2">
        <v>7.6710000000000003</v>
      </c>
      <c r="G1851" s="2">
        <v>515529.55499999999</v>
      </c>
      <c r="H1851" s="13">
        <f t="shared" si="28"/>
        <v>-2.5875757159940253E-3</v>
      </c>
    </row>
    <row r="1852" spans="2:8" ht="13.5" x14ac:dyDescent="0.25">
      <c r="B1852" s="11">
        <v>44705</v>
      </c>
      <c r="C1852" s="2">
        <v>7.7</v>
      </c>
      <c r="D1852" s="2">
        <v>5.0880999999999998</v>
      </c>
      <c r="E1852" s="2">
        <v>8013</v>
      </c>
      <c r="F1852" s="2">
        <v>7.6980000000000004</v>
      </c>
      <c r="G1852" s="2">
        <v>61684.074000000001</v>
      </c>
      <c r="H1852" s="13">
        <f t="shared" si="28"/>
        <v>0</v>
      </c>
    </row>
    <row r="1853" spans="2:8" ht="13.5" x14ac:dyDescent="0.25">
      <c r="B1853" s="11">
        <v>44706</v>
      </c>
      <c r="C1853" s="2">
        <v>7.7</v>
      </c>
      <c r="D1853" s="2">
        <v>5.0880999999999998</v>
      </c>
      <c r="E1853" s="2">
        <v>14700</v>
      </c>
      <c r="F1853" s="2">
        <v>7.7080000000000002</v>
      </c>
      <c r="G1853" s="2">
        <v>113307.6</v>
      </c>
      <c r="H1853" s="13">
        <f t="shared" si="28"/>
        <v>0</v>
      </c>
    </row>
    <row r="1854" spans="2:8" ht="13.5" x14ac:dyDescent="0.25">
      <c r="B1854" s="11">
        <v>44707</v>
      </c>
      <c r="C1854" s="2">
        <v>7.75</v>
      </c>
      <c r="D1854" s="2">
        <v>5.1211000000000002</v>
      </c>
      <c r="E1854" s="2">
        <v>20209</v>
      </c>
      <c r="F1854" s="2">
        <v>7.7009999999999996</v>
      </c>
      <c r="G1854" s="2">
        <v>155629.50899999999</v>
      </c>
      <c r="H1854" s="13">
        <f t="shared" si="28"/>
        <v>6.4857215856607307E-3</v>
      </c>
    </row>
    <row r="1855" spans="2:8" ht="13.5" x14ac:dyDescent="0.25">
      <c r="B1855" s="11">
        <v>44708</v>
      </c>
      <c r="C1855" s="2">
        <v>7.75</v>
      </c>
      <c r="D1855" s="2">
        <v>5.1211000000000002</v>
      </c>
      <c r="E1855" s="2">
        <v>11169</v>
      </c>
      <c r="F1855" s="2">
        <v>7.7009999999999996</v>
      </c>
      <c r="G1855" s="2">
        <v>86012.468999999997</v>
      </c>
      <c r="H1855" s="13">
        <f t="shared" si="28"/>
        <v>0</v>
      </c>
    </row>
    <row r="1856" spans="2:8" ht="13.5" x14ac:dyDescent="0.25">
      <c r="B1856" s="11">
        <v>44711</v>
      </c>
      <c r="C1856" s="2">
        <v>7.9</v>
      </c>
      <c r="D1856" s="2">
        <v>5.2202000000000002</v>
      </c>
      <c r="E1856" s="2">
        <v>6831</v>
      </c>
      <c r="F1856" s="2">
        <v>7.8970000000000002</v>
      </c>
      <c r="G1856" s="2">
        <v>53944.406999999999</v>
      </c>
      <c r="H1856" s="13">
        <f t="shared" si="28"/>
        <v>1.9351311241725403E-2</v>
      </c>
    </row>
    <row r="1857" spans="2:8" ht="13.5" x14ac:dyDescent="0.25">
      <c r="B1857" s="11">
        <v>44712</v>
      </c>
      <c r="C1857" s="2">
        <v>7.89</v>
      </c>
      <c r="D1857" s="2">
        <v>5.2135999999999996</v>
      </c>
      <c r="E1857" s="2">
        <v>3949</v>
      </c>
      <c r="F1857" s="2">
        <v>7.875</v>
      </c>
      <c r="G1857" s="2">
        <v>31098.375</v>
      </c>
      <c r="H1857" s="13">
        <f t="shared" si="28"/>
        <v>-1.2643193747367161E-3</v>
      </c>
    </row>
    <row r="1858" spans="2:8" ht="13.5" x14ac:dyDescent="0.25">
      <c r="B1858" s="11">
        <v>44713</v>
      </c>
      <c r="C1858" s="2">
        <v>7.9</v>
      </c>
      <c r="D1858" s="2">
        <v>5.2202000000000002</v>
      </c>
      <c r="E1858" s="2">
        <v>9162</v>
      </c>
      <c r="F1858" s="2">
        <v>7.8639999999999999</v>
      </c>
      <c r="G1858" s="2">
        <v>72049.967999999993</v>
      </c>
      <c r="H1858" s="13">
        <f t="shared" si="28"/>
        <v>1.2659199017954208E-3</v>
      </c>
    </row>
    <row r="1859" spans="2:8" ht="13.5" x14ac:dyDescent="0.25">
      <c r="B1859" s="11">
        <v>44714</v>
      </c>
      <c r="C1859" s="2">
        <v>7.93</v>
      </c>
      <c r="D1859" s="2">
        <v>5.2401</v>
      </c>
      <c r="E1859" s="2">
        <v>1985</v>
      </c>
      <c r="F1859" s="2">
        <v>7.8529999999999998</v>
      </c>
      <c r="G1859" s="2">
        <v>15588.205</v>
      </c>
      <c r="H1859" s="13">
        <f t="shared" si="28"/>
        <v>3.812114478372439E-3</v>
      </c>
    </row>
    <row r="1860" spans="2:8" ht="13.5" x14ac:dyDescent="0.25">
      <c r="B1860" s="11">
        <v>44715</v>
      </c>
      <c r="C1860" s="2">
        <v>7.89</v>
      </c>
      <c r="D1860" s="2">
        <v>5.2135999999999996</v>
      </c>
      <c r="E1860" s="2">
        <v>3310</v>
      </c>
      <c r="F1860" s="2">
        <v>7.8550000000000004</v>
      </c>
      <c r="G1860" s="2">
        <v>26000.05</v>
      </c>
      <c r="H1860" s="13">
        <f t="shared" si="28"/>
        <v>-5.0571553977978309E-3</v>
      </c>
    </row>
    <row r="1861" spans="2:8" ht="13.5" x14ac:dyDescent="0.25">
      <c r="B1861" s="11">
        <v>44718</v>
      </c>
      <c r="C1861" s="2">
        <v>7.86</v>
      </c>
      <c r="D1861" s="2">
        <v>5.1938000000000004</v>
      </c>
      <c r="E1861" s="2">
        <v>2366</v>
      </c>
      <c r="F1861" s="2">
        <v>7.8479999999999999</v>
      </c>
      <c r="G1861" s="2">
        <v>18568.367999999999</v>
      </c>
      <c r="H1861" s="13">
        <f t="shared" si="28"/>
        <v>-3.7977597053857515E-3</v>
      </c>
    </row>
    <row r="1862" spans="2:8" ht="13.5" x14ac:dyDescent="0.25">
      <c r="B1862" s="11">
        <v>44719</v>
      </c>
      <c r="C1862" s="2">
        <v>7.86</v>
      </c>
      <c r="D1862" s="2">
        <v>5.1938000000000004</v>
      </c>
      <c r="E1862" s="2">
        <v>2115</v>
      </c>
      <c r="F1862" s="2">
        <v>7.86</v>
      </c>
      <c r="G1862" s="2">
        <v>16623.900000000001</v>
      </c>
      <c r="H1862" s="13">
        <f t="shared" si="28"/>
        <v>0</v>
      </c>
    </row>
    <row r="1863" spans="2:8" ht="13.5" x14ac:dyDescent="0.25">
      <c r="B1863" s="11">
        <v>44720</v>
      </c>
      <c r="C1863" s="2">
        <v>7.89</v>
      </c>
      <c r="D1863" s="2">
        <v>5.2135999999999996</v>
      </c>
      <c r="E1863" s="2">
        <v>3932</v>
      </c>
      <c r="F1863" s="2">
        <v>7.891</v>
      </c>
      <c r="G1863" s="2">
        <v>31027.412</v>
      </c>
      <c r="H1863" s="13">
        <f t="shared" ref="H1863:H1926" si="29">(D1863-D1862)/D1862</f>
        <v>3.812237667988592E-3</v>
      </c>
    </row>
    <row r="1864" spans="2:8" ht="13.5" x14ac:dyDescent="0.25">
      <c r="B1864" s="11">
        <v>44721</v>
      </c>
      <c r="C1864" s="2">
        <v>7.95</v>
      </c>
      <c r="D1864" s="2">
        <v>5.2533000000000003</v>
      </c>
      <c r="E1864" s="2">
        <v>3007</v>
      </c>
      <c r="F1864" s="2">
        <v>7.8929999999999998</v>
      </c>
      <c r="G1864" s="2">
        <v>23734.251</v>
      </c>
      <c r="H1864" s="13">
        <f t="shared" si="29"/>
        <v>7.6147000153446252E-3</v>
      </c>
    </row>
    <row r="1865" spans="2:8" ht="13.5" x14ac:dyDescent="0.25">
      <c r="B1865" s="11">
        <v>44722</v>
      </c>
      <c r="C1865" s="2">
        <v>8</v>
      </c>
      <c r="D1865" s="2">
        <v>5.2862999999999998</v>
      </c>
      <c r="E1865" s="2">
        <v>10557</v>
      </c>
      <c r="F1865" s="2">
        <v>7.9210000000000003</v>
      </c>
      <c r="G1865" s="2">
        <v>83621.997000000003</v>
      </c>
      <c r="H1865" s="13">
        <f t="shared" si="29"/>
        <v>6.2817657472444884E-3</v>
      </c>
    </row>
    <row r="1866" spans="2:8" ht="13.5" x14ac:dyDescent="0.25">
      <c r="B1866" s="11">
        <v>44725</v>
      </c>
      <c r="C1866" s="2">
        <v>7.96</v>
      </c>
      <c r="D1866" s="2">
        <v>5.2599</v>
      </c>
      <c r="E1866" s="2">
        <v>374</v>
      </c>
      <c r="F1866" s="2">
        <v>7.9550000000000001</v>
      </c>
      <c r="G1866" s="2">
        <v>2975.17</v>
      </c>
      <c r="H1866" s="13">
        <f t="shared" si="29"/>
        <v>-4.9940412008398615E-3</v>
      </c>
    </row>
    <row r="1867" spans="2:8" ht="13.5" x14ac:dyDescent="0.25">
      <c r="B1867" s="11">
        <v>44726</v>
      </c>
      <c r="C1867" s="2">
        <v>7.96</v>
      </c>
      <c r="D1867" s="2">
        <v>5.2599</v>
      </c>
      <c r="E1867" s="2">
        <v>3731</v>
      </c>
      <c r="F1867" s="2">
        <v>7.9470000000000001</v>
      </c>
      <c r="G1867" s="2">
        <v>29650.257000000001</v>
      </c>
      <c r="H1867" s="13">
        <f t="shared" si="29"/>
        <v>0</v>
      </c>
    </row>
    <row r="1868" spans="2:8" ht="13.5" x14ac:dyDescent="0.25">
      <c r="B1868" s="11">
        <v>44727</v>
      </c>
      <c r="C1868" s="2">
        <v>8.09</v>
      </c>
      <c r="D1868" s="2">
        <v>5.3457999999999997</v>
      </c>
      <c r="E1868" s="2">
        <v>19449</v>
      </c>
      <c r="F1868" s="2">
        <v>8.0069999999999997</v>
      </c>
      <c r="G1868" s="2">
        <v>155728.14300000001</v>
      </c>
      <c r="H1868" s="13">
        <f t="shared" si="29"/>
        <v>1.633110895644397E-2</v>
      </c>
    </row>
    <row r="1869" spans="2:8" ht="13.5" x14ac:dyDescent="0.25">
      <c r="B1869" s="11">
        <v>44728</v>
      </c>
      <c r="C1869" s="2">
        <v>8.08</v>
      </c>
      <c r="D1869" s="2">
        <v>5.3391999999999999</v>
      </c>
      <c r="E1869" s="2">
        <v>3559</v>
      </c>
      <c r="F1869" s="2">
        <v>8.0739999999999998</v>
      </c>
      <c r="G1869" s="2">
        <v>28735.366000000002</v>
      </c>
      <c r="H1869" s="13">
        <f t="shared" si="29"/>
        <v>-1.2346140895655876E-3</v>
      </c>
    </row>
    <row r="1870" spans="2:8" ht="13.5" x14ac:dyDescent="0.25">
      <c r="B1870" s="11">
        <v>44729</v>
      </c>
      <c r="C1870" s="2">
        <v>8.0500000000000007</v>
      </c>
      <c r="D1870" s="2">
        <v>5.3193999999999999</v>
      </c>
      <c r="E1870" s="2">
        <v>2793</v>
      </c>
      <c r="F1870" s="2">
        <v>8.0619999999999994</v>
      </c>
      <c r="G1870" s="2">
        <v>22517.166000000001</v>
      </c>
      <c r="H1870" s="13">
        <f t="shared" si="29"/>
        <v>-3.7084207371890993E-3</v>
      </c>
    </row>
    <row r="1871" spans="2:8" ht="13.5" x14ac:dyDescent="0.25">
      <c r="B1871" s="11">
        <v>44732</v>
      </c>
      <c r="C1871" s="2">
        <v>8.06</v>
      </c>
      <c r="D1871" s="2">
        <v>5.3259999999999996</v>
      </c>
      <c r="E1871" s="2">
        <v>2843</v>
      </c>
      <c r="F1871" s="2">
        <v>8.0559999999999992</v>
      </c>
      <c r="G1871" s="2">
        <v>22903.207999999999</v>
      </c>
      <c r="H1871" s="13">
        <f t="shared" si="29"/>
        <v>1.2407414370041202E-3</v>
      </c>
    </row>
    <row r="1872" spans="2:8" ht="13.5" x14ac:dyDescent="0.25">
      <c r="B1872" s="11">
        <v>44733</v>
      </c>
      <c r="C1872" s="2">
        <v>8.0500000000000007</v>
      </c>
      <c r="D1872" s="2">
        <v>5.3193999999999999</v>
      </c>
      <c r="E1872" s="2">
        <v>6555</v>
      </c>
      <c r="F1872" s="2">
        <v>8.0579999999999998</v>
      </c>
      <c r="G1872" s="2">
        <v>52820.19</v>
      </c>
      <c r="H1872" s="13">
        <f t="shared" si="29"/>
        <v>-1.2392039053698307E-3</v>
      </c>
    </row>
    <row r="1873" spans="2:8" ht="13.5" x14ac:dyDescent="0.25">
      <c r="B1873" s="11">
        <v>44734</v>
      </c>
      <c r="C1873" s="2">
        <v>8</v>
      </c>
      <c r="D1873" s="2">
        <v>5.2862999999999998</v>
      </c>
      <c r="E1873" s="2">
        <v>6800</v>
      </c>
      <c r="F1873" s="2">
        <v>8.0150000000000006</v>
      </c>
      <c r="G1873" s="2">
        <v>54502</v>
      </c>
      <c r="H1873" s="13">
        <f t="shared" si="29"/>
        <v>-6.2225062977027731E-3</v>
      </c>
    </row>
    <row r="1874" spans="2:8" ht="13.5" x14ac:dyDescent="0.25">
      <c r="B1874" s="11">
        <v>44735</v>
      </c>
      <c r="C1874" s="2">
        <v>8</v>
      </c>
      <c r="D1874" s="2">
        <v>5.2862999999999998</v>
      </c>
      <c r="E1874" s="2">
        <v>10917</v>
      </c>
      <c r="F1874" s="2">
        <v>8.0299999999999994</v>
      </c>
      <c r="G1874" s="2">
        <v>87663.51</v>
      </c>
      <c r="H1874" s="13">
        <f t="shared" si="29"/>
        <v>0</v>
      </c>
    </row>
    <row r="1875" spans="2:8" ht="13.5" x14ac:dyDescent="0.25">
      <c r="B1875" s="11">
        <v>44736</v>
      </c>
      <c r="C1875" s="2">
        <v>8</v>
      </c>
      <c r="D1875" s="2">
        <v>5.2862999999999998</v>
      </c>
      <c r="E1875" s="2">
        <v>1516</v>
      </c>
      <c r="F1875" s="2">
        <v>7.9089999999999998</v>
      </c>
      <c r="G1875" s="2">
        <v>11990.044</v>
      </c>
      <c r="H1875" s="13">
        <f t="shared" si="29"/>
        <v>0</v>
      </c>
    </row>
    <row r="1876" spans="2:8" ht="13.5" x14ac:dyDescent="0.25">
      <c r="B1876" s="11">
        <v>44739</v>
      </c>
      <c r="C1876" s="2">
        <v>7.99</v>
      </c>
      <c r="D1876" s="2">
        <v>5.2797000000000001</v>
      </c>
      <c r="E1876" s="2">
        <v>7941</v>
      </c>
      <c r="F1876" s="2">
        <v>8</v>
      </c>
      <c r="G1876" s="2">
        <v>63528</v>
      </c>
      <c r="H1876" s="13">
        <f t="shared" si="29"/>
        <v>-1.2485103002099233E-3</v>
      </c>
    </row>
    <row r="1877" spans="2:8" ht="13.5" x14ac:dyDescent="0.25">
      <c r="B1877" s="11">
        <v>44740</v>
      </c>
      <c r="C1877" s="2">
        <v>8</v>
      </c>
      <c r="D1877" s="2">
        <v>5.2862999999999998</v>
      </c>
      <c r="E1877" s="2">
        <v>11858</v>
      </c>
      <c r="F1877" s="2">
        <v>7.9980000000000002</v>
      </c>
      <c r="G1877" s="2">
        <v>94840.284</v>
      </c>
      <c r="H1877" s="13">
        <f t="shared" si="29"/>
        <v>1.2500710267628306E-3</v>
      </c>
    </row>
    <row r="1878" spans="2:8" ht="13.5" x14ac:dyDescent="0.25">
      <c r="B1878" s="11">
        <v>44741</v>
      </c>
      <c r="C1878" s="2">
        <v>7.88</v>
      </c>
      <c r="D1878" s="2">
        <v>5.2069999999999999</v>
      </c>
      <c r="E1878" s="2">
        <v>10065</v>
      </c>
      <c r="F1878" s="2">
        <v>7.984</v>
      </c>
      <c r="G1878" s="2">
        <v>80358.960000000006</v>
      </c>
      <c r="H1878" s="13">
        <f t="shared" si="29"/>
        <v>-1.5001040425250162E-2</v>
      </c>
    </row>
    <row r="1879" spans="2:8" ht="13.5" x14ac:dyDescent="0.25">
      <c r="B1879" s="11">
        <v>44742</v>
      </c>
      <c r="C1879" s="2">
        <v>7.87</v>
      </c>
      <c r="D1879" s="2">
        <v>5.2004000000000001</v>
      </c>
      <c r="E1879" s="2">
        <v>11307</v>
      </c>
      <c r="F1879" s="2">
        <v>7.843</v>
      </c>
      <c r="G1879" s="2">
        <v>88680.801000000007</v>
      </c>
      <c r="H1879" s="13">
        <f t="shared" si="29"/>
        <v>-1.2675244862684304E-3</v>
      </c>
    </row>
    <row r="1880" spans="2:8" ht="13.5" x14ac:dyDescent="0.25">
      <c r="B1880" s="11">
        <v>44743</v>
      </c>
      <c r="C1880" s="2">
        <v>7.87</v>
      </c>
      <c r="D1880" s="2">
        <v>5.2004000000000001</v>
      </c>
      <c r="E1880" s="2">
        <v>20150</v>
      </c>
      <c r="F1880" s="2">
        <v>7.91</v>
      </c>
      <c r="G1880" s="2">
        <v>159386.5</v>
      </c>
      <c r="H1880" s="13">
        <f t="shared" si="29"/>
        <v>0</v>
      </c>
    </row>
    <row r="1881" spans="2:8" ht="13.5" x14ac:dyDescent="0.25">
      <c r="B1881" s="11">
        <v>44746</v>
      </c>
      <c r="C1881" s="2">
        <v>7.6</v>
      </c>
      <c r="D1881" s="2">
        <v>5.0220000000000002</v>
      </c>
      <c r="E1881" s="2">
        <v>12702</v>
      </c>
      <c r="F1881" s="2">
        <v>7.694</v>
      </c>
      <c r="G1881" s="2">
        <v>97729.187999999995</v>
      </c>
      <c r="H1881" s="13">
        <f t="shared" si="29"/>
        <v>-3.4305053457426328E-2</v>
      </c>
    </row>
    <row r="1882" spans="2:8" ht="13.5" x14ac:dyDescent="0.25">
      <c r="B1882" s="11">
        <v>44747</v>
      </c>
      <c r="C1882" s="2">
        <v>7.5</v>
      </c>
      <c r="D1882" s="2">
        <v>4.9558999999999997</v>
      </c>
      <c r="E1882" s="2">
        <v>11609</v>
      </c>
      <c r="F1882" s="2">
        <v>7.4969999999999999</v>
      </c>
      <c r="G1882" s="2">
        <v>87032.672999999995</v>
      </c>
      <c r="H1882" s="13">
        <f t="shared" si="29"/>
        <v>-1.3162086818000894E-2</v>
      </c>
    </row>
    <row r="1883" spans="2:8" ht="13.5" x14ac:dyDescent="0.25">
      <c r="B1883" s="11">
        <v>44748</v>
      </c>
      <c r="C1883" s="2">
        <v>6.62</v>
      </c>
      <c r="D1883" s="2">
        <v>4.8893000000000004</v>
      </c>
      <c r="E1883" s="2">
        <v>1535</v>
      </c>
      <c r="F1883" s="2">
        <v>6.6870000000000003</v>
      </c>
      <c r="G1883" s="2">
        <v>10264.545</v>
      </c>
      <c r="H1883" s="13">
        <f t="shared" si="29"/>
        <v>-1.3438527815331086E-2</v>
      </c>
    </row>
    <row r="1884" spans="2:8" ht="13.5" x14ac:dyDescent="0.25">
      <c r="B1884" s="11">
        <v>44749</v>
      </c>
      <c r="C1884" s="2">
        <v>6.7</v>
      </c>
      <c r="D1884" s="2">
        <v>4.9484000000000004</v>
      </c>
      <c r="E1884" s="2">
        <v>8030</v>
      </c>
      <c r="F1884" s="2">
        <v>6.657</v>
      </c>
      <c r="G1884" s="2">
        <v>53455.71</v>
      </c>
      <c r="H1884" s="13">
        <f t="shared" si="29"/>
        <v>1.2087619904689817E-2</v>
      </c>
    </row>
    <row r="1885" spans="2:8" ht="13.5" x14ac:dyDescent="0.25">
      <c r="B1885" s="11">
        <v>44750</v>
      </c>
      <c r="C1885" s="2">
        <v>6.52</v>
      </c>
      <c r="D1885" s="2">
        <v>4.8154000000000003</v>
      </c>
      <c r="E1885" s="2">
        <v>9399</v>
      </c>
      <c r="F1885" s="2">
        <v>6.5670000000000002</v>
      </c>
      <c r="G1885" s="2">
        <v>61723.233</v>
      </c>
      <c r="H1885" s="13">
        <f t="shared" si="29"/>
        <v>-2.6877374504890469E-2</v>
      </c>
    </row>
    <row r="1886" spans="2:8" ht="13.5" x14ac:dyDescent="0.25">
      <c r="B1886" s="11">
        <v>44753</v>
      </c>
      <c r="C1886" s="2">
        <v>6.68</v>
      </c>
      <c r="D1886" s="2">
        <v>4.9336000000000002</v>
      </c>
      <c r="E1886" s="2">
        <v>553</v>
      </c>
      <c r="F1886" s="2">
        <v>6.68</v>
      </c>
      <c r="G1886" s="2">
        <v>3694.04</v>
      </c>
      <c r="H1886" s="13">
        <f t="shared" si="29"/>
        <v>2.4546247456078384E-2</v>
      </c>
    </row>
    <row r="1887" spans="2:8" ht="13.5" x14ac:dyDescent="0.25">
      <c r="B1887" s="11">
        <v>44754</v>
      </c>
      <c r="C1887" s="2">
        <v>6.53</v>
      </c>
      <c r="D1887" s="2">
        <v>4.8228</v>
      </c>
      <c r="E1887" s="2">
        <v>2710</v>
      </c>
      <c r="F1887" s="2">
        <v>6.5220000000000002</v>
      </c>
      <c r="G1887" s="2">
        <v>17674.62</v>
      </c>
      <c r="H1887" s="13">
        <f t="shared" si="29"/>
        <v>-2.2458245500243276E-2</v>
      </c>
    </row>
    <row r="1888" spans="2:8" ht="13.5" x14ac:dyDescent="0.25">
      <c r="B1888" s="11">
        <v>44755</v>
      </c>
      <c r="C1888" s="2">
        <v>6.54</v>
      </c>
      <c r="D1888" s="2">
        <v>4.8301999999999996</v>
      </c>
      <c r="E1888" s="2">
        <v>7294</v>
      </c>
      <c r="F1888" s="2">
        <v>6.5330000000000004</v>
      </c>
      <c r="G1888" s="2">
        <v>47651.701999999997</v>
      </c>
      <c r="H1888" s="13">
        <f t="shared" si="29"/>
        <v>1.5343783694118829E-3</v>
      </c>
    </row>
    <row r="1889" spans="2:8" ht="13.5" x14ac:dyDescent="0.25">
      <c r="B1889" s="11">
        <v>44756</v>
      </c>
      <c r="C1889" s="2">
        <v>6.59</v>
      </c>
      <c r="D1889" s="2">
        <v>4.8670999999999998</v>
      </c>
      <c r="E1889" s="2">
        <v>3594</v>
      </c>
      <c r="F1889" s="2">
        <v>6.53</v>
      </c>
      <c r="G1889" s="2">
        <v>23468.82</v>
      </c>
      <c r="H1889" s="13">
        <f t="shared" si="29"/>
        <v>7.6394352200737353E-3</v>
      </c>
    </row>
    <row r="1890" spans="2:8" ht="13.5" x14ac:dyDescent="0.25">
      <c r="B1890" s="11">
        <v>44757</v>
      </c>
      <c r="C1890" s="2">
        <v>6.57</v>
      </c>
      <c r="D1890" s="2">
        <v>4.8522999999999996</v>
      </c>
      <c r="E1890" s="2">
        <v>2349</v>
      </c>
      <c r="F1890" s="2">
        <v>6.4409999999999998</v>
      </c>
      <c r="G1890" s="2">
        <v>15129.909</v>
      </c>
      <c r="H1890" s="13">
        <f t="shared" si="29"/>
        <v>-3.040825132008824E-3</v>
      </c>
    </row>
    <row r="1891" spans="2:8" ht="13.5" x14ac:dyDescent="0.25">
      <c r="B1891" s="11">
        <v>44760</v>
      </c>
      <c r="C1891" s="2">
        <v>6.57</v>
      </c>
      <c r="D1891" s="2">
        <v>4.8522999999999996</v>
      </c>
      <c r="E1891" s="2">
        <v>1117</v>
      </c>
      <c r="F1891" s="2">
        <v>6.5069999999999997</v>
      </c>
      <c r="G1891" s="2">
        <v>7268.3190000000004</v>
      </c>
      <c r="H1891" s="13">
        <f t="shared" si="29"/>
        <v>0</v>
      </c>
    </row>
    <row r="1892" spans="2:8" ht="13.5" x14ac:dyDescent="0.25">
      <c r="B1892" s="11">
        <v>44761</v>
      </c>
      <c r="C1892" s="2">
        <v>6.35</v>
      </c>
      <c r="D1892" s="2">
        <v>4.6898999999999997</v>
      </c>
      <c r="E1892" s="2">
        <v>13465</v>
      </c>
      <c r="F1892" s="2">
        <v>6.38</v>
      </c>
      <c r="G1892" s="2">
        <v>85906.7</v>
      </c>
      <c r="H1892" s="13">
        <f t="shared" si="29"/>
        <v>-3.3468664344743708E-2</v>
      </c>
    </row>
    <row r="1893" spans="2:8" ht="13.5" x14ac:dyDescent="0.25">
      <c r="B1893" s="11">
        <v>44762</v>
      </c>
      <c r="C1893" s="2">
        <v>6.13</v>
      </c>
      <c r="D1893" s="2">
        <v>4.5274000000000001</v>
      </c>
      <c r="E1893" s="2">
        <v>11193</v>
      </c>
      <c r="F1893" s="2">
        <v>6.1040000000000001</v>
      </c>
      <c r="G1893" s="2">
        <v>68322.072</v>
      </c>
      <c r="H1893" s="13">
        <f t="shared" si="29"/>
        <v>-3.4648926416341423E-2</v>
      </c>
    </row>
    <row r="1894" spans="2:8" ht="13.5" x14ac:dyDescent="0.25">
      <c r="B1894" s="11">
        <v>44763</v>
      </c>
      <c r="C1894" s="2">
        <v>5.98</v>
      </c>
      <c r="D1894" s="2">
        <v>4.4165999999999999</v>
      </c>
      <c r="E1894" s="2">
        <v>10210</v>
      </c>
      <c r="F1894" s="2">
        <v>6.0179999999999998</v>
      </c>
      <c r="G1894" s="2">
        <v>61443.78</v>
      </c>
      <c r="H1894" s="13">
        <f t="shared" si="29"/>
        <v>-2.4473207580509835E-2</v>
      </c>
    </row>
    <row r="1895" spans="2:8" ht="13.5" x14ac:dyDescent="0.25">
      <c r="B1895" s="11">
        <v>44764</v>
      </c>
      <c r="C1895" s="2">
        <v>5.84</v>
      </c>
      <c r="D1895" s="2">
        <v>4.3132000000000001</v>
      </c>
      <c r="E1895" s="2">
        <v>4987</v>
      </c>
      <c r="F1895" s="2">
        <v>5.8390000000000004</v>
      </c>
      <c r="G1895" s="2">
        <v>29119.093000000001</v>
      </c>
      <c r="H1895" s="13">
        <f t="shared" si="29"/>
        <v>-2.3411674138477497E-2</v>
      </c>
    </row>
    <row r="1896" spans="2:8" ht="13.5" x14ac:dyDescent="0.25">
      <c r="B1896" s="11">
        <v>44768</v>
      </c>
      <c r="C1896" s="2">
        <v>5.95</v>
      </c>
      <c r="D1896" s="2">
        <v>4.3944000000000001</v>
      </c>
      <c r="E1896" s="2">
        <v>1222</v>
      </c>
      <c r="F1896" s="2">
        <v>5.8310000000000004</v>
      </c>
      <c r="G1896" s="2">
        <v>7125.482</v>
      </c>
      <c r="H1896" s="13">
        <f t="shared" si="29"/>
        <v>1.8825929704163948E-2</v>
      </c>
    </row>
    <row r="1897" spans="2:8" ht="13.5" x14ac:dyDescent="0.25">
      <c r="B1897" s="11">
        <v>44769</v>
      </c>
      <c r="C1897" s="2">
        <v>5.88</v>
      </c>
      <c r="D1897" s="2">
        <v>4.3426999999999998</v>
      </c>
      <c r="E1897" s="2">
        <v>1570</v>
      </c>
      <c r="F1897" s="2">
        <v>5.9109999999999996</v>
      </c>
      <c r="G1897" s="2">
        <v>9280.27</v>
      </c>
      <c r="H1897" s="13">
        <f t="shared" si="29"/>
        <v>-1.1764973602767227E-2</v>
      </c>
    </row>
    <row r="1898" spans="2:8" ht="13.5" x14ac:dyDescent="0.25">
      <c r="B1898" s="11">
        <v>44770</v>
      </c>
      <c r="C1898" s="2">
        <v>5.79</v>
      </c>
      <c r="D1898" s="2">
        <v>4.2763</v>
      </c>
      <c r="E1898" s="2">
        <v>7946</v>
      </c>
      <c r="F1898" s="2">
        <v>5.7480000000000002</v>
      </c>
      <c r="G1898" s="2">
        <v>45673.608</v>
      </c>
      <c r="H1898" s="13">
        <f t="shared" si="29"/>
        <v>-1.5290026941764293E-2</v>
      </c>
    </row>
    <row r="1899" spans="2:8" ht="13.5" x14ac:dyDescent="0.25">
      <c r="B1899" s="11">
        <v>44771</v>
      </c>
      <c r="C1899" s="2">
        <v>5.8</v>
      </c>
      <c r="D1899" s="2">
        <v>4.2835999999999999</v>
      </c>
      <c r="E1899" s="2">
        <v>542</v>
      </c>
      <c r="F1899" s="2">
        <v>5.8109999999999999</v>
      </c>
      <c r="G1899" s="2">
        <v>3149.5619999999999</v>
      </c>
      <c r="H1899" s="13">
        <f t="shared" si="29"/>
        <v>1.7070832261534181E-3</v>
      </c>
    </row>
    <row r="1900" spans="2:8" ht="13.5" x14ac:dyDescent="0.25">
      <c r="B1900" s="11">
        <v>44774</v>
      </c>
      <c r="C1900" s="2">
        <v>5.9</v>
      </c>
      <c r="D1900" s="2">
        <v>4.3574999999999999</v>
      </c>
      <c r="E1900" s="2">
        <v>212</v>
      </c>
      <c r="F1900" s="2">
        <v>5.8849999999999998</v>
      </c>
      <c r="G1900" s="2">
        <v>1247.6199999999999</v>
      </c>
      <c r="H1900" s="13">
        <f t="shared" si="29"/>
        <v>1.7251844243159977E-2</v>
      </c>
    </row>
    <row r="1901" spans="2:8" ht="13.5" x14ac:dyDescent="0.25">
      <c r="B1901" s="11">
        <v>44775</v>
      </c>
      <c r="C1901" s="2">
        <v>5.88</v>
      </c>
      <c r="D1901" s="2">
        <v>4.3426999999999998</v>
      </c>
      <c r="E1901" s="2">
        <v>12136</v>
      </c>
      <c r="F1901" s="2">
        <v>5.86</v>
      </c>
      <c r="G1901" s="2">
        <v>71116.960000000006</v>
      </c>
      <c r="H1901" s="13">
        <f t="shared" si="29"/>
        <v>-3.3964429145152374E-3</v>
      </c>
    </row>
    <row r="1902" spans="2:8" ht="13.5" x14ac:dyDescent="0.25">
      <c r="B1902" s="11">
        <v>44776</v>
      </c>
      <c r="C1902" s="2">
        <v>5.9</v>
      </c>
      <c r="D1902" s="2">
        <v>4.3574999999999999</v>
      </c>
      <c r="E1902" s="2">
        <v>2066</v>
      </c>
      <c r="F1902" s="2">
        <v>5.8929999999999998</v>
      </c>
      <c r="G1902" s="2">
        <v>12174.938</v>
      </c>
      <c r="H1902" s="13">
        <f t="shared" si="29"/>
        <v>3.4080180532848566E-3</v>
      </c>
    </row>
    <row r="1903" spans="2:8" ht="13.5" x14ac:dyDescent="0.25">
      <c r="B1903" s="11">
        <v>44777</v>
      </c>
      <c r="C1903" s="2">
        <v>5.9</v>
      </c>
      <c r="D1903" s="2">
        <v>4.3574999999999999</v>
      </c>
      <c r="E1903" s="2">
        <v>6939</v>
      </c>
      <c r="F1903" s="2">
        <v>5.8570000000000002</v>
      </c>
      <c r="G1903" s="2">
        <v>40641.722999999998</v>
      </c>
      <c r="H1903" s="13">
        <f t="shared" si="29"/>
        <v>0</v>
      </c>
    </row>
    <row r="1904" spans="2:8" ht="13.5" x14ac:dyDescent="0.25">
      <c r="B1904" s="11">
        <v>44778</v>
      </c>
      <c r="C1904" s="2">
        <v>5.89</v>
      </c>
      <c r="D1904" s="2">
        <v>4.3501000000000003</v>
      </c>
      <c r="E1904" s="2">
        <v>12953</v>
      </c>
      <c r="F1904" s="2">
        <v>5.8019999999999996</v>
      </c>
      <c r="G1904" s="2">
        <v>75153.305999999997</v>
      </c>
      <c r="H1904" s="13">
        <f t="shared" si="29"/>
        <v>-1.6982214572575168E-3</v>
      </c>
    </row>
    <row r="1905" spans="2:8" ht="13.5" x14ac:dyDescent="0.25">
      <c r="B1905" s="11">
        <v>44781</v>
      </c>
      <c r="C1905" s="2">
        <v>5.84</v>
      </c>
      <c r="D1905" s="2">
        <v>4.3132000000000001</v>
      </c>
      <c r="E1905" s="2">
        <v>3409</v>
      </c>
      <c r="F1905" s="2">
        <v>5.8490000000000002</v>
      </c>
      <c r="G1905" s="2">
        <v>19939.241000000002</v>
      </c>
      <c r="H1905" s="13">
        <f t="shared" si="29"/>
        <v>-8.4825636192271785E-3</v>
      </c>
    </row>
    <row r="1906" spans="2:8" ht="13.5" x14ac:dyDescent="0.25">
      <c r="B1906" s="11">
        <v>44782</v>
      </c>
      <c r="C1906" s="2">
        <v>5.9</v>
      </c>
      <c r="D1906" s="2">
        <v>4.3574999999999999</v>
      </c>
      <c r="E1906" s="2">
        <v>2719</v>
      </c>
      <c r="F1906" s="2">
        <v>5.84</v>
      </c>
      <c r="G1906" s="2">
        <v>15878.96</v>
      </c>
      <c r="H1906" s="13">
        <f t="shared" si="29"/>
        <v>1.0270796624316002E-2</v>
      </c>
    </row>
    <row r="1907" spans="2:8" ht="13.5" x14ac:dyDescent="0.25">
      <c r="B1907" s="11">
        <v>44783</v>
      </c>
      <c r="C1907" s="2">
        <v>5.8</v>
      </c>
      <c r="D1907" s="2">
        <v>4.2835999999999999</v>
      </c>
      <c r="E1907" s="2">
        <v>22580</v>
      </c>
      <c r="F1907" s="2">
        <v>5.827</v>
      </c>
      <c r="G1907" s="2">
        <v>131573.66</v>
      </c>
      <c r="H1907" s="13">
        <f t="shared" si="29"/>
        <v>-1.6959265633964448E-2</v>
      </c>
    </row>
    <row r="1908" spans="2:8" ht="13.5" x14ac:dyDescent="0.25">
      <c r="B1908" s="11">
        <v>44784</v>
      </c>
      <c r="C1908" s="2">
        <v>5.8</v>
      </c>
      <c r="D1908" s="2">
        <v>4.2835999999999999</v>
      </c>
      <c r="E1908" s="2">
        <v>2917</v>
      </c>
      <c r="F1908" s="2">
        <v>5.8</v>
      </c>
      <c r="G1908" s="2">
        <v>16918.599999999999</v>
      </c>
      <c r="H1908" s="13">
        <f t="shared" si="29"/>
        <v>0</v>
      </c>
    </row>
    <row r="1909" spans="2:8" ht="13.5" x14ac:dyDescent="0.25">
      <c r="B1909" s="11">
        <v>44785</v>
      </c>
      <c r="C1909" s="2">
        <v>5.8</v>
      </c>
      <c r="D1909" s="2">
        <v>4.2835999999999999</v>
      </c>
      <c r="E1909" s="2">
        <v>12317</v>
      </c>
      <c r="F1909" s="2">
        <v>5.798</v>
      </c>
      <c r="G1909" s="2">
        <v>71413.966</v>
      </c>
      <c r="H1909" s="13">
        <f t="shared" si="29"/>
        <v>0</v>
      </c>
    </row>
    <row r="1910" spans="2:8" ht="13.5" x14ac:dyDescent="0.25">
      <c r="B1910" s="11">
        <v>44788</v>
      </c>
      <c r="C1910" s="2">
        <v>5.8</v>
      </c>
      <c r="D1910" s="2">
        <v>4.2835999999999999</v>
      </c>
      <c r="E1910" s="2">
        <v>5899</v>
      </c>
      <c r="F1910" s="2">
        <v>5.7939999999999996</v>
      </c>
      <c r="G1910" s="2">
        <v>34178.805999999997</v>
      </c>
      <c r="H1910" s="13">
        <f t="shared" si="29"/>
        <v>0</v>
      </c>
    </row>
    <row r="1911" spans="2:8" ht="13.5" x14ac:dyDescent="0.25">
      <c r="B1911" s="11">
        <v>44789</v>
      </c>
      <c r="C1911" s="2">
        <v>5.88</v>
      </c>
      <c r="D1911" s="2">
        <v>4.3426999999999998</v>
      </c>
      <c r="E1911" s="2">
        <v>3418</v>
      </c>
      <c r="F1911" s="2">
        <v>5.8029999999999999</v>
      </c>
      <c r="G1911" s="2">
        <v>19834.653999999999</v>
      </c>
      <c r="H1911" s="13">
        <f t="shared" si="29"/>
        <v>1.3796806424502739E-2</v>
      </c>
    </row>
    <row r="1912" spans="2:8" ht="13.5" x14ac:dyDescent="0.25">
      <c r="B1912" s="11">
        <v>44790</v>
      </c>
      <c r="C1912" s="2">
        <v>5.89</v>
      </c>
      <c r="D1912" s="2">
        <v>4.3501000000000003</v>
      </c>
      <c r="E1912" s="2">
        <v>1444</v>
      </c>
      <c r="F1912" s="2">
        <v>5.8609999999999998</v>
      </c>
      <c r="G1912" s="2">
        <v>8463.2839999999997</v>
      </c>
      <c r="H1912" s="13">
        <f t="shared" si="29"/>
        <v>1.7040090266425307E-3</v>
      </c>
    </row>
    <row r="1913" spans="2:8" ht="13.5" x14ac:dyDescent="0.25">
      <c r="B1913" s="11">
        <v>44791</v>
      </c>
      <c r="C1913" s="2">
        <v>5.99</v>
      </c>
      <c r="D1913" s="2">
        <v>4.4240000000000004</v>
      </c>
      <c r="E1913" s="2">
        <v>2505</v>
      </c>
      <c r="F1913" s="2">
        <v>5.8780000000000001</v>
      </c>
      <c r="G1913" s="2">
        <v>14724.39</v>
      </c>
      <c r="H1913" s="13">
        <f t="shared" si="29"/>
        <v>1.6988115215742183E-2</v>
      </c>
    </row>
    <row r="1914" spans="2:8" ht="13.5" x14ac:dyDescent="0.25">
      <c r="B1914" s="11">
        <v>44792</v>
      </c>
      <c r="C1914" s="2">
        <v>5.9</v>
      </c>
      <c r="D1914" s="2">
        <v>4.3574999999999999</v>
      </c>
      <c r="E1914" s="2">
        <v>2871</v>
      </c>
      <c r="F1914" s="2">
        <v>5.875</v>
      </c>
      <c r="G1914" s="2">
        <v>16867.125</v>
      </c>
      <c r="H1914" s="13">
        <f t="shared" si="29"/>
        <v>-1.5031645569620352E-2</v>
      </c>
    </row>
    <row r="1915" spans="2:8" ht="13.5" x14ac:dyDescent="0.25">
      <c r="B1915" s="11">
        <v>44795</v>
      </c>
      <c r="C1915" s="2">
        <v>5.9</v>
      </c>
      <c r="D1915" s="2">
        <v>4.3574999999999999</v>
      </c>
      <c r="E1915" s="2">
        <v>2954</v>
      </c>
      <c r="F1915" s="2">
        <v>5.8659999999999997</v>
      </c>
      <c r="G1915" s="2">
        <v>17328.164000000001</v>
      </c>
      <c r="H1915" s="13">
        <f t="shared" si="29"/>
        <v>0</v>
      </c>
    </row>
    <row r="1916" spans="2:8" ht="13.5" x14ac:dyDescent="0.25">
      <c r="B1916" s="11">
        <v>44796</v>
      </c>
      <c r="C1916" s="2">
        <v>5.9</v>
      </c>
      <c r="D1916" s="2">
        <v>4.3574999999999999</v>
      </c>
      <c r="E1916" s="2">
        <v>3173</v>
      </c>
      <c r="F1916" s="2">
        <v>5.92</v>
      </c>
      <c r="G1916" s="2">
        <v>18784.16</v>
      </c>
      <c r="H1916" s="13">
        <f t="shared" si="29"/>
        <v>0</v>
      </c>
    </row>
    <row r="1917" spans="2:8" ht="13.5" x14ac:dyDescent="0.25">
      <c r="B1917" s="11">
        <v>44797</v>
      </c>
      <c r="C1917" s="2">
        <v>5.9</v>
      </c>
      <c r="D1917" s="2">
        <v>4.3574999999999999</v>
      </c>
      <c r="E1917" s="2">
        <v>16</v>
      </c>
      <c r="F1917" s="2">
        <v>5.9</v>
      </c>
      <c r="G1917" s="2">
        <v>94.4</v>
      </c>
      <c r="H1917" s="13">
        <f t="shared" si="29"/>
        <v>0</v>
      </c>
    </row>
    <row r="1918" spans="2:8" ht="13.5" x14ac:dyDescent="0.25">
      <c r="B1918" s="11">
        <v>44798</v>
      </c>
      <c r="C1918" s="2">
        <v>5.85</v>
      </c>
      <c r="D1918" s="2">
        <v>4.3205999999999998</v>
      </c>
      <c r="E1918" s="2">
        <v>4824</v>
      </c>
      <c r="F1918" s="2">
        <v>5.83</v>
      </c>
      <c r="G1918" s="2">
        <v>28123.919999999998</v>
      </c>
      <c r="H1918" s="13">
        <f t="shared" si="29"/>
        <v>-8.4681583476764553E-3</v>
      </c>
    </row>
    <row r="1919" spans="2:8" ht="13.5" x14ac:dyDescent="0.25">
      <c r="B1919" s="11">
        <v>44799</v>
      </c>
      <c r="C1919" s="2">
        <v>5.88</v>
      </c>
      <c r="D1919" s="2">
        <v>4.3426999999999998</v>
      </c>
      <c r="E1919" s="2">
        <v>2570</v>
      </c>
      <c r="F1919" s="2">
        <v>5.851</v>
      </c>
      <c r="G1919" s="2">
        <v>15037.07</v>
      </c>
      <c r="H1919" s="13">
        <f t="shared" si="29"/>
        <v>5.1150303198629846E-3</v>
      </c>
    </row>
    <row r="1920" spans="2:8" ht="13.5" x14ac:dyDescent="0.25">
      <c r="B1920" s="11">
        <v>44802</v>
      </c>
      <c r="C1920" s="2">
        <v>5.89</v>
      </c>
      <c r="D1920" s="2">
        <v>4.3501000000000003</v>
      </c>
      <c r="E1920" s="2">
        <v>4311</v>
      </c>
      <c r="F1920" s="2">
        <v>5.8559999999999999</v>
      </c>
      <c r="G1920" s="2">
        <v>25245.216</v>
      </c>
      <c r="H1920" s="13">
        <f t="shared" si="29"/>
        <v>1.7040090266425307E-3</v>
      </c>
    </row>
    <row r="1921" spans="2:8" ht="13.5" x14ac:dyDescent="0.25">
      <c r="B1921" s="11">
        <v>44803</v>
      </c>
      <c r="C1921" s="2">
        <v>5.89</v>
      </c>
      <c r="D1921" s="2">
        <v>4.3501000000000003</v>
      </c>
      <c r="E1921" s="2">
        <v>121</v>
      </c>
      <c r="F1921" s="2">
        <v>5.8369999999999997</v>
      </c>
      <c r="G1921" s="2">
        <v>706.27700000000004</v>
      </c>
      <c r="H1921" s="13">
        <f t="shared" si="29"/>
        <v>0</v>
      </c>
    </row>
    <row r="1922" spans="2:8" ht="13.5" x14ac:dyDescent="0.25">
      <c r="B1922" s="11">
        <v>44804</v>
      </c>
      <c r="C1922" s="2">
        <v>5.89</v>
      </c>
      <c r="D1922" s="2">
        <v>4.3501000000000003</v>
      </c>
      <c r="E1922" s="2">
        <v>1000</v>
      </c>
      <c r="F1922" s="2">
        <v>5.89</v>
      </c>
      <c r="G1922" s="2">
        <v>5890</v>
      </c>
      <c r="H1922" s="13">
        <f t="shared" si="29"/>
        <v>0</v>
      </c>
    </row>
    <row r="1923" spans="2:8" ht="13.5" x14ac:dyDescent="0.25">
      <c r="B1923" s="11">
        <v>44805</v>
      </c>
      <c r="C1923" s="2">
        <v>6.17</v>
      </c>
      <c r="D1923" s="2">
        <v>4.5568999999999997</v>
      </c>
      <c r="E1923" s="2">
        <v>133062</v>
      </c>
      <c r="F1923" s="2">
        <v>6.2190000000000003</v>
      </c>
      <c r="G1923" s="2">
        <v>827512.57799999998</v>
      </c>
      <c r="H1923" s="13">
        <f t="shared" si="29"/>
        <v>4.753913703133248E-2</v>
      </c>
    </row>
    <row r="1924" spans="2:8" ht="13.5" x14ac:dyDescent="0.25">
      <c r="B1924" s="11">
        <v>44806</v>
      </c>
      <c r="C1924" s="2">
        <v>6.29</v>
      </c>
      <c r="D1924" s="2">
        <v>4.6455000000000002</v>
      </c>
      <c r="E1924" s="2">
        <v>1795</v>
      </c>
      <c r="F1924" s="2">
        <v>6.258</v>
      </c>
      <c r="G1924" s="2">
        <v>11233.11</v>
      </c>
      <c r="H1924" s="13">
        <f t="shared" si="29"/>
        <v>1.9443042419188584E-2</v>
      </c>
    </row>
    <row r="1925" spans="2:8" ht="13.5" x14ac:dyDescent="0.25">
      <c r="B1925" s="11">
        <v>44809</v>
      </c>
      <c r="C1925" s="2">
        <v>6.2</v>
      </c>
      <c r="D1925" s="2">
        <v>4.5791000000000004</v>
      </c>
      <c r="E1925" s="2">
        <v>6814</v>
      </c>
      <c r="F1925" s="2">
        <v>6.1609999999999996</v>
      </c>
      <c r="G1925" s="2">
        <v>41981.053999999996</v>
      </c>
      <c r="H1925" s="13">
        <f t="shared" si="29"/>
        <v>-1.4293402217199396E-2</v>
      </c>
    </row>
    <row r="1926" spans="2:8" ht="13.5" x14ac:dyDescent="0.25">
      <c r="B1926" s="11">
        <v>44810</v>
      </c>
      <c r="C1926" s="2">
        <v>6.16</v>
      </c>
      <c r="D1926" s="2">
        <v>4.5495000000000001</v>
      </c>
      <c r="E1926" s="2">
        <v>26</v>
      </c>
      <c r="F1926" s="2">
        <v>6.1719999999999997</v>
      </c>
      <c r="G1926" s="2">
        <v>160.47200000000001</v>
      </c>
      <c r="H1926" s="13">
        <f t="shared" si="29"/>
        <v>-6.4641523443472061E-3</v>
      </c>
    </row>
    <row r="1927" spans="2:8" ht="13.5" x14ac:dyDescent="0.25">
      <c r="B1927" s="11">
        <v>44811</v>
      </c>
      <c r="C1927" s="2">
        <v>6.16</v>
      </c>
      <c r="D1927" s="2">
        <v>4.5495000000000001</v>
      </c>
      <c r="E1927" s="2">
        <v>901</v>
      </c>
      <c r="F1927" s="2">
        <v>6.1150000000000002</v>
      </c>
      <c r="G1927" s="2">
        <v>5509.6149999999998</v>
      </c>
      <c r="H1927" s="13">
        <f t="shared" ref="H1927:H1990" si="30">(D1927-D1926)/D1926</f>
        <v>0</v>
      </c>
    </row>
    <row r="1928" spans="2:8" ht="13.5" x14ac:dyDescent="0.25">
      <c r="B1928" s="11">
        <v>44812</v>
      </c>
      <c r="C1928" s="2">
        <v>6</v>
      </c>
      <c r="D1928" s="2">
        <v>4.4314</v>
      </c>
      <c r="E1928" s="2">
        <v>15484</v>
      </c>
      <c r="F1928" s="2">
        <v>6.0650000000000004</v>
      </c>
      <c r="G1928" s="2">
        <v>93910.46</v>
      </c>
      <c r="H1928" s="13">
        <f t="shared" si="30"/>
        <v>-2.5958896582042004E-2</v>
      </c>
    </row>
    <row r="1929" spans="2:8" ht="13.5" x14ac:dyDescent="0.25">
      <c r="B1929" s="11">
        <v>44813</v>
      </c>
      <c r="C1929" s="2">
        <v>6.18</v>
      </c>
      <c r="D1929" s="2">
        <v>4.5643000000000002</v>
      </c>
      <c r="E1929" s="2">
        <v>2205</v>
      </c>
      <c r="F1929" s="2">
        <v>6.0819999999999999</v>
      </c>
      <c r="G1929" s="2">
        <v>13410.81</v>
      </c>
      <c r="H1929" s="13">
        <f t="shared" si="30"/>
        <v>2.9990522182606002E-2</v>
      </c>
    </row>
    <row r="1930" spans="2:8" ht="13.5" x14ac:dyDescent="0.25">
      <c r="B1930" s="11">
        <v>44816</v>
      </c>
      <c r="C1930" s="2">
        <v>6.09</v>
      </c>
      <c r="D1930" s="2">
        <v>4.4977999999999998</v>
      </c>
      <c r="E1930" s="2">
        <v>16354</v>
      </c>
      <c r="F1930" s="2">
        <v>6.032</v>
      </c>
      <c r="G1930" s="2">
        <v>98647.327999999994</v>
      </c>
      <c r="H1930" s="13">
        <f t="shared" si="30"/>
        <v>-1.4569594461363286E-2</v>
      </c>
    </row>
    <row r="1931" spans="2:8" ht="13.5" x14ac:dyDescent="0.25">
      <c r="B1931" s="11">
        <v>44817</v>
      </c>
      <c r="C1931" s="2">
        <v>6.18</v>
      </c>
      <c r="D1931" s="2">
        <v>4.5643000000000002</v>
      </c>
      <c r="E1931" s="2">
        <v>1184</v>
      </c>
      <c r="F1931" s="2">
        <v>6.09</v>
      </c>
      <c r="G1931" s="2">
        <v>7210.56</v>
      </c>
      <c r="H1931" s="13">
        <f t="shared" si="30"/>
        <v>1.4785006002934867E-2</v>
      </c>
    </row>
    <row r="1932" spans="2:8" ht="13.5" x14ac:dyDescent="0.25">
      <c r="B1932" s="11">
        <v>44818</v>
      </c>
      <c r="C1932" s="2">
        <v>6.14</v>
      </c>
      <c r="D1932" s="2">
        <v>4.5347999999999997</v>
      </c>
      <c r="E1932" s="2">
        <v>3043</v>
      </c>
      <c r="F1932" s="2">
        <v>6.09</v>
      </c>
      <c r="G1932" s="2">
        <v>18531.87</v>
      </c>
      <c r="H1932" s="13">
        <f t="shared" si="30"/>
        <v>-6.4632035580484467E-3</v>
      </c>
    </row>
    <row r="1933" spans="2:8" ht="13.5" x14ac:dyDescent="0.25">
      <c r="B1933" s="11">
        <v>44819</v>
      </c>
      <c r="C1933" s="2">
        <v>6.09</v>
      </c>
      <c r="D1933" s="2">
        <v>4.4977999999999998</v>
      </c>
      <c r="E1933" s="2">
        <v>3759</v>
      </c>
      <c r="F1933" s="2">
        <v>6.0970000000000004</v>
      </c>
      <c r="G1933" s="2">
        <v>22918.623</v>
      </c>
      <c r="H1933" s="13">
        <f t="shared" si="30"/>
        <v>-8.1591249889741389E-3</v>
      </c>
    </row>
    <row r="1934" spans="2:8" ht="13.5" x14ac:dyDescent="0.25">
      <c r="B1934" s="11">
        <v>44820</v>
      </c>
      <c r="C1934" s="2">
        <v>6.2</v>
      </c>
      <c r="D1934" s="2">
        <v>4.5791000000000004</v>
      </c>
      <c r="E1934" s="2">
        <v>45908</v>
      </c>
      <c r="F1934" s="2">
        <v>6.1420000000000003</v>
      </c>
      <c r="G1934" s="2">
        <v>281966.93599999999</v>
      </c>
      <c r="H1934" s="13">
        <f t="shared" si="30"/>
        <v>1.8075503579527901E-2</v>
      </c>
    </row>
    <row r="1935" spans="2:8" ht="13.5" x14ac:dyDescent="0.25">
      <c r="B1935" s="11">
        <v>44823</v>
      </c>
      <c r="C1935" s="2">
        <v>6.18</v>
      </c>
      <c r="D1935" s="2">
        <v>4.5643000000000002</v>
      </c>
      <c r="E1935" s="2">
        <v>9077</v>
      </c>
      <c r="F1935" s="2">
        <v>6.07</v>
      </c>
      <c r="G1935" s="2">
        <v>55097.39</v>
      </c>
      <c r="H1935" s="13">
        <f t="shared" si="30"/>
        <v>-3.232076172173603E-3</v>
      </c>
    </row>
    <row r="1936" spans="2:8" ht="13.5" x14ac:dyDescent="0.25">
      <c r="B1936" s="11">
        <v>44824</v>
      </c>
      <c r="C1936" s="2">
        <v>6.14</v>
      </c>
      <c r="D1936" s="2">
        <v>4.5347999999999997</v>
      </c>
      <c r="E1936" s="2">
        <v>5612</v>
      </c>
      <c r="F1936" s="2">
        <v>6.1139999999999999</v>
      </c>
      <c r="G1936" s="2">
        <v>34311.767999999996</v>
      </c>
      <c r="H1936" s="13">
        <f t="shared" si="30"/>
        <v>-6.4632035580484467E-3</v>
      </c>
    </row>
    <row r="1937" spans="2:8" ht="13.5" x14ac:dyDescent="0.25">
      <c r="B1937" s="11">
        <v>44825</v>
      </c>
      <c r="C1937" s="2">
        <v>6.18</v>
      </c>
      <c r="D1937" s="2">
        <v>4.5643000000000002</v>
      </c>
      <c r="E1937" s="2">
        <v>65183</v>
      </c>
      <c r="F1937" s="2">
        <v>6.1310000000000002</v>
      </c>
      <c r="G1937" s="2">
        <v>399636.973</v>
      </c>
      <c r="H1937" s="13">
        <f t="shared" si="30"/>
        <v>6.5052483020200513E-3</v>
      </c>
    </row>
    <row r="1938" spans="2:8" ht="13.5" x14ac:dyDescent="0.25">
      <c r="B1938" s="11">
        <v>44826</v>
      </c>
      <c r="C1938" s="2">
        <v>6.18</v>
      </c>
      <c r="D1938" s="2">
        <v>4.5643000000000002</v>
      </c>
      <c r="E1938" s="2">
        <v>4201</v>
      </c>
      <c r="F1938" s="2">
        <v>6.1710000000000003</v>
      </c>
      <c r="G1938" s="2">
        <v>25924.370999999999</v>
      </c>
      <c r="H1938" s="13">
        <f t="shared" si="30"/>
        <v>0</v>
      </c>
    </row>
    <row r="1939" spans="2:8" ht="13.5" x14ac:dyDescent="0.25">
      <c r="B1939" s="11">
        <v>44827</v>
      </c>
      <c r="C1939" s="2">
        <v>6.17</v>
      </c>
      <c r="D1939" s="2">
        <v>4.5568999999999997</v>
      </c>
      <c r="E1939" s="2">
        <v>1132</v>
      </c>
      <c r="F1939" s="2">
        <v>6.1630000000000003</v>
      </c>
      <c r="G1939" s="2">
        <v>6976.5159999999996</v>
      </c>
      <c r="H1939" s="13">
        <f t="shared" si="30"/>
        <v>-1.6212781806630846E-3</v>
      </c>
    </row>
    <row r="1940" spans="2:8" ht="13.5" x14ac:dyDescent="0.25">
      <c r="B1940" s="11">
        <v>44830</v>
      </c>
      <c r="C1940" s="2">
        <v>6.13</v>
      </c>
      <c r="D1940" s="2">
        <v>4.5274000000000001</v>
      </c>
      <c r="E1940" s="2">
        <v>76084</v>
      </c>
      <c r="F1940" s="2">
        <v>6.1319999999999997</v>
      </c>
      <c r="G1940" s="2">
        <v>466547.08799999999</v>
      </c>
      <c r="H1940" s="13">
        <f t="shared" si="30"/>
        <v>-6.4736992253504886E-3</v>
      </c>
    </row>
    <row r="1941" spans="2:8" ht="13.5" x14ac:dyDescent="0.25">
      <c r="B1941" s="11">
        <v>44831</v>
      </c>
      <c r="C1941" s="2">
        <v>6.1</v>
      </c>
      <c r="D1941" s="2">
        <v>4.5052000000000003</v>
      </c>
      <c r="E1941" s="2">
        <v>12043</v>
      </c>
      <c r="F1941" s="2">
        <v>6.1040000000000001</v>
      </c>
      <c r="G1941" s="2">
        <v>73510.471999999994</v>
      </c>
      <c r="H1941" s="13">
        <f t="shared" si="30"/>
        <v>-4.9034766090912613E-3</v>
      </c>
    </row>
    <row r="1942" spans="2:8" ht="13.5" x14ac:dyDescent="0.25">
      <c r="B1942" s="11">
        <v>44832</v>
      </c>
      <c r="C1942" s="2">
        <v>6.09</v>
      </c>
      <c r="D1942" s="2">
        <v>4.4977999999999998</v>
      </c>
      <c r="E1942" s="2">
        <v>1541</v>
      </c>
      <c r="F1942" s="2">
        <v>6.0510000000000002</v>
      </c>
      <c r="G1942" s="2">
        <v>9324.5910000000003</v>
      </c>
      <c r="H1942" s="13">
        <f t="shared" si="30"/>
        <v>-1.6425463908373693E-3</v>
      </c>
    </row>
    <row r="1943" spans="2:8" ht="13.5" x14ac:dyDescent="0.25">
      <c r="B1943" s="11">
        <v>44833</v>
      </c>
      <c r="C1943" s="2">
        <v>6.04</v>
      </c>
      <c r="D1943" s="2">
        <v>4.4608999999999996</v>
      </c>
      <c r="E1943" s="2">
        <v>5723</v>
      </c>
      <c r="F1943" s="2">
        <v>6.0579999999999998</v>
      </c>
      <c r="G1943" s="2">
        <v>34669.934000000001</v>
      </c>
      <c r="H1943" s="13">
        <f t="shared" si="30"/>
        <v>-8.2040108497488003E-3</v>
      </c>
    </row>
    <row r="1944" spans="2:8" ht="13.5" x14ac:dyDescent="0.25">
      <c r="B1944" s="11">
        <v>44834</v>
      </c>
      <c r="C1944" s="2">
        <v>6.09</v>
      </c>
      <c r="D1944" s="2">
        <v>4.4977999999999998</v>
      </c>
      <c r="E1944" s="2">
        <v>1868</v>
      </c>
      <c r="F1944" s="2">
        <v>6.0670000000000002</v>
      </c>
      <c r="G1944" s="2">
        <v>11333.156000000001</v>
      </c>
      <c r="H1944" s="13">
        <f t="shared" si="30"/>
        <v>8.2718733887780851E-3</v>
      </c>
    </row>
    <row r="1945" spans="2:8" ht="13.5" x14ac:dyDescent="0.25">
      <c r="B1945" s="11">
        <v>44837</v>
      </c>
      <c r="C1945" s="2">
        <v>6.03</v>
      </c>
      <c r="D1945" s="2">
        <v>4.4535</v>
      </c>
      <c r="E1945" s="2">
        <v>2101</v>
      </c>
      <c r="F1945" s="2">
        <v>6.0990000000000002</v>
      </c>
      <c r="G1945" s="2">
        <v>12813.999</v>
      </c>
      <c r="H1945" s="13">
        <f t="shared" si="30"/>
        <v>-9.8492596380452182E-3</v>
      </c>
    </row>
    <row r="1946" spans="2:8" ht="13.5" x14ac:dyDescent="0.25">
      <c r="B1946" s="11">
        <v>44838</v>
      </c>
      <c r="C1946" s="2">
        <v>6.15</v>
      </c>
      <c r="D1946" s="2">
        <v>4.5420999999999996</v>
      </c>
      <c r="E1946" s="2">
        <v>1072</v>
      </c>
      <c r="F1946" s="2">
        <v>6.1840000000000002</v>
      </c>
      <c r="G1946" s="2">
        <v>6629.2479999999996</v>
      </c>
      <c r="H1946" s="13">
        <f t="shared" si="30"/>
        <v>1.9894465027506358E-2</v>
      </c>
    </row>
    <row r="1947" spans="2:8" ht="13.5" x14ac:dyDescent="0.25">
      <c r="B1947" s="11">
        <v>44839</v>
      </c>
      <c r="C1947" s="2">
        <v>6.2</v>
      </c>
      <c r="D1947" s="2">
        <v>4.5791000000000004</v>
      </c>
      <c r="E1947" s="2">
        <v>2449</v>
      </c>
      <c r="F1947" s="2">
        <v>6.2089999999999996</v>
      </c>
      <c r="G1947" s="2">
        <v>15205.841</v>
      </c>
      <c r="H1947" s="13">
        <f t="shared" si="30"/>
        <v>8.1460117566766067E-3</v>
      </c>
    </row>
    <row r="1948" spans="2:8" ht="13.5" x14ac:dyDescent="0.25">
      <c r="B1948" s="11">
        <v>44840</v>
      </c>
      <c r="C1948" s="2">
        <v>6.2</v>
      </c>
      <c r="D1948" s="2">
        <v>4.5791000000000004</v>
      </c>
      <c r="E1948" s="2">
        <v>42523</v>
      </c>
      <c r="F1948" s="2">
        <v>6.1310000000000002</v>
      </c>
      <c r="G1948" s="2">
        <v>260708.51300000001</v>
      </c>
      <c r="H1948" s="13">
        <f t="shared" si="30"/>
        <v>0</v>
      </c>
    </row>
    <row r="1949" spans="2:8" ht="13.5" x14ac:dyDescent="0.25">
      <c r="B1949" s="11">
        <v>44841</v>
      </c>
      <c r="C1949" s="2">
        <v>6.2</v>
      </c>
      <c r="D1949" s="2">
        <v>4.5791000000000004</v>
      </c>
      <c r="E1949" s="2">
        <v>3368</v>
      </c>
      <c r="F1949" s="2">
        <v>6.2</v>
      </c>
      <c r="G1949" s="2">
        <v>20881.599999999999</v>
      </c>
      <c r="H1949" s="13">
        <f t="shared" si="30"/>
        <v>0</v>
      </c>
    </row>
    <row r="1950" spans="2:8" ht="13.5" x14ac:dyDescent="0.25">
      <c r="B1950" s="11">
        <v>44844</v>
      </c>
      <c r="C1950" s="2">
        <v>6.2</v>
      </c>
      <c r="D1950" s="2">
        <v>4.5791000000000004</v>
      </c>
      <c r="E1950" s="2">
        <v>2995</v>
      </c>
      <c r="F1950" s="2">
        <v>6.2</v>
      </c>
      <c r="G1950" s="2">
        <v>18569</v>
      </c>
      <c r="H1950" s="13">
        <f t="shared" si="30"/>
        <v>0</v>
      </c>
    </row>
    <row r="1951" spans="2:8" ht="13.5" x14ac:dyDescent="0.25">
      <c r="B1951" s="11">
        <v>44845</v>
      </c>
      <c r="C1951" s="2">
        <v>6.24</v>
      </c>
      <c r="D1951" s="2">
        <v>4.6086</v>
      </c>
      <c r="E1951" s="2">
        <v>1599</v>
      </c>
      <c r="F1951" s="2">
        <v>6.2309999999999999</v>
      </c>
      <c r="G1951" s="2">
        <v>9963.3690000000006</v>
      </c>
      <c r="H1951" s="13">
        <f t="shared" si="30"/>
        <v>6.4423139918323765E-3</v>
      </c>
    </row>
    <row r="1952" spans="2:8" ht="13.5" x14ac:dyDescent="0.25">
      <c r="B1952" s="11">
        <v>44846</v>
      </c>
      <c r="C1952" s="2">
        <v>6.24</v>
      </c>
      <c r="D1952" s="2">
        <v>4.6086</v>
      </c>
      <c r="E1952" s="2">
        <v>316</v>
      </c>
      <c r="F1952" s="2">
        <v>6.2210000000000001</v>
      </c>
      <c r="G1952" s="2">
        <v>1965.836</v>
      </c>
      <c r="H1952" s="13">
        <f t="shared" si="30"/>
        <v>0</v>
      </c>
    </row>
    <row r="1953" spans="2:8" ht="13.5" x14ac:dyDescent="0.25">
      <c r="B1953" s="11">
        <v>44847</v>
      </c>
      <c r="C1953" s="2">
        <v>6.25</v>
      </c>
      <c r="D1953" s="2">
        <v>4.6159999999999997</v>
      </c>
      <c r="E1953" s="2">
        <v>4714</v>
      </c>
      <c r="F1953" s="2">
        <v>6.2539999999999996</v>
      </c>
      <c r="G1953" s="2">
        <v>29481.356</v>
      </c>
      <c r="H1953" s="13">
        <f t="shared" si="30"/>
        <v>1.6056937030767759E-3</v>
      </c>
    </row>
    <row r="1954" spans="2:8" ht="13.5" x14ac:dyDescent="0.25">
      <c r="B1954" s="11">
        <v>44848</v>
      </c>
      <c r="C1954" s="2">
        <v>6.26</v>
      </c>
      <c r="D1954" s="2">
        <v>4.6234000000000002</v>
      </c>
      <c r="E1954" s="2">
        <v>625</v>
      </c>
      <c r="F1954" s="2">
        <v>6.2519999999999998</v>
      </c>
      <c r="G1954" s="2">
        <v>3907.5</v>
      </c>
      <c r="H1954" s="13">
        <f t="shared" si="30"/>
        <v>1.6031195840555716E-3</v>
      </c>
    </row>
    <row r="1955" spans="2:8" ht="13.5" x14ac:dyDescent="0.25">
      <c r="B1955" s="11">
        <v>44851</v>
      </c>
      <c r="C1955" s="2">
        <v>6.26</v>
      </c>
      <c r="D1955" s="2">
        <v>4.6234000000000002</v>
      </c>
      <c r="E1955" s="2">
        <v>401</v>
      </c>
      <c r="F1955" s="2">
        <v>6.2480000000000002</v>
      </c>
      <c r="G1955" s="2">
        <v>2505.4479999999999</v>
      </c>
      <c r="H1955" s="13">
        <f t="shared" si="30"/>
        <v>0</v>
      </c>
    </row>
    <row r="1956" spans="2:8" ht="13.5" x14ac:dyDescent="0.25">
      <c r="B1956" s="11">
        <v>44852</v>
      </c>
      <c r="C1956" s="2">
        <v>6.26</v>
      </c>
      <c r="D1956" s="2">
        <v>4.6234000000000002</v>
      </c>
      <c r="E1956" s="2">
        <v>29</v>
      </c>
      <c r="F1956" s="2">
        <v>6.2270000000000003</v>
      </c>
      <c r="G1956" s="2">
        <v>180.583</v>
      </c>
      <c r="H1956" s="13">
        <f t="shared" si="30"/>
        <v>0</v>
      </c>
    </row>
    <row r="1957" spans="2:8" ht="13.5" x14ac:dyDescent="0.25">
      <c r="B1957" s="11">
        <v>44853</v>
      </c>
      <c r="C1957" s="2">
        <v>6.25</v>
      </c>
      <c r="D1957" s="2">
        <v>4.6159999999999997</v>
      </c>
      <c r="E1957" s="2">
        <v>237</v>
      </c>
      <c r="F1957" s="2">
        <v>6.2439999999999998</v>
      </c>
      <c r="G1957" s="2">
        <v>1479.828</v>
      </c>
      <c r="H1957" s="13">
        <f t="shared" si="30"/>
        <v>-1.600553705065648E-3</v>
      </c>
    </row>
    <row r="1958" spans="2:8" ht="13.5" x14ac:dyDescent="0.25">
      <c r="B1958" s="11">
        <v>44854</v>
      </c>
      <c r="C1958" s="2">
        <v>6.24</v>
      </c>
      <c r="D1958" s="2">
        <v>4.6086</v>
      </c>
      <c r="E1958" s="2">
        <v>105</v>
      </c>
      <c r="F1958" s="2">
        <v>6.1539999999999999</v>
      </c>
      <c r="G1958" s="2">
        <v>646.16999999999996</v>
      </c>
      <c r="H1958" s="13">
        <f t="shared" si="30"/>
        <v>-1.603119584055379E-3</v>
      </c>
    </row>
    <row r="1959" spans="2:8" ht="13.5" x14ac:dyDescent="0.25">
      <c r="B1959" s="11">
        <v>44855</v>
      </c>
      <c r="C1959" s="2">
        <v>6.23</v>
      </c>
      <c r="D1959" s="2">
        <v>4.6012000000000004</v>
      </c>
      <c r="E1959" s="2">
        <v>213</v>
      </c>
      <c r="F1959" s="2">
        <v>6.117</v>
      </c>
      <c r="G1959" s="2">
        <v>1302.921</v>
      </c>
      <c r="H1959" s="13">
        <f t="shared" si="30"/>
        <v>-1.6056937030767759E-3</v>
      </c>
    </row>
    <row r="1960" spans="2:8" ht="13.5" x14ac:dyDescent="0.25">
      <c r="B1960" s="11">
        <v>44858</v>
      </c>
      <c r="C1960" s="2">
        <v>5.98</v>
      </c>
      <c r="D1960" s="2">
        <v>4.4165999999999999</v>
      </c>
      <c r="E1960" s="2">
        <v>6579</v>
      </c>
      <c r="F1960" s="2">
        <v>6.008</v>
      </c>
      <c r="G1960" s="2">
        <v>39526.631999999998</v>
      </c>
      <c r="H1960" s="13">
        <f t="shared" si="30"/>
        <v>-4.0119968703816511E-2</v>
      </c>
    </row>
    <row r="1961" spans="2:8" ht="13.5" x14ac:dyDescent="0.25">
      <c r="B1961" s="11">
        <v>44859</v>
      </c>
      <c r="C1961" s="2">
        <v>5.83</v>
      </c>
      <c r="D1961" s="2">
        <v>4.3057999999999996</v>
      </c>
      <c r="E1961" s="2">
        <v>4562</v>
      </c>
      <c r="F1961" s="2">
        <v>5.8360000000000003</v>
      </c>
      <c r="G1961" s="2">
        <v>26623.831999999999</v>
      </c>
      <c r="H1961" s="13">
        <f t="shared" si="30"/>
        <v>-2.5087171127111407E-2</v>
      </c>
    </row>
    <row r="1962" spans="2:8" ht="13.5" x14ac:dyDescent="0.25">
      <c r="B1962" s="11">
        <v>44860</v>
      </c>
      <c r="C1962" s="2">
        <v>5.8</v>
      </c>
      <c r="D1962" s="2">
        <v>4.2835999999999999</v>
      </c>
      <c r="E1962" s="2">
        <v>2497</v>
      </c>
      <c r="F1962" s="2">
        <v>5.81</v>
      </c>
      <c r="G1962" s="2">
        <v>14507.57</v>
      </c>
      <c r="H1962" s="13">
        <f t="shared" si="30"/>
        <v>-5.155836313809229E-3</v>
      </c>
    </row>
    <row r="1963" spans="2:8" ht="13.5" x14ac:dyDescent="0.25">
      <c r="B1963" s="11">
        <v>44861</v>
      </c>
      <c r="C1963" s="2">
        <v>5.63</v>
      </c>
      <c r="D1963" s="2">
        <v>4.1581000000000001</v>
      </c>
      <c r="E1963" s="2">
        <v>3569</v>
      </c>
      <c r="F1963" s="2">
        <v>5.6929999999999996</v>
      </c>
      <c r="G1963" s="2">
        <v>20318.316999999999</v>
      </c>
      <c r="H1963" s="13">
        <f t="shared" si="30"/>
        <v>-2.9297786908207987E-2</v>
      </c>
    </row>
    <row r="1964" spans="2:8" ht="13.5" x14ac:dyDescent="0.25">
      <c r="B1964" s="11">
        <v>44862</v>
      </c>
      <c r="C1964" s="2">
        <v>5.59</v>
      </c>
      <c r="D1964" s="2">
        <v>4.1285999999999996</v>
      </c>
      <c r="E1964" s="2">
        <v>7049</v>
      </c>
      <c r="F1964" s="2">
        <v>5.5510000000000002</v>
      </c>
      <c r="G1964" s="2">
        <v>39128.999000000003</v>
      </c>
      <c r="H1964" s="13">
        <f t="shared" si="30"/>
        <v>-7.094586469781998E-3</v>
      </c>
    </row>
    <row r="1965" spans="2:8" ht="13.5" x14ac:dyDescent="0.25">
      <c r="B1965" s="11">
        <v>44865</v>
      </c>
      <c r="C1965" s="2">
        <v>5.5</v>
      </c>
      <c r="D1965" s="2">
        <v>4.0621</v>
      </c>
      <c r="E1965" s="2">
        <v>3140</v>
      </c>
      <c r="F1965" s="2">
        <v>5.5090000000000003</v>
      </c>
      <c r="G1965" s="2">
        <v>17298.259999999998</v>
      </c>
      <c r="H1965" s="13">
        <f t="shared" si="30"/>
        <v>-1.6107154967785586E-2</v>
      </c>
    </row>
    <row r="1966" spans="2:8" ht="13.5" x14ac:dyDescent="0.25">
      <c r="B1966" s="11">
        <v>44866</v>
      </c>
      <c r="C1966" s="2">
        <v>5.55</v>
      </c>
      <c r="D1966" s="2">
        <v>4.0990000000000002</v>
      </c>
      <c r="E1966" s="2">
        <v>31929</v>
      </c>
      <c r="F1966" s="2">
        <v>5.68</v>
      </c>
      <c r="G1966" s="2">
        <v>181356.72</v>
      </c>
      <c r="H1966" s="13">
        <f t="shared" si="30"/>
        <v>9.083971344870918E-3</v>
      </c>
    </row>
    <row r="1967" spans="2:8" ht="13.5" x14ac:dyDescent="0.25">
      <c r="B1967" s="11">
        <v>44867</v>
      </c>
      <c r="C1967" s="2">
        <v>5.7</v>
      </c>
      <c r="D1967" s="2">
        <v>4.2098000000000004</v>
      </c>
      <c r="E1967" s="2">
        <v>773</v>
      </c>
      <c r="F1967" s="2">
        <v>5.6929999999999996</v>
      </c>
      <c r="G1967" s="2">
        <v>4400.6890000000003</v>
      </c>
      <c r="H1967" s="13">
        <f t="shared" si="30"/>
        <v>2.7030983166626062E-2</v>
      </c>
    </row>
    <row r="1968" spans="2:8" ht="13.5" x14ac:dyDescent="0.25">
      <c r="B1968" s="11">
        <v>44868</v>
      </c>
      <c r="C1968" s="2">
        <v>5.69</v>
      </c>
      <c r="D1968" s="2">
        <v>4.2023999999999999</v>
      </c>
      <c r="E1968" s="2">
        <v>16819</v>
      </c>
      <c r="F1968" s="2">
        <v>5.5869999999999997</v>
      </c>
      <c r="G1968" s="2">
        <v>93967.752999999997</v>
      </c>
      <c r="H1968" s="13">
        <f t="shared" si="30"/>
        <v>-1.7578032210557547E-3</v>
      </c>
    </row>
    <row r="1969" spans="2:8" ht="13.5" x14ac:dyDescent="0.25">
      <c r="B1969" s="11">
        <v>44869</v>
      </c>
      <c r="C1969" s="2">
        <v>5.5</v>
      </c>
      <c r="D1969" s="2">
        <v>4.0621</v>
      </c>
      <c r="E1969" s="2">
        <v>21498</v>
      </c>
      <c r="F1969" s="2">
        <v>5.5380000000000003</v>
      </c>
      <c r="G1969" s="2">
        <v>119055.924</v>
      </c>
      <c r="H1969" s="13">
        <f t="shared" si="30"/>
        <v>-3.338568437083568E-2</v>
      </c>
    </row>
    <row r="1970" spans="2:8" ht="13.5" x14ac:dyDescent="0.25">
      <c r="B1970" s="11">
        <v>44872</v>
      </c>
      <c r="C1970" s="2">
        <v>5.51</v>
      </c>
      <c r="D1970" s="2">
        <v>4.0694999999999997</v>
      </c>
      <c r="E1970" s="2">
        <v>1077</v>
      </c>
      <c r="F1970" s="2">
        <v>5.5129999999999999</v>
      </c>
      <c r="G1970" s="2">
        <v>5937.5010000000002</v>
      </c>
      <c r="H1970" s="13">
        <f t="shared" si="30"/>
        <v>1.8217178306786216E-3</v>
      </c>
    </row>
    <row r="1971" spans="2:8" ht="13.5" x14ac:dyDescent="0.25">
      <c r="B1971" s="11">
        <v>44873</v>
      </c>
      <c r="C1971" s="2">
        <v>5.67</v>
      </c>
      <c r="D1971" s="2">
        <v>4.1875999999999998</v>
      </c>
      <c r="E1971" s="2">
        <v>11</v>
      </c>
      <c r="F1971" s="2">
        <v>5.62</v>
      </c>
      <c r="G1971" s="2">
        <v>61.82</v>
      </c>
      <c r="H1971" s="13">
        <f t="shared" si="30"/>
        <v>2.9020764221648877E-2</v>
      </c>
    </row>
    <row r="1972" spans="2:8" ht="13.5" x14ac:dyDescent="0.25">
      <c r="B1972" s="11">
        <v>44874</v>
      </c>
      <c r="C1972" s="2">
        <v>5.67</v>
      </c>
      <c r="D1972" s="2">
        <v>4.1875999999999998</v>
      </c>
      <c r="E1972" s="2">
        <v>1162</v>
      </c>
      <c r="F1972" s="2">
        <v>5.5359999999999996</v>
      </c>
      <c r="G1972" s="2">
        <v>6432.8320000000003</v>
      </c>
      <c r="H1972" s="13">
        <f t="shared" si="30"/>
        <v>0</v>
      </c>
    </row>
    <row r="1973" spans="2:8" ht="13.5" x14ac:dyDescent="0.25">
      <c r="B1973" s="11">
        <v>44875</v>
      </c>
      <c r="C1973" s="2">
        <v>5.67</v>
      </c>
      <c r="D1973" s="2">
        <v>4.1875999999999998</v>
      </c>
      <c r="E1973" s="2">
        <v>1209</v>
      </c>
      <c r="F1973" s="2">
        <v>5.6180000000000003</v>
      </c>
      <c r="G1973" s="2">
        <v>6792.1620000000003</v>
      </c>
      <c r="H1973" s="13">
        <f t="shared" si="30"/>
        <v>0</v>
      </c>
    </row>
    <row r="1974" spans="2:8" ht="13.5" x14ac:dyDescent="0.25">
      <c r="B1974" s="11">
        <v>44876</v>
      </c>
      <c r="C1974" s="2">
        <v>5.67</v>
      </c>
      <c r="D1974" s="2">
        <v>4.1875999999999998</v>
      </c>
      <c r="E1974" s="2">
        <v>1579</v>
      </c>
      <c r="F1974" s="2">
        <v>5.6360000000000001</v>
      </c>
      <c r="G1974" s="2">
        <v>8899.2440000000006</v>
      </c>
      <c r="H1974" s="13">
        <f t="shared" si="30"/>
        <v>0</v>
      </c>
    </row>
    <row r="1975" spans="2:8" ht="13.5" x14ac:dyDescent="0.25">
      <c r="B1975" s="11">
        <v>44879</v>
      </c>
      <c r="C1975" s="2">
        <v>5.66</v>
      </c>
      <c r="D1975" s="2">
        <v>4.1802999999999999</v>
      </c>
      <c r="E1975" s="2">
        <v>1158</v>
      </c>
      <c r="F1975" s="2">
        <v>5.6589999999999998</v>
      </c>
      <c r="G1975" s="2">
        <v>6553.1220000000003</v>
      </c>
      <c r="H1975" s="13">
        <f t="shared" si="30"/>
        <v>-1.743241952430954E-3</v>
      </c>
    </row>
    <row r="1976" spans="2:8" ht="13.5" x14ac:dyDescent="0.25">
      <c r="B1976" s="11">
        <v>44880</v>
      </c>
      <c r="C1976" s="2">
        <v>5.66</v>
      </c>
      <c r="D1976" s="2">
        <v>4.1802999999999999</v>
      </c>
      <c r="E1976" s="2">
        <v>1503</v>
      </c>
      <c r="F1976" s="2">
        <v>5.5839999999999996</v>
      </c>
      <c r="G1976" s="2">
        <v>8392.7520000000004</v>
      </c>
      <c r="H1976" s="13">
        <f t="shared" si="30"/>
        <v>0</v>
      </c>
    </row>
    <row r="1977" spans="2:8" ht="13.5" x14ac:dyDescent="0.25">
      <c r="B1977" s="11">
        <v>44881</v>
      </c>
      <c r="C1977" s="2">
        <v>5.62</v>
      </c>
      <c r="D1977" s="2">
        <v>4.1506999999999996</v>
      </c>
      <c r="E1977" s="2">
        <v>5873</v>
      </c>
      <c r="F1977" s="2">
        <v>5.6319999999999997</v>
      </c>
      <c r="G1977" s="2">
        <v>33076.735999999997</v>
      </c>
      <c r="H1977" s="13">
        <f t="shared" si="30"/>
        <v>-7.080831519269022E-3</v>
      </c>
    </row>
    <row r="1978" spans="2:8" ht="13.5" x14ac:dyDescent="0.25">
      <c r="B1978" s="11">
        <v>44882</v>
      </c>
      <c r="C1978" s="2">
        <v>5.62</v>
      </c>
      <c r="D1978" s="2">
        <v>4.1506999999999996</v>
      </c>
      <c r="E1978" s="2">
        <v>3206</v>
      </c>
      <c r="F1978" s="2">
        <v>5.6390000000000002</v>
      </c>
      <c r="G1978" s="2">
        <v>18078.633999999998</v>
      </c>
      <c r="H1978" s="13">
        <f t="shared" si="30"/>
        <v>0</v>
      </c>
    </row>
    <row r="1979" spans="2:8" ht="13.5" x14ac:dyDescent="0.25">
      <c r="B1979" s="11">
        <v>44883</v>
      </c>
      <c r="C1979" s="2">
        <v>5.58</v>
      </c>
      <c r="D1979" s="2">
        <v>4.1212</v>
      </c>
      <c r="E1979" s="2">
        <v>3726</v>
      </c>
      <c r="F1979" s="2">
        <v>5.5919999999999996</v>
      </c>
      <c r="G1979" s="2">
        <v>20835.792000000001</v>
      </c>
      <c r="H1979" s="13">
        <f t="shared" si="30"/>
        <v>-7.1072349242295614E-3</v>
      </c>
    </row>
    <row r="1980" spans="2:8" ht="13.5" x14ac:dyDescent="0.25">
      <c r="B1980" s="11">
        <v>44886</v>
      </c>
      <c r="C1980" s="2">
        <v>5.57</v>
      </c>
      <c r="D1980" s="2">
        <v>4.1138000000000003</v>
      </c>
      <c r="E1980" s="2">
        <v>5786</v>
      </c>
      <c r="F1980" s="2">
        <v>5.5949999999999998</v>
      </c>
      <c r="G1980" s="2">
        <v>32372.67</v>
      </c>
      <c r="H1980" s="13">
        <f t="shared" si="30"/>
        <v>-1.795593516451429E-3</v>
      </c>
    </row>
    <row r="1981" spans="2:8" ht="13.5" x14ac:dyDescent="0.25">
      <c r="B1981" s="11">
        <v>44887</v>
      </c>
      <c r="C1981" s="2">
        <v>5.58</v>
      </c>
      <c r="D1981" s="2">
        <v>4.1212</v>
      </c>
      <c r="E1981" s="2">
        <v>1365</v>
      </c>
      <c r="F1981" s="2">
        <v>5.56</v>
      </c>
      <c r="G1981" s="2">
        <v>7589.4</v>
      </c>
      <c r="H1981" s="13">
        <f t="shared" si="30"/>
        <v>1.7988234722153796E-3</v>
      </c>
    </row>
    <row r="1982" spans="2:8" ht="13.5" x14ac:dyDescent="0.25">
      <c r="B1982" s="11">
        <v>44888</v>
      </c>
      <c r="C1982" s="2">
        <v>5.56</v>
      </c>
      <c r="D1982" s="2">
        <v>4.1063999999999998</v>
      </c>
      <c r="E1982" s="2">
        <v>3175</v>
      </c>
      <c r="F1982" s="2">
        <v>5.5369999999999999</v>
      </c>
      <c r="G1982" s="2">
        <v>17579.974999999999</v>
      </c>
      <c r="H1982" s="13">
        <f t="shared" si="30"/>
        <v>-3.5911870329030735E-3</v>
      </c>
    </row>
    <row r="1983" spans="2:8" ht="13.5" x14ac:dyDescent="0.25">
      <c r="B1983" s="11">
        <v>44889</v>
      </c>
      <c r="C1983" s="2">
        <v>5.55</v>
      </c>
      <c r="D1983" s="2">
        <v>4.0990000000000002</v>
      </c>
      <c r="E1983" s="2">
        <v>650</v>
      </c>
      <c r="F1983" s="2">
        <v>5.5529999999999999</v>
      </c>
      <c r="G1983" s="2">
        <v>3609.45</v>
      </c>
      <c r="H1983" s="13">
        <f t="shared" si="30"/>
        <v>-1.8020650691602449E-3</v>
      </c>
    </row>
    <row r="1984" spans="2:8" ht="13.5" x14ac:dyDescent="0.25">
      <c r="B1984" s="11">
        <v>44890</v>
      </c>
      <c r="C1984" s="2">
        <v>5.55</v>
      </c>
      <c r="D1984" s="2">
        <v>4.0990000000000002</v>
      </c>
      <c r="E1984" s="2">
        <v>579</v>
      </c>
      <c r="F1984" s="2">
        <v>5.4720000000000004</v>
      </c>
      <c r="G1984" s="2">
        <v>3168.288</v>
      </c>
      <c r="H1984" s="13">
        <f t="shared" si="30"/>
        <v>0</v>
      </c>
    </row>
    <row r="1985" spans="2:8" ht="13.5" x14ac:dyDescent="0.25">
      <c r="B1985" s="11">
        <v>44893</v>
      </c>
      <c r="C1985" s="2">
        <v>5.5</v>
      </c>
      <c r="D1985" s="2">
        <v>4.0621</v>
      </c>
      <c r="E1985" s="2">
        <v>111</v>
      </c>
      <c r="F1985" s="2">
        <v>5.5049999999999999</v>
      </c>
      <c r="G1985" s="2">
        <v>611.05499999999995</v>
      </c>
      <c r="H1985" s="13">
        <f t="shared" si="30"/>
        <v>-9.0021956574774711E-3</v>
      </c>
    </row>
    <row r="1986" spans="2:8" ht="13.5" x14ac:dyDescent="0.25">
      <c r="B1986" s="11">
        <v>44894</v>
      </c>
      <c r="C1986" s="2">
        <v>5.55</v>
      </c>
      <c r="D1986" s="2">
        <v>4.0990000000000002</v>
      </c>
      <c r="E1986" s="2">
        <v>355</v>
      </c>
      <c r="F1986" s="2">
        <v>5.492</v>
      </c>
      <c r="G1986" s="2">
        <v>1949.66</v>
      </c>
      <c r="H1986" s="13">
        <f t="shared" si="30"/>
        <v>9.083971344870918E-3</v>
      </c>
    </row>
    <row r="1987" spans="2:8" ht="13.5" x14ac:dyDescent="0.25">
      <c r="B1987" s="11">
        <v>44895</v>
      </c>
      <c r="C1987" s="2">
        <v>5.54</v>
      </c>
      <c r="D1987" s="2">
        <v>4.0915999999999997</v>
      </c>
      <c r="E1987" s="2">
        <v>2773</v>
      </c>
      <c r="F1987" s="2">
        <v>5.5110000000000001</v>
      </c>
      <c r="G1987" s="2">
        <v>15282.003000000001</v>
      </c>
      <c r="H1987" s="13">
        <f t="shared" si="30"/>
        <v>-1.8053183703343539E-3</v>
      </c>
    </row>
    <row r="1988" spans="2:8" ht="13.5" x14ac:dyDescent="0.25">
      <c r="B1988" s="11">
        <v>44896</v>
      </c>
      <c r="C1988" s="2">
        <v>5.6</v>
      </c>
      <c r="D1988" s="2">
        <v>4.1359000000000004</v>
      </c>
      <c r="E1988" s="2">
        <v>4766</v>
      </c>
      <c r="F1988" s="2">
        <v>5.5919999999999996</v>
      </c>
      <c r="G1988" s="2">
        <v>26651.472000000002</v>
      </c>
      <c r="H1988" s="13">
        <f t="shared" si="30"/>
        <v>1.0827060318701896E-2</v>
      </c>
    </row>
    <row r="1989" spans="2:8" ht="13.5" x14ac:dyDescent="0.25">
      <c r="B1989" s="11">
        <v>44897</v>
      </c>
      <c r="C1989" s="2">
        <v>5.5</v>
      </c>
      <c r="D1989" s="2">
        <v>4.0621</v>
      </c>
      <c r="E1989" s="2">
        <v>2811</v>
      </c>
      <c r="F1989" s="2">
        <v>5.4960000000000004</v>
      </c>
      <c r="G1989" s="2">
        <v>15449.255999999999</v>
      </c>
      <c r="H1989" s="13">
        <f t="shared" si="30"/>
        <v>-1.7843758311371239E-2</v>
      </c>
    </row>
    <row r="1990" spans="2:8" ht="13.5" x14ac:dyDescent="0.25">
      <c r="B1990" s="11">
        <v>44900</v>
      </c>
      <c r="C1990" s="2">
        <v>5.5</v>
      </c>
      <c r="D1990" s="2">
        <v>4.0621</v>
      </c>
      <c r="E1990" s="2">
        <v>11005</v>
      </c>
      <c r="F1990" s="2">
        <v>5.4089999999999998</v>
      </c>
      <c r="G1990" s="2">
        <v>59526.044999999998</v>
      </c>
      <c r="H1990" s="13">
        <f t="shared" si="30"/>
        <v>0</v>
      </c>
    </row>
    <row r="1991" spans="2:8" ht="13.5" x14ac:dyDescent="0.25">
      <c r="B1991" s="11">
        <v>44901</v>
      </c>
      <c r="C1991" s="2">
        <v>5.49</v>
      </c>
      <c r="D1991" s="2">
        <v>4.0547000000000004</v>
      </c>
      <c r="E1991" s="2">
        <v>1208</v>
      </c>
      <c r="F1991" s="2">
        <v>5.4009999999999998</v>
      </c>
      <c r="G1991" s="2">
        <v>6524.4080000000004</v>
      </c>
      <c r="H1991" s="13">
        <f t="shared" ref="H1991:H2054" si="31">(D1991-D1990)/D1990</f>
        <v>-1.8217178306786216E-3</v>
      </c>
    </row>
    <row r="1992" spans="2:8" ht="13.5" x14ac:dyDescent="0.25">
      <c r="B1992" s="11">
        <v>44902</v>
      </c>
      <c r="C1992" s="2">
        <v>5.49</v>
      </c>
      <c r="D1992" s="2">
        <v>4.0547000000000004</v>
      </c>
      <c r="E1992" s="2">
        <v>318</v>
      </c>
      <c r="F1992" s="2">
        <v>5.4279999999999999</v>
      </c>
      <c r="G1992" s="2">
        <v>1726.104</v>
      </c>
      <c r="H1992" s="13">
        <f t="shared" si="31"/>
        <v>0</v>
      </c>
    </row>
    <row r="1993" spans="2:8" ht="13.5" x14ac:dyDescent="0.25">
      <c r="B1993" s="11">
        <v>44903</v>
      </c>
      <c r="C1993" s="2">
        <v>5.4</v>
      </c>
      <c r="D1993" s="2">
        <v>3.9882</v>
      </c>
      <c r="E1993" s="2">
        <v>1494</v>
      </c>
      <c r="F1993" s="2">
        <v>5.4039999999999999</v>
      </c>
      <c r="G1993" s="2">
        <v>8073.576</v>
      </c>
      <c r="H1993" s="13">
        <f t="shared" si="31"/>
        <v>-1.6400720151922569E-2</v>
      </c>
    </row>
    <row r="1994" spans="2:8" ht="13.5" x14ac:dyDescent="0.25">
      <c r="B1994" s="11">
        <v>44904</v>
      </c>
      <c r="C1994" s="2">
        <v>5.39</v>
      </c>
      <c r="D1994" s="2">
        <v>3.9807999999999999</v>
      </c>
      <c r="E1994" s="2">
        <v>2110</v>
      </c>
      <c r="F1994" s="2">
        <v>5.3140000000000001</v>
      </c>
      <c r="G1994" s="2">
        <v>11212.54</v>
      </c>
      <c r="H1994" s="13">
        <f t="shared" si="31"/>
        <v>-1.8554736472594336E-3</v>
      </c>
    </row>
    <row r="1995" spans="2:8" ht="13.5" x14ac:dyDescent="0.25">
      <c r="B1995" s="11">
        <v>44907</v>
      </c>
      <c r="C1995" s="2">
        <v>5.07</v>
      </c>
      <c r="D1995" s="2">
        <v>3.7444999999999999</v>
      </c>
      <c r="E1995" s="2">
        <v>2295</v>
      </c>
      <c r="F1995" s="2">
        <v>5.2220000000000004</v>
      </c>
      <c r="G1995" s="2">
        <v>11984.49</v>
      </c>
      <c r="H1995" s="13">
        <f t="shared" si="31"/>
        <v>-5.935992765273311E-2</v>
      </c>
    </row>
    <row r="1996" spans="2:8" ht="13.5" x14ac:dyDescent="0.25">
      <c r="B1996" s="11">
        <v>44908</v>
      </c>
      <c r="C1996" s="2">
        <v>5.27</v>
      </c>
      <c r="D1996" s="2">
        <v>3.8921999999999999</v>
      </c>
      <c r="E1996" s="2">
        <v>1180</v>
      </c>
      <c r="F1996" s="2">
        <v>5.2469999999999999</v>
      </c>
      <c r="G1996" s="2">
        <v>6191.46</v>
      </c>
      <c r="H1996" s="13">
        <f t="shared" si="31"/>
        <v>3.9444518627320055E-2</v>
      </c>
    </row>
    <row r="1997" spans="2:8" ht="13.5" x14ac:dyDescent="0.25">
      <c r="B1997" s="11">
        <v>44909</v>
      </c>
      <c r="C1997" s="2">
        <v>5.0999999999999996</v>
      </c>
      <c r="D1997" s="2">
        <v>3.7667000000000002</v>
      </c>
      <c r="E1997" s="2">
        <v>5000</v>
      </c>
      <c r="F1997" s="2">
        <v>5.0999999999999996</v>
      </c>
      <c r="G1997" s="2">
        <v>25500</v>
      </c>
      <c r="H1997" s="13">
        <f t="shared" si="31"/>
        <v>-3.2243975129746603E-2</v>
      </c>
    </row>
    <row r="1998" spans="2:8" ht="13.5" x14ac:dyDescent="0.25">
      <c r="B1998" s="11">
        <v>44910</v>
      </c>
      <c r="C1998" s="2">
        <v>5.2</v>
      </c>
      <c r="D1998" s="2">
        <v>3.8405</v>
      </c>
      <c r="E1998" s="2">
        <v>2501</v>
      </c>
      <c r="F1998" s="2">
        <v>5.2</v>
      </c>
      <c r="G1998" s="2">
        <v>13005.2</v>
      </c>
      <c r="H1998" s="13">
        <f t="shared" si="31"/>
        <v>1.9592746966840966E-2</v>
      </c>
    </row>
    <row r="1999" spans="2:8" ht="13.5" x14ac:dyDescent="0.25">
      <c r="B1999" s="11">
        <v>44911</v>
      </c>
      <c r="C1999" s="2">
        <v>5.25</v>
      </c>
      <c r="D1999" s="2">
        <v>3.8774000000000002</v>
      </c>
      <c r="E1999" s="2">
        <v>2370</v>
      </c>
      <c r="F1999" s="2">
        <v>5.25</v>
      </c>
      <c r="G1999" s="2">
        <v>12442.5</v>
      </c>
      <c r="H1999" s="13">
        <f t="shared" si="31"/>
        <v>9.6081239421950664E-3</v>
      </c>
    </row>
    <row r="2000" spans="2:8" ht="13.5" x14ac:dyDescent="0.25">
      <c r="B2000" s="11">
        <v>44914</v>
      </c>
      <c r="C2000" s="2">
        <v>5.25</v>
      </c>
      <c r="D2000" s="2">
        <v>3.8774000000000002</v>
      </c>
      <c r="E2000" s="2">
        <v>75</v>
      </c>
      <c r="F2000" s="2">
        <v>5.25</v>
      </c>
      <c r="G2000" s="2">
        <v>393.75</v>
      </c>
      <c r="H2000" s="13">
        <f t="shared" si="31"/>
        <v>0</v>
      </c>
    </row>
    <row r="2001" spans="2:8" ht="13.5" x14ac:dyDescent="0.25">
      <c r="B2001" s="11">
        <v>44915</v>
      </c>
      <c r="C2001" s="2">
        <v>5.25</v>
      </c>
      <c r="D2001" s="2">
        <v>3.8774000000000002</v>
      </c>
      <c r="E2001" s="2">
        <v>1111</v>
      </c>
      <c r="F2001" s="2">
        <v>5.2039999999999997</v>
      </c>
      <c r="G2001" s="2">
        <v>5781.6440000000002</v>
      </c>
      <c r="H2001" s="13">
        <f t="shared" si="31"/>
        <v>0</v>
      </c>
    </row>
    <row r="2002" spans="2:8" ht="13.5" x14ac:dyDescent="0.25">
      <c r="B2002" s="11">
        <v>44916</v>
      </c>
      <c r="C2002" s="2">
        <v>5.19</v>
      </c>
      <c r="D2002" s="2">
        <v>3.8331</v>
      </c>
      <c r="E2002" s="2">
        <v>1269</v>
      </c>
      <c r="F2002" s="2">
        <v>5.1210000000000004</v>
      </c>
      <c r="G2002" s="2">
        <v>6498.549</v>
      </c>
      <c r="H2002" s="13">
        <f t="shared" si="31"/>
        <v>-1.1425181822871054E-2</v>
      </c>
    </row>
    <row r="2003" spans="2:8" ht="13.5" x14ac:dyDescent="0.25">
      <c r="B2003" s="11">
        <v>44917</v>
      </c>
      <c r="C2003" s="2">
        <v>5.19</v>
      </c>
      <c r="D2003" s="2">
        <v>3.8331</v>
      </c>
      <c r="E2003" s="2">
        <v>25</v>
      </c>
      <c r="F2003" s="2">
        <v>5.14</v>
      </c>
      <c r="G2003" s="2">
        <v>128.5</v>
      </c>
      <c r="H2003" s="13">
        <f t="shared" si="31"/>
        <v>0</v>
      </c>
    </row>
    <row r="2004" spans="2:8" ht="13.5" x14ac:dyDescent="0.25">
      <c r="B2004" s="11">
        <v>44918</v>
      </c>
      <c r="C2004" s="2">
        <v>5</v>
      </c>
      <c r="D2004" s="2">
        <v>3.6928000000000001</v>
      </c>
      <c r="E2004" s="2">
        <v>8173</v>
      </c>
      <c r="F2004" s="2">
        <v>4.9809999999999999</v>
      </c>
      <c r="G2004" s="2">
        <v>40709.713000000003</v>
      </c>
      <c r="H2004" s="13">
        <f t="shared" si="31"/>
        <v>-3.6602227961701983E-2</v>
      </c>
    </row>
    <row r="2005" spans="2:8" ht="13.5" x14ac:dyDescent="0.25">
      <c r="B2005" s="11">
        <v>44921</v>
      </c>
      <c r="C2005" s="2">
        <v>5.0999999999999996</v>
      </c>
      <c r="D2005" s="2">
        <v>3.7667000000000002</v>
      </c>
      <c r="E2005" s="2">
        <v>420</v>
      </c>
      <c r="F2005" s="2">
        <v>5.0419999999999998</v>
      </c>
      <c r="G2005" s="2">
        <v>2117.64</v>
      </c>
      <c r="H2005" s="13">
        <f t="shared" si="31"/>
        <v>2.0011915077989623E-2</v>
      </c>
    </row>
    <row r="2006" spans="2:8" ht="13.5" x14ac:dyDescent="0.25">
      <c r="B2006" s="11">
        <v>44922</v>
      </c>
      <c r="C2006" s="2">
        <v>5.0999999999999996</v>
      </c>
      <c r="D2006" s="2">
        <v>3.7667000000000002</v>
      </c>
      <c r="E2006" s="2">
        <v>101565</v>
      </c>
      <c r="F2006" s="2">
        <v>5.0019999999999998</v>
      </c>
      <c r="G2006" s="2">
        <v>508028.13</v>
      </c>
      <c r="H2006" s="13">
        <f t="shared" si="31"/>
        <v>0</v>
      </c>
    </row>
    <row r="2007" spans="2:8" ht="13.5" x14ac:dyDescent="0.25">
      <c r="B2007" s="11">
        <v>44923</v>
      </c>
      <c r="C2007" s="2">
        <v>5</v>
      </c>
      <c r="D2007" s="2">
        <v>3.6928000000000001</v>
      </c>
      <c r="E2007" s="2">
        <v>16371</v>
      </c>
      <c r="F2007" s="2">
        <v>5.0019999999999998</v>
      </c>
      <c r="G2007" s="2">
        <v>81887.741999999998</v>
      </c>
      <c r="H2007" s="13">
        <f t="shared" si="31"/>
        <v>-1.9619295404465466E-2</v>
      </c>
    </row>
    <row r="2008" spans="2:8" ht="13.5" x14ac:dyDescent="0.25">
      <c r="B2008" s="11">
        <v>44924</v>
      </c>
      <c r="C2008" s="2">
        <v>5.09</v>
      </c>
      <c r="D2008" s="2">
        <v>3.7593000000000001</v>
      </c>
      <c r="E2008" s="2">
        <v>10460</v>
      </c>
      <c r="F2008" s="2">
        <v>5.0519999999999996</v>
      </c>
      <c r="G2008" s="2">
        <v>52843.92</v>
      </c>
      <c r="H2008" s="13">
        <f t="shared" si="31"/>
        <v>1.8008015597920278E-2</v>
      </c>
    </row>
    <row r="2009" spans="2:8" ht="13.5" x14ac:dyDescent="0.25">
      <c r="B2009" s="11">
        <v>44925</v>
      </c>
      <c r="C2009" s="2">
        <v>5.19</v>
      </c>
      <c r="D2009" s="2">
        <v>3.8331</v>
      </c>
      <c r="E2009" s="2">
        <v>6414</v>
      </c>
      <c r="F2009" s="2">
        <v>5.1950000000000003</v>
      </c>
      <c r="G2009" s="2">
        <v>33320.730000000003</v>
      </c>
      <c r="H2009" s="13">
        <f t="shared" si="31"/>
        <v>1.9631314340435684E-2</v>
      </c>
    </row>
    <row r="2010" spans="2:8" ht="13.5" x14ac:dyDescent="0.25">
      <c r="B2010" s="11">
        <v>44928</v>
      </c>
      <c r="C2010" s="2">
        <v>5.15</v>
      </c>
      <c r="D2010" s="2">
        <v>3.8035999999999999</v>
      </c>
      <c r="E2010" s="2">
        <v>4774</v>
      </c>
      <c r="F2010" s="2">
        <v>5.1689999999999996</v>
      </c>
      <c r="G2010" s="2">
        <v>24676.806</v>
      </c>
      <c r="H2010" s="13">
        <f t="shared" si="31"/>
        <v>-7.6961206334298822E-3</v>
      </c>
    </row>
    <row r="2011" spans="2:8" ht="13.5" x14ac:dyDescent="0.25">
      <c r="B2011" s="11">
        <v>44929</v>
      </c>
      <c r="C2011" s="2">
        <v>5.0599999999999996</v>
      </c>
      <c r="D2011" s="2">
        <v>3.7370999999999999</v>
      </c>
      <c r="E2011" s="2">
        <v>3039</v>
      </c>
      <c r="F2011" s="2">
        <v>5.0819999999999999</v>
      </c>
      <c r="G2011" s="2">
        <v>15444.198</v>
      </c>
      <c r="H2011" s="13">
        <f t="shared" si="31"/>
        <v>-1.7483436744137135E-2</v>
      </c>
    </row>
    <row r="2012" spans="2:8" ht="13.5" x14ac:dyDescent="0.25">
      <c r="B2012" s="11">
        <v>44930</v>
      </c>
      <c r="C2012" s="2">
        <v>4.9800000000000004</v>
      </c>
      <c r="D2012" s="2">
        <v>3.6779999999999999</v>
      </c>
      <c r="E2012" s="2">
        <v>2874</v>
      </c>
      <c r="F2012" s="2">
        <v>5.0199999999999996</v>
      </c>
      <c r="G2012" s="2">
        <v>14427.48</v>
      </c>
      <c r="H2012" s="13">
        <f t="shared" si="31"/>
        <v>-1.5814401541302061E-2</v>
      </c>
    </row>
    <row r="2013" spans="2:8" ht="13.5" x14ac:dyDescent="0.25">
      <c r="B2013" s="11">
        <v>44931</v>
      </c>
      <c r="C2013" s="2">
        <v>4.9800000000000004</v>
      </c>
      <c r="D2013" s="2">
        <v>3.6779999999999999</v>
      </c>
      <c r="E2013" s="2">
        <v>1724</v>
      </c>
      <c r="F2013" s="2">
        <v>4.968</v>
      </c>
      <c r="G2013" s="2">
        <v>8564.8320000000003</v>
      </c>
      <c r="H2013" s="13">
        <f t="shared" si="31"/>
        <v>0</v>
      </c>
    </row>
    <row r="2014" spans="2:8" ht="13.5" x14ac:dyDescent="0.25">
      <c r="B2014" s="11">
        <v>44932</v>
      </c>
      <c r="C2014" s="2">
        <v>5.09</v>
      </c>
      <c r="D2014" s="2">
        <v>3.7593000000000001</v>
      </c>
      <c r="E2014" s="2">
        <v>3083</v>
      </c>
      <c r="F2014" s="2">
        <v>5.0179999999999998</v>
      </c>
      <c r="G2014" s="2">
        <v>15470.494000000001</v>
      </c>
      <c r="H2014" s="13">
        <f t="shared" si="31"/>
        <v>2.2104404567699878E-2</v>
      </c>
    </row>
    <row r="2015" spans="2:8" ht="13.5" x14ac:dyDescent="0.25">
      <c r="B2015" s="11">
        <v>44935</v>
      </c>
      <c r="C2015" s="2">
        <v>4.99</v>
      </c>
      <c r="D2015" s="2">
        <v>3.6854</v>
      </c>
      <c r="E2015" s="2">
        <v>5485</v>
      </c>
      <c r="F2015" s="2">
        <v>5.0179999999999998</v>
      </c>
      <c r="G2015" s="2">
        <v>27523.73</v>
      </c>
      <c r="H2015" s="13">
        <f t="shared" si="31"/>
        <v>-1.9657915037373998E-2</v>
      </c>
    </row>
    <row r="2016" spans="2:8" ht="13.5" x14ac:dyDescent="0.25">
      <c r="B2016" s="11">
        <v>44936</v>
      </c>
      <c r="C2016" s="2">
        <v>4.99</v>
      </c>
      <c r="D2016" s="2">
        <v>3.6854</v>
      </c>
      <c r="E2016" s="2">
        <v>2669</v>
      </c>
      <c r="F2016" s="2">
        <v>4.9539999999999997</v>
      </c>
      <c r="G2016" s="2">
        <v>13222.226000000001</v>
      </c>
      <c r="H2016" s="13">
        <f t="shared" si="31"/>
        <v>0</v>
      </c>
    </row>
    <row r="2017" spans="2:8" ht="13.5" x14ac:dyDescent="0.25">
      <c r="B2017" s="11">
        <v>44937</v>
      </c>
      <c r="C2017" s="2">
        <v>5.05</v>
      </c>
      <c r="D2017" s="2">
        <v>3.7296999999999998</v>
      </c>
      <c r="E2017" s="2">
        <v>1126</v>
      </c>
      <c r="F2017" s="2">
        <v>5.04</v>
      </c>
      <c r="G2017" s="2">
        <v>5675.04</v>
      </c>
      <c r="H2017" s="13">
        <f t="shared" si="31"/>
        <v>1.2020404840722794E-2</v>
      </c>
    </row>
    <row r="2018" spans="2:8" ht="13.5" x14ac:dyDescent="0.25">
      <c r="B2018" s="11">
        <v>44938</v>
      </c>
      <c r="C2018" s="2">
        <v>5.07</v>
      </c>
      <c r="D2018" s="2">
        <v>3.7444999999999999</v>
      </c>
      <c r="E2018" s="2">
        <v>2600</v>
      </c>
      <c r="F2018" s="2">
        <v>5.0659999999999998</v>
      </c>
      <c r="G2018" s="2">
        <v>13171.6</v>
      </c>
      <c r="H2018" s="13">
        <f t="shared" si="31"/>
        <v>3.968147572190832E-3</v>
      </c>
    </row>
    <row r="2019" spans="2:8" ht="13.5" x14ac:dyDescent="0.25">
      <c r="B2019" s="11">
        <v>44939</v>
      </c>
      <c r="C2019" s="2">
        <v>5.0599999999999996</v>
      </c>
      <c r="D2019" s="2">
        <v>3.7370999999999999</v>
      </c>
      <c r="E2019" s="2">
        <v>1314</v>
      </c>
      <c r="F2019" s="2">
        <v>5.0309999999999997</v>
      </c>
      <c r="G2019" s="2">
        <v>6610.7340000000004</v>
      </c>
      <c r="H2019" s="13">
        <f t="shared" si="31"/>
        <v>-1.9762318066497728E-3</v>
      </c>
    </row>
    <row r="2020" spans="2:8" ht="13.5" x14ac:dyDescent="0.25">
      <c r="B2020" s="11">
        <v>44942</v>
      </c>
      <c r="C2020" s="2">
        <v>5</v>
      </c>
      <c r="D2020" s="2">
        <v>3.6928000000000001</v>
      </c>
      <c r="E2020" s="2">
        <v>3279</v>
      </c>
      <c r="F2020" s="2">
        <v>4.952</v>
      </c>
      <c r="G2020" s="2">
        <v>16237.608</v>
      </c>
      <c r="H2020" s="13">
        <f t="shared" si="31"/>
        <v>-1.1854111476813515E-2</v>
      </c>
    </row>
    <row r="2021" spans="2:8" ht="13.5" x14ac:dyDescent="0.25">
      <c r="B2021" s="11">
        <v>44943</v>
      </c>
      <c r="C2021" s="2">
        <v>5.0599999999999996</v>
      </c>
      <c r="D2021" s="2">
        <v>3.7370999999999999</v>
      </c>
      <c r="E2021" s="2">
        <v>2070</v>
      </c>
      <c r="F2021" s="2">
        <v>5</v>
      </c>
      <c r="G2021" s="2">
        <v>10350</v>
      </c>
      <c r="H2021" s="13">
        <f t="shared" si="31"/>
        <v>1.1996317157712245E-2</v>
      </c>
    </row>
    <row r="2022" spans="2:8" ht="13.5" x14ac:dyDescent="0.25">
      <c r="B2022" s="11">
        <v>44944</v>
      </c>
      <c r="C2022" s="2">
        <v>5.05</v>
      </c>
      <c r="D2022" s="2">
        <v>3.7296999999999998</v>
      </c>
      <c r="E2022" s="2">
        <v>12996</v>
      </c>
      <c r="F2022" s="2">
        <v>5.0060000000000002</v>
      </c>
      <c r="G2022" s="2">
        <v>65057.976000000002</v>
      </c>
      <c r="H2022" s="13">
        <f t="shared" si="31"/>
        <v>-1.9801450322442732E-3</v>
      </c>
    </row>
    <row r="2023" spans="2:8" ht="13.5" x14ac:dyDescent="0.25">
      <c r="B2023" s="11">
        <v>44945</v>
      </c>
      <c r="C2023" s="2">
        <v>4.96</v>
      </c>
      <c r="D2023" s="2">
        <v>3.6633</v>
      </c>
      <c r="E2023" s="2">
        <v>16460</v>
      </c>
      <c r="F2023" s="2">
        <v>4.99</v>
      </c>
      <c r="G2023" s="2">
        <v>82135.399999999994</v>
      </c>
      <c r="H2023" s="13">
        <f t="shared" si="31"/>
        <v>-1.7803040459018097E-2</v>
      </c>
    </row>
    <row r="2024" spans="2:8" ht="13.5" x14ac:dyDescent="0.25">
      <c r="B2024" s="11">
        <v>44946</v>
      </c>
      <c r="C2024" s="2">
        <v>5.0599999999999996</v>
      </c>
      <c r="D2024" s="2">
        <v>3.7370999999999999</v>
      </c>
      <c r="E2024" s="2">
        <v>8</v>
      </c>
      <c r="F2024" s="2">
        <v>4.9550000000000001</v>
      </c>
      <c r="G2024" s="2">
        <v>39.64</v>
      </c>
      <c r="H2024" s="13">
        <f t="shared" si="31"/>
        <v>2.0145770207190203E-2</v>
      </c>
    </row>
    <row r="2025" spans="2:8" ht="13.5" x14ac:dyDescent="0.25">
      <c r="B2025" s="11">
        <v>44949</v>
      </c>
      <c r="C2025" s="2">
        <v>5.0599999999999996</v>
      </c>
      <c r="D2025" s="2">
        <v>3.7370999999999999</v>
      </c>
      <c r="E2025" s="2">
        <v>6155</v>
      </c>
      <c r="F2025" s="2">
        <v>5.0030000000000001</v>
      </c>
      <c r="G2025" s="2">
        <v>30793.465</v>
      </c>
      <c r="H2025" s="13">
        <f t="shared" si="31"/>
        <v>0</v>
      </c>
    </row>
    <row r="2026" spans="2:8" ht="13.5" x14ac:dyDescent="0.25">
      <c r="B2026" s="11">
        <v>44950</v>
      </c>
      <c r="C2026" s="2">
        <v>5.08</v>
      </c>
      <c r="D2026" s="2">
        <v>3.7519</v>
      </c>
      <c r="E2026" s="2">
        <v>2411</v>
      </c>
      <c r="F2026" s="2">
        <v>5.1079999999999997</v>
      </c>
      <c r="G2026" s="2">
        <v>12315.388000000001</v>
      </c>
      <c r="H2026" s="13">
        <f t="shared" si="31"/>
        <v>3.9602900644885464E-3</v>
      </c>
    </row>
    <row r="2027" spans="2:8" ht="13.5" x14ac:dyDescent="0.25">
      <c r="B2027" s="11">
        <v>44951</v>
      </c>
      <c r="C2027" s="2">
        <v>5.0199999999999996</v>
      </c>
      <c r="D2027" s="2">
        <v>3.7075999999999998</v>
      </c>
      <c r="E2027" s="2">
        <v>7115</v>
      </c>
      <c r="F2027" s="2">
        <v>5.0350000000000001</v>
      </c>
      <c r="G2027" s="2">
        <v>35824.025000000001</v>
      </c>
      <c r="H2027" s="13">
        <f t="shared" si="31"/>
        <v>-1.1807350942189352E-2</v>
      </c>
    </row>
    <row r="2028" spans="2:8" ht="13.5" x14ac:dyDescent="0.25">
      <c r="B2028" s="11">
        <v>44952</v>
      </c>
      <c r="C2028" s="2">
        <v>5</v>
      </c>
      <c r="D2028" s="2">
        <v>3.6928000000000001</v>
      </c>
      <c r="E2028" s="2">
        <v>5000</v>
      </c>
      <c r="F2028" s="2">
        <v>5.0030000000000001</v>
      </c>
      <c r="G2028" s="2">
        <v>25015</v>
      </c>
      <c r="H2028" s="13">
        <f t="shared" si="31"/>
        <v>-3.9918006257416393E-3</v>
      </c>
    </row>
    <row r="2029" spans="2:8" ht="13.5" x14ac:dyDescent="0.25">
      <c r="B2029" s="11">
        <v>44953</v>
      </c>
      <c r="C2029" s="2">
        <v>5.09</v>
      </c>
      <c r="D2029" s="2">
        <v>3.7593000000000001</v>
      </c>
      <c r="E2029" s="2">
        <v>1348</v>
      </c>
      <c r="F2029" s="2">
        <v>4.9950000000000001</v>
      </c>
      <c r="G2029" s="2">
        <v>6733.26</v>
      </c>
      <c r="H2029" s="13">
        <f t="shared" si="31"/>
        <v>1.8008015597920278E-2</v>
      </c>
    </row>
    <row r="2030" spans="2:8" ht="13.5" x14ac:dyDescent="0.25">
      <c r="B2030" s="11">
        <v>44956</v>
      </c>
      <c r="C2030" s="2">
        <v>4.99</v>
      </c>
      <c r="D2030" s="2">
        <v>3.6854</v>
      </c>
      <c r="E2030" s="2">
        <v>7655</v>
      </c>
      <c r="F2030" s="2">
        <v>4.9969999999999999</v>
      </c>
      <c r="G2030" s="2">
        <v>38252.035000000003</v>
      </c>
      <c r="H2030" s="13">
        <f t="shared" si="31"/>
        <v>-1.9657915037373998E-2</v>
      </c>
    </row>
    <row r="2031" spans="2:8" ht="13.5" x14ac:dyDescent="0.25">
      <c r="B2031" s="11">
        <v>44957</v>
      </c>
      <c r="C2031" s="2">
        <v>4.99</v>
      </c>
      <c r="D2031" s="2">
        <v>3.6854</v>
      </c>
      <c r="E2031" s="2">
        <v>2916</v>
      </c>
      <c r="F2031" s="2">
        <v>4.99</v>
      </c>
      <c r="G2031" s="2">
        <v>14550.84</v>
      </c>
      <c r="H2031" s="13">
        <f t="shared" si="31"/>
        <v>0</v>
      </c>
    </row>
    <row r="2032" spans="2:8" ht="13.5" x14ac:dyDescent="0.25">
      <c r="B2032" s="11">
        <v>44958</v>
      </c>
      <c r="C2032" s="2">
        <v>5.08</v>
      </c>
      <c r="D2032" s="2">
        <v>3.7519</v>
      </c>
      <c r="E2032" s="2">
        <v>6343</v>
      </c>
      <c r="F2032" s="2">
        <v>4.9969999999999999</v>
      </c>
      <c r="G2032" s="2">
        <v>31695.971000000001</v>
      </c>
      <c r="H2032" s="13">
        <f t="shared" si="31"/>
        <v>1.8044174309437239E-2</v>
      </c>
    </row>
    <row r="2033" spans="2:8" ht="13.5" x14ac:dyDescent="0.25">
      <c r="B2033" s="11">
        <v>44959</v>
      </c>
      <c r="C2033" s="2">
        <v>5.0999999999999996</v>
      </c>
      <c r="D2033" s="2">
        <v>3.7667000000000002</v>
      </c>
      <c r="E2033" s="2">
        <v>201</v>
      </c>
      <c r="F2033" s="2">
        <v>5.149</v>
      </c>
      <c r="G2033" s="2">
        <v>1034.9490000000001</v>
      </c>
      <c r="H2033" s="13">
        <f t="shared" si="31"/>
        <v>3.9446680348623753E-3</v>
      </c>
    </row>
    <row r="2034" spans="2:8" ht="13.5" x14ac:dyDescent="0.25">
      <c r="B2034" s="11">
        <v>44960</v>
      </c>
      <c r="C2034" s="2">
        <v>5.15</v>
      </c>
      <c r="D2034" s="2">
        <v>3.8035999999999999</v>
      </c>
      <c r="E2034" s="2">
        <v>251</v>
      </c>
      <c r="F2034" s="2">
        <v>5.1020000000000003</v>
      </c>
      <c r="G2034" s="2">
        <v>1280.6020000000001</v>
      </c>
      <c r="H2034" s="13">
        <f t="shared" si="31"/>
        <v>9.7963734834204241E-3</v>
      </c>
    </row>
    <row r="2035" spans="2:8" ht="13.5" x14ac:dyDescent="0.25">
      <c r="B2035" s="11">
        <v>44963</v>
      </c>
      <c r="C2035" s="2">
        <v>5</v>
      </c>
      <c r="D2035" s="2">
        <v>3.6928000000000001</v>
      </c>
      <c r="E2035" s="2">
        <v>4034</v>
      </c>
      <c r="F2035" s="2">
        <v>5.0259999999999998</v>
      </c>
      <c r="G2035" s="2">
        <v>20274.883999999998</v>
      </c>
      <c r="H2035" s="13">
        <f t="shared" si="31"/>
        <v>-2.913029761278783E-2</v>
      </c>
    </row>
    <row r="2036" spans="2:8" ht="13.5" x14ac:dyDescent="0.25">
      <c r="B2036" s="11">
        <v>44964</v>
      </c>
      <c r="C2036" s="2">
        <v>5</v>
      </c>
      <c r="D2036" s="2">
        <v>3.6928000000000001</v>
      </c>
      <c r="E2036" s="2">
        <v>2383</v>
      </c>
      <c r="F2036" s="2">
        <v>5</v>
      </c>
      <c r="G2036" s="2">
        <v>11915</v>
      </c>
      <c r="H2036" s="13">
        <f t="shared" si="31"/>
        <v>0</v>
      </c>
    </row>
    <row r="2037" spans="2:8" ht="13.5" x14ac:dyDescent="0.25">
      <c r="B2037" s="11">
        <v>44965</v>
      </c>
      <c r="C2037" s="2">
        <v>5.01</v>
      </c>
      <c r="D2037" s="2">
        <v>3.7002000000000002</v>
      </c>
      <c r="E2037" s="2">
        <v>7084</v>
      </c>
      <c r="F2037" s="2">
        <v>5.0140000000000002</v>
      </c>
      <c r="G2037" s="2">
        <v>35519.175999999999</v>
      </c>
      <c r="H2037" s="13">
        <f t="shared" si="31"/>
        <v>2.003899480069344E-3</v>
      </c>
    </row>
    <row r="2038" spans="2:8" ht="13.5" x14ac:dyDescent="0.25">
      <c r="B2038" s="11">
        <v>44966</v>
      </c>
      <c r="C2038" s="2">
        <v>5.07</v>
      </c>
      <c r="D2038" s="2">
        <v>3.7444999999999999</v>
      </c>
      <c r="E2038" s="2">
        <v>3118</v>
      </c>
      <c r="F2038" s="2">
        <v>5.0069999999999997</v>
      </c>
      <c r="G2038" s="2">
        <v>15611.825999999999</v>
      </c>
      <c r="H2038" s="13">
        <f t="shared" si="31"/>
        <v>1.1972325820225874E-2</v>
      </c>
    </row>
    <row r="2039" spans="2:8" ht="13.5" x14ac:dyDescent="0.25">
      <c r="B2039" s="11">
        <v>44967</v>
      </c>
      <c r="C2039" s="2">
        <v>5.07</v>
      </c>
      <c r="D2039" s="2">
        <v>3.7444999999999999</v>
      </c>
      <c r="E2039" s="2">
        <v>5144</v>
      </c>
      <c r="F2039" s="2">
        <v>5.07</v>
      </c>
      <c r="G2039" s="2">
        <v>26080.080000000002</v>
      </c>
      <c r="H2039" s="13">
        <f t="shared" si="31"/>
        <v>0</v>
      </c>
    </row>
    <row r="2040" spans="2:8" ht="13.5" x14ac:dyDescent="0.25">
      <c r="B2040" s="11">
        <v>44970</v>
      </c>
      <c r="C2040" s="2">
        <v>5.07</v>
      </c>
      <c r="D2040" s="2">
        <v>3.7444999999999999</v>
      </c>
      <c r="E2040" s="2">
        <v>100443</v>
      </c>
      <c r="F2040" s="2">
        <v>5.0199999999999996</v>
      </c>
      <c r="G2040" s="2">
        <v>504223.86</v>
      </c>
      <c r="H2040" s="13">
        <f t="shared" si="31"/>
        <v>0</v>
      </c>
    </row>
    <row r="2041" spans="2:8" ht="13.5" x14ac:dyDescent="0.25">
      <c r="B2041" s="11">
        <v>44971</v>
      </c>
      <c r="C2041" s="2">
        <v>5.14</v>
      </c>
      <c r="D2041" s="2">
        <v>3.7961999999999998</v>
      </c>
      <c r="E2041" s="2">
        <v>162</v>
      </c>
      <c r="F2041" s="2">
        <v>5.1040000000000001</v>
      </c>
      <c r="G2041" s="2">
        <v>826.84799999999996</v>
      </c>
      <c r="H2041" s="13">
        <f t="shared" si="31"/>
        <v>1.3806916811323237E-2</v>
      </c>
    </row>
    <row r="2042" spans="2:8" ht="13.5" x14ac:dyDescent="0.25">
      <c r="B2042" s="11">
        <v>44972</v>
      </c>
      <c r="C2042" s="2">
        <v>5.13</v>
      </c>
      <c r="D2042" s="2">
        <v>3.7888000000000002</v>
      </c>
      <c r="E2042" s="2">
        <v>726</v>
      </c>
      <c r="F2042" s="2">
        <v>5.1289999999999996</v>
      </c>
      <c r="G2042" s="2">
        <v>3723.654</v>
      </c>
      <c r="H2042" s="13">
        <f t="shared" si="31"/>
        <v>-1.9493177387913253E-3</v>
      </c>
    </row>
    <row r="2043" spans="2:8" ht="13.5" x14ac:dyDescent="0.25">
      <c r="B2043" s="11">
        <v>44973</v>
      </c>
      <c r="C2043" s="2">
        <v>5.13</v>
      </c>
      <c r="D2043" s="2">
        <v>3.7888000000000002</v>
      </c>
      <c r="E2043" s="2">
        <v>0</v>
      </c>
      <c r="F2043" s="2">
        <v>0</v>
      </c>
      <c r="G2043" s="2">
        <v>0</v>
      </c>
      <c r="H2043" s="13">
        <f t="shared" si="31"/>
        <v>0</v>
      </c>
    </row>
    <row r="2044" spans="2:8" ht="13.5" x14ac:dyDescent="0.25">
      <c r="B2044" s="11">
        <v>44974</v>
      </c>
      <c r="C2044" s="2">
        <v>5.0999999999999996</v>
      </c>
      <c r="D2044" s="2">
        <v>3.7667000000000002</v>
      </c>
      <c r="E2044" s="2">
        <v>1559</v>
      </c>
      <c r="F2044" s="2">
        <v>5.093</v>
      </c>
      <c r="G2044" s="2">
        <v>7939.9870000000001</v>
      </c>
      <c r="H2044" s="13">
        <f t="shared" si="31"/>
        <v>-5.8329814189189205E-3</v>
      </c>
    </row>
    <row r="2045" spans="2:8" ht="13.5" x14ac:dyDescent="0.25">
      <c r="B2045" s="11">
        <v>44977</v>
      </c>
      <c r="C2045" s="2">
        <v>5.09</v>
      </c>
      <c r="D2045" s="2">
        <v>3.7593000000000001</v>
      </c>
      <c r="E2045" s="2">
        <v>1680</v>
      </c>
      <c r="F2045" s="2">
        <v>5.0540000000000003</v>
      </c>
      <c r="G2045" s="2">
        <v>8490.7199999999993</v>
      </c>
      <c r="H2045" s="13">
        <f t="shared" si="31"/>
        <v>-1.9645843842090085E-3</v>
      </c>
    </row>
    <row r="2046" spans="2:8" ht="13.5" x14ac:dyDescent="0.25">
      <c r="B2046" s="11">
        <v>44978</v>
      </c>
      <c r="C2046" s="2">
        <v>5.09</v>
      </c>
      <c r="D2046" s="2">
        <v>3.7593000000000001</v>
      </c>
      <c r="E2046" s="2">
        <v>955</v>
      </c>
      <c r="F2046" s="2">
        <v>5.0229999999999997</v>
      </c>
      <c r="G2046" s="2">
        <v>4796.9650000000001</v>
      </c>
      <c r="H2046" s="13">
        <f t="shared" si="31"/>
        <v>0</v>
      </c>
    </row>
    <row r="2047" spans="2:8" ht="13.5" x14ac:dyDescent="0.25">
      <c r="B2047" s="11">
        <v>44979</v>
      </c>
      <c r="C2047" s="2">
        <v>5.01</v>
      </c>
      <c r="D2047" s="2">
        <v>3.7002000000000002</v>
      </c>
      <c r="E2047" s="2">
        <v>3864</v>
      </c>
      <c r="F2047" s="2">
        <v>5.008</v>
      </c>
      <c r="G2047" s="2">
        <v>19350.912</v>
      </c>
      <c r="H2047" s="13">
        <f t="shared" si="31"/>
        <v>-1.5721011890511512E-2</v>
      </c>
    </row>
    <row r="2048" spans="2:8" ht="13.5" x14ac:dyDescent="0.25">
      <c r="B2048" s="11">
        <v>44980</v>
      </c>
      <c r="C2048" s="2">
        <v>5.01</v>
      </c>
      <c r="D2048" s="2">
        <v>3.7002000000000002</v>
      </c>
      <c r="E2048" s="2">
        <v>2990</v>
      </c>
      <c r="F2048" s="2">
        <v>5.0060000000000002</v>
      </c>
      <c r="G2048" s="2">
        <v>14967.94</v>
      </c>
      <c r="H2048" s="13">
        <f t="shared" si="31"/>
        <v>0</v>
      </c>
    </row>
    <row r="2049" spans="2:8" ht="13.5" x14ac:dyDescent="0.25">
      <c r="B2049" s="11">
        <v>44981</v>
      </c>
      <c r="C2049" s="2">
        <v>5.09</v>
      </c>
      <c r="D2049" s="2">
        <v>3.7593000000000001</v>
      </c>
      <c r="E2049" s="2">
        <v>2064</v>
      </c>
      <c r="F2049" s="2">
        <v>5.0119999999999996</v>
      </c>
      <c r="G2049" s="2">
        <v>10344.768</v>
      </c>
      <c r="H2049" s="13">
        <f t="shared" si="31"/>
        <v>1.597210961569643E-2</v>
      </c>
    </row>
    <row r="2050" spans="2:8" ht="13.5" x14ac:dyDescent="0.25">
      <c r="B2050" s="11">
        <v>44984</v>
      </c>
      <c r="C2050" s="2">
        <v>5</v>
      </c>
      <c r="D2050" s="2">
        <v>3.6928000000000001</v>
      </c>
      <c r="E2050" s="2">
        <v>4876</v>
      </c>
      <c r="F2050" s="2">
        <v>5.0060000000000002</v>
      </c>
      <c r="G2050" s="2">
        <v>24409.256000000001</v>
      </c>
      <c r="H2050" s="13">
        <f t="shared" si="31"/>
        <v>-1.7689463463942755E-2</v>
      </c>
    </row>
    <row r="2051" spans="2:8" ht="13.5" x14ac:dyDescent="0.25">
      <c r="B2051" s="11">
        <v>44985</v>
      </c>
      <c r="C2051" s="2">
        <v>5.08</v>
      </c>
      <c r="D2051" s="2">
        <v>3.7519</v>
      </c>
      <c r="E2051" s="2">
        <v>2565</v>
      </c>
      <c r="F2051" s="2">
        <v>5.0069999999999997</v>
      </c>
      <c r="G2051" s="2">
        <v>12842.955</v>
      </c>
      <c r="H2051" s="13">
        <f t="shared" si="31"/>
        <v>1.6004116117850933E-2</v>
      </c>
    </row>
    <row r="2052" spans="2:8" ht="13.5" x14ac:dyDescent="0.25">
      <c r="B2052" s="11">
        <v>44986</v>
      </c>
      <c r="C2052" s="2">
        <v>5.09</v>
      </c>
      <c r="D2052" s="2">
        <v>3.7593000000000001</v>
      </c>
      <c r="E2052" s="2">
        <v>200</v>
      </c>
      <c r="F2052" s="2">
        <v>5.0449999999999999</v>
      </c>
      <c r="G2052" s="2">
        <v>1009</v>
      </c>
      <c r="H2052" s="13">
        <f t="shared" si="31"/>
        <v>1.9723340174311876E-3</v>
      </c>
    </row>
    <row r="2053" spans="2:8" ht="13.5" x14ac:dyDescent="0.25">
      <c r="B2053" s="11">
        <v>44987</v>
      </c>
      <c r="C2053" s="2">
        <v>5.09</v>
      </c>
      <c r="D2053" s="2">
        <v>3.7593000000000001</v>
      </c>
      <c r="E2053" s="2">
        <v>711</v>
      </c>
      <c r="F2053" s="2">
        <v>5.0199999999999996</v>
      </c>
      <c r="G2053" s="2">
        <v>3569.22</v>
      </c>
      <c r="H2053" s="13">
        <f t="shared" si="31"/>
        <v>0</v>
      </c>
    </row>
    <row r="2054" spans="2:8" ht="13.5" x14ac:dyDescent="0.25">
      <c r="B2054" s="11">
        <v>44988</v>
      </c>
      <c r="C2054" s="2">
        <v>5.0199999999999996</v>
      </c>
      <c r="D2054" s="2">
        <v>3.7075999999999998</v>
      </c>
      <c r="E2054" s="2">
        <v>5516</v>
      </c>
      <c r="F2054" s="2">
        <v>5.0609999999999999</v>
      </c>
      <c r="G2054" s="2">
        <v>27916.475999999999</v>
      </c>
      <c r="H2054" s="13">
        <f t="shared" si="31"/>
        <v>-1.3752560317080387E-2</v>
      </c>
    </row>
    <row r="2055" spans="2:8" ht="13.5" x14ac:dyDescent="0.25">
      <c r="B2055" s="11">
        <v>44991</v>
      </c>
      <c r="C2055" s="2">
        <v>5.09</v>
      </c>
      <c r="D2055" s="2">
        <v>3.7593000000000001</v>
      </c>
      <c r="E2055" s="2">
        <v>275</v>
      </c>
      <c r="F2055" s="2">
        <v>5.09</v>
      </c>
      <c r="G2055" s="2">
        <v>1399.75</v>
      </c>
      <c r="H2055" s="13">
        <f t="shared" ref="H2055:H2118" si="32">(D2055-D2054)/D2054</f>
        <v>1.3944330564246495E-2</v>
      </c>
    </row>
    <row r="2056" spans="2:8" ht="13.5" x14ac:dyDescent="0.25">
      <c r="B2056" s="11">
        <v>44992</v>
      </c>
      <c r="C2056" s="2">
        <v>5.04</v>
      </c>
      <c r="D2056" s="2">
        <v>3.7223000000000002</v>
      </c>
      <c r="E2056" s="2">
        <v>907</v>
      </c>
      <c r="F2056" s="2">
        <v>5.04</v>
      </c>
      <c r="G2056" s="2">
        <v>4571.28</v>
      </c>
      <c r="H2056" s="13">
        <f t="shared" si="32"/>
        <v>-9.8422578671560988E-3</v>
      </c>
    </row>
    <row r="2057" spans="2:8" ht="13.5" x14ac:dyDescent="0.25">
      <c r="B2057" s="11">
        <v>44993</v>
      </c>
      <c r="C2057" s="2">
        <v>5.01</v>
      </c>
      <c r="D2057" s="2">
        <v>3.7002000000000002</v>
      </c>
      <c r="E2057" s="2">
        <v>5976</v>
      </c>
      <c r="F2057" s="2">
        <v>5.0190000000000001</v>
      </c>
      <c r="G2057" s="2">
        <v>29993.544000000002</v>
      </c>
      <c r="H2057" s="13">
        <f t="shared" si="32"/>
        <v>-5.9371893721623745E-3</v>
      </c>
    </row>
    <row r="2058" spans="2:8" ht="13.5" x14ac:dyDescent="0.25">
      <c r="B2058" s="11">
        <v>44994</v>
      </c>
      <c r="C2058" s="2">
        <v>5.09</v>
      </c>
      <c r="D2058" s="2">
        <v>3.7593000000000001</v>
      </c>
      <c r="E2058" s="2">
        <v>18057</v>
      </c>
      <c r="F2058" s="2">
        <v>5.01</v>
      </c>
      <c r="G2058" s="2">
        <v>90465.57</v>
      </c>
      <c r="H2058" s="13">
        <f t="shared" si="32"/>
        <v>1.597210961569643E-2</v>
      </c>
    </row>
    <row r="2059" spans="2:8" ht="13.5" x14ac:dyDescent="0.25">
      <c r="B2059" s="11">
        <v>44995</v>
      </c>
      <c r="C2059" s="2">
        <v>5</v>
      </c>
      <c r="D2059" s="2">
        <v>3.6928000000000001</v>
      </c>
      <c r="E2059" s="2">
        <v>446</v>
      </c>
      <c r="F2059" s="2">
        <v>5</v>
      </c>
      <c r="G2059" s="2">
        <v>2230</v>
      </c>
      <c r="H2059" s="13">
        <f t="shared" si="32"/>
        <v>-1.7689463463942755E-2</v>
      </c>
    </row>
    <row r="2060" spans="2:8" ht="13.5" x14ac:dyDescent="0.25">
      <c r="B2060" s="11">
        <v>44998</v>
      </c>
      <c r="C2060" s="2">
        <v>5</v>
      </c>
      <c r="D2060" s="2">
        <v>3.6928000000000001</v>
      </c>
      <c r="E2060" s="2">
        <v>3700</v>
      </c>
      <c r="F2060" s="2">
        <v>5</v>
      </c>
      <c r="G2060" s="2">
        <v>18500</v>
      </c>
      <c r="H2060" s="13">
        <f t="shared" si="32"/>
        <v>0</v>
      </c>
    </row>
    <row r="2061" spans="2:8" ht="13.5" x14ac:dyDescent="0.25">
      <c r="B2061" s="11">
        <v>44999</v>
      </c>
      <c r="C2061" s="2">
        <v>5</v>
      </c>
      <c r="D2061" s="2">
        <v>3.6928000000000001</v>
      </c>
      <c r="E2061" s="2">
        <v>2332</v>
      </c>
      <c r="F2061" s="2">
        <v>5.0010000000000003</v>
      </c>
      <c r="G2061" s="2">
        <v>11662.332</v>
      </c>
      <c r="H2061" s="13">
        <f t="shared" si="32"/>
        <v>0</v>
      </c>
    </row>
    <row r="2062" spans="2:8" ht="13.5" x14ac:dyDescent="0.25">
      <c r="B2062" s="11">
        <v>45000</v>
      </c>
      <c r="C2062" s="2">
        <v>5</v>
      </c>
      <c r="D2062" s="2">
        <v>3.6928000000000001</v>
      </c>
      <c r="E2062" s="2">
        <v>3512</v>
      </c>
      <c r="F2062" s="2">
        <v>5.0069999999999997</v>
      </c>
      <c r="G2062" s="2">
        <v>17584.583999999999</v>
      </c>
      <c r="H2062" s="13">
        <f t="shared" si="32"/>
        <v>0</v>
      </c>
    </row>
    <row r="2063" spans="2:8" ht="13.5" x14ac:dyDescent="0.25">
      <c r="B2063" s="11">
        <v>45001</v>
      </c>
      <c r="C2063" s="2">
        <v>5</v>
      </c>
      <c r="D2063" s="2">
        <v>3.6928000000000001</v>
      </c>
      <c r="E2063" s="2">
        <v>570</v>
      </c>
      <c r="F2063" s="2">
        <v>5.0019999999999998</v>
      </c>
      <c r="G2063" s="2">
        <v>2851.14</v>
      </c>
      <c r="H2063" s="13">
        <f t="shared" si="32"/>
        <v>0</v>
      </c>
    </row>
    <row r="2064" spans="2:8" ht="13.5" x14ac:dyDescent="0.25">
      <c r="B2064" s="11">
        <v>45002</v>
      </c>
      <c r="C2064" s="2">
        <v>5</v>
      </c>
      <c r="D2064" s="2">
        <v>3.6928000000000001</v>
      </c>
      <c r="E2064" s="2">
        <v>1337</v>
      </c>
      <c r="F2064" s="2">
        <v>4.9740000000000002</v>
      </c>
      <c r="G2064" s="2">
        <v>6650.2380000000003</v>
      </c>
      <c r="H2064" s="13">
        <f t="shared" si="32"/>
        <v>0</v>
      </c>
    </row>
    <row r="2065" spans="2:8" ht="13.5" x14ac:dyDescent="0.25">
      <c r="B2065" s="11">
        <v>45006</v>
      </c>
      <c r="C2065" s="2">
        <v>5.01</v>
      </c>
      <c r="D2065" s="2">
        <v>3.7002000000000002</v>
      </c>
      <c r="E2065" s="2">
        <v>2509</v>
      </c>
      <c r="F2065" s="2">
        <v>5.0090000000000003</v>
      </c>
      <c r="G2065" s="2">
        <v>12567.581</v>
      </c>
      <c r="H2065" s="13">
        <f t="shared" si="32"/>
        <v>2.003899480069344E-3</v>
      </c>
    </row>
    <row r="2066" spans="2:8" ht="13.5" x14ac:dyDescent="0.25">
      <c r="B2066" s="11">
        <v>45007</v>
      </c>
      <c r="C2066" s="2">
        <v>5</v>
      </c>
      <c r="D2066" s="2">
        <v>3.6928000000000001</v>
      </c>
      <c r="E2066" s="2">
        <v>1293</v>
      </c>
      <c r="F2066" s="2">
        <v>4.9829999999999997</v>
      </c>
      <c r="G2066" s="2">
        <v>6443.0190000000002</v>
      </c>
      <c r="H2066" s="13">
        <f t="shared" si="32"/>
        <v>-1.9998918977352773E-3</v>
      </c>
    </row>
    <row r="2067" spans="2:8" ht="13.5" x14ac:dyDescent="0.25">
      <c r="B2067" s="11">
        <v>45008</v>
      </c>
      <c r="C2067" s="2">
        <v>5.01</v>
      </c>
      <c r="D2067" s="2">
        <v>3.7002000000000002</v>
      </c>
      <c r="E2067" s="2">
        <v>10</v>
      </c>
      <c r="F2067" s="2">
        <v>5.01</v>
      </c>
      <c r="G2067" s="2">
        <v>50.1</v>
      </c>
      <c r="H2067" s="13">
        <f t="shared" si="32"/>
        <v>2.003899480069344E-3</v>
      </c>
    </row>
    <row r="2068" spans="2:8" ht="13.5" x14ac:dyDescent="0.25">
      <c r="B2068" s="11">
        <v>45009</v>
      </c>
      <c r="C2068" s="2">
        <v>5.01</v>
      </c>
      <c r="D2068" s="2">
        <v>3.7002000000000002</v>
      </c>
      <c r="E2068" s="2">
        <v>8726</v>
      </c>
      <c r="F2068" s="2">
        <v>5.0049999999999999</v>
      </c>
      <c r="G2068" s="2">
        <v>43673.63</v>
      </c>
      <c r="H2068" s="13">
        <f t="shared" si="32"/>
        <v>0</v>
      </c>
    </row>
    <row r="2069" spans="2:8" ht="13.5" x14ac:dyDescent="0.25">
      <c r="B2069" s="11">
        <v>45012</v>
      </c>
      <c r="C2069" s="2">
        <v>5</v>
      </c>
      <c r="D2069" s="2">
        <v>3.6928000000000001</v>
      </c>
      <c r="E2069" s="2">
        <v>251</v>
      </c>
      <c r="F2069" s="2">
        <v>5.0069999999999997</v>
      </c>
      <c r="G2069" s="2">
        <v>1256.7570000000001</v>
      </c>
      <c r="H2069" s="13">
        <f t="shared" si="32"/>
        <v>-1.9998918977352773E-3</v>
      </c>
    </row>
    <row r="2070" spans="2:8" ht="13.5" x14ac:dyDescent="0.25">
      <c r="B2070" s="11">
        <v>45013</v>
      </c>
      <c r="C2070" s="2">
        <v>5.27</v>
      </c>
      <c r="D2070" s="2">
        <v>3.8921999999999999</v>
      </c>
      <c r="E2070" s="2">
        <v>3946</v>
      </c>
      <c r="F2070" s="2">
        <v>5.23</v>
      </c>
      <c r="G2070" s="2">
        <v>20637.580000000002</v>
      </c>
      <c r="H2070" s="13">
        <f t="shared" si="32"/>
        <v>5.3996967071057139E-2</v>
      </c>
    </row>
    <row r="2071" spans="2:8" ht="13.5" x14ac:dyDescent="0.25">
      <c r="B2071" s="11">
        <v>45014</v>
      </c>
      <c r="C2071" s="2">
        <v>5.25</v>
      </c>
      <c r="D2071" s="2">
        <v>3.8774000000000002</v>
      </c>
      <c r="E2071" s="2">
        <v>160</v>
      </c>
      <c r="F2071" s="2">
        <v>5.25</v>
      </c>
      <c r="G2071" s="2">
        <v>840</v>
      </c>
      <c r="H2071" s="13">
        <f t="shared" si="32"/>
        <v>-3.8024767483684557E-3</v>
      </c>
    </row>
    <row r="2072" spans="2:8" ht="13.5" x14ac:dyDescent="0.25">
      <c r="B2072" s="11">
        <v>45015</v>
      </c>
      <c r="C2072" s="2">
        <v>5.21</v>
      </c>
      <c r="D2072" s="2">
        <v>3.8479000000000001</v>
      </c>
      <c r="E2072" s="2">
        <v>2339</v>
      </c>
      <c r="F2072" s="2">
        <v>5.2140000000000004</v>
      </c>
      <c r="G2072" s="2">
        <v>12195.546</v>
      </c>
      <c r="H2072" s="13">
        <f t="shared" si="32"/>
        <v>-7.6081910558621962E-3</v>
      </c>
    </row>
    <row r="2073" spans="2:8" ht="13.5" x14ac:dyDescent="0.25">
      <c r="B2073" s="11">
        <v>45016</v>
      </c>
      <c r="C2073" s="2">
        <v>5.2</v>
      </c>
      <c r="D2073" s="2">
        <v>3.8405</v>
      </c>
      <c r="E2073" s="2">
        <v>901</v>
      </c>
      <c r="F2073" s="2">
        <v>5.2</v>
      </c>
      <c r="G2073" s="2">
        <v>4685.2</v>
      </c>
      <c r="H2073" s="13">
        <f t="shared" si="32"/>
        <v>-1.9231269003872431E-3</v>
      </c>
    </row>
    <row r="2074" spans="2:8" ht="13.5" x14ac:dyDescent="0.25">
      <c r="B2074" s="11">
        <v>45019</v>
      </c>
      <c r="C2074" s="2">
        <v>5.18</v>
      </c>
      <c r="D2074" s="2">
        <v>3.8256999999999999</v>
      </c>
      <c r="E2074" s="2">
        <v>6502</v>
      </c>
      <c r="F2074" s="2">
        <v>5.1870000000000003</v>
      </c>
      <c r="G2074" s="2">
        <v>33725.874000000003</v>
      </c>
      <c r="H2074" s="13">
        <f t="shared" si="32"/>
        <v>-3.8536648873844933E-3</v>
      </c>
    </row>
    <row r="2075" spans="2:8" ht="13.5" x14ac:dyDescent="0.25">
      <c r="B2075" s="11">
        <v>45020</v>
      </c>
      <c r="C2075" s="2">
        <v>5.18</v>
      </c>
      <c r="D2075" s="2">
        <v>3.8256999999999999</v>
      </c>
      <c r="E2075" s="2">
        <v>4000</v>
      </c>
      <c r="F2075" s="2">
        <v>5.18</v>
      </c>
      <c r="G2075" s="2">
        <v>20720</v>
      </c>
      <c r="H2075" s="13">
        <f t="shared" si="32"/>
        <v>0</v>
      </c>
    </row>
    <row r="2076" spans="2:8" ht="13.5" x14ac:dyDescent="0.25">
      <c r="B2076" s="11">
        <v>45021</v>
      </c>
      <c r="C2076" s="2">
        <v>5.4</v>
      </c>
      <c r="D2076" s="2">
        <v>3.9882</v>
      </c>
      <c r="E2076" s="2">
        <v>9902</v>
      </c>
      <c r="F2076" s="2">
        <v>5.2480000000000002</v>
      </c>
      <c r="G2076" s="2">
        <v>51965.696000000004</v>
      </c>
      <c r="H2076" s="13">
        <f t="shared" si="32"/>
        <v>4.2475886765820661E-2</v>
      </c>
    </row>
    <row r="2077" spans="2:8" ht="13.5" x14ac:dyDescent="0.25">
      <c r="B2077" s="11">
        <v>45022</v>
      </c>
      <c r="C2077" s="2">
        <v>5.46</v>
      </c>
      <c r="D2077" s="2">
        <v>4.0324999999999998</v>
      </c>
      <c r="E2077" s="2">
        <v>507</v>
      </c>
      <c r="F2077" s="2">
        <v>5.4260000000000002</v>
      </c>
      <c r="G2077" s="2">
        <v>2750.982</v>
      </c>
      <c r="H2077" s="13">
        <f t="shared" si="32"/>
        <v>1.1107767915350229E-2</v>
      </c>
    </row>
    <row r="2078" spans="2:8" ht="13.5" x14ac:dyDescent="0.25">
      <c r="B2078" s="11">
        <v>45023</v>
      </c>
      <c r="C2078" s="2">
        <v>5.42</v>
      </c>
      <c r="D2078" s="2">
        <v>4.0030000000000001</v>
      </c>
      <c r="E2078" s="2">
        <v>8421</v>
      </c>
      <c r="F2078" s="2">
        <v>5.4080000000000004</v>
      </c>
      <c r="G2078" s="2">
        <v>45540.767999999996</v>
      </c>
      <c r="H2078" s="13">
        <f t="shared" si="32"/>
        <v>-7.3155610663359306E-3</v>
      </c>
    </row>
    <row r="2079" spans="2:8" ht="13.5" x14ac:dyDescent="0.25">
      <c r="B2079" s="11">
        <v>45026</v>
      </c>
      <c r="C2079" s="2">
        <v>5.49</v>
      </c>
      <c r="D2079" s="2">
        <v>4.0547000000000004</v>
      </c>
      <c r="E2079" s="2">
        <v>470</v>
      </c>
      <c r="F2079" s="2">
        <v>5.4720000000000004</v>
      </c>
      <c r="G2079" s="2">
        <v>2571.84</v>
      </c>
      <c r="H2079" s="13">
        <f t="shared" si="32"/>
        <v>1.2915313514863927E-2</v>
      </c>
    </row>
    <row r="2080" spans="2:8" ht="13.5" x14ac:dyDescent="0.25">
      <c r="B2080" s="11">
        <v>45027</v>
      </c>
      <c r="C2080" s="2">
        <v>5.5</v>
      </c>
      <c r="D2080" s="2">
        <v>4.0621</v>
      </c>
      <c r="E2080" s="2">
        <v>190</v>
      </c>
      <c r="F2080" s="2">
        <v>5.4939999999999998</v>
      </c>
      <c r="G2080" s="2">
        <v>1043.8599999999999</v>
      </c>
      <c r="H2080" s="13">
        <f t="shared" si="32"/>
        <v>1.8250425432213551E-3</v>
      </c>
    </row>
    <row r="2081" spans="2:8" ht="13.5" x14ac:dyDescent="0.25">
      <c r="B2081" s="11">
        <v>45028</v>
      </c>
      <c r="C2081" s="2">
        <v>5.5</v>
      </c>
      <c r="D2081" s="2">
        <v>4.0621</v>
      </c>
      <c r="E2081" s="2">
        <v>1</v>
      </c>
      <c r="F2081" s="2">
        <v>5.5</v>
      </c>
      <c r="G2081" s="2">
        <v>5.5</v>
      </c>
      <c r="H2081" s="13">
        <f t="shared" si="32"/>
        <v>0</v>
      </c>
    </row>
    <row r="2082" spans="2:8" ht="13.5" x14ac:dyDescent="0.25">
      <c r="B2082" s="11">
        <v>45029</v>
      </c>
      <c r="C2082" s="2">
        <v>5.5</v>
      </c>
      <c r="D2082" s="2">
        <v>4.0621</v>
      </c>
      <c r="E2082" s="2">
        <v>0</v>
      </c>
      <c r="F2082" s="2">
        <v>0</v>
      </c>
      <c r="G2082" s="2">
        <v>0</v>
      </c>
      <c r="H2082" s="13">
        <f t="shared" si="32"/>
        <v>0</v>
      </c>
    </row>
    <row r="2083" spans="2:8" ht="13.5" x14ac:dyDescent="0.25">
      <c r="B2083" s="11">
        <v>45030</v>
      </c>
      <c r="C2083" s="2">
        <v>5.4</v>
      </c>
      <c r="D2083" s="2">
        <v>3.9882</v>
      </c>
      <c r="E2083" s="2">
        <v>250</v>
      </c>
      <c r="F2083" s="2">
        <v>5.4</v>
      </c>
      <c r="G2083" s="2">
        <v>1350</v>
      </c>
      <c r="H2083" s="13">
        <f t="shared" si="32"/>
        <v>-1.8192560498264464E-2</v>
      </c>
    </row>
    <row r="2084" spans="2:8" ht="13.5" x14ac:dyDescent="0.25">
      <c r="B2084" s="11">
        <v>45033</v>
      </c>
      <c r="C2084" s="2">
        <v>5.45</v>
      </c>
      <c r="D2084" s="2">
        <v>4.0251999999999999</v>
      </c>
      <c r="E2084" s="2">
        <v>1408</v>
      </c>
      <c r="F2084" s="2">
        <v>5.45</v>
      </c>
      <c r="G2084" s="2">
        <v>7673.6</v>
      </c>
      <c r="H2084" s="13">
        <f t="shared" si="32"/>
        <v>9.2773682362970577E-3</v>
      </c>
    </row>
    <row r="2085" spans="2:8" ht="13.5" x14ac:dyDescent="0.25">
      <c r="B2085" s="11">
        <v>45034</v>
      </c>
      <c r="C2085" s="2">
        <v>5.5</v>
      </c>
      <c r="D2085" s="2">
        <v>4.0621</v>
      </c>
      <c r="E2085" s="2">
        <v>1847</v>
      </c>
      <c r="F2085" s="2">
        <v>5.4729999999999999</v>
      </c>
      <c r="G2085" s="2">
        <v>10108.630999999999</v>
      </c>
      <c r="H2085" s="13">
        <f t="shared" si="32"/>
        <v>9.1672463480075919E-3</v>
      </c>
    </row>
    <row r="2086" spans="2:8" ht="13.5" x14ac:dyDescent="0.25">
      <c r="B2086" s="11">
        <v>45035</v>
      </c>
      <c r="C2086" s="2">
        <v>5.45</v>
      </c>
      <c r="D2086" s="2">
        <v>4.0251999999999999</v>
      </c>
      <c r="E2086" s="2">
        <v>1125</v>
      </c>
      <c r="F2086" s="2">
        <v>5.4560000000000004</v>
      </c>
      <c r="G2086" s="2">
        <v>6138</v>
      </c>
      <c r="H2086" s="13">
        <f t="shared" si="32"/>
        <v>-9.083971344870918E-3</v>
      </c>
    </row>
    <row r="2087" spans="2:8" ht="13.5" x14ac:dyDescent="0.25">
      <c r="B2087" s="11">
        <v>45036</v>
      </c>
      <c r="C2087" s="2">
        <v>5.52</v>
      </c>
      <c r="D2087" s="2">
        <v>4.0769000000000002</v>
      </c>
      <c r="E2087" s="2">
        <v>492</v>
      </c>
      <c r="F2087" s="2">
        <v>5.556</v>
      </c>
      <c r="G2087" s="2">
        <v>2733.5520000000001</v>
      </c>
      <c r="H2087" s="13">
        <f t="shared" si="32"/>
        <v>1.2844082281625833E-2</v>
      </c>
    </row>
    <row r="2088" spans="2:8" ht="13.5" x14ac:dyDescent="0.25">
      <c r="B2088" s="11">
        <v>45040</v>
      </c>
      <c r="C2088" s="2">
        <v>5.5</v>
      </c>
      <c r="D2088" s="2">
        <v>4.0621</v>
      </c>
      <c r="E2088" s="2">
        <v>3684</v>
      </c>
      <c r="F2088" s="2">
        <v>5.476</v>
      </c>
      <c r="G2088" s="2">
        <v>20173.583999999999</v>
      </c>
      <c r="H2088" s="13">
        <f t="shared" si="32"/>
        <v>-3.6302092275994373E-3</v>
      </c>
    </row>
    <row r="2089" spans="2:8" ht="13.5" x14ac:dyDescent="0.25">
      <c r="B2089" s="11">
        <v>45041</v>
      </c>
      <c r="C2089" s="2">
        <v>5.3</v>
      </c>
      <c r="D2089" s="2">
        <v>3.9144000000000001</v>
      </c>
      <c r="E2089" s="2">
        <v>12030</v>
      </c>
      <c r="F2089" s="2">
        <v>5.3120000000000003</v>
      </c>
      <c r="G2089" s="2">
        <v>63903.360000000001</v>
      </c>
      <c r="H2089" s="13">
        <f t="shared" si="32"/>
        <v>-3.6360503188006189E-2</v>
      </c>
    </row>
    <row r="2090" spans="2:8" ht="13.5" x14ac:dyDescent="0.25">
      <c r="B2090" s="11">
        <v>45042</v>
      </c>
      <c r="C2090" s="2">
        <v>5.2</v>
      </c>
      <c r="D2090" s="2">
        <v>3.8405</v>
      </c>
      <c r="E2090" s="2">
        <v>3233</v>
      </c>
      <c r="F2090" s="2">
        <v>5.2709999999999999</v>
      </c>
      <c r="G2090" s="2">
        <v>17041.143</v>
      </c>
      <c r="H2090" s="13">
        <f t="shared" si="32"/>
        <v>-1.887901083180055E-2</v>
      </c>
    </row>
    <row r="2091" spans="2:8" ht="13.5" x14ac:dyDescent="0.25">
      <c r="B2091" s="11">
        <v>45043</v>
      </c>
      <c r="C2091" s="2">
        <v>5.22</v>
      </c>
      <c r="D2091" s="2">
        <v>3.8553000000000002</v>
      </c>
      <c r="E2091" s="2">
        <v>5484</v>
      </c>
      <c r="F2091" s="2">
        <v>5.0819999999999999</v>
      </c>
      <c r="G2091" s="2">
        <v>27869.687999999998</v>
      </c>
      <c r="H2091" s="13">
        <f t="shared" si="32"/>
        <v>3.8536648873844933E-3</v>
      </c>
    </row>
    <row r="2092" spans="2:8" ht="13.5" x14ac:dyDescent="0.25">
      <c r="B2092" s="11">
        <v>45044</v>
      </c>
      <c r="C2092" s="2">
        <v>5.2</v>
      </c>
      <c r="D2092" s="2">
        <v>3.8405</v>
      </c>
      <c r="E2092" s="2">
        <v>968</v>
      </c>
      <c r="F2092" s="2">
        <v>5.101</v>
      </c>
      <c r="G2092" s="2">
        <v>4937.768</v>
      </c>
      <c r="H2092" s="13">
        <f t="shared" si="32"/>
        <v>-3.8388711643711632E-3</v>
      </c>
    </row>
    <row r="2093" spans="2:8" ht="13.5" x14ac:dyDescent="0.25">
      <c r="B2093" s="11">
        <v>45048</v>
      </c>
      <c r="C2093" s="2">
        <v>5.15</v>
      </c>
      <c r="D2093" s="2">
        <v>3.8035999999999999</v>
      </c>
      <c r="E2093" s="2">
        <v>577</v>
      </c>
      <c r="F2093" s="2">
        <v>5.1029999999999998</v>
      </c>
      <c r="G2093" s="2">
        <v>2944.431</v>
      </c>
      <c r="H2093" s="13">
        <f t="shared" si="32"/>
        <v>-9.6081239421950664E-3</v>
      </c>
    </row>
    <row r="2094" spans="2:8" ht="13.5" x14ac:dyDescent="0.25">
      <c r="B2094" s="11">
        <v>45049</v>
      </c>
      <c r="C2094" s="2">
        <v>5.0999999999999996</v>
      </c>
      <c r="D2094" s="2">
        <v>3.7667000000000002</v>
      </c>
      <c r="E2094" s="2">
        <v>4971</v>
      </c>
      <c r="F2094" s="2">
        <v>5.0869999999999997</v>
      </c>
      <c r="G2094" s="2">
        <v>25287.476999999999</v>
      </c>
      <c r="H2094" s="13">
        <f t="shared" si="32"/>
        <v>-9.7013355768218821E-3</v>
      </c>
    </row>
    <row r="2095" spans="2:8" ht="13.5" x14ac:dyDescent="0.25">
      <c r="B2095" s="11">
        <v>45050</v>
      </c>
      <c r="C2095" s="2">
        <v>5.24</v>
      </c>
      <c r="D2095" s="2">
        <v>3.8700999999999999</v>
      </c>
      <c r="E2095" s="2">
        <v>60331</v>
      </c>
      <c r="F2095" s="2">
        <v>5.24</v>
      </c>
      <c r="G2095" s="2">
        <v>316134.44</v>
      </c>
      <c r="H2095" s="13">
        <f t="shared" si="32"/>
        <v>2.7451084503676882E-2</v>
      </c>
    </row>
    <row r="2096" spans="2:8" ht="13.5" x14ac:dyDescent="0.25">
      <c r="B2096" s="11">
        <v>45051</v>
      </c>
      <c r="C2096" s="2">
        <v>5.26</v>
      </c>
      <c r="D2096" s="2">
        <v>3.8847999999999998</v>
      </c>
      <c r="E2096" s="2">
        <v>5595</v>
      </c>
      <c r="F2096" s="2">
        <v>5.266</v>
      </c>
      <c r="G2096" s="2">
        <v>29463.27</v>
      </c>
      <c r="H2096" s="13">
        <f t="shared" si="32"/>
        <v>3.7983514637864491E-3</v>
      </c>
    </row>
    <row r="2097" spans="2:8" ht="13.5" x14ac:dyDescent="0.25">
      <c r="B2097" s="11">
        <v>45054</v>
      </c>
      <c r="C2097" s="2">
        <v>5.36</v>
      </c>
      <c r="D2097" s="2">
        <v>3.9586999999999999</v>
      </c>
      <c r="E2097" s="2">
        <v>1764</v>
      </c>
      <c r="F2097" s="2">
        <v>5.3559999999999999</v>
      </c>
      <c r="G2097" s="2">
        <v>9447.9840000000004</v>
      </c>
      <c r="H2097" s="13">
        <f t="shared" si="32"/>
        <v>1.9022858319604635E-2</v>
      </c>
    </row>
    <row r="2098" spans="2:8" ht="13.5" x14ac:dyDescent="0.25">
      <c r="B2098" s="11">
        <v>45055</v>
      </c>
      <c r="C2098" s="2">
        <v>5.35</v>
      </c>
      <c r="D2098" s="2">
        <v>3.9512999999999998</v>
      </c>
      <c r="E2098" s="2">
        <v>1177</v>
      </c>
      <c r="F2098" s="2">
        <v>5.35</v>
      </c>
      <c r="G2098" s="2">
        <v>6296.95</v>
      </c>
      <c r="H2098" s="13">
        <f t="shared" si="32"/>
        <v>-1.8693005279511136E-3</v>
      </c>
    </row>
    <row r="2099" spans="2:8" ht="13.5" x14ac:dyDescent="0.25">
      <c r="B2099" s="11">
        <v>45056</v>
      </c>
      <c r="C2099" s="2">
        <v>5.38</v>
      </c>
      <c r="D2099" s="2">
        <v>3.9735</v>
      </c>
      <c r="E2099" s="2">
        <v>4110</v>
      </c>
      <c r="F2099" s="2">
        <v>5.367</v>
      </c>
      <c r="G2099" s="2">
        <v>22058.37</v>
      </c>
      <c r="H2099" s="13">
        <f t="shared" si="32"/>
        <v>5.6184040695467872E-3</v>
      </c>
    </row>
    <row r="2100" spans="2:8" ht="13.5" x14ac:dyDescent="0.25">
      <c r="B2100" s="11">
        <v>45057</v>
      </c>
      <c r="C2100" s="2">
        <v>5.6</v>
      </c>
      <c r="D2100" s="2">
        <v>4.1359000000000004</v>
      </c>
      <c r="E2100" s="2">
        <v>5039</v>
      </c>
      <c r="F2100" s="2">
        <v>5.4390000000000001</v>
      </c>
      <c r="G2100" s="2">
        <v>27407.120999999999</v>
      </c>
      <c r="H2100" s="13">
        <f t="shared" si="32"/>
        <v>4.0870768843588853E-2</v>
      </c>
    </row>
    <row r="2101" spans="2:8" ht="13.5" x14ac:dyDescent="0.25">
      <c r="B2101" s="11">
        <v>45058</v>
      </c>
      <c r="C2101" s="2">
        <v>5.7</v>
      </c>
      <c r="D2101" s="2">
        <v>4.2098000000000004</v>
      </c>
      <c r="E2101" s="2">
        <v>12619</v>
      </c>
      <c r="F2101" s="2">
        <v>5.6239999999999997</v>
      </c>
      <c r="G2101" s="2">
        <v>70969.255999999994</v>
      </c>
      <c r="H2101" s="13">
        <f t="shared" si="32"/>
        <v>1.7867936845668432E-2</v>
      </c>
    </row>
    <row r="2102" spans="2:8" ht="13.5" x14ac:dyDescent="0.25">
      <c r="B2102" s="11">
        <v>45061</v>
      </c>
      <c r="C2102" s="2">
        <v>5.68</v>
      </c>
      <c r="D2102" s="2">
        <v>4.1950000000000003</v>
      </c>
      <c r="E2102" s="2">
        <v>6213</v>
      </c>
      <c r="F2102" s="2">
        <v>5.6059999999999999</v>
      </c>
      <c r="G2102" s="2">
        <v>34830.078000000001</v>
      </c>
      <c r="H2102" s="13">
        <f t="shared" si="32"/>
        <v>-3.5156064421112986E-3</v>
      </c>
    </row>
    <row r="2103" spans="2:8" ht="13.5" x14ac:dyDescent="0.25">
      <c r="B2103" s="11">
        <v>45062</v>
      </c>
      <c r="C2103" s="2">
        <v>5.6</v>
      </c>
      <c r="D2103" s="2">
        <v>4.1359000000000004</v>
      </c>
      <c r="E2103" s="2">
        <v>6360</v>
      </c>
      <c r="F2103" s="2">
        <v>5.6280000000000001</v>
      </c>
      <c r="G2103" s="2">
        <v>35794.080000000002</v>
      </c>
      <c r="H2103" s="13">
        <f t="shared" si="32"/>
        <v>-1.4088200238379004E-2</v>
      </c>
    </row>
    <row r="2104" spans="2:8" ht="13.5" x14ac:dyDescent="0.25">
      <c r="B2104" s="11">
        <v>45063</v>
      </c>
      <c r="C2104" s="2">
        <v>5.65</v>
      </c>
      <c r="D2104" s="2">
        <v>4.1729000000000003</v>
      </c>
      <c r="E2104" s="2">
        <v>5141</v>
      </c>
      <c r="F2104" s="2">
        <v>5.6020000000000003</v>
      </c>
      <c r="G2104" s="2">
        <v>28799.882000000001</v>
      </c>
      <c r="H2104" s="13">
        <f t="shared" si="32"/>
        <v>8.9460576899828143E-3</v>
      </c>
    </row>
    <row r="2105" spans="2:8" ht="13.5" x14ac:dyDescent="0.25">
      <c r="B2105" s="11">
        <v>45064</v>
      </c>
      <c r="C2105" s="2">
        <v>5.66</v>
      </c>
      <c r="D2105" s="2">
        <v>4.1802999999999999</v>
      </c>
      <c r="E2105" s="2">
        <v>10682</v>
      </c>
      <c r="F2105" s="2">
        <v>5.5789999999999997</v>
      </c>
      <c r="G2105" s="2">
        <v>59594.877999999997</v>
      </c>
      <c r="H2105" s="13">
        <f t="shared" si="32"/>
        <v>1.7733470727790334E-3</v>
      </c>
    </row>
    <row r="2106" spans="2:8" ht="13.5" x14ac:dyDescent="0.25">
      <c r="B2106" s="11">
        <v>45065</v>
      </c>
      <c r="C2106" s="2">
        <v>5.69</v>
      </c>
      <c r="D2106" s="2">
        <v>4.2023999999999999</v>
      </c>
      <c r="E2106" s="2">
        <v>4044</v>
      </c>
      <c r="F2106" s="2">
        <v>5.6379999999999999</v>
      </c>
      <c r="G2106" s="2">
        <v>22800.072</v>
      </c>
      <c r="H2106" s="13">
        <f t="shared" si="32"/>
        <v>5.286701911346078E-3</v>
      </c>
    </row>
    <row r="2107" spans="2:8" ht="13.5" x14ac:dyDescent="0.25">
      <c r="B2107" s="11">
        <v>45068</v>
      </c>
      <c r="C2107" s="2">
        <v>5.6</v>
      </c>
      <c r="D2107" s="2">
        <v>4.1359000000000004</v>
      </c>
      <c r="E2107" s="2">
        <v>3778</v>
      </c>
      <c r="F2107" s="2">
        <v>5.5910000000000002</v>
      </c>
      <c r="G2107" s="2">
        <v>21122.797999999999</v>
      </c>
      <c r="H2107" s="13">
        <f t="shared" si="32"/>
        <v>-1.5824290881400999E-2</v>
      </c>
    </row>
    <row r="2108" spans="2:8" ht="13.5" x14ac:dyDescent="0.25">
      <c r="B2108" s="11">
        <v>45069</v>
      </c>
      <c r="C2108" s="2">
        <v>5.51</v>
      </c>
      <c r="D2108" s="2">
        <v>4.0694999999999997</v>
      </c>
      <c r="E2108" s="2">
        <v>4118</v>
      </c>
      <c r="F2108" s="2">
        <v>5.5819999999999999</v>
      </c>
      <c r="G2108" s="2">
        <v>22986.675999999999</v>
      </c>
      <c r="H2108" s="13">
        <f t="shared" si="32"/>
        <v>-1.6054546773374763E-2</v>
      </c>
    </row>
    <row r="2109" spans="2:8" ht="13.5" x14ac:dyDescent="0.25">
      <c r="B2109" s="11">
        <v>45070</v>
      </c>
      <c r="C2109" s="2">
        <v>5.51</v>
      </c>
      <c r="D2109" s="2">
        <v>4.0694999999999997</v>
      </c>
      <c r="E2109" s="2">
        <v>3480</v>
      </c>
      <c r="F2109" s="2">
        <v>5.532</v>
      </c>
      <c r="G2109" s="2">
        <v>19251.36</v>
      </c>
      <c r="H2109" s="13">
        <f t="shared" si="32"/>
        <v>0</v>
      </c>
    </row>
    <row r="2110" spans="2:8" ht="13.5" x14ac:dyDescent="0.25">
      <c r="B2110" s="11">
        <v>45071</v>
      </c>
      <c r="C2110" s="2">
        <v>5.5</v>
      </c>
      <c r="D2110" s="2">
        <v>4.0621</v>
      </c>
      <c r="E2110" s="2">
        <v>1405</v>
      </c>
      <c r="F2110" s="2">
        <v>5.5129999999999999</v>
      </c>
      <c r="G2110" s="2">
        <v>7745.7650000000003</v>
      </c>
      <c r="H2110" s="13">
        <f t="shared" si="32"/>
        <v>-1.8184052094851037E-3</v>
      </c>
    </row>
    <row r="2111" spans="2:8" ht="13.5" x14ac:dyDescent="0.25">
      <c r="B2111" s="11">
        <v>45072</v>
      </c>
      <c r="C2111" s="2">
        <v>5.5</v>
      </c>
      <c r="D2111" s="2">
        <v>4.0621</v>
      </c>
      <c r="E2111" s="2">
        <v>4375</v>
      </c>
      <c r="F2111" s="2">
        <v>5.4749999999999996</v>
      </c>
      <c r="G2111" s="2">
        <v>23953.125</v>
      </c>
      <c r="H2111" s="13">
        <f t="shared" si="32"/>
        <v>0</v>
      </c>
    </row>
    <row r="2112" spans="2:8" ht="13.5" x14ac:dyDescent="0.25">
      <c r="B2112" s="11">
        <v>45075</v>
      </c>
      <c r="C2112" s="2">
        <v>5.5</v>
      </c>
      <c r="D2112" s="2">
        <v>4.0621</v>
      </c>
      <c r="E2112" s="2">
        <v>271</v>
      </c>
      <c r="F2112" s="2">
        <v>5.4539999999999997</v>
      </c>
      <c r="G2112" s="2">
        <v>1478.0340000000001</v>
      </c>
      <c r="H2112" s="13">
        <f t="shared" si="32"/>
        <v>0</v>
      </c>
    </row>
    <row r="2113" spans="2:8" ht="13.5" x14ac:dyDescent="0.25">
      <c r="B2113" s="11">
        <v>45076</v>
      </c>
      <c r="C2113" s="2">
        <v>5.5</v>
      </c>
      <c r="D2113" s="2">
        <v>4.0621</v>
      </c>
      <c r="E2113" s="2">
        <v>533</v>
      </c>
      <c r="F2113" s="2">
        <v>5.4660000000000002</v>
      </c>
      <c r="G2113" s="2">
        <v>2913.3780000000002</v>
      </c>
      <c r="H2113" s="13">
        <f t="shared" si="32"/>
        <v>0</v>
      </c>
    </row>
    <row r="2114" spans="2:8" ht="13.5" x14ac:dyDescent="0.25">
      <c r="B2114" s="11">
        <v>45077</v>
      </c>
      <c r="C2114" s="2">
        <v>5.76</v>
      </c>
      <c r="D2114" s="2">
        <v>4.2541000000000002</v>
      </c>
      <c r="E2114" s="2">
        <v>15684</v>
      </c>
      <c r="F2114" s="2">
        <v>5.6680000000000001</v>
      </c>
      <c r="G2114" s="2">
        <v>88896.911999999997</v>
      </c>
      <c r="H2114" s="13">
        <f t="shared" si="32"/>
        <v>4.7266192363555837E-2</v>
      </c>
    </row>
    <row r="2115" spans="2:8" ht="13.5" x14ac:dyDescent="0.25">
      <c r="B2115" s="11">
        <v>45078</v>
      </c>
      <c r="C2115" s="2">
        <v>5.79</v>
      </c>
      <c r="D2115" s="2">
        <v>4.2763</v>
      </c>
      <c r="E2115" s="2">
        <v>597</v>
      </c>
      <c r="F2115" s="2">
        <v>5.7510000000000003</v>
      </c>
      <c r="G2115" s="2">
        <v>3433.3470000000002</v>
      </c>
      <c r="H2115" s="13">
        <f t="shared" si="32"/>
        <v>5.2184950988457659E-3</v>
      </c>
    </row>
    <row r="2116" spans="2:8" ht="13.5" x14ac:dyDescent="0.25">
      <c r="B2116" s="11">
        <v>45079</v>
      </c>
      <c r="C2116" s="2">
        <v>5.7</v>
      </c>
      <c r="D2116" s="2">
        <v>4.2098000000000004</v>
      </c>
      <c r="E2116" s="2">
        <v>977</v>
      </c>
      <c r="F2116" s="2">
        <v>5.6689999999999996</v>
      </c>
      <c r="G2116" s="2">
        <v>5538.6130000000003</v>
      </c>
      <c r="H2116" s="13">
        <f t="shared" si="32"/>
        <v>-1.5550826649205986E-2</v>
      </c>
    </row>
    <row r="2117" spans="2:8" ht="13.5" x14ac:dyDescent="0.25">
      <c r="B2117" s="11">
        <v>45082</v>
      </c>
      <c r="C2117" s="2">
        <v>5.8</v>
      </c>
      <c r="D2117" s="2">
        <v>4.2835999999999999</v>
      </c>
      <c r="E2117" s="2">
        <v>326</v>
      </c>
      <c r="F2117" s="2">
        <v>5.5990000000000002</v>
      </c>
      <c r="G2117" s="2">
        <v>1825.2739999999999</v>
      </c>
      <c r="H2117" s="13">
        <f t="shared" si="32"/>
        <v>1.7530524015392516E-2</v>
      </c>
    </row>
    <row r="2118" spans="2:8" ht="13.5" x14ac:dyDescent="0.25">
      <c r="B2118" s="11">
        <v>45083</v>
      </c>
      <c r="C2118" s="2">
        <v>5.78</v>
      </c>
      <c r="D2118" s="2">
        <v>4.2689000000000004</v>
      </c>
      <c r="E2118" s="2">
        <v>2312</v>
      </c>
      <c r="F2118" s="2">
        <v>5.7560000000000002</v>
      </c>
      <c r="G2118" s="2">
        <v>13307.871999999999</v>
      </c>
      <c r="H2118" s="13">
        <f t="shared" si="32"/>
        <v>-3.4316929685310233E-3</v>
      </c>
    </row>
    <row r="2119" spans="2:8" ht="13.5" x14ac:dyDescent="0.25">
      <c r="B2119" s="11">
        <v>45084</v>
      </c>
      <c r="C2119" s="2">
        <v>5.6</v>
      </c>
      <c r="D2119" s="2">
        <v>4.1359000000000004</v>
      </c>
      <c r="E2119" s="2">
        <v>10738</v>
      </c>
      <c r="F2119" s="2">
        <v>5.6189999999999998</v>
      </c>
      <c r="G2119" s="2">
        <v>60336.822</v>
      </c>
      <c r="H2119" s="13">
        <f t="shared" ref="H2119:H2182" si="33">(D2119-D2118)/D2118</f>
        <v>-3.1155567007894305E-2</v>
      </c>
    </row>
    <row r="2120" spans="2:8" ht="13.5" x14ac:dyDescent="0.25">
      <c r="B2120" s="11">
        <v>45085</v>
      </c>
      <c r="C2120" s="2">
        <v>5.57</v>
      </c>
      <c r="D2120" s="2">
        <v>4.1138000000000003</v>
      </c>
      <c r="E2120" s="2">
        <v>1515</v>
      </c>
      <c r="F2120" s="2">
        <v>5.5259999999999998</v>
      </c>
      <c r="G2120" s="2">
        <v>8371.89</v>
      </c>
      <c r="H2120" s="13">
        <f t="shared" si="33"/>
        <v>-5.3434560796924505E-3</v>
      </c>
    </row>
    <row r="2121" spans="2:8" ht="13.5" x14ac:dyDescent="0.25">
      <c r="B2121" s="11">
        <v>45086</v>
      </c>
      <c r="C2121" s="2">
        <v>5.59</v>
      </c>
      <c r="D2121" s="2">
        <v>4.1285999999999996</v>
      </c>
      <c r="E2121" s="2">
        <v>13082</v>
      </c>
      <c r="F2121" s="2">
        <v>5.5679999999999996</v>
      </c>
      <c r="G2121" s="2">
        <v>72840.576000000001</v>
      </c>
      <c r="H2121" s="13">
        <f t="shared" si="33"/>
        <v>3.5976469444307592E-3</v>
      </c>
    </row>
    <row r="2122" spans="2:8" ht="13.5" x14ac:dyDescent="0.25">
      <c r="B2122" s="11">
        <v>45089</v>
      </c>
      <c r="C2122" s="2">
        <v>5.64</v>
      </c>
      <c r="D2122" s="2">
        <v>4.1654999999999998</v>
      </c>
      <c r="E2122" s="2">
        <v>7295</v>
      </c>
      <c r="F2122" s="2">
        <v>5.601</v>
      </c>
      <c r="G2122" s="2">
        <v>40859.294999999998</v>
      </c>
      <c r="H2122" s="13">
        <f t="shared" si="33"/>
        <v>8.9376544106961574E-3</v>
      </c>
    </row>
    <row r="2123" spans="2:8" ht="13.5" x14ac:dyDescent="0.25">
      <c r="B2123" s="11">
        <v>45090</v>
      </c>
      <c r="C2123" s="2">
        <v>5.64</v>
      </c>
      <c r="D2123" s="2">
        <v>4.1654999999999998</v>
      </c>
      <c r="E2123" s="2">
        <v>3705</v>
      </c>
      <c r="F2123" s="2">
        <v>5.6020000000000003</v>
      </c>
      <c r="G2123" s="2">
        <v>20755.41</v>
      </c>
      <c r="H2123" s="13">
        <f t="shared" si="33"/>
        <v>0</v>
      </c>
    </row>
    <row r="2124" spans="2:8" ht="13.5" x14ac:dyDescent="0.25">
      <c r="B2124" s="11">
        <v>45091</v>
      </c>
      <c r="C2124" s="2">
        <v>5.78</v>
      </c>
      <c r="D2124" s="2">
        <v>4.2689000000000004</v>
      </c>
      <c r="E2124" s="2">
        <v>1185</v>
      </c>
      <c r="F2124" s="2">
        <v>5.6550000000000002</v>
      </c>
      <c r="G2124" s="2">
        <v>6701.1750000000002</v>
      </c>
      <c r="H2124" s="13">
        <f t="shared" si="33"/>
        <v>2.4822950426119459E-2</v>
      </c>
    </row>
    <row r="2125" spans="2:8" ht="13.5" x14ac:dyDescent="0.25">
      <c r="B2125" s="11">
        <v>45092</v>
      </c>
      <c r="C2125" s="2">
        <v>5.75</v>
      </c>
      <c r="D2125" s="2">
        <v>4.2466999999999997</v>
      </c>
      <c r="E2125" s="2">
        <v>3106</v>
      </c>
      <c r="F2125" s="2">
        <v>5.67</v>
      </c>
      <c r="G2125" s="2">
        <v>17611.02</v>
      </c>
      <c r="H2125" s="13">
        <f t="shared" si="33"/>
        <v>-5.2004029140998061E-3</v>
      </c>
    </row>
    <row r="2126" spans="2:8" ht="13.5" x14ac:dyDescent="0.25">
      <c r="B2126" s="11">
        <v>45093</v>
      </c>
      <c r="C2126" s="2">
        <v>5.7</v>
      </c>
      <c r="D2126" s="2">
        <v>4.2098000000000004</v>
      </c>
      <c r="E2126" s="2">
        <v>2085</v>
      </c>
      <c r="F2126" s="2">
        <v>5.6070000000000002</v>
      </c>
      <c r="G2126" s="2">
        <v>11690.594999999999</v>
      </c>
      <c r="H2126" s="13">
        <f t="shared" si="33"/>
        <v>-8.6890997715871783E-3</v>
      </c>
    </row>
    <row r="2127" spans="2:8" ht="13.5" x14ac:dyDescent="0.25">
      <c r="B2127" s="11">
        <v>45096</v>
      </c>
      <c r="C2127" s="2">
        <v>5.6</v>
      </c>
      <c r="D2127" s="2">
        <v>4.1359000000000004</v>
      </c>
      <c r="E2127" s="2">
        <v>536</v>
      </c>
      <c r="F2127" s="2">
        <v>5.6040000000000001</v>
      </c>
      <c r="G2127" s="2">
        <v>3003.7440000000001</v>
      </c>
      <c r="H2127" s="13">
        <f t="shared" si="33"/>
        <v>-1.7554278112974504E-2</v>
      </c>
    </row>
    <row r="2128" spans="2:8" ht="13.5" x14ac:dyDescent="0.25">
      <c r="B2128" s="11">
        <v>45097</v>
      </c>
      <c r="C2128" s="2">
        <v>5.5</v>
      </c>
      <c r="D2128" s="2">
        <v>4.0621</v>
      </c>
      <c r="E2128" s="2">
        <v>2137</v>
      </c>
      <c r="F2128" s="2">
        <v>5.5359999999999996</v>
      </c>
      <c r="G2128" s="2">
        <v>11830.432000000001</v>
      </c>
      <c r="H2128" s="13">
        <f t="shared" si="33"/>
        <v>-1.7843758311371239E-2</v>
      </c>
    </row>
    <row r="2129" spans="2:8" ht="13.5" x14ac:dyDescent="0.25">
      <c r="B2129" s="11">
        <v>45098</v>
      </c>
      <c r="C2129" s="2">
        <v>5.6</v>
      </c>
      <c r="D2129" s="2">
        <v>4.1359000000000004</v>
      </c>
      <c r="E2129" s="2">
        <v>1866</v>
      </c>
      <c r="F2129" s="2">
        <v>5.44</v>
      </c>
      <c r="G2129" s="2">
        <v>10151.040000000001</v>
      </c>
      <c r="H2129" s="13">
        <f t="shared" si="33"/>
        <v>1.8167942689741836E-2</v>
      </c>
    </row>
    <row r="2130" spans="2:8" ht="13.5" x14ac:dyDescent="0.25">
      <c r="B2130" s="11">
        <v>45099</v>
      </c>
      <c r="C2130" s="2">
        <v>5.55</v>
      </c>
      <c r="D2130" s="2">
        <v>4.0990000000000002</v>
      </c>
      <c r="E2130" s="2">
        <v>1025</v>
      </c>
      <c r="F2130" s="2">
        <v>5.5220000000000002</v>
      </c>
      <c r="G2130" s="2">
        <v>5660.05</v>
      </c>
      <c r="H2130" s="13">
        <f t="shared" si="33"/>
        <v>-8.9218791556856195E-3</v>
      </c>
    </row>
    <row r="2131" spans="2:8" ht="13.5" x14ac:dyDescent="0.25">
      <c r="B2131" s="11">
        <v>45100</v>
      </c>
      <c r="C2131" s="2">
        <v>5.59</v>
      </c>
      <c r="D2131" s="2">
        <v>4.1285999999999996</v>
      </c>
      <c r="E2131" s="2">
        <v>8001</v>
      </c>
      <c r="F2131" s="2">
        <v>5.593</v>
      </c>
      <c r="G2131" s="2">
        <v>44749.593000000001</v>
      </c>
      <c r="H2131" s="13">
        <f t="shared" si="33"/>
        <v>7.2212734813367659E-3</v>
      </c>
    </row>
    <row r="2132" spans="2:8" ht="13.5" x14ac:dyDescent="0.25">
      <c r="B2132" s="11">
        <v>45103</v>
      </c>
      <c r="C2132" s="2">
        <v>5.56</v>
      </c>
      <c r="D2132" s="2">
        <v>4.1063999999999998</v>
      </c>
      <c r="E2132" s="2">
        <v>300</v>
      </c>
      <c r="F2132" s="2">
        <v>5.56</v>
      </c>
      <c r="G2132" s="2">
        <v>1668</v>
      </c>
      <c r="H2132" s="13">
        <f t="shared" si="33"/>
        <v>-5.3771254178171237E-3</v>
      </c>
    </row>
    <row r="2133" spans="2:8" ht="13.5" x14ac:dyDescent="0.25">
      <c r="B2133" s="11">
        <v>45104</v>
      </c>
      <c r="C2133" s="2">
        <v>5.56</v>
      </c>
      <c r="D2133" s="2">
        <v>4.1063999999999998</v>
      </c>
      <c r="E2133" s="2">
        <v>402</v>
      </c>
      <c r="F2133" s="2">
        <v>5.5250000000000004</v>
      </c>
      <c r="G2133" s="2">
        <v>2221.0500000000002</v>
      </c>
      <c r="H2133" s="13">
        <f t="shared" si="33"/>
        <v>0</v>
      </c>
    </row>
    <row r="2134" spans="2:8" ht="13.5" x14ac:dyDescent="0.25">
      <c r="B2134" s="11">
        <v>45107</v>
      </c>
      <c r="C2134" s="2">
        <v>5.56</v>
      </c>
      <c r="D2134" s="2">
        <v>4.1063999999999998</v>
      </c>
      <c r="E2134" s="2">
        <v>340</v>
      </c>
      <c r="F2134" s="2">
        <v>5.5510000000000002</v>
      </c>
      <c r="G2134" s="2">
        <v>1887.34</v>
      </c>
      <c r="H2134" s="13">
        <f t="shared" si="33"/>
        <v>0</v>
      </c>
    </row>
    <row r="2135" spans="2:8" ht="13.5" x14ac:dyDescent="0.25">
      <c r="B2135" s="11">
        <v>45110</v>
      </c>
      <c r="C2135" s="2">
        <v>5.7</v>
      </c>
      <c r="D2135" s="2">
        <v>4.2098000000000004</v>
      </c>
      <c r="E2135" s="2">
        <v>3906</v>
      </c>
      <c r="F2135" s="2">
        <v>5.5549999999999997</v>
      </c>
      <c r="G2135" s="2">
        <v>21697.83</v>
      </c>
      <c r="H2135" s="13">
        <f t="shared" si="33"/>
        <v>2.5180206506916183E-2</v>
      </c>
    </row>
    <row r="2136" spans="2:8" ht="13.5" x14ac:dyDescent="0.25">
      <c r="B2136" s="11">
        <v>45111</v>
      </c>
      <c r="C2136" s="2">
        <v>5.7</v>
      </c>
      <c r="D2136" s="2">
        <v>4.2098000000000004</v>
      </c>
      <c r="E2136" s="2">
        <v>0</v>
      </c>
      <c r="F2136" s="2">
        <v>0</v>
      </c>
      <c r="G2136" s="2">
        <v>0</v>
      </c>
      <c r="H2136" s="13">
        <f t="shared" si="33"/>
        <v>0</v>
      </c>
    </row>
    <row r="2137" spans="2:8" ht="13.5" x14ac:dyDescent="0.25">
      <c r="B2137" s="11">
        <v>45112</v>
      </c>
      <c r="C2137" s="2">
        <v>5.65</v>
      </c>
      <c r="D2137" s="2">
        <v>4.1729000000000003</v>
      </c>
      <c r="E2137" s="2">
        <v>20</v>
      </c>
      <c r="F2137" s="2">
        <v>5.65</v>
      </c>
      <c r="G2137" s="2">
        <v>113</v>
      </c>
      <c r="H2137" s="13">
        <f t="shared" si="33"/>
        <v>-8.7652620076963637E-3</v>
      </c>
    </row>
    <row r="2138" spans="2:8" ht="13.5" x14ac:dyDescent="0.25">
      <c r="B2138" s="11">
        <v>45113</v>
      </c>
      <c r="C2138" s="2">
        <v>5.65</v>
      </c>
      <c r="D2138" s="2">
        <v>4.1729000000000003</v>
      </c>
      <c r="E2138" s="2">
        <v>280</v>
      </c>
      <c r="F2138" s="2">
        <v>5.6070000000000002</v>
      </c>
      <c r="G2138" s="2">
        <v>1569.96</v>
      </c>
      <c r="H2138" s="13">
        <f t="shared" si="33"/>
        <v>0</v>
      </c>
    </row>
    <row r="2139" spans="2:8" ht="13.5" x14ac:dyDescent="0.25">
      <c r="B2139" s="11">
        <v>45114</v>
      </c>
      <c r="C2139" s="2">
        <v>5.6</v>
      </c>
      <c r="D2139" s="2">
        <v>4.1359000000000004</v>
      </c>
      <c r="E2139" s="2">
        <v>2742</v>
      </c>
      <c r="F2139" s="2">
        <v>5.56</v>
      </c>
      <c r="G2139" s="2">
        <v>15245.52</v>
      </c>
      <c r="H2139" s="13">
        <f t="shared" si="33"/>
        <v>-8.8667353638955931E-3</v>
      </c>
    </row>
    <row r="2140" spans="2:8" ht="13.5" x14ac:dyDescent="0.25">
      <c r="B2140" s="11">
        <v>45117</v>
      </c>
      <c r="C2140" s="2">
        <v>5.6</v>
      </c>
      <c r="D2140" s="2">
        <v>4.1359000000000004</v>
      </c>
      <c r="E2140" s="2">
        <v>1075</v>
      </c>
      <c r="F2140" s="2">
        <v>5.5730000000000004</v>
      </c>
      <c r="G2140" s="2">
        <v>5990.9750000000004</v>
      </c>
      <c r="H2140" s="13">
        <f t="shared" si="33"/>
        <v>0</v>
      </c>
    </row>
    <row r="2141" spans="2:8" ht="13.5" x14ac:dyDescent="0.25">
      <c r="B2141" s="11">
        <v>45118</v>
      </c>
      <c r="C2141" s="2">
        <v>5.6</v>
      </c>
      <c r="D2141" s="2">
        <v>4.1359000000000004</v>
      </c>
      <c r="E2141" s="2">
        <v>0</v>
      </c>
      <c r="F2141" s="2">
        <v>0</v>
      </c>
      <c r="G2141" s="2">
        <v>0</v>
      </c>
      <c r="H2141" s="13">
        <f t="shared" si="33"/>
        <v>0</v>
      </c>
    </row>
    <row r="2142" spans="2:8" ht="13.5" x14ac:dyDescent="0.25">
      <c r="B2142" s="11">
        <v>45119</v>
      </c>
      <c r="C2142" s="2">
        <v>5.5</v>
      </c>
      <c r="D2142" s="2">
        <v>4.0621</v>
      </c>
      <c r="E2142" s="2">
        <v>2376</v>
      </c>
      <c r="F2142" s="2">
        <v>5.4480000000000004</v>
      </c>
      <c r="G2142" s="2">
        <v>12944.448</v>
      </c>
      <c r="H2142" s="13">
        <f t="shared" si="33"/>
        <v>-1.7843758311371239E-2</v>
      </c>
    </row>
    <row r="2143" spans="2:8" ht="13.5" x14ac:dyDescent="0.25">
      <c r="B2143" s="11">
        <v>45120</v>
      </c>
      <c r="C2143" s="2">
        <v>5.5</v>
      </c>
      <c r="D2143" s="2">
        <v>4.0621</v>
      </c>
      <c r="E2143" s="2">
        <v>79</v>
      </c>
      <c r="F2143" s="2">
        <v>5.4130000000000003</v>
      </c>
      <c r="G2143" s="2">
        <v>427.62700000000001</v>
      </c>
      <c r="H2143" s="13">
        <f t="shared" si="33"/>
        <v>0</v>
      </c>
    </row>
    <row r="2144" spans="2:8" ht="13.5" x14ac:dyDescent="0.25">
      <c r="B2144" s="11">
        <v>45121</v>
      </c>
      <c r="C2144" s="2">
        <v>5.6</v>
      </c>
      <c r="D2144" s="2">
        <v>4.1359000000000004</v>
      </c>
      <c r="E2144" s="2">
        <v>352</v>
      </c>
      <c r="F2144" s="2">
        <v>5.5</v>
      </c>
      <c r="G2144" s="2">
        <v>1936</v>
      </c>
      <c r="H2144" s="13">
        <f t="shared" si="33"/>
        <v>1.8167942689741836E-2</v>
      </c>
    </row>
    <row r="2145" spans="2:8" ht="13.5" x14ac:dyDescent="0.25">
      <c r="B2145" s="11">
        <v>45124</v>
      </c>
      <c r="C2145" s="2">
        <v>5.6</v>
      </c>
      <c r="D2145" s="2">
        <v>4.1359000000000004</v>
      </c>
      <c r="E2145" s="2">
        <v>0</v>
      </c>
      <c r="F2145" s="2">
        <v>0</v>
      </c>
      <c r="G2145" s="2">
        <v>0</v>
      </c>
      <c r="H2145" s="13">
        <f t="shared" si="33"/>
        <v>0</v>
      </c>
    </row>
    <row r="2146" spans="2:8" ht="13.5" x14ac:dyDescent="0.25">
      <c r="B2146" s="11">
        <v>45125</v>
      </c>
      <c r="C2146" s="2">
        <v>5.6</v>
      </c>
      <c r="D2146" s="2">
        <v>4.1359000000000004</v>
      </c>
      <c r="E2146" s="2">
        <v>7363</v>
      </c>
      <c r="F2146" s="2">
        <v>5.5960000000000001</v>
      </c>
      <c r="G2146" s="2">
        <v>41203.347999999998</v>
      </c>
      <c r="H2146" s="13">
        <f t="shared" si="33"/>
        <v>0</v>
      </c>
    </row>
    <row r="2147" spans="2:8" ht="13.5" x14ac:dyDescent="0.25">
      <c r="B2147" s="11">
        <v>45127</v>
      </c>
      <c r="C2147" s="2">
        <v>5.6</v>
      </c>
      <c r="D2147" s="2">
        <v>4.1359000000000004</v>
      </c>
      <c r="E2147" s="2">
        <v>3660</v>
      </c>
      <c r="F2147" s="2">
        <v>5.5880000000000001</v>
      </c>
      <c r="G2147" s="2">
        <v>20452.080000000002</v>
      </c>
      <c r="H2147" s="13">
        <f t="shared" si="33"/>
        <v>0</v>
      </c>
    </row>
    <row r="2148" spans="2:8" ht="13.5" x14ac:dyDescent="0.25">
      <c r="B2148" s="11">
        <v>45128</v>
      </c>
      <c r="C2148" s="2">
        <v>5.79</v>
      </c>
      <c r="D2148" s="2">
        <v>4.2763</v>
      </c>
      <c r="E2148" s="2">
        <v>8379</v>
      </c>
      <c r="F2148" s="2">
        <v>5.6269999999999998</v>
      </c>
      <c r="G2148" s="2">
        <v>47148.633000000002</v>
      </c>
      <c r="H2148" s="13">
        <f t="shared" si="33"/>
        <v>3.3946662153340176E-2</v>
      </c>
    </row>
    <row r="2149" spans="2:8" ht="13.5" x14ac:dyDescent="0.25">
      <c r="B2149" s="11">
        <v>45131</v>
      </c>
      <c r="C2149" s="2">
        <v>6.13</v>
      </c>
      <c r="D2149" s="2">
        <v>4.5274000000000001</v>
      </c>
      <c r="E2149" s="2">
        <v>14681</v>
      </c>
      <c r="F2149" s="2">
        <v>6.0190000000000001</v>
      </c>
      <c r="G2149" s="2">
        <v>88364.938999999998</v>
      </c>
      <c r="H2149" s="13">
        <f t="shared" si="33"/>
        <v>5.8718986039333093E-2</v>
      </c>
    </row>
    <row r="2150" spans="2:8" ht="13.5" x14ac:dyDescent="0.25">
      <c r="B2150" s="11">
        <v>45133</v>
      </c>
      <c r="C2150" s="2">
        <v>6.49</v>
      </c>
      <c r="D2150" s="2">
        <v>4.7933000000000003</v>
      </c>
      <c r="E2150" s="2">
        <v>0</v>
      </c>
      <c r="F2150" s="2">
        <v>0</v>
      </c>
      <c r="G2150" s="2">
        <v>0</v>
      </c>
      <c r="H2150" s="13">
        <f t="shared" si="33"/>
        <v>5.8731280646728862E-2</v>
      </c>
    </row>
    <row r="2151" spans="2:8" ht="13.5" x14ac:dyDescent="0.25">
      <c r="B2151" s="11">
        <v>45134</v>
      </c>
      <c r="C2151" s="2">
        <v>6.87</v>
      </c>
      <c r="D2151" s="2">
        <v>5.0739000000000001</v>
      </c>
      <c r="E2151" s="2">
        <v>0</v>
      </c>
      <c r="F2151" s="2">
        <v>0</v>
      </c>
      <c r="G2151" s="2">
        <v>0</v>
      </c>
      <c r="H2151" s="13">
        <f t="shared" si="33"/>
        <v>5.8540045480149315E-2</v>
      </c>
    </row>
    <row r="2152" spans="2:8" ht="13.5" x14ac:dyDescent="0.25">
      <c r="B2152" s="11">
        <v>45135</v>
      </c>
      <c r="C2152" s="2">
        <v>7.28</v>
      </c>
      <c r="D2152" s="2">
        <v>5.3766999999999996</v>
      </c>
      <c r="E2152" s="2">
        <v>0</v>
      </c>
      <c r="F2152" s="2">
        <v>0</v>
      </c>
      <c r="G2152" s="2">
        <v>0</v>
      </c>
      <c r="H2152" s="13">
        <f t="shared" si="33"/>
        <v>5.9677959754823609E-2</v>
      </c>
    </row>
    <row r="2153" spans="2:8" ht="13.5" x14ac:dyDescent="0.25">
      <c r="B2153" s="11">
        <v>45138</v>
      </c>
      <c r="C2153" s="2">
        <v>7.38</v>
      </c>
      <c r="D2153" s="2">
        <v>5.4505999999999997</v>
      </c>
      <c r="E2153" s="2">
        <v>69773</v>
      </c>
      <c r="F2153" s="2">
        <v>7.6159999999999997</v>
      </c>
      <c r="G2153" s="2">
        <v>531391.16799999995</v>
      </c>
      <c r="H2153" s="13">
        <f t="shared" si="33"/>
        <v>1.3744490114754419E-2</v>
      </c>
    </row>
    <row r="2154" spans="2:8" ht="13.5" x14ac:dyDescent="0.25">
      <c r="B2154" s="11">
        <v>45139</v>
      </c>
      <c r="C2154" s="2">
        <v>7.31</v>
      </c>
      <c r="D2154" s="2">
        <v>5.3989000000000003</v>
      </c>
      <c r="E2154" s="2">
        <v>22541</v>
      </c>
      <c r="F2154" s="2">
        <v>7.2590000000000003</v>
      </c>
      <c r="G2154" s="2">
        <v>163625.11900000001</v>
      </c>
      <c r="H2154" s="13">
        <f t="shared" si="33"/>
        <v>-9.4851942905367151E-3</v>
      </c>
    </row>
    <row r="2155" spans="2:8" ht="13.5" x14ac:dyDescent="0.25">
      <c r="B2155" s="11">
        <v>45140</v>
      </c>
      <c r="C2155" s="2">
        <v>7.31</v>
      </c>
      <c r="D2155" s="2">
        <v>5.3989000000000003</v>
      </c>
      <c r="E2155" s="2">
        <v>4030</v>
      </c>
      <c r="F2155" s="2">
        <v>7.2969999999999997</v>
      </c>
      <c r="G2155" s="2">
        <v>29406.91</v>
      </c>
      <c r="H2155" s="13">
        <f t="shared" si="33"/>
        <v>0</v>
      </c>
    </row>
    <row r="2156" spans="2:8" ht="13.5" x14ac:dyDescent="0.25">
      <c r="B2156" s="11">
        <v>45141</v>
      </c>
      <c r="C2156" s="2">
        <v>7.26</v>
      </c>
      <c r="D2156" s="2">
        <v>5.3619000000000003</v>
      </c>
      <c r="E2156" s="2">
        <v>3235</v>
      </c>
      <c r="F2156" s="2">
        <v>7.2729999999999997</v>
      </c>
      <c r="G2156" s="2">
        <v>23528.154999999999</v>
      </c>
      <c r="H2156" s="13">
        <f t="shared" si="33"/>
        <v>-6.8532478838281728E-3</v>
      </c>
    </row>
    <row r="2157" spans="2:8" ht="13.5" x14ac:dyDescent="0.25">
      <c r="B2157" s="11">
        <v>45142</v>
      </c>
      <c r="C2157" s="2">
        <v>7.21</v>
      </c>
      <c r="D2157" s="2">
        <v>5.3250000000000002</v>
      </c>
      <c r="E2157" s="2">
        <v>12692</v>
      </c>
      <c r="F2157" s="2">
        <v>7.2149999999999999</v>
      </c>
      <c r="G2157" s="2">
        <v>91572.78</v>
      </c>
      <c r="H2157" s="13">
        <f t="shared" si="33"/>
        <v>-6.8818888826722158E-3</v>
      </c>
    </row>
    <row r="2158" spans="2:8" ht="13.5" x14ac:dyDescent="0.25">
      <c r="B2158" s="11">
        <v>45145</v>
      </c>
      <c r="C2158" s="2">
        <v>7.25</v>
      </c>
      <c r="D2158" s="2">
        <v>5.3545999999999996</v>
      </c>
      <c r="E2158" s="2">
        <v>9276</v>
      </c>
      <c r="F2158" s="2">
        <v>7.2229999999999999</v>
      </c>
      <c r="G2158" s="2">
        <v>67000.547999999995</v>
      </c>
      <c r="H2158" s="13">
        <f t="shared" si="33"/>
        <v>5.558685446009278E-3</v>
      </c>
    </row>
    <row r="2159" spans="2:8" ht="13.5" x14ac:dyDescent="0.25">
      <c r="B2159" s="11">
        <v>45146</v>
      </c>
      <c r="C2159" s="2">
        <v>7.4</v>
      </c>
      <c r="D2159" s="2">
        <v>5.4653</v>
      </c>
      <c r="E2159" s="2">
        <v>19144</v>
      </c>
      <c r="F2159" s="2">
        <v>7.3289999999999997</v>
      </c>
      <c r="G2159" s="2">
        <v>140306.37599999999</v>
      </c>
      <c r="H2159" s="13">
        <f t="shared" si="33"/>
        <v>2.0673813169984775E-2</v>
      </c>
    </row>
    <row r="2160" spans="2:8" ht="13.5" x14ac:dyDescent="0.25">
      <c r="B2160" s="11">
        <v>45147</v>
      </c>
      <c r="C2160" s="2">
        <v>7.49</v>
      </c>
      <c r="D2160" s="2">
        <v>5.5317999999999996</v>
      </c>
      <c r="E2160" s="2">
        <v>8189</v>
      </c>
      <c r="F2160" s="2">
        <v>7.42</v>
      </c>
      <c r="G2160" s="2">
        <v>60762.38</v>
      </c>
      <c r="H2160" s="13">
        <f t="shared" si="33"/>
        <v>1.2167676065357722E-2</v>
      </c>
    </row>
    <row r="2161" spans="2:8" ht="13.5" x14ac:dyDescent="0.25">
      <c r="B2161" s="11">
        <v>45148</v>
      </c>
      <c r="C2161" s="2">
        <v>7.4</v>
      </c>
      <c r="D2161" s="2">
        <v>5.4653</v>
      </c>
      <c r="E2161" s="2">
        <v>17618</v>
      </c>
      <c r="F2161" s="2">
        <v>7.3650000000000002</v>
      </c>
      <c r="G2161" s="2">
        <v>129756.57</v>
      </c>
      <c r="H2161" s="13">
        <f t="shared" si="33"/>
        <v>-1.2021403521457674E-2</v>
      </c>
    </row>
    <row r="2162" spans="2:8" ht="13.5" x14ac:dyDescent="0.25">
      <c r="B2162" s="11">
        <v>45149</v>
      </c>
      <c r="C2162" s="2">
        <v>7.4</v>
      </c>
      <c r="D2162" s="2">
        <v>5.4653</v>
      </c>
      <c r="E2162" s="2">
        <v>24778</v>
      </c>
      <c r="F2162" s="2">
        <v>7.34</v>
      </c>
      <c r="G2162" s="2">
        <v>181870.52</v>
      </c>
      <c r="H2162" s="13">
        <f t="shared" si="33"/>
        <v>0</v>
      </c>
    </row>
    <row r="2163" spans="2:8" ht="13.5" x14ac:dyDescent="0.25">
      <c r="B2163" s="11">
        <v>45152</v>
      </c>
      <c r="C2163" s="2">
        <v>7.35</v>
      </c>
      <c r="D2163" s="2">
        <v>5.4283999999999999</v>
      </c>
      <c r="E2163" s="2">
        <v>4315</v>
      </c>
      <c r="F2163" s="2">
        <v>7.35</v>
      </c>
      <c r="G2163" s="2">
        <v>31715.25</v>
      </c>
      <c r="H2163" s="13">
        <f t="shared" si="33"/>
        <v>-6.7516879219805233E-3</v>
      </c>
    </row>
    <row r="2164" spans="2:8" ht="13.5" x14ac:dyDescent="0.25">
      <c r="B2164" s="11">
        <v>45153</v>
      </c>
      <c r="C2164" s="2">
        <v>7.3</v>
      </c>
      <c r="D2164" s="2">
        <v>5.3914999999999997</v>
      </c>
      <c r="E2164" s="2">
        <v>8799</v>
      </c>
      <c r="F2164" s="2">
        <v>7.27</v>
      </c>
      <c r="G2164" s="2">
        <v>63968.73</v>
      </c>
      <c r="H2164" s="13">
        <f t="shared" si="33"/>
        <v>-6.7975830815710254E-3</v>
      </c>
    </row>
    <row r="2165" spans="2:8" ht="13.5" x14ac:dyDescent="0.25">
      <c r="B2165" s="11">
        <v>45154</v>
      </c>
      <c r="C2165" s="2">
        <v>7.3</v>
      </c>
      <c r="D2165" s="2">
        <v>5.3914999999999997</v>
      </c>
      <c r="E2165" s="2">
        <v>10884</v>
      </c>
      <c r="F2165" s="2">
        <v>7.2859999999999996</v>
      </c>
      <c r="G2165" s="2">
        <v>79300.823999999993</v>
      </c>
      <c r="H2165" s="13">
        <f t="shared" si="33"/>
        <v>0</v>
      </c>
    </row>
    <row r="2166" spans="2:8" ht="13.5" x14ac:dyDescent="0.25">
      <c r="B2166" s="11">
        <v>45155</v>
      </c>
      <c r="C2166" s="2">
        <v>7.24</v>
      </c>
      <c r="D2166" s="2">
        <v>5.3472</v>
      </c>
      <c r="E2166" s="2">
        <v>21866</v>
      </c>
      <c r="F2166" s="2">
        <v>7.2220000000000004</v>
      </c>
      <c r="G2166" s="2">
        <v>157916.25200000001</v>
      </c>
      <c r="H2166" s="13">
        <f t="shared" si="33"/>
        <v>-8.2166372994528034E-3</v>
      </c>
    </row>
    <row r="2167" spans="2:8" ht="13.5" x14ac:dyDescent="0.25">
      <c r="B2167" s="11">
        <v>45156</v>
      </c>
      <c r="C2167" s="2">
        <v>6.24</v>
      </c>
      <c r="D2167" s="2">
        <v>5.3402000000000003</v>
      </c>
      <c r="E2167" s="2">
        <v>1863</v>
      </c>
      <c r="F2167" s="2">
        <v>6.2610000000000001</v>
      </c>
      <c r="G2167" s="2">
        <v>11664.243</v>
      </c>
      <c r="H2167" s="13">
        <f t="shared" si="33"/>
        <v>-1.3090963494912615E-3</v>
      </c>
    </row>
    <row r="2168" spans="2:8" ht="13.5" x14ac:dyDescent="0.25">
      <c r="B2168" s="11">
        <v>45159</v>
      </c>
      <c r="C2168" s="2">
        <v>6.24</v>
      </c>
      <c r="D2168" s="2">
        <v>5.3402000000000003</v>
      </c>
      <c r="E2168" s="2">
        <v>173</v>
      </c>
      <c r="F2168" s="2">
        <v>6.24</v>
      </c>
      <c r="G2168" s="2">
        <v>1079.52</v>
      </c>
      <c r="H2168" s="13">
        <f t="shared" si="33"/>
        <v>0</v>
      </c>
    </row>
    <row r="2169" spans="2:8" ht="13.5" x14ac:dyDescent="0.25">
      <c r="B2169" s="11">
        <v>45160</v>
      </c>
      <c r="C2169" s="2">
        <v>6.15</v>
      </c>
      <c r="D2169" s="2">
        <v>5.2632000000000003</v>
      </c>
      <c r="E2169" s="2">
        <v>4604</v>
      </c>
      <c r="F2169" s="2">
        <v>6.008</v>
      </c>
      <c r="G2169" s="2">
        <v>27660.831999999999</v>
      </c>
      <c r="H2169" s="13">
        <f t="shared" si="33"/>
        <v>-1.4418935620388741E-2</v>
      </c>
    </row>
    <row r="2170" spans="2:8" ht="13.5" x14ac:dyDescent="0.25">
      <c r="B2170" s="11">
        <v>45161</v>
      </c>
      <c r="C2170" s="2">
        <v>5.9</v>
      </c>
      <c r="D2170" s="2">
        <v>5.0492999999999997</v>
      </c>
      <c r="E2170" s="2">
        <v>5829</v>
      </c>
      <c r="F2170" s="2">
        <v>5.9390000000000001</v>
      </c>
      <c r="G2170" s="2">
        <v>34618.430999999997</v>
      </c>
      <c r="H2170" s="13">
        <f t="shared" si="33"/>
        <v>-4.0640674874601122E-2</v>
      </c>
    </row>
    <row r="2171" spans="2:8" ht="13.5" x14ac:dyDescent="0.25">
      <c r="B2171" s="11">
        <v>45162</v>
      </c>
      <c r="C2171" s="2">
        <v>5.91</v>
      </c>
      <c r="D2171" s="2">
        <v>5.0578000000000003</v>
      </c>
      <c r="E2171" s="2">
        <v>7524</v>
      </c>
      <c r="F2171" s="2">
        <v>5.9</v>
      </c>
      <c r="G2171" s="2">
        <v>44391.6</v>
      </c>
      <c r="H2171" s="13">
        <f t="shared" si="33"/>
        <v>1.6834016596361117E-3</v>
      </c>
    </row>
    <row r="2172" spans="2:8" ht="13.5" x14ac:dyDescent="0.25">
      <c r="B2172" s="11">
        <v>45163</v>
      </c>
      <c r="C2172" s="2">
        <v>6.1</v>
      </c>
      <c r="D2172" s="2">
        <v>5.2203999999999997</v>
      </c>
      <c r="E2172" s="2">
        <v>8186</v>
      </c>
      <c r="F2172" s="2">
        <v>5.9450000000000003</v>
      </c>
      <c r="G2172" s="2">
        <v>48665.77</v>
      </c>
      <c r="H2172" s="13">
        <f t="shared" si="33"/>
        <v>3.2148364901735817E-2</v>
      </c>
    </row>
    <row r="2173" spans="2:8" ht="13.5" x14ac:dyDescent="0.25">
      <c r="B2173" s="11">
        <v>45166</v>
      </c>
      <c r="C2173" s="2">
        <v>6.14</v>
      </c>
      <c r="D2173" s="2">
        <v>5.2545999999999999</v>
      </c>
      <c r="E2173" s="2">
        <v>2384</v>
      </c>
      <c r="F2173" s="2">
        <v>6.0720000000000001</v>
      </c>
      <c r="G2173" s="2">
        <v>14475.647999999999</v>
      </c>
      <c r="H2173" s="13">
        <f t="shared" si="33"/>
        <v>6.5512221285725673E-3</v>
      </c>
    </row>
    <row r="2174" spans="2:8" ht="13.5" x14ac:dyDescent="0.25">
      <c r="B2174" s="11">
        <v>45167</v>
      </c>
      <c r="C2174" s="2">
        <v>6.14</v>
      </c>
      <c r="D2174" s="2">
        <v>5.2545999999999999</v>
      </c>
      <c r="E2174" s="2">
        <v>2501</v>
      </c>
      <c r="F2174" s="2">
        <v>6.1319999999999997</v>
      </c>
      <c r="G2174" s="2">
        <v>15336.132</v>
      </c>
      <c r="H2174" s="13">
        <f t="shared" si="33"/>
        <v>0</v>
      </c>
    </row>
    <row r="2175" spans="2:8" ht="13.5" x14ac:dyDescent="0.25">
      <c r="B2175" s="11">
        <v>45168</v>
      </c>
      <c r="C2175" s="2">
        <v>6.18</v>
      </c>
      <c r="D2175" s="2">
        <v>5.2888999999999999</v>
      </c>
      <c r="E2175" s="2">
        <v>4098</v>
      </c>
      <c r="F2175" s="2">
        <v>6.1379999999999999</v>
      </c>
      <c r="G2175" s="2">
        <v>25153.524000000001</v>
      </c>
      <c r="H2175" s="13">
        <f t="shared" si="33"/>
        <v>6.5276139002017272E-3</v>
      </c>
    </row>
    <row r="2176" spans="2:8" ht="13.5" x14ac:dyDescent="0.25">
      <c r="B2176" s="11">
        <v>45169</v>
      </c>
      <c r="C2176" s="2">
        <v>6.23</v>
      </c>
      <c r="D2176" s="2">
        <v>5.3316999999999997</v>
      </c>
      <c r="E2176" s="2">
        <v>3080</v>
      </c>
      <c r="F2176" s="2">
        <v>6.218</v>
      </c>
      <c r="G2176" s="2">
        <v>19151.439999999999</v>
      </c>
      <c r="H2176" s="13">
        <f t="shared" si="33"/>
        <v>8.0924199739075657E-3</v>
      </c>
    </row>
    <row r="2177" spans="2:8" ht="13.5" x14ac:dyDescent="0.25">
      <c r="B2177" s="11">
        <v>45170</v>
      </c>
      <c r="C2177" s="2">
        <v>6.22</v>
      </c>
      <c r="D2177" s="2">
        <v>5.3231000000000002</v>
      </c>
      <c r="E2177" s="2">
        <v>2328</v>
      </c>
      <c r="F2177" s="2">
        <v>6.2089999999999996</v>
      </c>
      <c r="G2177" s="2">
        <v>14454.552</v>
      </c>
      <c r="H2177" s="13">
        <f t="shared" si="33"/>
        <v>-1.6129939794060988E-3</v>
      </c>
    </row>
    <row r="2178" spans="2:8" ht="13.5" x14ac:dyDescent="0.25">
      <c r="B2178" s="11">
        <v>45173</v>
      </c>
      <c r="C2178" s="2">
        <v>6.2</v>
      </c>
      <c r="D2178" s="2">
        <v>5.306</v>
      </c>
      <c r="E2178" s="2">
        <v>3772</v>
      </c>
      <c r="F2178" s="2">
        <v>6.1550000000000002</v>
      </c>
      <c r="G2178" s="2">
        <v>23216.66</v>
      </c>
      <c r="H2178" s="13">
        <f t="shared" si="33"/>
        <v>-3.212413819015257E-3</v>
      </c>
    </row>
    <row r="2179" spans="2:8" ht="13.5" x14ac:dyDescent="0.25">
      <c r="B2179" s="11">
        <v>45174</v>
      </c>
      <c r="C2179" s="2">
        <v>6.2</v>
      </c>
      <c r="D2179" s="2">
        <v>5.306</v>
      </c>
      <c r="E2179" s="2">
        <v>0</v>
      </c>
      <c r="F2179" s="2">
        <v>0</v>
      </c>
      <c r="G2179" s="2">
        <v>0</v>
      </c>
      <c r="H2179" s="13">
        <f t="shared" si="33"/>
        <v>0</v>
      </c>
    </row>
    <row r="2180" spans="2:8" ht="13.5" x14ac:dyDescent="0.25">
      <c r="B2180" s="11">
        <v>45175</v>
      </c>
      <c r="C2180" s="2">
        <v>6.17</v>
      </c>
      <c r="D2180" s="2">
        <v>5.2803000000000004</v>
      </c>
      <c r="E2180" s="2">
        <v>9712</v>
      </c>
      <c r="F2180" s="2">
        <v>6.1619999999999999</v>
      </c>
      <c r="G2180" s="2">
        <v>59845.343999999997</v>
      </c>
      <c r="H2180" s="13">
        <f t="shared" si="33"/>
        <v>-4.843573313230232E-3</v>
      </c>
    </row>
    <row r="2181" spans="2:8" ht="13.5" x14ac:dyDescent="0.25">
      <c r="B2181" s="11">
        <v>45176</v>
      </c>
      <c r="C2181" s="2">
        <v>6.1</v>
      </c>
      <c r="D2181" s="2">
        <v>5.2203999999999997</v>
      </c>
      <c r="E2181" s="2">
        <v>7107</v>
      </c>
      <c r="F2181" s="2">
        <v>5.9580000000000002</v>
      </c>
      <c r="G2181" s="2">
        <v>42343.506000000001</v>
      </c>
      <c r="H2181" s="13">
        <f t="shared" si="33"/>
        <v>-1.1344052421264081E-2</v>
      </c>
    </row>
    <row r="2182" spans="2:8" ht="13.5" x14ac:dyDescent="0.25">
      <c r="B2182" s="11">
        <v>45177</v>
      </c>
      <c r="C2182" s="2">
        <v>6.04</v>
      </c>
      <c r="D2182" s="2">
        <v>5.1691000000000003</v>
      </c>
      <c r="E2182" s="2">
        <v>2687</v>
      </c>
      <c r="F2182" s="2">
        <v>5.9630000000000001</v>
      </c>
      <c r="G2182" s="2">
        <v>16022.581</v>
      </c>
      <c r="H2182" s="13">
        <f t="shared" si="33"/>
        <v>-9.8268331928586805E-3</v>
      </c>
    </row>
    <row r="2183" spans="2:8" ht="13.5" x14ac:dyDescent="0.25">
      <c r="B2183" s="11">
        <v>45180</v>
      </c>
      <c r="C2183" s="2">
        <v>5.99</v>
      </c>
      <c r="D2183" s="2">
        <v>5.1262999999999996</v>
      </c>
      <c r="E2183" s="2">
        <v>5168</v>
      </c>
      <c r="F2183" s="2">
        <v>5.9009999999999998</v>
      </c>
      <c r="G2183" s="2">
        <v>30496.367999999999</v>
      </c>
      <c r="H2183" s="13">
        <f t="shared" ref="H2183:H2246" si="34">(D2183-D2182)/D2182</f>
        <v>-8.2799713683234244E-3</v>
      </c>
    </row>
    <row r="2184" spans="2:8" ht="13.5" x14ac:dyDescent="0.25">
      <c r="B2184" s="11">
        <v>45181</v>
      </c>
      <c r="C2184" s="2">
        <v>5.99</v>
      </c>
      <c r="D2184" s="2">
        <v>5.1262999999999996</v>
      </c>
      <c r="E2184" s="2">
        <v>4787</v>
      </c>
      <c r="F2184" s="2">
        <v>5.86</v>
      </c>
      <c r="G2184" s="2">
        <v>28051.82</v>
      </c>
      <c r="H2184" s="13">
        <f t="shared" si="34"/>
        <v>0</v>
      </c>
    </row>
    <row r="2185" spans="2:8" ht="13.5" x14ac:dyDescent="0.25">
      <c r="B2185" s="11">
        <v>45182</v>
      </c>
      <c r="C2185" s="2">
        <v>5.95</v>
      </c>
      <c r="D2185" s="2">
        <v>5.0919999999999996</v>
      </c>
      <c r="E2185" s="2">
        <v>4720</v>
      </c>
      <c r="F2185" s="2">
        <v>5.851</v>
      </c>
      <c r="G2185" s="2">
        <v>27616.720000000001</v>
      </c>
      <c r="H2185" s="13">
        <f t="shared" si="34"/>
        <v>-6.6909857011879913E-3</v>
      </c>
    </row>
    <row r="2186" spans="2:8" ht="13.5" x14ac:dyDescent="0.25">
      <c r="B2186" s="11">
        <v>45183</v>
      </c>
      <c r="C2186" s="2">
        <v>5.9</v>
      </c>
      <c r="D2186" s="2">
        <v>5.0492999999999997</v>
      </c>
      <c r="E2186" s="2">
        <v>7215</v>
      </c>
      <c r="F2186" s="2">
        <v>5.8609999999999998</v>
      </c>
      <c r="G2186" s="2">
        <v>42287.114999999998</v>
      </c>
      <c r="H2186" s="13">
        <f t="shared" si="34"/>
        <v>-8.3857030636292143E-3</v>
      </c>
    </row>
    <row r="2187" spans="2:8" ht="13.5" x14ac:dyDescent="0.25">
      <c r="B2187" s="11">
        <v>45184</v>
      </c>
      <c r="C2187" s="2">
        <v>5.9</v>
      </c>
      <c r="D2187" s="2">
        <v>5.0492999999999997</v>
      </c>
      <c r="E2187" s="2">
        <v>17</v>
      </c>
      <c r="F2187" s="2">
        <v>5.859</v>
      </c>
      <c r="G2187" s="2">
        <v>99.602999999999994</v>
      </c>
      <c r="H2187" s="13">
        <f t="shared" si="34"/>
        <v>0</v>
      </c>
    </row>
    <row r="2188" spans="2:8" ht="13.5" x14ac:dyDescent="0.25">
      <c r="B2188" s="11">
        <v>45187</v>
      </c>
      <c r="C2188" s="2">
        <v>5.8</v>
      </c>
      <c r="D2188" s="2">
        <v>4.9637000000000002</v>
      </c>
      <c r="E2188" s="2">
        <v>4148</v>
      </c>
      <c r="F2188" s="2">
        <v>5.8120000000000003</v>
      </c>
      <c r="G2188" s="2">
        <v>24108.175999999999</v>
      </c>
      <c r="H2188" s="13">
        <f t="shared" si="34"/>
        <v>-1.6952844948804679E-2</v>
      </c>
    </row>
    <row r="2189" spans="2:8" ht="13.5" x14ac:dyDescent="0.25">
      <c r="B2189" s="11">
        <v>45188</v>
      </c>
      <c r="C2189" s="2">
        <v>5.8</v>
      </c>
      <c r="D2189" s="2">
        <v>4.9637000000000002</v>
      </c>
      <c r="E2189" s="2">
        <v>1904</v>
      </c>
      <c r="F2189" s="2">
        <v>5.7640000000000002</v>
      </c>
      <c r="G2189" s="2">
        <v>10974.656000000001</v>
      </c>
      <c r="H2189" s="13">
        <f t="shared" si="34"/>
        <v>0</v>
      </c>
    </row>
    <row r="2190" spans="2:8" ht="13.5" x14ac:dyDescent="0.25">
      <c r="B2190" s="11">
        <v>45189</v>
      </c>
      <c r="C2190" s="2">
        <v>5.8</v>
      </c>
      <c r="D2190" s="2">
        <v>4.9637000000000002</v>
      </c>
      <c r="E2190" s="2">
        <v>290</v>
      </c>
      <c r="F2190" s="2">
        <v>5.8</v>
      </c>
      <c r="G2190" s="2">
        <v>1682</v>
      </c>
      <c r="H2190" s="13">
        <f t="shared" si="34"/>
        <v>0</v>
      </c>
    </row>
    <row r="2191" spans="2:8" ht="13.5" x14ac:dyDescent="0.25">
      <c r="B2191" s="11">
        <v>45190</v>
      </c>
      <c r="C2191" s="2">
        <v>5.8</v>
      </c>
      <c r="D2191" s="2">
        <v>4.9637000000000002</v>
      </c>
      <c r="E2191" s="2">
        <v>1200</v>
      </c>
      <c r="F2191" s="2">
        <v>5.7990000000000004</v>
      </c>
      <c r="G2191" s="2">
        <v>6958.8</v>
      </c>
      <c r="H2191" s="13">
        <f t="shared" si="34"/>
        <v>0</v>
      </c>
    </row>
    <row r="2192" spans="2:8" ht="13.5" x14ac:dyDescent="0.25">
      <c r="B2192" s="11">
        <v>45191</v>
      </c>
      <c r="C2192" s="2">
        <v>5.8</v>
      </c>
      <c r="D2192" s="2">
        <v>4.9637000000000002</v>
      </c>
      <c r="E2192" s="2">
        <v>2</v>
      </c>
      <c r="F2192" s="2">
        <v>5.8</v>
      </c>
      <c r="G2192" s="2">
        <v>11.6</v>
      </c>
      <c r="H2192" s="13">
        <f t="shared" si="34"/>
        <v>0</v>
      </c>
    </row>
    <row r="2193" spans="2:8" ht="13.5" x14ac:dyDescent="0.25">
      <c r="B2193" s="11">
        <v>45194</v>
      </c>
      <c r="C2193" s="2">
        <v>5.8</v>
      </c>
      <c r="D2193" s="2">
        <v>4.9637000000000002</v>
      </c>
      <c r="E2193" s="2">
        <v>0</v>
      </c>
      <c r="F2193" s="2">
        <v>0</v>
      </c>
      <c r="G2193" s="2">
        <v>0</v>
      </c>
      <c r="H2193" s="13">
        <f t="shared" si="34"/>
        <v>0</v>
      </c>
    </row>
    <row r="2194" spans="2:8" ht="13.5" x14ac:dyDescent="0.25">
      <c r="B2194" s="11">
        <v>45195</v>
      </c>
      <c r="C2194" s="2">
        <v>5.8</v>
      </c>
      <c r="D2194" s="2">
        <v>4.9637000000000002</v>
      </c>
      <c r="E2194" s="2">
        <v>1110</v>
      </c>
      <c r="F2194" s="2">
        <v>5.6539999999999999</v>
      </c>
      <c r="G2194" s="2">
        <v>6275.94</v>
      </c>
      <c r="H2194" s="13">
        <f t="shared" si="34"/>
        <v>0</v>
      </c>
    </row>
    <row r="2195" spans="2:8" ht="13.5" x14ac:dyDescent="0.25">
      <c r="B2195" s="11">
        <v>45197</v>
      </c>
      <c r="C2195" s="2">
        <v>5.79</v>
      </c>
      <c r="D2195" s="2">
        <v>4.9550999999999998</v>
      </c>
      <c r="E2195" s="2">
        <v>201</v>
      </c>
      <c r="F2195" s="2">
        <v>5.74</v>
      </c>
      <c r="G2195" s="2">
        <v>1153.74</v>
      </c>
      <c r="H2195" s="13">
        <f t="shared" si="34"/>
        <v>-1.7325785200556813E-3</v>
      </c>
    </row>
    <row r="2196" spans="2:8" ht="13.5" x14ac:dyDescent="0.25">
      <c r="B2196" s="11">
        <v>45198</v>
      </c>
      <c r="C2196" s="2">
        <v>5.8</v>
      </c>
      <c r="D2196" s="2">
        <v>4.9637000000000002</v>
      </c>
      <c r="E2196" s="2">
        <v>2028</v>
      </c>
      <c r="F2196" s="2">
        <v>5.7030000000000003</v>
      </c>
      <c r="G2196" s="2">
        <v>11565.683999999999</v>
      </c>
      <c r="H2196" s="13">
        <f t="shared" si="34"/>
        <v>1.7355855583137344E-3</v>
      </c>
    </row>
    <row r="2197" spans="2:8" ht="13.5" x14ac:dyDescent="0.25">
      <c r="B2197" s="11">
        <v>45201</v>
      </c>
      <c r="C2197" s="2">
        <v>5.8</v>
      </c>
      <c r="D2197" s="2">
        <v>4.9637000000000002</v>
      </c>
      <c r="E2197" s="2">
        <v>0</v>
      </c>
      <c r="F2197" s="2">
        <v>0</v>
      </c>
      <c r="G2197" s="2">
        <v>0</v>
      </c>
      <c r="H2197" s="13">
        <f t="shared" si="34"/>
        <v>0</v>
      </c>
    </row>
    <row r="2198" spans="2:8" ht="13.5" x14ac:dyDescent="0.25">
      <c r="B2198" s="11">
        <v>45202</v>
      </c>
      <c r="C2198" s="2">
        <v>5.8</v>
      </c>
      <c r="D2198" s="2">
        <v>4.9637000000000002</v>
      </c>
      <c r="E2198" s="2">
        <v>1005</v>
      </c>
      <c r="F2198" s="2">
        <v>5.6509999999999998</v>
      </c>
      <c r="G2198" s="2">
        <v>5679.2550000000001</v>
      </c>
      <c r="H2198" s="13">
        <f t="shared" si="34"/>
        <v>0</v>
      </c>
    </row>
    <row r="2199" spans="2:8" ht="13.5" x14ac:dyDescent="0.25">
      <c r="B2199" s="11">
        <v>45203</v>
      </c>
      <c r="C2199" s="2">
        <v>5.79</v>
      </c>
      <c r="D2199" s="2">
        <v>4.9550999999999998</v>
      </c>
      <c r="E2199" s="2">
        <v>755</v>
      </c>
      <c r="F2199" s="2">
        <v>5.6609999999999996</v>
      </c>
      <c r="G2199" s="2">
        <v>4274.0550000000003</v>
      </c>
      <c r="H2199" s="13">
        <f t="shared" si="34"/>
        <v>-1.7325785200556813E-3</v>
      </c>
    </row>
    <row r="2200" spans="2:8" ht="13.5" x14ac:dyDescent="0.25">
      <c r="B2200" s="11">
        <v>45204</v>
      </c>
      <c r="C2200" s="2">
        <v>5.78</v>
      </c>
      <c r="D2200" s="2">
        <v>4.9466000000000001</v>
      </c>
      <c r="E2200" s="2">
        <v>100</v>
      </c>
      <c r="F2200" s="2">
        <v>5.78</v>
      </c>
      <c r="G2200" s="2">
        <v>578</v>
      </c>
      <c r="H2200" s="13">
        <f t="shared" si="34"/>
        <v>-1.7154043308913504E-3</v>
      </c>
    </row>
    <row r="2201" spans="2:8" ht="13.5" x14ac:dyDescent="0.25">
      <c r="B2201" s="11">
        <v>45205</v>
      </c>
      <c r="C2201" s="2">
        <v>5.77</v>
      </c>
      <c r="D2201" s="2">
        <v>4.9379999999999997</v>
      </c>
      <c r="E2201" s="2">
        <v>185</v>
      </c>
      <c r="F2201" s="2">
        <v>5.77</v>
      </c>
      <c r="G2201" s="2">
        <v>1067.45</v>
      </c>
      <c r="H2201" s="13">
        <f t="shared" si="34"/>
        <v>-1.7385679052279112E-3</v>
      </c>
    </row>
    <row r="2202" spans="2:8" ht="13.5" x14ac:dyDescent="0.25">
      <c r="B2202" s="11">
        <v>45208</v>
      </c>
      <c r="C2202" s="2">
        <v>5.77</v>
      </c>
      <c r="D2202" s="2">
        <v>4.9379999999999997</v>
      </c>
      <c r="E2202" s="2">
        <v>0</v>
      </c>
      <c r="F2202" s="2">
        <v>0</v>
      </c>
      <c r="G2202" s="2">
        <v>0</v>
      </c>
      <c r="H2202" s="13">
        <f t="shared" si="34"/>
        <v>0</v>
      </c>
    </row>
    <row r="2203" spans="2:8" ht="13.5" x14ac:dyDescent="0.25">
      <c r="B2203" s="11">
        <v>45209</v>
      </c>
      <c r="C2203" s="2">
        <v>5.77</v>
      </c>
      <c r="D2203" s="2">
        <v>4.9379999999999997</v>
      </c>
      <c r="E2203" s="2">
        <v>4618</v>
      </c>
      <c r="F2203" s="2">
        <v>5.7530000000000001</v>
      </c>
      <c r="G2203" s="2">
        <v>26567.353999999999</v>
      </c>
      <c r="H2203" s="13">
        <f t="shared" si="34"/>
        <v>0</v>
      </c>
    </row>
    <row r="2204" spans="2:8" ht="13.5" x14ac:dyDescent="0.25">
      <c r="B2204" s="11">
        <v>45210</v>
      </c>
      <c r="C2204" s="2">
        <v>5.75</v>
      </c>
      <c r="D2204" s="2">
        <v>4.9208999999999996</v>
      </c>
      <c r="E2204" s="2">
        <v>420</v>
      </c>
      <c r="F2204" s="2">
        <v>5.7290000000000001</v>
      </c>
      <c r="G2204" s="2">
        <v>2406.1799999999998</v>
      </c>
      <c r="H2204" s="13">
        <f t="shared" si="34"/>
        <v>-3.4629404617254186E-3</v>
      </c>
    </row>
    <row r="2205" spans="2:8" ht="13.5" x14ac:dyDescent="0.25">
      <c r="B2205" s="11">
        <v>45211</v>
      </c>
      <c r="C2205" s="2">
        <v>5.7</v>
      </c>
      <c r="D2205" s="2">
        <v>4.8780999999999999</v>
      </c>
      <c r="E2205" s="2">
        <v>2188</v>
      </c>
      <c r="F2205" s="2">
        <v>5.6970000000000001</v>
      </c>
      <c r="G2205" s="2">
        <v>12465.036</v>
      </c>
      <c r="H2205" s="13">
        <f t="shared" si="34"/>
        <v>-8.6975959682171408E-3</v>
      </c>
    </row>
    <row r="2206" spans="2:8" ht="13.5" x14ac:dyDescent="0.25">
      <c r="B2206" s="11">
        <v>45212</v>
      </c>
      <c r="C2206" s="2">
        <v>5.69</v>
      </c>
      <c r="D2206" s="2">
        <v>4.8695000000000004</v>
      </c>
      <c r="E2206" s="2">
        <v>503</v>
      </c>
      <c r="F2206" s="2">
        <v>5.69</v>
      </c>
      <c r="G2206" s="2">
        <v>2862.07</v>
      </c>
      <c r="H2206" s="13">
        <f t="shared" si="34"/>
        <v>-1.7629814886942657E-3</v>
      </c>
    </row>
    <row r="2207" spans="2:8" ht="13.5" x14ac:dyDescent="0.25">
      <c r="B2207" s="11">
        <v>45215</v>
      </c>
      <c r="C2207" s="2">
        <v>5.7</v>
      </c>
      <c r="D2207" s="2">
        <v>4.8780999999999999</v>
      </c>
      <c r="E2207" s="2">
        <v>2005</v>
      </c>
      <c r="F2207" s="2">
        <v>5.6070000000000002</v>
      </c>
      <c r="G2207" s="2">
        <v>11242.035</v>
      </c>
      <c r="H2207" s="13">
        <f t="shared" si="34"/>
        <v>1.7660950816304542E-3</v>
      </c>
    </row>
    <row r="2208" spans="2:8" ht="13.5" x14ac:dyDescent="0.25">
      <c r="B2208" s="11">
        <v>45216</v>
      </c>
      <c r="C2208" s="2">
        <v>5.7</v>
      </c>
      <c r="D2208" s="2">
        <v>4.8780999999999999</v>
      </c>
      <c r="E2208" s="2">
        <v>2205</v>
      </c>
      <c r="F2208" s="2">
        <v>5.6</v>
      </c>
      <c r="G2208" s="2">
        <v>12348</v>
      </c>
      <c r="H2208" s="13">
        <f t="shared" si="34"/>
        <v>0</v>
      </c>
    </row>
    <row r="2209" spans="2:8" ht="13.5" x14ac:dyDescent="0.25">
      <c r="B2209" s="11">
        <v>45217</v>
      </c>
      <c r="C2209" s="2">
        <v>5.7</v>
      </c>
      <c r="D2209" s="2">
        <v>4.8780999999999999</v>
      </c>
      <c r="E2209" s="2">
        <v>3100</v>
      </c>
      <c r="F2209" s="2">
        <v>5.6029999999999998</v>
      </c>
      <c r="G2209" s="2">
        <v>17369.3</v>
      </c>
      <c r="H2209" s="13">
        <f t="shared" si="34"/>
        <v>0</v>
      </c>
    </row>
    <row r="2210" spans="2:8" ht="13.5" x14ac:dyDescent="0.25">
      <c r="B2210" s="11">
        <v>45218</v>
      </c>
      <c r="C2210" s="2">
        <v>5.6</v>
      </c>
      <c r="D2210" s="2">
        <v>4.7925000000000004</v>
      </c>
      <c r="E2210" s="2">
        <v>18066</v>
      </c>
      <c r="F2210" s="2">
        <v>5.6</v>
      </c>
      <c r="G2210" s="2">
        <v>101169.60000000001</v>
      </c>
      <c r="H2210" s="13">
        <f t="shared" si="34"/>
        <v>-1.7547815747934535E-2</v>
      </c>
    </row>
    <row r="2211" spans="2:8" ht="13.5" x14ac:dyDescent="0.25">
      <c r="B2211" s="11">
        <v>45219</v>
      </c>
      <c r="C2211" s="2">
        <v>5.6</v>
      </c>
      <c r="D2211" s="2">
        <v>4.7925000000000004</v>
      </c>
      <c r="E2211" s="2">
        <v>2115</v>
      </c>
      <c r="F2211" s="2">
        <v>5.5780000000000003</v>
      </c>
      <c r="G2211" s="2">
        <v>11797.47</v>
      </c>
      <c r="H2211" s="13">
        <f t="shared" si="34"/>
        <v>0</v>
      </c>
    </row>
    <row r="2212" spans="2:8" ht="13.5" x14ac:dyDescent="0.25">
      <c r="B2212" s="11">
        <v>45222</v>
      </c>
      <c r="C2212" s="2">
        <v>5.6</v>
      </c>
      <c r="D2212" s="2">
        <v>4.7925000000000004</v>
      </c>
      <c r="E2212" s="2">
        <v>3577</v>
      </c>
      <c r="F2212" s="2">
        <v>5.5949999999999998</v>
      </c>
      <c r="G2212" s="2">
        <v>20013.314999999999</v>
      </c>
      <c r="H2212" s="13">
        <f t="shared" si="34"/>
        <v>0</v>
      </c>
    </row>
    <row r="2213" spans="2:8" ht="13.5" x14ac:dyDescent="0.25">
      <c r="B2213" s="11">
        <v>45223</v>
      </c>
      <c r="C2213" s="2">
        <v>5.6</v>
      </c>
      <c r="D2213" s="2">
        <v>4.7925000000000004</v>
      </c>
      <c r="E2213" s="2">
        <v>5385</v>
      </c>
      <c r="F2213" s="2">
        <v>5.6</v>
      </c>
      <c r="G2213" s="2">
        <v>30156</v>
      </c>
      <c r="H2213" s="13">
        <f t="shared" si="34"/>
        <v>0</v>
      </c>
    </row>
    <row r="2214" spans="2:8" ht="13.5" x14ac:dyDescent="0.25">
      <c r="B2214" s="11">
        <v>45224</v>
      </c>
      <c r="C2214" s="2">
        <v>5.6</v>
      </c>
      <c r="D2214" s="2">
        <v>4.7925000000000004</v>
      </c>
      <c r="E2214" s="2">
        <v>4649</v>
      </c>
      <c r="F2214" s="2">
        <v>5.5190000000000001</v>
      </c>
      <c r="G2214" s="2">
        <v>25657.830999999998</v>
      </c>
      <c r="H2214" s="13">
        <f t="shared" si="34"/>
        <v>0</v>
      </c>
    </row>
    <row r="2215" spans="2:8" ht="13.5" x14ac:dyDescent="0.25">
      <c r="B2215" s="11">
        <v>45225</v>
      </c>
      <c r="C2215" s="2">
        <v>5.6</v>
      </c>
      <c r="D2215" s="2">
        <v>4.7925000000000004</v>
      </c>
      <c r="E2215" s="2">
        <v>14333</v>
      </c>
      <c r="F2215" s="2">
        <v>5.4619999999999997</v>
      </c>
      <c r="G2215" s="2">
        <v>78286.846000000005</v>
      </c>
      <c r="H2215" s="13">
        <f t="shared" si="34"/>
        <v>0</v>
      </c>
    </row>
    <row r="2216" spans="2:8" ht="13.5" x14ac:dyDescent="0.25">
      <c r="B2216" s="11">
        <v>45226</v>
      </c>
      <c r="C2216" s="2">
        <v>5.76</v>
      </c>
      <c r="D2216" s="2">
        <v>4.9294000000000002</v>
      </c>
      <c r="E2216" s="2">
        <v>2260</v>
      </c>
      <c r="F2216" s="2">
        <v>5.6130000000000004</v>
      </c>
      <c r="G2216" s="2">
        <v>12685.38</v>
      </c>
      <c r="H2216" s="13">
        <f t="shared" si="34"/>
        <v>2.8565466875325986E-2</v>
      </c>
    </row>
    <row r="2217" spans="2:8" ht="13.5" x14ac:dyDescent="0.25">
      <c r="B2217" s="11">
        <v>45229</v>
      </c>
      <c r="C2217" s="2">
        <v>5.76</v>
      </c>
      <c r="D2217" s="2">
        <v>4.9294000000000002</v>
      </c>
      <c r="E2217" s="2">
        <v>2160</v>
      </c>
      <c r="F2217" s="2">
        <v>5.7439999999999998</v>
      </c>
      <c r="G2217" s="2">
        <v>12407.04</v>
      </c>
      <c r="H2217" s="13">
        <f t="shared" si="34"/>
        <v>0</v>
      </c>
    </row>
    <row r="2218" spans="2:8" ht="13.5" x14ac:dyDescent="0.25">
      <c r="B2218" s="11">
        <v>45230</v>
      </c>
      <c r="C2218" s="2">
        <v>5.66</v>
      </c>
      <c r="D2218" s="2">
        <v>4.8438999999999997</v>
      </c>
      <c r="E2218" s="2">
        <v>3348</v>
      </c>
      <c r="F2218" s="2">
        <v>5.69</v>
      </c>
      <c r="G2218" s="2">
        <v>19050.12</v>
      </c>
      <c r="H2218" s="13">
        <f t="shared" si="34"/>
        <v>-1.7344910131050547E-2</v>
      </c>
    </row>
    <row r="2219" spans="2:8" ht="13.5" x14ac:dyDescent="0.25">
      <c r="B2219" s="11">
        <v>45231</v>
      </c>
      <c r="C2219" s="2">
        <v>5.75</v>
      </c>
      <c r="D2219" s="2">
        <v>4.9208999999999996</v>
      </c>
      <c r="E2219" s="2">
        <v>1042</v>
      </c>
      <c r="F2219" s="2">
        <v>5.6479999999999997</v>
      </c>
      <c r="G2219" s="2">
        <v>5885.2160000000003</v>
      </c>
      <c r="H2219" s="13">
        <f t="shared" si="34"/>
        <v>1.5896281921592099E-2</v>
      </c>
    </row>
    <row r="2220" spans="2:8" ht="13.5" x14ac:dyDescent="0.25">
      <c r="B2220" s="11">
        <v>45232</v>
      </c>
      <c r="C2220" s="2">
        <v>6.03</v>
      </c>
      <c r="D2220" s="2">
        <v>5.1604999999999999</v>
      </c>
      <c r="E2220" s="2">
        <v>5759</v>
      </c>
      <c r="F2220" s="2">
        <v>5.96</v>
      </c>
      <c r="G2220" s="2">
        <v>34323.64</v>
      </c>
      <c r="H2220" s="13">
        <f t="shared" si="34"/>
        <v>4.8690280233290716E-2</v>
      </c>
    </row>
    <row r="2221" spans="2:8" ht="13.5" x14ac:dyDescent="0.25">
      <c r="B2221" s="11">
        <v>45233</v>
      </c>
      <c r="C2221" s="2">
        <v>6.03</v>
      </c>
      <c r="D2221" s="2">
        <v>5.1604999999999999</v>
      </c>
      <c r="E2221" s="2">
        <v>2916</v>
      </c>
      <c r="F2221" s="2">
        <v>6.0359999999999996</v>
      </c>
      <c r="G2221" s="2">
        <v>17600.975999999999</v>
      </c>
      <c r="H2221" s="13">
        <f t="shared" si="34"/>
        <v>0</v>
      </c>
    </row>
    <row r="2222" spans="2:8" ht="13.5" x14ac:dyDescent="0.25">
      <c r="B2222" s="11">
        <v>45236</v>
      </c>
      <c r="C2222" s="2">
        <v>5.88</v>
      </c>
      <c r="D2222" s="2">
        <v>5.0320999999999998</v>
      </c>
      <c r="E2222" s="2">
        <v>4573</v>
      </c>
      <c r="F2222" s="2">
        <v>5.8849999999999998</v>
      </c>
      <c r="G2222" s="2">
        <v>26912.105</v>
      </c>
      <c r="H2222" s="13">
        <f t="shared" si="34"/>
        <v>-2.4881309950586197E-2</v>
      </c>
    </row>
    <row r="2223" spans="2:8" ht="13.5" x14ac:dyDescent="0.25">
      <c r="B2223" s="11">
        <v>45237</v>
      </c>
      <c r="C2223" s="2">
        <v>5.88</v>
      </c>
      <c r="D2223" s="2">
        <v>5.0320999999999998</v>
      </c>
      <c r="E2223" s="2">
        <v>474</v>
      </c>
      <c r="F2223" s="2">
        <v>5.8360000000000003</v>
      </c>
      <c r="G2223" s="2">
        <v>2766.2640000000001</v>
      </c>
      <c r="H2223" s="13">
        <f t="shared" si="34"/>
        <v>0</v>
      </c>
    </row>
    <row r="2224" spans="2:8" ht="13.5" x14ac:dyDescent="0.25">
      <c r="B2224" s="11">
        <v>45238</v>
      </c>
      <c r="C2224" s="2">
        <v>6.03</v>
      </c>
      <c r="D2224" s="2">
        <v>5.1604999999999999</v>
      </c>
      <c r="E2224" s="2">
        <v>1011</v>
      </c>
      <c r="F2224" s="2">
        <v>6.016</v>
      </c>
      <c r="G2224" s="2">
        <v>6082.1760000000004</v>
      </c>
      <c r="H2224" s="13">
        <f t="shared" si="34"/>
        <v>2.5516186085332182E-2</v>
      </c>
    </row>
    <row r="2225" spans="2:8" ht="13.5" x14ac:dyDescent="0.25">
      <c r="B2225" s="11">
        <v>45239</v>
      </c>
      <c r="C2225" s="2">
        <v>6.08</v>
      </c>
      <c r="D2225" s="2">
        <v>5.2032999999999996</v>
      </c>
      <c r="E2225" s="2">
        <v>5368</v>
      </c>
      <c r="F2225" s="2">
        <v>6.0510000000000002</v>
      </c>
      <c r="G2225" s="2">
        <v>32481.768</v>
      </c>
      <c r="H2225" s="13">
        <f t="shared" si="34"/>
        <v>8.2937699835286746E-3</v>
      </c>
    </row>
    <row r="2226" spans="2:8" ht="13.5" x14ac:dyDescent="0.25">
      <c r="B2226" s="11">
        <v>45240</v>
      </c>
      <c r="C2226" s="2">
        <v>6.11</v>
      </c>
      <c r="D2226" s="2">
        <v>5.2290000000000001</v>
      </c>
      <c r="E2226" s="2">
        <v>6359</v>
      </c>
      <c r="F2226" s="2">
        <v>6.0890000000000004</v>
      </c>
      <c r="G2226" s="2">
        <v>38719.951000000001</v>
      </c>
      <c r="H2226" s="13">
        <f t="shared" si="34"/>
        <v>4.9391732169970027E-3</v>
      </c>
    </row>
    <row r="2227" spans="2:8" ht="13.5" x14ac:dyDescent="0.25">
      <c r="B2227" s="11">
        <v>45243</v>
      </c>
      <c r="C2227" s="2">
        <v>6.15</v>
      </c>
      <c r="D2227" s="2">
        <v>5.2632000000000003</v>
      </c>
      <c r="E2227" s="2">
        <v>385</v>
      </c>
      <c r="F2227" s="2">
        <v>6.1289999999999996</v>
      </c>
      <c r="G2227" s="2">
        <v>2359.665</v>
      </c>
      <c r="H2227" s="13">
        <f t="shared" si="34"/>
        <v>6.5404475043029696E-3</v>
      </c>
    </row>
    <row r="2228" spans="2:8" ht="13.5" x14ac:dyDescent="0.25">
      <c r="B2228" s="11">
        <v>45244</v>
      </c>
      <c r="C2228" s="2">
        <v>6.16</v>
      </c>
      <c r="D2228" s="2">
        <v>5.2717999999999998</v>
      </c>
      <c r="E2228" s="2">
        <v>1311</v>
      </c>
      <c r="F2228" s="2">
        <v>6.15</v>
      </c>
      <c r="G2228" s="2">
        <v>8062.65</v>
      </c>
      <c r="H2228" s="13">
        <f t="shared" si="34"/>
        <v>1.6339869281044796E-3</v>
      </c>
    </row>
    <row r="2229" spans="2:8" ht="13.5" x14ac:dyDescent="0.25">
      <c r="B2229" s="11">
        <v>45245</v>
      </c>
      <c r="C2229" s="2">
        <v>6.15</v>
      </c>
      <c r="D2229" s="2">
        <v>5.2632000000000003</v>
      </c>
      <c r="E2229" s="2">
        <v>203</v>
      </c>
      <c r="F2229" s="2">
        <v>6.0609999999999999</v>
      </c>
      <c r="G2229" s="2">
        <v>1230.383</v>
      </c>
      <c r="H2229" s="13">
        <f t="shared" si="34"/>
        <v>-1.6313213703098557E-3</v>
      </c>
    </row>
    <row r="2230" spans="2:8" ht="13.5" x14ac:dyDescent="0.25">
      <c r="B2230" s="11">
        <v>45246</v>
      </c>
      <c r="C2230" s="2">
        <v>6.5</v>
      </c>
      <c r="D2230" s="2">
        <v>5.5627000000000004</v>
      </c>
      <c r="E2230" s="2">
        <v>19202</v>
      </c>
      <c r="F2230" s="2">
        <v>6.4039999999999999</v>
      </c>
      <c r="G2230" s="2">
        <v>122969.60799999999</v>
      </c>
      <c r="H2230" s="13">
        <f t="shared" si="34"/>
        <v>5.6904544763641908E-2</v>
      </c>
    </row>
    <row r="2231" spans="2:8" ht="13.5" x14ac:dyDescent="0.25">
      <c r="B2231" s="11">
        <v>45247</v>
      </c>
      <c r="C2231" s="2">
        <v>6.7</v>
      </c>
      <c r="D2231" s="2">
        <v>5.7339000000000002</v>
      </c>
      <c r="E2231" s="2">
        <v>11330</v>
      </c>
      <c r="F2231" s="2">
        <v>6.5149999999999997</v>
      </c>
      <c r="G2231" s="2">
        <v>73814.95</v>
      </c>
      <c r="H2231" s="13">
        <f t="shared" si="34"/>
        <v>3.0776421521922767E-2</v>
      </c>
    </row>
    <row r="2232" spans="2:8" ht="13.5" x14ac:dyDescent="0.25">
      <c r="B2232" s="11">
        <v>45250</v>
      </c>
      <c r="C2232" s="2">
        <v>6.7</v>
      </c>
      <c r="D2232" s="2">
        <v>5.7339000000000002</v>
      </c>
      <c r="E2232" s="2">
        <v>4731</v>
      </c>
      <c r="F2232" s="2">
        <v>6.5289999999999999</v>
      </c>
      <c r="G2232" s="2">
        <v>30888.699000000001</v>
      </c>
      <c r="H2232" s="13">
        <f t="shared" si="34"/>
        <v>0</v>
      </c>
    </row>
    <row r="2233" spans="2:8" ht="13.5" x14ac:dyDescent="0.25">
      <c r="B2233" s="11">
        <v>45251</v>
      </c>
      <c r="C2233" s="2">
        <v>6.7</v>
      </c>
      <c r="D2233" s="2">
        <v>5.7339000000000002</v>
      </c>
      <c r="E2233" s="2">
        <v>8909</v>
      </c>
      <c r="F2233" s="2">
        <v>6.6360000000000001</v>
      </c>
      <c r="G2233" s="2">
        <v>59120.124000000003</v>
      </c>
      <c r="H2233" s="13">
        <f t="shared" si="34"/>
        <v>0</v>
      </c>
    </row>
    <row r="2234" spans="2:8" ht="13.5" x14ac:dyDescent="0.25">
      <c r="B2234" s="11">
        <v>45252</v>
      </c>
      <c r="C2234" s="2">
        <v>6.7</v>
      </c>
      <c r="D2234" s="2">
        <v>5.7339000000000002</v>
      </c>
      <c r="E2234" s="2">
        <v>3608</v>
      </c>
      <c r="F2234" s="2">
        <v>6.6420000000000003</v>
      </c>
      <c r="G2234" s="2">
        <v>23964.335999999999</v>
      </c>
      <c r="H2234" s="13">
        <f t="shared" si="34"/>
        <v>0</v>
      </c>
    </row>
    <row r="2235" spans="2:8" ht="13.5" x14ac:dyDescent="0.25">
      <c r="B2235" s="11">
        <v>45253</v>
      </c>
      <c r="C2235" s="2">
        <v>6.7</v>
      </c>
      <c r="D2235" s="2">
        <v>5.7339000000000002</v>
      </c>
      <c r="E2235" s="2">
        <v>1000</v>
      </c>
      <c r="F2235" s="2">
        <v>6.641</v>
      </c>
      <c r="G2235" s="2">
        <v>6641</v>
      </c>
      <c r="H2235" s="13">
        <f t="shared" si="34"/>
        <v>0</v>
      </c>
    </row>
    <row r="2236" spans="2:8" ht="13.5" x14ac:dyDescent="0.25">
      <c r="B2236" s="11">
        <v>45254</v>
      </c>
      <c r="C2236" s="2">
        <v>6.7</v>
      </c>
      <c r="D2236" s="2">
        <v>5.7339000000000002</v>
      </c>
      <c r="E2236" s="2">
        <v>1122</v>
      </c>
      <c r="F2236" s="2">
        <v>6.7</v>
      </c>
      <c r="G2236" s="2">
        <v>7517.4</v>
      </c>
      <c r="H2236" s="13">
        <f t="shared" si="34"/>
        <v>0</v>
      </c>
    </row>
    <row r="2237" spans="2:8" ht="13.5" x14ac:dyDescent="0.25">
      <c r="B2237" s="11">
        <v>45257</v>
      </c>
      <c r="C2237" s="2">
        <v>6.79</v>
      </c>
      <c r="D2237" s="2">
        <v>5.8109000000000002</v>
      </c>
      <c r="E2237" s="2">
        <v>8207</v>
      </c>
      <c r="F2237" s="2">
        <v>6.702</v>
      </c>
      <c r="G2237" s="2">
        <v>55003.313999999998</v>
      </c>
      <c r="H2237" s="13">
        <f t="shared" si="34"/>
        <v>1.3428905282617408E-2</v>
      </c>
    </row>
    <row r="2238" spans="2:8" ht="13.5" x14ac:dyDescent="0.25">
      <c r="B2238" s="11">
        <v>45258</v>
      </c>
      <c r="C2238" s="2">
        <v>6.89</v>
      </c>
      <c r="D2238" s="2">
        <v>5.8964999999999996</v>
      </c>
      <c r="E2238" s="2">
        <v>2552</v>
      </c>
      <c r="F2238" s="2">
        <v>6.8339999999999996</v>
      </c>
      <c r="G2238" s="2">
        <v>17440.367999999999</v>
      </c>
      <c r="H2238" s="13">
        <f t="shared" si="34"/>
        <v>1.4730936687948417E-2</v>
      </c>
    </row>
    <row r="2239" spans="2:8" ht="13.5" x14ac:dyDescent="0.25">
      <c r="B2239" s="11">
        <v>45259</v>
      </c>
      <c r="C2239" s="2">
        <v>6.83</v>
      </c>
      <c r="D2239" s="2">
        <v>5.8452000000000002</v>
      </c>
      <c r="E2239" s="2">
        <v>10930</v>
      </c>
      <c r="F2239" s="2">
        <v>6.8250000000000002</v>
      </c>
      <c r="G2239" s="2">
        <v>74597.25</v>
      </c>
      <c r="H2239" s="13">
        <f t="shared" si="34"/>
        <v>-8.7000763164588255E-3</v>
      </c>
    </row>
    <row r="2240" spans="2:8" ht="13.5" x14ac:dyDescent="0.25">
      <c r="B2240" s="11">
        <v>45260</v>
      </c>
      <c r="C2240" s="2">
        <v>6.83</v>
      </c>
      <c r="D2240" s="2">
        <v>5.8452000000000002</v>
      </c>
      <c r="E2240" s="2">
        <v>240</v>
      </c>
      <c r="F2240" s="2">
        <v>6.8360000000000003</v>
      </c>
      <c r="G2240" s="2">
        <v>1640.64</v>
      </c>
      <c r="H2240" s="13">
        <f t="shared" si="34"/>
        <v>0</v>
      </c>
    </row>
    <row r="2241" spans="2:8" ht="13.5" x14ac:dyDescent="0.25">
      <c r="B2241" s="11">
        <v>45261</v>
      </c>
      <c r="C2241" s="2">
        <v>6.8</v>
      </c>
      <c r="D2241" s="2">
        <v>5.8194999999999997</v>
      </c>
      <c r="E2241" s="2">
        <v>1218</v>
      </c>
      <c r="F2241" s="2">
        <v>6.8</v>
      </c>
      <c r="G2241" s="2">
        <v>8282.4</v>
      </c>
      <c r="H2241" s="13">
        <f t="shared" si="34"/>
        <v>-4.396769999315763E-3</v>
      </c>
    </row>
    <row r="2242" spans="2:8" ht="13.5" x14ac:dyDescent="0.25">
      <c r="B2242" s="11">
        <v>45264</v>
      </c>
      <c r="C2242" s="2">
        <v>6.78</v>
      </c>
      <c r="D2242" s="2">
        <v>5.8023999999999996</v>
      </c>
      <c r="E2242" s="2">
        <v>1878</v>
      </c>
      <c r="F2242" s="2">
        <v>6.7869999999999999</v>
      </c>
      <c r="G2242" s="2">
        <v>12745.986000000001</v>
      </c>
      <c r="H2242" s="13">
        <f t="shared" si="34"/>
        <v>-2.9383967694819341E-3</v>
      </c>
    </row>
    <row r="2243" spans="2:8" ht="13.5" x14ac:dyDescent="0.25">
      <c r="B2243" s="11">
        <v>45265</v>
      </c>
      <c r="C2243" s="2">
        <v>6.7</v>
      </c>
      <c r="D2243" s="2">
        <v>5.7339000000000002</v>
      </c>
      <c r="E2243" s="2">
        <v>2444</v>
      </c>
      <c r="F2243" s="2">
        <v>6.7</v>
      </c>
      <c r="G2243" s="2">
        <v>16374.8</v>
      </c>
      <c r="H2243" s="13">
        <f t="shared" si="34"/>
        <v>-1.1805459809733789E-2</v>
      </c>
    </row>
    <row r="2244" spans="2:8" ht="13.5" x14ac:dyDescent="0.25">
      <c r="B2244" s="11">
        <v>45266</v>
      </c>
      <c r="C2244" s="2">
        <v>6.78</v>
      </c>
      <c r="D2244" s="2">
        <v>5.8023999999999996</v>
      </c>
      <c r="E2244" s="2">
        <v>2695</v>
      </c>
      <c r="F2244" s="2">
        <v>6.7629999999999999</v>
      </c>
      <c r="G2244" s="2">
        <v>18226.285</v>
      </c>
      <c r="H2244" s="13">
        <f t="shared" si="34"/>
        <v>1.1946493660510182E-2</v>
      </c>
    </row>
    <row r="2245" spans="2:8" ht="13.5" x14ac:dyDescent="0.25">
      <c r="B2245" s="11">
        <v>45267</v>
      </c>
      <c r="C2245" s="2">
        <v>6.78</v>
      </c>
      <c r="D2245" s="2">
        <v>5.8023999999999996</v>
      </c>
      <c r="E2245" s="2">
        <v>1872</v>
      </c>
      <c r="F2245" s="2">
        <v>6.76</v>
      </c>
      <c r="G2245" s="2">
        <v>12654.72</v>
      </c>
      <c r="H2245" s="13">
        <f t="shared" si="34"/>
        <v>0</v>
      </c>
    </row>
    <row r="2246" spans="2:8" ht="13.5" x14ac:dyDescent="0.25">
      <c r="B2246" s="11">
        <v>45268</v>
      </c>
      <c r="C2246" s="2">
        <v>6.77</v>
      </c>
      <c r="D2246" s="2">
        <v>5.7938000000000001</v>
      </c>
      <c r="E2246" s="2">
        <v>1605</v>
      </c>
      <c r="F2246" s="2">
        <v>6.7110000000000003</v>
      </c>
      <c r="G2246" s="2">
        <v>10771.155000000001</v>
      </c>
      <c r="H2246" s="13">
        <f t="shared" si="34"/>
        <v>-1.4821453191781846E-3</v>
      </c>
    </row>
    <row r="2247" spans="2:8" ht="13.5" x14ac:dyDescent="0.25">
      <c r="B2247" s="11">
        <v>45271</v>
      </c>
      <c r="C2247" s="2">
        <v>6.77</v>
      </c>
      <c r="D2247" s="2">
        <v>5.7938000000000001</v>
      </c>
      <c r="E2247" s="2">
        <v>669</v>
      </c>
      <c r="F2247" s="2">
        <v>6.77</v>
      </c>
      <c r="G2247" s="2">
        <v>4529.13</v>
      </c>
      <c r="H2247" s="13">
        <f t="shared" ref="H2247:H2310" si="35">(D2247-D2246)/D2246</f>
        <v>0</v>
      </c>
    </row>
    <row r="2248" spans="2:8" ht="13.5" x14ac:dyDescent="0.25">
      <c r="B2248" s="11">
        <v>45272</v>
      </c>
      <c r="C2248" s="2">
        <v>6.77</v>
      </c>
      <c r="D2248" s="2">
        <v>5.7938000000000001</v>
      </c>
      <c r="E2248" s="2">
        <v>0</v>
      </c>
      <c r="F2248" s="2">
        <v>0</v>
      </c>
      <c r="G2248" s="2">
        <v>0</v>
      </c>
      <c r="H2248" s="13">
        <f t="shared" si="35"/>
        <v>0</v>
      </c>
    </row>
    <row r="2249" spans="2:8" ht="13.5" x14ac:dyDescent="0.25">
      <c r="B2249" s="11">
        <v>45273</v>
      </c>
      <c r="C2249" s="2">
        <v>6.7</v>
      </c>
      <c r="D2249" s="2">
        <v>5.7339000000000002</v>
      </c>
      <c r="E2249" s="2">
        <v>1018</v>
      </c>
      <c r="F2249" s="2">
        <v>6.6980000000000004</v>
      </c>
      <c r="G2249" s="2">
        <v>6818.5640000000003</v>
      </c>
      <c r="H2249" s="13">
        <f t="shared" si="35"/>
        <v>-1.0338637854257973E-2</v>
      </c>
    </row>
    <row r="2250" spans="2:8" ht="13.5" x14ac:dyDescent="0.25">
      <c r="B2250" s="11">
        <v>45274</v>
      </c>
      <c r="C2250" s="2">
        <v>6.65</v>
      </c>
      <c r="D2250" s="2">
        <v>5.6910999999999996</v>
      </c>
      <c r="E2250" s="2">
        <v>362</v>
      </c>
      <c r="F2250" s="2">
        <v>6.65</v>
      </c>
      <c r="G2250" s="2">
        <v>2407.3000000000002</v>
      </c>
      <c r="H2250" s="13">
        <f t="shared" si="35"/>
        <v>-7.4643785207277099E-3</v>
      </c>
    </row>
    <row r="2251" spans="2:8" ht="13.5" x14ac:dyDescent="0.25">
      <c r="B2251" s="11">
        <v>45275</v>
      </c>
      <c r="C2251" s="2">
        <v>6.65</v>
      </c>
      <c r="D2251" s="2">
        <v>5.6910999999999996</v>
      </c>
      <c r="E2251" s="2">
        <v>0</v>
      </c>
      <c r="F2251" s="2">
        <v>0</v>
      </c>
      <c r="G2251" s="2">
        <v>0</v>
      </c>
      <c r="H2251" s="13">
        <f t="shared" si="35"/>
        <v>0</v>
      </c>
    </row>
    <row r="2252" spans="2:8" ht="13.5" x14ac:dyDescent="0.25">
      <c r="B2252" s="11">
        <v>45278</v>
      </c>
      <c r="C2252" s="2">
        <v>6.58</v>
      </c>
      <c r="D2252" s="2">
        <v>5.6311999999999998</v>
      </c>
      <c r="E2252" s="2">
        <v>1861</v>
      </c>
      <c r="F2252" s="2">
        <v>6.4080000000000004</v>
      </c>
      <c r="G2252" s="2">
        <v>11925.288</v>
      </c>
      <c r="H2252" s="13">
        <f t="shared" si="35"/>
        <v>-1.0525206023440082E-2</v>
      </c>
    </row>
    <row r="2253" spans="2:8" ht="13.5" x14ac:dyDescent="0.25">
      <c r="B2253" s="11">
        <v>45279</v>
      </c>
      <c r="C2253" s="2">
        <v>6.57</v>
      </c>
      <c r="D2253" s="2">
        <v>5.6226000000000003</v>
      </c>
      <c r="E2253" s="2">
        <v>249</v>
      </c>
      <c r="F2253" s="2">
        <v>6.5720000000000001</v>
      </c>
      <c r="G2253" s="2">
        <v>1636.4280000000001</v>
      </c>
      <c r="H2253" s="13">
        <f t="shared" si="35"/>
        <v>-1.5272055689727762E-3</v>
      </c>
    </row>
    <row r="2254" spans="2:8" ht="13.5" x14ac:dyDescent="0.25">
      <c r="B2254" s="11">
        <v>45280</v>
      </c>
      <c r="C2254" s="2">
        <v>6.59</v>
      </c>
      <c r="D2254" s="2">
        <v>5.6398000000000001</v>
      </c>
      <c r="E2254" s="2">
        <v>2284</v>
      </c>
      <c r="F2254" s="2">
        <v>6.3209999999999997</v>
      </c>
      <c r="G2254" s="2">
        <v>14437.164000000001</v>
      </c>
      <c r="H2254" s="13">
        <f t="shared" si="35"/>
        <v>3.0590829865186713E-3</v>
      </c>
    </row>
    <row r="2255" spans="2:8" ht="13.5" x14ac:dyDescent="0.25">
      <c r="B2255" s="11">
        <v>45281</v>
      </c>
      <c r="C2255" s="2">
        <v>6.5</v>
      </c>
      <c r="D2255" s="2">
        <v>5.5627000000000004</v>
      </c>
      <c r="E2255" s="2">
        <v>1332</v>
      </c>
      <c r="F2255" s="2">
        <v>6.2850000000000001</v>
      </c>
      <c r="G2255" s="2">
        <v>8371.6200000000008</v>
      </c>
      <c r="H2255" s="13">
        <f t="shared" si="35"/>
        <v>-1.3670697542465996E-2</v>
      </c>
    </row>
    <row r="2256" spans="2:8" ht="13.5" x14ac:dyDescent="0.25">
      <c r="B2256" s="11">
        <v>45282</v>
      </c>
      <c r="C2256" s="2">
        <v>6.24</v>
      </c>
      <c r="D2256" s="2">
        <v>5.3402000000000003</v>
      </c>
      <c r="E2256" s="2">
        <v>1431</v>
      </c>
      <c r="F2256" s="2">
        <v>6.2489999999999997</v>
      </c>
      <c r="G2256" s="2">
        <v>8942.3189999999995</v>
      </c>
      <c r="H2256" s="13">
        <f t="shared" si="35"/>
        <v>-3.9998561849461614E-2</v>
      </c>
    </row>
    <row r="2257" spans="2:8" ht="13.5" x14ac:dyDescent="0.25">
      <c r="B2257" s="11">
        <v>45285</v>
      </c>
      <c r="C2257" s="2">
        <v>6.4</v>
      </c>
      <c r="D2257" s="2">
        <v>5.4771999999999998</v>
      </c>
      <c r="E2257" s="2">
        <v>385</v>
      </c>
      <c r="F2257" s="2">
        <v>6.3639999999999999</v>
      </c>
      <c r="G2257" s="2">
        <v>2450.14</v>
      </c>
      <c r="H2257" s="13">
        <f t="shared" si="35"/>
        <v>2.5654469870042239E-2</v>
      </c>
    </row>
    <row r="2258" spans="2:8" ht="13.5" x14ac:dyDescent="0.25">
      <c r="B2258" s="11">
        <v>45286</v>
      </c>
      <c r="C2258" s="2">
        <v>6.4</v>
      </c>
      <c r="D2258" s="2">
        <v>5.4771999999999998</v>
      </c>
      <c r="E2258" s="2">
        <v>322</v>
      </c>
      <c r="F2258" s="2">
        <v>6.32</v>
      </c>
      <c r="G2258" s="2">
        <v>2035.04</v>
      </c>
      <c r="H2258" s="13">
        <f t="shared" si="35"/>
        <v>0</v>
      </c>
    </row>
    <row r="2259" spans="2:8" ht="13.5" x14ac:dyDescent="0.25">
      <c r="B2259" s="11">
        <v>45287</v>
      </c>
      <c r="C2259" s="2">
        <v>6.38</v>
      </c>
      <c r="D2259" s="2">
        <v>5.46</v>
      </c>
      <c r="E2259" s="2">
        <v>1526</v>
      </c>
      <c r="F2259" s="2">
        <v>6.3520000000000003</v>
      </c>
      <c r="G2259" s="2">
        <v>9693.152</v>
      </c>
      <c r="H2259" s="13">
        <f t="shared" si="35"/>
        <v>-3.1402906594610171E-3</v>
      </c>
    </row>
    <row r="2260" spans="2:8" ht="13.5" x14ac:dyDescent="0.25">
      <c r="B2260" s="11">
        <v>45288</v>
      </c>
      <c r="C2260" s="2">
        <v>6.44</v>
      </c>
      <c r="D2260" s="2">
        <v>5.5114000000000001</v>
      </c>
      <c r="E2260" s="2">
        <v>4757</v>
      </c>
      <c r="F2260" s="2">
        <v>6.3860000000000001</v>
      </c>
      <c r="G2260" s="2">
        <v>30378.202000000001</v>
      </c>
      <c r="H2260" s="13">
        <f t="shared" si="35"/>
        <v>9.4139194139194349E-3</v>
      </c>
    </row>
    <row r="2261" spans="2:8" ht="13.5" x14ac:dyDescent="0.25">
      <c r="B2261" s="11">
        <v>45289</v>
      </c>
      <c r="C2261" s="2">
        <v>6.5</v>
      </c>
      <c r="D2261" s="2">
        <v>5.5627000000000004</v>
      </c>
      <c r="E2261" s="2">
        <v>1891</v>
      </c>
      <c r="F2261" s="2">
        <v>6.4660000000000002</v>
      </c>
      <c r="G2261" s="2">
        <v>12227.206</v>
      </c>
      <c r="H2261" s="13">
        <f t="shared" si="35"/>
        <v>9.307979823638339E-3</v>
      </c>
    </row>
    <row r="2262" spans="2:8" ht="13.5" x14ac:dyDescent="0.25">
      <c r="B2262" s="11">
        <v>45293</v>
      </c>
      <c r="C2262" s="2">
        <v>6.45</v>
      </c>
      <c r="D2262" s="2">
        <v>5.5198999999999998</v>
      </c>
      <c r="E2262" s="2">
        <v>4938</v>
      </c>
      <c r="F2262" s="2">
        <v>6.4370000000000003</v>
      </c>
      <c r="G2262" s="2">
        <v>31785.905999999999</v>
      </c>
      <c r="H2262" s="13">
        <f t="shared" si="35"/>
        <v>-7.6941053804808115E-3</v>
      </c>
    </row>
    <row r="2263" spans="2:8" ht="13.5" x14ac:dyDescent="0.25">
      <c r="B2263" s="11">
        <v>45294</v>
      </c>
      <c r="C2263" s="2">
        <v>6.48</v>
      </c>
      <c r="D2263" s="2">
        <v>5.5456000000000003</v>
      </c>
      <c r="E2263" s="2">
        <v>758</v>
      </c>
      <c r="F2263" s="2">
        <v>6.4729999999999999</v>
      </c>
      <c r="G2263" s="2">
        <v>4906.5339999999997</v>
      </c>
      <c r="H2263" s="13">
        <f t="shared" si="35"/>
        <v>4.6558814471277564E-3</v>
      </c>
    </row>
    <row r="2264" spans="2:8" ht="13.5" x14ac:dyDescent="0.25">
      <c r="B2264" s="11">
        <v>45295</v>
      </c>
      <c r="C2264" s="2">
        <v>6.46</v>
      </c>
      <c r="D2264" s="2">
        <v>5.5285000000000002</v>
      </c>
      <c r="E2264" s="2">
        <v>2169</v>
      </c>
      <c r="F2264" s="2">
        <v>6.4390000000000001</v>
      </c>
      <c r="G2264" s="2">
        <v>13966.191000000001</v>
      </c>
      <c r="H2264" s="13">
        <f t="shared" si="35"/>
        <v>-3.0835256780150236E-3</v>
      </c>
    </row>
    <row r="2265" spans="2:8" ht="13.5" x14ac:dyDescent="0.25">
      <c r="B2265" s="11">
        <v>45296</v>
      </c>
      <c r="C2265" s="2">
        <v>6.5</v>
      </c>
      <c r="D2265" s="2">
        <v>5.5627000000000004</v>
      </c>
      <c r="E2265" s="2">
        <v>1860</v>
      </c>
      <c r="F2265" s="2">
        <v>6.4660000000000002</v>
      </c>
      <c r="G2265" s="2">
        <v>12026.76</v>
      </c>
      <c r="H2265" s="13">
        <f t="shared" si="35"/>
        <v>6.1861264357421048E-3</v>
      </c>
    </row>
    <row r="2266" spans="2:8" ht="13.5" x14ac:dyDescent="0.25">
      <c r="B2266" s="11">
        <v>45299</v>
      </c>
      <c r="C2266" s="2">
        <v>6.4</v>
      </c>
      <c r="D2266" s="2">
        <v>5.4771999999999998</v>
      </c>
      <c r="E2266" s="2">
        <v>439</v>
      </c>
      <c r="F2266" s="2">
        <v>6.4249999999999998</v>
      </c>
      <c r="G2266" s="2">
        <v>2820.5749999999998</v>
      </c>
      <c r="H2266" s="13">
        <f t="shared" si="35"/>
        <v>-1.537023387923141E-2</v>
      </c>
    </row>
    <row r="2267" spans="2:8" ht="13.5" x14ac:dyDescent="0.25">
      <c r="B2267" s="11">
        <v>45300</v>
      </c>
      <c r="C2267" s="2">
        <v>6.4</v>
      </c>
      <c r="D2267" s="2">
        <v>5.4771999999999998</v>
      </c>
      <c r="E2267" s="2">
        <v>2005</v>
      </c>
      <c r="F2267" s="2">
        <v>6.4059999999999997</v>
      </c>
      <c r="G2267" s="2">
        <v>12844.03</v>
      </c>
      <c r="H2267" s="13">
        <f t="shared" si="35"/>
        <v>0</v>
      </c>
    </row>
    <row r="2268" spans="2:8" ht="13.5" x14ac:dyDescent="0.25">
      <c r="B2268" s="11">
        <v>45301</v>
      </c>
      <c r="C2268" s="2">
        <v>6.48</v>
      </c>
      <c r="D2268" s="2">
        <v>5.5456000000000003</v>
      </c>
      <c r="E2268" s="2">
        <v>9746</v>
      </c>
      <c r="F2268" s="2">
        <v>6.47</v>
      </c>
      <c r="G2268" s="2">
        <v>63056.62</v>
      </c>
      <c r="H2268" s="13">
        <f t="shared" si="35"/>
        <v>1.2488132622507935E-2</v>
      </c>
    </row>
    <row r="2269" spans="2:8" ht="13.5" x14ac:dyDescent="0.25">
      <c r="B2269" s="11">
        <v>45302</v>
      </c>
      <c r="C2269" s="2">
        <v>6.48</v>
      </c>
      <c r="D2269" s="2">
        <v>5.5456000000000003</v>
      </c>
      <c r="E2269" s="2">
        <v>1692</v>
      </c>
      <c r="F2269" s="2">
        <v>6.423</v>
      </c>
      <c r="G2269" s="2">
        <v>10867.716</v>
      </c>
      <c r="H2269" s="13">
        <f t="shared" si="35"/>
        <v>0</v>
      </c>
    </row>
    <row r="2270" spans="2:8" ht="13.5" x14ac:dyDescent="0.25">
      <c r="B2270" s="11">
        <v>45303</v>
      </c>
      <c r="C2270" s="2">
        <v>6.49</v>
      </c>
      <c r="D2270" s="2">
        <v>5.5541999999999998</v>
      </c>
      <c r="E2270" s="2">
        <v>1437</v>
      </c>
      <c r="F2270" s="2">
        <v>6.4809999999999999</v>
      </c>
      <c r="G2270" s="2">
        <v>9313.1970000000001</v>
      </c>
      <c r="H2270" s="13">
        <f t="shared" si="35"/>
        <v>1.550778995960671E-3</v>
      </c>
    </row>
    <row r="2271" spans="2:8" ht="13.5" x14ac:dyDescent="0.25">
      <c r="B2271" s="11">
        <v>45306</v>
      </c>
      <c r="C2271" s="2">
        <v>6.58</v>
      </c>
      <c r="D2271" s="2">
        <v>5.6311999999999998</v>
      </c>
      <c r="E2271" s="2">
        <v>1281</v>
      </c>
      <c r="F2271" s="2">
        <v>6.5359999999999996</v>
      </c>
      <c r="G2271" s="2">
        <v>8372.616</v>
      </c>
      <c r="H2271" s="13">
        <f t="shared" si="35"/>
        <v>1.3863382665370343E-2</v>
      </c>
    </row>
    <row r="2272" spans="2:8" ht="13.5" x14ac:dyDescent="0.25">
      <c r="B2272" s="11">
        <v>45307</v>
      </c>
      <c r="C2272" s="2">
        <v>6.58</v>
      </c>
      <c r="D2272" s="2">
        <v>5.6311999999999998</v>
      </c>
      <c r="E2272" s="2">
        <v>2045</v>
      </c>
      <c r="F2272" s="2">
        <v>6.5419999999999998</v>
      </c>
      <c r="G2272" s="2">
        <v>13378.39</v>
      </c>
      <c r="H2272" s="13">
        <f t="shared" si="35"/>
        <v>0</v>
      </c>
    </row>
    <row r="2273" spans="2:8" ht="13.5" x14ac:dyDescent="0.25">
      <c r="B2273" s="11">
        <v>45308</v>
      </c>
      <c r="C2273" s="2">
        <v>6.6</v>
      </c>
      <c r="D2273" s="2">
        <v>5.6482999999999999</v>
      </c>
      <c r="E2273" s="2">
        <v>2002</v>
      </c>
      <c r="F2273" s="2">
        <v>6.52</v>
      </c>
      <c r="G2273" s="2">
        <v>13053.04</v>
      </c>
      <c r="H2273" s="13">
        <f t="shared" si="35"/>
        <v>3.0366529336553695E-3</v>
      </c>
    </row>
    <row r="2274" spans="2:8" ht="13.5" x14ac:dyDescent="0.25">
      <c r="B2274" s="11">
        <v>45309</v>
      </c>
      <c r="C2274" s="2">
        <v>6.49</v>
      </c>
      <c r="D2274" s="2">
        <v>5.5541999999999998</v>
      </c>
      <c r="E2274" s="2">
        <v>2680</v>
      </c>
      <c r="F2274" s="2">
        <v>6.49</v>
      </c>
      <c r="G2274" s="2">
        <v>17393.2</v>
      </c>
      <c r="H2274" s="13">
        <f t="shared" si="35"/>
        <v>-1.6659879963882952E-2</v>
      </c>
    </row>
    <row r="2275" spans="2:8" ht="13.5" x14ac:dyDescent="0.25">
      <c r="B2275" s="11">
        <v>45310</v>
      </c>
      <c r="C2275" s="2">
        <v>6.48</v>
      </c>
      <c r="D2275" s="2">
        <v>5.5456000000000003</v>
      </c>
      <c r="E2275" s="2">
        <v>87</v>
      </c>
      <c r="F2275" s="2">
        <v>6.48</v>
      </c>
      <c r="G2275" s="2">
        <v>563.76</v>
      </c>
      <c r="H2275" s="13">
        <f t="shared" si="35"/>
        <v>-1.5483778041841304E-3</v>
      </c>
    </row>
    <row r="2276" spans="2:8" ht="13.5" x14ac:dyDescent="0.25">
      <c r="B2276" s="11">
        <v>45313</v>
      </c>
      <c r="C2276" s="2">
        <v>6.46</v>
      </c>
      <c r="D2276" s="2">
        <v>5.5285000000000002</v>
      </c>
      <c r="E2276" s="2">
        <v>3270</v>
      </c>
      <c r="F2276" s="2">
        <v>6.4249999999999998</v>
      </c>
      <c r="G2276" s="2">
        <v>21009.75</v>
      </c>
      <c r="H2276" s="13">
        <f t="shared" si="35"/>
        <v>-3.0835256780150236E-3</v>
      </c>
    </row>
    <row r="2277" spans="2:8" ht="13.5" x14ac:dyDescent="0.25">
      <c r="B2277" s="11">
        <v>45314</v>
      </c>
      <c r="C2277" s="2">
        <v>6.46</v>
      </c>
      <c r="D2277" s="2">
        <v>5.5285000000000002</v>
      </c>
      <c r="E2277" s="2">
        <v>299</v>
      </c>
      <c r="F2277" s="2">
        <v>6.399</v>
      </c>
      <c r="G2277" s="2">
        <v>1913.3009999999999</v>
      </c>
      <c r="H2277" s="13">
        <f t="shared" si="35"/>
        <v>0</v>
      </c>
    </row>
    <row r="2278" spans="2:8" ht="13.5" x14ac:dyDescent="0.25">
      <c r="B2278" s="11">
        <v>45315</v>
      </c>
      <c r="C2278" s="2">
        <v>6.39</v>
      </c>
      <c r="D2278" s="2">
        <v>5.4686000000000003</v>
      </c>
      <c r="E2278" s="2">
        <v>2405</v>
      </c>
      <c r="F2278" s="2">
        <v>6.202</v>
      </c>
      <c r="G2278" s="2">
        <v>14915.81</v>
      </c>
      <c r="H2278" s="13">
        <f t="shared" si="35"/>
        <v>-1.0834765307045281E-2</v>
      </c>
    </row>
    <row r="2279" spans="2:8" ht="13.5" x14ac:dyDescent="0.25">
      <c r="B2279" s="11">
        <v>45316</v>
      </c>
      <c r="C2279" s="2">
        <v>6.35</v>
      </c>
      <c r="D2279" s="2">
        <v>5.4344000000000001</v>
      </c>
      <c r="E2279" s="2">
        <v>390</v>
      </c>
      <c r="F2279" s="2">
        <v>6.3220000000000001</v>
      </c>
      <c r="G2279" s="2">
        <v>2465.58</v>
      </c>
      <c r="H2279" s="13">
        <f t="shared" si="35"/>
        <v>-6.2538858208682716E-3</v>
      </c>
    </row>
    <row r="2280" spans="2:8" ht="13.5" x14ac:dyDescent="0.25">
      <c r="B2280" s="11">
        <v>45317</v>
      </c>
      <c r="C2280" s="2">
        <v>6.28</v>
      </c>
      <c r="D2280" s="2">
        <v>5.3745000000000003</v>
      </c>
      <c r="E2280" s="2">
        <v>74</v>
      </c>
      <c r="F2280" s="2">
        <v>6.2919999999999998</v>
      </c>
      <c r="G2280" s="2">
        <v>465.608</v>
      </c>
      <c r="H2280" s="13">
        <f t="shared" si="35"/>
        <v>-1.1022375975268629E-2</v>
      </c>
    </row>
    <row r="2281" spans="2:8" ht="13.5" x14ac:dyDescent="0.25">
      <c r="B2281" s="11">
        <v>45320</v>
      </c>
      <c r="C2281" s="2">
        <v>6.28</v>
      </c>
      <c r="D2281" s="2">
        <v>5.3745000000000003</v>
      </c>
      <c r="E2281" s="2">
        <v>1547</v>
      </c>
      <c r="F2281" s="2">
        <v>6.3170000000000002</v>
      </c>
      <c r="G2281" s="2">
        <v>9772.3989999999994</v>
      </c>
      <c r="H2281" s="13">
        <f t="shared" si="35"/>
        <v>0</v>
      </c>
    </row>
    <row r="2282" spans="2:8" ht="13.5" x14ac:dyDescent="0.25">
      <c r="B2282" s="11">
        <v>45321</v>
      </c>
      <c r="C2282" s="2">
        <v>6.39</v>
      </c>
      <c r="D2282" s="2">
        <v>5.4686000000000003</v>
      </c>
      <c r="E2282" s="2">
        <v>313</v>
      </c>
      <c r="F2282" s="2">
        <v>6.2839999999999998</v>
      </c>
      <c r="G2282" s="2">
        <v>1966.8920000000001</v>
      </c>
      <c r="H2282" s="13">
        <f t="shared" si="35"/>
        <v>1.7508605451669934E-2</v>
      </c>
    </row>
    <row r="2283" spans="2:8" ht="13.5" x14ac:dyDescent="0.25">
      <c r="B2283" s="11">
        <v>45322</v>
      </c>
      <c r="C2283" s="2">
        <v>6.39</v>
      </c>
      <c r="D2283" s="2">
        <v>5.4686000000000003</v>
      </c>
      <c r="E2283" s="2">
        <v>1658</v>
      </c>
      <c r="F2283" s="2">
        <v>6.3979999999999997</v>
      </c>
      <c r="G2283" s="2">
        <v>10607.884</v>
      </c>
      <c r="H2283" s="13">
        <f t="shared" si="35"/>
        <v>0</v>
      </c>
    </row>
    <row r="2284" spans="2:8" ht="13.5" x14ac:dyDescent="0.25">
      <c r="B2284" s="11">
        <v>45323</v>
      </c>
      <c r="C2284" s="2">
        <v>6.28</v>
      </c>
      <c r="D2284" s="2">
        <v>5.3745000000000003</v>
      </c>
      <c r="E2284" s="2">
        <v>1100</v>
      </c>
      <c r="F2284" s="2">
        <v>6.28</v>
      </c>
      <c r="G2284" s="2">
        <v>6908</v>
      </c>
      <c r="H2284" s="13">
        <f t="shared" si="35"/>
        <v>-1.7207329115312888E-2</v>
      </c>
    </row>
    <row r="2285" spans="2:8" ht="13.5" x14ac:dyDescent="0.25">
      <c r="B2285" s="11">
        <v>45324</v>
      </c>
      <c r="C2285" s="2">
        <v>6.3</v>
      </c>
      <c r="D2285" s="2">
        <v>5.3916000000000004</v>
      </c>
      <c r="E2285" s="2">
        <v>225</v>
      </c>
      <c r="F2285" s="2">
        <v>6.3</v>
      </c>
      <c r="G2285" s="2">
        <v>1417.5</v>
      </c>
      <c r="H2285" s="13">
        <f t="shared" si="35"/>
        <v>3.1816913201228232E-3</v>
      </c>
    </row>
    <row r="2286" spans="2:8" ht="13.5" x14ac:dyDescent="0.25">
      <c r="B2286" s="11">
        <v>45327</v>
      </c>
      <c r="C2286" s="2">
        <v>6.35</v>
      </c>
      <c r="D2286" s="2">
        <v>5.4344000000000001</v>
      </c>
      <c r="E2286" s="2">
        <v>58</v>
      </c>
      <c r="F2286" s="2">
        <v>6.2060000000000004</v>
      </c>
      <c r="G2286" s="2">
        <v>359.94799999999998</v>
      </c>
      <c r="H2286" s="13">
        <f t="shared" si="35"/>
        <v>7.9382743526967368E-3</v>
      </c>
    </row>
    <row r="2287" spans="2:8" ht="13.5" x14ac:dyDescent="0.25">
      <c r="B2287" s="11">
        <v>45328</v>
      </c>
      <c r="C2287" s="2">
        <v>6.37</v>
      </c>
      <c r="D2287" s="2">
        <v>5.4515000000000002</v>
      </c>
      <c r="E2287" s="2">
        <v>3362</v>
      </c>
      <c r="F2287" s="2">
        <v>6.3650000000000002</v>
      </c>
      <c r="G2287" s="2">
        <v>21399.13</v>
      </c>
      <c r="H2287" s="13">
        <f t="shared" si="35"/>
        <v>3.1466215221551807E-3</v>
      </c>
    </row>
    <row r="2288" spans="2:8" ht="13.5" x14ac:dyDescent="0.25">
      <c r="B2288" s="11">
        <v>45329</v>
      </c>
      <c r="C2288" s="2">
        <v>6.2</v>
      </c>
      <c r="D2288" s="2">
        <v>5.306</v>
      </c>
      <c r="E2288" s="2">
        <v>1934</v>
      </c>
      <c r="F2288" s="2">
        <v>6.2510000000000003</v>
      </c>
      <c r="G2288" s="2">
        <v>12089.433999999999</v>
      </c>
      <c r="H2288" s="13">
        <f t="shared" si="35"/>
        <v>-2.6689901861872912E-2</v>
      </c>
    </row>
    <row r="2289" spans="2:8" ht="13.5" x14ac:dyDescent="0.25">
      <c r="B2289" s="11">
        <v>45330</v>
      </c>
      <c r="C2289" s="2">
        <v>6.3</v>
      </c>
      <c r="D2289" s="2">
        <v>5.3916000000000004</v>
      </c>
      <c r="E2289" s="2">
        <v>869</v>
      </c>
      <c r="F2289" s="2">
        <v>6.2009999999999996</v>
      </c>
      <c r="G2289" s="2">
        <v>5388.6689999999999</v>
      </c>
      <c r="H2289" s="13">
        <f t="shared" si="35"/>
        <v>1.6132679984922793E-2</v>
      </c>
    </row>
    <row r="2290" spans="2:8" ht="13.5" x14ac:dyDescent="0.25">
      <c r="B2290" s="11">
        <v>45331</v>
      </c>
      <c r="C2290" s="2">
        <v>6.29</v>
      </c>
      <c r="D2290" s="2">
        <v>5.383</v>
      </c>
      <c r="E2290" s="2">
        <v>588</v>
      </c>
      <c r="F2290" s="2">
        <v>6.2939999999999996</v>
      </c>
      <c r="G2290" s="2">
        <v>3700.8719999999998</v>
      </c>
      <c r="H2290" s="13">
        <f t="shared" si="35"/>
        <v>-1.5950738185326035E-3</v>
      </c>
    </row>
    <row r="2291" spans="2:8" ht="13.5" x14ac:dyDescent="0.25">
      <c r="B2291" s="11">
        <v>45334</v>
      </c>
      <c r="C2291" s="2">
        <v>6.3</v>
      </c>
      <c r="D2291" s="2">
        <v>5.3916000000000004</v>
      </c>
      <c r="E2291" s="2">
        <v>2017</v>
      </c>
      <c r="F2291" s="2">
        <v>6.2050000000000001</v>
      </c>
      <c r="G2291" s="2">
        <v>12515.485000000001</v>
      </c>
      <c r="H2291" s="13">
        <f t="shared" si="35"/>
        <v>1.5976221437860646E-3</v>
      </c>
    </row>
    <row r="2292" spans="2:8" ht="13.5" x14ac:dyDescent="0.25">
      <c r="B2292" s="11">
        <v>45335</v>
      </c>
      <c r="C2292" s="2">
        <v>6.29</v>
      </c>
      <c r="D2292" s="2">
        <v>5.383</v>
      </c>
      <c r="E2292" s="2">
        <v>560</v>
      </c>
      <c r="F2292" s="2">
        <v>6.21</v>
      </c>
      <c r="G2292" s="2">
        <v>3477.6</v>
      </c>
      <c r="H2292" s="13">
        <f t="shared" si="35"/>
        <v>-1.5950738185326035E-3</v>
      </c>
    </row>
    <row r="2293" spans="2:8" ht="13.5" x14ac:dyDescent="0.25">
      <c r="B2293" s="11">
        <v>45336</v>
      </c>
      <c r="C2293" s="2">
        <v>6.16</v>
      </c>
      <c r="D2293" s="2">
        <v>5.2717999999999998</v>
      </c>
      <c r="E2293" s="2">
        <v>690</v>
      </c>
      <c r="F2293" s="2">
        <v>6.1790000000000003</v>
      </c>
      <c r="G2293" s="2">
        <v>4263.51</v>
      </c>
      <c r="H2293" s="13">
        <f t="shared" si="35"/>
        <v>-2.0657625859186363E-2</v>
      </c>
    </row>
    <row r="2294" spans="2:8" ht="13.5" x14ac:dyDescent="0.25">
      <c r="B2294" s="11">
        <v>45337</v>
      </c>
      <c r="C2294" s="2">
        <v>6.3</v>
      </c>
      <c r="D2294" s="2">
        <v>5.3916000000000004</v>
      </c>
      <c r="E2294" s="2">
        <v>380</v>
      </c>
      <c r="F2294" s="2">
        <v>6.2729999999999997</v>
      </c>
      <c r="G2294" s="2">
        <v>2383.7399999999998</v>
      </c>
      <c r="H2294" s="13">
        <f t="shared" si="35"/>
        <v>2.2724686065480591E-2</v>
      </c>
    </row>
    <row r="2295" spans="2:8" ht="13.5" x14ac:dyDescent="0.25">
      <c r="B2295" s="11">
        <v>45338</v>
      </c>
      <c r="C2295" s="2">
        <v>6.17</v>
      </c>
      <c r="D2295" s="2">
        <v>5.2803000000000004</v>
      </c>
      <c r="E2295" s="2">
        <v>1583</v>
      </c>
      <c r="F2295" s="2">
        <v>6.1779999999999999</v>
      </c>
      <c r="G2295" s="2">
        <v>9779.7739999999994</v>
      </c>
      <c r="H2295" s="13">
        <f t="shared" si="35"/>
        <v>-2.0643222791008223E-2</v>
      </c>
    </row>
    <row r="2296" spans="2:8" ht="13.5" x14ac:dyDescent="0.25">
      <c r="B2296" s="11">
        <v>45341</v>
      </c>
      <c r="C2296" s="2">
        <v>6.39</v>
      </c>
      <c r="D2296" s="2">
        <v>5.4686000000000003</v>
      </c>
      <c r="E2296" s="2">
        <v>1407</v>
      </c>
      <c r="F2296" s="2">
        <v>6.3250000000000002</v>
      </c>
      <c r="G2296" s="2">
        <v>8899.2749999999996</v>
      </c>
      <c r="H2296" s="13">
        <f t="shared" si="35"/>
        <v>3.5660852603071773E-2</v>
      </c>
    </row>
    <row r="2297" spans="2:8" ht="13.5" x14ac:dyDescent="0.25">
      <c r="B2297" s="11">
        <v>45342</v>
      </c>
      <c r="C2297" s="2">
        <v>6.4</v>
      </c>
      <c r="D2297" s="2">
        <v>5.4771999999999998</v>
      </c>
      <c r="E2297" s="2">
        <v>554</v>
      </c>
      <c r="F2297" s="2">
        <v>6.4880000000000004</v>
      </c>
      <c r="G2297" s="2">
        <v>3594.3519999999999</v>
      </c>
      <c r="H2297" s="13">
        <f t="shared" si="35"/>
        <v>1.5726145631422112E-3</v>
      </c>
    </row>
    <row r="2298" spans="2:8" ht="13.5" x14ac:dyDescent="0.25">
      <c r="B2298" s="11">
        <v>45343</v>
      </c>
      <c r="C2298" s="2">
        <v>6.38</v>
      </c>
      <c r="D2298" s="2">
        <v>5.46</v>
      </c>
      <c r="E2298" s="2">
        <v>2983</v>
      </c>
      <c r="F2298" s="2">
        <v>6.38</v>
      </c>
      <c r="G2298" s="2">
        <v>19031.54</v>
      </c>
      <c r="H2298" s="13">
        <f t="shared" si="35"/>
        <v>-3.1402906594610171E-3</v>
      </c>
    </row>
    <row r="2299" spans="2:8" ht="13.5" x14ac:dyDescent="0.25">
      <c r="B2299" s="11">
        <v>45344</v>
      </c>
      <c r="C2299" s="2">
        <v>6.38</v>
      </c>
      <c r="D2299" s="2">
        <v>5.46</v>
      </c>
      <c r="E2299" s="2">
        <v>0</v>
      </c>
      <c r="F2299" s="2">
        <v>0</v>
      </c>
      <c r="G2299" s="2">
        <v>0</v>
      </c>
      <c r="H2299" s="13">
        <f t="shared" si="35"/>
        <v>0</v>
      </c>
    </row>
    <row r="2300" spans="2:8" ht="13.5" x14ac:dyDescent="0.25">
      <c r="B2300" s="11">
        <v>45345</v>
      </c>
      <c r="C2300" s="2">
        <v>6.38</v>
      </c>
      <c r="D2300" s="2">
        <v>5.46</v>
      </c>
      <c r="E2300" s="2">
        <v>2826</v>
      </c>
      <c r="F2300" s="2">
        <v>6.327</v>
      </c>
      <c r="G2300" s="2">
        <v>17880.101999999999</v>
      </c>
      <c r="H2300" s="13">
        <f t="shared" si="35"/>
        <v>0</v>
      </c>
    </row>
    <row r="2301" spans="2:8" ht="13.5" x14ac:dyDescent="0.25">
      <c r="B2301" s="11">
        <v>45348</v>
      </c>
      <c r="C2301" s="2">
        <v>6.38</v>
      </c>
      <c r="D2301" s="2">
        <v>5.46</v>
      </c>
      <c r="E2301" s="2">
        <v>6164</v>
      </c>
      <c r="F2301" s="2">
        <v>6.319</v>
      </c>
      <c r="G2301" s="2">
        <v>38950.315999999999</v>
      </c>
      <c r="H2301" s="13">
        <f t="shared" si="35"/>
        <v>0</v>
      </c>
    </row>
    <row r="2302" spans="2:8" ht="13.5" x14ac:dyDescent="0.25">
      <c r="B2302" s="11">
        <v>45349</v>
      </c>
      <c r="C2302" s="2">
        <v>6.4</v>
      </c>
      <c r="D2302" s="2">
        <v>5.4771999999999998</v>
      </c>
      <c r="E2302" s="2">
        <v>5347</v>
      </c>
      <c r="F2302" s="2">
        <v>6.3780000000000001</v>
      </c>
      <c r="G2302" s="2">
        <v>34103.165999999997</v>
      </c>
      <c r="H2302" s="13">
        <f t="shared" si="35"/>
        <v>3.1501831501831285E-3</v>
      </c>
    </row>
    <row r="2303" spans="2:8" ht="13.5" x14ac:dyDescent="0.25">
      <c r="B2303" s="11">
        <v>45350</v>
      </c>
      <c r="C2303" s="2">
        <v>6.47</v>
      </c>
      <c r="D2303" s="2">
        <v>5.5370999999999997</v>
      </c>
      <c r="E2303" s="2">
        <v>3454</v>
      </c>
      <c r="F2303" s="2">
        <v>6.4080000000000004</v>
      </c>
      <c r="G2303" s="2">
        <v>22133.232</v>
      </c>
      <c r="H2303" s="13">
        <f t="shared" si="35"/>
        <v>1.0936244796611379E-2</v>
      </c>
    </row>
    <row r="2304" spans="2:8" ht="13.5" x14ac:dyDescent="0.25">
      <c r="B2304" s="11">
        <v>45351</v>
      </c>
      <c r="C2304" s="2">
        <v>6.47</v>
      </c>
      <c r="D2304" s="2">
        <v>5.5370999999999997</v>
      </c>
      <c r="E2304" s="2">
        <v>615</v>
      </c>
      <c r="F2304" s="2">
        <v>6.2919999999999998</v>
      </c>
      <c r="G2304" s="2">
        <v>3869.58</v>
      </c>
      <c r="H2304" s="13">
        <f t="shared" si="35"/>
        <v>0</v>
      </c>
    </row>
    <row r="2305" spans="2:8" ht="13.5" x14ac:dyDescent="0.25">
      <c r="B2305" s="11">
        <v>45352</v>
      </c>
      <c r="C2305" s="2">
        <v>6.42</v>
      </c>
      <c r="D2305" s="2">
        <v>5.4943</v>
      </c>
      <c r="E2305" s="2">
        <v>154</v>
      </c>
      <c r="F2305" s="2">
        <v>6.3029999999999999</v>
      </c>
      <c r="G2305" s="2">
        <v>970.66200000000003</v>
      </c>
      <c r="H2305" s="13">
        <f t="shared" si="35"/>
        <v>-7.7296779902836735E-3</v>
      </c>
    </row>
    <row r="2306" spans="2:8" ht="13.5" x14ac:dyDescent="0.25">
      <c r="B2306" s="11">
        <v>45355</v>
      </c>
      <c r="C2306" s="2">
        <v>6.41</v>
      </c>
      <c r="D2306" s="2">
        <v>5.4856999999999996</v>
      </c>
      <c r="E2306" s="2">
        <v>12</v>
      </c>
      <c r="F2306" s="2">
        <v>6.4160000000000004</v>
      </c>
      <c r="G2306" s="2">
        <v>76.992000000000004</v>
      </c>
      <c r="H2306" s="13">
        <f t="shared" si="35"/>
        <v>-1.5652585406694911E-3</v>
      </c>
    </row>
    <row r="2307" spans="2:8" ht="13.5" x14ac:dyDescent="0.25">
      <c r="B2307" s="11">
        <v>45356</v>
      </c>
      <c r="C2307" s="2">
        <v>6.41</v>
      </c>
      <c r="D2307" s="2">
        <v>5.4856999999999996</v>
      </c>
      <c r="E2307" s="2">
        <v>2069</v>
      </c>
      <c r="F2307" s="2">
        <v>6.3230000000000004</v>
      </c>
      <c r="G2307" s="2">
        <v>13082.287</v>
      </c>
      <c r="H2307" s="13">
        <f t="shared" si="35"/>
        <v>0</v>
      </c>
    </row>
    <row r="2308" spans="2:8" ht="13.5" x14ac:dyDescent="0.25">
      <c r="B2308" s="11">
        <v>45357</v>
      </c>
      <c r="C2308" s="2">
        <v>6.4</v>
      </c>
      <c r="D2308" s="2">
        <v>5.4771999999999998</v>
      </c>
      <c r="E2308" s="2">
        <v>792</v>
      </c>
      <c r="F2308" s="2">
        <v>6.38</v>
      </c>
      <c r="G2308" s="2">
        <v>5052.96</v>
      </c>
      <c r="H2308" s="13">
        <f t="shared" si="35"/>
        <v>-1.5494832017791222E-3</v>
      </c>
    </row>
    <row r="2309" spans="2:8" ht="13.5" x14ac:dyDescent="0.25">
      <c r="B2309" s="11">
        <v>45358</v>
      </c>
      <c r="C2309" s="2">
        <v>6.38</v>
      </c>
      <c r="D2309" s="2">
        <v>5.46</v>
      </c>
      <c r="E2309" s="2">
        <v>4291</v>
      </c>
      <c r="F2309" s="2">
        <v>6.3150000000000004</v>
      </c>
      <c r="G2309" s="2">
        <v>27097.665000000001</v>
      </c>
      <c r="H2309" s="13">
        <f t="shared" si="35"/>
        <v>-3.1402906594610171E-3</v>
      </c>
    </row>
    <row r="2310" spans="2:8" ht="13.5" x14ac:dyDescent="0.25">
      <c r="B2310" s="11">
        <v>45359</v>
      </c>
      <c r="C2310" s="2">
        <v>6.38</v>
      </c>
      <c r="D2310" s="2">
        <v>5.46</v>
      </c>
      <c r="E2310" s="2">
        <v>10</v>
      </c>
      <c r="F2310" s="2">
        <v>6.38</v>
      </c>
      <c r="G2310" s="2">
        <v>63.8</v>
      </c>
      <c r="H2310" s="13">
        <f t="shared" si="35"/>
        <v>0</v>
      </c>
    </row>
    <row r="2311" spans="2:8" ht="13.5" x14ac:dyDescent="0.25">
      <c r="B2311" s="11">
        <v>45362</v>
      </c>
      <c r="C2311" s="2">
        <v>6.4</v>
      </c>
      <c r="D2311" s="2">
        <v>5.4771999999999998</v>
      </c>
      <c r="E2311" s="2">
        <v>4</v>
      </c>
      <c r="F2311" s="2">
        <v>6.39</v>
      </c>
      <c r="G2311" s="2">
        <v>25.56</v>
      </c>
      <c r="H2311" s="13">
        <f t="shared" ref="H2311:H2374" si="36">(D2311-D2310)/D2310</f>
        <v>3.1501831501831285E-3</v>
      </c>
    </row>
    <row r="2312" spans="2:8" ht="13.5" x14ac:dyDescent="0.25">
      <c r="B2312" s="11">
        <v>45363</v>
      </c>
      <c r="C2312" s="2">
        <v>6.4</v>
      </c>
      <c r="D2312" s="2">
        <v>5.4771999999999998</v>
      </c>
      <c r="E2312" s="2">
        <v>33281</v>
      </c>
      <c r="F2312" s="2">
        <v>6.39</v>
      </c>
      <c r="G2312" s="2">
        <v>212665.59</v>
      </c>
      <c r="H2312" s="13">
        <f t="shared" si="36"/>
        <v>0</v>
      </c>
    </row>
    <row r="2313" spans="2:8" ht="13.5" x14ac:dyDescent="0.25">
      <c r="B2313" s="11">
        <v>45364</v>
      </c>
      <c r="C2313" s="2">
        <v>6.32</v>
      </c>
      <c r="D2313" s="2">
        <v>5.4086999999999996</v>
      </c>
      <c r="E2313" s="2">
        <v>366</v>
      </c>
      <c r="F2313" s="2">
        <v>6.3849999999999998</v>
      </c>
      <c r="G2313" s="2">
        <v>2336.91</v>
      </c>
      <c r="H2313" s="13">
        <f t="shared" si="36"/>
        <v>-1.2506390126341969E-2</v>
      </c>
    </row>
    <row r="2314" spans="2:8" ht="13.5" x14ac:dyDescent="0.25">
      <c r="B2314" s="11">
        <v>45365</v>
      </c>
      <c r="C2314" s="2">
        <v>6.32</v>
      </c>
      <c r="D2314" s="2">
        <v>5.4086999999999996</v>
      </c>
      <c r="E2314" s="2">
        <v>3281</v>
      </c>
      <c r="F2314" s="2">
        <v>6.3170000000000002</v>
      </c>
      <c r="G2314" s="2">
        <v>20726.077000000001</v>
      </c>
      <c r="H2314" s="13">
        <f t="shared" si="36"/>
        <v>0</v>
      </c>
    </row>
    <row r="2315" spans="2:8" ht="13.5" x14ac:dyDescent="0.25">
      <c r="B2315" s="11">
        <v>45366</v>
      </c>
      <c r="C2315" s="2">
        <v>6.3</v>
      </c>
      <c r="D2315" s="2">
        <v>5.3916000000000004</v>
      </c>
      <c r="E2315" s="2">
        <v>2198</v>
      </c>
      <c r="F2315" s="2">
        <v>6.2510000000000003</v>
      </c>
      <c r="G2315" s="2">
        <v>13739.698</v>
      </c>
      <c r="H2315" s="13">
        <f t="shared" si="36"/>
        <v>-3.1615730212434094E-3</v>
      </c>
    </row>
    <row r="2316" spans="2:8" ht="13.5" x14ac:dyDescent="0.25">
      <c r="B2316" s="11">
        <v>45369</v>
      </c>
      <c r="C2316" s="2">
        <v>6.49</v>
      </c>
      <c r="D2316" s="2">
        <v>5.5541999999999998</v>
      </c>
      <c r="E2316" s="2">
        <v>4437</v>
      </c>
      <c r="F2316" s="2">
        <v>6.3049999999999997</v>
      </c>
      <c r="G2316" s="2">
        <v>27975.285</v>
      </c>
      <c r="H2316" s="13">
        <f t="shared" si="36"/>
        <v>3.0158023592254508E-2</v>
      </c>
    </row>
    <row r="2317" spans="2:8" ht="13.5" x14ac:dyDescent="0.25">
      <c r="B2317" s="11">
        <v>45370</v>
      </c>
      <c r="C2317" s="2">
        <v>6.45</v>
      </c>
      <c r="D2317" s="2">
        <v>5.5198999999999998</v>
      </c>
      <c r="E2317" s="2">
        <v>2553</v>
      </c>
      <c r="F2317" s="2">
        <v>6.4749999999999996</v>
      </c>
      <c r="G2317" s="2">
        <v>16530.674999999999</v>
      </c>
      <c r="H2317" s="13">
        <f t="shared" si="36"/>
        <v>-6.1755068236649738E-3</v>
      </c>
    </row>
    <row r="2318" spans="2:8" ht="13.5" x14ac:dyDescent="0.25">
      <c r="B2318" s="11">
        <v>45372</v>
      </c>
      <c r="C2318" s="2">
        <v>6.52</v>
      </c>
      <c r="D2318" s="2">
        <v>5.5799000000000003</v>
      </c>
      <c r="E2318" s="2">
        <v>7141</v>
      </c>
      <c r="F2318" s="2">
        <v>6.4630000000000001</v>
      </c>
      <c r="G2318" s="2">
        <v>46152.283000000003</v>
      </c>
      <c r="H2318" s="13">
        <f t="shared" si="36"/>
        <v>1.0869762133372072E-2</v>
      </c>
    </row>
    <row r="2319" spans="2:8" ht="13.5" x14ac:dyDescent="0.25">
      <c r="B2319" s="11">
        <v>45373</v>
      </c>
      <c r="C2319" s="2">
        <v>6.52</v>
      </c>
      <c r="D2319" s="2">
        <v>5.5799000000000003</v>
      </c>
      <c r="E2319" s="2">
        <v>1018</v>
      </c>
      <c r="F2319" s="2">
        <v>6.4989999999999997</v>
      </c>
      <c r="G2319" s="2">
        <v>6615.982</v>
      </c>
      <c r="H2319" s="13">
        <f t="shared" si="36"/>
        <v>0</v>
      </c>
    </row>
    <row r="2320" spans="2:8" ht="13.5" x14ac:dyDescent="0.25">
      <c r="B2320" s="11">
        <v>45376</v>
      </c>
      <c r="C2320" s="2">
        <v>6.53</v>
      </c>
      <c r="D2320" s="2">
        <v>5.5884</v>
      </c>
      <c r="E2320" s="2">
        <v>2103</v>
      </c>
      <c r="F2320" s="2">
        <v>6.5010000000000003</v>
      </c>
      <c r="G2320" s="2">
        <v>13671.602999999999</v>
      </c>
      <c r="H2320" s="13">
        <f t="shared" si="36"/>
        <v>1.5233247907668111E-3</v>
      </c>
    </row>
    <row r="2321" spans="2:8" ht="13.5" x14ac:dyDescent="0.25">
      <c r="B2321" s="11">
        <v>45377</v>
      </c>
      <c r="C2321" s="2">
        <v>6.49</v>
      </c>
      <c r="D2321" s="2">
        <v>5.5541999999999998</v>
      </c>
      <c r="E2321" s="2">
        <v>7780</v>
      </c>
      <c r="F2321" s="2">
        <v>6.4269999999999996</v>
      </c>
      <c r="G2321" s="2">
        <v>50002.06</v>
      </c>
      <c r="H2321" s="13">
        <f t="shared" si="36"/>
        <v>-6.1198196263689483E-3</v>
      </c>
    </row>
    <row r="2322" spans="2:8" ht="13.5" x14ac:dyDescent="0.25">
      <c r="B2322" s="11">
        <v>45378</v>
      </c>
      <c r="C2322" s="2">
        <v>6.53</v>
      </c>
      <c r="D2322" s="2">
        <v>5.5884</v>
      </c>
      <c r="E2322" s="2">
        <v>2573</v>
      </c>
      <c r="F2322" s="2">
        <v>6.5060000000000002</v>
      </c>
      <c r="G2322" s="2">
        <v>16739.937999999998</v>
      </c>
      <c r="H2322" s="13">
        <f t="shared" si="36"/>
        <v>6.1575024305931068E-3</v>
      </c>
    </row>
    <row r="2323" spans="2:8" ht="13.5" x14ac:dyDescent="0.25">
      <c r="B2323" s="11">
        <v>45379</v>
      </c>
      <c r="C2323" s="2">
        <v>6.52</v>
      </c>
      <c r="D2323" s="2">
        <v>5.5799000000000003</v>
      </c>
      <c r="E2323" s="2">
        <v>2914</v>
      </c>
      <c r="F2323" s="2">
        <v>6.5119999999999996</v>
      </c>
      <c r="G2323" s="2">
        <v>18975.968000000001</v>
      </c>
      <c r="H2323" s="13">
        <f t="shared" si="36"/>
        <v>-1.5210078018752648E-3</v>
      </c>
    </row>
    <row r="2324" spans="2:8" ht="13.5" x14ac:dyDescent="0.25">
      <c r="B2324" s="11">
        <v>45380</v>
      </c>
      <c r="C2324" s="2">
        <v>6.52</v>
      </c>
      <c r="D2324" s="2">
        <v>5.5799000000000003</v>
      </c>
      <c r="E2324" s="2">
        <v>1355</v>
      </c>
      <c r="F2324" s="2">
        <v>6.5019999999999998</v>
      </c>
      <c r="G2324" s="2">
        <v>8810.2099999999991</v>
      </c>
      <c r="H2324" s="13">
        <f t="shared" si="36"/>
        <v>0</v>
      </c>
    </row>
    <row r="2325" spans="2:8" ht="13.5" x14ac:dyDescent="0.25">
      <c r="B2325" s="11">
        <v>45383</v>
      </c>
      <c r="C2325" s="2">
        <v>6.51</v>
      </c>
      <c r="D2325" s="2">
        <v>5.5712999999999999</v>
      </c>
      <c r="E2325" s="2">
        <v>1048</v>
      </c>
      <c r="F2325" s="2">
        <v>6.5</v>
      </c>
      <c r="G2325" s="2">
        <v>6812</v>
      </c>
      <c r="H2325" s="13">
        <f t="shared" si="36"/>
        <v>-1.5412462588935976E-3</v>
      </c>
    </row>
    <row r="2326" spans="2:8" ht="13.5" x14ac:dyDescent="0.25">
      <c r="B2326" s="11">
        <v>45384</v>
      </c>
      <c r="C2326" s="2">
        <v>6.5</v>
      </c>
      <c r="D2326" s="2">
        <v>5.5627000000000004</v>
      </c>
      <c r="E2326" s="2">
        <v>2302</v>
      </c>
      <c r="F2326" s="2">
        <v>6.4189999999999996</v>
      </c>
      <c r="G2326" s="2">
        <v>14776.538</v>
      </c>
      <c r="H2326" s="13">
        <f t="shared" si="36"/>
        <v>-1.5436253657134774E-3</v>
      </c>
    </row>
    <row r="2327" spans="2:8" ht="13.5" x14ac:dyDescent="0.25">
      <c r="B2327" s="11">
        <v>45385</v>
      </c>
      <c r="C2327" s="2">
        <v>6.54</v>
      </c>
      <c r="D2327" s="2">
        <v>5.5970000000000004</v>
      </c>
      <c r="E2327" s="2">
        <v>3796</v>
      </c>
      <c r="F2327" s="2">
        <v>6.4020000000000001</v>
      </c>
      <c r="G2327" s="2">
        <v>24301.991999999998</v>
      </c>
      <c r="H2327" s="13">
        <f t="shared" si="36"/>
        <v>6.1660704334226173E-3</v>
      </c>
    </row>
    <row r="2328" spans="2:8" ht="13.5" x14ac:dyDescent="0.25">
      <c r="B2328" s="11">
        <v>45386</v>
      </c>
      <c r="C2328" s="2">
        <v>6.45</v>
      </c>
      <c r="D2328" s="2">
        <v>5.5198999999999998</v>
      </c>
      <c r="E2328" s="2">
        <v>5905</v>
      </c>
      <c r="F2328" s="2">
        <v>6.4589999999999996</v>
      </c>
      <c r="G2328" s="2">
        <v>38140.394999999997</v>
      </c>
      <c r="H2328" s="13">
        <f t="shared" si="36"/>
        <v>-1.3775236733964732E-2</v>
      </c>
    </row>
    <row r="2329" spans="2:8" ht="13.5" x14ac:dyDescent="0.25">
      <c r="B2329" s="11">
        <v>45387</v>
      </c>
      <c r="C2329" s="2">
        <v>6.41</v>
      </c>
      <c r="D2329" s="2">
        <v>5.4856999999999996</v>
      </c>
      <c r="E2329" s="2">
        <v>18717</v>
      </c>
      <c r="F2329" s="2">
        <v>6.415</v>
      </c>
      <c r="G2329" s="2">
        <v>120069.55499999999</v>
      </c>
      <c r="H2329" s="13">
        <f t="shared" si="36"/>
        <v>-6.1957644160220713E-3</v>
      </c>
    </row>
    <row r="2330" spans="2:8" ht="13.5" x14ac:dyDescent="0.25">
      <c r="B2330" s="11">
        <v>45390</v>
      </c>
      <c r="C2330" s="2">
        <v>6.52</v>
      </c>
      <c r="D2330" s="2">
        <v>5.5799000000000003</v>
      </c>
      <c r="E2330" s="2">
        <v>3761</v>
      </c>
      <c r="F2330" s="2">
        <v>6.4770000000000003</v>
      </c>
      <c r="G2330" s="2">
        <v>24359.996999999999</v>
      </c>
      <c r="H2330" s="13">
        <f t="shared" si="36"/>
        <v>1.7171919718541068E-2</v>
      </c>
    </row>
    <row r="2331" spans="2:8" ht="13.5" x14ac:dyDescent="0.25">
      <c r="B2331" s="11">
        <v>45394</v>
      </c>
      <c r="C2331" s="2">
        <v>6.9</v>
      </c>
      <c r="D2331" s="2">
        <v>5.9051</v>
      </c>
      <c r="E2331" s="2">
        <v>1294</v>
      </c>
      <c r="F2331" s="2">
        <v>6.6950000000000003</v>
      </c>
      <c r="G2331" s="2">
        <v>8663.33</v>
      </c>
      <c r="H2331" s="13">
        <f t="shared" si="36"/>
        <v>5.8280614347927327E-2</v>
      </c>
    </row>
    <row r="2332" spans="2:8" ht="13.5" x14ac:dyDescent="0.25">
      <c r="B2332" s="11">
        <v>45397</v>
      </c>
      <c r="C2332" s="2">
        <v>6.75</v>
      </c>
      <c r="D2332" s="2">
        <v>5.7766999999999999</v>
      </c>
      <c r="E2332" s="2">
        <v>2890</v>
      </c>
      <c r="F2332" s="2">
        <v>6.8330000000000002</v>
      </c>
      <c r="G2332" s="2">
        <v>19747.37</v>
      </c>
      <c r="H2332" s="13">
        <f t="shared" si="36"/>
        <v>-2.1743916275761641E-2</v>
      </c>
    </row>
    <row r="2333" spans="2:8" ht="13.5" x14ac:dyDescent="0.25">
      <c r="B2333" s="11">
        <v>45398</v>
      </c>
      <c r="C2333" s="2">
        <v>6.7</v>
      </c>
      <c r="D2333" s="2">
        <v>5.7339000000000002</v>
      </c>
      <c r="E2333" s="2">
        <v>986</v>
      </c>
      <c r="F2333" s="2">
        <v>6.7240000000000002</v>
      </c>
      <c r="G2333" s="2">
        <v>6629.8639999999996</v>
      </c>
      <c r="H2333" s="13">
        <f t="shared" si="36"/>
        <v>-7.4090743850294682E-3</v>
      </c>
    </row>
    <row r="2334" spans="2:8" ht="13.5" x14ac:dyDescent="0.25">
      <c r="B2334" s="11">
        <v>45399</v>
      </c>
      <c r="C2334" s="2">
        <v>6.78</v>
      </c>
      <c r="D2334" s="2">
        <v>5.8023999999999996</v>
      </c>
      <c r="E2334" s="2">
        <v>232</v>
      </c>
      <c r="F2334" s="2">
        <v>6.7830000000000004</v>
      </c>
      <c r="G2334" s="2">
        <v>1573.6559999999999</v>
      </c>
      <c r="H2334" s="13">
        <f t="shared" si="36"/>
        <v>1.1946493660510182E-2</v>
      </c>
    </row>
    <row r="2335" spans="2:8" ht="13.5" x14ac:dyDescent="0.25">
      <c r="B2335" s="11">
        <v>45400</v>
      </c>
      <c r="C2335" s="2">
        <v>6.75</v>
      </c>
      <c r="D2335" s="2">
        <v>5.7766999999999999</v>
      </c>
      <c r="E2335" s="2">
        <v>4689</v>
      </c>
      <c r="F2335" s="2">
        <v>6.8070000000000004</v>
      </c>
      <c r="G2335" s="2">
        <v>31918.023000000001</v>
      </c>
      <c r="H2335" s="13">
        <f t="shared" si="36"/>
        <v>-4.4292017096373253E-3</v>
      </c>
    </row>
    <row r="2336" spans="2:8" ht="13.5" x14ac:dyDescent="0.25">
      <c r="B2336" s="11">
        <v>45401</v>
      </c>
      <c r="C2336" s="2">
        <v>6.84</v>
      </c>
      <c r="D2336" s="2">
        <v>5.8536999999999999</v>
      </c>
      <c r="E2336" s="2">
        <v>6159</v>
      </c>
      <c r="F2336" s="2">
        <v>6.8689999999999998</v>
      </c>
      <c r="G2336" s="2">
        <v>42306.171000000002</v>
      </c>
      <c r="H2336" s="13">
        <f t="shared" si="36"/>
        <v>1.3329409524468981E-2</v>
      </c>
    </row>
    <row r="2337" spans="2:8" ht="13.5" x14ac:dyDescent="0.25">
      <c r="B2337" s="11">
        <v>45404</v>
      </c>
      <c r="C2337" s="2">
        <v>6.9</v>
      </c>
      <c r="D2337" s="2">
        <v>5.9051</v>
      </c>
      <c r="E2337" s="2">
        <v>5044</v>
      </c>
      <c r="F2337" s="2">
        <v>6.8230000000000004</v>
      </c>
      <c r="G2337" s="2">
        <v>34415.212</v>
      </c>
      <c r="H2337" s="13">
        <f t="shared" si="36"/>
        <v>8.780771136204471E-3</v>
      </c>
    </row>
    <row r="2338" spans="2:8" ht="13.5" x14ac:dyDescent="0.25">
      <c r="B2338" s="11">
        <v>45405</v>
      </c>
      <c r="C2338" s="2">
        <v>6.9</v>
      </c>
      <c r="D2338" s="2">
        <v>5.9051</v>
      </c>
      <c r="E2338" s="2">
        <v>350</v>
      </c>
      <c r="F2338" s="2">
        <v>6.9</v>
      </c>
      <c r="G2338" s="2">
        <v>2415</v>
      </c>
      <c r="H2338" s="13">
        <f t="shared" si="36"/>
        <v>0</v>
      </c>
    </row>
    <row r="2339" spans="2:8" ht="13.5" x14ac:dyDescent="0.25">
      <c r="B2339" s="11">
        <v>45406</v>
      </c>
      <c r="C2339" s="2">
        <v>6.8</v>
      </c>
      <c r="D2339" s="2">
        <v>5.8194999999999997</v>
      </c>
      <c r="E2339" s="2">
        <v>13550</v>
      </c>
      <c r="F2339" s="2">
        <v>6.8869999999999996</v>
      </c>
      <c r="G2339" s="2">
        <v>93318.85</v>
      </c>
      <c r="H2339" s="13">
        <f t="shared" si="36"/>
        <v>-1.4495944183841144E-2</v>
      </c>
    </row>
    <row r="2340" spans="2:8" ht="13.5" x14ac:dyDescent="0.25">
      <c r="B2340" s="11">
        <v>45407</v>
      </c>
      <c r="C2340" s="2">
        <v>6.7</v>
      </c>
      <c r="D2340" s="2">
        <v>5.7339000000000002</v>
      </c>
      <c r="E2340" s="2">
        <v>3144</v>
      </c>
      <c r="F2340" s="2">
        <v>6.7619999999999996</v>
      </c>
      <c r="G2340" s="2">
        <v>21259.727999999999</v>
      </c>
      <c r="H2340" s="13">
        <f t="shared" si="36"/>
        <v>-1.4709167454248554E-2</v>
      </c>
    </row>
    <row r="2341" spans="2:8" ht="13.5" x14ac:dyDescent="0.25">
      <c r="B2341" s="11">
        <v>45408</v>
      </c>
      <c r="C2341" s="2">
        <v>6.7</v>
      </c>
      <c r="D2341" s="2">
        <v>5.7339000000000002</v>
      </c>
      <c r="E2341" s="2">
        <v>2281</v>
      </c>
      <c r="F2341" s="2">
        <v>6.7220000000000004</v>
      </c>
      <c r="G2341" s="2">
        <v>15332.882</v>
      </c>
      <c r="H2341" s="13">
        <f t="shared" si="36"/>
        <v>0</v>
      </c>
    </row>
    <row r="2342" spans="2:8" ht="13.5" x14ac:dyDescent="0.25">
      <c r="B2342" s="11">
        <v>45411</v>
      </c>
      <c r="C2342" s="2">
        <v>6.7</v>
      </c>
      <c r="D2342" s="2">
        <v>5.7339000000000002</v>
      </c>
      <c r="E2342" s="2">
        <v>7027</v>
      </c>
      <c r="F2342" s="2">
        <v>6.7039999999999997</v>
      </c>
      <c r="G2342" s="2">
        <v>47109.008000000002</v>
      </c>
      <c r="H2342" s="13">
        <f t="shared" si="36"/>
        <v>0</v>
      </c>
    </row>
    <row r="2343" spans="2:8" ht="13.5" x14ac:dyDescent="0.25">
      <c r="B2343" s="11">
        <v>45412</v>
      </c>
      <c r="C2343" s="2">
        <v>6.69</v>
      </c>
      <c r="D2343" s="2">
        <v>5.7252999999999998</v>
      </c>
      <c r="E2343" s="2">
        <v>3422</v>
      </c>
      <c r="F2343" s="2">
        <v>6.6970000000000001</v>
      </c>
      <c r="G2343" s="2">
        <v>22917.133999999998</v>
      </c>
      <c r="H2343" s="13">
        <f t="shared" si="36"/>
        <v>-1.4998517588378564E-3</v>
      </c>
    </row>
    <row r="2344" spans="2:8" ht="13.5" x14ac:dyDescent="0.25">
      <c r="B2344" s="11">
        <v>45414</v>
      </c>
      <c r="C2344" s="2">
        <v>6.85</v>
      </c>
      <c r="D2344" s="2">
        <v>5.8623000000000003</v>
      </c>
      <c r="E2344" s="2">
        <v>368</v>
      </c>
      <c r="F2344" s="2">
        <v>6.7009999999999996</v>
      </c>
      <c r="G2344" s="2">
        <v>2465.9679999999998</v>
      </c>
      <c r="H2344" s="13">
        <f t="shared" si="36"/>
        <v>2.3928877089410241E-2</v>
      </c>
    </row>
    <row r="2345" spans="2:8" ht="13.5" x14ac:dyDescent="0.25">
      <c r="B2345" s="11">
        <v>45415</v>
      </c>
      <c r="C2345" s="2">
        <v>6.79</v>
      </c>
      <c r="D2345" s="2">
        <v>5.8109000000000002</v>
      </c>
      <c r="E2345" s="2">
        <v>3921</v>
      </c>
      <c r="F2345" s="2">
        <v>6.7320000000000002</v>
      </c>
      <c r="G2345" s="2">
        <v>26396.171999999999</v>
      </c>
      <c r="H2345" s="13">
        <f t="shared" si="36"/>
        <v>-8.7678897361104183E-3</v>
      </c>
    </row>
    <row r="2346" spans="2:8" ht="13.5" x14ac:dyDescent="0.25">
      <c r="B2346" s="11">
        <v>45418</v>
      </c>
      <c r="C2346" s="2">
        <v>6.75</v>
      </c>
      <c r="D2346" s="2">
        <v>5.7766999999999999</v>
      </c>
      <c r="E2346" s="2">
        <v>3297</v>
      </c>
      <c r="F2346" s="2">
        <v>6.8239999999999998</v>
      </c>
      <c r="G2346" s="2">
        <v>22498.727999999999</v>
      </c>
      <c r="H2346" s="13">
        <f t="shared" si="36"/>
        <v>-5.8854910599047015E-3</v>
      </c>
    </row>
    <row r="2347" spans="2:8" ht="13.5" x14ac:dyDescent="0.25">
      <c r="B2347" s="11">
        <v>45419</v>
      </c>
      <c r="C2347" s="2">
        <v>6.75</v>
      </c>
      <c r="D2347" s="2">
        <v>5.7766999999999999</v>
      </c>
      <c r="E2347" s="2">
        <v>1448</v>
      </c>
      <c r="F2347" s="2">
        <v>6.7489999999999997</v>
      </c>
      <c r="G2347" s="2">
        <v>9772.5519999999997</v>
      </c>
      <c r="H2347" s="13">
        <f t="shared" si="36"/>
        <v>0</v>
      </c>
    </row>
    <row r="2348" spans="2:8" ht="13.5" x14ac:dyDescent="0.25">
      <c r="B2348" s="11">
        <v>45420</v>
      </c>
      <c r="C2348" s="2">
        <v>6.7</v>
      </c>
      <c r="D2348" s="2">
        <v>5.7339000000000002</v>
      </c>
      <c r="E2348" s="2">
        <v>2089</v>
      </c>
      <c r="F2348" s="2">
        <v>6.6829999999999998</v>
      </c>
      <c r="G2348" s="2">
        <v>13960.787</v>
      </c>
      <c r="H2348" s="13">
        <f t="shared" si="36"/>
        <v>-7.4090743850294682E-3</v>
      </c>
    </row>
    <row r="2349" spans="2:8" ht="13.5" x14ac:dyDescent="0.25">
      <c r="B2349" s="11">
        <v>45421</v>
      </c>
      <c r="C2349" s="2">
        <v>6.85</v>
      </c>
      <c r="D2349" s="2">
        <v>5.8623000000000003</v>
      </c>
      <c r="E2349" s="2">
        <v>8904</v>
      </c>
      <c r="F2349" s="2">
        <v>6.798</v>
      </c>
      <c r="G2349" s="2">
        <v>60529.392</v>
      </c>
      <c r="H2349" s="13">
        <f t="shared" si="36"/>
        <v>2.2393135562182819E-2</v>
      </c>
    </row>
    <row r="2350" spans="2:8" ht="13.5" x14ac:dyDescent="0.25">
      <c r="B2350" s="11">
        <v>45422</v>
      </c>
      <c r="C2350" s="2">
        <v>6.79</v>
      </c>
      <c r="D2350" s="2">
        <v>5.8109000000000002</v>
      </c>
      <c r="E2350" s="2">
        <v>153</v>
      </c>
      <c r="F2350" s="2">
        <v>6.7949999999999999</v>
      </c>
      <c r="G2350" s="2">
        <v>1039.635</v>
      </c>
      <c r="H2350" s="13">
        <f t="shared" si="36"/>
        <v>-8.7678897361104183E-3</v>
      </c>
    </row>
    <row r="2351" spans="2:8" ht="13.5" x14ac:dyDescent="0.25">
      <c r="B2351" s="11">
        <v>45425</v>
      </c>
      <c r="C2351" s="2">
        <v>6.9</v>
      </c>
      <c r="D2351" s="2">
        <v>5.9051</v>
      </c>
      <c r="E2351" s="2">
        <v>2491</v>
      </c>
      <c r="F2351" s="2">
        <v>6.851</v>
      </c>
      <c r="G2351" s="2">
        <v>17065.841</v>
      </c>
      <c r="H2351" s="13">
        <f t="shared" si="36"/>
        <v>1.6210913972018074E-2</v>
      </c>
    </row>
    <row r="2352" spans="2:8" ht="13.5" x14ac:dyDescent="0.25">
      <c r="B2352" s="11">
        <v>45426</v>
      </c>
      <c r="C2352" s="2">
        <v>6.9</v>
      </c>
      <c r="D2352" s="2">
        <v>5.9051</v>
      </c>
      <c r="E2352" s="2">
        <v>2030</v>
      </c>
      <c r="F2352" s="2">
        <v>6.81</v>
      </c>
      <c r="G2352" s="2">
        <v>13824.3</v>
      </c>
      <c r="H2352" s="13">
        <f t="shared" si="36"/>
        <v>0</v>
      </c>
    </row>
    <row r="2353" spans="2:8" ht="13.5" x14ac:dyDescent="0.25">
      <c r="B2353" s="11">
        <v>45427</v>
      </c>
      <c r="C2353" s="2">
        <v>6.8</v>
      </c>
      <c r="D2353" s="2">
        <v>5.8194999999999997</v>
      </c>
      <c r="E2353" s="2">
        <v>2735</v>
      </c>
      <c r="F2353" s="2">
        <v>6.8019999999999996</v>
      </c>
      <c r="G2353" s="2">
        <v>18603.47</v>
      </c>
      <c r="H2353" s="13">
        <f t="shared" si="36"/>
        <v>-1.4495944183841144E-2</v>
      </c>
    </row>
    <row r="2354" spans="2:8" ht="13.5" x14ac:dyDescent="0.25">
      <c r="B2354" s="11">
        <v>45428</v>
      </c>
      <c r="C2354" s="2">
        <v>6.81</v>
      </c>
      <c r="D2354" s="2">
        <v>5.8280000000000003</v>
      </c>
      <c r="E2354" s="2">
        <v>4338</v>
      </c>
      <c r="F2354" s="2">
        <v>6.8120000000000003</v>
      </c>
      <c r="G2354" s="2">
        <v>29550.455999999998</v>
      </c>
      <c r="H2354" s="13">
        <f t="shared" si="36"/>
        <v>1.4606065813215256E-3</v>
      </c>
    </row>
    <row r="2355" spans="2:8" ht="13.5" x14ac:dyDescent="0.25">
      <c r="B2355" s="11">
        <v>45429</v>
      </c>
      <c r="C2355" s="2">
        <v>6.79</v>
      </c>
      <c r="D2355" s="2">
        <v>5.8109000000000002</v>
      </c>
      <c r="E2355" s="2">
        <v>4014</v>
      </c>
      <c r="F2355" s="2">
        <v>6.7919999999999998</v>
      </c>
      <c r="G2355" s="2">
        <v>27263.088</v>
      </c>
      <c r="H2355" s="13">
        <f t="shared" si="36"/>
        <v>-2.9341111873713304E-3</v>
      </c>
    </row>
    <row r="2356" spans="2:8" ht="13.5" x14ac:dyDescent="0.25">
      <c r="B2356" s="11">
        <v>45432</v>
      </c>
      <c r="C2356" s="2">
        <v>6.9</v>
      </c>
      <c r="D2356" s="2">
        <v>5.9051</v>
      </c>
      <c r="E2356" s="2">
        <v>3462</v>
      </c>
      <c r="F2356" s="2">
        <v>6.8810000000000002</v>
      </c>
      <c r="G2356" s="2">
        <v>23822.022000000001</v>
      </c>
      <c r="H2356" s="13">
        <f t="shared" si="36"/>
        <v>1.6210913972018074E-2</v>
      </c>
    </row>
    <row r="2357" spans="2:8" ht="13.5" x14ac:dyDescent="0.25">
      <c r="B2357" s="11">
        <v>45433</v>
      </c>
      <c r="C2357" s="2">
        <v>7.2</v>
      </c>
      <c r="D2357" s="2">
        <v>6.1618000000000004</v>
      </c>
      <c r="E2357" s="2">
        <v>4366</v>
      </c>
      <c r="F2357" s="2">
        <v>7.0780000000000003</v>
      </c>
      <c r="G2357" s="2">
        <v>30902.547999999999</v>
      </c>
      <c r="H2357" s="13">
        <f t="shared" si="36"/>
        <v>4.3470898037289867E-2</v>
      </c>
    </row>
    <row r="2358" spans="2:8" ht="13.5" x14ac:dyDescent="0.25">
      <c r="B2358" s="11">
        <v>45434</v>
      </c>
      <c r="C2358" s="2">
        <v>7.36</v>
      </c>
      <c r="D2358" s="2">
        <v>6.2987000000000002</v>
      </c>
      <c r="E2358" s="2">
        <v>1493</v>
      </c>
      <c r="F2358" s="2">
        <v>7.2919999999999998</v>
      </c>
      <c r="G2358" s="2">
        <v>10886.956</v>
      </c>
      <c r="H2358" s="13">
        <f t="shared" si="36"/>
        <v>2.2217533837514979E-2</v>
      </c>
    </row>
    <row r="2359" spans="2:8" ht="13.5" x14ac:dyDescent="0.25">
      <c r="B2359" s="11">
        <v>45435</v>
      </c>
      <c r="C2359" s="2">
        <v>7.21</v>
      </c>
      <c r="D2359" s="2">
        <v>6.1703999999999999</v>
      </c>
      <c r="E2359" s="2">
        <v>3057</v>
      </c>
      <c r="F2359" s="2">
        <v>7.2759999999999998</v>
      </c>
      <c r="G2359" s="2">
        <v>22242.732</v>
      </c>
      <c r="H2359" s="13">
        <f t="shared" si="36"/>
        <v>-2.0369282550367584E-2</v>
      </c>
    </row>
    <row r="2360" spans="2:8" ht="13.5" x14ac:dyDescent="0.25">
      <c r="B2360" s="11">
        <v>45436</v>
      </c>
      <c r="C2360" s="2">
        <v>7.3</v>
      </c>
      <c r="D2360" s="2">
        <v>6.2473999999999998</v>
      </c>
      <c r="E2360" s="2">
        <v>8225</v>
      </c>
      <c r="F2360" s="2">
        <v>7.3</v>
      </c>
      <c r="G2360" s="2">
        <v>60042.5</v>
      </c>
      <c r="H2360" s="13">
        <f t="shared" si="36"/>
        <v>1.2478931673797478E-2</v>
      </c>
    </row>
    <row r="2361" spans="2:8" ht="13.5" x14ac:dyDescent="0.25">
      <c r="B2361" s="11">
        <v>45439</v>
      </c>
      <c r="C2361" s="2">
        <v>7.24</v>
      </c>
      <c r="D2361" s="2">
        <v>6.1959999999999997</v>
      </c>
      <c r="E2361" s="2">
        <v>3415</v>
      </c>
      <c r="F2361" s="2">
        <v>7.2460000000000004</v>
      </c>
      <c r="G2361" s="2">
        <v>24745.09</v>
      </c>
      <c r="H2361" s="13">
        <f t="shared" si="36"/>
        <v>-8.2274226078048653E-3</v>
      </c>
    </row>
    <row r="2362" spans="2:8" ht="13.5" x14ac:dyDescent="0.25">
      <c r="B2362" s="11">
        <v>45440</v>
      </c>
      <c r="C2362" s="2">
        <v>6.81</v>
      </c>
      <c r="D2362" s="2">
        <v>5.8280000000000003</v>
      </c>
      <c r="E2362" s="2">
        <v>8569</v>
      </c>
      <c r="F2362" s="2">
        <v>6.8579999999999997</v>
      </c>
      <c r="G2362" s="2">
        <v>58766.201999999997</v>
      </c>
      <c r="H2362" s="13">
        <f t="shared" si="36"/>
        <v>-5.9393156875403398E-2</v>
      </c>
    </row>
    <row r="2363" spans="2:8" ht="13.5" x14ac:dyDescent="0.25">
      <c r="B2363" s="11">
        <v>45441</v>
      </c>
      <c r="C2363" s="2">
        <v>6.55</v>
      </c>
      <c r="D2363" s="2">
        <v>5.6055000000000001</v>
      </c>
      <c r="E2363" s="2">
        <v>12814</v>
      </c>
      <c r="F2363" s="2">
        <v>6.4859999999999998</v>
      </c>
      <c r="G2363" s="2">
        <v>83111.604000000007</v>
      </c>
      <c r="H2363" s="13">
        <f t="shared" si="36"/>
        <v>-3.8177762525737839E-2</v>
      </c>
    </row>
    <row r="2364" spans="2:8" ht="13.5" x14ac:dyDescent="0.25">
      <c r="B2364" s="11">
        <v>45442</v>
      </c>
      <c r="C2364" s="2">
        <v>6.45</v>
      </c>
      <c r="D2364" s="2">
        <v>5.5198999999999998</v>
      </c>
      <c r="E2364" s="2">
        <v>3780</v>
      </c>
      <c r="F2364" s="2">
        <v>6.4219999999999997</v>
      </c>
      <c r="G2364" s="2">
        <v>24275.16</v>
      </c>
      <c r="H2364" s="13">
        <f t="shared" si="36"/>
        <v>-1.5270716260815331E-2</v>
      </c>
    </row>
    <row r="2365" spans="2:8" ht="13.5" x14ac:dyDescent="0.25">
      <c r="B2365" s="11">
        <v>45443</v>
      </c>
      <c r="C2365" s="2">
        <v>6.5</v>
      </c>
      <c r="D2365" s="2">
        <v>5.5627000000000004</v>
      </c>
      <c r="E2365" s="2">
        <v>1951</v>
      </c>
      <c r="F2365" s="2">
        <v>6.45</v>
      </c>
      <c r="G2365" s="2">
        <v>12583.95</v>
      </c>
      <c r="H2365" s="13">
        <f t="shared" si="36"/>
        <v>7.7537636551387916E-3</v>
      </c>
    </row>
    <row r="2366" spans="2:8" ht="13.5" x14ac:dyDescent="0.25">
      <c r="B2366" s="11">
        <v>45446</v>
      </c>
      <c r="C2366" s="2">
        <v>6.65</v>
      </c>
      <c r="D2366" s="2">
        <v>5.6910999999999996</v>
      </c>
      <c r="E2366" s="2">
        <v>907</v>
      </c>
      <c r="F2366" s="2">
        <v>6.5140000000000002</v>
      </c>
      <c r="G2366" s="2">
        <v>5908.1980000000003</v>
      </c>
      <c r="H2366" s="13">
        <f t="shared" si="36"/>
        <v>2.3082316141441957E-2</v>
      </c>
    </row>
    <row r="2367" spans="2:8" ht="13.5" x14ac:dyDescent="0.25">
      <c r="B2367" s="11">
        <v>45447</v>
      </c>
      <c r="C2367" s="2">
        <v>6.65</v>
      </c>
      <c r="D2367" s="2">
        <v>5.6910999999999996</v>
      </c>
      <c r="E2367" s="2">
        <v>0</v>
      </c>
      <c r="F2367" s="2">
        <v>0</v>
      </c>
      <c r="G2367" s="2">
        <v>0</v>
      </c>
      <c r="H2367" s="13">
        <f t="shared" si="36"/>
        <v>0</v>
      </c>
    </row>
    <row r="2368" spans="2:8" ht="13.5" x14ac:dyDescent="0.25">
      <c r="B2368" s="11">
        <v>45448</v>
      </c>
      <c r="C2368" s="2">
        <v>6.58</v>
      </c>
      <c r="D2368" s="2">
        <v>5.6311999999999998</v>
      </c>
      <c r="E2368" s="2">
        <v>2045</v>
      </c>
      <c r="F2368" s="2">
        <v>6.4269999999999996</v>
      </c>
      <c r="G2368" s="2">
        <v>13143.215</v>
      </c>
      <c r="H2368" s="13">
        <f t="shared" si="36"/>
        <v>-1.0525206023440082E-2</v>
      </c>
    </row>
    <row r="2369" spans="2:8" ht="13.5" x14ac:dyDescent="0.25">
      <c r="B2369" s="11">
        <v>45449</v>
      </c>
      <c r="C2369" s="2">
        <v>6.64</v>
      </c>
      <c r="D2369" s="2">
        <v>5.6825000000000001</v>
      </c>
      <c r="E2369" s="2">
        <v>19291</v>
      </c>
      <c r="F2369" s="2">
        <v>6.5430000000000001</v>
      </c>
      <c r="G2369" s="2">
        <v>126221.01300000001</v>
      </c>
      <c r="H2369" s="13">
        <f t="shared" si="36"/>
        <v>9.1099588009661073E-3</v>
      </c>
    </row>
    <row r="2370" spans="2:8" ht="13.5" x14ac:dyDescent="0.25">
      <c r="B2370" s="11">
        <v>45450</v>
      </c>
      <c r="C2370" s="2">
        <v>6.63</v>
      </c>
      <c r="D2370" s="2">
        <v>5.6740000000000004</v>
      </c>
      <c r="E2370" s="2">
        <v>166</v>
      </c>
      <c r="F2370" s="2">
        <v>6.5640000000000001</v>
      </c>
      <c r="G2370" s="2">
        <v>1089.624</v>
      </c>
      <c r="H2370" s="13">
        <f t="shared" si="36"/>
        <v>-1.4958205015397678E-3</v>
      </c>
    </row>
    <row r="2371" spans="2:8" ht="13.5" x14ac:dyDescent="0.25">
      <c r="B2371" s="11">
        <v>45453</v>
      </c>
      <c r="C2371" s="2">
        <v>6.75</v>
      </c>
      <c r="D2371" s="2">
        <v>5.7766999999999999</v>
      </c>
      <c r="E2371" s="2">
        <v>3026</v>
      </c>
      <c r="F2371" s="2">
        <v>6.6319999999999997</v>
      </c>
      <c r="G2371" s="2">
        <v>20068.432000000001</v>
      </c>
      <c r="H2371" s="13">
        <f t="shared" si="36"/>
        <v>1.8100105745505739E-2</v>
      </c>
    </row>
    <row r="2372" spans="2:8" ht="13.5" x14ac:dyDescent="0.25">
      <c r="B2372" s="11">
        <v>45454</v>
      </c>
      <c r="C2372" s="2">
        <v>6.65</v>
      </c>
      <c r="D2372" s="2">
        <v>5.6910999999999996</v>
      </c>
      <c r="E2372" s="2">
        <v>12120</v>
      </c>
      <c r="F2372" s="2">
        <v>6.5650000000000004</v>
      </c>
      <c r="G2372" s="2">
        <v>79567.8</v>
      </c>
      <c r="H2372" s="13">
        <f t="shared" si="36"/>
        <v>-1.4818148770059089E-2</v>
      </c>
    </row>
    <row r="2373" spans="2:8" ht="13.5" x14ac:dyDescent="0.25">
      <c r="B2373" s="11">
        <v>45455</v>
      </c>
      <c r="C2373" s="2">
        <v>6.55</v>
      </c>
      <c r="D2373" s="2">
        <v>5.6055000000000001</v>
      </c>
      <c r="E2373" s="2">
        <v>6413</v>
      </c>
      <c r="F2373" s="2">
        <v>6.5670000000000002</v>
      </c>
      <c r="G2373" s="2">
        <v>42114.171000000002</v>
      </c>
      <c r="H2373" s="13">
        <f t="shared" si="36"/>
        <v>-1.5041028975066238E-2</v>
      </c>
    </row>
    <row r="2374" spans="2:8" ht="13.5" x14ac:dyDescent="0.25">
      <c r="B2374" s="11">
        <v>45456</v>
      </c>
      <c r="C2374" s="2">
        <v>6.63</v>
      </c>
      <c r="D2374" s="2">
        <v>5.6740000000000004</v>
      </c>
      <c r="E2374" s="2">
        <v>616</v>
      </c>
      <c r="F2374" s="2">
        <v>6.5540000000000003</v>
      </c>
      <c r="G2374" s="2">
        <v>4037.2640000000001</v>
      </c>
      <c r="H2374" s="13">
        <f t="shared" si="36"/>
        <v>1.222014093301226E-2</v>
      </c>
    </row>
    <row r="2375" spans="2:8" ht="13.5" x14ac:dyDescent="0.25">
      <c r="B2375" s="11">
        <v>45457</v>
      </c>
      <c r="C2375" s="2">
        <v>6.63</v>
      </c>
      <c r="D2375" s="2">
        <v>5.6740000000000004</v>
      </c>
      <c r="E2375" s="2">
        <v>1094</v>
      </c>
      <c r="F2375" s="2">
        <v>6.5430000000000001</v>
      </c>
      <c r="G2375" s="2">
        <v>7158.0420000000004</v>
      </c>
      <c r="H2375" s="13">
        <f t="shared" ref="H2375:H2438" si="37">(D2375-D2374)/D2374</f>
        <v>0</v>
      </c>
    </row>
    <row r="2376" spans="2:8" ht="13.5" x14ac:dyDescent="0.25">
      <c r="B2376" s="11">
        <v>45461</v>
      </c>
      <c r="C2376" s="2">
        <v>6.62</v>
      </c>
      <c r="D2376" s="2">
        <v>5.6654</v>
      </c>
      <c r="E2376" s="2">
        <v>519</v>
      </c>
      <c r="F2376" s="2">
        <v>6.5990000000000002</v>
      </c>
      <c r="G2376" s="2">
        <v>3424.8809999999999</v>
      </c>
      <c r="H2376" s="13">
        <f t="shared" si="37"/>
        <v>-1.5156855833627749E-3</v>
      </c>
    </row>
    <row r="2377" spans="2:8" ht="13.5" x14ac:dyDescent="0.25">
      <c r="B2377" s="11">
        <v>45462</v>
      </c>
      <c r="C2377" s="2">
        <v>6.67</v>
      </c>
      <c r="D2377" s="2">
        <v>5.7081999999999997</v>
      </c>
      <c r="E2377" s="2">
        <v>4800</v>
      </c>
      <c r="F2377" s="2">
        <v>6.617</v>
      </c>
      <c r="G2377" s="2">
        <v>31761.599999999999</v>
      </c>
      <c r="H2377" s="13">
        <f t="shared" si="37"/>
        <v>7.5546298584388974E-3</v>
      </c>
    </row>
    <row r="2378" spans="2:8" ht="13.5" x14ac:dyDescent="0.25">
      <c r="B2378" s="11">
        <v>45463</v>
      </c>
      <c r="C2378" s="2">
        <v>6.67</v>
      </c>
      <c r="D2378" s="2">
        <v>5.7081999999999997</v>
      </c>
      <c r="E2378" s="2">
        <v>32</v>
      </c>
      <c r="F2378" s="2">
        <v>6.6509999999999998</v>
      </c>
      <c r="G2378" s="2">
        <v>212.83199999999999</v>
      </c>
      <c r="H2378" s="13">
        <f t="shared" si="37"/>
        <v>0</v>
      </c>
    </row>
    <row r="2379" spans="2:8" ht="13.5" x14ac:dyDescent="0.25">
      <c r="B2379" s="11">
        <v>45464</v>
      </c>
      <c r="C2379" s="2">
        <v>6.66</v>
      </c>
      <c r="D2379" s="2">
        <v>5.6997</v>
      </c>
      <c r="E2379" s="2">
        <v>906</v>
      </c>
      <c r="F2379" s="2">
        <v>6.609</v>
      </c>
      <c r="G2379" s="2">
        <v>5987.7539999999999</v>
      </c>
      <c r="H2379" s="13">
        <f t="shared" si="37"/>
        <v>-1.4890858764583809E-3</v>
      </c>
    </row>
    <row r="2380" spans="2:8" ht="13.5" x14ac:dyDescent="0.25">
      <c r="B2380" s="11">
        <v>45467</v>
      </c>
      <c r="C2380" s="2">
        <v>6.56</v>
      </c>
      <c r="D2380" s="2">
        <v>5.6140999999999996</v>
      </c>
      <c r="E2380" s="2">
        <v>1523</v>
      </c>
      <c r="F2380" s="2">
        <v>6.5819999999999999</v>
      </c>
      <c r="G2380" s="2">
        <v>10024.386</v>
      </c>
      <c r="H2380" s="13">
        <f t="shared" si="37"/>
        <v>-1.5018334298296462E-2</v>
      </c>
    </row>
    <row r="2381" spans="2:8" ht="13.5" x14ac:dyDescent="0.25">
      <c r="B2381" s="11">
        <v>45468</v>
      </c>
      <c r="C2381" s="2">
        <v>6.67</v>
      </c>
      <c r="D2381" s="2">
        <v>5.7081999999999997</v>
      </c>
      <c r="E2381" s="2">
        <v>5560</v>
      </c>
      <c r="F2381" s="2">
        <v>6.5170000000000003</v>
      </c>
      <c r="G2381" s="2">
        <v>36234.519999999997</v>
      </c>
      <c r="H2381" s="13">
        <f t="shared" si="37"/>
        <v>1.676136869667446E-2</v>
      </c>
    </row>
    <row r="2382" spans="2:8" ht="13.5" x14ac:dyDescent="0.25">
      <c r="B2382" s="11">
        <v>45469</v>
      </c>
      <c r="C2382" s="2">
        <v>6.6</v>
      </c>
      <c r="D2382" s="2">
        <v>5.6482999999999999</v>
      </c>
      <c r="E2382" s="2">
        <v>7850</v>
      </c>
      <c r="F2382" s="2">
        <v>6.5119999999999996</v>
      </c>
      <c r="G2382" s="2">
        <v>51119.199999999997</v>
      </c>
      <c r="H2382" s="13">
        <f t="shared" si="37"/>
        <v>-1.0493675764689367E-2</v>
      </c>
    </row>
    <row r="2383" spans="2:8" ht="13.5" x14ac:dyDescent="0.25">
      <c r="B2383" s="11">
        <v>45470</v>
      </c>
      <c r="C2383" s="2">
        <v>6.5</v>
      </c>
      <c r="D2383" s="2">
        <v>5.5627000000000004</v>
      </c>
      <c r="E2383" s="2">
        <v>15269</v>
      </c>
      <c r="F2383" s="2">
        <v>6.5460000000000003</v>
      </c>
      <c r="G2383" s="2">
        <v>99950.873999999996</v>
      </c>
      <c r="H2383" s="13">
        <f t="shared" si="37"/>
        <v>-1.515500239009958E-2</v>
      </c>
    </row>
    <row r="2384" spans="2:8" ht="13.5" x14ac:dyDescent="0.25">
      <c r="B2384" s="11">
        <v>45471</v>
      </c>
      <c r="C2384" s="2">
        <v>6.65</v>
      </c>
      <c r="D2384" s="2">
        <v>5.6910999999999996</v>
      </c>
      <c r="E2384" s="2">
        <v>6203</v>
      </c>
      <c r="F2384" s="2">
        <v>6.6719999999999997</v>
      </c>
      <c r="G2384" s="2">
        <v>41386.415999999997</v>
      </c>
      <c r="H2384" s="13">
        <f t="shared" si="37"/>
        <v>2.3082316141441957E-2</v>
      </c>
    </row>
    <row r="2385" spans="2:8" ht="13.5" x14ac:dyDescent="0.25">
      <c r="B2385" s="11">
        <v>45474</v>
      </c>
      <c r="C2385" s="2">
        <v>6.65</v>
      </c>
      <c r="D2385" s="2">
        <v>5.6910999999999996</v>
      </c>
      <c r="E2385" s="2">
        <v>91</v>
      </c>
      <c r="F2385" s="2">
        <v>6.65</v>
      </c>
      <c r="G2385" s="2">
        <v>605.15</v>
      </c>
      <c r="H2385" s="13">
        <f t="shared" si="37"/>
        <v>0</v>
      </c>
    </row>
    <row r="2386" spans="2:8" ht="13.5" x14ac:dyDescent="0.25">
      <c r="B2386" s="11">
        <v>45475</v>
      </c>
      <c r="C2386" s="2">
        <v>6.57</v>
      </c>
      <c r="D2386" s="2">
        <v>5.6226000000000003</v>
      </c>
      <c r="E2386" s="2">
        <v>8303</v>
      </c>
      <c r="F2386" s="2">
        <v>6.6109999999999998</v>
      </c>
      <c r="G2386" s="2">
        <v>54891.133000000002</v>
      </c>
      <c r="H2386" s="13">
        <f t="shared" si="37"/>
        <v>-1.2036337439159274E-2</v>
      </c>
    </row>
    <row r="2387" spans="2:8" ht="13.5" x14ac:dyDescent="0.25">
      <c r="B2387" s="11">
        <v>45476</v>
      </c>
      <c r="C2387" s="2">
        <v>6.62</v>
      </c>
      <c r="D2387" s="2">
        <v>5.6654</v>
      </c>
      <c r="E2387" s="2">
        <v>2501</v>
      </c>
      <c r="F2387" s="2">
        <v>6.62</v>
      </c>
      <c r="G2387" s="2">
        <v>16556.62</v>
      </c>
      <c r="H2387" s="13">
        <f t="shared" si="37"/>
        <v>7.6121367338953024E-3</v>
      </c>
    </row>
    <row r="2388" spans="2:8" ht="13.5" x14ac:dyDescent="0.25">
      <c r="B2388" s="11">
        <v>45477</v>
      </c>
      <c r="C2388" s="2">
        <v>6.6</v>
      </c>
      <c r="D2388" s="2">
        <v>5.6482999999999999</v>
      </c>
      <c r="E2388" s="2">
        <v>3931</v>
      </c>
      <c r="F2388" s="2">
        <v>6.6</v>
      </c>
      <c r="G2388" s="2">
        <v>25944.6</v>
      </c>
      <c r="H2388" s="13">
        <f t="shared" si="37"/>
        <v>-3.0183217425071691E-3</v>
      </c>
    </row>
    <row r="2389" spans="2:8" ht="13.5" x14ac:dyDescent="0.25">
      <c r="B2389" s="11">
        <v>45478</v>
      </c>
      <c r="C2389" s="2">
        <v>6.59</v>
      </c>
      <c r="D2389" s="2">
        <v>5.6398000000000001</v>
      </c>
      <c r="E2389" s="2">
        <v>8959</v>
      </c>
      <c r="F2389" s="2">
        <v>6.6</v>
      </c>
      <c r="G2389" s="2">
        <v>59129.4</v>
      </c>
      <c r="H2389" s="13">
        <f t="shared" si="37"/>
        <v>-1.5048775737832145E-3</v>
      </c>
    </row>
    <row r="2390" spans="2:8" ht="13.5" x14ac:dyDescent="0.25">
      <c r="B2390" s="11">
        <v>45481</v>
      </c>
      <c r="C2390" s="2">
        <v>6.56</v>
      </c>
      <c r="D2390" s="2">
        <v>5.6140999999999996</v>
      </c>
      <c r="E2390" s="2">
        <v>3100</v>
      </c>
      <c r="F2390" s="2">
        <v>6.5389999999999997</v>
      </c>
      <c r="G2390" s="2">
        <v>20270.900000000001</v>
      </c>
      <c r="H2390" s="13">
        <f t="shared" si="37"/>
        <v>-4.5568991808221035E-3</v>
      </c>
    </row>
    <row r="2391" spans="2:8" ht="13.5" x14ac:dyDescent="0.25">
      <c r="B2391" s="11">
        <v>45482</v>
      </c>
      <c r="C2391" s="2">
        <v>6.55</v>
      </c>
      <c r="D2391" s="2">
        <v>5.6055000000000001</v>
      </c>
      <c r="E2391" s="2">
        <v>8308</v>
      </c>
      <c r="F2391" s="2">
        <v>6.42</v>
      </c>
      <c r="G2391" s="2">
        <v>53337.36</v>
      </c>
      <c r="H2391" s="13">
        <f t="shared" si="37"/>
        <v>-1.5318572879000191E-3</v>
      </c>
    </row>
    <row r="2392" spans="2:8" ht="13.5" x14ac:dyDescent="0.25">
      <c r="B2392" s="11">
        <v>45483</v>
      </c>
      <c r="C2392" s="2">
        <v>6.55</v>
      </c>
      <c r="D2392" s="2">
        <v>5.6055000000000001</v>
      </c>
      <c r="E2392" s="2">
        <v>4137</v>
      </c>
      <c r="F2392" s="2">
        <v>6.4779999999999998</v>
      </c>
      <c r="G2392" s="2">
        <v>26799.486000000001</v>
      </c>
      <c r="H2392" s="13">
        <f t="shared" si="37"/>
        <v>0</v>
      </c>
    </row>
    <row r="2393" spans="2:8" ht="13.5" x14ac:dyDescent="0.25">
      <c r="B2393" s="11">
        <v>45484</v>
      </c>
      <c r="C2393" s="2">
        <v>6.5</v>
      </c>
      <c r="D2393" s="2">
        <v>5.5627000000000004</v>
      </c>
      <c r="E2393" s="2">
        <v>3405</v>
      </c>
      <c r="F2393" s="2">
        <v>6.524</v>
      </c>
      <c r="G2393" s="2">
        <v>22214.22</v>
      </c>
      <c r="H2393" s="13">
        <f t="shared" si="37"/>
        <v>-7.6353581304075867E-3</v>
      </c>
    </row>
    <row r="2394" spans="2:8" ht="13.5" x14ac:dyDescent="0.25">
      <c r="B2394" s="11">
        <v>45485</v>
      </c>
      <c r="C2394" s="2">
        <v>6.52</v>
      </c>
      <c r="D2394" s="2">
        <v>5.5799000000000003</v>
      </c>
      <c r="E2394" s="2">
        <v>3556</v>
      </c>
      <c r="F2394" s="2">
        <v>6.4960000000000004</v>
      </c>
      <c r="G2394" s="2">
        <v>23099.776000000002</v>
      </c>
      <c r="H2394" s="13">
        <f t="shared" si="37"/>
        <v>3.0920236575763356E-3</v>
      </c>
    </row>
    <row r="2395" spans="2:8" ht="13.5" x14ac:dyDescent="0.25">
      <c r="B2395" s="11">
        <v>45488</v>
      </c>
      <c r="C2395" s="2">
        <v>6.08</v>
      </c>
      <c r="D2395" s="2">
        <v>5.6374000000000004</v>
      </c>
      <c r="E2395" s="2">
        <v>2270</v>
      </c>
      <c r="F2395" s="2">
        <v>6.1219999999999999</v>
      </c>
      <c r="G2395" s="2">
        <v>13896.94</v>
      </c>
      <c r="H2395" s="13">
        <f t="shared" si="37"/>
        <v>1.0304844172834657E-2</v>
      </c>
    </row>
    <row r="2396" spans="2:8" ht="13.5" x14ac:dyDescent="0.25">
      <c r="B2396" s="11">
        <v>45489</v>
      </c>
      <c r="C2396" s="2">
        <v>6.07</v>
      </c>
      <c r="D2396" s="2">
        <v>5.6280999999999999</v>
      </c>
      <c r="E2396" s="2">
        <v>3673</v>
      </c>
      <c r="F2396" s="2">
        <v>6.03</v>
      </c>
      <c r="G2396" s="2">
        <v>22148.19</v>
      </c>
      <c r="H2396" s="13">
        <f t="shared" si="37"/>
        <v>-1.6496966686771436E-3</v>
      </c>
    </row>
    <row r="2397" spans="2:8" ht="13.5" x14ac:dyDescent="0.25">
      <c r="B2397" s="11">
        <v>45490</v>
      </c>
      <c r="C2397" s="2">
        <v>5.95</v>
      </c>
      <c r="D2397" s="2">
        <v>5.5167999999999999</v>
      </c>
      <c r="E2397" s="2">
        <v>3772</v>
      </c>
      <c r="F2397" s="2">
        <v>5.9720000000000004</v>
      </c>
      <c r="G2397" s="2">
        <v>22526.383999999998</v>
      </c>
      <c r="H2397" s="13">
        <f t="shared" si="37"/>
        <v>-1.9775768021179432E-2</v>
      </c>
    </row>
    <row r="2398" spans="2:8" ht="13.5" x14ac:dyDescent="0.25">
      <c r="B2398" s="11">
        <v>45491</v>
      </c>
      <c r="C2398" s="2">
        <v>5.9</v>
      </c>
      <c r="D2398" s="2">
        <v>5.4705000000000004</v>
      </c>
      <c r="E2398" s="2">
        <v>2447</v>
      </c>
      <c r="F2398" s="2">
        <v>5.8920000000000003</v>
      </c>
      <c r="G2398" s="2">
        <v>14417.724</v>
      </c>
      <c r="H2398" s="13">
        <f t="shared" si="37"/>
        <v>-8.3925464037122172E-3</v>
      </c>
    </row>
    <row r="2399" spans="2:8" ht="13.5" x14ac:dyDescent="0.25">
      <c r="B2399" s="11">
        <v>45492</v>
      </c>
      <c r="C2399" s="2">
        <v>6</v>
      </c>
      <c r="D2399" s="2">
        <v>5.5632000000000001</v>
      </c>
      <c r="E2399" s="2">
        <v>419</v>
      </c>
      <c r="F2399" s="2">
        <v>5.9829999999999997</v>
      </c>
      <c r="G2399" s="2">
        <v>2506.877</v>
      </c>
      <c r="H2399" s="13">
        <f t="shared" si="37"/>
        <v>1.694543460378389E-2</v>
      </c>
    </row>
    <row r="2400" spans="2:8" ht="13.5" x14ac:dyDescent="0.25">
      <c r="B2400" s="11">
        <v>45495</v>
      </c>
      <c r="C2400" s="2">
        <v>6</v>
      </c>
      <c r="D2400" s="2">
        <v>5.5632000000000001</v>
      </c>
      <c r="E2400" s="2">
        <v>234</v>
      </c>
      <c r="F2400" s="2">
        <v>5.9989999999999997</v>
      </c>
      <c r="G2400" s="2">
        <v>1403.7660000000001</v>
      </c>
      <c r="H2400" s="13">
        <f t="shared" si="37"/>
        <v>0</v>
      </c>
    </row>
    <row r="2401" spans="2:8" ht="13.5" x14ac:dyDescent="0.25">
      <c r="B2401" s="11">
        <v>45496</v>
      </c>
      <c r="C2401" s="2">
        <v>6.1</v>
      </c>
      <c r="D2401" s="2">
        <v>5.6558999999999999</v>
      </c>
      <c r="E2401" s="2">
        <v>17869</v>
      </c>
      <c r="F2401" s="2">
        <v>6.056</v>
      </c>
      <c r="G2401" s="2">
        <v>108214.664</v>
      </c>
      <c r="H2401" s="13">
        <f t="shared" si="37"/>
        <v>1.666307161345984E-2</v>
      </c>
    </row>
    <row r="2402" spans="2:8" ht="13.5" x14ac:dyDescent="0.25">
      <c r="B2402" s="11">
        <v>45497</v>
      </c>
      <c r="C2402" s="2">
        <v>6.3</v>
      </c>
      <c r="D2402" s="2">
        <v>5.8414000000000001</v>
      </c>
      <c r="E2402" s="2">
        <v>32720</v>
      </c>
      <c r="F2402" s="2">
        <v>6.1890000000000001</v>
      </c>
      <c r="G2402" s="2">
        <v>202504.08</v>
      </c>
      <c r="H2402" s="13">
        <f t="shared" si="37"/>
        <v>3.27976095758412E-2</v>
      </c>
    </row>
    <row r="2403" spans="2:8" ht="13.5" x14ac:dyDescent="0.25">
      <c r="B2403" s="11">
        <v>45499</v>
      </c>
      <c r="C2403" s="2">
        <v>6.31</v>
      </c>
      <c r="D2403" s="2">
        <v>5.8506</v>
      </c>
      <c r="E2403" s="2">
        <v>753</v>
      </c>
      <c r="F2403" s="2">
        <v>6.3109999999999999</v>
      </c>
      <c r="G2403" s="2">
        <v>4752.183</v>
      </c>
      <c r="H2403" s="13">
        <f t="shared" si="37"/>
        <v>1.5749649056732761E-3</v>
      </c>
    </row>
    <row r="2404" spans="2:8" ht="13.5" x14ac:dyDescent="0.25">
      <c r="B2404" s="11">
        <v>45502</v>
      </c>
      <c r="C2404" s="2">
        <v>6.3</v>
      </c>
      <c r="D2404" s="2">
        <v>5.8414000000000001</v>
      </c>
      <c r="E2404" s="2">
        <v>18</v>
      </c>
      <c r="F2404" s="2">
        <v>6.3010000000000002</v>
      </c>
      <c r="G2404" s="2">
        <v>113.41800000000001</v>
      </c>
      <c r="H2404" s="13">
        <f t="shared" si="37"/>
        <v>-1.5724882917991104E-3</v>
      </c>
    </row>
    <row r="2405" spans="2:8" ht="13.5" x14ac:dyDescent="0.25">
      <c r="B2405" s="11">
        <v>45503</v>
      </c>
      <c r="C2405" s="2">
        <v>6.3</v>
      </c>
      <c r="D2405" s="2">
        <v>5.8414000000000001</v>
      </c>
      <c r="E2405" s="2">
        <v>550</v>
      </c>
      <c r="F2405" s="2">
        <v>6.2530000000000001</v>
      </c>
      <c r="G2405" s="2">
        <v>3439.15</v>
      </c>
      <c r="H2405" s="13">
        <f t="shared" si="37"/>
        <v>0</v>
      </c>
    </row>
    <row r="2406" spans="2:8" ht="13.5" x14ac:dyDescent="0.25">
      <c r="B2406" s="11">
        <v>45504</v>
      </c>
      <c r="C2406" s="2">
        <v>6.29</v>
      </c>
      <c r="D2406" s="2">
        <v>5.8320999999999996</v>
      </c>
      <c r="E2406" s="2">
        <v>3</v>
      </c>
      <c r="F2406" s="2">
        <v>6.29</v>
      </c>
      <c r="G2406" s="2">
        <v>18.87</v>
      </c>
      <c r="H2406" s="13">
        <f t="shared" si="37"/>
        <v>-1.5920840894307067E-3</v>
      </c>
    </row>
    <row r="2407" spans="2:8" ht="13.5" x14ac:dyDescent="0.25">
      <c r="B2407" s="11">
        <v>45505</v>
      </c>
      <c r="C2407" s="2">
        <v>6.2</v>
      </c>
      <c r="D2407" s="2">
        <v>5.7485999999999997</v>
      </c>
      <c r="E2407" s="2">
        <v>179</v>
      </c>
      <c r="F2407" s="2">
        <v>6.125</v>
      </c>
      <c r="G2407" s="2">
        <v>1096.375</v>
      </c>
      <c r="H2407" s="13">
        <f t="shared" si="37"/>
        <v>-1.4317312803278392E-2</v>
      </c>
    </row>
    <row r="2408" spans="2:8" ht="13.5" x14ac:dyDescent="0.25">
      <c r="B2408" s="11">
        <v>45506</v>
      </c>
      <c r="C2408" s="2">
        <v>6.27</v>
      </c>
      <c r="D2408" s="2">
        <v>5.8135000000000003</v>
      </c>
      <c r="E2408" s="2">
        <v>1184</v>
      </c>
      <c r="F2408" s="2">
        <v>6.1159999999999997</v>
      </c>
      <c r="G2408" s="2">
        <v>7241.3440000000001</v>
      </c>
      <c r="H2408" s="13">
        <f t="shared" si="37"/>
        <v>1.1289705319556175E-2</v>
      </c>
    </row>
    <row r="2409" spans="2:8" ht="13.5" x14ac:dyDescent="0.25">
      <c r="B2409" s="11">
        <v>45509</v>
      </c>
      <c r="C2409" s="2">
        <v>6.2</v>
      </c>
      <c r="D2409" s="2">
        <v>5.7485999999999997</v>
      </c>
      <c r="E2409" s="2">
        <v>2</v>
      </c>
      <c r="F2409" s="2">
        <v>6.24</v>
      </c>
      <c r="G2409" s="2">
        <v>12.48</v>
      </c>
      <c r="H2409" s="13">
        <f t="shared" si="37"/>
        <v>-1.116367076631988E-2</v>
      </c>
    </row>
    <row r="2410" spans="2:8" ht="13.5" x14ac:dyDescent="0.25">
      <c r="B2410" s="11">
        <v>45510</v>
      </c>
      <c r="C2410" s="2">
        <v>6.25</v>
      </c>
      <c r="D2410" s="2">
        <v>5.7949999999999999</v>
      </c>
      <c r="E2410" s="2">
        <v>16</v>
      </c>
      <c r="F2410" s="2">
        <v>6.2030000000000003</v>
      </c>
      <c r="G2410" s="2">
        <v>99.248000000000005</v>
      </c>
      <c r="H2410" s="13">
        <f t="shared" si="37"/>
        <v>8.0715304595901996E-3</v>
      </c>
    </row>
    <row r="2411" spans="2:8" ht="13.5" x14ac:dyDescent="0.25">
      <c r="B2411" s="11">
        <v>45511</v>
      </c>
      <c r="C2411" s="2">
        <v>6.2</v>
      </c>
      <c r="D2411" s="2">
        <v>5.7485999999999997</v>
      </c>
      <c r="E2411" s="2">
        <v>437</v>
      </c>
      <c r="F2411" s="2">
        <v>6.1950000000000003</v>
      </c>
      <c r="G2411" s="2">
        <v>2707.2150000000001</v>
      </c>
      <c r="H2411" s="13">
        <f t="shared" si="37"/>
        <v>-8.0069025021570692E-3</v>
      </c>
    </row>
    <row r="2412" spans="2:8" ht="13.5" x14ac:dyDescent="0.25">
      <c r="B2412" s="11">
        <v>45512</v>
      </c>
      <c r="C2412" s="2">
        <v>6.25</v>
      </c>
      <c r="D2412" s="2">
        <v>5.7949999999999999</v>
      </c>
      <c r="E2412" s="2">
        <v>3050</v>
      </c>
      <c r="F2412" s="2">
        <v>6.2</v>
      </c>
      <c r="G2412" s="2">
        <v>18910</v>
      </c>
      <c r="H2412" s="13">
        <f t="shared" si="37"/>
        <v>8.0715304595901996E-3</v>
      </c>
    </row>
    <row r="2413" spans="2:8" ht="13.5" x14ac:dyDescent="0.25">
      <c r="B2413" s="11">
        <v>45513</v>
      </c>
      <c r="C2413" s="2">
        <v>6.25</v>
      </c>
      <c r="D2413" s="2">
        <v>5.7949999999999999</v>
      </c>
      <c r="E2413" s="2">
        <v>4894</v>
      </c>
      <c r="F2413" s="2">
        <v>6.2229999999999999</v>
      </c>
      <c r="G2413" s="2">
        <v>30455.362000000001</v>
      </c>
      <c r="H2413" s="13">
        <f t="shared" si="37"/>
        <v>0</v>
      </c>
    </row>
    <row r="2414" spans="2:8" ht="13.5" x14ac:dyDescent="0.25">
      <c r="B2414" s="11">
        <v>45516</v>
      </c>
      <c r="C2414" s="2">
        <v>6.35</v>
      </c>
      <c r="D2414" s="2">
        <v>5.8876999999999997</v>
      </c>
      <c r="E2414" s="2">
        <v>3864</v>
      </c>
      <c r="F2414" s="2">
        <v>6.3019999999999996</v>
      </c>
      <c r="G2414" s="2">
        <v>24350.928</v>
      </c>
      <c r="H2414" s="13">
        <f t="shared" si="37"/>
        <v>1.5996548748921445E-2</v>
      </c>
    </row>
    <row r="2415" spans="2:8" ht="13.5" x14ac:dyDescent="0.25">
      <c r="B2415" s="11">
        <v>45518</v>
      </c>
      <c r="C2415" s="2">
        <v>6.35</v>
      </c>
      <c r="D2415" s="2">
        <v>5.8876999999999997</v>
      </c>
      <c r="E2415" s="2">
        <v>0</v>
      </c>
      <c r="F2415" s="2">
        <v>0</v>
      </c>
      <c r="G2415" s="2">
        <v>0</v>
      </c>
      <c r="H2415" s="13">
        <f t="shared" si="37"/>
        <v>0</v>
      </c>
    </row>
    <row r="2416" spans="2:8" ht="13.5" x14ac:dyDescent="0.25">
      <c r="B2416" s="11">
        <v>45519</v>
      </c>
      <c r="C2416" s="2">
        <v>6.33</v>
      </c>
      <c r="D2416" s="2">
        <v>5.8692000000000002</v>
      </c>
      <c r="E2416" s="2">
        <v>790</v>
      </c>
      <c r="F2416" s="2">
        <v>6.3010000000000002</v>
      </c>
      <c r="G2416" s="2">
        <v>4977.79</v>
      </c>
      <c r="H2416" s="13">
        <f t="shared" si="37"/>
        <v>-3.1421437912936322E-3</v>
      </c>
    </row>
    <row r="2417" spans="2:8" ht="13.5" x14ac:dyDescent="0.25">
      <c r="B2417" s="11">
        <v>45520</v>
      </c>
      <c r="C2417" s="2">
        <v>6.22</v>
      </c>
      <c r="D2417" s="2">
        <v>5.7671999999999999</v>
      </c>
      <c r="E2417" s="2">
        <v>10681</v>
      </c>
      <c r="F2417" s="2">
        <v>6.181</v>
      </c>
      <c r="G2417" s="2">
        <v>66019.260999999999</v>
      </c>
      <c r="H2417" s="13">
        <f t="shared" si="37"/>
        <v>-1.7378859129012523E-2</v>
      </c>
    </row>
    <row r="2418" spans="2:8" ht="13.5" x14ac:dyDescent="0.25">
      <c r="B2418" s="11">
        <v>45523</v>
      </c>
      <c r="C2418" s="2">
        <v>6.28</v>
      </c>
      <c r="D2418" s="2">
        <v>5.8228</v>
      </c>
      <c r="E2418" s="2">
        <v>160</v>
      </c>
      <c r="F2418" s="2">
        <v>6.2240000000000002</v>
      </c>
      <c r="G2418" s="2">
        <v>995.84</v>
      </c>
      <c r="H2418" s="13">
        <f t="shared" si="37"/>
        <v>9.6407268691913045E-3</v>
      </c>
    </row>
    <row r="2419" spans="2:8" ht="13.5" x14ac:dyDescent="0.25">
      <c r="B2419" s="11">
        <v>45524</v>
      </c>
      <c r="C2419" s="2">
        <v>6.29</v>
      </c>
      <c r="D2419" s="2">
        <v>5.8320999999999996</v>
      </c>
      <c r="E2419" s="2">
        <v>4</v>
      </c>
      <c r="F2419" s="2">
        <v>6.29</v>
      </c>
      <c r="G2419" s="2">
        <v>25.16</v>
      </c>
      <c r="H2419" s="13">
        <f t="shared" si="37"/>
        <v>1.5971697465136433E-3</v>
      </c>
    </row>
    <row r="2420" spans="2:8" ht="13.5" x14ac:dyDescent="0.25">
      <c r="B2420" s="11">
        <v>45525</v>
      </c>
      <c r="C2420" s="2">
        <v>6.2</v>
      </c>
      <c r="D2420" s="2">
        <v>5.7485999999999997</v>
      </c>
      <c r="E2420" s="2">
        <v>575</v>
      </c>
      <c r="F2420" s="2">
        <v>6.2</v>
      </c>
      <c r="G2420" s="2">
        <v>3565</v>
      </c>
      <c r="H2420" s="13">
        <f t="shared" si="37"/>
        <v>-1.4317312803278392E-2</v>
      </c>
    </row>
    <row r="2421" spans="2:8" ht="13.5" x14ac:dyDescent="0.25">
      <c r="B2421" s="11">
        <v>45526</v>
      </c>
      <c r="C2421" s="2">
        <v>6.27</v>
      </c>
      <c r="D2421" s="2">
        <v>5.8135000000000003</v>
      </c>
      <c r="E2421" s="2">
        <v>312</v>
      </c>
      <c r="F2421" s="2">
        <v>6.1760000000000002</v>
      </c>
      <c r="G2421" s="2">
        <v>1926.912</v>
      </c>
      <c r="H2421" s="13">
        <f t="shared" si="37"/>
        <v>1.1289705319556175E-2</v>
      </c>
    </row>
    <row r="2422" spans="2:8" ht="13.5" x14ac:dyDescent="0.25">
      <c r="B2422" s="11">
        <v>45527</v>
      </c>
      <c r="C2422" s="2">
        <v>6.27</v>
      </c>
      <c r="D2422" s="2">
        <v>5.8135000000000003</v>
      </c>
      <c r="E2422" s="2">
        <v>3299</v>
      </c>
      <c r="F2422" s="2">
        <v>6.173</v>
      </c>
      <c r="G2422" s="2">
        <v>20364.726999999999</v>
      </c>
      <c r="H2422" s="13">
        <f t="shared" si="37"/>
        <v>0</v>
      </c>
    </row>
    <row r="2423" spans="2:8" ht="13.5" x14ac:dyDescent="0.25">
      <c r="B2423" s="11">
        <v>45530</v>
      </c>
      <c r="C2423" s="2">
        <v>6.27</v>
      </c>
      <c r="D2423" s="2">
        <v>5.8135000000000003</v>
      </c>
      <c r="E2423" s="2">
        <v>4528</v>
      </c>
      <c r="F2423" s="2">
        <v>6.2240000000000002</v>
      </c>
      <c r="G2423" s="2">
        <v>28182.272000000001</v>
      </c>
      <c r="H2423" s="13">
        <f t="shared" si="37"/>
        <v>0</v>
      </c>
    </row>
    <row r="2424" spans="2:8" ht="13.5" x14ac:dyDescent="0.25">
      <c r="B2424" s="11">
        <v>45531</v>
      </c>
      <c r="C2424" s="2">
        <v>6.27</v>
      </c>
      <c r="D2424" s="2">
        <v>5.8135000000000003</v>
      </c>
      <c r="E2424" s="2">
        <v>8350</v>
      </c>
      <c r="F2424" s="2">
        <v>6.1710000000000003</v>
      </c>
      <c r="G2424" s="2">
        <v>51527.85</v>
      </c>
      <c r="H2424" s="13">
        <f t="shared" si="37"/>
        <v>0</v>
      </c>
    </row>
    <row r="2425" spans="2:8" ht="13.5" x14ac:dyDescent="0.25">
      <c r="B2425" s="11">
        <v>45532</v>
      </c>
      <c r="C2425" s="2">
        <v>6.2</v>
      </c>
      <c r="D2425" s="2">
        <v>5.7485999999999997</v>
      </c>
      <c r="E2425" s="2">
        <v>172801</v>
      </c>
      <c r="F2425" s="2">
        <v>6.19</v>
      </c>
      <c r="G2425" s="2">
        <v>1069638.19</v>
      </c>
      <c r="H2425" s="13">
        <f t="shared" si="37"/>
        <v>-1.116367076631988E-2</v>
      </c>
    </row>
    <row r="2426" spans="2:8" ht="13.5" x14ac:dyDescent="0.25">
      <c r="B2426" s="11">
        <v>45533</v>
      </c>
      <c r="C2426" s="2">
        <v>6.19</v>
      </c>
      <c r="D2426" s="2">
        <v>5.7393999999999998</v>
      </c>
      <c r="E2426" s="2">
        <v>32195</v>
      </c>
      <c r="F2426" s="2">
        <v>6.1950000000000003</v>
      </c>
      <c r="G2426" s="2">
        <v>199448.02499999999</v>
      </c>
      <c r="H2426" s="13">
        <f t="shared" si="37"/>
        <v>-1.6003896600911309E-3</v>
      </c>
    </row>
    <row r="2427" spans="2:8" ht="13.5" x14ac:dyDescent="0.25">
      <c r="B2427" s="11">
        <v>45534</v>
      </c>
      <c r="C2427" s="2">
        <v>6.28</v>
      </c>
      <c r="D2427" s="2">
        <v>5.8228</v>
      </c>
      <c r="E2427" s="2">
        <v>5527</v>
      </c>
      <c r="F2427" s="2">
        <v>6.2119999999999997</v>
      </c>
      <c r="G2427" s="2">
        <v>34333.724000000002</v>
      </c>
      <c r="H2427" s="13">
        <f t="shared" si="37"/>
        <v>1.4531135658779688E-2</v>
      </c>
    </row>
    <row r="2428" spans="2:8" ht="13.5" x14ac:dyDescent="0.25">
      <c r="B2428" s="11">
        <v>45537</v>
      </c>
      <c r="C2428" s="2">
        <v>6.4</v>
      </c>
      <c r="D2428" s="2">
        <v>5.9340999999999999</v>
      </c>
      <c r="E2428" s="2">
        <v>4475</v>
      </c>
      <c r="F2428" s="2">
        <v>6.3529999999999998</v>
      </c>
      <c r="G2428" s="2">
        <v>28429.674999999999</v>
      </c>
      <c r="H2428" s="13">
        <f t="shared" si="37"/>
        <v>1.9114515353438201E-2</v>
      </c>
    </row>
    <row r="2429" spans="2:8" ht="13.5" x14ac:dyDescent="0.25">
      <c r="B2429" s="11">
        <v>45538</v>
      </c>
      <c r="C2429" s="2">
        <v>6.35</v>
      </c>
      <c r="D2429" s="2">
        <v>5.8876999999999997</v>
      </c>
      <c r="E2429" s="2">
        <v>3511</v>
      </c>
      <c r="F2429" s="2">
        <v>6.3140000000000001</v>
      </c>
      <c r="G2429" s="2">
        <v>22168.454000000002</v>
      </c>
      <c r="H2429" s="13">
        <f t="shared" si="37"/>
        <v>-7.8192143711767956E-3</v>
      </c>
    </row>
    <row r="2430" spans="2:8" ht="13.5" x14ac:dyDescent="0.25">
      <c r="B2430" s="11">
        <v>45539</v>
      </c>
      <c r="C2430" s="2">
        <v>6.3</v>
      </c>
      <c r="D2430" s="2">
        <v>5.8414000000000001</v>
      </c>
      <c r="E2430" s="2">
        <v>2625</v>
      </c>
      <c r="F2430" s="2">
        <v>6.2809999999999997</v>
      </c>
      <c r="G2430" s="2">
        <v>16487.625</v>
      </c>
      <c r="H2430" s="13">
        <f t="shared" si="37"/>
        <v>-7.8638517587512214E-3</v>
      </c>
    </row>
    <row r="2431" spans="2:8" ht="13.5" x14ac:dyDescent="0.25">
      <c r="B2431" s="11">
        <v>45540</v>
      </c>
      <c r="C2431" s="2">
        <v>6.28</v>
      </c>
      <c r="D2431" s="2">
        <v>5.8228</v>
      </c>
      <c r="E2431" s="2">
        <v>1538</v>
      </c>
      <c r="F2431" s="2">
        <v>6.28</v>
      </c>
      <c r="G2431" s="2">
        <v>9658.64</v>
      </c>
      <c r="H2431" s="13">
        <f t="shared" si="37"/>
        <v>-3.1841681788612611E-3</v>
      </c>
    </row>
    <row r="2432" spans="2:8" ht="13.5" x14ac:dyDescent="0.25">
      <c r="B2432" s="11">
        <v>45541</v>
      </c>
      <c r="C2432" s="2">
        <v>6.24</v>
      </c>
      <c r="D2432" s="2">
        <v>5.7857000000000003</v>
      </c>
      <c r="E2432" s="2">
        <v>1590</v>
      </c>
      <c r="F2432" s="2">
        <v>6.15</v>
      </c>
      <c r="G2432" s="2">
        <v>9778.5</v>
      </c>
      <c r="H2432" s="13">
        <f t="shared" si="37"/>
        <v>-6.3715051178126828E-3</v>
      </c>
    </row>
    <row r="2433" spans="2:8" ht="13.5" x14ac:dyDescent="0.25">
      <c r="B2433" s="11">
        <v>45544</v>
      </c>
      <c r="C2433" s="2">
        <v>6.24</v>
      </c>
      <c r="D2433" s="2">
        <v>5.7857000000000003</v>
      </c>
      <c r="E2433" s="2">
        <v>19</v>
      </c>
      <c r="F2433" s="2">
        <v>6.2460000000000004</v>
      </c>
      <c r="G2433" s="2">
        <v>118.67400000000001</v>
      </c>
      <c r="H2433" s="13">
        <f t="shared" si="37"/>
        <v>0</v>
      </c>
    </row>
    <row r="2434" spans="2:8" ht="13.5" x14ac:dyDescent="0.25">
      <c r="B2434" s="11">
        <v>45545</v>
      </c>
      <c r="C2434" s="2">
        <v>6.22</v>
      </c>
      <c r="D2434" s="2">
        <v>5.7671999999999999</v>
      </c>
      <c r="E2434" s="2">
        <v>1131</v>
      </c>
      <c r="F2434" s="2">
        <v>6.1859999999999999</v>
      </c>
      <c r="G2434" s="2">
        <v>6996.366</v>
      </c>
      <c r="H2434" s="13">
        <f t="shared" si="37"/>
        <v>-3.1975387593550313E-3</v>
      </c>
    </row>
    <row r="2435" spans="2:8" ht="13.5" x14ac:dyDescent="0.25">
      <c r="B2435" s="11">
        <v>45546</v>
      </c>
      <c r="C2435" s="2">
        <v>6.24</v>
      </c>
      <c r="D2435" s="2">
        <v>5.7857000000000003</v>
      </c>
      <c r="E2435" s="2">
        <v>4541</v>
      </c>
      <c r="F2435" s="2">
        <v>6.23</v>
      </c>
      <c r="G2435" s="2">
        <v>28290.43</v>
      </c>
      <c r="H2435" s="13">
        <f t="shared" si="37"/>
        <v>3.207795810792136E-3</v>
      </c>
    </row>
    <row r="2436" spans="2:8" ht="13.5" x14ac:dyDescent="0.25">
      <c r="B2436" s="11">
        <v>45547</v>
      </c>
      <c r="C2436" s="2">
        <v>6.26</v>
      </c>
      <c r="D2436" s="2">
        <v>5.8042999999999996</v>
      </c>
      <c r="E2436" s="2">
        <v>98</v>
      </c>
      <c r="F2436" s="2">
        <v>6.2309999999999999</v>
      </c>
      <c r="G2436" s="2">
        <v>610.63800000000003</v>
      </c>
      <c r="H2436" s="13">
        <f t="shared" si="37"/>
        <v>3.2148227526486478E-3</v>
      </c>
    </row>
    <row r="2437" spans="2:8" ht="13.5" x14ac:dyDescent="0.25">
      <c r="B2437" s="11">
        <v>45548</v>
      </c>
      <c r="C2437" s="2">
        <v>6.26</v>
      </c>
      <c r="D2437" s="2">
        <v>5.8042999999999996</v>
      </c>
      <c r="E2437" s="2">
        <v>728</v>
      </c>
      <c r="F2437" s="2">
        <v>6.2610000000000001</v>
      </c>
      <c r="G2437" s="2">
        <v>4558.0079999999998</v>
      </c>
      <c r="H2437" s="13">
        <f t="shared" si="37"/>
        <v>0</v>
      </c>
    </row>
    <row r="2438" spans="2:8" ht="13.5" x14ac:dyDescent="0.25">
      <c r="B2438" s="11">
        <v>45551</v>
      </c>
      <c r="C2438" s="2">
        <v>6.27</v>
      </c>
      <c r="D2438" s="2">
        <v>5.8135000000000003</v>
      </c>
      <c r="E2438" s="2">
        <v>665</v>
      </c>
      <c r="F2438" s="2">
        <v>6.2720000000000002</v>
      </c>
      <c r="G2438" s="2">
        <v>4170.88</v>
      </c>
      <c r="H2438" s="13">
        <f t="shared" si="37"/>
        <v>1.585031786778899E-3</v>
      </c>
    </row>
    <row r="2439" spans="2:8" ht="13.5" x14ac:dyDescent="0.25">
      <c r="B2439" s="11">
        <v>45552</v>
      </c>
      <c r="C2439" s="2">
        <v>6.47</v>
      </c>
      <c r="D2439" s="2">
        <v>5.9989999999999997</v>
      </c>
      <c r="E2439" s="2">
        <v>13847</v>
      </c>
      <c r="F2439" s="2">
        <v>6.3490000000000002</v>
      </c>
      <c r="G2439" s="2">
        <v>87914.603000000003</v>
      </c>
      <c r="H2439" s="13">
        <f t="shared" ref="H2439:H2502" si="38">(D2439-D2438)/D2438</f>
        <v>3.1908488862131129E-2</v>
      </c>
    </row>
    <row r="2440" spans="2:8" ht="13.5" x14ac:dyDescent="0.25">
      <c r="B2440" s="11">
        <v>45553</v>
      </c>
      <c r="C2440" s="2">
        <v>6.62</v>
      </c>
      <c r="D2440" s="2">
        <v>6.1380999999999997</v>
      </c>
      <c r="E2440" s="2">
        <v>46467</v>
      </c>
      <c r="F2440" s="2">
        <v>6.5209999999999999</v>
      </c>
      <c r="G2440" s="2">
        <v>303011.30699999997</v>
      </c>
      <c r="H2440" s="13">
        <f t="shared" si="38"/>
        <v>2.3187197866311054E-2</v>
      </c>
    </row>
    <row r="2441" spans="2:8" ht="13.5" x14ac:dyDescent="0.25">
      <c r="B2441" s="11">
        <v>45554</v>
      </c>
      <c r="C2441" s="2">
        <v>6.59</v>
      </c>
      <c r="D2441" s="2">
        <v>6.1101999999999999</v>
      </c>
      <c r="E2441" s="2">
        <v>3024</v>
      </c>
      <c r="F2441" s="2">
        <v>6.5549999999999997</v>
      </c>
      <c r="G2441" s="2">
        <v>19822.32</v>
      </c>
      <c r="H2441" s="13">
        <f t="shared" si="38"/>
        <v>-4.5453804923347319E-3</v>
      </c>
    </row>
    <row r="2442" spans="2:8" ht="13.5" x14ac:dyDescent="0.25">
      <c r="B2442" s="11">
        <v>45555</v>
      </c>
      <c r="C2442" s="2">
        <v>6.62</v>
      </c>
      <c r="D2442" s="2">
        <v>6.1380999999999997</v>
      </c>
      <c r="E2442" s="2">
        <v>39775</v>
      </c>
      <c r="F2442" s="2">
        <v>6.5780000000000003</v>
      </c>
      <c r="G2442" s="2">
        <v>261639.95</v>
      </c>
      <c r="H2442" s="13">
        <f t="shared" si="38"/>
        <v>4.5661353147196191E-3</v>
      </c>
    </row>
    <row r="2443" spans="2:8" ht="13.5" x14ac:dyDescent="0.25">
      <c r="B2443" s="11">
        <v>45558</v>
      </c>
      <c r="C2443" s="2">
        <v>6.66</v>
      </c>
      <c r="D2443" s="2">
        <v>6.1752000000000002</v>
      </c>
      <c r="E2443" s="2">
        <v>17776</v>
      </c>
      <c r="F2443" s="2">
        <v>6.62</v>
      </c>
      <c r="G2443" s="2">
        <v>117677.12</v>
      </c>
      <c r="H2443" s="13">
        <f t="shared" si="38"/>
        <v>6.0442156367606558E-3</v>
      </c>
    </row>
    <row r="2444" spans="2:8" ht="13.5" x14ac:dyDescent="0.25">
      <c r="B2444" s="11">
        <v>45559</v>
      </c>
      <c r="C2444" s="2">
        <v>6.69</v>
      </c>
      <c r="D2444" s="2">
        <v>6.2030000000000003</v>
      </c>
      <c r="E2444" s="2">
        <v>6433</v>
      </c>
      <c r="F2444" s="2">
        <v>6.5810000000000004</v>
      </c>
      <c r="G2444" s="2">
        <v>42335.572999999997</v>
      </c>
      <c r="H2444" s="13">
        <f t="shared" si="38"/>
        <v>4.5018784816686173E-3</v>
      </c>
    </row>
    <row r="2445" spans="2:8" ht="13.5" x14ac:dyDescent="0.25">
      <c r="B2445" s="11">
        <v>45560</v>
      </c>
      <c r="C2445" s="2">
        <v>6.8</v>
      </c>
      <c r="D2445" s="2">
        <v>6.3049999999999997</v>
      </c>
      <c r="E2445" s="2">
        <v>2672</v>
      </c>
      <c r="F2445" s="2">
        <v>6.7960000000000003</v>
      </c>
      <c r="G2445" s="2">
        <v>18158.912</v>
      </c>
      <c r="H2445" s="13">
        <f t="shared" si="38"/>
        <v>1.6443656295340871E-2</v>
      </c>
    </row>
    <row r="2446" spans="2:8" ht="13.5" x14ac:dyDescent="0.25">
      <c r="B2446" s="11">
        <v>45561</v>
      </c>
      <c r="C2446" s="2">
        <v>6.8</v>
      </c>
      <c r="D2446" s="2">
        <v>6.3049999999999997</v>
      </c>
      <c r="E2446" s="2">
        <v>460</v>
      </c>
      <c r="F2446" s="2">
        <v>6.7519999999999998</v>
      </c>
      <c r="G2446" s="2">
        <v>3105.92</v>
      </c>
      <c r="H2446" s="13">
        <f t="shared" si="38"/>
        <v>0</v>
      </c>
    </row>
    <row r="2447" spans="2:8" ht="13.5" x14ac:dyDescent="0.25">
      <c r="B2447" s="11">
        <v>45562</v>
      </c>
      <c r="C2447" s="2">
        <v>6.79</v>
      </c>
      <c r="D2447" s="2">
        <v>6.2957000000000001</v>
      </c>
      <c r="E2447" s="2">
        <v>1574</v>
      </c>
      <c r="F2447" s="2">
        <v>6.72</v>
      </c>
      <c r="G2447" s="2">
        <v>10577.28</v>
      </c>
      <c r="H2447" s="13">
        <f t="shared" si="38"/>
        <v>-1.4750198255352328E-3</v>
      </c>
    </row>
    <row r="2448" spans="2:8" ht="13.5" x14ac:dyDescent="0.25">
      <c r="B2448" s="11">
        <v>45565</v>
      </c>
      <c r="C2448" s="2">
        <v>6.8</v>
      </c>
      <c r="D2448" s="2">
        <v>6.3049999999999997</v>
      </c>
      <c r="E2448" s="2">
        <v>6842</v>
      </c>
      <c r="F2448" s="2">
        <v>6.7880000000000003</v>
      </c>
      <c r="G2448" s="2">
        <v>46443.495999999999</v>
      </c>
      <c r="H2448" s="13">
        <f t="shared" si="38"/>
        <v>1.4771987229378212E-3</v>
      </c>
    </row>
    <row r="2449" spans="2:8" ht="13.5" x14ac:dyDescent="0.25">
      <c r="B2449" s="11">
        <v>45566</v>
      </c>
      <c r="C2449" s="2">
        <v>6.77</v>
      </c>
      <c r="D2449" s="2">
        <v>6.2770999999999999</v>
      </c>
      <c r="E2449" s="2">
        <v>7966</v>
      </c>
      <c r="F2449" s="2">
        <v>6.6950000000000003</v>
      </c>
      <c r="G2449" s="2">
        <v>53332.37</v>
      </c>
      <c r="H2449" s="13">
        <f t="shared" si="38"/>
        <v>-4.4250594766058393E-3</v>
      </c>
    </row>
    <row r="2450" spans="2:8" ht="13.5" x14ac:dyDescent="0.25">
      <c r="B2450" s="11">
        <v>45567</v>
      </c>
      <c r="C2450" s="2">
        <v>6.75</v>
      </c>
      <c r="D2450" s="2">
        <v>6.2586000000000004</v>
      </c>
      <c r="E2450" s="2">
        <v>8177</v>
      </c>
      <c r="F2450" s="2">
        <v>6.6859999999999999</v>
      </c>
      <c r="G2450" s="2">
        <v>54671.421999999999</v>
      </c>
      <c r="H2450" s="13">
        <f t="shared" si="38"/>
        <v>-2.9472208503926204E-3</v>
      </c>
    </row>
    <row r="2451" spans="2:8" ht="13.5" x14ac:dyDescent="0.25">
      <c r="B2451" s="11">
        <v>45568</v>
      </c>
      <c r="C2451" s="2">
        <v>6.75</v>
      </c>
      <c r="D2451" s="2">
        <v>6.2586000000000004</v>
      </c>
      <c r="E2451" s="2">
        <v>0</v>
      </c>
      <c r="F2451" s="2">
        <v>0</v>
      </c>
      <c r="G2451" s="2">
        <v>0</v>
      </c>
      <c r="H2451" s="13">
        <f t="shared" si="38"/>
        <v>0</v>
      </c>
    </row>
    <row r="2452" spans="2:8" ht="13.5" x14ac:dyDescent="0.25">
      <c r="B2452" s="11">
        <v>45569</v>
      </c>
      <c r="C2452" s="2">
        <v>6.75</v>
      </c>
      <c r="D2452" s="2">
        <v>6.2586000000000004</v>
      </c>
      <c r="E2452" s="2">
        <v>366</v>
      </c>
      <c r="F2452" s="2">
        <v>6.6719999999999997</v>
      </c>
      <c r="G2452" s="2">
        <v>2441.9520000000002</v>
      </c>
      <c r="H2452" s="13">
        <f t="shared" si="38"/>
        <v>0</v>
      </c>
    </row>
    <row r="2453" spans="2:8" ht="13.5" x14ac:dyDescent="0.25">
      <c r="B2453" s="11">
        <v>45572</v>
      </c>
      <c r="C2453" s="2">
        <v>6.76</v>
      </c>
      <c r="D2453" s="2">
        <v>6.2679</v>
      </c>
      <c r="E2453" s="2">
        <v>618</v>
      </c>
      <c r="F2453" s="2">
        <v>6.702</v>
      </c>
      <c r="G2453" s="2">
        <v>4141.8360000000002</v>
      </c>
      <c r="H2453" s="13">
        <f t="shared" si="38"/>
        <v>1.485955325472093E-3</v>
      </c>
    </row>
    <row r="2454" spans="2:8" ht="13.5" x14ac:dyDescent="0.25">
      <c r="B2454" s="11">
        <v>45573</v>
      </c>
      <c r="C2454" s="2">
        <v>6.7</v>
      </c>
      <c r="D2454" s="2">
        <v>6.2122000000000002</v>
      </c>
      <c r="E2454" s="2">
        <v>16107</v>
      </c>
      <c r="F2454" s="2">
        <v>6.6369999999999996</v>
      </c>
      <c r="G2454" s="2">
        <v>106902.159</v>
      </c>
      <c r="H2454" s="13">
        <f t="shared" si="38"/>
        <v>-8.8865489238819789E-3</v>
      </c>
    </row>
    <row r="2455" spans="2:8" ht="13.5" x14ac:dyDescent="0.25">
      <c r="B2455" s="11">
        <v>45574</v>
      </c>
      <c r="C2455" s="2">
        <v>6.7</v>
      </c>
      <c r="D2455" s="2">
        <v>6.2122000000000002</v>
      </c>
      <c r="E2455" s="2">
        <v>1200</v>
      </c>
      <c r="F2455" s="2">
        <v>6.7</v>
      </c>
      <c r="G2455" s="2">
        <v>8040</v>
      </c>
      <c r="H2455" s="13">
        <f t="shared" si="38"/>
        <v>0</v>
      </c>
    </row>
    <row r="2456" spans="2:8" ht="13.5" x14ac:dyDescent="0.25">
      <c r="B2456" s="11">
        <v>45575</v>
      </c>
      <c r="C2456" s="2">
        <v>6.68</v>
      </c>
      <c r="D2456" s="2">
        <v>6.1936999999999998</v>
      </c>
      <c r="E2456" s="2">
        <v>9196</v>
      </c>
      <c r="F2456" s="2">
        <v>6.6680000000000001</v>
      </c>
      <c r="G2456" s="2">
        <v>61318.928</v>
      </c>
      <c r="H2456" s="13">
        <f t="shared" si="38"/>
        <v>-2.9780110105921257E-3</v>
      </c>
    </row>
    <row r="2457" spans="2:8" ht="13.5" x14ac:dyDescent="0.25">
      <c r="B2457" s="11">
        <v>45576</v>
      </c>
      <c r="C2457" s="2">
        <v>6.68</v>
      </c>
      <c r="D2457" s="2">
        <v>6.1936999999999998</v>
      </c>
      <c r="E2457" s="2">
        <v>0</v>
      </c>
      <c r="F2457" s="2">
        <v>0</v>
      </c>
      <c r="G2457" s="2">
        <v>0</v>
      </c>
      <c r="H2457" s="13">
        <f t="shared" si="38"/>
        <v>0</v>
      </c>
    </row>
    <row r="2458" spans="2:8" ht="13.5" x14ac:dyDescent="0.25">
      <c r="B2458" s="11">
        <v>45579</v>
      </c>
      <c r="C2458" s="2">
        <v>6.6</v>
      </c>
      <c r="D2458" s="2">
        <v>6.1195000000000004</v>
      </c>
      <c r="E2458" s="2">
        <v>3826</v>
      </c>
      <c r="F2458" s="2">
        <v>6.5739999999999998</v>
      </c>
      <c r="G2458" s="2">
        <v>25152.124</v>
      </c>
      <c r="H2458" s="13">
        <f t="shared" si="38"/>
        <v>-1.197991507499546E-2</v>
      </c>
    </row>
    <row r="2459" spans="2:8" ht="13.5" x14ac:dyDescent="0.25">
      <c r="B2459" s="11">
        <v>45581</v>
      </c>
      <c r="C2459" s="2">
        <v>6.48</v>
      </c>
      <c r="D2459" s="2">
        <v>6.0083000000000002</v>
      </c>
      <c r="E2459" s="2">
        <v>1507</v>
      </c>
      <c r="F2459" s="2">
        <v>6.5759999999999996</v>
      </c>
      <c r="G2459" s="2">
        <v>9910.0319999999992</v>
      </c>
      <c r="H2459" s="13">
        <f t="shared" si="38"/>
        <v>-1.8171419233597545E-2</v>
      </c>
    </row>
    <row r="2460" spans="2:8" ht="13.5" x14ac:dyDescent="0.25">
      <c r="B2460" s="11">
        <v>45582</v>
      </c>
      <c r="C2460" s="2">
        <v>6.48</v>
      </c>
      <c r="D2460" s="2">
        <v>6.0083000000000002</v>
      </c>
      <c r="E2460" s="2">
        <v>10174</v>
      </c>
      <c r="F2460" s="2">
        <v>6.4939999999999998</v>
      </c>
      <c r="G2460" s="2">
        <v>66069.956000000006</v>
      </c>
      <c r="H2460" s="13">
        <f t="shared" si="38"/>
        <v>0</v>
      </c>
    </row>
    <row r="2461" spans="2:8" ht="13.5" x14ac:dyDescent="0.25">
      <c r="B2461" s="11">
        <v>45583</v>
      </c>
      <c r="C2461" s="2">
        <v>6.67</v>
      </c>
      <c r="D2461" s="2">
        <v>6.1844000000000001</v>
      </c>
      <c r="E2461" s="2">
        <v>2769</v>
      </c>
      <c r="F2461" s="2">
        <v>6.524</v>
      </c>
      <c r="G2461" s="2">
        <v>18064.955999999998</v>
      </c>
      <c r="H2461" s="13">
        <f t="shared" si="38"/>
        <v>2.9309455253565885E-2</v>
      </c>
    </row>
    <row r="2462" spans="2:8" ht="13.5" x14ac:dyDescent="0.25">
      <c r="B2462" s="11">
        <v>45586</v>
      </c>
      <c r="C2462" s="2">
        <v>6.75</v>
      </c>
      <c r="D2462" s="2">
        <v>6.2586000000000004</v>
      </c>
      <c r="E2462" s="2">
        <v>4383</v>
      </c>
      <c r="F2462" s="2">
        <v>6.6980000000000004</v>
      </c>
      <c r="G2462" s="2">
        <v>29357.333999999999</v>
      </c>
      <c r="H2462" s="13">
        <f t="shared" si="38"/>
        <v>1.1997930276178815E-2</v>
      </c>
    </row>
    <row r="2463" spans="2:8" ht="13.5" x14ac:dyDescent="0.25">
      <c r="B2463" s="11">
        <v>45587</v>
      </c>
      <c r="C2463" s="2">
        <v>6.76</v>
      </c>
      <c r="D2463" s="2">
        <v>6.2679</v>
      </c>
      <c r="E2463" s="2">
        <v>2238</v>
      </c>
      <c r="F2463" s="2">
        <v>6.7350000000000003</v>
      </c>
      <c r="G2463" s="2">
        <v>15072.93</v>
      </c>
      <c r="H2463" s="13">
        <f t="shared" si="38"/>
        <v>1.485955325472093E-3</v>
      </c>
    </row>
    <row r="2464" spans="2:8" ht="13.5" x14ac:dyDescent="0.25">
      <c r="B2464" s="11">
        <v>45588</v>
      </c>
      <c r="C2464" s="2">
        <v>7.16</v>
      </c>
      <c r="D2464" s="2">
        <v>6.6387999999999998</v>
      </c>
      <c r="E2464" s="2">
        <v>46392</v>
      </c>
      <c r="F2464" s="2">
        <v>7.0919999999999996</v>
      </c>
      <c r="G2464" s="2">
        <v>329012.06400000001</v>
      </c>
      <c r="H2464" s="13">
        <f t="shared" si="38"/>
        <v>5.9174524162797712E-2</v>
      </c>
    </row>
    <row r="2465" spans="2:8" ht="13.5" x14ac:dyDescent="0.25">
      <c r="B2465" s="11">
        <v>45589</v>
      </c>
      <c r="C2465" s="2">
        <v>7.48</v>
      </c>
      <c r="D2465" s="2">
        <v>6.9355000000000002</v>
      </c>
      <c r="E2465" s="2">
        <v>57795</v>
      </c>
      <c r="F2465" s="2">
        <v>7.4939999999999998</v>
      </c>
      <c r="G2465" s="2">
        <v>433115.73</v>
      </c>
      <c r="H2465" s="13">
        <f t="shared" si="38"/>
        <v>4.469181177321209E-2</v>
      </c>
    </row>
    <row r="2466" spans="2:8" ht="13.5" x14ac:dyDescent="0.25">
      <c r="B2466" s="11">
        <v>45590</v>
      </c>
      <c r="C2466" s="2">
        <v>7.55</v>
      </c>
      <c r="D2466" s="2">
        <v>7.0004</v>
      </c>
      <c r="E2466" s="2">
        <v>198000</v>
      </c>
      <c r="F2466" s="2">
        <v>7.5259999999999998</v>
      </c>
      <c r="G2466" s="2">
        <v>1490148</v>
      </c>
      <c r="H2466" s="13">
        <f t="shared" si="38"/>
        <v>9.3576526566216903E-3</v>
      </c>
    </row>
    <row r="2467" spans="2:8" ht="13.5" x14ac:dyDescent="0.25">
      <c r="B2467" s="11">
        <v>45593</v>
      </c>
      <c r="C2467" s="2">
        <v>7.53</v>
      </c>
      <c r="D2467" s="2">
        <v>6.9817999999999998</v>
      </c>
      <c r="E2467" s="2">
        <v>208353</v>
      </c>
      <c r="F2467" s="2">
        <v>7.5289999999999999</v>
      </c>
      <c r="G2467" s="2">
        <v>1568689.737</v>
      </c>
      <c r="H2467" s="13">
        <f t="shared" si="38"/>
        <v>-2.6569910290840768E-3</v>
      </c>
    </row>
    <row r="2468" spans="2:8" ht="13.5" x14ac:dyDescent="0.25">
      <c r="B2468" s="11">
        <v>45594</v>
      </c>
      <c r="C2468" s="2">
        <v>7.51</v>
      </c>
      <c r="D2468" s="2">
        <v>6.9633000000000003</v>
      </c>
      <c r="E2468" s="2">
        <v>6496</v>
      </c>
      <c r="F2468" s="2">
        <v>7.4880000000000004</v>
      </c>
      <c r="G2468" s="2">
        <v>48642.048000000003</v>
      </c>
      <c r="H2468" s="13">
        <f t="shared" si="38"/>
        <v>-2.649746483714732E-3</v>
      </c>
    </row>
    <row r="2469" spans="2:8" ht="13.5" x14ac:dyDescent="0.25">
      <c r="B2469" s="11">
        <v>45595</v>
      </c>
      <c r="C2469" s="2">
        <v>7.48</v>
      </c>
      <c r="D2469" s="2">
        <v>6.9355000000000002</v>
      </c>
      <c r="E2469" s="2">
        <v>3973</v>
      </c>
      <c r="F2469" s="2">
        <v>7.48</v>
      </c>
      <c r="G2469" s="2">
        <v>29718.04</v>
      </c>
      <c r="H2469" s="13">
        <f t="shared" si="38"/>
        <v>-3.9923599442792997E-3</v>
      </c>
    </row>
    <row r="2470" spans="2:8" ht="13.5" x14ac:dyDescent="0.25">
      <c r="B2470" s="11">
        <v>45596</v>
      </c>
      <c r="C2470" s="2">
        <v>7.49</v>
      </c>
      <c r="D2470" s="2">
        <v>6.9447000000000001</v>
      </c>
      <c r="E2470" s="2">
        <v>800</v>
      </c>
      <c r="F2470" s="2">
        <v>7.4850000000000003</v>
      </c>
      <c r="G2470" s="2">
        <v>5988</v>
      </c>
      <c r="H2470" s="13">
        <f t="shared" si="38"/>
        <v>1.3265085430033702E-3</v>
      </c>
    </row>
    <row r="2471" spans="2:8" ht="13.5" x14ac:dyDescent="0.25">
      <c r="B2471" s="11">
        <v>45597</v>
      </c>
      <c r="C2471" s="2">
        <v>7.52</v>
      </c>
      <c r="D2471" s="2">
        <v>6.9725000000000001</v>
      </c>
      <c r="E2471" s="2">
        <v>6533</v>
      </c>
      <c r="F2471" s="2">
        <v>7.5</v>
      </c>
      <c r="G2471" s="2">
        <v>48997.5</v>
      </c>
      <c r="H2471" s="13">
        <f t="shared" si="38"/>
        <v>4.0030526876611008E-3</v>
      </c>
    </row>
    <row r="2472" spans="2:8" ht="13.5" x14ac:dyDescent="0.25">
      <c r="B2472" s="11">
        <v>45600</v>
      </c>
      <c r="C2472" s="2">
        <v>7.55</v>
      </c>
      <c r="D2472" s="2">
        <v>7.0004</v>
      </c>
      <c r="E2472" s="2">
        <v>2717</v>
      </c>
      <c r="F2472" s="2">
        <v>7.5190000000000001</v>
      </c>
      <c r="G2472" s="2">
        <v>20429.123</v>
      </c>
      <c r="H2472" s="13">
        <f t="shared" si="38"/>
        <v>4.0014342058085064E-3</v>
      </c>
    </row>
    <row r="2473" spans="2:8" ht="13.5" x14ac:dyDescent="0.25">
      <c r="B2473" s="11">
        <v>45601</v>
      </c>
      <c r="C2473" s="2">
        <v>7.5</v>
      </c>
      <c r="D2473" s="2">
        <v>6.9539999999999997</v>
      </c>
      <c r="E2473" s="2">
        <v>7825</v>
      </c>
      <c r="F2473" s="2">
        <v>7.5019999999999998</v>
      </c>
      <c r="G2473" s="2">
        <v>58703.15</v>
      </c>
      <c r="H2473" s="13">
        <f t="shared" si="38"/>
        <v>-6.6281926747043338E-3</v>
      </c>
    </row>
    <row r="2474" spans="2:8" ht="13.5" x14ac:dyDescent="0.25">
      <c r="B2474" s="11">
        <v>45602</v>
      </c>
      <c r="C2474" s="2">
        <v>7.47</v>
      </c>
      <c r="D2474" s="2">
        <v>6.9261999999999997</v>
      </c>
      <c r="E2474" s="2">
        <v>2795</v>
      </c>
      <c r="F2474" s="2">
        <v>7.4729999999999999</v>
      </c>
      <c r="G2474" s="2">
        <v>20887.035</v>
      </c>
      <c r="H2474" s="13">
        <f t="shared" si="38"/>
        <v>-3.9976991659476631E-3</v>
      </c>
    </row>
    <row r="2475" spans="2:8" ht="13.5" x14ac:dyDescent="0.25">
      <c r="B2475" s="11">
        <v>45603</v>
      </c>
      <c r="C2475" s="2">
        <v>7.47</v>
      </c>
      <c r="D2475" s="2">
        <v>6.9261999999999997</v>
      </c>
      <c r="E2475" s="2">
        <v>10</v>
      </c>
      <c r="F2475" s="2">
        <v>7.47</v>
      </c>
      <c r="G2475" s="2">
        <v>74.7</v>
      </c>
      <c r="H2475" s="13">
        <f t="shared" si="38"/>
        <v>0</v>
      </c>
    </row>
    <row r="2476" spans="2:8" ht="13.5" x14ac:dyDescent="0.25">
      <c r="B2476" s="11">
        <v>45604</v>
      </c>
      <c r="C2476" s="2">
        <v>7.47</v>
      </c>
      <c r="D2476" s="2">
        <v>6.9261999999999997</v>
      </c>
      <c r="E2476" s="2">
        <v>13347</v>
      </c>
      <c r="F2476" s="2">
        <v>7.4669999999999996</v>
      </c>
      <c r="G2476" s="2">
        <v>99662.048999999999</v>
      </c>
      <c r="H2476" s="13">
        <f t="shared" si="38"/>
        <v>0</v>
      </c>
    </row>
    <row r="2477" spans="2:8" ht="13.5" x14ac:dyDescent="0.25">
      <c r="B2477" s="11">
        <v>45607</v>
      </c>
      <c r="C2477" s="2">
        <v>7.45</v>
      </c>
      <c r="D2477" s="2">
        <v>6.9076000000000004</v>
      </c>
      <c r="E2477" s="2">
        <v>1810</v>
      </c>
      <c r="F2477" s="2">
        <v>7.4279999999999999</v>
      </c>
      <c r="G2477" s="2">
        <v>13444.68</v>
      </c>
      <c r="H2477" s="13">
        <f t="shared" si="38"/>
        <v>-2.6854552279748324E-3</v>
      </c>
    </row>
    <row r="2478" spans="2:8" ht="13.5" x14ac:dyDescent="0.25">
      <c r="B2478" s="11">
        <v>45608</v>
      </c>
      <c r="C2478" s="2">
        <v>7.4</v>
      </c>
      <c r="D2478" s="2">
        <v>6.8613</v>
      </c>
      <c r="E2478" s="2">
        <v>2049</v>
      </c>
      <c r="F2478" s="2">
        <v>7.4029999999999996</v>
      </c>
      <c r="G2478" s="2">
        <v>15168.746999999999</v>
      </c>
      <c r="H2478" s="13">
        <f t="shared" si="38"/>
        <v>-6.702762174995722E-3</v>
      </c>
    </row>
    <row r="2479" spans="2:8" ht="13.5" x14ac:dyDescent="0.25">
      <c r="B2479" s="11">
        <v>45609</v>
      </c>
      <c r="C2479" s="2">
        <v>7.4</v>
      </c>
      <c r="D2479" s="2">
        <v>6.8613</v>
      </c>
      <c r="E2479" s="2">
        <v>1027</v>
      </c>
      <c r="F2479" s="2">
        <v>7.399</v>
      </c>
      <c r="G2479" s="2">
        <v>7598.7730000000001</v>
      </c>
      <c r="H2479" s="13">
        <f t="shared" si="38"/>
        <v>0</v>
      </c>
    </row>
    <row r="2480" spans="2:8" ht="13.5" x14ac:dyDescent="0.25">
      <c r="B2480" s="11">
        <v>45610</v>
      </c>
      <c r="C2480" s="2">
        <v>7.47</v>
      </c>
      <c r="D2480" s="2">
        <v>6.9261999999999997</v>
      </c>
      <c r="E2480" s="2">
        <v>10761</v>
      </c>
      <c r="F2480" s="2">
        <v>7.399</v>
      </c>
      <c r="G2480" s="2">
        <v>79620.638999999996</v>
      </c>
      <c r="H2480" s="13">
        <f t="shared" si="38"/>
        <v>9.4588489061839202E-3</v>
      </c>
    </row>
    <row r="2481" spans="2:8" ht="13.5" x14ac:dyDescent="0.25">
      <c r="B2481" s="11">
        <v>45611</v>
      </c>
      <c r="C2481" s="2">
        <v>7.47</v>
      </c>
      <c r="D2481" s="2">
        <v>6.9261999999999997</v>
      </c>
      <c r="E2481" s="2">
        <v>5054</v>
      </c>
      <c r="F2481" s="2">
        <v>7.4640000000000004</v>
      </c>
      <c r="G2481" s="2">
        <v>37723.055999999997</v>
      </c>
      <c r="H2481" s="13">
        <f t="shared" si="38"/>
        <v>0</v>
      </c>
    </row>
    <row r="2482" spans="2:8" ht="13.5" x14ac:dyDescent="0.25">
      <c r="B2482" s="11">
        <v>45614</v>
      </c>
      <c r="C2482" s="2">
        <v>7.5</v>
      </c>
      <c r="D2482" s="2">
        <v>6.9539999999999997</v>
      </c>
      <c r="E2482" s="2">
        <v>10173</v>
      </c>
      <c r="F2482" s="2">
        <v>7.4710000000000001</v>
      </c>
      <c r="G2482" s="2">
        <v>76002.482999999993</v>
      </c>
      <c r="H2482" s="13">
        <f t="shared" si="38"/>
        <v>4.0137449106292123E-3</v>
      </c>
    </row>
    <row r="2483" spans="2:8" ht="13.5" x14ac:dyDescent="0.25">
      <c r="B2483" s="11">
        <v>45615</v>
      </c>
      <c r="C2483" s="2">
        <v>7.5</v>
      </c>
      <c r="D2483" s="2">
        <v>6.9539999999999997</v>
      </c>
      <c r="E2483" s="2">
        <v>4212</v>
      </c>
      <c r="F2483" s="2">
        <v>7.4989999999999997</v>
      </c>
      <c r="G2483" s="2">
        <v>31585.788</v>
      </c>
      <c r="H2483" s="13">
        <f t="shared" si="38"/>
        <v>0</v>
      </c>
    </row>
    <row r="2484" spans="2:8" ht="13.5" x14ac:dyDescent="0.25">
      <c r="B2484" s="11">
        <v>45616</v>
      </c>
      <c r="C2484" s="2">
        <v>7.53</v>
      </c>
      <c r="D2484" s="2">
        <v>6.9817999999999998</v>
      </c>
      <c r="E2484" s="2">
        <v>11654</v>
      </c>
      <c r="F2484" s="2">
        <v>7.5</v>
      </c>
      <c r="G2484" s="2">
        <v>87405</v>
      </c>
      <c r="H2484" s="13">
        <f t="shared" si="38"/>
        <v>3.9976991659476631E-3</v>
      </c>
    </row>
    <row r="2485" spans="2:8" ht="13.5" x14ac:dyDescent="0.25">
      <c r="B2485" s="11">
        <v>45617</v>
      </c>
      <c r="C2485" s="2">
        <v>7.58</v>
      </c>
      <c r="D2485" s="2">
        <v>7.0282</v>
      </c>
      <c r="E2485" s="2">
        <v>1693</v>
      </c>
      <c r="F2485" s="2">
        <v>7.54</v>
      </c>
      <c r="G2485" s="2">
        <v>12765.22</v>
      </c>
      <c r="H2485" s="13">
        <f t="shared" si="38"/>
        <v>6.6458506402360742E-3</v>
      </c>
    </row>
    <row r="2486" spans="2:8" ht="13.5" x14ac:dyDescent="0.25">
      <c r="B2486" s="11">
        <v>45618</v>
      </c>
      <c r="C2486" s="2">
        <v>7.77</v>
      </c>
      <c r="D2486" s="2">
        <v>7.2042999999999999</v>
      </c>
      <c r="E2486" s="2">
        <v>260</v>
      </c>
      <c r="F2486" s="2">
        <v>7.6289999999999996</v>
      </c>
      <c r="G2486" s="2">
        <v>1983.54</v>
      </c>
      <c r="H2486" s="13">
        <f t="shared" si="38"/>
        <v>2.5056202157024546E-2</v>
      </c>
    </row>
    <row r="2487" spans="2:8" ht="13.5" x14ac:dyDescent="0.25">
      <c r="B2487" s="11">
        <v>45621</v>
      </c>
      <c r="C2487" s="2">
        <v>8.09</v>
      </c>
      <c r="D2487" s="2">
        <v>7.5010000000000003</v>
      </c>
      <c r="E2487" s="2">
        <v>700523</v>
      </c>
      <c r="F2487" s="2">
        <v>7.9989999999999997</v>
      </c>
      <c r="G2487" s="2">
        <v>5603483.477</v>
      </c>
      <c r="H2487" s="13">
        <f t="shared" si="38"/>
        <v>4.1183737490110131E-2</v>
      </c>
    </row>
    <row r="2488" spans="2:8" ht="13.5" x14ac:dyDescent="0.25">
      <c r="B2488" s="11">
        <v>45622</v>
      </c>
      <c r="C2488" s="2">
        <v>8.09</v>
      </c>
      <c r="D2488" s="2">
        <v>7.5010000000000003</v>
      </c>
      <c r="E2488" s="2">
        <v>530</v>
      </c>
      <c r="F2488" s="2">
        <v>8.0879999999999992</v>
      </c>
      <c r="G2488" s="2">
        <v>4286.6400000000003</v>
      </c>
      <c r="H2488" s="13">
        <f t="shared" si="38"/>
        <v>0</v>
      </c>
    </row>
    <row r="2489" spans="2:8" ht="13.5" x14ac:dyDescent="0.25">
      <c r="B2489" s="11">
        <v>45623</v>
      </c>
      <c r="C2489" s="2">
        <v>7.94</v>
      </c>
      <c r="D2489" s="2">
        <v>7.3620000000000001</v>
      </c>
      <c r="E2489" s="2">
        <v>7413</v>
      </c>
      <c r="F2489" s="2">
        <v>8.0139999999999993</v>
      </c>
      <c r="G2489" s="2">
        <v>59407.781999999999</v>
      </c>
      <c r="H2489" s="13">
        <f t="shared" si="38"/>
        <v>-1.853086255165981E-2</v>
      </c>
    </row>
    <row r="2490" spans="2:8" ht="13.5" x14ac:dyDescent="0.25">
      <c r="B2490" s="11">
        <v>45624</v>
      </c>
      <c r="C2490" s="2">
        <v>7.73</v>
      </c>
      <c r="D2490" s="2">
        <v>7.1673</v>
      </c>
      <c r="E2490" s="2">
        <v>63</v>
      </c>
      <c r="F2490" s="2">
        <v>7.7350000000000003</v>
      </c>
      <c r="G2490" s="2">
        <v>487.30500000000001</v>
      </c>
      <c r="H2490" s="13">
        <f t="shared" si="38"/>
        <v>-2.6446617766911179E-2</v>
      </c>
    </row>
    <row r="2491" spans="2:8" ht="13.5" x14ac:dyDescent="0.25">
      <c r="B2491" s="11">
        <v>45625</v>
      </c>
      <c r="C2491" s="2">
        <v>8.01</v>
      </c>
      <c r="D2491" s="2">
        <v>7.4268999999999998</v>
      </c>
      <c r="E2491" s="2">
        <v>3942</v>
      </c>
      <c r="F2491" s="2">
        <v>8.0069999999999997</v>
      </c>
      <c r="G2491" s="2">
        <v>31563.594000000001</v>
      </c>
      <c r="H2491" s="13">
        <f t="shared" si="38"/>
        <v>3.6220054971886184E-2</v>
      </c>
    </row>
    <row r="2492" spans="2:8" ht="13.5" x14ac:dyDescent="0.25">
      <c r="B2492" s="11">
        <v>45628</v>
      </c>
      <c r="C2492" s="2">
        <v>8</v>
      </c>
      <c r="D2492" s="2">
        <v>7.4176000000000002</v>
      </c>
      <c r="E2492" s="2">
        <v>215</v>
      </c>
      <c r="F2492" s="2">
        <v>8</v>
      </c>
      <c r="G2492" s="2">
        <v>1720</v>
      </c>
      <c r="H2492" s="13">
        <f t="shared" si="38"/>
        <v>-1.2522048230082057E-3</v>
      </c>
    </row>
    <row r="2493" spans="2:8" ht="13.5" x14ac:dyDescent="0.25">
      <c r="B2493" s="11">
        <v>45629</v>
      </c>
      <c r="C2493" s="2">
        <v>7.98</v>
      </c>
      <c r="D2493" s="2">
        <v>7.3990999999999998</v>
      </c>
      <c r="E2493" s="2">
        <v>2365</v>
      </c>
      <c r="F2493" s="2">
        <v>7.9610000000000003</v>
      </c>
      <c r="G2493" s="2">
        <v>18827.764999999999</v>
      </c>
      <c r="H2493" s="13">
        <f t="shared" si="38"/>
        <v>-2.4940681622088552E-3</v>
      </c>
    </row>
    <row r="2494" spans="2:8" ht="13.5" x14ac:dyDescent="0.25">
      <c r="B2494" s="11">
        <v>45630</v>
      </c>
      <c r="C2494" s="2">
        <v>7.99</v>
      </c>
      <c r="D2494" s="2">
        <v>7.4082999999999997</v>
      </c>
      <c r="E2494" s="2">
        <v>701</v>
      </c>
      <c r="F2494" s="2">
        <v>7.99</v>
      </c>
      <c r="G2494" s="2">
        <v>5600.99</v>
      </c>
      <c r="H2494" s="13">
        <f t="shared" si="38"/>
        <v>1.2433944668946055E-3</v>
      </c>
    </row>
    <row r="2495" spans="2:8" ht="13.5" x14ac:dyDescent="0.25">
      <c r="B2495" s="11">
        <v>45631</v>
      </c>
      <c r="C2495" s="2">
        <v>7.95</v>
      </c>
      <c r="D2495" s="2">
        <v>7.3712</v>
      </c>
      <c r="E2495" s="2">
        <v>1760</v>
      </c>
      <c r="F2495" s="2">
        <v>7.94</v>
      </c>
      <c r="G2495" s="2">
        <v>13974.4</v>
      </c>
      <c r="H2495" s="13">
        <f t="shared" si="38"/>
        <v>-5.0078965484658677E-3</v>
      </c>
    </row>
    <row r="2496" spans="2:8" ht="13.5" x14ac:dyDescent="0.25">
      <c r="B2496" s="11">
        <v>45632</v>
      </c>
      <c r="C2496" s="2">
        <v>7.93</v>
      </c>
      <c r="D2496" s="2">
        <v>7.3526999999999996</v>
      </c>
      <c r="E2496" s="2">
        <v>2191</v>
      </c>
      <c r="F2496" s="2">
        <v>7.9139999999999997</v>
      </c>
      <c r="G2496" s="2">
        <v>17339.574000000001</v>
      </c>
      <c r="H2496" s="13">
        <f t="shared" si="38"/>
        <v>-2.509767744736326E-3</v>
      </c>
    </row>
    <row r="2497" spans="2:8" ht="13.5" x14ac:dyDescent="0.25">
      <c r="B2497" s="11">
        <v>45635</v>
      </c>
      <c r="C2497" s="2">
        <v>7.9</v>
      </c>
      <c r="D2497" s="2">
        <v>7.3249000000000004</v>
      </c>
      <c r="E2497" s="2">
        <v>5669</v>
      </c>
      <c r="F2497" s="2">
        <v>7.9020000000000001</v>
      </c>
      <c r="G2497" s="2">
        <v>44796.438000000002</v>
      </c>
      <c r="H2497" s="13">
        <f t="shared" si="38"/>
        <v>-3.7809240143075549E-3</v>
      </c>
    </row>
    <row r="2498" spans="2:8" ht="13.5" x14ac:dyDescent="0.25">
      <c r="B2498" s="11">
        <v>45636</v>
      </c>
      <c r="C2498" s="2">
        <v>7.99</v>
      </c>
      <c r="D2498" s="2">
        <v>7.4082999999999997</v>
      </c>
      <c r="E2498" s="2">
        <v>2221</v>
      </c>
      <c r="F2498" s="2">
        <v>7.9</v>
      </c>
      <c r="G2498" s="2">
        <v>17545.900000000001</v>
      </c>
      <c r="H2498" s="13">
        <f t="shared" si="38"/>
        <v>1.1385820966839036E-2</v>
      </c>
    </row>
    <row r="2499" spans="2:8" ht="13.5" x14ac:dyDescent="0.25">
      <c r="B2499" s="11">
        <v>45637</v>
      </c>
      <c r="C2499" s="2">
        <v>7.99</v>
      </c>
      <c r="D2499" s="2">
        <v>7.4082999999999997</v>
      </c>
      <c r="E2499" s="2">
        <v>4851</v>
      </c>
      <c r="F2499" s="2">
        <v>7.9050000000000002</v>
      </c>
      <c r="G2499" s="2">
        <v>38347.154999999999</v>
      </c>
      <c r="H2499" s="13">
        <f t="shared" si="38"/>
        <v>0</v>
      </c>
    </row>
    <row r="2500" spans="2:8" ht="13.5" x14ac:dyDescent="0.25">
      <c r="B2500" s="11">
        <v>45638</v>
      </c>
      <c r="C2500" s="2">
        <v>8.07</v>
      </c>
      <c r="D2500" s="2">
        <v>7.4824999999999999</v>
      </c>
      <c r="E2500" s="2">
        <v>13500</v>
      </c>
      <c r="F2500" s="2">
        <v>8.0009999999999994</v>
      </c>
      <c r="G2500" s="2">
        <v>108013.5</v>
      </c>
      <c r="H2500" s="13">
        <f t="shared" si="38"/>
        <v>1.0015793096931857E-2</v>
      </c>
    </row>
    <row r="2501" spans="2:8" ht="13.5" x14ac:dyDescent="0.25">
      <c r="B2501" s="11">
        <v>45639</v>
      </c>
      <c r="C2501" s="2">
        <v>8</v>
      </c>
      <c r="D2501" s="2">
        <v>7.4176000000000002</v>
      </c>
      <c r="E2501" s="2">
        <v>2227</v>
      </c>
      <c r="F2501" s="2">
        <v>8</v>
      </c>
      <c r="G2501" s="2">
        <v>17816</v>
      </c>
      <c r="H2501" s="13">
        <f t="shared" si="38"/>
        <v>-8.6735716672234862E-3</v>
      </c>
    </row>
    <row r="2502" spans="2:8" ht="13.5" x14ac:dyDescent="0.25">
      <c r="B2502" s="11">
        <v>45642</v>
      </c>
      <c r="C2502" s="2">
        <v>7.99</v>
      </c>
      <c r="D2502" s="2">
        <v>7.4082999999999997</v>
      </c>
      <c r="E2502" s="2">
        <v>961</v>
      </c>
      <c r="F2502" s="2">
        <v>7.99</v>
      </c>
      <c r="G2502" s="2">
        <v>7678.39</v>
      </c>
      <c r="H2502" s="13">
        <f t="shared" si="38"/>
        <v>-1.2537748058671983E-3</v>
      </c>
    </row>
    <row r="2503" spans="2:8" ht="13.5" x14ac:dyDescent="0.25">
      <c r="B2503" s="11">
        <v>45644</v>
      </c>
      <c r="C2503" s="2">
        <v>7.9</v>
      </c>
      <c r="D2503" s="2">
        <v>7.3249000000000004</v>
      </c>
      <c r="E2503" s="2">
        <v>1843</v>
      </c>
      <c r="F2503" s="2">
        <v>7.931</v>
      </c>
      <c r="G2503" s="2">
        <v>14616.833000000001</v>
      </c>
      <c r="H2503" s="13">
        <f t="shared" ref="H2503:H2566" si="39">(D2503-D2502)/D2502</f>
        <v>-1.1257643453963698E-2</v>
      </c>
    </row>
    <row r="2504" spans="2:8" ht="13.5" x14ac:dyDescent="0.25">
      <c r="B2504" s="11">
        <v>45645</v>
      </c>
      <c r="C2504" s="2">
        <v>7.98</v>
      </c>
      <c r="D2504" s="2">
        <v>7.3990999999999998</v>
      </c>
      <c r="E2504" s="2">
        <v>813</v>
      </c>
      <c r="F2504" s="2">
        <v>7.98</v>
      </c>
      <c r="G2504" s="2">
        <v>6487.74</v>
      </c>
      <c r="H2504" s="13">
        <f t="shared" si="39"/>
        <v>1.0129831123974304E-2</v>
      </c>
    </row>
    <row r="2505" spans="2:8" ht="13.5" x14ac:dyDescent="0.25">
      <c r="B2505" s="11">
        <v>45646</v>
      </c>
      <c r="C2505" s="2">
        <v>7.98</v>
      </c>
      <c r="D2505" s="2">
        <v>7.3990999999999998</v>
      </c>
      <c r="E2505" s="2">
        <v>3505567</v>
      </c>
      <c r="F2505" s="2">
        <v>7.98</v>
      </c>
      <c r="G2505" s="2">
        <v>27974424.66</v>
      </c>
      <c r="H2505" s="13">
        <f t="shared" si="39"/>
        <v>0</v>
      </c>
    </row>
    <row r="2506" spans="2:8" ht="13.5" x14ac:dyDescent="0.25">
      <c r="B2506" s="11">
        <v>45649</v>
      </c>
      <c r="C2506" s="2">
        <v>7.98</v>
      </c>
      <c r="D2506" s="2">
        <v>7.3990999999999998</v>
      </c>
      <c r="E2506" s="2">
        <v>3929</v>
      </c>
      <c r="F2506" s="2">
        <v>7.98</v>
      </c>
      <c r="G2506" s="2">
        <v>31353.42</v>
      </c>
      <c r="H2506" s="13">
        <f t="shared" si="39"/>
        <v>0</v>
      </c>
    </row>
    <row r="2507" spans="2:8" ht="13.5" x14ac:dyDescent="0.25">
      <c r="B2507" s="11">
        <v>45650</v>
      </c>
      <c r="C2507" s="2">
        <v>8.0500000000000007</v>
      </c>
      <c r="D2507" s="2">
        <v>7.4640000000000004</v>
      </c>
      <c r="E2507" s="2">
        <v>85</v>
      </c>
      <c r="F2507" s="2">
        <v>7.9290000000000003</v>
      </c>
      <c r="G2507" s="2">
        <v>673.96500000000003</v>
      </c>
      <c r="H2507" s="13">
        <f t="shared" si="39"/>
        <v>8.771337054506714E-3</v>
      </c>
    </row>
    <row r="2508" spans="2:8" ht="13.5" x14ac:dyDescent="0.25">
      <c r="B2508" s="11">
        <v>45651</v>
      </c>
      <c r="C2508" s="2">
        <v>7.98</v>
      </c>
      <c r="D2508" s="2">
        <v>7.3990999999999998</v>
      </c>
      <c r="E2508" s="2">
        <v>1302</v>
      </c>
      <c r="F2508" s="2">
        <v>7.9359999999999999</v>
      </c>
      <c r="G2508" s="2">
        <v>10332.672</v>
      </c>
      <c r="H2508" s="13">
        <f t="shared" si="39"/>
        <v>-8.6950696677385603E-3</v>
      </c>
    </row>
    <row r="2509" spans="2:8" ht="13.5" x14ac:dyDescent="0.25">
      <c r="B2509" s="11">
        <v>45652</v>
      </c>
      <c r="C2509" s="2">
        <v>8</v>
      </c>
      <c r="D2509" s="2">
        <v>7.4176000000000002</v>
      </c>
      <c r="E2509" s="2">
        <v>2152</v>
      </c>
      <c r="F2509" s="2">
        <v>7.9740000000000002</v>
      </c>
      <c r="G2509" s="2">
        <v>17160.047999999999</v>
      </c>
      <c r="H2509" s="13">
        <f t="shared" si="39"/>
        <v>2.5003040910381541E-3</v>
      </c>
    </row>
    <row r="2510" spans="2:8" ht="13.5" x14ac:dyDescent="0.25">
      <c r="B2510" s="11">
        <v>45653</v>
      </c>
      <c r="C2510" s="2">
        <v>8</v>
      </c>
      <c r="D2510" s="2">
        <v>7.4176000000000002</v>
      </c>
      <c r="E2510" s="2">
        <v>970</v>
      </c>
      <c r="F2510" s="2">
        <v>8</v>
      </c>
      <c r="G2510" s="2">
        <v>7760</v>
      </c>
      <c r="H2510" s="13">
        <f t="shared" si="39"/>
        <v>0</v>
      </c>
    </row>
    <row r="2511" spans="2:8" ht="13.5" x14ac:dyDescent="0.25">
      <c r="B2511" s="11">
        <v>45656</v>
      </c>
      <c r="C2511" s="2">
        <v>8.01</v>
      </c>
      <c r="D2511" s="2">
        <v>7.4268999999999998</v>
      </c>
      <c r="E2511" s="2">
        <v>702</v>
      </c>
      <c r="F2511" s="2">
        <v>8.0269999999999992</v>
      </c>
      <c r="G2511" s="2">
        <v>5634.9539999999997</v>
      </c>
      <c r="H2511" s="13">
        <f t="shared" si="39"/>
        <v>1.2537748058670786E-3</v>
      </c>
    </row>
    <row r="2512" spans="2:8" ht="13.5" x14ac:dyDescent="0.25">
      <c r="B2512" s="11">
        <v>45657</v>
      </c>
      <c r="C2512" s="2">
        <v>8.1999999999999993</v>
      </c>
      <c r="D2512" s="2">
        <v>7.6029999999999998</v>
      </c>
      <c r="E2512" s="2">
        <v>34751</v>
      </c>
      <c r="F2512" s="2">
        <v>8.1050000000000004</v>
      </c>
      <c r="G2512" s="2">
        <v>281656.85499999998</v>
      </c>
      <c r="H2512" s="13">
        <f t="shared" si="39"/>
        <v>2.3711104229220795E-2</v>
      </c>
    </row>
    <row r="2513" spans="2:8" ht="13.5" x14ac:dyDescent="0.25">
      <c r="B2513" s="11">
        <v>45659</v>
      </c>
      <c r="C2513" s="2">
        <v>8.15</v>
      </c>
      <c r="D2513" s="2">
        <v>7.5567000000000002</v>
      </c>
      <c r="E2513" s="2">
        <v>3519</v>
      </c>
      <c r="F2513" s="2">
        <v>8.1679999999999993</v>
      </c>
      <c r="G2513" s="2">
        <v>28743.191999999999</v>
      </c>
      <c r="H2513" s="13">
        <f t="shared" si="39"/>
        <v>-6.0897014336445572E-3</v>
      </c>
    </row>
    <row r="2514" spans="2:8" ht="13.5" x14ac:dyDescent="0.25">
      <c r="B2514" s="11">
        <v>45660</v>
      </c>
      <c r="C2514" s="2">
        <v>8.15</v>
      </c>
      <c r="D2514" s="2">
        <v>7.5567000000000002</v>
      </c>
      <c r="E2514" s="2">
        <v>3935</v>
      </c>
      <c r="F2514" s="2">
        <v>8.1750000000000007</v>
      </c>
      <c r="G2514" s="2">
        <v>32168.625</v>
      </c>
      <c r="H2514" s="13">
        <f t="shared" si="39"/>
        <v>0</v>
      </c>
    </row>
    <row r="2515" spans="2:8" ht="13.5" x14ac:dyDescent="0.25">
      <c r="B2515" s="11">
        <v>45663</v>
      </c>
      <c r="C2515" s="2">
        <v>8.19</v>
      </c>
      <c r="D2515" s="2">
        <v>7.5937999999999999</v>
      </c>
      <c r="E2515" s="2">
        <v>1428</v>
      </c>
      <c r="F2515" s="2">
        <v>8.1509999999999998</v>
      </c>
      <c r="G2515" s="2">
        <v>11639.628000000001</v>
      </c>
      <c r="H2515" s="13">
        <f t="shared" si="39"/>
        <v>4.9095504651500907E-3</v>
      </c>
    </row>
    <row r="2516" spans="2:8" ht="13.5" x14ac:dyDescent="0.25">
      <c r="B2516" s="11">
        <v>45664</v>
      </c>
      <c r="C2516" s="2">
        <v>8.1999999999999993</v>
      </c>
      <c r="D2516" s="2">
        <v>7.6029999999999998</v>
      </c>
      <c r="E2516" s="2">
        <v>17339</v>
      </c>
      <c r="F2516" s="2">
        <v>8.16</v>
      </c>
      <c r="G2516" s="2">
        <v>141486.24</v>
      </c>
      <c r="H2516" s="13">
        <f t="shared" si="39"/>
        <v>1.211514656693602E-3</v>
      </c>
    </row>
    <row r="2517" spans="2:8" ht="13.5" x14ac:dyDescent="0.25">
      <c r="B2517" s="11">
        <v>45665</v>
      </c>
      <c r="C2517" s="2">
        <v>8.69</v>
      </c>
      <c r="D2517" s="2">
        <v>8.0573999999999995</v>
      </c>
      <c r="E2517" s="2">
        <v>12545</v>
      </c>
      <c r="F2517" s="2">
        <v>8.3629999999999995</v>
      </c>
      <c r="G2517" s="2">
        <v>104913.83500000001</v>
      </c>
      <c r="H2517" s="13">
        <f t="shared" si="39"/>
        <v>5.9765881888728098E-2</v>
      </c>
    </row>
    <row r="2518" spans="2:8" ht="13.5" x14ac:dyDescent="0.25">
      <c r="B2518" s="11">
        <v>45666</v>
      </c>
      <c r="C2518" s="2">
        <v>8.75</v>
      </c>
      <c r="D2518" s="2">
        <v>8.1129999999999995</v>
      </c>
      <c r="E2518" s="2">
        <v>5018</v>
      </c>
      <c r="F2518" s="2">
        <v>8.7899999999999991</v>
      </c>
      <c r="G2518" s="2">
        <v>44108.22</v>
      </c>
      <c r="H2518" s="13">
        <f t="shared" si="39"/>
        <v>6.9004889914860996E-3</v>
      </c>
    </row>
    <row r="2519" spans="2:8" ht="13.5" x14ac:dyDescent="0.25">
      <c r="B2519" s="11">
        <v>45667</v>
      </c>
      <c r="C2519" s="2">
        <v>8.74</v>
      </c>
      <c r="D2519" s="2">
        <v>8.1036999999999999</v>
      </c>
      <c r="E2519" s="2">
        <v>287</v>
      </c>
      <c r="F2519" s="2">
        <v>8.7089999999999996</v>
      </c>
      <c r="G2519" s="2">
        <v>2499.4830000000002</v>
      </c>
      <c r="H2519" s="13">
        <f t="shared" si="39"/>
        <v>-1.1463083939356148E-3</v>
      </c>
    </row>
    <row r="2520" spans="2:8" ht="13.5" x14ac:dyDescent="0.25">
      <c r="B2520" s="11">
        <v>45670</v>
      </c>
      <c r="C2520" s="2">
        <v>8.73</v>
      </c>
      <c r="D2520" s="2">
        <v>8.0945</v>
      </c>
      <c r="E2520" s="2">
        <v>167</v>
      </c>
      <c r="F2520" s="2">
        <v>8.5869999999999997</v>
      </c>
      <c r="G2520" s="2">
        <v>1434.029</v>
      </c>
      <c r="H2520" s="13">
        <f t="shared" si="39"/>
        <v>-1.1352838826708632E-3</v>
      </c>
    </row>
    <row r="2521" spans="2:8" ht="13.5" x14ac:dyDescent="0.25">
      <c r="B2521" s="11">
        <v>45671</v>
      </c>
      <c r="C2521" s="2">
        <v>8.9499999999999993</v>
      </c>
      <c r="D2521" s="2">
        <v>8.2984000000000009</v>
      </c>
      <c r="E2521" s="2">
        <v>12044</v>
      </c>
      <c r="F2521" s="2">
        <v>8.8819999999999997</v>
      </c>
      <c r="G2521" s="2">
        <v>106974.808</v>
      </c>
      <c r="H2521" s="13">
        <f t="shared" si="39"/>
        <v>2.5189943788992631E-2</v>
      </c>
    </row>
    <row r="2522" spans="2:8" ht="13.5" x14ac:dyDescent="0.25">
      <c r="B2522" s="11">
        <v>45672</v>
      </c>
      <c r="C2522" s="2">
        <v>9.1</v>
      </c>
      <c r="D2522" s="2">
        <v>8.4375</v>
      </c>
      <c r="E2522" s="2">
        <v>6116</v>
      </c>
      <c r="F2522" s="2">
        <v>8.9969999999999999</v>
      </c>
      <c r="G2522" s="2">
        <v>55025.652000000002</v>
      </c>
      <c r="H2522" s="13">
        <f t="shared" si="39"/>
        <v>1.6762267425045684E-2</v>
      </c>
    </row>
    <row r="2523" spans="2:8" ht="13.5" x14ac:dyDescent="0.25">
      <c r="B2523" s="11">
        <v>45673</v>
      </c>
      <c r="C2523" s="2">
        <v>9.16</v>
      </c>
      <c r="D2523" s="2">
        <v>8.4931999999999999</v>
      </c>
      <c r="E2523" s="2">
        <v>37727</v>
      </c>
      <c r="F2523" s="2">
        <v>9.093</v>
      </c>
      <c r="G2523" s="2">
        <v>343051.61099999998</v>
      </c>
      <c r="H2523" s="13">
        <f t="shared" si="39"/>
        <v>6.6014814814814651E-3</v>
      </c>
    </row>
    <row r="2524" spans="2:8" ht="13.5" x14ac:dyDescent="0.25">
      <c r="B2524" s="11">
        <v>45674</v>
      </c>
      <c r="C2524" s="2">
        <v>9.16</v>
      </c>
      <c r="D2524" s="2">
        <v>8.4931999999999999</v>
      </c>
      <c r="E2524" s="2">
        <v>1457</v>
      </c>
      <c r="F2524" s="2">
        <v>9.1620000000000008</v>
      </c>
      <c r="G2524" s="2">
        <v>13349.034</v>
      </c>
      <c r="H2524" s="13">
        <f t="shared" si="39"/>
        <v>0</v>
      </c>
    </row>
    <row r="2525" spans="2:8" ht="13.5" x14ac:dyDescent="0.25">
      <c r="B2525" s="11">
        <v>45677</v>
      </c>
      <c r="C2525" s="2">
        <v>9.15</v>
      </c>
      <c r="D2525" s="2">
        <v>8.4839000000000002</v>
      </c>
      <c r="E2525" s="2">
        <v>2274</v>
      </c>
      <c r="F2525" s="2">
        <v>9.1270000000000007</v>
      </c>
      <c r="G2525" s="2">
        <v>20754.797999999999</v>
      </c>
      <c r="H2525" s="13">
        <f t="shared" si="39"/>
        <v>-1.0949936419723592E-3</v>
      </c>
    </row>
    <row r="2526" spans="2:8" ht="13.5" x14ac:dyDescent="0.25">
      <c r="B2526" s="11">
        <v>45678</v>
      </c>
      <c r="C2526" s="2">
        <v>9.3000000000000007</v>
      </c>
      <c r="D2526" s="2">
        <v>8.6229999999999993</v>
      </c>
      <c r="E2526" s="2">
        <v>51211</v>
      </c>
      <c r="F2526" s="2">
        <v>9.2360000000000007</v>
      </c>
      <c r="G2526" s="2">
        <v>472984.79599999997</v>
      </c>
      <c r="H2526" s="13">
        <f t="shared" si="39"/>
        <v>1.639576138332596E-2</v>
      </c>
    </row>
    <row r="2527" spans="2:8" ht="13.5" x14ac:dyDescent="0.25">
      <c r="B2527" s="11">
        <v>45679</v>
      </c>
      <c r="C2527" s="2">
        <v>9.5299999999999994</v>
      </c>
      <c r="D2527" s="2">
        <v>8.8361999999999998</v>
      </c>
      <c r="E2527" s="2">
        <v>49662</v>
      </c>
      <c r="F2527" s="2">
        <v>9.4990000000000006</v>
      </c>
      <c r="G2527" s="2">
        <v>471739.33799999999</v>
      </c>
      <c r="H2527" s="13">
        <f t="shared" si="39"/>
        <v>2.4724573814217849E-2</v>
      </c>
    </row>
    <row r="2528" spans="2:8" ht="13.5" x14ac:dyDescent="0.25">
      <c r="B2528" s="11">
        <v>45680</v>
      </c>
      <c r="C2528" s="2">
        <v>10.1</v>
      </c>
      <c r="D2528" s="2">
        <v>9.3646999999999991</v>
      </c>
      <c r="E2528" s="2">
        <v>67512</v>
      </c>
      <c r="F2528" s="2">
        <v>9.9239999999999995</v>
      </c>
      <c r="G2528" s="2">
        <v>669989.08799999999</v>
      </c>
      <c r="H2528" s="13">
        <f t="shared" si="39"/>
        <v>5.9810778388900129E-2</v>
      </c>
    </row>
    <row r="2529" spans="2:8" ht="13.5" x14ac:dyDescent="0.25">
      <c r="B2529" s="11">
        <v>45681</v>
      </c>
      <c r="C2529" s="2">
        <v>10.7</v>
      </c>
      <c r="D2529" s="2">
        <v>9.9209999999999994</v>
      </c>
      <c r="E2529" s="2">
        <v>159617</v>
      </c>
      <c r="F2529" s="2">
        <v>10.516</v>
      </c>
      <c r="G2529" s="2">
        <v>1678532.372</v>
      </c>
      <c r="H2529" s="13">
        <f t="shared" si="39"/>
        <v>5.9403931786389343E-2</v>
      </c>
    </row>
    <row r="2530" spans="2:8" ht="13.5" x14ac:dyDescent="0.25">
      <c r="B2530" s="11">
        <v>45684</v>
      </c>
      <c r="C2530" s="2">
        <v>10.49</v>
      </c>
      <c r="D2530" s="2">
        <v>9.7263000000000002</v>
      </c>
      <c r="E2530" s="2">
        <v>19419</v>
      </c>
      <c r="F2530" s="2">
        <v>10.669</v>
      </c>
      <c r="G2530" s="2">
        <v>207181.31099999999</v>
      </c>
      <c r="H2530" s="13">
        <f t="shared" si="39"/>
        <v>-1.9625037798608934E-2</v>
      </c>
    </row>
    <row r="2531" spans="2:8" ht="13.5" x14ac:dyDescent="0.25">
      <c r="B2531" s="11">
        <v>45685</v>
      </c>
      <c r="C2531" s="2">
        <v>10.5</v>
      </c>
      <c r="D2531" s="2">
        <v>9.7355999999999998</v>
      </c>
      <c r="E2531" s="2">
        <v>23020</v>
      </c>
      <c r="F2531" s="2">
        <v>10.308999999999999</v>
      </c>
      <c r="G2531" s="2">
        <v>237313.18</v>
      </c>
      <c r="H2531" s="13">
        <f t="shared" si="39"/>
        <v>9.5617038339344265E-4</v>
      </c>
    </row>
    <row r="2532" spans="2:8" ht="13.5" x14ac:dyDescent="0.25">
      <c r="B2532" s="11">
        <v>45686</v>
      </c>
      <c r="C2532" s="2">
        <v>10.48</v>
      </c>
      <c r="D2532" s="2">
        <v>9.7171000000000003</v>
      </c>
      <c r="E2532" s="2">
        <v>8251</v>
      </c>
      <c r="F2532" s="2">
        <v>10.35</v>
      </c>
      <c r="G2532" s="2">
        <v>85397.85</v>
      </c>
      <c r="H2532" s="13">
        <f t="shared" si="39"/>
        <v>-1.9002424093018937E-3</v>
      </c>
    </row>
    <row r="2533" spans="2:8" ht="13.5" x14ac:dyDescent="0.25">
      <c r="B2533" s="11">
        <v>45687</v>
      </c>
      <c r="C2533" s="2">
        <v>10.5</v>
      </c>
      <c r="D2533" s="2">
        <v>9.7355999999999998</v>
      </c>
      <c r="E2533" s="2">
        <v>4976</v>
      </c>
      <c r="F2533" s="2">
        <v>10.474</v>
      </c>
      <c r="G2533" s="2">
        <v>52118.624000000003</v>
      </c>
      <c r="H2533" s="13">
        <f t="shared" si="39"/>
        <v>1.9038602052052068E-3</v>
      </c>
    </row>
    <row r="2534" spans="2:8" ht="13.5" x14ac:dyDescent="0.25">
      <c r="B2534" s="11">
        <v>45688</v>
      </c>
      <c r="C2534" s="2">
        <v>10.7</v>
      </c>
      <c r="D2534" s="2">
        <v>9.9209999999999994</v>
      </c>
      <c r="E2534" s="2">
        <v>13673</v>
      </c>
      <c r="F2534" s="2">
        <v>10.571</v>
      </c>
      <c r="G2534" s="2">
        <v>144537.283</v>
      </c>
      <c r="H2534" s="13">
        <f t="shared" si="39"/>
        <v>1.9043510415382676E-2</v>
      </c>
    </row>
    <row r="2535" spans="2:8" ht="13.5" x14ac:dyDescent="0.25">
      <c r="B2535" s="11">
        <v>45691</v>
      </c>
      <c r="C2535" s="2">
        <v>10.49</v>
      </c>
      <c r="D2535" s="2">
        <v>9.7263000000000002</v>
      </c>
      <c r="E2535" s="2">
        <v>12215</v>
      </c>
      <c r="F2535" s="2">
        <v>10.541</v>
      </c>
      <c r="G2535" s="2">
        <v>128758.315</v>
      </c>
      <c r="H2535" s="13">
        <f t="shared" si="39"/>
        <v>-1.9625037798608934E-2</v>
      </c>
    </row>
    <row r="2536" spans="2:8" ht="13.5" x14ac:dyDescent="0.25">
      <c r="B2536" s="11">
        <v>45692</v>
      </c>
      <c r="C2536" s="2">
        <v>10.39</v>
      </c>
      <c r="D2536" s="2">
        <v>9.6335999999999995</v>
      </c>
      <c r="E2536" s="2">
        <v>604</v>
      </c>
      <c r="F2536" s="2">
        <v>10.36</v>
      </c>
      <c r="G2536" s="2">
        <v>6257.44</v>
      </c>
      <c r="H2536" s="13">
        <f t="shared" si="39"/>
        <v>-9.530859628018945E-3</v>
      </c>
    </row>
    <row r="2537" spans="2:8" ht="13.5" x14ac:dyDescent="0.25">
      <c r="B2537" s="11">
        <v>45693</v>
      </c>
      <c r="C2537" s="2">
        <v>10.45</v>
      </c>
      <c r="D2537" s="2">
        <v>9.6891999999999996</v>
      </c>
      <c r="E2537" s="2">
        <v>2155</v>
      </c>
      <c r="F2537" s="2">
        <v>10.472</v>
      </c>
      <c r="G2537" s="2">
        <v>22567.16</v>
      </c>
      <c r="H2537" s="13">
        <f t="shared" si="39"/>
        <v>5.7714665337983825E-3</v>
      </c>
    </row>
    <row r="2538" spans="2:8" ht="13.5" x14ac:dyDescent="0.25">
      <c r="B2538" s="11">
        <v>45694</v>
      </c>
      <c r="C2538" s="2">
        <v>10.35</v>
      </c>
      <c r="D2538" s="2">
        <v>9.5965000000000007</v>
      </c>
      <c r="E2538" s="2">
        <v>7366</v>
      </c>
      <c r="F2538" s="2">
        <v>10.195</v>
      </c>
      <c r="G2538" s="2">
        <v>75096.37</v>
      </c>
      <c r="H2538" s="13">
        <f t="shared" si="39"/>
        <v>-9.567353341865056E-3</v>
      </c>
    </row>
    <row r="2539" spans="2:8" ht="13.5" x14ac:dyDescent="0.25">
      <c r="B2539" s="11">
        <v>45695</v>
      </c>
      <c r="C2539" s="2">
        <v>10.44</v>
      </c>
      <c r="D2539" s="2">
        <v>9.68</v>
      </c>
      <c r="E2539" s="2">
        <v>2338</v>
      </c>
      <c r="F2539" s="2">
        <v>10.391</v>
      </c>
      <c r="G2539" s="2">
        <v>24294.157999999999</v>
      </c>
      <c r="H2539" s="13">
        <f t="shared" si="39"/>
        <v>8.701088938675456E-3</v>
      </c>
    </row>
    <row r="2540" spans="2:8" ht="13.5" x14ac:dyDescent="0.25">
      <c r="B2540" s="11">
        <v>45698</v>
      </c>
      <c r="C2540" s="2">
        <v>10.43</v>
      </c>
      <c r="D2540" s="2">
        <v>9.6707000000000001</v>
      </c>
      <c r="E2540" s="2">
        <v>7012</v>
      </c>
      <c r="F2540" s="2">
        <v>10.287000000000001</v>
      </c>
      <c r="G2540" s="2">
        <v>72132.444000000003</v>
      </c>
      <c r="H2540" s="13">
        <f t="shared" si="39"/>
        <v>-9.6074380165285555E-4</v>
      </c>
    </row>
    <row r="2541" spans="2:8" ht="13.5" x14ac:dyDescent="0.25">
      <c r="B2541" s="11">
        <v>45699</v>
      </c>
      <c r="C2541" s="2">
        <v>10.43</v>
      </c>
      <c r="D2541" s="2">
        <v>9.6707000000000001</v>
      </c>
      <c r="E2541" s="2">
        <v>3870</v>
      </c>
      <c r="F2541" s="2">
        <v>10.422000000000001</v>
      </c>
      <c r="G2541" s="2">
        <v>40333.14</v>
      </c>
      <c r="H2541" s="13">
        <f t="shared" si="39"/>
        <v>0</v>
      </c>
    </row>
    <row r="2542" spans="2:8" ht="13.5" x14ac:dyDescent="0.25">
      <c r="B2542" s="11">
        <v>45700</v>
      </c>
      <c r="C2542" s="2">
        <v>10.47</v>
      </c>
      <c r="D2542" s="2">
        <v>9.7078000000000007</v>
      </c>
      <c r="E2542" s="2">
        <v>269483</v>
      </c>
      <c r="F2542" s="2">
        <v>10.449</v>
      </c>
      <c r="G2542" s="2">
        <v>2815827.8670000001</v>
      </c>
      <c r="H2542" s="13">
        <f t="shared" si="39"/>
        <v>3.8363303587124588E-3</v>
      </c>
    </row>
    <row r="2543" spans="2:8" ht="13.5" x14ac:dyDescent="0.25">
      <c r="B2543" s="11">
        <v>45701</v>
      </c>
      <c r="C2543" s="2">
        <v>10.53</v>
      </c>
      <c r="D2543" s="2">
        <v>9.7634000000000007</v>
      </c>
      <c r="E2543" s="2">
        <v>19630</v>
      </c>
      <c r="F2543" s="2">
        <v>10.564</v>
      </c>
      <c r="G2543" s="2">
        <v>207371.32</v>
      </c>
      <c r="H2543" s="13">
        <f t="shared" si="39"/>
        <v>5.7273532623251496E-3</v>
      </c>
    </row>
    <row r="2544" spans="2:8" ht="13.5" x14ac:dyDescent="0.25">
      <c r="B2544" s="11">
        <v>45702</v>
      </c>
      <c r="C2544" s="2">
        <v>10.6</v>
      </c>
      <c r="D2544" s="2">
        <v>9.8283000000000005</v>
      </c>
      <c r="E2544" s="2">
        <v>2070</v>
      </c>
      <c r="F2544" s="2">
        <v>10.518000000000001</v>
      </c>
      <c r="G2544" s="2">
        <v>21772.26</v>
      </c>
      <c r="H2544" s="13">
        <f t="shared" si="39"/>
        <v>6.6472745150254762E-3</v>
      </c>
    </row>
    <row r="2545" spans="2:8" ht="13.5" x14ac:dyDescent="0.25">
      <c r="B2545" s="11">
        <v>45705</v>
      </c>
      <c r="C2545" s="2">
        <v>10.5</v>
      </c>
      <c r="D2545" s="2">
        <v>9.7355999999999998</v>
      </c>
      <c r="E2545" s="2">
        <v>4958</v>
      </c>
      <c r="F2545" s="2">
        <v>10.5</v>
      </c>
      <c r="G2545" s="2">
        <v>52059</v>
      </c>
      <c r="H2545" s="13">
        <f t="shared" si="39"/>
        <v>-9.4319465217790124E-3</v>
      </c>
    </row>
    <row r="2546" spans="2:8" ht="13.5" x14ac:dyDescent="0.25">
      <c r="B2546" s="11">
        <v>45706</v>
      </c>
      <c r="C2546" s="2">
        <v>10.49</v>
      </c>
      <c r="D2546" s="2">
        <v>9.7263000000000002</v>
      </c>
      <c r="E2546" s="2">
        <v>12434</v>
      </c>
      <c r="F2546" s="2">
        <v>10.420999999999999</v>
      </c>
      <c r="G2546" s="2">
        <v>129574.71400000001</v>
      </c>
      <c r="H2546" s="13">
        <f t="shared" si="39"/>
        <v>-9.5525699494634561E-4</v>
      </c>
    </row>
    <row r="2547" spans="2:8" ht="13.5" x14ac:dyDescent="0.25">
      <c r="B2547" s="11">
        <v>45707</v>
      </c>
      <c r="C2547" s="2">
        <v>10.4</v>
      </c>
      <c r="D2547" s="2">
        <v>9.6428999999999991</v>
      </c>
      <c r="E2547" s="2">
        <v>2111</v>
      </c>
      <c r="F2547" s="2">
        <v>10.4</v>
      </c>
      <c r="G2547" s="2">
        <v>21954.400000000001</v>
      </c>
      <c r="H2547" s="13">
        <f t="shared" si="39"/>
        <v>-8.5746892446255021E-3</v>
      </c>
    </row>
    <row r="2548" spans="2:8" ht="13.5" x14ac:dyDescent="0.25">
      <c r="B2548" s="11">
        <v>45708</v>
      </c>
      <c r="C2548" s="2">
        <v>10.4</v>
      </c>
      <c r="D2548" s="2">
        <v>9.6428999999999991</v>
      </c>
      <c r="E2548" s="2">
        <v>2004</v>
      </c>
      <c r="F2548" s="2">
        <v>10.359</v>
      </c>
      <c r="G2548" s="2">
        <v>20759.436000000002</v>
      </c>
      <c r="H2548" s="13">
        <f t="shared" si="39"/>
        <v>0</v>
      </c>
    </row>
    <row r="2549" spans="2:8" ht="13.5" x14ac:dyDescent="0.25">
      <c r="B2549" s="11">
        <v>45709</v>
      </c>
      <c r="C2549" s="2">
        <v>10.39</v>
      </c>
      <c r="D2549" s="2">
        <v>9.6335999999999995</v>
      </c>
      <c r="E2549" s="2">
        <v>5220</v>
      </c>
      <c r="F2549" s="2">
        <v>10.367000000000001</v>
      </c>
      <c r="G2549" s="2">
        <v>54115.74</v>
      </c>
      <c r="H2549" s="13">
        <f t="shared" si="39"/>
        <v>-9.6444015804370497E-4</v>
      </c>
    </row>
    <row r="2550" spans="2:8" ht="13.5" x14ac:dyDescent="0.25">
      <c r="B2550" s="11">
        <v>45712</v>
      </c>
      <c r="C2550" s="2">
        <v>10.38</v>
      </c>
      <c r="D2550" s="2">
        <v>9.6242999999999999</v>
      </c>
      <c r="E2550" s="2">
        <v>2005</v>
      </c>
      <c r="F2550" s="2">
        <v>10.388</v>
      </c>
      <c r="G2550" s="2">
        <v>20827.939999999999</v>
      </c>
      <c r="H2550" s="13">
        <f t="shared" si="39"/>
        <v>-9.6537120079717264E-4</v>
      </c>
    </row>
    <row r="2551" spans="2:8" ht="13.5" x14ac:dyDescent="0.25">
      <c r="B2551" s="11">
        <v>45713</v>
      </c>
      <c r="C2551" s="2">
        <v>10.39</v>
      </c>
      <c r="D2551" s="2">
        <v>9.6335999999999995</v>
      </c>
      <c r="E2551" s="2">
        <v>1483</v>
      </c>
      <c r="F2551" s="2">
        <v>10.301</v>
      </c>
      <c r="G2551" s="2">
        <v>15276.383</v>
      </c>
      <c r="H2551" s="13">
        <f t="shared" si="39"/>
        <v>9.6630404289139386E-4</v>
      </c>
    </row>
    <row r="2552" spans="2:8" ht="13.5" x14ac:dyDescent="0.25">
      <c r="B2552" s="11">
        <v>45714</v>
      </c>
      <c r="C2552" s="2">
        <v>10.27</v>
      </c>
      <c r="D2552" s="2">
        <v>9.5222999999999995</v>
      </c>
      <c r="E2552" s="2">
        <v>13102</v>
      </c>
      <c r="F2552" s="2">
        <v>10.308</v>
      </c>
      <c r="G2552" s="2">
        <v>135055.416</v>
      </c>
      <c r="H2552" s="13">
        <f t="shared" si="39"/>
        <v>-1.1553313403089184E-2</v>
      </c>
    </row>
    <row r="2553" spans="2:8" ht="13.5" x14ac:dyDescent="0.25">
      <c r="B2553" s="11">
        <v>45715</v>
      </c>
      <c r="C2553" s="2">
        <v>10.220000000000001</v>
      </c>
      <c r="D2553" s="2">
        <v>9.4760000000000009</v>
      </c>
      <c r="E2553" s="2">
        <v>2151</v>
      </c>
      <c r="F2553" s="2">
        <v>10.28</v>
      </c>
      <c r="G2553" s="2">
        <v>22112.28</v>
      </c>
      <c r="H2553" s="13">
        <f t="shared" si="39"/>
        <v>-4.8622706699010402E-3</v>
      </c>
    </row>
    <row r="2554" spans="2:8" ht="13.5" x14ac:dyDescent="0.25">
      <c r="B2554" s="11">
        <v>45716</v>
      </c>
      <c r="C2554" s="2">
        <v>10.32</v>
      </c>
      <c r="D2554" s="2">
        <v>9.5686999999999998</v>
      </c>
      <c r="E2554" s="2">
        <v>505</v>
      </c>
      <c r="F2554" s="2">
        <v>10.212</v>
      </c>
      <c r="G2554" s="2">
        <v>5157.0600000000004</v>
      </c>
      <c r="H2554" s="13">
        <f t="shared" si="39"/>
        <v>9.7826086956520567E-3</v>
      </c>
    </row>
    <row r="2555" spans="2:8" ht="13.5" x14ac:dyDescent="0.25">
      <c r="B2555" s="11">
        <v>45719</v>
      </c>
      <c r="C2555" s="2">
        <v>10.38</v>
      </c>
      <c r="D2555" s="2">
        <v>9.6242999999999999</v>
      </c>
      <c r="E2555" s="2">
        <v>972</v>
      </c>
      <c r="F2555" s="2">
        <v>10.292999999999999</v>
      </c>
      <c r="G2555" s="2">
        <v>10004.796</v>
      </c>
      <c r="H2555" s="13">
        <f t="shared" si="39"/>
        <v>5.8106116818376682E-3</v>
      </c>
    </row>
    <row r="2556" spans="2:8" ht="13.5" x14ac:dyDescent="0.25">
      <c r="B2556" s="11">
        <v>45720</v>
      </c>
      <c r="C2556" s="2">
        <v>10.33</v>
      </c>
      <c r="D2556" s="2">
        <v>9.5779999999999994</v>
      </c>
      <c r="E2556" s="2">
        <v>3369</v>
      </c>
      <c r="F2556" s="2">
        <v>10.146000000000001</v>
      </c>
      <c r="G2556" s="2">
        <v>34181.874000000003</v>
      </c>
      <c r="H2556" s="13">
        <f t="shared" si="39"/>
        <v>-4.8107394823520104E-3</v>
      </c>
    </row>
    <row r="2557" spans="2:8" ht="13.5" x14ac:dyDescent="0.25">
      <c r="B2557" s="11">
        <v>45721</v>
      </c>
      <c r="C2557" s="2">
        <v>10.3</v>
      </c>
      <c r="D2557" s="2">
        <v>9.5502000000000002</v>
      </c>
      <c r="E2557" s="2">
        <v>800</v>
      </c>
      <c r="F2557" s="2">
        <v>10.3</v>
      </c>
      <c r="G2557" s="2">
        <v>8240</v>
      </c>
      <c r="H2557" s="13">
        <f t="shared" si="39"/>
        <v>-2.9024848611400251E-3</v>
      </c>
    </row>
    <row r="2558" spans="2:8" ht="13.5" x14ac:dyDescent="0.25">
      <c r="B2558" s="11">
        <v>45722</v>
      </c>
      <c r="C2558" s="2">
        <v>10.28</v>
      </c>
      <c r="D2558" s="2">
        <v>9.5315999999999992</v>
      </c>
      <c r="E2558" s="2">
        <v>896</v>
      </c>
      <c r="F2558" s="2">
        <v>10.260999999999999</v>
      </c>
      <c r="G2558" s="2">
        <v>9193.8559999999998</v>
      </c>
      <c r="H2558" s="13">
        <f t="shared" si="39"/>
        <v>-1.9476031915563088E-3</v>
      </c>
    </row>
    <row r="2559" spans="2:8" ht="13.5" x14ac:dyDescent="0.25">
      <c r="B2559" s="11">
        <v>45723</v>
      </c>
      <c r="C2559" s="2">
        <v>10.199999999999999</v>
      </c>
      <c r="D2559" s="2">
        <v>9.4573999999999998</v>
      </c>
      <c r="E2559" s="2">
        <v>3083</v>
      </c>
      <c r="F2559" s="2">
        <v>10.193</v>
      </c>
      <c r="G2559" s="2">
        <v>31425.019</v>
      </c>
      <c r="H2559" s="13">
        <f t="shared" si="39"/>
        <v>-7.784632170884152E-3</v>
      </c>
    </row>
    <row r="2560" spans="2:8" ht="13.5" x14ac:dyDescent="0.25">
      <c r="B2560" s="11">
        <v>45726</v>
      </c>
      <c r="C2560" s="2">
        <v>10.25</v>
      </c>
      <c r="D2560" s="2">
        <v>9.5038</v>
      </c>
      <c r="E2560" s="2">
        <v>2336</v>
      </c>
      <c r="F2560" s="2">
        <v>10.249000000000001</v>
      </c>
      <c r="G2560" s="2">
        <v>23941.664000000001</v>
      </c>
      <c r="H2560" s="13">
        <f t="shared" si="39"/>
        <v>4.9062110093683487E-3</v>
      </c>
    </row>
    <row r="2561" spans="2:8" ht="13.5" x14ac:dyDescent="0.25">
      <c r="B2561" s="11">
        <v>45727</v>
      </c>
      <c r="C2561" s="2">
        <v>10.39</v>
      </c>
      <c r="D2561" s="2">
        <v>9.6335999999999995</v>
      </c>
      <c r="E2561" s="2">
        <v>8155</v>
      </c>
      <c r="F2561" s="2">
        <v>10.250999999999999</v>
      </c>
      <c r="G2561" s="2">
        <v>83596.904999999999</v>
      </c>
      <c r="H2561" s="13">
        <f t="shared" si="39"/>
        <v>1.3657694816810062E-2</v>
      </c>
    </row>
    <row r="2562" spans="2:8" ht="13.5" x14ac:dyDescent="0.25">
      <c r="B2562" s="11">
        <v>45728</v>
      </c>
      <c r="C2562" s="2">
        <v>10.25</v>
      </c>
      <c r="D2562" s="2">
        <v>9.5038</v>
      </c>
      <c r="E2562" s="2">
        <v>5972</v>
      </c>
      <c r="F2562" s="2">
        <v>10.285</v>
      </c>
      <c r="G2562" s="2">
        <v>61422.02</v>
      </c>
      <c r="H2562" s="13">
        <f t="shared" si="39"/>
        <v>-1.3473675469191111E-2</v>
      </c>
    </row>
    <row r="2563" spans="2:8" ht="13.5" x14ac:dyDescent="0.25">
      <c r="B2563" s="11">
        <v>45729</v>
      </c>
      <c r="C2563" s="2">
        <v>10.42</v>
      </c>
      <c r="D2563" s="2">
        <v>9.6614000000000004</v>
      </c>
      <c r="E2563" s="2">
        <v>5706</v>
      </c>
      <c r="F2563" s="2">
        <v>10.337</v>
      </c>
      <c r="G2563" s="2">
        <v>58982.921999999999</v>
      </c>
      <c r="H2563" s="13">
        <f t="shared" si="39"/>
        <v>1.6582840547991372E-2</v>
      </c>
    </row>
    <row r="2564" spans="2:8" ht="13.5" x14ac:dyDescent="0.25">
      <c r="B2564" s="11">
        <v>45730</v>
      </c>
      <c r="C2564" s="2">
        <v>10.32</v>
      </c>
      <c r="D2564" s="2">
        <v>9.5686999999999998</v>
      </c>
      <c r="E2564" s="2">
        <v>1985</v>
      </c>
      <c r="F2564" s="2">
        <v>10.289</v>
      </c>
      <c r="G2564" s="2">
        <v>20423.665000000001</v>
      </c>
      <c r="H2564" s="13">
        <f t="shared" si="39"/>
        <v>-9.5948827292111558E-3</v>
      </c>
    </row>
    <row r="2565" spans="2:8" ht="13.5" x14ac:dyDescent="0.25">
      <c r="B2565" s="11">
        <v>45733</v>
      </c>
      <c r="C2565" s="2">
        <v>10.199999999999999</v>
      </c>
      <c r="D2565" s="2">
        <v>9.4573999999999998</v>
      </c>
      <c r="E2565" s="2">
        <v>8140</v>
      </c>
      <c r="F2565" s="2">
        <v>10.238</v>
      </c>
      <c r="G2565" s="2">
        <v>83337.320000000007</v>
      </c>
      <c r="H2565" s="13">
        <f t="shared" si="39"/>
        <v>-1.1631674104110272E-2</v>
      </c>
    </row>
    <row r="2566" spans="2:8" ht="13.5" x14ac:dyDescent="0.25">
      <c r="B2566" s="11">
        <v>45734</v>
      </c>
      <c r="C2566" s="2">
        <v>10.3</v>
      </c>
      <c r="D2566" s="2">
        <v>9.5502000000000002</v>
      </c>
      <c r="E2566" s="2">
        <v>4896</v>
      </c>
      <c r="F2566" s="2">
        <v>10.278</v>
      </c>
      <c r="G2566" s="2">
        <v>50321.088000000003</v>
      </c>
      <c r="H2566" s="13">
        <f t="shared" si="39"/>
        <v>9.8124220187366974E-3</v>
      </c>
    </row>
    <row r="2567" spans="2:8" ht="13.5" x14ac:dyDescent="0.25">
      <c r="B2567" s="11">
        <v>45735</v>
      </c>
      <c r="C2567" s="2">
        <v>10.3</v>
      </c>
      <c r="D2567" s="2">
        <v>9.5502000000000002</v>
      </c>
      <c r="E2567" s="2">
        <v>6947</v>
      </c>
      <c r="F2567" s="2">
        <v>10.288</v>
      </c>
      <c r="G2567" s="2">
        <v>71470.736000000004</v>
      </c>
      <c r="H2567" s="13">
        <f t="shared" ref="H2567:H2630" si="40">(D2567-D2566)/D2566</f>
        <v>0</v>
      </c>
    </row>
    <row r="2568" spans="2:8" ht="13.5" x14ac:dyDescent="0.25">
      <c r="B2568" s="11">
        <v>45737</v>
      </c>
      <c r="C2568" s="2">
        <v>10.3</v>
      </c>
      <c r="D2568" s="2">
        <v>9.5502000000000002</v>
      </c>
      <c r="E2568" s="2">
        <v>4027</v>
      </c>
      <c r="F2568" s="2">
        <v>10.262</v>
      </c>
      <c r="G2568" s="2">
        <v>41325.074000000001</v>
      </c>
      <c r="H2568" s="13">
        <f t="shared" si="40"/>
        <v>0</v>
      </c>
    </row>
    <row r="2569" spans="2:8" ht="13.5" x14ac:dyDescent="0.25">
      <c r="B2569" s="11">
        <v>45740</v>
      </c>
      <c r="C2569" s="2">
        <v>10.3</v>
      </c>
      <c r="D2569" s="2">
        <v>9.5502000000000002</v>
      </c>
      <c r="E2569" s="2">
        <v>2466</v>
      </c>
      <c r="F2569" s="2">
        <v>10.256</v>
      </c>
      <c r="G2569" s="2">
        <v>25291.295999999998</v>
      </c>
      <c r="H2569" s="13">
        <f t="shared" si="40"/>
        <v>0</v>
      </c>
    </row>
    <row r="2570" spans="2:8" ht="13.5" x14ac:dyDescent="0.25">
      <c r="B2570" s="11">
        <v>45741</v>
      </c>
      <c r="C2570" s="2">
        <v>10.25</v>
      </c>
      <c r="D2570" s="2">
        <v>9.5038</v>
      </c>
      <c r="E2570" s="2">
        <v>1759</v>
      </c>
      <c r="F2570" s="2">
        <v>10.25</v>
      </c>
      <c r="G2570" s="2">
        <v>18029.75</v>
      </c>
      <c r="H2570" s="13">
        <f t="shared" si="40"/>
        <v>-4.8585369939896771E-3</v>
      </c>
    </row>
    <row r="2571" spans="2:8" ht="13.5" x14ac:dyDescent="0.25">
      <c r="B2571" s="11">
        <v>45742</v>
      </c>
      <c r="C2571" s="2">
        <v>10.3</v>
      </c>
      <c r="D2571" s="2">
        <v>9.5502000000000002</v>
      </c>
      <c r="E2571" s="2">
        <v>4154</v>
      </c>
      <c r="F2571" s="2">
        <v>10.292</v>
      </c>
      <c r="G2571" s="2">
        <v>42752.968000000001</v>
      </c>
      <c r="H2571" s="13">
        <f t="shared" si="40"/>
        <v>4.8822576232665062E-3</v>
      </c>
    </row>
    <row r="2572" spans="2:8" ht="13.5" x14ac:dyDescent="0.25">
      <c r="B2572" s="11">
        <v>45743</v>
      </c>
      <c r="C2572" s="2">
        <v>10.28</v>
      </c>
      <c r="D2572" s="2">
        <v>9.5315999999999992</v>
      </c>
      <c r="E2572" s="2">
        <v>1831</v>
      </c>
      <c r="F2572" s="2">
        <v>10.298</v>
      </c>
      <c r="G2572" s="2">
        <v>18855.637999999999</v>
      </c>
      <c r="H2572" s="13">
        <f t="shared" si="40"/>
        <v>-1.9476031915563088E-3</v>
      </c>
    </row>
    <row r="2573" spans="2:8" ht="13.5" x14ac:dyDescent="0.25">
      <c r="B2573" s="11">
        <v>45744</v>
      </c>
      <c r="C2573" s="2">
        <v>10.27</v>
      </c>
      <c r="D2573" s="2">
        <v>9.5222999999999995</v>
      </c>
      <c r="E2573" s="2">
        <v>985</v>
      </c>
      <c r="F2573" s="2">
        <v>10.27</v>
      </c>
      <c r="G2573" s="2">
        <v>10115.950000000001</v>
      </c>
      <c r="H2573" s="13">
        <f t="shared" si="40"/>
        <v>-9.7570187586550452E-4</v>
      </c>
    </row>
    <row r="2574" spans="2:8" ht="13.5" x14ac:dyDescent="0.25">
      <c r="B2574" s="11">
        <v>45749</v>
      </c>
      <c r="C2574" s="2">
        <v>10.4</v>
      </c>
      <c r="D2574" s="2">
        <v>9.6428999999999991</v>
      </c>
      <c r="E2574" s="2">
        <v>2321</v>
      </c>
      <c r="F2574" s="2">
        <v>10.351000000000001</v>
      </c>
      <c r="G2574" s="2">
        <v>24024.670999999998</v>
      </c>
      <c r="H2574" s="13">
        <f t="shared" si="40"/>
        <v>1.2665007403673441E-2</v>
      </c>
    </row>
    <row r="2575" spans="2:8" ht="13.5" x14ac:dyDescent="0.25">
      <c r="B2575" s="11">
        <v>45750</v>
      </c>
      <c r="C2575" s="2">
        <v>10.46</v>
      </c>
      <c r="D2575" s="2">
        <v>9.6984999999999992</v>
      </c>
      <c r="E2575" s="2">
        <v>971</v>
      </c>
      <c r="F2575" s="2">
        <v>10.349</v>
      </c>
      <c r="G2575" s="2">
        <v>10048.879000000001</v>
      </c>
      <c r="H2575" s="13">
        <f t="shared" si="40"/>
        <v>5.7659002997023819E-3</v>
      </c>
    </row>
    <row r="2576" spans="2:8" ht="13.5" x14ac:dyDescent="0.25">
      <c r="B2576" s="11">
        <v>45751</v>
      </c>
      <c r="C2576" s="2">
        <v>10.49</v>
      </c>
      <c r="D2576" s="2">
        <v>9.7263000000000002</v>
      </c>
      <c r="E2576" s="2">
        <v>5749</v>
      </c>
      <c r="F2576" s="2">
        <v>10.472</v>
      </c>
      <c r="G2576" s="2">
        <v>60203.527999999998</v>
      </c>
      <c r="H2576" s="13">
        <f t="shared" si="40"/>
        <v>2.8664226426767993E-3</v>
      </c>
    </row>
    <row r="2577" spans="2:8" ht="13.5" x14ac:dyDescent="0.25">
      <c r="B2577" s="11">
        <v>45754</v>
      </c>
      <c r="C2577" s="2">
        <v>10.4</v>
      </c>
      <c r="D2577" s="2">
        <v>9.6428999999999991</v>
      </c>
      <c r="E2577" s="2">
        <v>4406</v>
      </c>
      <c r="F2577" s="2">
        <v>10.323</v>
      </c>
      <c r="G2577" s="2">
        <v>45483.137999999999</v>
      </c>
      <c r="H2577" s="13">
        <f t="shared" si="40"/>
        <v>-8.5746892446255021E-3</v>
      </c>
    </row>
    <row r="2578" spans="2:8" ht="13.5" x14ac:dyDescent="0.25">
      <c r="B2578" s="11">
        <v>45755</v>
      </c>
      <c r="C2578" s="2">
        <v>10.31</v>
      </c>
      <c r="D2578" s="2">
        <v>9.5594000000000001</v>
      </c>
      <c r="E2578" s="2">
        <v>2311</v>
      </c>
      <c r="F2578" s="2">
        <v>10.297000000000001</v>
      </c>
      <c r="G2578" s="2">
        <v>23796.366999999998</v>
      </c>
      <c r="H2578" s="13">
        <f t="shared" si="40"/>
        <v>-8.659220773833496E-3</v>
      </c>
    </row>
    <row r="2579" spans="2:8" ht="13.5" x14ac:dyDescent="0.25">
      <c r="B2579" s="11">
        <v>45757</v>
      </c>
      <c r="C2579" s="2">
        <v>10.44</v>
      </c>
      <c r="D2579" s="2">
        <v>9.68</v>
      </c>
      <c r="E2579" s="2">
        <v>4404</v>
      </c>
      <c r="F2579" s="2">
        <v>10.401</v>
      </c>
      <c r="G2579" s="2">
        <v>45806.004000000001</v>
      </c>
      <c r="H2579" s="13">
        <f t="shared" si="40"/>
        <v>1.2615854551540849E-2</v>
      </c>
    </row>
    <row r="2580" spans="2:8" ht="13.5" x14ac:dyDescent="0.25">
      <c r="B2580" s="11">
        <v>45758</v>
      </c>
      <c r="C2580" s="2">
        <v>10.6</v>
      </c>
      <c r="D2580" s="2">
        <v>9.8283000000000005</v>
      </c>
      <c r="E2580" s="2">
        <v>8857</v>
      </c>
      <c r="F2580" s="2">
        <v>10.545</v>
      </c>
      <c r="G2580" s="2">
        <v>93397.065000000002</v>
      </c>
      <c r="H2580" s="13">
        <f t="shared" si="40"/>
        <v>1.5320247933884376E-2</v>
      </c>
    </row>
    <row r="2581" spans="2:8" ht="13.5" x14ac:dyDescent="0.25">
      <c r="B2581" s="11">
        <v>45761</v>
      </c>
      <c r="C2581" s="2">
        <v>10.69</v>
      </c>
      <c r="D2581" s="2">
        <v>9.9117999999999995</v>
      </c>
      <c r="E2581" s="2">
        <v>2056</v>
      </c>
      <c r="F2581" s="2">
        <v>10.628</v>
      </c>
      <c r="G2581" s="2">
        <v>21851.168000000001</v>
      </c>
      <c r="H2581" s="13">
        <f t="shared" si="40"/>
        <v>8.4958741593153461E-3</v>
      </c>
    </row>
    <row r="2582" spans="2:8" ht="13.5" x14ac:dyDescent="0.25">
      <c r="B2582" s="11">
        <v>45762</v>
      </c>
      <c r="C2582" s="2">
        <v>10.65</v>
      </c>
      <c r="D2582" s="2">
        <v>9.8747000000000007</v>
      </c>
      <c r="E2582" s="2">
        <v>2856</v>
      </c>
      <c r="F2582" s="2">
        <v>10.472</v>
      </c>
      <c r="G2582" s="2">
        <v>29908.031999999999</v>
      </c>
      <c r="H2582" s="13">
        <f t="shared" si="40"/>
        <v>-3.7430133779937855E-3</v>
      </c>
    </row>
    <row r="2583" spans="2:8" ht="13.5" x14ac:dyDescent="0.25">
      <c r="B2583" s="11">
        <v>45763</v>
      </c>
      <c r="C2583" s="2">
        <v>10.64</v>
      </c>
      <c r="D2583" s="2">
        <v>9.8653999999999993</v>
      </c>
      <c r="E2583" s="2">
        <v>1576</v>
      </c>
      <c r="F2583" s="2">
        <v>10.597</v>
      </c>
      <c r="G2583" s="2">
        <v>16700.871999999999</v>
      </c>
      <c r="H2583" s="13">
        <f t="shared" si="40"/>
        <v>-9.4180076356764435E-4</v>
      </c>
    </row>
    <row r="2584" spans="2:8" ht="13.5" x14ac:dyDescent="0.25">
      <c r="B2584" s="11">
        <v>45764</v>
      </c>
      <c r="C2584" s="2">
        <v>10.64</v>
      </c>
      <c r="D2584" s="2">
        <v>9.8653999999999993</v>
      </c>
      <c r="E2584" s="2">
        <v>2000</v>
      </c>
      <c r="F2584" s="2">
        <v>10.64</v>
      </c>
      <c r="G2584" s="2">
        <v>21280</v>
      </c>
      <c r="H2584" s="13">
        <f t="shared" si="40"/>
        <v>0</v>
      </c>
    </row>
    <row r="2585" spans="2:8" ht="13.5" x14ac:dyDescent="0.25">
      <c r="B2585" s="11">
        <v>45765</v>
      </c>
      <c r="C2585" s="2">
        <v>10.62</v>
      </c>
      <c r="D2585" s="2">
        <v>9.8468999999999998</v>
      </c>
      <c r="E2585" s="2">
        <v>1676</v>
      </c>
      <c r="F2585" s="2">
        <v>10.595000000000001</v>
      </c>
      <c r="G2585" s="2">
        <v>17757.22</v>
      </c>
      <c r="H2585" s="13">
        <f t="shared" si="40"/>
        <v>-1.8752407403652682E-3</v>
      </c>
    </row>
    <row r="2586" spans="2:8" ht="13.5" x14ac:dyDescent="0.25">
      <c r="B2586" s="11">
        <v>45768</v>
      </c>
      <c r="C2586" s="2">
        <v>10.6</v>
      </c>
      <c r="D2586" s="2">
        <v>9.8283000000000005</v>
      </c>
      <c r="E2586" s="2">
        <v>1057</v>
      </c>
      <c r="F2586" s="2">
        <v>10.522</v>
      </c>
      <c r="G2586" s="2">
        <v>11121.754000000001</v>
      </c>
      <c r="H2586" s="13">
        <f t="shared" si="40"/>
        <v>-1.8889193553300312E-3</v>
      </c>
    </row>
    <row r="2587" spans="2:8" ht="13.5" x14ac:dyDescent="0.25">
      <c r="B2587" s="11">
        <v>45769</v>
      </c>
      <c r="C2587" s="2">
        <v>10.57</v>
      </c>
      <c r="D2587" s="2">
        <v>9.8004999999999995</v>
      </c>
      <c r="E2587" s="2">
        <v>4878</v>
      </c>
      <c r="F2587" s="2">
        <v>10.574999999999999</v>
      </c>
      <c r="G2587" s="2">
        <v>51584.85</v>
      </c>
      <c r="H2587" s="13">
        <f t="shared" si="40"/>
        <v>-2.828566486574579E-3</v>
      </c>
    </row>
    <row r="2588" spans="2:8" ht="13.5" x14ac:dyDescent="0.25">
      <c r="B2588" s="11">
        <v>45770</v>
      </c>
      <c r="C2588" s="2">
        <v>11.18</v>
      </c>
      <c r="D2588" s="2">
        <v>10.366099999999999</v>
      </c>
      <c r="E2588" s="2">
        <v>26553</v>
      </c>
      <c r="F2588" s="2">
        <v>11.000999999999999</v>
      </c>
      <c r="G2588" s="2">
        <v>292109.55300000001</v>
      </c>
      <c r="H2588" s="13">
        <f t="shared" si="40"/>
        <v>5.7711341258099069E-2</v>
      </c>
    </row>
    <row r="2589" spans="2:8" ht="13.5" x14ac:dyDescent="0.25">
      <c r="B2589" s="11">
        <v>45771</v>
      </c>
      <c r="C2589" s="2">
        <v>11.15</v>
      </c>
      <c r="D2589" s="2">
        <v>10.3383</v>
      </c>
      <c r="E2589" s="2">
        <v>7363</v>
      </c>
      <c r="F2589" s="2">
        <v>11.057</v>
      </c>
      <c r="G2589" s="2">
        <v>81412.691000000006</v>
      </c>
      <c r="H2589" s="13">
        <f t="shared" si="40"/>
        <v>-2.6818186203103542E-3</v>
      </c>
    </row>
    <row r="2590" spans="2:8" ht="13.5" x14ac:dyDescent="0.25">
      <c r="B2590" s="11">
        <v>45772</v>
      </c>
      <c r="C2590" s="2">
        <v>11.1</v>
      </c>
      <c r="D2590" s="2">
        <v>10.2919</v>
      </c>
      <c r="E2590" s="2">
        <v>1776</v>
      </c>
      <c r="F2590" s="2">
        <v>11.002000000000001</v>
      </c>
      <c r="G2590" s="2">
        <v>19539.552</v>
      </c>
      <c r="H2590" s="13">
        <f t="shared" si="40"/>
        <v>-4.4881653656790978E-3</v>
      </c>
    </row>
    <row r="2591" spans="2:8" ht="13.5" x14ac:dyDescent="0.25">
      <c r="B2591" s="11">
        <v>45775</v>
      </c>
      <c r="C2591" s="2">
        <v>11.1</v>
      </c>
      <c r="D2591" s="2">
        <v>10.2919</v>
      </c>
      <c r="E2591" s="2">
        <v>604</v>
      </c>
      <c r="F2591" s="2">
        <v>11.064</v>
      </c>
      <c r="G2591" s="2">
        <v>6682.6559999999999</v>
      </c>
      <c r="H2591" s="13">
        <f t="shared" si="40"/>
        <v>0</v>
      </c>
    </row>
    <row r="2592" spans="2:8" ht="13.5" x14ac:dyDescent="0.25">
      <c r="B2592" s="11">
        <v>45776</v>
      </c>
      <c r="C2592" s="2">
        <v>11.09</v>
      </c>
      <c r="D2592" s="2">
        <v>10.2826</v>
      </c>
      <c r="E2592" s="2">
        <v>2</v>
      </c>
      <c r="F2592" s="2">
        <v>11.09</v>
      </c>
      <c r="G2592" s="2">
        <v>22.18</v>
      </c>
      <c r="H2592" s="13">
        <f t="shared" si="40"/>
        <v>-9.0362323769174226E-4</v>
      </c>
    </row>
    <row r="2593" spans="2:8" ht="13.5" x14ac:dyDescent="0.25">
      <c r="B2593" s="11">
        <v>45777</v>
      </c>
      <c r="C2593" s="2">
        <v>11.04</v>
      </c>
      <c r="D2593" s="2">
        <v>10.2363</v>
      </c>
      <c r="E2593" s="2">
        <v>1048</v>
      </c>
      <c r="F2593" s="2">
        <v>10.98</v>
      </c>
      <c r="G2593" s="2">
        <v>11507.04</v>
      </c>
      <c r="H2593" s="13">
        <f t="shared" si="40"/>
        <v>-4.5027522222006542E-3</v>
      </c>
    </row>
    <row r="2594" spans="2:8" ht="13.5" x14ac:dyDescent="0.25">
      <c r="B2594" s="11">
        <v>45779</v>
      </c>
      <c r="C2594" s="2">
        <v>11.04</v>
      </c>
      <c r="D2594" s="2">
        <v>10.2363</v>
      </c>
      <c r="E2594" s="2">
        <v>18</v>
      </c>
      <c r="F2594" s="2">
        <v>11.04</v>
      </c>
      <c r="G2594" s="2">
        <v>198.72</v>
      </c>
      <c r="H2594" s="13">
        <f t="shared" si="40"/>
        <v>0</v>
      </c>
    </row>
    <row r="2595" spans="2:8" ht="13.5" x14ac:dyDescent="0.25">
      <c r="B2595" s="11">
        <v>45782</v>
      </c>
      <c r="C2595" s="2">
        <v>11.03</v>
      </c>
      <c r="D2595" s="2">
        <v>10.227</v>
      </c>
      <c r="E2595" s="2">
        <v>397</v>
      </c>
      <c r="F2595" s="2">
        <v>11.029</v>
      </c>
      <c r="G2595" s="2">
        <v>4378.5129999999999</v>
      </c>
      <c r="H2595" s="13">
        <f t="shared" si="40"/>
        <v>-9.0853140294829601E-4</v>
      </c>
    </row>
    <row r="2596" spans="2:8" ht="13.5" x14ac:dyDescent="0.25">
      <c r="B2596" s="11">
        <v>45783</v>
      </c>
      <c r="C2596" s="2">
        <v>11.09</v>
      </c>
      <c r="D2596" s="2">
        <v>10.2826</v>
      </c>
      <c r="E2596" s="2">
        <v>5</v>
      </c>
      <c r="F2596" s="2">
        <v>10.946</v>
      </c>
      <c r="G2596" s="2">
        <v>54.73</v>
      </c>
      <c r="H2596" s="13">
        <f t="shared" si="40"/>
        <v>5.4365894201623246E-3</v>
      </c>
    </row>
    <row r="2597" spans="2:8" ht="13.5" x14ac:dyDescent="0.25">
      <c r="B2597" s="11">
        <v>45784</v>
      </c>
      <c r="C2597" s="2">
        <v>11</v>
      </c>
      <c r="D2597" s="2">
        <v>10.199199999999999</v>
      </c>
      <c r="E2597" s="2">
        <v>9865</v>
      </c>
      <c r="F2597" s="2">
        <v>10.92</v>
      </c>
      <c r="G2597" s="2">
        <v>107725.8</v>
      </c>
      <c r="H2597" s="13">
        <f t="shared" si="40"/>
        <v>-8.110789100033166E-3</v>
      </c>
    </row>
    <row r="2598" spans="2:8" ht="13.5" x14ac:dyDescent="0.25">
      <c r="B2598" s="11">
        <v>45785</v>
      </c>
      <c r="C2598" s="2">
        <v>11.05</v>
      </c>
      <c r="D2598" s="2">
        <v>10.2456</v>
      </c>
      <c r="E2598" s="2">
        <v>260</v>
      </c>
      <c r="F2598" s="2">
        <v>11.05</v>
      </c>
      <c r="G2598" s="2">
        <v>2873</v>
      </c>
      <c r="H2598" s="13">
        <f t="shared" si="40"/>
        <v>4.5493764216801534E-3</v>
      </c>
    </row>
    <row r="2599" spans="2:8" ht="13.5" x14ac:dyDescent="0.25">
      <c r="B2599" s="11">
        <v>45786</v>
      </c>
      <c r="C2599" s="2">
        <v>10.97</v>
      </c>
      <c r="D2599" s="2">
        <v>10.1714</v>
      </c>
      <c r="E2599" s="2">
        <v>1880</v>
      </c>
      <c r="F2599" s="2">
        <v>10.97</v>
      </c>
      <c r="G2599" s="2">
        <v>20623.599999999999</v>
      </c>
      <c r="H2599" s="13">
        <f t="shared" si="40"/>
        <v>-7.242133208401595E-3</v>
      </c>
    </row>
    <row r="2600" spans="2:8" ht="13.5" x14ac:dyDescent="0.25">
      <c r="B2600" s="11">
        <v>45789</v>
      </c>
      <c r="C2600" s="2">
        <v>11</v>
      </c>
      <c r="D2600" s="2">
        <v>10.199199999999999</v>
      </c>
      <c r="E2600" s="2">
        <v>623</v>
      </c>
      <c r="F2600" s="2">
        <v>10.977</v>
      </c>
      <c r="G2600" s="2">
        <v>6838.6710000000003</v>
      </c>
      <c r="H2600" s="13">
        <f t="shared" si="40"/>
        <v>2.7331537448138073E-3</v>
      </c>
    </row>
    <row r="2601" spans="2:8" ht="13.5" x14ac:dyDescent="0.25">
      <c r="B2601" s="11">
        <v>45790</v>
      </c>
      <c r="C2601" s="2">
        <v>11</v>
      </c>
      <c r="D2601" s="2">
        <v>10.199199999999999</v>
      </c>
      <c r="E2601" s="2">
        <v>4095</v>
      </c>
      <c r="F2601" s="2">
        <v>10.989000000000001</v>
      </c>
      <c r="G2601" s="2">
        <v>44999.955000000002</v>
      </c>
      <c r="H2601" s="13">
        <f t="shared" si="40"/>
        <v>0</v>
      </c>
    </row>
    <row r="2602" spans="2:8" ht="13.5" x14ac:dyDescent="0.25">
      <c r="B2602" s="11">
        <v>45791</v>
      </c>
      <c r="C2602" s="2">
        <v>11.07</v>
      </c>
      <c r="D2602" s="2">
        <v>10.264099999999999</v>
      </c>
      <c r="E2602" s="2">
        <v>3129</v>
      </c>
      <c r="F2602" s="2">
        <v>11.015000000000001</v>
      </c>
      <c r="G2602" s="2">
        <v>34465.934999999998</v>
      </c>
      <c r="H2602" s="13">
        <f t="shared" si="40"/>
        <v>6.3632441760137796E-3</v>
      </c>
    </row>
    <row r="2603" spans="2:8" ht="13.5" x14ac:dyDescent="0.25">
      <c r="B2603" s="11">
        <v>45792</v>
      </c>
      <c r="C2603" s="2">
        <v>11.08</v>
      </c>
      <c r="D2603" s="2">
        <v>10.273400000000001</v>
      </c>
      <c r="E2603" s="2">
        <v>1744</v>
      </c>
      <c r="F2603" s="2">
        <v>11.07</v>
      </c>
      <c r="G2603" s="2">
        <v>19306.080000000002</v>
      </c>
      <c r="H2603" s="13">
        <f t="shared" si="40"/>
        <v>9.0607067351267221E-4</v>
      </c>
    </row>
    <row r="2604" spans="2:8" ht="13.5" x14ac:dyDescent="0.25">
      <c r="B2604" s="11">
        <v>45793</v>
      </c>
      <c r="C2604" s="2">
        <v>11.1</v>
      </c>
      <c r="D2604" s="2">
        <v>10.2919</v>
      </c>
      <c r="E2604" s="2">
        <v>2560</v>
      </c>
      <c r="F2604" s="2">
        <v>11.03</v>
      </c>
      <c r="G2604" s="2">
        <v>28236.799999999999</v>
      </c>
      <c r="H2604" s="13">
        <f t="shared" si="40"/>
        <v>1.8007670294157257E-3</v>
      </c>
    </row>
    <row r="2605" spans="2:8" ht="13.5" x14ac:dyDescent="0.25">
      <c r="B2605" s="11">
        <v>45796</v>
      </c>
      <c r="C2605" s="2">
        <v>11.1</v>
      </c>
      <c r="D2605" s="2">
        <v>10.2919</v>
      </c>
      <c r="E2605" s="2">
        <v>322</v>
      </c>
      <c r="F2605" s="2">
        <v>11.108000000000001</v>
      </c>
      <c r="G2605" s="2">
        <v>3576.7759999999998</v>
      </c>
      <c r="H2605" s="13">
        <f t="shared" si="40"/>
        <v>0</v>
      </c>
    </row>
    <row r="2606" spans="2:8" ht="13.5" x14ac:dyDescent="0.25">
      <c r="B2606" s="11">
        <v>45797</v>
      </c>
      <c r="C2606" s="2">
        <v>11.25</v>
      </c>
      <c r="D2606" s="2">
        <v>10.430999999999999</v>
      </c>
      <c r="E2606" s="2">
        <v>685</v>
      </c>
      <c r="F2606" s="2">
        <v>11.101000000000001</v>
      </c>
      <c r="G2606" s="2">
        <v>7604.1850000000004</v>
      </c>
      <c r="H2606" s="13">
        <f t="shared" si="40"/>
        <v>1.3515483049776922E-2</v>
      </c>
    </row>
    <row r="2607" spans="2:8" ht="13.5" x14ac:dyDescent="0.25">
      <c r="B2607" s="11">
        <v>45798</v>
      </c>
      <c r="C2607" s="2">
        <v>11.25</v>
      </c>
      <c r="D2607" s="2">
        <v>10.430999999999999</v>
      </c>
      <c r="E2607" s="2">
        <v>3535</v>
      </c>
      <c r="F2607" s="2">
        <v>11.266</v>
      </c>
      <c r="G2607" s="2">
        <v>39825.31</v>
      </c>
      <c r="H2607" s="13">
        <f t="shared" si="40"/>
        <v>0</v>
      </c>
    </row>
    <row r="2608" spans="2:8" ht="13.5" x14ac:dyDescent="0.25">
      <c r="B2608" s="11">
        <v>45799</v>
      </c>
      <c r="C2608" s="2">
        <v>11.22</v>
      </c>
      <c r="D2608" s="2">
        <v>10.4032</v>
      </c>
      <c r="E2608" s="2">
        <v>5220</v>
      </c>
      <c r="F2608" s="2">
        <v>11.000999999999999</v>
      </c>
      <c r="G2608" s="2">
        <v>57425.22</v>
      </c>
      <c r="H2608" s="13">
        <f t="shared" si="40"/>
        <v>-2.6651327772983569E-3</v>
      </c>
    </row>
    <row r="2609" spans="2:8" ht="13.5" x14ac:dyDescent="0.25">
      <c r="B2609" s="11">
        <v>45800</v>
      </c>
      <c r="C2609" s="2">
        <v>11.22</v>
      </c>
      <c r="D2609" s="2">
        <v>10.4032</v>
      </c>
      <c r="E2609" s="2">
        <v>5160</v>
      </c>
      <c r="F2609" s="2">
        <v>10.906000000000001</v>
      </c>
      <c r="G2609" s="2">
        <v>56274.96</v>
      </c>
      <c r="H2609" s="13">
        <f t="shared" si="40"/>
        <v>0</v>
      </c>
    </row>
    <row r="2610" spans="2:8" ht="13.5" x14ac:dyDescent="0.25">
      <c r="B2610" s="11">
        <v>45803</v>
      </c>
      <c r="C2610" s="2">
        <v>10.55</v>
      </c>
      <c r="D2610" s="2">
        <v>9.782</v>
      </c>
      <c r="E2610" s="2">
        <v>133</v>
      </c>
      <c r="F2610" s="2">
        <v>11.215</v>
      </c>
      <c r="G2610" s="2">
        <v>1491.595</v>
      </c>
      <c r="H2610" s="13">
        <f t="shared" si="40"/>
        <v>-5.9712396185788982E-2</v>
      </c>
    </row>
    <row r="2611" spans="2:8" ht="13.5" x14ac:dyDescent="0.25">
      <c r="B2611" s="11">
        <v>45804</v>
      </c>
      <c r="C2611" s="2">
        <v>11</v>
      </c>
      <c r="D2611" s="2">
        <v>10.199199999999999</v>
      </c>
      <c r="E2611" s="2">
        <v>11291</v>
      </c>
      <c r="F2611" s="2">
        <v>10.669</v>
      </c>
      <c r="G2611" s="2">
        <v>120463.679</v>
      </c>
      <c r="H2611" s="13">
        <f t="shared" si="40"/>
        <v>4.2649764874258776E-2</v>
      </c>
    </row>
    <row r="2612" spans="2:8" ht="13.5" x14ac:dyDescent="0.25">
      <c r="B2612" s="11">
        <v>45805</v>
      </c>
      <c r="C2612" s="2">
        <v>11.14</v>
      </c>
      <c r="D2612" s="2">
        <v>10.329000000000001</v>
      </c>
      <c r="E2612" s="2">
        <v>7059</v>
      </c>
      <c r="F2612" s="2">
        <v>11.003</v>
      </c>
      <c r="G2612" s="2">
        <v>77670.176999999996</v>
      </c>
      <c r="H2612" s="13">
        <f t="shared" si="40"/>
        <v>1.2726488352027733E-2</v>
      </c>
    </row>
    <row r="2613" spans="2:8" ht="13.5" x14ac:dyDescent="0.25">
      <c r="B2613" s="11">
        <v>45806</v>
      </c>
      <c r="C2613" s="2">
        <v>11.01</v>
      </c>
      <c r="D2613" s="2">
        <v>10.208500000000001</v>
      </c>
      <c r="E2613" s="2">
        <v>1295</v>
      </c>
      <c r="F2613" s="2">
        <v>11.013999999999999</v>
      </c>
      <c r="G2613" s="2">
        <v>14263.13</v>
      </c>
      <c r="H2613" s="13">
        <f t="shared" si="40"/>
        <v>-1.1666182592700147E-2</v>
      </c>
    </row>
    <row r="2614" spans="2:8" ht="13.5" x14ac:dyDescent="0.25">
      <c r="B2614" s="11">
        <v>45807</v>
      </c>
      <c r="C2614" s="2">
        <v>11.14</v>
      </c>
      <c r="D2614" s="2">
        <v>10.329000000000001</v>
      </c>
      <c r="E2614" s="2">
        <v>1424</v>
      </c>
      <c r="F2614" s="2">
        <v>11.119</v>
      </c>
      <c r="G2614" s="2">
        <v>15833.456</v>
      </c>
      <c r="H2614" s="13">
        <f t="shared" si="40"/>
        <v>1.1803888916099311E-2</v>
      </c>
    </row>
    <row r="2615" spans="2:8" ht="13.5" x14ac:dyDescent="0.25">
      <c r="B2615" s="11">
        <v>45810</v>
      </c>
      <c r="C2615" s="2">
        <v>10.92</v>
      </c>
      <c r="D2615" s="2">
        <v>10.125</v>
      </c>
      <c r="E2615" s="2">
        <v>8227</v>
      </c>
      <c r="F2615" s="2">
        <v>10.901999999999999</v>
      </c>
      <c r="G2615" s="2">
        <v>89690.754000000001</v>
      </c>
      <c r="H2615" s="13">
        <f t="shared" si="40"/>
        <v>-1.9750217833284987E-2</v>
      </c>
    </row>
    <row r="2616" spans="2:8" ht="13.5" x14ac:dyDescent="0.25">
      <c r="B2616" s="11">
        <v>45811</v>
      </c>
      <c r="C2616" s="2">
        <v>11.43</v>
      </c>
      <c r="D2616" s="2">
        <v>10.597899999999999</v>
      </c>
      <c r="E2616" s="2">
        <v>3898</v>
      </c>
      <c r="F2616" s="2">
        <v>11.108000000000001</v>
      </c>
      <c r="G2616" s="2">
        <v>43298.983999999997</v>
      </c>
      <c r="H2616" s="13">
        <f t="shared" si="40"/>
        <v>4.6706172839506094E-2</v>
      </c>
    </row>
    <row r="2617" spans="2:8" ht="13.5" x14ac:dyDescent="0.25">
      <c r="B2617" s="11">
        <v>45812</v>
      </c>
      <c r="C2617" s="2">
        <v>11.4</v>
      </c>
      <c r="D2617" s="2">
        <v>10.5701</v>
      </c>
      <c r="E2617" s="2">
        <v>8760</v>
      </c>
      <c r="F2617" s="2">
        <v>11.4</v>
      </c>
      <c r="G2617" s="2">
        <v>99864</v>
      </c>
      <c r="H2617" s="13">
        <f t="shared" si="40"/>
        <v>-2.6231611923116052E-3</v>
      </c>
    </row>
    <row r="2618" spans="2:8" ht="13.5" x14ac:dyDescent="0.25">
      <c r="B2618" s="11">
        <v>45813</v>
      </c>
      <c r="C2618" s="2">
        <v>11</v>
      </c>
      <c r="D2618" s="2">
        <v>10.199199999999999</v>
      </c>
      <c r="E2618" s="2">
        <v>16607</v>
      </c>
      <c r="F2618" s="2">
        <v>11.007999999999999</v>
      </c>
      <c r="G2618" s="2">
        <v>182809.856</v>
      </c>
      <c r="H2618" s="13">
        <f t="shared" si="40"/>
        <v>-3.508954503741693E-2</v>
      </c>
    </row>
    <row r="2619" spans="2:8" ht="13.5" x14ac:dyDescent="0.25">
      <c r="B2619" s="11">
        <v>45817</v>
      </c>
      <c r="C2619" s="2">
        <v>11</v>
      </c>
      <c r="D2619" s="2">
        <v>10.199199999999999</v>
      </c>
      <c r="E2619" s="2">
        <v>4106</v>
      </c>
      <c r="F2619" s="2">
        <v>11.035</v>
      </c>
      <c r="G2619" s="2">
        <v>45309.71</v>
      </c>
      <c r="H2619" s="13">
        <f t="shared" si="40"/>
        <v>0</v>
      </c>
    </row>
    <row r="2620" spans="2:8" ht="13.5" x14ac:dyDescent="0.25">
      <c r="B2620" s="11">
        <v>45818</v>
      </c>
      <c r="C2620" s="2">
        <v>10.199999999999999</v>
      </c>
      <c r="D2620" s="2">
        <v>10.199999999999999</v>
      </c>
      <c r="E2620" s="2">
        <v>230</v>
      </c>
      <c r="F2620" s="2">
        <v>10.262</v>
      </c>
      <c r="G2620" s="2">
        <v>2360.2600000000002</v>
      </c>
      <c r="H2620" s="13">
        <f t="shared" si="40"/>
        <v>7.8437524511717772E-5</v>
      </c>
    </row>
    <row r="2621" spans="2:8" ht="13.5" x14ac:dyDescent="0.25">
      <c r="B2621" s="11">
        <v>45819</v>
      </c>
      <c r="C2621" s="2">
        <v>10.09</v>
      </c>
      <c r="D2621" s="2">
        <v>10.09</v>
      </c>
      <c r="E2621" s="2">
        <v>534</v>
      </c>
      <c r="F2621" s="2">
        <v>10.065</v>
      </c>
      <c r="G2621" s="2">
        <v>5374.71</v>
      </c>
      <c r="H2621" s="13">
        <f t="shared" si="40"/>
        <v>-1.078431372549014E-2</v>
      </c>
    </row>
    <row r="2622" spans="2:8" ht="13.5" x14ac:dyDescent="0.25">
      <c r="B2622" s="11">
        <v>45820</v>
      </c>
      <c r="C2622" s="2">
        <v>10</v>
      </c>
      <c r="D2622" s="2">
        <v>10</v>
      </c>
      <c r="E2622" s="2">
        <v>1326</v>
      </c>
      <c r="F2622" s="2">
        <v>10.048</v>
      </c>
      <c r="G2622" s="2">
        <v>13323.647999999999</v>
      </c>
      <c r="H2622" s="13">
        <f t="shared" si="40"/>
        <v>-8.9197224975222852E-3</v>
      </c>
    </row>
    <row r="2623" spans="2:8" ht="13.5" x14ac:dyDescent="0.25">
      <c r="B2623" s="11">
        <v>45821</v>
      </c>
      <c r="C2623" s="2">
        <v>9.7100000000000009</v>
      </c>
      <c r="D2623" s="2">
        <v>9.7100000000000009</v>
      </c>
      <c r="E2623" s="2">
        <v>1274</v>
      </c>
      <c r="F2623" s="2">
        <v>9.7789999999999999</v>
      </c>
      <c r="G2623" s="2">
        <v>12458.446</v>
      </c>
      <c r="H2623" s="13">
        <f t="shared" si="40"/>
        <v>-2.8999999999999915E-2</v>
      </c>
    </row>
    <row r="2624" spans="2:8" ht="13.5" x14ac:dyDescent="0.25">
      <c r="B2624" s="11">
        <v>45824</v>
      </c>
      <c r="C2624" s="2">
        <v>9.6999999999999993</v>
      </c>
      <c r="D2624" s="2">
        <v>9.6999999999999993</v>
      </c>
      <c r="E2624" s="2">
        <v>2127</v>
      </c>
      <c r="F2624" s="2">
        <v>9.7579999999999991</v>
      </c>
      <c r="G2624" s="2">
        <v>20755.266</v>
      </c>
      <c r="H2624" s="13">
        <f t="shared" si="40"/>
        <v>-1.0298661174048982E-3</v>
      </c>
    </row>
    <row r="2625" spans="2:8" ht="13.5" x14ac:dyDescent="0.25">
      <c r="B2625" s="11">
        <v>45825</v>
      </c>
      <c r="C2625" s="2">
        <v>9.68</v>
      </c>
      <c r="D2625" s="2">
        <v>9.68</v>
      </c>
      <c r="E2625" s="2">
        <v>4919</v>
      </c>
      <c r="F2625" s="2">
        <v>9.6660000000000004</v>
      </c>
      <c r="G2625" s="2">
        <v>47547.053999999996</v>
      </c>
      <c r="H2625" s="13">
        <f t="shared" si="40"/>
        <v>-2.061855670103049E-3</v>
      </c>
    </row>
    <row r="2626" spans="2:8" ht="13.5" x14ac:dyDescent="0.25">
      <c r="B2626" s="11">
        <v>45826</v>
      </c>
      <c r="C2626" s="2">
        <v>9.6</v>
      </c>
      <c r="D2626" s="2">
        <v>9.6</v>
      </c>
      <c r="E2626" s="2">
        <v>2558</v>
      </c>
      <c r="F2626" s="2">
        <v>9.61</v>
      </c>
      <c r="G2626" s="2">
        <v>24582.38</v>
      </c>
      <c r="H2626" s="13">
        <f t="shared" si="40"/>
        <v>-8.2644628099173625E-3</v>
      </c>
    </row>
    <row r="2627" spans="2:8" ht="13.5" x14ac:dyDescent="0.25">
      <c r="B2627" s="11">
        <v>45827</v>
      </c>
      <c r="C2627" s="2">
        <v>9.6</v>
      </c>
      <c r="D2627" s="2">
        <v>9.6</v>
      </c>
      <c r="E2627" s="2">
        <v>1906</v>
      </c>
      <c r="F2627" s="2">
        <v>9.6069999999999993</v>
      </c>
      <c r="G2627" s="2">
        <v>18310.941999999999</v>
      </c>
      <c r="H2627" s="13">
        <f t="shared" si="40"/>
        <v>0</v>
      </c>
    </row>
    <row r="2628" spans="2:8" ht="13.5" x14ac:dyDescent="0.25">
      <c r="B2628" s="11">
        <v>45828</v>
      </c>
      <c r="C2628" s="2">
        <v>9.6</v>
      </c>
      <c r="D2628" s="2">
        <v>9.6</v>
      </c>
      <c r="E2628" s="2">
        <v>871</v>
      </c>
      <c r="F2628" s="2">
        <v>9.5920000000000005</v>
      </c>
      <c r="G2628" s="2">
        <v>8354.6319999999996</v>
      </c>
      <c r="H2628" s="13">
        <f t="shared" si="40"/>
        <v>0</v>
      </c>
    </row>
    <row r="2629" spans="2:8" ht="13.5" x14ac:dyDescent="0.25">
      <c r="B2629" s="11">
        <v>45831</v>
      </c>
      <c r="C2629" s="2">
        <v>9.5</v>
      </c>
      <c r="D2629" s="2">
        <v>9.5</v>
      </c>
      <c r="E2629" s="2">
        <v>1984</v>
      </c>
      <c r="F2629" s="2">
        <v>9.5169999999999995</v>
      </c>
      <c r="G2629" s="2">
        <v>18881.727999999999</v>
      </c>
      <c r="H2629" s="13">
        <f t="shared" si="40"/>
        <v>-1.041666666666663E-2</v>
      </c>
    </row>
    <row r="2630" spans="2:8" ht="13.5" x14ac:dyDescent="0.25">
      <c r="B2630" s="11">
        <v>45832</v>
      </c>
      <c r="C2630" s="2">
        <v>9.1999999999999993</v>
      </c>
      <c r="D2630" s="2">
        <v>9.1999999999999993</v>
      </c>
      <c r="E2630" s="2">
        <v>9743</v>
      </c>
      <c r="F2630" s="2">
        <v>9.2870000000000008</v>
      </c>
      <c r="G2630" s="2">
        <v>90483.240999999995</v>
      </c>
      <c r="H2630" s="13">
        <f t="shared" si="40"/>
        <v>-3.157894736842113E-2</v>
      </c>
    </row>
    <row r="2631" spans="2:8" ht="13.5" x14ac:dyDescent="0.25">
      <c r="B2631" s="11">
        <v>45833</v>
      </c>
      <c r="C2631" s="2">
        <v>9.1</v>
      </c>
      <c r="D2631" s="2">
        <v>9.1</v>
      </c>
      <c r="E2631" s="2">
        <v>7399</v>
      </c>
      <c r="F2631" s="2">
        <v>9.0120000000000005</v>
      </c>
      <c r="G2631" s="2">
        <v>66679.788</v>
      </c>
      <c r="H2631" s="13">
        <f t="shared" ref="H2631:H2694" si="41">(D2631-D2630)/D2630</f>
        <v>-1.0869565217391266E-2</v>
      </c>
    </row>
    <row r="2632" spans="2:8" ht="13.5" x14ac:dyDescent="0.25">
      <c r="B2632" s="11">
        <v>45835</v>
      </c>
      <c r="C2632" s="2">
        <v>9.49</v>
      </c>
      <c r="D2632" s="2">
        <v>9.49</v>
      </c>
      <c r="E2632" s="2">
        <v>980</v>
      </c>
      <c r="F2632" s="2">
        <v>9.2170000000000005</v>
      </c>
      <c r="G2632" s="2">
        <v>9032.66</v>
      </c>
      <c r="H2632" s="13">
        <f t="shared" si="41"/>
        <v>4.285714285714292E-2</v>
      </c>
    </row>
    <row r="2633" spans="2:8" ht="13.5" x14ac:dyDescent="0.25">
      <c r="B2633" s="11">
        <v>45838</v>
      </c>
      <c r="C2633" s="2">
        <v>9.4</v>
      </c>
      <c r="D2633" s="2">
        <v>9.4</v>
      </c>
      <c r="E2633" s="2">
        <v>532</v>
      </c>
      <c r="F2633" s="2">
        <v>9.3960000000000008</v>
      </c>
      <c r="G2633" s="2">
        <v>4998.6719999999996</v>
      </c>
      <c r="H2633" s="13">
        <f t="shared" si="41"/>
        <v>-9.4836670179135781E-3</v>
      </c>
    </row>
    <row r="2634" spans="2:8" ht="13.5" x14ac:dyDescent="0.25">
      <c r="B2634" s="11">
        <v>45839</v>
      </c>
      <c r="C2634" s="2">
        <v>9.4600000000000009</v>
      </c>
      <c r="D2634" s="2">
        <v>9.4600000000000009</v>
      </c>
      <c r="E2634" s="2">
        <v>766</v>
      </c>
      <c r="F2634" s="2">
        <v>9.4160000000000004</v>
      </c>
      <c r="G2634" s="2">
        <v>7212.6559999999999</v>
      </c>
      <c r="H2634" s="13">
        <f t="shared" si="41"/>
        <v>6.3829787234043079E-3</v>
      </c>
    </row>
    <row r="2635" spans="2:8" ht="13.5" x14ac:dyDescent="0.25">
      <c r="B2635" s="11">
        <v>45840</v>
      </c>
      <c r="C2635" s="2">
        <v>9.4</v>
      </c>
      <c r="D2635" s="2">
        <v>9.4</v>
      </c>
      <c r="E2635" s="2">
        <v>1008</v>
      </c>
      <c r="F2635" s="2">
        <v>9.4009999999999998</v>
      </c>
      <c r="G2635" s="2">
        <v>9476.2080000000005</v>
      </c>
      <c r="H2635" s="13">
        <f t="shared" si="41"/>
        <v>-6.3424947145877897E-3</v>
      </c>
    </row>
    <row r="2636" spans="2:8" ht="13.5" x14ac:dyDescent="0.25">
      <c r="B2636" s="11">
        <v>45841</v>
      </c>
      <c r="C2636" s="2">
        <v>9.48</v>
      </c>
      <c r="D2636" s="2">
        <v>9.48</v>
      </c>
      <c r="E2636" s="2">
        <v>1183</v>
      </c>
      <c r="F2636" s="2">
        <v>9.4</v>
      </c>
      <c r="G2636" s="2">
        <v>11120.2</v>
      </c>
      <c r="H2636" s="13">
        <f t="shared" si="41"/>
        <v>8.5106382978723475E-3</v>
      </c>
    </row>
    <row r="2637" spans="2:8" ht="13.5" x14ac:dyDescent="0.25">
      <c r="B2637" s="11">
        <v>45842</v>
      </c>
      <c r="C2637" s="2">
        <v>9.49</v>
      </c>
      <c r="D2637" s="2">
        <v>9.49</v>
      </c>
      <c r="E2637" s="2">
        <v>1047</v>
      </c>
      <c r="F2637" s="2">
        <v>9.4809999999999999</v>
      </c>
      <c r="G2637" s="2">
        <v>9926.607</v>
      </c>
      <c r="H2637" s="13">
        <f t="shared" si="41"/>
        <v>1.0548523206750828E-3</v>
      </c>
    </row>
    <row r="2638" spans="2:8" ht="13.5" x14ac:dyDescent="0.25">
      <c r="B2638" s="11">
        <v>45845</v>
      </c>
      <c r="C2638" s="2">
        <v>9.57</v>
      </c>
      <c r="D2638" s="2">
        <v>9.57</v>
      </c>
      <c r="E2638" s="2">
        <v>1016</v>
      </c>
      <c r="F2638" s="2">
        <v>9.5129999999999999</v>
      </c>
      <c r="G2638" s="2">
        <v>9665.2080000000005</v>
      </c>
      <c r="H2638" s="13">
        <f t="shared" si="41"/>
        <v>8.4299262381454243E-3</v>
      </c>
    </row>
    <row r="2639" spans="2:8" ht="13.5" x14ac:dyDescent="0.25">
      <c r="B2639" s="11">
        <v>45846</v>
      </c>
      <c r="C2639" s="2">
        <v>9.6999999999999993</v>
      </c>
      <c r="D2639" s="2">
        <v>9.6999999999999993</v>
      </c>
      <c r="E2639" s="2">
        <v>2436</v>
      </c>
      <c r="F2639" s="2">
        <v>9.8350000000000009</v>
      </c>
      <c r="G2639" s="2">
        <v>23958.06</v>
      </c>
      <c r="H2639" s="13">
        <f t="shared" si="41"/>
        <v>1.358411703239279E-2</v>
      </c>
    </row>
    <row r="2640" spans="2:8" ht="13.5" x14ac:dyDescent="0.25">
      <c r="B2640" s="11">
        <v>45847</v>
      </c>
      <c r="C2640" s="2">
        <v>9.92</v>
      </c>
      <c r="D2640" s="2">
        <v>9.92</v>
      </c>
      <c r="E2640" s="2">
        <v>57</v>
      </c>
      <c r="F2640" s="2">
        <v>9.92</v>
      </c>
      <c r="G2640" s="2">
        <v>565.44000000000005</v>
      </c>
      <c r="H2640" s="13">
        <f t="shared" si="41"/>
        <v>2.2680412371134089E-2</v>
      </c>
    </row>
    <row r="2641" spans="2:8" ht="13.5" x14ac:dyDescent="0.25">
      <c r="B2641" s="11">
        <v>45848</v>
      </c>
      <c r="C2641" s="2">
        <v>9.9</v>
      </c>
      <c r="D2641" s="2">
        <v>9.9</v>
      </c>
      <c r="E2641" s="2">
        <v>659</v>
      </c>
      <c r="F2641" s="2">
        <v>9.92</v>
      </c>
      <c r="G2641" s="2">
        <v>6537.28</v>
      </c>
      <c r="H2641" s="13">
        <f t="shared" si="41"/>
        <v>-2.0161290322580215E-3</v>
      </c>
    </row>
    <row r="2642" spans="2:8" ht="13.5" x14ac:dyDescent="0.25">
      <c r="B2642" s="11">
        <v>45849</v>
      </c>
      <c r="C2642" s="2">
        <v>9.4</v>
      </c>
      <c r="D2642" s="2">
        <v>9.4</v>
      </c>
      <c r="E2642" s="2">
        <v>7599</v>
      </c>
      <c r="F2642" s="2">
        <v>9.6539999999999999</v>
      </c>
      <c r="G2642" s="2">
        <v>73360.745999999999</v>
      </c>
      <c r="H2642" s="13">
        <f t="shared" si="41"/>
        <v>-5.0505050505050504E-2</v>
      </c>
    </row>
    <row r="2643" spans="2:8" ht="13.5" x14ac:dyDescent="0.25">
      <c r="B2643" s="11">
        <v>45852</v>
      </c>
      <c r="C2643" s="2">
        <v>9.51</v>
      </c>
      <c r="D2643" s="2">
        <v>9.51</v>
      </c>
      <c r="E2643" s="2">
        <v>59630</v>
      </c>
      <c r="F2643" s="2">
        <v>9.51</v>
      </c>
      <c r="G2643" s="2">
        <v>567081.30000000005</v>
      </c>
      <c r="H2643" s="13">
        <f t="shared" si="41"/>
        <v>1.1702127659574407E-2</v>
      </c>
    </row>
    <row r="2644" spans="2:8" ht="13.5" x14ac:dyDescent="0.25">
      <c r="B2644" s="11">
        <v>45853</v>
      </c>
      <c r="C2644" s="2">
        <v>9.69</v>
      </c>
      <c r="D2644" s="2">
        <v>9.69</v>
      </c>
      <c r="E2644" s="2">
        <v>1799</v>
      </c>
      <c r="F2644" s="2">
        <v>9.4390000000000001</v>
      </c>
      <c r="G2644" s="2">
        <v>16980.760999999999</v>
      </c>
      <c r="H2644" s="13">
        <f t="shared" si="41"/>
        <v>1.892744479495265E-2</v>
      </c>
    </row>
    <row r="2645" spans="2:8" ht="13.5" x14ac:dyDescent="0.25">
      <c r="B2645" s="11">
        <v>45854</v>
      </c>
      <c r="C2645" s="2">
        <v>9.77</v>
      </c>
      <c r="D2645" s="2">
        <v>9.77</v>
      </c>
      <c r="E2645" s="2">
        <v>301</v>
      </c>
      <c r="F2645" s="2">
        <v>9.7620000000000005</v>
      </c>
      <c r="G2645" s="2">
        <v>2938.3620000000001</v>
      </c>
      <c r="H2645" s="13">
        <f t="shared" si="41"/>
        <v>8.2559339525283878E-3</v>
      </c>
    </row>
    <row r="2646" spans="2:8" ht="13.5" x14ac:dyDescent="0.25">
      <c r="B2646" s="11">
        <v>45855</v>
      </c>
      <c r="C2646" s="2">
        <v>9.77</v>
      </c>
      <c r="D2646" s="2">
        <v>9.77</v>
      </c>
      <c r="E2646" s="2">
        <v>570</v>
      </c>
      <c r="F2646" s="2">
        <v>9.7690000000000001</v>
      </c>
      <c r="G2646" s="2">
        <v>5568.33</v>
      </c>
      <c r="H2646" s="13">
        <f t="shared" si="41"/>
        <v>0</v>
      </c>
    </row>
    <row r="2647" spans="2:8" ht="13.5" x14ac:dyDescent="0.25">
      <c r="B2647" s="11">
        <v>45856</v>
      </c>
      <c r="C2647" s="2">
        <v>9.75</v>
      </c>
      <c r="D2647" s="2">
        <v>9.75</v>
      </c>
      <c r="E2647" s="2">
        <v>945</v>
      </c>
      <c r="F2647" s="2">
        <v>9.6440000000000001</v>
      </c>
      <c r="G2647" s="2">
        <v>9113.58</v>
      </c>
      <c r="H2647" s="13">
        <f t="shared" si="41"/>
        <v>-2.047082906857684E-3</v>
      </c>
    </row>
    <row r="2648" spans="2:8" ht="13.5" x14ac:dyDescent="0.25">
      <c r="B2648" s="11">
        <v>45859</v>
      </c>
      <c r="C2648" s="2">
        <v>9.75</v>
      </c>
      <c r="D2648" s="2">
        <v>9.75</v>
      </c>
      <c r="E2648" s="2">
        <v>580</v>
      </c>
      <c r="F2648" s="2">
        <v>9.75</v>
      </c>
      <c r="G2648" s="2">
        <v>5655</v>
      </c>
      <c r="H2648" s="13">
        <f t="shared" si="41"/>
        <v>0</v>
      </c>
    </row>
    <row r="2649" spans="2:8" ht="13.5" x14ac:dyDescent="0.25">
      <c r="B2649" s="11">
        <v>45860</v>
      </c>
      <c r="C2649" s="2">
        <v>10.130000000000001</v>
      </c>
      <c r="D2649" s="2">
        <v>10.130000000000001</v>
      </c>
      <c r="E2649" s="2">
        <v>4584</v>
      </c>
      <c r="F2649" s="2">
        <v>9.9730000000000008</v>
      </c>
      <c r="G2649" s="2">
        <v>45716.232000000004</v>
      </c>
      <c r="H2649" s="13">
        <f t="shared" si="41"/>
        <v>3.8974358974359052E-2</v>
      </c>
    </row>
    <row r="2650" spans="2:8" ht="13.5" x14ac:dyDescent="0.25">
      <c r="B2650" s="11">
        <v>45861</v>
      </c>
      <c r="C2650" s="2">
        <v>10.14</v>
      </c>
      <c r="D2650" s="2">
        <v>10.14</v>
      </c>
      <c r="E2650" s="2">
        <v>3237</v>
      </c>
      <c r="F2650" s="2">
        <v>10.068</v>
      </c>
      <c r="G2650" s="2">
        <v>32590.116000000002</v>
      </c>
      <c r="H2650" s="13">
        <f t="shared" si="41"/>
        <v>9.8716683119445077E-4</v>
      </c>
    </row>
    <row r="2651" spans="2:8" ht="13.5" x14ac:dyDescent="0.25">
      <c r="B2651" s="11">
        <v>45862</v>
      </c>
      <c r="C2651" s="2">
        <v>10.19</v>
      </c>
      <c r="D2651" s="2">
        <v>10.19</v>
      </c>
      <c r="E2651" s="2">
        <v>3855</v>
      </c>
      <c r="F2651" s="2">
        <v>10.105</v>
      </c>
      <c r="G2651" s="2">
        <v>38954.775000000001</v>
      </c>
      <c r="H2651" s="13">
        <f t="shared" si="41"/>
        <v>4.9309664694279021E-3</v>
      </c>
    </row>
    <row r="2652" spans="2:8" ht="13.5" x14ac:dyDescent="0.25">
      <c r="B2652" s="11">
        <v>45866</v>
      </c>
      <c r="C2652" s="2">
        <v>10.4</v>
      </c>
      <c r="D2652" s="2">
        <v>10.4</v>
      </c>
      <c r="E2652" s="2">
        <v>2240</v>
      </c>
      <c r="F2652" s="2">
        <v>10.372</v>
      </c>
      <c r="G2652" s="2">
        <v>23233.279999999999</v>
      </c>
      <c r="H2652" s="13">
        <f t="shared" si="41"/>
        <v>2.0608439646712547E-2</v>
      </c>
    </row>
    <row r="2653" spans="2:8" ht="13.5" x14ac:dyDescent="0.25">
      <c r="B2653" s="11">
        <v>45867</v>
      </c>
      <c r="C2653" s="2">
        <v>10.59</v>
      </c>
      <c r="D2653" s="2">
        <v>10.59</v>
      </c>
      <c r="E2653" s="2">
        <v>1867</v>
      </c>
      <c r="F2653" s="2">
        <v>10.462</v>
      </c>
      <c r="G2653" s="2">
        <v>19532.554</v>
      </c>
      <c r="H2653" s="13">
        <f t="shared" si="41"/>
        <v>1.8269230769230722E-2</v>
      </c>
    </row>
    <row r="2654" spans="2:8" ht="13.5" x14ac:dyDescent="0.25">
      <c r="B2654" s="11">
        <v>45868</v>
      </c>
      <c r="C2654" s="2">
        <v>10.65</v>
      </c>
      <c r="D2654" s="2">
        <v>10.65</v>
      </c>
      <c r="E2654" s="2">
        <v>1894</v>
      </c>
      <c r="F2654" s="2">
        <v>10.614000000000001</v>
      </c>
      <c r="G2654" s="2">
        <v>20102.916000000001</v>
      </c>
      <c r="H2654" s="13">
        <f t="shared" si="41"/>
        <v>5.6657223796034465E-3</v>
      </c>
    </row>
    <row r="2655" spans="2:8" ht="13.5" x14ac:dyDescent="0.25">
      <c r="B2655" s="11">
        <v>45869</v>
      </c>
      <c r="C2655" s="2">
        <v>10.91</v>
      </c>
      <c r="D2655" s="2">
        <v>10.91</v>
      </c>
      <c r="E2655" s="2">
        <v>3113</v>
      </c>
      <c r="F2655" s="2">
        <v>10.901999999999999</v>
      </c>
      <c r="G2655" s="2">
        <v>33937.925999999999</v>
      </c>
      <c r="H2655" s="13">
        <f t="shared" si="41"/>
        <v>2.4413145539906082E-2</v>
      </c>
    </row>
    <row r="2656" spans="2:8" ht="13.5" x14ac:dyDescent="0.25">
      <c r="B2656" s="11">
        <v>45870</v>
      </c>
      <c r="C2656" s="2">
        <v>10.94</v>
      </c>
      <c r="D2656" s="2">
        <v>10.94</v>
      </c>
      <c r="E2656" s="2">
        <v>3854</v>
      </c>
      <c r="F2656" s="2">
        <v>10.912000000000001</v>
      </c>
      <c r="G2656" s="2">
        <v>42054.847999999998</v>
      </c>
      <c r="H2656" s="13">
        <f t="shared" si="41"/>
        <v>2.7497708524289056E-3</v>
      </c>
    </row>
    <row r="2657" spans="2:8" ht="13.5" x14ac:dyDescent="0.25">
      <c r="B2657" s="11">
        <v>45873</v>
      </c>
      <c r="C2657" s="2">
        <v>11.29</v>
      </c>
      <c r="D2657" s="2">
        <v>11.29</v>
      </c>
      <c r="E2657" s="2">
        <v>2164</v>
      </c>
      <c r="F2657" s="2">
        <v>11.282999999999999</v>
      </c>
      <c r="G2657" s="2">
        <v>24416.412</v>
      </c>
      <c r="H2657" s="13">
        <f t="shared" si="41"/>
        <v>3.1992687385740369E-2</v>
      </c>
    </row>
    <row r="2658" spans="2:8" ht="13.5" x14ac:dyDescent="0.25">
      <c r="B2658" s="11">
        <v>45874</v>
      </c>
      <c r="C2658" s="2">
        <v>11.36</v>
      </c>
      <c r="D2658" s="2">
        <v>11.36</v>
      </c>
      <c r="E2658" s="2">
        <v>2607</v>
      </c>
      <c r="F2658" s="2">
        <v>11.321</v>
      </c>
      <c r="G2658" s="2">
        <v>29513.847000000002</v>
      </c>
      <c r="H2658" s="13">
        <f t="shared" si="41"/>
        <v>6.200177147918538E-3</v>
      </c>
    </row>
    <row r="2659" spans="2:8" ht="13.5" x14ac:dyDescent="0.25">
      <c r="B2659" s="11">
        <v>45875</v>
      </c>
      <c r="C2659" s="2">
        <v>11.4</v>
      </c>
      <c r="D2659" s="2">
        <v>11.4</v>
      </c>
      <c r="E2659" s="2">
        <v>750</v>
      </c>
      <c r="F2659" s="2">
        <v>11.4</v>
      </c>
      <c r="G2659" s="2">
        <v>8550</v>
      </c>
      <c r="H2659" s="13">
        <f t="shared" si="41"/>
        <v>3.5211267605634619E-3</v>
      </c>
    </row>
    <row r="2660" spans="2:8" ht="13.5" x14ac:dyDescent="0.25">
      <c r="B2660" s="11">
        <v>45876</v>
      </c>
      <c r="C2660" s="2">
        <v>11.4</v>
      </c>
      <c r="D2660" s="2">
        <v>11.4</v>
      </c>
      <c r="E2660" s="2">
        <v>44904</v>
      </c>
      <c r="F2660" s="2">
        <v>11.343</v>
      </c>
      <c r="G2660" s="2">
        <v>509346.07199999999</v>
      </c>
      <c r="H2660" s="13">
        <f t="shared" si="41"/>
        <v>0</v>
      </c>
    </row>
    <row r="2661" spans="2:8" ht="13.5" x14ac:dyDescent="0.25">
      <c r="B2661" s="11">
        <v>45877</v>
      </c>
      <c r="C2661" s="2">
        <v>11.44</v>
      </c>
      <c r="D2661" s="2">
        <v>11.44</v>
      </c>
      <c r="E2661" s="2">
        <v>892</v>
      </c>
      <c r="F2661" s="2">
        <v>11.398999999999999</v>
      </c>
      <c r="G2661" s="2">
        <v>10167.907999999999</v>
      </c>
      <c r="H2661" s="13">
        <f t="shared" si="41"/>
        <v>3.5087719298244864E-3</v>
      </c>
    </row>
    <row r="2662" spans="2:8" ht="13.5" x14ac:dyDescent="0.25">
      <c r="B2662" s="11">
        <v>45880</v>
      </c>
      <c r="C2662" s="2">
        <v>11.45</v>
      </c>
      <c r="D2662" s="2">
        <v>11.45</v>
      </c>
      <c r="E2662" s="2">
        <v>433</v>
      </c>
      <c r="F2662" s="2">
        <v>11.446999999999999</v>
      </c>
      <c r="G2662" s="2">
        <v>4956.5510000000004</v>
      </c>
      <c r="H2662" s="13">
        <f t="shared" si="41"/>
        <v>8.7412587412585548E-4</v>
      </c>
    </row>
    <row r="2663" spans="2:8" ht="13.5" x14ac:dyDescent="0.25">
      <c r="B2663" s="11">
        <v>45881</v>
      </c>
      <c r="C2663" s="2">
        <v>11.4</v>
      </c>
      <c r="D2663" s="2">
        <v>11.4</v>
      </c>
      <c r="E2663" s="2">
        <v>405</v>
      </c>
      <c r="F2663" s="2">
        <v>11.407</v>
      </c>
      <c r="G2663" s="2">
        <v>4619.835</v>
      </c>
      <c r="H2663" s="13">
        <f t="shared" si="41"/>
        <v>-4.3668122270741428E-3</v>
      </c>
    </row>
    <row r="2664" spans="2:8" ht="13.5" x14ac:dyDescent="0.25">
      <c r="B2664" s="11">
        <v>45883</v>
      </c>
      <c r="C2664" s="2">
        <v>11.4</v>
      </c>
      <c r="D2664" s="2">
        <v>11.4</v>
      </c>
      <c r="E2664" s="2">
        <v>251</v>
      </c>
      <c r="F2664" s="2">
        <v>11.209</v>
      </c>
      <c r="G2664" s="2">
        <v>2813.4589999999998</v>
      </c>
      <c r="H2664" s="13">
        <f t="shared" si="41"/>
        <v>0</v>
      </c>
    </row>
    <row r="2665" spans="2:8" ht="13.5" x14ac:dyDescent="0.25">
      <c r="B2665" s="11">
        <v>45884</v>
      </c>
      <c r="C2665" s="2">
        <v>11.38</v>
      </c>
      <c r="D2665" s="2">
        <v>11.38</v>
      </c>
      <c r="E2665" s="2">
        <v>80</v>
      </c>
      <c r="F2665" s="2">
        <v>11.066000000000001</v>
      </c>
      <c r="G2665" s="2">
        <v>885.28</v>
      </c>
      <c r="H2665" s="13">
        <f t="shared" si="41"/>
        <v>-1.7543859649122432E-3</v>
      </c>
    </row>
    <row r="2666" spans="2:8" ht="13.5" x14ac:dyDescent="0.25">
      <c r="B2666" s="11">
        <v>45887</v>
      </c>
      <c r="C2666" s="2">
        <v>11.25</v>
      </c>
      <c r="D2666" s="2">
        <v>11.25</v>
      </c>
      <c r="E2666" s="2">
        <v>987</v>
      </c>
      <c r="F2666" s="2">
        <v>11.271000000000001</v>
      </c>
      <c r="G2666" s="2">
        <v>11124.477000000001</v>
      </c>
      <c r="H2666" s="13">
        <f t="shared" si="41"/>
        <v>-1.1423550087873531E-2</v>
      </c>
    </row>
    <row r="2667" spans="2:8" ht="13.5" x14ac:dyDescent="0.25">
      <c r="B2667" s="11">
        <v>45888</v>
      </c>
      <c r="C2667" s="2">
        <v>11.24</v>
      </c>
      <c r="D2667" s="2">
        <v>11.24</v>
      </c>
      <c r="E2667" s="2">
        <v>1004</v>
      </c>
      <c r="F2667" s="2">
        <v>11.061</v>
      </c>
      <c r="G2667" s="2">
        <v>11105.244000000001</v>
      </c>
      <c r="H2667" s="13">
        <f t="shared" si="41"/>
        <v>-8.8888888888886996E-4</v>
      </c>
    </row>
    <row r="2668" spans="2:8" ht="13.5" x14ac:dyDescent="0.25">
      <c r="B2668" s="11">
        <v>45889</v>
      </c>
      <c r="C2668" s="2">
        <v>11.2</v>
      </c>
      <c r="D2668" s="2">
        <v>11.2</v>
      </c>
      <c r="E2668" s="2">
        <v>400</v>
      </c>
      <c r="F2668" s="2">
        <v>11.178000000000001</v>
      </c>
      <c r="G2668" s="2">
        <v>4471.2</v>
      </c>
      <c r="H2668" s="13">
        <f t="shared" si="41"/>
        <v>-3.5587188612100466E-3</v>
      </c>
    </row>
    <row r="2669" spans="2:8" ht="13.5" x14ac:dyDescent="0.25">
      <c r="B2669" s="11">
        <v>45890</v>
      </c>
      <c r="C2669" s="2">
        <v>11.2</v>
      </c>
      <c r="D2669" s="2">
        <v>11.2</v>
      </c>
      <c r="E2669" s="2">
        <v>4421</v>
      </c>
      <c r="F2669" s="2">
        <v>11.096</v>
      </c>
      <c r="G2669" s="2">
        <v>49055.415999999997</v>
      </c>
      <c r="H2669" s="13">
        <f t="shared" si="41"/>
        <v>0</v>
      </c>
    </row>
    <row r="2670" spans="2:8" ht="13.5" x14ac:dyDescent="0.25">
      <c r="B2670" s="11">
        <v>45891</v>
      </c>
      <c r="C2670" s="2">
        <v>11.15</v>
      </c>
      <c r="D2670" s="2">
        <v>11.15</v>
      </c>
      <c r="E2670" s="2">
        <v>1116</v>
      </c>
      <c r="F2670" s="2">
        <v>11.157999999999999</v>
      </c>
      <c r="G2670" s="2">
        <v>12452.328</v>
      </c>
      <c r="H2670" s="13">
        <f t="shared" si="41"/>
        <v>-4.4642857142856195E-3</v>
      </c>
    </row>
    <row r="2671" spans="2:8" ht="13.5" x14ac:dyDescent="0.25">
      <c r="B2671" s="11">
        <v>45894</v>
      </c>
      <c r="C2671" s="2">
        <v>11.17</v>
      </c>
      <c r="D2671" s="2">
        <v>11.17</v>
      </c>
      <c r="E2671" s="2">
        <v>4491</v>
      </c>
      <c r="F2671" s="2">
        <v>11.061</v>
      </c>
      <c r="G2671" s="2">
        <v>49674.951000000001</v>
      </c>
      <c r="H2671" s="13">
        <f t="shared" si="41"/>
        <v>1.793721973094132E-3</v>
      </c>
    </row>
    <row r="2672" spans="2:8" ht="13.5" x14ac:dyDescent="0.25">
      <c r="B2672" s="11">
        <v>45895</v>
      </c>
      <c r="C2672" s="2">
        <v>11.2</v>
      </c>
      <c r="D2672" s="2">
        <v>11.2</v>
      </c>
      <c r="E2672" s="2">
        <v>717</v>
      </c>
      <c r="F2672" s="2">
        <v>11.19</v>
      </c>
      <c r="G2672" s="2">
        <v>8023.23</v>
      </c>
      <c r="H2672" s="13">
        <f t="shared" si="41"/>
        <v>2.6857654431512411E-3</v>
      </c>
    </row>
    <row r="2673" spans="2:8" ht="13.5" x14ac:dyDescent="0.25">
      <c r="B2673" s="11">
        <v>45896</v>
      </c>
      <c r="C2673" s="2">
        <v>11.2</v>
      </c>
      <c r="D2673" s="2">
        <v>11.2</v>
      </c>
      <c r="E2673" s="2">
        <v>759</v>
      </c>
      <c r="F2673" s="2">
        <v>11.15</v>
      </c>
      <c r="G2673" s="2">
        <v>8462.85</v>
      </c>
      <c r="H2673" s="13">
        <f t="shared" si="41"/>
        <v>0</v>
      </c>
    </row>
    <row r="2674" spans="2:8" ht="13.5" x14ac:dyDescent="0.25">
      <c r="B2674" s="11">
        <v>45897</v>
      </c>
      <c r="C2674" s="2">
        <v>11.2</v>
      </c>
      <c r="D2674" s="2">
        <v>11.2</v>
      </c>
      <c r="E2674" s="2">
        <v>954</v>
      </c>
      <c r="F2674" s="2">
        <v>11.19</v>
      </c>
      <c r="G2674" s="2">
        <v>10675.26</v>
      </c>
      <c r="H2674" s="13">
        <f t="shared" si="41"/>
        <v>0</v>
      </c>
    </row>
    <row r="2675" spans="2:8" ht="13.5" x14ac:dyDescent="0.25">
      <c r="B2675" s="11">
        <v>45898</v>
      </c>
      <c r="C2675" s="2">
        <v>11.26</v>
      </c>
      <c r="D2675" s="2">
        <v>11.26</v>
      </c>
      <c r="E2675" s="2">
        <v>1841</v>
      </c>
      <c r="F2675" s="2">
        <v>11.18</v>
      </c>
      <c r="G2675" s="2">
        <v>20582.38</v>
      </c>
      <c r="H2675" s="13">
        <f t="shared" si="41"/>
        <v>5.3571428571429023E-3</v>
      </c>
    </row>
    <row r="2676" spans="2:8" ht="13.5" x14ac:dyDescent="0.25">
      <c r="B2676" s="11">
        <v>45901</v>
      </c>
      <c r="C2676" s="2">
        <v>11.25</v>
      </c>
      <c r="D2676" s="2">
        <v>11.25</v>
      </c>
      <c r="E2676" s="2">
        <v>1070</v>
      </c>
      <c r="F2676" s="2">
        <v>11.228999999999999</v>
      </c>
      <c r="G2676" s="2">
        <v>12015.03</v>
      </c>
      <c r="H2676" s="13">
        <f t="shared" si="41"/>
        <v>-8.8809946714030078E-4</v>
      </c>
    </row>
    <row r="2677" spans="2:8" ht="13.5" x14ac:dyDescent="0.25">
      <c r="B2677" s="11">
        <v>45902</v>
      </c>
      <c r="C2677" s="2">
        <v>11.25</v>
      </c>
      <c r="D2677" s="2">
        <v>11.25</v>
      </c>
      <c r="E2677" s="2">
        <v>1516</v>
      </c>
      <c r="F2677" s="2">
        <v>11.237</v>
      </c>
      <c r="G2677" s="2">
        <v>17035.292000000001</v>
      </c>
      <c r="H2677" s="13">
        <f t="shared" si="41"/>
        <v>0</v>
      </c>
    </row>
    <row r="2678" spans="2:8" ht="13.5" x14ac:dyDescent="0.25">
      <c r="B2678" s="11">
        <v>45903</v>
      </c>
      <c r="C2678" s="2">
        <v>11.3</v>
      </c>
      <c r="D2678" s="2">
        <v>11.3</v>
      </c>
      <c r="E2678" s="2">
        <v>1796</v>
      </c>
      <c r="F2678" s="2">
        <v>11.249000000000001</v>
      </c>
      <c r="G2678" s="2">
        <v>20203.204000000002</v>
      </c>
      <c r="H2678" s="13">
        <f t="shared" si="41"/>
        <v>4.4444444444445078E-3</v>
      </c>
    </row>
    <row r="2679" spans="2:8" ht="13.5" x14ac:dyDescent="0.25">
      <c r="B2679" s="11">
        <v>45905</v>
      </c>
      <c r="C2679" s="2">
        <v>11.44</v>
      </c>
      <c r="D2679" s="2">
        <v>11.44</v>
      </c>
      <c r="E2679" s="2">
        <v>4312</v>
      </c>
      <c r="F2679" s="2">
        <v>11.419</v>
      </c>
      <c r="G2679" s="2">
        <v>49238.728000000003</v>
      </c>
      <c r="H2679" s="13">
        <f t="shared" si="41"/>
        <v>1.2389380530973344E-2</v>
      </c>
    </row>
    <row r="2680" spans="2:8" ht="13.5" x14ac:dyDescent="0.25">
      <c r="B2680" s="11">
        <v>45908</v>
      </c>
      <c r="C2680" s="2">
        <v>11.65</v>
      </c>
      <c r="D2680" s="2">
        <v>11.65</v>
      </c>
      <c r="E2680" s="2">
        <v>4764</v>
      </c>
      <c r="F2680" s="2">
        <v>11.512</v>
      </c>
      <c r="G2680" s="2">
        <v>54843.167999999998</v>
      </c>
      <c r="H2680" s="13">
        <f t="shared" si="41"/>
        <v>1.8356643356643432E-2</v>
      </c>
    </row>
    <row r="2681" spans="2:8" ht="13.5" x14ac:dyDescent="0.25">
      <c r="B2681" s="11">
        <v>45909</v>
      </c>
      <c r="C2681" s="2">
        <v>11.73</v>
      </c>
      <c r="D2681" s="2">
        <v>11.73</v>
      </c>
      <c r="E2681" s="2">
        <v>1985</v>
      </c>
      <c r="F2681" s="2">
        <v>11.673999999999999</v>
      </c>
      <c r="G2681" s="2">
        <v>23172.89</v>
      </c>
      <c r="H2681" s="13">
        <f t="shared" si="41"/>
        <v>6.8669527896995765E-3</v>
      </c>
    </row>
    <row r="2682" spans="2:8" ht="13.5" x14ac:dyDescent="0.25">
      <c r="B2682" s="11">
        <v>45910</v>
      </c>
      <c r="C2682" s="2">
        <v>11.7</v>
      </c>
      <c r="D2682" s="2">
        <v>11.7</v>
      </c>
      <c r="E2682" s="2">
        <v>7178</v>
      </c>
      <c r="F2682" s="2">
        <v>11.715</v>
      </c>
      <c r="G2682" s="2">
        <v>84090.27</v>
      </c>
      <c r="H2682" s="13">
        <f t="shared" si="41"/>
        <v>-2.557544757033345E-3</v>
      </c>
    </row>
    <row r="2683" spans="2:8" ht="13.5" x14ac:dyDescent="0.25">
      <c r="B2683" s="11">
        <v>45911</v>
      </c>
      <c r="C2683" s="2">
        <v>11.74</v>
      </c>
      <c r="D2683" s="2">
        <v>11.74</v>
      </c>
      <c r="E2683" s="2">
        <v>12347</v>
      </c>
      <c r="F2683" s="2">
        <v>11.726000000000001</v>
      </c>
      <c r="G2683" s="2">
        <v>144780.92199999999</v>
      </c>
      <c r="H2683" s="13">
        <f t="shared" si="41"/>
        <v>3.4188034188034982E-3</v>
      </c>
    </row>
    <row r="2684" spans="2:8" ht="13.5" x14ac:dyDescent="0.25">
      <c r="B2684" s="11">
        <v>45912</v>
      </c>
      <c r="C2684" s="2">
        <v>11.74</v>
      </c>
      <c r="D2684" s="2">
        <v>11.74</v>
      </c>
      <c r="E2684" s="2">
        <v>1023</v>
      </c>
      <c r="F2684" s="2">
        <v>11.7</v>
      </c>
      <c r="G2684" s="2">
        <v>11969.1</v>
      </c>
      <c r="H2684" s="13">
        <f t="shared" si="41"/>
        <v>0</v>
      </c>
    </row>
    <row r="2685" spans="2:8" ht="13.5" x14ac:dyDescent="0.25">
      <c r="B2685" s="11">
        <v>45915</v>
      </c>
      <c r="C2685" s="2">
        <v>11.8</v>
      </c>
      <c r="D2685" s="2">
        <v>11.8</v>
      </c>
      <c r="E2685" s="2">
        <v>5029</v>
      </c>
      <c r="F2685" s="2">
        <v>11.766999999999999</v>
      </c>
      <c r="G2685" s="2">
        <v>59176.243000000002</v>
      </c>
      <c r="H2685" s="13">
        <f t="shared" si="41"/>
        <v>5.1107325383305362E-3</v>
      </c>
    </row>
    <row r="2686" spans="2:8" ht="13.5" x14ac:dyDescent="0.25">
      <c r="B2686" s="11">
        <v>45916</v>
      </c>
      <c r="C2686" s="2">
        <v>11.88</v>
      </c>
      <c r="D2686" s="2">
        <v>11.88</v>
      </c>
      <c r="E2686" s="2">
        <v>15205</v>
      </c>
      <c r="F2686" s="2">
        <v>11.808999999999999</v>
      </c>
      <c r="G2686" s="2">
        <v>179555.845</v>
      </c>
      <c r="H2686" s="13">
        <f t="shared" si="41"/>
        <v>6.7796610169491584E-3</v>
      </c>
    </row>
    <row r="2687" spans="2:8" ht="13.5" x14ac:dyDescent="0.25">
      <c r="B2687" s="11">
        <v>45917</v>
      </c>
      <c r="C2687" s="2">
        <v>11.9</v>
      </c>
      <c r="D2687" s="2">
        <v>11.9</v>
      </c>
      <c r="E2687" s="2">
        <v>6758</v>
      </c>
      <c r="F2687" s="2">
        <v>11.92</v>
      </c>
      <c r="G2687" s="2">
        <v>80555.360000000001</v>
      </c>
      <c r="H2687" s="13">
        <f t="shared" si="41"/>
        <v>1.6835016835016474E-3</v>
      </c>
    </row>
    <row r="2688" spans="2:8" ht="13.5" x14ac:dyDescent="0.25">
      <c r="B2688" s="11">
        <v>45918</v>
      </c>
      <c r="C2688" s="2">
        <v>11.93</v>
      </c>
      <c r="D2688" s="2">
        <v>11.93</v>
      </c>
      <c r="E2688" s="2">
        <v>19615</v>
      </c>
      <c r="F2688" s="2">
        <v>11.927</v>
      </c>
      <c r="G2688" s="2">
        <v>233948.10500000001</v>
      </c>
      <c r="H2688" s="13">
        <f t="shared" si="41"/>
        <v>2.5210084033612909E-3</v>
      </c>
    </row>
    <row r="2689" spans="2:8" ht="13.5" x14ac:dyDescent="0.25">
      <c r="B2689" s="11">
        <v>45919</v>
      </c>
      <c r="C2689" s="2">
        <v>11.98</v>
      </c>
      <c r="D2689" s="2">
        <v>11.98</v>
      </c>
      <c r="E2689" s="2">
        <v>2249</v>
      </c>
      <c r="F2689" s="2">
        <v>11.946</v>
      </c>
      <c r="G2689" s="2">
        <v>26866.554</v>
      </c>
      <c r="H2689" s="13">
        <f t="shared" si="41"/>
        <v>4.1911148365465813E-3</v>
      </c>
    </row>
    <row r="2690" spans="2:8" ht="13.5" x14ac:dyDescent="0.25">
      <c r="B2690" s="11">
        <v>45922</v>
      </c>
      <c r="C2690" s="2">
        <v>11.95</v>
      </c>
      <c r="D2690" s="2">
        <v>11.95</v>
      </c>
      <c r="E2690" s="2">
        <v>1908</v>
      </c>
      <c r="F2690" s="2">
        <v>11.95</v>
      </c>
      <c r="G2690" s="2">
        <v>22800.6</v>
      </c>
      <c r="H2690" s="13">
        <f t="shared" si="41"/>
        <v>-2.5041736227046025E-3</v>
      </c>
    </row>
    <row r="2691" spans="2:8" ht="13.5" x14ac:dyDescent="0.25">
      <c r="B2691" s="11">
        <v>45923</v>
      </c>
      <c r="C2691" s="2">
        <v>11.8</v>
      </c>
      <c r="D2691" s="2">
        <v>11.8</v>
      </c>
      <c r="E2691" s="2">
        <v>6330</v>
      </c>
      <c r="F2691" s="2">
        <v>11.827</v>
      </c>
      <c r="G2691" s="2">
        <v>74864.91</v>
      </c>
      <c r="H2691" s="13">
        <f t="shared" si="41"/>
        <v>-1.2552301255230007E-2</v>
      </c>
    </row>
    <row r="2692" spans="2:8" ht="13.5" x14ac:dyDescent="0.25">
      <c r="B2692" s="11">
        <v>45924</v>
      </c>
      <c r="C2692" s="2">
        <v>11.78</v>
      </c>
      <c r="D2692" s="2">
        <v>11.78</v>
      </c>
      <c r="E2692" s="2">
        <v>10985</v>
      </c>
      <c r="F2692" s="2">
        <v>11.677</v>
      </c>
      <c r="G2692" s="2">
        <v>128271.845</v>
      </c>
      <c r="H2692" s="13">
        <f t="shared" si="41"/>
        <v>-1.6949152542374024E-3</v>
      </c>
    </row>
    <row r="2693" spans="2:8" ht="13.5" x14ac:dyDescent="0.25">
      <c r="B2693" s="11">
        <v>45925</v>
      </c>
      <c r="C2693" s="2">
        <v>11.77</v>
      </c>
      <c r="D2693" s="2">
        <v>11.77</v>
      </c>
      <c r="E2693" s="2">
        <v>2051</v>
      </c>
      <c r="F2693" s="2">
        <v>11.798999999999999</v>
      </c>
      <c r="G2693" s="2">
        <v>24199.749</v>
      </c>
      <c r="H2693" s="13">
        <f t="shared" si="41"/>
        <v>-8.4889643463495652E-4</v>
      </c>
    </row>
    <row r="2694" spans="2:8" ht="13.5" x14ac:dyDescent="0.25">
      <c r="B2694" s="11">
        <v>45926</v>
      </c>
      <c r="C2694" s="2">
        <v>11.51</v>
      </c>
      <c r="D2694" s="2">
        <v>11.51</v>
      </c>
      <c r="E2694" s="2">
        <v>443</v>
      </c>
      <c r="F2694" s="2">
        <v>11.542</v>
      </c>
      <c r="G2694" s="2">
        <v>5113.1059999999998</v>
      </c>
      <c r="H2694" s="13">
        <f t="shared" si="41"/>
        <v>-2.2090059473237025E-2</v>
      </c>
    </row>
    <row r="2695" spans="2:8" ht="13.5" x14ac:dyDescent="0.25">
      <c r="B2695" s="11">
        <v>45929</v>
      </c>
      <c r="C2695" s="2">
        <v>11.76</v>
      </c>
      <c r="D2695" s="2">
        <v>11.76</v>
      </c>
      <c r="E2695" s="2">
        <v>1821</v>
      </c>
      <c r="F2695" s="2">
        <v>11.759</v>
      </c>
      <c r="G2695" s="2">
        <v>21413.138999999999</v>
      </c>
      <c r="H2695" s="13">
        <f t="shared" ref="H2695:H2709" si="42">(D2695-D2694)/D2694</f>
        <v>2.1720243266724587E-2</v>
      </c>
    </row>
    <row r="2696" spans="2:8" ht="13.5" x14ac:dyDescent="0.25">
      <c r="B2696" s="11">
        <v>45930</v>
      </c>
      <c r="C2696" s="2">
        <v>11.63</v>
      </c>
      <c r="D2696" s="2">
        <v>11.63</v>
      </c>
      <c r="E2696" s="2">
        <v>281749</v>
      </c>
      <c r="F2696" s="2">
        <v>11.65</v>
      </c>
      <c r="G2696" s="2">
        <v>3282375.85</v>
      </c>
      <c r="H2696" s="13">
        <f t="shared" si="42"/>
        <v>-1.1054421768707398E-2</v>
      </c>
    </row>
    <row r="2697" spans="2:8" ht="13.5" x14ac:dyDescent="0.25">
      <c r="B2697" s="11">
        <v>45931</v>
      </c>
      <c r="C2697" s="2">
        <v>11.65</v>
      </c>
      <c r="D2697" s="2">
        <v>11.65</v>
      </c>
      <c r="E2697" s="2">
        <v>2717</v>
      </c>
      <c r="F2697" s="2">
        <v>11.552</v>
      </c>
      <c r="G2697" s="2">
        <v>31386.784</v>
      </c>
      <c r="H2697" s="13">
        <f t="shared" si="42"/>
        <v>1.7196904557179339E-3</v>
      </c>
    </row>
    <row r="2698" spans="2:8" ht="13.5" x14ac:dyDescent="0.25">
      <c r="B2698" s="11">
        <v>45932</v>
      </c>
      <c r="C2698" s="2">
        <v>11.5</v>
      </c>
      <c r="D2698" s="2">
        <v>11.5</v>
      </c>
      <c r="E2698" s="2">
        <v>170</v>
      </c>
      <c r="F2698" s="2">
        <v>11.5</v>
      </c>
      <c r="G2698" s="2">
        <v>1955</v>
      </c>
      <c r="H2698" s="13">
        <f t="shared" si="42"/>
        <v>-1.2875536480686725E-2</v>
      </c>
    </row>
    <row r="2699" spans="2:8" ht="13.5" x14ac:dyDescent="0.25">
      <c r="B2699" s="11">
        <v>45933</v>
      </c>
      <c r="C2699" s="2">
        <v>11.5</v>
      </c>
      <c r="D2699" s="2">
        <v>11.5</v>
      </c>
      <c r="E2699" s="2">
        <v>1479</v>
      </c>
      <c r="F2699" s="2">
        <v>11.464</v>
      </c>
      <c r="G2699" s="2">
        <v>16955.256000000001</v>
      </c>
      <c r="H2699" s="13">
        <f t="shared" si="42"/>
        <v>0</v>
      </c>
    </row>
    <row r="2700" spans="2:8" ht="13.5" x14ac:dyDescent="0.25">
      <c r="B2700" s="11">
        <v>45936</v>
      </c>
      <c r="C2700" s="2">
        <v>11.17</v>
      </c>
      <c r="D2700" s="2">
        <v>11.17</v>
      </c>
      <c r="E2700" s="2">
        <v>3292</v>
      </c>
      <c r="F2700" s="2">
        <v>11.433</v>
      </c>
      <c r="G2700" s="2">
        <v>37637.436000000002</v>
      </c>
      <c r="H2700" s="13">
        <f t="shared" si="42"/>
        <v>-2.8695652173913049E-2</v>
      </c>
    </row>
    <row r="2701" spans="2:8" ht="13.5" x14ac:dyDescent="0.25">
      <c r="B2701" s="11">
        <v>45937</v>
      </c>
      <c r="C2701" s="2">
        <v>11.59</v>
      </c>
      <c r="D2701" s="2">
        <v>11.59</v>
      </c>
      <c r="E2701" s="2">
        <v>4015</v>
      </c>
      <c r="F2701" s="2">
        <v>11.4</v>
      </c>
      <c r="G2701" s="2">
        <v>45771</v>
      </c>
      <c r="H2701" s="13">
        <f t="shared" si="42"/>
        <v>3.7600716204118166E-2</v>
      </c>
    </row>
    <row r="2702" spans="2:8" ht="13.5" x14ac:dyDescent="0.25">
      <c r="B2702" s="11">
        <v>45938</v>
      </c>
      <c r="C2702" s="2">
        <v>11.6</v>
      </c>
      <c r="D2702" s="2">
        <v>11.6</v>
      </c>
      <c r="E2702" s="2">
        <v>2877</v>
      </c>
      <c r="F2702" s="2">
        <v>11.4</v>
      </c>
      <c r="G2702" s="2">
        <v>32797.800000000003</v>
      </c>
      <c r="H2702" s="13">
        <f t="shared" si="42"/>
        <v>8.6281276962897212E-4</v>
      </c>
    </row>
    <row r="2703" spans="2:8" ht="13.5" x14ac:dyDescent="0.25">
      <c r="B2703" s="11">
        <v>45939</v>
      </c>
      <c r="C2703" s="2">
        <v>11.6</v>
      </c>
      <c r="D2703" s="2">
        <v>11.6</v>
      </c>
      <c r="E2703" s="2">
        <v>511</v>
      </c>
      <c r="F2703" s="2">
        <v>11.4</v>
      </c>
      <c r="G2703" s="2">
        <v>5825.4</v>
      </c>
      <c r="H2703" s="13">
        <f t="shared" si="42"/>
        <v>0</v>
      </c>
    </row>
    <row r="2704" spans="2:8" ht="13.5" x14ac:dyDescent="0.25">
      <c r="B2704" s="11">
        <v>45940</v>
      </c>
      <c r="C2704" s="2">
        <v>11.6</v>
      </c>
      <c r="D2704" s="2">
        <v>11.6</v>
      </c>
      <c r="E2704" s="2">
        <v>0</v>
      </c>
      <c r="F2704" s="2">
        <v>0</v>
      </c>
      <c r="G2704" s="2">
        <v>0</v>
      </c>
      <c r="H2704" s="13">
        <f t="shared" si="42"/>
        <v>0</v>
      </c>
    </row>
    <row r="2705" spans="2:11" ht="13.5" x14ac:dyDescent="0.25">
      <c r="B2705" s="11">
        <v>45943</v>
      </c>
      <c r="C2705" s="2">
        <v>11.6</v>
      </c>
      <c r="D2705" s="2">
        <v>11.6</v>
      </c>
      <c r="E2705" s="2">
        <v>421</v>
      </c>
      <c r="F2705" s="2">
        <v>11.4</v>
      </c>
      <c r="G2705" s="2">
        <v>4799.3999999999996</v>
      </c>
      <c r="H2705" s="13">
        <f t="shared" si="42"/>
        <v>0</v>
      </c>
    </row>
    <row r="2706" spans="2:11" ht="13.5" x14ac:dyDescent="0.25">
      <c r="B2706" s="11">
        <v>45944</v>
      </c>
      <c r="C2706" s="2">
        <v>11.6</v>
      </c>
      <c r="D2706" s="2">
        <v>11.6</v>
      </c>
      <c r="E2706" s="2">
        <v>0</v>
      </c>
      <c r="F2706" s="2">
        <v>0</v>
      </c>
      <c r="G2706" s="2">
        <v>0</v>
      </c>
      <c r="H2706" s="13">
        <f t="shared" si="42"/>
        <v>0</v>
      </c>
    </row>
    <row r="2707" spans="2:11" ht="13.5" x14ac:dyDescent="0.25">
      <c r="B2707" s="11">
        <v>45946</v>
      </c>
      <c r="C2707" s="2">
        <v>11.25</v>
      </c>
      <c r="D2707" s="2">
        <v>11.25</v>
      </c>
      <c r="E2707" s="2">
        <v>227</v>
      </c>
      <c r="F2707" s="2">
        <v>11.391</v>
      </c>
      <c r="G2707" s="2">
        <v>2585.7570000000001</v>
      </c>
      <c r="H2707" s="13">
        <f t="shared" si="42"/>
        <v>-3.0172413793103418E-2</v>
      </c>
    </row>
    <row r="2708" spans="2:11" ht="13.5" x14ac:dyDescent="0.25">
      <c r="B2708" s="11">
        <v>45947</v>
      </c>
      <c r="C2708" s="2">
        <v>11.3</v>
      </c>
      <c r="D2708" s="2">
        <v>11.3</v>
      </c>
      <c r="E2708" s="2">
        <v>1226</v>
      </c>
      <c r="F2708" s="2">
        <v>11.23</v>
      </c>
      <c r="G2708" s="2">
        <v>13767.98</v>
      </c>
      <c r="H2708" s="13">
        <f t="shared" si="42"/>
        <v>4.4444444444445078E-3</v>
      </c>
      <c r="I2708" s="14" t="s">
        <v>13</v>
      </c>
      <c r="J2708" s="14" t="s">
        <v>14</v>
      </c>
      <c r="K2708" s="14" t="s">
        <v>6</v>
      </c>
    </row>
    <row r="2709" spans="2:11" ht="13.5" x14ac:dyDescent="0.25">
      <c r="B2709" s="11">
        <v>45950</v>
      </c>
      <c r="C2709" s="2">
        <v>11.45</v>
      </c>
      <c r="D2709" s="2">
        <v>11.45</v>
      </c>
      <c r="E2709" s="2">
        <v>3344</v>
      </c>
      <c r="F2709" s="2">
        <v>11.412000000000001</v>
      </c>
      <c r="G2709" s="2">
        <v>38161.728000000003</v>
      </c>
      <c r="H2709" s="13">
        <f t="shared" si="42"/>
        <v>1.3274336283185714E-2</v>
      </c>
      <c r="I2709" s="15">
        <v>38250000</v>
      </c>
      <c r="J2709" s="16">
        <f>I2709*D2709</f>
        <v>437962500</v>
      </c>
      <c r="K2709" s="17">
        <f>SUM(E2513:E2709)/197</f>
        <v>8869.878172588833</v>
      </c>
    </row>
    <row r="2710" spans="2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topLeftCell="E2685" workbookViewId="0">
      <selection activeCell="F2712" sqref="F2712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3.0181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3.0068999999999999</v>
      </c>
      <c r="C3" s="2">
        <f>B3-B2</f>
        <v>-1.1200000000000099E-2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3.0181</v>
      </c>
      <c r="C4" s="2">
        <f t="shared" ref="C4:C67" si="0">B4-B3</f>
        <v>1.1200000000000099E-2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2.9882</v>
      </c>
      <c r="C5" s="2">
        <f t="shared" si="0"/>
        <v>-2.9900000000000038E-2</v>
      </c>
      <c r="D5" s="2">
        <f>AVERAGE(B1:B5)</f>
        <v>3.0078250000000004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2.9882</v>
      </c>
      <c r="C6" s="2">
        <f t="shared" si="0"/>
        <v>0</v>
      </c>
      <c r="D6" s="2">
        <f t="shared" ref="D6:D69" si="1">AVERAGE(B2:B6)</f>
        <v>3.0039000000000002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2.9882</v>
      </c>
      <c r="C7" s="2">
        <f t="shared" si="0"/>
        <v>0</v>
      </c>
      <c r="D7" s="2">
        <f t="shared" si="1"/>
        <v>2.9979199999999997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2.9845000000000002</v>
      </c>
      <c r="C8" s="2">
        <f t="shared" si="0"/>
        <v>-3.6999999999998145E-3</v>
      </c>
      <c r="D8" s="2">
        <f t="shared" si="1"/>
        <v>2.9934399999999997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2.9845000000000002</v>
      </c>
      <c r="C9" s="2">
        <f t="shared" si="0"/>
        <v>0</v>
      </c>
      <c r="D9" s="2">
        <f t="shared" si="1"/>
        <v>2.9867200000000005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2.9321999999999999</v>
      </c>
      <c r="C10" s="2">
        <f t="shared" si="0"/>
        <v>-5.2300000000000235E-2</v>
      </c>
      <c r="D10" s="2">
        <f t="shared" si="1"/>
        <v>2.9755200000000004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2.9135</v>
      </c>
      <c r="C11" s="2">
        <f t="shared" si="0"/>
        <v>-1.8699999999999939E-2</v>
      </c>
      <c r="D11" s="2">
        <f t="shared" si="1"/>
        <v>2.9605800000000002</v>
      </c>
      <c r="E11" s="2">
        <f>AVERAGE(B2:B11)</f>
        <v>2.98224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2.9508000000000001</v>
      </c>
      <c r="C12" s="2">
        <f t="shared" si="0"/>
        <v>3.7300000000000111E-2</v>
      </c>
      <c r="D12" s="2">
        <f t="shared" si="1"/>
        <v>2.9531000000000001</v>
      </c>
      <c r="E12" s="2">
        <f t="shared" ref="E12:E75" si="2">AVERAGE(B3:B12)</f>
        <v>2.9755099999999999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2.9695</v>
      </c>
      <c r="C13" s="2">
        <f t="shared" si="0"/>
        <v>1.8699999999999939E-2</v>
      </c>
      <c r="D13" s="2">
        <f t="shared" si="1"/>
        <v>2.9501000000000004</v>
      </c>
      <c r="E13" s="2">
        <f t="shared" si="2"/>
        <v>2.9717699999999998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2.9135</v>
      </c>
      <c r="C14" s="2">
        <f t="shared" si="0"/>
        <v>-5.600000000000005E-2</v>
      </c>
      <c r="D14" s="2">
        <f t="shared" si="1"/>
        <v>2.9359000000000002</v>
      </c>
      <c r="E14" s="2">
        <f t="shared" si="2"/>
        <v>2.9613100000000001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2.8723999999999998</v>
      </c>
      <c r="C15" s="2">
        <f t="shared" si="0"/>
        <v>-4.1100000000000136E-2</v>
      </c>
      <c r="D15" s="2">
        <f t="shared" si="1"/>
        <v>2.9239399999999995</v>
      </c>
      <c r="E15" s="2">
        <f t="shared" si="2"/>
        <v>2.9497299999999997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2.8723999999999998</v>
      </c>
      <c r="C16" s="2">
        <f t="shared" si="0"/>
        <v>0</v>
      </c>
      <c r="D16" s="2">
        <f t="shared" si="1"/>
        <v>2.9157199999999994</v>
      </c>
      <c r="E16" s="2">
        <f t="shared" si="2"/>
        <v>2.9381499999999998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2.8687</v>
      </c>
      <c r="C17" s="2">
        <f t="shared" si="0"/>
        <v>-3.6999999999998145E-3</v>
      </c>
      <c r="D17" s="2">
        <f t="shared" si="1"/>
        <v>2.8993000000000002</v>
      </c>
      <c r="E17" s="2">
        <f t="shared" si="2"/>
        <v>2.9261999999999997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2.8388</v>
      </c>
      <c r="C18" s="2">
        <f t="shared" si="0"/>
        <v>-2.9900000000000038E-2</v>
      </c>
      <c r="D18" s="2">
        <f t="shared" si="1"/>
        <v>2.8731599999999999</v>
      </c>
      <c r="E18" s="2">
        <f t="shared" si="2"/>
        <v>2.9116299999999997</v>
      </c>
      <c r="F18" s="2"/>
      <c r="G18" s="2"/>
      <c r="H18" s="2"/>
      <c r="I18" s="2">
        <f t="array" ref="I18">SUMPRODUCT(B2:B21, (ROW(B2:B21)-ROW(B2)+1)) / (20*21/2)</f>
        <v>2.8888166666666666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2.8388</v>
      </c>
      <c r="C19" s="2">
        <f t="shared" si="0"/>
        <v>0</v>
      </c>
      <c r="D19" s="2">
        <f t="shared" si="1"/>
        <v>2.8582200000000002</v>
      </c>
      <c r="E19" s="2">
        <f t="shared" si="2"/>
        <v>2.8970599999999997</v>
      </c>
      <c r="F19" s="2"/>
      <c r="G19" s="2"/>
      <c r="H19" s="2"/>
      <c r="I19" s="2">
        <f t="array" ref="I19">SUMPRODUCT(B3:B22, (ROW(B3:B22)-ROW(B3)+1)) / (20*21/2)</f>
        <v>2.8800866666666667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2.8351000000000002</v>
      </c>
      <c r="C20" s="2">
        <f t="shared" si="0"/>
        <v>-3.6999999999998145E-3</v>
      </c>
      <c r="D20" s="2">
        <f t="shared" si="1"/>
        <v>2.8507599999999997</v>
      </c>
      <c r="E20" s="2">
        <f t="shared" si="2"/>
        <v>2.8873499999999996</v>
      </c>
      <c r="F20" s="2">
        <f t="shared" ref="F20:F83" si="3">AVERAGE(B1:B20)</f>
        <v>2.9359157894736838</v>
      </c>
      <c r="G20" s="2"/>
      <c r="H20" s="2"/>
      <c r="I20" s="2">
        <f t="array" ref="I20">SUMPRODUCT(B4:B23, (ROW(B4:B23)-ROW(B4)+1)) / (20*21/2)</f>
        <v>2.8775614285714286</v>
      </c>
      <c r="J20" s="2">
        <f>F20</f>
        <v>2.9359157894736838</v>
      </c>
      <c r="K20" s="2"/>
    </row>
    <row r="21" spans="1:11" ht="13.5" x14ac:dyDescent="0.25">
      <c r="A21" s="3">
        <f>TITRES_STAT!B24</f>
        <v>42034</v>
      </c>
      <c r="B21" s="6">
        <f>TITRES_STAT!D24</f>
        <v>2.7528999999999999</v>
      </c>
      <c r="C21" s="2">
        <f t="shared" si="0"/>
        <v>-8.2200000000000273E-2</v>
      </c>
      <c r="D21" s="2">
        <f t="shared" si="1"/>
        <v>2.8268599999999999</v>
      </c>
      <c r="E21" s="2">
        <f t="shared" si="2"/>
        <v>2.8712899999999997</v>
      </c>
      <c r="F21" s="2">
        <f t="shared" si="3"/>
        <v>2.9267649999999992</v>
      </c>
      <c r="G21" s="2"/>
      <c r="H21" s="2"/>
      <c r="I21" s="2">
        <f t="array" ref="I21">SUMPRODUCT(B5:B24, (ROW(B5:B24)-ROW(B5)+1)) / (20*21/2)</f>
        <v>2.8755876190476188</v>
      </c>
      <c r="J21" s="2">
        <f t="shared" ref="J21:J84" si="4">$J$4*B21+J20*(1-$J$4)</f>
        <v>2.9184857142857137</v>
      </c>
      <c r="K21" s="2"/>
    </row>
    <row r="22" spans="1:11" ht="13.5" x14ac:dyDescent="0.25">
      <c r="A22" s="3">
        <f>TITRES_STAT!B25</f>
        <v>42037</v>
      </c>
      <c r="B22" s="6">
        <f>TITRES_STAT!D25</f>
        <v>2.8351000000000002</v>
      </c>
      <c r="C22" s="2">
        <f t="shared" si="0"/>
        <v>8.2200000000000273E-2</v>
      </c>
      <c r="D22" s="2">
        <f t="shared" si="1"/>
        <v>2.8201400000000003</v>
      </c>
      <c r="E22" s="2">
        <f t="shared" si="2"/>
        <v>2.8597200000000003</v>
      </c>
      <c r="F22" s="2">
        <f t="shared" si="3"/>
        <v>2.9176149999999987</v>
      </c>
      <c r="G22" s="2"/>
      <c r="H22" s="2"/>
      <c r="I22" s="2">
        <f t="array" ref="I22">SUMPRODUCT(B6:B25, (ROW(B6:B25)-ROW(B6)+1)) / (20*21/2)</f>
        <v>2.8742185714285715</v>
      </c>
      <c r="J22" s="2">
        <f t="shared" si="4"/>
        <v>2.9105442176870744</v>
      </c>
      <c r="K22" s="2"/>
    </row>
    <row r="23" spans="1:11" ht="13.5" x14ac:dyDescent="0.25">
      <c r="A23" s="3">
        <f>TITRES_STAT!B26</f>
        <v>42038</v>
      </c>
      <c r="B23" s="6">
        <f>TITRES_STAT!D26</f>
        <v>2.8910999999999998</v>
      </c>
      <c r="C23" s="2">
        <f t="shared" si="0"/>
        <v>5.5999999999999606E-2</v>
      </c>
      <c r="D23" s="2">
        <f t="shared" si="1"/>
        <v>2.8306</v>
      </c>
      <c r="E23" s="2">
        <f t="shared" si="2"/>
        <v>2.85188</v>
      </c>
      <c r="F23" s="2">
        <f t="shared" si="3"/>
        <v>2.9118249999999994</v>
      </c>
      <c r="G23" s="2"/>
      <c r="H23" s="2"/>
      <c r="I23" s="2">
        <f t="array" ref="I23">SUMPRODUCT(B7:B26, (ROW(B7:B26)-ROW(B7)+1)) / (20*21/2)</f>
        <v>2.8683309523809521</v>
      </c>
      <c r="J23" s="2">
        <f t="shared" si="4"/>
        <v>2.9086923874311621</v>
      </c>
      <c r="K23" s="2"/>
    </row>
    <row r="24" spans="1:11" ht="13.5" x14ac:dyDescent="0.25">
      <c r="A24" s="3">
        <f>TITRES_STAT!B27</f>
        <v>42039</v>
      </c>
      <c r="B24" s="6">
        <f>TITRES_STAT!D27</f>
        <v>2.8910999999999998</v>
      </c>
      <c r="C24" s="2">
        <f t="shared" si="0"/>
        <v>0</v>
      </c>
      <c r="D24" s="2">
        <f t="shared" si="1"/>
        <v>2.8410599999999997</v>
      </c>
      <c r="E24" s="2">
        <f t="shared" si="2"/>
        <v>2.84964</v>
      </c>
      <c r="F24" s="2">
        <f t="shared" si="3"/>
        <v>2.9054749999999996</v>
      </c>
      <c r="G24" s="2"/>
      <c r="H24" s="2"/>
      <c r="I24" s="2">
        <f t="array" ref="I24">SUMPRODUCT(B8:B27, (ROW(B8:B27)-ROW(B8)+1)) / (20*21/2)</f>
        <v>2.8631547619047621</v>
      </c>
      <c r="J24" s="2">
        <f t="shared" si="4"/>
        <v>2.9070169219615272</v>
      </c>
      <c r="K24" s="2"/>
    </row>
    <row r="25" spans="1:11" ht="13.5" x14ac:dyDescent="0.25">
      <c r="A25" s="3">
        <f>TITRES_STAT!B28</f>
        <v>42040</v>
      </c>
      <c r="B25" s="6">
        <f>TITRES_STAT!D28</f>
        <v>2.8910999999999998</v>
      </c>
      <c r="C25" s="2">
        <f t="shared" si="0"/>
        <v>0</v>
      </c>
      <c r="D25" s="2">
        <f t="shared" si="1"/>
        <v>2.8522599999999998</v>
      </c>
      <c r="E25" s="2">
        <f t="shared" si="2"/>
        <v>2.8515100000000002</v>
      </c>
      <c r="F25" s="2">
        <f t="shared" si="3"/>
        <v>2.9006199999999995</v>
      </c>
      <c r="G25" s="2"/>
      <c r="H25" s="2"/>
      <c r="I25" s="2">
        <f t="array" ref="I25">SUMPRODUCT(B9:B28, (ROW(B9:B28)-ROW(B9)+1)) / (20*21/2)</f>
        <v>2.8569090476190473</v>
      </c>
      <c r="J25" s="2">
        <f t="shared" si="4"/>
        <v>2.9055010246318576</v>
      </c>
      <c r="K25" s="2"/>
    </row>
    <row r="26" spans="1:11" ht="13.5" x14ac:dyDescent="0.25">
      <c r="A26" s="3">
        <f>TITRES_STAT!B29</f>
        <v>42041</v>
      </c>
      <c r="B26" s="6">
        <f>TITRES_STAT!D29</f>
        <v>2.8388</v>
      </c>
      <c r="C26" s="2">
        <f t="shared" si="0"/>
        <v>-5.2299999999999791E-2</v>
      </c>
      <c r="D26" s="2">
        <f t="shared" si="1"/>
        <v>2.86944</v>
      </c>
      <c r="E26" s="2">
        <f t="shared" si="2"/>
        <v>2.8481500000000004</v>
      </c>
      <c r="F26" s="2">
        <f t="shared" si="3"/>
        <v>2.8931499999999994</v>
      </c>
      <c r="G26" s="2"/>
      <c r="H26" s="2"/>
      <c r="I26" s="2">
        <f t="array" ref="I26">SUMPRODUCT(B10:B29, (ROW(B10:B29)-ROW(B10)+1)) / (20*21/2)</f>
        <v>2.845398571428571</v>
      </c>
      <c r="J26" s="2">
        <f t="shared" si="4"/>
        <v>2.8991485460954904</v>
      </c>
      <c r="K26" s="2"/>
    </row>
    <row r="27" spans="1:11" ht="13.5" x14ac:dyDescent="0.25">
      <c r="A27" s="3">
        <f>TITRES_STAT!B30</f>
        <v>42044</v>
      </c>
      <c r="B27" s="6">
        <f>TITRES_STAT!D30</f>
        <v>2.8388</v>
      </c>
      <c r="C27" s="2">
        <f t="shared" si="0"/>
        <v>0</v>
      </c>
      <c r="D27" s="2">
        <f t="shared" si="1"/>
        <v>2.87018</v>
      </c>
      <c r="E27" s="2">
        <f t="shared" si="2"/>
        <v>2.8451599999999999</v>
      </c>
      <c r="F27" s="2">
        <f t="shared" si="3"/>
        <v>2.8856799999999998</v>
      </c>
      <c r="G27" s="2"/>
      <c r="H27" s="2"/>
      <c r="I27" s="2">
        <f t="array" ref="I27">SUMPRODUCT(B11:B30, (ROW(B11:B30)-ROW(B11)+1)) / (20*21/2)</f>
        <v>2.8321257142857137</v>
      </c>
      <c r="J27" s="2">
        <f t="shared" si="4"/>
        <v>2.8934010655149676</v>
      </c>
      <c r="K27" s="2"/>
    </row>
    <row r="28" spans="1:11" ht="13.5" x14ac:dyDescent="0.25">
      <c r="A28" s="3">
        <f>TITRES_STAT!B31</f>
        <v>42045</v>
      </c>
      <c r="B28" s="6">
        <f>TITRES_STAT!D31</f>
        <v>2.8201000000000001</v>
      </c>
      <c r="C28" s="2">
        <f t="shared" si="0"/>
        <v>-1.8699999999999939E-2</v>
      </c>
      <c r="D28" s="2">
        <f t="shared" si="1"/>
        <v>2.8559799999999997</v>
      </c>
      <c r="E28" s="2">
        <f t="shared" si="2"/>
        <v>2.8432900000000001</v>
      </c>
      <c r="F28" s="2">
        <f t="shared" si="3"/>
        <v>2.8774600000000001</v>
      </c>
      <c r="G28" s="2"/>
      <c r="H28" s="2"/>
      <c r="I28" s="2">
        <f t="array" ref="I28">SUMPRODUCT(B12:B31, (ROW(B12:B31)-ROW(B12)+1)) / (20*21/2)</f>
        <v>2.8269457142857144</v>
      </c>
      <c r="J28" s="2">
        <f t="shared" si="4"/>
        <v>2.8864200116563992</v>
      </c>
      <c r="K28" s="2"/>
    </row>
    <row r="29" spans="1:11" ht="13.5" x14ac:dyDescent="0.25">
      <c r="A29" s="3">
        <f>TITRES_STAT!B32</f>
        <v>42046</v>
      </c>
      <c r="B29" s="6">
        <f>TITRES_STAT!D32</f>
        <v>2.7566000000000002</v>
      </c>
      <c r="C29" s="2">
        <f t="shared" si="0"/>
        <v>-6.349999999999989E-2</v>
      </c>
      <c r="D29" s="2">
        <f t="shared" si="1"/>
        <v>2.8290800000000003</v>
      </c>
      <c r="E29" s="2">
        <f t="shared" si="2"/>
        <v>2.8350699999999995</v>
      </c>
      <c r="F29" s="2">
        <f t="shared" si="3"/>
        <v>2.8660649999999999</v>
      </c>
      <c r="G29" s="2"/>
      <c r="H29" s="2"/>
      <c r="I29" s="2">
        <f t="array" ref="I29">SUMPRODUCT(B13:B32, (ROW(B13:B32)-ROW(B13)+1)) / (20*21/2)</f>
        <v>2.8240804761904763</v>
      </c>
      <c r="J29" s="2">
        <f t="shared" si="4"/>
        <v>2.8740562010224564</v>
      </c>
      <c r="K29" s="2"/>
    </row>
    <row r="30" spans="1:11" ht="13.5" x14ac:dyDescent="0.25">
      <c r="A30" s="3">
        <f>TITRES_STAT!B33</f>
        <v>42047</v>
      </c>
      <c r="B30" s="6">
        <f>TITRES_STAT!D33</f>
        <v>2.7267000000000001</v>
      </c>
      <c r="C30" s="2">
        <f t="shared" si="0"/>
        <v>-2.9900000000000038E-2</v>
      </c>
      <c r="D30" s="2">
        <f t="shared" si="1"/>
        <v>2.7962000000000002</v>
      </c>
      <c r="E30" s="2">
        <f t="shared" si="2"/>
        <v>2.8242299999999996</v>
      </c>
      <c r="F30" s="2">
        <f t="shared" si="3"/>
        <v>2.8557899999999998</v>
      </c>
      <c r="G30" s="2"/>
      <c r="H30" s="2"/>
      <c r="I30" s="2">
        <f t="array" ref="I30">SUMPRODUCT(B14:B33, (ROW(B14:B33)-ROW(B14)+1)) / (20*21/2)</f>
        <v>2.8140090476190478</v>
      </c>
      <c r="J30" s="2">
        <f t="shared" si="4"/>
        <v>2.8600222771155557</v>
      </c>
      <c r="K30" s="2"/>
    </row>
    <row r="31" spans="1:11" ht="13.5" x14ac:dyDescent="0.25">
      <c r="A31" s="3">
        <f>TITRES_STAT!B34</f>
        <v>42048</v>
      </c>
      <c r="B31" s="6">
        <f>TITRES_STAT!D34</f>
        <v>2.8014000000000001</v>
      </c>
      <c r="C31" s="2">
        <f t="shared" si="0"/>
        <v>7.4699999999999989E-2</v>
      </c>
      <c r="D31" s="2">
        <f t="shared" si="1"/>
        <v>2.7887200000000001</v>
      </c>
      <c r="E31" s="2">
        <f t="shared" si="2"/>
        <v>2.8290800000000003</v>
      </c>
      <c r="F31" s="2">
        <f t="shared" si="3"/>
        <v>2.8501849999999997</v>
      </c>
      <c r="G31" s="2"/>
      <c r="H31" s="2"/>
      <c r="I31" s="2">
        <f t="array" ref="I31">SUMPRODUCT(B15:B34, (ROW(B15:B34)-ROW(B15)+1)) / (20*21/2)</f>
        <v>2.8068214285714292</v>
      </c>
      <c r="J31" s="2">
        <f t="shared" si="4"/>
        <v>2.8544392031045502</v>
      </c>
      <c r="K31" s="2"/>
    </row>
    <row r="32" spans="1:11" ht="13.5" x14ac:dyDescent="0.25">
      <c r="A32" s="3">
        <f>TITRES_STAT!B35</f>
        <v>42051</v>
      </c>
      <c r="B32" s="6">
        <f>TITRES_STAT!D35</f>
        <v>2.8201000000000001</v>
      </c>
      <c r="C32" s="2">
        <f t="shared" si="0"/>
        <v>1.8699999999999939E-2</v>
      </c>
      <c r="D32" s="2">
        <f t="shared" si="1"/>
        <v>2.78498</v>
      </c>
      <c r="E32" s="2">
        <f t="shared" si="2"/>
        <v>2.8275800000000002</v>
      </c>
      <c r="F32" s="2">
        <f t="shared" si="3"/>
        <v>2.8436500000000002</v>
      </c>
      <c r="G32" s="2"/>
      <c r="H32" s="2"/>
      <c r="I32" s="2">
        <f t="array" ref="I32">SUMPRODUCT(B16:B35, (ROW(B16:B35)-ROW(B16)+1)) / (20*21/2)</f>
        <v>2.797533333333333</v>
      </c>
      <c r="J32" s="2">
        <f t="shared" si="4"/>
        <v>2.8511688028088789</v>
      </c>
      <c r="K32" s="2"/>
    </row>
    <row r="33" spans="1:11" ht="13.5" x14ac:dyDescent="0.25">
      <c r="A33" s="3">
        <f>TITRES_STAT!B36</f>
        <v>42052</v>
      </c>
      <c r="B33" s="6">
        <f>TITRES_STAT!D36</f>
        <v>2.7378999999999998</v>
      </c>
      <c r="C33" s="2">
        <f t="shared" si="0"/>
        <v>-8.2200000000000273E-2</v>
      </c>
      <c r="D33" s="2">
        <f t="shared" si="1"/>
        <v>2.7685400000000002</v>
      </c>
      <c r="E33" s="2">
        <f t="shared" si="2"/>
        <v>2.8122599999999998</v>
      </c>
      <c r="F33" s="2">
        <f t="shared" si="3"/>
        <v>2.8320699999999994</v>
      </c>
      <c r="G33" s="2"/>
      <c r="H33" s="2"/>
      <c r="I33" s="2">
        <f t="array" ref="I33">SUMPRODUCT(B17:B36, (ROW(B17:B36)-ROW(B17)+1)) / (20*21/2)</f>
        <v>2.7942819047619047</v>
      </c>
      <c r="J33" s="2">
        <f t="shared" si="4"/>
        <v>2.8403812977794618</v>
      </c>
      <c r="K33" s="2"/>
    </row>
    <row r="34" spans="1:11" ht="13.5" x14ac:dyDescent="0.25">
      <c r="A34" s="3">
        <f>TITRES_STAT!B37</f>
        <v>42053</v>
      </c>
      <c r="B34" s="6">
        <f>TITRES_STAT!D37</f>
        <v>2.7566000000000002</v>
      </c>
      <c r="C34" s="2">
        <f t="shared" si="0"/>
        <v>1.8700000000000383E-2</v>
      </c>
      <c r="D34" s="2">
        <f t="shared" si="1"/>
        <v>2.7685400000000002</v>
      </c>
      <c r="E34" s="2">
        <f t="shared" si="2"/>
        <v>2.79881</v>
      </c>
      <c r="F34" s="2">
        <f t="shared" si="3"/>
        <v>2.8242249999999993</v>
      </c>
      <c r="G34" s="2"/>
      <c r="H34" s="2"/>
      <c r="I34" s="2">
        <f t="array" ref="I34">SUMPRODUCT(B18:B37, (ROW(B18:B37)-ROW(B18)+1)) / (20*21/2)</f>
        <v>2.787895238095238</v>
      </c>
      <c r="J34" s="2">
        <f t="shared" si="4"/>
        <v>2.83240212656237</v>
      </c>
      <c r="K34" s="2"/>
    </row>
    <row r="35" spans="1:11" ht="13.5" x14ac:dyDescent="0.25">
      <c r="A35" s="3">
        <f>TITRES_STAT!B38</f>
        <v>42054</v>
      </c>
      <c r="B35" s="6">
        <f>TITRES_STAT!D38</f>
        <v>2.7267000000000001</v>
      </c>
      <c r="C35" s="2">
        <f t="shared" si="0"/>
        <v>-2.9900000000000038E-2</v>
      </c>
      <c r="D35" s="2">
        <f t="shared" si="1"/>
        <v>2.7685400000000002</v>
      </c>
      <c r="E35" s="2">
        <f t="shared" si="2"/>
        <v>2.7823700000000002</v>
      </c>
      <c r="F35" s="2">
        <f t="shared" si="3"/>
        <v>2.8169399999999998</v>
      </c>
      <c r="G35" s="2"/>
      <c r="H35" s="2"/>
      <c r="I35" s="2">
        <f t="array" ref="I35">SUMPRODUCT(B19:B38, (ROW(B19:B38)-ROW(B19)+1)) / (20*21/2)</f>
        <v>2.7767623809523809</v>
      </c>
      <c r="J35" s="2">
        <f t="shared" si="4"/>
        <v>2.8223352573659537</v>
      </c>
      <c r="K35" s="2"/>
    </row>
    <row r="36" spans="1:11" ht="13.5" x14ac:dyDescent="0.25">
      <c r="A36" s="3">
        <f>TITRES_STAT!B39</f>
        <v>42055</v>
      </c>
      <c r="B36" s="6">
        <f>TITRES_STAT!D39</f>
        <v>2.7827999999999999</v>
      </c>
      <c r="C36" s="2">
        <f t="shared" si="0"/>
        <v>5.6099999999999817E-2</v>
      </c>
      <c r="D36" s="2">
        <f t="shared" si="1"/>
        <v>2.7648199999999998</v>
      </c>
      <c r="E36" s="2">
        <f t="shared" si="2"/>
        <v>2.77677</v>
      </c>
      <c r="F36" s="2">
        <f t="shared" si="3"/>
        <v>2.8124599999999997</v>
      </c>
      <c r="G36" s="2"/>
      <c r="H36" s="2"/>
      <c r="I36" s="2">
        <f t="array" ref="I36">SUMPRODUCT(B20:B39, (ROW(B20:B39)-ROW(B20)+1)) / (20*21/2)</f>
        <v>2.76776</v>
      </c>
      <c r="J36" s="2">
        <f t="shared" si="4"/>
        <v>2.8185699947596721</v>
      </c>
      <c r="K36" s="2"/>
    </row>
    <row r="37" spans="1:11" ht="13.5" x14ac:dyDescent="0.25">
      <c r="A37" s="3">
        <f>TITRES_STAT!B40</f>
        <v>42058</v>
      </c>
      <c r="B37" s="6">
        <f>TITRES_STAT!D40</f>
        <v>2.7454000000000001</v>
      </c>
      <c r="C37" s="2">
        <f t="shared" si="0"/>
        <v>-3.7399999999999878E-2</v>
      </c>
      <c r="D37" s="2">
        <f t="shared" si="1"/>
        <v>2.7498800000000001</v>
      </c>
      <c r="E37" s="2">
        <f t="shared" si="2"/>
        <v>2.7674300000000001</v>
      </c>
      <c r="F37" s="2">
        <f t="shared" si="3"/>
        <v>2.806295</v>
      </c>
      <c r="G37" s="2"/>
      <c r="H37" s="2"/>
      <c r="I37" s="2">
        <f t="array" ref="I37">SUMPRODUCT(B21:B40, (ROW(B21:B40)-ROW(B21)+1)) / (20*21/2)</f>
        <v>2.7604647619047618</v>
      </c>
      <c r="J37" s="2">
        <f t="shared" si="4"/>
        <v>2.8116014238301794</v>
      </c>
      <c r="K37" s="2"/>
    </row>
    <row r="38" spans="1:11" ht="13.5" x14ac:dyDescent="0.25">
      <c r="A38" s="3">
        <f>TITRES_STAT!B41</f>
        <v>42059</v>
      </c>
      <c r="B38" s="6">
        <f>TITRES_STAT!D41</f>
        <v>2.6894</v>
      </c>
      <c r="C38" s="2">
        <f t="shared" si="0"/>
        <v>-5.600000000000005E-2</v>
      </c>
      <c r="D38" s="2">
        <f t="shared" si="1"/>
        <v>2.7401800000000001</v>
      </c>
      <c r="E38" s="2">
        <f t="shared" si="2"/>
        <v>2.7543600000000001</v>
      </c>
      <c r="F38" s="2">
        <f t="shared" si="3"/>
        <v>2.7988249999999999</v>
      </c>
      <c r="G38" s="2"/>
      <c r="H38" s="2"/>
      <c r="I38" s="2">
        <f t="array" ref="I38">SUMPRODUCT(B22:B41, (ROW(B22:B41)-ROW(B22)+1)) / (20*21/2)</f>
        <v>2.7523200000000001</v>
      </c>
      <c r="J38" s="2">
        <f t="shared" si="4"/>
        <v>2.7999631929892104</v>
      </c>
      <c r="K38" s="2"/>
    </row>
    <row r="39" spans="1:11" ht="13.5" x14ac:dyDescent="0.25">
      <c r="A39" s="3">
        <f>TITRES_STAT!B42</f>
        <v>42060</v>
      </c>
      <c r="B39" s="6">
        <f>TITRES_STAT!D42</f>
        <v>2.7042999999999999</v>
      </c>
      <c r="C39" s="2">
        <f t="shared" si="0"/>
        <v>1.4899999999999913E-2</v>
      </c>
      <c r="D39" s="2">
        <f t="shared" si="1"/>
        <v>2.7297199999999995</v>
      </c>
      <c r="E39" s="2">
        <f t="shared" si="2"/>
        <v>2.7491300000000001</v>
      </c>
      <c r="F39" s="2">
        <f t="shared" si="3"/>
        <v>2.7920999999999991</v>
      </c>
      <c r="G39" s="2"/>
      <c r="H39" s="2"/>
      <c r="I39" s="2">
        <f t="array" ref="I39">SUMPRODUCT(B23:B42, (ROW(B23:B42)-ROW(B23)+1)) / (20*21/2)</f>
        <v>2.743357619047619</v>
      </c>
      <c r="J39" s="2">
        <f t="shared" si="4"/>
        <v>2.7908524127045236</v>
      </c>
      <c r="K39" s="2"/>
    </row>
    <row r="40" spans="1:11" ht="13.5" x14ac:dyDescent="0.25">
      <c r="A40" s="3">
        <f>TITRES_STAT!B43</f>
        <v>42061</v>
      </c>
      <c r="B40" s="6">
        <f>TITRES_STAT!D43</f>
        <v>2.7155</v>
      </c>
      <c r="C40" s="2">
        <f t="shared" si="0"/>
        <v>1.1200000000000099E-2</v>
      </c>
      <c r="D40" s="2">
        <f t="shared" si="1"/>
        <v>2.7274800000000003</v>
      </c>
      <c r="E40" s="2">
        <f t="shared" si="2"/>
        <v>2.7480099999999998</v>
      </c>
      <c r="F40" s="2">
        <f t="shared" si="3"/>
        <v>2.7861199999999995</v>
      </c>
      <c r="G40" s="2"/>
      <c r="H40" s="2"/>
      <c r="I40" s="2">
        <f t="array" ref="I40">SUMPRODUCT(B24:B43, (ROW(B24:B43)-ROW(B24)+1)) / (20*21/2)</f>
        <v>2.7333080952380953</v>
      </c>
      <c r="J40" s="2">
        <f t="shared" si="4"/>
        <v>2.7836759924469501</v>
      </c>
      <c r="K40" s="2"/>
    </row>
    <row r="41" spans="1:11" ht="13.5" x14ac:dyDescent="0.25">
      <c r="A41" s="3">
        <f>TITRES_STAT!B44</f>
        <v>42062</v>
      </c>
      <c r="B41" s="6">
        <f>TITRES_STAT!D44</f>
        <v>2.7006000000000001</v>
      </c>
      <c r="C41" s="2">
        <f t="shared" si="0"/>
        <v>-1.4899999999999913E-2</v>
      </c>
      <c r="D41" s="2">
        <f t="shared" si="1"/>
        <v>2.7110399999999997</v>
      </c>
      <c r="E41" s="2">
        <f t="shared" si="2"/>
        <v>2.7379299999999995</v>
      </c>
      <c r="F41" s="2">
        <f t="shared" si="3"/>
        <v>2.7835049999999995</v>
      </c>
      <c r="G41" s="2"/>
      <c r="H41" s="2"/>
      <c r="I41" s="2">
        <f t="array" ref="I41">SUMPRODUCT(B25:B44, (ROW(B25:B44)-ROW(B25)+1)) / (20*21/2)</f>
        <v>2.7257271428571426</v>
      </c>
      <c r="J41" s="2">
        <f t="shared" si="4"/>
        <v>2.7757639931662883</v>
      </c>
      <c r="K41" s="2"/>
    </row>
    <row r="42" spans="1:11" ht="13.5" x14ac:dyDescent="0.25">
      <c r="A42" s="3">
        <f>TITRES_STAT!B45</f>
        <v>42065</v>
      </c>
      <c r="B42" s="6">
        <f>TITRES_STAT!D45</f>
        <v>2.6894</v>
      </c>
      <c r="C42" s="2">
        <f t="shared" si="0"/>
        <v>-1.1200000000000099E-2</v>
      </c>
      <c r="D42" s="2">
        <f t="shared" si="1"/>
        <v>2.6998399999999996</v>
      </c>
      <c r="E42" s="2">
        <f t="shared" si="2"/>
        <v>2.7248600000000001</v>
      </c>
      <c r="F42" s="2">
        <f t="shared" si="3"/>
        <v>2.7762199999999995</v>
      </c>
      <c r="G42" s="2"/>
      <c r="H42" s="2"/>
      <c r="I42" s="2">
        <f t="array" ref="I42">SUMPRODUCT(B26:B45, (ROW(B26:B45)-ROW(B26)+1)) / (20*21/2)</f>
        <v>2.7187723809523812</v>
      </c>
      <c r="J42" s="2">
        <f t="shared" si="4"/>
        <v>2.7675388509599754</v>
      </c>
      <c r="K42" s="2"/>
    </row>
    <row r="43" spans="1:11" ht="13.5" x14ac:dyDescent="0.25">
      <c r="A43" s="3">
        <f>TITRES_STAT!B46</f>
        <v>42066</v>
      </c>
      <c r="B43" s="6">
        <f>TITRES_STAT!D46</f>
        <v>2.6707000000000001</v>
      </c>
      <c r="C43" s="2">
        <f t="shared" si="0"/>
        <v>-1.8699999999999939E-2</v>
      </c>
      <c r="D43" s="2">
        <f t="shared" si="1"/>
        <v>2.6960999999999999</v>
      </c>
      <c r="E43" s="2">
        <f t="shared" si="2"/>
        <v>2.71814</v>
      </c>
      <c r="F43" s="2">
        <f t="shared" si="3"/>
        <v>2.7652000000000001</v>
      </c>
      <c r="G43" s="2"/>
      <c r="H43" s="2"/>
      <c r="I43" s="2">
        <f t="array" ref="I43">SUMPRODUCT(B27:B46, (ROW(B27:B46)-ROW(B27)+1)) / (20*21/2)</f>
        <v>2.7103280952380953</v>
      </c>
      <c r="J43" s="2">
        <f t="shared" si="4"/>
        <v>2.7583161032495016</v>
      </c>
      <c r="K43" s="2"/>
    </row>
    <row r="44" spans="1:11" ht="13.5" x14ac:dyDescent="0.25">
      <c r="A44" s="3">
        <f>TITRES_STAT!B47</f>
        <v>42067</v>
      </c>
      <c r="B44" s="6">
        <f>TITRES_STAT!D47</f>
        <v>2.6856</v>
      </c>
      <c r="C44" s="2">
        <f t="shared" si="0"/>
        <v>1.4899999999999913E-2</v>
      </c>
      <c r="D44" s="2">
        <f t="shared" si="1"/>
        <v>2.6923599999999999</v>
      </c>
      <c r="E44" s="2">
        <f t="shared" si="2"/>
        <v>2.7110399999999997</v>
      </c>
      <c r="F44" s="2">
        <f t="shared" si="3"/>
        <v>2.7549249999999996</v>
      </c>
      <c r="G44" s="2"/>
      <c r="H44" s="2"/>
      <c r="I44" s="2">
        <f t="array" ref="I44">SUMPRODUCT(B28:B47, (ROW(B28:B47)-ROW(B28)+1)) / (20*21/2)</f>
        <v>2.7034600000000002</v>
      </c>
      <c r="J44" s="2">
        <f t="shared" si="4"/>
        <v>2.7513907600828826</v>
      </c>
      <c r="K44" s="2"/>
    </row>
    <row r="45" spans="1:11" ht="13.5" x14ac:dyDescent="0.25">
      <c r="A45" s="3">
        <f>TITRES_STAT!B48</f>
        <v>42068</v>
      </c>
      <c r="B45" s="6">
        <f>TITRES_STAT!D48</f>
        <v>2.6819000000000002</v>
      </c>
      <c r="C45" s="2">
        <f t="shared" si="0"/>
        <v>-3.6999999999998145E-3</v>
      </c>
      <c r="D45" s="2">
        <f t="shared" si="1"/>
        <v>2.6856400000000002</v>
      </c>
      <c r="E45" s="2">
        <f t="shared" si="2"/>
        <v>2.7065600000000001</v>
      </c>
      <c r="F45" s="2">
        <f t="shared" si="3"/>
        <v>2.7444649999999999</v>
      </c>
      <c r="G45" s="2"/>
      <c r="H45" s="2"/>
      <c r="I45" s="2">
        <f t="array" ref="I45">SUMPRODUCT(B29:B48, (ROW(B29:B48)-ROW(B29)+1)) / (20*21/2)</f>
        <v>2.6974280952380956</v>
      </c>
      <c r="J45" s="2">
        <f t="shared" si="4"/>
        <v>2.7447725924559414</v>
      </c>
      <c r="K45" s="2"/>
    </row>
    <row r="46" spans="1:11" ht="13.5" x14ac:dyDescent="0.25">
      <c r="A46" s="3">
        <f>TITRES_STAT!B49</f>
        <v>42069</v>
      </c>
      <c r="B46" s="6">
        <f>TITRES_STAT!D49</f>
        <v>2.6558000000000002</v>
      </c>
      <c r="C46" s="2">
        <f t="shared" si="0"/>
        <v>-2.6100000000000012E-2</v>
      </c>
      <c r="D46" s="2">
        <f t="shared" si="1"/>
        <v>2.6766800000000002</v>
      </c>
      <c r="E46" s="2">
        <f t="shared" si="2"/>
        <v>2.6938599999999999</v>
      </c>
      <c r="F46" s="2">
        <f t="shared" si="3"/>
        <v>2.7353150000000004</v>
      </c>
      <c r="G46" s="2"/>
      <c r="H46" s="2"/>
      <c r="I46" s="2">
        <f t="array" ref="I46">SUMPRODUCT(B30:B49, (ROW(B30:B49)-ROW(B30)+1)) / (20*21/2)</f>
        <v>2.6921433333333327</v>
      </c>
      <c r="J46" s="2">
        <f t="shared" si="4"/>
        <v>2.7362990122220423</v>
      </c>
      <c r="K46" s="2"/>
    </row>
    <row r="47" spans="1:11" ht="13.5" x14ac:dyDescent="0.25">
      <c r="A47" s="3">
        <f>TITRES_STAT!B50</f>
        <v>42072</v>
      </c>
      <c r="B47" s="6">
        <f>TITRES_STAT!D50</f>
        <v>2.6631999999999998</v>
      </c>
      <c r="C47" s="2">
        <f t="shared" si="0"/>
        <v>7.3999999999996291E-3</v>
      </c>
      <c r="D47" s="2">
        <f t="shared" si="1"/>
        <v>2.6714399999999996</v>
      </c>
      <c r="E47" s="2">
        <f t="shared" si="2"/>
        <v>2.6856399999999998</v>
      </c>
      <c r="F47" s="2">
        <f t="shared" si="3"/>
        <v>2.7265349999999997</v>
      </c>
      <c r="G47" s="2"/>
      <c r="H47" s="2"/>
      <c r="I47" s="2">
        <f t="array" ref="I47">SUMPRODUCT(B31:B50, (ROW(B31:B50)-ROW(B31)+1)) / (20*21/2)</f>
        <v>2.6791223809523808</v>
      </c>
      <c r="J47" s="2">
        <f t="shared" si="4"/>
        <v>2.7293372015342285</v>
      </c>
      <c r="K47" s="2"/>
    </row>
    <row r="48" spans="1:11" ht="13.5" x14ac:dyDescent="0.25">
      <c r="A48" s="3">
        <f>TITRES_STAT!B51</f>
        <v>42073</v>
      </c>
      <c r="B48" s="6">
        <f>TITRES_STAT!D51</f>
        <v>2.6631999999999998</v>
      </c>
      <c r="C48" s="2">
        <f t="shared" si="0"/>
        <v>0</v>
      </c>
      <c r="D48" s="2">
        <f t="shared" si="1"/>
        <v>2.6699399999999995</v>
      </c>
      <c r="E48" s="2">
        <f t="shared" si="2"/>
        <v>2.68302</v>
      </c>
      <c r="F48" s="2">
        <f t="shared" si="3"/>
        <v>2.7186900000000001</v>
      </c>
      <c r="G48" s="2"/>
      <c r="H48" s="2"/>
      <c r="I48" s="2">
        <f t="array" ref="I48">SUMPRODUCT(B32:B51, (ROW(B32:B51)-ROW(B32)+1)) / (20*21/2)</f>
        <v>2.6703747619047618</v>
      </c>
      <c r="J48" s="2">
        <f t="shared" si="4"/>
        <v>2.7230384204357305</v>
      </c>
      <c r="K48" s="2"/>
    </row>
    <row r="49" spans="1:11" ht="13.5" x14ac:dyDescent="0.25">
      <c r="A49" s="3">
        <f>TITRES_STAT!B52</f>
        <v>42074</v>
      </c>
      <c r="B49" s="6">
        <f>TITRES_STAT!D52</f>
        <v>2.6631999999999998</v>
      </c>
      <c r="C49" s="2">
        <f t="shared" si="0"/>
        <v>0</v>
      </c>
      <c r="D49" s="2">
        <f t="shared" si="1"/>
        <v>2.6654599999999999</v>
      </c>
      <c r="E49" s="2">
        <f t="shared" si="2"/>
        <v>2.6789099999999997</v>
      </c>
      <c r="F49" s="2">
        <f t="shared" si="3"/>
        <v>2.7140200000000001</v>
      </c>
      <c r="G49" s="2"/>
      <c r="H49" s="2"/>
      <c r="I49" s="2">
        <f t="array" ref="I49">SUMPRODUCT(B33:B52, (ROW(B33:B52)-ROW(B33)+1)) / (20*21/2)</f>
        <v>2.6660685714285717</v>
      </c>
      <c r="J49" s="2">
        <f t="shared" si="4"/>
        <v>2.7173395232513751</v>
      </c>
      <c r="K49" s="2"/>
    </row>
    <row r="50" spans="1:11" ht="13.5" x14ac:dyDescent="0.25">
      <c r="A50" s="3">
        <f>TITRES_STAT!B53</f>
        <v>42075</v>
      </c>
      <c r="B50" s="6">
        <f>TITRES_STAT!D53</f>
        <v>2.5773000000000001</v>
      </c>
      <c r="C50" s="2">
        <f t="shared" si="0"/>
        <v>-8.5899999999999643E-2</v>
      </c>
      <c r="D50" s="2">
        <f t="shared" si="1"/>
        <v>2.6445400000000001</v>
      </c>
      <c r="E50" s="2">
        <f t="shared" si="2"/>
        <v>2.6650900000000002</v>
      </c>
      <c r="F50" s="2">
        <f t="shared" si="3"/>
        <v>2.7065500000000005</v>
      </c>
      <c r="G50" s="2">
        <f t="shared" ref="G50:G113" si="5">AVERAGE(B1:B50)</f>
        <v>2.8195040816326524</v>
      </c>
      <c r="H50" s="2"/>
      <c r="I50" s="2">
        <f t="array" ref="I50">SUMPRODUCT(B34:B53, (ROW(B34:B53)-ROW(B34)+1)) / (20*21/2)</f>
        <v>2.6590104761904758</v>
      </c>
      <c r="J50" s="2">
        <f t="shared" si="4"/>
        <v>2.7040024257988633</v>
      </c>
      <c r="K50" s="2">
        <f>G50</f>
        <v>2.8195040816326524</v>
      </c>
    </row>
    <row r="51" spans="1:11" ht="13.5" x14ac:dyDescent="0.25">
      <c r="A51" s="3">
        <f>TITRES_STAT!B54</f>
        <v>42076</v>
      </c>
      <c r="B51" s="6">
        <f>TITRES_STAT!D54</f>
        <v>2.6147</v>
      </c>
      <c r="C51" s="2">
        <f t="shared" si="0"/>
        <v>3.7399999999999878E-2</v>
      </c>
      <c r="D51" s="2">
        <f t="shared" si="1"/>
        <v>2.63632</v>
      </c>
      <c r="E51" s="2">
        <f t="shared" si="2"/>
        <v>2.6565000000000003</v>
      </c>
      <c r="F51" s="2">
        <f t="shared" si="3"/>
        <v>2.6972150000000004</v>
      </c>
      <c r="G51" s="2">
        <f t="shared" si="5"/>
        <v>2.8154079999999992</v>
      </c>
      <c r="H51" s="2"/>
      <c r="I51" s="2">
        <f t="array" ref="I51">SUMPRODUCT(B35:B54, (ROW(B35:B54)-ROW(B35)+1)) / (20*21/2)</f>
        <v>2.6471961904761905</v>
      </c>
      <c r="J51" s="2">
        <f t="shared" si="4"/>
        <v>2.695497432865638</v>
      </c>
      <c r="K51" s="2">
        <f t="shared" ref="K51:K114" si="6">$K$4*B51+(1-$K$4)*K50</f>
        <v>2.8114725490196073</v>
      </c>
    </row>
    <row r="52" spans="1:11" ht="13.5" x14ac:dyDescent="0.25">
      <c r="A52" s="3">
        <f>TITRES_STAT!B55</f>
        <v>42079</v>
      </c>
      <c r="B52" s="6">
        <f>TITRES_STAT!D55</f>
        <v>2.6520000000000001</v>
      </c>
      <c r="C52" s="2">
        <f t="shared" si="0"/>
        <v>3.7300000000000111E-2</v>
      </c>
      <c r="D52" s="2">
        <f t="shared" si="1"/>
        <v>2.63408</v>
      </c>
      <c r="E52" s="2">
        <f t="shared" si="2"/>
        <v>2.6527599999999998</v>
      </c>
      <c r="F52" s="2">
        <f t="shared" si="3"/>
        <v>2.6888100000000006</v>
      </c>
      <c r="G52" s="2">
        <f t="shared" si="5"/>
        <v>2.808085999999999</v>
      </c>
      <c r="H52" s="2"/>
      <c r="I52" s="2">
        <f t="array" ref="I52">SUMPRODUCT(B36:B55, (ROW(B36:B55)-ROW(B36)+1)) / (20*21/2)</f>
        <v>2.6413057142857141</v>
      </c>
      <c r="J52" s="2">
        <f t="shared" si="4"/>
        <v>2.6913548202117679</v>
      </c>
      <c r="K52" s="2">
        <f t="shared" si="6"/>
        <v>2.8052187235678581</v>
      </c>
    </row>
    <row r="53" spans="1:11" ht="13.5" x14ac:dyDescent="0.25">
      <c r="A53" s="3">
        <f>TITRES_STAT!B56</f>
        <v>42080</v>
      </c>
      <c r="B53" s="6">
        <f>TITRES_STAT!D56</f>
        <v>2.6147</v>
      </c>
      <c r="C53" s="2">
        <f t="shared" si="0"/>
        <v>-3.7300000000000111E-2</v>
      </c>
      <c r="D53" s="2">
        <f t="shared" si="1"/>
        <v>2.6243799999999999</v>
      </c>
      <c r="E53" s="2">
        <f t="shared" si="2"/>
        <v>2.64716</v>
      </c>
      <c r="F53" s="2">
        <f t="shared" si="3"/>
        <v>2.6826500000000006</v>
      </c>
      <c r="G53" s="2">
        <f t="shared" si="5"/>
        <v>2.8002419999999995</v>
      </c>
      <c r="H53" s="2"/>
      <c r="I53" s="2">
        <f t="array" ref="I53">SUMPRODUCT(B37:B56, (ROW(B37:B56)-ROW(B37)+1)) / (20*21/2)</f>
        <v>2.6345476190476189</v>
      </c>
      <c r="J53" s="2">
        <f t="shared" si="4"/>
        <v>2.6840543611439802</v>
      </c>
      <c r="K53" s="2">
        <f t="shared" si="6"/>
        <v>2.797747401075001</v>
      </c>
    </row>
    <row r="54" spans="1:11" ht="13.5" x14ac:dyDescent="0.25">
      <c r="A54" s="3">
        <f>TITRES_STAT!B57</f>
        <v>42081</v>
      </c>
      <c r="B54" s="6">
        <f>TITRES_STAT!D57</f>
        <v>2.5586000000000002</v>
      </c>
      <c r="C54" s="2">
        <f t="shared" si="0"/>
        <v>-5.6099999999999817E-2</v>
      </c>
      <c r="D54" s="2">
        <f t="shared" si="1"/>
        <v>2.6034600000000001</v>
      </c>
      <c r="E54" s="2">
        <f t="shared" si="2"/>
        <v>2.6344599999999998</v>
      </c>
      <c r="F54" s="2">
        <f t="shared" si="3"/>
        <v>2.6727500000000002</v>
      </c>
      <c r="G54" s="2">
        <f t="shared" si="5"/>
        <v>2.7910519999999996</v>
      </c>
      <c r="H54" s="2"/>
      <c r="I54" s="2">
        <f t="array" ref="I54">SUMPRODUCT(B38:B57, (ROW(B38:B57)-ROW(B38)+1)) / (20*21/2)</f>
        <v>2.6233457142857142</v>
      </c>
      <c r="J54" s="2">
        <f t="shared" si="4"/>
        <v>2.6721063267493155</v>
      </c>
      <c r="K54" s="2">
        <f t="shared" si="6"/>
        <v>2.7883690716210796</v>
      </c>
    </row>
    <row r="55" spans="1:11" ht="13.5" x14ac:dyDescent="0.25">
      <c r="A55" s="3">
        <f>TITRES_STAT!B58</f>
        <v>42082</v>
      </c>
      <c r="B55" s="6">
        <f>TITRES_STAT!D58</f>
        <v>2.6109</v>
      </c>
      <c r="C55" s="2">
        <f t="shared" si="0"/>
        <v>5.2299999999999791E-2</v>
      </c>
      <c r="D55" s="2">
        <f t="shared" si="1"/>
        <v>2.6101800000000006</v>
      </c>
      <c r="E55" s="2">
        <f t="shared" si="2"/>
        <v>2.6273600000000004</v>
      </c>
      <c r="F55" s="2">
        <f t="shared" si="3"/>
        <v>2.66696</v>
      </c>
      <c r="G55" s="2">
        <f t="shared" si="5"/>
        <v>2.783506</v>
      </c>
      <c r="H55" s="2"/>
      <c r="I55" s="2">
        <f t="array" ref="I55">SUMPRODUCT(B39:B58, (ROW(B39:B58)-ROW(B39)+1)) / (20*21/2)</f>
        <v>2.613121904761905</v>
      </c>
      <c r="J55" s="2">
        <f t="shared" si="4"/>
        <v>2.6662771527731901</v>
      </c>
      <c r="K55" s="2">
        <f t="shared" si="6"/>
        <v>2.7814095001849588</v>
      </c>
    </row>
    <row r="56" spans="1:11" ht="13.5" x14ac:dyDescent="0.25">
      <c r="A56" s="3">
        <f>TITRES_STAT!B59</f>
        <v>42086</v>
      </c>
      <c r="B56" s="6">
        <f>TITRES_STAT!D59</f>
        <v>2.5960000000000001</v>
      </c>
      <c r="C56" s="2">
        <f t="shared" si="0"/>
        <v>-1.4899999999999913E-2</v>
      </c>
      <c r="D56" s="2">
        <f t="shared" si="1"/>
        <v>2.6064400000000001</v>
      </c>
      <c r="E56" s="2">
        <f t="shared" si="2"/>
        <v>2.6213800000000003</v>
      </c>
      <c r="F56" s="2">
        <f t="shared" si="3"/>
        <v>2.6576200000000001</v>
      </c>
      <c r="G56" s="2">
        <f t="shared" si="5"/>
        <v>2.7756619999999996</v>
      </c>
      <c r="H56" s="2"/>
      <c r="I56" s="2">
        <f t="array" ref="I56">SUMPRODUCT(B40:B59, (ROW(B40:B59)-ROW(B40)+1)) / (20*21/2)</f>
        <v>2.607161904761905</v>
      </c>
      <c r="J56" s="2">
        <f t="shared" si="4"/>
        <v>2.6595840906043149</v>
      </c>
      <c r="K56" s="2">
        <f t="shared" si="6"/>
        <v>2.7741385393933919</v>
      </c>
    </row>
    <row r="57" spans="1:11" ht="13.5" x14ac:dyDescent="0.25">
      <c r="A57" s="3">
        <f>TITRES_STAT!B60</f>
        <v>42087</v>
      </c>
      <c r="B57" s="6">
        <f>TITRES_STAT!D60</f>
        <v>2.54</v>
      </c>
      <c r="C57" s="2">
        <f t="shared" si="0"/>
        <v>-5.600000000000005E-2</v>
      </c>
      <c r="D57" s="2">
        <f t="shared" si="1"/>
        <v>2.5840400000000003</v>
      </c>
      <c r="E57" s="2">
        <f t="shared" si="2"/>
        <v>2.6090599999999999</v>
      </c>
      <c r="F57" s="2">
        <f t="shared" si="3"/>
        <v>2.6473499999999999</v>
      </c>
      <c r="G57" s="2">
        <f t="shared" si="5"/>
        <v>2.7666979999999999</v>
      </c>
      <c r="H57" s="2"/>
      <c r="I57" s="2">
        <f t="array" ref="I57">SUMPRODUCT(B41:B60, (ROW(B41:B60)-ROW(B41)+1)) / (20*21/2)</f>
        <v>2.6096352380952381</v>
      </c>
      <c r="J57" s="2">
        <f t="shared" si="4"/>
        <v>2.64819512959438</v>
      </c>
      <c r="K57" s="2">
        <f t="shared" si="6"/>
        <v>2.7649566358877689</v>
      </c>
    </row>
    <row r="58" spans="1:11" ht="13.5" x14ac:dyDescent="0.25">
      <c r="A58" s="3">
        <f>TITRES_STAT!B61</f>
        <v>42088</v>
      </c>
      <c r="B58" s="6">
        <f>TITRES_STAT!D61</f>
        <v>2.54</v>
      </c>
      <c r="C58" s="2">
        <f t="shared" si="0"/>
        <v>0</v>
      </c>
      <c r="D58" s="2">
        <f t="shared" si="1"/>
        <v>2.5691000000000002</v>
      </c>
      <c r="E58" s="2">
        <f t="shared" si="2"/>
        <v>2.5967399999999996</v>
      </c>
      <c r="F58" s="2">
        <f t="shared" si="3"/>
        <v>2.6398799999999993</v>
      </c>
      <c r="G58" s="2">
        <f t="shared" si="5"/>
        <v>2.7578079999999994</v>
      </c>
      <c r="H58" s="2"/>
      <c r="I58" s="2">
        <f t="array" ref="I58">SUMPRODUCT(B42:B61, (ROW(B42:B61)-ROW(B42)+1)) / (20*21/2)</f>
        <v>2.6123752380952379</v>
      </c>
      <c r="J58" s="2">
        <f t="shared" si="4"/>
        <v>2.6378908315377725</v>
      </c>
      <c r="K58" s="2">
        <f t="shared" si="6"/>
        <v>2.7561348070294249</v>
      </c>
    </row>
    <row r="59" spans="1:11" ht="13.5" x14ac:dyDescent="0.25">
      <c r="A59" s="3">
        <f>TITRES_STAT!B62</f>
        <v>42089</v>
      </c>
      <c r="B59" s="6">
        <f>TITRES_STAT!D62</f>
        <v>2.5773000000000001</v>
      </c>
      <c r="C59" s="2">
        <f t="shared" si="0"/>
        <v>3.7300000000000111E-2</v>
      </c>
      <c r="D59" s="2">
        <f t="shared" si="1"/>
        <v>2.5728400000000002</v>
      </c>
      <c r="E59" s="2">
        <f t="shared" si="2"/>
        <v>2.5881499999999997</v>
      </c>
      <c r="F59" s="2">
        <f t="shared" si="3"/>
        <v>2.6335299999999999</v>
      </c>
      <c r="G59" s="2">
        <f t="shared" si="5"/>
        <v>2.7496639999999997</v>
      </c>
      <c r="H59" s="2"/>
      <c r="I59" s="2">
        <f t="array" ref="I59">SUMPRODUCT(B43:B62, (ROW(B43:B62)-ROW(B43)+1)) / (20*21/2)</f>
        <v>2.6163776190476189</v>
      </c>
      <c r="J59" s="2">
        <f t="shared" si="4"/>
        <v>2.632120276153223</v>
      </c>
      <c r="K59" s="2">
        <f t="shared" si="6"/>
        <v>2.7491216773419969</v>
      </c>
    </row>
    <row r="60" spans="1:11" ht="13.5" x14ac:dyDescent="0.25">
      <c r="A60" s="3">
        <f>TITRES_STAT!B63</f>
        <v>42090</v>
      </c>
      <c r="B60" s="6">
        <f>TITRES_STAT!D63</f>
        <v>2.6595</v>
      </c>
      <c r="C60" s="2">
        <f t="shared" si="0"/>
        <v>8.2199999999999829E-2</v>
      </c>
      <c r="D60" s="2">
        <f t="shared" si="1"/>
        <v>2.58256</v>
      </c>
      <c r="E60" s="2">
        <f t="shared" si="2"/>
        <v>2.5963700000000003</v>
      </c>
      <c r="F60" s="2">
        <f t="shared" si="3"/>
        <v>2.6307300000000007</v>
      </c>
      <c r="G60" s="2">
        <f t="shared" si="5"/>
        <v>2.7442099999999998</v>
      </c>
      <c r="H60" s="2"/>
      <c r="I60" s="2">
        <f t="array" ref="I60">SUMPRODUCT(B44:B63, (ROW(B44:B63)-ROW(B44)+1)) / (20*21/2)</f>
        <v>2.6204690476190478</v>
      </c>
      <c r="J60" s="2">
        <f t="shared" si="4"/>
        <v>2.6347278689005349</v>
      </c>
      <c r="K60" s="2">
        <f t="shared" si="6"/>
        <v>2.7456071017599575</v>
      </c>
    </row>
    <row r="61" spans="1:11" ht="13.5" x14ac:dyDescent="0.25">
      <c r="A61" s="3">
        <f>TITRES_STAT!B64</f>
        <v>42093</v>
      </c>
      <c r="B61" s="6">
        <f>TITRES_STAT!D64</f>
        <v>2.6595</v>
      </c>
      <c r="C61" s="2">
        <f t="shared" si="0"/>
        <v>0</v>
      </c>
      <c r="D61" s="2">
        <f t="shared" si="1"/>
        <v>2.5952600000000001</v>
      </c>
      <c r="E61" s="2">
        <f t="shared" si="2"/>
        <v>2.6008500000000003</v>
      </c>
      <c r="F61" s="2">
        <f t="shared" si="3"/>
        <v>2.6286750000000003</v>
      </c>
      <c r="G61" s="2">
        <f t="shared" si="5"/>
        <v>2.7391300000000007</v>
      </c>
      <c r="H61" s="2"/>
      <c r="I61" s="2">
        <f t="array" ref="I61">SUMPRODUCT(B45:B64, (ROW(B45:B64)-ROW(B45)+1)) / (20*21/2)</f>
        <v>2.6245604761904766</v>
      </c>
      <c r="J61" s="2">
        <f t="shared" si="4"/>
        <v>2.637087119481436</v>
      </c>
      <c r="K61" s="2">
        <f t="shared" si="6"/>
        <v>2.7422303526713314</v>
      </c>
    </row>
    <row r="62" spans="1:11" ht="13.5" x14ac:dyDescent="0.25">
      <c r="A62" s="3">
        <f>TITRES_STAT!B65</f>
        <v>42094</v>
      </c>
      <c r="B62" s="6">
        <f>TITRES_STAT!D65</f>
        <v>2.6707000000000001</v>
      </c>
      <c r="C62" s="2">
        <f t="shared" si="0"/>
        <v>1.1200000000000099E-2</v>
      </c>
      <c r="D62" s="2">
        <f t="shared" si="1"/>
        <v>2.6214</v>
      </c>
      <c r="E62" s="2">
        <f t="shared" si="2"/>
        <v>2.6027200000000006</v>
      </c>
      <c r="F62" s="2">
        <f t="shared" si="3"/>
        <v>2.6277400000000002</v>
      </c>
      <c r="G62" s="2">
        <f t="shared" si="5"/>
        <v>2.7335280000000011</v>
      </c>
      <c r="H62" s="2"/>
      <c r="I62" s="2">
        <f t="array" ref="I62">SUMPRODUCT(B46:B65, (ROW(B46:B65)-ROW(B46)+1)) / (20*21/2)</f>
        <v>2.6269419047619049</v>
      </c>
      <c r="J62" s="2">
        <f t="shared" si="4"/>
        <v>2.6402883461974898</v>
      </c>
      <c r="K62" s="2">
        <f t="shared" si="6"/>
        <v>2.7394252408018676</v>
      </c>
    </row>
    <row r="63" spans="1:11" ht="13.5" x14ac:dyDescent="0.25">
      <c r="A63" s="3">
        <f>TITRES_STAT!B66</f>
        <v>42095</v>
      </c>
      <c r="B63" s="6">
        <f>TITRES_STAT!D66</f>
        <v>2.6707000000000001</v>
      </c>
      <c r="C63" s="2">
        <f t="shared" si="0"/>
        <v>0</v>
      </c>
      <c r="D63" s="2">
        <f t="shared" si="1"/>
        <v>2.6475400000000002</v>
      </c>
      <c r="E63" s="2">
        <f t="shared" si="2"/>
        <v>2.6083200000000004</v>
      </c>
      <c r="F63" s="2">
        <f t="shared" si="3"/>
        <v>2.6277400000000002</v>
      </c>
      <c r="G63" s="2">
        <f t="shared" si="5"/>
        <v>2.7275520000000006</v>
      </c>
      <c r="H63" s="2"/>
      <c r="I63" s="2">
        <f t="array" ref="I63">SUMPRODUCT(B47:B66, (ROW(B47:B66)-ROW(B47)+1)) / (20*21/2)</f>
        <v>2.6294657142857139</v>
      </c>
      <c r="J63" s="2">
        <f t="shared" si="4"/>
        <v>2.6431846941786814</v>
      </c>
      <c r="K63" s="2">
        <f t="shared" si="6"/>
        <v>2.7367301333194414</v>
      </c>
    </row>
    <row r="64" spans="1:11" ht="13.5" x14ac:dyDescent="0.25">
      <c r="A64" s="3">
        <f>TITRES_STAT!B67</f>
        <v>42096</v>
      </c>
      <c r="B64" s="6">
        <f>TITRES_STAT!D67</f>
        <v>2.6707000000000001</v>
      </c>
      <c r="C64" s="2">
        <f t="shared" si="0"/>
        <v>0</v>
      </c>
      <c r="D64" s="2">
        <f t="shared" si="1"/>
        <v>2.66622</v>
      </c>
      <c r="E64" s="2">
        <f t="shared" si="2"/>
        <v>2.6195300000000001</v>
      </c>
      <c r="F64" s="2">
        <f t="shared" si="3"/>
        <v>2.626995</v>
      </c>
      <c r="G64" s="2">
        <f t="shared" si="5"/>
        <v>2.7226960000000009</v>
      </c>
      <c r="H64" s="2"/>
      <c r="I64" s="2">
        <f t="array" ref="I64">SUMPRODUCT(B48:B67, (ROW(B48:B67)-ROW(B48)+1)) / (20*21/2)</f>
        <v>2.628455238095238</v>
      </c>
      <c r="J64" s="2">
        <f t="shared" si="4"/>
        <v>2.6458051994949976</v>
      </c>
      <c r="K64" s="2">
        <f t="shared" si="6"/>
        <v>2.7341407163265221</v>
      </c>
    </row>
    <row r="65" spans="1:11" ht="13.5" x14ac:dyDescent="0.25">
      <c r="A65" s="3">
        <f>TITRES_STAT!B68</f>
        <v>42097</v>
      </c>
      <c r="B65" s="6">
        <f>TITRES_STAT!D68</f>
        <v>2.6520000000000001</v>
      </c>
      <c r="C65" s="2">
        <f t="shared" si="0"/>
        <v>-1.8699999999999939E-2</v>
      </c>
      <c r="D65" s="2">
        <f t="shared" si="1"/>
        <v>2.66472</v>
      </c>
      <c r="E65" s="2">
        <f t="shared" si="2"/>
        <v>2.62364</v>
      </c>
      <c r="F65" s="2">
        <f t="shared" si="3"/>
        <v>2.6255000000000002</v>
      </c>
      <c r="G65" s="2">
        <f t="shared" si="5"/>
        <v>2.7182879999999998</v>
      </c>
      <c r="H65" s="2"/>
      <c r="I65" s="2">
        <f t="array" ref="I65">SUMPRODUCT(B49:B68, (ROW(B49:B68)-ROW(B49)+1)) / (20*21/2)</f>
        <v>2.6276757142857146</v>
      </c>
      <c r="J65" s="2">
        <f t="shared" si="4"/>
        <v>2.6463951804954742</v>
      </c>
      <c r="K65" s="2">
        <f t="shared" si="6"/>
        <v>2.7309195117646978</v>
      </c>
    </row>
    <row r="66" spans="1:11" ht="13.5" x14ac:dyDescent="0.25">
      <c r="A66" s="3">
        <f>TITRES_STAT!B69</f>
        <v>42100</v>
      </c>
      <c r="B66" s="6">
        <f>TITRES_STAT!D69</f>
        <v>2.6520000000000001</v>
      </c>
      <c r="C66" s="2">
        <f t="shared" si="0"/>
        <v>0</v>
      </c>
      <c r="D66" s="2">
        <f t="shared" si="1"/>
        <v>2.6632200000000004</v>
      </c>
      <c r="E66" s="2">
        <f t="shared" si="2"/>
        <v>2.6292400000000002</v>
      </c>
      <c r="F66" s="2">
        <f t="shared" si="3"/>
        <v>2.6253099999999998</v>
      </c>
      <c r="G66" s="2">
        <f t="shared" si="5"/>
        <v>2.7138799999999992</v>
      </c>
      <c r="H66" s="2"/>
      <c r="I66" s="2">
        <f t="array" ref="I66">SUMPRODUCT(B50:B69, (ROW(B50:B69)-ROW(B50)+1)) / (20*21/2)</f>
        <v>2.6253461904761908</v>
      </c>
      <c r="J66" s="2">
        <f t="shared" si="4"/>
        <v>2.6469289728292384</v>
      </c>
      <c r="K66" s="2">
        <f t="shared" si="6"/>
        <v>2.7278246289503962</v>
      </c>
    </row>
    <row r="67" spans="1:11" ht="13.5" x14ac:dyDescent="0.25">
      <c r="A67" s="3">
        <f>TITRES_STAT!B70</f>
        <v>42101</v>
      </c>
      <c r="B67" s="6">
        <f>TITRES_STAT!D70</f>
        <v>2.6147</v>
      </c>
      <c r="C67" s="2">
        <f t="shared" si="0"/>
        <v>-3.7300000000000111E-2</v>
      </c>
      <c r="D67" s="2">
        <f t="shared" si="1"/>
        <v>2.6520200000000003</v>
      </c>
      <c r="E67" s="2">
        <f t="shared" si="2"/>
        <v>2.6367099999999999</v>
      </c>
      <c r="F67" s="2">
        <f t="shared" si="3"/>
        <v>2.6228849999999992</v>
      </c>
      <c r="G67" s="2">
        <f t="shared" si="5"/>
        <v>2.7087999999999992</v>
      </c>
      <c r="H67" s="2"/>
      <c r="I67" s="2">
        <f t="array" ref="I67">SUMPRODUCT(B51:B70, (ROW(B51:B70)-ROW(B51)+1)) / (20*21/2)</f>
        <v>2.6233366666666669</v>
      </c>
      <c r="J67" s="2">
        <f t="shared" si="4"/>
        <v>2.6438595468455013</v>
      </c>
      <c r="K67" s="2">
        <f t="shared" si="6"/>
        <v>2.7233883689915572</v>
      </c>
    </row>
    <row r="68" spans="1:11" ht="13.5" x14ac:dyDescent="0.25">
      <c r="A68" s="3">
        <f>TITRES_STAT!B71</f>
        <v>42102</v>
      </c>
      <c r="B68" s="6">
        <f>TITRES_STAT!D71</f>
        <v>2.6147</v>
      </c>
      <c r="C68" s="2">
        <f t="shared" ref="C68:C131" si="7">B68-B67</f>
        <v>0</v>
      </c>
      <c r="D68" s="2">
        <f t="shared" si="1"/>
        <v>2.6408200000000002</v>
      </c>
      <c r="E68" s="2">
        <f t="shared" si="2"/>
        <v>2.64418</v>
      </c>
      <c r="F68" s="2">
        <f t="shared" si="3"/>
        <v>2.62046</v>
      </c>
      <c r="G68" s="2">
        <f t="shared" si="5"/>
        <v>2.7043179999999993</v>
      </c>
      <c r="H68" s="2"/>
      <c r="I68" s="2">
        <f t="array" ref="I68">SUMPRODUCT(B52:B71, (ROW(B52:B71)-ROW(B52)+1)) / (20*21/2)</f>
        <v>2.621952380952381</v>
      </c>
      <c r="J68" s="2">
        <f t="shared" si="4"/>
        <v>2.6410824471459295</v>
      </c>
      <c r="K68" s="2">
        <f t="shared" si="6"/>
        <v>2.7191260800114962</v>
      </c>
    </row>
    <row r="69" spans="1:11" ht="13.5" x14ac:dyDescent="0.25">
      <c r="A69" s="3">
        <f>TITRES_STAT!B72</f>
        <v>42104</v>
      </c>
      <c r="B69" s="6">
        <f>TITRES_STAT!D72</f>
        <v>2.5960000000000001</v>
      </c>
      <c r="C69" s="2">
        <f t="shared" si="7"/>
        <v>-1.8699999999999939E-2</v>
      </c>
      <c r="D69" s="2">
        <f t="shared" si="1"/>
        <v>2.62588</v>
      </c>
      <c r="E69" s="2">
        <f t="shared" si="2"/>
        <v>2.6460499999999998</v>
      </c>
      <c r="F69" s="2">
        <f t="shared" si="3"/>
        <v>2.6170999999999998</v>
      </c>
      <c r="G69" s="2">
        <f t="shared" si="5"/>
        <v>2.6994619999999996</v>
      </c>
      <c r="H69" s="2"/>
      <c r="I69" s="2">
        <f t="array" ref="I69">SUMPRODUCT(B53:B72, (ROW(B53:B72)-ROW(B53)+1)) / (20*21/2)</f>
        <v>2.6199071428571425</v>
      </c>
      <c r="J69" s="2">
        <f t="shared" si="4"/>
        <v>2.6367888807510789</v>
      </c>
      <c r="K69" s="2">
        <f t="shared" si="6"/>
        <v>2.7142976062855553</v>
      </c>
    </row>
    <row r="70" spans="1:11" ht="13.5" x14ac:dyDescent="0.25">
      <c r="A70" s="3">
        <f>TITRES_STAT!B73</f>
        <v>42107</v>
      </c>
      <c r="B70" s="6">
        <f>TITRES_STAT!D73</f>
        <v>2.5960000000000001</v>
      </c>
      <c r="C70" s="2">
        <f t="shared" si="7"/>
        <v>0</v>
      </c>
      <c r="D70" s="2">
        <f t="shared" ref="D70:D133" si="8">AVERAGE(B66:B70)</f>
        <v>2.6146799999999999</v>
      </c>
      <c r="E70" s="2">
        <f t="shared" si="2"/>
        <v>2.6396999999999999</v>
      </c>
      <c r="F70" s="2">
        <f t="shared" si="3"/>
        <v>2.6180350000000003</v>
      </c>
      <c r="G70" s="2">
        <f t="shared" si="5"/>
        <v>2.6946799999999995</v>
      </c>
      <c r="H70" s="2"/>
      <c r="I70" s="2">
        <f t="array" ref="I70">SUMPRODUCT(B54:B73, (ROW(B54:B73)-ROW(B54)+1)) / (20*21/2)</f>
        <v>2.6163476190476196</v>
      </c>
      <c r="J70" s="2">
        <f t="shared" si="4"/>
        <v>2.6329042254414521</v>
      </c>
      <c r="K70" s="2">
        <f t="shared" si="6"/>
        <v>2.7096584844704354</v>
      </c>
    </row>
    <row r="71" spans="1:11" ht="13.5" x14ac:dyDescent="0.25">
      <c r="A71" s="3">
        <f>TITRES_STAT!B74</f>
        <v>42108</v>
      </c>
      <c r="B71" s="6">
        <f>TITRES_STAT!D74</f>
        <v>2.6034999999999999</v>
      </c>
      <c r="C71" s="2">
        <f t="shared" si="7"/>
        <v>7.4999999999998401E-3</v>
      </c>
      <c r="D71" s="2">
        <f t="shared" si="8"/>
        <v>2.6049800000000003</v>
      </c>
      <c r="E71" s="2">
        <f t="shared" si="2"/>
        <v>2.6341000000000001</v>
      </c>
      <c r="F71" s="2">
        <f t="shared" si="3"/>
        <v>2.6174750000000002</v>
      </c>
      <c r="G71" s="2">
        <f t="shared" si="5"/>
        <v>2.6916919999999998</v>
      </c>
      <c r="H71" s="2"/>
      <c r="I71" s="2">
        <f t="array" ref="I71">SUMPRODUCT(B55:B74, (ROW(B55:B74)-ROW(B55)+1)) / (20*21/2)</f>
        <v>2.6129661904761909</v>
      </c>
      <c r="J71" s="2">
        <f t="shared" si="4"/>
        <v>2.6301038230184566</v>
      </c>
      <c r="K71" s="2">
        <f t="shared" si="6"/>
        <v>2.7054954066480654</v>
      </c>
    </row>
    <row r="72" spans="1:11" ht="13.5" x14ac:dyDescent="0.25">
      <c r="A72" s="3">
        <f>TITRES_STAT!B75</f>
        <v>42109</v>
      </c>
      <c r="B72" s="6">
        <f>TITRES_STAT!D75</f>
        <v>2.5960000000000001</v>
      </c>
      <c r="C72" s="2">
        <f t="shared" si="7"/>
        <v>-7.4999999999998401E-3</v>
      </c>
      <c r="D72" s="2">
        <f t="shared" si="8"/>
        <v>2.6012399999999998</v>
      </c>
      <c r="E72" s="2">
        <f t="shared" si="2"/>
        <v>2.62663</v>
      </c>
      <c r="F72" s="2">
        <f t="shared" si="3"/>
        <v>2.6146750000000005</v>
      </c>
      <c r="G72" s="2">
        <f t="shared" si="5"/>
        <v>2.6869099999999997</v>
      </c>
      <c r="H72" s="2"/>
      <c r="I72" s="2">
        <f t="array" ref="I72">SUMPRODUCT(B56:B75, (ROW(B56:B75)-ROW(B56)+1)) / (20*21/2)</f>
        <v>2.6130576190476189</v>
      </c>
      <c r="J72" s="2">
        <f t="shared" si="4"/>
        <v>2.6268558398738415</v>
      </c>
      <c r="K72" s="2">
        <f t="shared" si="6"/>
        <v>2.7012014691324553</v>
      </c>
    </row>
    <row r="73" spans="1:11" ht="13.5" x14ac:dyDescent="0.25">
      <c r="A73" s="3">
        <f>TITRES_STAT!B76</f>
        <v>42110</v>
      </c>
      <c r="B73" s="6">
        <f>TITRES_STAT!D76</f>
        <v>2.5773000000000001</v>
      </c>
      <c r="C73" s="2">
        <f t="shared" si="7"/>
        <v>-1.8699999999999939E-2</v>
      </c>
      <c r="D73" s="2">
        <f t="shared" si="8"/>
        <v>2.5937600000000005</v>
      </c>
      <c r="E73" s="2">
        <f t="shared" si="2"/>
        <v>2.6172900000000001</v>
      </c>
      <c r="F73" s="2">
        <f t="shared" si="3"/>
        <v>2.6128050000000007</v>
      </c>
      <c r="G73" s="2">
        <f t="shared" si="5"/>
        <v>2.680634</v>
      </c>
      <c r="H73" s="2"/>
      <c r="I73" s="2">
        <f t="array" ref="I73">SUMPRODUCT(B57:B76, (ROW(B57:B76)-ROW(B57)+1)) / (20*21/2)</f>
        <v>2.6060166666666666</v>
      </c>
      <c r="J73" s="2">
        <f t="shared" si="4"/>
        <v>2.6221362360763329</v>
      </c>
      <c r="K73" s="2">
        <f t="shared" si="6"/>
        <v>2.6963425879900065</v>
      </c>
    </row>
    <row r="74" spans="1:11" ht="13.5" x14ac:dyDescent="0.25">
      <c r="A74" s="3">
        <f>TITRES_STAT!B77</f>
        <v>42111</v>
      </c>
      <c r="B74" s="6">
        <f>TITRES_STAT!D77</f>
        <v>2.5773000000000001</v>
      </c>
      <c r="C74" s="2">
        <f t="shared" si="7"/>
        <v>0</v>
      </c>
      <c r="D74" s="2">
        <f t="shared" si="8"/>
        <v>2.5900200000000004</v>
      </c>
      <c r="E74" s="2">
        <f t="shared" si="2"/>
        <v>2.6079500000000002</v>
      </c>
      <c r="F74" s="2">
        <f t="shared" si="3"/>
        <v>2.6137400000000008</v>
      </c>
      <c r="G74" s="2">
        <f t="shared" si="5"/>
        <v>2.6743579999999998</v>
      </c>
      <c r="H74" s="2"/>
      <c r="I74" s="2">
        <f t="array" ref="I74">SUMPRODUCT(B58:B77, (ROW(B58:B77)-ROW(B58)+1)) / (20*21/2)</f>
        <v>2.6063566666666662</v>
      </c>
      <c r="J74" s="2">
        <f t="shared" si="4"/>
        <v>2.6178661183547778</v>
      </c>
      <c r="K74" s="2">
        <f t="shared" si="6"/>
        <v>2.6916742512060847</v>
      </c>
    </row>
    <row r="75" spans="1:11" ht="13.5" x14ac:dyDescent="0.25">
      <c r="A75" s="3">
        <f>TITRES_STAT!B78</f>
        <v>42114</v>
      </c>
      <c r="B75" s="6">
        <f>TITRES_STAT!D78</f>
        <v>2.6147</v>
      </c>
      <c r="C75" s="2">
        <f t="shared" si="7"/>
        <v>3.7399999999999878E-2</v>
      </c>
      <c r="D75" s="2">
        <f t="shared" si="8"/>
        <v>2.5937600000000005</v>
      </c>
      <c r="E75" s="2">
        <f t="shared" si="2"/>
        <v>2.6042200000000002</v>
      </c>
      <c r="F75" s="2">
        <f t="shared" si="3"/>
        <v>2.6139300000000008</v>
      </c>
      <c r="G75" s="2">
        <f t="shared" si="5"/>
        <v>2.6688299999999998</v>
      </c>
      <c r="H75" s="2"/>
      <c r="I75" s="2">
        <f t="array" ref="I75">SUMPRODUCT(B59:B78, (ROW(B59:B78)-ROW(B59)+1)) / (20*21/2)</f>
        <v>2.6088266666666668</v>
      </c>
      <c r="J75" s="2">
        <f t="shared" si="4"/>
        <v>2.6175645832733703</v>
      </c>
      <c r="K75" s="2">
        <f t="shared" si="6"/>
        <v>2.6886556531195716</v>
      </c>
    </row>
    <row r="76" spans="1:11" ht="13.5" x14ac:dyDescent="0.25">
      <c r="A76" s="3">
        <f>TITRES_STAT!B79</f>
        <v>42115</v>
      </c>
      <c r="B76" s="6">
        <f>TITRES_STAT!D79</f>
        <v>2.54</v>
      </c>
      <c r="C76" s="2">
        <f t="shared" si="7"/>
        <v>-7.4699999999999989E-2</v>
      </c>
      <c r="D76" s="2">
        <f t="shared" si="8"/>
        <v>2.5810599999999999</v>
      </c>
      <c r="E76" s="2">
        <f t="shared" ref="E76:E139" si="9">AVERAGE(B67:B76)</f>
        <v>2.5930200000000001</v>
      </c>
      <c r="F76" s="2">
        <f t="shared" si="3"/>
        <v>2.6111300000000002</v>
      </c>
      <c r="G76" s="2">
        <f t="shared" si="5"/>
        <v>2.6628539999999998</v>
      </c>
      <c r="H76" s="2"/>
      <c r="I76" s="2">
        <f t="array" ref="I76">SUMPRODUCT(B60:B79, (ROW(B60:B79)-ROW(B60)+1)) / (20*21/2)</f>
        <v>2.6154452380952375</v>
      </c>
      <c r="J76" s="2">
        <f t="shared" si="4"/>
        <v>2.6101774801044777</v>
      </c>
      <c r="K76" s="2">
        <f t="shared" si="6"/>
        <v>2.682826019663902</v>
      </c>
    </row>
    <row r="77" spans="1:11" ht="13.5" x14ac:dyDescent="0.25">
      <c r="A77" s="3">
        <f>TITRES_STAT!B80</f>
        <v>42116</v>
      </c>
      <c r="B77" s="6">
        <f>TITRES_STAT!D80</f>
        <v>2.6147</v>
      </c>
      <c r="C77" s="2">
        <f t="shared" si="7"/>
        <v>7.4699999999999989E-2</v>
      </c>
      <c r="D77" s="2">
        <f t="shared" si="8"/>
        <v>2.5848</v>
      </c>
      <c r="E77" s="2">
        <f t="shared" si="9"/>
        <v>2.5930200000000001</v>
      </c>
      <c r="F77" s="2">
        <f t="shared" si="3"/>
        <v>2.614865</v>
      </c>
      <c r="G77" s="2">
        <f t="shared" si="5"/>
        <v>2.658372</v>
      </c>
      <c r="H77" s="2"/>
      <c r="I77" s="2">
        <f t="array" ref="I77">SUMPRODUCT(B61:B80, (ROW(B61:B80)-ROW(B61)+1)) / (20*21/2)</f>
        <v>2.6193966666666668</v>
      </c>
      <c r="J77" s="2">
        <f t="shared" si="4"/>
        <v>2.6106081962850034</v>
      </c>
      <c r="K77" s="2">
        <f t="shared" si="6"/>
        <v>2.6801544110496316</v>
      </c>
    </row>
    <row r="78" spans="1:11" ht="13.5" x14ac:dyDescent="0.25">
      <c r="A78" s="3">
        <f>TITRES_STAT!B81</f>
        <v>42117</v>
      </c>
      <c r="B78" s="6">
        <f>TITRES_STAT!D81</f>
        <v>2.6408</v>
      </c>
      <c r="C78" s="2">
        <f t="shared" si="7"/>
        <v>2.6100000000000012E-2</v>
      </c>
      <c r="D78" s="2">
        <f t="shared" si="8"/>
        <v>2.5975000000000001</v>
      </c>
      <c r="E78" s="2">
        <f t="shared" si="9"/>
        <v>2.5956299999999999</v>
      </c>
      <c r="F78" s="2">
        <f t="shared" si="3"/>
        <v>2.6199049999999997</v>
      </c>
      <c r="G78" s="2">
        <f t="shared" si="5"/>
        <v>2.6547860000000001</v>
      </c>
      <c r="H78" s="2"/>
      <c r="I78" s="2">
        <f t="array" ref="I78">SUMPRODUCT(B62:B81, (ROW(B62:B81)-ROW(B62)+1)) / (20*21/2)</f>
        <v>2.6307790476190478</v>
      </c>
      <c r="J78" s="2">
        <f t="shared" si="4"/>
        <v>2.6134836061626219</v>
      </c>
      <c r="K78" s="2">
        <f t="shared" si="6"/>
        <v>2.678611100812391</v>
      </c>
    </row>
    <row r="79" spans="1:11" ht="13.5" x14ac:dyDescent="0.25">
      <c r="A79" s="3">
        <f>TITRES_STAT!B82</f>
        <v>42118</v>
      </c>
      <c r="B79" s="6">
        <f>TITRES_STAT!D82</f>
        <v>2.6894</v>
      </c>
      <c r="C79" s="2">
        <f t="shared" si="7"/>
        <v>4.8599999999999977E-2</v>
      </c>
      <c r="D79" s="2">
        <f t="shared" si="8"/>
        <v>2.6199199999999996</v>
      </c>
      <c r="E79" s="2">
        <f t="shared" si="9"/>
        <v>2.6049699999999998</v>
      </c>
      <c r="F79" s="2">
        <f t="shared" si="3"/>
        <v>2.6255099999999998</v>
      </c>
      <c r="G79" s="2">
        <f t="shared" si="5"/>
        <v>2.6534420000000001</v>
      </c>
      <c r="H79" s="2"/>
      <c r="I79" s="2">
        <f t="array" ref="I79">SUMPRODUCT(B63:B82, (ROW(B63:B82)-ROW(B63)+1)) / (20*21/2)</f>
        <v>2.6417523809523811</v>
      </c>
      <c r="J79" s="2">
        <f t="shared" si="4"/>
        <v>2.6207137389090391</v>
      </c>
      <c r="K79" s="2">
        <f t="shared" si="6"/>
        <v>2.6790341948981795</v>
      </c>
    </row>
    <row r="80" spans="1:11" ht="13.5" x14ac:dyDescent="0.25">
      <c r="A80" s="3">
        <f>TITRES_STAT!B83</f>
        <v>42121</v>
      </c>
      <c r="B80" s="6">
        <f>TITRES_STAT!D83</f>
        <v>2.6669999999999998</v>
      </c>
      <c r="C80" s="2">
        <f t="shared" si="7"/>
        <v>-2.2400000000000198E-2</v>
      </c>
      <c r="D80" s="2">
        <f t="shared" si="8"/>
        <v>2.6303799999999997</v>
      </c>
      <c r="E80" s="2">
        <f t="shared" si="9"/>
        <v>2.6120700000000001</v>
      </c>
      <c r="F80" s="2">
        <f t="shared" si="3"/>
        <v>2.6258849999999998</v>
      </c>
      <c r="G80" s="2">
        <f t="shared" si="5"/>
        <v>2.6522480000000002</v>
      </c>
      <c r="H80" s="2"/>
      <c r="I80" s="2">
        <f t="array" ref="I80">SUMPRODUCT(B64:B83, (ROW(B64:B83)-ROW(B64)+1)) / (20*21/2)</f>
        <v>2.6569985714285713</v>
      </c>
      <c r="J80" s="2">
        <f t="shared" si="4"/>
        <v>2.6251219542510356</v>
      </c>
      <c r="K80" s="2">
        <f t="shared" si="6"/>
        <v>2.6785622656864865</v>
      </c>
    </row>
    <row r="81" spans="1:11" ht="13.5" x14ac:dyDescent="0.25">
      <c r="A81" s="3">
        <f>TITRES_STAT!B84</f>
        <v>42122</v>
      </c>
      <c r="B81" s="6">
        <f>TITRES_STAT!D84</f>
        <v>2.7454000000000001</v>
      </c>
      <c r="C81" s="2">
        <f t="shared" si="7"/>
        <v>7.8400000000000247E-2</v>
      </c>
      <c r="D81" s="2">
        <f t="shared" si="8"/>
        <v>2.6714599999999997</v>
      </c>
      <c r="E81" s="2">
        <f t="shared" si="9"/>
        <v>2.6262599999999994</v>
      </c>
      <c r="F81" s="2">
        <f t="shared" si="3"/>
        <v>2.6301800000000002</v>
      </c>
      <c r="G81" s="2">
        <f t="shared" si="5"/>
        <v>2.6511279999999995</v>
      </c>
      <c r="H81" s="2"/>
      <c r="I81" s="2">
        <f t="array" ref="I81">SUMPRODUCT(B65:B84, (ROW(B65:B84)-ROW(B65)+1)) / (20*21/2)</f>
        <v>2.6787719047619047</v>
      </c>
      <c r="J81" s="2">
        <f t="shared" si="4"/>
        <v>2.6365770062271277</v>
      </c>
      <c r="K81" s="2">
        <f t="shared" si="6"/>
        <v>2.6811833533066243</v>
      </c>
    </row>
    <row r="82" spans="1:11" ht="13.5" x14ac:dyDescent="0.25">
      <c r="A82" s="3">
        <f>TITRES_STAT!B85</f>
        <v>42123</v>
      </c>
      <c r="B82" s="6">
        <f>TITRES_STAT!D85</f>
        <v>2.7454000000000001</v>
      </c>
      <c r="C82" s="2">
        <f t="shared" si="7"/>
        <v>0</v>
      </c>
      <c r="D82" s="2">
        <f t="shared" si="8"/>
        <v>2.6976</v>
      </c>
      <c r="E82" s="2">
        <f t="shared" si="9"/>
        <v>2.6412</v>
      </c>
      <c r="F82" s="2">
        <f t="shared" si="3"/>
        <v>2.6339150000000005</v>
      </c>
      <c r="G82" s="2">
        <f t="shared" si="5"/>
        <v>2.6496339999999998</v>
      </c>
      <c r="H82" s="2"/>
      <c r="I82" s="2">
        <f t="array" ref="I82">SUMPRODUCT(B66:B85, (ROW(B66:B85)-ROW(B66)+1)) / (20*21/2)</f>
        <v>2.701021428571428</v>
      </c>
      <c r="J82" s="2">
        <f t="shared" si="4"/>
        <v>2.6469411008721631</v>
      </c>
      <c r="K82" s="2">
        <f t="shared" si="6"/>
        <v>2.6837016531769526</v>
      </c>
    </row>
    <row r="83" spans="1:11" ht="13.5" x14ac:dyDescent="0.25">
      <c r="A83" s="3">
        <f>TITRES_STAT!B86</f>
        <v>42124</v>
      </c>
      <c r="B83" s="6">
        <f>TITRES_STAT!D86</f>
        <v>2.794</v>
      </c>
      <c r="C83" s="2">
        <f t="shared" si="7"/>
        <v>4.8599999999999977E-2</v>
      </c>
      <c r="D83" s="2">
        <f t="shared" si="8"/>
        <v>2.7282400000000004</v>
      </c>
      <c r="E83" s="2">
        <f t="shared" si="9"/>
        <v>2.6628699999999998</v>
      </c>
      <c r="F83" s="2">
        <f t="shared" si="3"/>
        <v>2.6400800000000002</v>
      </c>
      <c r="G83" s="2">
        <f t="shared" si="5"/>
        <v>2.6507559999999999</v>
      </c>
      <c r="H83" s="2"/>
      <c r="I83" s="2">
        <f t="array" ref="I83">SUMPRODUCT(B67:B86, (ROW(B67:B86)-ROW(B67)+1)) / (20*21/2)</f>
        <v>2.7214538095238097</v>
      </c>
      <c r="J83" s="2">
        <f t="shared" si="4"/>
        <v>2.6609467103129094</v>
      </c>
      <c r="K83" s="2">
        <f t="shared" si="6"/>
        <v>2.6880270785425626</v>
      </c>
    </row>
    <row r="84" spans="1:11" ht="13.5" x14ac:dyDescent="0.25">
      <c r="A84" s="3">
        <f>TITRES_STAT!B87</f>
        <v>42128</v>
      </c>
      <c r="B84" s="6">
        <f>TITRES_STAT!D87</f>
        <v>2.8687</v>
      </c>
      <c r="C84" s="2">
        <f t="shared" si="7"/>
        <v>7.4699999999999989E-2</v>
      </c>
      <c r="D84" s="2">
        <f t="shared" si="8"/>
        <v>2.7641</v>
      </c>
      <c r="E84" s="2">
        <f t="shared" si="9"/>
        <v>2.6920100000000002</v>
      </c>
      <c r="F84" s="2">
        <f t="shared" ref="F84:F147" si="10">AVERAGE(B65:B84)</f>
        <v>2.6499799999999998</v>
      </c>
      <c r="G84" s="2">
        <f t="shared" si="5"/>
        <v>2.6529979999999993</v>
      </c>
      <c r="H84" s="2"/>
      <c r="I84" s="2">
        <f t="array" ref="I84">SUMPRODUCT(B68:B87, (ROW(B68:B87)-ROW(B68)+1)) / (20*21/2)</f>
        <v>2.7408190476190484</v>
      </c>
      <c r="J84" s="2">
        <f t="shared" si="4"/>
        <v>2.6807327379021562</v>
      </c>
      <c r="K84" s="2">
        <f t="shared" si="6"/>
        <v>2.6951122911487366</v>
      </c>
    </row>
    <row r="85" spans="1:11" ht="13.5" x14ac:dyDescent="0.25">
      <c r="A85" s="3">
        <f>TITRES_STAT!B88</f>
        <v>42129</v>
      </c>
      <c r="B85" s="6">
        <f>TITRES_STAT!D88</f>
        <v>2.8835999999999999</v>
      </c>
      <c r="C85" s="2">
        <f t="shared" si="7"/>
        <v>1.4899999999999913E-2</v>
      </c>
      <c r="D85" s="2">
        <f t="shared" si="8"/>
        <v>2.80742</v>
      </c>
      <c r="E85" s="2">
        <f t="shared" si="9"/>
        <v>2.7189000000000001</v>
      </c>
      <c r="F85" s="2">
        <f t="shared" si="10"/>
        <v>2.6615599999999997</v>
      </c>
      <c r="G85" s="2">
        <f t="shared" si="5"/>
        <v>2.6561359999999996</v>
      </c>
      <c r="H85" s="2"/>
      <c r="I85" s="2">
        <f t="array" ref="I85">SUMPRODUCT(B69:B88, (ROW(B69:B88)-ROW(B69)+1)) / (20*21/2)</f>
        <v>2.7589395238095245</v>
      </c>
      <c r="J85" s="2">
        <f t="shared" ref="J85:J148" si="11">$J$4*B85+J84*(1-$J$4)</f>
        <v>2.7000534295305223</v>
      </c>
      <c r="K85" s="2">
        <f t="shared" si="6"/>
        <v>2.7025039660056493</v>
      </c>
    </row>
    <row r="86" spans="1:11" ht="13.5" x14ac:dyDescent="0.25">
      <c r="A86" s="3">
        <f>TITRES_STAT!B89</f>
        <v>42130</v>
      </c>
      <c r="B86" s="6">
        <f>TITRES_STAT!D89</f>
        <v>2.8761000000000001</v>
      </c>
      <c r="C86" s="2">
        <f t="shared" si="7"/>
        <v>-7.4999999999998401E-3</v>
      </c>
      <c r="D86" s="2">
        <f t="shared" si="8"/>
        <v>2.8335599999999999</v>
      </c>
      <c r="E86" s="2">
        <f t="shared" si="9"/>
        <v>2.75251</v>
      </c>
      <c r="F86" s="2">
        <f t="shared" si="10"/>
        <v>2.6727649999999996</v>
      </c>
      <c r="G86" s="2">
        <f t="shared" si="5"/>
        <v>2.6580020000000002</v>
      </c>
      <c r="H86" s="2"/>
      <c r="I86" s="2">
        <f t="array" ref="I86">SUMPRODUCT(B70:B89, (ROW(B70:B89)-ROW(B70)+1)) / (20*21/2)</f>
        <v>2.7758152380952388</v>
      </c>
      <c r="J86" s="2">
        <f t="shared" si="11"/>
        <v>2.7168197695752343</v>
      </c>
      <c r="K86" s="2">
        <f t="shared" si="6"/>
        <v>2.7093116536132711</v>
      </c>
    </row>
    <row r="87" spans="1:11" ht="13.5" x14ac:dyDescent="0.25">
      <c r="A87" s="3">
        <f>TITRES_STAT!B90</f>
        <v>42131</v>
      </c>
      <c r="B87" s="6">
        <f>TITRES_STAT!D90</f>
        <v>2.8761000000000001</v>
      </c>
      <c r="C87" s="2">
        <f t="shared" si="7"/>
        <v>0</v>
      </c>
      <c r="D87" s="2">
        <f t="shared" si="8"/>
        <v>2.8597000000000001</v>
      </c>
      <c r="E87" s="2">
        <f t="shared" si="9"/>
        <v>2.7786500000000003</v>
      </c>
      <c r="F87" s="2">
        <f t="shared" si="10"/>
        <v>2.685835</v>
      </c>
      <c r="G87" s="2">
        <f t="shared" si="5"/>
        <v>2.6606160000000005</v>
      </c>
      <c r="H87" s="2"/>
      <c r="I87" s="2">
        <f t="array" ref="I87">SUMPRODUCT(B71:B90, (ROW(B71:B90)-ROW(B71)+1)) / (20*21/2)</f>
        <v>2.7913571428571431</v>
      </c>
      <c r="J87" s="2">
        <f t="shared" si="11"/>
        <v>2.7319893153299737</v>
      </c>
      <c r="K87" s="2">
        <f t="shared" si="6"/>
        <v>2.7158523730794175</v>
      </c>
    </row>
    <row r="88" spans="1:11" ht="13.5" x14ac:dyDescent="0.25">
      <c r="A88" s="3">
        <f>TITRES_STAT!B91</f>
        <v>42132</v>
      </c>
      <c r="B88" s="6">
        <f>TITRES_STAT!D91</f>
        <v>2.8761000000000001</v>
      </c>
      <c r="C88" s="2">
        <f t="shared" si="7"/>
        <v>0</v>
      </c>
      <c r="D88" s="2">
        <f t="shared" si="8"/>
        <v>2.8761200000000002</v>
      </c>
      <c r="E88" s="2">
        <f t="shared" si="9"/>
        <v>2.8021800000000008</v>
      </c>
      <c r="F88" s="2">
        <f t="shared" si="10"/>
        <v>2.6989049999999999</v>
      </c>
      <c r="G88" s="2">
        <f t="shared" si="5"/>
        <v>2.6643500000000002</v>
      </c>
      <c r="H88" s="2"/>
      <c r="I88" s="2">
        <f t="array" ref="I88">SUMPRODUCT(B72:B91, (ROW(B72:B91)-ROW(B72)+1)) / (20*21/2)</f>
        <v>2.8055652380952383</v>
      </c>
      <c r="J88" s="2">
        <f t="shared" si="11"/>
        <v>2.7457141424414044</v>
      </c>
      <c r="K88" s="2">
        <f t="shared" si="6"/>
        <v>2.7221365937429698</v>
      </c>
    </row>
    <row r="89" spans="1:11" ht="13.5" x14ac:dyDescent="0.25">
      <c r="A89" s="3">
        <f>TITRES_STAT!B92</f>
        <v>42135</v>
      </c>
      <c r="B89" s="6">
        <f>TITRES_STAT!D92</f>
        <v>2.8761000000000001</v>
      </c>
      <c r="C89" s="2">
        <f t="shared" si="7"/>
        <v>0</v>
      </c>
      <c r="D89" s="2">
        <f t="shared" si="8"/>
        <v>2.8776000000000002</v>
      </c>
      <c r="E89" s="2">
        <f t="shared" si="9"/>
        <v>2.8208500000000005</v>
      </c>
      <c r="F89" s="2">
        <f t="shared" si="10"/>
        <v>2.7129099999999999</v>
      </c>
      <c r="G89" s="2">
        <f t="shared" si="5"/>
        <v>2.6677860000000004</v>
      </c>
      <c r="H89" s="2"/>
      <c r="I89" s="2">
        <f t="array" ref="I89">SUMPRODUCT(B73:B92, (ROW(B73:B92)-ROW(B73)+1)) / (20*21/2)</f>
        <v>2.8184752380952385</v>
      </c>
      <c r="J89" s="2">
        <f t="shared" si="11"/>
        <v>2.7581318431612707</v>
      </c>
      <c r="K89" s="2">
        <f t="shared" si="6"/>
        <v>2.7281743743805005</v>
      </c>
    </row>
    <row r="90" spans="1:11" ht="13.5" x14ac:dyDescent="0.25">
      <c r="A90" s="3">
        <f>TITRES_STAT!B93</f>
        <v>42136</v>
      </c>
      <c r="B90" s="6">
        <f>TITRES_STAT!D93</f>
        <v>2.8761000000000001</v>
      </c>
      <c r="C90" s="2">
        <f t="shared" si="7"/>
        <v>0</v>
      </c>
      <c r="D90" s="2">
        <f t="shared" si="8"/>
        <v>2.8761000000000001</v>
      </c>
      <c r="E90" s="2">
        <f t="shared" si="9"/>
        <v>2.8417600000000003</v>
      </c>
      <c r="F90" s="2">
        <f t="shared" si="10"/>
        <v>2.726915</v>
      </c>
      <c r="G90" s="2">
        <f t="shared" si="5"/>
        <v>2.670998</v>
      </c>
      <c r="H90" s="2"/>
      <c r="I90" s="2">
        <f t="array" ref="I90">SUMPRODUCT(B74:B93, (ROW(B74:B93)-ROW(B74)+1)) / (20*21/2)</f>
        <v>2.8307657142857146</v>
      </c>
      <c r="J90" s="2">
        <f t="shared" si="11"/>
        <v>2.76936690571734</v>
      </c>
      <c r="K90" s="2">
        <f t="shared" si="6"/>
        <v>2.7339753793067554</v>
      </c>
    </row>
    <row r="91" spans="1:11" ht="13.5" x14ac:dyDescent="0.25">
      <c r="A91" s="3">
        <f>TITRES_STAT!B94</f>
        <v>42137</v>
      </c>
      <c r="B91" s="6">
        <f>TITRES_STAT!D94</f>
        <v>2.8761000000000001</v>
      </c>
      <c r="C91" s="2">
        <f t="shared" si="7"/>
        <v>0</v>
      </c>
      <c r="D91" s="2">
        <f t="shared" si="8"/>
        <v>2.8761000000000001</v>
      </c>
      <c r="E91" s="2">
        <f t="shared" si="9"/>
        <v>2.8548300000000006</v>
      </c>
      <c r="F91" s="2">
        <f t="shared" si="10"/>
        <v>2.740545</v>
      </c>
      <c r="G91" s="2">
        <f t="shared" si="5"/>
        <v>2.6745080000000003</v>
      </c>
      <c r="H91" s="2"/>
      <c r="I91" s="2">
        <f t="array" ref="I91">SUMPRODUCT(B75:B94, (ROW(B75:B94)-ROW(B75)+1)) / (20*21/2)</f>
        <v>2.8394642857142864</v>
      </c>
      <c r="J91" s="2">
        <f t="shared" si="11"/>
        <v>2.7795319623156884</v>
      </c>
      <c r="K91" s="2">
        <f t="shared" si="6"/>
        <v>2.7395488938437453</v>
      </c>
    </row>
    <row r="92" spans="1:11" ht="13.5" x14ac:dyDescent="0.25">
      <c r="A92" s="3">
        <f>TITRES_STAT!B95</f>
        <v>42138</v>
      </c>
      <c r="B92" s="6">
        <f>TITRES_STAT!D95</f>
        <v>2.8761000000000001</v>
      </c>
      <c r="C92" s="2">
        <f t="shared" si="7"/>
        <v>0</v>
      </c>
      <c r="D92" s="2">
        <f t="shared" si="8"/>
        <v>2.8761000000000001</v>
      </c>
      <c r="E92" s="2">
        <f t="shared" si="9"/>
        <v>2.8679000000000006</v>
      </c>
      <c r="F92" s="2">
        <f t="shared" si="10"/>
        <v>2.7545500000000005</v>
      </c>
      <c r="G92" s="2">
        <f t="shared" si="5"/>
        <v>2.678242</v>
      </c>
      <c r="H92" s="2"/>
      <c r="I92" s="2">
        <f t="array" ref="I92">SUMPRODUCT(B76:B95, (ROW(B76:B95)-ROW(B76)+1)) / (20*21/2)</f>
        <v>2.8468109523809533</v>
      </c>
      <c r="J92" s="2">
        <f t="shared" si="11"/>
        <v>2.7887289182856225</v>
      </c>
      <c r="K92" s="2">
        <f t="shared" si="6"/>
        <v>2.7449038391832064</v>
      </c>
    </row>
    <row r="93" spans="1:11" ht="13.5" x14ac:dyDescent="0.25">
      <c r="A93" s="3">
        <f>TITRES_STAT!B96</f>
        <v>42139</v>
      </c>
      <c r="B93" s="6">
        <f>TITRES_STAT!D96</f>
        <v>2.8835999999999999</v>
      </c>
      <c r="C93" s="2">
        <f t="shared" si="7"/>
        <v>7.4999999999998401E-3</v>
      </c>
      <c r="D93" s="2">
        <f t="shared" si="8"/>
        <v>2.8776000000000002</v>
      </c>
      <c r="E93" s="2">
        <f t="shared" si="9"/>
        <v>2.8768600000000006</v>
      </c>
      <c r="F93" s="2">
        <f t="shared" si="10"/>
        <v>2.7698650000000002</v>
      </c>
      <c r="G93" s="2">
        <f t="shared" si="5"/>
        <v>2.6825000000000001</v>
      </c>
      <c r="H93" s="2"/>
      <c r="I93" s="2">
        <f t="array" ref="I93">SUMPRODUCT(B77:B96, (ROW(B77:B96)-ROW(B77)+1)) / (20*21/2)</f>
        <v>2.8494219047619049</v>
      </c>
      <c r="J93" s="2">
        <f t="shared" si="11"/>
        <v>2.7977642594012777</v>
      </c>
      <c r="K93" s="2">
        <f t="shared" si="6"/>
        <v>2.750342904313277</v>
      </c>
    </row>
    <row r="94" spans="1:11" ht="13.5" x14ac:dyDescent="0.25">
      <c r="A94" s="3">
        <f>TITRES_STAT!B97</f>
        <v>42142</v>
      </c>
      <c r="B94" s="6">
        <f>TITRES_STAT!D97</f>
        <v>2.8612000000000002</v>
      </c>
      <c r="C94" s="2">
        <f t="shared" si="7"/>
        <v>-2.2399999999999753E-2</v>
      </c>
      <c r="D94" s="2">
        <f t="shared" si="8"/>
        <v>2.8746199999999997</v>
      </c>
      <c r="E94" s="2">
        <f t="shared" si="9"/>
        <v>2.8761100000000006</v>
      </c>
      <c r="F94" s="2">
        <f t="shared" si="10"/>
        <v>2.7840600000000002</v>
      </c>
      <c r="G94" s="2">
        <f t="shared" si="5"/>
        <v>2.6860119999999994</v>
      </c>
      <c r="H94" s="2"/>
      <c r="I94" s="2">
        <f t="array" ref="I94">SUMPRODUCT(B78:B97, (ROW(B78:B97)-ROW(B78)+1)) / (20*21/2)</f>
        <v>2.8506814285714288</v>
      </c>
      <c r="J94" s="2">
        <f t="shared" si="11"/>
        <v>2.8038057585059182</v>
      </c>
      <c r="K94" s="2">
        <f t="shared" si="6"/>
        <v>2.7546902413990306</v>
      </c>
    </row>
    <row r="95" spans="1:11" ht="13.5" x14ac:dyDescent="0.25">
      <c r="A95" s="3">
        <f>TITRES_STAT!B98</f>
        <v>42143</v>
      </c>
      <c r="B95" s="6">
        <f>TITRES_STAT!D98</f>
        <v>2.8612000000000002</v>
      </c>
      <c r="C95" s="2">
        <f t="shared" si="7"/>
        <v>0</v>
      </c>
      <c r="D95" s="2">
        <f t="shared" si="8"/>
        <v>2.8716400000000002</v>
      </c>
      <c r="E95" s="2">
        <f t="shared" si="9"/>
        <v>2.8738700000000006</v>
      </c>
      <c r="F95" s="2">
        <f t="shared" si="10"/>
        <v>2.7963849999999999</v>
      </c>
      <c r="G95" s="2">
        <f t="shared" si="5"/>
        <v>2.6895979999999993</v>
      </c>
      <c r="H95" s="2"/>
      <c r="I95" s="2">
        <f t="array" ref="I95">SUMPRODUCT(B79:B98, (ROW(B79:B98)-ROW(B79)+1)) / (20*21/2)</f>
        <v>2.855926190476191</v>
      </c>
      <c r="J95" s="2">
        <f t="shared" si="11"/>
        <v>2.8092718767434501</v>
      </c>
      <c r="K95" s="2">
        <f t="shared" si="6"/>
        <v>2.7588670946775</v>
      </c>
    </row>
    <row r="96" spans="1:11" ht="13.5" x14ac:dyDescent="0.25">
      <c r="A96" s="3">
        <f>TITRES_STAT!B99</f>
        <v>42144</v>
      </c>
      <c r="B96" s="6">
        <f>TITRES_STAT!D99</f>
        <v>2.8237999999999999</v>
      </c>
      <c r="C96" s="2">
        <f t="shared" si="7"/>
        <v>-3.7400000000000322E-2</v>
      </c>
      <c r="D96" s="2">
        <f t="shared" si="8"/>
        <v>2.8611800000000001</v>
      </c>
      <c r="E96" s="2">
        <f t="shared" si="9"/>
        <v>2.8686400000000001</v>
      </c>
      <c r="F96" s="2">
        <f t="shared" si="10"/>
        <v>2.8105750000000005</v>
      </c>
      <c r="G96" s="2">
        <f t="shared" si="5"/>
        <v>2.6929579999999991</v>
      </c>
      <c r="H96" s="2"/>
      <c r="I96" s="2">
        <f t="array" ref="I96">SUMPRODUCT(B80:B99, (ROW(B80:B99)-ROW(B80)+1)) / (20*21/2)</f>
        <v>2.8550695238095241</v>
      </c>
      <c r="J96" s="2">
        <f t="shared" si="11"/>
        <v>2.8106555075297885</v>
      </c>
      <c r="K96" s="2">
        <f t="shared" si="6"/>
        <v>2.7614134831215198</v>
      </c>
    </row>
    <row r="97" spans="1:11" ht="13.5" x14ac:dyDescent="0.25">
      <c r="A97" s="3">
        <f>TITRES_STAT!B100</f>
        <v>42145</v>
      </c>
      <c r="B97" s="6">
        <f>TITRES_STAT!D100</f>
        <v>2.8237999999999999</v>
      </c>
      <c r="C97" s="2">
        <f t="shared" si="7"/>
        <v>0</v>
      </c>
      <c r="D97" s="2">
        <f t="shared" si="8"/>
        <v>2.8507199999999999</v>
      </c>
      <c r="E97" s="2">
        <f t="shared" si="9"/>
        <v>2.86341</v>
      </c>
      <c r="F97" s="2">
        <f t="shared" si="10"/>
        <v>2.8210300000000004</v>
      </c>
      <c r="G97" s="2">
        <f t="shared" si="5"/>
        <v>2.6961699999999995</v>
      </c>
      <c r="H97" s="2"/>
      <c r="I97" s="2">
        <f t="array" ref="I97">SUMPRODUCT(B81:B100, (ROW(B81:B100)-ROW(B81)+1)) / (20*21/2)</f>
        <v>2.8585538095238094</v>
      </c>
      <c r="J97" s="2">
        <f t="shared" si="11"/>
        <v>2.8119073639555232</v>
      </c>
      <c r="K97" s="2">
        <f t="shared" si="6"/>
        <v>2.7638600131951856</v>
      </c>
    </row>
    <row r="98" spans="1:11" ht="13.5" x14ac:dyDescent="0.25">
      <c r="A98" s="3">
        <f>TITRES_STAT!B101</f>
        <v>42146</v>
      </c>
      <c r="B98" s="6">
        <f>TITRES_STAT!D101</f>
        <v>2.8761000000000001</v>
      </c>
      <c r="C98" s="2">
        <f t="shared" si="7"/>
        <v>5.2300000000000235E-2</v>
      </c>
      <c r="D98" s="2">
        <f t="shared" si="8"/>
        <v>2.8492200000000003</v>
      </c>
      <c r="E98" s="2">
        <f t="shared" si="9"/>
        <v>2.86341</v>
      </c>
      <c r="F98" s="2">
        <f t="shared" si="10"/>
        <v>2.8327950000000004</v>
      </c>
      <c r="G98" s="2">
        <f t="shared" si="5"/>
        <v>2.7004279999999996</v>
      </c>
      <c r="H98" s="2"/>
      <c r="I98" s="2">
        <f t="array" ref="I98">SUMPRODUCT(B82:B101, (ROW(B82:B101)-ROW(B82)+1)) / (20*21/2)</f>
        <v>2.8610423809523815</v>
      </c>
      <c r="J98" s="2">
        <f t="shared" si="11"/>
        <v>2.8180209483407115</v>
      </c>
      <c r="K98" s="2">
        <f t="shared" si="6"/>
        <v>2.7682615813051785</v>
      </c>
    </row>
    <row r="99" spans="1:11" ht="13.5" x14ac:dyDescent="0.25">
      <c r="A99" s="3">
        <f>TITRES_STAT!B102</f>
        <v>42149</v>
      </c>
      <c r="B99" s="6">
        <f>TITRES_STAT!D102</f>
        <v>2.8237999999999999</v>
      </c>
      <c r="C99" s="2">
        <f t="shared" si="7"/>
        <v>-5.2300000000000235E-2</v>
      </c>
      <c r="D99" s="2">
        <f t="shared" si="8"/>
        <v>2.8417400000000006</v>
      </c>
      <c r="E99" s="2">
        <f t="shared" si="9"/>
        <v>2.8581799999999995</v>
      </c>
      <c r="F99" s="2">
        <f t="shared" si="10"/>
        <v>2.839515</v>
      </c>
      <c r="G99" s="2">
        <f t="shared" si="5"/>
        <v>2.7036399999999996</v>
      </c>
      <c r="H99" s="2"/>
      <c r="I99" s="2">
        <f t="array" ref="I99">SUMPRODUCT(B83:B102, (ROW(B83:B102)-ROW(B83)+1)) / (20*21/2)</f>
        <v>2.8636228571428575</v>
      </c>
      <c r="J99" s="2">
        <f t="shared" si="11"/>
        <v>2.8185713342130247</v>
      </c>
      <c r="K99" s="2">
        <f t="shared" si="6"/>
        <v>2.770439558508897</v>
      </c>
    </row>
    <row r="100" spans="1:11" ht="13.5" x14ac:dyDescent="0.25">
      <c r="A100" s="3">
        <f>TITRES_STAT!B103</f>
        <v>42150</v>
      </c>
      <c r="B100" s="6">
        <f>TITRES_STAT!D103</f>
        <v>2.8761000000000001</v>
      </c>
      <c r="C100" s="2">
        <f t="shared" si="7"/>
        <v>5.2300000000000235E-2</v>
      </c>
      <c r="D100" s="2">
        <f t="shared" si="8"/>
        <v>2.8447200000000001</v>
      </c>
      <c r="E100" s="2">
        <f t="shared" si="9"/>
        <v>2.8581799999999999</v>
      </c>
      <c r="F100" s="2">
        <f t="shared" si="10"/>
        <v>2.8499699999999999</v>
      </c>
      <c r="G100" s="2">
        <f t="shared" si="5"/>
        <v>2.7096160000000005</v>
      </c>
      <c r="H100" s="2"/>
      <c r="I100" s="2">
        <f t="array" ref="I100">SUMPRODUCT(B84:B103, (ROW(B84:B103)-ROW(B84)+1)) / (20*21/2)</f>
        <v>2.8648309523809532</v>
      </c>
      <c r="J100" s="2">
        <f t="shared" si="11"/>
        <v>2.824050254764165</v>
      </c>
      <c r="K100" s="2">
        <f t="shared" si="6"/>
        <v>2.7745831052340382</v>
      </c>
    </row>
    <row r="101" spans="1:11" ht="13.5" x14ac:dyDescent="0.25">
      <c r="A101" s="3">
        <f>TITRES_STAT!B104</f>
        <v>42151</v>
      </c>
      <c r="B101" s="6">
        <f>TITRES_STAT!D104</f>
        <v>2.8761000000000001</v>
      </c>
      <c r="C101" s="2">
        <f t="shared" si="7"/>
        <v>0</v>
      </c>
      <c r="D101" s="2">
        <f t="shared" si="8"/>
        <v>2.8551799999999998</v>
      </c>
      <c r="E101" s="2">
        <f t="shared" si="9"/>
        <v>2.8581799999999999</v>
      </c>
      <c r="F101" s="2">
        <f t="shared" si="10"/>
        <v>2.8565049999999998</v>
      </c>
      <c r="G101" s="2">
        <f t="shared" si="5"/>
        <v>2.7148439999999998</v>
      </c>
      <c r="H101" s="2"/>
      <c r="I101" s="2">
        <f t="array" ref="I101">SUMPRODUCT(B85:B104, (ROW(B85:B104)-ROW(B85)+1)) / (20*21/2)</f>
        <v>2.8585338095238102</v>
      </c>
      <c r="J101" s="2">
        <f t="shared" si="11"/>
        <v>2.8290073733580541</v>
      </c>
      <c r="K101" s="2">
        <f t="shared" si="6"/>
        <v>2.7785641599307427</v>
      </c>
    </row>
    <row r="102" spans="1:11" ht="13.5" x14ac:dyDescent="0.25">
      <c r="A102" s="3">
        <f>TITRES_STAT!B105</f>
        <v>42152</v>
      </c>
      <c r="B102" s="6">
        <f>TITRES_STAT!D105</f>
        <v>2.8835999999999999</v>
      </c>
      <c r="C102" s="2">
        <f t="shared" si="7"/>
        <v>7.4999999999998401E-3</v>
      </c>
      <c r="D102" s="2">
        <f t="shared" si="8"/>
        <v>2.86714</v>
      </c>
      <c r="E102" s="2">
        <f t="shared" si="9"/>
        <v>2.85893</v>
      </c>
      <c r="F102" s="2">
        <f t="shared" si="10"/>
        <v>2.8634150000000007</v>
      </c>
      <c r="G102" s="2">
        <f t="shared" si="5"/>
        <v>2.7194760000000002</v>
      </c>
      <c r="H102" s="2"/>
      <c r="I102" s="2">
        <f t="array" ref="I102">SUMPRODUCT(B86:B105, (ROW(B86:B105)-ROW(B86)+1)) / (20*21/2)</f>
        <v>2.8454428571428574</v>
      </c>
      <c r="J102" s="2">
        <f t="shared" si="11"/>
        <v>2.8342066711334777</v>
      </c>
      <c r="K102" s="2">
        <f t="shared" si="6"/>
        <v>2.7826832124824783</v>
      </c>
    </row>
    <row r="103" spans="1:11" ht="13.5" x14ac:dyDescent="0.25">
      <c r="A103" s="3">
        <f>TITRES_STAT!B106</f>
        <v>42153</v>
      </c>
      <c r="B103" s="6">
        <f>TITRES_STAT!D106</f>
        <v>2.8761000000000001</v>
      </c>
      <c r="C103" s="2">
        <f t="shared" si="7"/>
        <v>-7.4999999999998401E-3</v>
      </c>
      <c r="D103" s="2">
        <f t="shared" si="8"/>
        <v>2.86714</v>
      </c>
      <c r="E103" s="2">
        <f t="shared" si="9"/>
        <v>2.8581800000000004</v>
      </c>
      <c r="F103" s="2">
        <f t="shared" si="10"/>
        <v>2.8675200000000003</v>
      </c>
      <c r="G103" s="2">
        <f t="shared" si="5"/>
        <v>2.724704</v>
      </c>
      <c r="H103" s="2"/>
      <c r="I103" s="2">
        <f t="array" ref="I103">SUMPRODUCT(B87:B106, (ROW(B87:B106)-ROW(B87)+1)) / (20*21/2)</f>
        <v>2.8330990476190481</v>
      </c>
      <c r="J103" s="2">
        <f t="shared" si="11"/>
        <v>2.8381965119779085</v>
      </c>
      <c r="K103" s="2">
        <f t="shared" si="6"/>
        <v>2.786346615914538</v>
      </c>
    </row>
    <row r="104" spans="1:11" ht="13.5" x14ac:dyDescent="0.25">
      <c r="A104" s="3">
        <f>TITRES_STAT!B107</f>
        <v>42156</v>
      </c>
      <c r="B104" s="6">
        <f>TITRES_STAT!D107</f>
        <v>2.8014000000000001</v>
      </c>
      <c r="C104" s="2">
        <f t="shared" si="7"/>
        <v>-7.4699999999999989E-2</v>
      </c>
      <c r="D104" s="2">
        <f t="shared" si="8"/>
        <v>2.8626600000000004</v>
      </c>
      <c r="E104" s="2">
        <f t="shared" si="9"/>
        <v>2.8522000000000007</v>
      </c>
      <c r="F104" s="2">
        <f t="shared" si="10"/>
        <v>2.8641550000000007</v>
      </c>
      <c r="G104" s="2">
        <f t="shared" si="5"/>
        <v>2.7295599999999998</v>
      </c>
      <c r="H104" s="2"/>
      <c r="I104" s="2">
        <f t="array" ref="I104">SUMPRODUCT(B88:B107, (ROW(B88:B107)-ROW(B88)+1)) / (20*21/2)</f>
        <v>2.8285809523809529</v>
      </c>
      <c r="J104" s="2">
        <f t="shared" si="11"/>
        <v>2.8346920822657267</v>
      </c>
      <c r="K104" s="2">
        <f t="shared" si="6"/>
        <v>2.7869369447022034</v>
      </c>
    </row>
    <row r="105" spans="1:11" ht="13.5" x14ac:dyDescent="0.25">
      <c r="A105" s="3">
        <f>TITRES_STAT!B108</f>
        <v>42157</v>
      </c>
      <c r="B105" s="6">
        <f>TITRES_STAT!D108</f>
        <v>2.7267000000000001</v>
      </c>
      <c r="C105" s="2">
        <f t="shared" si="7"/>
        <v>-7.4699999999999989E-2</v>
      </c>
      <c r="D105" s="2">
        <f t="shared" si="8"/>
        <v>2.8327800000000005</v>
      </c>
      <c r="E105" s="2">
        <f t="shared" si="9"/>
        <v>2.8387500000000006</v>
      </c>
      <c r="F105" s="2">
        <f t="shared" si="10"/>
        <v>2.8563100000000006</v>
      </c>
      <c r="G105" s="2">
        <f t="shared" si="5"/>
        <v>2.7318759999999993</v>
      </c>
      <c r="H105" s="2"/>
      <c r="I105" s="2">
        <f t="array" ref="I105">SUMPRODUCT(B89:B108, (ROW(B89:B108)-ROW(B89)+1)) / (20*21/2)</f>
        <v>2.8311804761904762</v>
      </c>
      <c r="J105" s="2">
        <f t="shared" si="11"/>
        <v>2.8244071220499434</v>
      </c>
      <c r="K105" s="2">
        <f t="shared" si="6"/>
        <v>2.7845747115766271</v>
      </c>
    </row>
    <row r="106" spans="1:11" ht="13.5" x14ac:dyDescent="0.25">
      <c r="A106" s="3">
        <f>TITRES_STAT!B109</f>
        <v>42158</v>
      </c>
      <c r="B106" s="6">
        <f>TITRES_STAT!D109</f>
        <v>2.7267000000000001</v>
      </c>
      <c r="C106" s="2">
        <f t="shared" si="7"/>
        <v>0</v>
      </c>
      <c r="D106" s="2">
        <f t="shared" si="8"/>
        <v>2.8029000000000002</v>
      </c>
      <c r="E106" s="2">
        <f t="shared" si="9"/>
        <v>2.8290400000000004</v>
      </c>
      <c r="F106" s="2">
        <f t="shared" si="10"/>
        <v>2.84884</v>
      </c>
      <c r="G106" s="2">
        <f t="shared" si="5"/>
        <v>2.7344899999999992</v>
      </c>
      <c r="H106" s="2"/>
      <c r="I106" s="2">
        <f t="array" ref="I106">SUMPRODUCT(B90:B109, (ROW(B90:B109)-ROW(B90)+1)) / (20*21/2)</f>
        <v>2.8337976190476195</v>
      </c>
      <c r="J106" s="2">
        <f t="shared" si="11"/>
        <v>2.8151016818547108</v>
      </c>
      <c r="K106" s="2">
        <f t="shared" si="6"/>
        <v>2.7823051150442106</v>
      </c>
    </row>
    <row r="107" spans="1:11" ht="13.5" x14ac:dyDescent="0.25">
      <c r="A107" s="3">
        <f>TITRES_STAT!B110</f>
        <v>42159</v>
      </c>
      <c r="B107" s="6">
        <f>TITRES_STAT!D110</f>
        <v>2.8014000000000001</v>
      </c>
      <c r="C107" s="2">
        <f t="shared" si="7"/>
        <v>7.4699999999999989E-2</v>
      </c>
      <c r="D107" s="2">
        <f t="shared" si="8"/>
        <v>2.7864600000000004</v>
      </c>
      <c r="E107" s="2">
        <f t="shared" si="9"/>
        <v>2.8268000000000004</v>
      </c>
      <c r="F107" s="2">
        <f t="shared" si="10"/>
        <v>2.8451050000000007</v>
      </c>
      <c r="G107" s="2">
        <f t="shared" si="5"/>
        <v>2.7397179999999985</v>
      </c>
      <c r="H107" s="2"/>
      <c r="I107" s="2">
        <f t="array" ref="I107">SUMPRODUCT(B91:B110, (ROW(B91:B110)-ROW(B91)+1)) / (20*21/2)</f>
        <v>2.8296704761904765</v>
      </c>
      <c r="J107" s="2">
        <f t="shared" si="11"/>
        <v>2.8137967597733096</v>
      </c>
      <c r="K107" s="2">
        <f t="shared" si="6"/>
        <v>2.7830539340620848</v>
      </c>
    </row>
    <row r="108" spans="1:11" ht="13.5" x14ac:dyDescent="0.25">
      <c r="A108" s="3">
        <f>TITRES_STAT!B111</f>
        <v>42160</v>
      </c>
      <c r="B108" s="6">
        <f>TITRES_STAT!D111</f>
        <v>2.8723999999999998</v>
      </c>
      <c r="C108" s="2">
        <f t="shared" si="7"/>
        <v>7.099999999999973E-2</v>
      </c>
      <c r="D108" s="2">
        <f t="shared" si="8"/>
        <v>2.78572</v>
      </c>
      <c r="E108" s="2">
        <f t="shared" si="9"/>
        <v>2.8264300000000002</v>
      </c>
      <c r="F108" s="2">
        <f t="shared" si="10"/>
        <v>2.8449200000000001</v>
      </c>
      <c r="G108" s="2">
        <f t="shared" si="5"/>
        <v>2.7463659999999988</v>
      </c>
      <c r="H108" s="2"/>
      <c r="I108" s="2">
        <f t="array" ref="I108">SUMPRODUCT(B92:B111, (ROW(B92:B111)-ROW(B92)+1)) / (20*21/2)</f>
        <v>2.8258990476190475</v>
      </c>
      <c r="J108" s="2">
        <f t="shared" si="11"/>
        <v>2.8193780207472803</v>
      </c>
      <c r="K108" s="2">
        <f t="shared" si="6"/>
        <v>2.7865577013537677</v>
      </c>
    </row>
    <row r="109" spans="1:11" ht="13.5" x14ac:dyDescent="0.25">
      <c r="A109" s="3">
        <f>TITRES_STAT!B112</f>
        <v>42163</v>
      </c>
      <c r="B109" s="6">
        <f>TITRES_STAT!D112</f>
        <v>2.8723999999999998</v>
      </c>
      <c r="C109" s="2">
        <f t="shared" si="7"/>
        <v>0</v>
      </c>
      <c r="D109" s="2">
        <f t="shared" si="8"/>
        <v>2.7999199999999993</v>
      </c>
      <c r="E109" s="2">
        <f t="shared" si="9"/>
        <v>2.8312900000000001</v>
      </c>
      <c r="F109" s="2">
        <f t="shared" si="10"/>
        <v>2.844735</v>
      </c>
      <c r="G109" s="2">
        <f t="shared" si="5"/>
        <v>2.752267999999999</v>
      </c>
      <c r="H109" s="2"/>
      <c r="I109" s="2">
        <f t="array" ref="I109">SUMPRODUCT(B93:B112, (ROW(B93:B112)-ROW(B93)+1)) / (20*21/2)</f>
        <v>2.8221309523809519</v>
      </c>
      <c r="J109" s="2">
        <f t="shared" si="11"/>
        <v>2.8244277330570631</v>
      </c>
      <c r="K109" s="2">
        <f t="shared" si="6"/>
        <v>2.7899240660065612</v>
      </c>
    </row>
    <row r="110" spans="1:11" ht="13.5" x14ac:dyDescent="0.25">
      <c r="A110" s="3">
        <f>TITRES_STAT!B113</f>
        <v>42164</v>
      </c>
      <c r="B110" s="6">
        <f>TITRES_STAT!D113</f>
        <v>2.8014000000000001</v>
      </c>
      <c r="C110" s="2">
        <f t="shared" si="7"/>
        <v>-7.099999999999973E-2</v>
      </c>
      <c r="D110" s="2">
        <f t="shared" si="8"/>
        <v>2.8148600000000004</v>
      </c>
      <c r="E110" s="2">
        <f t="shared" si="9"/>
        <v>2.8238200000000004</v>
      </c>
      <c r="F110" s="2">
        <f t="shared" si="10"/>
        <v>2.8410000000000002</v>
      </c>
      <c r="G110" s="2">
        <f t="shared" si="5"/>
        <v>2.7551059999999983</v>
      </c>
      <c r="H110" s="2"/>
      <c r="I110" s="2">
        <f t="array" ref="I110">SUMPRODUCT(B94:B113, (ROW(B94:B113)-ROW(B94)+1)) / (20*21/2)</f>
        <v>2.8187361904761907</v>
      </c>
      <c r="J110" s="2">
        <f t="shared" si="11"/>
        <v>2.8222346156230569</v>
      </c>
      <c r="K110" s="2">
        <f t="shared" si="6"/>
        <v>2.7903741026337547</v>
      </c>
    </row>
    <row r="111" spans="1:11" ht="13.5" x14ac:dyDescent="0.25">
      <c r="A111" s="3">
        <f>TITRES_STAT!B114</f>
        <v>42165</v>
      </c>
      <c r="B111" s="6">
        <f>TITRES_STAT!D114</f>
        <v>2.8014000000000001</v>
      </c>
      <c r="C111" s="2">
        <f t="shared" si="7"/>
        <v>0</v>
      </c>
      <c r="D111" s="2">
        <f t="shared" si="8"/>
        <v>2.8298000000000001</v>
      </c>
      <c r="E111" s="2">
        <f t="shared" si="9"/>
        <v>2.8163500000000004</v>
      </c>
      <c r="F111" s="2">
        <f t="shared" si="10"/>
        <v>2.8372650000000004</v>
      </c>
      <c r="G111" s="2">
        <f t="shared" si="5"/>
        <v>2.7579439999999988</v>
      </c>
      <c r="H111" s="2"/>
      <c r="I111" s="2">
        <f t="array" ref="I111">SUMPRODUCT(B95:B114, (ROW(B95:B114)-ROW(B95)+1)) / (20*21/2)</f>
        <v>2.8161028571428575</v>
      </c>
      <c r="J111" s="2">
        <f t="shared" si="11"/>
        <v>2.8202503665160989</v>
      </c>
      <c r="K111" s="2">
        <f t="shared" si="6"/>
        <v>2.7908064907657644</v>
      </c>
    </row>
    <row r="112" spans="1:11" ht="13.5" x14ac:dyDescent="0.25">
      <c r="A112" s="3">
        <f>TITRES_STAT!B115</f>
        <v>42166</v>
      </c>
      <c r="B112" s="6">
        <f>TITRES_STAT!D115</f>
        <v>2.7976999999999999</v>
      </c>
      <c r="C112" s="2">
        <f t="shared" si="7"/>
        <v>-3.7000000000002586E-3</v>
      </c>
      <c r="D112" s="2">
        <f t="shared" si="8"/>
        <v>2.8290599999999997</v>
      </c>
      <c r="E112" s="2">
        <f t="shared" si="9"/>
        <v>2.80776</v>
      </c>
      <c r="F112" s="2">
        <f t="shared" si="10"/>
        <v>2.8333450000000004</v>
      </c>
      <c r="G112" s="2">
        <f t="shared" si="5"/>
        <v>2.760483999999999</v>
      </c>
      <c r="H112" s="2"/>
      <c r="I112" s="2">
        <f t="array" ref="I112">SUMPRODUCT(B96:B115, (ROW(B96:B115)-ROW(B96)+1)) / (20*21/2)</f>
        <v>2.8137542857142859</v>
      </c>
      <c r="J112" s="2">
        <f t="shared" si="11"/>
        <v>2.8181027125621849</v>
      </c>
      <c r="K112" s="2">
        <f t="shared" si="6"/>
        <v>2.7910768244612245</v>
      </c>
    </row>
    <row r="113" spans="1:11" ht="13.5" x14ac:dyDescent="0.25">
      <c r="A113" s="3">
        <f>TITRES_STAT!B116</f>
        <v>42167</v>
      </c>
      <c r="B113" s="6">
        <f>TITRES_STAT!D116</f>
        <v>2.7976999999999999</v>
      </c>
      <c r="C113" s="2">
        <f t="shared" si="7"/>
        <v>0</v>
      </c>
      <c r="D113" s="2">
        <f t="shared" si="8"/>
        <v>2.81412</v>
      </c>
      <c r="E113" s="2">
        <f t="shared" si="9"/>
        <v>2.7999199999999997</v>
      </c>
      <c r="F113" s="2">
        <f t="shared" si="10"/>
        <v>2.8290500000000001</v>
      </c>
      <c r="G113" s="2">
        <f t="shared" si="5"/>
        <v>2.7630239999999988</v>
      </c>
      <c r="H113" s="2"/>
      <c r="I113" s="2">
        <f t="array" ref="I113">SUMPRODUCT(B97:B116, (ROW(B97:B116)-ROW(B97)+1)) / (20*21/2)</f>
        <v>2.8116904761904764</v>
      </c>
      <c r="J113" s="2">
        <f t="shared" si="11"/>
        <v>2.8161595970800724</v>
      </c>
      <c r="K113" s="2">
        <f t="shared" si="6"/>
        <v>2.7913365568352941</v>
      </c>
    </row>
    <row r="114" spans="1:11" ht="13.5" x14ac:dyDescent="0.25">
      <c r="A114" s="3">
        <f>TITRES_STAT!B117</f>
        <v>42170</v>
      </c>
      <c r="B114" s="6">
        <f>TITRES_STAT!D117</f>
        <v>2.8014000000000001</v>
      </c>
      <c r="C114" s="2">
        <f t="shared" si="7"/>
        <v>3.7000000000002586E-3</v>
      </c>
      <c r="D114" s="2">
        <f t="shared" si="8"/>
        <v>2.7999200000000002</v>
      </c>
      <c r="E114" s="2">
        <f t="shared" si="9"/>
        <v>2.7999199999999997</v>
      </c>
      <c r="F114" s="2">
        <f t="shared" si="10"/>
        <v>2.8260600000000005</v>
      </c>
      <c r="G114" s="2">
        <f t="shared" ref="G114:G177" si="12">AVERAGE(B65:B114)</f>
        <v>2.7656379999999983</v>
      </c>
      <c r="H114" s="2"/>
      <c r="I114" s="2">
        <f t="array" ref="I114">SUMPRODUCT(B98:B117, (ROW(B98:B117)-ROW(B98)+1)) / (20*21/2)</f>
        <v>2.8061809523809531</v>
      </c>
      <c r="J114" s="2">
        <f t="shared" si="11"/>
        <v>2.8147539211676844</v>
      </c>
      <c r="K114" s="2">
        <f t="shared" si="6"/>
        <v>2.7917312016652827</v>
      </c>
    </row>
    <row r="115" spans="1:11" ht="13.5" x14ac:dyDescent="0.25">
      <c r="A115" s="3">
        <f>TITRES_STAT!B118</f>
        <v>42171</v>
      </c>
      <c r="B115" s="6">
        <f>TITRES_STAT!D118</f>
        <v>2.8014000000000001</v>
      </c>
      <c r="C115" s="2">
        <f t="shared" si="7"/>
        <v>0</v>
      </c>
      <c r="D115" s="2">
        <f t="shared" si="8"/>
        <v>2.7999200000000002</v>
      </c>
      <c r="E115" s="2">
        <f t="shared" si="9"/>
        <v>2.8073900000000003</v>
      </c>
      <c r="F115" s="2">
        <f t="shared" si="10"/>
        <v>2.8230700000000004</v>
      </c>
      <c r="G115" s="2">
        <f t="shared" si="12"/>
        <v>2.7686259999999989</v>
      </c>
      <c r="H115" s="2"/>
      <c r="I115" s="2">
        <f t="array" ref="I115">SUMPRODUCT(B99:B118, (ROW(B99:B118)-ROW(B99)+1)) / (20*21/2)</f>
        <v>2.7991747619047622</v>
      </c>
      <c r="J115" s="2">
        <f t="shared" si="11"/>
        <v>2.8134821191517143</v>
      </c>
      <c r="K115" s="2">
        <f t="shared" ref="K115:K178" si="13">$K$4*B115+(1-$K$4)*K114</f>
        <v>2.7921103702274284</v>
      </c>
    </row>
    <row r="116" spans="1:11" ht="13.5" x14ac:dyDescent="0.25">
      <c r="A116" s="3">
        <f>TITRES_STAT!B119</f>
        <v>42172</v>
      </c>
      <c r="B116" s="6">
        <f>TITRES_STAT!D119</f>
        <v>2.8014000000000001</v>
      </c>
      <c r="C116" s="2">
        <f t="shared" si="7"/>
        <v>0</v>
      </c>
      <c r="D116" s="2">
        <f t="shared" si="8"/>
        <v>2.7999200000000002</v>
      </c>
      <c r="E116" s="2">
        <f t="shared" si="9"/>
        <v>2.8148600000000004</v>
      </c>
      <c r="F116" s="2">
        <f t="shared" si="10"/>
        <v>2.8219500000000002</v>
      </c>
      <c r="G116" s="2">
        <f t="shared" si="12"/>
        <v>2.7716139999999996</v>
      </c>
      <c r="H116" s="2"/>
      <c r="I116" s="2">
        <f t="array" ref="I116">SUMPRODUCT(B100:B119, (ROW(B100:B119)-ROW(B100)+1)) / (20*21/2)</f>
        <v>2.7910099999999995</v>
      </c>
      <c r="J116" s="2">
        <f t="shared" si="11"/>
        <v>2.8123314411372653</v>
      </c>
      <c r="K116" s="2">
        <f t="shared" si="13"/>
        <v>2.792474669434196</v>
      </c>
    </row>
    <row r="117" spans="1:11" ht="13.5" x14ac:dyDescent="0.25">
      <c r="A117" s="3">
        <f>TITRES_STAT!B120</f>
        <v>42173</v>
      </c>
      <c r="B117" s="6">
        <f>TITRES_STAT!D120</f>
        <v>2.7641</v>
      </c>
      <c r="C117" s="2">
        <f t="shared" si="7"/>
        <v>-3.7300000000000111E-2</v>
      </c>
      <c r="D117" s="2">
        <f t="shared" si="8"/>
        <v>2.7932000000000001</v>
      </c>
      <c r="E117" s="2">
        <f t="shared" si="9"/>
        <v>2.8111299999999999</v>
      </c>
      <c r="F117" s="2">
        <f t="shared" si="10"/>
        <v>2.8189650000000004</v>
      </c>
      <c r="G117" s="2">
        <f t="shared" si="12"/>
        <v>2.7746019999999998</v>
      </c>
      <c r="H117" s="2"/>
      <c r="I117" s="2">
        <f t="array" ref="I117">SUMPRODUCT(B101:B120, (ROW(B101:B120)-ROW(B101)+1)) / (20*21/2)</f>
        <v>2.7833076190476196</v>
      </c>
      <c r="J117" s="2">
        <f t="shared" si="11"/>
        <v>2.8077379705527639</v>
      </c>
      <c r="K117" s="2">
        <f t="shared" si="13"/>
        <v>2.7913619372995218</v>
      </c>
    </row>
    <row r="118" spans="1:11" ht="13.5" x14ac:dyDescent="0.25">
      <c r="A118" s="3">
        <f>TITRES_STAT!B121</f>
        <v>42174</v>
      </c>
      <c r="B118" s="6">
        <f>TITRES_STAT!D121</f>
        <v>2.7454000000000001</v>
      </c>
      <c r="C118" s="2">
        <f t="shared" si="7"/>
        <v>-1.8699999999999939E-2</v>
      </c>
      <c r="D118" s="2">
        <f t="shared" si="8"/>
        <v>2.7827399999999995</v>
      </c>
      <c r="E118" s="2">
        <f t="shared" si="9"/>
        <v>2.7984300000000002</v>
      </c>
      <c r="F118" s="2">
        <f t="shared" si="10"/>
        <v>2.81243</v>
      </c>
      <c r="G118" s="2">
        <f t="shared" si="12"/>
        <v>2.7772159999999997</v>
      </c>
      <c r="H118" s="2"/>
      <c r="I118" s="2">
        <f t="array" ref="I118">SUMPRODUCT(B102:B121, (ROW(B102:B121)-ROW(B102)+1)) / (20*21/2)</f>
        <v>2.772764285714286</v>
      </c>
      <c r="J118" s="2">
        <f t="shared" si="11"/>
        <v>2.8018010209763102</v>
      </c>
      <c r="K118" s="2">
        <f t="shared" si="13"/>
        <v>2.7895595083858149</v>
      </c>
    </row>
    <row r="119" spans="1:11" ht="13.5" x14ac:dyDescent="0.25">
      <c r="A119" s="3">
        <f>TITRES_STAT!B122</f>
        <v>42177</v>
      </c>
      <c r="B119" s="6">
        <f>TITRES_STAT!D122</f>
        <v>2.7267000000000001</v>
      </c>
      <c r="C119" s="2">
        <f t="shared" si="7"/>
        <v>-1.8699999999999939E-2</v>
      </c>
      <c r="D119" s="2">
        <f t="shared" si="8"/>
        <v>2.7678000000000003</v>
      </c>
      <c r="E119" s="2">
        <f t="shared" si="9"/>
        <v>2.7838600000000002</v>
      </c>
      <c r="F119" s="2">
        <f t="shared" si="10"/>
        <v>2.8075750000000004</v>
      </c>
      <c r="G119" s="2">
        <f t="shared" si="12"/>
        <v>2.7798299999999996</v>
      </c>
      <c r="H119" s="2"/>
      <c r="I119" s="2">
        <f t="array" ref="I119">SUMPRODUCT(B103:B122, (ROW(B103:B122)-ROW(B103)+1)) / (20*21/2)</f>
        <v>2.7705766666666665</v>
      </c>
      <c r="J119" s="2">
        <f t="shared" si="11"/>
        <v>2.7946485427880901</v>
      </c>
      <c r="K119" s="2">
        <f t="shared" si="13"/>
        <v>2.7870944296255868</v>
      </c>
    </row>
    <row r="120" spans="1:11" ht="13.5" x14ac:dyDescent="0.25">
      <c r="A120" s="3">
        <f>TITRES_STAT!B123</f>
        <v>42178</v>
      </c>
      <c r="B120" s="6">
        <f>TITRES_STAT!D123</f>
        <v>2.7267000000000001</v>
      </c>
      <c r="C120" s="2">
        <f t="shared" si="7"/>
        <v>0</v>
      </c>
      <c r="D120" s="2">
        <f t="shared" si="8"/>
        <v>2.7528600000000005</v>
      </c>
      <c r="E120" s="2">
        <f t="shared" si="9"/>
        <v>2.7763900000000001</v>
      </c>
      <c r="F120" s="2">
        <f t="shared" si="10"/>
        <v>2.8001050000000007</v>
      </c>
      <c r="G120" s="2">
        <f t="shared" si="12"/>
        <v>2.7824439999999999</v>
      </c>
      <c r="H120" s="2"/>
      <c r="I120" s="2">
        <f t="array" ref="I120">SUMPRODUCT(B104:B123, (ROW(B104:B123)-ROW(B104)+1)) / (20*21/2)</f>
        <v>2.7757023809523811</v>
      </c>
      <c r="J120" s="2">
        <f t="shared" si="11"/>
        <v>2.7881772529987483</v>
      </c>
      <c r="K120" s="2">
        <f t="shared" si="13"/>
        <v>2.7847260206206621</v>
      </c>
    </row>
    <row r="121" spans="1:11" ht="13.5" x14ac:dyDescent="0.25">
      <c r="A121" s="3">
        <f>TITRES_STAT!B124</f>
        <v>42179</v>
      </c>
      <c r="B121" s="6">
        <f>TITRES_STAT!D124</f>
        <v>2.6894</v>
      </c>
      <c r="C121" s="2">
        <f t="shared" si="7"/>
        <v>-3.7300000000000111E-2</v>
      </c>
      <c r="D121" s="2">
        <f t="shared" si="8"/>
        <v>2.7304599999999999</v>
      </c>
      <c r="E121" s="2">
        <f t="shared" si="9"/>
        <v>2.76519</v>
      </c>
      <c r="F121" s="2">
        <f t="shared" si="10"/>
        <v>2.7907700000000002</v>
      </c>
      <c r="G121" s="2">
        <f t="shared" si="12"/>
        <v>2.7841620000000002</v>
      </c>
      <c r="H121" s="2"/>
      <c r="I121" s="2">
        <f t="array" ref="I121">SUMPRODUCT(B105:B124, (ROW(B105:B124)-ROW(B105)+1)) / (20*21/2)</f>
        <v>2.7810057142857145</v>
      </c>
      <c r="J121" s="2">
        <f t="shared" si="11"/>
        <v>2.7787698955702957</v>
      </c>
      <c r="K121" s="2">
        <f t="shared" si="13"/>
        <v>2.7809877453022049</v>
      </c>
    </row>
    <row r="122" spans="1:11" ht="13.5" x14ac:dyDescent="0.25">
      <c r="A122" s="3">
        <f>TITRES_STAT!B125</f>
        <v>42180</v>
      </c>
      <c r="B122" s="6">
        <f>TITRES_STAT!D125</f>
        <v>2.7677999999999998</v>
      </c>
      <c r="C122" s="2">
        <f t="shared" si="7"/>
        <v>7.8399999999999803E-2</v>
      </c>
      <c r="D122" s="2">
        <f t="shared" si="8"/>
        <v>2.7312000000000003</v>
      </c>
      <c r="E122" s="2">
        <f t="shared" si="9"/>
        <v>2.7622000000000004</v>
      </c>
      <c r="F122" s="2">
        <f t="shared" si="10"/>
        <v>2.78498</v>
      </c>
      <c r="G122" s="2">
        <f t="shared" si="12"/>
        <v>2.787598</v>
      </c>
      <c r="H122" s="2"/>
      <c r="I122" s="2">
        <f t="array" ref="I122">SUMPRODUCT(B106:B125, (ROW(B106:B125)-ROW(B106)+1)) / (20*21/2)</f>
        <v>2.7861309523809523</v>
      </c>
      <c r="J122" s="2">
        <f t="shared" si="11"/>
        <v>2.77772514361122</v>
      </c>
      <c r="K122" s="2">
        <f t="shared" si="13"/>
        <v>2.7804705788197657</v>
      </c>
    </row>
    <row r="123" spans="1:11" ht="13.5" x14ac:dyDescent="0.25">
      <c r="A123" s="3">
        <f>TITRES_STAT!B126</f>
        <v>42181</v>
      </c>
      <c r="B123" s="6">
        <f>TITRES_STAT!D126</f>
        <v>2.8388</v>
      </c>
      <c r="C123" s="2">
        <f t="shared" si="7"/>
        <v>7.1000000000000174E-2</v>
      </c>
      <c r="D123" s="2">
        <f t="shared" si="8"/>
        <v>2.7498800000000001</v>
      </c>
      <c r="E123" s="2">
        <f t="shared" si="9"/>
        <v>2.7663099999999998</v>
      </c>
      <c r="F123" s="2">
        <f t="shared" si="10"/>
        <v>2.7831149999999996</v>
      </c>
      <c r="G123" s="2">
        <f t="shared" si="12"/>
        <v>2.7928279999999996</v>
      </c>
      <c r="H123" s="2"/>
      <c r="I123" s="2">
        <f t="array" ref="I123">SUMPRODUCT(B107:B126, (ROW(B107:B126)-ROW(B107)+1)) / (20*21/2)</f>
        <v>2.7836080952380957</v>
      </c>
      <c r="J123" s="2">
        <f t="shared" si="11"/>
        <v>2.7835417966006277</v>
      </c>
      <c r="K123" s="2">
        <f t="shared" si="13"/>
        <v>2.7827580071013434</v>
      </c>
    </row>
    <row r="124" spans="1:11" ht="13.5" x14ac:dyDescent="0.25">
      <c r="A124" s="3">
        <f>TITRES_STAT!B127</f>
        <v>42184</v>
      </c>
      <c r="B124" s="6">
        <f>TITRES_STAT!D127</f>
        <v>2.8388</v>
      </c>
      <c r="C124" s="2">
        <f t="shared" si="7"/>
        <v>0</v>
      </c>
      <c r="D124" s="2">
        <f t="shared" si="8"/>
        <v>2.7723</v>
      </c>
      <c r="E124" s="2">
        <f t="shared" si="9"/>
        <v>2.7700500000000003</v>
      </c>
      <c r="F124" s="2">
        <f t="shared" si="10"/>
        <v>2.7849849999999998</v>
      </c>
      <c r="G124" s="2">
        <f t="shared" si="12"/>
        <v>2.7980579999999993</v>
      </c>
      <c r="H124" s="2"/>
      <c r="I124" s="2">
        <f t="array" ref="I124">SUMPRODUCT(B108:B127, (ROW(B108:B127)-ROW(B108)+1)) / (20*21/2)</f>
        <v>2.7744976190476192</v>
      </c>
      <c r="J124" s="2">
        <f t="shared" si="11"/>
        <v>2.7888044826386631</v>
      </c>
      <c r="K124" s="2">
        <f t="shared" si="13"/>
        <v>2.7849557323130552</v>
      </c>
    </row>
    <row r="125" spans="1:11" ht="13.5" x14ac:dyDescent="0.25">
      <c r="A125" s="3">
        <f>TITRES_STAT!B128</f>
        <v>42185</v>
      </c>
      <c r="B125" s="6">
        <f>TITRES_STAT!D128</f>
        <v>2.8388</v>
      </c>
      <c r="C125" s="2">
        <f t="shared" si="7"/>
        <v>0</v>
      </c>
      <c r="D125" s="2">
        <f t="shared" si="8"/>
        <v>2.7947199999999994</v>
      </c>
      <c r="E125" s="2">
        <f t="shared" si="9"/>
        <v>2.77379</v>
      </c>
      <c r="F125" s="2">
        <f t="shared" si="10"/>
        <v>2.7905899999999999</v>
      </c>
      <c r="G125" s="2">
        <f t="shared" si="12"/>
        <v>2.8025399999999991</v>
      </c>
      <c r="H125" s="2"/>
      <c r="I125" s="2">
        <f t="array" ref="I125">SUMPRODUCT(B109:B128, (ROW(B109:B128)-ROW(B109)+1)) / (20*21/2)</f>
        <v>2.7669614285714288</v>
      </c>
      <c r="J125" s="2">
        <f t="shared" si="11"/>
        <v>2.7935659604826002</v>
      </c>
      <c r="K125" s="2">
        <f t="shared" si="13"/>
        <v>2.7870672722223468</v>
      </c>
    </row>
    <row r="126" spans="1:11" ht="13.5" x14ac:dyDescent="0.25">
      <c r="A126" s="3">
        <f>TITRES_STAT!B129</f>
        <v>42186</v>
      </c>
      <c r="B126" s="6">
        <f>TITRES_STAT!D129</f>
        <v>2.7641</v>
      </c>
      <c r="C126" s="2">
        <f t="shared" si="7"/>
        <v>-7.4699999999999989E-2</v>
      </c>
      <c r="D126" s="2">
        <f t="shared" si="8"/>
        <v>2.8096599999999996</v>
      </c>
      <c r="E126" s="2">
        <f t="shared" si="9"/>
        <v>2.77006</v>
      </c>
      <c r="F126" s="2">
        <f t="shared" si="10"/>
        <v>2.7924600000000002</v>
      </c>
      <c r="G126" s="2">
        <f t="shared" si="12"/>
        <v>2.8070219999999995</v>
      </c>
      <c r="H126" s="2"/>
      <c r="I126" s="2">
        <f t="array" ref="I126">SUMPRODUCT(B110:B129, (ROW(B110:B129)-ROW(B110)+1)) / (20*21/2)</f>
        <v>2.7584266666666664</v>
      </c>
      <c r="J126" s="2">
        <f t="shared" si="11"/>
        <v>2.7907596785318765</v>
      </c>
      <c r="K126" s="2">
        <f t="shared" si="13"/>
        <v>2.7861665948802941</v>
      </c>
    </row>
    <row r="127" spans="1:11" ht="13.5" x14ac:dyDescent="0.25">
      <c r="A127" s="3">
        <f>TITRES_STAT!B130</f>
        <v>42187</v>
      </c>
      <c r="B127" s="6">
        <f>TITRES_STAT!D130</f>
        <v>2.6968000000000001</v>
      </c>
      <c r="C127" s="2">
        <f t="shared" si="7"/>
        <v>-6.7299999999999915E-2</v>
      </c>
      <c r="D127" s="2">
        <f t="shared" si="8"/>
        <v>2.7954599999999998</v>
      </c>
      <c r="E127" s="2">
        <f t="shared" si="9"/>
        <v>2.7633299999999998</v>
      </c>
      <c r="F127" s="2">
        <f t="shared" si="10"/>
        <v>2.7872300000000001</v>
      </c>
      <c r="G127" s="2">
        <f t="shared" si="12"/>
        <v>2.8086639999999994</v>
      </c>
      <c r="H127" s="2"/>
      <c r="I127" s="2">
        <f t="array" ref="I127">SUMPRODUCT(B111:B130, (ROW(B111:B130)-ROW(B111)+1)) / (20*21/2)</f>
        <v>2.7507633333333334</v>
      </c>
      <c r="J127" s="2">
        <f t="shared" si="11"/>
        <v>2.7818111377193171</v>
      </c>
      <c r="K127" s="2">
        <f t="shared" si="13"/>
        <v>2.7826620225320471</v>
      </c>
    </row>
    <row r="128" spans="1:11" ht="13.5" x14ac:dyDescent="0.25">
      <c r="A128" s="3">
        <f>TITRES_STAT!B131</f>
        <v>42188</v>
      </c>
      <c r="B128" s="6">
        <f>TITRES_STAT!D131</f>
        <v>2.7081</v>
      </c>
      <c r="C128" s="2">
        <f t="shared" si="7"/>
        <v>1.1299999999999866E-2</v>
      </c>
      <c r="D128" s="2">
        <f t="shared" si="8"/>
        <v>2.76932</v>
      </c>
      <c r="E128" s="2">
        <f t="shared" si="9"/>
        <v>2.7595999999999998</v>
      </c>
      <c r="F128" s="2">
        <f t="shared" si="10"/>
        <v>2.7790150000000002</v>
      </c>
      <c r="G128" s="2">
        <f t="shared" si="12"/>
        <v>2.8100100000000001</v>
      </c>
      <c r="H128" s="2"/>
      <c r="I128" s="2">
        <f t="array" ref="I128">SUMPRODUCT(B112:B131, (ROW(B112:B131)-ROW(B112)+1)) / (20*21/2)</f>
        <v>2.7471857142857141</v>
      </c>
      <c r="J128" s="2">
        <f t="shared" si="11"/>
        <v>2.7747910293650961</v>
      </c>
      <c r="K128" s="2">
        <f t="shared" si="13"/>
        <v>2.7797380216484373</v>
      </c>
    </row>
    <row r="129" spans="1:11" ht="13.5" x14ac:dyDescent="0.25">
      <c r="A129" s="3">
        <f>TITRES_STAT!B132</f>
        <v>42191</v>
      </c>
      <c r="B129" s="6">
        <f>TITRES_STAT!D132</f>
        <v>2.6894</v>
      </c>
      <c r="C129" s="2">
        <f t="shared" si="7"/>
        <v>-1.8699999999999939E-2</v>
      </c>
      <c r="D129" s="2">
        <f t="shared" si="8"/>
        <v>2.7394399999999997</v>
      </c>
      <c r="E129" s="2">
        <f t="shared" si="9"/>
        <v>2.7558699999999994</v>
      </c>
      <c r="F129" s="2">
        <f t="shared" si="10"/>
        <v>2.7698650000000002</v>
      </c>
      <c r="G129" s="2">
        <f t="shared" si="12"/>
        <v>2.8100100000000001</v>
      </c>
      <c r="H129" s="2"/>
      <c r="I129" s="2">
        <f t="array" ref="I129">SUMPRODUCT(B113:B132, (ROW(B113:B132)-ROW(B113)+1)) / (20*21/2)</f>
        <v>2.7439638095238101</v>
      </c>
      <c r="J129" s="2">
        <f t="shared" si="11"/>
        <v>2.7666585503779437</v>
      </c>
      <c r="K129" s="2">
        <f t="shared" si="13"/>
        <v>2.7761953541328124</v>
      </c>
    </row>
    <row r="130" spans="1:11" ht="13.5" x14ac:dyDescent="0.25">
      <c r="A130" s="3">
        <f>TITRES_STAT!B133</f>
        <v>42192</v>
      </c>
      <c r="B130" s="6">
        <f>TITRES_STAT!D133</f>
        <v>2.6894</v>
      </c>
      <c r="C130" s="2">
        <f t="shared" si="7"/>
        <v>0</v>
      </c>
      <c r="D130" s="2">
        <f t="shared" si="8"/>
        <v>2.7095599999999997</v>
      </c>
      <c r="E130" s="2">
        <f t="shared" si="9"/>
        <v>2.7521399999999994</v>
      </c>
      <c r="F130" s="2">
        <f t="shared" si="10"/>
        <v>2.764265</v>
      </c>
      <c r="G130" s="2">
        <f t="shared" si="12"/>
        <v>2.8104580000000006</v>
      </c>
      <c r="H130" s="2"/>
      <c r="I130" s="2">
        <f t="array" ref="I130">SUMPRODUCT(B114:B133, (ROW(B114:B133)-ROW(B114)+1)) / (20*21/2)</f>
        <v>2.7392038095238096</v>
      </c>
      <c r="J130" s="2">
        <f t="shared" si="11"/>
        <v>2.7593005931990922</v>
      </c>
      <c r="K130" s="2">
        <f t="shared" si="13"/>
        <v>2.7727916147550551</v>
      </c>
    </row>
    <row r="131" spans="1:11" ht="13.5" x14ac:dyDescent="0.25">
      <c r="A131" s="3">
        <f>TITRES_STAT!B134</f>
        <v>42193</v>
      </c>
      <c r="B131" s="6">
        <f>TITRES_STAT!D134</f>
        <v>2.7267000000000001</v>
      </c>
      <c r="C131" s="2">
        <f t="shared" si="7"/>
        <v>3.7300000000000111E-2</v>
      </c>
      <c r="D131" s="2">
        <f t="shared" si="8"/>
        <v>2.70208</v>
      </c>
      <c r="E131" s="2">
        <f t="shared" si="9"/>
        <v>2.7558699999999994</v>
      </c>
      <c r="F131" s="2">
        <f t="shared" si="10"/>
        <v>2.7605300000000002</v>
      </c>
      <c r="G131" s="2">
        <f t="shared" si="12"/>
        <v>2.8100840000000007</v>
      </c>
      <c r="H131" s="2"/>
      <c r="I131" s="2">
        <f t="array" ref="I131">SUMPRODUCT(B115:B134, (ROW(B115:B134)-ROW(B115)+1)) / (20*21/2)</f>
        <v>2.7386661904761911</v>
      </c>
      <c r="J131" s="2">
        <f t="shared" si="11"/>
        <v>2.7561957747991785</v>
      </c>
      <c r="K131" s="2">
        <f t="shared" si="13"/>
        <v>2.7709841004509355</v>
      </c>
    </row>
    <row r="132" spans="1:11" ht="13.5" x14ac:dyDescent="0.25">
      <c r="A132" s="3">
        <f>TITRES_STAT!B135</f>
        <v>42194</v>
      </c>
      <c r="B132" s="6">
        <f>TITRES_STAT!D135</f>
        <v>2.7267000000000001</v>
      </c>
      <c r="C132" s="2">
        <f t="shared" ref="C132:C195" si="14">B132-B131</f>
        <v>0</v>
      </c>
      <c r="D132" s="2">
        <f t="shared" si="8"/>
        <v>2.7080600000000006</v>
      </c>
      <c r="E132" s="2">
        <f t="shared" si="9"/>
        <v>2.75176</v>
      </c>
      <c r="F132" s="2">
        <f t="shared" si="10"/>
        <v>2.7569800000000004</v>
      </c>
      <c r="G132" s="2">
        <f t="shared" si="12"/>
        <v>2.8097100000000008</v>
      </c>
      <c r="H132" s="2"/>
      <c r="I132" s="2">
        <f t="array" ref="I132">SUMPRODUCT(B116:B135, (ROW(B116:B135)-ROW(B116)+1)) / (20*21/2)</f>
        <v>2.7459695238095239</v>
      </c>
      <c r="J132" s="2">
        <f t="shared" si="11"/>
        <v>2.7533866533897329</v>
      </c>
      <c r="K132" s="2">
        <f t="shared" si="13"/>
        <v>2.7692474690607027</v>
      </c>
    </row>
    <row r="133" spans="1:11" ht="13.5" x14ac:dyDescent="0.25">
      <c r="A133" s="3">
        <f>TITRES_STAT!B136</f>
        <v>42195</v>
      </c>
      <c r="B133" s="6">
        <f>TITRES_STAT!D136</f>
        <v>2.7069999999999999</v>
      </c>
      <c r="C133" s="2">
        <f t="shared" si="14"/>
        <v>-1.9700000000000273E-2</v>
      </c>
      <c r="D133" s="2">
        <f t="shared" si="8"/>
        <v>2.70784</v>
      </c>
      <c r="E133" s="2">
        <f t="shared" si="9"/>
        <v>2.7385800000000002</v>
      </c>
      <c r="F133" s="2">
        <f t="shared" si="10"/>
        <v>2.7524450000000003</v>
      </c>
      <c r="G133" s="2">
        <f t="shared" si="12"/>
        <v>2.8079700000000001</v>
      </c>
      <c r="H133" s="2"/>
      <c r="I133" s="2">
        <f t="array" ref="I133">SUMPRODUCT(B117:B136, (ROW(B117:B136)-ROW(B117)+1)) / (20*21/2)</f>
        <v>2.7429157142857146</v>
      </c>
      <c r="J133" s="2">
        <f t="shared" si="11"/>
        <v>2.7489688768764249</v>
      </c>
      <c r="K133" s="2">
        <f t="shared" si="13"/>
        <v>2.766806391842636</v>
      </c>
    </row>
    <row r="134" spans="1:11" ht="13.5" x14ac:dyDescent="0.25">
      <c r="A134" s="3">
        <f>TITRES_STAT!B137</f>
        <v>42198</v>
      </c>
      <c r="B134" s="6">
        <f>TITRES_STAT!D137</f>
        <v>2.7467999999999999</v>
      </c>
      <c r="C134" s="2">
        <f t="shared" si="14"/>
        <v>3.9800000000000058E-2</v>
      </c>
      <c r="D134" s="2">
        <f t="shared" ref="D134:D197" si="15">AVERAGE(B130:B134)</f>
        <v>2.7193200000000006</v>
      </c>
      <c r="E134" s="2">
        <f t="shared" si="9"/>
        <v>2.7293799999999999</v>
      </c>
      <c r="F134" s="2">
        <f t="shared" si="10"/>
        <v>2.7497150000000006</v>
      </c>
      <c r="G134" s="2">
        <f t="shared" si="12"/>
        <v>2.8055320000000008</v>
      </c>
      <c r="H134" s="2"/>
      <c r="I134" s="2">
        <f t="array" ref="I134">SUMPRODUCT(B118:B137, (ROW(B118:B137)-ROW(B118)+1)) / (20*21/2)</f>
        <v>2.7478452380952381</v>
      </c>
      <c r="J134" s="2">
        <f t="shared" si="11"/>
        <v>2.7487623171739082</v>
      </c>
      <c r="K134" s="2">
        <f t="shared" si="13"/>
        <v>2.7660218274566502</v>
      </c>
    </row>
    <row r="135" spans="1:11" ht="13.5" x14ac:dyDescent="0.25">
      <c r="A135" s="3">
        <f>TITRES_STAT!B138</f>
        <v>42199</v>
      </c>
      <c r="B135" s="6">
        <f>TITRES_STAT!D138</f>
        <v>2.8264</v>
      </c>
      <c r="C135" s="2">
        <f t="shared" si="14"/>
        <v>7.9600000000000115E-2</v>
      </c>
      <c r="D135" s="2">
        <f t="shared" si="15"/>
        <v>2.7467199999999998</v>
      </c>
      <c r="E135" s="2">
        <f t="shared" si="9"/>
        <v>2.7281400000000002</v>
      </c>
      <c r="F135" s="2">
        <f t="shared" si="10"/>
        <v>2.7509649999999999</v>
      </c>
      <c r="G135" s="2">
        <f t="shared" si="12"/>
        <v>2.8043880000000012</v>
      </c>
      <c r="H135" s="2"/>
      <c r="I135" s="2">
        <f t="array" ref="I135">SUMPRODUCT(B119:B138, (ROW(B119:B138)-ROW(B119)+1)) / (20*21/2)</f>
        <v>2.7465438095238097</v>
      </c>
      <c r="J135" s="2">
        <f t="shared" si="11"/>
        <v>2.7561563822049644</v>
      </c>
      <c r="K135" s="2">
        <f t="shared" si="13"/>
        <v>2.7683895989289384</v>
      </c>
    </row>
    <row r="136" spans="1:11" ht="13.5" x14ac:dyDescent="0.25">
      <c r="A136" s="3">
        <f>TITRES_STAT!B139</f>
        <v>42200</v>
      </c>
      <c r="B136" s="6">
        <f>TITRES_STAT!D139</f>
        <v>2.7189000000000001</v>
      </c>
      <c r="C136" s="2">
        <f t="shared" si="14"/>
        <v>-0.10749999999999993</v>
      </c>
      <c r="D136" s="2">
        <f t="shared" si="15"/>
        <v>2.7451599999999998</v>
      </c>
      <c r="E136" s="2">
        <f t="shared" si="9"/>
        <v>2.7236200000000004</v>
      </c>
      <c r="F136" s="2">
        <f t="shared" si="10"/>
        <v>2.7468399999999997</v>
      </c>
      <c r="G136" s="2">
        <f t="shared" si="12"/>
        <v>2.801244000000001</v>
      </c>
      <c r="H136" s="2"/>
      <c r="I136" s="2">
        <f t="array" ref="I136">SUMPRODUCT(B120:B139, (ROW(B120:B139)-ROW(B120)+1)) / (20*21/2)</f>
        <v>2.7445304761904761</v>
      </c>
      <c r="J136" s="2">
        <f t="shared" si="11"/>
        <v>2.7526081553283008</v>
      </c>
      <c r="K136" s="2">
        <f t="shared" si="13"/>
        <v>2.76644883034349</v>
      </c>
    </row>
    <row r="137" spans="1:11" ht="13.5" x14ac:dyDescent="0.25">
      <c r="A137" s="3">
        <f>TITRES_STAT!B140</f>
        <v>42201</v>
      </c>
      <c r="B137" s="6">
        <f>TITRES_STAT!D140</f>
        <v>2.7986</v>
      </c>
      <c r="C137" s="2">
        <f t="shared" si="14"/>
        <v>7.9699999999999882E-2</v>
      </c>
      <c r="D137" s="2">
        <f t="shared" si="15"/>
        <v>2.7595399999999999</v>
      </c>
      <c r="E137" s="2">
        <f t="shared" si="9"/>
        <v>2.7338000000000005</v>
      </c>
      <c r="F137" s="2">
        <f t="shared" si="10"/>
        <v>2.7485650000000001</v>
      </c>
      <c r="G137" s="2">
        <f t="shared" si="12"/>
        <v>2.7996940000000006</v>
      </c>
      <c r="H137" s="2"/>
      <c r="I137" s="2">
        <f t="array" ref="I137">SUMPRODUCT(B121:B140, (ROW(B121:B140)-ROW(B121)+1)) / (20*21/2)</f>
        <v>2.740620952380953</v>
      </c>
      <c r="J137" s="2">
        <f t="shared" si="11"/>
        <v>2.7569883310113199</v>
      </c>
      <c r="K137" s="2">
        <f t="shared" si="13"/>
        <v>2.7677096605260982</v>
      </c>
    </row>
    <row r="138" spans="1:11" ht="13.5" x14ac:dyDescent="0.25">
      <c r="A138" s="3">
        <f>TITRES_STAT!B141</f>
        <v>42205</v>
      </c>
      <c r="B138" s="6">
        <f>TITRES_STAT!D141</f>
        <v>2.7349000000000001</v>
      </c>
      <c r="C138" s="2">
        <f t="shared" si="14"/>
        <v>-6.3699999999999868E-2</v>
      </c>
      <c r="D138" s="2">
        <f t="shared" si="15"/>
        <v>2.76512</v>
      </c>
      <c r="E138" s="2">
        <f t="shared" si="9"/>
        <v>2.7364800000000002</v>
      </c>
      <c r="F138" s="2">
        <f t="shared" si="10"/>
        <v>2.74804</v>
      </c>
      <c r="G138" s="2">
        <f t="shared" si="12"/>
        <v>2.7968700000000002</v>
      </c>
      <c r="H138" s="2"/>
      <c r="I138" s="2">
        <f t="array" ref="I138">SUMPRODUCT(B122:B141, (ROW(B122:B141)-ROW(B122)+1)) / (20*21/2)</f>
        <v>2.7368052380952377</v>
      </c>
      <c r="J138" s="2">
        <f t="shared" si="11"/>
        <v>2.7548846804388134</v>
      </c>
      <c r="K138" s="2">
        <f t="shared" si="13"/>
        <v>2.7664230071721336</v>
      </c>
    </row>
    <row r="139" spans="1:11" ht="13.5" x14ac:dyDescent="0.25">
      <c r="A139" s="3">
        <f>TITRES_STAT!B142</f>
        <v>42206</v>
      </c>
      <c r="B139" s="6">
        <f>TITRES_STAT!D142</f>
        <v>2.7269000000000001</v>
      </c>
      <c r="C139" s="2">
        <f t="shared" si="14"/>
        <v>-8.0000000000000071E-3</v>
      </c>
      <c r="D139" s="2">
        <f t="shared" si="15"/>
        <v>2.7611400000000001</v>
      </c>
      <c r="E139" s="2">
        <f t="shared" si="9"/>
        <v>2.7402300000000004</v>
      </c>
      <c r="F139" s="2">
        <f t="shared" si="10"/>
        <v>2.7480500000000001</v>
      </c>
      <c r="G139" s="2">
        <f t="shared" si="12"/>
        <v>2.7938860000000001</v>
      </c>
      <c r="H139" s="2"/>
      <c r="I139" s="2">
        <f t="array" ref="I139">SUMPRODUCT(B123:B142, (ROW(B123:B142)-ROW(B123)+1)) / (20*21/2)</f>
        <v>2.7329057142857143</v>
      </c>
      <c r="J139" s="2">
        <f t="shared" si="11"/>
        <v>2.7522194727779743</v>
      </c>
      <c r="K139" s="2">
        <f t="shared" si="13"/>
        <v>2.7648730853222458</v>
      </c>
    </row>
    <row r="140" spans="1:11" ht="13.5" x14ac:dyDescent="0.25">
      <c r="A140" s="3">
        <f>TITRES_STAT!B143</f>
        <v>42207</v>
      </c>
      <c r="B140" s="6">
        <f>TITRES_STAT!D143</f>
        <v>2.7069999999999999</v>
      </c>
      <c r="C140" s="2">
        <f t="shared" si="14"/>
        <v>-1.9900000000000251E-2</v>
      </c>
      <c r="D140" s="2">
        <f t="shared" si="15"/>
        <v>2.73726</v>
      </c>
      <c r="E140" s="2">
        <f t="shared" ref="E140:E203" si="16">AVERAGE(B131:B140)</f>
        <v>2.7419900000000004</v>
      </c>
      <c r="F140" s="2">
        <f t="shared" si="10"/>
        <v>2.7470650000000001</v>
      </c>
      <c r="G140" s="2">
        <f t="shared" si="12"/>
        <v>2.7905040000000003</v>
      </c>
      <c r="H140" s="2"/>
      <c r="I140" s="2">
        <f t="array" ref="I140">SUMPRODUCT(B124:B143, (ROW(B124:B143)-ROW(B124)+1)) / (20*21/2)</f>
        <v>2.7292957142857142</v>
      </c>
      <c r="J140" s="2">
        <f t="shared" si="11"/>
        <v>2.7479128563229289</v>
      </c>
      <c r="K140" s="2">
        <f t="shared" si="13"/>
        <v>2.7626035525645105</v>
      </c>
    </row>
    <row r="141" spans="1:11" ht="13.5" x14ac:dyDescent="0.25">
      <c r="A141" s="3">
        <f>TITRES_STAT!B144</f>
        <v>42208</v>
      </c>
      <c r="B141" s="6">
        <f>TITRES_STAT!D144</f>
        <v>2.7069999999999999</v>
      </c>
      <c r="C141" s="2">
        <f t="shared" si="14"/>
        <v>0</v>
      </c>
      <c r="D141" s="2">
        <f t="shared" si="15"/>
        <v>2.7348800000000004</v>
      </c>
      <c r="E141" s="2">
        <f t="shared" si="16"/>
        <v>2.7400200000000003</v>
      </c>
      <c r="F141" s="2">
        <f t="shared" si="10"/>
        <v>2.7479450000000001</v>
      </c>
      <c r="G141" s="2">
        <f t="shared" si="12"/>
        <v>2.7871220000000001</v>
      </c>
      <c r="H141" s="2"/>
      <c r="I141" s="2">
        <f t="array" ref="I141">SUMPRODUCT(B125:B144, (ROW(B125:B144)-ROW(B125)+1)) / (20*21/2)</f>
        <v>2.7263133333333331</v>
      </c>
      <c r="J141" s="2">
        <f t="shared" si="11"/>
        <v>2.7440163938159832</v>
      </c>
      <c r="K141" s="2">
        <f t="shared" si="13"/>
        <v>2.7604230210913925</v>
      </c>
    </row>
    <row r="142" spans="1:11" ht="13.5" x14ac:dyDescent="0.25">
      <c r="A142" s="3">
        <f>TITRES_STAT!B145</f>
        <v>42209</v>
      </c>
      <c r="B142" s="6">
        <f>TITRES_STAT!D145</f>
        <v>2.7069999999999999</v>
      </c>
      <c r="C142" s="2">
        <f t="shared" si="14"/>
        <v>0</v>
      </c>
      <c r="D142" s="2">
        <f t="shared" si="15"/>
        <v>2.7165600000000003</v>
      </c>
      <c r="E142" s="2">
        <f t="shared" si="16"/>
        <v>2.7380500000000003</v>
      </c>
      <c r="F142" s="2">
        <f t="shared" si="10"/>
        <v>2.7449050000000002</v>
      </c>
      <c r="G142" s="2">
        <f t="shared" si="12"/>
        <v>2.7837399999999999</v>
      </c>
      <c r="H142" s="2"/>
      <c r="I142" s="2">
        <f t="array" ref="I142">SUMPRODUCT(B126:B145, (ROW(B126:B145)-ROW(B126)+1)) / (20*21/2)</f>
        <v>2.7220633333333333</v>
      </c>
      <c r="J142" s="2">
        <f t="shared" si="11"/>
        <v>2.7404910229763657</v>
      </c>
      <c r="K142" s="2">
        <f t="shared" si="13"/>
        <v>2.7583280006564359</v>
      </c>
    </row>
    <row r="143" spans="1:11" ht="13.5" x14ac:dyDescent="0.25">
      <c r="A143" s="3">
        <f>TITRES_STAT!B146</f>
        <v>42212</v>
      </c>
      <c r="B143" s="6">
        <f>TITRES_STAT!D146</f>
        <v>2.7069999999999999</v>
      </c>
      <c r="C143" s="2">
        <f t="shared" si="14"/>
        <v>0</v>
      </c>
      <c r="D143" s="2">
        <f t="shared" si="15"/>
        <v>2.7109800000000002</v>
      </c>
      <c r="E143" s="2">
        <f t="shared" si="16"/>
        <v>2.7380500000000003</v>
      </c>
      <c r="F143" s="2">
        <f t="shared" si="10"/>
        <v>2.7383150000000005</v>
      </c>
      <c r="G143" s="2">
        <f t="shared" si="12"/>
        <v>2.7802079999999996</v>
      </c>
      <c r="H143" s="2"/>
      <c r="I143" s="2">
        <f t="array" ref="I143">SUMPRODUCT(B127:B146, (ROW(B127:B146)-ROW(B127)+1)) / (20*21/2)</f>
        <v>2.7166404761904763</v>
      </c>
      <c r="J143" s="2">
        <f t="shared" si="11"/>
        <v>2.7373014017405213</v>
      </c>
      <c r="K143" s="2">
        <f t="shared" si="13"/>
        <v>2.7563151378855952</v>
      </c>
    </row>
    <row r="144" spans="1:11" ht="13.5" x14ac:dyDescent="0.25">
      <c r="A144" s="3">
        <f>TITRES_STAT!B147</f>
        <v>42213</v>
      </c>
      <c r="B144" s="6">
        <f>TITRES_STAT!D147</f>
        <v>2.7069999999999999</v>
      </c>
      <c r="C144" s="2">
        <f t="shared" si="14"/>
        <v>0</v>
      </c>
      <c r="D144" s="2">
        <f t="shared" si="15"/>
        <v>2.7069999999999999</v>
      </c>
      <c r="E144" s="2">
        <f t="shared" si="16"/>
        <v>2.73407</v>
      </c>
      <c r="F144" s="2">
        <f t="shared" si="10"/>
        <v>2.7317250000000004</v>
      </c>
      <c r="G144" s="2">
        <f t="shared" si="12"/>
        <v>2.7771239999999993</v>
      </c>
      <c r="H144" s="2"/>
      <c r="I144" s="2">
        <f t="array" ref="I144">SUMPRODUCT(B128:B147, (ROW(B128:B147)-ROW(B128)+1)) / (20*21/2)</f>
        <v>2.711679047619048</v>
      </c>
      <c r="J144" s="2">
        <f t="shared" si="11"/>
        <v>2.7344155539557096</v>
      </c>
      <c r="K144" s="2">
        <f t="shared" si="13"/>
        <v>2.7543812109096897</v>
      </c>
    </row>
    <row r="145" spans="1:11" ht="13.5" x14ac:dyDescent="0.25">
      <c r="A145" s="3">
        <f>TITRES_STAT!B148</f>
        <v>42214</v>
      </c>
      <c r="B145" s="6">
        <f>TITRES_STAT!D148</f>
        <v>2.6871</v>
      </c>
      <c r="C145" s="2">
        <f t="shared" si="14"/>
        <v>-1.9899999999999807E-2</v>
      </c>
      <c r="D145" s="2">
        <f t="shared" si="15"/>
        <v>2.70302</v>
      </c>
      <c r="E145" s="2">
        <f t="shared" si="16"/>
        <v>2.7201400000000002</v>
      </c>
      <c r="F145" s="2">
        <f t="shared" si="10"/>
        <v>2.7241400000000007</v>
      </c>
      <c r="G145" s="2">
        <f t="shared" si="12"/>
        <v>2.7736419999999993</v>
      </c>
      <c r="H145" s="2"/>
      <c r="I145" s="2">
        <f t="array" ref="I145">SUMPRODUCT(B129:B148, (ROW(B129:B148)-ROW(B129)+1)) / (20*21/2)</f>
        <v>2.7034490476190478</v>
      </c>
      <c r="J145" s="2">
        <f t="shared" si="11"/>
        <v>2.7299093107218324</v>
      </c>
      <c r="K145" s="2">
        <f t="shared" si="13"/>
        <v>2.7517427320504861</v>
      </c>
    </row>
    <row r="146" spans="1:11" ht="13.5" x14ac:dyDescent="0.25">
      <c r="A146" s="3">
        <f>TITRES_STAT!B149</f>
        <v>42215</v>
      </c>
      <c r="B146" s="6">
        <f>TITRES_STAT!D149</f>
        <v>2.6671999999999998</v>
      </c>
      <c r="C146" s="2">
        <f t="shared" si="14"/>
        <v>-1.9900000000000251E-2</v>
      </c>
      <c r="D146" s="2">
        <f t="shared" si="15"/>
        <v>2.6950599999999998</v>
      </c>
      <c r="E146" s="2">
        <f t="shared" si="16"/>
        <v>2.7149700000000005</v>
      </c>
      <c r="F146" s="2">
        <f t="shared" si="10"/>
        <v>2.7192950000000007</v>
      </c>
      <c r="G146" s="2">
        <f t="shared" si="12"/>
        <v>2.7705099999999994</v>
      </c>
      <c r="H146" s="2"/>
      <c r="I146" s="2">
        <f t="array" ref="I146">SUMPRODUCT(B130:B149, (ROW(B130:B149)-ROW(B130)+1)) / (20*21/2)</f>
        <v>2.69899380952381</v>
      </c>
      <c r="J146" s="2">
        <f t="shared" si="11"/>
        <v>2.7239369954149915</v>
      </c>
      <c r="K146" s="2">
        <f t="shared" si="13"/>
        <v>2.7484273307936045</v>
      </c>
    </row>
    <row r="147" spans="1:11" ht="13.5" x14ac:dyDescent="0.25">
      <c r="A147" s="3">
        <f>TITRES_STAT!B150</f>
        <v>42216</v>
      </c>
      <c r="B147" s="6">
        <f>TITRES_STAT!D150</f>
        <v>2.6671999999999998</v>
      </c>
      <c r="C147" s="2">
        <f t="shared" si="14"/>
        <v>0</v>
      </c>
      <c r="D147" s="2">
        <f t="shared" si="15"/>
        <v>2.6870999999999996</v>
      </c>
      <c r="E147" s="2">
        <f t="shared" si="16"/>
        <v>2.7018300000000006</v>
      </c>
      <c r="F147" s="2">
        <f t="shared" si="10"/>
        <v>2.7178150000000008</v>
      </c>
      <c r="G147" s="2">
        <f t="shared" si="12"/>
        <v>2.7673779999999999</v>
      </c>
      <c r="H147" s="2"/>
      <c r="I147" s="2">
        <f t="array" ref="I147">SUMPRODUCT(B131:B150, (ROW(B131:B150)-ROW(B131)+1)) / (20*21/2)</f>
        <v>2.6946442857142854</v>
      </c>
      <c r="J147" s="2">
        <f t="shared" si="11"/>
        <v>2.718533472042135</v>
      </c>
      <c r="K147" s="2">
        <f t="shared" si="13"/>
        <v>2.7452419452722867</v>
      </c>
    </row>
    <row r="148" spans="1:11" ht="13.5" x14ac:dyDescent="0.25">
      <c r="A148" s="3">
        <f>TITRES_STAT!B151</f>
        <v>42219</v>
      </c>
      <c r="B148" s="6">
        <f>TITRES_STAT!D151</f>
        <v>2.6314000000000002</v>
      </c>
      <c r="C148" s="2">
        <f t="shared" si="14"/>
        <v>-3.579999999999961E-2</v>
      </c>
      <c r="D148" s="2">
        <f t="shared" si="15"/>
        <v>2.67198</v>
      </c>
      <c r="E148" s="2">
        <f t="shared" si="16"/>
        <v>2.6914800000000003</v>
      </c>
      <c r="F148" s="2">
        <f t="shared" ref="F148:F211" si="17">AVERAGE(B129:B148)</f>
        <v>2.7139800000000003</v>
      </c>
      <c r="G148" s="2">
        <f t="shared" si="12"/>
        <v>2.7624840000000002</v>
      </c>
      <c r="H148" s="2"/>
      <c r="I148" s="2">
        <f t="array" ref="I148">SUMPRODUCT(B132:B151, (ROW(B132:B151)-ROW(B132)+1)) / (20*21/2)</f>
        <v>2.6904004761904763</v>
      </c>
      <c r="J148" s="2">
        <f t="shared" si="11"/>
        <v>2.7102350461333602</v>
      </c>
      <c r="K148" s="2">
        <f t="shared" si="13"/>
        <v>2.7407775552616087</v>
      </c>
    </row>
    <row r="149" spans="1:11" ht="13.5" x14ac:dyDescent="0.25">
      <c r="A149" s="3">
        <f>TITRES_STAT!B152</f>
        <v>42220</v>
      </c>
      <c r="B149" s="6">
        <f>TITRES_STAT!D152</f>
        <v>2.6671999999999998</v>
      </c>
      <c r="C149" s="2">
        <f t="shared" si="14"/>
        <v>3.579999999999961E-2</v>
      </c>
      <c r="D149" s="2">
        <f t="shared" si="15"/>
        <v>2.6640199999999998</v>
      </c>
      <c r="E149" s="2">
        <f t="shared" si="16"/>
        <v>2.6855100000000003</v>
      </c>
      <c r="F149" s="2">
        <f t="shared" si="17"/>
        <v>2.7128700000000006</v>
      </c>
      <c r="G149" s="2">
        <f t="shared" si="12"/>
        <v>2.7593520000000002</v>
      </c>
      <c r="H149" s="2"/>
      <c r="I149" s="2">
        <f t="array" ref="I149">SUMPRODUCT(B133:B152, (ROW(B133:B152)-ROW(B133)+1)) / (20*21/2)</f>
        <v>2.6864399999999997</v>
      </c>
      <c r="J149" s="2">
        <f t="shared" ref="J149:J212" si="18">$J$4*B149+J148*(1-$J$4)</f>
        <v>2.7061364703111357</v>
      </c>
      <c r="K149" s="2">
        <f t="shared" si="13"/>
        <v>2.7378921609376241</v>
      </c>
    </row>
    <row r="150" spans="1:11" ht="13.5" x14ac:dyDescent="0.25">
      <c r="A150" s="3">
        <f>TITRES_STAT!B153</f>
        <v>42221</v>
      </c>
      <c r="B150" s="6">
        <f>TITRES_STAT!D153</f>
        <v>2.6671999999999998</v>
      </c>
      <c r="C150" s="2">
        <f t="shared" si="14"/>
        <v>0</v>
      </c>
      <c r="D150" s="2">
        <f t="shared" si="15"/>
        <v>2.6600399999999995</v>
      </c>
      <c r="E150" s="2">
        <f t="shared" si="16"/>
        <v>2.6815300000000004</v>
      </c>
      <c r="F150" s="2">
        <f t="shared" si="17"/>
        <v>2.7117600000000004</v>
      </c>
      <c r="G150" s="2">
        <f t="shared" si="12"/>
        <v>2.7551740000000002</v>
      </c>
      <c r="H150" s="2"/>
      <c r="I150" s="2">
        <f t="array" ref="I150">SUMPRODUCT(B134:B153, (ROW(B134:B153)-ROW(B134)+1)) / (20*21/2)</f>
        <v>2.682762857142857</v>
      </c>
      <c r="J150" s="2">
        <f t="shared" si="18"/>
        <v>2.7024282350434081</v>
      </c>
      <c r="K150" s="2">
        <f t="shared" si="13"/>
        <v>2.7351199193322269</v>
      </c>
    </row>
    <row r="151" spans="1:11" ht="13.5" x14ac:dyDescent="0.25">
      <c r="A151" s="3">
        <f>TITRES_STAT!B154</f>
        <v>42222</v>
      </c>
      <c r="B151" s="6">
        <f>TITRES_STAT!D154</f>
        <v>2.6671999999999998</v>
      </c>
      <c r="C151" s="2">
        <f t="shared" si="14"/>
        <v>0</v>
      </c>
      <c r="D151" s="2">
        <f t="shared" si="15"/>
        <v>2.6600399999999995</v>
      </c>
      <c r="E151" s="2">
        <f t="shared" si="16"/>
        <v>2.6775500000000001</v>
      </c>
      <c r="F151" s="2">
        <f t="shared" si="17"/>
        <v>2.7087850000000002</v>
      </c>
      <c r="G151" s="2">
        <f t="shared" si="12"/>
        <v>2.7509959999999993</v>
      </c>
      <c r="H151" s="2"/>
      <c r="I151" s="2">
        <f t="array" ref="I151">SUMPRODUCT(B135:B154, (ROW(B135:B154)-ROW(B135)+1)) / (20*21/2)</f>
        <v>2.6792752380952378</v>
      </c>
      <c r="J151" s="2">
        <f t="shared" si="18"/>
        <v>2.6990731650392741</v>
      </c>
      <c r="K151" s="2">
        <f t="shared" si="13"/>
        <v>2.7324563930839041</v>
      </c>
    </row>
    <row r="152" spans="1:11" ht="13.5" x14ac:dyDescent="0.25">
      <c r="A152" s="3">
        <f>TITRES_STAT!B155</f>
        <v>42223</v>
      </c>
      <c r="B152" s="6">
        <f>TITRES_STAT!D155</f>
        <v>2.6671999999999998</v>
      </c>
      <c r="C152" s="2">
        <f t="shared" si="14"/>
        <v>0</v>
      </c>
      <c r="D152" s="2">
        <f t="shared" si="15"/>
        <v>2.6600399999999995</v>
      </c>
      <c r="E152" s="2">
        <f t="shared" si="16"/>
        <v>2.6735700000000002</v>
      </c>
      <c r="F152" s="2">
        <f t="shared" si="17"/>
        <v>2.7058100000000005</v>
      </c>
      <c r="G152" s="2">
        <f t="shared" si="12"/>
        <v>2.7466679999999997</v>
      </c>
      <c r="H152" s="2"/>
      <c r="I152" s="2">
        <f t="array" ref="I152">SUMPRODUCT(B136:B155, (ROW(B136:B155)-ROW(B136)+1)) / (20*21/2)</f>
        <v>2.6761666666666666</v>
      </c>
      <c r="J152" s="2">
        <f t="shared" si="18"/>
        <v>2.6960376255117238</v>
      </c>
      <c r="K152" s="2">
        <f t="shared" si="13"/>
        <v>2.7298973188453197</v>
      </c>
    </row>
    <row r="153" spans="1:11" ht="13.5" x14ac:dyDescent="0.25">
      <c r="A153" s="3">
        <f>TITRES_STAT!B156</f>
        <v>42226</v>
      </c>
      <c r="B153" s="6">
        <f>TITRES_STAT!D156</f>
        <v>2.6671999999999998</v>
      </c>
      <c r="C153" s="2">
        <f t="shared" si="14"/>
        <v>0</v>
      </c>
      <c r="D153" s="2">
        <f t="shared" si="15"/>
        <v>2.6671999999999998</v>
      </c>
      <c r="E153" s="2">
        <f t="shared" si="16"/>
        <v>2.6695900000000004</v>
      </c>
      <c r="F153" s="2">
        <f t="shared" si="17"/>
        <v>2.7038200000000003</v>
      </c>
      <c r="G153" s="2">
        <f t="shared" si="12"/>
        <v>2.7424899999999992</v>
      </c>
      <c r="H153" s="2"/>
      <c r="I153" s="2">
        <f t="array" ref="I153">SUMPRODUCT(B137:B156, (ROW(B137:B156)-ROW(B137)+1)) / (20*21/2)</f>
        <v>2.670025714285714</v>
      </c>
      <c r="J153" s="2">
        <f t="shared" si="18"/>
        <v>2.6932911849867978</v>
      </c>
      <c r="K153" s="2">
        <f t="shared" si="13"/>
        <v>2.7274386004592288</v>
      </c>
    </row>
    <row r="154" spans="1:11" ht="13.5" x14ac:dyDescent="0.25">
      <c r="A154" s="3">
        <f>TITRES_STAT!B157</f>
        <v>42227</v>
      </c>
      <c r="B154" s="6">
        <f>TITRES_STAT!D157</f>
        <v>2.6671999999999998</v>
      </c>
      <c r="C154" s="2">
        <f t="shared" si="14"/>
        <v>0</v>
      </c>
      <c r="D154" s="2">
        <f t="shared" si="15"/>
        <v>2.6671999999999998</v>
      </c>
      <c r="E154" s="2">
        <f t="shared" si="16"/>
        <v>2.66561</v>
      </c>
      <c r="F154" s="2">
        <f t="shared" si="17"/>
        <v>2.6998400000000005</v>
      </c>
      <c r="G154" s="2">
        <f t="shared" si="12"/>
        <v>2.7398059999999993</v>
      </c>
      <c r="H154" s="2"/>
      <c r="I154" s="2">
        <f t="array" ref="I154">SUMPRODUCT(B138:B157, (ROW(B138:B157)-ROW(B138)+1)) / (20*21/2)</f>
        <v>2.664320476190476</v>
      </c>
      <c r="J154" s="2">
        <f t="shared" si="18"/>
        <v>2.6908063102261499</v>
      </c>
      <c r="K154" s="2">
        <f t="shared" si="13"/>
        <v>2.7250763024020039</v>
      </c>
    </row>
    <row r="155" spans="1:11" ht="13.5" x14ac:dyDescent="0.25">
      <c r="A155" s="3">
        <f>TITRES_STAT!B158</f>
        <v>42228</v>
      </c>
      <c r="B155" s="6">
        <f>TITRES_STAT!D158</f>
        <v>2.6671999999999998</v>
      </c>
      <c r="C155" s="2">
        <f t="shared" si="14"/>
        <v>0</v>
      </c>
      <c r="D155" s="2">
        <f t="shared" si="15"/>
        <v>2.6671999999999998</v>
      </c>
      <c r="E155" s="2">
        <f t="shared" si="16"/>
        <v>2.6636200000000003</v>
      </c>
      <c r="F155" s="2">
        <f t="shared" si="17"/>
        <v>2.6918800000000003</v>
      </c>
      <c r="G155" s="2">
        <f t="shared" si="12"/>
        <v>2.7386159999999991</v>
      </c>
      <c r="H155" s="2"/>
      <c r="I155" s="2">
        <f t="array" ref="I155">SUMPRODUCT(B139:B158, (ROW(B139:B158)-ROW(B139)+1)) / (20*21/2)</f>
        <v>2.666630476190476</v>
      </c>
      <c r="J155" s="2">
        <f t="shared" si="18"/>
        <v>2.6885580902046122</v>
      </c>
      <c r="K155" s="2">
        <f t="shared" si="13"/>
        <v>2.7228066434842781</v>
      </c>
    </row>
    <row r="156" spans="1:11" ht="13.5" x14ac:dyDescent="0.25">
      <c r="A156" s="3">
        <f>TITRES_STAT!B159</f>
        <v>42230</v>
      </c>
      <c r="B156" s="6">
        <f>TITRES_STAT!D159</f>
        <v>2.6274000000000002</v>
      </c>
      <c r="C156" s="2">
        <f t="shared" si="14"/>
        <v>-3.9799999999999613E-2</v>
      </c>
      <c r="D156" s="2">
        <f t="shared" si="15"/>
        <v>2.6592399999999996</v>
      </c>
      <c r="E156" s="2">
        <f t="shared" si="16"/>
        <v>2.6596400000000004</v>
      </c>
      <c r="F156" s="2">
        <f t="shared" si="17"/>
        <v>2.6873050000000012</v>
      </c>
      <c r="G156" s="2">
        <f t="shared" si="12"/>
        <v>2.7366299999999986</v>
      </c>
      <c r="H156" s="2"/>
      <c r="I156" s="2">
        <f t="array" ref="I156">SUMPRODUCT(B140:B159, (ROW(B140:B159)-ROW(B140)+1)) / (20*21/2)</f>
        <v>2.6690923809523803</v>
      </c>
      <c r="J156" s="2">
        <f t="shared" si="18"/>
        <v>2.6827335101851255</v>
      </c>
      <c r="K156" s="2">
        <f t="shared" si="13"/>
        <v>2.7190652064848946</v>
      </c>
    </row>
    <row r="157" spans="1:11" ht="13.5" x14ac:dyDescent="0.25">
      <c r="A157" s="3">
        <f>TITRES_STAT!B160</f>
        <v>42233</v>
      </c>
      <c r="B157" s="6">
        <f>TITRES_STAT!D160</f>
        <v>2.6274000000000002</v>
      </c>
      <c r="C157" s="2">
        <f t="shared" si="14"/>
        <v>0</v>
      </c>
      <c r="D157" s="2">
        <f t="shared" si="15"/>
        <v>2.6512799999999999</v>
      </c>
      <c r="E157" s="2">
        <f t="shared" si="16"/>
        <v>2.6556600000000001</v>
      </c>
      <c r="F157" s="2">
        <f t="shared" si="17"/>
        <v>2.6787450000000006</v>
      </c>
      <c r="G157" s="2">
        <f t="shared" si="12"/>
        <v>2.7331499999999984</v>
      </c>
      <c r="H157" s="2"/>
      <c r="I157" s="2">
        <f t="array" ref="I157">SUMPRODUCT(B141:B160, (ROW(B141:B160)-ROW(B141)+1)) / (20*21/2)</f>
        <v>2.664468095238095</v>
      </c>
      <c r="J157" s="2">
        <f t="shared" si="18"/>
        <v>2.6774636520722566</v>
      </c>
      <c r="K157" s="2">
        <f t="shared" si="13"/>
        <v>2.7154704925050948</v>
      </c>
    </row>
    <row r="158" spans="1:11" ht="13.5" x14ac:dyDescent="0.25">
      <c r="A158" s="3">
        <f>TITRES_STAT!B161</f>
        <v>42234</v>
      </c>
      <c r="B158" s="6">
        <f>TITRES_STAT!D161</f>
        <v>2.7029999999999998</v>
      </c>
      <c r="C158" s="2">
        <f t="shared" si="14"/>
        <v>7.5599999999999667E-2</v>
      </c>
      <c r="D158" s="2">
        <f t="shared" si="15"/>
        <v>2.6584399999999997</v>
      </c>
      <c r="E158" s="2">
        <f t="shared" si="16"/>
        <v>2.6628200000000004</v>
      </c>
      <c r="F158" s="2">
        <f t="shared" si="17"/>
        <v>2.6771500000000006</v>
      </c>
      <c r="G158" s="2">
        <f t="shared" si="12"/>
        <v>2.7297619999999978</v>
      </c>
      <c r="H158" s="2"/>
      <c r="I158" s="2">
        <f t="array" ref="I158">SUMPRODUCT(B142:B161, (ROW(B142:B161)-ROW(B142)+1)) / (20*21/2)</f>
        <v>2.6659085714285711</v>
      </c>
      <c r="J158" s="2">
        <f t="shared" si="18"/>
        <v>2.6798956852082321</v>
      </c>
      <c r="K158" s="2">
        <f t="shared" si="13"/>
        <v>2.7149814535833263</v>
      </c>
    </row>
    <row r="159" spans="1:11" ht="13.5" x14ac:dyDescent="0.25">
      <c r="A159" s="3">
        <f>TITRES_STAT!B162</f>
        <v>42235</v>
      </c>
      <c r="B159" s="6">
        <f>TITRES_STAT!D162</f>
        <v>2.7029999999999998</v>
      </c>
      <c r="C159" s="2">
        <f t="shared" si="14"/>
        <v>0</v>
      </c>
      <c r="D159" s="2">
        <f t="shared" si="15"/>
        <v>2.6656</v>
      </c>
      <c r="E159" s="2">
        <f t="shared" si="16"/>
        <v>2.6664000000000003</v>
      </c>
      <c r="F159" s="2">
        <f t="shared" si="17"/>
        <v>2.675955000000001</v>
      </c>
      <c r="G159" s="2">
        <f t="shared" si="12"/>
        <v>2.7263739999999985</v>
      </c>
      <c r="H159" s="2"/>
      <c r="I159" s="2">
        <f t="array" ref="I159">SUMPRODUCT(B143:B162, (ROW(B143:B162)-ROW(B143)+1)) / (20*21/2)</f>
        <v>2.6625104761904761</v>
      </c>
      <c r="J159" s="2">
        <f t="shared" si="18"/>
        <v>2.6820960961407816</v>
      </c>
      <c r="K159" s="2">
        <f t="shared" si="13"/>
        <v>2.7145115926584897</v>
      </c>
    </row>
    <row r="160" spans="1:11" ht="13.5" x14ac:dyDescent="0.25">
      <c r="A160" s="3">
        <f>TITRES_STAT!B163</f>
        <v>42236</v>
      </c>
      <c r="B160" s="6">
        <f>TITRES_STAT!D163</f>
        <v>2.6274000000000002</v>
      </c>
      <c r="C160" s="2">
        <f t="shared" si="14"/>
        <v>-7.5599999999999667E-2</v>
      </c>
      <c r="D160" s="2">
        <f t="shared" si="15"/>
        <v>2.6576399999999998</v>
      </c>
      <c r="E160" s="2">
        <f t="shared" si="16"/>
        <v>2.66242</v>
      </c>
      <c r="F160" s="2">
        <f t="shared" si="17"/>
        <v>2.6719750000000007</v>
      </c>
      <c r="G160" s="2">
        <f t="shared" si="12"/>
        <v>2.7228939999999984</v>
      </c>
      <c r="H160" s="2"/>
      <c r="I160" s="2">
        <f t="array" ref="I160">SUMPRODUCT(B144:B163, (ROW(B144:B163)-ROW(B144)+1)) / (20*21/2)</f>
        <v>2.6621109523809521</v>
      </c>
      <c r="J160" s="2">
        <f t="shared" si="18"/>
        <v>2.6768869441273737</v>
      </c>
      <c r="K160" s="2">
        <f t="shared" si="13"/>
        <v>2.7110954517699213</v>
      </c>
    </row>
    <row r="161" spans="1:11" ht="13.5" x14ac:dyDescent="0.25">
      <c r="A161" s="3">
        <f>TITRES_STAT!B164</f>
        <v>42237</v>
      </c>
      <c r="B161" s="6">
        <f>TITRES_STAT!D164</f>
        <v>2.6871</v>
      </c>
      <c r="C161" s="2">
        <f t="shared" si="14"/>
        <v>5.9699999999999864E-2</v>
      </c>
      <c r="D161" s="2">
        <f t="shared" si="15"/>
        <v>2.6695799999999998</v>
      </c>
      <c r="E161" s="2">
        <f t="shared" si="16"/>
        <v>2.6644100000000002</v>
      </c>
      <c r="F161" s="2">
        <f t="shared" si="17"/>
        <v>2.670980000000001</v>
      </c>
      <c r="G161" s="2">
        <f t="shared" si="12"/>
        <v>2.7206079999999981</v>
      </c>
      <c r="H161" s="2"/>
      <c r="I161" s="2">
        <f t="array" ref="I161">SUMPRODUCT(B145:B164, (ROW(B145:B164)-ROW(B145)+1)) / (20*21/2)</f>
        <v>2.6585104761904761</v>
      </c>
      <c r="J161" s="2">
        <f t="shared" si="18"/>
        <v>2.677859616115243</v>
      </c>
      <c r="K161" s="2">
        <f t="shared" si="13"/>
        <v>2.7101544536612967</v>
      </c>
    </row>
    <row r="162" spans="1:11" ht="13.5" x14ac:dyDescent="0.25">
      <c r="A162" s="3">
        <f>TITRES_STAT!B165</f>
        <v>42240</v>
      </c>
      <c r="B162" s="6">
        <f>TITRES_STAT!D165</f>
        <v>2.6353</v>
      </c>
      <c r="C162" s="2">
        <f t="shared" si="14"/>
        <v>-5.1800000000000068E-2</v>
      </c>
      <c r="D162" s="2">
        <f t="shared" si="15"/>
        <v>2.6711600000000004</v>
      </c>
      <c r="E162" s="2">
        <f t="shared" si="16"/>
        <v>2.6612200000000001</v>
      </c>
      <c r="F162" s="2">
        <f t="shared" si="17"/>
        <v>2.6673950000000008</v>
      </c>
      <c r="G162" s="2">
        <f t="shared" si="12"/>
        <v>2.717359999999998</v>
      </c>
      <c r="H162" s="2"/>
      <c r="I162" s="2">
        <f t="array" ref="I162">SUMPRODUCT(B146:B165, (ROW(B146:B165)-ROW(B146)+1)) / (20*21/2)</f>
        <v>2.6571842857142856</v>
      </c>
      <c r="J162" s="2">
        <f t="shared" si="18"/>
        <v>2.6738063193423631</v>
      </c>
      <c r="K162" s="2">
        <f t="shared" si="13"/>
        <v>2.7072189848902659</v>
      </c>
    </row>
    <row r="163" spans="1:11" ht="13.5" x14ac:dyDescent="0.25">
      <c r="A163" s="3">
        <f>TITRES_STAT!B166</f>
        <v>42241</v>
      </c>
      <c r="B163" s="6">
        <f>TITRES_STAT!D166</f>
        <v>2.6631999999999998</v>
      </c>
      <c r="C163" s="2">
        <f t="shared" si="14"/>
        <v>2.7899999999999814E-2</v>
      </c>
      <c r="D163" s="2">
        <f t="shared" si="15"/>
        <v>2.6631999999999998</v>
      </c>
      <c r="E163" s="2">
        <f t="shared" si="16"/>
        <v>2.6608200000000002</v>
      </c>
      <c r="F163" s="2">
        <f t="shared" si="17"/>
        <v>2.6652050000000012</v>
      </c>
      <c r="G163" s="2">
        <f t="shared" si="12"/>
        <v>2.7146699999999977</v>
      </c>
      <c r="H163" s="2"/>
      <c r="I163" s="2">
        <f t="array" ref="I163">SUMPRODUCT(B147:B166, (ROW(B147:B166)-ROW(B147)+1)) / (20*21/2)</f>
        <v>2.6537714285714289</v>
      </c>
      <c r="J163" s="2">
        <f t="shared" si="18"/>
        <v>2.6727961936907096</v>
      </c>
      <c r="K163" s="2">
        <f t="shared" si="13"/>
        <v>2.7054927501886867</v>
      </c>
    </row>
    <row r="164" spans="1:11" ht="13.5" x14ac:dyDescent="0.25">
      <c r="A164" s="3">
        <f>TITRES_STAT!B167</f>
        <v>42242</v>
      </c>
      <c r="B164" s="6">
        <f>TITRES_STAT!D167</f>
        <v>2.6274000000000002</v>
      </c>
      <c r="C164" s="2">
        <f t="shared" si="14"/>
        <v>-3.579999999999961E-2</v>
      </c>
      <c r="D164" s="2">
        <f t="shared" si="15"/>
        <v>2.6480799999999998</v>
      </c>
      <c r="E164" s="2">
        <f t="shared" si="16"/>
        <v>2.6568399999999999</v>
      </c>
      <c r="F164" s="2">
        <f t="shared" si="17"/>
        <v>2.6612250000000008</v>
      </c>
      <c r="G164" s="2">
        <f t="shared" si="12"/>
        <v>2.711189999999998</v>
      </c>
      <c r="H164" s="2"/>
      <c r="I164" s="2">
        <f t="array" ref="I164">SUMPRODUCT(B148:B167, (ROW(B148:B167)-ROW(B148)+1)) / (20*21/2)</f>
        <v>2.6505671428571427</v>
      </c>
      <c r="J164" s="2">
        <f t="shared" si="18"/>
        <v>2.6684727466725469</v>
      </c>
      <c r="K164" s="2">
        <f t="shared" si="13"/>
        <v>2.7024302893969736</v>
      </c>
    </row>
    <row r="165" spans="1:11" ht="13.5" x14ac:dyDescent="0.25">
      <c r="A165" s="3">
        <f>TITRES_STAT!B168</f>
        <v>42243</v>
      </c>
      <c r="B165" s="6">
        <f>TITRES_STAT!D168</f>
        <v>2.6473</v>
      </c>
      <c r="C165" s="2">
        <f t="shared" si="14"/>
        <v>1.9899999999999807E-2</v>
      </c>
      <c r="D165" s="2">
        <f t="shared" si="15"/>
        <v>2.6520599999999996</v>
      </c>
      <c r="E165" s="2">
        <f t="shared" si="16"/>
        <v>2.6548500000000006</v>
      </c>
      <c r="F165" s="2">
        <f t="shared" si="17"/>
        <v>2.6592350000000007</v>
      </c>
      <c r="G165" s="2">
        <f t="shared" si="12"/>
        <v>2.708107999999998</v>
      </c>
      <c r="H165" s="2"/>
      <c r="I165" s="2">
        <f t="array" ref="I165">SUMPRODUCT(B149:B168, (ROW(B149:B168)-ROW(B149)+1)) / (20*21/2)</f>
        <v>2.6475714285714287</v>
      </c>
      <c r="J165" s="2">
        <f t="shared" si="18"/>
        <v>2.6664562946084946</v>
      </c>
      <c r="K165" s="2">
        <f t="shared" si="13"/>
        <v>2.7002683172637587</v>
      </c>
    </row>
    <row r="166" spans="1:11" ht="13.5" x14ac:dyDescent="0.25">
      <c r="A166" s="3">
        <f>TITRES_STAT!B169</f>
        <v>42244</v>
      </c>
      <c r="B166" s="6">
        <f>TITRES_STAT!D169</f>
        <v>2.6234000000000002</v>
      </c>
      <c r="C166" s="2">
        <f t="shared" si="14"/>
        <v>-2.389999999999981E-2</v>
      </c>
      <c r="D166" s="2">
        <f t="shared" si="15"/>
        <v>2.6393200000000001</v>
      </c>
      <c r="E166" s="2">
        <f t="shared" si="16"/>
        <v>2.6544500000000002</v>
      </c>
      <c r="F166" s="2">
        <f t="shared" si="17"/>
        <v>2.6570450000000001</v>
      </c>
      <c r="G166" s="2">
        <f t="shared" si="12"/>
        <v>2.7045479999999986</v>
      </c>
      <c r="H166" s="2"/>
      <c r="I166" s="2">
        <f t="array" ref="I166">SUMPRODUCT(B150:B169, (ROW(B150:B169)-ROW(B150)+1)) / (20*21/2)</f>
        <v>2.6446138095238099</v>
      </c>
      <c r="J166" s="2">
        <f t="shared" si="18"/>
        <v>2.6623556951219713</v>
      </c>
      <c r="K166" s="2">
        <f t="shared" si="13"/>
        <v>2.6972538734494935</v>
      </c>
    </row>
    <row r="167" spans="1:11" ht="13.5" x14ac:dyDescent="0.25">
      <c r="A167" s="3">
        <f>TITRES_STAT!B170</f>
        <v>42247</v>
      </c>
      <c r="B167" s="6">
        <f>TITRES_STAT!D170</f>
        <v>2.6234000000000002</v>
      </c>
      <c r="C167" s="2">
        <f t="shared" si="14"/>
        <v>0</v>
      </c>
      <c r="D167" s="2">
        <f t="shared" si="15"/>
        <v>2.6369400000000001</v>
      </c>
      <c r="E167" s="2">
        <f t="shared" si="16"/>
        <v>2.6540500000000007</v>
      </c>
      <c r="F167" s="2">
        <f t="shared" si="17"/>
        <v>2.6548550000000004</v>
      </c>
      <c r="G167" s="2">
        <f t="shared" si="12"/>
        <v>2.7017339999999983</v>
      </c>
      <c r="H167" s="2"/>
      <c r="I167" s="2">
        <f t="array" ref="I167">SUMPRODUCT(B151:B170, (ROW(B151:B170)-ROW(B151)+1)) / (20*21/2)</f>
        <v>2.6354171428571429</v>
      </c>
      <c r="J167" s="2">
        <f t="shared" si="18"/>
        <v>2.6586456289198788</v>
      </c>
      <c r="K167" s="2">
        <f t="shared" si="13"/>
        <v>2.6943576431181406</v>
      </c>
    </row>
    <row r="168" spans="1:11" ht="13.5" x14ac:dyDescent="0.25">
      <c r="A168" s="3">
        <f>TITRES_STAT!B171</f>
        <v>42248</v>
      </c>
      <c r="B168" s="6">
        <f>TITRES_STAT!D171</f>
        <v>2.6234000000000002</v>
      </c>
      <c r="C168" s="2">
        <f t="shared" si="14"/>
        <v>0</v>
      </c>
      <c r="D168" s="2">
        <f t="shared" si="15"/>
        <v>2.6289799999999999</v>
      </c>
      <c r="E168" s="2">
        <f t="shared" si="16"/>
        <v>2.6460900000000001</v>
      </c>
      <c r="F168" s="2">
        <f t="shared" si="17"/>
        <v>2.6544550000000009</v>
      </c>
      <c r="G168" s="2">
        <f t="shared" si="12"/>
        <v>2.6992939999999987</v>
      </c>
      <c r="H168" s="2"/>
      <c r="I168" s="2">
        <f t="array" ref="I168">SUMPRODUCT(B152:B171, (ROW(B152:B171)-ROW(B152)+1)) / (20*21/2)</f>
        <v>2.6324371428571434</v>
      </c>
      <c r="J168" s="2">
        <f t="shared" si="18"/>
        <v>2.6552889023560806</v>
      </c>
      <c r="K168" s="2">
        <f t="shared" si="13"/>
        <v>2.6915749904468407</v>
      </c>
    </row>
    <row r="169" spans="1:11" ht="13.5" x14ac:dyDescent="0.25">
      <c r="A169" s="3">
        <f>TITRES_STAT!B172</f>
        <v>42249</v>
      </c>
      <c r="B169" s="6">
        <f>TITRES_STAT!D172</f>
        <v>2.6234000000000002</v>
      </c>
      <c r="C169" s="2">
        <f t="shared" si="14"/>
        <v>0</v>
      </c>
      <c r="D169" s="2">
        <f t="shared" si="15"/>
        <v>2.62818</v>
      </c>
      <c r="E169" s="2">
        <f t="shared" si="16"/>
        <v>2.6381299999999999</v>
      </c>
      <c r="F169" s="2">
        <f t="shared" si="17"/>
        <v>2.6522650000000008</v>
      </c>
      <c r="G169" s="2">
        <f t="shared" si="12"/>
        <v>2.6972279999999991</v>
      </c>
      <c r="H169" s="2"/>
      <c r="I169" s="2">
        <f t="array" ref="I169">SUMPRODUCT(B153:B172, (ROW(B153:B172)-ROW(B153)+1)) / (20*21/2)</f>
        <v>2.6285704761904762</v>
      </c>
      <c r="J169" s="2">
        <f t="shared" si="18"/>
        <v>2.6522518640364536</v>
      </c>
      <c r="K169" s="2">
        <f t="shared" si="13"/>
        <v>2.6889014614097095</v>
      </c>
    </row>
    <row r="170" spans="1:11" ht="13.5" x14ac:dyDescent="0.25">
      <c r="A170" s="3">
        <f>TITRES_STAT!B173</f>
        <v>42250</v>
      </c>
      <c r="B170" s="6">
        <f>TITRES_STAT!D173</f>
        <v>2.5556999999999999</v>
      </c>
      <c r="C170" s="2">
        <f t="shared" si="14"/>
        <v>-6.7700000000000315E-2</v>
      </c>
      <c r="D170" s="2">
        <f t="shared" si="15"/>
        <v>2.6098600000000003</v>
      </c>
      <c r="E170" s="2">
        <f t="shared" si="16"/>
        <v>2.6309600000000004</v>
      </c>
      <c r="F170" s="2">
        <f t="shared" si="17"/>
        <v>2.6466900000000009</v>
      </c>
      <c r="G170" s="2">
        <f t="shared" si="12"/>
        <v>2.6938079999999989</v>
      </c>
      <c r="H170" s="2"/>
      <c r="I170" s="2">
        <f t="array" ref="I170">SUMPRODUCT(B154:B173, (ROW(B154:B173)-ROW(B154)+1)) / (20*21/2)</f>
        <v>2.6197023809523805</v>
      </c>
      <c r="J170" s="2">
        <f t="shared" si="18"/>
        <v>2.6430564484139341</v>
      </c>
      <c r="K170" s="2">
        <f t="shared" si="13"/>
        <v>2.6836778746877603</v>
      </c>
    </row>
    <row r="171" spans="1:11" ht="13.5" x14ac:dyDescent="0.25">
      <c r="A171" s="3">
        <f>TITRES_STAT!B174</f>
        <v>42251</v>
      </c>
      <c r="B171" s="6">
        <f>TITRES_STAT!D174</f>
        <v>2.6154000000000002</v>
      </c>
      <c r="C171" s="2">
        <f t="shared" si="14"/>
        <v>5.9700000000000308E-2</v>
      </c>
      <c r="D171" s="2">
        <f t="shared" si="15"/>
        <v>2.60826</v>
      </c>
      <c r="E171" s="2">
        <f t="shared" si="16"/>
        <v>2.6237900000000005</v>
      </c>
      <c r="F171" s="2">
        <f t="shared" si="17"/>
        <v>2.6441000000000008</v>
      </c>
      <c r="G171" s="2">
        <f t="shared" si="12"/>
        <v>2.6923279999999989</v>
      </c>
      <c r="H171" s="2"/>
      <c r="I171" s="2">
        <f t="array" ref="I171">SUMPRODUCT(B155:B174, (ROW(B155:B174)-ROW(B155)+1)) / (20*21/2)</f>
        <v>2.6038123809523812</v>
      </c>
      <c r="J171" s="2">
        <f t="shared" si="18"/>
        <v>2.6404225009459403</v>
      </c>
      <c r="K171" s="2">
        <f t="shared" si="13"/>
        <v>2.6810003109745151</v>
      </c>
    </row>
    <row r="172" spans="1:11" ht="13.5" x14ac:dyDescent="0.25">
      <c r="A172" s="3">
        <f>TITRES_STAT!B175</f>
        <v>42254</v>
      </c>
      <c r="B172" s="6">
        <f>TITRES_STAT!D175</f>
        <v>2.6034999999999999</v>
      </c>
      <c r="C172" s="2">
        <f t="shared" si="14"/>
        <v>-1.1900000000000244E-2</v>
      </c>
      <c r="D172" s="2">
        <f t="shared" si="15"/>
        <v>2.6042800000000002</v>
      </c>
      <c r="E172" s="2">
        <f t="shared" si="16"/>
        <v>2.6206100000000001</v>
      </c>
      <c r="F172" s="2">
        <f t="shared" si="17"/>
        <v>2.6409150000000006</v>
      </c>
      <c r="G172" s="2">
        <f t="shared" si="12"/>
        <v>2.6890419999999988</v>
      </c>
      <c r="H172" s="2"/>
      <c r="I172" s="2">
        <f t="array" ref="I172">SUMPRODUCT(B156:B175, (ROW(B156:B175)-ROW(B156)+1)) / (20*21/2)</f>
        <v>2.5850800000000005</v>
      </c>
      <c r="J172" s="2">
        <f t="shared" si="18"/>
        <v>2.6369060722844222</v>
      </c>
      <c r="K172" s="2">
        <f t="shared" si="13"/>
        <v>2.6779610830931615</v>
      </c>
    </row>
    <row r="173" spans="1:11" ht="13.5" x14ac:dyDescent="0.25">
      <c r="A173" s="3">
        <f>TITRES_STAT!B176</f>
        <v>42255</v>
      </c>
      <c r="B173" s="6">
        <f>TITRES_STAT!D176</f>
        <v>2.5478000000000001</v>
      </c>
      <c r="C173" s="2">
        <f t="shared" si="14"/>
        <v>-5.5699999999999861E-2</v>
      </c>
      <c r="D173" s="2">
        <f t="shared" si="15"/>
        <v>2.5891600000000001</v>
      </c>
      <c r="E173" s="2">
        <f t="shared" si="16"/>
        <v>2.60907</v>
      </c>
      <c r="F173" s="2">
        <f t="shared" si="17"/>
        <v>2.6349450000000005</v>
      </c>
      <c r="G173" s="2">
        <f t="shared" si="12"/>
        <v>2.6832219999999993</v>
      </c>
      <c r="H173" s="2"/>
      <c r="I173" s="2">
        <f t="array" ref="I173">SUMPRODUCT(B157:B176, (ROW(B157:B176)-ROW(B157)+1)) / (20*21/2)</f>
        <v>2.5636947619047619</v>
      </c>
      <c r="J173" s="2">
        <f t="shared" si="18"/>
        <v>2.6284197796859061</v>
      </c>
      <c r="K173" s="2">
        <f t="shared" si="13"/>
        <v>2.6728567268934298</v>
      </c>
    </row>
    <row r="174" spans="1:11" ht="13.5" x14ac:dyDescent="0.25">
      <c r="A174" s="3">
        <f>TITRES_STAT!B177</f>
        <v>42256</v>
      </c>
      <c r="B174" s="6">
        <f>TITRES_STAT!D177</f>
        <v>2.4681000000000002</v>
      </c>
      <c r="C174" s="2">
        <f t="shared" si="14"/>
        <v>-7.9699999999999882E-2</v>
      </c>
      <c r="D174" s="2">
        <f t="shared" si="15"/>
        <v>2.5581</v>
      </c>
      <c r="E174" s="2">
        <f t="shared" si="16"/>
        <v>2.59314</v>
      </c>
      <c r="F174" s="2">
        <f t="shared" si="17"/>
        <v>2.6249900000000008</v>
      </c>
      <c r="G174" s="2">
        <f t="shared" si="12"/>
        <v>2.6758079999999995</v>
      </c>
      <c r="H174" s="2"/>
      <c r="I174" s="2">
        <f t="array" ref="I174">SUMPRODUCT(B158:B177, (ROW(B158:B177)-ROW(B158)+1)) / (20*21/2)</f>
        <v>2.5423138095238094</v>
      </c>
      <c r="J174" s="2">
        <f t="shared" si="18"/>
        <v>2.6131512292396293</v>
      </c>
      <c r="K174" s="2">
        <f t="shared" si="13"/>
        <v>2.6648270513289818</v>
      </c>
    </row>
    <row r="175" spans="1:11" ht="13.5" x14ac:dyDescent="0.25">
      <c r="A175" s="3">
        <f>TITRES_STAT!B178</f>
        <v>42257</v>
      </c>
      <c r="B175" s="6">
        <f>TITRES_STAT!D178</f>
        <v>2.4283000000000001</v>
      </c>
      <c r="C175" s="2">
        <f t="shared" si="14"/>
        <v>-3.9800000000000058E-2</v>
      </c>
      <c r="D175" s="2">
        <f t="shared" si="15"/>
        <v>2.5326200000000001</v>
      </c>
      <c r="E175" s="2">
        <f t="shared" si="16"/>
        <v>2.57124</v>
      </c>
      <c r="F175" s="2">
        <f t="shared" si="17"/>
        <v>2.6130450000000005</v>
      </c>
      <c r="G175" s="2">
        <f t="shared" si="12"/>
        <v>2.6675979999999995</v>
      </c>
      <c r="H175" s="2"/>
      <c r="I175" s="2">
        <f t="array" ref="I175">SUMPRODUCT(B159:B178, (ROW(B159:B178)-ROW(B159)+1)) / (20*21/2)</f>
        <v>2.5206128571428574</v>
      </c>
      <c r="J175" s="2">
        <f t="shared" si="18"/>
        <v>2.5955463502644265</v>
      </c>
      <c r="K175" s="2">
        <f t="shared" si="13"/>
        <v>2.6555514806886298</v>
      </c>
    </row>
    <row r="176" spans="1:11" ht="13.5" x14ac:dyDescent="0.25">
      <c r="A176" s="3">
        <f>TITRES_STAT!B179</f>
        <v>42258</v>
      </c>
      <c r="B176" s="6">
        <f>TITRES_STAT!D179</f>
        <v>2.3885000000000001</v>
      </c>
      <c r="C176" s="2">
        <f t="shared" si="14"/>
        <v>-3.9800000000000058E-2</v>
      </c>
      <c r="D176" s="2">
        <f t="shared" si="15"/>
        <v>2.4872400000000003</v>
      </c>
      <c r="E176" s="2">
        <f t="shared" si="16"/>
        <v>2.5477499999999997</v>
      </c>
      <c r="F176" s="2">
        <f t="shared" si="17"/>
        <v>2.6011000000000002</v>
      </c>
      <c r="G176" s="2">
        <f t="shared" si="12"/>
        <v>2.6600859999999993</v>
      </c>
      <c r="H176" s="2"/>
      <c r="I176" s="2">
        <f t="array" ref="I176">SUMPRODUCT(B160:B179, (ROW(B160:B179)-ROW(B160)+1)) / (20*21/2)</f>
        <v>2.4993990476190473</v>
      </c>
      <c r="J176" s="2">
        <f t="shared" si="18"/>
        <v>2.5758276502392432</v>
      </c>
      <c r="K176" s="2">
        <f t="shared" si="13"/>
        <v>2.645078873602801</v>
      </c>
    </row>
    <row r="177" spans="1:11" ht="13.5" x14ac:dyDescent="0.25">
      <c r="A177" s="3">
        <f>TITRES_STAT!B180</f>
        <v>42261</v>
      </c>
      <c r="B177" s="6">
        <f>TITRES_STAT!D180</f>
        <v>2.3765999999999998</v>
      </c>
      <c r="C177" s="2">
        <f t="shared" si="14"/>
        <v>-1.1900000000000244E-2</v>
      </c>
      <c r="D177" s="2">
        <f t="shared" si="15"/>
        <v>2.4418600000000001</v>
      </c>
      <c r="E177" s="2">
        <f t="shared" si="16"/>
        <v>2.5230700000000001</v>
      </c>
      <c r="F177" s="2">
        <f t="shared" si="17"/>
        <v>2.5885600000000002</v>
      </c>
      <c r="G177" s="2">
        <f t="shared" si="12"/>
        <v>2.6536819999999994</v>
      </c>
      <c r="H177" s="2"/>
      <c r="I177" s="2">
        <f t="array" ref="I177">SUMPRODUCT(B161:B180, (ROW(B161:B180)-ROW(B161)+1)) / (20*21/2)</f>
        <v>2.4836628571428574</v>
      </c>
      <c r="J177" s="2">
        <f t="shared" si="18"/>
        <v>2.5568535883116961</v>
      </c>
      <c r="K177" s="2">
        <f t="shared" si="13"/>
        <v>2.6345502903242597</v>
      </c>
    </row>
    <row r="178" spans="1:11" ht="13.5" x14ac:dyDescent="0.25">
      <c r="A178" s="3">
        <f>TITRES_STAT!B181</f>
        <v>42262</v>
      </c>
      <c r="B178" s="6">
        <f>TITRES_STAT!D181</f>
        <v>2.3607</v>
      </c>
      <c r="C178" s="2">
        <f t="shared" si="14"/>
        <v>-1.5899999999999803E-2</v>
      </c>
      <c r="D178" s="2">
        <f t="shared" si="15"/>
        <v>2.4044400000000001</v>
      </c>
      <c r="E178" s="2">
        <f t="shared" si="16"/>
        <v>2.4967999999999999</v>
      </c>
      <c r="F178" s="2">
        <f t="shared" si="17"/>
        <v>2.5714450000000002</v>
      </c>
      <c r="G178" s="2">
        <f t="shared" ref="G178:G241" si="19">AVERAGE(B129:B178)</f>
        <v>2.6467339999999995</v>
      </c>
      <c r="H178" s="2"/>
      <c r="I178" s="2">
        <f t="array" ref="I178">SUMPRODUCT(B162:B181, (ROW(B162:B181)-ROW(B162)+1)) / (20*21/2)</f>
        <v>2.4683119047619049</v>
      </c>
      <c r="J178" s="2">
        <f t="shared" si="18"/>
        <v>2.538172294186773</v>
      </c>
      <c r="K178" s="2">
        <f t="shared" si="13"/>
        <v>2.6238110632527203</v>
      </c>
    </row>
    <row r="179" spans="1:11" ht="13.5" x14ac:dyDescent="0.25">
      <c r="A179" s="3">
        <f>TITRES_STAT!B182</f>
        <v>42263</v>
      </c>
      <c r="B179" s="6">
        <f>TITRES_STAT!D182</f>
        <v>2.3487</v>
      </c>
      <c r="C179" s="2">
        <f t="shared" si="14"/>
        <v>-1.2000000000000011E-2</v>
      </c>
      <c r="D179" s="2">
        <f t="shared" si="15"/>
        <v>2.38056</v>
      </c>
      <c r="E179" s="2">
        <f t="shared" si="16"/>
        <v>2.4693300000000002</v>
      </c>
      <c r="F179" s="2">
        <f t="shared" si="17"/>
        <v>2.5537300000000003</v>
      </c>
      <c r="G179" s="2">
        <f t="shared" si="19"/>
        <v>2.63992</v>
      </c>
      <c r="H179" s="2"/>
      <c r="I179" s="2">
        <f t="array" ref="I179">SUMPRODUCT(B163:B182, (ROW(B163:B182)-ROW(B163)+1)) / (20*21/2)</f>
        <v>2.4551728571428573</v>
      </c>
      <c r="J179" s="2">
        <f t="shared" si="18"/>
        <v>2.5201273137880329</v>
      </c>
      <c r="K179" s="2">
        <f t="shared" ref="K179:K242" si="20">$K$4*B179+(1-$K$4)*K178</f>
        <v>2.6130223941055548</v>
      </c>
    </row>
    <row r="180" spans="1:11" ht="13.5" x14ac:dyDescent="0.25">
      <c r="A180" s="3">
        <f>TITRES_STAT!B183</f>
        <v>42264</v>
      </c>
      <c r="B180" s="6">
        <f>TITRES_STAT!D183</f>
        <v>2.3885000000000001</v>
      </c>
      <c r="C180" s="2">
        <f t="shared" si="14"/>
        <v>3.9800000000000058E-2</v>
      </c>
      <c r="D180" s="2">
        <f t="shared" si="15"/>
        <v>2.3725999999999998</v>
      </c>
      <c r="E180" s="2">
        <f t="shared" si="16"/>
        <v>2.4526100000000004</v>
      </c>
      <c r="F180" s="2">
        <f t="shared" si="17"/>
        <v>2.5417850000000004</v>
      </c>
      <c r="G180" s="2">
        <f t="shared" si="19"/>
        <v>2.6339019999999995</v>
      </c>
      <c r="H180" s="2"/>
      <c r="I180" s="2">
        <f t="array" ref="I180">SUMPRODUCT(B164:B183, (ROW(B164:B183)-ROW(B164)+1)) / (20*21/2)</f>
        <v>2.4451042857142857</v>
      </c>
      <c r="J180" s="2">
        <f t="shared" si="18"/>
        <v>2.5075913791415538</v>
      </c>
      <c r="K180" s="2">
        <f t="shared" si="20"/>
        <v>2.6042175943367094</v>
      </c>
    </row>
    <row r="181" spans="1:11" ht="13.5" x14ac:dyDescent="0.25">
      <c r="A181" s="3">
        <f>TITRES_STAT!B184</f>
        <v>42265</v>
      </c>
      <c r="B181" s="6">
        <f>TITRES_STAT!D184</f>
        <v>2.3805999999999998</v>
      </c>
      <c r="C181" s="2">
        <f t="shared" si="14"/>
        <v>-7.9000000000002402E-3</v>
      </c>
      <c r="D181" s="2">
        <f t="shared" si="15"/>
        <v>2.3710199999999997</v>
      </c>
      <c r="E181" s="2">
        <f t="shared" si="16"/>
        <v>2.4291300000000002</v>
      </c>
      <c r="F181" s="2">
        <f t="shared" si="17"/>
        <v>2.5264600000000006</v>
      </c>
      <c r="G181" s="2">
        <f t="shared" si="19"/>
        <v>2.6269799999999992</v>
      </c>
      <c r="H181" s="2"/>
      <c r="I181" s="2">
        <f t="array" ref="I181">SUMPRODUCT(B165:B184, (ROW(B165:B184)-ROW(B165)+1)) / (20*21/2)</f>
        <v>2.4362490476190475</v>
      </c>
      <c r="J181" s="2">
        <f t="shared" si="18"/>
        <v>2.4954969620804537</v>
      </c>
      <c r="K181" s="2">
        <f t="shared" si="20"/>
        <v>2.5954482769117404</v>
      </c>
    </row>
    <row r="182" spans="1:11" ht="13.5" x14ac:dyDescent="0.25">
      <c r="A182" s="3">
        <f>TITRES_STAT!B185</f>
        <v>42268</v>
      </c>
      <c r="B182" s="6">
        <f>TITRES_STAT!D185</f>
        <v>2.3885000000000001</v>
      </c>
      <c r="C182" s="2">
        <f t="shared" si="14"/>
        <v>7.9000000000002402E-3</v>
      </c>
      <c r="D182" s="2">
        <f t="shared" si="15"/>
        <v>2.3734000000000002</v>
      </c>
      <c r="E182" s="2">
        <f t="shared" si="16"/>
        <v>2.4076300000000002</v>
      </c>
      <c r="F182" s="2">
        <f t="shared" si="17"/>
        <v>2.5141200000000006</v>
      </c>
      <c r="G182" s="2">
        <f t="shared" si="19"/>
        <v>2.6202159999999992</v>
      </c>
      <c r="H182" s="2"/>
      <c r="I182" s="2">
        <f t="array" ref="I182">SUMPRODUCT(B166:B185, (ROW(B166:B185)-ROW(B166)+1)) / (20*21/2)</f>
        <v>2.4352652380952384</v>
      </c>
      <c r="J182" s="2">
        <f t="shared" si="18"/>
        <v>2.4853067752156486</v>
      </c>
      <c r="K182" s="2">
        <f t="shared" si="20"/>
        <v>2.587332658209319</v>
      </c>
    </row>
    <row r="183" spans="1:11" ht="13.5" x14ac:dyDescent="0.25">
      <c r="A183" s="3">
        <f>TITRES_STAT!B186</f>
        <v>42269</v>
      </c>
      <c r="B183" s="6">
        <f>TITRES_STAT!D186</f>
        <v>2.4083999999999999</v>
      </c>
      <c r="C183" s="2">
        <f t="shared" si="14"/>
        <v>1.9899999999999807E-2</v>
      </c>
      <c r="D183" s="2">
        <f t="shared" si="15"/>
        <v>2.3829400000000001</v>
      </c>
      <c r="E183" s="2">
        <f t="shared" si="16"/>
        <v>2.3936900000000003</v>
      </c>
      <c r="F183" s="2">
        <f t="shared" si="17"/>
        <v>2.5013800000000002</v>
      </c>
      <c r="G183" s="2">
        <f t="shared" si="19"/>
        <v>2.6142439999999998</v>
      </c>
      <c r="H183" s="2"/>
      <c r="I183" s="2">
        <f t="array" ref="I183">SUMPRODUCT(B167:B186, (ROW(B167:B186)-ROW(B167)+1)) / (20*21/2)</f>
        <v>2.4396300000000002</v>
      </c>
      <c r="J183" s="2">
        <f t="shared" si="18"/>
        <v>2.4779823204332057</v>
      </c>
      <c r="K183" s="2">
        <f t="shared" si="20"/>
        <v>2.5803156912207181</v>
      </c>
    </row>
    <row r="184" spans="1:11" ht="13.5" x14ac:dyDescent="0.25">
      <c r="A184" s="3">
        <f>TITRES_STAT!B187</f>
        <v>42270</v>
      </c>
      <c r="B184" s="6">
        <f>TITRES_STAT!D187</f>
        <v>2.4083999999999999</v>
      </c>
      <c r="C184" s="2">
        <f t="shared" si="14"/>
        <v>0</v>
      </c>
      <c r="D184" s="2">
        <f t="shared" si="15"/>
        <v>2.3948800000000001</v>
      </c>
      <c r="E184" s="2">
        <f t="shared" si="16"/>
        <v>2.3877200000000003</v>
      </c>
      <c r="F184" s="2">
        <f t="shared" si="17"/>
        <v>2.4904300000000004</v>
      </c>
      <c r="G184" s="2">
        <f t="shared" si="19"/>
        <v>2.6074759999999992</v>
      </c>
      <c r="H184" s="2"/>
      <c r="I184" s="2">
        <f t="array" ref="I184">SUMPRODUCT(B168:B187, (ROW(B168:B187)-ROW(B168)+1)) / (20*21/2)</f>
        <v>2.4444495238095234</v>
      </c>
      <c r="J184" s="2">
        <f t="shared" si="18"/>
        <v>2.4713554327729002</v>
      </c>
      <c r="K184" s="2">
        <f t="shared" si="20"/>
        <v>2.573573899408141</v>
      </c>
    </row>
    <row r="185" spans="1:11" ht="13.5" x14ac:dyDescent="0.25">
      <c r="A185" s="3">
        <f>TITRES_STAT!B188</f>
        <v>42275</v>
      </c>
      <c r="B185" s="6">
        <f>TITRES_STAT!D188</f>
        <v>2.4801000000000002</v>
      </c>
      <c r="C185" s="2">
        <f t="shared" si="14"/>
        <v>7.1700000000000319E-2</v>
      </c>
      <c r="D185" s="2">
        <f t="shared" si="15"/>
        <v>2.4132000000000002</v>
      </c>
      <c r="E185" s="2">
        <f t="shared" si="16"/>
        <v>2.3929</v>
      </c>
      <c r="F185" s="2">
        <f t="shared" si="17"/>
        <v>2.4820700000000002</v>
      </c>
      <c r="G185" s="2">
        <f t="shared" si="19"/>
        <v>2.6005500000000001</v>
      </c>
      <c r="H185" s="2"/>
      <c r="I185" s="2">
        <f t="array" ref="I185">SUMPRODUCT(B169:B188, (ROW(B169:B188)-ROW(B169)+1)) / (20*21/2)</f>
        <v>2.4482000000000004</v>
      </c>
      <c r="J185" s="2">
        <f t="shared" si="18"/>
        <v>2.472188248699291</v>
      </c>
      <c r="K185" s="2">
        <f t="shared" si="20"/>
        <v>2.5699082562940965</v>
      </c>
    </row>
    <row r="186" spans="1:11" ht="13.5" x14ac:dyDescent="0.25">
      <c r="A186" s="3">
        <f>TITRES_STAT!B189</f>
        <v>42276</v>
      </c>
      <c r="B186" s="6">
        <f>TITRES_STAT!D189</f>
        <v>2.5278999999999998</v>
      </c>
      <c r="C186" s="2">
        <f t="shared" si="14"/>
        <v>4.7799999999999621E-2</v>
      </c>
      <c r="D186" s="2">
        <f t="shared" si="15"/>
        <v>2.4426600000000001</v>
      </c>
      <c r="E186" s="2">
        <f t="shared" si="16"/>
        <v>2.4068399999999999</v>
      </c>
      <c r="F186" s="2">
        <f t="shared" si="17"/>
        <v>2.4772950000000002</v>
      </c>
      <c r="G186" s="2">
        <f t="shared" si="19"/>
        <v>2.59673</v>
      </c>
      <c r="H186" s="2"/>
      <c r="I186" s="2">
        <f t="array" ref="I186">SUMPRODUCT(B170:B189, (ROW(B170:B189)-ROW(B170)+1)) / (20*21/2)</f>
        <v>2.4483099999999998</v>
      </c>
      <c r="J186" s="2">
        <f t="shared" si="18"/>
        <v>2.4774941297755491</v>
      </c>
      <c r="K186" s="2">
        <f t="shared" si="20"/>
        <v>2.5682608736943284</v>
      </c>
    </row>
    <row r="187" spans="1:11" ht="13.5" x14ac:dyDescent="0.25">
      <c r="A187" s="3">
        <f>TITRES_STAT!B190</f>
        <v>42277</v>
      </c>
      <c r="B187" s="6">
        <f>TITRES_STAT!D190</f>
        <v>2.5278999999999998</v>
      </c>
      <c r="C187" s="2">
        <f t="shared" si="14"/>
        <v>0</v>
      </c>
      <c r="D187" s="2">
        <f t="shared" si="15"/>
        <v>2.4705399999999997</v>
      </c>
      <c r="E187" s="2">
        <f t="shared" si="16"/>
        <v>2.42197</v>
      </c>
      <c r="F187" s="2">
        <f t="shared" si="17"/>
        <v>2.4725200000000003</v>
      </c>
      <c r="G187" s="2">
        <f t="shared" si="19"/>
        <v>2.591316</v>
      </c>
      <c r="H187" s="2"/>
      <c r="I187" s="2">
        <f t="array" ref="I187">SUMPRODUCT(B171:B190, (ROW(B171:B190)-ROW(B171)+1)) / (20*21/2)</f>
        <v>2.451054761904762</v>
      </c>
      <c r="J187" s="2">
        <f t="shared" si="18"/>
        <v>2.4822946888445441</v>
      </c>
      <c r="K187" s="2">
        <f t="shared" si="20"/>
        <v>2.5666780943337666</v>
      </c>
    </row>
    <row r="188" spans="1:11" ht="13.5" x14ac:dyDescent="0.25">
      <c r="A188" s="3">
        <f>TITRES_STAT!B191</f>
        <v>42278</v>
      </c>
      <c r="B188" s="6">
        <f>TITRES_STAT!D191</f>
        <v>2.5118999999999998</v>
      </c>
      <c r="C188" s="2">
        <f t="shared" si="14"/>
        <v>-1.6000000000000014E-2</v>
      </c>
      <c r="D188" s="2">
        <f t="shared" si="15"/>
        <v>2.4912399999999999</v>
      </c>
      <c r="E188" s="2">
        <f t="shared" si="16"/>
        <v>2.43709</v>
      </c>
      <c r="F188" s="2">
        <f t="shared" si="17"/>
        <v>2.4669449999999999</v>
      </c>
      <c r="G188" s="2">
        <f t="shared" si="19"/>
        <v>2.586856</v>
      </c>
      <c r="H188" s="2"/>
      <c r="I188" s="2">
        <f t="array" ref="I188">SUMPRODUCT(B172:B191, (ROW(B172:B191)-ROW(B172)+1)) / (20*21/2)</f>
        <v>2.4522266666666663</v>
      </c>
      <c r="J188" s="2">
        <f t="shared" si="18"/>
        <v>2.4851142422879207</v>
      </c>
      <c r="K188" s="2">
        <f t="shared" si="20"/>
        <v>2.5645299337716581</v>
      </c>
    </row>
    <row r="189" spans="1:11" ht="13.5" x14ac:dyDescent="0.25">
      <c r="A189" s="3">
        <f>TITRES_STAT!B192</f>
        <v>42279</v>
      </c>
      <c r="B189" s="6">
        <f>TITRES_STAT!D192</f>
        <v>2.4681000000000002</v>
      </c>
      <c r="C189" s="2">
        <f t="shared" si="14"/>
        <v>-4.3799999999999617E-2</v>
      </c>
      <c r="D189" s="2">
        <f t="shared" si="15"/>
        <v>2.5031799999999995</v>
      </c>
      <c r="E189" s="2">
        <f t="shared" si="16"/>
        <v>2.44903</v>
      </c>
      <c r="F189" s="2">
        <f t="shared" si="17"/>
        <v>2.4591800000000004</v>
      </c>
      <c r="G189" s="2">
        <f t="shared" si="19"/>
        <v>2.58168</v>
      </c>
      <c r="H189" s="2"/>
      <c r="I189" s="2">
        <f t="array" ref="I189">SUMPRODUCT(B173:B192, (ROW(B173:B192)-ROW(B173)+1)) / (20*21/2)</f>
        <v>2.4540999999999999</v>
      </c>
      <c r="J189" s="2">
        <f t="shared" si="18"/>
        <v>2.4834938382604999</v>
      </c>
      <c r="K189" s="2">
        <f t="shared" si="20"/>
        <v>2.5607483677413971</v>
      </c>
    </row>
    <row r="190" spans="1:11" ht="13.5" x14ac:dyDescent="0.25">
      <c r="A190" s="3">
        <f>TITRES_STAT!B193</f>
        <v>42282</v>
      </c>
      <c r="B190" s="6">
        <f>TITRES_STAT!D193</f>
        <v>2.488</v>
      </c>
      <c r="C190" s="2">
        <f t="shared" si="14"/>
        <v>1.9899999999999807E-2</v>
      </c>
      <c r="D190" s="2">
        <f t="shared" si="15"/>
        <v>2.5047600000000001</v>
      </c>
      <c r="E190" s="2">
        <f t="shared" si="16"/>
        <v>2.4589799999999999</v>
      </c>
      <c r="F190" s="2">
        <f t="shared" si="17"/>
        <v>2.4557950000000002</v>
      </c>
      <c r="G190" s="2">
        <f t="shared" si="19"/>
        <v>2.5773000000000001</v>
      </c>
      <c r="H190" s="2"/>
      <c r="I190" s="2">
        <f t="array" ref="I190">SUMPRODUCT(B174:B193, (ROW(B174:B193)-ROW(B174)+1)) / (20*21/2)</f>
        <v>2.4566180952380949</v>
      </c>
      <c r="J190" s="2">
        <f t="shared" si="18"/>
        <v>2.4839229965214047</v>
      </c>
      <c r="K190" s="2">
        <f t="shared" si="20"/>
        <v>2.5578954905750679</v>
      </c>
    </row>
    <row r="191" spans="1:11" ht="13.5" x14ac:dyDescent="0.25">
      <c r="A191" s="3">
        <f>TITRES_STAT!B194</f>
        <v>42283</v>
      </c>
      <c r="B191" s="6">
        <f>TITRES_STAT!D194</f>
        <v>2.4681000000000002</v>
      </c>
      <c r="C191" s="2">
        <f t="shared" si="14"/>
        <v>-1.9899999999999807E-2</v>
      </c>
      <c r="D191" s="2">
        <f t="shared" si="15"/>
        <v>2.4927999999999999</v>
      </c>
      <c r="E191" s="2">
        <f t="shared" si="16"/>
        <v>2.46773</v>
      </c>
      <c r="F191" s="2">
        <f t="shared" si="17"/>
        <v>2.4484300000000006</v>
      </c>
      <c r="G191" s="2">
        <f t="shared" si="19"/>
        <v>2.5725220000000002</v>
      </c>
      <c r="H191" s="2"/>
      <c r="I191" s="2">
        <f t="array" ref="I191">SUMPRODUCT(B175:B194, (ROW(B175:B194)-ROW(B175)+1)) / (20*21/2)</f>
        <v>2.4655823809523807</v>
      </c>
      <c r="J191" s="2">
        <f t="shared" si="18"/>
        <v>2.4824160444717469</v>
      </c>
      <c r="K191" s="2">
        <f t="shared" si="20"/>
        <v>2.5543740987878105</v>
      </c>
    </row>
    <row r="192" spans="1:11" ht="13.5" x14ac:dyDescent="0.25">
      <c r="A192" s="3">
        <f>TITRES_STAT!B195</f>
        <v>42284</v>
      </c>
      <c r="B192" s="6">
        <f>TITRES_STAT!D195</f>
        <v>2.4681000000000002</v>
      </c>
      <c r="C192" s="2">
        <f t="shared" si="14"/>
        <v>0</v>
      </c>
      <c r="D192" s="2">
        <f t="shared" si="15"/>
        <v>2.4808399999999997</v>
      </c>
      <c r="E192" s="2">
        <f t="shared" si="16"/>
        <v>2.4756899999999997</v>
      </c>
      <c r="F192" s="2">
        <f t="shared" si="17"/>
        <v>2.4416600000000002</v>
      </c>
      <c r="G192" s="2">
        <f t="shared" si="19"/>
        <v>2.5677440000000002</v>
      </c>
      <c r="H192" s="2"/>
      <c r="I192" s="2">
        <f t="array" ref="I192">SUMPRODUCT(B176:B195, (ROW(B176:B195)-ROW(B176)+1)) / (20*21/2)</f>
        <v>2.4795576190476183</v>
      </c>
      <c r="J192" s="2">
        <f t="shared" si="18"/>
        <v>2.4810526116649139</v>
      </c>
      <c r="K192" s="2">
        <f t="shared" si="20"/>
        <v>2.5509908007961317</v>
      </c>
    </row>
    <row r="193" spans="1:11" ht="13.5" x14ac:dyDescent="0.25">
      <c r="A193" s="3">
        <f>TITRES_STAT!B196</f>
        <v>42285</v>
      </c>
      <c r="B193" s="6">
        <f>TITRES_STAT!D196</f>
        <v>2.4681000000000002</v>
      </c>
      <c r="C193" s="2">
        <f t="shared" si="14"/>
        <v>0</v>
      </c>
      <c r="D193" s="2">
        <f t="shared" si="15"/>
        <v>2.4720800000000001</v>
      </c>
      <c r="E193" s="2">
        <f t="shared" si="16"/>
        <v>2.4816599999999998</v>
      </c>
      <c r="F193" s="2">
        <f t="shared" si="17"/>
        <v>2.4376749999999996</v>
      </c>
      <c r="G193" s="2">
        <f t="shared" si="19"/>
        <v>2.5629660000000007</v>
      </c>
      <c r="H193" s="2"/>
      <c r="I193" s="2">
        <f t="array" ref="I193">SUMPRODUCT(B177:B196, (ROW(B177:B196)-ROW(B177)+1)) / (20*21/2)</f>
        <v>2.5018695238095239</v>
      </c>
      <c r="J193" s="2">
        <f t="shared" si="18"/>
        <v>2.4798190296015887</v>
      </c>
      <c r="K193" s="2">
        <f t="shared" si="20"/>
        <v>2.5477401811570677</v>
      </c>
    </row>
    <row r="194" spans="1:11" ht="13.5" x14ac:dyDescent="0.25">
      <c r="A194" s="3">
        <f>TITRES_STAT!B197</f>
        <v>42286</v>
      </c>
      <c r="B194" s="6">
        <f>TITRES_STAT!D197</f>
        <v>2.5318000000000001</v>
      </c>
      <c r="C194" s="2">
        <f t="shared" si="14"/>
        <v>6.3699999999999868E-2</v>
      </c>
      <c r="D194" s="2">
        <f t="shared" si="15"/>
        <v>2.48482</v>
      </c>
      <c r="E194" s="2">
        <f t="shared" si="16"/>
        <v>2.4939999999999998</v>
      </c>
      <c r="F194" s="2">
        <f t="shared" si="17"/>
        <v>2.4408599999999998</v>
      </c>
      <c r="G194" s="2">
        <f t="shared" si="19"/>
        <v>2.5594620000000003</v>
      </c>
      <c r="H194" s="2"/>
      <c r="I194" s="2">
        <f t="array" ref="I194">SUMPRODUCT(B178:B197, (ROW(B178:B197)-ROW(B178)+1)) / (20*21/2)</f>
        <v>2.5151976190476191</v>
      </c>
      <c r="J194" s="2">
        <f t="shared" si="18"/>
        <v>2.4847695982109617</v>
      </c>
      <c r="K194" s="2">
        <f t="shared" si="20"/>
        <v>2.5471150760136534</v>
      </c>
    </row>
    <row r="195" spans="1:11" ht="13.5" x14ac:dyDescent="0.25">
      <c r="A195" s="3">
        <f>TITRES_STAT!B198</f>
        <v>42289</v>
      </c>
      <c r="B195" s="6">
        <f>TITRES_STAT!D198</f>
        <v>2.5876000000000001</v>
      </c>
      <c r="C195" s="2">
        <f t="shared" si="14"/>
        <v>5.5800000000000072E-2</v>
      </c>
      <c r="D195" s="2">
        <f t="shared" si="15"/>
        <v>2.5047400000000004</v>
      </c>
      <c r="E195" s="2">
        <f t="shared" si="16"/>
        <v>2.50475</v>
      </c>
      <c r="F195" s="2">
        <f t="shared" si="17"/>
        <v>2.4488249999999998</v>
      </c>
      <c r="G195" s="2">
        <f t="shared" si="19"/>
        <v>2.5574720000000006</v>
      </c>
      <c r="H195" s="2"/>
      <c r="I195" s="2">
        <f t="array" ref="I195">SUMPRODUCT(B179:B198, (ROW(B179:B198)-ROW(B179)+1)) / (20*21/2)</f>
        <v>2.5259309523809521</v>
      </c>
      <c r="J195" s="2">
        <f t="shared" si="18"/>
        <v>2.4945629698099174</v>
      </c>
      <c r="K195" s="2">
        <f t="shared" si="20"/>
        <v>2.5487027200915491</v>
      </c>
    </row>
    <row r="196" spans="1:11" ht="13.5" x14ac:dyDescent="0.25">
      <c r="A196" s="3">
        <f>TITRES_STAT!B199</f>
        <v>42290</v>
      </c>
      <c r="B196" s="6">
        <f>TITRES_STAT!D199</f>
        <v>2.6831</v>
      </c>
      <c r="C196" s="2">
        <f t="shared" ref="C196:C259" si="21">B196-B195</f>
        <v>9.5499999999999918E-2</v>
      </c>
      <c r="D196" s="2">
        <f t="shared" si="15"/>
        <v>2.5477400000000001</v>
      </c>
      <c r="E196" s="2">
        <f t="shared" si="16"/>
        <v>2.5202699999999996</v>
      </c>
      <c r="F196" s="2">
        <f t="shared" si="17"/>
        <v>2.4635549999999999</v>
      </c>
      <c r="G196" s="2">
        <f t="shared" si="19"/>
        <v>2.5577900000000002</v>
      </c>
      <c r="H196" s="2"/>
      <c r="I196" s="2">
        <f t="array" ref="I196">SUMPRODUCT(B180:B199, (ROW(B180:B199)-ROW(B180)+1)) / (20*21/2)</f>
        <v>2.5333076190476191</v>
      </c>
      <c r="J196" s="2">
        <f t="shared" si="18"/>
        <v>2.5125188774470679</v>
      </c>
      <c r="K196" s="2">
        <f t="shared" si="20"/>
        <v>2.5539732016565861</v>
      </c>
    </row>
    <row r="197" spans="1:11" ht="13.5" x14ac:dyDescent="0.25">
      <c r="A197" s="3">
        <f>TITRES_STAT!B200</f>
        <v>42293</v>
      </c>
      <c r="B197" s="6">
        <f>TITRES_STAT!D200</f>
        <v>2.6034999999999999</v>
      </c>
      <c r="C197" s="2">
        <f t="shared" si="21"/>
        <v>-7.9600000000000115E-2</v>
      </c>
      <c r="D197" s="2">
        <f t="shared" si="15"/>
        <v>2.5748199999999999</v>
      </c>
      <c r="E197" s="2">
        <f t="shared" si="16"/>
        <v>2.5278300000000002</v>
      </c>
      <c r="F197" s="2">
        <f t="shared" si="17"/>
        <v>2.4748999999999999</v>
      </c>
      <c r="G197" s="2">
        <f t="shared" si="19"/>
        <v>2.5565160000000007</v>
      </c>
      <c r="H197" s="2"/>
      <c r="I197" s="2">
        <f t="array" ref="I197">SUMPRODUCT(B181:B200, (ROW(B181:B200)-ROW(B181)+1)) / (20*21/2)</f>
        <v>2.5419366666666665</v>
      </c>
      <c r="J197" s="2">
        <f t="shared" si="18"/>
        <v>2.5211837462616327</v>
      </c>
      <c r="K197" s="2">
        <f t="shared" si="20"/>
        <v>2.555915429042602</v>
      </c>
    </row>
    <row r="198" spans="1:11" ht="13.5" x14ac:dyDescent="0.25">
      <c r="A198" s="3">
        <f>TITRES_STAT!B201</f>
        <v>42296</v>
      </c>
      <c r="B198" s="6">
        <f>TITRES_STAT!D201</f>
        <v>2.5876000000000001</v>
      </c>
      <c r="C198" s="2">
        <f t="shared" si="21"/>
        <v>-1.5899999999999803E-2</v>
      </c>
      <c r="D198" s="2">
        <f t="shared" ref="D198:D261" si="22">AVERAGE(B194:B198)</f>
        <v>2.5987200000000001</v>
      </c>
      <c r="E198" s="2">
        <f t="shared" si="16"/>
        <v>2.5354000000000001</v>
      </c>
      <c r="F198" s="2">
        <f t="shared" si="17"/>
        <v>2.4862449999999998</v>
      </c>
      <c r="G198" s="2">
        <f t="shared" si="19"/>
        <v>2.5556400000000004</v>
      </c>
      <c r="H198" s="2"/>
      <c r="I198" s="2">
        <f t="array" ref="I198">SUMPRODUCT(B182:B201, (ROW(B182:B201)-ROW(B182)+1)) / (20*21/2)</f>
        <v>2.5424080952380952</v>
      </c>
      <c r="J198" s="2">
        <f t="shared" si="18"/>
        <v>2.5275091037605248</v>
      </c>
      <c r="K198" s="2">
        <f t="shared" si="20"/>
        <v>2.5571579612370097</v>
      </c>
    </row>
    <row r="199" spans="1:11" ht="13.5" x14ac:dyDescent="0.25">
      <c r="A199" s="3">
        <f>TITRES_STAT!B202</f>
        <v>42297</v>
      </c>
      <c r="B199" s="6">
        <f>TITRES_STAT!D202</f>
        <v>2.5636999999999999</v>
      </c>
      <c r="C199" s="2">
        <f t="shared" si="21"/>
        <v>-2.3900000000000254E-2</v>
      </c>
      <c r="D199" s="2">
        <f t="shared" si="22"/>
        <v>2.6051000000000002</v>
      </c>
      <c r="E199" s="2">
        <f t="shared" si="16"/>
        <v>2.5449600000000001</v>
      </c>
      <c r="F199" s="2">
        <f t="shared" si="17"/>
        <v>2.4969950000000001</v>
      </c>
      <c r="G199" s="2">
        <f t="shared" si="19"/>
        <v>2.5535700000000001</v>
      </c>
      <c r="H199" s="2"/>
      <c r="I199" s="2">
        <f t="array" ref="I199">SUMPRODUCT(B183:B202, (ROW(B183:B202)-ROW(B183)+1)) / (20*21/2)</f>
        <v>2.5418733333333328</v>
      </c>
      <c r="J199" s="2">
        <f t="shared" si="18"/>
        <v>2.5309558557833318</v>
      </c>
      <c r="K199" s="2">
        <f t="shared" si="20"/>
        <v>2.5574145117767348</v>
      </c>
    </row>
    <row r="200" spans="1:11" ht="13.5" x14ac:dyDescent="0.25">
      <c r="A200" s="3">
        <f>TITRES_STAT!B203</f>
        <v>42298</v>
      </c>
      <c r="B200" s="6">
        <f>TITRES_STAT!D203</f>
        <v>2.5876000000000001</v>
      </c>
      <c r="C200" s="2">
        <f t="shared" si="21"/>
        <v>2.3900000000000254E-2</v>
      </c>
      <c r="D200" s="2">
        <f t="shared" si="22"/>
        <v>2.6050999999999997</v>
      </c>
      <c r="E200" s="2">
        <f t="shared" si="16"/>
        <v>2.5549200000000001</v>
      </c>
      <c r="F200" s="2">
        <f t="shared" si="17"/>
        <v>2.5069500000000002</v>
      </c>
      <c r="G200" s="2">
        <f t="shared" si="19"/>
        <v>2.5519779999999996</v>
      </c>
      <c r="H200" s="2"/>
      <c r="I200" s="2">
        <f t="array" ref="I200">SUMPRODUCT(B184:B203, (ROW(B184:B203)-ROW(B184)+1)) / (20*21/2)</f>
        <v>2.5369795238095239</v>
      </c>
      <c r="J200" s="2">
        <f t="shared" si="18"/>
        <v>2.5363505361849192</v>
      </c>
      <c r="K200" s="2">
        <f t="shared" si="20"/>
        <v>2.558598256412941</v>
      </c>
    </row>
    <row r="201" spans="1:11" ht="13.5" x14ac:dyDescent="0.25">
      <c r="A201" s="3">
        <f>TITRES_STAT!B204</f>
        <v>42299</v>
      </c>
      <c r="B201" s="6">
        <f>TITRES_STAT!D204</f>
        <v>2.5118999999999998</v>
      </c>
      <c r="C201" s="2">
        <f t="shared" si="21"/>
        <v>-7.5700000000000323E-2</v>
      </c>
      <c r="D201" s="2">
        <f t="shared" si="22"/>
        <v>2.5708600000000006</v>
      </c>
      <c r="E201" s="2">
        <f t="shared" si="16"/>
        <v>2.5592999999999999</v>
      </c>
      <c r="F201" s="2">
        <f t="shared" si="17"/>
        <v>2.5135149999999999</v>
      </c>
      <c r="G201" s="2">
        <f t="shared" si="19"/>
        <v>2.5488719999999994</v>
      </c>
      <c r="H201" s="2">
        <f>AVERAGE(B2:B201)</f>
        <v>2.7075299999999993</v>
      </c>
      <c r="I201" s="2">
        <f t="array" ref="I201">SUMPRODUCT(B185:B204, (ROW(B185:B204)-ROW(B185)+1)) / (20*21/2)</f>
        <v>2.528391904761905</v>
      </c>
      <c r="J201" s="2">
        <f t="shared" si="18"/>
        <v>2.5340219136911175</v>
      </c>
      <c r="K201" s="2">
        <f t="shared" si="20"/>
        <v>2.5567669522398848</v>
      </c>
    </row>
    <row r="202" spans="1:11" ht="13.5" x14ac:dyDescent="0.25">
      <c r="A202" s="3">
        <f>TITRES_STAT!B205</f>
        <v>42300</v>
      </c>
      <c r="B202" s="6">
        <f>TITRES_STAT!D205</f>
        <v>2.5078999999999998</v>
      </c>
      <c r="C202" s="2">
        <f t="shared" si="21"/>
        <v>-4.0000000000000036E-3</v>
      </c>
      <c r="D202" s="2">
        <f t="shared" si="22"/>
        <v>2.5517399999999997</v>
      </c>
      <c r="E202" s="2">
        <f t="shared" si="16"/>
        <v>2.5632799999999998</v>
      </c>
      <c r="F202" s="2">
        <f t="shared" si="17"/>
        <v>2.519485</v>
      </c>
      <c r="G202" s="2">
        <f t="shared" si="19"/>
        <v>2.5456859999999999</v>
      </c>
      <c r="H202" s="2">
        <f t="shared" ref="H202:H265" si="23">AVERAGE(B3:B202)</f>
        <v>2.7049789999999989</v>
      </c>
      <c r="I202" s="2">
        <f t="array" ref="I202">SUMPRODUCT(B186:B205, (ROW(B186:B205)-ROW(B186)+1)) / (20*21/2)</f>
        <v>2.5200714285714287</v>
      </c>
      <c r="J202" s="2">
        <f t="shared" si="18"/>
        <v>2.5315341123872019</v>
      </c>
      <c r="K202" s="2">
        <f t="shared" si="20"/>
        <v>2.5548506011716543</v>
      </c>
    </row>
    <row r="203" spans="1:11" ht="13.5" x14ac:dyDescent="0.25">
      <c r="A203" s="3">
        <f>TITRES_STAT!B206</f>
        <v>42303</v>
      </c>
      <c r="B203" s="6">
        <f>TITRES_STAT!D206</f>
        <v>2.4681000000000002</v>
      </c>
      <c r="C203" s="2">
        <f t="shared" si="21"/>
        <v>-3.9799999999999613E-2</v>
      </c>
      <c r="D203" s="2">
        <f t="shared" si="22"/>
        <v>2.5278399999999999</v>
      </c>
      <c r="E203" s="2">
        <f t="shared" si="16"/>
        <v>2.5632799999999998</v>
      </c>
      <c r="F203" s="2">
        <f t="shared" si="17"/>
        <v>2.5224699999999998</v>
      </c>
      <c r="G203" s="2">
        <f t="shared" si="19"/>
        <v>2.5417040000000002</v>
      </c>
      <c r="H203" s="2">
        <f t="shared" si="23"/>
        <v>2.7022849999999989</v>
      </c>
      <c r="I203" s="2">
        <f t="array" ref="I203">SUMPRODUCT(B187:B206, (ROW(B187:B206)-ROW(B187)+1)) / (20*21/2)</f>
        <v>2.5119595238095238</v>
      </c>
      <c r="J203" s="2">
        <f t="shared" si="18"/>
        <v>2.5254927683503254</v>
      </c>
      <c r="K203" s="2">
        <f t="shared" si="20"/>
        <v>2.5514486168119817</v>
      </c>
    </row>
    <row r="204" spans="1:11" ht="13.5" x14ac:dyDescent="0.25">
      <c r="A204" s="3">
        <f>TITRES_STAT!B207</f>
        <v>42304</v>
      </c>
      <c r="B204" s="6">
        <f>TITRES_STAT!D207</f>
        <v>2.4323000000000001</v>
      </c>
      <c r="C204" s="2">
        <f t="shared" si="21"/>
        <v>-3.5800000000000054E-2</v>
      </c>
      <c r="D204" s="2">
        <f t="shared" si="22"/>
        <v>2.50156</v>
      </c>
      <c r="E204" s="2">
        <f t="shared" ref="E204:E267" si="24">AVERAGE(B195:B204)</f>
        <v>2.5533299999999999</v>
      </c>
      <c r="F204" s="2">
        <f t="shared" si="17"/>
        <v>2.5236649999999998</v>
      </c>
      <c r="G204" s="2">
        <f t="shared" si="19"/>
        <v>2.5370060000000003</v>
      </c>
      <c r="H204" s="2">
        <f t="shared" si="23"/>
        <v>2.699355999999999</v>
      </c>
      <c r="I204" s="2">
        <f t="array" ref="I204">SUMPRODUCT(B188:B207, (ROW(B188:B207)-ROW(B188)+1)) / (20*21/2)</f>
        <v>2.5042838095238094</v>
      </c>
      <c r="J204" s="2">
        <f t="shared" si="18"/>
        <v>2.5166172666026756</v>
      </c>
      <c r="K204" s="2">
        <f t="shared" si="20"/>
        <v>2.5467761220350411</v>
      </c>
    </row>
    <row r="205" spans="1:11" ht="13.5" x14ac:dyDescent="0.25">
      <c r="A205" s="3">
        <f>TITRES_STAT!B208</f>
        <v>42305</v>
      </c>
      <c r="B205" s="6">
        <f>TITRES_STAT!D208</f>
        <v>2.4363000000000001</v>
      </c>
      <c r="C205" s="2">
        <f t="shared" si="21"/>
        <v>4.0000000000000036E-3</v>
      </c>
      <c r="D205" s="2">
        <f t="shared" si="22"/>
        <v>2.4713000000000003</v>
      </c>
      <c r="E205" s="2">
        <f t="shared" si="24"/>
        <v>2.5381999999999998</v>
      </c>
      <c r="F205" s="2">
        <f t="shared" si="17"/>
        <v>2.5214749999999997</v>
      </c>
      <c r="G205" s="2">
        <f t="shared" si="19"/>
        <v>2.5323880000000001</v>
      </c>
      <c r="H205" s="2">
        <f t="shared" si="23"/>
        <v>2.6965964999999987</v>
      </c>
      <c r="I205" s="2">
        <f t="array" ref="I205">SUMPRODUCT(B189:B208, (ROW(B189:B208)-ROW(B189)+1)) / (20*21/2)</f>
        <v>2.5000728571428574</v>
      </c>
      <c r="J205" s="2">
        <f t="shared" si="18"/>
        <v>2.5089680031167063</v>
      </c>
      <c r="K205" s="2">
        <f t="shared" si="20"/>
        <v>2.5424437250924905</v>
      </c>
    </row>
    <row r="206" spans="1:11" ht="13.5" x14ac:dyDescent="0.25">
      <c r="A206" s="3">
        <f>TITRES_STAT!B209</f>
        <v>42306</v>
      </c>
      <c r="B206" s="6">
        <f>TITRES_STAT!D209</f>
        <v>2.4363000000000001</v>
      </c>
      <c r="C206" s="2">
        <f t="shared" si="21"/>
        <v>0</v>
      </c>
      <c r="D206" s="2">
        <f t="shared" si="22"/>
        <v>2.4561799999999998</v>
      </c>
      <c r="E206" s="2">
        <f t="shared" si="24"/>
        <v>2.5135200000000002</v>
      </c>
      <c r="F206" s="2">
        <f t="shared" si="17"/>
        <v>2.5168949999999999</v>
      </c>
      <c r="G206" s="2">
        <f t="shared" si="19"/>
        <v>2.5285660000000005</v>
      </c>
      <c r="H206" s="2">
        <f t="shared" si="23"/>
        <v>2.6938369999999985</v>
      </c>
      <c r="I206" s="2">
        <f t="array" ref="I206">SUMPRODUCT(B190:B209, (ROW(B190:B209)-ROW(B190)+1)) / (20*21/2)</f>
        <v>2.4960704761904764</v>
      </c>
      <c r="J206" s="2">
        <f t="shared" si="18"/>
        <v>2.5020472409151151</v>
      </c>
      <c r="K206" s="2">
        <f t="shared" si="20"/>
        <v>2.5382812260692558</v>
      </c>
    </row>
    <row r="207" spans="1:11" ht="13.5" x14ac:dyDescent="0.25">
      <c r="A207" s="3">
        <f>TITRES_STAT!B210</f>
        <v>42307</v>
      </c>
      <c r="B207" s="6">
        <f>TITRES_STAT!D210</f>
        <v>2.4363000000000001</v>
      </c>
      <c r="C207" s="2">
        <f t="shared" si="21"/>
        <v>0</v>
      </c>
      <c r="D207" s="2">
        <f t="shared" si="22"/>
        <v>2.4418599999999997</v>
      </c>
      <c r="E207" s="2">
        <f t="shared" si="24"/>
        <v>2.4967999999999995</v>
      </c>
      <c r="F207" s="2">
        <f t="shared" si="17"/>
        <v>2.5123150000000001</v>
      </c>
      <c r="G207" s="2">
        <f t="shared" si="19"/>
        <v>2.5247440000000005</v>
      </c>
      <c r="H207" s="2">
        <f t="shared" si="23"/>
        <v>2.6910774999999991</v>
      </c>
      <c r="I207" s="2">
        <f t="array" ref="I207">SUMPRODUCT(B191:B210, (ROW(B191:B210)-ROW(B191)+1)) / (20*21/2)</f>
        <v>2.4890395238095233</v>
      </c>
      <c r="J207" s="2">
        <f t="shared" si="18"/>
        <v>2.4957855989231992</v>
      </c>
      <c r="K207" s="2">
        <f t="shared" si="20"/>
        <v>2.5342819623018342</v>
      </c>
    </row>
    <row r="208" spans="1:11" ht="13.5" x14ac:dyDescent="0.25">
      <c r="A208" s="3">
        <f>TITRES_STAT!B211</f>
        <v>42310</v>
      </c>
      <c r="B208" s="6">
        <f>TITRES_STAT!D211</f>
        <v>2.4681000000000002</v>
      </c>
      <c r="C208" s="2">
        <f t="shared" si="21"/>
        <v>3.180000000000005E-2</v>
      </c>
      <c r="D208" s="2">
        <f t="shared" si="22"/>
        <v>2.4418600000000001</v>
      </c>
      <c r="E208" s="2">
        <f t="shared" si="24"/>
        <v>2.4848499999999998</v>
      </c>
      <c r="F208" s="2">
        <f t="shared" si="17"/>
        <v>2.5101249999999999</v>
      </c>
      <c r="G208" s="2">
        <f t="shared" si="19"/>
        <v>2.5200460000000007</v>
      </c>
      <c r="H208" s="2">
        <f t="shared" si="23"/>
        <v>2.6884954999999993</v>
      </c>
      <c r="I208" s="2">
        <f t="array" ref="I208">SUMPRODUCT(B192:B211, (ROW(B192:B211)-ROW(B192)+1)) / (20*21/2)</f>
        <v>2.4814928571428569</v>
      </c>
      <c r="J208" s="2">
        <f t="shared" si="18"/>
        <v>2.4931488752162276</v>
      </c>
      <c r="K208" s="2">
        <f t="shared" si="20"/>
        <v>2.5316865912311739</v>
      </c>
    </row>
    <row r="209" spans="1:11" ht="13.5" x14ac:dyDescent="0.25">
      <c r="A209" s="3">
        <f>TITRES_STAT!B212</f>
        <v>42311</v>
      </c>
      <c r="B209" s="6">
        <f>TITRES_STAT!D212</f>
        <v>2.4681000000000002</v>
      </c>
      <c r="C209" s="2">
        <f t="shared" si="21"/>
        <v>0</v>
      </c>
      <c r="D209" s="2">
        <f t="shared" si="22"/>
        <v>2.44902</v>
      </c>
      <c r="E209" s="2">
        <f t="shared" si="24"/>
        <v>2.4752899999999998</v>
      </c>
      <c r="F209" s="2">
        <f t="shared" si="17"/>
        <v>2.5101250000000004</v>
      </c>
      <c r="G209" s="2">
        <f t="shared" si="19"/>
        <v>2.5153480000000008</v>
      </c>
      <c r="H209" s="2">
        <f t="shared" si="23"/>
        <v>2.6859134999999994</v>
      </c>
      <c r="I209" s="2">
        <f t="array" ref="I209">SUMPRODUCT(B193:B212, (ROW(B193:B212)-ROW(B193)+1)) / (20*21/2)</f>
        <v>2.4748976190476193</v>
      </c>
      <c r="J209" s="2">
        <f t="shared" si="18"/>
        <v>2.4907632680527776</v>
      </c>
      <c r="K209" s="2">
        <f t="shared" si="20"/>
        <v>2.5291929994181865</v>
      </c>
    </row>
    <row r="210" spans="1:11" ht="13.5" x14ac:dyDescent="0.25">
      <c r="A210" s="3">
        <f>TITRES_STAT!B213</f>
        <v>42312</v>
      </c>
      <c r="B210" s="6">
        <f>TITRES_STAT!D213</f>
        <v>2.4363000000000001</v>
      </c>
      <c r="C210" s="2">
        <f t="shared" si="21"/>
        <v>-3.180000000000005E-2</v>
      </c>
      <c r="D210" s="2">
        <f t="shared" si="22"/>
        <v>2.44902</v>
      </c>
      <c r="E210" s="2">
        <f t="shared" si="24"/>
        <v>2.4601599999999997</v>
      </c>
      <c r="F210" s="2">
        <f t="shared" si="17"/>
        <v>2.5075400000000005</v>
      </c>
      <c r="G210" s="2">
        <f t="shared" si="19"/>
        <v>2.5115260000000008</v>
      </c>
      <c r="H210" s="2">
        <f t="shared" si="23"/>
        <v>2.6834339999999992</v>
      </c>
      <c r="I210" s="2">
        <f t="array" ref="I210">SUMPRODUCT(B194:B213, (ROW(B194:B213)-ROW(B194)+1)) / (20*21/2)</f>
        <v>2.468072857142857</v>
      </c>
      <c r="J210" s="2">
        <f t="shared" si="18"/>
        <v>2.4855762901429892</v>
      </c>
      <c r="K210" s="2">
        <f t="shared" si="20"/>
        <v>2.5255501366959048</v>
      </c>
    </row>
    <row r="211" spans="1:11" ht="13.5" x14ac:dyDescent="0.25">
      <c r="A211" s="3">
        <f>TITRES_STAT!B214</f>
        <v>42313</v>
      </c>
      <c r="B211" s="6">
        <f>TITRES_STAT!D214</f>
        <v>2.4283000000000001</v>
      </c>
      <c r="C211" s="2">
        <f t="shared" si="21"/>
        <v>-8.0000000000000071E-3</v>
      </c>
      <c r="D211" s="2">
        <f t="shared" si="22"/>
        <v>2.4474200000000002</v>
      </c>
      <c r="E211" s="2">
        <f t="shared" si="24"/>
        <v>2.4517999999999995</v>
      </c>
      <c r="F211" s="2">
        <f t="shared" si="17"/>
        <v>2.5055500000000004</v>
      </c>
      <c r="G211" s="2">
        <f t="shared" si="19"/>
        <v>2.5063500000000012</v>
      </c>
      <c r="H211" s="2">
        <f t="shared" si="23"/>
        <v>2.6810079999999998</v>
      </c>
      <c r="I211" s="2">
        <f t="array" ref="I211">SUMPRODUCT(B195:B214, (ROW(B195:B214)-ROW(B195)+1)) / (20*21/2)</f>
        <v>2.4553519047619043</v>
      </c>
      <c r="J211" s="2">
        <f t="shared" si="18"/>
        <v>2.4801214053674663</v>
      </c>
      <c r="K211" s="2">
        <f t="shared" si="20"/>
        <v>2.5217364058450848</v>
      </c>
    </row>
    <row r="212" spans="1:11" ht="13.5" x14ac:dyDescent="0.25">
      <c r="A212" s="3">
        <f>TITRES_STAT!B215</f>
        <v>42314</v>
      </c>
      <c r="B212" s="6">
        <f>TITRES_STAT!D215</f>
        <v>2.4363000000000001</v>
      </c>
      <c r="C212" s="2">
        <f t="shared" si="21"/>
        <v>8.0000000000000071E-3</v>
      </c>
      <c r="D212" s="2">
        <f t="shared" si="22"/>
        <v>2.4474200000000002</v>
      </c>
      <c r="E212" s="2">
        <f t="shared" si="24"/>
        <v>2.4446399999999997</v>
      </c>
      <c r="F212" s="2">
        <f t="shared" ref="F212:F275" si="25">AVERAGE(B193:B212)</f>
        <v>2.5039600000000006</v>
      </c>
      <c r="G212" s="2">
        <f t="shared" si="19"/>
        <v>2.5023700000000009</v>
      </c>
      <c r="H212" s="2">
        <f t="shared" si="23"/>
        <v>2.6784355</v>
      </c>
      <c r="I212" s="2">
        <f t="array" ref="I212">SUMPRODUCT(B196:B215, (ROW(B196:B215)-ROW(B196)+1)) / (20*21/2)</f>
        <v>2.4369604761904764</v>
      </c>
      <c r="J212" s="2">
        <f t="shared" si="18"/>
        <v>2.4759479381896123</v>
      </c>
      <c r="K212" s="2">
        <f t="shared" si="20"/>
        <v>2.5183859585570425</v>
      </c>
    </row>
    <row r="213" spans="1:11" ht="13.5" x14ac:dyDescent="0.25">
      <c r="A213" s="3">
        <f>TITRES_STAT!B216</f>
        <v>42317</v>
      </c>
      <c r="B213" s="6">
        <f>TITRES_STAT!D216</f>
        <v>2.4323000000000001</v>
      </c>
      <c r="C213" s="2">
        <f t="shared" si="21"/>
        <v>-4.0000000000000036E-3</v>
      </c>
      <c r="D213" s="2">
        <f t="shared" si="22"/>
        <v>2.4402600000000003</v>
      </c>
      <c r="E213" s="2">
        <f t="shared" si="24"/>
        <v>2.4410600000000002</v>
      </c>
      <c r="F213" s="2">
        <f t="shared" si="25"/>
        <v>2.5021700000000004</v>
      </c>
      <c r="G213" s="2">
        <f t="shared" si="19"/>
        <v>2.4977520000000006</v>
      </c>
      <c r="H213" s="2">
        <f t="shared" si="23"/>
        <v>2.6757494999999993</v>
      </c>
      <c r="I213" s="2">
        <f t="array" ref="I213">SUMPRODUCT(B197:B216, (ROW(B197:B216)-ROW(B197)+1)) / (20*21/2)</f>
        <v>2.4188009523809524</v>
      </c>
      <c r="J213" s="2">
        <f t="shared" ref="J213:J276" si="26">$J$4*B213+J212*(1-$J$4)</f>
        <v>2.4717909916953635</v>
      </c>
      <c r="K213" s="2">
        <f t="shared" si="20"/>
        <v>2.5150100386136289</v>
      </c>
    </row>
    <row r="214" spans="1:11" ht="13.5" x14ac:dyDescent="0.25">
      <c r="A214" s="3">
        <f>TITRES_STAT!B217</f>
        <v>42318</v>
      </c>
      <c r="B214" s="6">
        <f>TITRES_STAT!D217</f>
        <v>2.3685999999999998</v>
      </c>
      <c r="C214" s="2">
        <f t="shared" si="21"/>
        <v>-6.3700000000000312E-2</v>
      </c>
      <c r="D214" s="2">
        <f t="shared" si="22"/>
        <v>2.4203600000000001</v>
      </c>
      <c r="E214" s="2">
        <f t="shared" si="24"/>
        <v>2.4346900000000002</v>
      </c>
      <c r="F214" s="2">
        <f t="shared" si="25"/>
        <v>2.4940100000000003</v>
      </c>
      <c r="G214" s="2">
        <f t="shared" si="19"/>
        <v>2.492576000000001</v>
      </c>
      <c r="H214" s="2">
        <f t="shared" si="23"/>
        <v>2.6730249999999995</v>
      </c>
      <c r="I214" s="2">
        <f t="array" ref="I214">SUMPRODUCT(B198:B217, (ROW(B198:B217)-ROW(B198)+1)) / (20*21/2)</f>
        <v>2.4063085714285712</v>
      </c>
      <c r="J214" s="2">
        <f t="shared" si="26"/>
        <v>2.4619632782005669</v>
      </c>
      <c r="K214" s="2">
        <f t="shared" si="20"/>
        <v>2.5092684684719178</v>
      </c>
    </row>
    <row r="215" spans="1:11" ht="13.5" x14ac:dyDescent="0.25">
      <c r="A215" s="3">
        <f>TITRES_STAT!B218</f>
        <v>42319</v>
      </c>
      <c r="B215" s="6">
        <f>TITRES_STAT!D218</f>
        <v>2.3008999999999999</v>
      </c>
      <c r="C215" s="2">
        <f t="shared" si="21"/>
        <v>-6.7699999999999871E-2</v>
      </c>
      <c r="D215" s="2">
        <f t="shared" si="22"/>
        <v>2.3932800000000003</v>
      </c>
      <c r="E215" s="2">
        <f t="shared" si="24"/>
        <v>2.4211499999999999</v>
      </c>
      <c r="F215" s="2">
        <f t="shared" si="25"/>
        <v>2.4796749999999999</v>
      </c>
      <c r="G215" s="2">
        <f t="shared" si="19"/>
        <v>2.4856480000000007</v>
      </c>
      <c r="H215" s="2">
        <f t="shared" si="23"/>
        <v>2.6701674999999994</v>
      </c>
      <c r="I215" s="2">
        <f t="array" ref="I215">SUMPRODUCT(B199:B218, (ROW(B199:B218)-ROW(B199)+1)) / (20*21/2)</f>
        <v>2.3966385714285718</v>
      </c>
      <c r="J215" s="2">
        <f t="shared" si="26"/>
        <v>2.4466239183719414</v>
      </c>
      <c r="K215" s="2">
        <f t="shared" si="20"/>
        <v>2.5010971559828232</v>
      </c>
    </row>
    <row r="216" spans="1:11" ht="13.5" x14ac:dyDescent="0.25">
      <c r="A216" s="3">
        <f>TITRES_STAT!B219</f>
        <v>42320</v>
      </c>
      <c r="B216" s="6">
        <f>TITRES_STAT!D219</f>
        <v>2.2890000000000001</v>
      </c>
      <c r="C216" s="2">
        <f t="shared" si="21"/>
        <v>-1.18999999999998E-2</v>
      </c>
      <c r="D216" s="2">
        <f t="shared" si="22"/>
        <v>2.3654199999999999</v>
      </c>
      <c r="E216" s="2">
        <f t="shared" si="24"/>
        <v>2.4064200000000002</v>
      </c>
      <c r="F216" s="2">
        <f t="shared" si="25"/>
        <v>2.4599700000000002</v>
      </c>
      <c r="G216" s="2">
        <f t="shared" si="19"/>
        <v>2.4789600000000007</v>
      </c>
      <c r="H216" s="2">
        <f t="shared" si="23"/>
        <v>2.6672504999999997</v>
      </c>
      <c r="I216" s="2">
        <f t="array" ref="I216">SUMPRODUCT(B200:B219, (ROW(B200:B219)-ROW(B200)+1)) / (20*21/2)</f>
        <v>2.3881252380952382</v>
      </c>
      <c r="J216" s="2">
        <f t="shared" si="26"/>
        <v>2.4316121166222326</v>
      </c>
      <c r="K216" s="2">
        <f t="shared" si="20"/>
        <v>2.4927796204540851</v>
      </c>
    </row>
    <row r="217" spans="1:11" ht="13.5" x14ac:dyDescent="0.25">
      <c r="A217" s="3">
        <f>TITRES_STAT!B220</f>
        <v>42321</v>
      </c>
      <c r="B217" s="6">
        <f>TITRES_STAT!D220</f>
        <v>2.3288000000000002</v>
      </c>
      <c r="C217" s="2">
        <f t="shared" si="21"/>
        <v>3.9800000000000058E-2</v>
      </c>
      <c r="D217" s="2">
        <f t="shared" si="22"/>
        <v>2.3439199999999998</v>
      </c>
      <c r="E217" s="2">
        <f t="shared" si="24"/>
        <v>2.39567</v>
      </c>
      <c r="F217" s="2">
        <f t="shared" si="25"/>
        <v>2.4462350000000002</v>
      </c>
      <c r="G217" s="2">
        <f t="shared" si="19"/>
        <v>2.4730680000000005</v>
      </c>
      <c r="H217" s="2">
        <f t="shared" si="23"/>
        <v>2.664550999999999</v>
      </c>
      <c r="I217" s="2">
        <f t="array" ref="I217">SUMPRODUCT(B201:B220, (ROW(B201:B220)-ROW(B201)+1)) / (20*21/2)</f>
        <v>2.3871023809523813</v>
      </c>
      <c r="J217" s="2">
        <f t="shared" si="26"/>
        <v>2.4218204864677344</v>
      </c>
      <c r="K217" s="2">
        <f t="shared" si="20"/>
        <v>2.4863490471029444</v>
      </c>
    </row>
    <row r="218" spans="1:11" ht="13.5" x14ac:dyDescent="0.25">
      <c r="A218" s="3">
        <f>TITRES_STAT!B221</f>
        <v>42324</v>
      </c>
      <c r="B218" s="6">
        <f>TITRES_STAT!D221</f>
        <v>2.3447</v>
      </c>
      <c r="C218" s="2">
        <f t="shared" si="21"/>
        <v>1.5899999999999803E-2</v>
      </c>
      <c r="D218" s="2">
        <f t="shared" si="22"/>
        <v>2.3263999999999996</v>
      </c>
      <c r="E218" s="2">
        <f t="shared" si="24"/>
        <v>2.3833299999999999</v>
      </c>
      <c r="F218" s="2">
        <f t="shared" si="25"/>
        <v>2.4340900000000003</v>
      </c>
      <c r="G218" s="2">
        <f t="shared" si="19"/>
        <v>2.4674940000000003</v>
      </c>
      <c r="H218" s="2">
        <f t="shared" si="23"/>
        <v>2.6620804999999992</v>
      </c>
      <c r="I218" s="2">
        <f t="array" ref="I218">SUMPRODUCT(B202:B221, (ROW(B202:B221)-ROW(B202)+1)) / (20*21/2)</f>
        <v>2.3869138095238096</v>
      </c>
      <c r="J218" s="2">
        <f t="shared" si="26"/>
        <v>2.4144756782327121</v>
      </c>
      <c r="K218" s="2">
        <f t="shared" si="20"/>
        <v>2.4807941825106719</v>
      </c>
    </row>
    <row r="219" spans="1:11" ht="13.5" x14ac:dyDescent="0.25">
      <c r="A219" s="3">
        <f>TITRES_STAT!B222</f>
        <v>42325</v>
      </c>
      <c r="B219" s="6">
        <f>TITRES_STAT!D222</f>
        <v>2.3447</v>
      </c>
      <c r="C219" s="2">
        <f t="shared" si="21"/>
        <v>0</v>
      </c>
      <c r="D219" s="2">
        <f t="shared" si="22"/>
        <v>2.3216200000000002</v>
      </c>
      <c r="E219" s="2">
        <f t="shared" si="24"/>
        <v>2.3709899999999999</v>
      </c>
      <c r="F219" s="2">
        <f t="shared" si="25"/>
        <v>2.4231400000000001</v>
      </c>
      <c r="G219" s="2">
        <f t="shared" si="19"/>
        <v>2.4619200000000006</v>
      </c>
      <c r="H219" s="2">
        <f t="shared" si="23"/>
        <v>2.6596099999999989</v>
      </c>
      <c r="I219" s="2">
        <f t="array" ref="I219">SUMPRODUCT(B203:B222, (ROW(B203:B222)-ROW(B203)+1)) / (20*21/2)</f>
        <v>2.3849228571428571</v>
      </c>
      <c r="J219" s="2">
        <f t="shared" si="26"/>
        <v>2.4078303755438828</v>
      </c>
      <c r="K219" s="2">
        <f t="shared" si="20"/>
        <v>2.4754571557455471</v>
      </c>
    </row>
    <row r="220" spans="1:11" ht="13.5" x14ac:dyDescent="0.25">
      <c r="A220" s="3">
        <f>TITRES_STAT!B223</f>
        <v>42326</v>
      </c>
      <c r="B220" s="6">
        <f>TITRES_STAT!D223</f>
        <v>2.4123999999999999</v>
      </c>
      <c r="C220" s="2">
        <f t="shared" si="21"/>
        <v>6.7699999999999871E-2</v>
      </c>
      <c r="D220" s="2">
        <f t="shared" si="22"/>
        <v>2.3439199999999998</v>
      </c>
      <c r="E220" s="2">
        <f t="shared" si="24"/>
        <v>2.3685999999999998</v>
      </c>
      <c r="F220" s="2">
        <f t="shared" si="25"/>
        <v>2.4143800000000004</v>
      </c>
      <c r="G220" s="2">
        <f t="shared" si="19"/>
        <v>2.4590540000000005</v>
      </c>
      <c r="H220" s="2">
        <f t="shared" si="23"/>
        <v>2.6574964999999993</v>
      </c>
      <c r="I220" s="2">
        <f t="array" ref="I220">SUMPRODUCT(B204:B223, (ROW(B204:B223)-ROW(B204)+1)) / (20*21/2)</f>
        <v>2.3880528571428576</v>
      </c>
      <c r="J220" s="2">
        <f t="shared" si="26"/>
        <v>2.4082655778730366</v>
      </c>
      <c r="K220" s="2">
        <f t="shared" si="20"/>
        <v>2.4729843261084667</v>
      </c>
    </row>
    <row r="221" spans="1:11" ht="13.5" x14ac:dyDescent="0.25">
      <c r="A221" s="3">
        <f>TITRES_STAT!B224</f>
        <v>42327</v>
      </c>
      <c r="B221" s="6">
        <f>TITRES_STAT!D224</f>
        <v>2.4123999999999999</v>
      </c>
      <c r="C221" s="2">
        <f t="shared" si="21"/>
        <v>0</v>
      </c>
      <c r="D221" s="2">
        <f t="shared" si="22"/>
        <v>2.3685999999999998</v>
      </c>
      <c r="E221" s="2">
        <f t="shared" si="24"/>
        <v>2.3670099999999996</v>
      </c>
      <c r="F221" s="2">
        <f t="shared" si="25"/>
        <v>2.4094050000000005</v>
      </c>
      <c r="G221" s="2">
        <f t="shared" si="19"/>
        <v>2.454994000000001</v>
      </c>
      <c r="H221" s="2">
        <f t="shared" si="23"/>
        <v>2.6557939999999989</v>
      </c>
      <c r="I221" s="2">
        <f t="array" ref="I221">SUMPRODUCT(B205:B224, (ROW(B205:B224)-ROW(B205)+1)) / (20*21/2)</f>
        <v>2.3867819047619045</v>
      </c>
      <c r="J221" s="2">
        <f t="shared" si="26"/>
        <v>2.408659332361319</v>
      </c>
      <c r="K221" s="2">
        <f t="shared" si="20"/>
        <v>2.4706084701826447</v>
      </c>
    </row>
    <row r="222" spans="1:11" ht="13.5" x14ac:dyDescent="0.25">
      <c r="A222" s="3">
        <f>TITRES_STAT!B225</f>
        <v>42328</v>
      </c>
      <c r="B222" s="6">
        <f>TITRES_STAT!D225</f>
        <v>2.3885000000000001</v>
      </c>
      <c r="C222" s="2">
        <f t="shared" si="21"/>
        <v>-2.389999999999981E-2</v>
      </c>
      <c r="D222" s="2">
        <f t="shared" si="22"/>
        <v>2.3805399999999999</v>
      </c>
      <c r="E222" s="2">
        <f t="shared" si="24"/>
        <v>2.3622299999999994</v>
      </c>
      <c r="F222" s="2">
        <f t="shared" si="25"/>
        <v>2.403435</v>
      </c>
      <c r="G222" s="2">
        <f t="shared" si="19"/>
        <v>2.4506940000000008</v>
      </c>
      <c r="H222" s="2">
        <f t="shared" si="23"/>
        <v>2.6535609999999989</v>
      </c>
      <c r="I222" s="2">
        <f t="array" ref="I222">SUMPRODUCT(B206:B225, (ROW(B206:B225)-ROW(B206)+1)) / (20*21/2)</f>
        <v>2.3876147619047625</v>
      </c>
      <c r="J222" s="2">
        <f t="shared" si="26"/>
        <v>2.4067393959459555</v>
      </c>
      <c r="K222" s="2">
        <f t="shared" si="20"/>
        <v>2.4673885301754823</v>
      </c>
    </row>
    <row r="223" spans="1:11" ht="13.5" x14ac:dyDescent="0.25">
      <c r="A223" s="3">
        <f>TITRES_STAT!B226</f>
        <v>42331</v>
      </c>
      <c r="B223" s="6">
        <f>TITRES_STAT!D226</f>
        <v>2.4363000000000001</v>
      </c>
      <c r="C223" s="2">
        <f t="shared" si="21"/>
        <v>4.7800000000000065E-2</v>
      </c>
      <c r="D223" s="2">
        <f t="shared" si="22"/>
        <v>2.39886</v>
      </c>
      <c r="E223" s="2">
        <f t="shared" si="24"/>
        <v>2.3626299999999998</v>
      </c>
      <c r="F223" s="2">
        <f t="shared" si="25"/>
        <v>2.4018450000000007</v>
      </c>
      <c r="G223" s="2">
        <f t="shared" si="19"/>
        <v>2.4484640000000009</v>
      </c>
      <c r="H223" s="2">
        <f t="shared" si="23"/>
        <v>2.6512869999999999</v>
      </c>
      <c r="I223" s="2">
        <f t="array" ref="I223">SUMPRODUCT(B207:B226, (ROW(B207:B226)-ROW(B207)+1)) / (20*21/2)</f>
        <v>2.3885804761904761</v>
      </c>
      <c r="J223" s="2">
        <f t="shared" si="26"/>
        <v>2.40955469157015</v>
      </c>
      <c r="K223" s="2">
        <f t="shared" si="20"/>
        <v>2.4661693721293849</v>
      </c>
    </row>
    <row r="224" spans="1:11" ht="13.5" x14ac:dyDescent="0.25">
      <c r="A224" s="3">
        <f>TITRES_STAT!B227</f>
        <v>42332</v>
      </c>
      <c r="B224" s="6">
        <f>TITRES_STAT!D227</f>
        <v>2.3885000000000001</v>
      </c>
      <c r="C224" s="2">
        <f t="shared" si="21"/>
        <v>-4.7800000000000065E-2</v>
      </c>
      <c r="D224" s="2">
        <f t="shared" si="22"/>
        <v>2.4076200000000001</v>
      </c>
      <c r="E224" s="2">
        <f t="shared" si="24"/>
        <v>2.3646199999999999</v>
      </c>
      <c r="F224" s="2">
        <f t="shared" si="25"/>
        <v>2.3996550000000001</v>
      </c>
      <c r="G224" s="2">
        <f t="shared" si="19"/>
        <v>2.4468720000000004</v>
      </c>
      <c r="H224" s="2">
        <f t="shared" si="23"/>
        <v>2.6487739999999991</v>
      </c>
      <c r="I224" s="2">
        <f t="array" ref="I224">SUMPRODUCT(B208:B227, (ROW(B208:B227)-ROW(B208)+1)) / (20*21/2)</f>
        <v>2.3839933333333332</v>
      </c>
      <c r="J224" s="2">
        <f t="shared" si="26"/>
        <v>2.4075494828491837</v>
      </c>
      <c r="K224" s="2">
        <f t="shared" si="20"/>
        <v>2.4631235143988208</v>
      </c>
    </row>
    <row r="225" spans="1:11" ht="13.5" x14ac:dyDescent="0.25">
      <c r="A225" s="3">
        <f>TITRES_STAT!B228</f>
        <v>42333</v>
      </c>
      <c r="B225" s="6">
        <f>TITRES_STAT!D228</f>
        <v>2.4083999999999999</v>
      </c>
      <c r="C225" s="2">
        <f t="shared" si="21"/>
        <v>1.9899999999999807E-2</v>
      </c>
      <c r="D225" s="2">
        <f t="shared" si="22"/>
        <v>2.4068200000000002</v>
      </c>
      <c r="E225" s="2">
        <f t="shared" si="24"/>
        <v>2.3753699999999998</v>
      </c>
      <c r="F225" s="2">
        <f t="shared" si="25"/>
        <v>2.3982600000000001</v>
      </c>
      <c r="G225" s="2">
        <f t="shared" si="19"/>
        <v>2.4464740000000007</v>
      </c>
      <c r="H225" s="2">
        <f t="shared" si="23"/>
        <v>2.6463604999999997</v>
      </c>
      <c r="I225" s="2">
        <f t="array" ref="I225">SUMPRODUCT(B209:B228, (ROW(B209:B228)-ROW(B209)+1)) / (20*21/2)</f>
        <v>2.3760328571428571</v>
      </c>
      <c r="J225" s="2">
        <f t="shared" si="26"/>
        <v>2.4076304844825946</v>
      </c>
      <c r="K225" s="2">
        <f t="shared" si="20"/>
        <v>2.4609774942263178</v>
      </c>
    </row>
    <row r="226" spans="1:11" ht="13.5" x14ac:dyDescent="0.25">
      <c r="A226" s="3">
        <f>TITRES_STAT!B229</f>
        <v>42334</v>
      </c>
      <c r="B226" s="6">
        <f>TITRES_STAT!D229</f>
        <v>2.4083999999999999</v>
      </c>
      <c r="C226" s="2">
        <f t="shared" si="21"/>
        <v>0</v>
      </c>
      <c r="D226" s="2">
        <f t="shared" si="22"/>
        <v>2.4060200000000003</v>
      </c>
      <c r="E226" s="2">
        <f t="shared" si="24"/>
        <v>2.3873100000000003</v>
      </c>
      <c r="F226" s="2">
        <f t="shared" si="25"/>
        <v>2.3968650000000005</v>
      </c>
      <c r="G226" s="2">
        <f t="shared" si="19"/>
        <v>2.4468720000000004</v>
      </c>
      <c r="H226" s="2">
        <f t="shared" si="23"/>
        <v>2.6442084999999995</v>
      </c>
      <c r="I226" s="2">
        <f t="array" ref="I226">SUMPRODUCT(B210:B229, (ROW(B210:B229)-ROW(B210)+1)) / (20*21/2)</f>
        <v>2.3745161904761902</v>
      </c>
      <c r="J226" s="2">
        <f t="shared" si="26"/>
        <v>2.4077037716747287</v>
      </c>
      <c r="K226" s="2">
        <f t="shared" si="20"/>
        <v>2.4589156317076388</v>
      </c>
    </row>
    <row r="227" spans="1:11" ht="13.5" x14ac:dyDescent="0.25">
      <c r="A227" s="3">
        <f>TITRES_STAT!B230</f>
        <v>42335</v>
      </c>
      <c r="B227" s="6">
        <f>TITRES_STAT!D230</f>
        <v>2.3487</v>
      </c>
      <c r="C227" s="2">
        <f t="shared" si="21"/>
        <v>-5.9699999999999864E-2</v>
      </c>
      <c r="D227" s="2">
        <f t="shared" si="22"/>
        <v>2.3980600000000001</v>
      </c>
      <c r="E227" s="2">
        <f t="shared" si="24"/>
        <v>2.3893</v>
      </c>
      <c r="F227" s="2">
        <f t="shared" si="25"/>
        <v>2.3924850000000002</v>
      </c>
      <c r="G227" s="2">
        <f t="shared" si="19"/>
        <v>2.4463140000000005</v>
      </c>
      <c r="H227" s="2">
        <f t="shared" si="23"/>
        <v>2.6417579999999994</v>
      </c>
      <c r="I227" s="2">
        <f t="array" ref="I227">SUMPRODUCT(B211:B230, (ROW(B211:B230)-ROW(B211)+1)) / (20*21/2)</f>
        <v>2.3734733333333335</v>
      </c>
      <c r="J227" s="2">
        <f t="shared" si="26"/>
        <v>2.4020843648485641</v>
      </c>
      <c r="K227" s="2">
        <f t="shared" si="20"/>
        <v>2.454593450072045</v>
      </c>
    </row>
    <row r="228" spans="1:11" ht="13.5" x14ac:dyDescent="0.25">
      <c r="A228" s="3">
        <f>TITRES_STAT!B231</f>
        <v>42338</v>
      </c>
      <c r="B228" s="6">
        <f>TITRES_STAT!D231</f>
        <v>2.3089</v>
      </c>
      <c r="C228" s="2">
        <f t="shared" si="21"/>
        <v>-3.9800000000000058E-2</v>
      </c>
      <c r="D228" s="2">
        <f t="shared" si="22"/>
        <v>2.3725799999999997</v>
      </c>
      <c r="E228" s="2">
        <f t="shared" si="24"/>
        <v>2.3857200000000001</v>
      </c>
      <c r="F228" s="2">
        <f t="shared" si="25"/>
        <v>2.3845250000000004</v>
      </c>
      <c r="G228" s="2">
        <f t="shared" si="19"/>
        <v>2.4452780000000001</v>
      </c>
      <c r="H228" s="2">
        <f t="shared" si="23"/>
        <v>2.6392019999999992</v>
      </c>
      <c r="I228" s="2">
        <f t="array" ref="I228">SUMPRODUCT(B212:B231, (ROW(B212:B231)-ROW(B212)+1)) / (20*21/2)</f>
        <v>2.3708576190476194</v>
      </c>
      <c r="J228" s="2">
        <f t="shared" si="26"/>
        <v>2.3932096634344151</v>
      </c>
      <c r="K228" s="2">
        <f t="shared" si="20"/>
        <v>2.4488799814417685</v>
      </c>
    </row>
    <row r="229" spans="1:11" ht="13.5" x14ac:dyDescent="0.25">
      <c r="A229" s="3">
        <f>TITRES_STAT!B232</f>
        <v>42339</v>
      </c>
      <c r="B229" s="6">
        <f>TITRES_STAT!D232</f>
        <v>2.3685999999999998</v>
      </c>
      <c r="C229" s="2">
        <f t="shared" si="21"/>
        <v>5.9699999999999864E-2</v>
      </c>
      <c r="D229" s="2">
        <f t="shared" si="22"/>
        <v>2.3685999999999998</v>
      </c>
      <c r="E229" s="2">
        <f t="shared" si="24"/>
        <v>2.3881100000000002</v>
      </c>
      <c r="F229" s="2">
        <f t="shared" si="25"/>
        <v>2.3795500000000005</v>
      </c>
      <c r="G229" s="2">
        <f t="shared" si="19"/>
        <v>2.4456760000000006</v>
      </c>
      <c r="H229" s="2">
        <f t="shared" si="23"/>
        <v>2.6372619999999993</v>
      </c>
      <c r="I229" s="2">
        <f t="array" ref="I229">SUMPRODUCT(B213:B232, (ROW(B213:B232)-ROW(B213)+1)) / (20*21/2)</f>
        <v>2.3667257142857148</v>
      </c>
      <c r="J229" s="2">
        <f t="shared" si="26"/>
        <v>2.3908658859644705</v>
      </c>
      <c r="K229" s="2">
        <f t="shared" si="20"/>
        <v>2.4457317468754245</v>
      </c>
    </row>
    <row r="230" spans="1:11" ht="13.5" x14ac:dyDescent="0.25">
      <c r="A230" s="3">
        <f>TITRES_STAT!B233</f>
        <v>42340</v>
      </c>
      <c r="B230" s="6">
        <f>TITRES_STAT!D233</f>
        <v>2.3685999999999998</v>
      </c>
      <c r="C230" s="2">
        <f t="shared" si="21"/>
        <v>0</v>
      </c>
      <c r="D230" s="2">
        <f t="shared" si="22"/>
        <v>2.3606400000000001</v>
      </c>
      <c r="E230" s="2">
        <f t="shared" si="24"/>
        <v>2.3837300000000003</v>
      </c>
      <c r="F230" s="2">
        <f t="shared" si="25"/>
        <v>2.3761649999999999</v>
      </c>
      <c r="G230" s="2">
        <f t="shared" si="19"/>
        <v>2.4452780000000001</v>
      </c>
      <c r="H230" s="2">
        <f t="shared" si="23"/>
        <v>2.6354714999999995</v>
      </c>
      <c r="I230" s="2">
        <f t="array" ref="I230">SUMPRODUCT(B214:B233, (ROW(B214:B233)-ROW(B214)+1)) / (20*21/2)</f>
        <v>2.363105714285715</v>
      </c>
      <c r="J230" s="2">
        <f t="shared" si="26"/>
        <v>2.3887453253964255</v>
      </c>
      <c r="K230" s="2">
        <f t="shared" si="20"/>
        <v>2.4427069724881529</v>
      </c>
    </row>
    <row r="231" spans="1:11" ht="13.5" x14ac:dyDescent="0.25">
      <c r="A231" s="3">
        <f>TITRES_STAT!B234</f>
        <v>42341</v>
      </c>
      <c r="B231" s="6">
        <f>TITRES_STAT!D234</f>
        <v>2.3487</v>
      </c>
      <c r="C231" s="2">
        <f t="shared" si="21"/>
        <v>-1.9899999999999807E-2</v>
      </c>
      <c r="D231" s="2">
        <f t="shared" si="22"/>
        <v>2.3487</v>
      </c>
      <c r="E231" s="2">
        <f t="shared" si="24"/>
        <v>2.3773600000000004</v>
      </c>
      <c r="F231" s="2">
        <f t="shared" si="25"/>
        <v>2.372185</v>
      </c>
      <c r="G231" s="2">
        <f t="shared" si="19"/>
        <v>2.4446400000000001</v>
      </c>
      <c r="H231" s="2">
        <f t="shared" si="23"/>
        <v>2.6332079999999998</v>
      </c>
      <c r="I231" s="2">
        <f t="array" ref="I231">SUMPRODUCT(B215:B234, (ROW(B215:B234)-ROW(B215)+1)) / (20*21/2)</f>
        <v>2.3603595238095245</v>
      </c>
      <c r="J231" s="2">
        <f t="shared" si="26"/>
        <v>2.3849314848824803</v>
      </c>
      <c r="K231" s="2">
        <f t="shared" si="20"/>
        <v>2.4390204245474409</v>
      </c>
    </row>
    <row r="232" spans="1:11" ht="13.5" x14ac:dyDescent="0.25">
      <c r="A232" s="3">
        <f>TITRES_STAT!B235</f>
        <v>42342</v>
      </c>
      <c r="B232" s="6">
        <f>TITRES_STAT!D235</f>
        <v>2.3288000000000002</v>
      </c>
      <c r="C232" s="2">
        <f t="shared" si="21"/>
        <v>-1.9899999999999807E-2</v>
      </c>
      <c r="D232" s="2">
        <f t="shared" si="22"/>
        <v>2.3447200000000001</v>
      </c>
      <c r="E232" s="2">
        <f t="shared" si="24"/>
        <v>2.3713900000000003</v>
      </c>
      <c r="F232" s="2">
        <f t="shared" si="25"/>
        <v>2.3668100000000001</v>
      </c>
      <c r="G232" s="2">
        <f t="shared" si="19"/>
        <v>2.4434460000000002</v>
      </c>
      <c r="H232" s="2">
        <f t="shared" si="23"/>
        <v>2.6307514999999997</v>
      </c>
      <c r="I232" s="2">
        <f t="array" ref="I232">SUMPRODUCT(B216:B235, (ROW(B216:B235)-ROW(B216)+1)) / (20*21/2)</f>
        <v>2.3630885714285714</v>
      </c>
      <c r="J232" s="2">
        <f t="shared" si="26"/>
        <v>2.3795856291793869</v>
      </c>
      <c r="K232" s="2">
        <f t="shared" si="20"/>
        <v>2.4346980549573449</v>
      </c>
    </row>
    <row r="233" spans="1:11" ht="13.5" x14ac:dyDescent="0.25">
      <c r="A233" s="3">
        <f>TITRES_STAT!B236</f>
        <v>42345</v>
      </c>
      <c r="B233" s="6">
        <f>TITRES_STAT!D236</f>
        <v>2.3288000000000002</v>
      </c>
      <c r="C233" s="2">
        <f t="shared" si="21"/>
        <v>0</v>
      </c>
      <c r="D233" s="2">
        <f t="shared" si="22"/>
        <v>2.3487</v>
      </c>
      <c r="E233" s="2">
        <f t="shared" si="24"/>
        <v>2.3606400000000001</v>
      </c>
      <c r="F233" s="2">
        <f t="shared" si="25"/>
        <v>2.3616350000000002</v>
      </c>
      <c r="G233" s="2">
        <f t="shared" si="19"/>
        <v>2.4418539999999997</v>
      </c>
      <c r="H233" s="2">
        <f t="shared" si="23"/>
        <v>2.6287059999999998</v>
      </c>
      <c r="I233" s="2">
        <f t="array" ref="I233">SUMPRODUCT(B217:B236, (ROW(B217:B236)-ROW(B217)+1)) / (20*21/2)</f>
        <v>2.3654004761904766</v>
      </c>
      <c r="J233" s="2">
        <f t="shared" si="26"/>
        <v>2.3747489025908739</v>
      </c>
      <c r="K233" s="2">
        <f t="shared" si="20"/>
        <v>2.4305451900570567</v>
      </c>
    </row>
    <row r="234" spans="1:11" ht="13.5" x14ac:dyDescent="0.25">
      <c r="A234" s="3">
        <f>TITRES_STAT!B237</f>
        <v>42346</v>
      </c>
      <c r="B234" s="6">
        <f>TITRES_STAT!D237</f>
        <v>2.3328000000000002</v>
      </c>
      <c r="C234" s="2">
        <f t="shared" si="21"/>
        <v>4.0000000000000036E-3</v>
      </c>
      <c r="D234" s="2">
        <f t="shared" si="22"/>
        <v>2.3415400000000002</v>
      </c>
      <c r="E234" s="2">
        <f t="shared" si="24"/>
        <v>2.3550700000000004</v>
      </c>
      <c r="F234" s="2">
        <f t="shared" si="25"/>
        <v>2.3598450000000004</v>
      </c>
      <c r="G234" s="2">
        <f t="shared" si="19"/>
        <v>2.4403419999999998</v>
      </c>
      <c r="H234" s="2">
        <f t="shared" si="23"/>
        <v>2.6265869999999989</v>
      </c>
      <c r="I234" s="2">
        <f t="array" ref="I234">SUMPRODUCT(B218:B237, (ROW(B218:B237)-ROW(B218)+1)) / (20*21/2)</f>
        <v>2.3672385714285715</v>
      </c>
      <c r="J234" s="2">
        <f t="shared" si="26"/>
        <v>2.3707537690107907</v>
      </c>
      <c r="K234" s="2">
        <f t="shared" si="20"/>
        <v>2.4267120453489368</v>
      </c>
    </row>
    <row r="235" spans="1:11" ht="13.5" x14ac:dyDescent="0.25">
      <c r="A235" s="3">
        <f>TITRES_STAT!B238</f>
        <v>42347</v>
      </c>
      <c r="B235" s="6">
        <f>TITRES_STAT!D238</f>
        <v>2.3885000000000001</v>
      </c>
      <c r="C235" s="2">
        <f t="shared" si="21"/>
        <v>5.5699999999999861E-2</v>
      </c>
      <c r="D235" s="2">
        <f t="shared" si="22"/>
        <v>2.34552</v>
      </c>
      <c r="E235" s="2">
        <f t="shared" si="24"/>
        <v>2.3530800000000003</v>
      </c>
      <c r="F235" s="2">
        <f t="shared" si="25"/>
        <v>2.3642250000000002</v>
      </c>
      <c r="G235" s="2">
        <f t="shared" si="19"/>
        <v>2.43851</v>
      </c>
      <c r="H235" s="2">
        <f t="shared" si="23"/>
        <v>2.6248959999999992</v>
      </c>
      <c r="I235" s="2">
        <f t="array" ref="I235">SUMPRODUCT(B219:B238, (ROW(B219:B238)-ROW(B219)+1)) / (20*21/2)</f>
        <v>2.3718304761904765</v>
      </c>
      <c r="J235" s="2">
        <f t="shared" si="26"/>
        <v>2.3724438862478583</v>
      </c>
      <c r="K235" s="2">
        <f t="shared" si="20"/>
        <v>2.4252135337666254</v>
      </c>
    </row>
    <row r="236" spans="1:11" ht="13.5" x14ac:dyDescent="0.25">
      <c r="A236" s="3">
        <f>TITRES_STAT!B239</f>
        <v>42348</v>
      </c>
      <c r="B236" s="6">
        <f>TITRES_STAT!D239</f>
        <v>2.3885000000000001</v>
      </c>
      <c r="C236" s="2">
        <f t="shared" si="21"/>
        <v>0</v>
      </c>
      <c r="D236" s="2">
        <f t="shared" si="22"/>
        <v>2.3534800000000002</v>
      </c>
      <c r="E236" s="2">
        <f t="shared" si="24"/>
        <v>2.3510900000000001</v>
      </c>
      <c r="F236" s="2">
        <f t="shared" si="25"/>
        <v>2.3692000000000002</v>
      </c>
      <c r="G236" s="2">
        <f t="shared" si="19"/>
        <v>2.4357219999999997</v>
      </c>
      <c r="H236" s="2">
        <f t="shared" si="23"/>
        <v>2.6229244999999999</v>
      </c>
      <c r="I236" s="2">
        <f t="array" ref="I236">SUMPRODUCT(B220:B239, (ROW(B220:B239)-ROW(B220)+1)) / (20*21/2)</f>
        <v>2.3760619047619049</v>
      </c>
      <c r="J236" s="2">
        <f t="shared" si="26"/>
        <v>2.3739730399385386</v>
      </c>
      <c r="K236" s="2">
        <f t="shared" si="20"/>
        <v>2.423773787344405</v>
      </c>
    </row>
    <row r="237" spans="1:11" ht="13.5" x14ac:dyDescent="0.25">
      <c r="A237" s="3">
        <f>TITRES_STAT!B240</f>
        <v>42349</v>
      </c>
      <c r="B237" s="6">
        <f>TITRES_STAT!D240</f>
        <v>2.3885000000000001</v>
      </c>
      <c r="C237" s="2">
        <f t="shared" si="21"/>
        <v>0</v>
      </c>
      <c r="D237" s="2">
        <f t="shared" si="22"/>
        <v>2.3654200000000003</v>
      </c>
      <c r="E237" s="2">
        <f t="shared" si="24"/>
        <v>2.3550700000000004</v>
      </c>
      <c r="F237" s="2">
        <f t="shared" si="25"/>
        <v>2.3721850000000004</v>
      </c>
      <c r="G237" s="2">
        <f t="shared" si="19"/>
        <v>2.4329339999999999</v>
      </c>
      <c r="H237" s="2">
        <f t="shared" si="23"/>
        <v>2.6211399999999996</v>
      </c>
      <c r="I237" s="2">
        <f t="array" ref="I237">SUMPRODUCT(B221:B240, (ROW(B221:B240)-ROW(B221)+1)) / (20*21/2)</f>
        <v>2.3731042857142861</v>
      </c>
      <c r="J237" s="2">
        <f t="shared" si="26"/>
        <v>2.3753565599443922</v>
      </c>
      <c r="K237" s="2">
        <f t="shared" si="20"/>
        <v>2.4223905015661931</v>
      </c>
    </row>
    <row r="238" spans="1:11" ht="13.5" x14ac:dyDescent="0.25">
      <c r="A238" s="3">
        <f>TITRES_STAT!B241</f>
        <v>42352</v>
      </c>
      <c r="B238" s="6">
        <f>TITRES_STAT!D241</f>
        <v>2.4203999999999999</v>
      </c>
      <c r="C238" s="2">
        <f t="shared" si="21"/>
        <v>3.1899999999999817E-2</v>
      </c>
      <c r="D238" s="2">
        <f t="shared" si="22"/>
        <v>2.3837400000000004</v>
      </c>
      <c r="E238" s="2">
        <f t="shared" si="24"/>
        <v>2.3662200000000002</v>
      </c>
      <c r="F238" s="2">
        <f t="shared" si="25"/>
        <v>2.3759700000000001</v>
      </c>
      <c r="G238" s="2">
        <f t="shared" si="19"/>
        <v>2.4311039999999995</v>
      </c>
      <c r="H238" s="2">
        <f t="shared" si="23"/>
        <v>2.6197949999999999</v>
      </c>
      <c r="I238" s="2">
        <f t="array" ref="I238">SUMPRODUCT(B222:B241, (ROW(B222:B241)-ROW(B222)+1)) / (20*21/2)</f>
        <v>2.3742404761904758</v>
      </c>
      <c r="J238" s="2">
        <f t="shared" si="26"/>
        <v>2.3796464113782596</v>
      </c>
      <c r="K238" s="2">
        <f t="shared" si="20"/>
        <v>2.4223124426812443</v>
      </c>
    </row>
    <row r="239" spans="1:11" ht="13.5" x14ac:dyDescent="0.25">
      <c r="A239" s="3">
        <f>TITRES_STAT!B242</f>
        <v>42353</v>
      </c>
      <c r="B239" s="6">
        <f>TITRES_STAT!D242</f>
        <v>2.4203999999999999</v>
      </c>
      <c r="C239" s="2">
        <f t="shared" si="21"/>
        <v>0</v>
      </c>
      <c r="D239" s="2">
        <f t="shared" si="22"/>
        <v>2.4012599999999997</v>
      </c>
      <c r="E239" s="2">
        <f t="shared" si="24"/>
        <v>2.3714000000000004</v>
      </c>
      <c r="F239" s="2">
        <f t="shared" si="25"/>
        <v>2.3797550000000003</v>
      </c>
      <c r="G239" s="2">
        <f t="shared" si="19"/>
        <v>2.4301499999999998</v>
      </c>
      <c r="H239" s="2">
        <f t="shared" si="23"/>
        <v>2.6183754999999995</v>
      </c>
      <c r="I239" s="2">
        <f t="array" ref="I239">SUMPRODUCT(B223:B242, (ROW(B223:B242)-ROW(B223)+1)) / (20*21/2)</f>
        <v>2.375490476190476</v>
      </c>
      <c r="J239" s="2">
        <f t="shared" si="26"/>
        <v>2.3835277055327113</v>
      </c>
      <c r="K239" s="2">
        <f t="shared" si="20"/>
        <v>2.4222374449290389</v>
      </c>
    </row>
    <row r="240" spans="1:11" ht="13.5" x14ac:dyDescent="0.25">
      <c r="A240" s="3">
        <f>TITRES_STAT!B243</f>
        <v>42354</v>
      </c>
      <c r="B240" s="6">
        <f>TITRES_STAT!D243</f>
        <v>2.3487</v>
      </c>
      <c r="C240" s="2">
        <f t="shared" si="21"/>
        <v>-7.1699999999999875E-2</v>
      </c>
      <c r="D240" s="2">
        <f t="shared" si="22"/>
        <v>2.3933</v>
      </c>
      <c r="E240" s="2">
        <f t="shared" si="24"/>
        <v>2.3694100000000002</v>
      </c>
      <c r="F240" s="2">
        <f t="shared" si="25"/>
        <v>2.3765700000000005</v>
      </c>
      <c r="G240" s="2">
        <f t="shared" si="19"/>
        <v>2.4273639999999999</v>
      </c>
      <c r="H240" s="2">
        <f t="shared" si="23"/>
        <v>2.6165414999999994</v>
      </c>
      <c r="I240" s="2">
        <f t="array" ref="I240">SUMPRODUCT(B224:B243, (ROW(B224:B243)-ROW(B224)+1)) / (20*21/2)</f>
        <v>2.3767404761904762</v>
      </c>
      <c r="J240" s="2">
        <f t="shared" si="26"/>
        <v>2.3802107811962627</v>
      </c>
      <c r="K240" s="2">
        <f t="shared" si="20"/>
        <v>2.4193536235592727</v>
      </c>
    </row>
    <row r="241" spans="1:11" ht="13.5" x14ac:dyDescent="0.25">
      <c r="A241" s="3">
        <f>TITRES_STAT!B244</f>
        <v>42355</v>
      </c>
      <c r="B241" s="6">
        <f>TITRES_STAT!D244</f>
        <v>2.3885000000000001</v>
      </c>
      <c r="C241" s="2">
        <f t="shared" si="21"/>
        <v>3.9800000000000058E-2</v>
      </c>
      <c r="D241" s="2">
        <f t="shared" si="22"/>
        <v>2.3933</v>
      </c>
      <c r="E241" s="2">
        <f t="shared" si="24"/>
        <v>2.3733900000000006</v>
      </c>
      <c r="F241" s="2">
        <f t="shared" si="25"/>
        <v>2.3753750000000005</v>
      </c>
      <c r="G241" s="2">
        <f t="shared" si="19"/>
        <v>2.4257719999999994</v>
      </c>
      <c r="H241" s="2">
        <f t="shared" si="23"/>
        <v>2.6149809999999998</v>
      </c>
      <c r="I241" s="2">
        <f t="array" ref="I241">SUMPRODUCT(B225:B244, (ROW(B225:B244)-ROW(B225)+1)) / (20*21/2)</f>
        <v>2.3782180952380951</v>
      </c>
      <c r="J241" s="2">
        <f t="shared" si="26"/>
        <v>2.3810002306061424</v>
      </c>
      <c r="K241" s="2">
        <f t="shared" si="20"/>
        <v>2.4181436775373406</v>
      </c>
    </row>
    <row r="242" spans="1:11" ht="13.5" x14ac:dyDescent="0.25">
      <c r="A242" s="3">
        <f>TITRES_STAT!B245</f>
        <v>42356</v>
      </c>
      <c r="B242" s="6">
        <f>TITRES_STAT!D245</f>
        <v>2.3885000000000001</v>
      </c>
      <c r="C242" s="2">
        <f t="shared" si="21"/>
        <v>0</v>
      </c>
      <c r="D242" s="2">
        <f t="shared" si="22"/>
        <v>2.3933</v>
      </c>
      <c r="E242" s="2">
        <f t="shared" si="24"/>
        <v>2.3793600000000006</v>
      </c>
      <c r="F242" s="2">
        <f t="shared" si="25"/>
        <v>2.3753750000000005</v>
      </c>
      <c r="G242" s="2">
        <f t="shared" ref="G242:G305" si="27">AVERAGE(B193:B242)</f>
        <v>2.4241799999999993</v>
      </c>
      <c r="H242" s="2">
        <f t="shared" si="23"/>
        <v>2.6134765</v>
      </c>
      <c r="I242" s="2">
        <f t="array" ref="I242">SUMPRODUCT(B226:B245, (ROW(B226:B245)-ROW(B226)+1)) / (20*21/2)</f>
        <v>2.3759052380952386</v>
      </c>
      <c r="J242" s="2">
        <f t="shared" si="26"/>
        <v>2.3817144943579387</v>
      </c>
      <c r="K242" s="2">
        <f t="shared" si="20"/>
        <v>2.4169811803790133</v>
      </c>
    </row>
    <row r="243" spans="1:11" ht="13.5" x14ac:dyDescent="0.25">
      <c r="A243" s="3">
        <f>TITRES_STAT!B246</f>
        <v>42359</v>
      </c>
      <c r="B243" s="6">
        <f>TITRES_STAT!D246</f>
        <v>2.3885000000000001</v>
      </c>
      <c r="C243" s="2">
        <f t="shared" si="21"/>
        <v>0</v>
      </c>
      <c r="D243" s="2">
        <f t="shared" si="22"/>
        <v>2.3869200000000004</v>
      </c>
      <c r="E243" s="2">
        <f t="shared" si="24"/>
        <v>2.3853300000000006</v>
      </c>
      <c r="F243" s="2">
        <f t="shared" si="25"/>
        <v>2.3729850000000003</v>
      </c>
      <c r="G243" s="2">
        <f t="shared" si="27"/>
        <v>2.4225879999999993</v>
      </c>
      <c r="H243" s="2">
        <f t="shared" si="23"/>
        <v>2.6120654999999999</v>
      </c>
      <c r="I243" s="2">
        <f t="array" ref="I243">SUMPRODUCT(B227:B246, (ROW(B227:B246)-ROW(B227)+1)) / (20*21/2)</f>
        <v>2.3776671428571432</v>
      </c>
      <c r="J243" s="2">
        <f t="shared" si="26"/>
        <v>2.3823607329905161</v>
      </c>
      <c r="K243" s="2">
        <f t="shared" ref="K243:K306" si="28">$K$4*B243+(1-$K$4)*K242</f>
        <v>2.4158642713445424</v>
      </c>
    </row>
    <row r="244" spans="1:11" ht="13.5" x14ac:dyDescent="0.25">
      <c r="A244" s="3">
        <f>TITRES_STAT!B247</f>
        <v>42360</v>
      </c>
      <c r="B244" s="6">
        <f>TITRES_STAT!D247</f>
        <v>2.3885000000000001</v>
      </c>
      <c r="C244" s="2">
        <f t="shared" si="21"/>
        <v>0</v>
      </c>
      <c r="D244" s="2">
        <f t="shared" si="22"/>
        <v>2.3805400000000003</v>
      </c>
      <c r="E244" s="2">
        <f t="shared" si="24"/>
        <v>2.3909000000000002</v>
      </c>
      <c r="F244" s="2">
        <f t="shared" si="25"/>
        <v>2.3729850000000003</v>
      </c>
      <c r="G244" s="2">
        <f t="shared" si="27"/>
        <v>2.4197219999999988</v>
      </c>
      <c r="H244" s="2">
        <f t="shared" si="23"/>
        <v>2.6105799999999992</v>
      </c>
      <c r="I244" s="2">
        <f t="array" ref="I244">SUMPRODUCT(B228:B247, (ROW(B228:B247)-ROW(B228)+1)) / (20*21/2)</f>
        <v>2.3799047619047622</v>
      </c>
      <c r="J244" s="2">
        <f t="shared" si="26"/>
        <v>2.3829454250866577</v>
      </c>
      <c r="K244" s="2">
        <f t="shared" si="28"/>
        <v>2.4147911626643643</v>
      </c>
    </row>
    <row r="245" spans="1:11" ht="13.5" x14ac:dyDescent="0.25">
      <c r="A245" s="3">
        <f>TITRES_STAT!B248</f>
        <v>42361</v>
      </c>
      <c r="B245" s="6">
        <f>TITRES_STAT!D248</f>
        <v>2.3487</v>
      </c>
      <c r="C245" s="2">
        <f t="shared" si="21"/>
        <v>-3.9800000000000058E-2</v>
      </c>
      <c r="D245" s="2">
        <f t="shared" si="22"/>
        <v>2.3805399999999999</v>
      </c>
      <c r="E245" s="2">
        <f t="shared" si="24"/>
        <v>2.3869200000000004</v>
      </c>
      <c r="F245" s="2">
        <f t="shared" si="25"/>
        <v>2.37</v>
      </c>
      <c r="G245" s="2">
        <f t="shared" si="27"/>
        <v>2.4149439999999989</v>
      </c>
      <c r="H245" s="2">
        <f t="shared" si="23"/>
        <v>2.608914</v>
      </c>
      <c r="I245" s="2">
        <f t="array" ref="I245">SUMPRODUCT(B229:B248, (ROW(B229:B248)-ROW(B229)+1)) / (20*21/2)</f>
        <v>2.3819338095238098</v>
      </c>
      <c r="J245" s="2">
        <f t="shared" si="26"/>
        <v>2.3796839560307856</v>
      </c>
      <c r="K245" s="2">
        <f t="shared" si="28"/>
        <v>2.412199352363801</v>
      </c>
    </row>
    <row r="246" spans="1:11" ht="13.5" x14ac:dyDescent="0.25">
      <c r="A246" s="3">
        <f>TITRES_STAT!B249</f>
        <v>42363</v>
      </c>
      <c r="B246" s="6">
        <f>TITRES_STAT!D249</f>
        <v>2.3885000000000001</v>
      </c>
      <c r="C246" s="2">
        <f t="shared" si="21"/>
        <v>3.9800000000000058E-2</v>
      </c>
      <c r="D246" s="2">
        <f t="shared" si="22"/>
        <v>2.3805399999999999</v>
      </c>
      <c r="E246" s="2">
        <f t="shared" si="24"/>
        <v>2.3869200000000004</v>
      </c>
      <c r="F246" s="2">
        <f t="shared" si="25"/>
        <v>2.3690050000000005</v>
      </c>
      <c r="G246" s="2">
        <f t="shared" si="27"/>
        <v>2.4090519999999986</v>
      </c>
      <c r="H246" s="2">
        <f t="shared" si="23"/>
        <v>2.6075774999999997</v>
      </c>
      <c r="I246" s="2">
        <f t="array" ref="I246">SUMPRODUCT(B230:B249, (ROW(B230:B249)-ROW(B230)+1)) / (20*21/2)</f>
        <v>2.3843266666666665</v>
      </c>
      <c r="J246" s="2">
        <f t="shared" si="26"/>
        <v>2.3805235792659492</v>
      </c>
      <c r="K246" s="2">
        <f t="shared" si="28"/>
        <v>2.4112699659965933</v>
      </c>
    </row>
    <row r="247" spans="1:11" ht="13.5" x14ac:dyDescent="0.25">
      <c r="A247" s="3">
        <f>TITRES_STAT!B250</f>
        <v>42366</v>
      </c>
      <c r="B247" s="6">
        <f>TITRES_STAT!D250</f>
        <v>2.3925000000000001</v>
      </c>
      <c r="C247" s="2">
        <f t="shared" si="21"/>
        <v>4.0000000000000036E-3</v>
      </c>
      <c r="D247" s="2">
        <f t="shared" si="22"/>
        <v>2.3813400000000002</v>
      </c>
      <c r="E247" s="2">
        <f t="shared" si="24"/>
        <v>2.3873200000000003</v>
      </c>
      <c r="F247" s="2">
        <f t="shared" si="25"/>
        <v>2.3711950000000002</v>
      </c>
      <c r="G247" s="2">
        <f t="shared" si="27"/>
        <v>2.4048319999999985</v>
      </c>
      <c r="H247" s="2">
        <f t="shared" si="23"/>
        <v>2.6062240000000001</v>
      </c>
      <c r="I247" s="2">
        <f t="array" ref="I247">SUMPRODUCT(B231:B250, (ROW(B231:B250)-ROW(B231)+1)) / (20*21/2)</f>
        <v>2.3884628571428572</v>
      </c>
      <c r="J247" s="2">
        <f t="shared" si="26"/>
        <v>2.3816641907644303</v>
      </c>
      <c r="K247" s="2">
        <f t="shared" si="28"/>
        <v>2.4105338888986876</v>
      </c>
    </row>
    <row r="248" spans="1:11" ht="13.5" x14ac:dyDescent="0.25">
      <c r="A248" s="3">
        <f>TITRES_STAT!B251</f>
        <v>42367</v>
      </c>
      <c r="B248" s="6">
        <f>TITRES_STAT!D251</f>
        <v>2.3925000000000001</v>
      </c>
      <c r="C248" s="2">
        <f t="shared" si="21"/>
        <v>0</v>
      </c>
      <c r="D248" s="2">
        <f t="shared" si="22"/>
        <v>2.3821400000000001</v>
      </c>
      <c r="E248" s="2">
        <f t="shared" si="24"/>
        <v>2.3845300000000003</v>
      </c>
      <c r="F248" s="2">
        <f t="shared" si="25"/>
        <v>2.375375</v>
      </c>
      <c r="G248" s="2">
        <f t="shared" si="27"/>
        <v>2.4009299999999985</v>
      </c>
      <c r="H248" s="2">
        <f t="shared" si="23"/>
        <v>2.6048705000000001</v>
      </c>
      <c r="I248" s="2">
        <f t="array" ref="I248">SUMPRODUCT(B232:B251, (ROW(B232:B251)-ROW(B232)+1)) / (20*21/2)</f>
        <v>2.395</v>
      </c>
      <c r="J248" s="2">
        <f t="shared" si="26"/>
        <v>2.3826961725963893</v>
      </c>
      <c r="K248" s="2">
        <f t="shared" si="28"/>
        <v>2.4098266775693271</v>
      </c>
    </row>
    <row r="249" spans="1:11" ht="13.5" x14ac:dyDescent="0.25">
      <c r="A249" s="3">
        <f>TITRES_STAT!B252</f>
        <v>42368</v>
      </c>
      <c r="B249" s="6">
        <f>TITRES_STAT!D252</f>
        <v>2.4005000000000001</v>
      </c>
      <c r="C249" s="2">
        <f t="shared" si="21"/>
        <v>8.0000000000000071E-3</v>
      </c>
      <c r="D249" s="2">
        <f t="shared" si="22"/>
        <v>2.3845399999999999</v>
      </c>
      <c r="E249" s="2">
        <f t="shared" si="24"/>
        <v>2.3825400000000001</v>
      </c>
      <c r="F249" s="2">
        <f t="shared" si="25"/>
        <v>2.37697</v>
      </c>
      <c r="G249" s="2">
        <f t="shared" si="27"/>
        <v>2.3976659999999983</v>
      </c>
      <c r="H249" s="2">
        <f t="shared" si="23"/>
        <v>2.6035570000000003</v>
      </c>
      <c r="I249" s="2">
        <f t="array" ref="I249">SUMPRODUCT(B233:B252, (ROW(B233:B252)-ROW(B233)+1)) / (20*21/2)</f>
        <v>2.4010633333333331</v>
      </c>
      <c r="J249" s="2">
        <f t="shared" si="26"/>
        <v>2.3843917752062569</v>
      </c>
      <c r="K249" s="2">
        <f t="shared" si="28"/>
        <v>2.4094609255077848</v>
      </c>
    </row>
    <row r="250" spans="1:11" ht="13.5" x14ac:dyDescent="0.25">
      <c r="A250" s="3">
        <f>TITRES_STAT!B253</f>
        <v>42369</v>
      </c>
      <c r="B250" s="6">
        <f>TITRES_STAT!D253</f>
        <v>2.4203999999999999</v>
      </c>
      <c r="C250" s="2">
        <f t="shared" si="21"/>
        <v>1.9899999999999807E-2</v>
      </c>
      <c r="D250" s="2">
        <f t="shared" si="22"/>
        <v>2.3988800000000006</v>
      </c>
      <c r="E250" s="2">
        <f t="shared" si="24"/>
        <v>2.38971</v>
      </c>
      <c r="F250" s="2">
        <f t="shared" si="25"/>
        <v>2.3795600000000001</v>
      </c>
      <c r="G250" s="2">
        <f t="shared" si="27"/>
        <v>2.3943219999999985</v>
      </c>
      <c r="H250" s="2">
        <f t="shared" si="23"/>
        <v>2.6027724999999999</v>
      </c>
      <c r="I250" s="2">
        <f t="array" ref="I250">SUMPRODUCT(B234:B253, (ROW(B234:B253)-ROW(B234)+1)) / (20*21/2)</f>
        <v>2.4069390476190478</v>
      </c>
      <c r="J250" s="2">
        <f t="shared" si="26"/>
        <v>2.3878211299485184</v>
      </c>
      <c r="K250" s="2">
        <f t="shared" si="28"/>
        <v>2.4098899088212051</v>
      </c>
    </row>
    <row r="251" spans="1:11" ht="13.5" x14ac:dyDescent="0.25">
      <c r="A251" s="3">
        <f>TITRES_STAT!B254</f>
        <v>42373</v>
      </c>
      <c r="B251" s="6">
        <f>TITRES_STAT!D254</f>
        <v>2.4481999999999999</v>
      </c>
      <c r="C251" s="2">
        <f t="shared" si="21"/>
        <v>2.7800000000000047E-2</v>
      </c>
      <c r="D251" s="2">
        <f t="shared" si="22"/>
        <v>2.4108200000000002</v>
      </c>
      <c r="E251" s="2">
        <f t="shared" si="24"/>
        <v>2.39568</v>
      </c>
      <c r="F251" s="2">
        <f t="shared" si="25"/>
        <v>2.3845350000000005</v>
      </c>
      <c r="G251" s="2">
        <f t="shared" si="27"/>
        <v>2.393047999999999</v>
      </c>
      <c r="H251" s="2">
        <f t="shared" si="23"/>
        <v>2.6019399999999995</v>
      </c>
      <c r="I251" s="2">
        <f t="array" ref="I251">SUMPRODUCT(B235:B254, (ROW(B235:B254)-ROW(B235)+1)) / (20*21/2)</f>
        <v>2.4156366666666669</v>
      </c>
      <c r="J251" s="2">
        <f t="shared" si="26"/>
        <v>2.39357149852485</v>
      </c>
      <c r="K251" s="2">
        <f t="shared" si="28"/>
        <v>2.4113922653380206</v>
      </c>
    </row>
    <row r="252" spans="1:11" ht="13.5" x14ac:dyDescent="0.25">
      <c r="A252" s="3">
        <f>TITRES_STAT!B255</f>
        <v>42374</v>
      </c>
      <c r="B252" s="6">
        <f>TITRES_STAT!D255</f>
        <v>2.4481999999999999</v>
      </c>
      <c r="C252" s="2">
        <f t="shared" si="21"/>
        <v>0</v>
      </c>
      <c r="D252" s="2">
        <f t="shared" si="22"/>
        <v>2.4219599999999999</v>
      </c>
      <c r="E252" s="2">
        <f t="shared" si="24"/>
        <v>2.4016500000000001</v>
      </c>
      <c r="F252" s="2">
        <f t="shared" si="25"/>
        <v>2.3905050000000001</v>
      </c>
      <c r="G252" s="2">
        <f t="shared" si="27"/>
        <v>2.3918539999999986</v>
      </c>
      <c r="H252" s="2">
        <f t="shared" si="23"/>
        <v>2.600921</v>
      </c>
      <c r="I252" s="2">
        <f t="array" ref="I252">SUMPRODUCT(B236:B255, (ROW(B236:B255)-ROW(B236)+1)) / (20*21/2)</f>
        <v>2.4179095238095236</v>
      </c>
      <c r="J252" s="2">
        <f t="shared" si="26"/>
        <v>2.398774212951055</v>
      </c>
      <c r="K252" s="2">
        <f t="shared" si="28"/>
        <v>2.4128357059130003</v>
      </c>
    </row>
    <row r="253" spans="1:11" ht="13.5" x14ac:dyDescent="0.25">
      <c r="A253" s="3">
        <f>TITRES_STAT!B256</f>
        <v>42375</v>
      </c>
      <c r="B253" s="6">
        <f>TITRES_STAT!D256</f>
        <v>2.4521999999999999</v>
      </c>
      <c r="C253" s="2">
        <f t="shared" si="21"/>
        <v>4.0000000000000036E-3</v>
      </c>
      <c r="D253" s="2">
        <f t="shared" si="22"/>
        <v>2.4339</v>
      </c>
      <c r="E253" s="2">
        <f t="shared" si="24"/>
        <v>2.40802</v>
      </c>
      <c r="F253" s="2">
        <f t="shared" si="25"/>
        <v>2.3966750000000001</v>
      </c>
      <c r="G253" s="2">
        <f t="shared" si="27"/>
        <v>2.391535999999999</v>
      </c>
      <c r="H253" s="2">
        <f t="shared" si="23"/>
        <v>2.6001085000000002</v>
      </c>
      <c r="I253" s="2">
        <f t="array" ref="I253">SUMPRODUCT(B237:B256, (ROW(B237:B256)-ROW(B237)+1)) / (20*21/2)</f>
        <v>2.4218880952380957</v>
      </c>
      <c r="J253" s="2">
        <f t="shared" si="26"/>
        <v>2.4038623831461927</v>
      </c>
      <c r="K253" s="2">
        <f t="shared" si="28"/>
        <v>2.4143794037203339</v>
      </c>
    </row>
    <row r="254" spans="1:11" ht="13.5" x14ac:dyDescent="0.25">
      <c r="A254" s="3">
        <f>TITRES_STAT!B257</f>
        <v>42376</v>
      </c>
      <c r="B254" s="6">
        <f>TITRES_STAT!D257</f>
        <v>2.488</v>
      </c>
      <c r="C254" s="2">
        <f t="shared" si="21"/>
        <v>3.5800000000000054E-2</v>
      </c>
      <c r="D254" s="2">
        <f t="shared" si="22"/>
        <v>2.4514</v>
      </c>
      <c r="E254" s="2">
        <f t="shared" si="24"/>
        <v>2.41797</v>
      </c>
      <c r="F254" s="2">
        <f t="shared" si="25"/>
        <v>2.4044350000000003</v>
      </c>
      <c r="G254" s="2">
        <f t="shared" si="27"/>
        <v>2.3926499999999988</v>
      </c>
      <c r="H254" s="2">
        <f t="shared" si="23"/>
        <v>2.5997555000000001</v>
      </c>
      <c r="I254" s="2">
        <f t="array" ref="I254">SUMPRODUCT(B238:B257, (ROW(B238:B257)-ROW(B238)+1)) / (20*21/2)</f>
        <v>2.42975380952381</v>
      </c>
      <c r="J254" s="2">
        <f t="shared" si="26"/>
        <v>2.4118754895132217</v>
      </c>
      <c r="K254" s="2">
        <f t="shared" si="28"/>
        <v>2.4172664859273798</v>
      </c>
    </row>
    <row r="255" spans="1:11" ht="13.5" x14ac:dyDescent="0.25">
      <c r="A255" s="3">
        <f>TITRES_STAT!B258</f>
        <v>42377</v>
      </c>
      <c r="B255" s="6">
        <f>TITRES_STAT!D258</f>
        <v>2.4283000000000001</v>
      </c>
      <c r="C255" s="2">
        <f t="shared" si="21"/>
        <v>-5.9699999999999864E-2</v>
      </c>
      <c r="D255" s="2">
        <f t="shared" si="22"/>
        <v>2.4529799999999997</v>
      </c>
      <c r="E255" s="2">
        <f t="shared" si="24"/>
        <v>2.4259300000000001</v>
      </c>
      <c r="F255" s="2">
        <f t="shared" si="25"/>
        <v>2.406425</v>
      </c>
      <c r="G255" s="2">
        <f t="shared" si="27"/>
        <v>2.3924899999999991</v>
      </c>
      <c r="H255" s="2">
        <f t="shared" si="23"/>
        <v>2.5988424999999999</v>
      </c>
      <c r="I255" s="2">
        <f t="array" ref="I255">SUMPRODUCT(B239:B258, (ROW(B239:B258)-ROW(B239)+1)) / (20*21/2)</f>
        <v>2.4386409523809518</v>
      </c>
      <c r="J255" s="2">
        <f t="shared" si="26"/>
        <v>2.4134397286072007</v>
      </c>
      <c r="K255" s="2">
        <f t="shared" si="28"/>
        <v>2.4176991727537569</v>
      </c>
    </row>
    <row r="256" spans="1:11" ht="13.5" x14ac:dyDescent="0.25">
      <c r="A256" s="3">
        <f>TITRES_STAT!B259</f>
        <v>42380</v>
      </c>
      <c r="B256" s="6">
        <f>TITRES_STAT!D259</f>
        <v>2.4481999999999999</v>
      </c>
      <c r="C256" s="2">
        <f t="shared" si="21"/>
        <v>1.9899999999999807E-2</v>
      </c>
      <c r="D256" s="2">
        <f t="shared" si="22"/>
        <v>2.4529799999999997</v>
      </c>
      <c r="E256" s="2">
        <f t="shared" si="24"/>
        <v>2.4318999999999997</v>
      </c>
      <c r="F256" s="2">
        <f t="shared" si="25"/>
        <v>2.4094100000000003</v>
      </c>
      <c r="G256" s="2">
        <f t="shared" si="27"/>
        <v>2.3927279999999986</v>
      </c>
      <c r="H256" s="2">
        <f t="shared" si="23"/>
        <v>2.5981035000000001</v>
      </c>
      <c r="I256" s="2">
        <f t="array" ref="I256">SUMPRODUCT(B240:B259, (ROW(B240:B259)-ROW(B240)+1)) / (20*21/2)</f>
        <v>2.4482542857142859</v>
      </c>
      <c r="J256" s="2">
        <f t="shared" si="26"/>
        <v>2.4167502306446105</v>
      </c>
      <c r="K256" s="2">
        <f t="shared" si="28"/>
        <v>2.4188952836261586</v>
      </c>
    </row>
    <row r="257" spans="1:11" ht="13.5" x14ac:dyDescent="0.25">
      <c r="A257" s="3">
        <f>TITRES_STAT!B260</f>
        <v>42381</v>
      </c>
      <c r="B257" s="6">
        <f>TITRES_STAT!D260</f>
        <v>2.492</v>
      </c>
      <c r="C257" s="2">
        <f t="shared" si="21"/>
        <v>4.3800000000000061E-2</v>
      </c>
      <c r="D257" s="2">
        <f t="shared" si="22"/>
        <v>2.4617400000000003</v>
      </c>
      <c r="E257" s="2">
        <f t="shared" si="24"/>
        <v>2.4418500000000001</v>
      </c>
      <c r="F257" s="2">
        <f t="shared" si="25"/>
        <v>2.4145849999999998</v>
      </c>
      <c r="G257" s="2">
        <f t="shared" si="27"/>
        <v>2.3938419999999989</v>
      </c>
      <c r="H257" s="2">
        <f t="shared" si="23"/>
        <v>2.5978635000000003</v>
      </c>
      <c r="I257" s="2">
        <f t="array" ref="I257">SUMPRODUCT(B241:B260, (ROW(B241:B260)-ROW(B241)+1)) / (20*21/2)</f>
        <v>2.4562509523809526</v>
      </c>
      <c r="J257" s="2">
        <f t="shared" si="26"/>
        <v>2.4239168753451237</v>
      </c>
      <c r="K257" s="2">
        <f t="shared" si="28"/>
        <v>2.4217621352486622</v>
      </c>
    </row>
    <row r="258" spans="1:11" ht="13.5" x14ac:dyDescent="0.25">
      <c r="A258" s="3">
        <f>TITRES_STAT!B261</f>
        <v>42382</v>
      </c>
      <c r="B258" s="6">
        <f>TITRES_STAT!D261</f>
        <v>2.5078999999999998</v>
      </c>
      <c r="C258" s="2">
        <f t="shared" si="21"/>
        <v>1.5899999999999803E-2</v>
      </c>
      <c r="D258" s="2">
        <f t="shared" si="22"/>
        <v>2.47288</v>
      </c>
      <c r="E258" s="2">
        <f t="shared" si="24"/>
        <v>2.4533899999999997</v>
      </c>
      <c r="F258" s="2">
        <f t="shared" si="25"/>
        <v>2.4189599999999998</v>
      </c>
      <c r="G258" s="2">
        <f t="shared" si="27"/>
        <v>2.3946379999999992</v>
      </c>
      <c r="H258" s="2">
        <f t="shared" si="23"/>
        <v>2.5977030000000001</v>
      </c>
      <c r="I258" s="2">
        <f t="array" ref="I258">SUMPRODUCT(B242:B261, (ROW(B242:B261)-ROW(B242)+1)) / (20*21/2)</f>
        <v>2.4653942857142859</v>
      </c>
      <c r="J258" s="2">
        <f t="shared" si="26"/>
        <v>2.4319152681693978</v>
      </c>
      <c r="K258" s="2">
        <f t="shared" si="28"/>
        <v>2.4251400907291067</v>
      </c>
    </row>
    <row r="259" spans="1:11" ht="13.5" x14ac:dyDescent="0.25">
      <c r="A259" s="3">
        <f>TITRES_STAT!B262</f>
        <v>42384</v>
      </c>
      <c r="B259" s="6">
        <f>TITRES_STAT!D262</f>
        <v>2.5198999999999998</v>
      </c>
      <c r="C259" s="2">
        <f t="shared" si="21"/>
        <v>1.2000000000000011E-2</v>
      </c>
      <c r="D259" s="2">
        <f t="shared" si="22"/>
        <v>2.47926</v>
      </c>
      <c r="E259" s="2">
        <f t="shared" si="24"/>
        <v>2.4653299999999998</v>
      </c>
      <c r="F259" s="2">
        <f t="shared" si="25"/>
        <v>2.4239349999999997</v>
      </c>
      <c r="G259" s="2">
        <f t="shared" si="27"/>
        <v>2.3956739999999996</v>
      </c>
      <c r="H259" s="2">
        <f t="shared" si="23"/>
        <v>2.5974159999999999</v>
      </c>
      <c r="I259" s="2">
        <f t="array" ref="I259">SUMPRODUCT(B243:B262, (ROW(B243:B262)-ROW(B243)+1)) / (20*21/2)</f>
        <v>2.4810738095238101</v>
      </c>
      <c r="J259" s="2">
        <f t="shared" si="26"/>
        <v>2.4402947664389791</v>
      </c>
      <c r="K259" s="2">
        <f t="shared" si="28"/>
        <v>2.4288561656024754</v>
      </c>
    </row>
    <row r="260" spans="1:11" ht="13.5" x14ac:dyDescent="0.25">
      <c r="A260" s="3">
        <f>TITRES_STAT!B263</f>
        <v>42387</v>
      </c>
      <c r="B260" s="6">
        <f>TITRES_STAT!D263</f>
        <v>2.5078999999999998</v>
      </c>
      <c r="C260" s="2">
        <f t="shared" ref="C260:C323" si="29">B260-B259</f>
        <v>-1.2000000000000011E-2</v>
      </c>
      <c r="D260" s="2">
        <f t="shared" si="22"/>
        <v>2.49518</v>
      </c>
      <c r="E260" s="2">
        <f t="shared" si="24"/>
        <v>2.4740799999999998</v>
      </c>
      <c r="F260" s="2">
        <f t="shared" si="25"/>
        <v>2.4318949999999999</v>
      </c>
      <c r="G260" s="2">
        <f t="shared" si="27"/>
        <v>2.3971059999999995</v>
      </c>
      <c r="H260" s="2">
        <f t="shared" si="23"/>
        <v>2.5966579999999997</v>
      </c>
      <c r="I260" s="2">
        <f t="array" ref="I260">SUMPRODUCT(B244:B263, (ROW(B244:B263)-ROW(B244)+1)) / (20*21/2)</f>
        <v>2.5017961904761901</v>
      </c>
      <c r="J260" s="2">
        <f t="shared" si="26"/>
        <v>2.4467333601114576</v>
      </c>
      <c r="K260" s="2">
        <f t="shared" si="28"/>
        <v>2.4319559238141433</v>
      </c>
    </row>
    <row r="261" spans="1:11" ht="13.5" x14ac:dyDescent="0.25">
      <c r="A261" s="3">
        <f>TITRES_STAT!B264</f>
        <v>42388</v>
      </c>
      <c r="B261" s="6">
        <f>TITRES_STAT!D264</f>
        <v>2.5278999999999998</v>
      </c>
      <c r="C261" s="2">
        <f t="shared" si="29"/>
        <v>2.0000000000000018E-2</v>
      </c>
      <c r="D261" s="2">
        <f t="shared" si="22"/>
        <v>2.5111199999999996</v>
      </c>
      <c r="E261" s="2">
        <f t="shared" si="24"/>
        <v>2.4820499999999996</v>
      </c>
      <c r="F261" s="2">
        <f t="shared" si="25"/>
        <v>2.4388649999999998</v>
      </c>
      <c r="G261" s="2">
        <f t="shared" si="27"/>
        <v>2.3990979999999995</v>
      </c>
      <c r="H261" s="2">
        <f t="shared" si="23"/>
        <v>2.5960000000000001</v>
      </c>
      <c r="I261" s="2">
        <f t="array" ref="I261">SUMPRODUCT(B245:B264, (ROW(B245:B264)-ROW(B245)+1)) / (20*21/2)</f>
        <v>2.5219438095238091</v>
      </c>
      <c r="J261" s="2">
        <f t="shared" si="26"/>
        <v>2.4544635162913186</v>
      </c>
      <c r="K261" s="2">
        <f t="shared" si="28"/>
        <v>2.4357184366057458</v>
      </c>
    </row>
    <row r="262" spans="1:11" ht="13.5" x14ac:dyDescent="0.25">
      <c r="A262" s="3">
        <f>TITRES_STAT!B265</f>
        <v>42389</v>
      </c>
      <c r="B262" s="6">
        <f>TITRES_STAT!D265</f>
        <v>2.6034999999999999</v>
      </c>
      <c r="C262" s="2">
        <f t="shared" si="29"/>
        <v>7.5600000000000112E-2</v>
      </c>
      <c r="D262" s="2">
        <f t="shared" ref="D262:D325" si="30">AVERAGE(B258:B262)</f>
        <v>2.5334199999999996</v>
      </c>
      <c r="E262" s="2">
        <f t="shared" si="24"/>
        <v>2.4975800000000001</v>
      </c>
      <c r="F262" s="2">
        <f t="shared" si="25"/>
        <v>2.4496150000000001</v>
      </c>
      <c r="G262" s="2">
        <f t="shared" si="27"/>
        <v>2.4024419999999993</v>
      </c>
      <c r="H262" s="2">
        <f t="shared" si="23"/>
        <v>2.5956640000000011</v>
      </c>
      <c r="I262" s="2">
        <f t="array" ref="I262">SUMPRODUCT(B246:B265, (ROW(B246:B265)-ROW(B246)+1)) / (20*21/2)</f>
        <v>2.5445266666666666</v>
      </c>
      <c r="J262" s="2">
        <f t="shared" si="26"/>
        <v>2.4686574671207167</v>
      </c>
      <c r="K262" s="2">
        <f t="shared" si="28"/>
        <v>2.4422981057584616</v>
      </c>
    </row>
    <row r="263" spans="1:11" ht="13.5" x14ac:dyDescent="0.25">
      <c r="A263" s="3">
        <f>TITRES_STAT!B266</f>
        <v>42390</v>
      </c>
      <c r="B263" s="6">
        <f>TITRES_STAT!D266</f>
        <v>2.6671999999999998</v>
      </c>
      <c r="C263" s="2">
        <f t="shared" si="29"/>
        <v>6.3699999999999868E-2</v>
      </c>
      <c r="D263" s="2">
        <f t="shared" si="30"/>
        <v>2.5652799999999996</v>
      </c>
      <c r="E263" s="2">
        <f t="shared" si="24"/>
        <v>2.5190799999999998</v>
      </c>
      <c r="F263" s="2">
        <f t="shared" si="25"/>
        <v>2.4635500000000001</v>
      </c>
      <c r="G263" s="2">
        <f t="shared" si="27"/>
        <v>2.4071399999999996</v>
      </c>
      <c r="H263" s="2">
        <f t="shared" si="23"/>
        <v>2.5956465000000009</v>
      </c>
      <c r="I263" s="2">
        <f t="array" ref="I263">SUMPRODUCT(B247:B266, (ROW(B247:B266)-ROW(B247)+1)) / (20*21/2)</f>
        <v>2.5676319047619045</v>
      </c>
      <c r="J263" s="2">
        <f t="shared" si="26"/>
        <v>2.4875662797758862</v>
      </c>
      <c r="K263" s="2">
        <f t="shared" si="28"/>
        <v>2.4511177878855808</v>
      </c>
    </row>
    <row r="264" spans="1:11" ht="13.5" x14ac:dyDescent="0.25">
      <c r="A264" s="3">
        <f>TITRES_STAT!B267</f>
        <v>42391</v>
      </c>
      <c r="B264" s="6">
        <f>TITRES_STAT!D267</f>
        <v>2.6751</v>
      </c>
      <c r="C264" s="2">
        <f t="shared" si="29"/>
        <v>7.9000000000002402E-3</v>
      </c>
      <c r="D264" s="2">
        <f t="shared" si="30"/>
        <v>2.59632</v>
      </c>
      <c r="E264" s="2">
        <f t="shared" si="24"/>
        <v>2.5377900000000002</v>
      </c>
      <c r="F264" s="2">
        <f t="shared" si="25"/>
        <v>2.4778799999999999</v>
      </c>
      <c r="G264" s="2">
        <f t="shared" si="27"/>
        <v>2.4132699999999998</v>
      </c>
      <c r="H264" s="2">
        <f t="shared" si="23"/>
        <v>2.5956685000000004</v>
      </c>
      <c r="I264" s="2">
        <f t="array" ref="I264">SUMPRODUCT(B248:B267, (ROW(B248:B267)-ROW(B248)+1)) / (20*21/2)</f>
        <v>2.5974119047619046</v>
      </c>
      <c r="J264" s="2">
        <f t="shared" si="26"/>
        <v>2.5054266340829443</v>
      </c>
      <c r="K264" s="2">
        <f t="shared" si="28"/>
        <v>2.4599014040469305</v>
      </c>
    </row>
    <row r="265" spans="1:11" ht="13.5" x14ac:dyDescent="0.25">
      <c r="A265" s="3">
        <f>TITRES_STAT!B268</f>
        <v>42394</v>
      </c>
      <c r="B265" s="6">
        <f>TITRES_STAT!D268</f>
        <v>2.7149999999999999</v>
      </c>
      <c r="C265" s="2">
        <f t="shared" si="29"/>
        <v>3.9899999999999824E-2</v>
      </c>
      <c r="D265" s="2">
        <f t="shared" si="30"/>
        <v>2.63774</v>
      </c>
      <c r="E265" s="2">
        <f t="shared" si="24"/>
        <v>2.5664600000000002</v>
      </c>
      <c r="F265" s="2">
        <f t="shared" si="25"/>
        <v>2.4961950000000002</v>
      </c>
      <c r="G265" s="2">
        <f t="shared" si="27"/>
        <v>2.4215520000000001</v>
      </c>
      <c r="H265" s="2">
        <f t="shared" si="23"/>
        <v>2.5959835000000009</v>
      </c>
      <c r="I265" s="2">
        <f t="array" ref="I265">SUMPRODUCT(B249:B268, (ROW(B249:B268)-ROW(B249)+1)) / (20*21/2)</f>
        <v>2.6311923809523807</v>
      </c>
      <c r="J265" s="2">
        <f t="shared" si="26"/>
        <v>2.5253860022655208</v>
      </c>
      <c r="K265" s="2">
        <f t="shared" si="28"/>
        <v>2.4699052705548938</v>
      </c>
    </row>
    <row r="266" spans="1:11" ht="13.5" x14ac:dyDescent="0.25">
      <c r="A266" s="3">
        <f>TITRES_STAT!B269</f>
        <v>42395</v>
      </c>
      <c r="B266" s="6">
        <f>TITRES_STAT!D269</f>
        <v>2.7387999999999999</v>
      </c>
      <c r="C266" s="2">
        <f t="shared" si="29"/>
        <v>2.3800000000000043E-2</v>
      </c>
      <c r="D266" s="2">
        <f t="shared" si="30"/>
        <v>2.6799200000000001</v>
      </c>
      <c r="E266" s="2">
        <f t="shared" si="24"/>
        <v>2.59552</v>
      </c>
      <c r="F266" s="2">
        <f t="shared" si="25"/>
        <v>2.5137099999999997</v>
      </c>
      <c r="G266" s="2">
        <f t="shared" si="27"/>
        <v>2.4305480000000004</v>
      </c>
      <c r="H266" s="2">
        <f t="shared" ref="H266:H329" si="31">AVERAGE(B67:B266)</f>
        <v>2.5964175000000007</v>
      </c>
      <c r="I266" s="2">
        <f t="array" ref="I266">SUMPRODUCT(B250:B269, (ROW(B250:B269)-ROW(B250)+1)) / (20*21/2)</f>
        <v>2.6637461904761905</v>
      </c>
      <c r="J266" s="2">
        <f t="shared" si="26"/>
        <v>2.5457111449068996</v>
      </c>
      <c r="K266" s="2">
        <f t="shared" si="28"/>
        <v>2.4804501619056825</v>
      </c>
    </row>
    <row r="267" spans="1:11" ht="13.5" x14ac:dyDescent="0.25">
      <c r="A267" s="3">
        <f>TITRES_STAT!B270</f>
        <v>42396</v>
      </c>
      <c r="B267" s="6">
        <f>TITRES_STAT!D270</f>
        <v>2.8264</v>
      </c>
      <c r="C267" s="2">
        <f t="shared" si="29"/>
        <v>8.7600000000000122E-2</v>
      </c>
      <c r="D267" s="2">
        <f t="shared" si="30"/>
        <v>2.7244999999999999</v>
      </c>
      <c r="E267" s="2">
        <f t="shared" si="24"/>
        <v>2.6289599999999997</v>
      </c>
      <c r="F267" s="2">
        <f t="shared" si="25"/>
        <v>2.5354049999999999</v>
      </c>
      <c r="G267" s="2">
        <f t="shared" si="27"/>
        <v>2.4405000000000006</v>
      </c>
      <c r="H267" s="2">
        <f t="shared" si="31"/>
        <v>2.5974760000000008</v>
      </c>
      <c r="I267" s="2">
        <f t="array" ref="I267">SUMPRODUCT(B251:B270, (ROW(B251:B270)-ROW(B251)+1)) / (20*21/2)</f>
        <v>2.6980733333333333</v>
      </c>
      <c r="J267" s="2">
        <f t="shared" si="26"/>
        <v>2.5724434168205281</v>
      </c>
      <c r="K267" s="2">
        <f t="shared" si="28"/>
        <v>2.4940168222231067</v>
      </c>
    </row>
    <row r="268" spans="1:11" ht="13.5" x14ac:dyDescent="0.25">
      <c r="A268" s="3">
        <f>TITRES_STAT!B271</f>
        <v>42397</v>
      </c>
      <c r="B268" s="6">
        <f>TITRES_STAT!D271</f>
        <v>2.8900999999999999</v>
      </c>
      <c r="C268" s="2">
        <f t="shared" si="29"/>
        <v>6.3699999999999868E-2</v>
      </c>
      <c r="D268" s="2">
        <f t="shared" si="30"/>
        <v>2.7690799999999998</v>
      </c>
      <c r="E268" s="2">
        <f t="shared" ref="E268:E331" si="32">AVERAGE(B259:B268)</f>
        <v>2.6671799999999997</v>
      </c>
      <c r="F268" s="2">
        <f t="shared" si="25"/>
        <v>2.5602849999999995</v>
      </c>
      <c r="G268" s="2">
        <f t="shared" si="27"/>
        <v>2.4514080000000007</v>
      </c>
      <c r="H268" s="2">
        <f t="shared" si="31"/>
        <v>2.5988530000000001</v>
      </c>
      <c r="I268" s="2">
        <f t="array" ref="I268">SUMPRODUCT(B252:B271, (ROW(B252:B271)-ROW(B252)+1)) / (20*21/2)</f>
        <v>2.7314223809523805</v>
      </c>
      <c r="J268" s="2">
        <f t="shared" si="26"/>
        <v>2.6026964247423829</v>
      </c>
      <c r="K268" s="2">
        <f t="shared" si="28"/>
        <v>2.5095494958614166</v>
      </c>
    </row>
    <row r="269" spans="1:11" ht="13.5" x14ac:dyDescent="0.25">
      <c r="A269" s="3">
        <f>TITRES_STAT!B272</f>
        <v>42398</v>
      </c>
      <c r="B269" s="6">
        <f>TITRES_STAT!D272</f>
        <v>2.9020999999999999</v>
      </c>
      <c r="C269" s="2">
        <f t="shared" si="29"/>
        <v>1.2000000000000011E-2</v>
      </c>
      <c r="D269" s="2">
        <f t="shared" si="30"/>
        <v>2.8144799999999996</v>
      </c>
      <c r="E269" s="2">
        <f t="shared" si="32"/>
        <v>2.7054</v>
      </c>
      <c r="F269" s="2">
        <f t="shared" si="25"/>
        <v>2.585364999999999</v>
      </c>
      <c r="G269" s="2">
        <f t="shared" si="27"/>
        <v>2.4625560000000011</v>
      </c>
      <c r="H269" s="2">
        <f t="shared" si="31"/>
        <v>2.6003835000000004</v>
      </c>
      <c r="I269" s="2">
        <f t="array" ref="I269">SUMPRODUCT(B253:B272, (ROW(B253:B272)-ROW(B253)+1)) / (20*21/2)</f>
        <v>2.7642209523809522</v>
      </c>
      <c r="J269" s="2">
        <f t="shared" si="26"/>
        <v>2.6312110509573938</v>
      </c>
      <c r="K269" s="2">
        <f t="shared" si="28"/>
        <v>2.5249436332786157</v>
      </c>
    </row>
    <row r="270" spans="1:11" ht="13.5" x14ac:dyDescent="0.25">
      <c r="A270" s="3">
        <f>TITRES_STAT!B273</f>
        <v>42401</v>
      </c>
      <c r="B270" s="6">
        <f>TITRES_STAT!D273</f>
        <v>2.9458000000000002</v>
      </c>
      <c r="C270" s="2">
        <f t="shared" si="29"/>
        <v>4.3700000000000294E-2</v>
      </c>
      <c r="D270" s="2">
        <f t="shared" si="30"/>
        <v>2.8606399999999996</v>
      </c>
      <c r="E270" s="2">
        <f t="shared" si="32"/>
        <v>2.74919</v>
      </c>
      <c r="F270" s="2">
        <f t="shared" si="25"/>
        <v>2.6116349999999988</v>
      </c>
      <c r="G270" s="2">
        <f t="shared" si="27"/>
        <v>2.4732240000000014</v>
      </c>
      <c r="H270" s="2">
        <f t="shared" si="31"/>
        <v>2.6021325000000002</v>
      </c>
      <c r="I270" s="2">
        <f t="array" ref="I270">SUMPRODUCT(B254:B273, (ROW(B254:B273)-ROW(B254)+1)) / (20*21/2)</f>
        <v>2.7944790476190478</v>
      </c>
      <c r="J270" s="2">
        <f t="shared" si="26"/>
        <v>2.6611719032471659</v>
      </c>
      <c r="K270" s="2">
        <f t="shared" si="28"/>
        <v>2.5414478045225919</v>
      </c>
    </row>
    <row r="271" spans="1:11" ht="13.5" x14ac:dyDescent="0.25">
      <c r="A271" s="3">
        <f>TITRES_STAT!B274</f>
        <v>42402</v>
      </c>
      <c r="B271" s="6">
        <f>TITRES_STAT!D274</f>
        <v>2.9618000000000002</v>
      </c>
      <c r="C271" s="2">
        <f t="shared" si="29"/>
        <v>1.6000000000000014E-2</v>
      </c>
      <c r="D271" s="2">
        <f t="shared" si="30"/>
        <v>2.90524</v>
      </c>
      <c r="E271" s="2">
        <f t="shared" si="32"/>
        <v>2.7925800000000001</v>
      </c>
      <c r="F271" s="2">
        <f t="shared" si="25"/>
        <v>2.6373149999999987</v>
      </c>
      <c r="G271" s="2">
        <f t="shared" si="27"/>
        <v>2.4842120000000008</v>
      </c>
      <c r="H271" s="2">
        <f t="shared" si="31"/>
        <v>2.6039240000000006</v>
      </c>
      <c r="I271" s="2">
        <f t="array" ref="I271">SUMPRODUCT(B255:B274, (ROW(B255:B274)-ROW(B255)+1)) / (20*21/2)</f>
        <v>2.8218347619047619</v>
      </c>
      <c r="J271" s="2">
        <f t="shared" si="26"/>
        <v>2.6898031505569597</v>
      </c>
      <c r="K271" s="2">
        <f t="shared" si="28"/>
        <v>2.557932204345235</v>
      </c>
    </row>
    <row r="272" spans="1:11" ht="13.5" x14ac:dyDescent="0.25">
      <c r="A272" s="3">
        <f>TITRES_STAT!B275</f>
        <v>42403</v>
      </c>
      <c r="B272" s="6">
        <f>TITRES_STAT!D275</f>
        <v>2.9817</v>
      </c>
      <c r="C272" s="2">
        <f t="shared" si="29"/>
        <v>1.9899999999999807E-2</v>
      </c>
      <c r="D272" s="2">
        <f t="shared" si="30"/>
        <v>2.9363000000000001</v>
      </c>
      <c r="E272" s="2">
        <f t="shared" si="32"/>
        <v>2.8304</v>
      </c>
      <c r="F272" s="2">
        <f t="shared" si="25"/>
        <v>2.6639899999999996</v>
      </c>
      <c r="G272" s="2">
        <f t="shared" si="27"/>
        <v>2.4960760000000008</v>
      </c>
      <c r="H272" s="2">
        <f t="shared" si="31"/>
        <v>2.605852500000001</v>
      </c>
      <c r="I272" s="2">
        <f t="array" ref="I272">SUMPRODUCT(B256:B275, (ROW(B256:B275)-ROW(B256)+1)) / (20*21/2)</f>
        <v>2.8468585714285712</v>
      </c>
      <c r="J272" s="2">
        <f t="shared" si="26"/>
        <v>2.7176028505039156</v>
      </c>
      <c r="K272" s="2">
        <f t="shared" si="28"/>
        <v>2.5745505492728729</v>
      </c>
    </row>
    <row r="273" spans="1:11" ht="13.5" x14ac:dyDescent="0.25">
      <c r="A273" s="3">
        <f>TITRES_STAT!B276</f>
        <v>42404</v>
      </c>
      <c r="B273" s="6">
        <f>TITRES_STAT!D276</f>
        <v>2.9817</v>
      </c>
      <c r="C273" s="2">
        <f t="shared" si="29"/>
        <v>0</v>
      </c>
      <c r="D273" s="2">
        <f t="shared" si="30"/>
        <v>2.9546199999999998</v>
      </c>
      <c r="E273" s="2">
        <f t="shared" si="32"/>
        <v>2.86185</v>
      </c>
      <c r="F273" s="2">
        <f t="shared" si="25"/>
        <v>2.6904649999999997</v>
      </c>
      <c r="G273" s="2">
        <f t="shared" si="27"/>
        <v>2.506984000000001</v>
      </c>
      <c r="H273" s="2">
        <f t="shared" si="31"/>
        <v>2.6078745000000016</v>
      </c>
      <c r="I273" s="2">
        <f t="array" ref="I273">SUMPRODUCT(B257:B276, (ROW(B257:B276)-ROW(B257)+1)) / (20*21/2)</f>
        <v>2.8662280952380956</v>
      </c>
      <c r="J273" s="2">
        <f t="shared" si="26"/>
        <v>2.7427549599797327</v>
      </c>
      <c r="K273" s="2">
        <f t="shared" si="28"/>
        <v>2.590517194399427</v>
      </c>
    </row>
    <row r="274" spans="1:11" ht="13.5" x14ac:dyDescent="0.25">
      <c r="A274" s="3">
        <f>TITRES_STAT!B277</f>
        <v>42405</v>
      </c>
      <c r="B274" s="6">
        <f>TITRES_STAT!D277</f>
        <v>2.9777</v>
      </c>
      <c r="C274" s="2">
        <f t="shared" si="29"/>
        <v>-4.0000000000000036E-3</v>
      </c>
      <c r="D274" s="2">
        <f t="shared" si="30"/>
        <v>2.9697400000000003</v>
      </c>
      <c r="E274" s="2">
        <f t="shared" si="32"/>
        <v>2.8921099999999997</v>
      </c>
      <c r="F274" s="2">
        <f t="shared" si="25"/>
        <v>2.7149500000000004</v>
      </c>
      <c r="G274" s="2">
        <f t="shared" si="27"/>
        <v>2.518768000000001</v>
      </c>
      <c r="H274" s="2">
        <f t="shared" si="31"/>
        <v>2.6098765000000013</v>
      </c>
      <c r="I274" s="2">
        <f t="array" ref="I274">SUMPRODUCT(B258:B277, (ROW(B258:B277)-ROW(B258)+1)) / (20*21/2)</f>
        <v>2.8805804761904765</v>
      </c>
      <c r="J274" s="2">
        <f t="shared" si="26"/>
        <v>2.7651306780769009</v>
      </c>
      <c r="K274" s="2">
        <f t="shared" si="28"/>
        <v>2.6057008338347436</v>
      </c>
    </row>
    <row r="275" spans="1:11" ht="13.5" x14ac:dyDescent="0.25">
      <c r="A275" s="3">
        <f>TITRES_STAT!B278</f>
        <v>42408</v>
      </c>
      <c r="B275" s="6">
        <f>TITRES_STAT!D278</f>
        <v>2.9777</v>
      </c>
      <c r="C275" s="2">
        <f t="shared" si="29"/>
        <v>0</v>
      </c>
      <c r="D275" s="2">
        <f t="shared" si="30"/>
        <v>2.9761200000000003</v>
      </c>
      <c r="E275" s="2">
        <f t="shared" si="32"/>
        <v>2.91838</v>
      </c>
      <c r="F275" s="2">
        <f t="shared" si="25"/>
        <v>2.7424200000000001</v>
      </c>
      <c r="G275" s="2">
        <f t="shared" si="27"/>
        <v>2.5301540000000009</v>
      </c>
      <c r="H275" s="2">
        <f t="shared" si="31"/>
        <v>2.6116915000000009</v>
      </c>
      <c r="I275" s="2">
        <f t="array" ref="I275">SUMPRODUCT(B259:B278, (ROW(B259:B278)-ROW(B259)+1)) / (20*21/2)</f>
        <v>2.8929042857142857</v>
      </c>
      <c r="J275" s="2">
        <f t="shared" si="26"/>
        <v>2.7853753754029102</v>
      </c>
      <c r="K275" s="2">
        <f t="shared" si="28"/>
        <v>2.6202890364294595</v>
      </c>
    </row>
    <row r="276" spans="1:11" ht="13.5" x14ac:dyDescent="0.25">
      <c r="A276" s="3">
        <f>TITRES_STAT!B279</f>
        <v>42409</v>
      </c>
      <c r="B276" s="6">
        <f>TITRES_STAT!D279</f>
        <v>2.9458000000000002</v>
      </c>
      <c r="C276" s="2">
        <f t="shared" si="29"/>
        <v>-3.1899999999999817E-2</v>
      </c>
      <c r="D276" s="2">
        <f t="shared" si="30"/>
        <v>2.9729200000000002</v>
      </c>
      <c r="E276" s="2">
        <f t="shared" si="32"/>
        <v>2.9390799999999997</v>
      </c>
      <c r="F276" s="2">
        <f t="shared" ref="F276:F339" si="33">AVERAGE(B257:B276)</f>
        <v>2.7672999999999996</v>
      </c>
      <c r="G276" s="2">
        <f t="shared" si="27"/>
        <v>2.5409020000000009</v>
      </c>
      <c r="H276" s="2">
        <f t="shared" si="31"/>
        <v>2.6137205000000008</v>
      </c>
      <c r="I276" s="2">
        <f t="array" ref="I276">SUMPRODUCT(B260:B279, (ROW(B260:B279)-ROW(B260)+1)) / (20*21/2)</f>
        <v>2.9002371428571423</v>
      </c>
      <c r="J276" s="2">
        <f t="shared" si="26"/>
        <v>2.8006539110788236</v>
      </c>
      <c r="K276" s="2">
        <f t="shared" si="28"/>
        <v>2.6330541722557554</v>
      </c>
    </row>
    <row r="277" spans="1:11" ht="13.5" x14ac:dyDescent="0.25">
      <c r="A277" s="3">
        <f>TITRES_STAT!B280</f>
        <v>42410</v>
      </c>
      <c r="B277" s="6">
        <f>TITRES_STAT!D280</f>
        <v>2.9180000000000001</v>
      </c>
      <c r="C277" s="2">
        <f t="shared" si="29"/>
        <v>-2.7800000000000047E-2</v>
      </c>
      <c r="D277" s="2">
        <f t="shared" si="30"/>
        <v>2.9601800000000003</v>
      </c>
      <c r="E277" s="2">
        <f t="shared" si="32"/>
        <v>2.9482399999999997</v>
      </c>
      <c r="F277" s="2">
        <f t="shared" si="33"/>
        <v>2.7885999999999997</v>
      </c>
      <c r="G277" s="2">
        <f t="shared" si="27"/>
        <v>2.5522880000000008</v>
      </c>
      <c r="H277" s="2">
        <f t="shared" si="31"/>
        <v>2.6152370000000009</v>
      </c>
      <c r="I277" s="2">
        <f t="array" ref="I277">SUMPRODUCT(B261:B280, (ROW(B261:B280)-ROW(B261)+1)) / (20*21/2)</f>
        <v>2.9153119047619049</v>
      </c>
      <c r="J277" s="2">
        <f t="shared" ref="J277:J340" si="34">$J$4*B277+J276*(1-$J$4)</f>
        <v>2.8118297290713166</v>
      </c>
      <c r="K277" s="2">
        <f t="shared" si="28"/>
        <v>2.6442285184418046</v>
      </c>
    </row>
    <row r="278" spans="1:11" ht="13.5" x14ac:dyDescent="0.25">
      <c r="A278" s="3">
        <f>TITRES_STAT!B281</f>
        <v>42411</v>
      </c>
      <c r="B278" s="6">
        <f>TITRES_STAT!D281</f>
        <v>2.9180000000000001</v>
      </c>
      <c r="C278" s="2">
        <f t="shared" si="29"/>
        <v>0</v>
      </c>
      <c r="D278" s="2">
        <f t="shared" si="30"/>
        <v>2.9474399999999994</v>
      </c>
      <c r="E278" s="2">
        <f t="shared" si="32"/>
        <v>2.9510299999999994</v>
      </c>
      <c r="F278" s="2">
        <f t="shared" si="33"/>
        <v>2.8091049999999997</v>
      </c>
      <c r="G278" s="2">
        <f t="shared" si="27"/>
        <v>2.5644700000000014</v>
      </c>
      <c r="H278" s="2">
        <f t="shared" si="31"/>
        <v>2.6166230000000006</v>
      </c>
      <c r="I278" s="2">
        <f t="array" ref="I278">SUMPRODUCT(B262:B281, (ROW(B262:B281)-ROW(B262)+1)) / (20*21/2)</f>
        <v>2.9364447619047613</v>
      </c>
      <c r="J278" s="2">
        <f t="shared" si="34"/>
        <v>2.8219411834454768</v>
      </c>
      <c r="K278" s="2">
        <f t="shared" si="28"/>
        <v>2.6549646549734987</v>
      </c>
    </row>
    <row r="279" spans="1:11" ht="13.5" x14ac:dyDescent="0.25">
      <c r="A279" s="3">
        <f>TITRES_STAT!B282</f>
        <v>42412</v>
      </c>
      <c r="B279" s="6">
        <f>TITRES_STAT!D282</f>
        <v>2.8860999999999999</v>
      </c>
      <c r="C279" s="2">
        <f t="shared" si="29"/>
        <v>-3.1900000000000261E-2</v>
      </c>
      <c r="D279" s="2">
        <f t="shared" si="30"/>
        <v>2.9291199999999997</v>
      </c>
      <c r="E279" s="2">
        <f t="shared" si="32"/>
        <v>2.9494299999999996</v>
      </c>
      <c r="F279" s="2">
        <f t="shared" si="33"/>
        <v>2.8274150000000002</v>
      </c>
      <c r="G279" s="2">
        <f t="shared" si="27"/>
        <v>2.5748200000000008</v>
      </c>
      <c r="H279" s="2">
        <f t="shared" si="31"/>
        <v>2.6176065000000013</v>
      </c>
      <c r="I279" s="2">
        <f t="array" ref="I279">SUMPRODUCT(B263:B282, (ROW(B263:B282)-ROW(B263)+1)) / (20*21/2)</f>
        <v>2.9549809523809514</v>
      </c>
      <c r="J279" s="2">
        <f t="shared" si="34"/>
        <v>2.8280515469268601</v>
      </c>
      <c r="K279" s="2">
        <f t="shared" si="28"/>
        <v>2.6640287861510088</v>
      </c>
    </row>
    <row r="280" spans="1:11" ht="13.5" x14ac:dyDescent="0.25">
      <c r="A280" s="3">
        <f>TITRES_STAT!B283</f>
        <v>42415</v>
      </c>
      <c r="B280" s="6">
        <f>TITRES_STAT!D283</f>
        <v>2.9857</v>
      </c>
      <c r="C280" s="2">
        <f t="shared" si="29"/>
        <v>9.9600000000000133E-2</v>
      </c>
      <c r="D280" s="2">
        <f t="shared" si="30"/>
        <v>2.93072</v>
      </c>
      <c r="E280" s="2">
        <f t="shared" si="32"/>
        <v>2.9534199999999999</v>
      </c>
      <c r="F280" s="2">
        <f t="shared" si="33"/>
        <v>2.851305</v>
      </c>
      <c r="G280" s="2">
        <f t="shared" si="27"/>
        <v>2.5871620000000011</v>
      </c>
      <c r="H280" s="2">
        <f t="shared" si="31"/>
        <v>2.6192000000000011</v>
      </c>
      <c r="I280" s="2">
        <f t="array" ref="I280">SUMPRODUCT(B264:B283, (ROW(B264:B283)-ROW(B264)+1)) / (20*21/2)</f>
        <v>2.970528095238095</v>
      </c>
      <c r="J280" s="2">
        <f t="shared" si="34"/>
        <v>2.843065685314778</v>
      </c>
      <c r="K280" s="2">
        <f t="shared" si="28"/>
        <v>2.6766433435568517</v>
      </c>
    </row>
    <row r="281" spans="1:11" ht="13.5" x14ac:dyDescent="0.25">
      <c r="A281" s="3">
        <f>TITRES_STAT!B284</f>
        <v>42416</v>
      </c>
      <c r="B281" s="6">
        <f>TITRES_STAT!D284</f>
        <v>3.0731999999999999</v>
      </c>
      <c r="C281" s="2">
        <f t="shared" si="29"/>
        <v>8.7499999999999911E-2</v>
      </c>
      <c r="D281" s="2">
        <f t="shared" si="30"/>
        <v>2.9561999999999999</v>
      </c>
      <c r="E281" s="2">
        <f t="shared" si="32"/>
        <v>2.9645600000000001</v>
      </c>
      <c r="F281" s="2">
        <f t="shared" si="33"/>
        <v>2.8785699999999999</v>
      </c>
      <c r="G281" s="2">
        <f t="shared" si="27"/>
        <v>2.601652000000001</v>
      </c>
      <c r="H281" s="2">
        <f t="shared" si="31"/>
        <v>2.6208390000000015</v>
      </c>
      <c r="I281" s="2">
        <f t="array" ref="I281">SUMPRODUCT(B265:B284, (ROW(B265:B284)-ROW(B265)+1)) / (20*21/2)</f>
        <v>2.9837985714285709</v>
      </c>
      <c r="J281" s="2">
        <f t="shared" si="34"/>
        <v>2.8649832390943231</v>
      </c>
      <c r="K281" s="2">
        <f t="shared" si="28"/>
        <v>2.692194584985995</v>
      </c>
    </row>
    <row r="282" spans="1:11" ht="13.5" x14ac:dyDescent="0.25">
      <c r="A282" s="3">
        <f>TITRES_STAT!B285</f>
        <v>42417</v>
      </c>
      <c r="B282" s="6">
        <f>TITRES_STAT!D285</f>
        <v>3.0731999999999999</v>
      </c>
      <c r="C282" s="2">
        <f t="shared" si="29"/>
        <v>0</v>
      </c>
      <c r="D282" s="2">
        <f t="shared" si="30"/>
        <v>2.9872399999999999</v>
      </c>
      <c r="E282" s="2">
        <f t="shared" si="32"/>
        <v>2.9737100000000001</v>
      </c>
      <c r="F282" s="2">
        <f t="shared" si="33"/>
        <v>2.9020549999999998</v>
      </c>
      <c r="G282" s="2">
        <f t="shared" si="27"/>
        <v>2.616540000000001</v>
      </c>
      <c r="H282" s="2">
        <f t="shared" si="31"/>
        <v>2.6224780000000014</v>
      </c>
      <c r="I282" s="2">
        <f t="array" ref="I282">SUMPRODUCT(B266:B285, (ROW(B266:B285)-ROW(B266)+1)) / (20*21/2)</f>
        <v>2.9918204761904765</v>
      </c>
      <c r="J282" s="2">
        <f t="shared" si="34"/>
        <v>2.8848134067996254</v>
      </c>
      <c r="K282" s="2">
        <f t="shared" si="28"/>
        <v>2.7071359738100735</v>
      </c>
    </row>
    <row r="283" spans="1:11" ht="13.5" x14ac:dyDescent="0.25">
      <c r="A283" s="3">
        <f>TITRES_STAT!B286</f>
        <v>42418</v>
      </c>
      <c r="B283" s="6">
        <f>TITRES_STAT!D286</f>
        <v>3.0653000000000001</v>
      </c>
      <c r="C283" s="2">
        <f t="shared" si="29"/>
        <v>-7.8999999999997961E-3</v>
      </c>
      <c r="D283" s="2">
        <f t="shared" si="30"/>
        <v>3.0167000000000002</v>
      </c>
      <c r="E283" s="2">
        <f t="shared" si="32"/>
        <v>2.9820699999999998</v>
      </c>
      <c r="F283" s="2">
        <f t="shared" si="33"/>
        <v>2.9219599999999999</v>
      </c>
      <c r="G283" s="2">
        <f t="shared" si="27"/>
        <v>2.6312700000000007</v>
      </c>
      <c r="H283" s="2">
        <f t="shared" si="31"/>
        <v>2.6238345000000014</v>
      </c>
      <c r="I283" s="2">
        <f t="array" ref="I283">SUMPRODUCT(B267:B286, (ROW(B267:B286)-ROW(B267)+1)) / (20*21/2)</f>
        <v>2.9991161904761907</v>
      </c>
      <c r="J283" s="2">
        <f t="shared" si="34"/>
        <v>2.9020026061520419</v>
      </c>
      <c r="K283" s="2">
        <f t="shared" si="28"/>
        <v>2.721181621895953</v>
      </c>
    </row>
    <row r="284" spans="1:11" ht="13.5" x14ac:dyDescent="0.25">
      <c r="A284" s="3">
        <f>TITRES_STAT!B287</f>
        <v>42419</v>
      </c>
      <c r="B284" s="6">
        <f>TITRES_STAT!D287</f>
        <v>3.0613000000000001</v>
      </c>
      <c r="C284" s="2">
        <f t="shared" si="29"/>
        <v>-4.0000000000000036E-3</v>
      </c>
      <c r="D284" s="2">
        <f t="shared" si="30"/>
        <v>3.0517400000000001</v>
      </c>
      <c r="E284" s="2">
        <f t="shared" si="32"/>
        <v>2.9904299999999999</v>
      </c>
      <c r="F284" s="2">
        <f t="shared" si="33"/>
        <v>2.9412700000000003</v>
      </c>
      <c r="G284" s="2">
        <f t="shared" si="27"/>
        <v>2.6458400000000002</v>
      </c>
      <c r="H284" s="2">
        <f t="shared" si="31"/>
        <v>2.6247975000000014</v>
      </c>
      <c r="I284" s="2">
        <f t="array" ref="I284">SUMPRODUCT(B268:B287, (ROW(B268:B287)-ROW(B268)+1)) / (20*21/2)</f>
        <v>3.0053900000000002</v>
      </c>
      <c r="J284" s="2">
        <f t="shared" si="34"/>
        <v>2.9171737865185143</v>
      </c>
      <c r="K284" s="2">
        <f t="shared" si="28"/>
        <v>2.7345195975078767</v>
      </c>
    </row>
    <row r="285" spans="1:11" ht="13.5" x14ac:dyDescent="0.25">
      <c r="A285" s="3">
        <f>TITRES_STAT!B288</f>
        <v>42422</v>
      </c>
      <c r="B285" s="6">
        <f>TITRES_STAT!D288</f>
        <v>3.0255000000000001</v>
      </c>
      <c r="C285" s="2">
        <f t="shared" si="29"/>
        <v>-3.5800000000000054E-2</v>
      </c>
      <c r="D285" s="2">
        <f t="shared" si="30"/>
        <v>3.0597000000000003</v>
      </c>
      <c r="E285" s="2">
        <f t="shared" si="32"/>
        <v>2.9952099999999997</v>
      </c>
      <c r="F285" s="2">
        <f t="shared" si="33"/>
        <v>2.9567950000000001</v>
      </c>
      <c r="G285" s="2">
        <f t="shared" si="27"/>
        <v>2.6585800000000002</v>
      </c>
      <c r="H285" s="2">
        <f t="shared" si="31"/>
        <v>2.6255070000000011</v>
      </c>
      <c r="I285" s="2">
        <f t="array" ref="I285">SUMPRODUCT(B269:B288, (ROW(B269:B288)-ROW(B269)+1)) / (20*21/2)</f>
        <v>3.0098971428571426</v>
      </c>
      <c r="J285" s="2">
        <f t="shared" si="34"/>
        <v>2.9274905687548465</v>
      </c>
      <c r="K285" s="2">
        <f t="shared" si="28"/>
        <v>2.7459305936840384</v>
      </c>
    </row>
    <row r="286" spans="1:11" ht="13.5" x14ac:dyDescent="0.25">
      <c r="A286" s="3">
        <f>TITRES_STAT!B289</f>
        <v>42423</v>
      </c>
      <c r="B286" s="6">
        <f>TITRES_STAT!D289</f>
        <v>3.0333999999999999</v>
      </c>
      <c r="C286" s="2">
        <f t="shared" si="29"/>
        <v>7.8999999999997961E-3</v>
      </c>
      <c r="D286" s="2">
        <f t="shared" si="30"/>
        <v>3.0517400000000001</v>
      </c>
      <c r="E286" s="2">
        <f t="shared" si="32"/>
        <v>3.0039699999999998</v>
      </c>
      <c r="F286" s="2">
        <f t="shared" si="33"/>
        <v>2.9715250000000002</v>
      </c>
      <c r="G286" s="2">
        <f t="shared" si="27"/>
        <v>2.6714780000000009</v>
      </c>
      <c r="H286" s="2">
        <f t="shared" si="31"/>
        <v>2.6262935000000009</v>
      </c>
      <c r="I286" s="2">
        <f t="array" ref="I286">SUMPRODUCT(B270:B289, (ROW(B270:B289)-ROW(B270)+1)) / (20*21/2)</f>
        <v>3.0141219047619048</v>
      </c>
      <c r="J286" s="2">
        <f t="shared" si="34"/>
        <v>2.9375771812543849</v>
      </c>
      <c r="K286" s="2">
        <f t="shared" si="28"/>
        <v>2.7572039037356446</v>
      </c>
    </row>
    <row r="287" spans="1:11" ht="13.5" x14ac:dyDescent="0.25">
      <c r="A287" s="3">
        <f>TITRES_STAT!B290</f>
        <v>42424</v>
      </c>
      <c r="B287" s="6">
        <f>TITRES_STAT!D290</f>
        <v>3.0373999999999999</v>
      </c>
      <c r="C287" s="2">
        <f t="shared" si="29"/>
        <v>4.0000000000000036E-3</v>
      </c>
      <c r="D287" s="2">
        <f t="shared" si="30"/>
        <v>3.0445800000000003</v>
      </c>
      <c r="E287" s="2">
        <f t="shared" si="32"/>
        <v>3.0159100000000003</v>
      </c>
      <c r="F287" s="2">
        <f t="shared" si="33"/>
        <v>2.982075</v>
      </c>
      <c r="G287" s="2">
        <f t="shared" si="27"/>
        <v>2.684456</v>
      </c>
      <c r="H287" s="2">
        <f t="shared" si="31"/>
        <v>2.6271000000000009</v>
      </c>
      <c r="I287" s="2">
        <f t="array" ref="I287">SUMPRODUCT(B271:B290, (ROW(B271:B290)-ROW(B271)+1)) / (20*21/2)</f>
        <v>3.018102380952381</v>
      </c>
      <c r="J287" s="2">
        <f t="shared" si="34"/>
        <v>2.947084116373015</v>
      </c>
      <c r="K287" s="2">
        <f t="shared" si="28"/>
        <v>2.76819198594209</v>
      </c>
    </row>
    <row r="288" spans="1:11" ht="13.5" x14ac:dyDescent="0.25">
      <c r="A288" s="3">
        <f>TITRES_STAT!B291</f>
        <v>42425</v>
      </c>
      <c r="B288" s="6">
        <f>TITRES_STAT!D291</f>
        <v>3.0293999999999999</v>
      </c>
      <c r="C288" s="2">
        <f t="shared" si="29"/>
        <v>-8.0000000000000071E-3</v>
      </c>
      <c r="D288" s="2">
        <f t="shared" si="30"/>
        <v>3.0374000000000003</v>
      </c>
      <c r="E288" s="2">
        <f t="shared" si="32"/>
        <v>3.02705</v>
      </c>
      <c r="F288" s="2">
        <f t="shared" si="33"/>
        <v>2.9890400000000001</v>
      </c>
      <c r="G288" s="2">
        <f t="shared" si="27"/>
        <v>2.6966360000000003</v>
      </c>
      <c r="H288" s="2">
        <f t="shared" si="31"/>
        <v>2.6278665000000005</v>
      </c>
      <c r="I288" s="2">
        <f t="array" ref="I288">SUMPRODUCT(B272:B291, (ROW(B272:B291)-ROW(B272)+1)) / (20*21/2)</f>
        <v>3.0216466666666668</v>
      </c>
      <c r="J288" s="2">
        <f t="shared" si="34"/>
        <v>2.95492372433749</v>
      </c>
      <c r="K288" s="2">
        <f t="shared" si="28"/>
        <v>2.7784354374737728</v>
      </c>
    </row>
    <row r="289" spans="1:11" ht="13.5" x14ac:dyDescent="0.25">
      <c r="A289" s="3">
        <f>TITRES_STAT!B292</f>
        <v>42426</v>
      </c>
      <c r="B289" s="6">
        <f>TITRES_STAT!D292</f>
        <v>3.0333999999999999</v>
      </c>
      <c r="C289" s="2">
        <f t="shared" si="29"/>
        <v>4.0000000000000036E-3</v>
      </c>
      <c r="D289" s="2">
        <f t="shared" si="30"/>
        <v>3.0318199999999997</v>
      </c>
      <c r="E289" s="2">
        <f t="shared" si="32"/>
        <v>3.0417800000000002</v>
      </c>
      <c r="F289" s="2">
        <f t="shared" si="33"/>
        <v>2.9956050000000003</v>
      </c>
      <c r="G289" s="2">
        <f t="shared" si="27"/>
        <v>2.7088960000000002</v>
      </c>
      <c r="H289" s="2">
        <f t="shared" si="31"/>
        <v>2.6286530000000012</v>
      </c>
      <c r="I289" s="2">
        <f t="array" ref="I289">SUMPRODUCT(B273:B292, (ROW(B273:B292)-ROW(B273)+1)) / (20*21/2)</f>
        <v>3.033173809523809</v>
      </c>
      <c r="J289" s="2">
        <f t="shared" si="34"/>
        <v>2.9623976553529667</v>
      </c>
      <c r="K289" s="2">
        <f t="shared" si="28"/>
        <v>2.7884340477689187</v>
      </c>
    </row>
    <row r="290" spans="1:11" ht="13.5" x14ac:dyDescent="0.25">
      <c r="A290" s="3">
        <f>TITRES_STAT!B293</f>
        <v>42429</v>
      </c>
      <c r="B290" s="6">
        <f>TITRES_STAT!D293</f>
        <v>3.0373999999999999</v>
      </c>
      <c r="C290" s="2">
        <f t="shared" si="29"/>
        <v>4.0000000000000036E-3</v>
      </c>
      <c r="D290" s="2">
        <f t="shared" si="30"/>
        <v>3.0342000000000002</v>
      </c>
      <c r="E290" s="2">
        <f t="shared" si="32"/>
        <v>3.0469500000000003</v>
      </c>
      <c r="F290" s="2">
        <f t="shared" si="33"/>
        <v>3.0001850000000001</v>
      </c>
      <c r="G290" s="2">
        <f t="shared" si="27"/>
        <v>2.7226700000000004</v>
      </c>
      <c r="H290" s="2">
        <f t="shared" si="31"/>
        <v>2.6294595000000016</v>
      </c>
      <c r="I290" s="2">
        <f t="array" ref="I290">SUMPRODUCT(B274:B293, (ROW(B274:B293)-ROW(B274)+1)) / (20*21/2)</f>
        <v>3.0493233333333332</v>
      </c>
      <c r="J290" s="2">
        <f t="shared" si="34"/>
        <v>2.9695407357955412</v>
      </c>
      <c r="K290" s="2">
        <f t="shared" si="28"/>
        <v>2.7981974184446474</v>
      </c>
    </row>
    <row r="291" spans="1:11" ht="13.5" x14ac:dyDescent="0.25">
      <c r="A291" s="3">
        <f>TITRES_STAT!B294</f>
        <v>42430</v>
      </c>
      <c r="B291" s="6">
        <f>TITRES_STAT!D294</f>
        <v>3.0373999999999999</v>
      </c>
      <c r="C291" s="2">
        <f t="shared" si="29"/>
        <v>0</v>
      </c>
      <c r="D291" s="2">
        <f t="shared" si="30"/>
        <v>3.0349999999999997</v>
      </c>
      <c r="E291" s="2">
        <f t="shared" si="32"/>
        <v>3.0433700000000004</v>
      </c>
      <c r="F291" s="2">
        <f t="shared" si="33"/>
        <v>3.003965</v>
      </c>
      <c r="G291" s="2">
        <f t="shared" si="27"/>
        <v>2.7356479999999999</v>
      </c>
      <c r="H291" s="2">
        <f t="shared" si="31"/>
        <v>2.6302660000000015</v>
      </c>
      <c r="I291" s="2">
        <f t="array" ref="I291">SUMPRODUCT(B275:B294, (ROW(B275:B294)-ROW(B275)+1)) / (20*21/2)</f>
        <v>3.0573252380952383</v>
      </c>
      <c r="J291" s="2">
        <f t="shared" si="34"/>
        <v>2.9760035228626327</v>
      </c>
      <c r="K291" s="2">
        <f t="shared" si="28"/>
        <v>2.8075779118389748</v>
      </c>
    </row>
    <row r="292" spans="1:11" ht="13.5" x14ac:dyDescent="0.25">
      <c r="A292" s="3">
        <f>TITRES_STAT!B295</f>
        <v>42431</v>
      </c>
      <c r="B292" s="6">
        <f>TITRES_STAT!D295</f>
        <v>3.125</v>
      </c>
      <c r="C292" s="2">
        <f t="shared" si="29"/>
        <v>8.7600000000000122E-2</v>
      </c>
      <c r="D292" s="2">
        <f t="shared" si="30"/>
        <v>3.0525199999999999</v>
      </c>
      <c r="E292" s="2">
        <f t="shared" si="32"/>
        <v>3.0485500000000001</v>
      </c>
      <c r="F292" s="2">
        <f t="shared" si="33"/>
        <v>3.0111300000000001</v>
      </c>
      <c r="G292" s="2">
        <f t="shared" si="27"/>
        <v>2.7503779999999995</v>
      </c>
      <c r="H292" s="2">
        <f t="shared" si="31"/>
        <v>2.631510500000001</v>
      </c>
      <c r="I292" s="2">
        <f t="array" ref="I292">SUMPRODUCT(B276:B295, (ROW(B276:B295)-ROW(B276)+1)) / (20*21/2)</f>
        <v>3.0609299999999999</v>
      </c>
      <c r="J292" s="2">
        <f t="shared" si="34"/>
        <v>2.990193663542382</v>
      </c>
      <c r="K292" s="2">
        <f t="shared" si="28"/>
        <v>2.8200258368648976</v>
      </c>
    </row>
    <row r="293" spans="1:11" ht="13.5" x14ac:dyDescent="0.25">
      <c r="A293" s="3">
        <f>TITRES_STAT!B296</f>
        <v>42432</v>
      </c>
      <c r="B293" s="6">
        <f>TITRES_STAT!D296</f>
        <v>3.1806999999999999</v>
      </c>
      <c r="C293" s="2">
        <f t="shared" si="29"/>
        <v>5.5699999999999861E-2</v>
      </c>
      <c r="D293" s="2">
        <f t="shared" si="30"/>
        <v>3.0827800000000001</v>
      </c>
      <c r="E293" s="2">
        <f t="shared" si="32"/>
        <v>3.0600900000000002</v>
      </c>
      <c r="F293" s="2">
        <f t="shared" si="33"/>
        <v>3.02108</v>
      </c>
      <c r="G293" s="2">
        <f t="shared" si="27"/>
        <v>2.7662220000000004</v>
      </c>
      <c r="H293" s="2">
        <f t="shared" si="31"/>
        <v>2.6329960000000012</v>
      </c>
      <c r="I293" s="2">
        <f t="array" ref="I293">SUMPRODUCT(B277:B296, (ROW(B277:B296)-ROW(B277)+1)) / (20*21/2)</f>
        <v>3.0641176190476189</v>
      </c>
      <c r="J293" s="2">
        <f t="shared" si="34"/>
        <v>3.0083371241573933</v>
      </c>
      <c r="K293" s="2">
        <f t="shared" si="28"/>
        <v>2.8341699216937251</v>
      </c>
    </row>
    <row r="294" spans="1:11" ht="13.5" x14ac:dyDescent="0.25">
      <c r="A294" s="3">
        <f>TITRES_STAT!B297</f>
        <v>42433</v>
      </c>
      <c r="B294" s="6">
        <f>TITRES_STAT!D297</f>
        <v>3.1051000000000002</v>
      </c>
      <c r="C294" s="2">
        <f t="shared" si="29"/>
        <v>-7.5599999999999667E-2</v>
      </c>
      <c r="D294" s="2">
        <f t="shared" si="30"/>
        <v>3.0971199999999999</v>
      </c>
      <c r="E294" s="2">
        <f t="shared" si="32"/>
        <v>3.06447</v>
      </c>
      <c r="F294" s="2">
        <f t="shared" si="33"/>
        <v>3.02745</v>
      </c>
      <c r="G294" s="2">
        <f t="shared" si="27"/>
        <v>2.7805539999999995</v>
      </c>
      <c r="H294" s="2">
        <f t="shared" si="31"/>
        <v>2.6342155000000007</v>
      </c>
      <c r="I294" s="2">
        <f t="array" ref="I294">SUMPRODUCT(B278:B297, (ROW(B278:B297)-ROW(B278)+1)) / (20*21/2)</f>
        <v>3.0667361904761905</v>
      </c>
      <c r="J294" s="2">
        <f t="shared" si="34"/>
        <v>3.0175526361424034</v>
      </c>
      <c r="K294" s="2">
        <f t="shared" si="28"/>
        <v>2.8447946306469123</v>
      </c>
    </row>
    <row r="295" spans="1:11" ht="13.5" x14ac:dyDescent="0.25">
      <c r="A295" s="3">
        <f>TITRES_STAT!B298</f>
        <v>42436</v>
      </c>
      <c r="B295" s="6">
        <f>TITRES_STAT!D298</f>
        <v>3.0653000000000001</v>
      </c>
      <c r="C295" s="2">
        <f t="shared" si="29"/>
        <v>-3.9800000000000058E-2</v>
      </c>
      <c r="D295" s="2">
        <f t="shared" si="30"/>
        <v>3.1027</v>
      </c>
      <c r="E295" s="2">
        <f t="shared" si="32"/>
        <v>3.0684499999999999</v>
      </c>
      <c r="F295" s="2">
        <f t="shared" si="33"/>
        <v>3.0318299999999998</v>
      </c>
      <c r="G295" s="2">
        <f t="shared" si="27"/>
        <v>2.794886</v>
      </c>
      <c r="H295" s="2">
        <f t="shared" si="31"/>
        <v>2.6352360000000004</v>
      </c>
      <c r="I295" s="2">
        <f t="array" ref="I295">SUMPRODUCT(B279:B298, (ROW(B279:B298)-ROW(B279)+1)) / (20*21/2)</f>
        <v>3.0648628571428573</v>
      </c>
      <c r="J295" s="2">
        <f t="shared" si="34"/>
        <v>3.0221000041288408</v>
      </c>
      <c r="K295" s="2">
        <f t="shared" si="28"/>
        <v>2.853441900033308</v>
      </c>
    </row>
    <row r="296" spans="1:11" ht="13.5" x14ac:dyDescent="0.25">
      <c r="A296" s="3">
        <f>TITRES_STAT!B299</f>
        <v>42437</v>
      </c>
      <c r="B296" s="6">
        <f>TITRES_STAT!D299</f>
        <v>3.0653000000000001</v>
      </c>
      <c r="C296" s="2">
        <f t="shared" si="29"/>
        <v>0</v>
      </c>
      <c r="D296" s="2">
        <f t="shared" si="30"/>
        <v>3.1082800000000002</v>
      </c>
      <c r="E296" s="2">
        <f t="shared" si="32"/>
        <v>3.0716399999999999</v>
      </c>
      <c r="F296" s="2">
        <f t="shared" si="33"/>
        <v>3.0378050000000001</v>
      </c>
      <c r="G296" s="2">
        <f t="shared" si="27"/>
        <v>2.8084220000000006</v>
      </c>
      <c r="H296" s="2">
        <f t="shared" si="31"/>
        <v>2.6364435000000004</v>
      </c>
      <c r="I296" s="2">
        <f t="array" ref="I296">SUMPRODUCT(B280:B299, (ROW(B280:B299)-ROW(B280)+1)) / (20*21/2)</f>
        <v>3.0624776190476193</v>
      </c>
      <c r="J296" s="2">
        <f t="shared" si="34"/>
        <v>3.0262142894499036</v>
      </c>
      <c r="K296" s="2">
        <f t="shared" si="28"/>
        <v>2.8617500608163158</v>
      </c>
    </row>
    <row r="297" spans="1:11" ht="13.5" x14ac:dyDescent="0.25">
      <c r="A297" s="3">
        <f>TITRES_STAT!B300</f>
        <v>42438</v>
      </c>
      <c r="B297" s="6">
        <f>TITRES_STAT!D300</f>
        <v>3.0653000000000001</v>
      </c>
      <c r="C297" s="2">
        <f t="shared" si="29"/>
        <v>0</v>
      </c>
      <c r="D297" s="2">
        <f t="shared" si="30"/>
        <v>3.0963400000000005</v>
      </c>
      <c r="E297" s="2">
        <f t="shared" si="32"/>
        <v>3.0744300000000004</v>
      </c>
      <c r="F297" s="2">
        <f t="shared" si="33"/>
        <v>3.0451700000000002</v>
      </c>
      <c r="G297" s="2">
        <f t="shared" si="27"/>
        <v>2.8218780000000003</v>
      </c>
      <c r="H297" s="2">
        <f t="shared" si="31"/>
        <v>2.637651</v>
      </c>
      <c r="I297" s="2">
        <f t="array" ref="I297">SUMPRODUCT(B281:B300, (ROW(B281:B300)-ROW(B281)+1)) / (20*21/2)</f>
        <v>3.0613238095238096</v>
      </c>
      <c r="J297" s="2">
        <f t="shared" si="34"/>
        <v>3.0299367380737223</v>
      </c>
      <c r="K297" s="2">
        <f t="shared" si="28"/>
        <v>2.8697324113725386</v>
      </c>
    </row>
    <row r="298" spans="1:11" ht="13.5" x14ac:dyDescent="0.25">
      <c r="A298" s="3">
        <f>TITRES_STAT!B301</f>
        <v>42439</v>
      </c>
      <c r="B298" s="6">
        <f>TITRES_STAT!D301</f>
        <v>3.0255000000000001</v>
      </c>
      <c r="C298" s="2">
        <f t="shared" si="29"/>
        <v>-3.9800000000000058E-2</v>
      </c>
      <c r="D298" s="2">
        <f t="shared" si="30"/>
        <v>3.0653000000000006</v>
      </c>
      <c r="E298" s="2">
        <f t="shared" si="32"/>
        <v>3.0740400000000001</v>
      </c>
      <c r="F298" s="2">
        <f t="shared" si="33"/>
        <v>3.0505450000000001</v>
      </c>
      <c r="G298" s="2">
        <f t="shared" si="27"/>
        <v>2.8345380000000007</v>
      </c>
      <c r="H298" s="2">
        <f t="shared" si="31"/>
        <v>2.6383979999999996</v>
      </c>
      <c r="I298" s="2">
        <f t="array" ref="I298">SUMPRODUCT(B282:B301, (ROW(B282:B301)-ROW(B282)+1)) / (20*21/2)</f>
        <v>3.0731523809523806</v>
      </c>
      <c r="J298" s="2">
        <f t="shared" si="34"/>
        <v>3.0295141915905108</v>
      </c>
      <c r="K298" s="2">
        <f t="shared" si="28"/>
        <v>2.87584094425989</v>
      </c>
    </row>
    <row r="299" spans="1:11" ht="13.5" x14ac:dyDescent="0.25">
      <c r="A299" s="3">
        <f>TITRES_STAT!B302</f>
        <v>42440</v>
      </c>
      <c r="B299" s="6">
        <f>TITRES_STAT!D302</f>
        <v>3.0255000000000001</v>
      </c>
      <c r="C299" s="2">
        <f t="shared" si="29"/>
        <v>0</v>
      </c>
      <c r="D299" s="2">
        <f t="shared" si="30"/>
        <v>3.0493800000000002</v>
      </c>
      <c r="E299" s="2">
        <f t="shared" si="32"/>
        <v>3.0732500000000003</v>
      </c>
      <c r="F299" s="2">
        <f t="shared" si="33"/>
        <v>3.0575150000000004</v>
      </c>
      <c r="G299" s="2">
        <f t="shared" si="27"/>
        <v>2.847038</v>
      </c>
      <c r="H299" s="2">
        <f t="shared" si="31"/>
        <v>2.6394065000000002</v>
      </c>
      <c r="I299" s="2">
        <f t="array" ref="I299">SUMPRODUCT(B283:B302, (ROW(B283:B302)-ROW(B283)+1)) / (20*21/2)</f>
        <v>3.084449999999999</v>
      </c>
      <c r="J299" s="2">
        <f t="shared" si="34"/>
        <v>3.0291318876295099</v>
      </c>
      <c r="K299" s="2">
        <f t="shared" si="28"/>
        <v>2.8817099268379334</v>
      </c>
    </row>
    <row r="300" spans="1:11" ht="13.5" x14ac:dyDescent="0.25">
      <c r="A300" s="3">
        <f>TITRES_STAT!B303</f>
        <v>42443</v>
      </c>
      <c r="B300" s="6">
        <f>TITRES_STAT!D303</f>
        <v>3.0453999999999999</v>
      </c>
      <c r="C300" s="2">
        <f t="shared" si="29"/>
        <v>1.9899999999999807E-2</v>
      </c>
      <c r="D300" s="2">
        <f t="shared" si="30"/>
        <v>3.0453999999999999</v>
      </c>
      <c r="E300" s="2">
        <f t="shared" si="32"/>
        <v>3.0740500000000006</v>
      </c>
      <c r="F300" s="2">
        <f t="shared" si="33"/>
        <v>3.0605000000000002</v>
      </c>
      <c r="G300" s="2">
        <f t="shared" si="27"/>
        <v>2.8595379999999992</v>
      </c>
      <c r="H300" s="2">
        <f t="shared" si="31"/>
        <v>2.6402529999999995</v>
      </c>
      <c r="I300" s="2">
        <f t="array" ref="I300">SUMPRODUCT(B284:B303, (ROW(B284:B303)-ROW(B284)+1)) / (20*21/2)</f>
        <v>3.093321428571429</v>
      </c>
      <c r="J300" s="2">
        <f t="shared" si="34"/>
        <v>3.0306812316647949</v>
      </c>
      <c r="K300" s="2">
        <f t="shared" si="28"/>
        <v>2.8881291453933087</v>
      </c>
    </row>
    <row r="301" spans="1:11" ht="13.5" x14ac:dyDescent="0.25">
      <c r="A301" s="3">
        <f>TITRES_STAT!B304</f>
        <v>42444</v>
      </c>
      <c r="B301" s="6">
        <f>TITRES_STAT!D304</f>
        <v>3.1846999999999999</v>
      </c>
      <c r="C301" s="2">
        <f t="shared" si="29"/>
        <v>0.13929999999999998</v>
      </c>
      <c r="D301" s="2">
        <f t="shared" si="30"/>
        <v>3.06928</v>
      </c>
      <c r="E301" s="2">
        <f t="shared" si="32"/>
        <v>3.0887800000000003</v>
      </c>
      <c r="F301" s="2">
        <f t="shared" si="33"/>
        <v>3.0660750000000005</v>
      </c>
      <c r="G301" s="2">
        <f t="shared" si="27"/>
        <v>2.8742679999999994</v>
      </c>
      <c r="H301" s="2">
        <f t="shared" si="31"/>
        <v>2.6417959999999994</v>
      </c>
      <c r="I301" s="2">
        <f t="array" ref="I301">SUMPRODUCT(B285:B304, (ROW(B285:B304)-ROW(B285)+1)) / (20*21/2)</f>
        <v>3.0945190476190478</v>
      </c>
      <c r="J301" s="2">
        <f t="shared" si="34"/>
        <v>3.0453496857919573</v>
      </c>
      <c r="K301" s="2">
        <f t="shared" si="28"/>
        <v>2.8997593749857282</v>
      </c>
    </row>
    <row r="302" spans="1:11" ht="13.5" x14ac:dyDescent="0.25">
      <c r="A302" s="3">
        <f>TITRES_STAT!B305</f>
        <v>42445</v>
      </c>
      <c r="B302" s="6">
        <f>TITRES_STAT!D305</f>
        <v>3.1846999999999999</v>
      </c>
      <c r="C302" s="2">
        <f t="shared" si="29"/>
        <v>0</v>
      </c>
      <c r="D302" s="2">
        <f t="shared" si="30"/>
        <v>3.0931599999999997</v>
      </c>
      <c r="E302" s="2">
        <f t="shared" si="32"/>
        <v>3.0947500000000003</v>
      </c>
      <c r="F302" s="2">
        <f t="shared" si="33"/>
        <v>3.0716500000000004</v>
      </c>
      <c r="G302" s="2">
        <f t="shared" si="27"/>
        <v>2.8889979999999995</v>
      </c>
      <c r="H302" s="2">
        <f t="shared" si="31"/>
        <v>2.6433015000000002</v>
      </c>
      <c r="I302" s="2">
        <f t="array" ref="I302">SUMPRODUCT(B286:B305, (ROW(B286:B305)-ROW(B286)+1)) / (20*21/2)</f>
        <v>3.1035457142857141</v>
      </c>
      <c r="J302" s="2">
        <f t="shared" si="34"/>
        <v>3.0586211442879612</v>
      </c>
      <c r="K302" s="2">
        <f t="shared" si="28"/>
        <v>2.910933517143151</v>
      </c>
    </row>
    <row r="303" spans="1:11" ht="13.5" x14ac:dyDescent="0.25">
      <c r="A303" s="3">
        <f>TITRES_STAT!B306</f>
        <v>42446</v>
      </c>
      <c r="B303" s="6">
        <f>TITRES_STAT!D306</f>
        <v>3.1648000000000001</v>
      </c>
      <c r="C303" s="2">
        <f t="shared" si="29"/>
        <v>-1.9899999999999807E-2</v>
      </c>
      <c r="D303" s="2">
        <f t="shared" si="30"/>
        <v>3.1210199999999997</v>
      </c>
      <c r="E303" s="2">
        <f t="shared" si="32"/>
        <v>3.0931600000000001</v>
      </c>
      <c r="F303" s="2">
        <f t="shared" si="33"/>
        <v>3.0766250000000004</v>
      </c>
      <c r="G303" s="2">
        <f t="shared" si="27"/>
        <v>2.9032499999999994</v>
      </c>
      <c r="H303" s="2">
        <f t="shared" si="31"/>
        <v>2.6447449999999999</v>
      </c>
      <c r="I303" s="2">
        <f t="array" ref="I303">SUMPRODUCT(B287:B306, (ROW(B287:B306)-ROW(B287)+1)) / (20*21/2)</f>
        <v>3.1194519047619047</v>
      </c>
      <c r="J303" s="2">
        <f t="shared" si="34"/>
        <v>3.0687334162605362</v>
      </c>
      <c r="K303" s="2">
        <f t="shared" si="28"/>
        <v>2.9208890654904787</v>
      </c>
    </row>
    <row r="304" spans="1:11" ht="13.5" x14ac:dyDescent="0.25">
      <c r="A304" s="3">
        <f>TITRES_STAT!B307</f>
        <v>42447</v>
      </c>
      <c r="B304" s="6">
        <f>TITRES_STAT!D307</f>
        <v>3.0891999999999999</v>
      </c>
      <c r="C304" s="2">
        <f t="shared" si="29"/>
        <v>-7.5600000000000112E-2</v>
      </c>
      <c r="D304" s="2">
        <f t="shared" si="30"/>
        <v>3.1337599999999997</v>
      </c>
      <c r="E304" s="2">
        <f t="shared" si="32"/>
        <v>3.0915699999999999</v>
      </c>
      <c r="F304" s="2">
        <f t="shared" si="33"/>
        <v>3.07802</v>
      </c>
      <c r="G304" s="2">
        <f t="shared" si="27"/>
        <v>2.9152740000000001</v>
      </c>
      <c r="H304" s="2">
        <f t="shared" si="31"/>
        <v>2.6461839999999999</v>
      </c>
      <c r="I304" s="2">
        <f t="array" ref="I304">SUMPRODUCT(B288:B307, (ROW(B288:B307)-ROW(B288)+1)) / (20*21/2)</f>
        <v>3.1290009523809523</v>
      </c>
      <c r="J304" s="2">
        <f t="shared" si="34"/>
        <v>3.0706826147119135</v>
      </c>
      <c r="K304" s="2">
        <f t="shared" si="28"/>
        <v>2.9274894942947736</v>
      </c>
    </row>
    <row r="305" spans="1:11" ht="13.5" x14ac:dyDescent="0.25">
      <c r="A305" s="3">
        <f>TITRES_STAT!B308</f>
        <v>42450</v>
      </c>
      <c r="B305" s="6">
        <f>TITRES_STAT!D308</f>
        <v>3.1728000000000001</v>
      </c>
      <c r="C305" s="2">
        <f t="shared" si="29"/>
        <v>8.3600000000000119E-2</v>
      </c>
      <c r="D305" s="2">
        <f t="shared" si="30"/>
        <v>3.15924</v>
      </c>
      <c r="E305" s="2">
        <f t="shared" si="32"/>
        <v>3.1023199999999997</v>
      </c>
      <c r="F305" s="2">
        <f t="shared" si="33"/>
        <v>3.085385</v>
      </c>
      <c r="G305" s="2">
        <f t="shared" si="27"/>
        <v>2.9301639999999991</v>
      </c>
      <c r="H305" s="2">
        <f t="shared" si="31"/>
        <v>2.6484144999999999</v>
      </c>
      <c r="I305" s="2">
        <f t="array" ref="I305">SUMPRODUCT(B289:B308, (ROW(B289:B308)-ROW(B289)+1)) / (20*21/2)</f>
        <v>3.1366585714285709</v>
      </c>
      <c r="J305" s="2">
        <f t="shared" si="34"/>
        <v>3.0804080799774454</v>
      </c>
      <c r="K305" s="2">
        <f t="shared" si="28"/>
        <v>2.9371095141263512</v>
      </c>
    </row>
    <row r="306" spans="1:11" ht="13.5" x14ac:dyDescent="0.25">
      <c r="A306" s="3">
        <f>TITRES_STAT!B309</f>
        <v>42451</v>
      </c>
      <c r="B306" s="6">
        <f>TITRES_STAT!D309</f>
        <v>3.2524000000000002</v>
      </c>
      <c r="C306" s="2">
        <f t="shared" si="29"/>
        <v>7.9600000000000115E-2</v>
      </c>
      <c r="D306" s="2">
        <f t="shared" si="30"/>
        <v>3.1727800000000004</v>
      </c>
      <c r="E306" s="2">
        <f t="shared" si="32"/>
        <v>3.1210300000000002</v>
      </c>
      <c r="F306" s="2">
        <f t="shared" si="33"/>
        <v>3.0963350000000003</v>
      </c>
      <c r="G306" s="2">
        <f t="shared" ref="G306:G369" si="35">AVERAGE(B257:B306)</f>
        <v>2.9462479999999989</v>
      </c>
      <c r="H306" s="2">
        <f t="shared" si="31"/>
        <v>2.6510429999999996</v>
      </c>
      <c r="I306" s="2">
        <f t="array" ref="I306">SUMPRODUCT(B290:B309, (ROW(B290:B309)-ROW(B290)+1)) / (20*21/2)</f>
        <v>3.1458528571428577</v>
      </c>
      <c r="J306" s="2">
        <f t="shared" si="34"/>
        <v>3.096788262836736</v>
      </c>
      <c r="K306" s="2">
        <f t="shared" si="28"/>
        <v>2.9494738469057102</v>
      </c>
    </row>
    <row r="307" spans="1:11" ht="13.5" x14ac:dyDescent="0.25">
      <c r="A307" s="3">
        <f>TITRES_STAT!B310</f>
        <v>42452</v>
      </c>
      <c r="B307" s="6">
        <f>TITRES_STAT!D310</f>
        <v>3.1966000000000001</v>
      </c>
      <c r="C307" s="2">
        <f t="shared" si="29"/>
        <v>-5.5800000000000072E-2</v>
      </c>
      <c r="D307" s="2">
        <f t="shared" si="30"/>
        <v>3.17516</v>
      </c>
      <c r="E307" s="2">
        <f t="shared" si="32"/>
        <v>3.1341600000000001</v>
      </c>
      <c r="F307" s="2">
        <f t="shared" si="33"/>
        <v>3.1042950000000005</v>
      </c>
      <c r="G307" s="2">
        <f t="shared" si="35"/>
        <v>2.9603399999999995</v>
      </c>
      <c r="H307" s="2">
        <f t="shared" si="31"/>
        <v>2.653019</v>
      </c>
      <c r="I307" s="2">
        <f t="array" ref="I307">SUMPRODUCT(B291:B310, (ROW(B291:B310)-ROW(B291)+1)) / (20*21/2)</f>
        <v>3.1481461904761909</v>
      </c>
      <c r="J307" s="2">
        <f t="shared" si="34"/>
        <v>3.1062941425665707</v>
      </c>
      <c r="K307" s="2">
        <f t="shared" ref="K307:K370" si="36">$K$4*B307+(1-$K$4)*K306</f>
        <v>2.9591650685956825</v>
      </c>
    </row>
    <row r="308" spans="1:11" ht="13.5" x14ac:dyDescent="0.25">
      <c r="A308" s="3">
        <f>TITRES_STAT!B311</f>
        <v>42453</v>
      </c>
      <c r="B308" s="6">
        <f>TITRES_STAT!D311</f>
        <v>3.1846999999999999</v>
      </c>
      <c r="C308" s="2">
        <f t="shared" si="29"/>
        <v>-1.1900000000000244E-2</v>
      </c>
      <c r="D308" s="2">
        <f t="shared" si="30"/>
        <v>3.1791399999999999</v>
      </c>
      <c r="E308" s="2">
        <f t="shared" si="32"/>
        <v>3.15008</v>
      </c>
      <c r="F308" s="2">
        <f t="shared" si="33"/>
        <v>3.11206</v>
      </c>
      <c r="G308" s="2">
        <f t="shared" si="35"/>
        <v>2.9738759999999989</v>
      </c>
      <c r="H308" s="2">
        <f t="shared" si="31"/>
        <v>2.6545804999999998</v>
      </c>
      <c r="I308" s="2">
        <f t="array" ref="I308">SUMPRODUCT(B292:B311, (ROW(B292:B311)-ROW(B292)+1)) / (20*21/2)</f>
        <v>3.1457561904761908</v>
      </c>
      <c r="J308" s="2">
        <f t="shared" si="34"/>
        <v>3.1137613670840398</v>
      </c>
      <c r="K308" s="2">
        <f t="shared" si="36"/>
        <v>2.9680095757095777</v>
      </c>
    </row>
    <row r="309" spans="1:11" ht="13.5" x14ac:dyDescent="0.25">
      <c r="A309" s="3">
        <f>TITRES_STAT!B312</f>
        <v>42454</v>
      </c>
      <c r="B309" s="6">
        <f>TITRES_STAT!D312</f>
        <v>3.2086000000000001</v>
      </c>
      <c r="C309" s="2">
        <f t="shared" si="29"/>
        <v>2.3900000000000254E-2</v>
      </c>
      <c r="D309" s="2">
        <f t="shared" si="30"/>
        <v>3.20302</v>
      </c>
      <c r="E309" s="2">
        <f t="shared" si="32"/>
        <v>3.16839</v>
      </c>
      <c r="F309" s="2">
        <f t="shared" si="33"/>
        <v>3.1208199999999997</v>
      </c>
      <c r="G309" s="2">
        <f t="shared" si="35"/>
        <v>2.9876499999999995</v>
      </c>
      <c r="H309" s="2">
        <f t="shared" si="31"/>
        <v>2.6562614999999998</v>
      </c>
      <c r="I309" s="2">
        <f t="array" ref="I309">SUMPRODUCT(B293:B312, (ROW(B293:B312)-ROW(B293)+1)) / (20*21/2)</f>
        <v>3.1453390476190473</v>
      </c>
      <c r="J309" s="2">
        <f t="shared" si="34"/>
        <v>3.1227936178379405</v>
      </c>
      <c r="K309" s="2">
        <f t="shared" si="36"/>
        <v>2.9774444943092022</v>
      </c>
    </row>
    <row r="310" spans="1:11" ht="13.5" x14ac:dyDescent="0.25">
      <c r="A310" s="3">
        <f>TITRES_STAT!B313</f>
        <v>42457</v>
      </c>
      <c r="B310" s="6">
        <f>TITRES_STAT!D313</f>
        <v>3.1448999999999998</v>
      </c>
      <c r="C310" s="2">
        <f t="shared" si="29"/>
        <v>-6.3700000000000312E-2</v>
      </c>
      <c r="D310" s="2">
        <f t="shared" si="30"/>
        <v>3.1974399999999998</v>
      </c>
      <c r="E310" s="2">
        <f t="shared" si="32"/>
        <v>3.1783399999999999</v>
      </c>
      <c r="F310" s="2">
        <f t="shared" si="33"/>
        <v>3.1261950000000001</v>
      </c>
      <c r="G310" s="2">
        <f t="shared" si="35"/>
        <v>3.0003899999999994</v>
      </c>
      <c r="H310" s="2">
        <f t="shared" si="31"/>
        <v>2.6579789999999996</v>
      </c>
      <c r="I310" s="2">
        <f t="array" ref="I310">SUMPRODUCT(B294:B313, (ROW(B294:B313)-ROW(B294)+1)) / (20*21/2)</f>
        <v>3.1619790476190479</v>
      </c>
      <c r="J310" s="2">
        <f t="shared" si="34"/>
        <v>3.1248989875676605</v>
      </c>
      <c r="K310" s="2">
        <f t="shared" si="36"/>
        <v>2.984011376885312</v>
      </c>
    </row>
    <row r="311" spans="1:11" ht="13.5" x14ac:dyDescent="0.25">
      <c r="A311" s="3">
        <f>TITRES_STAT!B314</f>
        <v>42458</v>
      </c>
      <c r="B311" s="6">
        <f>TITRES_STAT!D314</f>
        <v>3.1011000000000002</v>
      </c>
      <c r="C311" s="2">
        <f t="shared" si="29"/>
        <v>-4.3799999999999617E-2</v>
      </c>
      <c r="D311" s="2">
        <f t="shared" si="30"/>
        <v>3.1671800000000001</v>
      </c>
      <c r="E311" s="2">
        <f t="shared" si="32"/>
        <v>3.1699799999999998</v>
      </c>
      <c r="F311" s="2">
        <f t="shared" si="33"/>
        <v>3.1293800000000003</v>
      </c>
      <c r="G311" s="2">
        <f t="shared" si="35"/>
        <v>3.0118539999999991</v>
      </c>
      <c r="H311" s="2">
        <f t="shared" si="31"/>
        <v>2.6594774999999999</v>
      </c>
      <c r="I311" s="2">
        <f t="array" ref="I311">SUMPRODUCT(B295:B314, (ROW(B295:B314)-ROW(B295)+1)) / (20*21/2)</f>
        <v>3.1799266666666677</v>
      </c>
      <c r="J311" s="2">
        <f t="shared" si="34"/>
        <v>3.1226324173231212</v>
      </c>
      <c r="K311" s="2">
        <f t="shared" si="36"/>
        <v>2.9886030875956919</v>
      </c>
    </row>
    <row r="312" spans="1:11" ht="13.5" x14ac:dyDescent="0.25">
      <c r="A312" s="3">
        <f>TITRES_STAT!B315</f>
        <v>42459</v>
      </c>
      <c r="B312" s="6">
        <f>TITRES_STAT!D315</f>
        <v>3.125</v>
      </c>
      <c r="C312" s="2">
        <f t="shared" si="29"/>
        <v>2.389999999999981E-2</v>
      </c>
      <c r="D312" s="2">
        <f t="shared" si="30"/>
        <v>3.15286</v>
      </c>
      <c r="E312" s="2">
        <f t="shared" si="32"/>
        <v>3.1640100000000002</v>
      </c>
      <c r="F312" s="2">
        <f t="shared" si="33"/>
        <v>3.1293800000000003</v>
      </c>
      <c r="G312" s="2">
        <f t="shared" si="35"/>
        <v>3.0222839999999991</v>
      </c>
      <c r="H312" s="2">
        <f t="shared" si="31"/>
        <v>2.6611139999999995</v>
      </c>
      <c r="I312" s="2">
        <f t="array" ref="I312">SUMPRODUCT(B296:B315, (ROW(B296:B315)-ROW(B296)+1)) / (20*21/2)</f>
        <v>3.1968319047619049</v>
      </c>
      <c r="J312" s="2">
        <f t="shared" si="34"/>
        <v>3.1228579013875857</v>
      </c>
      <c r="K312" s="2">
        <f t="shared" si="36"/>
        <v>2.9939519861213513</v>
      </c>
    </row>
    <row r="313" spans="1:11" ht="13.5" x14ac:dyDescent="0.25">
      <c r="A313" s="3">
        <f>TITRES_STAT!B316</f>
        <v>42460</v>
      </c>
      <c r="B313" s="6">
        <f>TITRES_STAT!D316</f>
        <v>3.3041</v>
      </c>
      <c r="C313" s="2">
        <f t="shared" si="29"/>
        <v>0.17910000000000004</v>
      </c>
      <c r="D313" s="2">
        <f t="shared" si="30"/>
        <v>3.1767400000000001</v>
      </c>
      <c r="E313" s="2">
        <f t="shared" si="32"/>
        <v>3.1779399999999995</v>
      </c>
      <c r="F313" s="2">
        <f t="shared" si="33"/>
        <v>3.1355499999999998</v>
      </c>
      <c r="G313" s="2">
        <f t="shared" si="35"/>
        <v>3.0350219999999997</v>
      </c>
      <c r="H313" s="2">
        <f t="shared" si="31"/>
        <v>2.6636459999999995</v>
      </c>
      <c r="I313" s="2">
        <f t="array" ref="I313">SUMPRODUCT(B297:B316, (ROW(B297:B316)-ROW(B297)+1)) / (20*21/2)</f>
        <v>3.2125052380952379</v>
      </c>
      <c r="J313" s="2">
        <f t="shared" si="34"/>
        <v>3.1401190536363868</v>
      </c>
      <c r="K313" s="2">
        <f t="shared" si="36"/>
        <v>3.0061146533322791</v>
      </c>
    </row>
    <row r="314" spans="1:11" ht="13.5" x14ac:dyDescent="0.25">
      <c r="A314" s="3">
        <f>TITRES_STAT!B317</f>
        <v>42461</v>
      </c>
      <c r="B314" s="6">
        <f>TITRES_STAT!D317</f>
        <v>3.3239999999999998</v>
      </c>
      <c r="C314" s="2">
        <f t="shared" si="29"/>
        <v>1.9899999999999807E-2</v>
      </c>
      <c r="D314" s="2">
        <f t="shared" si="30"/>
        <v>3.1998199999999999</v>
      </c>
      <c r="E314" s="2">
        <f t="shared" si="32"/>
        <v>3.2014199999999997</v>
      </c>
      <c r="F314" s="2">
        <f t="shared" si="33"/>
        <v>3.1464950000000003</v>
      </c>
      <c r="G314" s="2">
        <f t="shared" si="35"/>
        <v>3.0479999999999996</v>
      </c>
      <c r="H314" s="2">
        <f t="shared" si="31"/>
        <v>2.6662589999999988</v>
      </c>
      <c r="I314" s="2">
        <f t="array" ref="I314">SUMPRODUCT(B298:B317, (ROW(B298:B317)-ROW(B298)+1)) / (20*21/2)</f>
        <v>3.2273276190476183</v>
      </c>
      <c r="J314" s="2">
        <f t="shared" si="34"/>
        <v>3.157631524718636</v>
      </c>
      <c r="K314" s="2">
        <f t="shared" si="36"/>
        <v>3.0185807453584643</v>
      </c>
    </row>
    <row r="315" spans="1:11" ht="13.5" x14ac:dyDescent="0.25">
      <c r="A315" s="3">
        <f>TITRES_STAT!B318</f>
        <v>42464</v>
      </c>
      <c r="B315" s="6">
        <f>TITRES_STAT!D318</f>
        <v>3.3239999999999998</v>
      </c>
      <c r="C315" s="2">
        <f t="shared" si="29"/>
        <v>0</v>
      </c>
      <c r="D315" s="2">
        <f t="shared" si="30"/>
        <v>3.2356400000000001</v>
      </c>
      <c r="E315" s="2">
        <f t="shared" si="32"/>
        <v>3.2165399999999997</v>
      </c>
      <c r="F315" s="2">
        <f t="shared" si="33"/>
        <v>3.1594299999999995</v>
      </c>
      <c r="G315" s="2">
        <f t="shared" si="35"/>
        <v>3.0601800000000003</v>
      </c>
      <c r="H315" s="2">
        <f t="shared" si="31"/>
        <v>2.668871999999999</v>
      </c>
      <c r="I315" s="2">
        <f t="array" ref="I315">SUMPRODUCT(B299:B318, (ROW(B299:B318)-ROW(B299)+1)) / (20*21/2)</f>
        <v>3.2499942857142861</v>
      </c>
      <c r="J315" s="2">
        <f t="shared" si="34"/>
        <v>3.1734761414120993</v>
      </c>
      <c r="K315" s="2">
        <f t="shared" si="36"/>
        <v>3.0305579710306816</v>
      </c>
    </row>
    <row r="316" spans="1:11" ht="13.5" x14ac:dyDescent="0.25">
      <c r="A316" s="3">
        <f>TITRES_STAT!B319</f>
        <v>42465</v>
      </c>
      <c r="B316" s="6">
        <f>TITRES_STAT!D319</f>
        <v>3.3239999999999998</v>
      </c>
      <c r="C316" s="2">
        <f t="shared" si="29"/>
        <v>0</v>
      </c>
      <c r="D316" s="2">
        <f t="shared" si="30"/>
        <v>3.2802199999999999</v>
      </c>
      <c r="E316" s="2">
        <f t="shared" si="32"/>
        <v>3.2236999999999996</v>
      </c>
      <c r="F316" s="2">
        <f t="shared" si="33"/>
        <v>3.1723649999999997</v>
      </c>
      <c r="G316" s="2">
        <f t="shared" si="35"/>
        <v>3.0718840000000007</v>
      </c>
      <c r="H316" s="2">
        <f t="shared" si="31"/>
        <v>2.6714849999999983</v>
      </c>
      <c r="I316" s="2">
        <f t="array" ref="I316">SUMPRODUCT(B300:B319, (ROW(B300:B319)-ROW(B300)+1)) / (20*21/2)</f>
        <v>3.2711466666666671</v>
      </c>
      <c r="J316" s="2">
        <f t="shared" si="34"/>
        <v>3.1878117469918994</v>
      </c>
      <c r="K316" s="2">
        <f t="shared" si="36"/>
        <v>3.0420655015784983</v>
      </c>
    </row>
    <row r="317" spans="1:11" ht="13.5" x14ac:dyDescent="0.25">
      <c r="A317" s="3">
        <f>TITRES_STAT!B320</f>
        <v>42466</v>
      </c>
      <c r="B317" s="6">
        <f>TITRES_STAT!D320</f>
        <v>3.3279999999999998</v>
      </c>
      <c r="C317" s="2">
        <f t="shared" si="29"/>
        <v>4.0000000000000036E-3</v>
      </c>
      <c r="D317" s="2">
        <f t="shared" si="30"/>
        <v>3.3208199999999999</v>
      </c>
      <c r="E317" s="2">
        <f t="shared" si="32"/>
        <v>3.2368399999999999</v>
      </c>
      <c r="F317" s="2">
        <f t="shared" si="33"/>
        <v>3.1854999999999998</v>
      </c>
      <c r="G317" s="2">
        <f t="shared" si="35"/>
        <v>3.081916000000001</v>
      </c>
      <c r="H317" s="2">
        <f t="shared" si="31"/>
        <v>2.6743044999999985</v>
      </c>
      <c r="I317" s="2">
        <f t="array" ref="I317">SUMPRODUCT(B301:B320, (ROW(B301:B320)-ROW(B301)+1)) / (20*21/2)</f>
        <v>3.2892514285714292</v>
      </c>
      <c r="J317" s="2">
        <f t="shared" si="34"/>
        <v>3.2011630091831469</v>
      </c>
      <c r="K317" s="2">
        <f t="shared" si="36"/>
        <v>3.0532786191636552</v>
      </c>
    </row>
    <row r="318" spans="1:11" ht="13.5" x14ac:dyDescent="0.25">
      <c r="A318" s="3">
        <f>TITRES_STAT!B321</f>
        <v>42467</v>
      </c>
      <c r="B318" s="6">
        <f>TITRES_STAT!D321</f>
        <v>3.4235000000000002</v>
      </c>
      <c r="C318" s="2">
        <f t="shared" si="29"/>
        <v>9.5500000000000362E-2</v>
      </c>
      <c r="D318" s="2">
        <f t="shared" si="30"/>
        <v>3.3446999999999996</v>
      </c>
      <c r="E318" s="2">
        <f t="shared" si="32"/>
        <v>3.2607200000000001</v>
      </c>
      <c r="F318" s="2">
        <f t="shared" si="33"/>
        <v>3.2053999999999996</v>
      </c>
      <c r="G318" s="2">
        <f t="shared" si="35"/>
        <v>3.0925840000000004</v>
      </c>
      <c r="H318" s="2">
        <f t="shared" si="31"/>
        <v>2.6776949999999982</v>
      </c>
      <c r="I318" s="2">
        <f t="array" ref="I318">SUMPRODUCT(B302:B321, (ROW(B302:B321)-ROW(B302)+1)) / (20*21/2)</f>
        <v>3.3127933333333335</v>
      </c>
      <c r="J318" s="2">
        <f t="shared" si="34"/>
        <v>3.2223379606895137</v>
      </c>
      <c r="K318" s="2">
        <f t="shared" si="36"/>
        <v>3.0677971046866492</v>
      </c>
    </row>
    <row r="319" spans="1:11" ht="13.5" x14ac:dyDescent="0.25">
      <c r="A319" s="3">
        <f>TITRES_STAT!B322</f>
        <v>42468</v>
      </c>
      <c r="B319" s="6">
        <f>TITRES_STAT!D322</f>
        <v>3.4275000000000002</v>
      </c>
      <c r="C319" s="2">
        <f t="shared" si="29"/>
        <v>4.0000000000000036E-3</v>
      </c>
      <c r="D319" s="2">
        <f t="shared" si="30"/>
        <v>3.3653999999999997</v>
      </c>
      <c r="E319" s="2">
        <f t="shared" si="32"/>
        <v>3.2826100000000005</v>
      </c>
      <c r="F319" s="2">
        <f t="shared" si="33"/>
        <v>3.2254999999999994</v>
      </c>
      <c r="G319" s="2">
        <f t="shared" si="35"/>
        <v>3.1030920000000011</v>
      </c>
      <c r="H319" s="2">
        <f t="shared" si="31"/>
        <v>2.6811989999999986</v>
      </c>
      <c r="I319" s="2">
        <f t="array" ref="I319">SUMPRODUCT(B303:B322, (ROW(B303:B322)-ROW(B303)+1)) / (20*21/2)</f>
        <v>3.3454947619047619</v>
      </c>
      <c r="J319" s="2">
        <f t="shared" si="34"/>
        <v>3.2418772025286078</v>
      </c>
      <c r="K319" s="2">
        <f t="shared" si="36"/>
        <v>3.0819031005812905</v>
      </c>
    </row>
    <row r="320" spans="1:11" ht="13.5" x14ac:dyDescent="0.25">
      <c r="A320" s="3">
        <f>TITRES_STAT!B323</f>
        <v>42471</v>
      </c>
      <c r="B320" s="6">
        <f>TITRES_STAT!D323</f>
        <v>3.4156</v>
      </c>
      <c r="C320" s="2">
        <f t="shared" si="29"/>
        <v>-1.1900000000000244E-2</v>
      </c>
      <c r="D320" s="2">
        <f t="shared" si="30"/>
        <v>3.3837200000000003</v>
      </c>
      <c r="E320" s="2">
        <f t="shared" si="32"/>
        <v>3.3096800000000002</v>
      </c>
      <c r="F320" s="2">
        <f t="shared" si="33"/>
        <v>3.2440100000000003</v>
      </c>
      <c r="G320" s="2">
        <f t="shared" si="35"/>
        <v>3.1124880000000008</v>
      </c>
      <c r="H320" s="2">
        <f t="shared" si="31"/>
        <v>2.6846434999999986</v>
      </c>
      <c r="I320" s="2">
        <f t="array" ref="I320">SUMPRODUCT(B304:B323, (ROW(B304:B323)-ROW(B304)+1)) / (20*21/2)</f>
        <v>3.3697580952380957</v>
      </c>
      <c r="J320" s="2">
        <f t="shared" si="34"/>
        <v>3.2584222308592166</v>
      </c>
      <c r="K320" s="2">
        <f t="shared" si="36"/>
        <v>3.0949892534996715</v>
      </c>
    </row>
    <row r="321" spans="1:11" ht="13.5" x14ac:dyDescent="0.25">
      <c r="A321" s="3">
        <f>TITRES_STAT!B324</f>
        <v>42472</v>
      </c>
      <c r="B321" s="6">
        <f>TITRES_STAT!D324</f>
        <v>3.4912000000000001</v>
      </c>
      <c r="C321" s="2">
        <f t="shared" si="29"/>
        <v>7.5600000000000112E-2</v>
      </c>
      <c r="D321" s="2">
        <f t="shared" si="30"/>
        <v>3.41716</v>
      </c>
      <c r="E321" s="2">
        <f t="shared" si="32"/>
        <v>3.3486900000000004</v>
      </c>
      <c r="F321" s="2">
        <f t="shared" si="33"/>
        <v>3.2593349999999992</v>
      </c>
      <c r="G321" s="2">
        <f t="shared" si="35"/>
        <v>3.1230760000000011</v>
      </c>
      <c r="H321" s="2">
        <f t="shared" si="31"/>
        <v>2.6886524999999994</v>
      </c>
      <c r="I321" s="2">
        <f t="array" ref="I321">SUMPRODUCT(B305:B324, (ROW(B305:B324)-ROW(B305)+1)) / (20*21/2)</f>
        <v>3.3873347619047625</v>
      </c>
      <c r="J321" s="2">
        <f t="shared" si="34"/>
        <v>3.2805915422059577</v>
      </c>
      <c r="K321" s="2">
        <f t="shared" si="36"/>
        <v>3.1105269298330178</v>
      </c>
    </row>
    <row r="322" spans="1:11" ht="13.5" x14ac:dyDescent="0.25">
      <c r="A322" s="3">
        <f>TITRES_STAT!B325</f>
        <v>42473</v>
      </c>
      <c r="B322" s="6">
        <f>TITRES_STAT!D325</f>
        <v>3.6027</v>
      </c>
      <c r="C322" s="2">
        <f t="shared" si="29"/>
        <v>0.11149999999999993</v>
      </c>
      <c r="D322" s="2">
        <f t="shared" si="30"/>
        <v>3.4720999999999997</v>
      </c>
      <c r="E322" s="2">
        <f t="shared" si="32"/>
        <v>3.3964600000000003</v>
      </c>
      <c r="F322" s="2">
        <f t="shared" si="33"/>
        <v>3.2802349999999998</v>
      </c>
      <c r="G322" s="2">
        <f t="shared" si="35"/>
        <v>3.1354960000000007</v>
      </c>
      <c r="H322" s="2">
        <f t="shared" si="31"/>
        <v>2.6928269999999999</v>
      </c>
      <c r="I322" s="2">
        <f t="array" ref="I322">SUMPRODUCT(B306:B325, (ROW(B306:B325)-ROW(B306)+1)) / (20*21/2)</f>
        <v>3.3931776190476186</v>
      </c>
      <c r="J322" s="2">
        <f t="shared" si="34"/>
        <v>3.3112685381863427</v>
      </c>
      <c r="K322" s="2">
        <f t="shared" si="36"/>
        <v>3.1298278345454489</v>
      </c>
    </row>
    <row r="323" spans="1:11" ht="13.5" x14ac:dyDescent="0.25">
      <c r="A323" s="3">
        <f>TITRES_STAT!B326</f>
        <v>42474</v>
      </c>
      <c r="B323" s="6">
        <f>TITRES_STAT!D326</f>
        <v>3.5350000000000001</v>
      </c>
      <c r="C323" s="2">
        <f t="shared" si="29"/>
        <v>-6.7699999999999871E-2</v>
      </c>
      <c r="D323" s="2">
        <f t="shared" si="30"/>
        <v>3.4944000000000002</v>
      </c>
      <c r="E323" s="2">
        <f t="shared" si="32"/>
        <v>3.4195499999999996</v>
      </c>
      <c r="F323" s="2">
        <f t="shared" si="33"/>
        <v>3.2987449999999994</v>
      </c>
      <c r="G323" s="2">
        <f t="shared" si="35"/>
        <v>3.1465620000000003</v>
      </c>
      <c r="H323" s="2">
        <f t="shared" si="31"/>
        <v>2.6963079999999997</v>
      </c>
      <c r="I323" s="2">
        <f t="array" ref="I323">SUMPRODUCT(B307:B326, (ROW(B307:B326)-ROW(B307)+1)) / (20*21/2)</f>
        <v>3.4059966666666663</v>
      </c>
      <c r="J323" s="2">
        <f t="shared" si="34"/>
        <v>3.3325762964543104</v>
      </c>
      <c r="K323" s="2">
        <f t="shared" si="36"/>
        <v>3.1457169390730786</v>
      </c>
    </row>
    <row r="324" spans="1:11" ht="13.5" x14ac:dyDescent="0.25">
      <c r="A324" s="3">
        <f>TITRES_STAT!B327</f>
        <v>42475</v>
      </c>
      <c r="B324" s="6">
        <f>TITRES_STAT!D327</f>
        <v>3.4832999999999998</v>
      </c>
      <c r="C324" s="2">
        <f t="shared" ref="C324:C387" si="37">B324-B323</f>
        <v>-5.1700000000000301E-2</v>
      </c>
      <c r="D324" s="2">
        <f t="shared" si="30"/>
        <v>3.50556</v>
      </c>
      <c r="E324" s="2">
        <f t="shared" si="32"/>
        <v>3.4354799999999996</v>
      </c>
      <c r="F324" s="2">
        <f t="shared" si="33"/>
        <v>3.3184499999999995</v>
      </c>
      <c r="G324" s="2">
        <f t="shared" si="35"/>
        <v>3.1566740000000006</v>
      </c>
      <c r="H324" s="2">
        <f t="shared" si="31"/>
        <v>2.6995304999999998</v>
      </c>
      <c r="I324" s="2">
        <f t="array" ref="I324">SUMPRODUCT(B308:B327, (ROW(B308:B327)-ROW(B308)+1)) / (20*21/2)</f>
        <v>3.4155347619047625</v>
      </c>
      <c r="J324" s="2">
        <f t="shared" si="34"/>
        <v>3.3469309348872329</v>
      </c>
      <c r="K324" s="2">
        <f t="shared" si="36"/>
        <v>3.1589554904819774</v>
      </c>
    </row>
    <row r="325" spans="1:11" ht="13.5" x14ac:dyDescent="0.25">
      <c r="A325" s="3">
        <f>TITRES_STAT!B328</f>
        <v>42478</v>
      </c>
      <c r="B325" s="6">
        <f>TITRES_STAT!D328</f>
        <v>3.3797999999999999</v>
      </c>
      <c r="C325" s="2">
        <f t="shared" si="37"/>
        <v>-0.10349999999999993</v>
      </c>
      <c r="D325" s="2">
        <f t="shared" si="30"/>
        <v>3.4984000000000002</v>
      </c>
      <c r="E325" s="2">
        <f t="shared" si="32"/>
        <v>3.4410600000000002</v>
      </c>
      <c r="F325" s="2">
        <f t="shared" si="33"/>
        <v>3.3287999999999998</v>
      </c>
      <c r="G325" s="2">
        <f t="shared" si="35"/>
        <v>3.1647159999999999</v>
      </c>
      <c r="H325" s="2">
        <f t="shared" si="31"/>
        <v>2.7022355</v>
      </c>
      <c r="I325" s="2">
        <f t="array" ref="I325">SUMPRODUCT(B309:B328, (ROW(B309:B328)-ROW(B309)+1)) / (20*21/2)</f>
        <v>3.4163352380952374</v>
      </c>
      <c r="J325" s="2">
        <f t="shared" si="34"/>
        <v>3.3500613220408297</v>
      </c>
      <c r="K325" s="2">
        <f t="shared" si="36"/>
        <v>3.1676160594826843</v>
      </c>
    </row>
    <row r="326" spans="1:11" ht="13.5" x14ac:dyDescent="0.25">
      <c r="A326" s="3">
        <f>TITRES_STAT!B329</f>
        <v>42479</v>
      </c>
      <c r="B326" s="6">
        <f>TITRES_STAT!D329</f>
        <v>3.4634</v>
      </c>
      <c r="C326" s="2">
        <f t="shared" si="37"/>
        <v>8.3600000000000119E-2</v>
      </c>
      <c r="D326" s="2">
        <f t="shared" ref="D326:D389" si="38">AVERAGE(B322:B326)</f>
        <v>3.4928399999999997</v>
      </c>
      <c r="E326" s="2">
        <f t="shared" si="32"/>
        <v>3.4549999999999996</v>
      </c>
      <c r="F326" s="2">
        <f t="shared" si="33"/>
        <v>3.3393500000000005</v>
      </c>
      <c r="G326" s="2">
        <f t="shared" si="35"/>
        <v>3.1750680000000004</v>
      </c>
      <c r="H326" s="2">
        <f t="shared" si="31"/>
        <v>2.7057319999999998</v>
      </c>
      <c r="I326" s="2">
        <f t="array" ref="I326">SUMPRODUCT(B310:B329, (ROW(B310:B329)-ROW(B310)+1)) / (20*21/2)</f>
        <v>3.4219871428571436</v>
      </c>
      <c r="J326" s="2">
        <f t="shared" si="34"/>
        <v>3.3608554818464649</v>
      </c>
      <c r="K326" s="2">
        <f t="shared" si="36"/>
        <v>3.1792154296990498</v>
      </c>
    </row>
    <row r="327" spans="1:11" ht="13.5" x14ac:dyDescent="0.25">
      <c r="A327" s="3">
        <f>TITRES_STAT!B330</f>
        <v>42480</v>
      </c>
      <c r="B327" s="6">
        <f>TITRES_STAT!D330</f>
        <v>3.4394999999999998</v>
      </c>
      <c r="C327" s="2">
        <f t="shared" si="37"/>
        <v>-2.3900000000000254E-2</v>
      </c>
      <c r="D327" s="2">
        <f t="shared" si="38"/>
        <v>3.4601999999999995</v>
      </c>
      <c r="E327" s="2">
        <f t="shared" si="32"/>
        <v>3.4661499999999998</v>
      </c>
      <c r="F327" s="2">
        <f t="shared" si="33"/>
        <v>3.3514949999999999</v>
      </c>
      <c r="G327" s="2">
        <f t="shared" si="35"/>
        <v>3.1854980000000008</v>
      </c>
      <c r="H327" s="2">
        <f t="shared" si="31"/>
        <v>2.7094454999999997</v>
      </c>
      <c r="I327" s="2">
        <f t="array" ref="I327">SUMPRODUCT(B311:B330, (ROW(B311:B330)-ROW(B311)+1)) / (20*21/2)</f>
        <v>3.4281485714285713</v>
      </c>
      <c r="J327" s="2">
        <f t="shared" si="34"/>
        <v>3.3683454359563254</v>
      </c>
      <c r="K327" s="2">
        <f t="shared" si="36"/>
        <v>3.1894226677500677</v>
      </c>
    </row>
    <row r="328" spans="1:11" ht="13.5" x14ac:dyDescent="0.25">
      <c r="A328" s="3">
        <f>TITRES_STAT!B331</f>
        <v>42481</v>
      </c>
      <c r="B328" s="6">
        <f>TITRES_STAT!D331</f>
        <v>3.3599000000000001</v>
      </c>
      <c r="C328" s="2">
        <f t="shared" si="37"/>
        <v>-7.9599999999999671E-2</v>
      </c>
      <c r="D328" s="2">
        <f t="shared" si="38"/>
        <v>3.4251799999999997</v>
      </c>
      <c r="E328" s="2">
        <f t="shared" si="32"/>
        <v>3.4597900000000004</v>
      </c>
      <c r="F328" s="2">
        <f t="shared" si="33"/>
        <v>3.360255</v>
      </c>
      <c r="G328" s="2">
        <f t="shared" si="35"/>
        <v>3.1943360000000007</v>
      </c>
      <c r="H328" s="2">
        <f t="shared" si="31"/>
        <v>2.7127044999999996</v>
      </c>
      <c r="I328" s="2">
        <f t="array" ref="I328">SUMPRODUCT(B312:B331, (ROW(B312:B331)-ROW(B312)+1)) / (20*21/2)</f>
        <v>3.4260976190476189</v>
      </c>
      <c r="J328" s="2">
        <f t="shared" si="34"/>
        <v>3.3675411087223894</v>
      </c>
      <c r="K328" s="2">
        <f t="shared" si="36"/>
        <v>3.1961080533284965</v>
      </c>
    </row>
    <row r="329" spans="1:11" ht="13.5" x14ac:dyDescent="0.25">
      <c r="A329" s="3">
        <f>TITRES_STAT!B332</f>
        <v>42482</v>
      </c>
      <c r="B329" s="6">
        <f>TITRES_STAT!D332</f>
        <v>3.4196</v>
      </c>
      <c r="C329" s="2">
        <f t="shared" si="37"/>
        <v>5.9699999999999864E-2</v>
      </c>
      <c r="D329" s="2">
        <f t="shared" si="38"/>
        <v>3.4124399999999993</v>
      </c>
      <c r="E329" s="2">
        <f t="shared" si="32"/>
        <v>3.4589999999999996</v>
      </c>
      <c r="F329" s="2">
        <f t="shared" si="33"/>
        <v>3.3708049999999998</v>
      </c>
      <c r="G329" s="2">
        <f t="shared" si="35"/>
        <v>3.2050060000000009</v>
      </c>
      <c r="H329" s="2">
        <f t="shared" si="31"/>
        <v>2.7163554999999997</v>
      </c>
      <c r="I329" s="2">
        <f t="array" ref="I329">SUMPRODUCT(B313:B332, (ROW(B313:B332)-ROW(B313)+1)) / (20*21/2)</f>
        <v>3.4227957142857139</v>
      </c>
      <c r="J329" s="2">
        <f t="shared" si="34"/>
        <v>3.372499098367876</v>
      </c>
      <c r="K329" s="2">
        <f t="shared" si="36"/>
        <v>3.2048724433940459</v>
      </c>
    </row>
    <row r="330" spans="1:11" ht="13.5" x14ac:dyDescent="0.25">
      <c r="A330" s="3">
        <f>TITRES_STAT!B333</f>
        <v>42485</v>
      </c>
      <c r="B330" s="6">
        <f>TITRES_STAT!D333</f>
        <v>3.4355000000000002</v>
      </c>
      <c r="C330" s="2">
        <f t="shared" si="37"/>
        <v>1.5900000000000247E-2</v>
      </c>
      <c r="D330" s="2">
        <f t="shared" si="38"/>
        <v>3.4235800000000003</v>
      </c>
      <c r="E330" s="2">
        <f t="shared" si="32"/>
        <v>3.4609899999999998</v>
      </c>
      <c r="F330" s="2">
        <f t="shared" si="33"/>
        <v>3.3853350000000004</v>
      </c>
      <c r="G330" s="2">
        <f t="shared" si="35"/>
        <v>3.2140020000000002</v>
      </c>
      <c r="H330" s="2">
        <f t="shared" ref="H330:H393" si="39">AVERAGE(B131:B330)</f>
        <v>2.7200859999999989</v>
      </c>
      <c r="I330" s="2">
        <f t="array" ref="I330">SUMPRODUCT(B314:B333, (ROW(B314:B333)-ROW(B314)+1)) / (20*21/2)</f>
        <v>3.4183566666666665</v>
      </c>
      <c r="J330" s="2">
        <f t="shared" si="34"/>
        <v>3.3784991842376022</v>
      </c>
      <c r="K330" s="2">
        <f t="shared" si="36"/>
        <v>3.213916661300162</v>
      </c>
    </row>
    <row r="331" spans="1:11" ht="13.5" x14ac:dyDescent="0.25">
      <c r="A331" s="3">
        <f>TITRES_STAT!B334</f>
        <v>42486</v>
      </c>
      <c r="B331" s="6">
        <f>TITRES_STAT!D334</f>
        <v>3.3637999999999999</v>
      </c>
      <c r="C331" s="2">
        <f t="shared" si="37"/>
        <v>-7.1700000000000319E-2</v>
      </c>
      <c r="D331" s="2">
        <f t="shared" si="38"/>
        <v>3.4036600000000008</v>
      </c>
      <c r="E331" s="2">
        <f t="shared" si="32"/>
        <v>3.4482499999999994</v>
      </c>
      <c r="F331" s="2">
        <f t="shared" si="33"/>
        <v>3.3984700000000005</v>
      </c>
      <c r="G331" s="2">
        <f t="shared" si="35"/>
        <v>3.2198140000000008</v>
      </c>
      <c r="H331" s="2">
        <f t="shared" si="39"/>
        <v>2.7232714999999983</v>
      </c>
      <c r="I331" s="2">
        <f t="array" ref="I331">SUMPRODUCT(B315:B334, (ROW(B315:B334)-ROW(B315)+1)) / (20*21/2)</f>
        <v>3.4136333333333329</v>
      </c>
      <c r="J331" s="2">
        <f t="shared" si="34"/>
        <v>3.377099261929259</v>
      </c>
      <c r="K331" s="2">
        <f t="shared" si="36"/>
        <v>3.2197944392883908</v>
      </c>
    </row>
    <row r="332" spans="1:11" ht="13.5" x14ac:dyDescent="0.25">
      <c r="A332" s="3">
        <f>TITRES_STAT!B335</f>
        <v>42487</v>
      </c>
      <c r="B332" s="6">
        <f>TITRES_STAT!D335</f>
        <v>3.3637999999999999</v>
      </c>
      <c r="C332" s="2">
        <f t="shared" si="37"/>
        <v>0</v>
      </c>
      <c r="D332" s="2">
        <f t="shared" si="38"/>
        <v>3.3885199999999998</v>
      </c>
      <c r="E332" s="2">
        <f t="shared" ref="E332:E395" si="40">AVERAGE(B323:B332)</f>
        <v>3.4243600000000001</v>
      </c>
      <c r="F332" s="2">
        <f t="shared" si="33"/>
        <v>3.4104100000000002</v>
      </c>
      <c r="G332" s="2">
        <f t="shared" si="35"/>
        <v>3.225626000000001</v>
      </c>
      <c r="H332" s="2">
        <f t="shared" si="39"/>
        <v>2.7264569999999986</v>
      </c>
      <c r="I332" s="2">
        <f t="array" ref="I332">SUMPRODUCT(B316:B335, (ROW(B316:B335)-ROW(B316)+1)) / (20*21/2)</f>
        <v>3.42313</v>
      </c>
      <c r="J332" s="2">
        <f t="shared" si="34"/>
        <v>3.3758326655550439</v>
      </c>
      <c r="K332" s="2">
        <f t="shared" si="36"/>
        <v>3.2254417161790419</v>
      </c>
    </row>
    <row r="333" spans="1:11" ht="13.5" x14ac:dyDescent="0.25">
      <c r="A333" s="3">
        <f>TITRES_STAT!B336</f>
        <v>42488</v>
      </c>
      <c r="B333" s="6">
        <f>TITRES_STAT!D336</f>
        <v>3.3637999999999999</v>
      </c>
      <c r="C333" s="2">
        <f t="shared" si="37"/>
        <v>0</v>
      </c>
      <c r="D333" s="2">
        <f t="shared" si="38"/>
        <v>3.3893</v>
      </c>
      <c r="E333" s="2">
        <f t="shared" si="40"/>
        <v>3.4072400000000003</v>
      </c>
      <c r="F333" s="2">
        <f t="shared" si="33"/>
        <v>3.413395</v>
      </c>
      <c r="G333" s="2">
        <f t="shared" si="35"/>
        <v>3.2315960000000001</v>
      </c>
      <c r="H333" s="2">
        <f t="shared" si="39"/>
        <v>2.7297409999999989</v>
      </c>
      <c r="I333" s="2">
        <f t="array" ref="I333">SUMPRODUCT(B317:B336, (ROW(B317:B336)-ROW(B317)+1)) / (20*21/2)</f>
        <v>3.4381642857142856</v>
      </c>
      <c r="J333" s="2">
        <f t="shared" si="34"/>
        <v>3.3746866974069443</v>
      </c>
      <c r="K333" s="2">
        <f t="shared" si="36"/>
        <v>3.2308675312308441</v>
      </c>
    </row>
    <row r="334" spans="1:11" ht="13.5" x14ac:dyDescent="0.25">
      <c r="A334" s="3">
        <f>TITRES_STAT!B337</f>
        <v>42489</v>
      </c>
      <c r="B334" s="6">
        <f>TITRES_STAT!D337</f>
        <v>3.3637999999999999</v>
      </c>
      <c r="C334" s="2">
        <f t="shared" si="37"/>
        <v>0</v>
      </c>
      <c r="D334" s="2">
        <f t="shared" si="38"/>
        <v>3.3781399999999997</v>
      </c>
      <c r="E334" s="2">
        <f t="shared" si="40"/>
        <v>3.3952900000000001</v>
      </c>
      <c r="F334" s="2">
        <f t="shared" si="33"/>
        <v>3.4153849999999997</v>
      </c>
      <c r="G334" s="2">
        <f t="shared" si="35"/>
        <v>3.2376460000000002</v>
      </c>
      <c r="H334" s="2">
        <f t="shared" si="39"/>
        <v>2.7328259999999984</v>
      </c>
      <c r="I334" s="2">
        <f t="array" ref="I334">SUMPRODUCT(B318:B337, (ROW(B318:B337)-ROW(B318)+1)) / (20*21/2)</f>
        <v>3.4481757142857141</v>
      </c>
      <c r="J334" s="2">
        <f t="shared" si="34"/>
        <v>3.3736498690824734</v>
      </c>
      <c r="K334" s="2">
        <f t="shared" si="36"/>
        <v>3.2360805692217913</v>
      </c>
    </row>
    <row r="335" spans="1:11" ht="13.5" x14ac:dyDescent="0.25">
      <c r="A335" s="3">
        <f>TITRES_STAT!B338</f>
        <v>42492</v>
      </c>
      <c r="B335" s="6">
        <f>TITRES_STAT!D338</f>
        <v>3.5150999999999999</v>
      </c>
      <c r="C335" s="2">
        <f t="shared" si="37"/>
        <v>0.15129999999999999</v>
      </c>
      <c r="D335" s="2">
        <f t="shared" si="38"/>
        <v>3.3940599999999996</v>
      </c>
      <c r="E335" s="2">
        <f t="shared" si="40"/>
        <v>3.4088200000000008</v>
      </c>
      <c r="F335" s="2">
        <f t="shared" si="33"/>
        <v>3.4249400000000003</v>
      </c>
      <c r="G335" s="2">
        <f t="shared" si="35"/>
        <v>3.2474380000000003</v>
      </c>
      <c r="H335" s="2">
        <f t="shared" si="39"/>
        <v>2.7362694999999979</v>
      </c>
      <c r="I335" s="2">
        <f t="array" ref="I335">SUMPRODUCT(B319:B338, (ROW(B319:B338)-ROW(B319)+1)) / (20*21/2)</f>
        <v>3.4571633333333329</v>
      </c>
      <c r="J335" s="2">
        <f t="shared" si="34"/>
        <v>3.3871213101222377</v>
      </c>
      <c r="K335" s="2">
        <f t="shared" si="36"/>
        <v>3.2470225076836821</v>
      </c>
    </row>
    <row r="336" spans="1:11" ht="13.5" x14ac:dyDescent="0.25">
      <c r="A336" s="3">
        <f>TITRES_STAT!B339</f>
        <v>42493</v>
      </c>
      <c r="B336" s="6">
        <f>TITRES_STAT!D339</f>
        <v>3.5828000000000002</v>
      </c>
      <c r="C336" s="2">
        <f t="shared" si="37"/>
        <v>6.7700000000000315E-2</v>
      </c>
      <c r="D336" s="2">
        <f t="shared" si="38"/>
        <v>3.4378599999999997</v>
      </c>
      <c r="E336" s="2">
        <f t="shared" si="40"/>
        <v>3.4207600000000005</v>
      </c>
      <c r="F336" s="2">
        <f t="shared" si="33"/>
        <v>3.4378799999999998</v>
      </c>
      <c r="G336" s="2">
        <f t="shared" si="35"/>
        <v>3.258426</v>
      </c>
      <c r="H336" s="2">
        <f t="shared" si="39"/>
        <v>2.7405889999999982</v>
      </c>
      <c r="I336" s="2">
        <f t="array" ref="I336">SUMPRODUCT(B320:B339, (ROW(B320:B339)-ROW(B320)+1)) / (20*21/2)</f>
        <v>3.4640580952380957</v>
      </c>
      <c r="J336" s="2">
        <f t="shared" si="34"/>
        <v>3.4057573758248818</v>
      </c>
      <c r="K336" s="2">
        <f t="shared" si="36"/>
        <v>3.2601902524804007</v>
      </c>
    </row>
    <row r="337" spans="1:11" ht="13.5" x14ac:dyDescent="0.25">
      <c r="A337" s="3">
        <f>TITRES_STAT!B340</f>
        <v>42494</v>
      </c>
      <c r="B337" s="6">
        <f>TITRES_STAT!D340</f>
        <v>3.5430000000000001</v>
      </c>
      <c r="C337" s="2">
        <f t="shared" si="37"/>
        <v>-3.9800000000000058E-2</v>
      </c>
      <c r="D337" s="2">
        <f t="shared" si="38"/>
        <v>3.4737</v>
      </c>
      <c r="E337" s="2">
        <f t="shared" si="40"/>
        <v>3.4311100000000003</v>
      </c>
      <c r="F337" s="2">
        <f t="shared" si="33"/>
        <v>3.4486300000000001</v>
      </c>
      <c r="G337" s="2">
        <f t="shared" si="35"/>
        <v>3.2685380000000004</v>
      </c>
      <c r="H337" s="2">
        <f t="shared" si="39"/>
        <v>2.7443109999999984</v>
      </c>
      <c r="I337" s="2">
        <f t="array" ref="I337">SUMPRODUCT(B321:B340, (ROW(B321:B340)-ROW(B321)+1)) / (20*21/2)</f>
        <v>3.470479047619047</v>
      </c>
      <c r="J337" s="2">
        <f t="shared" si="34"/>
        <v>3.4188281019367981</v>
      </c>
      <c r="K337" s="2">
        <f t="shared" si="36"/>
        <v>3.2712808308145029</v>
      </c>
    </row>
    <row r="338" spans="1:11" ht="13.5" x14ac:dyDescent="0.25">
      <c r="A338" s="3">
        <f>TITRES_STAT!B341</f>
        <v>42495</v>
      </c>
      <c r="B338" s="6">
        <f>TITRES_STAT!D341</f>
        <v>3.5430000000000001</v>
      </c>
      <c r="C338" s="2">
        <f t="shared" si="37"/>
        <v>0</v>
      </c>
      <c r="D338" s="2">
        <f t="shared" si="38"/>
        <v>3.5095399999999999</v>
      </c>
      <c r="E338" s="2">
        <f t="shared" si="40"/>
        <v>3.4494199999999999</v>
      </c>
      <c r="F338" s="2">
        <f t="shared" si="33"/>
        <v>3.4546049999999999</v>
      </c>
      <c r="G338" s="2">
        <f t="shared" si="35"/>
        <v>3.2788099999999991</v>
      </c>
      <c r="H338" s="2">
        <f t="shared" si="39"/>
        <v>2.7483514999999987</v>
      </c>
      <c r="I338" s="2">
        <f t="array" ref="I338">SUMPRODUCT(B322:B341, (ROW(B322:B341)-ROW(B322)+1)) / (20*21/2)</f>
        <v>3.4763695238095238</v>
      </c>
      <c r="J338" s="2">
        <f t="shared" si="34"/>
        <v>3.4306539969904364</v>
      </c>
      <c r="K338" s="2">
        <f t="shared" si="36"/>
        <v>3.2819364845080519</v>
      </c>
    </row>
    <row r="339" spans="1:11" ht="13.5" x14ac:dyDescent="0.25">
      <c r="A339" s="3">
        <f>TITRES_STAT!B342</f>
        <v>42496</v>
      </c>
      <c r="B339" s="6">
        <f>TITRES_STAT!D342</f>
        <v>3.5270000000000001</v>
      </c>
      <c r="C339" s="2">
        <f t="shared" si="37"/>
        <v>-1.6000000000000014E-2</v>
      </c>
      <c r="D339" s="2">
        <f t="shared" si="38"/>
        <v>3.5421800000000006</v>
      </c>
      <c r="E339" s="2">
        <f t="shared" si="40"/>
        <v>3.4601599999999997</v>
      </c>
      <c r="F339" s="2">
        <f t="shared" si="33"/>
        <v>3.459579999999999</v>
      </c>
      <c r="G339" s="2">
        <f t="shared" si="35"/>
        <v>3.2886819999999988</v>
      </c>
      <c r="H339" s="2">
        <f t="shared" si="39"/>
        <v>2.7523519999999984</v>
      </c>
      <c r="I339" s="2">
        <f t="array" ref="I339">SUMPRODUCT(B323:B342, (ROW(B323:B342)-ROW(B323)+1)) / (20*21/2)</f>
        <v>3.4817180952380959</v>
      </c>
      <c r="J339" s="2">
        <f t="shared" si="34"/>
        <v>3.439829806800871</v>
      </c>
      <c r="K339" s="2">
        <f t="shared" si="36"/>
        <v>3.2915468184489125</v>
      </c>
    </row>
    <row r="340" spans="1:11" ht="13.5" x14ac:dyDescent="0.25">
      <c r="A340" s="3">
        <f>TITRES_STAT!B343</f>
        <v>42499</v>
      </c>
      <c r="B340" s="6">
        <f>TITRES_STAT!D343</f>
        <v>3.5270000000000001</v>
      </c>
      <c r="C340" s="2">
        <f t="shared" si="37"/>
        <v>0</v>
      </c>
      <c r="D340" s="2">
        <f t="shared" si="38"/>
        <v>3.5445600000000006</v>
      </c>
      <c r="E340" s="2">
        <f t="shared" si="40"/>
        <v>3.4693099999999992</v>
      </c>
      <c r="F340" s="2">
        <f t="shared" ref="F340:F403" si="41">AVERAGE(B321:B340)</f>
        <v>3.4651499999999991</v>
      </c>
      <c r="G340" s="2">
        <f t="shared" si="35"/>
        <v>3.2984739999999988</v>
      </c>
      <c r="H340" s="2">
        <f t="shared" si="39"/>
        <v>2.7564519999999986</v>
      </c>
      <c r="I340" s="2">
        <f t="array" ref="I340">SUMPRODUCT(B324:B343, (ROW(B324:B343)-ROW(B324)+1)) / (20*21/2)</f>
        <v>3.4874457142857138</v>
      </c>
      <c r="J340" s="2">
        <f t="shared" si="34"/>
        <v>3.4481317299626926</v>
      </c>
      <c r="K340" s="2">
        <f t="shared" si="36"/>
        <v>3.3007802765489553</v>
      </c>
    </row>
    <row r="341" spans="1:11" ht="13.5" x14ac:dyDescent="0.25">
      <c r="A341" s="3">
        <f>TITRES_STAT!B344</f>
        <v>42500</v>
      </c>
      <c r="B341" s="6">
        <f>TITRES_STAT!D344</f>
        <v>3.5270000000000001</v>
      </c>
      <c r="C341" s="2">
        <f t="shared" si="37"/>
        <v>0</v>
      </c>
      <c r="D341" s="2">
        <f t="shared" si="38"/>
        <v>3.5334000000000003</v>
      </c>
      <c r="E341" s="2">
        <f t="shared" si="40"/>
        <v>3.4856299999999996</v>
      </c>
      <c r="F341" s="2">
        <f t="shared" si="41"/>
        <v>3.4669399999999988</v>
      </c>
      <c r="G341" s="2">
        <f t="shared" si="35"/>
        <v>3.3082659999999993</v>
      </c>
      <c r="H341" s="2">
        <f t="shared" si="39"/>
        <v>2.7605519999999988</v>
      </c>
      <c r="I341" s="2">
        <f t="array" ref="I341">SUMPRODUCT(B325:B344, (ROW(B325:B344)-ROW(B325)+1)) / (20*21/2)</f>
        <v>3.4932300000000001</v>
      </c>
      <c r="J341" s="2">
        <f t="shared" ref="J341:J404" si="42">$J$4*B341+J340*(1-$J$4)</f>
        <v>3.4556429937757693</v>
      </c>
      <c r="K341" s="2">
        <f t="shared" si="36"/>
        <v>3.3096516382529177</v>
      </c>
    </row>
    <row r="342" spans="1:11" ht="13.5" x14ac:dyDescent="0.25">
      <c r="A342" s="3">
        <f>TITRES_STAT!B345</f>
        <v>42501</v>
      </c>
      <c r="B342" s="6">
        <f>TITRES_STAT!D345</f>
        <v>3.5230999999999999</v>
      </c>
      <c r="C342" s="2">
        <f t="shared" si="37"/>
        <v>-3.9000000000002366E-3</v>
      </c>
      <c r="D342" s="2">
        <f t="shared" si="38"/>
        <v>3.5294200000000004</v>
      </c>
      <c r="E342" s="2">
        <f t="shared" si="40"/>
        <v>3.5015600000000004</v>
      </c>
      <c r="F342" s="2">
        <f t="shared" si="41"/>
        <v>3.4629599999999998</v>
      </c>
      <c r="G342" s="2">
        <f t="shared" si="35"/>
        <v>3.3162279999999993</v>
      </c>
      <c r="H342" s="2">
        <f t="shared" si="39"/>
        <v>2.7646324999999989</v>
      </c>
      <c r="I342" s="2">
        <f t="array" ref="I342">SUMPRODUCT(B326:B345, (ROW(B326:B345)-ROW(B326)+1)) / (20*21/2)</f>
        <v>3.4988247619047619</v>
      </c>
      <c r="J342" s="2">
        <f t="shared" si="42"/>
        <v>3.4620674705590293</v>
      </c>
      <c r="K342" s="2">
        <f t="shared" si="36"/>
        <v>3.3180221622429995</v>
      </c>
    </row>
    <row r="343" spans="1:11" ht="13.5" x14ac:dyDescent="0.25">
      <c r="A343" s="3">
        <f>TITRES_STAT!B346</f>
        <v>42502</v>
      </c>
      <c r="B343" s="6">
        <f>TITRES_STAT!D346</f>
        <v>3.5230999999999999</v>
      </c>
      <c r="C343" s="2">
        <f t="shared" si="37"/>
        <v>0</v>
      </c>
      <c r="D343" s="2">
        <f t="shared" si="38"/>
        <v>3.5254399999999997</v>
      </c>
      <c r="E343" s="2">
        <f t="shared" si="40"/>
        <v>3.51749</v>
      </c>
      <c r="F343" s="2">
        <f t="shared" si="41"/>
        <v>3.4623649999999997</v>
      </c>
      <c r="G343" s="2">
        <f t="shared" si="35"/>
        <v>3.323075999999999</v>
      </c>
      <c r="H343" s="2">
        <f t="shared" si="39"/>
        <v>2.7687129999999991</v>
      </c>
      <c r="I343" s="2">
        <f t="array" ref="I343">SUMPRODUCT(B327:B346, (ROW(B327:B346)-ROW(B327)+1)) / (20*21/2)</f>
        <v>3.505251428571428</v>
      </c>
      <c r="J343" s="2">
        <f t="shared" si="42"/>
        <v>3.4678800924105504</v>
      </c>
      <c r="K343" s="2">
        <f t="shared" si="36"/>
        <v>3.3260644303903328</v>
      </c>
    </row>
    <row r="344" spans="1:11" ht="13.5" x14ac:dyDescent="0.25">
      <c r="A344" s="3">
        <f>TITRES_STAT!B347</f>
        <v>42503</v>
      </c>
      <c r="B344" s="6">
        <f>TITRES_STAT!D347</f>
        <v>3.5230999999999999</v>
      </c>
      <c r="C344" s="2">
        <f t="shared" si="37"/>
        <v>0</v>
      </c>
      <c r="D344" s="2">
        <f t="shared" si="38"/>
        <v>3.5246599999999999</v>
      </c>
      <c r="E344" s="2">
        <f t="shared" si="40"/>
        <v>3.5334200000000004</v>
      </c>
      <c r="F344" s="2">
        <f t="shared" si="41"/>
        <v>3.4643549999999999</v>
      </c>
      <c r="G344" s="2">
        <f t="shared" si="35"/>
        <v>3.3314359999999992</v>
      </c>
      <c r="H344" s="2">
        <f t="shared" si="39"/>
        <v>2.7727934999999992</v>
      </c>
      <c r="I344" s="2">
        <f t="array" ref="I344">SUMPRODUCT(B328:B347, (ROW(B328:B347)-ROW(B328)+1)) / (20*21/2)</f>
        <v>3.5113180952380953</v>
      </c>
      <c r="J344" s="2">
        <f t="shared" si="42"/>
        <v>3.4731391312285931</v>
      </c>
      <c r="K344" s="2">
        <f t="shared" si="36"/>
        <v>3.3337913154730652</v>
      </c>
    </row>
    <row r="345" spans="1:11" ht="13.5" x14ac:dyDescent="0.25">
      <c r="A345" s="3">
        <f>TITRES_STAT!B348</f>
        <v>42506</v>
      </c>
      <c r="B345" s="6">
        <f>TITRES_STAT!D348</f>
        <v>3.5230999999999999</v>
      </c>
      <c r="C345" s="2">
        <f t="shared" si="37"/>
        <v>0</v>
      </c>
      <c r="D345" s="2">
        <f t="shared" si="38"/>
        <v>3.5238799999999997</v>
      </c>
      <c r="E345" s="2">
        <f t="shared" si="40"/>
        <v>3.5342200000000004</v>
      </c>
      <c r="F345" s="2">
        <f t="shared" si="41"/>
        <v>3.4715200000000004</v>
      </c>
      <c r="G345" s="2">
        <f t="shared" si="35"/>
        <v>3.3405919999999991</v>
      </c>
      <c r="H345" s="2">
        <f t="shared" si="39"/>
        <v>2.7769734999999995</v>
      </c>
      <c r="I345" s="2">
        <f t="array" ref="I345">SUMPRODUCT(B329:B348, (ROW(B329:B348)-ROW(B329)+1)) / (20*21/2)</f>
        <v>3.5135014285714283</v>
      </c>
      <c r="J345" s="2">
        <f t="shared" si="42"/>
        <v>3.4778973092068224</v>
      </c>
      <c r="K345" s="2">
        <f t="shared" si="36"/>
        <v>3.3412151854545136</v>
      </c>
    </row>
    <row r="346" spans="1:11" ht="13.5" x14ac:dyDescent="0.25">
      <c r="A346" s="3">
        <f>TITRES_STAT!B349</f>
        <v>42507</v>
      </c>
      <c r="B346" s="6">
        <f>TITRES_STAT!D349</f>
        <v>3.5390000000000001</v>
      </c>
      <c r="C346" s="2">
        <f t="shared" si="37"/>
        <v>1.5900000000000247E-2</v>
      </c>
      <c r="D346" s="2">
        <f t="shared" si="38"/>
        <v>3.5262799999999999</v>
      </c>
      <c r="E346" s="2">
        <f t="shared" si="40"/>
        <v>3.5298400000000001</v>
      </c>
      <c r="F346" s="2">
        <f t="shared" si="41"/>
        <v>3.4753000000000007</v>
      </c>
      <c r="G346" s="2">
        <f t="shared" si="35"/>
        <v>3.3500659999999987</v>
      </c>
      <c r="H346" s="2">
        <f t="shared" si="39"/>
        <v>2.7813324999999995</v>
      </c>
      <c r="I346" s="2">
        <f t="array" ref="I346">SUMPRODUCT(B330:B349, (ROW(B330:B349)-ROW(B330)+1)) / (20*21/2)</f>
        <v>3.5150023809523803</v>
      </c>
      <c r="J346" s="2">
        <f t="shared" si="42"/>
        <v>3.4837166130918868</v>
      </c>
      <c r="K346" s="2">
        <f t="shared" si="36"/>
        <v>3.3489714526915915</v>
      </c>
    </row>
    <row r="347" spans="1:11" ht="13.5" x14ac:dyDescent="0.25">
      <c r="A347" s="3">
        <f>TITRES_STAT!B350</f>
        <v>42508</v>
      </c>
      <c r="B347" s="6">
        <f>TITRES_STAT!D350</f>
        <v>3.5390000000000001</v>
      </c>
      <c r="C347" s="2">
        <f t="shared" si="37"/>
        <v>0</v>
      </c>
      <c r="D347" s="2">
        <f t="shared" si="38"/>
        <v>3.5294600000000003</v>
      </c>
      <c r="E347" s="2">
        <f t="shared" si="40"/>
        <v>3.5294400000000001</v>
      </c>
      <c r="F347" s="2">
        <f t="shared" si="41"/>
        <v>3.4802750000000002</v>
      </c>
      <c r="G347" s="2">
        <f t="shared" si="35"/>
        <v>3.3595399999999982</v>
      </c>
      <c r="H347" s="2">
        <f t="shared" si="39"/>
        <v>2.7856915000000004</v>
      </c>
      <c r="I347" s="2">
        <f t="array" ref="I347">SUMPRODUCT(B331:B350, (ROW(B331:B350)-ROW(B331)+1)) / (20*21/2)</f>
        <v>3.5161052380952378</v>
      </c>
      <c r="J347" s="2">
        <f t="shared" si="42"/>
        <v>3.4889816975593262</v>
      </c>
      <c r="K347" s="2">
        <f t="shared" si="36"/>
        <v>3.3564235525860391</v>
      </c>
    </row>
    <row r="348" spans="1:11" ht="13.5" x14ac:dyDescent="0.25">
      <c r="A348" s="3">
        <f>TITRES_STAT!B351</f>
        <v>42509</v>
      </c>
      <c r="B348" s="6">
        <f>TITRES_STAT!D351</f>
        <v>3.5032000000000001</v>
      </c>
      <c r="C348" s="2">
        <f t="shared" si="37"/>
        <v>-3.5800000000000054E-2</v>
      </c>
      <c r="D348" s="2">
        <f t="shared" si="38"/>
        <v>3.5254800000000004</v>
      </c>
      <c r="E348" s="2">
        <f t="shared" si="40"/>
        <v>3.5254600000000003</v>
      </c>
      <c r="F348" s="2">
        <f t="shared" si="41"/>
        <v>3.4874400000000003</v>
      </c>
      <c r="G348" s="2">
        <f t="shared" si="35"/>
        <v>3.3690939999999983</v>
      </c>
      <c r="H348" s="2">
        <f t="shared" si="39"/>
        <v>2.7900505</v>
      </c>
      <c r="I348" s="2">
        <f t="array" ref="I348">SUMPRODUCT(B332:B351, (ROW(B332:B351)-ROW(B332)+1)) / (20*21/2)</f>
        <v>3.513095238095238</v>
      </c>
      <c r="J348" s="2">
        <f t="shared" si="42"/>
        <v>3.4903358216012954</v>
      </c>
      <c r="K348" s="2">
        <f t="shared" si="36"/>
        <v>3.3621794917003123</v>
      </c>
    </row>
    <row r="349" spans="1:11" ht="13.5" x14ac:dyDescent="0.25">
      <c r="A349" s="3">
        <f>TITRES_STAT!B352</f>
        <v>42510</v>
      </c>
      <c r="B349" s="6">
        <f>TITRES_STAT!D352</f>
        <v>3.5032000000000001</v>
      </c>
      <c r="C349" s="2">
        <f t="shared" si="37"/>
        <v>0</v>
      </c>
      <c r="D349" s="2">
        <f t="shared" si="38"/>
        <v>3.5215000000000005</v>
      </c>
      <c r="E349" s="2">
        <f t="shared" si="40"/>
        <v>3.5230800000000002</v>
      </c>
      <c r="F349" s="2">
        <f t="shared" si="41"/>
        <v>3.4916200000000002</v>
      </c>
      <c r="G349" s="2">
        <f t="shared" si="35"/>
        <v>3.3786479999999983</v>
      </c>
      <c r="H349" s="2">
        <f t="shared" si="39"/>
        <v>2.7942304999999998</v>
      </c>
      <c r="I349" s="2">
        <f t="array" ref="I349">SUMPRODUCT(B333:B352, (ROW(B333:B352)-ROW(B333)+1)) / (20*21/2)</f>
        <v>3.5092299999999996</v>
      </c>
      <c r="J349" s="2">
        <f t="shared" si="42"/>
        <v>3.4915609814487913</v>
      </c>
      <c r="K349" s="2">
        <f t="shared" si="36"/>
        <v>3.367709707712065</v>
      </c>
    </row>
    <row r="350" spans="1:11" ht="13.5" x14ac:dyDescent="0.25">
      <c r="A350" s="3">
        <f>TITRES_STAT!B353</f>
        <v>42513</v>
      </c>
      <c r="B350" s="6">
        <f>TITRES_STAT!D353</f>
        <v>3.5032000000000001</v>
      </c>
      <c r="C350" s="2">
        <f t="shared" si="37"/>
        <v>0</v>
      </c>
      <c r="D350" s="2">
        <f t="shared" si="38"/>
        <v>3.5175200000000002</v>
      </c>
      <c r="E350" s="2">
        <f t="shared" si="40"/>
        <v>3.5207000000000002</v>
      </c>
      <c r="F350" s="2">
        <f t="shared" si="41"/>
        <v>3.4950050000000004</v>
      </c>
      <c r="G350" s="2">
        <f t="shared" si="35"/>
        <v>3.3878039999999987</v>
      </c>
      <c r="H350" s="2">
        <f t="shared" si="39"/>
        <v>2.7984105000000001</v>
      </c>
      <c r="I350" s="2">
        <f t="array" ref="I350">SUMPRODUCT(B334:B353, (ROW(B334:B353)-ROW(B334)+1)) / (20*21/2)</f>
        <v>3.5049095238095234</v>
      </c>
      <c r="J350" s="2">
        <f t="shared" si="42"/>
        <v>3.4926694594060494</v>
      </c>
      <c r="K350" s="2">
        <f t="shared" si="36"/>
        <v>3.3730230525076705</v>
      </c>
    </row>
    <row r="351" spans="1:11" ht="13.5" x14ac:dyDescent="0.25">
      <c r="A351" s="3">
        <f>TITRES_STAT!B354</f>
        <v>42514</v>
      </c>
      <c r="B351" s="6">
        <f>TITRES_STAT!D354</f>
        <v>3.4634</v>
      </c>
      <c r="C351" s="2">
        <f t="shared" si="37"/>
        <v>-3.9800000000000058E-2</v>
      </c>
      <c r="D351" s="2">
        <f t="shared" si="38"/>
        <v>3.5024000000000002</v>
      </c>
      <c r="E351" s="2">
        <f t="shared" si="40"/>
        <v>3.5143399999999998</v>
      </c>
      <c r="F351" s="2">
        <f t="shared" si="41"/>
        <v>3.4999849999999997</v>
      </c>
      <c r="G351" s="2">
        <f t="shared" si="35"/>
        <v>3.3933779999999985</v>
      </c>
      <c r="H351" s="2">
        <f t="shared" si="39"/>
        <v>2.8023914999999993</v>
      </c>
      <c r="I351" s="2">
        <f t="array" ref="I351">SUMPRODUCT(B335:B354, (ROW(B335:B354)-ROW(B335)+1)) / (20*21/2)</f>
        <v>3.4997528571428576</v>
      </c>
      <c r="J351" s="2">
        <f t="shared" si="42"/>
        <v>3.4898818918435683</v>
      </c>
      <c r="K351" s="2">
        <f t="shared" si="36"/>
        <v>3.3765672465269776</v>
      </c>
    </row>
    <row r="352" spans="1:11" ht="13.5" x14ac:dyDescent="0.25">
      <c r="A352" s="3">
        <f>TITRES_STAT!B355</f>
        <v>42515</v>
      </c>
      <c r="B352" s="6">
        <f>TITRES_STAT!D355</f>
        <v>3.4594</v>
      </c>
      <c r="C352" s="2">
        <f t="shared" si="37"/>
        <v>-4.0000000000000036E-3</v>
      </c>
      <c r="D352" s="2">
        <f t="shared" si="38"/>
        <v>3.4864800000000002</v>
      </c>
      <c r="E352" s="2">
        <f t="shared" si="40"/>
        <v>3.5079700000000003</v>
      </c>
      <c r="F352" s="2">
        <f t="shared" si="41"/>
        <v>3.5047650000000004</v>
      </c>
      <c r="G352" s="2">
        <f t="shared" si="35"/>
        <v>3.398871999999999</v>
      </c>
      <c r="H352" s="2">
        <f t="shared" si="39"/>
        <v>2.8063525</v>
      </c>
      <c r="I352" s="2">
        <f t="array" ref="I352">SUMPRODUCT(B336:B355, (ROW(B336:B355)-ROW(B336)+1)) / (20*21/2)</f>
        <v>3.4911219047619051</v>
      </c>
      <c r="J352" s="2">
        <f t="shared" si="42"/>
        <v>3.4869788545251335</v>
      </c>
      <c r="K352" s="2">
        <f t="shared" si="36"/>
        <v>3.3798155898004296</v>
      </c>
    </row>
    <row r="353" spans="1:11" ht="13.5" x14ac:dyDescent="0.25">
      <c r="A353" s="3">
        <f>TITRES_STAT!B356</f>
        <v>42516</v>
      </c>
      <c r="B353" s="6">
        <f>TITRES_STAT!D356</f>
        <v>3.4594</v>
      </c>
      <c r="C353" s="2">
        <f t="shared" si="37"/>
        <v>0</v>
      </c>
      <c r="D353" s="2">
        <f t="shared" si="38"/>
        <v>3.4777200000000001</v>
      </c>
      <c r="E353" s="2">
        <f t="shared" si="40"/>
        <v>3.5015999999999998</v>
      </c>
      <c r="F353" s="2">
        <f t="shared" si="41"/>
        <v>3.5095450000000001</v>
      </c>
      <c r="G353" s="2">
        <f t="shared" si="35"/>
        <v>3.4047639999999988</v>
      </c>
      <c r="H353" s="2">
        <f t="shared" si="39"/>
        <v>2.8103134999999999</v>
      </c>
      <c r="I353" s="2">
        <f t="array" ref="I353">SUMPRODUCT(B337:B356, (ROW(B337:B356)-ROW(B337)+1)) / (20*21/2)</f>
        <v>3.4829271428571431</v>
      </c>
      <c r="J353" s="2">
        <f t="shared" si="42"/>
        <v>3.4843522969513114</v>
      </c>
      <c r="K353" s="2">
        <f t="shared" si="36"/>
        <v>3.3829365470631578</v>
      </c>
    </row>
    <row r="354" spans="1:11" ht="13.5" x14ac:dyDescent="0.25">
      <c r="A354" s="3">
        <f>TITRES_STAT!B357</f>
        <v>42517</v>
      </c>
      <c r="B354" s="6">
        <f>TITRES_STAT!D357</f>
        <v>3.4554</v>
      </c>
      <c r="C354" s="2">
        <f t="shared" si="37"/>
        <v>-4.0000000000000036E-3</v>
      </c>
      <c r="D354" s="2">
        <f t="shared" si="38"/>
        <v>3.4681600000000001</v>
      </c>
      <c r="E354" s="2">
        <f t="shared" si="40"/>
        <v>3.4948299999999994</v>
      </c>
      <c r="F354" s="2">
        <f t="shared" si="41"/>
        <v>3.5141249999999999</v>
      </c>
      <c r="G354" s="2">
        <f t="shared" si="35"/>
        <v>3.4120879999999989</v>
      </c>
      <c r="H354" s="2">
        <f t="shared" si="39"/>
        <v>2.8142544999999997</v>
      </c>
      <c r="I354" s="2">
        <f t="array" ref="I354">SUMPRODUCT(B338:B357, (ROW(B338:B357)-ROW(B338)+1)) / (20*21/2)</f>
        <v>3.4717004761904762</v>
      </c>
      <c r="J354" s="2">
        <f t="shared" si="42"/>
        <v>3.4815949353369007</v>
      </c>
      <c r="K354" s="2">
        <f t="shared" si="36"/>
        <v>3.3857782510998966</v>
      </c>
    </row>
    <row r="355" spans="1:11" ht="13.5" x14ac:dyDescent="0.25">
      <c r="A355" s="3">
        <f>TITRES_STAT!B358</f>
        <v>42520</v>
      </c>
      <c r="B355" s="6">
        <f>TITRES_STAT!D358</f>
        <v>3.4235000000000002</v>
      </c>
      <c r="C355" s="2">
        <f t="shared" si="37"/>
        <v>-3.1899999999999817E-2</v>
      </c>
      <c r="D355" s="2">
        <f t="shared" si="38"/>
        <v>3.4522200000000005</v>
      </c>
      <c r="E355" s="2">
        <f t="shared" si="40"/>
        <v>3.4848699999999999</v>
      </c>
      <c r="F355" s="2">
        <f t="shared" si="41"/>
        <v>3.5095450000000006</v>
      </c>
      <c r="G355" s="2">
        <f t="shared" si="35"/>
        <v>3.4171019999999985</v>
      </c>
      <c r="H355" s="2">
        <f t="shared" si="39"/>
        <v>2.8180359999999989</v>
      </c>
      <c r="I355" s="2">
        <f t="array" ref="I355">SUMPRODUCT(B339:B358, (ROW(B339:B358)-ROW(B339)+1)) / (20*21/2)</f>
        <v>3.4612323809523815</v>
      </c>
      <c r="J355" s="2">
        <f t="shared" si="42"/>
        <v>3.4760620843524337</v>
      </c>
      <c r="K355" s="2">
        <f t="shared" si="36"/>
        <v>3.3872575353704888</v>
      </c>
    </row>
    <row r="356" spans="1:11" ht="13.5" x14ac:dyDescent="0.25">
      <c r="A356" s="3">
        <f>TITRES_STAT!B359</f>
        <v>42521</v>
      </c>
      <c r="B356" s="6">
        <f>TITRES_STAT!D359</f>
        <v>3.4235000000000002</v>
      </c>
      <c r="C356" s="2">
        <f t="shared" si="37"/>
        <v>0</v>
      </c>
      <c r="D356" s="2">
        <f t="shared" si="38"/>
        <v>3.4442399999999997</v>
      </c>
      <c r="E356" s="2">
        <f t="shared" si="40"/>
        <v>3.4733199999999997</v>
      </c>
      <c r="F356" s="2">
        <f t="shared" si="41"/>
        <v>3.5015800000000006</v>
      </c>
      <c r="G356" s="2">
        <f t="shared" si="35"/>
        <v>3.4205239999999986</v>
      </c>
      <c r="H356" s="2">
        <f t="shared" si="39"/>
        <v>2.8220164999999993</v>
      </c>
      <c r="I356" s="2">
        <f t="array" ref="I356">SUMPRODUCT(B340:B359, (ROW(B340:B359)-ROW(B340)+1)) / (20*21/2)</f>
        <v>3.4530466666666673</v>
      </c>
      <c r="J356" s="2">
        <f t="shared" si="42"/>
        <v>3.4710561715569637</v>
      </c>
      <c r="K356" s="2">
        <f t="shared" si="36"/>
        <v>3.3886788084932147</v>
      </c>
    </row>
    <row r="357" spans="1:11" ht="13.5" x14ac:dyDescent="0.25">
      <c r="A357" s="3">
        <f>TITRES_STAT!B360</f>
        <v>42522</v>
      </c>
      <c r="B357" s="6">
        <f>TITRES_STAT!D360</f>
        <v>3.3837000000000002</v>
      </c>
      <c r="C357" s="2">
        <f t="shared" si="37"/>
        <v>-3.9800000000000058E-2</v>
      </c>
      <c r="D357" s="2">
        <f t="shared" si="38"/>
        <v>3.4291000000000005</v>
      </c>
      <c r="E357" s="2">
        <f t="shared" si="40"/>
        <v>3.4577900000000001</v>
      </c>
      <c r="F357" s="2">
        <f t="shared" si="41"/>
        <v>3.4936150000000006</v>
      </c>
      <c r="G357" s="2">
        <f t="shared" si="35"/>
        <v>3.4242659999999989</v>
      </c>
      <c r="H357" s="2">
        <f t="shared" si="39"/>
        <v>2.8257979999999994</v>
      </c>
      <c r="I357" s="2">
        <f t="array" ref="I357">SUMPRODUCT(B341:B360, (ROW(B341:B360)-ROW(B341)+1)) / (20*21/2)</f>
        <v>3.4458385714285718</v>
      </c>
      <c r="J357" s="2">
        <f t="shared" si="42"/>
        <v>3.4627365361705862</v>
      </c>
      <c r="K357" s="2">
        <f t="shared" si="36"/>
        <v>3.388483561101324</v>
      </c>
    </row>
    <row r="358" spans="1:11" ht="13.5" x14ac:dyDescent="0.25">
      <c r="A358" s="3">
        <f>TITRES_STAT!B361</f>
        <v>42523</v>
      </c>
      <c r="B358" s="6">
        <f>TITRES_STAT!D361</f>
        <v>3.3837000000000002</v>
      </c>
      <c r="C358" s="2">
        <f t="shared" si="37"/>
        <v>0</v>
      </c>
      <c r="D358" s="2">
        <f t="shared" si="38"/>
        <v>3.4139600000000003</v>
      </c>
      <c r="E358" s="2">
        <f t="shared" si="40"/>
        <v>3.4458400000000005</v>
      </c>
      <c r="F358" s="2">
        <f t="shared" si="41"/>
        <v>3.4856500000000006</v>
      </c>
      <c r="G358" s="2">
        <f t="shared" si="35"/>
        <v>3.4282459999999992</v>
      </c>
      <c r="H358" s="2">
        <f t="shared" si="39"/>
        <v>2.829201499999999</v>
      </c>
      <c r="I358" s="2">
        <f t="array" ref="I358">SUMPRODUCT(B342:B361, (ROW(B342:B361)-ROW(B342)+1)) / (20*21/2)</f>
        <v>3.4373228571428576</v>
      </c>
      <c r="J358" s="2">
        <f t="shared" si="42"/>
        <v>3.4552092470114828</v>
      </c>
      <c r="K358" s="2">
        <f t="shared" si="36"/>
        <v>3.3882959704698994</v>
      </c>
    </row>
    <row r="359" spans="1:11" ht="13.5" x14ac:dyDescent="0.25">
      <c r="A359" s="3">
        <f>TITRES_STAT!B362</f>
        <v>42524</v>
      </c>
      <c r="B359" s="6">
        <f>TITRES_STAT!D362</f>
        <v>3.3997000000000002</v>
      </c>
      <c r="C359" s="2">
        <f t="shared" si="37"/>
        <v>1.6000000000000014E-2</v>
      </c>
      <c r="D359" s="2">
        <f t="shared" si="38"/>
        <v>3.4028199999999997</v>
      </c>
      <c r="E359" s="2">
        <f t="shared" si="40"/>
        <v>3.4354900000000006</v>
      </c>
      <c r="F359" s="2">
        <f t="shared" si="41"/>
        <v>3.4792849999999995</v>
      </c>
      <c r="G359" s="2">
        <f t="shared" si="35"/>
        <v>3.4320679999999992</v>
      </c>
      <c r="H359" s="2">
        <f t="shared" si="39"/>
        <v>2.8326849999999997</v>
      </c>
      <c r="I359" s="2">
        <f t="array" ref="I359">SUMPRODUCT(B343:B362, (ROW(B343:B362)-ROW(B343)+1)) / (20*21/2)</f>
        <v>3.4275942857142856</v>
      </c>
      <c r="J359" s="2">
        <f t="shared" si="42"/>
        <v>3.4499226520580084</v>
      </c>
      <c r="K359" s="2">
        <f t="shared" si="36"/>
        <v>3.3887431873142173</v>
      </c>
    </row>
    <row r="360" spans="1:11" ht="13.5" x14ac:dyDescent="0.25">
      <c r="A360" s="3">
        <f>TITRES_STAT!B363</f>
        <v>42527</v>
      </c>
      <c r="B360" s="6">
        <f>TITRES_STAT!D363</f>
        <v>3.4036</v>
      </c>
      <c r="C360" s="2">
        <f t="shared" si="37"/>
        <v>3.8999999999997925E-3</v>
      </c>
      <c r="D360" s="2">
        <f t="shared" si="38"/>
        <v>3.3988399999999999</v>
      </c>
      <c r="E360" s="2">
        <f t="shared" si="40"/>
        <v>3.4255300000000006</v>
      </c>
      <c r="F360" s="2">
        <f t="shared" si="41"/>
        <v>3.4731149999999991</v>
      </c>
      <c r="G360" s="2">
        <f t="shared" si="35"/>
        <v>3.4372419999999999</v>
      </c>
      <c r="H360" s="2">
        <f t="shared" si="39"/>
        <v>2.8365659999999995</v>
      </c>
      <c r="I360" s="2">
        <f t="array" ref="I360">SUMPRODUCT(B344:B363, (ROW(B344:B363)-ROW(B344)+1)) / (20*21/2)</f>
        <v>3.4205195238095234</v>
      </c>
      <c r="J360" s="2">
        <f t="shared" si="42"/>
        <v>3.4455109709096265</v>
      </c>
      <c r="K360" s="2">
        <f t="shared" si="36"/>
        <v>3.3893258074195423</v>
      </c>
    </row>
    <row r="361" spans="1:11" ht="13.5" x14ac:dyDescent="0.25">
      <c r="A361" s="3">
        <f>TITRES_STAT!B364</f>
        <v>42528</v>
      </c>
      <c r="B361" s="6">
        <f>TITRES_STAT!D364</f>
        <v>3.3837000000000002</v>
      </c>
      <c r="C361" s="2">
        <f t="shared" si="37"/>
        <v>-1.9899999999999807E-2</v>
      </c>
      <c r="D361" s="2">
        <f t="shared" si="38"/>
        <v>3.3908800000000006</v>
      </c>
      <c r="E361" s="2">
        <f t="shared" si="40"/>
        <v>3.4175600000000004</v>
      </c>
      <c r="F361" s="2">
        <f t="shared" si="41"/>
        <v>3.4659500000000003</v>
      </c>
      <c r="G361" s="2">
        <f t="shared" si="35"/>
        <v>3.4428939999999999</v>
      </c>
      <c r="H361" s="2">
        <f t="shared" si="39"/>
        <v>2.8400489999999996</v>
      </c>
      <c r="I361" s="2">
        <f t="array" ref="I361">SUMPRODUCT(B345:B364, (ROW(B345:B364)-ROW(B345)+1)) / (20*21/2)</f>
        <v>3.4137371428571432</v>
      </c>
      <c r="J361" s="2">
        <f t="shared" si="42"/>
        <v>3.4396242117753766</v>
      </c>
      <c r="K361" s="2">
        <f t="shared" si="36"/>
        <v>3.3891051875207365</v>
      </c>
    </row>
    <row r="362" spans="1:11" ht="13.5" x14ac:dyDescent="0.25">
      <c r="A362" s="3">
        <f>TITRES_STAT!B365</f>
        <v>42529</v>
      </c>
      <c r="B362" s="6">
        <f>TITRES_STAT!D365</f>
        <v>3.3637999999999999</v>
      </c>
      <c r="C362" s="2">
        <f t="shared" si="37"/>
        <v>-1.9900000000000251E-2</v>
      </c>
      <c r="D362" s="2">
        <f t="shared" si="38"/>
        <v>3.3869000000000007</v>
      </c>
      <c r="E362" s="2">
        <f t="shared" si="40"/>
        <v>3.4080000000000004</v>
      </c>
      <c r="F362" s="2">
        <f t="shared" si="41"/>
        <v>3.4579849999999994</v>
      </c>
      <c r="G362" s="2">
        <f t="shared" si="35"/>
        <v>3.4476700000000005</v>
      </c>
      <c r="H362" s="2">
        <f t="shared" si="39"/>
        <v>2.8436914999999994</v>
      </c>
      <c r="I362" s="2">
        <f t="array" ref="I362">SUMPRODUCT(B346:B365, (ROW(B346:B365)-ROW(B346)+1)) / (20*21/2)</f>
        <v>3.4042180952380954</v>
      </c>
      <c r="J362" s="2">
        <f t="shared" si="42"/>
        <v>3.4324028582729595</v>
      </c>
      <c r="K362" s="2">
        <f t="shared" si="36"/>
        <v>3.3881128272258056</v>
      </c>
    </row>
    <row r="363" spans="1:11" ht="13.5" x14ac:dyDescent="0.25">
      <c r="A363" s="3">
        <f>TITRES_STAT!B366</f>
        <v>42530</v>
      </c>
      <c r="B363" s="6">
        <f>TITRES_STAT!D366</f>
        <v>3.3837000000000002</v>
      </c>
      <c r="C363" s="2">
        <f t="shared" si="37"/>
        <v>1.9900000000000251E-2</v>
      </c>
      <c r="D363" s="2">
        <f t="shared" si="38"/>
        <v>3.3868999999999998</v>
      </c>
      <c r="E363" s="2">
        <f t="shared" si="40"/>
        <v>3.4004300000000001</v>
      </c>
      <c r="F363" s="2">
        <f t="shared" si="41"/>
        <v>3.4510149999999995</v>
      </c>
      <c r="G363" s="2">
        <f t="shared" si="35"/>
        <v>3.4492620000000005</v>
      </c>
      <c r="H363" s="2">
        <f t="shared" si="39"/>
        <v>2.8472939999999993</v>
      </c>
      <c r="I363" s="2">
        <f t="array" ref="I363">SUMPRODUCT(B347:B366, (ROW(B347:B366)-ROW(B347)+1)) / (20*21/2)</f>
        <v>3.3963142857142858</v>
      </c>
      <c r="J363" s="2">
        <f t="shared" si="42"/>
        <v>3.427764490818392</v>
      </c>
      <c r="K363" s="2">
        <f t="shared" si="36"/>
        <v>3.3879397751777347</v>
      </c>
    </row>
    <row r="364" spans="1:11" ht="13.5" x14ac:dyDescent="0.25">
      <c r="A364" s="3">
        <f>TITRES_STAT!B367</f>
        <v>42531</v>
      </c>
      <c r="B364" s="6">
        <f>TITRES_STAT!D367</f>
        <v>3.3797999999999999</v>
      </c>
      <c r="C364" s="2">
        <f t="shared" si="37"/>
        <v>-3.9000000000002366E-3</v>
      </c>
      <c r="D364" s="2">
        <f t="shared" si="38"/>
        <v>3.3829199999999999</v>
      </c>
      <c r="E364" s="2">
        <f t="shared" si="40"/>
        <v>3.3928700000000007</v>
      </c>
      <c r="F364" s="2">
        <f t="shared" si="41"/>
        <v>3.443849999999999</v>
      </c>
      <c r="G364" s="2">
        <f t="shared" si="35"/>
        <v>3.4503780000000002</v>
      </c>
      <c r="H364" s="2">
        <f t="shared" si="39"/>
        <v>2.8510559999999998</v>
      </c>
      <c r="I364" s="2">
        <f t="array" ref="I364">SUMPRODUCT(B348:B367, (ROW(B348:B367)-ROW(B348)+1)) / (20*21/2)</f>
        <v>3.3896823809523808</v>
      </c>
      <c r="J364" s="2">
        <f t="shared" si="42"/>
        <v>3.423196444073783</v>
      </c>
      <c r="K364" s="2">
        <f t="shared" si="36"/>
        <v>3.3876205683080198</v>
      </c>
    </row>
    <row r="365" spans="1:11" ht="13.5" x14ac:dyDescent="0.25">
      <c r="A365" s="3">
        <f>TITRES_STAT!B368</f>
        <v>42534</v>
      </c>
      <c r="B365" s="6">
        <f>TITRES_STAT!D368</f>
        <v>3.3439000000000001</v>
      </c>
      <c r="C365" s="2">
        <f t="shared" si="37"/>
        <v>-3.5899999999999821E-2</v>
      </c>
      <c r="D365" s="2">
        <f t="shared" si="38"/>
        <v>3.3709800000000003</v>
      </c>
      <c r="E365" s="2">
        <f t="shared" si="40"/>
        <v>3.3849100000000001</v>
      </c>
      <c r="F365" s="2">
        <f t="shared" si="41"/>
        <v>3.4348899999999993</v>
      </c>
      <c r="G365" s="2">
        <f t="shared" si="35"/>
        <v>3.4507760000000003</v>
      </c>
      <c r="H365" s="2">
        <f t="shared" si="39"/>
        <v>2.854538999999999</v>
      </c>
      <c r="I365" s="2">
        <f t="array" ref="I365">SUMPRODUCT(B349:B368, (ROW(B349:B368)-ROW(B349)+1)) / (20*21/2)</f>
        <v>3.3827795238095244</v>
      </c>
      <c r="J365" s="2">
        <f t="shared" si="42"/>
        <v>3.4156444017810417</v>
      </c>
      <c r="K365" s="2">
        <f t="shared" si="36"/>
        <v>3.3859060362175093</v>
      </c>
    </row>
    <row r="366" spans="1:11" ht="13.5" x14ac:dyDescent="0.25">
      <c r="A366" s="3">
        <f>TITRES_STAT!B369</f>
        <v>42535</v>
      </c>
      <c r="B366" s="6">
        <f>TITRES_STAT!D369</f>
        <v>3.3519000000000001</v>
      </c>
      <c r="C366" s="2">
        <f t="shared" si="37"/>
        <v>8.0000000000000071E-3</v>
      </c>
      <c r="D366" s="2">
        <f t="shared" si="38"/>
        <v>3.3646199999999999</v>
      </c>
      <c r="E366" s="2">
        <f t="shared" si="40"/>
        <v>3.3777500000000003</v>
      </c>
      <c r="F366" s="2">
        <f t="shared" si="41"/>
        <v>3.4255349999999991</v>
      </c>
      <c r="G366" s="2">
        <f t="shared" si="35"/>
        <v>3.4513340000000006</v>
      </c>
      <c r="H366" s="2">
        <f t="shared" si="39"/>
        <v>2.8581814999999988</v>
      </c>
      <c r="I366" s="2">
        <f t="array" ref="I366">SUMPRODUCT(B350:B369, (ROW(B350:B369)-ROW(B350)+1)) / (20*21/2)</f>
        <v>3.3751209523809522</v>
      </c>
      <c r="J366" s="2">
        <f t="shared" si="42"/>
        <v>3.4095735063733232</v>
      </c>
      <c r="K366" s="2">
        <f t="shared" si="36"/>
        <v>3.3845724661697636</v>
      </c>
    </row>
    <row r="367" spans="1:11" ht="13.5" x14ac:dyDescent="0.25">
      <c r="A367" s="3">
        <f>TITRES_STAT!B370</f>
        <v>42536</v>
      </c>
      <c r="B367" s="6">
        <f>TITRES_STAT!D370</f>
        <v>3.3559000000000001</v>
      </c>
      <c r="C367" s="2">
        <f t="shared" si="37"/>
        <v>4.0000000000000036E-3</v>
      </c>
      <c r="D367" s="2">
        <f t="shared" si="38"/>
        <v>3.3630400000000003</v>
      </c>
      <c r="E367" s="2">
        <f t="shared" si="40"/>
        <v>3.3749700000000002</v>
      </c>
      <c r="F367" s="2">
        <f t="shared" si="41"/>
        <v>3.4163799999999993</v>
      </c>
      <c r="G367" s="2">
        <f t="shared" si="35"/>
        <v>3.4518920000000004</v>
      </c>
      <c r="H367" s="2">
        <f t="shared" si="39"/>
        <v>2.8618439999999992</v>
      </c>
      <c r="I367" s="2">
        <f t="array" ref="I367">SUMPRODUCT(B351:B370, (ROW(B351:B370)-ROW(B351)+1)) / (20*21/2)</f>
        <v>3.369810952380953</v>
      </c>
      <c r="J367" s="2">
        <f t="shared" si="42"/>
        <v>3.4044617438615781</v>
      </c>
      <c r="K367" s="2">
        <f t="shared" si="36"/>
        <v>3.3834480557317335</v>
      </c>
    </row>
    <row r="368" spans="1:11" ht="13.5" x14ac:dyDescent="0.25">
      <c r="A368" s="3">
        <f>TITRES_STAT!B371</f>
        <v>42537</v>
      </c>
      <c r="B368" s="6">
        <f>TITRES_STAT!D371</f>
        <v>3.3439000000000001</v>
      </c>
      <c r="C368" s="2">
        <f t="shared" si="37"/>
        <v>-1.2000000000000011E-2</v>
      </c>
      <c r="D368" s="2">
        <f t="shared" si="38"/>
        <v>3.3550800000000001</v>
      </c>
      <c r="E368" s="2">
        <f t="shared" si="40"/>
        <v>3.3709899999999999</v>
      </c>
      <c r="F368" s="2">
        <f t="shared" si="41"/>
        <v>3.4084150000000002</v>
      </c>
      <c r="G368" s="2">
        <f t="shared" si="35"/>
        <v>3.4502999999999999</v>
      </c>
      <c r="H368" s="2">
        <f t="shared" si="39"/>
        <v>2.8654464999999991</v>
      </c>
      <c r="I368" s="2">
        <f t="array" ref="I368">SUMPRODUCT(B352:B371, (ROW(B352:B371)-ROW(B352)+1)) / (20*21/2)</f>
        <v>3.3629833333333332</v>
      </c>
      <c r="J368" s="2">
        <f t="shared" si="42"/>
        <v>3.3986939587319038</v>
      </c>
      <c r="K368" s="2">
        <f t="shared" si="36"/>
        <v>3.3818971515853908</v>
      </c>
    </row>
    <row r="369" spans="1:11" ht="13.5" x14ac:dyDescent="0.25">
      <c r="A369" s="3">
        <f>TITRES_STAT!B372</f>
        <v>42538</v>
      </c>
      <c r="B369" s="6">
        <f>TITRES_STAT!D372</f>
        <v>3.3279999999999998</v>
      </c>
      <c r="C369" s="2">
        <f t="shared" si="37"/>
        <v>-1.5900000000000247E-2</v>
      </c>
      <c r="D369" s="2">
        <f t="shared" si="38"/>
        <v>3.3447200000000001</v>
      </c>
      <c r="E369" s="2">
        <f t="shared" si="40"/>
        <v>3.3638200000000005</v>
      </c>
      <c r="F369" s="2">
        <f t="shared" si="41"/>
        <v>3.3996550000000001</v>
      </c>
      <c r="G369" s="2">
        <f t="shared" si="35"/>
        <v>3.4483100000000002</v>
      </c>
      <c r="H369" s="2">
        <f t="shared" si="39"/>
        <v>2.8689694999999995</v>
      </c>
      <c r="I369" s="2">
        <f t="array" ref="I369">SUMPRODUCT(B353:B372, (ROW(B353:B372)-ROW(B353)+1)) / (20*21/2)</f>
        <v>3.3553242857142864</v>
      </c>
      <c r="J369" s="2">
        <f t="shared" si="42"/>
        <v>3.3919612007574367</v>
      </c>
      <c r="K369" s="2">
        <f t="shared" si="36"/>
        <v>3.3797835377977283</v>
      </c>
    </row>
    <row r="370" spans="1:11" ht="13.5" x14ac:dyDescent="0.25">
      <c r="A370" s="3">
        <f>TITRES_STAT!B373</f>
        <v>42541</v>
      </c>
      <c r="B370" s="6">
        <f>TITRES_STAT!D373</f>
        <v>3.3439000000000001</v>
      </c>
      <c r="C370" s="2">
        <f t="shared" si="37"/>
        <v>1.5900000000000247E-2</v>
      </c>
      <c r="D370" s="2">
        <f t="shared" si="38"/>
        <v>3.3447200000000001</v>
      </c>
      <c r="E370" s="2">
        <f t="shared" si="40"/>
        <v>3.35785</v>
      </c>
      <c r="F370" s="2">
        <f t="shared" si="41"/>
        <v>3.3916899999999996</v>
      </c>
      <c r="G370" s="2">
        <f t="shared" ref="G370:G433" si="43">AVERAGE(B321:B370)</f>
        <v>3.4468759999999996</v>
      </c>
      <c r="H370" s="2">
        <f t="shared" si="39"/>
        <v>2.8729104999999988</v>
      </c>
      <c r="I370" s="2">
        <f t="array" ref="I370">SUMPRODUCT(B354:B373, (ROW(B354:B373)-ROW(B354)+1)) / (20*21/2)</f>
        <v>3.3484047619047623</v>
      </c>
      <c r="J370" s="2">
        <f t="shared" si="42"/>
        <v>3.3873839435424427</v>
      </c>
      <c r="K370" s="2">
        <f t="shared" si="36"/>
        <v>3.3783763402370335</v>
      </c>
    </row>
    <row r="371" spans="1:11" ht="13.5" x14ac:dyDescent="0.25">
      <c r="A371" s="3">
        <f>TITRES_STAT!B374</f>
        <v>42542</v>
      </c>
      <c r="B371" s="6">
        <f>TITRES_STAT!D374</f>
        <v>3.32</v>
      </c>
      <c r="C371" s="2">
        <f t="shared" si="37"/>
        <v>-2.3900000000000254E-2</v>
      </c>
      <c r="D371" s="2">
        <f t="shared" si="38"/>
        <v>3.3383399999999996</v>
      </c>
      <c r="E371" s="2">
        <f t="shared" si="40"/>
        <v>3.35148</v>
      </c>
      <c r="F371" s="2">
        <f t="shared" si="41"/>
        <v>3.3845199999999998</v>
      </c>
      <c r="G371" s="2">
        <f t="shared" si="43"/>
        <v>3.4434519999999997</v>
      </c>
      <c r="H371" s="2">
        <f t="shared" si="39"/>
        <v>2.8764334999999992</v>
      </c>
      <c r="I371" s="2">
        <f t="array" ref="I371">SUMPRODUCT(B355:B374, (ROW(B355:B374)-ROW(B355)+1)) / (20*21/2)</f>
        <v>3.3384342857142864</v>
      </c>
      <c r="J371" s="2">
        <f t="shared" si="42"/>
        <v>3.380966425109829</v>
      </c>
      <c r="K371" s="2">
        <f t="shared" ref="K371:K434" si="44">$K$4*B371+(1-$K$4)*K370</f>
        <v>3.3760870719924441</v>
      </c>
    </row>
    <row r="372" spans="1:11" ht="13.5" x14ac:dyDescent="0.25">
      <c r="A372" s="3">
        <f>TITRES_STAT!B375</f>
        <v>42543</v>
      </c>
      <c r="B372" s="6">
        <f>TITRES_STAT!D375</f>
        <v>3.3041</v>
      </c>
      <c r="C372" s="2">
        <f t="shared" si="37"/>
        <v>-1.5899999999999803E-2</v>
      </c>
      <c r="D372" s="2">
        <f t="shared" si="38"/>
        <v>3.3279800000000002</v>
      </c>
      <c r="E372" s="2">
        <f t="shared" si="40"/>
        <v>3.34551</v>
      </c>
      <c r="F372" s="2">
        <f t="shared" si="41"/>
        <v>3.3767550000000002</v>
      </c>
      <c r="G372" s="2">
        <f t="shared" si="43"/>
        <v>3.4374799999999999</v>
      </c>
      <c r="H372" s="2">
        <f t="shared" si="39"/>
        <v>2.8799364999999995</v>
      </c>
      <c r="I372" s="2">
        <f t="array" ref="I372">SUMPRODUCT(B356:B375, (ROW(B356:B375)-ROW(B356)+1)) / (20*21/2)</f>
        <v>3.3293738095238097</v>
      </c>
      <c r="J372" s="2">
        <f t="shared" si="42"/>
        <v>3.373645813194607</v>
      </c>
      <c r="K372" s="2">
        <f t="shared" si="44"/>
        <v>3.3732640495613682</v>
      </c>
    </row>
    <row r="373" spans="1:11" ht="13.5" x14ac:dyDescent="0.25">
      <c r="A373" s="3">
        <f>TITRES_STAT!B376</f>
        <v>42544</v>
      </c>
      <c r="B373" s="6">
        <f>TITRES_STAT!D376</f>
        <v>3.3041</v>
      </c>
      <c r="C373" s="2">
        <f t="shared" si="37"/>
        <v>0</v>
      </c>
      <c r="D373" s="2">
        <f t="shared" si="38"/>
        <v>3.3200199999999995</v>
      </c>
      <c r="E373" s="2">
        <f t="shared" si="40"/>
        <v>3.3375500000000002</v>
      </c>
      <c r="F373" s="2">
        <f t="shared" si="41"/>
        <v>3.3689900000000002</v>
      </c>
      <c r="G373" s="2">
        <f t="shared" si="43"/>
        <v>3.4328620000000001</v>
      </c>
      <c r="H373" s="2">
        <f t="shared" si="39"/>
        <v>2.8837179999999991</v>
      </c>
      <c r="I373" s="2">
        <f t="array" ref="I373">SUMPRODUCT(B357:B376, (ROW(B357:B376)-ROW(B357)+1)) / (20*21/2)</f>
        <v>3.3187952380952379</v>
      </c>
      <c r="J373" s="2">
        <f t="shared" si="42"/>
        <v>3.3670224024141682</v>
      </c>
      <c r="K373" s="2">
        <f t="shared" si="44"/>
        <v>3.3705517338922952</v>
      </c>
    </row>
    <row r="374" spans="1:11" ht="13.5" x14ac:dyDescent="0.25">
      <c r="A374" s="3">
        <f>TITRES_STAT!B377</f>
        <v>42545</v>
      </c>
      <c r="B374" s="6">
        <f>TITRES_STAT!D377</f>
        <v>3.2643</v>
      </c>
      <c r="C374" s="2">
        <f t="shared" si="37"/>
        <v>-3.9800000000000058E-2</v>
      </c>
      <c r="D374" s="2">
        <f t="shared" si="38"/>
        <v>3.30728</v>
      </c>
      <c r="E374" s="2">
        <f t="shared" si="40"/>
        <v>3.3259999999999996</v>
      </c>
      <c r="F374" s="2">
        <f t="shared" si="41"/>
        <v>3.3594349999999999</v>
      </c>
      <c r="G374" s="2">
        <f t="shared" si="43"/>
        <v>3.4284819999999998</v>
      </c>
      <c r="H374" s="2">
        <f t="shared" si="39"/>
        <v>2.8876989999999991</v>
      </c>
      <c r="I374" s="2">
        <f t="array" ref="I374">SUMPRODUCT(B358:B377, (ROW(B358:B377)-ROW(B358)+1)) / (20*21/2)</f>
        <v>3.3037838095238095</v>
      </c>
      <c r="J374" s="2">
        <f t="shared" si="42"/>
        <v>3.3572393164699617</v>
      </c>
      <c r="K374" s="2">
        <f t="shared" si="44"/>
        <v>3.3663849992298527</v>
      </c>
    </row>
    <row r="375" spans="1:11" ht="13.5" x14ac:dyDescent="0.25">
      <c r="A375" s="3">
        <f>TITRES_STAT!B378</f>
        <v>42548</v>
      </c>
      <c r="B375" s="6">
        <f>TITRES_STAT!D378</f>
        <v>3.2643</v>
      </c>
      <c r="C375" s="2">
        <f t="shared" si="37"/>
        <v>0</v>
      </c>
      <c r="D375" s="2">
        <f t="shared" si="38"/>
        <v>3.2913600000000001</v>
      </c>
      <c r="E375" s="2">
        <f t="shared" si="40"/>
        <v>3.3180399999999999</v>
      </c>
      <c r="F375" s="2">
        <f t="shared" si="41"/>
        <v>3.3514749999999998</v>
      </c>
      <c r="G375" s="2">
        <f t="shared" si="43"/>
        <v>3.4261720000000002</v>
      </c>
      <c r="H375" s="2">
        <f t="shared" si="39"/>
        <v>2.891878999999999</v>
      </c>
      <c r="I375" s="2">
        <f t="array" ref="I375">SUMPRODUCT(B359:B378, (ROW(B359:B378)-ROW(B359)+1)) / (20*21/2)</f>
        <v>3.2897199999999991</v>
      </c>
      <c r="J375" s="2">
        <f t="shared" si="42"/>
        <v>3.3483879529966321</v>
      </c>
      <c r="K375" s="2">
        <f t="shared" si="44"/>
        <v>3.3623816659267214</v>
      </c>
    </row>
    <row r="376" spans="1:11" ht="13.5" x14ac:dyDescent="0.25">
      <c r="A376" s="3">
        <f>TITRES_STAT!B379</f>
        <v>42549</v>
      </c>
      <c r="B376" s="6">
        <f>TITRES_STAT!D379</f>
        <v>3.2404000000000002</v>
      </c>
      <c r="C376" s="2">
        <f t="shared" si="37"/>
        <v>-2.389999999999981E-2</v>
      </c>
      <c r="D376" s="2">
        <f t="shared" si="38"/>
        <v>3.2754400000000006</v>
      </c>
      <c r="E376" s="2">
        <f t="shared" si="40"/>
        <v>3.3068899999999992</v>
      </c>
      <c r="F376" s="2">
        <f t="shared" si="41"/>
        <v>3.3423199999999995</v>
      </c>
      <c r="G376" s="2">
        <f t="shared" si="43"/>
        <v>3.4217119999999999</v>
      </c>
      <c r="H376" s="2">
        <f t="shared" si="39"/>
        <v>2.8961384999999988</v>
      </c>
      <c r="I376" s="2">
        <f t="array" ref="I376">SUMPRODUCT(B360:B379, (ROW(B360:B379)-ROW(B360)+1)) / (20*21/2)</f>
        <v>3.2803942857142863</v>
      </c>
      <c r="J376" s="2">
        <f t="shared" si="42"/>
        <v>3.3381033860445721</v>
      </c>
      <c r="K376" s="2">
        <f t="shared" si="44"/>
        <v>3.3575980711844973</v>
      </c>
    </row>
    <row r="377" spans="1:11" ht="13.5" x14ac:dyDescent="0.25">
      <c r="A377" s="3">
        <f>TITRES_STAT!B380</f>
        <v>42550</v>
      </c>
      <c r="B377" s="6">
        <f>TITRES_STAT!D380</f>
        <v>3.1846999999999999</v>
      </c>
      <c r="C377" s="2">
        <f t="shared" si="37"/>
        <v>-5.5700000000000305E-2</v>
      </c>
      <c r="D377" s="2">
        <f t="shared" si="38"/>
        <v>3.25156</v>
      </c>
      <c r="E377" s="2">
        <f t="shared" si="40"/>
        <v>3.2897699999999999</v>
      </c>
      <c r="F377" s="2">
        <f t="shared" si="41"/>
        <v>3.3323700000000001</v>
      </c>
      <c r="G377" s="2">
        <f t="shared" si="43"/>
        <v>3.4166159999999994</v>
      </c>
      <c r="H377" s="2">
        <f t="shared" si="39"/>
        <v>2.9001789999999996</v>
      </c>
      <c r="I377" s="2">
        <f t="array" ref="I377">SUMPRODUCT(B361:B380, (ROW(B361:B380)-ROW(B361)+1)) / (20*21/2)</f>
        <v>3.2681123809523807</v>
      </c>
      <c r="J377" s="2">
        <f t="shared" si="42"/>
        <v>3.3234935397546126</v>
      </c>
      <c r="K377" s="2">
        <f t="shared" si="44"/>
        <v>3.3508177546674585</v>
      </c>
    </row>
    <row r="378" spans="1:11" ht="13.5" x14ac:dyDescent="0.25">
      <c r="A378" s="3">
        <f>TITRES_STAT!B381</f>
        <v>42551</v>
      </c>
      <c r="B378" s="6">
        <f>TITRES_STAT!D381</f>
        <v>3.1846999999999999</v>
      </c>
      <c r="C378" s="2">
        <f t="shared" si="37"/>
        <v>0</v>
      </c>
      <c r="D378" s="2">
        <f t="shared" si="38"/>
        <v>3.2276800000000003</v>
      </c>
      <c r="E378" s="2">
        <f t="shared" si="40"/>
        <v>3.2738499999999995</v>
      </c>
      <c r="F378" s="2">
        <f t="shared" si="41"/>
        <v>3.3224199999999997</v>
      </c>
      <c r="G378" s="2">
        <f t="shared" si="43"/>
        <v>3.4131119999999995</v>
      </c>
      <c r="H378" s="2">
        <f t="shared" si="39"/>
        <v>2.904299</v>
      </c>
      <c r="I378" s="2">
        <f t="array" ref="I378">SUMPRODUCT(B362:B381, (ROW(B362:B381)-ROW(B362)+1)) / (20*21/2)</f>
        <v>3.2553585714285709</v>
      </c>
      <c r="J378" s="2">
        <f t="shared" si="42"/>
        <v>3.3102751073970302</v>
      </c>
      <c r="K378" s="2">
        <f t="shared" si="44"/>
        <v>3.3443033329157936</v>
      </c>
    </row>
    <row r="379" spans="1:11" ht="13.5" x14ac:dyDescent="0.25">
      <c r="A379" s="3">
        <f>TITRES_STAT!B382</f>
        <v>42552</v>
      </c>
      <c r="B379" s="6">
        <f>TITRES_STAT!D382</f>
        <v>3.2244999999999999</v>
      </c>
      <c r="C379" s="2">
        <f t="shared" si="37"/>
        <v>3.9800000000000058E-2</v>
      </c>
      <c r="D379" s="2">
        <f t="shared" si="38"/>
        <v>3.2197199999999997</v>
      </c>
      <c r="E379" s="2">
        <f t="shared" si="40"/>
        <v>3.2634999999999996</v>
      </c>
      <c r="F379" s="2">
        <f t="shared" si="41"/>
        <v>3.31366</v>
      </c>
      <c r="G379" s="2">
        <f t="shared" si="43"/>
        <v>3.4092099999999999</v>
      </c>
      <c r="H379" s="2">
        <f t="shared" si="39"/>
        <v>2.9086780000000001</v>
      </c>
      <c r="I379" s="2">
        <f t="array" ref="I379">SUMPRODUCT(B363:B382, (ROW(B363:B382)-ROW(B363)+1)) / (20*21/2)</f>
        <v>3.2439328571428576</v>
      </c>
      <c r="J379" s="2">
        <f t="shared" si="42"/>
        <v>3.3021060495496939</v>
      </c>
      <c r="K379" s="2">
        <f t="shared" si="44"/>
        <v>3.3396051629975272</v>
      </c>
    </row>
    <row r="380" spans="1:11" ht="13.5" x14ac:dyDescent="0.25">
      <c r="A380" s="3">
        <f>TITRES_STAT!B383</f>
        <v>42555</v>
      </c>
      <c r="B380" s="6">
        <f>TITRES_STAT!D383</f>
        <v>3.1846999999999999</v>
      </c>
      <c r="C380" s="2">
        <f t="shared" si="37"/>
        <v>-3.9800000000000058E-2</v>
      </c>
      <c r="D380" s="2">
        <f t="shared" si="38"/>
        <v>3.2037999999999998</v>
      </c>
      <c r="E380" s="2">
        <f t="shared" si="40"/>
        <v>3.2475800000000001</v>
      </c>
      <c r="F380" s="2">
        <f t="shared" si="41"/>
        <v>3.3027150000000001</v>
      </c>
      <c r="G380" s="2">
        <f t="shared" si="43"/>
        <v>3.4041939999999999</v>
      </c>
      <c r="H380" s="2">
        <f t="shared" si="39"/>
        <v>2.9126589999999992</v>
      </c>
      <c r="I380" s="2">
        <f t="array" ref="I380">SUMPRODUCT(B364:B383, (ROW(B364:B383)-ROW(B364)+1)) / (20*21/2)</f>
        <v>3.2313823809523812</v>
      </c>
      <c r="J380" s="2">
        <f t="shared" si="42"/>
        <v>3.2909245210211515</v>
      </c>
      <c r="K380" s="2">
        <f t="shared" si="44"/>
        <v>3.3335304507231145</v>
      </c>
    </row>
    <row r="381" spans="1:11" ht="13.5" x14ac:dyDescent="0.25">
      <c r="A381" s="3">
        <f>TITRES_STAT!B384</f>
        <v>42559</v>
      </c>
      <c r="B381" s="6">
        <f>TITRES_STAT!D384</f>
        <v>3.1688000000000001</v>
      </c>
      <c r="C381" s="2">
        <f t="shared" si="37"/>
        <v>-1.5899999999999803E-2</v>
      </c>
      <c r="D381" s="2">
        <f t="shared" si="38"/>
        <v>3.1894799999999996</v>
      </c>
      <c r="E381" s="2">
        <f t="shared" si="40"/>
        <v>3.2324599999999997</v>
      </c>
      <c r="F381" s="2">
        <f t="shared" si="41"/>
        <v>3.2919700000000001</v>
      </c>
      <c r="G381" s="2">
        <f t="shared" si="43"/>
        <v>3.4002939999999997</v>
      </c>
      <c r="H381" s="2">
        <f t="shared" si="39"/>
        <v>2.9165999999999999</v>
      </c>
      <c r="I381" s="2">
        <f t="array" ref="I381">SUMPRODUCT(B365:B384, (ROW(B365:B384)-ROW(B365)+1)) / (20*21/2)</f>
        <v>3.2195323809523813</v>
      </c>
      <c r="J381" s="2">
        <f t="shared" si="42"/>
        <v>3.2792936142572326</v>
      </c>
      <c r="K381" s="2">
        <f t="shared" si="44"/>
        <v>3.3270704330476986</v>
      </c>
    </row>
    <row r="382" spans="1:11" ht="13.5" x14ac:dyDescent="0.25">
      <c r="A382" s="3">
        <f>TITRES_STAT!B385</f>
        <v>42562</v>
      </c>
      <c r="B382" s="6">
        <f>TITRES_STAT!D385</f>
        <v>3.1720000000000002</v>
      </c>
      <c r="C382" s="2">
        <f t="shared" si="37"/>
        <v>3.2000000000000917E-3</v>
      </c>
      <c r="D382" s="2">
        <f t="shared" si="38"/>
        <v>3.1869399999999999</v>
      </c>
      <c r="E382" s="2">
        <f t="shared" si="40"/>
        <v>3.2192499999999997</v>
      </c>
      <c r="F382" s="2">
        <f t="shared" si="41"/>
        <v>3.2823799999999999</v>
      </c>
      <c r="G382" s="2">
        <f t="shared" si="43"/>
        <v>3.396458</v>
      </c>
      <c r="H382" s="2">
        <f t="shared" si="39"/>
        <v>2.9205174999999999</v>
      </c>
      <c r="I382" s="2">
        <f t="array" ref="I382">SUMPRODUCT(B366:B385, (ROW(B366:B385)-ROW(B366)+1)) / (20*21/2)</f>
        <v>3.2071561904761903</v>
      </c>
      <c r="J382" s="2">
        <f t="shared" si="42"/>
        <v>3.2690751748041631</v>
      </c>
      <c r="K382" s="2">
        <f t="shared" si="44"/>
        <v>3.3209892395948479</v>
      </c>
    </row>
    <row r="383" spans="1:11" ht="13.5" x14ac:dyDescent="0.25">
      <c r="A383" s="3">
        <f>TITRES_STAT!B386</f>
        <v>42563</v>
      </c>
      <c r="B383" s="6">
        <f>TITRES_STAT!D386</f>
        <v>3.1505999999999998</v>
      </c>
      <c r="C383" s="2">
        <f t="shared" si="37"/>
        <v>-2.1400000000000308E-2</v>
      </c>
      <c r="D383" s="2">
        <f t="shared" si="38"/>
        <v>3.1801200000000001</v>
      </c>
      <c r="E383" s="2">
        <f t="shared" si="40"/>
        <v>3.2039</v>
      </c>
      <c r="F383" s="2">
        <f t="shared" si="41"/>
        <v>3.2707249999999997</v>
      </c>
      <c r="G383" s="2">
        <f t="shared" si="43"/>
        <v>3.3921939999999999</v>
      </c>
      <c r="H383" s="2">
        <f t="shared" si="39"/>
        <v>2.9242284999999999</v>
      </c>
      <c r="I383" s="2">
        <f t="array" ref="I383">SUMPRODUCT(B367:B386, (ROW(B367:B386)-ROW(B367)+1)) / (20*21/2)</f>
        <v>3.1958028571428572</v>
      </c>
      <c r="J383" s="2">
        <f t="shared" si="42"/>
        <v>3.2577918248228142</v>
      </c>
      <c r="K383" s="2">
        <f t="shared" si="44"/>
        <v>3.3143073086303443</v>
      </c>
    </row>
    <row r="384" spans="1:11" ht="13.5" x14ac:dyDescent="0.25">
      <c r="A384" s="3">
        <f>TITRES_STAT!B387</f>
        <v>42564</v>
      </c>
      <c r="B384" s="6">
        <f>TITRES_STAT!D387</f>
        <v>3.1463000000000001</v>
      </c>
      <c r="C384" s="2">
        <f t="shared" si="37"/>
        <v>-4.2999999999997485E-3</v>
      </c>
      <c r="D384" s="2">
        <f t="shared" si="38"/>
        <v>3.1644800000000002</v>
      </c>
      <c r="E384" s="2">
        <f t="shared" si="40"/>
        <v>3.1920999999999999</v>
      </c>
      <c r="F384" s="2">
        <f t="shared" si="41"/>
        <v>3.2590499999999993</v>
      </c>
      <c r="G384" s="2">
        <f t="shared" si="43"/>
        <v>3.3878439999999999</v>
      </c>
      <c r="H384" s="2">
        <f t="shared" si="39"/>
        <v>2.927918</v>
      </c>
      <c r="I384" s="2">
        <f t="array" ref="I384">SUMPRODUCT(B368:B387, (ROW(B368:B387)-ROW(B368)+1)) / (20*21/2)</f>
        <v>3.1895961904761907</v>
      </c>
      <c r="J384" s="2">
        <f t="shared" si="42"/>
        <v>3.2471735557920702</v>
      </c>
      <c r="K384" s="2">
        <f t="shared" si="44"/>
        <v>3.3077187867232722</v>
      </c>
    </row>
    <row r="385" spans="1:11" ht="13.5" x14ac:dyDescent="0.25">
      <c r="A385" s="3">
        <f>TITRES_STAT!B388</f>
        <v>42565</v>
      </c>
      <c r="B385" s="6">
        <f>TITRES_STAT!D388</f>
        <v>3.1291000000000002</v>
      </c>
      <c r="C385" s="2">
        <f t="shared" si="37"/>
        <v>-1.7199999999999882E-2</v>
      </c>
      <c r="D385" s="2">
        <f t="shared" si="38"/>
        <v>3.1533600000000002</v>
      </c>
      <c r="E385" s="2">
        <f t="shared" si="40"/>
        <v>3.1785800000000002</v>
      </c>
      <c r="F385" s="2">
        <f t="shared" si="41"/>
        <v>3.2483099999999991</v>
      </c>
      <c r="G385" s="2">
        <f t="shared" si="43"/>
        <v>3.3801240000000004</v>
      </c>
      <c r="H385" s="2">
        <f t="shared" si="39"/>
        <v>2.9311630000000002</v>
      </c>
      <c r="I385" s="2">
        <f t="array" ref="I385">SUMPRODUCT(B369:B388, (ROW(B369:B388)-ROW(B369)+1)) / (20*21/2)</f>
        <v>3.1842652380952385</v>
      </c>
      <c r="J385" s="2">
        <f t="shared" si="42"/>
        <v>3.2359284552404444</v>
      </c>
      <c r="K385" s="2">
        <f t="shared" si="44"/>
        <v>3.3007141284203989</v>
      </c>
    </row>
    <row r="386" spans="1:11" ht="13.5" x14ac:dyDescent="0.25">
      <c r="A386" s="3">
        <f>TITRES_STAT!B389</f>
        <v>42566</v>
      </c>
      <c r="B386" s="6">
        <f>TITRES_STAT!D389</f>
        <v>3.1291000000000002</v>
      </c>
      <c r="C386" s="2">
        <f t="shared" si="37"/>
        <v>0</v>
      </c>
      <c r="D386" s="2">
        <f t="shared" si="38"/>
        <v>3.1454200000000001</v>
      </c>
      <c r="E386" s="2">
        <f t="shared" si="40"/>
        <v>3.1674500000000001</v>
      </c>
      <c r="F386" s="2">
        <f t="shared" si="41"/>
        <v>3.237169999999999</v>
      </c>
      <c r="G386" s="2">
        <f t="shared" si="43"/>
        <v>3.3710500000000003</v>
      </c>
      <c r="H386" s="2">
        <f t="shared" si="39"/>
        <v>2.9341689999999998</v>
      </c>
      <c r="I386" s="2">
        <f t="array" ref="I386">SUMPRODUCT(B370:B389, (ROW(B370:B389)-ROW(B370)+1)) / (20*21/2)</f>
        <v>3.1838385714285717</v>
      </c>
      <c r="J386" s="2">
        <f t="shared" si="42"/>
        <v>3.2257543166461162</v>
      </c>
      <c r="K386" s="2">
        <f t="shared" si="44"/>
        <v>3.2939841625999913</v>
      </c>
    </row>
    <row r="387" spans="1:11" ht="13.5" x14ac:dyDescent="0.25">
      <c r="A387" s="3">
        <f>TITRES_STAT!B390</f>
        <v>42569</v>
      </c>
      <c r="B387" s="6">
        <f>TITRES_STAT!D390</f>
        <v>3.1720000000000002</v>
      </c>
      <c r="C387" s="2">
        <f t="shared" si="37"/>
        <v>4.2899999999999938E-2</v>
      </c>
      <c r="D387" s="2">
        <f t="shared" si="38"/>
        <v>3.1454200000000001</v>
      </c>
      <c r="E387" s="2">
        <f t="shared" si="40"/>
        <v>3.1661800000000002</v>
      </c>
      <c r="F387" s="2">
        <f t="shared" si="41"/>
        <v>3.2279749999999994</v>
      </c>
      <c r="G387" s="2">
        <f t="shared" si="43"/>
        <v>3.3636300000000001</v>
      </c>
      <c r="H387" s="2">
        <f t="shared" si="39"/>
        <v>2.9373895000000001</v>
      </c>
      <c r="I387" s="2">
        <f t="array" ref="I387">SUMPRODUCT(B371:B390, (ROW(B371:B390)-ROW(B371)+1)) / (20*21/2)</f>
        <v>3.1880266666666666</v>
      </c>
      <c r="J387" s="2">
        <f t="shared" si="42"/>
        <v>3.2206348579179149</v>
      </c>
      <c r="K387" s="2">
        <f t="shared" si="44"/>
        <v>3.2892004699490114</v>
      </c>
    </row>
    <row r="388" spans="1:11" ht="13.5" x14ac:dyDescent="0.25">
      <c r="A388" s="3">
        <f>TITRES_STAT!B391</f>
        <v>42570</v>
      </c>
      <c r="B388" s="6">
        <f>TITRES_STAT!D391</f>
        <v>3.1720000000000002</v>
      </c>
      <c r="C388" s="2">
        <f t="shared" ref="C388:C451" si="45">B388-B387</f>
        <v>0</v>
      </c>
      <c r="D388" s="2">
        <f t="shared" si="38"/>
        <v>3.1497000000000002</v>
      </c>
      <c r="E388" s="2">
        <f t="shared" si="40"/>
        <v>3.1649100000000003</v>
      </c>
      <c r="F388" s="2">
        <f t="shared" si="41"/>
        <v>3.2193799999999988</v>
      </c>
      <c r="G388" s="2">
        <f t="shared" si="43"/>
        <v>3.3562100000000004</v>
      </c>
      <c r="H388" s="2">
        <f t="shared" si="39"/>
        <v>2.94069</v>
      </c>
      <c r="I388" s="2">
        <f t="array" ref="I388">SUMPRODUCT(B372:B391, (ROW(B372:B391)-ROW(B372)+1)) / (20*21/2)</f>
        <v>3.1885490476190479</v>
      </c>
      <c r="J388" s="2">
        <f t="shared" si="42"/>
        <v>3.2160029666876375</v>
      </c>
      <c r="K388" s="2">
        <f t="shared" si="44"/>
        <v>3.2846043730882659</v>
      </c>
    </row>
    <row r="389" spans="1:11" ht="13.5" x14ac:dyDescent="0.25">
      <c r="A389" s="3">
        <f>TITRES_STAT!B392</f>
        <v>42571</v>
      </c>
      <c r="B389" s="6">
        <f>TITRES_STAT!D392</f>
        <v>3.2149000000000001</v>
      </c>
      <c r="C389" s="2">
        <f t="shared" si="45"/>
        <v>4.2899999999999938E-2</v>
      </c>
      <c r="D389" s="2">
        <f t="shared" si="38"/>
        <v>3.1634200000000003</v>
      </c>
      <c r="E389" s="2">
        <f t="shared" si="40"/>
        <v>3.1639500000000007</v>
      </c>
      <c r="F389" s="2">
        <f t="shared" si="41"/>
        <v>3.2137249999999993</v>
      </c>
      <c r="G389" s="2">
        <f t="shared" si="43"/>
        <v>3.3499680000000001</v>
      </c>
      <c r="H389" s="2">
        <f t="shared" si="39"/>
        <v>2.9444240000000002</v>
      </c>
      <c r="I389" s="2">
        <f t="array" ref="I389">SUMPRODUCT(B373:B392, (ROW(B373:B392)-ROW(B373)+1)) / (20*21/2)</f>
        <v>3.1814004761904759</v>
      </c>
      <c r="J389" s="2">
        <f t="shared" si="42"/>
        <v>3.2158979222411959</v>
      </c>
      <c r="K389" s="2">
        <f t="shared" si="44"/>
        <v>3.2818708682612754</v>
      </c>
    </row>
    <row r="390" spans="1:11" ht="13.5" x14ac:dyDescent="0.25">
      <c r="A390" s="3">
        <f>TITRES_STAT!B393</f>
        <v>42572</v>
      </c>
      <c r="B390" s="6">
        <f>TITRES_STAT!D393</f>
        <v>3.2576999999999998</v>
      </c>
      <c r="C390" s="2">
        <f t="shared" si="45"/>
        <v>4.2799999999999727E-2</v>
      </c>
      <c r="D390" s="2">
        <f t="shared" ref="D390:D453" si="46">AVERAGE(B386:B390)</f>
        <v>3.1891400000000001</v>
      </c>
      <c r="E390" s="2">
        <f t="shared" si="40"/>
        <v>3.1712500000000001</v>
      </c>
      <c r="F390" s="2">
        <f t="shared" si="41"/>
        <v>3.209414999999999</v>
      </c>
      <c r="G390" s="2">
        <f t="shared" si="43"/>
        <v>3.3445820000000004</v>
      </c>
      <c r="H390" s="2">
        <f t="shared" si="39"/>
        <v>2.9482725000000012</v>
      </c>
      <c r="I390" s="2">
        <f t="array" ref="I390">SUMPRODUCT(B374:B393, (ROW(B374:B393)-ROW(B374)+1)) / (20*21/2)</f>
        <v>3.1791709523809524</v>
      </c>
      <c r="J390" s="2">
        <f t="shared" si="42"/>
        <v>3.2198790725039395</v>
      </c>
      <c r="K390" s="2">
        <f t="shared" si="44"/>
        <v>3.2809229910745588</v>
      </c>
    </row>
    <row r="391" spans="1:11" ht="13.5" x14ac:dyDescent="0.25">
      <c r="A391" s="3">
        <f>TITRES_STAT!B394</f>
        <v>42573</v>
      </c>
      <c r="B391" s="6">
        <f>TITRES_STAT!D394</f>
        <v>3.2149000000000001</v>
      </c>
      <c r="C391" s="2">
        <f t="shared" si="45"/>
        <v>-4.2799999999999727E-2</v>
      </c>
      <c r="D391" s="2">
        <f t="shared" si="46"/>
        <v>3.2063000000000001</v>
      </c>
      <c r="E391" s="2">
        <f t="shared" si="40"/>
        <v>3.1758600000000001</v>
      </c>
      <c r="F391" s="2">
        <f t="shared" si="41"/>
        <v>3.2041599999999995</v>
      </c>
      <c r="G391" s="2">
        <f t="shared" si="43"/>
        <v>3.3383400000000005</v>
      </c>
      <c r="H391" s="2">
        <f t="shared" si="39"/>
        <v>2.9520065000000013</v>
      </c>
      <c r="I391" s="2">
        <f t="array" ref="I391">SUMPRODUCT(B375:B394, (ROW(B375:B394)-ROW(B375)+1)) / (20*21/2)</f>
        <v>3.1775704761904762</v>
      </c>
      <c r="J391" s="2">
        <f t="shared" si="42"/>
        <v>3.2194048751226116</v>
      </c>
      <c r="K391" s="2">
        <f t="shared" si="44"/>
        <v>3.2783338541696745</v>
      </c>
    </row>
    <row r="392" spans="1:11" ht="13.5" x14ac:dyDescent="0.25">
      <c r="A392" s="3">
        <f>TITRES_STAT!B395</f>
        <v>42577</v>
      </c>
      <c r="B392" s="6">
        <f>TITRES_STAT!D395</f>
        <v>3.1291000000000002</v>
      </c>
      <c r="C392" s="2">
        <f t="shared" si="45"/>
        <v>-8.5799999999999876E-2</v>
      </c>
      <c r="D392" s="2">
        <f t="shared" si="46"/>
        <v>3.1977200000000003</v>
      </c>
      <c r="E392" s="2">
        <f t="shared" si="40"/>
        <v>3.17157</v>
      </c>
      <c r="F392" s="2">
        <f t="shared" si="41"/>
        <v>3.1954099999999994</v>
      </c>
      <c r="G392" s="2">
        <f t="shared" si="43"/>
        <v>3.3304600000000004</v>
      </c>
      <c r="H392" s="2">
        <f t="shared" si="39"/>
        <v>2.955311500000001</v>
      </c>
      <c r="I392" s="2">
        <f t="array" ref="I392">SUMPRODUCT(B376:B395, (ROW(B376:B395)-ROW(B376)+1)) / (20*21/2)</f>
        <v>3.1804952380952383</v>
      </c>
      <c r="J392" s="2">
        <f t="shared" si="42"/>
        <v>3.2108044108252201</v>
      </c>
      <c r="K392" s="2">
        <f t="shared" si="44"/>
        <v>3.272481546163021</v>
      </c>
    </row>
    <row r="393" spans="1:11" ht="13.5" x14ac:dyDescent="0.25">
      <c r="A393" s="3">
        <f>TITRES_STAT!B396</f>
        <v>42578</v>
      </c>
      <c r="B393" s="6">
        <f>TITRES_STAT!D396</f>
        <v>3.1720000000000002</v>
      </c>
      <c r="C393" s="2">
        <f t="shared" si="45"/>
        <v>4.2899999999999938E-2</v>
      </c>
      <c r="D393" s="2">
        <f t="shared" si="46"/>
        <v>3.1977200000000003</v>
      </c>
      <c r="E393" s="2">
        <f t="shared" si="40"/>
        <v>3.1737100000000003</v>
      </c>
      <c r="F393" s="2">
        <f t="shared" si="41"/>
        <v>3.1888049999999994</v>
      </c>
      <c r="G393" s="2">
        <f t="shared" si="43"/>
        <v>3.3234380000000003</v>
      </c>
      <c r="H393" s="2">
        <f t="shared" si="39"/>
        <v>2.9588310000000018</v>
      </c>
      <c r="I393" s="2">
        <f t="array" ref="I393">SUMPRODUCT(B377:B396, (ROW(B377:B396)-ROW(B377)+1)) / (20*21/2)</f>
        <v>3.1852838095238099</v>
      </c>
      <c r="J393" s="2">
        <f t="shared" si="42"/>
        <v>3.2071087526513895</v>
      </c>
      <c r="K393" s="2">
        <f t="shared" si="44"/>
        <v>3.2685410933723147</v>
      </c>
    </row>
    <row r="394" spans="1:11" ht="13.5" x14ac:dyDescent="0.25">
      <c r="A394" s="3">
        <f>TITRES_STAT!B397</f>
        <v>42579</v>
      </c>
      <c r="B394" s="6">
        <f>TITRES_STAT!D397</f>
        <v>3.1720000000000002</v>
      </c>
      <c r="C394" s="2">
        <f t="shared" si="45"/>
        <v>0</v>
      </c>
      <c r="D394" s="2">
        <f t="shared" si="46"/>
        <v>3.1891400000000005</v>
      </c>
      <c r="E394" s="2">
        <f t="shared" si="40"/>
        <v>3.1762800000000007</v>
      </c>
      <c r="F394" s="2">
        <f t="shared" si="41"/>
        <v>3.1841899999999996</v>
      </c>
      <c r="G394" s="2">
        <f t="shared" si="43"/>
        <v>3.3164160000000003</v>
      </c>
      <c r="H394" s="2">
        <f t="shared" ref="H394:H457" si="47">AVERAGE(B195:B394)</f>
        <v>2.9620320000000011</v>
      </c>
      <c r="I394" s="2">
        <f t="array" ref="I394">SUMPRODUCT(B378:B397, (ROW(B378:B397)-ROW(B378)+1)) / (20*21/2)</f>
        <v>3.1921504761904766</v>
      </c>
      <c r="J394" s="2">
        <f t="shared" si="42"/>
        <v>3.2037650619226858</v>
      </c>
      <c r="K394" s="2">
        <f t="shared" si="44"/>
        <v>3.2647551681420279</v>
      </c>
    </row>
    <row r="395" spans="1:11" ht="13.5" x14ac:dyDescent="0.25">
      <c r="A395" s="3">
        <f>TITRES_STAT!B398</f>
        <v>42580</v>
      </c>
      <c r="B395" s="6">
        <f>TITRES_STAT!D398</f>
        <v>3.2149000000000001</v>
      </c>
      <c r="C395" s="2">
        <f t="shared" si="45"/>
        <v>4.2899999999999938E-2</v>
      </c>
      <c r="D395" s="2">
        <f t="shared" si="46"/>
        <v>3.18058</v>
      </c>
      <c r="E395" s="2">
        <f t="shared" si="40"/>
        <v>3.1848600000000005</v>
      </c>
      <c r="F395" s="2">
        <f t="shared" si="41"/>
        <v>3.1817199999999994</v>
      </c>
      <c r="G395" s="2">
        <f t="shared" si="43"/>
        <v>3.3102520000000002</v>
      </c>
      <c r="H395" s="2">
        <f t="shared" si="47"/>
        <v>2.9651685000000021</v>
      </c>
      <c r="I395" s="2">
        <f t="array" ref="I395">SUMPRODUCT(B379:B398, (ROW(B379:B398)-ROW(B379)+1)) / (20*21/2)</f>
        <v>3.19869</v>
      </c>
      <c r="J395" s="2">
        <f t="shared" si="42"/>
        <v>3.2048255322157631</v>
      </c>
      <c r="K395" s="2">
        <f t="shared" si="44"/>
        <v>3.2628000635090073</v>
      </c>
    </row>
    <row r="396" spans="1:11" ht="13.5" x14ac:dyDescent="0.25">
      <c r="A396" s="3">
        <f>TITRES_STAT!B399</f>
        <v>42583</v>
      </c>
      <c r="B396" s="6">
        <f>TITRES_STAT!D399</f>
        <v>3.2320000000000002</v>
      </c>
      <c r="C396" s="2">
        <f t="shared" si="45"/>
        <v>1.7100000000000115E-2</v>
      </c>
      <c r="D396" s="2">
        <f t="shared" si="46"/>
        <v>3.1840000000000002</v>
      </c>
      <c r="E396" s="2">
        <f t="shared" ref="E396:E459" si="48">AVERAGE(B387:B396)</f>
        <v>3.1951500000000004</v>
      </c>
      <c r="F396" s="2">
        <f t="shared" si="41"/>
        <v>3.1812999999999994</v>
      </c>
      <c r="G396" s="2">
        <f t="shared" si="43"/>
        <v>3.3041119999999999</v>
      </c>
      <c r="H396" s="2">
        <f t="shared" si="47"/>
        <v>2.9679130000000011</v>
      </c>
      <c r="I396" s="2">
        <f t="array" ref="I396">SUMPRODUCT(B380:B399, (ROW(B380:B399)-ROW(B380)+1)) / (20*21/2)</f>
        <v>3.2073595238095245</v>
      </c>
      <c r="J396" s="2">
        <f t="shared" si="42"/>
        <v>3.2074135767666427</v>
      </c>
      <c r="K396" s="2">
        <f t="shared" si="44"/>
        <v>3.2615922178812031</v>
      </c>
    </row>
    <row r="397" spans="1:11" ht="13.5" x14ac:dyDescent="0.25">
      <c r="A397" s="3">
        <f>TITRES_STAT!B400</f>
        <v>42584</v>
      </c>
      <c r="B397" s="6">
        <f>TITRES_STAT!D400</f>
        <v>3.2534000000000001</v>
      </c>
      <c r="C397" s="2">
        <f t="shared" si="45"/>
        <v>2.1399999999999864E-2</v>
      </c>
      <c r="D397" s="2">
        <f t="shared" si="46"/>
        <v>3.20886</v>
      </c>
      <c r="E397" s="2">
        <f t="shared" si="48"/>
        <v>3.2032900000000004</v>
      </c>
      <c r="F397" s="2">
        <f t="shared" si="41"/>
        <v>3.1847349999999999</v>
      </c>
      <c r="G397" s="2">
        <f t="shared" si="43"/>
        <v>3.2984000000000004</v>
      </c>
      <c r="H397" s="2">
        <f t="shared" si="47"/>
        <v>2.9711625000000015</v>
      </c>
      <c r="I397" s="2">
        <f t="array" ref="I397">SUMPRODUCT(B381:B400, (ROW(B381:B400)-ROW(B381)+1)) / (20*21/2)</f>
        <v>3.2198447619047621</v>
      </c>
      <c r="J397" s="2">
        <f t="shared" si="42"/>
        <v>3.2117932361222006</v>
      </c>
      <c r="K397" s="2">
        <f t="shared" si="44"/>
        <v>3.2612709544348815</v>
      </c>
    </row>
    <row r="398" spans="1:11" ht="13.5" x14ac:dyDescent="0.25">
      <c r="A398" s="3">
        <f>TITRES_STAT!B401</f>
        <v>42585</v>
      </c>
      <c r="B398" s="6">
        <f>TITRES_STAT!D401</f>
        <v>3.2534000000000001</v>
      </c>
      <c r="C398" s="2">
        <f t="shared" si="45"/>
        <v>0</v>
      </c>
      <c r="D398" s="2">
        <f t="shared" si="46"/>
        <v>3.2251399999999997</v>
      </c>
      <c r="E398" s="2">
        <f t="shared" si="48"/>
        <v>3.21143</v>
      </c>
      <c r="F398" s="2">
        <f t="shared" si="41"/>
        <v>3.1881699999999999</v>
      </c>
      <c r="G398" s="2">
        <f t="shared" si="43"/>
        <v>3.2934040000000007</v>
      </c>
      <c r="H398" s="2">
        <f t="shared" si="47"/>
        <v>2.9744915000000027</v>
      </c>
      <c r="I398" s="2">
        <f t="array" ref="I398">SUMPRODUCT(B382:B401, (ROW(B382:B401)-ROW(B382)+1)) / (20*21/2)</f>
        <v>3.2337238095238101</v>
      </c>
      <c r="J398" s="2">
        <f t="shared" si="42"/>
        <v>3.2157557850629432</v>
      </c>
      <c r="K398" s="2">
        <f t="shared" si="44"/>
        <v>3.2609622895550823</v>
      </c>
    </row>
    <row r="399" spans="1:11" ht="13.5" x14ac:dyDescent="0.25">
      <c r="A399" s="3">
        <f>TITRES_STAT!B402</f>
        <v>42586</v>
      </c>
      <c r="B399" s="6">
        <f>TITRES_STAT!D402</f>
        <v>3.2791999999999999</v>
      </c>
      <c r="C399" s="2">
        <f t="shared" si="45"/>
        <v>2.5799999999999823E-2</v>
      </c>
      <c r="D399" s="2">
        <f t="shared" si="46"/>
        <v>3.2465800000000002</v>
      </c>
      <c r="E399" s="2">
        <f t="shared" si="48"/>
        <v>3.2178600000000004</v>
      </c>
      <c r="F399" s="2">
        <f t="shared" si="41"/>
        <v>3.1909049999999999</v>
      </c>
      <c r="G399" s="2">
        <f t="shared" si="43"/>
        <v>3.2889240000000002</v>
      </c>
      <c r="H399" s="2">
        <f t="shared" si="47"/>
        <v>2.9780690000000027</v>
      </c>
      <c r="I399" s="2">
        <f t="array" ref="I399">SUMPRODUCT(B383:B402, (ROW(B383:B402)-ROW(B383)+1)) / (20*21/2)</f>
        <v>3.2467709523809525</v>
      </c>
      <c r="J399" s="2">
        <f t="shared" si="42"/>
        <v>3.2217980912474244</v>
      </c>
      <c r="K399" s="2">
        <f t="shared" si="44"/>
        <v>3.2616774938862556</v>
      </c>
    </row>
    <row r="400" spans="1:11" ht="13.5" x14ac:dyDescent="0.25">
      <c r="A400" s="3">
        <f>TITRES_STAT!B403</f>
        <v>42587</v>
      </c>
      <c r="B400" s="6">
        <f>TITRES_STAT!D403</f>
        <v>3.3220000000000001</v>
      </c>
      <c r="C400" s="2">
        <f t="shared" si="45"/>
        <v>4.2800000000000171E-2</v>
      </c>
      <c r="D400" s="2">
        <f t="shared" si="46"/>
        <v>3.2679999999999998</v>
      </c>
      <c r="E400" s="2">
        <f t="shared" si="48"/>
        <v>3.2242899999999999</v>
      </c>
      <c r="F400" s="2">
        <f t="shared" si="41"/>
        <v>3.1977700000000002</v>
      </c>
      <c r="G400" s="2">
        <f t="shared" si="43"/>
        <v>3.2853000000000003</v>
      </c>
      <c r="H400" s="2">
        <f t="shared" si="47"/>
        <v>2.9817410000000022</v>
      </c>
      <c r="I400" s="2">
        <f t="array" ref="I400">SUMPRODUCT(B384:B403, (ROW(B384:B403)-ROW(B384)+1)) / (20*21/2)</f>
        <v>3.2590014285714286</v>
      </c>
      <c r="J400" s="2">
        <f t="shared" si="42"/>
        <v>3.2313411301762414</v>
      </c>
      <c r="K400" s="2">
        <f t="shared" si="44"/>
        <v>3.2640430823613045</v>
      </c>
    </row>
    <row r="401" spans="1:11" ht="13.5" x14ac:dyDescent="0.25">
      <c r="A401" s="3">
        <f>TITRES_STAT!B404</f>
        <v>42590</v>
      </c>
      <c r="B401" s="6">
        <f>TITRES_STAT!D404</f>
        <v>3.3435000000000001</v>
      </c>
      <c r="C401" s="2">
        <f t="shared" si="45"/>
        <v>2.1500000000000075E-2</v>
      </c>
      <c r="D401" s="2">
        <f t="shared" si="46"/>
        <v>3.2902999999999998</v>
      </c>
      <c r="E401" s="2">
        <f t="shared" si="48"/>
        <v>3.2371499999999997</v>
      </c>
      <c r="F401" s="2">
        <f t="shared" si="41"/>
        <v>3.2065049999999999</v>
      </c>
      <c r="G401" s="2">
        <f t="shared" si="43"/>
        <v>3.2829020000000004</v>
      </c>
      <c r="H401" s="2">
        <f t="shared" si="47"/>
        <v>2.9858990000000012</v>
      </c>
      <c r="I401" s="2">
        <f t="array" ref="I401">SUMPRODUCT(B385:B404, (ROW(B385:B404)-ROW(B385)+1)) / (20*21/2)</f>
        <v>3.2703133333333332</v>
      </c>
      <c r="J401" s="2">
        <f t="shared" si="42"/>
        <v>3.2420229273023136</v>
      </c>
      <c r="K401" s="2">
        <f t="shared" si="44"/>
        <v>3.2671590399157631</v>
      </c>
    </row>
    <row r="402" spans="1:11" ht="13.5" x14ac:dyDescent="0.25">
      <c r="A402" s="3">
        <f>TITRES_STAT!B405</f>
        <v>42591</v>
      </c>
      <c r="B402" s="6">
        <f>TITRES_STAT!D405</f>
        <v>3.3435000000000001</v>
      </c>
      <c r="C402" s="2">
        <f t="shared" si="45"/>
        <v>0</v>
      </c>
      <c r="D402" s="2">
        <f t="shared" si="46"/>
        <v>3.3083200000000006</v>
      </c>
      <c r="E402" s="2">
        <f t="shared" si="48"/>
        <v>3.2585899999999994</v>
      </c>
      <c r="F402" s="2">
        <f t="shared" si="41"/>
        <v>3.2150800000000004</v>
      </c>
      <c r="G402" s="2">
        <f t="shared" si="43"/>
        <v>3.2805840000000006</v>
      </c>
      <c r="H402" s="2">
        <f t="shared" si="47"/>
        <v>2.9900770000000008</v>
      </c>
      <c r="I402" s="2">
        <f t="array" ref="I402">SUMPRODUCT(B386:B405, (ROW(B386:B405)-ROW(B386)+1)) / (20*21/2)</f>
        <v>3.2806861904761906</v>
      </c>
      <c r="J402" s="2">
        <f t="shared" si="42"/>
        <v>3.2516874104163791</v>
      </c>
      <c r="K402" s="2">
        <f t="shared" si="44"/>
        <v>3.2701528030563214</v>
      </c>
    </row>
    <row r="403" spans="1:11" ht="13.5" x14ac:dyDescent="0.25">
      <c r="A403" s="3">
        <f>TITRES_STAT!B406</f>
        <v>42592</v>
      </c>
      <c r="B403" s="6">
        <f>TITRES_STAT!D406</f>
        <v>3.3435000000000001</v>
      </c>
      <c r="C403" s="2">
        <f t="shared" si="45"/>
        <v>0</v>
      </c>
      <c r="D403" s="2">
        <f t="shared" si="46"/>
        <v>3.3263400000000005</v>
      </c>
      <c r="E403" s="2">
        <f t="shared" si="48"/>
        <v>3.2757399999999999</v>
      </c>
      <c r="F403" s="2">
        <f t="shared" si="41"/>
        <v>3.2247250000000003</v>
      </c>
      <c r="G403" s="2">
        <f t="shared" si="43"/>
        <v>3.2782660000000003</v>
      </c>
      <c r="H403" s="2">
        <f t="shared" si="47"/>
        <v>2.9944540000000011</v>
      </c>
      <c r="I403" s="2">
        <f t="array" ref="I403">SUMPRODUCT(B387:B406, (ROW(B387:B406)-ROW(B387)+1)) / (20*21/2)</f>
        <v>3.2900380952380952</v>
      </c>
      <c r="J403" s="2">
        <f t="shared" si="42"/>
        <v>3.2604314665672001</v>
      </c>
      <c r="K403" s="2">
        <f t="shared" si="44"/>
        <v>3.2730291637207793</v>
      </c>
    </row>
    <row r="404" spans="1:11" ht="13.5" x14ac:dyDescent="0.25">
      <c r="A404" s="3">
        <f>TITRES_STAT!B407</f>
        <v>42593</v>
      </c>
      <c r="B404" s="6">
        <f>TITRES_STAT!D407</f>
        <v>3.3435000000000001</v>
      </c>
      <c r="C404" s="2">
        <f t="shared" si="45"/>
        <v>0</v>
      </c>
      <c r="D404" s="2">
        <f t="shared" si="46"/>
        <v>3.3392000000000004</v>
      </c>
      <c r="E404" s="2">
        <f t="shared" si="48"/>
        <v>3.2928899999999999</v>
      </c>
      <c r="F404" s="2">
        <f t="shared" ref="F404:F467" si="49">AVERAGE(B385:B404)</f>
        <v>3.2345850000000005</v>
      </c>
      <c r="G404" s="2">
        <f t="shared" si="43"/>
        <v>3.2760280000000006</v>
      </c>
      <c r="H404" s="2">
        <f t="shared" si="47"/>
        <v>2.9990100000000002</v>
      </c>
      <c r="I404" s="2">
        <f t="array" ref="I404">SUMPRODUCT(B388:B407, (ROW(B388:B407)-ROW(B388)+1)) / (20*21/2)</f>
        <v>3.2959119047619052</v>
      </c>
      <c r="J404" s="2">
        <f t="shared" si="42"/>
        <v>3.2683427554655622</v>
      </c>
      <c r="K404" s="2">
        <f t="shared" si="44"/>
        <v>3.2757927259278077</v>
      </c>
    </row>
    <row r="405" spans="1:11" ht="13.5" x14ac:dyDescent="0.25">
      <c r="A405" s="3">
        <f>TITRES_STAT!B408</f>
        <v>42594</v>
      </c>
      <c r="B405" s="6">
        <f>TITRES_STAT!D408</f>
        <v>3.3435000000000001</v>
      </c>
      <c r="C405" s="2">
        <f t="shared" si="45"/>
        <v>0</v>
      </c>
      <c r="D405" s="2">
        <f t="shared" si="46"/>
        <v>3.3435000000000001</v>
      </c>
      <c r="E405" s="2">
        <f t="shared" si="48"/>
        <v>3.3057499999999997</v>
      </c>
      <c r="F405" s="2">
        <f t="shared" si="49"/>
        <v>3.2453050000000006</v>
      </c>
      <c r="G405" s="2">
        <f t="shared" si="43"/>
        <v>3.2744280000000003</v>
      </c>
      <c r="H405" s="2">
        <f t="shared" si="47"/>
        <v>3.0035460000000005</v>
      </c>
      <c r="I405" s="2">
        <f t="array" ref="I405">SUMPRODUCT(B389:B408, (ROW(B389:B408)-ROW(B389)+1)) / (20*21/2)</f>
        <v>3.3010919047619049</v>
      </c>
      <c r="J405" s="2">
        <f t="shared" ref="J405:J468" si="50">$J$4*B405+J404*(1-$J$4)</f>
        <v>3.2755005882783661</v>
      </c>
      <c r="K405" s="2">
        <f t="shared" si="44"/>
        <v>3.2784479131463251</v>
      </c>
    </row>
    <row r="406" spans="1:11" ht="13.5" x14ac:dyDescent="0.25">
      <c r="A406" s="3">
        <f>TITRES_STAT!B409</f>
        <v>42597</v>
      </c>
      <c r="B406" s="6">
        <f>TITRES_STAT!D409</f>
        <v>3.3435000000000001</v>
      </c>
      <c r="C406" s="2">
        <f t="shared" si="45"/>
        <v>0</v>
      </c>
      <c r="D406" s="2">
        <f t="shared" si="46"/>
        <v>3.3435000000000001</v>
      </c>
      <c r="E406" s="2">
        <f t="shared" si="48"/>
        <v>3.3168999999999995</v>
      </c>
      <c r="F406" s="2">
        <f t="shared" si="49"/>
        <v>3.2560250000000002</v>
      </c>
      <c r="G406" s="2">
        <f t="shared" si="43"/>
        <v>3.2728280000000005</v>
      </c>
      <c r="H406" s="2">
        <f t="shared" si="47"/>
        <v>3.0080819999999999</v>
      </c>
      <c r="I406" s="2">
        <f t="array" ref="I406">SUMPRODUCT(B390:B409, (ROW(B390:B409)-ROW(B390)+1)) / (20*21/2)</f>
        <v>3.3047685714285713</v>
      </c>
      <c r="J406" s="2">
        <f t="shared" si="50"/>
        <v>3.2819767227280456</v>
      </c>
      <c r="K406" s="2">
        <f t="shared" si="44"/>
        <v>3.2809989753758813</v>
      </c>
    </row>
    <row r="407" spans="1:11" ht="13.5" x14ac:dyDescent="0.25">
      <c r="A407" s="3">
        <f>TITRES_STAT!B410</f>
        <v>42598</v>
      </c>
      <c r="B407" s="6">
        <f>TITRES_STAT!D410</f>
        <v>3.3176999999999999</v>
      </c>
      <c r="C407" s="2">
        <f t="shared" si="45"/>
        <v>-2.5800000000000267E-2</v>
      </c>
      <c r="D407" s="2">
        <f t="shared" si="46"/>
        <v>3.3383400000000001</v>
      </c>
      <c r="E407" s="2">
        <f t="shared" si="48"/>
        <v>3.3233299999999999</v>
      </c>
      <c r="F407" s="2">
        <f t="shared" si="49"/>
        <v>3.2633099999999997</v>
      </c>
      <c r="G407" s="2">
        <f t="shared" si="43"/>
        <v>3.2715080000000007</v>
      </c>
      <c r="H407" s="2">
        <f t="shared" si="47"/>
        <v>3.0124889999999995</v>
      </c>
      <c r="I407" s="2">
        <f t="array" ref="I407">SUMPRODUCT(B391:B410, (ROW(B391:B410)-ROW(B391)+1)) / (20*21/2)</f>
        <v>3.3079961904761905</v>
      </c>
      <c r="J407" s="2">
        <f t="shared" si="50"/>
        <v>3.2853789396110886</v>
      </c>
      <c r="K407" s="2">
        <f t="shared" si="44"/>
        <v>3.2824382312434941</v>
      </c>
    </row>
    <row r="408" spans="1:11" ht="13.5" x14ac:dyDescent="0.25">
      <c r="A408" s="3">
        <f>TITRES_STAT!B411</f>
        <v>42599</v>
      </c>
      <c r="B408" s="6">
        <f>TITRES_STAT!D411</f>
        <v>3.3176999999999999</v>
      </c>
      <c r="C408" s="2">
        <f t="shared" si="45"/>
        <v>0</v>
      </c>
      <c r="D408" s="2">
        <f t="shared" si="46"/>
        <v>3.33318</v>
      </c>
      <c r="E408" s="2">
        <f t="shared" si="48"/>
        <v>3.3297599999999994</v>
      </c>
      <c r="F408" s="2">
        <f t="shared" si="49"/>
        <v>3.2705950000000001</v>
      </c>
      <c r="G408" s="2">
        <f t="shared" si="43"/>
        <v>3.2701880000000005</v>
      </c>
      <c r="H408" s="2">
        <f t="shared" si="47"/>
        <v>3.016737</v>
      </c>
      <c r="I408" s="2">
        <f t="array" ref="I408">SUMPRODUCT(B392:B411, (ROW(B392:B411)-ROW(B392)+1)) / (20*21/2)</f>
        <v>3.3130166666666665</v>
      </c>
      <c r="J408" s="2">
        <f t="shared" si="50"/>
        <v>3.2884571358386037</v>
      </c>
      <c r="K408" s="2">
        <f t="shared" si="44"/>
        <v>3.2838210457045336</v>
      </c>
    </row>
    <row r="409" spans="1:11" ht="13.5" x14ac:dyDescent="0.25">
      <c r="A409" s="3">
        <f>TITRES_STAT!B412</f>
        <v>42600</v>
      </c>
      <c r="B409" s="6">
        <f>TITRES_STAT!D412</f>
        <v>3.3092000000000001</v>
      </c>
      <c r="C409" s="2">
        <f t="shared" si="45"/>
        <v>-8.49999999999973E-3</v>
      </c>
      <c r="D409" s="2">
        <f t="shared" si="46"/>
        <v>3.3263199999999999</v>
      </c>
      <c r="E409" s="2">
        <f t="shared" si="48"/>
        <v>3.3327599999999995</v>
      </c>
      <c r="F409" s="2">
        <f t="shared" si="49"/>
        <v>3.2753100000000002</v>
      </c>
      <c r="G409" s="2">
        <f t="shared" si="43"/>
        <v>3.2683780000000002</v>
      </c>
      <c r="H409" s="2">
        <f t="shared" si="47"/>
        <v>3.0209424999999999</v>
      </c>
      <c r="I409" s="2">
        <f t="array" ref="I409">SUMPRODUCT(B393:B412, (ROW(B393:B412)-ROW(B393)+1)) / (20*21/2)</f>
        <v>3.314629047619047</v>
      </c>
      <c r="J409" s="2">
        <f t="shared" si="50"/>
        <v>3.2904326467111176</v>
      </c>
      <c r="K409" s="2">
        <f t="shared" si="44"/>
        <v>3.2848162988141598</v>
      </c>
    </row>
    <row r="410" spans="1:11" ht="13.5" x14ac:dyDescent="0.25">
      <c r="A410" s="3">
        <f>TITRES_STAT!B413</f>
        <v>42601</v>
      </c>
      <c r="B410" s="6">
        <f>TITRES_STAT!D413</f>
        <v>3.3092000000000001</v>
      </c>
      <c r="C410" s="2">
        <f t="shared" si="45"/>
        <v>0</v>
      </c>
      <c r="D410" s="2">
        <f t="shared" si="46"/>
        <v>3.3194600000000003</v>
      </c>
      <c r="E410" s="2">
        <f t="shared" si="48"/>
        <v>3.33148</v>
      </c>
      <c r="F410" s="2">
        <f t="shared" si="49"/>
        <v>3.2778849999999999</v>
      </c>
      <c r="G410" s="2">
        <f t="shared" si="43"/>
        <v>3.2664900000000001</v>
      </c>
      <c r="H410" s="2">
        <f t="shared" si="47"/>
        <v>3.0253069999999984</v>
      </c>
      <c r="I410" s="2">
        <f t="array" ref="I410">SUMPRODUCT(B394:B413, (ROW(B394:B413)-ROW(B394)+1)) / (20*21/2)</f>
        <v>3.3154247619047617</v>
      </c>
      <c r="J410" s="2">
        <f t="shared" si="50"/>
        <v>3.2922200136910114</v>
      </c>
      <c r="K410" s="2">
        <f t="shared" si="44"/>
        <v>3.2857725223900753</v>
      </c>
    </row>
    <row r="411" spans="1:11" ht="13.5" x14ac:dyDescent="0.25">
      <c r="A411" s="3">
        <f>TITRES_STAT!B414</f>
        <v>42604</v>
      </c>
      <c r="B411" s="6">
        <f>TITRES_STAT!D414</f>
        <v>3.3306</v>
      </c>
      <c r="C411" s="2">
        <f t="shared" si="45"/>
        <v>2.1399999999999864E-2</v>
      </c>
      <c r="D411" s="2">
        <f t="shared" si="46"/>
        <v>3.3168799999999998</v>
      </c>
      <c r="E411" s="2">
        <f t="shared" si="48"/>
        <v>3.3301899999999995</v>
      </c>
      <c r="F411" s="2">
        <f t="shared" si="49"/>
        <v>3.2836699999999994</v>
      </c>
      <c r="G411" s="2">
        <f t="shared" si="43"/>
        <v>3.265428</v>
      </c>
      <c r="H411" s="2">
        <f t="shared" si="47"/>
        <v>3.0298184999999993</v>
      </c>
      <c r="I411" s="2">
        <f t="array" ref="I411">SUMPRODUCT(B395:B414, (ROW(B395:B414)-ROW(B395)+1)) / (20*21/2)</f>
        <v>3.3209128571428579</v>
      </c>
      <c r="J411" s="2">
        <f t="shared" si="50"/>
        <v>3.2958752504823439</v>
      </c>
      <c r="K411" s="2">
        <f t="shared" si="44"/>
        <v>3.2875304626885038</v>
      </c>
    </row>
    <row r="412" spans="1:11" ht="13.5" x14ac:dyDescent="0.25">
      <c r="A412" s="3">
        <f>TITRES_STAT!B415</f>
        <v>42605</v>
      </c>
      <c r="B412" s="6">
        <f>TITRES_STAT!D415</f>
        <v>3.3006000000000002</v>
      </c>
      <c r="C412" s="2">
        <f t="shared" si="45"/>
        <v>-2.9999999999999805E-2</v>
      </c>
      <c r="D412" s="2">
        <f t="shared" si="46"/>
        <v>3.3134600000000001</v>
      </c>
      <c r="E412" s="2">
        <f t="shared" si="48"/>
        <v>3.3258999999999999</v>
      </c>
      <c r="F412" s="2">
        <f t="shared" si="49"/>
        <v>3.292244999999999</v>
      </c>
      <c r="G412" s="2">
        <f t="shared" si="43"/>
        <v>3.2641640000000001</v>
      </c>
      <c r="H412" s="2">
        <f t="shared" si="47"/>
        <v>3.0341399999999994</v>
      </c>
      <c r="I412" s="2">
        <f t="array" ref="I412">SUMPRODUCT(B396:B415, (ROW(B396:B415)-ROW(B396)+1)) / (20*21/2)</f>
        <v>3.3255233333333329</v>
      </c>
      <c r="J412" s="2">
        <f t="shared" si="50"/>
        <v>3.2963252266268825</v>
      </c>
      <c r="K412" s="2">
        <f t="shared" si="44"/>
        <v>3.2880429935634647</v>
      </c>
    </row>
    <row r="413" spans="1:11" ht="13.5" x14ac:dyDescent="0.25">
      <c r="A413" s="3">
        <f>TITRES_STAT!B416</f>
        <v>42606</v>
      </c>
      <c r="B413" s="6">
        <f>TITRES_STAT!D416</f>
        <v>3.3006000000000002</v>
      </c>
      <c r="C413" s="2">
        <f t="shared" si="45"/>
        <v>0</v>
      </c>
      <c r="D413" s="2">
        <f t="shared" si="46"/>
        <v>3.3100399999999999</v>
      </c>
      <c r="E413" s="2">
        <f t="shared" si="48"/>
        <v>3.3216100000000006</v>
      </c>
      <c r="F413" s="2">
        <f t="shared" si="49"/>
        <v>3.2986749999999994</v>
      </c>
      <c r="G413" s="2">
        <f t="shared" si="43"/>
        <v>3.262502</v>
      </c>
      <c r="H413" s="2">
        <f t="shared" si="47"/>
        <v>3.0384814999999996</v>
      </c>
      <c r="I413" s="2">
        <f t="array" ref="I413">SUMPRODUCT(B397:B416, (ROW(B397:B416)-ROW(B397)+1)) / (20*21/2)</f>
        <v>3.3323176190476191</v>
      </c>
      <c r="J413" s="2">
        <f t="shared" si="50"/>
        <v>3.2967323479005128</v>
      </c>
      <c r="K413" s="2">
        <f t="shared" si="44"/>
        <v>3.2885354251884271</v>
      </c>
    </row>
    <row r="414" spans="1:11" ht="13.5" x14ac:dyDescent="0.25">
      <c r="A414" s="3">
        <f>TITRES_STAT!B417</f>
        <v>42607</v>
      </c>
      <c r="B414" s="6">
        <f>TITRES_STAT!D417</f>
        <v>3.3563000000000001</v>
      </c>
      <c r="C414" s="2">
        <f t="shared" si="45"/>
        <v>5.5699999999999861E-2</v>
      </c>
      <c r="D414" s="2">
        <f t="shared" si="46"/>
        <v>3.3194600000000003</v>
      </c>
      <c r="E414" s="2">
        <f t="shared" si="48"/>
        <v>3.3228899999999997</v>
      </c>
      <c r="F414" s="2">
        <f t="shared" si="49"/>
        <v>3.3078899999999996</v>
      </c>
      <c r="G414" s="2">
        <f t="shared" si="43"/>
        <v>3.2620320000000005</v>
      </c>
      <c r="H414" s="2">
        <f t="shared" si="47"/>
        <v>3.0434199999999998</v>
      </c>
      <c r="I414" s="2">
        <f t="array" ref="I414">SUMPRODUCT(B398:B417, (ROW(B398:B417)-ROW(B398)+1)) / (20*21/2)</f>
        <v>3.3396057142857147</v>
      </c>
      <c r="J414" s="2">
        <f t="shared" si="50"/>
        <v>3.3024054576242738</v>
      </c>
      <c r="K414" s="2">
        <f t="shared" si="44"/>
        <v>3.2911928594947635</v>
      </c>
    </row>
    <row r="415" spans="1:11" ht="13.5" x14ac:dyDescent="0.25">
      <c r="A415" s="3">
        <f>TITRES_STAT!B418</f>
        <v>42608</v>
      </c>
      <c r="B415" s="6">
        <f>TITRES_STAT!D418</f>
        <v>3.3563000000000001</v>
      </c>
      <c r="C415" s="2">
        <f t="shared" si="45"/>
        <v>0</v>
      </c>
      <c r="D415" s="2">
        <f t="shared" si="46"/>
        <v>3.3288800000000003</v>
      </c>
      <c r="E415" s="2">
        <f t="shared" si="48"/>
        <v>3.3241700000000001</v>
      </c>
      <c r="F415" s="2">
        <f t="shared" si="49"/>
        <v>3.3149600000000001</v>
      </c>
      <c r="G415" s="2">
        <f t="shared" si="43"/>
        <v>3.2622800000000005</v>
      </c>
      <c r="H415" s="2">
        <f t="shared" si="47"/>
        <v>3.0486970000000002</v>
      </c>
      <c r="I415" s="2">
        <f t="array" ref="I415">SUMPRODUCT(B399:B418, (ROW(B399:B418)-ROW(B399)+1)) / (20*21/2)</f>
        <v>3.3490566666666663</v>
      </c>
      <c r="J415" s="2">
        <f t="shared" si="50"/>
        <v>3.307538271183867</v>
      </c>
      <c r="K415" s="2">
        <f t="shared" si="44"/>
        <v>3.2937460806910472</v>
      </c>
    </row>
    <row r="416" spans="1:11" ht="13.5" x14ac:dyDescent="0.25">
      <c r="A416" s="3">
        <f>TITRES_STAT!B419</f>
        <v>42611</v>
      </c>
      <c r="B416" s="6">
        <f>TITRES_STAT!D419</f>
        <v>3.3862999999999999</v>
      </c>
      <c r="C416" s="2">
        <f t="shared" si="45"/>
        <v>2.9999999999999805E-2</v>
      </c>
      <c r="D416" s="2">
        <f t="shared" si="46"/>
        <v>3.34002</v>
      </c>
      <c r="E416" s="2">
        <f t="shared" si="48"/>
        <v>3.3284500000000001</v>
      </c>
      <c r="F416" s="2">
        <f t="shared" si="49"/>
        <v>3.3226749999999994</v>
      </c>
      <c r="G416" s="2">
        <f t="shared" si="43"/>
        <v>3.2629680000000008</v>
      </c>
      <c r="H416" s="2">
        <f t="shared" si="47"/>
        <v>3.0541835000000002</v>
      </c>
      <c r="I416" s="2">
        <f t="array" ref="I416">SUMPRODUCT(B400:B419, (ROW(B400:B419)-ROW(B400)+1)) / (20*21/2)</f>
        <v>3.3576704761904757</v>
      </c>
      <c r="J416" s="2">
        <f t="shared" si="50"/>
        <v>3.3150393882139748</v>
      </c>
      <c r="K416" s="2">
        <f t="shared" si="44"/>
        <v>3.2973756461541432</v>
      </c>
    </row>
    <row r="417" spans="1:11" ht="13.5" x14ac:dyDescent="0.25">
      <c r="A417" s="3">
        <f>TITRES_STAT!B420</f>
        <v>42612</v>
      </c>
      <c r="B417" s="6">
        <f>TITRES_STAT!D420</f>
        <v>3.3992</v>
      </c>
      <c r="C417" s="2">
        <f t="shared" si="45"/>
        <v>1.2900000000000134E-2</v>
      </c>
      <c r="D417" s="2">
        <f t="shared" si="46"/>
        <v>3.3597399999999999</v>
      </c>
      <c r="E417" s="2">
        <f t="shared" si="48"/>
        <v>3.3365999999999998</v>
      </c>
      <c r="F417" s="2">
        <f t="shared" si="49"/>
        <v>3.3299649999999992</v>
      </c>
      <c r="G417" s="2">
        <f t="shared" si="43"/>
        <v>3.263834000000001</v>
      </c>
      <c r="H417" s="2">
        <f t="shared" si="47"/>
        <v>3.0595355</v>
      </c>
      <c r="I417" s="2">
        <f t="array" ref="I417">SUMPRODUCT(B401:B420, (ROW(B401:B420)-ROW(B401)+1)) / (20*21/2)</f>
        <v>3.3692461904761908</v>
      </c>
      <c r="J417" s="2">
        <f t="shared" si="50"/>
        <v>3.3230546845745486</v>
      </c>
      <c r="K417" s="2">
        <f t="shared" si="44"/>
        <v>3.3013687580696671</v>
      </c>
    </row>
    <row r="418" spans="1:11" ht="13.5" x14ac:dyDescent="0.25">
      <c r="A418" s="3">
        <f>TITRES_STAT!B421</f>
        <v>42613</v>
      </c>
      <c r="B418" s="6">
        <f>TITRES_STAT!D421</f>
        <v>3.4291999999999998</v>
      </c>
      <c r="C418" s="2">
        <f t="shared" si="45"/>
        <v>2.9999999999999805E-2</v>
      </c>
      <c r="D418" s="2">
        <f t="shared" si="46"/>
        <v>3.3854600000000006</v>
      </c>
      <c r="E418" s="2">
        <f t="shared" si="48"/>
        <v>3.34775</v>
      </c>
      <c r="F418" s="2">
        <f t="shared" si="49"/>
        <v>3.338754999999999</v>
      </c>
      <c r="G418" s="2">
        <f t="shared" si="43"/>
        <v>3.265540000000001</v>
      </c>
      <c r="H418" s="2">
        <f t="shared" si="47"/>
        <v>3.0649579999999998</v>
      </c>
      <c r="I418" s="2">
        <f t="array" ref="I418">SUMPRODUCT(B402:B421, (ROW(B402:B421)-ROW(B402)+1)) / (20*21/2)</f>
        <v>3.3805371428571425</v>
      </c>
      <c r="J418" s="2">
        <f t="shared" si="50"/>
        <v>3.3331637622341157</v>
      </c>
      <c r="K418" s="2">
        <f t="shared" si="44"/>
        <v>3.3063817479492879</v>
      </c>
    </row>
    <row r="419" spans="1:11" ht="13.5" x14ac:dyDescent="0.25">
      <c r="A419" s="3">
        <f>TITRES_STAT!B422</f>
        <v>42614</v>
      </c>
      <c r="B419" s="6">
        <f>TITRES_STAT!D422</f>
        <v>3.4291999999999998</v>
      </c>
      <c r="C419" s="2">
        <f t="shared" si="45"/>
        <v>0</v>
      </c>
      <c r="D419" s="2">
        <f t="shared" si="46"/>
        <v>3.4000399999999997</v>
      </c>
      <c r="E419" s="2">
        <f t="shared" si="48"/>
        <v>3.3597500000000005</v>
      </c>
      <c r="F419" s="2">
        <f t="shared" si="49"/>
        <v>3.3462549999999993</v>
      </c>
      <c r="G419" s="2">
        <f t="shared" si="43"/>
        <v>3.2675640000000015</v>
      </c>
      <c r="H419" s="2">
        <f t="shared" si="47"/>
        <v>3.0703805000000006</v>
      </c>
      <c r="I419" s="2">
        <f t="array" ref="I419">SUMPRODUCT(B403:B422, (ROW(B403:B422)-ROW(B403)+1)) / (20*21/2)</f>
        <v>3.3834538095238096</v>
      </c>
      <c r="J419" s="2">
        <f t="shared" si="50"/>
        <v>3.3423100705927715</v>
      </c>
      <c r="K419" s="2">
        <f t="shared" si="44"/>
        <v>3.3111981499904921</v>
      </c>
    </row>
    <row r="420" spans="1:11" ht="13.5" x14ac:dyDescent="0.25">
      <c r="A420" s="3">
        <f>TITRES_STAT!B423</f>
        <v>42615</v>
      </c>
      <c r="B420" s="6">
        <f>TITRES_STAT!D423</f>
        <v>3.4678</v>
      </c>
      <c r="C420" s="2">
        <f t="shared" si="45"/>
        <v>3.860000000000019E-2</v>
      </c>
      <c r="D420" s="2">
        <f t="shared" si="46"/>
        <v>3.4223399999999997</v>
      </c>
      <c r="E420" s="2">
        <f t="shared" si="48"/>
        <v>3.3756099999999996</v>
      </c>
      <c r="F420" s="2">
        <f t="shared" si="49"/>
        <v>3.3535449999999996</v>
      </c>
      <c r="G420" s="2">
        <f t="shared" si="43"/>
        <v>3.2700420000000014</v>
      </c>
      <c r="H420" s="2">
        <f t="shared" si="47"/>
        <v>3.0756574999999997</v>
      </c>
      <c r="I420" s="2">
        <f t="array" ref="I420">SUMPRODUCT(B404:B423, (ROW(B404:B423)-ROW(B404)+1)) / (20*21/2)</f>
        <v>3.3898223809523804</v>
      </c>
      <c r="J420" s="2">
        <f t="shared" si="50"/>
        <v>3.3542614924410792</v>
      </c>
      <c r="K420" s="2">
        <f t="shared" si="44"/>
        <v>3.3173393990104727</v>
      </c>
    </row>
    <row r="421" spans="1:11" ht="13.5" x14ac:dyDescent="0.25">
      <c r="A421" s="3">
        <f>TITRES_STAT!B424</f>
        <v>42618</v>
      </c>
      <c r="B421" s="6">
        <f>TITRES_STAT!D424</f>
        <v>3.4721000000000002</v>
      </c>
      <c r="C421" s="2">
        <f t="shared" si="45"/>
        <v>4.3000000000001926E-3</v>
      </c>
      <c r="D421" s="2">
        <f t="shared" si="46"/>
        <v>3.4395000000000002</v>
      </c>
      <c r="E421" s="2">
        <f t="shared" si="48"/>
        <v>3.3897600000000003</v>
      </c>
      <c r="F421" s="2">
        <f t="shared" si="49"/>
        <v>3.3599749999999999</v>
      </c>
      <c r="G421" s="2">
        <f t="shared" si="43"/>
        <v>3.2730840000000017</v>
      </c>
      <c r="H421" s="2">
        <f t="shared" si="47"/>
        <v>3.080956</v>
      </c>
      <c r="I421" s="2">
        <f t="array" ref="I421">SUMPRODUCT(B405:B424, (ROW(B405:B424)-ROW(B405)+1)) / (20*21/2)</f>
        <v>3.3998685714285712</v>
      </c>
      <c r="J421" s="2">
        <f t="shared" si="50"/>
        <v>3.3654842074466904</v>
      </c>
      <c r="K421" s="2">
        <f t="shared" si="44"/>
        <v>3.3234084421865324</v>
      </c>
    </row>
    <row r="422" spans="1:11" ht="13.5" x14ac:dyDescent="0.25">
      <c r="A422" s="3">
        <f>TITRES_STAT!B425</f>
        <v>42619</v>
      </c>
      <c r="B422" s="6">
        <f>TITRES_STAT!D425</f>
        <v>3.3906000000000001</v>
      </c>
      <c r="C422" s="2">
        <f t="shared" si="45"/>
        <v>-8.1500000000000128E-2</v>
      </c>
      <c r="D422" s="2">
        <f t="shared" si="46"/>
        <v>3.4377800000000001</v>
      </c>
      <c r="E422" s="2">
        <f t="shared" si="48"/>
        <v>3.3987600000000002</v>
      </c>
      <c r="F422" s="2">
        <f t="shared" si="49"/>
        <v>3.36233</v>
      </c>
      <c r="G422" s="2">
        <f t="shared" si="43"/>
        <v>3.2748140000000023</v>
      </c>
      <c r="H422" s="2">
        <f t="shared" si="47"/>
        <v>3.0859664999999996</v>
      </c>
      <c r="I422" s="2">
        <f t="array" ref="I422">SUMPRODUCT(B406:B425, (ROW(B406:B425)-ROW(B406)+1)) / (20*21/2)</f>
        <v>3.4052166666666674</v>
      </c>
      <c r="J422" s="2">
        <f t="shared" si="50"/>
        <v>3.3678761876898626</v>
      </c>
      <c r="K422" s="2">
        <f t="shared" si="44"/>
        <v>3.3260434052380408</v>
      </c>
    </row>
    <row r="423" spans="1:11" ht="13.5" x14ac:dyDescent="0.25">
      <c r="A423" s="3">
        <f>TITRES_STAT!B426</f>
        <v>42620</v>
      </c>
      <c r="B423" s="6">
        <f>TITRES_STAT!D426</f>
        <v>3.4291999999999998</v>
      </c>
      <c r="C423" s="2">
        <f t="shared" si="45"/>
        <v>3.8599999999999746E-2</v>
      </c>
      <c r="D423" s="2">
        <f t="shared" si="46"/>
        <v>3.4377799999999992</v>
      </c>
      <c r="E423" s="2">
        <f t="shared" si="48"/>
        <v>3.4116200000000005</v>
      </c>
      <c r="F423" s="2">
        <f t="shared" si="49"/>
        <v>3.3666149999999995</v>
      </c>
      <c r="G423" s="2">
        <f t="shared" si="43"/>
        <v>3.2773160000000026</v>
      </c>
      <c r="H423" s="2">
        <f t="shared" si="47"/>
        <v>3.0909309999999994</v>
      </c>
      <c r="I423" s="2">
        <f t="array" ref="I423">SUMPRODUCT(B407:B426, (ROW(B407:B426)-ROW(B407)+1)) / (20*21/2)</f>
        <v>3.4162804761904764</v>
      </c>
      <c r="J423" s="2">
        <f t="shared" si="50"/>
        <v>3.3737165507670186</v>
      </c>
      <c r="K423" s="2">
        <f t="shared" si="44"/>
        <v>3.3300887618953725</v>
      </c>
    </row>
    <row r="424" spans="1:11" ht="13.5" x14ac:dyDescent="0.25">
      <c r="A424" s="3">
        <f>TITRES_STAT!B427</f>
        <v>42621</v>
      </c>
      <c r="B424" s="6">
        <f>TITRES_STAT!D427</f>
        <v>3.4721000000000002</v>
      </c>
      <c r="C424" s="2">
        <f t="shared" si="45"/>
        <v>4.2900000000000382E-2</v>
      </c>
      <c r="D424" s="2">
        <f t="shared" si="46"/>
        <v>3.4463599999999999</v>
      </c>
      <c r="E424" s="2">
        <f t="shared" si="48"/>
        <v>3.4232</v>
      </c>
      <c r="F424" s="2">
        <f t="shared" si="49"/>
        <v>3.3730449999999998</v>
      </c>
      <c r="G424" s="2">
        <f t="shared" si="43"/>
        <v>3.2814720000000026</v>
      </c>
      <c r="H424" s="2">
        <f t="shared" si="47"/>
        <v>3.0963489999999991</v>
      </c>
      <c r="I424" s="2">
        <f t="array" ref="I424">SUMPRODUCT(B408:B427, (ROW(B408:B427)-ROW(B408)+1)) / (20*21/2)</f>
        <v>3.4205061904761904</v>
      </c>
      <c r="J424" s="2">
        <f t="shared" si="50"/>
        <v>3.3830864030749215</v>
      </c>
      <c r="K424" s="2">
        <f t="shared" si="44"/>
        <v>3.3356578300563382</v>
      </c>
    </row>
    <row r="425" spans="1:11" ht="13.5" x14ac:dyDescent="0.25">
      <c r="A425" s="3">
        <f>TITRES_STAT!B428</f>
        <v>42622</v>
      </c>
      <c r="B425" s="6">
        <f>TITRES_STAT!D428</f>
        <v>3.4291999999999998</v>
      </c>
      <c r="C425" s="2">
        <f t="shared" si="45"/>
        <v>-4.2900000000000382E-2</v>
      </c>
      <c r="D425" s="2">
        <f t="shared" si="46"/>
        <v>3.4386399999999995</v>
      </c>
      <c r="E425" s="2">
        <f t="shared" si="48"/>
        <v>3.4304899999999998</v>
      </c>
      <c r="F425" s="2">
        <f t="shared" si="49"/>
        <v>3.3773299999999997</v>
      </c>
      <c r="G425" s="2">
        <f t="shared" si="43"/>
        <v>3.2847700000000031</v>
      </c>
      <c r="H425" s="2">
        <f t="shared" si="47"/>
        <v>3.1014529999999989</v>
      </c>
      <c r="I425" s="2">
        <f t="array" ref="I425">SUMPRODUCT(B409:B428, (ROW(B409:B428)-ROW(B409)+1)) / (20*21/2)</f>
        <v>3.4242009523809527</v>
      </c>
      <c r="J425" s="2">
        <f t="shared" si="50"/>
        <v>3.3874781742106435</v>
      </c>
      <c r="K425" s="2">
        <f t="shared" si="44"/>
        <v>3.3393261504462859</v>
      </c>
    </row>
    <row r="426" spans="1:11" ht="13.5" x14ac:dyDescent="0.25">
      <c r="A426" s="3">
        <f>TITRES_STAT!B429</f>
        <v>42627</v>
      </c>
      <c r="B426" s="6">
        <f>TITRES_STAT!D429</f>
        <v>3.4935</v>
      </c>
      <c r="C426" s="2">
        <f t="shared" si="45"/>
        <v>6.4300000000000246E-2</v>
      </c>
      <c r="D426" s="2">
        <f t="shared" si="46"/>
        <v>3.44292</v>
      </c>
      <c r="E426" s="2">
        <f t="shared" si="48"/>
        <v>3.4412099999999994</v>
      </c>
      <c r="F426" s="2">
        <f t="shared" si="49"/>
        <v>3.3848299999999996</v>
      </c>
      <c r="G426" s="2">
        <f t="shared" si="43"/>
        <v>3.2898320000000028</v>
      </c>
      <c r="H426" s="2">
        <f t="shared" si="47"/>
        <v>3.1068785000000001</v>
      </c>
      <c r="I426" s="2">
        <f t="array" ref="I426">SUMPRODUCT(B410:B429, (ROW(B410:B429)-ROW(B410)+1)) / (20*21/2)</f>
        <v>3.4273647619047618</v>
      </c>
      <c r="J426" s="2">
        <f t="shared" si="50"/>
        <v>3.3975754909524869</v>
      </c>
      <c r="K426" s="2">
        <f t="shared" si="44"/>
        <v>3.3453721837621178</v>
      </c>
    </row>
    <row r="427" spans="1:11" ht="13.5" x14ac:dyDescent="0.25">
      <c r="A427" s="3">
        <f>TITRES_STAT!B430</f>
        <v>42628</v>
      </c>
      <c r="B427" s="6">
        <f>TITRES_STAT!D430</f>
        <v>3.4291999999999998</v>
      </c>
      <c r="C427" s="2">
        <f t="shared" si="45"/>
        <v>-6.4300000000000246E-2</v>
      </c>
      <c r="D427" s="2">
        <f t="shared" si="46"/>
        <v>3.4506399999999999</v>
      </c>
      <c r="E427" s="2">
        <f t="shared" si="48"/>
        <v>3.4442099999999995</v>
      </c>
      <c r="F427" s="2">
        <f t="shared" si="49"/>
        <v>3.3904049999999999</v>
      </c>
      <c r="G427" s="2">
        <f t="shared" si="43"/>
        <v>3.2947220000000033</v>
      </c>
      <c r="H427" s="2">
        <f t="shared" si="47"/>
        <v>3.1122809999999999</v>
      </c>
      <c r="I427" s="2">
        <f t="array" ref="I427">SUMPRODUCT(B411:B430, (ROW(B411:B430)-ROW(B411)+1)) / (20*21/2)</f>
        <v>3.4271000000000003</v>
      </c>
      <c r="J427" s="2">
        <f t="shared" si="50"/>
        <v>3.400587348957012</v>
      </c>
      <c r="K427" s="2">
        <f t="shared" si="44"/>
        <v>3.3486595491047799</v>
      </c>
    </row>
    <row r="428" spans="1:11" ht="13.5" x14ac:dyDescent="0.25">
      <c r="A428" s="3">
        <f>TITRES_STAT!B431</f>
        <v>42629</v>
      </c>
      <c r="B428" s="6">
        <f>TITRES_STAT!D431</f>
        <v>3.4291999999999998</v>
      </c>
      <c r="C428" s="2">
        <f t="shared" si="45"/>
        <v>0</v>
      </c>
      <c r="D428" s="2">
        <f t="shared" si="46"/>
        <v>3.4506399999999999</v>
      </c>
      <c r="E428" s="2">
        <f t="shared" si="48"/>
        <v>3.4442099999999995</v>
      </c>
      <c r="F428" s="2">
        <f t="shared" si="49"/>
        <v>3.3959799999999993</v>
      </c>
      <c r="G428" s="2">
        <f t="shared" si="43"/>
        <v>3.2996120000000029</v>
      </c>
      <c r="H428" s="2">
        <f t="shared" si="47"/>
        <v>3.1178824999999999</v>
      </c>
      <c r="I428" s="2">
        <f t="array" ref="I428">SUMPRODUCT(B412:B431, (ROW(B412:B431)-ROW(B412)+1)) / (20*21/2)</f>
        <v>3.4272257142857141</v>
      </c>
      <c r="J428" s="2">
        <f t="shared" si="50"/>
        <v>3.4033123633420588</v>
      </c>
      <c r="K428" s="2">
        <f t="shared" si="44"/>
        <v>3.3518179981594942</v>
      </c>
    </row>
    <row r="429" spans="1:11" ht="13.5" x14ac:dyDescent="0.25">
      <c r="A429" s="3">
        <f>TITRES_STAT!B432</f>
        <v>42632</v>
      </c>
      <c r="B429" s="6">
        <f>TITRES_STAT!D432</f>
        <v>3.4291999999999998</v>
      </c>
      <c r="C429" s="2">
        <f t="shared" si="45"/>
        <v>0</v>
      </c>
      <c r="D429" s="2">
        <f t="shared" si="46"/>
        <v>3.4420600000000001</v>
      </c>
      <c r="E429" s="2">
        <f t="shared" si="48"/>
        <v>3.4442100000000004</v>
      </c>
      <c r="F429" s="2">
        <f t="shared" si="49"/>
        <v>3.4019799999999996</v>
      </c>
      <c r="G429" s="2">
        <f t="shared" si="43"/>
        <v>3.3037060000000031</v>
      </c>
      <c r="H429" s="2">
        <f t="shared" si="47"/>
        <v>3.1231855000000008</v>
      </c>
      <c r="I429" s="2">
        <f t="array" ref="I429">SUMPRODUCT(B413:B432, (ROW(B413:B432)-ROW(B413)+1)) / (20*21/2)</f>
        <v>3.4269838095238097</v>
      </c>
      <c r="J429" s="2">
        <f t="shared" si="50"/>
        <v>3.405777852547577</v>
      </c>
      <c r="K429" s="2">
        <f t="shared" si="44"/>
        <v>3.3548525864669649</v>
      </c>
    </row>
    <row r="430" spans="1:11" ht="13.5" x14ac:dyDescent="0.25">
      <c r="A430" s="3">
        <f>TITRES_STAT!B433</f>
        <v>42633</v>
      </c>
      <c r="B430" s="6">
        <f>TITRES_STAT!D433</f>
        <v>3.3992</v>
      </c>
      <c r="C430" s="2">
        <f t="shared" si="45"/>
        <v>-2.9999999999999805E-2</v>
      </c>
      <c r="D430" s="2">
        <f t="shared" si="46"/>
        <v>3.4360599999999999</v>
      </c>
      <c r="E430" s="2">
        <f t="shared" si="48"/>
        <v>3.4373499999999999</v>
      </c>
      <c r="F430" s="2">
        <f t="shared" si="49"/>
        <v>3.4064799999999993</v>
      </c>
      <c r="G430" s="2">
        <f t="shared" si="43"/>
        <v>3.3079960000000028</v>
      </c>
      <c r="H430" s="2">
        <f t="shared" si="47"/>
        <v>3.1283385000000004</v>
      </c>
      <c r="I430" s="2">
        <f t="array" ref="I430">SUMPRODUCT(B414:B433, (ROW(B414:B433)-ROW(B414)+1)) / (20*21/2)</f>
        <v>3.426231428571429</v>
      </c>
      <c r="J430" s="2">
        <f t="shared" si="50"/>
        <v>3.4051513904001887</v>
      </c>
      <c r="K430" s="2">
        <f t="shared" si="44"/>
        <v>3.3565917007231625</v>
      </c>
    </row>
    <row r="431" spans="1:11" ht="13.5" x14ac:dyDescent="0.25">
      <c r="A431" s="3">
        <f>TITRES_STAT!B434</f>
        <v>42634</v>
      </c>
      <c r="B431" s="6">
        <f>TITRES_STAT!D434</f>
        <v>3.4077999999999999</v>
      </c>
      <c r="C431" s="2">
        <f t="shared" si="45"/>
        <v>8.599999999999941E-3</v>
      </c>
      <c r="D431" s="2">
        <f t="shared" si="46"/>
        <v>3.41892</v>
      </c>
      <c r="E431" s="2">
        <f t="shared" si="48"/>
        <v>3.4309200000000004</v>
      </c>
      <c r="F431" s="2">
        <f t="shared" si="49"/>
        <v>3.4103400000000001</v>
      </c>
      <c r="G431" s="2">
        <f t="shared" si="43"/>
        <v>3.3127760000000031</v>
      </c>
      <c r="H431" s="2">
        <f t="shared" si="47"/>
        <v>3.1336340000000003</v>
      </c>
      <c r="I431" s="2">
        <f t="array" ref="I431">SUMPRODUCT(B415:B434, (ROW(B415:B434)-ROW(B415)+1)) / (20*21/2)</f>
        <v>3.4270066666666676</v>
      </c>
      <c r="J431" s="2">
        <f t="shared" si="50"/>
        <v>3.4054036389335041</v>
      </c>
      <c r="K431" s="2">
        <f t="shared" si="44"/>
        <v>3.3585998693222545</v>
      </c>
    </row>
    <row r="432" spans="1:11" ht="13.5" x14ac:dyDescent="0.25">
      <c r="A432" s="3">
        <f>TITRES_STAT!B435</f>
        <v>42635</v>
      </c>
      <c r="B432" s="6">
        <f>TITRES_STAT!D435</f>
        <v>3.4077999999999999</v>
      </c>
      <c r="C432" s="2">
        <f t="shared" si="45"/>
        <v>0</v>
      </c>
      <c r="D432" s="2">
        <f t="shared" si="46"/>
        <v>3.4146399999999999</v>
      </c>
      <c r="E432" s="2">
        <f t="shared" si="48"/>
        <v>3.4326400000000006</v>
      </c>
      <c r="F432" s="2">
        <f t="shared" si="49"/>
        <v>3.4156999999999997</v>
      </c>
      <c r="G432" s="2">
        <f t="shared" si="43"/>
        <v>3.3174920000000032</v>
      </c>
      <c r="H432" s="2">
        <f t="shared" si="47"/>
        <v>3.1390289999999998</v>
      </c>
      <c r="I432" s="2">
        <f t="array" ref="I432">SUMPRODUCT(B416:B435, (ROW(B416:B435)-ROW(B416)+1)) / (20*21/2)</f>
        <v>3.4262061904761909</v>
      </c>
      <c r="J432" s="2">
        <f t="shared" si="50"/>
        <v>3.4056318637969798</v>
      </c>
      <c r="K432" s="2">
        <f t="shared" si="44"/>
        <v>3.3605292862115781</v>
      </c>
    </row>
    <row r="433" spans="1:11" ht="13.5" x14ac:dyDescent="0.25">
      <c r="A433" s="3">
        <f>TITRES_STAT!B436</f>
        <v>42636</v>
      </c>
      <c r="B433" s="6">
        <f>TITRES_STAT!D436</f>
        <v>3.4077999999999999</v>
      </c>
      <c r="C433" s="2">
        <f t="shared" si="45"/>
        <v>0</v>
      </c>
      <c r="D433" s="2">
        <f t="shared" si="46"/>
        <v>3.4103599999999998</v>
      </c>
      <c r="E433" s="2">
        <f t="shared" si="48"/>
        <v>3.4305000000000008</v>
      </c>
      <c r="F433" s="2">
        <f t="shared" si="49"/>
        <v>3.4210599999999998</v>
      </c>
      <c r="G433" s="2">
        <f t="shared" si="43"/>
        <v>3.3226360000000028</v>
      </c>
      <c r="H433" s="2">
        <f t="shared" si="47"/>
        <v>3.144423999999999</v>
      </c>
      <c r="I433" s="2">
        <f t="array" ref="I433">SUMPRODUCT(B417:B436, (ROW(B417:B436)-ROW(B417)+1)) / (20*21/2)</f>
        <v>3.4226723809523811</v>
      </c>
      <c r="J433" s="2">
        <f t="shared" si="50"/>
        <v>3.4058383529591723</v>
      </c>
      <c r="K433" s="2">
        <f t="shared" si="44"/>
        <v>3.3623830396934773</v>
      </c>
    </row>
    <row r="434" spans="1:11" ht="13.5" x14ac:dyDescent="0.25">
      <c r="A434" s="3">
        <f>TITRES_STAT!B437</f>
        <v>42639</v>
      </c>
      <c r="B434" s="6">
        <f>TITRES_STAT!D437</f>
        <v>3.4291999999999998</v>
      </c>
      <c r="C434" s="2">
        <f t="shared" si="45"/>
        <v>2.1399999999999864E-2</v>
      </c>
      <c r="D434" s="2">
        <f t="shared" si="46"/>
        <v>3.4103599999999998</v>
      </c>
      <c r="E434" s="2">
        <f t="shared" si="48"/>
        <v>3.4262100000000002</v>
      </c>
      <c r="F434" s="2">
        <f t="shared" si="49"/>
        <v>3.4247050000000003</v>
      </c>
      <c r="G434" s="2">
        <f t="shared" ref="G434:G497" si="51">AVERAGE(B385:B434)</f>
        <v>3.3282940000000032</v>
      </c>
      <c r="H434" s="2">
        <f t="shared" si="47"/>
        <v>3.1499059999999992</v>
      </c>
      <c r="I434" s="2">
        <f t="array" ref="I434">SUMPRODUCT(B418:B437, (ROW(B418:B437)-ROW(B418)+1)) / (20*21/2)</f>
        <v>3.4187085714285703</v>
      </c>
      <c r="J434" s="2">
        <f t="shared" si="50"/>
        <v>3.4080632717249655</v>
      </c>
      <c r="K434" s="2">
        <f t="shared" si="44"/>
        <v>3.3650033126466741</v>
      </c>
    </row>
    <row r="435" spans="1:11" ht="13.5" x14ac:dyDescent="0.25">
      <c r="A435" s="3">
        <f>TITRES_STAT!B438</f>
        <v>42640</v>
      </c>
      <c r="B435" s="6">
        <f>TITRES_STAT!D438</f>
        <v>3.4163000000000001</v>
      </c>
      <c r="C435" s="2">
        <f t="shared" si="45"/>
        <v>-1.2899999999999689E-2</v>
      </c>
      <c r="D435" s="2">
        <f t="shared" si="46"/>
        <v>3.41378</v>
      </c>
      <c r="E435" s="2">
        <f t="shared" si="48"/>
        <v>3.4249200000000002</v>
      </c>
      <c r="F435" s="2">
        <f t="shared" si="49"/>
        <v>3.4277050000000004</v>
      </c>
      <c r="G435" s="2">
        <f t="shared" si="51"/>
        <v>3.3340380000000027</v>
      </c>
      <c r="H435" s="2">
        <f t="shared" si="47"/>
        <v>3.155044999999999</v>
      </c>
      <c r="I435" s="2">
        <f t="array" ref="I435">SUMPRODUCT(B419:B438, (ROW(B419:B438)-ROW(B419)+1)) / (20*21/2)</f>
        <v>3.412768095238095</v>
      </c>
      <c r="J435" s="2">
        <f t="shared" si="50"/>
        <v>3.4088477220368736</v>
      </c>
      <c r="K435" s="2">
        <f t="shared" ref="K435:K498" si="52">$K$4*B435+(1-$K$4)*K434</f>
        <v>3.3670149474448441</v>
      </c>
    </row>
    <row r="436" spans="1:11" ht="13.5" x14ac:dyDescent="0.25">
      <c r="A436" s="3">
        <f>TITRES_STAT!B439</f>
        <v>42641</v>
      </c>
      <c r="B436" s="6">
        <f>TITRES_STAT!D439</f>
        <v>3.3906000000000001</v>
      </c>
      <c r="C436" s="2">
        <f t="shared" si="45"/>
        <v>-2.5700000000000056E-2</v>
      </c>
      <c r="D436" s="2">
        <f t="shared" si="46"/>
        <v>3.4103400000000001</v>
      </c>
      <c r="E436" s="2">
        <f t="shared" si="48"/>
        <v>3.4146300000000003</v>
      </c>
      <c r="F436" s="2">
        <f t="shared" si="49"/>
        <v>3.4279200000000012</v>
      </c>
      <c r="G436" s="2">
        <f t="shared" si="51"/>
        <v>3.3392680000000023</v>
      </c>
      <c r="H436" s="2">
        <f t="shared" si="47"/>
        <v>3.160055499999999</v>
      </c>
      <c r="I436" s="2">
        <f t="array" ref="I436">SUMPRODUCT(B420:B439, (ROW(B420:B439)-ROW(B420)+1)) / (20*21/2)</f>
        <v>3.4071338095238097</v>
      </c>
      <c r="J436" s="2">
        <f t="shared" si="50"/>
        <v>3.4071098437476479</v>
      </c>
      <c r="K436" s="2">
        <f t="shared" si="52"/>
        <v>3.3679398514666148</v>
      </c>
    </row>
    <row r="437" spans="1:11" ht="13.5" x14ac:dyDescent="0.25">
      <c r="A437" s="3">
        <f>TITRES_STAT!B440</f>
        <v>42642</v>
      </c>
      <c r="B437" s="6">
        <f>TITRES_STAT!D440</f>
        <v>3.3862999999999999</v>
      </c>
      <c r="C437" s="2">
        <f t="shared" si="45"/>
        <v>-4.3000000000001926E-3</v>
      </c>
      <c r="D437" s="2">
        <f t="shared" si="46"/>
        <v>3.4060399999999995</v>
      </c>
      <c r="E437" s="2">
        <f t="shared" si="48"/>
        <v>3.4103400000000001</v>
      </c>
      <c r="F437" s="2">
        <f t="shared" si="49"/>
        <v>3.4272750000000007</v>
      </c>
      <c r="G437" s="2">
        <f t="shared" si="51"/>
        <v>3.3435540000000019</v>
      </c>
      <c r="H437" s="2">
        <f t="shared" si="47"/>
        <v>3.1650444999999996</v>
      </c>
      <c r="I437" s="2">
        <f t="array" ref="I437">SUMPRODUCT(B421:B440, (ROW(B421:B440)-ROW(B421)+1)) / (20*21/2)</f>
        <v>3.4050723809523809</v>
      </c>
      <c r="J437" s="2">
        <f t="shared" si="50"/>
        <v>3.4051279538669195</v>
      </c>
      <c r="K437" s="2">
        <f t="shared" si="52"/>
        <v>3.3686598572914535</v>
      </c>
    </row>
    <row r="438" spans="1:11" ht="13.5" x14ac:dyDescent="0.25">
      <c r="A438" s="3">
        <f>TITRES_STAT!B441</f>
        <v>42643</v>
      </c>
      <c r="B438" s="6">
        <f>TITRES_STAT!D441</f>
        <v>3.3649</v>
      </c>
      <c r="C438" s="2">
        <f t="shared" si="45"/>
        <v>-2.1399999999999864E-2</v>
      </c>
      <c r="D438" s="2">
        <f t="shared" si="46"/>
        <v>3.3974600000000001</v>
      </c>
      <c r="E438" s="2">
        <f t="shared" si="48"/>
        <v>3.4039099999999998</v>
      </c>
      <c r="F438" s="2">
        <f t="shared" si="49"/>
        <v>3.4240600000000008</v>
      </c>
      <c r="G438" s="2">
        <f t="shared" si="51"/>
        <v>3.3474120000000016</v>
      </c>
      <c r="H438" s="2">
        <f t="shared" si="47"/>
        <v>3.1697669999999998</v>
      </c>
      <c r="I438" s="2">
        <f t="array" ref="I438">SUMPRODUCT(B422:B441, (ROW(B422:B441)-ROW(B422)+1)) / (20*21/2)</f>
        <v>3.4033376190476186</v>
      </c>
      <c r="J438" s="2">
        <f t="shared" si="50"/>
        <v>3.4012967201653077</v>
      </c>
      <c r="K438" s="2">
        <f t="shared" si="52"/>
        <v>3.3685124119074752</v>
      </c>
    </row>
    <row r="439" spans="1:11" ht="13.5" x14ac:dyDescent="0.25">
      <c r="A439" s="3">
        <f>TITRES_STAT!B442</f>
        <v>42647</v>
      </c>
      <c r="B439" s="6">
        <f>TITRES_STAT!D442</f>
        <v>3.3649</v>
      </c>
      <c r="C439" s="2">
        <f t="shared" si="45"/>
        <v>0</v>
      </c>
      <c r="D439" s="2">
        <f t="shared" si="46"/>
        <v>3.3846000000000003</v>
      </c>
      <c r="E439" s="2">
        <f t="shared" si="48"/>
        <v>3.3974799999999994</v>
      </c>
      <c r="F439" s="2">
        <f t="shared" si="49"/>
        <v>3.4208450000000008</v>
      </c>
      <c r="G439" s="2">
        <f t="shared" si="51"/>
        <v>3.3504120000000017</v>
      </c>
      <c r="H439" s="2">
        <f t="shared" si="47"/>
        <v>3.1744895000000004</v>
      </c>
      <c r="I439" s="2">
        <f t="array" ref="I439">SUMPRODUCT(B423:B442, (ROW(B423:B442)-ROW(B423)+1)) / (20*21/2)</f>
        <v>3.4048071428571425</v>
      </c>
      <c r="J439" s="2">
        <f t="shared" si="50"/>
        <v>3.3978303658638498</v>
      </c>
      <c r="K439" s="2">
        <f t="shared" si="52"/>
        <v>3.3683707486954177</v>
      </c>
    </row>
    <row r="440" spans="1:11" ht="13.5" x14ac:dyDescent="0.25">
      <c r="A440" s="3">
        <f>TITRES_STAT!B443</f>
        <v>42648</v>
      </c>
      <c r="B440" s="6">
        <f>TITRES_STAT!D443</f>
        <v>3.3992</v>
      </c>
      <c r="C440" s="2">
        <f t="shared" si="45"/>
        <v>3.4299999999999997E-2</v>
      </c>
      <c r="D440" s="2">
        <f t="shared" si="46"/>
        <v>3.3811799999999996</v>
      </c>
      <c r="E440" s="2">
        <f t="shared" si="48"/>
        <v>3.3974799999999994</v>
      </c>
      <c r="F440" s="2">
        <f t="shared" si="49"/>
        <v>3.4174149999999996</v>
      </c>
      <c r="G440" s="2">
        <f t="shared" si="51"/>
        <v>3.3532420000000012</v>
      </c>
      <c r="H440" s="2">
        <f t="shared" si="47"/>
        <v>3.1797420000000005</v>
      </c>
      <c r="I440" s="2">
        <f t="array" ref="I440">SUMPRODUCT(B424:B443, (ROW(B424:B443)-ROW(B424)+1)) / (20*21/2)</f>
        <v>3.4024166666666669</v>
      </c>
      <c r="J440" s="2">
        <f t="shared" si="50"/>
        <v>3.3979608072101497</v>
      </c>
      <c r="K440" s="2">
        <f t="shared" si="52"/>
        <v>3.3695797389426563</v>
      </c>
    </row>
    <row r="441" spans="1:11" ht="13.5" x14ac:dyDescent="0.25">
      <c r="A441" s="3">
        <f>TITRES_STAT!B444</f>
        <v>42649</v>
      </c>
      <c r="B441" s="6">
        <f>TITRES_STAT!D444</f>
        <v>3.3992</v>
      </c>
      <c r="C441" s="2">
        <f t="shared" si="45"/>
        <v>0</v>
      </c>
      <c r="D441" s="2">
        <f t="shared" si="46"/>
        <v>3.3829000000000002</v>
      </c>
      <c r="E441" s="2">
        <f t="shared" si="48"/>
        <v>3.3966199999999995</v>
      </c>
      <c r="F441" s="2">
        <f t="shared" si="49"/>
        <v>3.4137699999999995</v>
      </c>
      <c r="G441" s="2">
        <f t="shared" si="51"/>
        <v>3.3569280000000008</v>
      </c>
      <c r="H441" s="2">
        <f t="shared" si="47"/>
        <v>3.1847955000000008</v>
      </c>
      <c r="I441" s="2">
        <f t="array" ref="I441">SUMPRODUCT(B425:B444, (ROW(B425:B444)-ROW(B425)+1)) / (20*21/2)</f>
        <v>3.4030671428571426</v>
      </c>
      <c r="J441" s="2">
        <f t="shared" si="50"/>
        <v>3.3980788255710879</v>
      </c>
      <c r="K441" s="2">
        <f t="shared" si="52"/>
        <v>3.3707413178076502</v>
      </c>
    </row>
    <row r="442" spans="1:11" ht="13.5" x14ac:dyDescent="0.25">
      <c r="A442" s="3">
        <f>TITRES_STAT!B445</f>
        <v>42650</v>
      </c>
      <c r="B442" s="6">
        <f>TITRES_STAT!D445</f>
        <v>3.4291999999999998</v>
      </c>
      <c r="C442" s="2">
        <f t="shared" si="45"/>
        <v>2.9999999999999805E-2</v>
      </c>
      <c r="D442" s="2">
        <f t="shared" si="46"/>
        <v>3.3914800000000001</v>
      </c>
      <c r="E442" s="2">
        <f t="shared" si="48"/>
        <v>3.3987599999999993</v>
      </c>
      <c r="F442" s="2">
        <f t="shared" si="49"/>
        <v>3.4156999999999997</v>
      </c>
      <c r="G442" s="2">
        <f t="shared" si="51"/>
        <v>3.3629300000000004</v>
      </c>
      <c r="H442" s="2">
        <f t="shared" si="47"/>
        <v>3.1899990000000007</v>
      </c>
      <c r="I442" s="2">
        <f t="array" ref="I442">SUMPRODUCT(B426:B445, (ROW(B426:B445)-ROW(B426)+1)) / (20*21/2)</f>
        <v>3.4031438095238098</v>
      </c>
      <c r="J442" s="2">
        <f t="shared" si="50"/>
        <v>3.40104274694527</v>
      </c>
      <c r="K442" s="2">
        <f t="shared" si="52"/>
        <v>3.3730338151485264</v>
      </c>
    </row>
    <row r="443" spans="1:11" ht="13.5" x14ac:dyDescent="0.25">
      <c r="A443" s="3">
        <f>TITRES_STAT!B446</f>
        <v>42653</v>
      </c>
      <c r="B443" s="6">
        <f>TITRES_STAT!D446</f>
        <v>3.3906000000000001</v>
      </c>
      <c r="C443" s="2">
        <f t="shared" si="45"/>
        <v>-3.8599999999999746E-2</v>
      </c>
      <c r="D443" s="2">
        <f t="shared" si="46"/>
        <v>3.39662</v>
      </c>
      <c r="E443" s="2">
        <f t="shared" si="48"/>
        <v>3.3970399999999996</v>
      </c>
      <c r="F443" s="2">
        <f t="shared" si="49"/>
        <v>3.4137700000000004</v>
      </c>
      <c r="G443" s="2">
        <f t="shared" si="51"/>
        <v>3.3673020000000005</v>
      </c>
      <c r="H443" s="2">
        <f t="shared" si="47"/>
        <v>3.1950095000000012</v>
      </c>
      <c r="I443" s="2">
        <f t="array" ref="I443">SUMPRODUCT(B427:B446, (ROW(B427:B446)-ROW(B427)+1)) / (20*21/2)</f>
        <v>3.4033023809523808</v>
      </c>
      <c r="J443" s="2">
        <f t="shared" si="50"/>
        <v>3.4000481996171494</v>
      </c>
      <c r="K443" s="2">
        <f t="shared" si="52"/>
        <v>3.373722685142702</v>
      </c>
    </row>
    <row r="444" spans="1:11" ht="13.5" x14ac:dyDescent="0.25">
      <c r="A444" s="3">
        <f>TITRES_STAT!B447</f>
        <v>42654</v>
      </c>
      <c r="B444" s="6">
        <f>TITRES_STAT!D447</f>
        <v>3.4205999999999999</v>
      </c>
      <c r="C444" s="2">
        <f t="shared" si="45"/>
        <v>2.9999999999999805E-2</v>
      </c>
      <c r="D444" s="2">
        <f t="shared" si="46"/>
        <v>3.4077599999999997</v>
      </c>
      <c r="E444" s="2">
        <f t="shared" si="48"/>
        <v>3.3961800000000002</v>
      </c>
      <c r="F444" s="2">
        <f t="shared" si="49"/>
        <v>3.4111950000000002</v>
      </c>
      <c r="G444" s="2">
        <f t="shared" si="51"/>
        <v>3.3722740000000004</v>
      </c>
      <c r="H444" s="2">
        <f t="shared" si="47"/>
        <v>3.2001700000000013</v>
      </c>
      <c r="I444" s="2">
        <f t="array" ref="I444">SUMPRODUCT(B428:B447, (ROW(B428:B447)-ROW(B428)+1)) / (20*21/2)</f>
        <v>3.4018109523809521</v>
      </c>
      <c r="J444" s="2">
        <f t="shared" si="50"/>
        <v>3.4020055139393257</v>
      </c>
      <c r="K444" s="2">
        <f t="shared" si="52"/>
        <v>3.3755610112155376</v>
      </c>
    </row>
    <row r="445" spans="1:11" ht="13.5" x14ac:dyDescent="0.25">
      <c r="A445" s="3">
        <f>TITRES_STAT!B448</f>
        <v>42655</v>
      </c>
      <c r="B445" s="6">
        <f>TITRES_STAT!D448</f>
        <v>3.4119999999999999</v>
      </c>
      <c r="C445" s="2">
        <f t="shared" si="45"/>
        <v>-8.599999999999941E-3</v>
      </c>
      <c r="D445" s="2">
        <f t="shared" si="46"/>
        <v>3.41032</v>
      </c>
      <c r="E445" s="2">
        <f t="shared" si="48"/>
        <v>3.3957499999999996</v>
      </c>
      <c r="F445" s="2">
        <f t="shared" si="49"/>
        <v>3.4103349999999999</v>
      </c>
      <c r="G445" s="2">
        <f t="shared" si="51"/>
        <v>3.3762160000000008</v>
      </c>
      <c r="H445" s="2">
        <f t="shared" si="47"/>
        <v>3.205486500000001</v>
      </c>
      <c r="I445" s="2">
        <f t="array" ref="I445">SUMPRODUCT(B429:B448, (ROW(B429:B448)-ROW(B429)+1)) / (20*21/2)</f>
        <v>3.400503333333333</v>
      </c>
      <c r="J445" s="2">
        <f t="shared" si="50"/>
        <v>3.402957369754628</v>
      </c>
      <c r="K445" s="2">
        <f t="shared" si="52"/>
        <v>3.3769899911678696</v>
      </c>
    </row>
    <row r="446" spans="1:11" ht="13.5" x14ac:dyDescent="0.25">
      <c r="A446" s="3">
        <f>TITRES_STAT!B449</f>
        <v>42656</v>
      </c>
      <c r="B446" s="6">
        <f>TITRES_STAT!D449</f>
        <v>3.4119999999999999</v>
      </c>
      <c r="C446" s="2">
        <f t="shared" si="45"/>
        <v>0</v>
      </c>
      <c r="D446" s="2">
        <f t="shared" si="46"/>
        <v>3.4128799999999999</v>
      </c>
      <c r="E446" s="2">
        <f t="shared" si="48"/>
        <v>3.3978899999999994</v>
      </c>
      <c r="F446" s="2">
        <f t="shared" si="49"/>
        <v>3.4062600000000005</v>
      </c>
      <c r="G446" s="2">
        <f t="shared" si="51"/>
        <v>3.3798159999999999</v>
      </c>
      <c r="H446" s="2">
        <f t="shared" si="47"/>
        <v>3.2106040000000018</v>
      </c>
      <c r="I446" s="2">
        <f t="array" ref="I446">SUMPRODUCT(B430:B449, (ROW(B430:B449)-ROW(B430)+1)) / (20*21/2)</f>
        <v>3.3989699999999994</v>
      </c>
      <c r="J446" s="2">
        <f t="shared" si="50"/>
        <v>3.4038185726351395</v>
      </c>
      <c r="K446" s="2">
        <f t="shared" si="52"/>
        <v>3.3783629326906985</v>
      </c>
    </row>
    <row r="447" spans="1:11" ht="13.5" x14ac:dyDescent="0.25">
      <c r="A447" s="3">
        <f>TITRES_STAT!B450</f>
        <v>42657</v>
      </c>
      <c r="B447" s="6">
        <f>TITRES_STAT!D450</f>
        <v>3.3906000000000001</v>
      </c>
      <c r="C447" s="2">
        <f t="shared" si="45"/>
        <v>-2.1399999999999864E-2</v>
      </c>
      <c r="D447" s="2">
        <f t="shared" si="46"/>
        <v>3.4051599999999995</v>
      </c>
      <c r="E447" s="2">
        <f t="shared" si="48"/>
        <v>3.3983199999999996</v>
      </c>
      <c r="F447" s="2">
        <f t="shared" si="49"/>
        <v>3.4043300000000003</v>
      </c>
      <c r="G447" s="2">
        <f t="shared" si="51"/>
        <v>3.3825599999999998</v>
      </c>
      <c r="H447" s="2">
        <f t="shared" si="47"/>
        <v>3.2155945000000012</v>
      </c>
      <c r="I447" s="2">
        <f t="array" ref="I447">SUMPRODUCT(B431:B450, (ROW(B431:B450)-ROW(B431)+1)) / (20*21/2)</f>
        <v>3.3972314285714282</v>
      </c>
      <c r="J447" s="2">
        <f t="shared" si="50"/>
        <v>3.4025596609556024</v>
      </c>
      <c r="K447" s="2">
        <f t="shared" si="52"/>
        <v>3.3788428176832204</v>
      </c>
    </row>
    <row r="448" spans="1:11" ht="13.5" x14ac:dyDescent="0.25">
      <c r="A448" s="3">
        <f>TITRES_STAT!B451</f>
        <v>42660</v>
      </c>
      <c r="B448" s="6">
        <f>TITRES_STAT!D451</f>
        <v>3.3906000000000001</v>
      </c>
      <c r="C448" s="2">
        <f t="shared" si="45"/>
        <v>0</v>
      </c>
      <c r="D448" s="2">
        <f t="shared" si="46"/>
        <v>3.4051599999999995</v>
      </c>
      <c r="E448" s="2">
        <f t="shared" si="48"/>
        <v>3.4008899999999995</v>
      </c>
      <c r="F448" s="2">
        <f t="shared" si="49"/>
        <v>3.4024000000000001</v>
      </c>
      <c r="G448" s="2">
        <f t="shared" si="51"/>
        <v>3.3853039999999996</v>
      </c>
      <c r="H448" s="2">
        <f t="shared" si="47"/>
        <v>3.2205850000000011</v>
      </c>
      <c r="I448" s="2">
        <f t="array" ref="I448">SUMPRODUCT(B432:B451, (ROW(B432:B451)-ROW(B432)+1)) / (20*21/2)</f>
        <v>3.3955747619047618</v>
      </c>
      <c r="J448" s="2">
        <f t="shared" si="50"/>
        <v>3.401420645626497</v>
      </c>
      <c r="K448" s="2">
        <f t="shared" si="52"/>
        <v>3.3793038836564273</v>
      </c>
    </row>
    <row r="449" spans="1:11" ht="13.5" x14ac:dyDescent="0.25">
      <c r="A449" s="3">
        <f>TITRES_STAT!B452</f>
        <v>42661</v>
      </c>
      <c r="B449" s="6">
        <f>TITRES_STAT!D452</f>
        <v>3.3862999999999999</v>
      </c>
      <c r="C449" s="2">
        <f t="shared" si="45"/>
        <v>-4.3000000000001926E-3</v>
      </c>
      <c r="D449" s="2">
        <f t="shared" si="46"/>
        <v>3.3982999999999999</v>
      </c>
      <c r="E449" s="2">
        <f t="shared" si="48"/>
        <v>3.4030299999999998</v>
      </c>
      <c r="F449" s="2">
        <f t="shared" si="49"/>
        <v>3.400255</v>
      </c>
      <c r="G449" s="2">
        <f t="shared" si="51"/>
        <v>3.3874460000000006</v>
      </c>
      <c r="H449" s="2">
        <f t="shared" si="47"/>
        <v>3.2255140000000004</v>
      </c>
      <c r="I449" s="2">
        <f t="array" ref="I449">SUMPRODUCT(B433:B452, (ROW(B433:B452)-ROW(B433)+1)) / (20*21/2)</f>
        <v>3.3940409523809523</v>
      </c>
      <c r="J449" s="2">
        <f t="shared" si="50"/>
        <v>3.3999805841382593</v>
      </c>
      <c r="K449" s="2">
        <f t="shared" si="52"/>
        <v>3.3795782411600968</v>
      </c>
    </row>
    <row r="450" spans="1:11" ht="13.5" x14ac:dyDescent="0.25">
      <c r="A450" s="3">
        <f>TITRES_STAT!B453</f>
        <v>42662</v>
      </c>
      <c r="B450" s="6">
        <f>TITRES_STAT!D453</f>
        <v>3.3820000000000001</v>
      </c>
      <c r="C450" s="2">
        <f t="shared" si="45"/>
        <v>-4.2999999999997485E-3</v>
      </c>
      <c r="D450" s="2">
        <f t="shared" si="46"/>
        <v>3.3923000000000001</v>
      </c>
      <c r="E450" s="2">
        <f t="shared" si="48"/>
        <v>3.4013099999999996</v>
      </c>
      <c r="F450" s="2">
        <f t="shared" si="49"/>
        <v>3.3993949999999997</v>
      </c>
      <c r="G450" s="2">
        <f t="shared" si="51"/>
        <v>3.3886460000000005</v>
      </c>
      <c r="H450" s="2">
        <f t="shared" si="47"/>
        <v>3.2303219999999997</v>
      </c>
      <c r="I450" s="2">
        <f t="array" ref="I450">SUMPRODUCT(B434:B453, (ROW(B434:B453)-ROW(B434)+1)) / (20*21/2)</f>
        <v>3.3905919047619042</v>
      </c>
      <c r="J450" s="2">
        <f t="shared" si="50"/>
        <v>3.3982681475536634</v>
      </c>
      <c r="K450" s="2">
        <f t="shared" si="52"/>
        <v>3.3796732120949948</v>
      </c>
    </row>
    <row r="451" spans="1:11" ht="13.5" x14ac:dyDescent="0.25">
      <c r="A451" s="3">
        <f>TITRES_STAT!B454</f>
        <v>42663</v>
      </c>
      <c r="B451" s="6">
        <f>TITRES_STAT!D454</f>
        <v>3.3820000000000001</v>
      </c>
      <c r="C451" s="2">
        <f t="shared" si="45"/>
        <v>0</v>
      </c>
      <c r="D451" s="2">
        <f t="shared" si="46"/>
        <v>3.3862999999999999</v>
      </c>
      <c r="E451" s="2">
        <f t="shared" si="48"/>
        <v>3.3995899999999999</v>
      </c>
      <c r="F451" s="2">
        <f t="shared" si="49"/>
        <v>3.3981049999999997</v>
      </c>
      <c r="G451" s="2">
        <f t="shared" si="51"/>
        <v>3.3894160000000011</v>
      </c>
      <c r="H451" s="2">
        <f t="shared" si="47"/>
        <v>3.2349909999999995</v>
      </c>
      <c r="I451" s="2">
        <f t="array" ref="I451">SUMPRODUCT(B435:B454, (ROW(B435:B454)-ROW(B435)+1)) / (20*21/2)</f>
        <v>3.3857390476190474</v>
      </c>
      <c r="J451" s="2">
        <f t="shared" si="50"/>
        <v>3.3967188001676005</v>
      </c>
      <c r="K451" s="2">
        <f t="shared" si="52"/>
        <v>3.3797644586795048</v>
      </c>
    </row>
    <row r="452" spans="1:11" ht="13.5" x14ac:dyDescent="0.25">
      <c r="A452" s="3">
        <f>TITRES_STAT!B455</f>
        <v>42664</v>
      </c>
      <c r="B452" s="6">
        <f>TITRES_STAT!D455</f>
        <v>3.3820000000000001</v>
      </c>
      <c r="C452" s="2">
        <f t="shared" ref="C452:C515" si="53">B452-B451</f>
        <v>0</v>
      </c>
      <c r="D452" s="2">
        <f t="shared" si="46"/>
        <v>3.3845799999999997</v>
      </c>
      <c r="E452" s="2">
        <f t="shared" si="48"/>
        <v>3.3948699999999996</v>
      </c>
      <c r="F452" s="2">
        <f t="shared" si="49"/>
        <v>3.3968149999999993</v>
      </c>
      <c r="G452" s="2">
        <f t="shared" si="51"/>
        <v>3.3901860000000013</v>
      </c>
      <c r="H452" s="2">
        <f t="shared" si="47"/>
        <v>3.2396599999999989</v>
      </c>
      <c r="I452" s="2">
        <f t="array" ref="I452">SUMPRODUCT(B436:B455, (ROW(B436:B455)-ROW(B436)+1)) / (20*21/2)</f>
        <v>3.3776180952380956</v>
      </c>
      <c r="J452" s="2">
        <f t="shared" si="50"/>
        <v>3.3953170096754484</v>
      </c>
      <c r="K452" s="2">
        <f t="shared" si="52"/>
        <v>3.3798521269665831</v>
      </c>
    </row>
    <row r="453" spans="1:11" ht="13.5" x14ac:dyDescent="0.25">
      <c r="A453" s="3">
        <f>TITRES_STAT!B456</f>
        <v>42667</v>
      </c>
      <c r="B453" s="6">
        <f>TITRES_STAT!D456</f>
        <v>3.3605999999999998</v>
      </c>
      <c r="C453" s="2">
        <f t="shared" si="53"/>
        <v>-2.1400000000000308E-2</v>
      </c>
      <c r="D453" s="2">
        <f t="shared" si="46"/>
        <v>3.3785799999999995</v>
      </c>
      <c r="E453" s="2">
        <f t="shared" si="48"/>
        <v>3.3918699999999999</v>
      </c>
      <c r="F453" s="2">
        <f t="shared" si="49"/>
        <v>3.3944549999999998</v>
      </c>
      <c r="G453" s="2">
        <f t="shared" si="51"/>
        <v>3.3905280000000007</v>
      </c>
      <c r="H453" s="2">
        <f t="shared" si="47"/>
        <v>3.2442019999999987</v>
      </c>
      <c r="I453" s="2">
        <f t="array" ref="I453">SUMPRODUCT(B437:B456, (ROW(B437:B456)-ROW(B437)+1)) / (20*21/2)</f>
        <v>3.3696180952380947</v>
      </c>
      <c r="J453" s="2">
        <f t="shared" si="50"/>
        <v>3.392010627801596</v>
      </c>
      <c r="K453" s="2">
        <f t="shared" si="52"/>
        <v>3.3790971415953446</v>
      </c>
    </row>
    <row r="454" spans="1:11" ht="13.5" x14ac:dyDescent="0.25">
      <c r="A454" s="3">
        <f>TITRES_STAT!B457</f>
        <v>42668</v>
      </c>
      <c r="B454" s="6">
        <f>TITRES_STAT!D457</f>
        <v>3.3435000000000001</v>
      </c>
      <c r="C454" s="2">
        <f t="shared" si="53"/>
        <v>-1.7099999999999671E-2</v>
      </c>
      <c r="D454" s="2">
        <f t="shared" ref="D454:D517" si="54">AVERAGE(B450:B454)</f>
        <v>3.3700200000000002</v>
      </c>
      <c r="E454" s="2">
        <f t="shared" si="48"/>
        <v>3.3841600000000001</v>
      </c>
      <c r="F454" s="2">
        <f t="shared" si="49"/>
        <v>3.3901699999999999</v>
      </c>
      <c r="G454" s="2">
        <f t="shared" si="51"/>
        <v>3.3905280000000007</v>
      </c>
      <c r="H454" s="2">
        <f t="shared" si="47"/>
        <v>3.248479499999998</v>
      </c>
      <c r="I454" s="2">
        <f t="array" ref="I454">SUMPRODUCT(B438:B457, (ROW(B438:B457)-ROW(B438)+1)) / (20*21/2)</f>
        <v>3.3620466666666666</v>
      </c>
      <c r="J454" s="2">
        <f t="shared" si="50"/>
        <v>3.3873905680109679</v>
      </c>
      <c r="K454" s="2">
        <f t="shared" si="52"/>
        <v>3.3777011752582724</v>
      </c>
    </row>
    <row r="455" spans="1:11" ht="13.5" x14ac:dyDescent="0.25">
      <c r="A455" s="3">
        <f>TITRES_STAT!B458</f>
        <v>42669</v>
      </c>
      <c r="B455" s="6">
        <f>TITRES_STAT!D458</f>
        <v>3.3048999999999999</v>
      </c>
      <c r="C455" s="2">
        <f t="shared" si="53"/>
        <v>-3.860000000000019E-2</v>
      </c>
      <c r="D455" s="2">
        <f t="shared" si="54"/>
        <v>3.3546000000000005</v>
      </c>
      <c r="E455" s="2">
        <f t="shared" si="48"/>
        <v>3.3734499999999996</v>
      </c>
      <c r="F455" s="2">
        <f t="shared" si="49"/>
        <v>3.3845999999999998</v>
      </c>
      <c r="G455" s="2">
        <f t="shared" si="51"/>
        <v>3.3897560000000002</v>
      </c>
      <c r="H455" s="2">
        <f t="shared" si="47"/>
        <v>3.2528624999999978</v>
      </c>
      <c r="I455" s="2">
        <f t="array" ref="I455">SUMPRODUCT(B439:B458, (ROW(B439:B458)-ROW(B439)+1)) / (20*21/2)</f>
        <v>3.3544738095238098</v>
      </c>
      <c r="J455" s="2">
        <f t="shared" si="50"/>
        <v>3.3795343234384951</v>
      </c>
      <c r="K455" s="2">
        <f t="shared" si="52"/>
        <v>3.3748462272089288</v>
      </c>
    </row>
    <row r="456" spans="1:11" ht="13.5" x14ac:dyDescent="0.25">
      <c r="A456" s="3">
        <f>TITRES_STAT!B459</f>
        <v>42670</v>
      </c>
      <c r="B456" s="6">
        <f>TITRES_STAT!D459</f>
        <v>3.3006000000000002</v>
      </c>
      <c r="C456" s="2">
        <f t="shared" si="53"/>
        <v>-4.2999999999997485E-3</v>
      </c>
      <c r="D456" s="2">
        <f t="shared" si="54"/>
        <v>3.3383200000000004</v>
      </c>
      <c r="E456" s="2">
        <f t="shared" si="48"/>
        <v>3.3623099999999999</v>
      </c>
      <c r="F456" s="2">
        <f t="shared" si="49"/>
        <v>3.3800999999999997</v>
      </c>
      <c r="G456" s="2">
        <f t="shared" si="51"/>
        <v>3.3888980000000002</v>
      </c>
      <c r="H456" s="2">
        <f t="shared" si="47"/>
        <v>3.2571244999999975</v>
      </c>
      <c r="I456" s="2">
        <f t="array" ref="I456">SUMPRODUCT(B440:B459, (ROW(B440:B459)-ROW(B440)+1)) / (20*21/2)</f>
        <v>3.3468180952380955</v>
      </c>
      <c r="J456" s="2">
        <f t="shared" si="50"/>
        <v>3.3720167688253051</v>
      </c>
      <c r="K456" s="2">
        <f t="shared" si="52"/>
        <v>3.3719346104556376</v>
      </c>
    </row>
    <row r="457" spans="1:11" ht="13.5" x14ac:dyDescent="0.25">
      <c r="A457" s="3">
        <f>TITRES_STAT!B460</f>
        <v>42671</v>
      </c>
      <c r="B457" s="6">
        <f>TITRES_STAT!D460</f>
        <v>3.3006000000000002</v>
      </c>
      <c r="C457" s="2">
        <f t="shared" si="53"/>
        <v>0</v>
      </c>
      <c r="D457" s="2">
        <f t="shared" si="54"/>
        <v>3.3220399999999999</v>
      </c>
      <c r="E457" s="2">
        <f t="shared" si="48"/>
        <v>3.3533099999999996</v>
      </c>
      <c r="F457" s="2">
        <f t="shared" si="49"/>
        <v>3.3758149999999993</v>
      </c>
      <c r="G457" s="2">
        <f t="shared" si="51"/>
        <v>3.3885560000000003</v>
      </c>
      <c r="H457" s="2">
        <f t="shared" si="47"/>
        <v>3.2611674999999978</v>
      </c>
      <c r="I457" s="2">
        <f t="array" ref="I457">SUMPRODUCT(B441:B460, (ROW(B441:B460)-ROW(B441)+1)) / (20*21/2)</f>
        <v>3.3382904761904757</v>
      </c>
      <c r="J457" s="2">
        <f t="shared" si="50"/>
        <v>3.3652151717943237</v>
      </c>
      <c r="K457" s="2">
        <f t="shared" si="52"/>
        <v>3.3691371747514949</v>
      </c>
    </row>
    <row r="458" spans="1:11" ht="13.5" x14ac:dyDescent="0.25">
      <c r="A458" s="3">
        <f>TITRES_STAT!B461</f>
        <v>42674</v>
      </c>
      <c r="B458" s="6">
        <f>TITRES_STAT!D461</f>
        <v>3.2963</v>
      </c>
      <c r="C458" s="2">
        <f t="shared" si="53"/>
        <v>-4.3000000000001926E-3</v>
      </c>
      <c r="D458" s="2">
        <f t="shared" si="54"/>
        <v>3.30918</v>
      </c>
      <c r="E458" s="2">
        <f t="shared" si="48"/>
        <v>3.3438799999999995</v>
      </c>
      <c r="F458" s="2">
        <f t="shared" si="49"/>
        <v>3.372385</v>
      </c>
      <c r="G458" s="2">
        <f t="shared" si="51"/>
        <v>3.3881280000000005</v>
      </c>
      <c r="H458" s="2">
        <f t="shared" ref="H458:H521" si="55">AVERAGE(B259:B458)</f>
        <v>3.2651094999999981</v>
      </c>
      <c r="I458" s="2">
        <f t="array" ref="I458">SUMPRODUCT(B442:B461, (ROW(B442:B461)-ROW(B442)+1)) / (20*21/2)</f>
        <v>3.3282866666666666</v>
      </c>
      <c r="J458" s="2">
        <f t="shared" si="50"/>
        <v>3.3586518220996262</v>
      </c>
      <c r="K458" s="2">
        <f t="shared" si="52"/>
        <v>3.3662808149573187</v>
      </c>
    </row>
    <row r="459" spans="1:11" ht="13.5" x14ac:dyDescent="0.25">
      <c r="A459" s="3">
        <f>TITRES_STAT!B462</f>
        <v>42675</v>
      </c>
      <c r="B459" s="6">
        <f>TITRES_STAT!D462</f>
        <v>3.2919999999999998</v>
      </c>
      <c r="C459" s="2">
        <f t="shared" si="53"/>
        <v>-4.3000000000001926E-3</v>
      </c>
      <c r="D459" s="2">
        <f t="shared" si="54"/>
        <v>3.2988799999999996</v>
      </c>
      <c r="E459" s="2">
        <f t="shared" si="48"/>
        <v>3.3344499999999995</v>
      </c>
      <c r="F459" s="2">
        <f t="shared" si="49"/>
        <v>3.3687399999999998</v>
      </c>
      <c r="G459" s="2">
        <f t="shared" si="51"/>
        <v>3.3877840000000008</v>
      </c>
      <c r="H459" s="2">
        <f t="shared" si="55"/>
        <v>3.2689699999999982</v>
      </c>
      <c r="I459" s="2">
        <f t="array" ref="I459">SUMPRODUCT(B443:B462, (ROW(B443:B462)-ROW(B443)+1)) / (20*21/2)</f>
        <v>3.3189566666666663</v>
      </c>
      <c r="J459" s="2">
        <f t="shared" si="50"/>
        <v>3.3523040295187094</v>
      </c>
      <c r="K459" s="2">
        <f t="shared" si="52"/>
        <v>3.3633678418217374</v>
      </c>
    </row>
    <row r="460" spans="1:11" ht="13.5" x14ac:dyDescent="0.25">
      <c r="A460" s="3">
        <f>TITRES_STAT!B463</f>
        <v>42676</v>
      </c>
      <c r="B460" s="6">
        <f>TITRES_STAT!D463</f>
        <v>3.2791999999999999</v>
      </c>
      <c r="C460" s="2">
        <f t="shared" si="53"/>
        <v>-1.2799999999999923E-2</v>
      </c>
      <c r="D460" s="2">
        <f t="shared" si="54"/>
        <v>3.2937400000000006</v>
      </c>
      <c r="E460" s="2">
        <f t="shared" ref="E460:E523" si="56">AVERAGE(B451:B460)</f>
        <v>3.3241700000000001</v>
      </c>
      <c r="F460" s="2">
        <f t="shared" si="49"/>
        <v>3.3627400000000001</v>
      </c>
      <c r="G460" s="2">
        <f t="shared" si="51"/>
        <v>3.3871840000000009</v>
      </c>
      <c r="H460" s="2">
        <f t="shared" si="55"/>
        <v>3.2728264999999976</v>
      </c>
      <c r="I460" s="2">
        <f t="array" ref="I460">SUMPRODUCT(B444:B463, (ROW(B444:B463)-ROW(B444)+1)) / (20*21/2)</f>
        <v>3.3104433333333332</v>
      </c>
      <c r="J460" s="2">
        <f t="shared" si="50"/>
        <v>3.3453417409931179</v>
      </c>
      <c r="K460" s="2">
        <f t="shared" si="52"/>
        <v>3.3600671421424537</v>
      </c>
    </row>
    <row r="461" spans="1:11" ht="13.5" x14ac:dyDescent="0.25">
      <c r="A461" s="3">
        <f>TITRES_STAT!B464</f>
        <v>42677</v>
      </c>
      <c r="B461" s="6">
        <f>TITRES_STAT!D464</f>
        <v>3.2576999999999998</v>
      </c>
      <c r="C461" s="2">
        <f t="shared" si="53"/>
        <v>-2.1500000000000075E-2</v>
      </c>
      <c r="D461" s="2">
        <f t="shared" si="54"/>
        <v>3.2851599999999999</v>
      </c>
      <c r="E461" s="2">
        <f t="shared" si="56"/>
        <v>3.3117400000000004</v>
      </c>
      <c r="F461" s="2">
        <f t="shared" si="49"/>
        <v>3.3556650000000006</v>
      </c>
      <c r="G461" s="2">
        <f t="shared" si="51"/>
        <v>3.3857260000000013</v>
      </c>
      <c r="H461" s="2">
        <f t="shared" si="55"/>
        <v>3.2764754999999974</v>
      </c>
      <c r="I461" s="2">
        <f t="array" ref="I461">SUMPRODUCT(B445:B464, (ROW(B445:B464)-ROW(B445)+1)) / (20*21/2)</f>
        <v>3.3025628571428576</v>
      </c>
      <c r="J461" s="2">
        <f t="shared" si="50"/>
        <v>3.3369949085175832</v>
      </c>
      <c r="K461" s="2">
        <f t="shared" si="52"/>
        <v>3.356052744411377</v>
      </c>
    </row>
    <row r="462" spans="1:11" ht="13.5" x14ac:dyDescent="0.25">
      <c r="A462" s="3">
        <f>TITRES_STAT!B465</f>
        <v>42678</v>
      </c>
      <c r="B462" s="6">
        <f>TITRES_STAT!D465</f>
        <v>3.2576999999999998</v>
      </c>
      <c r="C462" s="2">
        <f t="shared" si="53"/>
        <v>0</v>
      </c>
      <c r="D462" s="2">
        <f t="shared" si="54"/>
        <v>3.27658</v>
      </c>
      <c r="E462" s="2">
        <f t="shared" si="56"/>
        <v>3.2993099999999997</v>
      </c>
      <c r="F462" s="2">
        <f t="shared" si="49"/>
        <v>3.3470900000000001</v>
      </c>
      <c r="G462" s="2">
        <f t="shared" si="51"/>
        <v>3.3848680000000013</v>
      </c>
      <c r="H462" s="2">
        <f t="shared" si="55"/>
        <v>3.2797464999999972</v>
      </c>
      <c r="I462" s="2">
        <f t="array" ref="I462">SUMPRODUCT(B446:B465, (ROW(B446:B465)-ROW(B446)+1)) / (20*21/2)</f>
        <v>3.3015819047619051</v>
      </c>
      <c r="J462" s="2">
        <f t="shared" si="50"/>
        <v>3.3294430124682899</v>
      </c>
      <c r="K462" s="2">
        <f t="shared" si="52"/>
        <v>3.3521957740423036</v>
      </c>
    </row>
    <row r="463" spans="1:11" ht="13.5" x14ac:dyDescent="0.25">
      <c r="A463" s="3">
        <f>TITRES_STAT!B466</f>
        <v>42681</v>
      </c>
      <c r="B463" s="6">
        <f>TITRES_STAT!D466</f>
        <v>3.2576999999999998</v>
      </c>
      <c r="C463" s="2">
        <f t="shared" si="53"/>
        <v>0</v>
      </c>
      <c r="D463" s="2">
        <f t="shared" si="54"/>
        <v>3.2688599999999992</v>
      </c>
      <c r="E463" s="2">
        <f t="shared" si="56"/>
        <v>3.2890199999999994</v>
      </c>
      <c r="F463" s="2">
        <f t="shared" si="49"/>
        <v>3.3404450000000003</v>
      </c>
      <c r="G463" s="2">
        <f t="shared" si="51"/>
        <v>3.3840100000000013</v>
      </c>
      <c r="H463" s="2">
        <f t="shared" si="55"/>
        <v>3.2826989999999978</v>
      </c>
      <c r="I463" s="2">
        <f t="array" ref="I463">SUMPRODUCT(B447:B466, (ROW(B447:B466)-ROW(B447)+1)) / (20*21/2)</f>
        <v>3.301029523809524</v>
      </c>
      <c r="J463" s="2">
        <f t="shared" si="50"/>
        <v>3.322610344614167</v>
      </c>
      <c r="K463" s="2">
        <f t="shared" si="52"/>
        <v>3.3484900574131937</v>
      </c>
    </row>
    <row r="464" spans="1:11" ht="13.5" x14ac:dyDescent="0.25">
      <c r="A464" s="3">
        <f>TITRES_STAT!B467</f>
        <v>42682</v>
      </c>
      <c r="B464" s="6">
        <f>TITRES_STAT!D467</f>
        <v>3.2576999999999998</v>
      </c>
      <c r="C464" s="2">
        <f t="shared" si="53"/>
        <v>0</v>
      </c>
      <c r="D464" s="2">
        <f t="shared" si="54"/>
        <v>3.2619999999999996</v>
      </c>
      <c r="E464" s="2">
        <f t="shared" si="56"/>
        <v>3.28044</v>
      </c>
      <c r="F464" s="2">
        <f t="shared" si="49"/>
        <v>3.3323000000000009</v>
      </c>
      <c r="G464" s="2">
        <f t="shared" si="51"/>
        <v>3.3820380000000019</v>
      </c>
      <c r="H464" s="2">
        <f t="shared" si="55"/>
        <v>3.2856119999999978</v>
      </c>
      <c r="I464" s="2">
        <f t="array" ref="I464">SUMPRODUCT(B448:B467, (ROW(B448:B467)-ROW(B448)+1)) / (20*21/2)</f>
        <v>3.3041723809523811</v>
      </c>
      <c r="J464" s="2">
        <f t="shared" si="50"/>
        <v>3.3164284070318657</v>
      </c>
      <c r="K464" s="2">
        <f t="shared" si="52"/>
        <v>3.3449296630048333</v>
      </c>
    </row>
    <row r="465" spans="1:11" ht="13.5" x14ac:dyDescent="0.25">
      <c r="A465" s="3">
        <f>TITRES_STAT!B468</f>
        <v>42683</v>
      </c>
      <c r="B465" s="6">
        <f>TITRES_STAT!D468</f>
        <v>3.3220000000000001</v>
      </c>
      <c r="C465" s="2">
        <f t="shared" si="53"/>
        <v>6.4300000000000246E-2</v>
      </c>
      <c r="D465" s="2">
        <f t="shared" si="54"/>
        <v>3.2705599999999997</v>
      </c>
      <c r="E465" s="2">
        <f t="shared" si="56"/>
        <v>3.2821500000000001</v>
      </c>
      <c r="F465" s="2">
        <f t="shared" si="49"/>
        <v>3.3278000000000008</v>
      </c>
      <c r="G465" s="2">
        <f t="shared" si="51"/>
        <v>3.3813520000000015</v>
      </c>
      <c r="H465" s="2">
        <f t="shared" si="55"/>
        <v>3.2886469999999979</v>
      </c>
      <c r="I465" s="2">
        <f t="array" ref="I465">SUMPRODUCT(B449:B468, (ROW(B449:B468)-ROW(B449)+1)) / (20*21/2)</f>
        <v>3.3136023809523816</v>
      </c>
      <c r="J465" s="2">
        <f t="shared" si="50"/>
        <v>3.3169590349335927</v>
      </c>
      <c r="K465" s="2">
        <f t="shared" si="52"/>
        <v>3.3440304605340558</v>
      </c>
    </row>
    <row r="466" spans="1:11" ht="13.5" x14ac:dyDescent="0.25">
      <c r="A466" s="3">
        <f>TITRES_STAT!B469</f>
        <v>42684</v>
      </c>
      <c r="B466" s="6">
        <f>TITRES_STAT!D469</f>
        <v>3.3220000000000001</v>
      </c>
      <c r="C466" s="2">
        <f t="shared" si="53"/>
        <v>0</v>
      </c>
      <c r="D466" s="2">
        <f t="shared" si="54"/>
        <v>3.2834199999999996</v>
      </c>
      <c r="E466" s="2">
        <f t="shared" si="56"/>
        <v>3.2842899999999999</v>
      </c>
      <c r="F466" s="2">
        <f t="shared" si="49"/>
        <v>3.3233000000000006</v>
      </c>
      <c r="G466" s="2">
        <f t="shared" si="51"/>
        <v>3.3800660000000016</v>
      </c>
      <c r="H466" s="2">
        <f t="shared" si="55"/>
        <v>3.2915629999999982</v>
      </c>
      <c r="I466" s="2">
        <f t="array" ref="I466">SUMPRODUCT(B450:B469, (ROW(B450:B469)-ROW(B450)+1)) / (20*21/2)</f>
        <v>3.3265657142857141</v>
      </c>
      <c r="J466" s="2">
        <f t="shared" si="50"/>
        <v>3.317439126844679</v>
      </c>
      <c r="K466" s="2">
        <f t="shared" si="52"/>
        <v>3.3431665209052697</v>
      </c>
    </row>
    <row r="467" spans="1:11" ht="13.5" x14ac:dyDescent="0.25">
      <c r="A467" s="3">
        <f>TITRES_STAT!B470</f>
        <v>42685</v>
      </c>
      <c r="B467" s="6">
        <f>TITRES_STAT!D470</f>
        <v>3.3563000000000001</v>
      </c>
      <c r="C467" s="2">
        <f t="shared" si="53"/>
        <v>3.4299999999999997E-2</v>
      </c>
      <c r="D467" s="2">
        <f t="shared" si="54"/>
        <v>3.30314</v>
      </c>
      <c r="E467" s="2">
        <f t="shared" si="56"/>
        <v>3.2898599999999996</v>
      </c>
      <c r="F467" s="2">
        <f t="shared" si="49"/>
        <v>3.3215850000000002</v>
      </c>
      <c r="G467" s="2">
        <f t="shared" si="51"/>
        <v>3.3792080000000015</v>
      </c>
      <c r="H467" s="2">
        <f t="shared" si="55"/>
        <v>3.2942124999999982</v>
      </c>
      <c r="I467" s="2">
        <f t="array" ref="I467">SUMPRODUCT(B451:B470, (ROW(B451:B470)-ROW(B451)+1)) / (20*21/2)</f>
        <v>3.336734285714285</v>
      </c>
      <c r="J467" s="2">
        <f t="shared" si="50"/>
        <v>3.3211401623832812</v>
      </c>
      <c r="K467" s="2">
        <f t="shared" si="52"/>
        <v>3.3436815593011415</v>
      </c>
    </row>
    <row r="468" spans="1:11" ht="13.5" x14ac:dyDescent="0.25">
      <c r="A468" s="3">
        <f>TITRES_STAT!B471</f>
        <v>42688</v>
      </c>
      <c r="B468" s="6">
        <f>TITRES_STAT!D471</f>
        <v>3.4205999999999999</v>
      </c>
      <c r="C468" s="2">
        <f t="shared" si="53"/>
        <v>6.4299999999999802E-2</v>
      </c>
      <c r="D468" s="2">
        <f t="shared" si="54"/>
        <v>3.3357199999999998</v>
      </c>
      <c r="E468" s="2">
        <f t="shared" si="56"/>
        <v>3.3022899999999993</v>
      </c>
      <c r="F468" s="2">
        <f t="shared" ref="F468:F531" si="57">AVERAGE(B449:B468)</f>
        <v>3.3230849999999998</v>
      </c>
      <c r="G468" s="2">
        <f t="shared" si="51"/>
        <v>3.3790360000000015</v>
      </c>
      <c r="H468" s="2">
        <f t="shared" si="55"/>
        <v>3.2968649999999986</v>
      </c>
      <c r="I468" s="2">
        <f t="array" ref="I468">SUMPRODUCT(B452:B471, (ROW(B452:B471)-ROW(B452)+1)) / (20*21/2)</f>
        <v>3.3462480952380949</v>
      </c>
      <c r="J468" s="2">
        <f t="shared" si="50"/>
        <v>3.330612527870588</v>
      </c>
      <c r="K468" s="2">
        <f t="shared" si="52"/>
        <v>3.3466979687403127</v>
      </c>
    </row>
    <row r="469" spans="1:11" ht="13.5" x14ac:dyDescent="0.25">
      <c r="A469" s="3">
        <f>TITRES_STAT!B472</f>
        <v>42689</v>
      </c>
      <c r="B469" s="6">
        <f>TITRES_STAT!D472</f>
        <v>3.4592000000000001</v>
      </c>
      <c r="C469" s="2">
        <f t="shared" si="53"/>
        <v>3.860000000000019E-2</v>
      </c>
      <c r="D469" s="2">
        <f t="shared" si="54"/>
        <v>3.3760199999999996</v>
      </c>
      <c r="E469" s="2">
        <f t="shared" si="56"/>
        <v>3.31901</v>
      </c>
      <c r="F469" s="2">
        <f t="shared" si="57"/>
        <v>3.32673</v>
      </c>
      <c r="G469" s="2">
        <f t="shared" si="51"/>
        <v>3.3796360000000014</v>
      </c>
      <c r="H469" s="2">
        <f t="shared" si="55"/>
        <v>3.299650499999998</v>
      </c>
      <c r="I469" s="2">
        <f t="array" ref="I469">SUMPRODUCT(B453:B472, (ROW(B453:B472)-ROW(B453)+1)) / (20*21/2)</f>
        <v>3.355537142857143</v>
      </c>
      <c r="J469" s="2">
        <f t="shared" ref="J469:J532" si="58">$J$4*B469+J468*(1-$J$4)</f>
        <v>3.3428589537876747</v>
      </c>
      <c r="K469" s="2">
        <f t="shared" si="52"/>
        <v>3.351109813103438</v>
      </c>
    </row>
    <row r="470" spans="1:11" ht="13.5" x14ac:dyDescent="0.25">
      <c r="A470" s="3">
        <f>TITRES_STAT!B473</f>
        <v>42690</v>
      </c>
      <c r="B470" s="6">
        <f>TITRES_STAT!D473</f>
        <v>3.4335</v>
      </c>
      <c r="C470" s="2">
        <f t="shared" si="53"/>
        <v>-2.5700000000000056E-2</v>
      </c>
      <c r="D470" s="2">
        <f t="shared" si="54"/>
        <v>3.3983199999999996</v>
      </c>
      <c r="E470" s="2">
        <f t="shared" si="56"/>
        <v>3.3344399999999998</v>
      </c>
      <c r="F470" s="2">
        <f t="shared" si="57"/>
        <v>3.3293050000000002</v>
      </c>
      <c r="G470" s="2">
        <f t="shared" si="51"/>
        <v>3.3789500000000015</v>
      </c>
      <c r="H470" s="2">
        <f t="shared" si="55"/>
        <v>3.3020889999999978</v>
      </c>
      <c r="I470" s="2">
        <f t="array" ref="I470">SUMPRODUCT(B454:B473, (ROW(B454:B473)-ROW(B454)+1)) / (20*21/2)</f>
        <v>3.3666395238095239</v>
      </c>
      <c r="J470" s="2">
        <f t="shared" si="58"/>
        <v>3.3514914343793247</v>
      </c>
      <c r="K470" s="2">
        <f t="shared" si="52"/>
        <v>3.3543408008248718</v>
      </c>
    </row>
    <row r="471" spans="1:11" ht="13.5" x14ac:dyDescent="0.25">
      <c r="A471" s="3">
        <f>TITRES_STAT!B474</f>
        <v>42691</v>
      </c>
      <c r="B471" s="6">
        <f>TITRES_STAT!D474</f>
        <v>3.4291999999999998</v>
      </c>
      <c r="C471" s="2">
        <f t="shared" si="53"/>
        <v>-4.3000000000001926E-3</v>
      </c>
      <c r="D471" s="2">
        <f t="shared" si="54"/>
        <v>3.4197600000000001</v>
      </c>
      <c r="E471" s="2">
        <f t="shared" si="56"/>
        <v>3.3515899999999994</v>
      </c>
      <c r="F471" s="2">
        <f t="shared" si="57"/>
        <v>3.3316650000000001</v>
      </c>
      <c r="G471" s="2">
        <f t="shared" si="51"/>
        <v>3.3780920000000019</v>
      </c>
      <c r="H471" s="2">
        <f t="shared" si="55"/>
        <v>3.3044259999999981</v>
      </c>
      <c r="I471" s="2">
        <f t="array" ref="I471">SUMPRODUCT(B455:B474, (ROW(B455:B474)-ROW(B455)+1)) / (20*21/2)</f>
        <v>3.3773133333333329</v>
      </c>
      <c r="J471" s="2">
        <f t="shared" si="58"/>
        <v>3.3588922501527225</v>
      </c>
      <c r="K471" s="2">
        <f t="shared" si="52"/>
        <v>3.3572764556944845</v>
      </c>
    </row>
    <row r="472" spans="1:11" ht="13.5" x14ac:dyDescent="0.25">
      <c r="A472" s="3">
        <f>TITRES_STAT!B475</f>
        <v>42692</v>
      </c>
      <c r="B472" s="6">
        <f>TITRES_STAT!D475</f>
        <v>3.4291999999999998</v>
      </c>
      <c r="C472" s="2">
        <f t="shared" si="53"/>
        <v>0</v>
      </c>
      <c r="D472" s="2">
        <f t="shared" si="54"/>
        <v>3.4343400000000002</v>
      </c>
      <c r="E472" s="2">
        <f t="shared" si="56"/>
        <v>3.3687399999999998</v>
      </c>
      <c r="F472" s="2">
        <f t="shared" si="57"/>
        <v>3.3340250000000005</v>
      </c>
      <c r="G472" s="2">
        <f t="shared" si="51"/>
        <v>3.3788640000000019</v>
      </c>
      <c r="H472" s="2">
        <f t="shared" si="55"/>
        <v>3.3066634999999978</v>
      </c>
      <c r="I472" s="2">
        <f t="array" ref="I472">SUMPRODUCT(B456:B475, (ROW(B456:B475)-ROW(B456)+1)) / (20*21/2)</f>
        <v>3.3854390476190472</v>
      </c>
      <c r="J472" s="2">
        <f t="shared" si="58"/>
        <v>3.3655882263286538</v>
      </c>
      <c r="K472" s="2">
        <f t="shared" si="52"/>
        <v>3.3600969868437205</v>
      </c>
    </row>
    <row r="473" spans="1:11" ht="13.5" x14ac:dyDescent="0.25">
      <c r="A473" s="3">
        <f>TITRES_STAT!B476</f>
        <v>42695</v>
      </c>
      <c r="B473" s="6">
        <f>TITRES_STAT!D476</f>
        <v>3.4506000000000001</v>
      </c>
      <c r="C473" s="2">
        <f t="shared" si="53"/>
        <v>2.1400000000000308E-2</v>
      </c>
      <c r="D473" s="2">
        <f t="shared" si="54"/>
        <v>3.44034</v>
      </c>
      <c r="E473" s="2">
        <f t="shared" si="56"/>
        <v>3.3880299999999997</v>
      </c>
      <c r="F473" s="2">
        <f t="shared" si="57"/>
        <v>3.3385249999999997</v>
      </c>
      <c r="G473" s="2">
        <f t="shared" si="51"/>
        <v>3.3792920000000026</v>
      </c>
      <c r="H473" s="2">
        <f t="shared" si="55"/>
        <v>3.3090079999999973</v>
      </c>
      <c r="I473" s="2">
        <f t="array" ref="I473">SUMPRODUCT(B457:B476, (ROW(B457:B476)-ROW(B457)+1)) / (20*21/2)</f>
        <v>3.3929728571428575</v>
      </c>
      <c r="J473" s="2">
        <f t="shared" si="58"/>
        <v>3.3736845857259246</v>
      </c>
      <c r="K473" s="2">
        <f t="shared" si="52"/>
        <v>3.3636461246145553</v>
      </c>
    </row>
    <row r="474" spans="1:11" ht="13.5" x14ac:dyDescent="0.25">
      <c r="A474" s="3">
        <f>TITRES_STAT!B477</f>
        <v>42696</v>
      </c>
      <c r="B474" s="6">
        <f>TITRES_STAT!D477</f>
        <v>3.4506000000000001</v>
      </c>
      <c r="C474" s="2">
        <f t="shared" si="53"/>
        <v>0</v>
      </c>
      <c r="D474" s="2">
        <f t="shared" si="54"/>
        <v>3.4386200000000002</v>
      </c>
      <c r="E474" s="2">
        <f t="shared" si="56"/>
        <v>3.4073199999999999</v>
      </c>
      <c r="F474" s="2">
        <f t="shared" si="57"/>
        <v>3.3438800000000009</v>
      </c>
      <c r="G474" s="2">
        <f t="shared" si="51"/>
        <v>3.3788620000000034</v>
      </c>
      <c r="H474" s="2">
        <f t="shared" si="55"/>
        <v>3.3113724999999978</v>
      </c>
      <c r="I474" s="2">
        <f t="array" ref="I474">SUMPRODUCT(B458:B477, (ROW(B458:B477)-ROW(B458)+1)) / (20*21/2)</f>
        <v>3.3974466666666672</v>
      </c>
      <c r="J474" s="2">
        <f t="shared" si="58"/>
        <v>3.3810098632758363</v>
      </c>
      <c r="K474" s="2">
        <f t="shared" si="52"/>
        <v>3.367056080512024</v>
      </c>
    </row>
    <row r="475" spans="1:11" ht="13.5" x14ac:dyDescent="0.25">
      <c r="A475" s="3">
        <f>TITRES_STAT!B478</f>
        <v>42697</v>
      </c>
      <c r="B475" s="6">
        <f>TITRES_STAT!D478</f>
        <v>3.4291999999999998</v>
      </c>
      <c r="C475" s="2">
        <f t="shared" si="53"/>
        <v>-2.1400000000000308E-2</v>
      </c>
      <c r="D475" s="2">
        <f t="shared" si="54"/>
        <v>3.4377599999999999</v>
      </c>
      <c r="E475" s="2">
        <f t="shared" si="56"/>
        <v>3.4180400000000004</v>
      </c>
      <c r="F475" s="2">
        <f t="shared" si="57"/>
        <v>3.3500950000000005</v>
      </c>
      <c r="G475" s="2">
        <f t="shared" si="51"/>
        <v>3.3788620000000025</v>
      </c>
      <c r="H475" s="2">
        <f t="shared" si="55"/>
        <v>3.3136299999999976</v>
      </c>
      <c r="I475" s="2">
        <f t="array" ref="I475">SUMPRODUCT(B459:B478, (ROW(B459:B478)-ROW(B459)+1)) / (20*21/2)</f>
        <v>3.4010209523809531</v>
      </c>
      <c r="J475" s="2">
        <f t="shared" si="58"/>
        <v>3.3855994001067091</v>
      </c>
      <c r="K475" s="2">
        <f t="shared" si="52"/>
        <v>3.369493096962533</v>
      </c>
    </row>
    <row r="476" spans="1:11" ht="13.5" x14ac:dyDescent="0.25">
      <c r="A476" s="3">
        <f>TITRES_STAT!B479</f>
        <v>42698</v>
      </c>
      <c r="B476" s="6">
        <f>TITRES_STAT!D479</f>
        <v>3.4291999999999998</v>
      </c>
      <c r="C476" s="2">
        <f t="shared" si="53"/>
        <v>0</v>
      </c>
      <c r="D476" s="2">
        <f t="shared" si="54"/>
        <v>3.4377599999999999</v>
      </c>
      <c r="E476" s="2">
        <f t="shared" si="56"/>
        <v>3.4287600000000005</v>
      </c>
      <c r="F476" s="2">
        <f t="shared" si="57"/>
        <v>3.3565250000000004</v>
      </c>
      <c r="G476" s="2">
        <f t="shared" si="51"/>
        <v>3.377576000000003</v>
      </c>
      <c r="H476" s="2">
        <f t="shared" si="55"/>
        <v>3.3160469999999989</v>
      </c>
      <c r="I476" s="2">
        <f t="array" ref="I476">SUMPRODUCT(B460:B479, (ROW(B460:B479)-ROW(B460)+1)) / (20*21/2)</f>
        <v>3.4024671428571427</v>
      </c>
      <c r="J476" s="2">
        <f t="shared" si="58"/>
        <v>3.3897518381917844</v>
      </c>
      <c r="K476" s="2">
        <f t="shared" si="52"/>
        <v>3.3718345441404729</v>
      </c>
    </row>
    <row r="477" spans="1:11" ht="13.5" x14ac:dyDescent="0.25">
      <c r="A477" s="3">
        <f>TITRES_STAT!B480</f>
        <v>42699</v>
      </c>
      <c r="B477" s="6">
        <f>TITRES_STAT!D480</f>
        <v>3.4035000000000002</v>
      </c>
      <c r="C477" s="2">
        <f t="shared" si="53"/>
        <v>-2.5699999999999612E-2</v>
      </c>
      <c r="D477" s="2">
        <f t="shared" si="54"/>
        <v>3.43262</v>
      </c>
      <c r="E477" s="2">
        <f t="shared" si="56"/>
        <v>3.4334800000000008</v>
      </c>
      <c r="F477" s="2">
        <f t="shared" si="57"/>
        <v>3.3616700000000002</v>
      </c>
      <c r="G477" s="2">
        <f t="shared" si="51"/>
        <v>3.3770620000000031</v>
      </c>
      <c r="H477" s="2">
        <f t="shared" si="55"/>
        <v>3.3184744999999989</v>
      </c>
      <c r="I477" s="2">
        <f t="array" ref="I477">SUMPRODUCT(B461:B480, (ROW(B461:B480)-ROW(B461)+1)) / (20*21/2)</f>
        <v>3.4051228571428576</v>
      </c>
      <c r="J477" s="2">
        <f t="shared" si="58"/>
        <v>3.3910611869354241</v>
      </c>
      <c r="K477" s="2">
        <f t="shared" si="52"/>
        <v>3.3730763267231998</v>
      </c>
    </row>
    <row r="478" spans="1:11" ht="13.5" x14ac:dyDescent="0.25">
      <c r="A478" s="3">
        <f>TITRES_STAT!B481</f>
        <v>42702</v>
      </c>
      <c r="B478" s="6">
        <f>TITRES_STAT!D481</f>
        <v>3.3992</v>
      </c>
      <c r="C478" s="2">
        <f t="shared" si="53"/>
        <v>-4.3000000000001926E-3</v>
      </c>
      <c r="D478" s="2">
        <f t="shared" si="54"/>
        <v>3.4223399999999997</v>
      </c>
      <c r="E478" s="2">
        <f t="shared" si="56"/>
        <v>3.4313400000000001</v>
      </c>
      <c r="F478" s="2">
        <f t="shared" si="57"/>
        <v>3.3668150000000003</v>
      </c>
      <c r="G478" s="2">
        <f t="shared" si="51"/>
        <v>3.3764620000000032</v>
      </c>
      <c r="H478" s="2">
        <f t="shared" si="55"/>
        <v>3.3208804999999986</v>
      </c>
      <c r="I478" s="2">
        <f t="array" ref="I478">SUMPRODUCT(B462:B481, (ROW(B462:B481)-ROW(B462)+1)) / (20*21/2)</f>
        <v>3.4063880952380945</v>
      </c>
      <c r="J478" s="2">
        <f t="shared" si="58"/>
        <v>3.3918363119891932</v>
      </c>
      <c r="K478" s="2">
        <f t="shared" si="52"/>
        <v>3.3741007844987609</v>
      </c>
    </row>
    <row r="479" spans="1:11" ht="13.5" x14ac:dyDescent="0.25">
      <c r="A479" s="3">
        <f>TITRES_STAT!B482</f>
        <v>42703</v>
      </c>
      <c r="B479" s="6">
        <f>TITRES_STAT!D482</f>
        <v>3.3820000000000001</v>
      </c>
      <c r="C479" s="2">
        <f t="shared" si="53"/>
        <v>-1.7199999999999882E-2</v>
      </c>
      <c r="D479" s="2">
        <f t="shared" si="54"/>
        <v>3.4086200000000004</v>
      </c>
      <c r="E479" s="2">
        <f t="shared" si="56"/>
        <v>3.4236200000000006</v>
      </c>
      <c r="F479" s="2">
        <f t="shared" si="57"/>
        <v>3.3713150000000005</v>
      </c>
      <c r="G479" s="2">
        <f t="shared" si="51"/>
        <v>3.3755180000000031</v>
      </c>
      <c r="H479" s="2">
        <f t="shared" si="55"/>
        <v>3.3233599999999983</v>
      </c>
      <c r="I479" s="2">
        <f t="array" ref="I479">SUMPRODUCT(B463:B482, (ROW(B463:B482)-ROW(B463)+1)) / (20*21/2)</f>
        <v>3.406610952380952</v>
      </c>
      <c r="J479" s="2">
        <f t="shared" si="58"/>
        <v>3.3908995203711751</v>
      </c>
      <c r="K479" s="2">
        <f t="shared" si="52"/>
        <v>3.374410557655672</v>
      </c>
    </row>
    <row r="480" spans="1:11" ht="13.5" x14ac:dyDescent="0.25">
      <c r="A480" s="3">
        <f>TITRES_STAT!B483</f>
        <v>42704</v>
      </c>
      <c r="B480" s="6">
        <f>TITRES_STAT!D483</f>
        <v>3.3992</v>
      </c>
      <c r="C480" s="2">
        <f t="shared" si="53"/>
        <v>1.7199999999999882E-2</v>
      </c>
      <c r="D480" s="2">
        <f t="shared" si="54"/>
        <v>3.4026199999999998</v>
      </c>
      <c r="E480" s="2">
        <f t="shared" si="56"/>
        <v>3.4201900000000003</v>
      </c>
      <c r="F480" s="2">
        <f t="shared" si="57"/>
        <v>3.3773150000000003</v>
      </c>
      <c r="G480" s="2">
        <f t="shared" si="51"/>
        <v>3.3755180000000022</v>
      </c>
      <c r="H480" s="2">
        <f t="shared" si="55"/>
        <v>3.3254274999999978</v>
      </c>
      <c r="I480" s="2">
        <f t="array" ref="I480">SUMPRODUCT(B464:B483, (ROW(B464:B483)-ROW(B464)+1)) / (20*21/2)</f>
        <v>3.4062214285714285</v>
      </c>
      <c r="J480" s="2">
        <f t="shared" si="58"/>
        <v>3.3916900422405871</v>
      </c>
      <c r="K480" s="2">
        <f t="shared" si="52"/>
        <v>3.3753826926495671</v>
      </c>
    </row>
    <row r="481" spans="1:11" ht="13.5" x14ac:dyDescent="0.25">
      <c r="A481" s="3">
        <f>TITRES_STAT!B484</f>
        <v>42705</v>
      </c>
      <c r="B481" s="6">
        <f>TITRES_STAT!D484</f>
        <v>3.3906000000000001</v>
      </c>
      <c r="C481" s="2">
        <f t="shared" si="53"/>
        <v>-8.599999999999941E-3</v>
      </c>
      <c r="D481" s="2">
        <f t="shared" si="54"/>
        <v>3.3948999999999998</v>
      </c>
      <c r="E481" s="2">
        <f t="shared" si="56"/>
        <v>3.4163300000000008</v>
      </c>
      <c r="F481" s="2">
        <f t="shared" si="57"/>
        <v>3.3839600000000005</v>
      </c>
      <c r="G481" s="2">
        <f t="shared" si="51"/>
        <v>3.3751740000000026</v>
      </c>
      <c r="H481" s="2">
        <f t="shared" si="55"/>
        <v>3.327014499999998</v>
      </c>
      <c r="I481" s="2">
        <f t="array" ref="I481">SUMPRODUCT(B465:B484, (ROW(B465:B484)-ROW(B465)+1)) / (20*21/2)</f>
        <v>3.4052195238095235</v>
      </c>
      <c r="J481" s="2">
        <f t="shared" si="58"/>
        <v>3.3915862286938649</v>
      </c>
      <c r="K481" s="2">
        <f t="shared" si="52"/>
        <v>3.3759794498005644</v>
      </c>
    </row>
    <row r="482" spans="1:11" ht="13.5" x14ac:dyDescent="0.25">
      <c r="A482" s="3">
        <f>TITRES_STAT!B485</f>
        <v>42706</v>
      </c>
      <c r="B482" s="6">
        <f>TITRES_STAT!D485</f>
        <v>3.3862999999999999</v>
      </c>
      <c r="C482" s="2">
        <f t="shared" si="53"/>
        <v>-4.3000000000001926E-3</v>
      </c>
      <c r="D482" s="2">
        <f t="shared" si="54"/>
        <v>3.3914599999999999</v>
      </c>
      <c r="E482" s="2">
        <f t="shared" si="56"/>
        <v>3.4120400000000002</v>
      </c>
      <c r="F482" s="2">
        <f t="shared" si="57"/>
        <v>3.3903900000000009</v>
      </c>
      <c r="G482" s="2">
        <f t="shared" si="51"/>
        <v>3.3747440000000015</v>
      </c>
      <c r="H482" s="2">
        <f t="shared" si="55"/>
        <v>3.3285799999999983</v>
      </c>
      <c r="I482" s="2">
        <f t="array" ref="I482">SUMPRODUCT(B466:B485, (ROW(B466:B485)-ROW(B466)+1)) / (20*21/2)</f>
        <v>3.4036052380952375</v>
      </c>
      <c r="J482" s="2">
        <f t="shared" si="58"/>
        <v>3.3910827783420681</v>
      </c>
      <c r="K482" s="2">
        <f t="shared" si="52"/>
        <v>3.3763841772593657</v>
      </c>
    </row>
    <row r="483" spans="1:11" ht="13.5" x14ac:dyDescent="0.25">
      <c r="A483" s="3">
        <f>TITRES_STAT!B486</f>
        <v>42709</v>
      </c>
      <c r="B483" s="6">
        <f>TITRES_STAT!D486</f>
        <v>3.3862999999999999</v>
      </c>
      <c r="C483" s="2">
        <f t="shared" si="53"/>
        <v>0</v>
      </c>
      <c r="D483" s="2">
        <f t="shared" si="54"/>
        <v>3.3888800000000003</v>
      </c>
      <c r="E483" s="2">
        <f t="shared" si="56"/>
        <v>3.4056100000000002</v>
      </c>
      <c r="F483" s="2">
        <f t="shared" si="57"/>
        <v>3.3968200000000004</v>
      </c>
      <c r="G483" s="2">
        <f t="shared" si="51"/>
        <v>3.3743140000000018</v>
      </c>
      <c r="H483" s="2">
        <f t="shared" si="55"/>
        <v>3.330184999999998</v>
      </c>
      <c r="I483" s="2">
        <f t="array" ref="I483">SUMPRODUCT(B467:B486, (ROW(B467:B486)-ROW(B467)+1)) / (20*21/2)</f>
        <v>3.3976085714285715</v>
      </c>
      <c r="J483" s="2">
        <f t="shared" si="58"/>
        <v>3.3906272756428235</v>
      </c>
      <c r="K483" s="2">
        <f t="shared" si="52"/>
        <v>3.3767730330531158</v>
      </c>
    </row>
    <row r="484" spans="1:11" ht="13.5" x14ac:dyDescent="0.25">
      <c r="A484" s="3">
        <f>TITRES_STAT!B487</f>
        <v>42710</v>
      </c>
      <c r="B484" s="6">
        <f>TITRES_STAT!D487</f>
        <v>3.3862999999999999</v>
      </c>
      <c r="C484" s="2">
        <f t="shared" si="53"/>
        <v>0</v>
      </c>
      <c r="D484" s="2">
        <f t="shared" si="54"/>
        <v>3.3897399999999998</v>
      </c>
      <c r="E484" s="2">
        <f t="shared" si="56"/>
        <v>3.3991799999999999</v>
      </c>
      <c r="F484" s="2">
        <f t="shared" si="57"/>
        <v>3.4032500000000008</v>
      </c>
      <c r="G484" s="2">
        <f t="shared" si="51"/>
        <v>3.3734560000000018</v>
      </c>
      <c r="H484" s="2">
        <f t="shared" si="55"/>
        <v>3.3318099999999982</v>
      </c>
      <c r="I484" s="2">
        <f t="array" ref="I484">SUMPRODUCT(B468:B487, (ROW(B468:B487)-ROW(B468)+1)) / (20*21/2)</f>
        <v>3.3915095238095239</v>
      </c>
      <c r="J484" s="2">
        <f t="shared" si="58"/>
        <v>3.3902151541530308</v>
      </c>
      <c r="K484" s="2">
        <f t="shared" si="52"/>
        <v>3.3771466396000522</v>
      </c>
    </row>
    <row r="485" spans="1:11" ht="13.5" x14ac:dyDescent="0.25">
      <c r="A485" s="3">
        <f>TITRES_STAT!B488</f>
        <v>42711</v>
      </c>
      <c r="B485" s="6">
        <f>TITRES_STAT!D488</f>
        <v>3.3862999999999999</v>
      </c>
      <c r="C485" s="2">
        <f t="shared" si="53"/>
        <v>0</v>
      </c>
      <c r="D485" s="2">
        <f t="shared" si="54"/>
        <v>3.3871600000000002</v>
      </c>
      <c r="E485" s="2">
        <f t="shared" si="56"/>
        <v>3.3948899999999993</v>
      </c>
      <c r="F485" s="2">
        <f t="shared" si="57"/>
        <v>3.4064650000000007</v>
      </c>
      <c r="G485" s="2">
        <f t="shared" si="51"/>
        <v>3.372856000000001</v>
      </c>
      <c r="H485" s="2">
        <f t="shared" si="55"/>
        <v>3.3336139999999976</v>
      </c>
      <c r="I485" s="2">
        <f t="array" ref="I485">SUMPRODUCT(B469:B488, (ROW(B469:B488)-ROW(B469)+1)) / (20*21/2)</f>
        <v>3.3854714285714289</v>
      </c>
      <c r="J485" s="2">
        <f t="shared" si="58"/>
        <v>3.3898422823289325</v>
      </c>
      <c r="K485" s="2">
        <f t="shared" si="52"/>
        <v>3.377505594909854</v>
      </c>
    </row>
    <row r="486" spans="1:11" ht="13.5" x14ac:dyDescent="0.25">
      <c r="A486" s="3">
        <f>TITRES_STAT!B489</f>
        <v>42712</v>
      </c>
      <c r="B486" s="6">
        <f>TITRES_STAT!D489</f>
        <v>3.3435000000000001</v>
      </c>
      <c r="C486" s="2">
        <f t="shared" si="53"/>
        <v>-4.2799999999999727E-2</v>
      </c>
      <c r="D486" s="2">
        <f t="shared" si="54"/>
        <v>3.3777400000000002</v>
      </c>
      <c r="E486" s="2">
        <f t="shared" si="56"/>
        <v>3.3863199999999991</v>
      </c>
      <c r="F486" s="2">
        <f t="shared" si="57"/>
        <v>3.40754</v>
      </c>
      <c r="G486" s="2">
        <f t="shared" si="51"/>
        <v>3.3719140000000012</v>
      </c>
      <c r="H486" s="2">
        <f t="shared" si="55"/>
        <v>3.3351644999999981</v>
      </c>
      <c r="I486" s="2">
        <f t="array" ref="I486">SUMPRODUCT(B470:B489, (ROW(B470:B489)-ROW(B470)+1)) / (20*21/2)</f>
        <v>3.3704100000000006</v>
      </c>
      <c r="J486" s="2">
        <f t="shared" si="58"/>
        <v>3.385428731630939</v>
      </c>
      <c r="K486" s="2">
        <f t="shared" si="52"/>
        <v>3.376172042168291</v>
      </c>
    </row>
    <row r="487" spans="1:11" ht="13.5" x14ac:dyDescent="0.25">
      <c r="A487" s="3">
        <f>TITRES_STAT!B490</f>
        <v>42713</v>
      </c>
      <c r="B487" s="6">
        <f>TITRES_STAT!D490</f>
        <v>3.3435000000000001</v>
      </c>
      <c r="C487" s="2">
        <f t="shared" si="53"/>
        <v>0</v>
      </c>
      <c r="D487" s="2">
        <f t="shared" si="54"/>
        <v>3.3691800000000001</v>
      </c>
      <c r="E487" s="2">
        <f t="shared" si="56"/>
        <v>3.3803199999999998</v>
      </c>
      <c r="F487" s="2">
        <f t="shared" si="57"/>
        <v>3.4069000000000003</v>
      </c>
      <c r="G487" s="2">
        <f t="shared" si="51"/>
        <v>3.3710580000000006</v>
      </c>
      <c r="H487" s="2">
        <f t="shared" si="55"/>
        <v>3.336694999999998</v>
      </c>
      <c r="I487" s="2">
        <f t="array" ref="I487">SUMPRODUCT(B471:B490, (ROW(B471:B490)-ROW(B471)+1)) / (20*21/2)</f>
        <v>3.3596357142857145</v>
      </c>
      <c r="J487" s="2">
        <f t="shared" si="58"/>
        <v>3.3814355190946594</v>
      </c>
      <c r="K487" s="2">
        <f t="shared" si="52"/>
        <v>3.374890785612672</v>
      </c>
    </row>
    <row r="488" spans="1:11" ht="13.5" x14ac:dyDescent="0.25">
      <c r="A488" s="3">
        <f>TITRES_STAT!B491</f>
        <v>42717</v>
      </c>
      <c r="B488" s="6">
        <f>TITRES_STAT!D491</f>
        <v>3.3435000000000001</v>
      </c>
      <c r="C488" s="2">
        <f t="shared" si="53"/>
        <v>0</v>
      </c>
      <c r="D488" s="2">
        <f t="shared" si="54"/>
        <v>3.3606199999999999</v>
      </c>
      <c r="E488" s="2">
        <f t="shared" si="56"/>
        <v>3.3747499999999997</v>
      </c>
      <c r="F488" s="2">
        <f t="shared" si="57"/>
        <v>3.4030450000000001</v>
      </c>
      <c r="G488" s="2">
        <f t="shared" si="51"/>
        <v>3.3706300000000002</v>
      </c>
      <c r="H488" s="2">
        <f t="shared" si="55"/>
        <v>3.3382654999999972</v>
      </c>
      <c r="I488" s="2">
        <f t="array" ref="I488">SUMPRODUCT(B472:B491, (ROW(B472:B491)-ROW(B472)+1)) / (20*21/2)</f>
        <v>3.3536723809523816</v>
      </c>
      <c r="J488" s="2">
        <f t="shared" si="58"/>
        <v>3.3778226125142159</v>
      </c>
      <c r="K488" s="2">
        <f t="shared" si="52"/>
        <v>3.3736597744121752</v>
      </c>
    </row>
    <row r="489" spans="1:11" ht="13.5" x14ac:dyDescent="0.25">
      <c r="A489" s="3">
        <f>TITRES_STAT!B492</f>
        <v>42718</v>
      </c>
      <c r="B489" s="6">
        <f>TITRES_STAT!D492</f>
        <v>3.2448999999999999</v>
      </c>
      <c r="C489" s="2">
        <f t="shared" si="53"/>
        <v>-9.8600000000000243E-2</v>
      </c>
      <c r="D489" s="2">
        <f t="shared" si="54"/>
        <v>3.3323399999999999</v>
      </c>
      <c r="E489" s="2">
        <f t="shared" si="56"/>
        <v>3.3610399999999991</v>
      </c>
      <c r="F489" s="2">
        <f t="shared" si="57"/>
        <v>3.3923299999999998</v>
      </c>
      <c r="G489" s="2">
        <f t="shared" si="51"/>
        <v>3.3682300000000005</v>
      </c>
      <c r="H489" s="2">
        <f t="shared" si="55"/>
        <v>3.3393229999999972</v>
      </c>
      <c r="I489" s="2">
        <f t="array" ref="I489">SUMPRODUCT(B473:B492, (ROW(B473:B492)-ROW(B473)+1)) / (20*21/2)</f>
        <v>3.350267142857144</v>
      </c>
      <c r="J489" s="2">
        <f t="shared" si="58"/>
        <v>3.3651633160842906</v>
      </c>
      <c r="K489" s="2">
        <f t="shared" si="52"/>
        <v>3.368610371494051</v>
      </c>
    </row>
    <row r="490" spans="1:11" ht="13.5" x14ac:dyDescent="0.25">
      <c r="A490" s="3">
        <f>TITRES_STAT!B493</f>
        <v>42719</v>
      </c>
      <c r="B490" s="6">
        <f>TITRES_STAT!D493</f>
        <v>3.2791999999999999</v>
      </c>
      <c r="C490" s="2">
        <f t="shared" si="53"/>
        <v>3.4299999999999997E-2</v>
      </c>
      <c r="D490" s="2">
        <f t="shared" si="54"/>
        <v>3.3109200000000003</v>
      </c>
      <c r="E490" s="2">
        <f t="shared" si="56"/>
        <v>3.34904</v>
      </c>
      <c r="F490" s="2">
        <f t="shared" si="57"/>
        <v>3.3846149999999993</v>
      </c>
      <c r="G490" s="2">
        <f t="shared" si="51"/>
        <v>3.3658300000000003</v>
      </c>
      <c r="H490" s="2">
        <f t="shared" si="55"/>
        <v>3.3405319999999974</v>
      </c>
      <c r="I490" s="2">
        <f t="array" ref="I490">SUMPRODUCT(B474:B493, (ROW(B474:B493)-ROW(B474)+1)) / (20*21/2)</f>
        <v>3.3505366666666681</v>
      </c>
      <c r="J490" s="2">
        <f t="shared" si="58"/>
        <v>3.3569763336000724</v>
      </c>
      <c r="K490" s="2">
        <f t="shared" si="52"/>
        <v>3.3651040824158529</v>
      </c>
    </row>
    <row r="491" spans="1:11" ht="13.5" x14ac:dyDescent="0.25">
      <c r="A491" s="3">
        <f>TITRES_STAT!B494</f>
        <v>42720</v>
      </c>
      <c r="B491" s="6">
        <f>TITRES_STAT!D494</f>
        <v>3.3220000000000001</v>
      </c>
      <c r="C491" s="2">
        <f t="shared" si="53"/>
        <v>4.2800000000000171E-2</v>
      </c>
      <c r="D491" s="2">
        <f t="shared" si="54"/>
        <v>3.3066200000000001</v>
      </c>
      <c r="E491" s="2">
        <f t="shared" si="56"/>
        <v>3.3421799999999999</v>
      </c>
      <c r="F491" s="2">
        <f t="shared" si="57"/>
        <v>3.3792549999999997</v>
      </c>
      <c r="G491" s="2">
        <f t="shared" si="51"/>
        <v>3.3642860000000003</v>
      </c>
      <c r="H491" s="2">
        <f t="shared" si="55"/>
        <v>3.3419549999999969</v>
      </c>
      <c r="I491" s="2">
        <f t="array" ref="I491">SUMPRODUCT(B475:B494, (ROW(B475:B494)-ROW(B475)+1)) / (20*21/2)</f>
        <v>3.3519623809523815</v>
      </c>
      <c r="J491" s="2">
        <f t="shared" si="58"/>
        <v>3.3536452542095896</v>
      </c>
      <c r="K491" s="2">
        <f t="shared" si="52"/>
        <v>3.3634137262426824</v>
      </c>
    </row>
    <row r="492" spans="1:11" ht="13.5" x14ac:dyDescent="0.25">
      <c r="A492" s="3">
        <f>TITRES_STAT!B495</f>
        <v>42723</v>
      </c>
      <c r="B492" s="6">
        <f>TITRES_STAT!D495</f>
        <v>3.3435000000000001</v>
      </c>
      <c r="C492" s="2">
        <f t="shared" si="53"/>
        <v>2.1500000000000075E-2</v>
      </c>
      <c r="D492" s="2">
        <f t="shared" si="54"/>
        <v>3.3066199999999997</v>
      </c>
      <c r="E492" s="2">
        <f t="shared" si="56"/>
        <v>3.3378999999999999</v>
      </c>
      <c r="F492" s="2">
        <f t="shared" si="57"/>
        <v>3.3749700000000002</v>
      </c>
      <c r="G492" s="2">
        <f t="shared" si="51"/>
        <v>3.3625720000000001</v>
      </c>
      <c r="H492" s="2">
        <f t="shared" si="55"/>
        <v>3.343047499999996</v>
      </c>
      <c r="I492" s="2">
        <f t="array" ref="I492">SUMPRODUCT(B476:B495, (ROW(B476:B495)-ROW(B476)+1)) / (20*21/2)</f>
        <v>3.3528847619047619</v>
      </c>
      <c r="J492" s="2">
        <f t="shared" si="58"/>
        <v>3.352679039522962</v>
      </c>
      <c r="K492" s="2">
        <f t="shared" si="52"/>
        <v>3.362632795801793</v>
      </c>
    </row>
    <row r="493" spans="1:11" ht="13.5" x14ac:dyDescent="0.25">
      <c r="A493" s="3">
        <f>TITRES_STAT!B496</f>
        <v>42724</v>
      </c>
      <c r="B493" s="6">
        <f>TITRES_STAT!D496</f>
        <v>3.3778000000000001</v>
      </c>
      <c r="C493" s="2">
        <f t="shared" si="53"/>
        <v>3.4299999999999997E-2</v>
      </c>
      <c r="D493" s="2">
        <f t="shared" si="54"/>
        <v>3.3134799999999998</v>
      </c>
      <c r="E493" s="2">
        <f t="shared" si="56"/>
        <v>3.3370500000000001</v>
      </c>
      <c r="F493" s="2">
        <f t="shared" si="57"/>
        <v>3.3713299999999995</v>
      </c>
      <c r="G493" s="2">
        <f t="shared" si="51"/>
        <v>3.3623160000000003</v>
      </c>
      <c r="H493" s="2">
        <f t="shared" si="55"/>
        <v>3.344032999999996</v>
      </c>
      <c r="I493" s="2">
        <f t="array" ref="I493">SUMPRODUCT(B477:B496, (ROW(B477:B496)-ROW(B477)+1)) / (20*21/2)</f>
        <v>3.3548614285714278</v>
      </c>
      <c r="J493" s="2">
        <f t="shared" si="58"/>
        <v>3.3550715119493466</v>
      </c>
      <c r="K493" s="2">
        <f t="shared" si="52"/>
        <v>3.3632275881232911</v>
      </c>
    </row>
    <row r="494" spans="1:11" ht="13.5" x14ac:dyDescent="0.25">
      <c r="A494" s="3">
        <f>TITRES_STAT!B497</f>
        <v>42725</v>
      </c>
      <c r="B494" s="6">
        <f>TITRES_STAT!D497</f>
        <v>3.3862999999999999</v>
      </c>
      <c r="C494" s="2">
        <f t="shared" si="53"/>
        <v>8.49999999999973E-3</v>
      </c>
      <c r="D494" s="2">
        <f t="shared" si="54"/>
        <v>3.3417599999999998</v>
      </c>
      <c r="E494" s="2">
        <f t="shared" si="56"/>
        <v>3.3370500000000001</v>
      </c>
      <c r="F494" s="2">
        <f t="shared" si="57"/>
        <v>3.3681150000000004</v>
      </c>
      <c r="G494" s="2">
        <f t="shared" si="51"/>
        <v>3.3616300000000008</v>
      </c>
      <c r="H494" s="2">
        <f t="shared" si="55"/>
        <v>3.3454389999999967</v>
      </c>
      <c r="I494" s="2">
        <f t="array" ref="I494">SUMPRODUCT(B478:B497, (ROW(B478:B497)-ROW(B478)+1)) / (20*21/2)</f>
        <v>3.3582709523809524</v>
      </c>
      <c r="J494" s="2">
        <f t="shared" si="58"/>
        <v>3.3580456536684564</v>
      </c>
      <c r="K494" s="2">
        <f t="shared" si="52"/>
        <v>3.3641323885890446</v>
      </c>
    </row>
    <row r="495" spans="1:11" ht="13.5" x14ac:dyDescent="0.25">
      <c r="A495" s="3">
        <f>TITRES_STAT!B498</f>
        <v>42726</v>
      </c>
      <c r="B495" s="6">
        <f>TITRES_STAT!D498</f>
        <v>3.3778000000000001</v>
      </c>
      <c r="C495" s="2">
        <f t="shared" si="53"/>
        <v>-8.49999999999973E-3</v>
      </c>
      <c r="D495" s="2">
        <f t="shared" si="54"/>
        <v>3.3614800000000002</v>
      </c>
      <c r="E495" s="2">
        <f t="shared" si="56"/>
        <v>3.3361999999999994</v>
      </c>
      <c r="F495" s="2">
        <f t="shared" si="57"/>
        <v>3.3655449999999996</v>
      </c>
      <c r="G495" s="2">
        <f t="shared" si="51"/>
        <v>3.3609460000000007</v>
      </c>
      <c r="H495" s="2">
        <f t="shared" si="55"/>
        <v>3.3470014999999962</v>
      </c>
      <c r="I495" s="2">
        <f t="array" ref="I495">SUMPRODUCT(B479:B498, (ROW(B479:B498)-ROW(B479)+1)) / (20*21/2)</f>
        <v>3.3645580952380949</v>
      </c>
      <c r="J495" s="2">
        <f t="shared" si="58"/>
        <v>3.3599270199857463</v>
      </c>
      <c r="K495" s="2">
        <f t="shared" si="52"/>
        <v>3.3646683733502587</v>
      </c>
    </row>
    <row r="496" spans="1:11" ht="13.5" x14ac:dyDescent="0.25">
      <c r="A496" s="3">
        <f>TITRES_STAT!B499</f>
        <v>42727</v>
      </c>
      <c r="B496" s="6">
        <f>TITRES_STAT!D499</f>
        <v>3.3862999999999999</v>
      </c>
      <c r="C496" s="2">
        <f t="shared" si="53"/>
        <v>8.49999999999973E-3</v>
      </c>
      <c r="D496" s="2">
        <f t="shared" si="54"/>
        <v>3.3743400000000001</v>
      </c>
      <c r="E496" s="2">
        <f t="shared" si="56"/>
        <v>3.3404800000000003</v>
      </c>
      <c r="F496" s="2">
        <f t="shared" si="57"/>
        <v>3.3633999999999999</v>
      </c>
      <c r="G496" s="2">
        <f t="shared" si="51"/>
        <v>3.3604320000000008</v>
      </c>
      <c r="H496" s="2">
        <f t="shared" si="55"/>
        <v>3.3486064999999963</v>
      </c>
      <c r="I496" s="2">
        <f t="array" ref="I496">SUMPRODUCT(B480:B499, (ROW(B480:B499)-ROW(B480)+1)) / (20*21/2)</f>
        <v>3.3666166666666668</v>
      </c>
      <c r="J496" s="2">
        <f t="shared" si="58"/>
        <v>3.362438732368056</v>
      </c>
      <c r="K496" s="2">
        <f t="shared" si="52"/>
        <v>3.3655166724345622</v>
      </c>
    </row>
    <row r="497" spans="1:11" ht="13.5" x14ac:dyDescent="0.25">
      <c r="A497" s="3">
        <f>TITRES_STAT!B500</f>
        <v>42730</v>
      </c>
      <c r="B497" s="6">
        <f>TITRES_STAT!D500</f>
        <v>3.3992</v>
      </c>
      <c r="C497" s="2">
        <f t="shared" si="53"/>
        <v>1.2900000000000134E-2</v>
      </c>
      <c r="D497" s="2">
        <f t="shared" si="54"/>
        <v>3.3854799999999998</v>
      </c>
      <c r="E497" s="2">
        <f t="shared" si="56"/>
        <v>3.3460499999999995</v>
      </c>
      <c r="F497" s="2">
        <f t="shared" si="57"/>
        <v>3.3631850000000001</v>
      </c>
      <c r="G497" s="2">
        <f t="shared" si="51"/>
        <v>3.3606040000000008</v>
      </c>
      <c r="H497" s="2">
        <f t="shared" si="55"/>
        <v>3.350275999999996</v>
      </c>
      <c r="I497" s="2">
        <f t="array" ref="I497">SUMPRODUCT(B481:B500, (ROW(B481:B500)-ROW(B481)+1)) / (20*21/2)</f>
        <v>3.3723309523809526</v>
      </c>
      <c r="J497" s="2">
        <f t="shared" si="58"/>
        <v>3.3659398054758602</v>
      </c>
      <c r="K497" s="2">
        <f t="shared" si="52"/>
        <v>3.3668375872410503</v>
      </c>
    </row>
    <row r="498" spans="1:11" ht="13.5" x14ac:dyDescent="0.25">
      <c r="A498" s="3">
        <f>TITRES_STAT!B501</f>
        <v>42731</v>
      </c>
      <c r="B498" s="6">
        <f>TITRES_STAT!D501</f>
        <v>3.4291999999999998</v>
      </c>
      <c r="C498" s="2">
        <f t="shared" si="53"/>
        <v>2.9999999999999805E-2</v>
      </c>
      <c r="D498" s="2">
        <f t="shared" si="54"/>
        <v>3.3957600000000001</v>
      </c>
      <c r="E498" s="2">
        <f t="shared" si="56"/>
        <v>3.3546199999999997</v>
      </c>
      <c r="F498" s="2">
        <f t="shared" si="57"/>
        <v>3.3646850000000001</v>
      </c>
      <c r="G498" s="2">
        <f t="shared" ref="G498:G561" si="59">AVERAGE(B449:B498)</f>
        <v>3.3613760000000008</v>
      </c>
      <c r="H498" s="2">
        <f t="shared" si="55"/>
        <v>3.3522944999999971</v>
      </c>
      <c r="I498" s="2">
        <f t="array" ref="I498">SUMPRODUCT(B482:B501, (ROW(B482:B501)-ROW(B482)+1)) / (20*21/2)</f>
        <v>3.3705799999999999</v>
      </c>
      <c r="J498" s="2">
        <f t="shared" si="58"/>
        <v>3.3719645859067309</v>
      </c>
      <c r="K498" s="2">
        <f t="shared" si="52"/>
        <v>3.3692831720551268</v>
      </c>
    </row>
    <row r="499" spans="1:11" ht="13.5" x14ac:dyDescent="0.25">
      <c r="A499" s="3">
        <f>TITRES_STAT!B502</f>
        <v>42732</v>
      </c>
      <c r="B499" s="6">
        <f>TITRES_STAT!D502</f>
        <v>3.3862999999999999</v>
      </c>
      <c r="C499" s="2">
        <f t="shared" si="53"/>
        <v>-4.2899999999999938E-2</v>
      </c>
      <c r="D499" s="2">
        <f t="shared" si="54"/>
        <v>3.3957600000000001</v>
      </c>
      <c r="E499" s="2">
        <f t="shared" si="56"/>
        <v>3.3687599999999995</v>
      </c>
      <c r="F499" s="2">
        <f t="shared" si="57"/>
        <v>3.3649</v>
      </c>
      <c r="G499" s="2">
        <f t="shared" si="59"/>
        <v>3.3613760000000008</v>
      </c>
      <c r="H499" s="2">
        <f t="shared" si="55"/>
        <v>3.3540984999999974</v>
      </c>
      <c r="I499" s="2">
        <f t="array" ref="I499">SUMPRODUCT(B483:B502, (ROW(B483:B502)-ROW(B483)+1)) / (20*21/2)</f>
        <v>3.3726995238095236</v>
      </c>
      <c r="J499" s="2">
        <f t="shared" si="58"/>
        <v>3.3733298634394231</v>
      </c>
      <c r="K499" s="2">
        <f t="shared" ref="K499:K562" si="60">$K$4*B499+(1-$K$4)*K498</f>
        <v>3.3699504986412001</v>
      </c>
    </row>
    <row r="500" spans="1:11" ht="13.5" x14ac:dyDescent="0.25">
      <c r="A500" s="3">
        <f>TITRES_STAT!B503</f>
        <v>42733</v>
      </c>
      <c r="B500" s="6">
        <f>TITRES_STAT!D503</f>
        <v>3.4249000000000001</v>
      </c>
      <c r="C500" s="2">
        <f t="shared" si="53"/>
        <v>3.860000000000019E-2</v>
      </c>
      <c r="D500" s="2">
        <f t="shared" si="54"/>
        <v>3.4051800000000001</v>
      </c>
      <c r="E500" s="2">
        <f t="shared" si="56"/>
        <v>3.3833299999999999</v>
      </c>
      <c r="F500" s="2">
        <f t="shared" si="57"/>
        <v>3.3661850000000002</v>
      </c>
      <c r="G500" s="2">
        <f t="shared" si="59"/>
        <v>3.3622340000000013</v>
      </c>
      <c r="H500" s="2">
        <f t="shared" si="55"/>
        <v>3.3559959999999971</v>
      </c>
      <c r="I500" s="2">
        <f t="array" ref="I500">SUMPRODUCT(B484:B503, (ROW(B484:B503)-ROW(B484)+1)) / (20*21/2)</f>
        <v>3.3748190476190474</v>
      </c>
      <c r="J500" s="2">
        <f t="shared" si="58"/>
        <v>3.3782413050166209</v>
      </c>
      <c r="K500" s="2">
        <f t="shared" si="60"/>
        <v>3.3721053810474273</v>
      </c>
    </row>
    <row r="501" spans="1:11" ht="13.5" x14ac:dyDescent="0.25">
      <c r="A501" s="3">
        <f>TITRES_STAT!B504</f>
        <v>42734</v>
      </c>
      <c r="B501" s="6">
        <f>TITRES_STAT!D504</f>
        <v>3.3477999999999999</v>
      </c>
      <c r="C501" s="2">
        <f t="shared" si="53"/>
        <v>-7.7100000000000168E-2</v>
      </c>
      <c r="D501" s="2">
        <f t="shared" si="54"/>
        <v>3.3974800000000003</v>
      </c>
      <c r="E501" s="2">
        <f t="shared" si="56"/>
        <v>3.38591</v>
      </c>
      <c r="F501" s="2">
        <f t="shared" si="57"/>
        <v>3.364045</v>
      </c>
      <c r="G501" s="2">
        <f t="shared" si="59"/>
        <v>3.3615500000000016</v>
      </c>
      <c r="H501" s="2">
        <f t="shared" si="55"/>
        <v>3.3568114999999974</v>
      </c>
      <c r="I501" s="2">
        <f t="array" ref="I501">SUMPRODUCT(B485:B504, (ROW(B485:B504)-ROW(B485)+1)) / (20*21/2)</f>
        <v>3.3789861904761902</v>
      </c>
      <c r="J501" s="2">
        <f t="shared" si="58"/>
        <v>3.375342133110276</v>
      </c>
      <c r="K501" s="2">
        <f t="shared" si="60"/>
        <v>3.3711522288494891</v>
      </c>
    </row>
    <row r="502" spans="1:11" ht="13.5" x14ac:dyDescent="0.25">
      <c r="A502" s="3">
        <f>TITRES_STAT!B505</f>
        <v>42737</v>
      </c>
      <c r="B502" s="6">
        <f>TITRES_STAT!D505</f>
        <v>3.3862999999999999</v>
      </c>
      <c r="C502" s="2">
        <f t="shared" si="53"/>
        <v>3.8499999999999979E-2</v>
      </c>
      <c r="D502" s="2">
        <f t="shared" si="54"/>
        <v>3.3948999999999998</v>
      </c>
      <c r="E502" s="2">
        <f t="shared" si="56"/>
        <v>3.3901899999999996</v>
      </c>
      <c r="F502" s="2">
        <f t="shared" si="57"/>
        <v>3.364045</v>
      </c>
      <c r="G502" s="2">
        <f t="shared" si="59"/>
        <v>3.3616360000000021</v>
      </c>
      <c r="H502" s="2">
        <f t="shared" si="55"/>
        <v>3.3578194999999975</v>
      </c>
      <c r="I502" s="2">
        <f t="array" ref="I502">SUMPRODUCT(B486:B505, (ROW(B486:B505)-ROW(B486)+1)) / (20*21/2)</f>
        <v>3.3826414285714286</v>
      </c>
      <c r="J502" s="2">
        <f t="shared" si="58"/>
        <v>3.376385739480726</v>
      </c>
      <c r="K502" s="2">
        <f t="shared" si="60"/>
        <v>3.3717462590906857</v>
      </c>
    </row>
    <row r="503" spans="1:11" ht="13.5" x14ac:dyDescent="0.25">
      <c r="A503" s="3">
        <f>TITRES_STAT!B506</f>
        <v>42738</v>
      </c>
      <c r="B503" s="6">
        <f>TITRES_STAT!D506</f>
        <v>3.3862999999999999</v>
      </c>
      <c r="C503" s="2">
        <f t="shared" si="53"/>
        <v>0</v>
      </c>
      <c r="D503" s="2">
        <f t="shared" si="54"/>
        <v>3.38632</v>
      </c>
      <c r="E503" s="2">
        <f t="shared" si="56"/>
        <v>3.3910399999999994</v>
      </c>
      <c r="F503" s="2">
        <f t="shared" si="57"/>
        <v>3.364045</v>
      </c>
      <c r="G503" s="2">
        <f t="shared" si="59"/>
        <v>3.362150000000002</v>
      </c>
      <c r="H503" s="2">
        <f t="shared" si="55"/>
        <v>3.3589269999999969</v>
      </c>
      <c r="I503" s="2">
        <f t="array" ref="I503">SUMPRODUCT(B487:B506, (ROW(B487:B506)-ROW(B487)+1)) / (20*21/2)</f>
        <v>3.3882528571428576</v>
      </c>
      <c r="J503" s="2">
        <f t="shared" si="58"/>
        <v>3.377329954768276</v>
      </c>
      <c r="K503" s="2">
        <f t="shared" si="60"/>
        <v>3.372316994028306</v>
      </c>
    </row>
    <row r="504" spans="1:11" ht="13.5" x14ac:dyDescent="0.25">
      <c r="A504" s="3">
        <f>TITRES_STAT!B507</f>
        <v>42739</v>
      </c>
      <c r="B504" s="6">
        <f>TITRES_STAT!D507</f>
        <v>3.4077999999999999</v>
      </c>
      <c r="C504" s="2">
        <f t="shared" si="53"/>
        <v>2.1500000000000075E-2</v>
      </c>
      <c r="D504" s="2">
        <f t="shared" si="54"/>
        <v>3.3906199999999997</v>
      </c>
      <c r="E504" s="2">
        <f t="shared" si="56"/>
        <v>3.3931899999999997</v>
      </c>
      <c r="F504" s="2">
        <f t="shared" si="57"/>
        <v>3.3651199999999997</v>
      </c>
      <c r="G504" s="2">
        <f t="shared" si="59"/>
        <v>3.3634360000000028</v>
      </c>
      <c r="H504" s="2">
        <f t="shared" si="55"/>
        <v>3.3605199999999966</v>
      </c>
      <c r="I504" s="2">
        <f t="array" ref="I504">SUMPRODUCT(B488:B507, (ROW(B488:B507)-ROW(B488)+1)) / (20*21/2)</f>
        <v>3.3898004761904756</v>
      </c>
      <c r="J504" s="2">
        <f t="shared" si="58"/>
        <v>3.380231863837964</v>
      </c>
      <c r="K504" s="2">
        <f t="shared" si="60"/>
        <v>3.373708484458569</v>
      </c>
    </row>
    <row r="505" spans="1:11" ht="13.5" x14ac:dyDescent="0.25">
      <c r="A505" s="3">
        <f>TITRES_STAT!B508</f>
        <v>42740</v>
      </c>
      <c r="B505" s="6">
        <f>TITRES_STAT!D508</f>
        <v>3.4035000000000002</v>
      </c>
      <c r="C505" s="2">
        <f t="shared" si="53"/>
        <v>-4.2999999999997485E-3</v>
      </c>
      <c r="D505" s="2">
        <f t="shared" si="54"/>
        <v>3.3863399999999997</v>
      </c>
      <c r="E505" s="2">
        <f t="shared" si="56"/>
        <v>3.3957600000000001</v>
      </c>
      <c r="F505" s="2">
        <f t="shared" si="57"/>
        <v>3.3659799999999995</v>
      </c>
      <c r="G505" s="2">
        <f t="shared" si="59"/>
        <v>3.3654080000000022</v>
      </c>
      <c r="H505" s="2">
        <f t="shared" si="55"/>
        <v>3.3616734999999967</v>
      </c>
      <c r="I505" s="2">
        <f t="array" ref="I505">SUMPRODUCT(B489:B508, (ROW(B489:B508)-ROW(B489)+1)) / (20*21/2)</f>
        <v>3.3911442857142857</v>
      </c>
      <c r="J505" s="2">
        <f t="shared" si="58"/>
        <v>3.3824478768057773</v>
      </c>
      <c r="K505" s="2">
        <f t="shared" si="60"/>
        <v>3.374876779185684</v>
      </c>
    </row>
    <row r="506" spans="1:11" ht="13.5" x14ac:dyDescent="0.25">
      <c r="A506" s="3">
        <f>TITRES_STAT!B509</f>
        <v>42741</v>
      </c>
      <c r="B506" s="6">
        <f>TITRES_STAT!D509</f>
        <v>3.4249000000000001</v>
      </c>
      <c r="C506" s="2">
        <f t="shared" si="53"/>
        <v>2.1399999999999864E-2</v>
      </c>
      <c r="D506" s="2">
        <f t="shared" si="54"/>
        <v>3.4017600000000003</v>
      </c>
      <c r="E506" s="2">
        <f t="shared" si="56"/>
        <v>3.3996200000000001</v>
      </c>
      <c r="F506" s="2">
        <f t="shared" si="57"/>
        <v>3.37005</v>
      </c>
      <c r="G506" s="2">
        <f t="shared" si="59"/>
        <v>3.3678940000000028</v>
      </c>
      <c r="H506" s="2">
        <f t="shared" si="55"/>
        <v>3.3625359999999969</v>
      </c>
      <c r="I506" s="2">
        <f t="array" ref="I506">SUMPRODUCT(B490:B509, (ROW(B490:B509)-ROW(B490)+1)) / (20*21/2)</f>
        <v>3.3902461904761907</v>
      </c>
      <c r="J506" s="2">
        <f t="shared" si="58"/>
        <v>3.3864909361576081</v>
      </c>
      <c r="K506" s="2">
        <f t="shared" si="60"/>
        <v>3.3768384741195785</v>
      </c>
    </row>
    <row r="507" spans="1:11" ht="13.5" x14ac:dyDescent="0.25">
      <c r="A507" s="3">
        <f>TITRES_STAT!B510</f>
        <v>42744</v>
      </c>
      <c r="B507" s="6">
        <f>TITRES_STAT!D510</f>
        <v>3.3862999999999999</v>
      </c>
      <c r="C507" s="2">
        <f t="shared" si="53"/>
        <v>-3.860000000000019E-2</v>
      </c>
      <c r="D507" s="2">
        <f t="shared" si="54"/>
        <v>3.4017600000000003</v>
      </c>
      <c r="E507" s="2">
        <f t="shared" si="56"/>
        <v>3.3983300000000001</v>
      </c>
      <c r="F507" s="2">
        <f t="shared" si="57"/>
        <v>3.3721899999999998</v>
      </c>
      <c r="G507" s="2">
        <f t="shared" si="59"/>
        <v>3.3696080000000022</v>
      </c>
      <c r="H507" s="2">
        <f t="shared" si="55"/>
        <v>3.3634844999999967</v>
      </c>
      <c r="I507" s="2">
        <f t="array" ref="I507">SUMPRODUCT(B491:B510, (ROW(B491:B510)-ROW(B491)+1)) / (20*21/2)</f>
        <v>3.3891861904761904</v>
      </c>
      <c r="J507" s="2">
        <f t="shared" si="58"/>
        <v>3.3864727517616453</v>
      </c>
      <c r="K507" s="2">
        <f t="shared" si="60"/>
        <v>3.377209514350183</v>
      </c>
    </row>
    <row r="508" spans="1:11" ht="13.5" x14ac:dyDescent="0.25">
      <c r="A508" s="3">
        <f>TITRES_STAT!B511</f>
        <v>42745</v>
      </c>
      <c r="B508" s="6">
        <f>TITRES_STAT!D511</f>
        <v>3.3862999999999999</v>
      </c>
      <c r="C508" s="2">
        <f t="shared" si="53"/>
        <v>0</v>
      </c>
      <c r="D508" s="2">
        <f t="shared" si="54"/>
        <v>3.4017600000000003</v>
      </c>
      <c r="E508" s="2">
        <f t="shared" si="56"/>
        <v>3.3940399999999995</v>
      </c>
      <c r="F508" s="2">
        <f t="shared" si="57"/>
        <v>3.3743300000000005</v>
      </c>
      <c r="G508" s="2">
        <f t="shared" si="59"/>
        <v>3.3714080000000028</v>
      </c>
      <c r="H508" s="2">
        <f t="shared" si="55"/>
        <v>3.3644924999999968</v>
      </c>
      <c r="I508" s="2">
        <f t="array" ref="I508">SUMPRODUCT(B492:B511, (ROW(B492:B511)-ROW(B492)+1)) / (20*21/2)</f>
        <v>3.3893261904761904</v>
      </c>
      <c r="J508" s="2">
        <f t="shared" si="58"/>
        <v>3.386456299212917</v>
      </c>
      <c r="K508" s="2">
        <f t="shared" si="60"/>
        <v>3.3775660039835089</v>
      </c>
    </row>
    <row r="509" spans="1:11" ht="13.5" x14ac:dyDescent="0.25">
      <c r="A509" s="3">
        <f>TITRES_STAT!B512</f>
        <v>42746</v>
      </c>
      <c r="B509" s="6">
        <f>TITRES_STAT!D512</f>
        <v>3.3649</v>
      </c>
      <c r="C509" s="2">
        <f t="shared" si="53"/>
        <v>-2.1399999999999864E-2</v>
      </c>
      <c r="D509" s="2">
        <f t="shared" si="54"/>
        <v>3.3931800000000001</v>
      </c>
      <c r="E509" s="2">
        <f t="shared" si="56"/>
        <v>3.3918999999999997</v>
      </c>
      <c r="F509" s="2">
        <f t="shared" si="57"/>
        <v>3.3803299999999998</v>
      </c>
      <c r="G509" s="2">
        <f t="shared" si="59"/>
        <v>3.3728660000000024</v>
      </c>
      <c r="H509" s="2">
        <f t="shared" si="55"/>
        <v>3.3652739999999972</v>
      </c>
      <c r="I509" s="2">
        <f t="array" ref="I509">SUMPRODUCT(B493:B512, (ROW(B493:B512)-ROW(B493)+1)) / (20*21/2)</f>
        <v>3.3891599999999995</v>
      </c>
      <c r="J509" s="2">
        <f t="shared" si="58"/>
        <v>3.384403318335496</v>
      </c>
      <c r="K509" s="2">
        <f t="shared" si="60"/>
        <v>3.3770692979449404</v>
      </c>
    </row>
    <row r="510" spans="1:11" ht="13.5" x14ac:dyDescent="0.25">
      <c r="A510" s="3">
        <f>TITRES_STAT!B513</f>
        <v>42747</v>
      </c>
      <c r="B510" s="6">
        <f>TITRES_STAT!D513</f>
        <v>3.3692000000000002</v>
      </c>
      <c r="C510" s="2">
        <f t="shared" si="53"/>
        <v>4.3000000000001926E-3</v>
      </c>
      <c r="D510" s="2">
        <f t="shared" si="54"/>
        <v>3.38632</v>
      </c>
      <c r="E510" s="2">
        <f t="shared" si="56"/>
        <v>3.3863299999999996</v>
      </c>
      <c r="F510" s="2">
        <f t="shared" si="57"/>
        <v>3.38483</v>
      </c>
      <c r="G510" s="2">
        <f t="shared" si="59"/>
        <v>3.3746660000000026</v>
      </c>
      <c r="H510" s="2">
        <f t="shared" si="55"/>
        <v>3.3663954999999972</v>
      </c>
      <c r="I510" s="2">
        <f t="array" ref="I510">SUMPRODUCT(B494:B513, (ROW(B494:B513)-ROW(B494)+1)) / (20*21/2)</f>
        <v>3.3908376190476193</v>
      </c>
      <c r="J510" s="2">
        <f t="shared" si="58"/>
        <v>3.3829553832559252</v>
      </c>
      <c r="K510" s="2">
        <f t="shared" si="60"/>
        <v>3.3767606980255307</v>
      </c>
    </row>
    <row r="511" spans="1:11" ht="13.5" x14ac:dyDescent="0.25">
      <c r="A511" s="3">
        <f>TITRES_STAT!B514</f>
        <v>42748</v>
      </c>
      <c r="B511" s="6">
        <f>TITRES_STAT!D514</f>
        <v>3.3862999999999999</v>
      </c>
      <c r="C511" s="2">
        <f t="shared" si="53"/>
        <v>1.7099999999999671E-2</v>
      </c>
      <c r="D511" s="2">
        <f t="shared" si="54"/>
        <v>3.3785999999999996</v>
      </c>
      <c r="E511" s="2">
        <f t="shared" si="56"/>
        <v>3.3901799999999995</v>
      </c>
      <c r="F511" s="2">
        <f t="shared" si="57"/>
        <v>3.3880450000000004</v>
      </c>
      <c r="G511" s="2">
        <f t="shared" si="59"/>
        <v>3.3772380000000028</v>
      </c>
      <c r="H511" s="2">
        <f t="shared" si="55"/>
        <v>3.3678214999999967</v>
      </c>
      <c r="I511" s="2">
        <f t="array" ref="I511">SUMPRODUCT(B495:B514, (ROW(B495:B514)-ROW(B495)+1)) / (20*21/2)</f>
        <v>3.3923723809523816</v>
      </c>
      <c r="J511" s="2">
        <f t="shared" si="58"/>
        <v>3.3832739181839324</v>
      </c>
      <c r="K511" s="2">
        <f t="shared" si="60"/>
        <v>3.3771347882990392</v>
      </c>
    </row>
    <row r="512" spans="1:11" ht="13.5" x14ac:dyDescent="0.25">
      <c r="A512" s="3">
        <f>TITRES_STAT!B515</f>
        <v>42751</v>
      </c>
      <c r="B512" s="6">
        <f>TITRES_STAT!D515</f>
        <v>3.3862999999999999</v>
      </c>
      <c r="C512" s="2">
        <f t="shared" si="53"/>
        <v>0</v>
      </c>
      <c r="D512" s="2">
        <f t="shared" si="54"/>
        <v>3.3786</v>
      </c>
      <c r="E512" s="2">
        <f t="shared" si="56"/>
        <v>3.3901799999999995</v>
      </c>
      <c r="F512" s="2">
        <f t="shared" si="57"/>
        <v>3.3901850000000002</v>
      </c>
      <c r="G512" s="2">
        <f t="shared" si="59"/>
        <v>3.3798100000000026</v>
      </c>
      <c r="H512" s="2">
        <f t="shared" si="55"/>
        <v>3.3691279999999968</v>
      </c>
      <c r="I512" s="2">
        <f t="array" ref="I512">SUMPRODUCT(B496:B515, (ROW(B496:B515)-ROW(B496)+1)) / (20*21/2)</f>
        <v>3.3938047619047622</v>
      </c>
      <c r="J512" s="2">
        <f t="shared" si="58"/>
        <v>3.3835621164521292</v>
      </c>
      <c r="K512" s="2">
        <f t="shared" si="60"/>
        <v>3.3774942083657438</v>
      </c>
    </row>
    <row r="513" spans="1:11" ht="13.5" x14ac:dyDescent="0.25">
      <c r="A513" s="3">
        <f>TITRES_STAT!B516</f>
        <v>42752</v>
      </c>
      <c r="B513" s="6">
        <f>TITRES_STAT!D516</f>
        <v>3.4077999999999999</v>
      </c>
      <c r="C513" s="2">
        <f t="shared" si="53"/>
        <v>2.1500000000000075E-2</v>
      </c>
      <c r="D513" s="2">
        <f t="shared" si="54"/>
        <v>3.3829000000000002</v>
      </c>
      <c r="E513" s="2">
        <f t="shared" si="56"/>
        <v>3.3923299999999998</v>
      </c>
      <c r="F513" s="2">
        <f t="shared" si="57"/>
        <v>3.3916849999999998</v>
      </c>
      <c r="G513" s="2">
        <f t="shared" si="59"/>
        <v>3.3828120000000026</v>
      </c>
      <c r="H513" s="2">
        <f t="shared" si="55"/>
        <v>3.369646499999996</v>
      </c>
      <c r="I513" s="2">
        <f t="array" ref="I513">SUMPRODUCT(B497:B516, (ROW(B497:B516)-ROW(B497)+1)) / (20*21/2)</f>
        <v>3.3963133333333331</v>
      </c>
      <c r="J513" s="2">
        <f t="shared" si="58"/>
        <v>3.3858704863138311</v>
      </c>
      <c r="K513" s="2">
        <f t="shared" si="60"/>
        <v>3.3786826707827737</v>
      </c>
    </row>
    <row r="514" spans="1:11" ht="13.5" x14ac:dyDescent="0.25">
      <c r="A514" s="3">
        <f>TITRES_STAT!B517</f>
        <v>42753</v>
      </c>
      <c r="B514" s="6">
        <f>TITRES_STAT!D517</f>
        <v>3.4077999999999999</v>
      </c>
      <c r="C514" s="2">
        <f t="shared" si="53"/>
        <v>0</v>
      </c>
      <c r="D514" s="2">
        <f t="shared" si="54"/>
        <v>3.3914800000000001</v>
      </c>
      <c r="E514" s="2">
        <f t="shared" si="56"/>
        <v>3.3923299999999998</v>
      </c>
      <c r="F514" s="2">
        <f t="shared" si="57"/>
        <v>3.3927599999999991</v>
      </c>
      <c r="G514" s="2">
        <f t="shared" si="59"/>
        <v>3.3858140000000025</v>
      </c>
      <c r="H514" s="2">
        <f t="shared" si="55"/>
        <v>3.3700654999999959</v>
      </c>
      <c r="I514" s="2">
        <f t="array" ref="I514">SUMPRODUCT(B498:B517, (ROW(B498:B517)-ROW(B498)+1)) / (20*21/2)</f>
        <v>3.4076395238095243</v>
      </c>
      <c r="J514" s="2">
        <f t="shared" si="58"/>
        <v>3.3879590114267994</v>
      </c>
      <c r="K514" s="2">
        <f t="shared" si="60"/>
        <v>3.3798245268305083</v>
      </c>
    </row>
    <row r="515" spans="1:11" ht="13.5" x14ac:dyDescent="0.25">
      <c r="A515" s="3">
        <f>TITRES_STAT!B518</f>
        <v>42754</v>
      </c>
      <c r="B515" s="6">
        <f>TITRES_STAT!D518</f>
        <v>3.4077999999999999</v>
      </c>
      <c r="C515" s="2">
        <f t="shared" si="53"/>
        <v>0</v>
      </c>
      <c r="D515" s="2">
        <f t="shared" si="54"/>
        <v>3.3991999999999996</v>
      </c>
      <c r="E515" s="2">
        <f t="shared" si="56"/>
        <v>3.39276</v>
      </c>
      <c r="F515" s="2">
        <f t="shared" si="57"/>
        <v>3.3942599999999992</v>
      </c>
      <c r="G515" s="2">
        <f t="shared" si="59"/>
        <v>3.3875300000000026</v>
      </c>
      <c r="H515" s="2">
        <f t="shared" si="55"/>
        <v>3.3704844999999954</v>
      </c>
      <c r="I515" s="2">
        <f t="array" ref="I515">SUMPRODUCT(B499:B518, (ROW(B499:B518)-ROW(B499)+1)) / (20*21/2)</f>
        <v>3.4180052380952382</v>
      </c>
      <c r="J515" s="2">
        <f t="shared" si="58"/>
        <v>3.3898486293861518</v>
      </c>
      <c r="K515" s="2">
        <f t="shared" si="60"/>
        <v>3.3809216042097043</v>
      </c>
    </row>
    <row r="516" spans="1:11" ht="13.5" x14ac:dyDescent="0.25">
      <c r="A516" s="3">
        <f>TITRES_STAT!B519</f>
        <v>42755</v>
      </c>
      <c r="B516" s="6">
        <f>TITRES_STAT!D519</f>
        <v>3.4205999999999999</v>
      </c>
      <c r="C516" s="2">
        <f t="shared" ref="C516:C579" si="61">B516-B515</f>
        <v>1.2799999999999923E-2</v>
      </c>
      <c r="D516" s="2">
        <f t="shared" si="54"/>
        <v>3.4060600000000001</v>
      </c>
      <c r="E516" s="2">
        <f t="shared" si="56"/>
        <v>3.3923299999999998</v>
      </c>
      <c r="F516" s="2">
        <f t="shared" si="57"/>
        <v>3.3959749999999991</v>
      </c>
      <c r="G516" s="2">
        <f t="shared" si="59"/>
        <v>3.389502000000002</v>
      </c>
      <c r="H516" s="2">
        <f t="shared" si="55"/>
        <v>3.3709674999999959</v>
      </c>
      <c r="I516" s="2">
        <f t="array" ref="I516">SUMPRODUCT(B500:B519, (ROW(B500:B519)-ROW(B500)+1)) / (20*21/2)</f>
        <v>3.4283928571428577</v>
      </c>
      <c r="J516" s="2">
        <f t="shared" si="58"/>
        <v>3.3927773313493756</v>
      </c>
      <c r="K516" s="2">
        <f t="shared" si="60"/>
        <v>3.3824776197308926</v>
      </c>
    </row>
    <row r="517" spans="1:11" ht="13.5" x14ac:dyDescent="0.25">
      <c r="A517" s="3">
        <f>TITRES_STAT!B520</f>
        <v>42758</v>
      </c>
      <c r="B517" s="6">
        <f>TITRES_STAT!D520</f>
        <v>3.5148999999999999</v>
      </c>
      <c r="C517" s="2">
        <f t="shared" si="61"/>
        <v>9.430000000000005E-2</v>
      </c>
      <c r="D517" s="2">
        <f t="shared" si="54"/>
        <v>3.4317799999999998</v>
      </c>
      <c r="E517" s="2">
        <f t="shared" si="56"/>
        <v>3.4051900000000002</v>
      </c>
      <c r="F517" s="2">
        <f t="shared" si="57"/>
        <v>3.4017599999999995</v>
      </c>
      <c r="G517" s="2">
        <f t="shared" si="59"/>
        <v>3.3926740000000022</v>
      </c>
      <c r="H517" s="2">
        <f t="shared" si="55"/>
        <v>3.371901999999996</v>
      </c>
      <c r="I517" s="2">
        <f t="array" ref="I517">SUMPRODUCT(B501:B520, (ROW(B501:B520)-ROW(B501)+1)) / (20*21/2)</f>
        <v>3.434091904761905</v>
      </c>
      <c r="J517" s="2">
        <f t="shared" si="58"/>
        <v>3.4044080616970538</v>
      </c>
      <c r="K517" s="2">
        <f t="shared" si="60"/>
        <v>3.38767065425125</v>
      </c>
    </row>
    <row r="518" spans="1:11" ht="13.5" x14ac:dyDescent="0.25">
      <c r="A518" s="3">
        <f>TITRES_STAT!B521</f>
        <v>42759</v>
      </c>
      <c r="B518" s="6">
        <f>TITRES_STAT!D521</f>
        <v>3.5106000000000002</v>
      </c>
      <c r="C518" s="2">
        <f t="shared" si="61"/>
        <v>-4.2999999999997485E-3</v>
      </c>
      <c r="D518" s="2">
        <f t="shared" ref="D518:D581" si="62">AVERAGE(B514:B518)</f>
        <v>3.4523400000000004</v>
      </c>
      <c r="E518" s="2">
        <f t="shared" si="56"/>
        <v>3.4176200000000003</v>
      </c>
      <c r="F518" s="2">
        <f t="shared" si="57"/>
        <v>3.4058299999999995</v>
      </c>
      <c r="G518" s="2">
        <f t="shared" si="59"/>
        <v>3.394474000000002</v>
      </c>
      <c r="H518" s="2">
        <f t="shared" si="55"/>
        <v>3.3723374999999951</v>
      </c>
      <c r="I518" s="2">
        <f t="array" ref="I518">SUMPRODUCT(B502:B521, (ROW(B502:B521)-ROW(B502)+1)) / (20*21/2)</f>
        <v>3.4346614285714288</v>
      </c>
      <c r="J518" s="2">
        <f t="shared" si="58"/>
        <v>3.4145215796306676</v>
      </c>
      <c r="K518" s="2">
        <f t="shared" si="60"/>
        <v>3.3924914129080639</v>
      </c>
    </row>
    <row r="519" spans="1:11" ht="13.5" x14ac:dyDescent="0.25">
      <c r="A519" s="3">
        <f>TITRES_STAT!B522</f>
        <v>42760</v>
      </c>
      <c r="B519" s="6">
        <f>TITRES_STAT!D522</f>
        <v>3.5148999999999999</v>
      </c>
      <c r="C519" s="2">
        <f t="shared" si="61"/>
        <v>4.2999999999997485E-3</v>
      </c>
      <c r="D519" s="2">
        <f t="shared" si="62"/>
        <v>3.47376</v>
      </c>
      <c r="E519" s="2">
        <f t="shared" si="56"/>
        <v>3.43262</v>
      </c>
      <c r="F519" s="2">
        <f t="shared" si="57"/>
        <v>3.4122599999999998</v>
      </c>
      <c r="G519" s="2">
        <f t="shared" si="59"/>
        <v>3.3955880000000018</v>
      </c>
      <c r="H519" s="2">
        <f t="shared" si="55"/>
        <v>3.3727744999999949</v>
      </c>
      <c r="I519" s="2">
        <f t="array" ref="I519">SUMPRODUCT(B503:B522, (ROW(B503:B522)-ROW(B503)+1)) / (20*21/2)</f>
        <v>3.4397890476190476</v>
      </c>
      <c r="J519" s="2">
        <f t="shared" si="58"/>
        <v>3.424081429189652</v>
      </c>
      <c r="K519" s="2">
        <f t="shared" si="60"/>
        <v>3.3972917496567674</v>
      </c>
    </row>
    <row r="520" spans="1:11" ht="13.5" x14ac:dyDescent="0.25">
      <c r="A520" s="3">
        <f>TITRES_STAT!B523</f>
        <v>42761</v>
      </c>
      <c r="B520" s="6">
        <f>TITRES_STAT!D523</f>
        <v>3.4721000000000002</v>
      </c>
      <c r="C520" s="2">
        <f t="shared" si="61"/>
        <v>-4.2799999999999727E-2</v>
      </c>
      <c r="D520" s="2">
        <f t="shared" si="62"/>
        <v>3.4866199999999998</v>
      </c>
      <c r="E520" s="2">
        <f t="shared" si="56"/>
        <v>3.4429099999999999</v>
      </c>
      <c r="F520" s="2">
        <f t="shared" si="57"/>
        <v>3.4146199999999993</v>
      </c>
      <c r="G520" s="2">
        <f t="shared" si="59"/>
        <v>3.3963600000000018</v>
      </c>
      <c r="H520" s="2">
        <f t="shared" si="55"/>
        <v>3.3730569999999944</v>
      </c>
      <c r="I520" s="2">
        <f t="array" ref="I520">SUMPRODUCT(B504:B523, (ROW(B504:B523)-ROW(B504)+1)) / (20*21/2)</f>
        <v>3.4453176190476191</v>
      </c>
      <c r="J520" s="2">
        <f t="shared" si="58"/>
        <v>3.4286546264096849</v>
      </c>
      <c r="K520" s="2">
        <f t="shared" si="60"/>
        <v>3.4002254065329724</v>
      </c>
    </row>
    <row r="521" spans="1:11" ht="13.5" x14ac:dyDescent="0.25">
      <c r="A521" s="3">
        <f>TITRES_STAT!B524</f>
        <v>42762</v>
      </c>
      <c r="B521" s="6">
        <f>TITRES_STAT!D524</f>
        <v>3.4205999999999999</v>
      </c>
      <c r="C521" s="2">
        <f t="shared" si="61"/>
        <v>-5.1500000000000323E-2</v>
      </c>
      <c r="D521" s="2">
        <f t="shared" si="62"/>
        <v>3.4866199999999998</v>
      </c>
      <c r="E521" s="2">
        <f t="shared" si="56"/>
        <v>3.4463400000000002</v>
      </c>
      <c r="F521" s="2">
        <f t="shared" si="57"/>
        <v>3.4182599999999992</v>
      </c>
      <c r="G521" s="2">
        <f t="shared" si="59"/>
        <v>3.3961880000000018</v>
      </c>
      <c r="H521" s="2">
        <f t="shared" si="55"/>
        <v>3.3727039999999944</v>
      </c>
      <c r="I521" s="2">
        <f t="array" ref="I521">SUMPRODUCT(B505:B524, (ROW(B505:B524)-ROW(B505)+1)) / (20*21/2)</f>
        <v>3.453663809523809</v>
      </c>
      <c r="J521" s="2">
        <f t="shared" si="58"/>
        <v>3.4278875191325722</v>
      </c>
      <c r="K521" s="2">
        <f t="shared" si="60"/>
        <v>3.4010244101983464</v>
      </c>
    </row>
    <row r="522" spans="1:11" ht="13.5" x14ac:dyDescent="0.25">
      <c r="A522" s="3">
        <f>TITRES_STAT!B525</f>
        <v>42765</v>
      </c>
      <c r="B522" s="6">
        <f>TITRES_STAT!D525</f>
        <v>3.4721000000000002</v>
      </c>
      <c r="C522" s="2">
        <f t="shared" si="61"/>
        <v>5.1500000000000323E-2</v>
      </c>
      <c r="D522" s="2">
        <f t="shared" si="62"/>
        <v>3.4780600000000002</v>
      </c>
      <c r="E522" s="2">
        <f t="shared" si="56"/>
        <v>3.45492</v>
      </c>
      <c r="F522" s="2">
        <f t="shared" si="57"/>
        <v>3.4225499999999989</v>
      </c>
      <c r="G522" s="2">
        <f t="shared" si="59"/>
        <v>3.3970460000000027</v>
      </c>
      <c r="H522" s="2">
        <f t="shared" ref="H522:H585" si="63">AVERAGE(B323:B522)</f>
        <v>3.3720509999999937</v>
      </c>
      <c r="I522" s="2">
        <f t="array" ref="I522">SUMPRODUCT(B506:B525, (ROW(B506:B525)-ROW(B506)+1)) / (20*21/2)</f>
        <v>3.4635476190476187</v>
      </c>
      <c r="J522" s="2">
        <f t="shared" si="58"/>
        <v>3.4320982315961368</v>
      </c>
      <c r="K522" s="2">
        <f t="shared" si="60"/>
        <v>3.403811688229784</v>
      </c>
    </row>
    <row r="523" spans="1:11" ht="13.5" x14ac:dyDescent="0.25">
      <c r="A523" s="3">
        <f>TITRES_STAT!B526</f>
        <v>42766</v>
      </c>
      <c r="B523" s="6">
        <f>TITRES_STAT!D526</f>
        <v>3.4805999999999999</v>
      </c>
      <c r="C523" s="2">
        <f t="shared" si="61"/>
        <v>8.49999999999973E-3</v>
      </c>
      <c r="D523" s="2">
        <f t="shared" si="62"/>
        <v>3.4720599999999999</v>
      </c>
      <c r="E523" s="2">
        <f t="shared" si="56"/>
        <v>3.4622000000000006</v>
      </c>
      <c r="F523" s="2">
        <f t="shared" si="57"/>
        <v>3.4272649999999998</v>
      </c>
      <c r="G523" s="2">
        <f t="shared" si="59"/>
        <v>3.3976460000000026</v>
      </c>
      <c r="H523" s="2">
        <f t="shared" si="63"/>
        <v>3.3717789999999939</v>
      </c>
      <c r="I523" s="2">
        <f t="array" ref="I523">SUMPRODUCT(B507:B526, (ROW(B507:B526)-ROW(B507)+1)) / (20*21/2)</f>
        <v>3.4707509523809521</v>
      </c>
      <c r="J523" s="2">
        <f t="shared" si="58"/>
        <v>3.4367174476346003</v>
      </c>
      <c r="K523" s="2">
        <f t="shared" si="60"/>
        <v>3.4068229945737141</v>
      </c>
    </row>
    <row r="524" spans="1:11" ht="13.5" x14ac:dyDescent="0.25">
      <c r="A524" s="3">
        <f>TITRES_STAT!B527</f>
        <v>42767</v>
      </c>
      <c r="B524" s="6">
        <f>TITRES_STAT!D527</f>
        <v>3.5148999999999999</v>
      </c>
      <c r="C524" s="2">
        <f t="shared" si="61"/>
        <v>3.4299999999999997E-2</v>
      </c>
      <c r="D524" s="2">
        <f t="shared" si="62"/>
        <v>3.4720599999999999</v>
      </c>
      <c r="E524" s="2">
        <f t="shared" ref="E524:E587" si="64">AVERAGE(B515:B524)</f>
        <v>3.4729100000000002</v>
      </c>
      <c r="F524" s="2">
        <f t="shared" si="57"/>
        <v>3.4326199999999991</v>
      </c>
      <c r="G524" s="2">
        <f t="shared" si="59"/>
        <v>3.3989320000000025</v>
      </c>
      <c r="H524" s="2">
        <f t="shared" si="63"/>
        <v>3.3719369999999937</v>
      </c>
      <c r="I524" s="2">
        <f t="array" ref="I524">SUMPRODUCT(B508:B527, (ROW(B508:B527)-ROW(B508)+1)) / (20*21/2)</f>
        <v>3.4812019047619049</v>
      </c>
      <c r="J524" s="2">
        <f t="shared" si="58"/>
        <v>3.4441634050027332</v>
      </c>
      <c r="K524" s="2">
        <f t="shared" si="60"/>
        <v>3.4110613085120001</v>
      </c>
    </row>
    <row r="525" spans="1:11" ht="13.5" x14ac:dyDescent="0.25">
      <c r="A525" s="3">
        <f>TITRES_STAT!B528</f>
        <v>42768</v>
      </c>
      <c r="B525" s="6">
        <f>TITRES_STAT!D528</f>
        <v>3.5364</v>
      </c>
      <c r="C525" s="2">
        <f t="shared" si="61"/>
        <v>2.1500000000000075E-2</v>
      </c>
      <c r="D525" s="2">
        <f t="shared" si="62"/>
        <v>3.4849200000000002</v>
      </c>
      <c r="E525" s="2">
        <f t="shared" si="64"/>
        <v>3.48577</v>
      </c>
      <c r="F525" s="2">
        <f t="shared" si="57"/>
        <v>3.4392649999999998</v>
      </c>
      <c r="G525" s="2">
        <f t="shared" si="59"/>
        <v>3.401076000000002</v>
      </c>
      <c r="H525" s="2">
        <f t="shared" si="63"/>
        <v>3.3727199999999935</v>
      </c>
      <c r="I525" s="2">
        <f t="array" ref="I525">SUMPRODUCT(B509:B528, (ROW(B509:B528)-ROW(B509)+1)) / (20*21/2)</f>
        <v>3.500656666666667</v>
      </c>
      <c r="J525" s="2">
        <f t="shared" si="58"/>
        <v>3.4529478426215201</v>
      </c>
      <c r="K525" s="2">
        <f t="shared" si="60"/>
        <v>3.4159765513154512</v>
      </c>
    </row>
    <row r="526" spans="1:11" ht="13.5" x14ac:dyDescent="0.25">
      <c r="A526" s="3">
        <f>TITRES_STAT!B529</f>
        <v>42769</v>
      </c>
      <c r="B526" s="6">
        <f>TITRES_STAT!D529</f>
        <v>3.5148999999999999</v>
      </c>
      <c r="C526" s="2">
        <f t="shared" si="61"/>
        <v>-2.1500000000000075E-2</v>
      </c>
      <c r="D526" s="2">
        <f t="shared" si="62"/>
        <v>3.5037800000000003</v>
      </c>
      <c r="E526" s="2">
        <f t="shared" si="64"/>
        <v>3.4951999999999996</v>
      </c>
      <c r="F526" s="2">
        <f t="shared" si="57"/>
        <v>3.4437649999999991</v>
      </c>
      <c r="G526" s="2">
        <f t="shared" si="59"/>
        <v>3.4027900000000022</v>
      </c>
      <c r="H526" s="2">
        <f t="shared" si="63"/>
        <v>3.372977499999994</v>
      </c>
      <c r="I526" s="2">
        <f t="array" ref="I526">SUMPRODUCT(B510:B529, (ROW(B510:B529)-ROW(B510)+1)) / (20*21/2)</f>
        <v>3.5188252380952383</v>
      </c>
      <c r="J526" s="2">
        <f t="shared" si="58"/>
        <v>3.4588480480861374</v>
      </c>
      <c r="K526" s="2">
        <f t="shared" si="60"/>
        <v>3.4198559022442572</v>
      </c>
    </row>
    <row r="527" spans="1:11" ht="13.5" x14ac:dyDescent="0.25">
      <c r="A527" s="3">
        <f>TITRES_STAT!B530</f>
        <v>42772</v>
      </c>
      <c r="B527" s="6">
        <f>TITRES_STAT!D530</f>
        <v>3.5535000000000001</v>
      </c>
      <c r="C527" s="2">
        <f t="shared" si="61"/>
        <v>3.860000000000019E-2</v>
      </c>
      <c r="D527" s="2">
        <f t="shared" si="62"/>
        <v>3.52006</v>
      </c>
      <c r="E527" s="2">
        <f t="shared" si="64"/>
        <v>3.4990600000000001</v>
      </c>
      <c r="F527" s="2">
        <f t="shared" si="57"/>
        <v>3.4521249999999997</v>
      </c>
      <c r="G527" s="2">
        <f t="shared" si="59"/>
        <v>3.4057900000000023</v>
      </c>
      <c r="H527" s="2">
        <f t="shared" si="63"/>
        <v>3.3735474999999941</v>
      </c>
      <c r="I527" s="2">
        <f t="array" ref="I527">SUMPRODUCT(B511:B530, (ROW(B511:B530)-ROW(B511)+1)) / (20*21/2)</f>
        <v>3.5405009523809525</v>
      </c>
      <c r="J527" s="2">
        <f t="shared" si="58"/>
        <v>3.4678625196969817</v>
      </c>
      <c r="K527" s="2">
        <f t="shared" si="60"/>
        <v>3.4250968472542866</v>
      </c>
    </row>
    <row r="528" spans="1:11" ht="13.5" x14ac:dyDescent="0.25">
      <c r="A528" s="3">
        <f>TITRES_STAT!B531</f>
        <v>42773</v>
      </c>
      <c r="B528" s="6">
        <f>TITRES_STAT!D531</f>
        <v>3.6564000000000001</v>
      </c>
      <c r="C528" s="2">
        <f t="shared" si="61"/>
        <v>0.10289999999999999</v>
      </c>
      <c r="D528" s="2">
        <f t="shared" si="62"/>
        <v>3.5552199999999998</v>
      </c>
      <c r="E528" s="2">
        <f t="shared" si="64"/>
        <v>3.5136400000000001</v>
      </c>
      <c r="F528" s="2">
        <f t="shared" si="57"/>
        <v>3.46563</v>
      </c>
      <c r="G528" s="2">
        <f t="shared" si="59"/>
        <v>3.4109340000000019</v>
      </c>
      <c r="H528" s="2">
        <f t="shared" si="63"/>
        <v>3.375029999999994</v>
      </c>
      <c r="I528" s="2">
        <f t="array" ref="I528">SUMPRODUCT(B512:B531, (ROW(B512:B531)-ROW(B512)+1)) / (20*21/2)</f>
        <v>3.5605642857142854</v>
      </c>
      <c r="J528" s="2">
        <f t="shared" si="58"/>
        <v>3.4858184702020312</v>
      </c>
      <c r="K528" s="2">
        <f t="shared" si="60"/>
        <v>3.434167559126668</v>
      </c>
    </row>
    <row r="529" spans="1:11" ht="13.5" x14ac:dyDescent="0.25">
      <c r="A529" s="3">
        <f>TITRES_STAT!B532</f>
        <v>42774</v>
      </c>
      <c r="B529" s="6">
        <f>TITRES_STAT!D532</f>
        <v>3.6564000000000001</v>
      </c>
      <c r="C529" s="2">
        <f t="shared" si="61"/>
        <v>0</v>
      </c>
      <c r="D529" s="2">
        <f t="shared" si="62"/>
        <v>3.58352</v>
      </c>
      <c r="E529" s="2">
        <f t="shared" si="64"/>
        <v>3.5277900000000004</v>
      </c>
      <c r="F529" s="2">
        <f t="shared" si="57"/>
        <v>3.4802050000000002</v>
      </c>
      <c r="G529" s="2">
        <f t="shared" si="59"/>
        <v>3.4164220000000016</v>
      </c>
      <c r="H529" s="2">
        <f t="shared" si="63"/>
        <v>3.3762139999999943</v>
      </c>
      <c r="I529" s="2">
        <f t="array" ref="I529">SUMPRODUCT(B513:B532, (ROW(B513:B532)-ROW(B513)+1)) / (20*21/2)</f>
        <v>3.5750204761904762</v>
      </c>
      <c r="J529" s="2">
        <f t="shared" si="58"/>
        <v>3.5020643301827898</v>
      </c>
      <c r="K529" s="2">
        <f t="shared" si="60"/>
        <v>3.4428825568079753</v>
      </c>
    </row>
    <row r="530" spans="1:11" ht="13.5" x14ac:dyDescent="0.25">
      <c r="A530" s="3">
        <f>TITRES_STAT!B533</f>
        <v>42775</v>
      </c>
      <c r="B530" s="6">
        <f>TITRES_STAT!D533</f>
        <v>3.7078000000000002</v>
      </c>
      <c r="C530" s="2">
        <f t="shared" si="61"/>
        <v>5.1400000000000112E-2</v>
      </c>
      <c r="D530" s="2">
        <f t="shared" si="62"/>
        <v>3.6177999999999999</v>
      </c>
      <c r="E530" s="2">
        <f t="shared" si="64"/>
        <v>3.5513600000000003</v>
      </c>
      <c r="F530" s="2">
        <f t="shared" si="57"/>
        <v>3.4971350000000001</v>
      </c>
      <c r="G530" s="2">
        <f t="shared" si="59"/>
        <v>3.4225940000000015</v>
      </c>
      <c r="H530" s="2">
        <f t="shared" si="63"/>
        <v>3.3775754999999941</v>
      </c>
      <c r="I530" s="2">
        <f t="array" ref="I530">SUMPRODUCT(B514:B533, (ROW(B514:B533)-ROW(B514)+1)) / (20*21/2)</f>
        <v>3.5881495238095238</v>
      </c>
      <c r="J530" s="2">
        <f t="shared" si="58"/>
        <v>3.5216582034987147</v>
      </c>
      <c r="K530" s="2">
        <f t="shared" si="60"/>
        <v>3.453271476148839</v>
      </c>
    </row>
    <row r="531" spans="1:11" ht="13.5" x14ac:dyDescent="0.25">
      <c r="A531" s="3">
        <f>TITRES_STAT!B534</f>
        <v>42776</v>
      </c>
      <c r="B531" s="6">
        <f>TITRES_STAT!D534</f>
        <v>3.7078000000000002</v>
      </c>
      <c r="C531" s="2">
        <f t="shared" si="61"/>
        <v>0</v>
      </c>
      <c r="D531" s="2">
        <f t="shared" si="62"/>
        <v>3.65638</v>
      </c>
      <c r="E531" s="2">
        <f t="shared" si="64"/>
        <v>3.5800800000000002</v>
      </c>
      <c r="F531" s="2">
        <f t="shared" si="57"/>
        <v>3.5132099999999999</v>
      </c>
      <c r="G531" s="2">
        <f t="shared" si="59"/>
        <v>3.4289380000000005</v>
      </c>
      <c r="H531" s="2">
        <f t="shared" si="63"/>
        <v>3.3792954999999942</v>
      </c>
      <c r="I531" s="2">
        <f t="array" ref="I531">SUMPRODUCT(B515:B534, (ROW(B515:B534)-ROW(B515)+1)) / (20*21/2)</f>
        <v>3.5975966666666661</v>
      </c>
      <c r="J531" s="2">
        <f t="shared" si="58"/>
        <v>3.539385993641694</v>
      </c>
      <c r="K531" s="2">
        <f t="shared" si="60"/>
        <v>3.4632529868881003</v>
      </c>
    </row>
    <row r="532" spans="1:11" ht="13.5" x14ac:dyDescent="0.25">
      <c r="A532" s="3">
        <f>TITRES_STAT!B535</f>
        <v>42779</v>
      </c>
      <c r="B532" s="6">
        <f>TITRES_STAT!D535</f>
        <v>3.665</v>
      </c>
      <c r="C532" s="2">
        <f t="shared" si="61"/>
        <v>-4.2800000000000171E-2</v>
      </c>
      <c r="D532" s="2">
        <f t="shared" si="62"/>
        <v>3.6786799999999999</v>
      </c>
      <c r="E532" s="2">
        <f t="shared" si="64"/>
        <v>3.5993700000000004</v>
      </c>
      <c r="F532" s="2">
        <f t="shared" ref="F532:F595" si="65">AVERAGE(B513:B532)</f>
        <v>3.527145</v>
      </c>
      <c r="G532" s="2">
        <f t="shared" si="59"/>
        <v>3.4345120000000002</v>
      </c>
      <c r="H532" s="2">
        <f t="shared" si="63"/>
        <v>3.3808014999999942</v>
      </c>
      <c r="I532" s="2">
        <f t="array" ref="I532">SUMPRODUCT(B516:B535, (ROW(B516:B535)-ROW(B516)+1)) / (20*21/2)</f>
        <v>3.6043133333333333</v>
      </c>
      <c r="J532" s="2">
        <f t="shared" si="58"/>
        <v>3.5513492323424849</v>
      </c>
      <c r="K532" s="2">
        <f t="shared" si="60"/>
        <v>3.471164634461116</v>
      </c>
    </row>
    <row r="533" spans="1:11" ht="13.5" x14ac:dyDescent="0.25">
      <c r="A533" s="3">
        <f>TITRES_STAT!B536</f>
        <v>42780</v>
      </c>
      <c r="B533" s="6">
        <f>TITRES_STAT!D536</f>
        <v>3.665</v>
      </c>
      <c r="C533" s="2">
        <f t="shared" si="61"/>
        <v>0</v>
      </c>
      <c r="D533" s="2">
        <f t="shared" si="62"/>
        <v>3.6804000000000001</v>
      </c>
      <c r="E533" s="2">
        <f t="shared" si="64"/>
        <v>3.61781</v>
      </c>
      <c r="F533" s="2">
        <f t="shared" si="65"/>
        <v>3.5400049999999998</v>
      </c>
      <c r="G533" s="2">
        <f t="shared" si="59"/>
        <v>3.4400859999999995</v>
      </c>
      <c r="H533" s="2">
        <f t="shared" si="63"/>
        <v>3.3823074999999947</v>
      </c>
      <c r="I533" s="2">
        <f t="array" ref="I533">SUMPRODUCT(B517:B536, (ROW(B517:B536)-ROW(B517)+1)) / (20*21/2)</f>
        <v>3.6079714285714286</v>
      </c>
      <c r="J533" s="2">
        <f t="shared" ref="J533:J596" si="66">$J$4*B533+J532*(1-$J$4)</f>
        <v>3.5621731149765341</v>
      </c>
      <c r="K533" s="2">
        <f t="shared" si="60"/>
        <v>3.4787660213449936</v>
      </c>
    </row>
    <row r="534" spans="1:11" ht="13.5" x14ac:dyDescent="0.25">
      <c r="A534" s="3">
        <f>TITRES_STAT!B537</f>
        <v>42781</v>
      </c>
      <c r="B534" s="6">
        <f>TITRES_STAT!D537</f>
        <v>3.6392000000000002</v>
      </c>
      <c r="C534" s="2">
        <f t="shared" si="61"/>
        <v>-2.5799999999999823E-2</v>
      </c>
      <c r="D534" s="2">
        <f t="shared" si="62"/>
        <v>3.6769599999999998</v>
      </c>
      <c r="E534" s="2">
        <f t="shared" si="64"/>
        <v>3.6302399999999997</v>
      </c>
      <c r="F534" s="2">
        <f t="shared" si="65"/>
        <v>3.5515749999999997</v>
      </c>
      <c r="G534" s="2">
        <f t="shared" si="59"/>
        <v>3.4451439999999991</v>
      </c>
      <c r="H534" s="2">
        <f t="shared" si="63"/>
        <v>3.3836844999999949</v>
      </c>
      <c r="I534" s="2">
        <f t="array" ref="I534">SUMPRODUCT(B518:B537, (ROW(B518:B537)-ROW(B518)+1)) / (20*21/2)</f>
        <v>3.6140290476190478</v>
      </c>
      <c r="J534" s="2">
        <f t="shared" si="66"/>
        <v>3.5695090087882928</v>
      </c>
      <c r="K534" s="2">
        <f t="shared" si="60"/>
        <v>3.4850575499196998</v>
      </c>
    </row>
    <row r="535" spans="1:11" ht="13.5" x14ac:dyDescent="0.25">
      <c r="A535" s="3">
        <f>TITRES_STAT!B538</f>
        <v>42782</v>
      </c>
      <c r="B535" s="6">
        <f>TITRES_STAT!D538</f>
        <v>3.6221000000000001</v>
      </c>
      <c r="C535" s="2">
        <f t="shared" si="61"/>
        <v>-1.7100000000000115E-2</v>
      </c>
      <c r="D535" s="2">
        <f t="shared" si="62"/>
        <v>3.6598200000000007</v>
      </c>
      <c r="E535" s="2">
        <f t="shared" si="64"/>
        <v>3.6388100000000003</v>
      </c>
      <c r="F535" s="2">
        <f t="shared" si="65"/>
        <v>3.5622899999999995</v>
      </c>
      <c r="G535" s="2">
        <f t="shared" si="59"/>
        <v>3.4498599999999988</v>
      </c>
      <c r="H535" s="2">
        <f t="shared" si="63"/>
        <v>3.3842194999999951</v>
      </c>
      <c r="I535" s="2">
        <f t="array" ref="I535">SUMPRODUCT(B519:B538, (ROW(B519:B538)-ROW(B519)+1)) / (20*21/2)</f>
        <v>3.6264580952380951</v>
      </c>
      <c r="J535" s="2">
        <f t="shared" si="66"/>
        <v>3.574517674617979</v>
      </c>
      <c r="K535" s="2">
        <f t="shared" si="60"/>
        <v>3.4904317636483388</v>
      </c>
    </row>
    <row r="536" spans="1:11" ht="13.5" x14ac:dyDescent="0.25">
      <c r="A536" s="3">
        <f>TITRES_STAT!B539</f>
        <v>42783</v>
      </c>
      <c r="B536" s="6">
        <f>TITRES_STAT!D539</f>
        <v>3.6006999999999998</v>
      </c>
      <c r="C536" s="2">
        <f t="shared" si="61"/>
        <v>-2.1400000000000308E-2</v>
      </c>
      <c r="D536" s="2">
        <f t="shared" si="62"/>
        <v>3.6383999999999999</v>
      </c>
      <c r="E536" s="2">
        <f t="shared" si="64"/>
        <v>3.6473900000000001</v>
      </c>
      <c r="F536" s="2">
        <f t="shared" si="65"/>
        <v>3.5712950000000001</v>
      </c>
      <c r="G536" s="2">
        <f t="shared" si="59"/>
        <v>3.4550039999999984</v>
      </c>
      <c r="H536" s="2">
        <f t="shared" si="63"/>
        <v>3.3843089999999956</v>
      </c>
      <c r="I536" s="2">
        <f t="array" ref="I536">SUMPRODUCT(B520:B539, (ROW(B520:B539)-ROW(B520)+1)) / (20*21/2)</f>
        <v>3.63591</v>
      </c>
      <c r="J536" s="2">
        <f t="shared" si="66"/>
        <v>3.577011229416267</v>
      </c>
      <c r="K536" s="2">
        <f t="shared" si="60"/>
        <v>3.4947560082111493</v>
      </c>
    </row>
    <row r="537" spans="1:11" ht="13.5" x14ac:dyDescent="0.25">
      <c r="A537" s="3">
        <f>TITRES_STAT!B540</f>
        <v>42786</v>
      </c>
      <c r="B537" s="6">
        <f>TITRES_STAT!D540</f>
        <v>3.6349</v>
      </c>
      <c r="C537" s="2">
        <f t="shared" si="61"/>
        <v>3.420000000000023E-2</v>
      </c>
      <c r="D537" s="2">
        <f t="shared" si="62"/>
        <v>3.6323799999999999</v>
      </c>
      <c r="E537" s="2">
        <f t="shared" si="64"/>
        <v>3.6555300000000002</v>
      </c>
      <c r="F537" s="2">
        <f t="shared" si="65"/>
        <v>3.5772950000000003</v>
      </c>
      <c r="G537" s="2">
        <f t="shared" si="59"/>
        <v>3.4608319999999981</v>
      </c>
      <c r="H537" s="2">
        <f t="shared" si="63"/>
        <v>3.3847684999999954</v>
      </c>
      <c r="I537" s="2">
        <f t="array" ref="I537">SUMPRODUCT(B521:B540, (ROW(B521:B540)-ROW(B521)+1)) / (20*21/2)</f>
        <v>3.6478119047619049</v>
      </c>
      <c r="J537" s="2">
        <f t="shared" si="66"/>
        <v>3.5825244456623366</v>
      </c>
      <c r="K537" s="2">
        <f t="shared" si="60"/>
        <v>3.5002518510263982</v>
      </c>
    </row>
    <row r="538" spans="1:11" ht="13.5" x14ac:dyDescent="0.25">
      <c r="A538" s="3">
        <f>TITRES_STAT!B541</f>
        <v>42787</v>
      </c>
      <c r="B538" s="6">
        <f>TITRES_STAT!D541</f>
        <v>3.7078000000000002</v>
      </c>
      <c r="C538" s="2">
        <f t="shared" si="61"/>
        <v>7.2900000000000187E-2</v>
      </c>
      <c r="D538" s="2">
        <f t="shared" si="62"/>
        <v>3.6409399999999996</v>
      </c>
      <c r="E538" s="2">
        <f t="shared" si="64"/>
        <v>3.6606699999999996</v>
      </c>
      <c r="F538" s="2">
        <f t="shared" si="65"/>
        <v>3.5871550000000005</v>
      </c>
      <c r="G538" s="2">
        <f t="shared" si="59"/>
        <v>3.4681179999999978</v>
      </c>
      <c r="H538" s="2">
        <f t="shared" si="63"/>
        <v>3.385592499999996</v>
      </c>
      <c r="I538" s="2">
        <f t="array" ref="I538">SUMPRODUCT(B522:B541, (ROW(B522:B541)-ROW(B522)+1)) / (20*21/2)</f>
        <v>3.6589395238095239</v>
      </c>
      <c r="J538" s="2">
        <f t="shared" si="66"/>
        <v>3.5944554508373523</v>
      </c>
      <c r="K538" s="2">
        <f t="shared" si="60"/>
        <v>3.5083909941234026</v>
      </c>
    </row>
    <row r="539" spans="1:11" ht="13.5" x14ac:dyDescent="0.25">
      <c r="A539" s="3">
        <f>TITRES_STAT!B542</f>
        <v>42788</v>
      </c>
      <c r="B539" s="6">
        <f>TITRES_STAT!D542</f>
        <v>3.6863999999999999</v>
      </c>
      <c r="C539" s="2">
        <f t="shared" si="61"/>
        <v>-2.1400000000000308E-2</v>
      </c>
      <c r="D539" s="2">
        <f t="shared" si="62"/>
        <v>3.6503799999999997</v>
      </c>
      <c r="E539" s="2">
        <f t="shared" si="64"/>
        <v>3.6636699999999998</v>
      </c>
      <c r="F539" s="2">
        <f t="shared" si="65"/>
        <v>3.595730000000001</v>
      </c>
      <c r="G539" s="2">
        <f t="shared" si="59"/>
        <v>3.476947999999997</v>
      </c>
      <c r="H539" s="2">
        <f t="shared" si="63"/>
        <v>3.3863894999999964</v>
      </c>
      <c r="I539" s="2">
        <f t="array" ref="I539">SUMPRODUCT(B523:B542, (ROW(B523:B542)-ROW(B523)+1)) / (20*21/2)</f>
        <v>3.6718842857142859</v>
      </c>
      <c r="J539" s="2">
        <f t="shared" si="66"/>
        <v>3.6032120745671286</v>
      </c>
      <c r="K539" s="2">
        <f t="shared" si="60"/>
        <v>3.5153717394518966</v>
      </c>
    </row>
    <row r="540" spans="1:11" ht="13.5" x14ac:dyDescent="0.25">
      <c r="A540" s="3">
        <f>TITRES_STAT!B543</f>
        <v>42789</v>
      </c>
      <c r="B540" s="6">
        <f>TITRES_STAT!D543</f>
        <v>3.7206999999999999</v>
      </c>
      <c r="C540" s="2">
        <f t="shared" si="61"/>
        <v>3.4299999999999997E-2</v>
      </c>
      <c r="D540" s="2">
        <f t="shared" si="62"/>
        <v>3.6701000000000001</v>
      </c>
      <c r="E540" s="2">
        <f t="shared" si="64"/>
        <v>3.6649599999999998</v>
      </c>
      <c r="F540" s="2">
        <f t="shared" si="65"/>
        <v>3.6081600000000007</v>
      </c>
      <c r="G540" s="2">
        <f t="shared" si="59"/>
        <v>3.4857779999999967</v>
      </c>
      <c r="H540" s="2">
        <f t="shared" si="63"/>
        <v>3.3873579999999963</v>
      </c>
      <c r="I540" s="2">
        <f t="array" ref="I540">SUMPRODUCT(B524:B543, (ROW(B524:B543)-ROW(B524)+1)) / (20*21/2)</f>
        <v>3.6834614285714284</v>
      </c>
      <c r="J540" s="2">
        <f t="shared" si="66"/>
        <v>3.6144014007988305</v>
      </c>
      <c r="K540" s="2">
        <f t="shared" si="60"/>
        <v>3.5234238281008419</v>
      </c>
    </row>
    <row r="541" spans="1:11" ht="13.5" x14ac:dyDescent="0.25">
      <c r="A541" s="3">
        <f>TITRES_STAT!B544</f>
        <v>42790</v>
      </c>
      <c r="B541" s="6">
        <f>TITRES_STAT!D544</f>
        <v>3.7250000000000001</v>
      </c>
      <c r="C541" s="2">
        <f t="shared" si="61"/>
        <v>4.3000000000001926E-3</v>
      </c>
      <c r="D541" s="2">
        <f t="shared" si="62"/>
        <v>3.6949600000000005</v>
      </c>
      <c r="E541" s="2">
        <f t="shared" si="64"/>
        <v>3.6666800000000004</v>
      </c>
      <c r="F541" s="2">
        <f t="shared" si="65"/>
        <v>3.6233799999999996</v>
      </c>
      <c r="G541" s="2">
        <f t="shared" si="59"/>
        <v>3.4938379999999971</v>
      </c>
      <c r="H541" s="2">
        <f t="shared" si="63"/>
        <v>3.388347999999997</v>
      </c>
      <c r="I541" s="2">
        <f t="array" ref="I541">SUMPRODUCT(B525:B544, (ROW(B525:B544)-ROW(B525)+1)) / (20*21/2)</f>
        <v>3.6908542857142854</v>
      </c>
      <c r="J541" s="2">
        <f t="shared" si="66"/>
        <v>3.6249346007227516</v>
      </c>
      <c r="K541" s="2">
        <f t="shared" si="60"/>
        <v>3.531328776018456</v>
      </c>
    </row>
    <row r="542" spans="1:11" ht="13.5" x14ac:dyDescent="0.25">
      <c r="A542" s="3">
        <f>TITRES_STAT!B545</f>
        <v>42793</v>
      </c>
      <c r="B542" s="6">
        <f>TITRES_STAT!D545</f>
        <v>3.7593000000000001</v>
      </c>
      <c r="C542" s="2">
        <f t="shared" si="61"/>
        <v>3.4299999999999997E-2</v>
      </c>
      <c r="D542" s="2">
        <f t="shared" si="62"/>
        <v>3.71984</v>
      </c>
      <c r="E542" s="2">
        <f t="shared" si="64"/>
        <v>3.67611</v>
      </c>
      <c r="F542" s="2">
        <f t="shared" si="65"/>
        <v>3.6377399999999995</v>
      </c>
      <c r="G542" s="2">
        <f t="shared" si="59"/>
        <v>3.5021539999999969</v>
      </c>
      <c r="H542" s="2">
        <f t="shared" si="63"/>
        <v>3.3895289999999973</v>
      </c>
      <c r="I542" s="2">
        <f t="array" ref="I542">SUMPRODUCT(B526:B545, (ROW(B526:B545)-ROW(B526)+1)) / (20*21/2)</f>
        <v>3.6959976190476196</v>
      </c>
      <c r="J542" s="2">
        <f t="shared" si="66"/>
        <v>3.6377313054158229</v>
      </c>
      <c r="K542" s="2">
        <f t="shared" si="60"/>
        <v>3.540268824017732</v>
      </c>
    </row>
    <row r="543" spans="1:11" ht="13.5" x14ac:dyDescent="0.25">
      <c r="A543" s="3">
        <f>TITRES_STAT!B546</f>
        <v>42794</v>
      </c>
      <c r="B543" s="6">
        <f>TITRES_STAT!D546</f>
        <v>3.7593000000000001</v>
      </c>
      <c r="C543" s="2">
        <f t="shared" si="61"/>
        <v>0</v>
      </c>
      <c r="D543" s="2">
        <f t="shared" si="62"/>
        <v>3.73014</v>
      </c>
      <c r="E543" s="2">
        <f t="shared" si="64"/>
        <v>3.6855400000000005</v>
      </c>
      <c r="F543" s="2">
        <f t="shared" si="65"/>
        <v>3.651675</v>
      </c>
      <c r="G543" s="2">
        <f t="shared" si="59"/>
        <v>3.5097839999999976</v>
      </c>
      <c r="H543" s="2">
        <f t="shared" si="63"/>
        <v>3.3907099999999972</v>
      </c>
      <c r="I543" s="2">
        <f t="array" ref="I543">SUMPRODUCT(B527:B546, (ROW(B527:B546)-ROW(B527)+1)) / (20*21/2)</f>
        <v>3.6941600000000006</v>
      </c>
      <c r="J543" s="2">
        <f t="shared" si="66"/>
        <v>3.6493092763286019</v>
      </c>
      <c r="K543" s="2">
        <f t="shared" si="60"/>
        <v>3.5488582818993897</v>
      </c>
    </row>
    <row r="544" spans="1:11" ht="13.5" x14ac:dyDescent="0.25">
      <c r="A544" s="3">
        <f>TITRES_STAT!B547</f>
        <v>42795</v>
      </c>
      <c r="B544" s="6">
        <f>TITRES_STAT!D547</f>
        <v>3.7292999999999998</v>
      </c>
      <c r="C544" s="2">
        <f t="shared" si="61"/>
        <v>-3.0000000000000249E-2</v>
      </c>
      <c r="D544" s="2">
        <f t="shared" si="62"/>
        <v>3.7387199999999998</v>
      </c>
      <c r="E544" s="2">
        <f t="shared" si="64"/>
        <v>3.6945500000000004</v>
      </c>
      <c r="F544" s="2">
        <f t="shared" si="65"/>
        <v>3.6623949999999992</v>
      </c>
      <c r="G544" s="2">
        <f t="shared" si="59"/>
        <v>3.5166439999999972</v>
      </c>
      <c r="H544" s="2">
        <f t="shared" si="63"/>
        <v>3.3917409999999975</v>
      </c>
      <c r="I544" s="2">
        <f t="array" ref="I544">SUMPRODUCT(B528:B547, (ROW(B528:B547)-ROW(B528)+1)) / (20*21/2)</f>
        <v>3.6941166666666665</v>
      </c>
      <c r="J544" s="2">
        <f t="shared" si="66"/>
        <v>3.6569274404877827</v>
      </c>
      <c r="K544" s="2">
        <f t="shared" si="60"/>
        <v>3.5559344277072569</v>
      </c>
    </row>
    <row r="545" spans="1:11" ht="13.5" x14ac:dyDescent="0.25">
      <c r="A545" s="3">
        <f>TITRES_STAT!B548</f>
        <v>42796</v>
      </c>
      <c r="B545" s="6">
        <f>TITRES_STAT!D548</f>
        <v>3.7164000000000001</v>
      </c>
      <c r="C545" s="2">
        <f t="shared" si="61"/>
        <v>-1.2899999999999689E-2</v>
      </c>
      <c r="D545" s="2">
        <f t="shared" si="62"/>
        <v>3.7378600000000004</v>
      </c>
      <c r="E545" s="2">
        <f t="shared" si="64"/>
        <v>3.7039800000000001</v>
      </c>
      <c r="F545" s="2">
        <f t="shared" si="65"/>
        <v>3.6713949999999995</v>
      </c>
      <c r="G545" s="2">
        <f t="shared" si="59"/>
        <v>3.5234159999999974</v>
      </c>
      <c r="H545" s="2">
        <f t="shared" si="63"/>
        <v>3.392707499999998</v>
      </c>
      <c r="I545" s="2">
        <f t="array" ref="I545">SUMPRODUCT(B529:B548, (ROW(B529:B548)-ROW(B529)+1)) / (20*21/2)</f>
        <v>3.6943004761904761</v>
      </c>
      <c r="J545" s="2">
        <f t="shared" si="66"/>
        <v>3.6625914937746606</v>
      </c>
      <c r="K545" s="2">
        <f t="shared" si="60"/>
        <v>3.5622271952481488</v>
      </c>
    </row>
    <row r="546" spans="1:11" ht="13.5" x14ac:dyDescent="0.25">
      <c r="A546" s="3">
        <f>TITRES_STAT!B549</f>
        <v>42797</v>
      </c>
      <c r="B546" s="6">
        <f>TITRES_STAT!D549</f>
        <v>3.6520999999999999</v>
      </c>
      <c r="C546" s="2">
        <f t="shared" si="61"/>
        <v>-6.4300000000000246E-2</v>
      </c>
      <c r="D546" s="2">
        <f t="shared" si="62"/>
        <v>3.7232799999999999</v>
      </c>
      <c r="E546" s="2">
        <f t="shared" si="64"/>
        <v>3.7091199999999995</v>
      </c>
      <c r="F546" s="2">
        <f t="shared" si="65"/>
        <v>3.6782550000000009</v>
      </c>
      <c r="G546" s="2">
        <f t="shared" si="59"/>
        <v>3.5287319999999975</v>
      </c>
      <c r="H546" s="2">
        <f t="shared" si="63"/>
        <v>3.3932729999999975</v>
      </c>
      <c r="I546" s="2">
        <f t="array" ref="I546">SUMPRODUCT(B530:B549, (ROW(B530:B549)-ROW(B530)+1)) / (20*21/2)</f>
        <v>3.6923033333333337</v>
      </c>
      <c r="J546" s="2">
        <f t="shared" si="66"/>
        <v>3.6615923038913598</v>
      </c>
      <c r="K546" s="2">
        <f t="shared" si="60"/>
        <v>3.5657516189639078</v>
      </c>
    </row>
    <row r="547" spans="1:11" ht="13.5" x14ac:dyDescent="0.25">
      <c r="A547" s="3">
        <f>TITRES_STAT!B550</f>
        <v>42800</v>
      </c>
      <c r="B547" s="6">
        <f>TITRES_STAT!D550</f>
        <v>3.6778</v>
      </c>
      <c r="C547" s="2">
        <f t="shared" si="61"/>
        <v>2.5700000000000056E-2</v>
      </c>
      <c r="D547" s="2">
        <f t="shared" si="62"/>
        <v>3.7069800000000002</v>
      </c>
      <c r="E547" s="2">
        <f t="shared" si="64"/>
        <v>3.7134099999999997</v>
      </c>
      <c r="F547" s="2">
        <f t="shared" si="65"/>
        <v>3.684470000000001</v>
      </c>
      <c r="G547" s="2">
        <f t="shared" si="59"/>
        <v>3.5343039999999979</v>
      </c>
      <c r="H547" s="2">
        <f t="shared" si="63"/>
        <v>3.3939669999999982</v>
      </c>
      <c r="I547" s="2">
        <f t="array" ref="I547">SUMPRODUCT(B531:B550, (ROW(B531:B550)-ROW(B531)+1)) / (20*21/2)</f>
        <v>3.684541428571428</v>
      </c>
      <c r="J547" s="2">
        <f t="shared" si="66"/>
        <v>3.6631358939969445</v>
      </c>
      <c r="K547" s="2">
        <f t="shared" si="60"/>
        <v>3.5701456731221861</v>
      </c>
    </row>
    <row r="548" spans="1:11" ht="13.5" x14ac:dyDescent="0.25">
      <c r="A548" s="3">
        <f>TITRES_STAT!B551</f>
        <v>42801</v>
      </c>
      <c r="B548" s="6">
        <f>TITRES_STAT!D551</f>
        <v>3.6863999999999999</v>
      </c>
      <c r="C548" s="2">
        <f t="shared" si="61"/>
        <v>8.599999999999941E-3</v>
      </c>
      <c r="D548" s="2">
        <f t="shared" si="62"/>
        <v>3.6924000000000001</v>
      </c>
      <c r="E548" s="2">
        <f t="shared" si="64"/>
        <v>3.7112699999999998</v>
      </c>
      <c r="F548" s="2">
        <f t="shared" si="65"/>
        <v>3.6859700000000011</v>
      </c>
      <c r="G548" s="2">
        <f t="shared" si="59"/>
        <v>3.5394479999999984</v>
      </c>
      <c r="H548" s="2">
        <f t="shared" si="63"/>
        <v>3.3948829999999983</v>
      </c>
      <c r="I548" s="2">
        <f t="array" ref="I548">SUMPRODUCT(B532:B551, (ROW(B532:B551)-ROW(B532)+1)) / (20*21/2)</f>
        <v>3.6829933333333336</v>
      </c>
      <c r="J548" s="2">
        <f t="shared" si="66"/>
        <v>3.6653515231400928</v>
      </c>
      <c r="K548" s="2">
        <f t="shared" si="60"/>
        <v>3.5747046663330808</v>
      </c>
    </row>
    <row r="549" spans="1:11" ht="13.5" x14ac:dyDescent="0.25">
      <c r="A549" s="3">
        <f>TITRES_STAT!B552</f>
        <v>42802</v>
      </c>
      <c r="B549" s="6">
        <f>TITRES_STAT!D552</f>
        <v>3.665</v>
      </c>
      <c r="C549" s="2">
        <f t="shared" si="61"/>
        <v>-2.1399999999999864E-2</v>
      </c>
      <c r="D549" s="2">
        <f t="shared" si="62"/>
        <v>3.6795400000000003</v>
      </c>
      <c r="E549" s="2">
        <f t="shared" si="64"/>
        <v>3.7091300000000005</v>
      </c>
      <c r="F549" s="2">
        <f t="shared" si="65"/>
        <v>3.6864000000000012</v>
      </c>
      <c r="G549" s="2">
        <f t="shared" si="59"/>
        <v>3.5450219999999986</v>
      </c>
      <c r="H549" s="2">
        <f t="shared" si="63"/>
        <v>3.3956919999999982</v>
      </c>
      <c r="I549" s="2">
        <f t="array" ref="I549">SUMPRODUCT(B533:B552, (ROW(B533:B552)-ROW(B533)+1)) / (20*21/2)</f>
        <v>3.6755252380952377</v>
      </c>
      <c r="J549" s="2">
        <f t="shared" si="66"/>
        <v>3.6653180447457983</v>
      </c>
      <c r="K549" s="2">
        <f t="shared" si="60"/>
        <v>3.5782456598102148</v>
      </c>
    </row>
    <row r="550" spans="1:11" ht="13.5" x14ac:dyDescent="0.25">
      <c r="A550" s="3">
        <f>TITRES_STAT!B553</f>
        <v>42803</v>
      </c>
      <c r="B550" s="6">
        <f>TITRES_STAT!D553</f>
        <v>3.6049000000000002</v>
      </c>
      <c r="C550" s="2">
        <f t="shared" si="61"/>
        <v>-6.009999999999982E-2</v>
      </c>
      <c r="D550" s="2">
        <f t="shared" si="62"/>
        <v>3.6572400000000003</v>
      </c>
      <c r="E550" s="2">
        <f t="shared" si="64"/>
        <v>3.6975500000000006</v>
      </c>
      <c r="F550" s="2">
        <f t="shared" si="65"/>
        <v>3.6812550000000011</v>
      </c>
      <c r="G550" s="2">
        <f t="shared" si="59"/>
        <v>3.5486219999999982</v>
      </c>
      <c r="H550" s="2">
        <f t="shared" si="63"/>
        <v>3.3962004999999986</v>
      </c>
      <c r="I550" s="2">
        <f t="array" ref="I550">SUMPRODUCT(B534:B553, (ROW(B534:B553)-ROW(B534)+1)) / (20*21/2)</f>
        <v>3.6683633333333336</v>
      </c>
      <c r="J550" s="2">
        <f t="shared" si="66"/>
        <v>3.6595639452461985</v>
      </c>
      <c r="K550" s="2">
        <f t="shared" si="60"/>
        <v>3.5792909280529517</v>
      </c>
    </row>
    <row r="551" spans="1:11" ht="13.5" x14ac:dyDescent="0.25">
      <c r="A551" s="3">
        <f>TITRES_STAT!B554</f>
        <v>42804</v>
      </c>
      <c r="B551" s="6">
        <f>TITRES_STAT!D554</f>
        <v>3.665</v>
      </c>
      <c r="C551" s="2">
        <f t="shared" si="61"/>
        <v>6.009999999999982E-2</v>
      </c>
      <c r="D551" s="2">
        <f t="shared" si="62"/>
        <v>3.6598199999999999</v>
      </c>
      <c r="E551" s="2">
        <f t="shared" si="64"/>
        <v>3.6915499999999994</v>
      </c>
      <c r="F551" s="2">
        <f t="shared" si="65"/>
        <v>3.6791150000000008</v>
      </c>
      <c r="G551" s="2">
        <f t="shared" si="59"/>
        <v>3.5549659999999985</v>
      </c>
      <c r="H551" s="2">
        <f t="shared" si="63"/>
        <v>3.3972084999999987</v>
      </c>
      <c r="I551" s="2">
        <f t="array" ref="I551">SUMPRODUCT(B535:B554, (ROW(B535:B554)-ROW(B535)+1)) / (20*21/2)</f>
        <v>3.6610980952380947</v>
      </c>
      <c r="J551" s="2">
        <f t="shared" si="66"/>
        <v>3.6600816647465608</v>
      </c>
      <c r="K551" s="2">
        <f t="shared" si="60"/>
        <v>3.5826520681293066</v>
      </c>
    </row>
    <row r="552" spans="1:11" ht="13.5" x14ac:dyDescent="0.25">
      <c r="A552" s="3">
        <f>TITRES_STAT!B555</f>
        <v>42807</v>
      </c>
      <c r="B552" s="6">
        <f>TITRES_STAT!D555</f>
        <v>3.6006999999999998</v>
      </c>
      <c r="C552" s="2">
        <f t="shared" si="61"/>
        <v>-6.4300000000000246E-2</v>
      </c>
      <c r="D552" s="2">
        <f t="shared" si="62"/>
        <v>3.6444000000000001</v>
      </c>
      <c r="E552" s="2">
        <f t="shared" si="64"/>
        <v>3.6756900000000003</v>
      </c>
      <c r="F552" s="2">
        <f t="shared" si="65"/>
        <v>3.6758999999999999</v>
      </c>
      <c r="G552" s="2">
        <f t="shared" si="59"/>
        <v>3.5592539999999984</v>
      </c>
      <c r="H552" s="2">
        <f t="shared" si="63"/>
        <v>3.3979149999999989</v>
      </c>
      <c r="I552" s="2">
        <f t="array" ref="I552">SUMPRODUCT(B536:B555, (ROW(B536:B555)-ROW(B536)+1)) / (20*21/2)</f>
        <v>3.65444619047619</v>
      </c>
      <c r="J552" s="2">
        <f t="shared" si="66"/>
        <v>3.6544262681040314</v>
      </c>
      <c r="K552" s="2">
        <f t="shared" si="60"/>
        <v>3.5833598301634515</v>
      </c>
    </row>
    <row r="553" spans="1:11" ht="13.5" x14ac:dyDescent="0.25">
      <c r="A553" s="3">
        <f>TITRES_STAT!B556</f>
        <v>42808</v>
      </c>
      <c r="B553" s="6">
        <f>TITRES_STAT!D556</f>
        <v>3.6006999999999998</v>
      </c>
      <c r="C553" s="2">
        <f t="shared" si="61"/>
        <v>0</v>
      </c>
      <c r="D553" s="2">
        <f t="shared" si="62"/>
        <v>3.6272599999999997</v>
      </c>
      <c r="E553" s="2">
        <f t="shared" si="64"/>
        <v>3.6598299999999995</v>
      </c>
      <c r="F553" s="2">
        <f t="shared" si="65"/>
        <v>3.6726850000000004</v>
      </c>
      <c r="G553" s="2">
        <f t="shared" si="59"/>
        <v>3.5635419999999987</v>
      </c>
      <c r="H553" s="2">
        <f t="shared" si="63"/>
        <v>3.3986214999999982</v>
      </c>
      <c r="I553" s="2">
        <f t="array" ref="I553">SUMPRODUCT(B537:B556, (ROW(B537:B556)-ROW(B537)+1)) / (20*21/2)</f>
        <v>3.6478961904761906</v>
      </c>
      <c r="J553" s="2">
        <f t="shared" si="66"/>
        <v>3.6493094806655524</v>
      </c>
      <c r="K553" s="2">
        <f t="shared" si="60"/>
        <v>3.5840398368237087</v>
      </c>
    </row>
    <row r="554" spans="1:11" ht="13.5" x14ac:dyDescent="0.25">
      <c r="A554" s="3">
        <f>TITRES_STAT!B557</f>
        <v>42809</v>
      </c>
      <c r="B554" s="6">
        <f>TITRES_STAT!D557</f>
        <v>3.5964</v>
      </c>
      <c r="C554" s="2">
        <f t="shared" si="61"/>
        <v>-4.2999999999997485E-3</v>
      </c>
      <c r="D554" s="2">
        <f t="shared" si="62"/>
        <v>3.6135399999999995</v>
      </c>
      <c r="E554" s="2">
        <f t="shared" si="64"/>
        <v>3.6465400000000003</v>
      </c>
      <c r="F554" s="2">
        <f t="shared" si="65"/>
        <v>3.6705449999999997</v>
      </c>
      <c r="G554" s="2">
        <f t="shared" si="59"/>
        <v>3.5673139999999983</v>
      </c>
      <c r="H554" s="2">
        <f t="shared" si="63"/>
        <v>3.3993264999999986</v>
      </c>
      <c r="I554" s="2">
        <f t="array" ref="I554">SUMPRODUCT(B538:B557, (ROW(B538:B557)-ROW(B538)+1)) / (20*21/2)</f>
        <v>3.6450128571428571</v>
      </c>
      <c r="J554" s="2">
        <f t="shared" si="66"/>
        <v>3.6442704825069283</v>
      </c>
      <c r="K554" s="2">
        <f t="shared" si="60"/>
        <v>3.5845245491051321</v>
      </c>
    </row>
    <row r="555" spans="1:11" ht="13.5" x14ac:dyDescent="0.25">
      <c r="A555" s="3">
        <f>TITRES_STAT!B558</f>
        <v>42810</v>
      </c>
      <c r="B555" s="6">
        <f>TITRES_STAT!D558</f>
        <v>3.6006999999999998</v>
      </c>
      <c r="C555" s="2">
        <f t="shared" si="61"/>
        <v>4.2999999999997485E-3</v>
      </c>
      <c r="D555" s="2">
        <f t="shared" si="62"/>
        <v>3.6126999999999994</v>
      </c>
      <c r="E555" s="2">
        <f t="shared" si="64"/>
        <v>3.63497</v>
      </c>
      <c r="F555" s="2">
        <f t="shared" si="65"/>
        <v>3.6694749999999998</v>
      </c>
      <c r="G555" s="2">
        <f t="shared" si="59"/>
        <v>3.5712579999999985</v>
      </c>
      <c r="H555" s="2">
        <f t="shared" si="63"/>
        <v>3.4002124999999985</v>
      </c>
      <c r="I555" s="2">
        <f t="array" ref="I555">SUMPRODUCT(B539:B558, (ROW(B539:B558)-ROW(B539)+1)) / (20*21/2)</f>
        <v>3.6416995238095238</v>
      </c>
      <c r="J555" s="2">
        <f t="shared" si="66"/>
        <v>3.6401209127443637</v>
      </c>
      <c r="K555" s="2">
        <f t="shared" si="60"/>
        <v>3.5851588805127741</v>
      </c>
    </row>
    <row r="556" spans="1:11" ht="13.5" x14ac:dyDescent="0.25">
      <c r="A556" s="3">
        <f>TITRES_STAT!B559</f>
        <v>42811</v>
      </c>
      <c r="B556" s="6">
        <f>TITRES_STAT!D559</f>
        <v>3.6006999999999998</v>
      </c>
      <c r="C556" s="2">
        <f t="shared" si="61"/>
        <v>0</v>
      </c>
      <c r="D556" s="2">
        <f t="shared" si="62"/>
        <v>3.5998399999999995</v>
      </c>
      <c r="E556" s="2">
        <f t="shared" si="64"/>
        <v>3.6298299999999997</v>
      </c>
      <c r="F556" s="2">
        <f t="shared" si="65"/>
        <v>3.6694749999999998</v>
      </c>
      <c r="G556" s="2">
        <f t="shared" si="59"/>
        <v>3.5747739999999983</v>
      </c>
      <c r="H556" s="2">
        <f t="shared" si="63"/>
        <v>3.401098499999998</v>
      </c>
      <c r="I556" s="2">
        <f t="array" ref="I556">SUMPRODUCT(B540:B559, (ROW(B540:B559)-ROW(B540)+1)) / (20*21/2)</f>
        <v>3.6354761904761901</v>
      </c>
      <c r="J556" s="2">
        <f t="shared" si="66"/>
        <v>3.6363665401020433</v>
      </c>
      <c r="K556" s="2">
        <f t="shared" si="60"/>
        <v>3.5857683361789401</v>
      </c>
    </row>
    <row r="557" spans="1:11" ht="13.5" x14ac:dyDescent="0.25">
      <c r="A557" s="3">
        <f>TITRES_STAT!B560</f>
        <v>42815</v>
      </c>
      <c r="B557" s="6">
        <f>TITRES_STAT!D560</f>
        <v>3.6392000000000002</v>
      </c>
      <c r="C557" s="2">
        <f t="shared" si="61"/>
        <v>3.8500000000000423E-2</v>
      </c>
      <c r="D557" s="2">
        <f t="shared" si="62"/>
        <v>3.6075399999999993</v>
      </c>
      <c r="E557" s="2">
        <f t="shared" si="64"/>
        <v>3.6259700000000001</v>
      </c>
      <c r="F557" s="2">
        <f t="shared" si="65"/>
        <v>3.6696900000000006</v>
      </c>
      <c r="G557" s="2">
        <f t="shared" si="59"/>
        <v>3.5798319999999979</v>
      </c>
      <c r="H557" s="2">
        <f t="shared" si="63"/>
        <v>3.4023759999999976</v>
      </c>
      <c r="I557" s="2">
        <f t="array" ref="I557">SUMPRODUCT(B541:B560, (ROW(B541:B560)-ROW(B541)+1)) / (20*21/2)</f>
        <v>3.6296609523809522</v>
      </c>
      <c r="J557" s="2">
        <f t="shared" si="66"/>
        <v>3.6366363934256585</v>
      </c>
      <c r="K557" s="2">
        <f t="shared" si="60"/>
        <v>3.5878636955444718</v>
      </c>
    </row>
    <row r="558" spans="1:11" ht="13.5" x14ac:dyDescent="0.25">
      <c r="A558" s="3">
        <f>TITRES_STAT!B561</f>
        <v>42816</v>
      </c>
      <c r="B558" s="6">
        <f>TITRES_STAT!D561</f>
        <v>3.6349</v>
      </c>
      <c r="C558" s="2">
        <f t="shared" si="61"/>
        <v>-4.3000000000001926E-3</v>
      </c>
      <c r="D558" s="2">
        <f t="shared" si="62"/>
        <v>3.6143799999999997</v>
      </c>
      <c r="E558" s="2">
        <f t="shared" si="64"/>
        <v>3.6208199999999997</v>
      </c>
      <c r="F558" s="2">
        <f t="shared" si="65"/>
        <v>3.6660450000000004</v>
      </c>
      <c r="G558" s="2">
        <f t="shared" si="59"/>
        <v>3.5848039999999979</v>
      </c>
      <c r="H558" s="2">
        <f t="shared" si="63"/>
        <v>3.4036319999999978</v>
      </c>
      <c r="I558" s="2">
        <f t="array" ref="I558">SUMPRODUCT(B542:B561, (ROW(B542:B561)-ROW(B542)+1)) / (20*21/2)</f>
        <v>3.6244171428571423</v>
      </c>
      <c r="J558" s="2">
        <f t="shared" si="66"/>
        <v>3.6364710226232146</v>
      </c>
      <c r="K558" s="2">
        <f t="shared" si="60"/>
        <v>3.5897082565035121</v>
      </c>
    </row>
    <row r="559" spans="1:11" ht="13.5" x14ac:dyDescent="0.25">
      <c r="A559" s="3">
        <f>TITRES_STAT!B562</f>
        <v>42817</v>
      </c>
      <c r="B559" s="6">
        <f>TITRES_STAT!D562</f>
        <v>3.6006999999999998</v>
      </c>
      <c r="C559" s="2">
        <f t="shared" si="61"/>
        <v>-3.420000000000023E-2</v>
      </c>
      <c r="D559" s="2">
        <f t="shared" si="62"/>
        <v>3.61524</v>
      </c>
      <c r="E559" s="2">
        <f t="shared" si="64"/>
        <v>3.6143900000000002</v>
      </c>
      <c r="F559" s="2">
        <f t="shared" si="65"/>
        <v>3.661760000000001</v>
      </c>
      <c r="G559" s="2">
        <f t="shared" si="59"/>
        <v>3.5895199999999976</v>
      </c>
      <c r="H559" s="2">
        <f t="shared" si="63"/>
        <v>3.4046369999999979</v>
      </c>
      <c r="I559" s="2">
        <f t="array" ref="I559">SUMPRODUCT(B543:B562, (ROW(B543:B562)-ROW(B543)+1)) / (20*21/2)</f>
        <v>3.6177176190476192</v>
      </c>
      <c r="J559" s="2">
        <f t="shared" si="66"/>
        <v>3.6330642585638611</v>
      </c>
      <c r="K559" s="2">
        <f t="shared" si="60"/>
        <v>3.5901393052680803</v>
      </c>
    </row>
    <row r="560" spans="1:11" ht="13.5" x14ac:dyDescent="0.25">
      <c r="A560" s="3">
        <f>TITRES_STAT!B563</f>
        <v>42818</v>
      </c>
      <c r="B560" s="6">
        <f>TITRES_STAT!D563</f>
        <v>3.6006999999999998</v>
      </c>
      <c r="C560" s="2">
        <f t="shared" si="61"/>
        <v>0</v>
      </c>
      <c r="D560" s="2">
        <f t="shared" si="62"/>
        <v>3.61524</v>
      </c>
      <c r="E560" s="2">
        <f t="shared" si="64"/>
        <v>3.6139700000000006</v>
      </c>
      <c r="F560" s="2">
        <f t="shared" si="65"/>
        <v>3.6557600000000017</v>
      </c>
      <c r="G560" s="2">
        <f t="shared" si="59"/>
        <v>3.5941499999999973</v>
      </c>
      <c r="H560" s="2">
        <f t="shared" si="63"/>
        <v>3.405622499999998</v>
      </c>
      <c r="I560" s="2">
        <f t="array" ref="I560">SUMPRODUCT(B544:B563, (ROW(B544:B563)-ROW(B544)+1)) / (20*21/2)</f>
        <v>3.6118757142857141</v>
      </c>
      <c r="J560" s="2">
        <f t="shared" si="66"/>
        <v>3.629981948224446</v>
      </c>
      <c r="K560" s="2">
        <f t="shared" si="60"/>
        <v>3.5905534501595282</v>
      </c>
    </row>
    <row r="561" spans="1:11" ht="13.5" x14ac:dyDescent="0.25">
      <c r="A561" s="3">
        <f>TITRES_STAT!B564</f>
        <v>42821</v>
      </c>
      <c r="B561" s="6">
        <f>TITRES_STAT!D564</f>
        <v>3.6006999999999998</v>
      </c>
      <c r="C561" s="2">
        <f t="shared" si="61"/>
        <v>0</v>
      </c>
      <c r="D561" s="2">
        <f t="shared" si="62"/>
        <v>3.61524</v>
      </c>
      <c r="E561" s="2">
        <f t="shared" si="64"/>
        <v>3.6075400000000002</v>
      </c>
      <c r="F561" s="2">
        <f t="shared" si="65"/>
        <v>3.6495450000000011</v>
      </c>
      <c r="G561" s="2">
        <f t="shared" si="59"/>
        <v>3.5984379999999976</v>
      </c>
      <c r="H561" s="2">
        <f t="shared" si="63"/>
        <v>3.4067074999999982</v>
      </c>
      <c r="I561" s="2">
        <f t="array" ref="I561">SUMPRODUCT(B545:B564, (ROW(B545:B564)-ROW(B545)+1)) / (20*21/2)</f>
        <v>3.6117961904761908</v>
      </c>
      <c r="J561" s="2">
        <f t="shared" si="66"/>
        <v>3.6271931912506892</v>
      </c>
      <c r="K561" s="2">
        <f t="shared" si="60"/>
        <v>3.590951354074841</v>
      </c>
    </row>
    <row r="562" spans="1:11" ht="13.5" x14ac:dyDescent="0.25">
      <c r="A562" s="3">
        <f>TITRES_STAT!B565</f>
        <v>42822</v>
      </c>
      <c r="B562" s="6">
        <f>TITRES_STAT!D565</f>
        <v>3.5792000000000002</v>
      </c>
      <c r="C562" s="2">
        <f t="shared" si="61"/>
        <v>-2.1499999999999631E-2</v>
      </c>
      <c r="D562" s="2">
        <f t="shared" si="62"/>
        <v>3.6032399999999996</v>
      </c>
      <c r="E562" s="2">
        <f t="shared" si="64"/>
        <v>3.6053899999999999</v>
      </c>
      <c r="F562" s="2">
        <f t="shared" si="65"/>
        <v>3.6405400000000014</v>
      </c>
      <c r="G562" s="2">
        <f t="shared" ref="G562:G625" si="67">AVERAGE(B513:B562)</f>
        <v>3.6022959999999977</v>
      </c>
      <c r="H562" s="2">
        <f t="shared" si="63"/>
        <v>3.4077844999999987</v>
      </c>
      <c r="I562" s="2">
        <f t="array" ref="I562">SUMPRODUCT(B546:B565, (ROW(B546:B565)-ROW(B546)+1)) / (20*21/2)</f>
        <v>3.6129957142857139</v>
      </c>
      <c r="J562" s="2">
        <f t="shared" si="66"/>
        <v>3.6226224111315761</v>
      </c>
      <c r="K562" s="2">
        <f t="shared" si="60"/>
        <v>3.5904905166601413</v>
      </c>
    </row>
    <row r="563" spans="1:11" ht="13.5" x14ac:dyDescent="0.25">
      <c r="A563" s="3">
        <f>TITRES_STAT!B566</f>
        <v>42823</v>
      </c>
      <c r="B563" s="6">
        <f>TITRES_STAT!D566</f>
        <v>3.5792000000000002</v>
      </c>
      <c r="C563" s="2">
        <f t="shared" si="61"/>
        <v>0</v>
      </c>
      <c r="D563" s="2">
        <f t="shared" si="62"/>
        <v>3.5920999999999998</v>
      </c>
      <c r="E563" s="2">
        <f t="shared" si="64"/>
        <v>3.6032399999999996</v>
      </c>
      <c r="F563" s="2">
        <f t="shared" si="65"/>
        <v>3.6315350000000008</v>
      </c>
      <c r="G563" s="2">
        <f t="shared" si="67"/>
        <v>3.6057239999999977</v>
      </c>
      <c r="H563" s="2">
        <f t="shared" si="63"/>
        <v>3.4087619999999981</v>
      </c>
      <c r="I563" s="2">
        <f t="array" ref="I563">SUMPRODUCT(B547:B566, (ROW(B547:B566)-ROW(B547)+1)) / (20*21/2)</f>
        <v>3.6108961904761907</v>
      </c>
      <c r="J563" s="2">
        <f t="shared" si="66"/>
        <v>3.6184869434047595</v>
      </c>
      <c r="K563" s="2">
        <f t="shared" ref="K563:K626" si="68">$K$4*B563+(1-$K$4)*K562</f>
        <v>3.5900477513009199</v>
      </c>
    </row>
    <row r="564" spans="1:11" ht="13.5" x14ac:dyDescent="0.25">
      <c r="A564" s="3">
        <f>TITRES_STAT!B567</f>
        <v>42824</v>
      </c>
      <c r="B564" s="6">
        <f>TITRES_STAT!D567</f>
        <v>3.6307</v>
      </c>
      <c r="C564" s="2">
        <f t="shared" si="61"/>
        <v>5.1499999999999879E-2</v>
      </c>
      <c r="D564" s="2">
        <f t="shared" si="62"/>
        <v>3.5981000000000001</v>
      </c>
      <c r="E564" s="2">
        <f t="shared" si="64"/>
        <v>3.6066699999999998</v>
      </c>
      <c r="F564" s="2">
        <f t="shared" si="65"/>
        <v>3.6266050000000014</v>
      </c>
      <c r="G564" s="2">
        <f t="shared" si="67"/>
        <v>3.6101819999999973</v>
      </c>
      <c r="H564" s="2">
        <f t="shared" si="63"/>
        <v>3.4100164999999989</v>
      </c>
      <c r="I564" s="2">
        <f t="array" ref="I564">SUMPRODUCT(B548:B567, (ROW(B548:B567)-ROW(B548)+1)) / (20*21/2)</f>
        <v>3.6131176190476184</v>
      </c>
      <c r="J564" s="2">
        <f t="shared" si="66"/>
        <v>3.6196500916519252</v>
      </c>
      <c r="K564" s="2">
        <f t="shared" si="68"/>
        <v>3.5916419571322566</v>
      </c>
    </row>
    <row r="565" spans="1:11" ht="13.5" x14ac:dyDescent="0.25">
      <c r="A565" s="3">
        <f>TITRES_STAT!B568</f>
        <v>42825</v>
      </c>
      <c r="B565" s="6">
        <f>TITRES_STAT!D568</f>
        <v>3.6392000000000002</v>
      </c>
      <c r="C565" s="2">
        <f t="shared" si="61"/>
        <v>8.5000000000001741E-3</v>
      </c>
      <c r="D565" s="2">
        <f t="shared" si="62"/>
        <v>3.6057999999999999</v>
      </c>
      <c r="E565" s="2">
        <f t="shared" si="64"/>
        <v>3.6105200000000002</v>
      </c>
      <c r="F565" s="2">
        <f t="shared" si="65"/>
        <v>3.622745000000001</v>
      </c>
      <c r="G565" s="2">
        <f t="shared" si="67"/>
        <v>3.6148099999999981</v>
      </c>
      <c r="H565" s="2">
        <f t="shared" si="63"/>
        <v>3.4114929999999988</v>
      </c>
      <c r="I565" s="2">
        <f t="array" ref="I565">SUMPRODUCT(B549:B568, (ROW(B549:B568)-ROW(B549)+1)) / (20*21/2)</f>
        <v>3.6114261904761911</v>
      </c>
      <c r="J565" s="2">
        <f t="shared" si="66"/>
        <v>3.6215119876850754</v>
      </c>
      <c r="K565" s="2">
        <f t="shared" si="68"/>
        <v>3.5935069784211877</v>
      </c>
    </row>
    <row r="566" spans="1:11" ht="13.5" x14ac:dyDescent="0.25">
      <c r="A566" s="3">
        <f>TITRES_STAT!B569</f>
        <v>42828</v>
      </c>
      <c r="B566" s="6">
        <f>TITRES_STAT!D569</f>
        <v>3.6006999999999998</v>
      </c>
      <c r="C566" s="2">
        <f t="shared" si="61"/>
        <v>-3.8500000000000423E-2</v>
      </c>
      <c r="D566" s="2">
        <f t="shared" si="62"/>
        <v>3.6058000000000008</v>
      </c>
      <c r="E566" s="2">
        <f t="shared" si="64"/>
        <v>3.6105199999999997</v>
      </c>
      <c r="F566" s="2">
        <f t="shared" si="65"/>
        <v>3.620175000000001</v>
      </c>
      <c r="G566" s="2">
        <f t="shared" si="67"/>
        <v>3.6184119999999975</v>
      </c>
      <c r="H566" s="2">
        <f t="shared" si="63"/>
        <v>3.4127369999999986</v>
      </c>
      <c r="I566" s="2">
        <f t="array" ref="I566">SUMPRODUCT(B550:B569, (ROW(B550:B569)-ROW(B550)+1)) / (20*21/2)</f>
        <v>3.6101428571428573</v>
      </c>
      <c r="J566" s="2">
        <f t="shared" si="66"/>
        <v>3.6195298936198301</v>
      </c>
      <c r="K566" s="2">
        <f t="shared" si="68"/>
        <v>3.5937890576987885</v>
      </c>
    </row>
    <row r="567" spans="1:11" ht="13.5" x14ac:dyDescent="0.25">
      <c r="A567" s="3">
        <f>TITRES_STAT!B570</f>
        <v>42829</v>
      </c>
      <c r="B567" s="6">
        <f>TITRES_STAT!D570</f>
        <v>3.6435</v>
      </c>
      <c r="C567" s="2">
        <f t="shared" si="61"/>
        <v>4.2800000000000171E-2</v>
      </c>
      <c r="D567" s="2">
        <f t="shared" si="62"/>
        <v>3.6186599999999998</v>
      </c>
      <c r="E567" s="2">
        <f t="shared" si="64"/>
        <v>3.6109499999999999</v>
      </c>
      <c r="F567" s="2">
        <f t="shared" si="65"/>
        <v>3.6184600000000002</v>
      </c>
      <c r="G567" s="2">
        <f t="shared" si="67"/>
        <v>3.6209839999999982</v>
      </c>
      <c r="H567" s="2">
        <f t="shared" si="63"/>
        <v>3.4141749999999988</v>
      </c>
      <c r="I567" s="2">
        <f t="array" ref="I567">SUMPRODUCT(B551:B570, (ROW(B551:B570)-ROW(B551)+1)) / (20*21/2)</f>
        <v>3.6128323809523804</v>
      </c>
      <c r="J567" s="2">
        <f t="shared" si="66"/>
        <v>3.621812760894132</v>
      </c>
      <c r="K567" s="2">
        <f t="shared" si="68"/>
        <v>3.5957385064164833</v>
      </c>
    </row>
    <row r="568" spans="1:11" ht="13.5" x14ac:dyDescent="0.25">
      <c r="A568" s="3">
        <f>TITRES_STAT!B571</f>
        <v>42830</v>
      </c>
      <c r="B568" s="6">
        <f>TITRES_STAT!D571</f>
        <v>3.6006999999999998</v>
      </c>
      <c r="C568" s="2">
        <f t="shared" si="61"/>
        <v>-4.2800000000000171E-2</v>
      </c>
      <c r="D568" s="2">
        <f t="shared" si="62"/>
        <v>3.62296</v>
      </c>
      <c r="E568" s="2">
        <f t="shared" si="64"/>
        <v>3.6075299999999997</v>
      </c>
      <c r="F568" s="2">
        <f t="shared" si="65"/>
        <v>3.6141750000000004</v>
      </c>
      <c r="G568" s="2">
        <f t="shared" si="67"/>
        <v>3.6227859999999974</v>
      </c>
      <c r="H568" s="2">
        <f t="shared" si="63"/>
        <v>3.4154589999999989</v>
      </c>
      <c r="I568" s="2">
        <f t="array" ref="I568">SUMPRODUCT(B552:B571, (ROW(B552:B571)-ROW(B552)+1)) / (20*21/2)</f>
        <v>3.6133204761904758</v>
      </c>
      <c r="J568" s="2">
        <f t="shared" si="66"/>
        <v>3.6198020217613576</v>
      </c>
      <c r="K568" s="2">
        <f t="shared" si="68"/>
        <v>3.5959330747923079</v>
      </c>
    </row>
    <row r="569" spans="1:11" ht="13.5" x14ac:dyDescent="0.25">
      <c r="A569" s="3">
        <f>TITRES_STAT!B572</f>
        <v>42831</v>
      </c>
      <c r="B569" s="6">
        <f>TITRES_STAT!D572</f>
        <v>3.6006999999999998</v>
      </c>
      <c r="C569" s="2">
        <f t="shared" si="61"/>
        <v>0</v>
      </c>
      <c r="D569" s="2">
        <f t="shared" si="62"/>
        <v>3.6169600000000002</v>
      </c>
      <c r="E569" s="2">
        <f t="shared" si="64"/>
        <v>3.6075299999999997</v>
      </c>
      <c r="F569" s="2">
        <f t="shared" si="65"/>
        <v>3.6109600000000008</v>
      </c>
      <c r="G569" s="2">
        <f t="shared" si="67"/>
        <v>3.6245019999999983</v>
      </c>
      <c r="H569" s="2">
        <f t="shared" si="63"/>
        <v>3.416822499999999</v>
      </c>
      <c r="I569" s="2">
        <f t="array" ref="I569">SUMPRODUCT(B553:B572, (ROW(B553:B572)-ROW(B553)+1)) / (20*21/2)</f>
        <v>3.614033333333333</v>
      </c>
      <c r="J569" s="2">
        <f t="shared" si="66"/>
        <v>3.6179827815936094</v>
      </c>
      <c r="K569" s="2">
        <f t="shared" si="68"/>
        <v>3.5961200130357471</v>
      </c>
    </row>
    <row r="570" spans="1:11" ht="13.5" x14ac:dyDescent="0.25">
      <c r="A570" s="3">
        <f>TITRES_STAT!B573</f>
        <v>42832</v>
      </c>
      <c r="B570" s="6">
        <f>TITRES_STAT!D573</f>
        <v>3.6392000000000002</v>
      </c>
      <c r="C570" s="2">
        <f t="shared" si="61"/>
        <v>3.8500000000000423E-2</v>
      </c>
      <c r="D570" s="2">
        <f t="shared" si="62"/>
        <v>3.6169599999999997</v>
      </c>
      <c r="E570" s="2">
        <f t="shared" si="64"/>
        <v>3.6113799999999996</v>
      </c>
      <c r="F570" s="2">
        <f t="shared" si="65"/>
        <v>3.6126750000000007</v>
      </c>
      <c r="G570" s="2">
        <f t="shared" si="67"/>
        <v>3.6278439999999978</v>
      </c>
      <c r="H570" s="2">
        <f t="shared" si="63"/>
        <v>3.4182989999999989</v>
      </c>
      <c r="I570" s="2">
        <f t="array" ref="I570">SUMPRODUCT(B554:B573, (ROW(B554:B573)-ROW(B554)+1)) / (20*21/2)</f>
        <v>3.6146647619047618</v>
      </c>
      <c r="J570" s="2">
        <f t="shared" si="66"/>
        <v>3.6200034690608849</v>
      </c>
      <c r="K570" s="2">
        <f t="shared" si="68"/>
        <v>3.5978094242892471</v>
      </c>
    </row>
    <row r="571" spans="1:11" ht="13.5" x14ac:dyDescent="0.25">
      <c r="A571" s="3">
        <f>TITRES_STAT!B574</f>
        <v>42835</v>
      </c>
      <c r="B571" s="6">
        <f>TITRES_STAT!D574</f>
        <v>3.6177999999999999</v>
      </c>
      <c r="C571" s="2">
        <f t="shared" si="61"/>
        <v>-2.1400000000000308E-2</v>
      </c>
      <c r="D571" s="2">
        <f t="shared" si="62"/>
        <v>3.6203799999999999</v>
      </c>
      <c r="E571" s="2">
        <f t="shared" si="64"/>
        <v>3.6130900000000006</v>
      </c>
      <c r="F571" s="2">
        <f t="shared" si="65"/>
        <v>3.6103150000000008</v>
      </c>
      <c r="G571" s="2">
        <f t="shared" si="67"/>
        <v>3.631787999999998</v>
      </c>
      <c r="H571" s="2">
        <f t="shared" si="63"/>
        <v>3.4197879999999987</v>
      </c>
      <c r="I571" s="2">
        <f t="array" ref="I571">SUMPRODUCT(B555:B574, (ROW(B555:B574)-ROW(B555)+1)) / (20*21/2)</f>
        <v>3.6103195238095238</v>
      </c>
      <c r="J571" s="2">
        <f t="shared" si="66"/>
        <v>3.6197936148646099</v>
      </c>
      <c r="K571" s="2">
        <f t="shared" si="68"/>
        <v>3.5985933684347668</v>
      </c>
    </row>
    <row r="572" spans="1:11" ht="13.5" x14ac:dyDescent="0.25">
      <c r="A572" s="3">
        <f>TITRES_STAT!B575</f>
        <v>42836</v>
      </c>
      <c r="B572" s="6">
        <f>TITRES_STAT!D575</f>
        <v>3.6177999999999999</v>
      </c>
      <c r="C572" s="2">
        <f t="shared" si="61"/>
        <v>0</v>
      </c>
      <c r="D572" s="2">
        <f t="shared" si="62"/>
        <v>3.61524</v>
      </c>
      <c r="E572" s="2">
        <f t="shared" si="64"/>
        <v>3.6169500000000001</v>
      </c>
      <c r="F572" s="2">
        <f t="shared" si="65"/>
        <v>3.6111700000000004</v>
      </c>
      <c r="G572" s="2">
        <f t="shared" si="67"/>
        <v>3.6347019999999977</v>
      </c>
      <c r="H572" s="2">
        <f t="shared" si="63"/>
        <v>3.421356499999999</v>
      </c>
      <c r="I572" s="2">
        <f t="array" ref="I572">SUMPRODUCT(B556:B575, (ROW(B556:B575)-ROW(B556)+1)) / (20*21/2)</f>
        <v>3.6061171428571432</v>
      </c>
      <c r="J572" s="2">
        <f t="shared" si="66"/>
        <v>3.6196037467822659</v>
      </c>
      <c r="K572" s="2">
        <f t="shared" si="68"/>
        <v>3.599346569672619</v>
      </c>
    </row>
    <row r="573" spans="1:11" ht="13.5" x14ac:dyDescent="0.25">
      <c r="A573" s="3">
        <f>TITRES_STAT!B576</f>
        <v>42837</v>
      </c>
      <c r="B573" s="6">
        <f>TITRES_STAT!D576</f>
        <v>3.6177999999999999</v>
      </c>
      <c r="C573" s="2">
        <f t="shared" si="61"/>
        <v>0</v>
      </c>
      <c r="D573" s="2">
        <f t="shared" si="62"/>
        <v>3.6186599999999998</v>
      </c>
      <c r="E573" s="2">
        <f t="shared" si="64"/>
        <v>3.6208100000000001</v>
      </c>
      <c r="F573" s="2">
        <f t="shared" si="65"/>
        <v>3.6120250000000005</v>
      </c>
      <c r="G573" s="2">
        <f t="shared" si="67"/>
        <v>3.6374459999999988</v>
      </c>
      <c r="H573" s="2">
        <f t="shared" si="63"/>
        <v>3.4229249999999989</v>
      </c>
      <c r="I573" s="2">
        <f t="array" ref="I573">SUMPRODUCT(B557:B576, (ROW(B557:B576)-ROW(B557)+1)) / (20*21/2)</f>
        <v>3.6020780952380953</v>
      </c>
      <c r="J573" s="2">
        <f t="shared" si="66"/>
        <v>3.6194319613744312</v>
      </c>
      <c r="K573" s="2">
        <f t="shared" si="68"/>
        <v>3.6000702336070258</v>
      </c>
    </row>
    <row r="574" spans="1:11" ht="13.5" x14ac:dyDescent="0.25">
      <c r="A574" s="3">
        <f>TITRES_STAT!B577</f>
        <v>42838</v>
      </c>
      <c r="B574" s="6">
        <f>TITRES_STAT!D577</f>
        <v>3.5663999999999998</v>
      </c>
      <c r="C574" s="2">
        <f t="shared" si="61"/>
        <v>-5.1400000000000112E-2</v>
      </c>
      <c r="D574" s="2">
        <f t="shared" si="62"/>
        <v>3.6117999999999997</v>
      </c>
      <c r="E574" s="2">
        <f t="shared" si="64"/>
        <v>3.6143799999999997</v>
      </c>
      <c r="F574" s="2">
        <f t="shared" si="65"/>
        <v>3.6105250000000013</v>
      </c>
      <c r="G574" s="2">
        <f t="shared" si="67"/>
        <v>3.6384759999999985</v>
      </c>
      <c r="H574" s="2">
        <f t="shared" si="63"/>
        <v>3.4244354999999995</v>
      </c>
      <c r="I574" s="2">
        <f t="array" ref="I574">SUMPRODUCT(B558:B577, (ROW(B558:B577)-ROW(B558)+1)) / (20*21/2)</f>
        <v>3.6018690476190471</v>
      </c>
      <c r="J574" s="2">
        <f t="shared" si="66"/>
        <v>3.6143812983863901</v>
      </c>
      <c r="K574" s="2">
        <f t="shared" si="68"/>
        <v>3.5987498322891032</v>
      </c>
    </row>
    <row r="575" spans="1:11" ht="13.5" x14ac:dyDescent="0.25">
      <c r="A575" s="3">
        <f>TITRES_STAT!B578</f>
        <v>42839</v>
      </c>
      <c r="B575" s="6">
        <f>TITRES_STAT!D578</f>
        <v>3.5663999999999998</v>
      </c>
      <c r="C575" s="2">
        <f t="shared" si="61"/>
        <v>0</v>
      </c>
      <c r="D575" s="2">
        <f t="shared" si="62"/>
        <v>3.5972400000000002</v>
      </c>
      <c r="E575" s="2">
        <f t="shared" si="64"/>
        <v>3.6071</v>
      </c>
      <c r="F575" s="2">
        <f t="shared" si="65"/>
        <v>3.608810000000001</v>
      </c>
      <c r="G575" s="2">
        <f t="shared" si="67"/>
        <v>3.6390759999999989</v>
      </c>
      <c r="H575" s="2">
        <f t="shared" si="63"/>
        <v>3.4259459999999997</v>
      </c>
      <c r="I575" s="2">
        <f t="array" ref="I575">SUMPRODUCT(B559:B578, (ROW(B559:B578)-ROW(B559)+1)) / (20*21/2)</f>
        <v>3.6054995238095238</v>
      </c>
      <c r="J575" s="2">
        <f t="shared" si="66"/>
        <v>3.6098116509210199</v>
      </c>
      <c r="K575" s="2">
        <f t="shared" si="68"/>
        <v>3.5974812114150208</v>
      </c>
    </row>
    <row r="576" spans="1:11" ht="13.5" x14ac:dyDescent="0.25">
      <c r="A576" s="3">
        <f>TITRES_STAT!B579</f>
        <v>42842</v>
      </c>
      <c r="B576" s="6">
        <f>TITRES_STAT!D579</f>
        <v>3.5663999999999998</v>
      </c>
      <c r="C576" s="2">
        <f t="shared" si="61"/>
        <v>0</v>
      </c>
      <c r="D576" s="2">
        <f t="shared" si="62"/>
        <v>3.5869599999999999</v>
      </c>
      <c r="E576" s="2">
        <f t="shared" si="64"/>
        <v>3.6036700000000002</v>
      </c>
      <c r="F576" s="2">
        <f t="shared" si="65"/>
        <v>3.6070950000000011</v>
      </c>
      <c r="G576" s="2">
        <f t="shared" si="67"/>
        <v>3.6401059999999985</v>
      </c>
      <c r="H576" s="2">
        <f t="shared" si="63"/>
        <v>3.4275760000000002</v>
      </c>
      <c r="I576" s="2">
        <f t="array" ref="I576">SUMPRODUCT(B560:B579, (ROW(B560:B579)-ROW(B560)+1)) / (20*21/2)</f>
        <v>3.6029652380952375</v>
      </c>
      <c r="J576" s="2">
        <f t="shared" si="66"/>
        <v>3.6056772079761608</v>
      </c>
      <c r="K576" s="2">
        <f t="shared" si="68"/>
        <v>3.5962623403791376</v>
      </c>
    </row>
    <row r="577" spans="1:11" ht="13.5" x14ac:dyDescent="0.25">
      <c r="A577" s="3">
        <f>TITRES_STAT!B580</f>
        <v>42843</v>
      </c>
      <c r="B577" s="6">
        <f>TITRES_STAT!D580</f>
        <v>3.6049000000000002</v>
      </c>
      <c r="C577" s="2">
        <f t="shared" si="61"/>
        <v>3.8500000000000423E-2</v>
      </c>
      <c r="D577" s="2">
        <f t="shared" si="62"/>
        <v>3.5843799999999995</v>
      </c>
      <c r="E577" s="2">
        <f t="shared" si="64"/>
        <v>3.5998100000000002</v>
      </c>
      <c r="F577" s="2">
        <f t="shared" si="65"/>
        <v>3.6053800000000011</v>
      </c>
      <c r="G577" s="2">
        <f t="shared" si="67"/>
        <v>3.6411339999999983</v>
      </c>
      <c r="H577" s="2">
        <f t="shared" si="63"/>
        <v>3.4296770000000003</v>
      </c>
      <c r="I577" s="2">
        <f t="array" ref="I577">SUMPRODUCT(B561:B580, (ROW(B561:B580)-ROW(B561)+1)) / (20*21/2)</f>
        <v>3.605838095238096</v>
      </c>
      <c r="J577" s="2">
        <f t="shared" si="66"/>
        <v>3.6056031881689075</v>
      </c>
      <c r="K577" s="2">
        <f t="shared" si="68"/>
        <v>3.5966010721289754</v>
      </c>
    </row>
    <row r="578" spans="1:11" ht="13.5" x14ac:dyDescent="0.25">
      <c r="A578" s="3">
        <f>TITRES_STAT!B581</f>
        <v>42844</v>
      </c>
      <c r="B578" s="6">
        <f>TITRES_STAT!D581</f>
        <v>3.6435</v>
      </c>
      <c r="C578" s="2">
        <f t="shared" si="61"/>
        <v>3.8599999999999746E-2</v>
      </c>
      <c r="D578" s="2">
        <f t="shared" si="62"/>
        <v>3.5895200000000003</v>
      </c>
      <c r="E578" s="2">
        <f t="shared" si="64"/>
        <v>3.6040900000000007</v>
      </c>
      <c r="F578" s="2">
        <f t="shared" si="65"/>
        <v>3.6058100000000008</v>
      </c>
      <c r="G578" s="2">
        <f t="shared" si="67"/>
        <v>3.6408759999999978</v>
      </c>
      <c r="H578" s="2">
        <f t="shared" si="63"/>
        <v>3.4319710000000003</v>
      </c>
      <c r="I578" s="2">
        <f t="array" ref="I578">SUMPRODUCT(B562:B581, (ROW(B562:B581)-ROW(B562)+1)) / (20*21/2)</f>
        <v>3.6085480952380951</v>
      </c>
      <c r="J578" s="2">
        <f t="shared" si="66"/>
        <v>3.6092124083432973</v>
      </c>
      <c r="K578" s="2">
        <f t="shared" si="68"/>
        <v>3.5984402457709765</v>
      </c>
    </row>
    <row r="579" spans="1:11" ht="13.5" x14ac:dyDescent="0.25">
      <c r="A579" s="3">
        <f>TITRES_STAT!B582</f>
        <v>42845</v>
      </c>
      <c r="B579" s="6">
        <f>TITRES_STAT!D582</f>
        <v>3.5792000000000002</v>
      </c>
      <c r="C579" s="2">
        <f t="shared" si="61"/>
        <v>-6.4299999999999802E-2</v>
      </c>
      <c r="D579" s="2">
        <f t="shared" si="62"/>
        <v>3.5920800000000002</v>
      </c>
      <c r="E579" s="2">
        <f t="shared" si="64"/>
        <v>3.6019400000000004</v>
      </c>
      <c r="F579" s="2">
        <f t="shared" si="65"/>
        <v>3.6047350000000007</v>
      </c>
      <c r="G579" s="2">
        <f t="shared" si="67"/>
        <v>3.6393319999999982</v>
      </c>
      <c r="H579" s="2">
        <f t="shared" si="63"/>
        <v>3.4337445000000009</v>
      </c>
      <c r="I579" s="2">
        <f t="array" ref="I579">SUMPRODUCT(B563:B582, (ROW(B563:B582)-ROW(B563)+1)) / (20*21/2)</f>
        <v>3.6119142857142856</v>
      </c>
      <c r="J579" s="2">
        <f t="shared" si="66"/>
        <v>3.6063540837391739</v>
      </c>
      <c r="K579" s="2">
        <f t="shared" si="68"/>
        <v>3.5976857263289772</v>
      </c>
    </row>
    <row r="580" spans="1:11" ht="13.5" x14ac:dyDescent="0.25">
      <c r="A580" s="3">
        <f>TITRES_STAT!B583</f>
        <v>42846</v>
      </c>
      <c r="B580" s="6">
        <f>TITRES_STAT!D583</f>
        <v>3.6349</v>
      </c>
      <c r="C580" s="2">
        <f t="shared" ref="C580:C643" si="69">B580-B579</f>
        <v>5.5699999999999861E-2</v>
      </c>
      <c r="D580" s="2">
        <f t="shared" si="62"/>
        <v>3.6057800000000002</v>
      </c>
      <c r="E580" s="2">
        <f t="shared" si="64"/>
        <v>3.6015100000000002</v>
      </c>
      <c r="F580" s="2">
        <f t="shared" si="65"/>
        <v>3.6064450000000008</v>
      </c>
      <c r="G580" s="2">
        <f t="shared" si="67"/>
        <v>3.6378739999999978</v>
      </c>
      <c r="H580" s="2">
        <f t="shared" si="63"/>
        <v>3.4359955000000015</v>
      </c>
      <c r="I580" s="2">
        <f t="array" ref="I580">SUMPRODUCT(B564:B583, (ROW(B564:B583)-ROW(B564)+1)) / (20*21/2)</f>
        <v>3.614155238095238</v>
      </c>
      <c r="J580" s="2">
        <f t="shared" si="66"/>
        <v>3.6090727424306812</v>
      </c>
      <c r="K580" s="2">
        <f t="shared" si="68"/>
        <v>3.5991451096101938</v>
      </c>
    </row>
    <row r="581" spans="1:11" ht="13.5" x14ac:dyDescent="0.25">
      <c r="A581" s="3">
        <f>TITRES_STAT!B584</f>
        <v>42849</v>
      </c>
      <c r="B581" s="6">
        <f>TITRES_STAT!D584</f>
        <v>3.6349</v>
      </c>
      <c r="C581" s="2">
        <f t="shared" si="69"/>
        <v>0</v>
      </c>
      <c r="D581" s="2">
        <f t="shared" si="62"/>
        <v>3.6194800000000003</v>
      </c>
      <c r="E581" s="2">
        <f t="shared" si="64"/>
        <v>3.6032200000000003</v>
      </c>
      <c r="F581" s="2">
        <f t="shared" si="65"/>
        <v>3.6081550000000009</v>
      </c>
      <c r="G581" s="2">
        <f t="shared" si="67"/>
        <v>3.6364159999999983</v>
      </c>
      <c r="H581" s="2">
        <f t="shared" si="63"/>
        <v>3.4383260000000018</v>
      </c>
      <c r="I581" s="2">
        <f t="array" ref="I581">SUMPRODUCT(B565:B584, (ROW(B565:B584)-ROW(B565)+1)) / (20*21/2)</f>
        <v>3.6132738095238093</v>
      </c>
      <c r="J581" s="2">
        <f t="shared" si="66"/>
        <v>3.6115324812468068</v>
      </c>
      <c r="K581" s="2">
        <f t="shared" si="68"/>
        <v>3.6005472621745001</v>
      </c>
    </row>
    <row r="582" spans="1:11" ht="13.5" x14ac:dyDescent="0.25">
      <c r="A582" s="3">
        <f>TITRES_STAT!B585</f>
        <v>42850</v>
      </c>
      <c r="B582" s="6">
        <f>TITRES_STAT!D585</f>
        <v>3.6435</v>
      </c>
      <c r="C582" s="2">
        <f t="shared" si="69"/>
        <v>8.599999999999941E-3</v>
      </c>
      <c r="D582" s="2">
        <f t="shared" ref="D582:D645" si="70">AVERAGE(B578:B582)</f>
        <v>3.6271999999999998</v>
      </c>
      <c r="E582" s="2">
        <f t="shared" si="64"/>
        <v>3.6057900000000003</v>
      </c>
      <c r="F582" s="2">
        <f t="shared" si="65"/>
        <v>3.6113700000000009</v>
      </c>
      <c r="G582" s="2">
        <f t="shared" si="67"/>
        <v>3.6359859999999973</v>
      </c>
      <c r="H582" s="2">
        <f t="shared" si="63"/>
        <v>3.4406835000000022</v>
      </c>
      <c r="I582" s="2">
        <f t="array" ref="I582">SUMPRODUCT(B566:B585, (ROW(B566:B585)-ROW(B566)+1)) / (20*21/2)</f>
        <v>3.6084390476190475</v>
      </c>
      <c r="J582" s="2">
        <f t="shared" si="66"/>
        <v>3.6145770068423491</v>
      </c>
      <c r="K582" s="2">
        <f t="shared" si="68"/>
        <v>3.6022316832656962</v>
      </c>
    </row>
    <row r="583" spans="1:11" ht="13.5" x14ac:dyDescent="0.25">
      <c r="A583" s="3">
        <f>TITRES_STAT!B586</f>
        <v>42851</v>
      </c>
      <c r="B583" s="6">
        <f>TITRES_STAT!D586</f>
        <v>3.6349</v>
      </c>
      <c r="C583" s="2">
        <f t="shared" si="69"/>
        <v>-8.599999999999941E-3</v>
      </c>
      <c r="D583" s="2">
        <f t="shared" si="70"/>
        <v>3.6254800000000005</v>
      </c>
      <c r="E583" s="2">
        <f t="shared" si="64"/>
        <v>3.6075000000000008</v>
      </c>
      <c r="F583" s="2">
        <f t="shared" si="65"/>
        <v>3.6141550000000011</v>
      </c>
      <c r="G583" s="2">
        <f t="shared" si="67"/>
        <v>3.635383999999998</v>
      </c>
      <c r="H583" s="2">
        <f t="shared" si="63"/>
        <v>3.4431050000000023</v>
      </c>
      <c r="I583" s="2">
        <f t="array" ref="I583">SUMPRODUCT(B567:B586, (ROW(B567:B586)-ROW(B567)+1)) / (20*21/2)</f>
        <v>3.6039714285714282</v>
      </c>
      <c r="J583" s="2">
        <f t="shared" si="66"/>
        <v>3.6165125300002203</v>
      </c>
      <c r="K583" s="2">
        <f t="shared" si="68"/>
        <v>3.6035127937258649</v>
      </c>
    </row>
    <row r="584" spans="1:11" ht="13.5" x14ac:dyDescent="0.25">
      <c r="A584" s="3">
        <f>TITRES_STAT!B587</f>
        <v>42852</v>
      </c>
      <c r="B584" s="6">
        <f>TITRES_STAT!D587</f>
        <v>3.6049000000000002</v>
      </c>
      <c r="C584" s="2">
        <f t="shared" si="69"/>
        <v>-2.9999999999999805E-2</v>
      </c>
      <c r="D584" s="2">
        <f t="shared" si="70"/>
        <v>3.6306199999999995</v>
      </c>
      <c r="E584" s="2">
        <f t="shared" si="64"/>
        <v>3.6113500000000003</v>
      </c>
      <c r="F584" s="2">
        <f t="shared" si="65"/>
        <v>3.6128650000000007</v>
      </c>
      <c r="G584" s="2">
        <f t="shared" si="67"/>
        <v>3.6346979999999975</v>
      </c>
      <c r="H584" s="2">
        <f t="shared" si="63"/>
        <v>3.4453980000000026</v>
      </c>
      <c r="I584" s="2">
        <f t="array" ref="I584">SUMPRODUCT(B568:B587, (ROW(B568:B587)-ROW(B568)+1)) / (20*21/2)</f>
        <v>3.6029542857142851</v>
      </c>
      <c r="J584" s="2">
        <f t="shared" si="66"/>
        <v>3.6154065747621043</v>
      </c>
      <c r="K584" s="2">
        <f t="shared" si="68"/>
        <v>3.6035671939719096</v>
      </c>
    </row>
    <row r="585" spans="1:11" ht="13.5" x14ac:dyDescent="0.25">
      <c r="A585" s="3">
        <f>TITRES_STAT!B588</f>
        <v>42853</v>
      </c>
      <c r="B585" s="6">
        <f>TITRES_STAT!D588</f>
        <v>3.5621</v>
      </c>
      <c r="C585" s="2">
        <f t="shared" si="69"/>
        <v>-4.2800000000000171E-2</v>
      </c>
      <c r="D585" s="2">
        <f t="shared" si="70"/>
        <v>3.6160600000000001</v>
      </c>
      <c r="E585" s="2">
        <f t="shared" si="64"/>
        <v>3.6109200000000001</v>
      </c>
      <c r="F585" s="2">
        <f t="shared" si="65"/>
        <v>3.6090100000000005</v>
      </c>
      <c r="G585" s="2">
        <f t="shared" si="67"/>
        <v>3.6334979999999972</v>
      </c>
      <c r="H585" s="2">
        <f t="shared" si="63"/>
        <v>3.4475630000000024</v>
      </c>
      <c r="I585" s="2">
        <f t="array" ref="I585">SUMPRODUCT(B569:B588, (ROW(B569:B588)-ROW(B569)+1)) / (20*21/2)</f>
        <v>3.6066471428571427</v>
      </c>
      <c r="J585" s="2">
        <f t="shared" si="66"/>
        <v>3.6103297581180946</v>
      </c>
      <c r="K585" s="2">
        <f t="shared" si="68"/>
        <v>3.6019410295024228</v>
      </c>
    </row>
    <row r="586" spans="1:11" ht="13.5" x14ac:dyDescent="0.25">
      <c r="A586" s="3">
        <f>TITRES_STAT!B589</f>
        <v>42857</v>
      </c>
      <c r="B586" s="6">
        <f>TITRES_STAT!D589</f>
        <v>3.5621</v>
      </c>
      <c r="C586" s="2">
        <f t="shared" si="69"/>
        <v>0</v>
      </c>
      <c r="D586" s="2">
        <f t="shared" si="70"/>
        <v>3.6015000000000001</v>
      </c>
      <c r="E586" s="2">
        <f t="shared" si="64"/>
        <v>3.61049</v>
      </c>
      <c r="F586" s="2">
        <f t="shared" si="65"/>
        <v>3.6070800000000007</v>
      </c>
      <c r="G586" s="2">
        <f t="shared" si="67"/>
        <v>3.6327259999999977</v>
      </c>
      <c r="H586" s="2">
        <f t="shared" ref="H586:H649" si="71">AVERAGE(B387:B586)</f>
        <v>3.4497280000000021</v>
      </c>
      <c r="I586" s="2">
        <f t="array" ref="I586">SUMPRODUCT(B570:B589, (ROW(B570:B589)-ROW(B570)+1)) / (20*21/2)</f>
        <v>3.6068695238095239</v>
      </c>
      <c r="J586" s="2">
        <f t="shared" si="66"/>
        <v>3.6057364478211333</v>
      </c>
      <c r="K586" s="2">
        <f t="shared" si="68"/>
        <v>3.6003786361886023</v>
      </c>
    </row>
    <row r="587" spans="1:11" ht="13.5" x14ac:dyDescent="0.25">
      <c r="A587" s="3">
        <f>TITRES_STAT!B590</f>
        <v>42858</v>
      </c>
      <c r="B587" s="6">
        <f>TITRES_STAT!D590</f>
        <v>3.5964</v>
      </c>
      <c r="C587" s="2">
        <f t="shared" si="69"/>
        <v>3.4299999999999997E-2</v>
      </c>
      <c r="D587" s="2">
        <f t="shared" si="70"/>
        <v>3.5920800000000002</v>
      </c>
      <c r="E587" s="2">
        <f t="shared" si="64"/>
        <v>3.6096400000000002</v>
      </c>
      <c r="F587" s="2">
        <f t="shared" si="65"/>
        <v>3.6047250000000006</v>
      </c>
      <c r="G587" s="2">
        <f t="shared" si="67"/>
        <v>3.6319559999999971</v>
      </c>
      <c r="H587" s="2">
        <f t="shared" si="71"/>
        <v>3.4518500000000021</v>
      </c>
      <c r="I587" s="2">
        <f t="array" ref="I587">SUMPRODUCT(B571:B590, (ROW(B571:B590)-ROW(B571)+1)) / (20*21/2)</f>
        <v>3.6103180952380947</v>
      </c>
      <c r="J587" s="2">
        <f t="shared" si="66"/>
        <v>3.6048472623143586</v>
      </c>
      <c r="K587" s="2">
        <f t="shared" si="68"/>
        <v>3.6002226112400297</v>
      </c>
    </row>
    <row r="588" spans="1:11" ht="13.5" x14ac:dyDescent="0.25">
      <c r="A588" s="3">
        <f>TITRES_STAT!B591</f>
        <v>42859</v>
      </c>
      <c r="B588" s="6">
        <f>TITRES_STAT!D591</f>
        <v>3.6435</v>
      </c>
      <c r="C588" s="2">
        <f t="shared" si="69"/>
        <v>4.709999999999992E-2</v>
      </c>
      <c r="D588" s="2">
        <f t="shared" si="70"/>
        <v>3.5937999999999994</v>
      </c>
      <c r="E588" s="2">
        <f t="shared" ref="E588:E651" si="72">AVERAGE(B579:B588)</f>
        <v>3.6096400000000011</v>
      </c>
      <c r="F588" s="2">
        <f t="shared" si="65"/>
        <v>3.6068650000000013</v>
      </c>
      <c r="G588" s="2">
        <f t="shared" si="67"/>
        <v>3.6306699999999976</v>
      </c>
      <c r="H588" s="2">
        <f t="shared" si="71"/>
        <v>3.4542075000000017</v>
      </c>
      <c r="I588" s="2">
        <f t="array" ref="I588">SUMPRODUCT(B572:B591, (ROW(B572:B591)-ROW(B572)+1)) / (20*21/2)</f>
        <v>3.6108890476190472</v>
      </c>
      <c r="J588" s="2">
        <f t="shared" si="66"/>
        <v>3.6085284754272768</v>
      </c>
      <c r="K588" s="2">
        <f t="shared" si="68"/>
        <v>3.6019197637404208</v>
      </c>
    </row>
    <row r="589" spans="1:11" ht="13.5" x14ac:dyDescent="0.25">
      <c r="A589" s="3">
        <f>TITRES_STAT!B592</f>
        <v>42860</v>
      </c>
      <c r="B589" s="6">
        <f>TITRES_STAT!D592</f>
        <v>3.6092</v>
      </c>
      <c r="C589" s="2">
        <f t="shared" si="69"/>
        <v>-3.4299999999999997E-2</v>
      </c>
      <c r="D589" s="2">
        <f t="shared" si="70"/>
        <v>3.5946600000000002</v>
      </c>
      <c r="E589" s="2">
        <f t="shared" si="72"/>
        <v>3.6126400000000003</v>
      </c>
      <c r="F589" s="2">
        <f t="shared" si="65"/>
        <v>3.6072900000000012</v>
      </c>
      <c r="G589" s="2">
        <f t="shared" si="67"/>
        <v>3.6291259999999976</v>
      </c>
      <c r="H589" s="2">
        <f t="shared" si="71"/>
        <v>3.4561790000000019</v>
      </c>
      <c r="I589" s="2">
        <f t="array" ref="I589">SUMPRODUCT(B573:B592, (ROW(B573:B592)-ROW(B573)+1)) / (20*21/2)</f>
        <v>3.6139280952380952</v>
      </c>
      <c r="J589" s="2">
        <f t="shared" si="66"/>
        <v>3.6085924301484886</v>
      </c>
      <c r="K589" s="2">
        <f t="shared" si="68"/>
        <v>3.6022052632015811</v>
      </c>
    </row>
    <row r="590" spans="1:11" ht="13.5" x14ac:dyDescent="0.25">
      <c r="A590" s="3">
        <f>TITRES_STAT!B593</f>
        <v>42863</v>
      </c>
      <c r="B590" s="6">
        <f>TITRES_STAT!D593</f>
        <v>3.6435</v>
      </c>
      <c r="C590" s="2">
        <f t="shared" si="69"/>
        <v>3.4299999999999997E-2</v>
      </c>
      <c r="D590" s="2">
        <f t="shared" si="70"/>
        <v>3.6109400000000003</v>
      </c>
      <c r="E590" s="2">
        <f t="shared" si="72"/>
        <v>3.6135000000000006</v>
      </c>
      <c r="F590" s="2">
        <f t="shared" si="65"/>
        <v>3.6075050000000011</v>
      </c>
      <c r="G590" s="2">
        <f t="shared" si="67"/>
        <v>3.6275819999999981</v>
      </c>
      <c r="H590" s="2">
        <f t="shared" si="71"/>
        <v>3.458108000000002</v>
      </c>
      <c r="I590" s="2">
        <f t="array" ref="I590">SUMPRODUCT(B574:B593, (ROW(B574:B593)-ROW(B574)+1)) / (20*21/2)</f>
        <v>3.617274761904762</v>
      </c>
      <c r="J590" s="2">
        <f t="shared" si="66"/>
        <v>3.6119169606105372</v>
      </c>
      <c r="K590" s="2">
        <f t="shared" si="68"/>
        <v>3.6038246646446566</v>
      </c>
    </row>
    <row r="591" spans="1:11" ht="13.5" x14ac:dyDescent="0.25">
      <c r="A591" s="3">
        <f>TITRES_STAT!B594</f>
        <v>42864</v>
      </c>
      <c r="B591" s="6">
        <f>TITRES_STAT!D594</f>
        <v>3.6135000000000002</v>
      </c>
      <c r="C591" s="2">
        <f t="shared" si="69"/>
        <v>-2.9999999999999805E-2</v>
      </c>
      <c r="D591" s="2">
        <f t="shared" si="70"/>
        <v>3.6212199999999997</v>
      </c>
      <c r="E591" s="2">
        <f t="shared" si="72"/>
        <v>3.6113600000000003</v>
      </c>
      <c r="F591" s="2">
        <f t="shared" si="65"/>
        <v>3.6072900000000012</v>
      </c>
      <c r="G591" s="2">
        <f t="shared" si="67"/>
        <v>3.6253519999999977</v>
      </c>
      <c r="H591" s="2">
        <f t="shared" si="71"/>
        <v>3.4601010000000021</v>
      </c>
      <c r="I591" s="2">
        <f t="array" ref="I591">SUMPRODUCT(B575:B594, (ROW(B575:B594)-ROW(B575)+1)) / (20*21/2)</f>
        <v>3.6204990476190471</v>
      </c>
      <c r="J591" s="2">
        <f t="shared" si="66"/>
        <v>3.6120677262666767</v>
      </c>
      <c r="K591" s="2">
        <f t="shared" si="68"/>
        <v>3.6042040895605525</v>
      </c>
    </row>
    <row r="592" spans="1:11" ht="13.5" x14ac:dyDescent="0.25">
      <c r="A592" s="3">
        <f>TITRES_STAT!B595</f>
        <v>42865</v>
      </c>
      <c r="B592" s="6">
        <f>TITRES_STAT!D595</f>
        <v>3.6392000000000002</v>
      </c>
      <c r="C592" s="2">
        <f t="shared" si="69"/>
        <v>2.5700000000000056E-2</v>
      </c>
      <c r="D592" s="2">
        <f t="shared" si="70"/>
        <v>3.6297800000000002</v>
      </c>
      <c r="E592" s="2">
        <f t="shared" si="72"/>
        <v>3.6109300000000006</v>
      </c>
      <c r="F592" s="2">
        <f t="shared" si="65"/>
        <v>3.6083600000000011</v>
      </c>
      <c r="G592" s="2">
        <f t="shared" si="67"/>
        <v>3.6229499999999986</v>
      </c>
      <c r="H592" s="2">
        <f t="shared" si="71"/>
        <v>3.4626515000000015</v>
      </c>
      <c r="I592" s="2">
        <f t="array" ref="I592">SUMPRODUCT(B576:B595, (ROW(B576:B595)-ROW(B576)+1)) / (20*21/2)</f>
        <v>3.6233561904761902</v>
      </c>
      <c r="J592" s="2">
        <f t="shared" si="66"/>
        <v>3.6146517523365174</v>
      </c>
      <c r="K592" s="2">
        <f t="shared" si="68"/>
        <v>3.6055764782052369</v>
      </c>
    </row>
    <row r="593" spans="1:11" ht="13.5" x14ac:dyDescent="0.25">
      <c r="A593" s="3">
        <f>TITRES_STAT!B596</f>
        <v>42866</v>
      </c>
      <c r="B593" s="6">
        <f>TITRES_STAT!D596</f>
        <v>3.6435</v>
      </c>
      <c r="C593" s="2">
        <f t="shared" si="69"/>
        <v>4.2999999999997485E-3</v>
      </c>
      <c r="D593" s="2">
        <f t="shared" si="70"/>
        <v>3.6297800000000002</v>
      </c>
      <c r="E593" s="2">
        <f t="shared" si="72"/>
        <v>3.6117900000000005</v>
      </c>
      <c r="F593" s="2">
        <f t="shared" si="65"/>
        <v>3.6096450000000013</v>
      </c>
      <c r="G593" s="2">
        <f t="shared" si="67"/>
        <v>3.6206339999999977</v>
      </c>
      <c r="H593" s="2">
        <f t="shared" si="71"/>
        <v>3.4650090000000016</v>
      </c>
      <c r="I593" s="2">
        <f t="array" ref="I593">SUMPRODUCT(B577:B596, (ROW(B577:B596)-ROW(B577)+1)) / (20*21/2)</f>
        <v>3.6229890476190474</v>
      </c>
      <c r="J593" s="2">
        <f t="shared" si="66"/>
        <v>3.6173992044949443</v>
      </c>
      <c r="K593" s="2">
        <f t="shared" si="68"/>
        <v>3.6070636751383649</v>
      </c>
    </row>
    <row r="594" spans="1:11" ht="13.5" x14ac:dyDescent="0.25">
      <c r="A594" s="3">
        <f>TITRES_STAT!B597</f>
        <v>42867</v>
      </c>
      <c r="B594" s="6">
        <f>TITRES_STAT!D597</f>
        <v>3.6435</v>
      </c>
      <c r="C594" s="2">
        <f t="shared" si="69"/>
        <v>0</v>
      </c>
      <c r="D594" s="2">
        <f t="shared" si="70"/>
        <v>3.6366399999999999</v>
      </c>
      <c r="E594" s="2">
        <f t="shared" si="72"/>
        <v>3.61565</v>
      </c>
      <c r="F594" s="2">
        <f t="shared" si="65"/>
        <v>3.613500000000001</v>
      </c>
      <c r="G594" s="2">
        <f t="shared" si="67"/>
        <v>3.6189179999999976</v>
      </c>
      <c r="H594" s="2">
        <f t="shared" si="71"/>
        <v>3.4673665000000016</v>
      </c>
      <c r="I594" s="2">
        <f t="array" ref="I594">SUMPRODUCT(B578:B597, (ROW(B578:B597)-ROW(B578)+1)) / (20*21/2)</f>
        <v>3.6175023809523807</v>
      </c>
      <c r="J594" s="2">
        <f t="shared" si="66"/>
        <v>3.6198849945430447</v>
      </c>
      <c r="K594" s="2">
        <f t="shared" si="68"/>
        <v>3.6084925506231351</v>
      </c>
    </row>
    <row r="595" spans="1:11" ht="13.5" x14ac:dyDescent="0.25">
      <c r="A595" s="3">
        <f>TITRES_STAT!B598</f>
        <v>42870</v>
      </c>
      <c r="B595" s="6">
        <f>TITRES_STAT!D598</f>
        <v>3.6435</v>
      </c>
      <c r="C595" s="2">
        <f t="shared" si="69"/>
        <v>0</v>
      </c>
      <c r="D595" s="2">
        <f t="shared" si="70"/>
        <v>3.6366399999999999</v>
      </c>
      <c r="E595" s="2">
        <f t="shared" si="72"/>
        <v>3.6237900000000005</v>
      </c>
      <c r="F595" s="2">
        <f t="shared" si="65"/>
        <v>3.6173550000000012</v>
      </c>
      <c r="G595" s="2">
        <f t="shared" si="67"/>
        <v>3.6174599999999977</v>
      </c>
      <c r="H595" s="2">
        <f t="shared" si="71"/>
        <v>3.4695095000000022</v>
      </c>
      <c r="I595" s="2">
        <f t="array" ref="I595">SUMPRODUCT(B579:B598, (ROW(B579:B598)-ROW(B579)+1)) / (20*21/2)</f>
        <v>3.6122195238095234</v>
      </c>
      <c r="J595" s="2">
        <f t="shared" si="66"/>
        <v>3.6221340426818025</v>
      </c>
      <c r="K595" s="2">
        <f t="shared" si="68"/>
        <v>3.6098653917751693</v>
      </c>
    </row>
    <row r="596" spans="1:11" ht="13.5" x14ac:dyDescent="0.25">
      <c r="A596" s="3">
        <f>TITRES_STAT!B599</f>
        <v>42871</v>
      </c>
      <c r="B596" s="6">
        <f>TITRES_STAT!D599</f>
        <v>3.6135000000000002</v>
      </c>
      <c r="C596" s="2">
        <f t="shared" si="69"/>
        <v>-2.9999999999999805E-2</v>
      </c>
      <c r="D596" s="2">
        <f t="shared" si="70"/>
        <v>3.6366399999999999</v>
      </c>
      <c r="E596" s="2">
        <f t="shared" si="72"/>
        <v>3.6289299999999995</v>
      </c>
      <c r="F596" s="2">
        <f t="shared" ref="F596:F659" si="73">AVERAGE(B577:B596)</f>
        <v>3.6197100000000013</v>
      </c>
      <c r="G596" s="2">
        <f t="shared" si="67"/>
        <v>3.6166879999999977</v>
      </c>
      <c r="H596" s="2">
        <f t="shared" si="71"/>
        <v>3.4714170000000024</v>
      </c>
      <c r="I596" s="2">
        <f t="array" ref="I596">SUMPRODUCT(B580:B599, (ROW(B580:B599)-ROW(B580)+1)) / (20*21/2)</f>
        <v>3.6069147619047612</v>
      </c>
      <c r="J596" s="2">
        <f t="shared" si="66"/>
        <v>3.6213117529025833</v>
      </c>
      <c r="K596" s="2">
        <f t="shared" si="68"/>
        <v>3.6100079254310451</v>
      </c>
    </row>
    <row r="597" spans="1:11" ht="13.5" x14ac:dyDescent="0.25">
      <c r="A597" s="3">
        <f>TITRES_STAT!B600</f>
        <v>42872</v>
      </c>
      <c r="B597" s="6">
        <f>TITRES_STAT!D600</f>
        <v>3.5621</v>
      </c>
      <c r="C597" s="2">
        <f t="shared" si="69"/>
        <v>-5.1400000000000112E-2</v>
      </c>
      <c r="D597" s="2">
        <f t="shared" si="70"/>
        <v>3.6212200000000001</v>
      </c>
      <c r="E597" s="2">
        <f t="shared" si="72"/>
        <v>3.6255000000000002</v>
      </c>
      <c r="F597" s="2">
        <f t="shared" si="73"/>
        <v>3.6175700000000015</v>
      </c>
      <c r="G597" s="2">
        <f t="shared" si="67"/>
        <v>3.6143739999999975</v>
      </c>
      <c r="H597" s="2">
        <f t="shared" si="71"/>
        <v>3.4729605000000019</v>
      </c>
      <c r="I597" s="2">
        <f t="array" ref="I597">SUMPRODUCT(B581:B600, (ROW(B581:B600)-ROW(B581)+1)) / (20*21/2)</f>
        <v>3.6017119047619044</v>
      </c>
      <c r="J597" s="2">
        <f t="shared" ref="J597:J660" si="74">$J$4*B597+J596*(1-$J$4)</f>
        <v>3.6156725383404327</v>
      </c>
      <c r="K597" s="2">
        <f t="shared" si="68"/>
        <v>3.6081291832572786</v>
      </c>
    </row>
    <row r="598" spans="1:11" ht="13.5" x14ac:dyDescent="0.25">
      <c r="A598" s="3">
        <f>TITRES_STAT!B601</f>
        <v>42873</v>
      </c>
      <c r="B598" s="6">
        <f>TITRES_STAT!D601</f>
        <v>3.5621</v>
      </c>
      <c r="C598" s="2">
        <f t="shared" si="69"/>
        <v>0</v>
      </c>
      <c r="D598" s="2">
        <f t="shared" si="70"/>
        <v>3.6049400000000005</v>
      </c>
      <c r="E598" s="2">
        <f t="shared" si="72"/>
        <v>3.6173600000000001</v>
      </c>
      <c r="F598" s="2">
        <f t="shared" si="73"/>
        <v>3.613500000000001</v>
      </c>
      <c r="G598" s="2">
        <f t="shared" si="67"/>
        <v>3.6118879999999973</v>
      </c>
      <c r="H598" s="2">
        <f t="shared" si="71"/>
        <v>3.4745040000000018</v>
      </c>
      <c r="I598" s="2">
        <f t="array" ref="I598">SUMPRODUCT(B582:B601, (ROW(B582:B601)-ROW(B582)+1)) / (20*21/2)</f>
        <v>3.6017714285714284</v>
      </c>
      <c r="J598" s="2">
        <f t="shared" si="74"/>
        <v>3.6105703918318204</v>
      </c>
      <c r="K598" s="2">
        <f t="shared" si="68"/>
        <v>3.6063241172471896</v>
      </c>
    </row>
    <row r="599" spans="1:11" ht="13.5" x14ac:dyDescent="0.25">
      <c r="A599" s="3">
        <f>TITRES_STAT!B602</f>
        <v>42874</v>
      </c>
      <c r="B599" s="6">
        <f>TITRES_STAT!D602</f>
        <v>3.5577999999999999</v>
      </c>
      <c r="C599" s="2">
        <f t="shared" si="69"/>
        <v>-4.3000000000001926E-3</v>
      </c>
      <c r="D599" s="2">
        <f t="shared" si="70"/>
        <v>3.5878000000000001</v>
      </c>
      <c r="E599" s="2">
        <f t="shared" si="72"/>
        <v>3.6122199999999998</v>
      </c>
      <c r="F599" s="2">
        <f t="shared" si="73"/>
        <v>3.6124300000000011</v>
      </c>
      <c r="G599" s="2">
        <f t="shared" si="67"/>
        <v>3.6097439999999974</v>
      </c>
      <c r="H599" s="2">
        <f t="shared" si="71"/>
        <v>3.475897000000002</v>
      </c>
      <c r="I599" s="2">
        <f t="array" ref="I599">SUMPRODUCT(B583:B602, (ROW(B583:B602)-ROW(B583)+1)) / (20*21/2)</f>
        <v>3.6019533333333329</v>
      </c>
      <c r="J599" s="2">
        <f t="shared" si="74"/>
        <v>3.6055446402287896</v>
      </c>
      <c r="K599" s="2">
        <f t="shared" si="68"/>
        <v>3.6044212106884763</v>
      </c>
    </row>
    <row r="600" spans="1:11" ht="13.5" x14ac:dyDescent="0.25">
      <c r="A600" s="3">
        <f>TITRES_STAT!B603</f>
        <v>42877</v>
      </c>
      <c r="B600" s="6">
        <f>TITRES_STAT!D603</f>
        <v>3.5577999999999999</v>
      </c>
      <c r="C600" s="2">
        <f t="shared" si="69"/>
        <v>0</v>
      </c>
      <c r="D600" s="2">
        <f t="shared" si="70"/>
        <v>3.5706600000000002</v>
      </c>
      <c r="E600" s="2">
        <f t="shared" si="72"/>
        <v>3.6036500000000005</v>
      </c>
      <c r="F600" s="2">
        <f t="shared" si="73"/>
        <v>3.608575000000001</v>
      </c>
      <c r="G600" s="2">
        <f t="shared" si="67"/>
        <v>3.6088019999999972</v>
      </c>
      <c r="H600" s="2">
        <f t="shared" si="71"/>
        <v>3.4770760000000025</v>
      </c>
      <c r="I600" s="2">
        <f t="array" ref="I600">SUMPRODUCT(B584:B603, (ROW(B584:B603)-ROW(B584)+1)) / (20*21/2)</f>
        <v>3.6022985714285713</v>
      </c>
      <c r="J600" s="2">
        <f t="shared" si="74"/>
        <v>3.6009975316355716</v>
      </c>
      <c r="K600" s="2">
        <f t="shared" si="68"/>
        <v>3.6025929279163793</v>
      </c>
    </row>
    <row r="601" spans="1:11" ht="13.5" x14ac:dyDescent="0.25">
      <c r="A601" s="3">
        <f>TITRES_STAT!B604</f>
        <v>42878</v>
      </c>
      <c r="B601" s="6">
        <f>TITRES_STAT!D604</f>
        <v>3.6092</v>
      </c>
      <c r="C601" s="2">
        <f t="shared" si="69"/>
        <v>5.1400000000000112E-2</v>
      </c>
      <c r="D601" s="2">
        <f t="shared" si="70"/>
        <v>3.5697999999999999</v>
      </c>
      <c r="E601" s="2">
        <f t="shared" si="72"/>
        <v>3.6032200000000003</v>
      </c>
      <c r="F601" s="2">
        <f t="shared" si="73"/>
        <v>3.6072900000000012</v>
      </c>
      <c r="G601" s="2">
        <f t="shared" si="67"/>
        <v>3.6076859999999971</v>
      </c>
      <c r="H601" s="2">
        <f t="shared" si="71"/>
        <v>3.4784045000000026</v>
      </c>
      <c r="I601" s="2">
        <f t="array" ref="I601">SUMPRODUCT(B585:B604, (ROW(B585:B604)-ROW(B585)+1)) / (20*21/2)</f>
        <v>3.6027661904761903</v>
      </c>
      <c r="J601" s="2">
        <f t="shared" si="74"/>
        <v>3.6017787190988502</v>
      </c>
      <c r="K601" s="2">
        <f t="shared" si="68"/>
        <v>3.602852028782404</v>
      </c>
    </row>
    <row r="602" spans="1:11" ht="13.5" x14ac:dyDescent="0.25">
      <c r="A602" s="3">
        <f>TITRES_STAT!B605</f>
        <v>42879</v>
      </c>
      <c r="B602" s="6">
        <f>TITRES_STAT!D605</f>
        <v>3.6092</v>
      </c>
      <c r="C602" s="2">
        <f t="shared" si="69"/>
        <v>0</v>
      </c>
      <c r="D602" s="2">
        <f t="shared" si="70"/>
        <v>3.5792200000000003</v>
      </c>
      <c r="E602" s="2">
        <f t="shared" si="72"/>
        <v>3.6002200000000002</v>
      </c>
      <c r="F602" s="2">
        <f t="shared" si="73"/>
        <v>3.6055750000000009</v>
      </c>
      <c r="G602" s="2">
        <f t="shared" si="67"/>
        <v>3.6078559999999968</v>
      </c>
      <c r="H602" s="2">
        <f t="shared" si="71"/>
        <v>3.4797330000000026</v>
      </c>
      <c r="I602" s="2">
        <f t="array" ref="I602">SUMPRODUCT(B586:B605, (ROW(B586:B605)-ROW(B586)+1)) / (20*21/2)</f>
        <v>3.6032133333333327</v>
      </c>
      <c r="J602" s="2">
        <f t="shared" si="74"/>
        <v>3.6024855077561027</v>
      </c>
      <c r="K602" s="2">
        <f t="shared" si="68"/>
        <v>3.603100968830153</v>
      </c>
    </row>
    <row r="603" spans="1:11" ht="13.5" x14ac:dyDescent="0.25">
      <c r="A603" s="3">
        <f>TITRES_STAT!B606</f>
        <v>42880</v>
      </c>
      <c r="B603" s="6">
        <f>TITRES_STAT!D606</f>
        <v>3.6092</v>
      </c>
      <c r="C603" s="2">
        <f t="shared" si="69"/>
        <v>0</v>
      </c>
      <c r="D603" s="2">
        <f t="shared" si="70"/>
        <v>3.5886400000000003</v>
      </c>
      <c r="E603" s="2">
        <f t="shared" si="72"/>
        <v>3.5967900000000008</v>
      </c>
      <c r="F603" s="2">
        <f t="shared" si="73"/>
        <v>3.6042900000000011</v>
      </c>
      <c r="G603" s="2">
        <f t="shared" si="67"/>
        <v>3.6080259999999971</v>
      </c>
      <c r="H603" s="2">
        <f t="shared" si="71"/>
        <v>3.4810615000000023</v>
      </c>
      <c r="I603" s="2">
        <f t="array" ref="I603">SUMPRODUCT(B587:B606, (ROW(B587:B606)-ROW(B587)+1)) / (20*21/2)</f>
        <v>3.6042552380952375</v>
      </c>
      <c r="J603" s="2">
        <f t="shared" si="74"/>
        <v>3.6031249832079024</v>
      </c>
      <c r="K603" s="2">
        <f t="shared" si="68"/>
        <v>3.6033401465230885</v>
      </c>
    </row>
    <row r="604" spans="1:11" ht="13.5" x14ac:dyDescent="0.25">
      <c r="A604" s="3">
        <f>TITRES_STAT!B607</f>
        <v>42881</v>
      </c>
      <c r="B604" s="6">
        <f>TITRES_STAT!D607</f>
        <v>3.6092</v>
      </c>
      <c r="C604" s="2">
        <f t="shared" si="69"/>
        <v>0</v>
      </c>
      <c r="D604" s="2">
        <f t="shared" si="70"/>
        <v>3.5989199999999997</v>
      </c>
      <c r="E604" s="2">
        <f t="shared" si="72"/>
        <v>3.5933600000000006</v>
      </c>
      <c r="F604" s="2">
        <f t="shared" si="73"/>
        <v>3.6045050000000005</v>
      </c>
      <c r="G604" s="2">
        <f t="shared" si="67"/>
        <v>3.6082819999999973</v>
      </c>
      <c r="H604" s="2">
        <f t="shared" si="71"/>
        <v>3.4823900000000028</v>
      </c>
      <c r="I604" s="2">
        <f t="array" ref="I604">SUMPRODUCT(B588:B607, (ROW(B588:B607)-ROW(B588)+1)) / (20*21/2)</f>
        <v>3.603803333333333</v>
      </c>
      <c r="J604" s="2">
        <f t="shared" si="74"/>
        <v>3.6037035562357214</v>
      </c>
      <c r="K604" s="2">
        <f t="shared" si="68"/>
        <v>3.6035699446986538</v>
      </c>
    </row>
    <row r="605" spans="1:11" ht="13.5" x14ac:dyDescent="0.25">
      <c r="A605" s="3">
        <f>TITRES_STAT!B608</f>
        <v>42884</v>
      </c>
      <c r="B605" s="6">
        <f>TITRES_STAT!D608</f>
        <v>3.6092</v>
      </c>
      <c r="C605" s="2">
        <f t="shared" si="69"/>
        <v>0</v>
      </c>
      <c r="D605" s="2">
        <f t="shared" si="70"/>
        <v>3.6092</v>
      </c>
      <c r="E605" s="2">
        <f t="shared" si="72"/>
        <v>3.5899300000000003</v>
      </c>
      <c r="F605" s="2">
        <f t="shared" si="73"/>
        <v>3.6068600000000002</v>
      </c>
      <c r="G605" s="2">
        <f t="shared" si="67"/>
        <v>3.6084519999999976</v>
      </c>
      <c r="H605" s="2">
        <f t="shared" si="71"/>
        <v>3.4837185000000028</v>
      </c>
      <c r="I605" s="2">
        <f t="array" ref="I605">SUMPRODUCT(B589:B608, (ROW(B589:B608)-ROW(B589)+1)) / (20*21/2)</f>
        <v>3.6029109523809524</v>
      </c>
      <c r="J605" s="2">
        <f t="shared" si="74"/>
        <v>3.6042270270704146</v>
      </c>
      <c r="K605" s="2">
        <f t="shared" si="68"/>
        <v>3.6037907311810597</v>
      </c>
    </row>
    <row r="606" spans="1:11" ht="13.5" x14ac:dyDescent="0.25">
      <c r="A606" s="3">
        <f>TITRES_STAT!B609</f>
        <v>42885</v>
      </c>
      <c r="B606" s="6">
        <f>TITRES_STAT!D609</f>
        <v>3.6177999999999999</v>
      </c>
      <c r="C606" s="2">
        <f t="shared" si="69"/>
        <v>8.599999999999941E-3</v>
      </c>
      <c r="D606" s="2">
        <f t="shared" si="70"/>
        <v>3.6109200000000001</v>
      </c>
      <c r="E606" s="2">
        <f t="shared" si="72"/>
        <v>3.5903600000000004</v>
      </c>
      <c r="F606" s="2">
        <f t="shared" si="73"/>
        <v>3.6096450000000004</v>
      </c>
      <c r="G606" s="2">
        <f t="shared" si="67"/>
        <v>3.6087939999999974</v>
      </c>
      <c r="H606" s="2">
        <f t="shared" si="71"/>
        <v>3.4850900000000031</v>
      </c>
      <c r="I606" s="2">
        <f t="array" ref="I606">SUMPRODUCT(B590:B609, (ROW(B590:B609)-ROW(B590)+1)) / (20*21/2)</f>
        <v>3.6022223809523815</v>
      </c>
      <c r="J606" s="2">
        <f t="shared" si="74"/>
        <v>3.6055196911589467</v>
      </c>
      <c r="K606" s="2">
        <f t="shared" si="68"/>
        <v>3.6043401142719986</v>
      </c>
    </row>
    <row r="607" spans="1:11" ht="13.5" x14ac:dyDescent="0.25">
      <c r="A607" s="3">
        <f>TITRES_STAT!B610</f>
        <v>42886</v>
      </c>
      <c r="B607" s="6">
        <f>TITRES_STAT!D610</f>
        <v>3.6049000000000002</v>
      </c>
      <c r="C607" s="2">
        <f t="shared" si="69"/>
        <v>-1.2899999999999689E-2</v>
      </c>
      <c r="D607" s="2">
        <f t="shared" si="70"/>
        <v>3.6100599999999998</v>
      </c>
      <c r="E607" s="2">
        <f t="shared" si="72"/>
        <v>3.5946400000000005</v>
      </c>
      <c r="F607" s="2">
        <f t="shared" si="73"/>
        <v>3.6100700000000003</v>
      </c>
      <c r="G607" s="2">
        <f t="shared" si="67"/>
        <v>3.6081079999999974</v>
      </c>
      <c r="H607" s="2">
        <f t="shared" si="71"/>
        <v>3.4865260000000036</v>
      </c>
      <c r="I607" s="2">
        <f t="array" ref="I607">SUMPRODUCT(B591:B610, (ROW(B591:B610)-ROW(B591)+1)) / (20*21/2)</f>
        <v>3.5974885714285705</v>
      </c>
      <c r="J607" s="2">
        <f t="shared" si="74"/>
        <v>3.6054606729533329</v>
      </c>
      <c r="K607" s="2">
        <f t="shared" si="68"/>
        <v>3.6043620705750579</v>
      </c>
    </row>
    <row r="608" spans="1:11" ht="13.5" x14ac:dyDescent="0.25">
      <c r="A608" s="3">
        <f>TITRES_STAT!B611</f>
        <v>42887</v>
      </c>
      <c r="B608" s="6">
        <f>TITRES_STAT!D611</f>
        <v>3.6006999999999998</v>
      </c>
      <c r="C608" s="2">
        <f t="shared" si="69"/>
        <v>-4.2000000000004256E-3</v>
      </c>
      <c r="D608" s="2">
        <f t="shared" si="70"/>
        <v>3.6083600000000002</v>
      </c>
      <c r="E608" s="2">
        <f t="shared" si="72"/>
        <v>3.5985</v>
      </c>
      <c r="F608" s="2">
        <f t="shared" si="73"/>
        <v>3.6079300000000005</v>
      </c>
      <c r="G608" s="2">
        <f t="shared" si="67"/>
        <v>3.6074239999999973</v>
      </c>
      <c r="H608" s="2">
        <f t="shared" si="71"/>
        <v>3.4879410000000037</v>
      </c>
      <c r="I608" s="2">
        <f t="array" ref="I608">SUMPRODUCT(B592:B611, (ROW(B592:B611)-ROW(B592)+1)) / (20*21/2)</f>
        <v>3.5890771428571426</v>
      </c>
      <c r="J608" s="2">
        <f t="shared" si="74"/>
        <v>3.6050072755292062</v>
      </c>
      <c r="K608" s="2">
        <f t="shared" si="68"/>
        <v>3.6042184599642715</v>
      </c>
    </row>
    <row r="609" spans="1:11" ht="13.5" x14ac:dyDescent="0.25">
      <c r="A609" s="3">
        <f>TITRES_STAT!B612</f>
        <v>42888</v>
      </c>
      <c r="B609" s="6">
        <f>TITRES_STAT!D612</f>
        <v>3.6006999999999998</v>
      </c>
      <c r="C609" s="2">
        <f t="shared" si="69"/>
        <v>0</v>
      </c>
      <c r="D609" s="2">
        <f t="shared" si="70"/>
        <v>3.6066600000000002</v>
      </c>
      <c r="E609" s="2">
        <f t="shared" si="72"/>
        <v>3.6027900000000002</v>
      </c>
      <c r="F609" s="2">
        <f t="shared" si="73"/>
        <v>3.6075050000000006</v>
      </c>
      <c r="G609" s="2">
        <f t="shared" si="67"/>
        <v>3.6074239999999973</v>
      </c>
      <c r="H609" s="2">
        <f t="shared" si="71"/>
        <v>3.4893985000000032</v>
      </c>
      <c r="I609" s="2">
        <f t="array" ref="I609">SUMPRODUCT(B593:B612, (ROW(B593:B612)-ROW(B593)+1)) / (20*21/2)</f>
        <v>3.5811352380952375</v>
      </c>
      <c r="J609" s="2">
        <f t="shared" si="74"/>
        <v>3.6045970588121392</v>
      </c>
      <c r="K609" s="2">
        <f t="shared" si="68"/>
        <v>3.6040804811421436</v>
      </c>
    </row>
    <row r="610" spans="1:11" ht="13.5" x14ac:dyDescent="0.25">
      <c r="A610" s="3">
        <f>TITRES_STAT!B613</f>
        <v>42891</v>
      </c>
      <c r="B610" s="6">
        <f>TITRES_STAT!D613</f>
        <v>3.5577999999999999</v>
      </c>
      <c r="C610" s="2">
        <f t="shared" si="69"/>
        <v>-4.2899999999999938E-2</v>
      </c>
      <c r="D610" s="2">
        <f t="shared" si="70"/>
        <v>3.5963799999999999</v>
      </c>
      <c r="E610" s="2">
        <f t="shared" si="72"/>
        <v>3.6027900000000002</v>
      </c>
      <c r="F610" s="2">
        <f t="shared" si="73"/>
        <v>3.6032200000000012</v>
      </c>
      <c r="G610" s="2">
        <f t="shared" si="67"/>
        <v>3.6065659999999973</v>
      </c>
      <c r="H610" s="2">
        <f t="shared" si="71"/>
        <v>3.4906415000000037</v>
      </c>
      <c r="I610" s="2">
        <f t="array" ref="I610">SUMPRODUCT(B594:B613, (ROW(B594:B613)-ROW(B594)+1)) / (20*21/2)</f>
        <v>3.5717471428571423</v>
      </c>
      <c r="J610" s="2">
        <f t="shared" si="74"/>
        <v>3.6001401960681259</v>
      </c>
      <c r="K610" s="2">
        <f t="shared" si="68"/>
        <v>3.60226556031304</v>
      </c>
    </row>
    <row r="611" spans="1:11" ht="13.5" x14ac:dyDescent="0.25">
      <c r="A611" s="3">
        <f>TITRES_STAT!B614</f>
        <v>42892</v>
      </c>
      <c r="B611" s="6">
        <f>TITRES_STAT!D614</f>
        <v>3.5148999999999999</v>
      </c>
      <c r="C611" s="2">
        <f t="shared" si="69"/>
        <v>-4.2899999999999938E-2</v>
      </c>
      <c r="D611" s="2">
        <f t="shared" si="70"/>
        <v>3.5758000000000001</v>
      </c>
      <c r="E611" s="2">
        <f t="shared" si="72"/>
        <v>3.5933599999999997</v>
      </c>
      <c r="F611" s="2">
        <f t="shared" si="73"/>
        <v>3.5982900000000009</v>
      </c>
      <c r="G611" s="2">
        <f t="shared" si="67"/>
        <v>3.6048499999999977</v>
      </c>
      <c r="H611" s="2">
        <f t="shared" si="71"/>
        <v>3.4915630000000046</v>
      </c>
      <c r="I611" s="2">
        <f t="array" ref="I611">SUMPRODUCT(B595:B614, (ROW(B595:B614)-ROW(B595)+1)) / (20*21/2)</f>
        <v>3.565111428571428</v>
      </c>
      <c r="J611" s="2">
        <f t="shared" si="74"/>
        <v>3.592022082156876</v>
      </c>
      <c r="K611" s="2">
        <f t="shared" si="68"/>
        <v>3.5988394599086075</v>
      </c>
    </row>
    <row r="612" spans="1:11" ht="13.5" x14ac:dyDescent="0.25">
      <c r="A612" s="3">
        <f>TITRES_STAT!B615</f>
        <v>42893</v>
      </c>
      <c r="B612" s="6">
        <f>TITRES_STAT!D615</f>
        <v>3.5148999999999999</v>
      </c>
      <c r="C612" s="2">
        <f t="shared" si="69"/>
        <v>0</v>
      </c>
      <c r="D612" s="2">
        <f t="shared" si="70"/>
        <v>3.5578000000000003</v>
      </c>
      <c r="E612" s="2">
        <f t="shared" si="72"/>
        <v>3.5839299999999996</v>
      </c>
      <c r="F612" s="2">
        <f t="shared" si="73"/>
        <v>3.5920750000000004</v>
      </c>
      <c r="G612" s="2">
        <f t="shared" si="67"/>
        <v>3.6035639999999982</v>
      </c>
      <c r="H612" s="2">
        <f t="shared" si="71"/>
        <v>3.4926345000000043</v>
      </c>
      <c r="I612" s="2">
        <f t="array" ref="I612">SUMPRODUCT(B596:B615, (ROW(B596:B615)-ROW(B596)+1)) / (20*21/2)</f>
        <v>3.5607261904761907</v>
      </c>
      <c r="J612" s="2">
        <f t="shared" si="74"/>
        <v>3.5846771219514588</v>
      </c>
      <c r="K612" s="2">
        <f t="shared" si="68"/>
        <v>3.59554771638278</v>
      </c>
    </row>
    <row r="613" spans="1:11" ht="13.5" x14ac:dyDescent="0.25">
      <c r="A613" s="3">
        <f>TITRES_STAT!B616</f>
        <v>42894</v>
      </c>
      <c r="B613" s="6">
        <f>TITRES_STAT!D616</f>
        <v>3.4935</v>
      </c>
      <c r="C613" s="2">
        <f t="shared" si="69"/>
        <v>-2.1399999999999864E-2</v>
      </c>
      <c r="D613" s="2">
        <f t="shared" si="70"/>
        <v>3.5363600000000006</v>
      </c>
      <c r="E613" s="2">
        <f t="shared" si="72"/>
        <v>3.5723599999999998</v>
      </c>
      <c r="F613" s="2">
        <f t="shared" si="73"/>
        <v>3.5845750000000001</v>
      </c>
      <c r="G613" s="2">
        <f t="shared" si="67"/>
        <v>3.6018499999999989</v>
      </c>
      <c r="H613" s="2">
        <f t="shared" si="71"/>
        <v>3.493599000000005</v>
      </c>
      <c r="I613" s="2">
        <f t="array" ref="I613">SUMPRODUCT(B597:B616, (ROW(B597:B616)-ROW(B597)+1)) / (20*21/2)</f>
        <v>3.5568714285714287</v>
      </c>
      <c r="J613" s="2">
        <f t="shared" si="74"/>
        <v>3.5759935865275105</v>
      </c>
      <c r="K613" s="2">
        <f t="shared" si="68"/>
        <v>3.591545845152083</v>
      </c>
    </row>
    <row r="614" spans="1:11" ht="13.5" x14ac:dyDescent="0.25">
      <c r="A614" s="3">
        <f>TITRES_STAT!B617</f>
        <v>42895</v>
      </c>
      <c r="B614" s="6">
        <f>TITRES_STAT!D617</f>
        <v>3.5148999999999999</v>
      </c>
      <c r="C614" s="2">
        <f t="shared" si="69"/>
        <v>2.1399999999999864E-2</v>
      </c>
      <c r="D614" s="2">
        <f t="shared" si="70"/>
        <v>3.5192000000000001</v>
      </c>
      <c r="E614" s="2">
        <f t="shared" si="72"/>
        <v>3.5629300000000002</v>
      </c>
      <c r="F614" s="2">
        <f t="shared" si="73"/>
        <v>3.5781450000000001</v>
      </c>
      <c r="G614" s="2">
        <f t="shared" si="67"/>
        <v>3.5995339999999993</v>
      </c>
      <c r="H614" s="2">
        <f t="shared" si="71"/>
        <v>3.4943920000000048</v>
      </c>
      <c r="I614" s="2">
        <f t="array" ref="I614">SUMPRODUCT(B598:B617, (ROW(B598:B617)-ROW(B598)+1)) / (20*21/2)</f>
        <v>3.5476900000000007</v>
      </c>
      <c r="J614" s="2">
        <f t="shared" si="74"/>
        <v>3.5701751497153671</v>
      </c>
      <c r="K614" s="2">
        <f t="shared" si="68"/>
        <v>3.5885401257343545</v>
      </c>
    </row>
    <row r="615" spans="1:11" ht="13.5" x14ac:dyDescent="0.25">
      <c r="A615" s="3">
        <f>TITRES_STAT!B618</f>
        <v>42898</v>
      </c>
      <c r="B615" s="6">
        <f>TITRES_STAT!D618</f>
        <v>3.5320999999999998</v>
      </c>
      <c r="C615" s="2">
        <f t="shared" si="69"/>
        <v>1.7199999999999882E-2</v>
      </c>
      <c r="D615" s="2">
        <f t="shared" si="70"/>
        <v>3.5140599999999997</v>
      </c>
      <c r="E615" s="2">
        <f t="shared" si="72"/>
        <v>3.5552199999999998</v>
      </c>
      <c r="F615" s="2">
        <f t="shared" si="73"/>
        <v>3.5725749999999996</v>
      </c>
      <c r="G615" s="2">
        <f t="shared" si="67"/>
        <v>3.5973919999999997</v>
      </c>
      <c r="H615" s="2">
        <f t="shared" si="71"/>
        <v>3.4952710000000051</v>
      </c>
      <c r="I615" s="2">
        <f t="array" ref="I615">SUMPRODUCT(B599:B618, (ROW(B599:B618)-ROW(B599)+1)) / (20*21/2)</f>
        <v>3.54015619047619</v>
      </c>
      <c r="J615" s="2">
        <f t="shared" si="74"/>
        <v>3.5665489449805703</v>
      </c>
      <c r="K615" s="2">
        <f t="shared" si="68"/>
        <v>3.5863267874702625</v>
      </c>
    </row>
    <row r="616" spans="1:11" ht="13.5" x14ac:dyDescent="0.25">
      <c r="A616" s="3">
        <f>TITRES_STAT!B619</f>
        <v>42899</v>
      </c>
      <c r="B616" s="6">
        <f>TITRES_STAT!D619</f>
        <v>3.5320999999999998</v>
      </c>
      <c r="C616" s="2">
        <f t="shared" si="69"/>
        <v>0</v>
      </c>
      <c r="D616" s="2">
        <f t="shared" si="70"/>
        <v>3.5174999999999996</v>
      </c>
      <c r="E616" s="2">
        <f t="shared" si="72"/>
        <v>3.5466500000000005</v>
      </c>
      <c r="F616" s="2">
        <f t="shared" si="73"/>
        <v>3.5685049999999996</v>
      </c>
      <c r="G616" s="2">
        <f t="shared" si="67"/>
        <v>3.5960199999999998</v>
      </c>
      <c r="H616" s="2">
        <f t="shared" si="71"/>
        <v>3.4960000000000053</v>
      </c>
      <c r="I616" s="2">
        <f t="array" ref="I616">SUMPRODUCT(B600:B619, (ROW(B600:B619)-ROW(B600)+1)) / (20*21/2)</f>
        <v>3.5268661904761895</v>
      </c>
      <c r="J616" s="2">
        <f t="shared" si="74"/>
        <v>3.5632680930776588</v>
      </c>
      <c r="K616" s="2">
        <f t="shared" si="68"/>
        <v>3.5842002467851541</v>
      </c>
    </row>
    <row r="617" spans="1:11" ht="13.5" x14ac:dyDescent="0.25">
      <c r="A617" s="3">
        <f>TITRES_STAT!B620</f>
        <v>42900</v>
      </c>
      <c r="B617" s="6">
        <f>TITRES_STAT!D620</f>
        <v>3.4721000000000002</v>
      </c>
      <c r="C617" s="2">
        <f t="shared" si="69"/>
        <v>-5.9999999999999609E-2</v>
      </c>
      <c r="D617" s="2">
        <f t="shared" si="70"/>
        <v>3.5089399999999999</v>
      </c>
      <c r="E617" s="2">
        <f t="shared" si="72"/>
        <v>3.5333700000000001</v>
      </c>
      <c r="F617" s="2">
        <f t="shared" si="73"/>
        <v>3.5640049999999994</v>
      </c>
      <c r="G617" s="2">
        <f t="shared" si="67"/>
        <v>3.5925920000000007</v>
      </c>
      <c r="H617" s="2">
        <f t="shared" si="71"/>
        <v>3.4963645000000048</v>
      </c>
      <c r="I617" s="2">
        <f t="array" ref="I617">SUMPRODUCT(B601:B620, (ROW(B601:B620)-ROW(B601)+1)) / (20*21/2)</f>
        <v>3.5219914285714284</v>
      </c>
      <c r="J617" s="2">
        <f t="shared" si="74"/>
        <v>3.5545854175464533</v>
      </c>
      <c r="K617" s="2">
        <f t="shared" si="68"/>
        <v>3.5798041586759326</v>
      </c>
    </row>
    <row r="618" spans="1:11" ht="13.5" x14ac:dyDescent="0.25">
      <c r="A618" s="3">
        <f>TITRES_STAT!B621</f>
        <v>42901</v>
      </c>
      <c r="B618" s="6">
        <f>TITRES_STAT!D621</f>
        <v>3.4849000000000001</v>
      </c>
      <c r="C618" s="2">
        <f t="shared" si="69"/>
        <v>1.2799999999999923E-2</v>
      </c>
      <c r="D618" s="2">
        <f t="shared" si="70"/>
        <v>3.5072200000000002</v>
      </c>
      <c r="E618" s="2">
        <f t="shared" si="72"/>
        <v>3.5217900000000006</v>
      </c>
      <c r="F618" s="2">
        <f t="shared" si="73"/>
        <v>3.5601449999999994</v>
      </c>
      <c r="G618" s="2">
        <f t="shared" si="67"/>
        <v>3.5902760000000007</v>
      </c>
      <c r="H618" s="2">
        <f t="shared" si="71"/>
        <v>3.4966430000000055</v>
      </c>
      <c r="I618" s="2">
        <f t="array" ref="I618">SUMPRODUCT(B602:B621, (ROW(B602:B621)-ROW(B602)+1)) / (20*21/2)</f>
        <v>3.5165628571428571</v>
      </c>
      <c r="J618" s="2">
        <f t="shared" si="74"/>
        <v>3.5479487111134578</v>
      </c>
      <c r="K618" s="2">
        <f t="shared" si="68"/>
        <v>3.576082426963151</v>
      </c>
    </row>
    <row r="619" spans="1:11" ht="13.5" x14ac:dyDescent="0.25">
      <c r="A619" s="3">
        <f>TITRES_STAT!B622</f>
        <v>42902</v>
      </c>
      <c r="B619" s="6">
        <f>TITRES_STAT!D622</f>
        <v>3.4205999999999999</v>
      </c>
      <c r="C619" s="2">
        <f t="shared" si="69"/>
        <v>-6.4300000000000246E-2</v>
      </c>
      <c r="D619" s="2">
        <f t="shared" si="70"/>
        <v>3.4883600000000001</v>
      </c>
      <c r="E619" s="2">
        <f t="shared" si="72"/>
        <v>3.5037799999999999</v>
      </c>
      <c r="F619" s="2">
        <f t="shared" si="73"/>
        <v>3.5532849999999989</v>
      </c>
      <c r="G619" s="2">
        <f t="shared" si="67"/>
        <v>3.5866740000000017</v>
      </c>
      <c r="H619" s="2">
        <f t="shared" si="71"/>
        <v>3.4966000000000061</v>
      </c>
      <c r="I619" s="2">
        <f t="array" ref="I619">SUMPRODUCT(B603:B622, (ROW(B603:B622)-ROW(B603)+1)) / (20*21/2)</f>
        <v>3.5120947619047613</v>
      </c>
      <c r="J619" s="2">
        <f t="shared" si="74"/>
        <v>3.5358202624359856</v>
      </c>
      <c r="K619" s="2">
        <f t="shared" si="68"/>
        <v>3.569985076886165</v>
      </c>
    </row>
    <row r="620" spans="1:11" ht="13.5" x14ac:dyDescent="0.25">
      <c r="A620" s="3">
        <f>TITRES_STAT!B623</f>
        <v>42905</v>
      </c>
      <c r="B620" s="6">
        <f>TITRES_STAT!D623</f>
        <v>3.5021</v>
      </c>
      <c r="C620" s="2">
        <f t="shared" si="69"/>
        <v>8.1500000000000128E-2</v>
      </c>
      <c r="D620" s="2">
        <f t="shared" si="70"/>
        <v>3.4823599999999999</v>
      </c>
      <c r="E620" s="2">
        <f t="shared" si="72"/>
        <v>3.4982100000000003</v>
      </c>
      <c r="F620" s="2">
        <f t="shared" si="73"/>
        <v>3.5504999999999987</v>
      </c>
      <c r="G620" s="2">
        <f t="shared" si="67"/>
        <v>3.5839320000000017</v>
      </c>
      <c r="H620" s="2">
        <f t="shared" si="71"/>
        <v>3.4967715000000061</v>
      </c>
      <c r="I620" s="2">
        <f t="array" ref="I620">SUMPRODUCT(B604:B623, (ROW(B604:B623)-ROW(B604)+1)) / (20*21/2)</f>
        <v>3.5081571428571432</v>
      </c>
      <c r="J620" s="2">
        <f t="shared" si="74"/>
        <v>3.5326088088706538</v>
      </c>
      <c r="K620" s="2">
        <f t="shared" si="68"/>
        <v>3.5673229170082763</v>
      </c>
    </row>
    <row r="621" spans="1:11" ht="13.5" x14ac:dyDescent="0.25">
      <c r="A621" s="3">
        <f>TITRES_STAT!B624</f>
        <v>42906</v>
      </c>
      <c r="B621" s="6">
        <f>TITRES_STAT!D624</f>
        <v>3.4935</v>
      </c>
      <c r="C621" s="2">
        <f t="shared" si="69"/>
        <v>-8.599999999999941E-3</v>
      </c>
      <c r="D621" s="2">
        <f t="shared" si="70"/>
        <v>3.47464</v>
      </c>
      <c r="E621" s="2">
        <f t="shared" si="72"/>
        <v>3.4960699999999996</v>
      </c>
      <c r="F621" s="2">
        <f t="shared" si="73"/>
        <v>3.5447149999999992</v>
      </c>
      <c r="G621" s="2">
        <f t="shared" si="67"/>
        <v>3.5814460000000019</v>
      </c>
      <c r="H621" s="2">
        <f t="shared" si="71"/>
        <v>3.4968785000000064</v>
      </c>
      <c r="I621" s="2">
        <f t="array" ref="I621">SUMPRODUCT(B605:B624, (ROW(B605:B624)-ROW(B605)+1)) / (20*21/2)</f>
        <v>3.5067880952380954</v>
      </c>
      <c r="J621" s="2">
        <f t="shared" si="74"/>
        <v>3.5288841604067822</v>
      </c>
      <c r="K621" s="2">
        <f t="shared" si="68"/>
        <v>3.5644279006550108</v>
      </c>
    </row>
    <row r="622" spans="1:11" ht="13.5" x14ac:dyDescent="0.25">
      <c r="A622" s="3">
        <f>TITRES_STAT!B625</f>
        <v>42907</v>
      </c>
      <c r="B622" s="6">
        <f>TITRES_STAT!D625</f>
        <v>3.4977999999999998</v>
      </c>
      <c r="C622" s="2">
        <f t="shared" si="69"/>
        <v>4.2999999999997485E-3</v>
      </c>
      <c r="D622" s="2">
        <f t="shared" si="70"/>
        <v>3.4797799999999994</v>
      </c>
      <c r="E622" s="2">
        <f t="shared" si="72"/>
        <v>3.4943599999999995</v>
      </c>
      <c r="F622" s="2">
        <f t="shared" si="73"/>
        <v>3.5391449999999991</v>
      </c>
      <c r="G622" s="2">
        <f t="shared" si="67"/>
        <v>3.5790460000000026</v>
      </c>
      <c r="H622" s="2">
        <f t="shared" si="71"/>
        <v>3.4974145000000072</v>
      </c>
      <c r="I622" s="2">
        <f t="array" ref="I622">SUMPRODUCT(B606:B625, (ROW(B606:B625)-ROW(B606)+1)) / (20*21/2)</f>
        <v>3.5062571428571432</v>
      </c>
      <c r="J622" s="2">
        <f t="shared" si="74"/>
        <v>3.5259237641775649</v>
      </c>
      <c r="K622" s="2">
        <f t="shared" si="68"/>
        <v>3.561815041805795</v>
      </c>
    </row>
    <row r="623" spans="1:11" ht="13.5" x14ac:dyDescent="0.25">
      <c r="A623" s="3">
        <f>TITRES_STAT!B626</f>
        <v>42908</v>
      </c>
      <c r="B623" s="6">
        <f>TITRES_STAT!D626</f>
        <v>3.4977999999999998</v>
      </c>
      <c r="C623" s="2">
        <f t="shared" si="69"/>
        <v>0</v>
      </c>
      <c r="D623" s="2">
        <f t="shared" si="70"/>
        <v>3.4823599999999999</v>
      </c>
      <c r="E623" s="2">
        <f t="shared" si="72"/>
        <v>3.4947899999999996</v>
      </c>
      <c r="F623" s="2">
        <f t="shared" si="73"/>
        <v>3.5335749999999999</v>
      </c>
      <c r="G623" s="2">
        <f t="shared" si="67"/>
        <v>3.5766460000000029</v>
      </c>
      <c r="H623" s="2">
        <f t="shared" si="71"/>
        <v>3.4977575000000076</v>
      </c>
      <c r="I623" s="2">
        <f t="array" ref="I623">SUMPRODUCT(B607:B626, (ROW(B607:B626)-ROW(B607)+1)) / (20*21/2)</f>
        <v>3.5053152380952377</v>
      </c>
      <c r="J623" s="2">
        <f t="shared" si="74"/>
        <v>3.5232453104463684</v>
      </c>
      <c r="K623" s="2">
        <f t="shared" si="68"/>
        <v>3.5593046480094896</v>
      </c>
    </row>
    <row r="624" spans="1:11" ht="13.5" x14ac:dyDescent="0.25">
      <c r="A624" s="3">
        <f>TITRES_STAT!B627</f>
        <v>42909</v>
      </c>
      <c r="B624" s="6">
        <f>TITRES_STAT!D627</f>
        <v>3.5192000000000001</v>
      </c>
      <c r="C624" s="2">
        <f t="shared" si="69"/>
        <v>2.1400000000000308E-2</v>
      </c>
      <c r="D624" s="2">
        <f t="shared" si="70"/>
        <v>3.5020800000000003</v>
      </c>
      <c r="E624" s="2">
        <f t="shared" si="72"/>
        <v>3.4952199999999998</v>
      </c>
      <c r="F624" s="2">
        <f t="shared" si="73"/>
        <v>3.5290749999999997</v>
      </c>
      <c r="G624" s="2">
        <f t="shared" si="67"/>
        <v>3.5757020000000033</v>
      </c>
      <c r="H624" s="2">
        <f t="shared" si="71"/>
        <v>3.4979930000000077</v>
      </c>
      <c r="I624" s="2">
        <f t="array" ref="I624">SUMPRODUCT(B608:B627, (ROW(B608:B627)-ROW(B608)+1)) / (20*21/2)</f>
        <v>3.5069109523809523</v>
      </c>
      <c r="J624" s="2">
        <f t="shared" si="74"/>
        <v>3.5228600427848096</v>
      </c>
      <c r="K624" s="2">
        <f t="shared" si="68"/>
        <v>3.5577319167150003</v>
      </c>
    </row>
    <row r="625" spans="1:11" ht="13.5" x14ac:dyDescent="0.25">
      <c r="A625" s="3">
        <f>TITRES_STAT!B628</f>
        <v>42914</v>
      </c>
      <c r="B625" s="6">
        <f>TITRES_STAT!D628</f>
        <v>3.5234999999999999</v>
      </c>
      <c r="C625" s="2">
        <f t="shared" si="69"/>
        <v>4.2999999999997485E-3</v>
      </c>
      <c r="D625" s="2">
        <f t="shared" si="70"/>
        <v>3.5063599999999999</v>
      </c>
      <c r="E625" s="2">
        <f t="shared" si="72"/>
        <v>3.4943600000000004</v>
      </c>
      <c r="F625" s="2">
        <f t="shared" si="73"/>
        <v>3.5247899999999994</v>
      </c>
      <c r="G625" s="2">
        <f t="shared" si="67"/>
        <v>3.5748440000000041</v>
      </c>
      <c r="H625" s="2">
        <f t="shared" si="71"/>
        <v>3.4984645000000074</v>
      </c>
      <c r="I625" s="2">
        <f t="array" ref="I625">SUMPRODUCT(B609:B628, (ROW(B609:B628)-ROW(B609)+1)) / (20*21/2)</f>
        <v>3.4998519047619046</v>
      </c>
      <c r="J625" s="2">
        <f t="shared" si="74"/>
        <v>3.5229209910910182</v>
      </c>
      <c r="K625" s="2">
        <f t="shared" si="68"/>
        <v>3.5563894886085299</v>
      </c>
    </row>
    <row r="626" spans="1:11" ht="13.5" x14ac:dyDescent="0.25">
      <c r="A626" s="3">
        <f>TITRES_STAT!B629</f>
        <v>42915</v>
      </c>
      <c r="B626" s="6">
        <f>TITRES_STAT!D629</f>
        <v>3.5148999999999999</v>
      </c>
      <c r="C626" s="2">
        <f t="shared" si="69"/>
        <v>-8.599999999999941E-3</v>
      </c>
      <c r="D626" s="2">
        <f t="shared" si="70"/>
        <v>3.51064</v>
      </c>
      <c r="E626" s="2">
        <f t="shared" si="72"/>
        <v>3.4926400000000002</v>
      </c>
      <c r="F626" s="2">
        <f t="shared" si="73"/>
        <v>3.5196449999999997</v>
      </c>
      <c r="G626" s="2">
        <f t="shared" ref="G626:G689" si="75">AVERAGE(B577:B626)</f>
        <v>3.5738140000000045</v>
      </c>
      <c r="H626" s="2">
        <f t="shared" si="71"/>
        <v>3.4985715000000073</v>
      </c>
      <c r="I626" s="2">
        <f t="array" ref="I626">SUMPRODUCT(B610:B629, (ROW(B610:B629)-ROW(B610)+1)) / (20*21/2)</f>
        <v>3.4923195238095235</v>
      </c>
      <c r="J626" s="2">
        <f t="shared" si="74"/>
        <v>3.5221570871775878</v>
      </c>
      <c r="K626" s="2">
        <f t="shared" si="68"/>
        <v>3.554762449839568</v>
      </c>
    </row>
    <row r="627" spans="1:11" ht="13.5" x14ac:dyDescent="0.25">
      <c r="A627" s="3">
        <f>TITRES_STAT!B630</f>
        <v>42916</v>
      </c>
      <c r="B627" s="6">
        <f>TITRES_STAT!D630</f>
        <v>3.5364</v>
      </c>
      <c r="C627" s="2">
        <f t="shared" si="69"/>
        <v>2.1500000000000075E-2</v>
      </c>
      <c r="D627" s="2">
        <f t="shared" si="70"/>
        <v>3.5183599999999999</v>
      </c>
      <c r="E627" s="2">
        <f t="shared" si="72"/>
        <v>3.4990699999999997</v>
      </c>
      <c r="F627" s="2">
        <f t="shared" si="73"/>
        <v>3.5162199999999997</v>
      </c>
      <c r="G627" s="2">
        <f t="shared" si="75"/>
        <v>3.5724440000000031</v>
      </c>
      <c r="H627" s="2">
        <f t="shared" si="71"/>
        <v>3.4991075000000063</v>
      </c>
      <c r="I627" s="2">
        <f t="array" ref="I627">SUMPRODUCT(B611:B630, (ROW(B611:B630)-ROW(B611)+1)) / (20*21/2)</f>
        <v>3.4835657142857146</v>
      </c>
      <c r="J627" s="2">
        <f t="shared" si="74"/>
        <v>3.5235135550654366</v>
      </c>
      <c r="K627" s="2">
        <f t="shared" ref="K627:K690" si="76">$K$4*B627+(1-$K$4)*K626</f>
        <v>3.5540423537674282</v>
      </c>
    </row>
    <row r="628" spans="1:11" ht="13.5" x14ac:dyDescent="0.25">
      <c r="A628" s="3">
        <f>TITRES_STAT!B631</f>
        <v>42919</v>
      </c>
      <c r="B628" s="6">
        <f>TITRES_STAT!D631</f>
        <v>3.4420999999999999</v>
      </c>
      <c r="C628" s="2">
        <f t="shared" si="69"/>
        <v>-9.430000000000005E-2</v>
      </c>
      <c r="D628" s="2">
        <f t="shared" si="70"/>
        <v>3.5072200000000002</v>
      </c>
      <c r="E628" s="2">
        <f t="shared" si="72"/>
        <v>3.4947900000000005</v>
      </c>
      <c r="F628" s="2">
        <f t="shared" si="73"/>
        <v>3.5082899999999997</v>
      </c>
      <c r="G628" s="2">
        <f t="shared" si="75"/>
        <v>3.5684160000000031</v>
      </c>
      <c r="H628" s="2">
        <f t="shared" si="71"/>
        <v>3.4991720000000059</v>
      </c>
      <c r="I628" s="2">
        <f t="array" ref="I628">SUMPRODUCT(B612:B631, (ROW(B612:B631)-ROW(B612)+1)) / (20*21/2)</f>
        <v>3.4755261904761903</v>
      </c>
      <c r="J628" s="2">
        <f t="shared" si="74"/>
        <v>3.5157598831544425</v>
      </c>
      <c r="K628" s="2">
        <f t="shared" si="76"/>
        <v>3.5496524575412547</v>
      </c>
    </row>
    <row r="629" spans="1:11" ht="13.5" x14ac:dyDescent="0.25">
      <c r="A629" s="3">
        <f>TITRES_STAT!B632</f>
        <v>42920</v>
      </c>
      <c r="B629" s="6">
        <f>TITRES_STAT!D632</f>
        <v>3.4291999999999998</v>
      </c>
      <c r="C629" s="2">
        <f t="shared" si="69"/>
        <v>-1.2900000000000134E-2</v>
      </c>
      <c r="D629" s="2">
        <f t="shared" si="70"/>
        <v>3.4892200000000004</v>
      </c>
      <c r="E629" s="2">
        <f t="shared" si="72"/>
        <v>3.4956499999999999</v>
      </c>
      <c r="F629" s="2">
        <f t="shared" si="73"/>
        <v>3.4997149999999992</v>
      </c>
      <c r="G629" s="2">
        <f t="shared" si="75"/>
        <v>3.565416000000003</v>
      </c>
      <c r="H629" s="2">
        <f t="shared" si="71"/>
        <v>3.4991720000000059</v>
      </c>
      <c r="I629" s="2">
        <f t="array" ref="I629">SUMPRODUCT(B613:B632, (ROW(B613:B632)-ROW(B613)+1)) / (20*21/2)</f>
        <v>3.4659490476190475</v>
      </c>
      <c r="J629" s="2">
        <f t="shared" si="74"/>
        <v>3.5075160847587816</v>
      </c>
      <c r="K629" s="2">
        <f t="shared" si="76"/>
        <v>3.5449288317553229</v>
      </c>
    </row>
    <row r="630" spans="1:11" ht="13.5" x14ac:dyDescent="0.25">
      <c r="A630" s="3">
        <f>TITRES_STAT!B633</f>
        <v>42921</v>
      </c>
      <c r="B630" s="6">
        <f>TITRES_STAT!D633</f>
        <v>3.4077999999999999</v>
      </c>
      <c r="C630" s="2">
        <f t="shared" si="69"/>
        <v>-2.1399999999999864E-2</v>
      </c>
      <c r="D630" s="2">
        <f t="shared" si="70"/>
        <v>3.4660799999999994</v>
      </c>
      <c r="E630" s="2">
        <f t="shared" si="72"/>
        <v>3.4862200000000003</v>
      </c>
      <c r="F630" s="2">
        <f t="shared" si="73"/>
        <v>3.492214999999999</v>
      </c>
      <c r="G630" s="2">
        <f t="shared" si="75"/>
        <v>3.5608740000000028</v>
      </c>
      <c r="H630" s="2">
        <f t="shared" si="71"/>
        <v>3.4992150000000053</v>
      </c>
      <c r="I630" s="2">
        <f t="array" ref="I630">SUMPRODUCT(B614:B633, (ROW(B614:B633)-ROW(B614)+1)) / (20*21/2)</f>
        <v>3.4561747619047618</v>
      </c>
      <c r="J630" s="2">
        <f t="shared" si="74"/>
        <v>3.4980193147817547</v>
      </c>
      <c r="K630" s="2">
        <f t="shared" si="76"/>
        <v>3.5395512305100163</v>
      </c>
    </row>
    <row r="631" spans="1:11" ht="13.5" x14ac:dyDescent="0.25">
      <c r="A631" s="3">
        <f>TITRES_STAT!B634</f>
        <v>42922</v>
      </c>
      <c r="B631" s="6">
        <f>TITRES_STAT!D634</f>
        <v>3.4077999999999999</v>
      </c>
      <c r="C631" s="2">
        <f t="shared" si="69"/>
        <v>0</v>
      </c>
      <c r="D631" s="2">
        <f t="shared" si="70"/>
        <v>3.4446600000000003</v>
      </c>
      <c r="E631" s="2">
        <f t="shared" si="72"/>
        <v>3.4776500000000006</v>
      </c>
      <c r="F631" s="2">
        <f t="shared" si="73"/>
        <v>3.4868599999999992</v>
      </c>
      <c r="G631" s="2">
        <f t="shared" si="75"/>
        <v>3.5563320000000034</v>
      </c>
      <c r="H631" s="2">
        <f t="shared" si="71"/>
        <v>3.4992150000000048</v>
      </c>
      <c r="I631" s="2">
        <f t="array" ref="I631">SUMPRODUCT(B615:B634, (ROW(B615:B634)-ROW(B615)+1)) / (20*21/2)</f>
        <v>3.4436847619047617</v>
      </c>
      <c r="J631" s="2">
        <f t="shared" si="74"/>
        <v>3.4894269990882543</v>
      </c>
      <c r="K631" s="2">
        <f t="shared" si="76"/>
        <v>3.5343845155880551</v>
      </c>
    </row>
    <row r="632" spans="1:11" ht="13.5" x14ac:dyDescent="0.25">
      <c r="A632" s="3">
        <f>TITRES_STAT!B635</f>
        <v>42923</v>
      </c>
      <c r="B632" s="6">
        <f>TITRES_STAT!D635</f>
        <v>3.3862999999999999</v>
      </c>
      <c r="C632" s="2">
        <f t="shared" si="69"/>
        <v>-2.1500000000000075E-2</v>
      </c>
      <c r="D632" s="2">
        <f t="shared" si="70"/>
        <v>3.4146399999999999</v>
      </c>
      <c r="E632" s="2">
        <f t="shared" si="72"/>
        <v>3.4664999999999999</v>
      </c>
      <c r="F632" s="2">
        <f t="shared" si="73"/>
        <v>3.4804299999999997</v>
      </c>
      <c r="G632" s="2">
        <f t="shared" si="75"/>
        <v>3.5511880000000029</v>
      </c>
      <c r="H632" s="2">
        <f t="shared" si="71"/>
        <v>3.4991075000000054</v>
      </c>
      <c r="I632" s="2">
        <f t="array" ref="I632">SUMPRODUCT(B616:B635, (ROW(B616:B635)-ROW(B616)+1)) / (20*21/2)</f>
        <v>3.4316014285714287</v>
      </c>
      <c r="J632" s="2">
        <f t="shared" si="74"/>
        <v>3.479605380127468</v>
      </c>
      <c r="K632" s="2">
        <f t="shared" si="76"/>
        <v>3.5285772796826413</v>
      </c>
    </row>
    <row r="633" spans="1:11" ht="13.5" x14ac:dyDescent="0.25">
      <c r="A633" s="3">
        <f>TITRES_STAT!B636</f>
        <v>42926</v>
      </c>
      <c r="B633" s="6">
        <f>TITRES_STAT!D636</f>
        <v>3.3778000000000001</v>
      </c>
      <c r="C633" s="2">
        <f t="shared" si="69"/>
        <v>-8.49999999999973E-3</v>
      </c>
      <c r="D633" s="2">
        <f t="shared" si="70"/>
        <v>3.40178</v>
      </c>
      <c r="E633" s="2">
        <f t="shared" si="72"/>
        <v>3.4545000000000003</v>
      </c>
      <c r="F633" s="2">
        <f t="shared" si="73"/>
        <v>3.4746449999999998</v>
      </c>
      <c r="G633" s="2">
        <f t="shared" si="75"/>
        <v>3.5460460000000027</v>
      </c>
      <c r="H633" s="2">
        <f t="shared" si="71"/>
        <v>3.4989575000000048</v>
      </c>
      <c r="I633" s="2">
        <f t="array" ref="I633">SUMPRODUCT(B617:B636, (ROW(B617:B636)-ROW(B617)+1)) / (20*21/2)</f>
        <v>3.4208461904761904</v>
      </c>
      <c r="J633" s="2">
        <f t="shared" si="74"/>
        <v>3.4699096296391381</v>
      </c>
      <c r="K633" s="2">
        <f t="shared" si="76"/>
        <v>3.5226644451852827</v>
      </c>
    </row>
    <row r="634" spans="1:11" ht="13.5" x14ac:dyDescent="0.25">
      <c r="A634" s="3">
        <f>TITRES_STAT!B637</f>
        <v>42927</v>
      </c>
      <c r="B634" s="6">
        <f>TITRES_STAT!D637</f>
        <v>3.3435000000000001</v>
      </c>
      <c r="C634" s="2">
        <f t="shared" si="69"/>
        <v>-3.4299999999999997E-2</v>
      </c>
      <c r="D634" s="2">
        <f t="shared" si="70"/>
        <v>3.3846400000000001</v>
      </c>
      <c r="E634" s="2">
        <f t="shared" si="72"/>
        <v>3.4369300000000003</v>
      </c>
      <c r="F634" s="2">
        <f t="shared" si="73"/>
        <v>3.466075</v>
      </c>
      <c r="G634" s="2">
        <f t="shared" si="75"/>
        <v>3.540818000000002</v>
      </c>
      <c r="H634" s="2">
        <f t="shared" si="71"/>
        <v>3.4985290000000049</v>
      </c>
      <c r="I634" s="2">
        <f t="array" ref="I634">SUMPRODUCT(B618:B637, (ROW(B618:B637)-ROW(B618)+1)) / (20*21/2)</f>
        <v>3.4097604761904763</v>
      </c>
      <c r="J634" s="2">
        <f t="shared" si="74"/>
        <v>3.4578706172925537</v>
      </c>
      <c r="K634" s="2">
        <f t="shared" si="76"/>
        <v>3.5156383885113502</v>
      </c>
    </row>
    <row r="635" spans="1:11" ht="13.5" x14ac:dyDescent="0.25">
      <c r="A635" s="3">
        <f>TITRES_STAT!B638</f>
        <v>42928</v>
      </c>
      <c r="B635" s="6">
        <f>TITRES_STAT!D638</f>
        <v>3.3391999999999999</v>
      </c>
      <c r="C635" s="2">
        <f t="shared" si="69"/>
        <v>-4.3000000000001926E-3</v>
      </c>
      <c r="D635" s="2">
        <f t="shared" si="70"/>
        <v>3.3709200000000004</v>
      </c>
      <c r="E635" s="2">
        <f t="shared" si="72"/>
        <v>3.4184999999999994</v>
      </c>
      <c r="F635" s="2">
        <f t="shared" si="73"/>
        <v>3.4564300000000001</v>
      </c>
      <c r="G635" s="2">
        <f t="shared" si="75"/>
        <v>3.5363600000000019</v>
      </c>
      <c r="H635" s="2">
        <f t="shared" si="71"/>
        <v>3.4981435000000043</v>
      </c>
      <c r="I635" s="2">
        <f t="array" ref="I635">SUMPRODUCT(B619:B638, (ROW(B619:B638)-ROW(B619)+1)) / (20*21/2)</f>
        <v>3.3960819047619046</v>
      </c>
      <c r="J635" s="2">
        <f t="shared" si="74"/>
        <v>3.4465686537408819</v>
      </c>
      <c r="K635" s="2">
        <f t="shared" si="76"/>
        <v>3.5087192360207093</v>
      </c>
    </row>
    <row r="636" spans="1:11" ht="13.5" x14ac:dyDescent="0.25">
      <c r="A636" s="3">
        <f>TITRES_STAT!B639</f>
        <v>42929</v>
      </c>
      <c r="B636" s="6">
        <f>TITRES_STAT!D639</f>
        <v>3.3435000000000001</v>
      </c>
      <c r="C636" s="2">
        <f t="shared" si="69"/>
        <v>4.3000000000001926E-3</v>
      </c>
      <c r="D636" s="2">
        <f t="shared" si="70"/>
        <v>3.3580599999999996</v>
      </c>
      <c r="E636" s="2">
        <f t="shared" si="72"/>
        <v>3.4013599999999995</v>
      </c>
      <c r="F636" s="2">
        <f t="shared" si="73"/>
        <v>3.4470000000000005</v>
      </c>
      <c r="G636" s="2">
        <f t="shared" si="75"/>
        <v>3.5319880000000019</v>
      </c>
      <c r="H636" s="2">
        <f t="shared" si="71"/>
        <v>3.4979080000000042</v>
      </c>
      <c r="I636" s="2">
        <f t="array" ref="I636">SUMPRODUCT(B620:B639, (ROW(B620:B639)-ROW(B620)+1)) / (20*21/2)</f>
        <v>3.3837109523809517</v>
      </c>
      <c r="J636" s="2">
        <f t="shared" si="74"/>
        <v>3.4367525914798458</v>
      </c>
      <c r="K636" s="2">
        <f t="shared" si="76"/>
        <v>3.5022400502944073</v>
      </c>
    </row>
    <row r="637" spans="1:11" ht="13.5" x14ac:dyDescent="0.25">
      <c r="A637" s="3">
        <f>TITRES_STAT!B640</f>
        <v>42930</v>
      </c>
      <c r="B637" s="6">
        <f>TITRES_STAT!D640</f>
        <v>3.3306</v>
      </c>
      <c r="C637" s="2">
        <f t="shared" si="69"/>
        <v>-1.2900000000000134E-2</v>
      </c>
      <c r="D637" s="2">
        <f t="shared" si="70"/>
        <v>3.3469199999999999</v>
      </c>
      <c r="E637" s="2">
        <f t="shared" si="72"/>
        <v>3.3807799999999992</v>
      </c>
      <c r="F637" s="2">
        <f t="shared" si="73"/>
        <v>3.4399250000000001</v>
      </c>
      <c r="G637" s="2">
        <f t="shared" si="75"/>
        <v>3.5266720000000014</v>
      </c>
      <c r="H637" s="2">
        <f t="shared" si="71"/>
        <v>3.4976295000000044</v>
      </c>
      <c r="I637" s="2">
        <f t="array" ref="I637">SUMPRODUCT(B621:B640, (ROW(B621:B640)-ROW(B621)+1)) / (20*21/2)</f>
        <v>3.3719114285714284</v>
      </c>
      <c r="J637" s="2">
        <f t="shared" si="74"/>
        <v>3.426642820862718</v>
      </c>
      <c r="K637" s="2">
        <f t="shared" si="76"/>
        <v>3.4955090679299206</v>
      </c>
    </row>
    <row r="638" spans="1:11" ht="13.5" x14ac:dyDescent="0.25">
      <c r="A638" s="3">
        <f>TITRES_STAT!B641</f>
        <v>42933</v>
      </c>
      <c r="B638" s="6">
        <f>TITRES_STAT!D641</f>
        <v>3.2963</v>
      </c>
      <c r="C638" s="2">
        <f t="shared" si="69"/>
        <v>-3.4299999999999997E-2</v>
      </c>
      <c r="D638" s="2">
        <f t="shared" si="70"/>
        <v>3.3306200000000006</v>
      </c>
      <c r="E638" s="2">
        <f t="shared" si="72"/>
        <v>3.3662000000000001</v>
      </c>
      <c r="F638" s="2">
        <f t="shared" si="73"/>
        <v>3.4304950000000005</v>
      </c>
      <c r="G638" s="2">
        <f t="shared" si="75"/>
        <v>3.5197280000000011</v>
      </c>
      <c r="H638" s="2">
        <f t="shared" si="71"/>
        <v>3.497286500000004</v>
      </c>
      <c r="I638" s="2">
        <f t="array" ref="I638">SUMPRODUCT(B622:B641, (ROW(B622:B641)-ROW(B622)+1)) / (20*21/2)</f>
        <v>3.3606619047619049</v>
      </c>
      <c r="J638" s="2">
        <f t="shared" si="74"/>
        <v>3.4142292188757923</v>
      </c>
      <c r="K638" s="2">
        <f t="shared" si="76"/>
        <v>3.4876969476189434</v>
      </c>
    </row>
    <row r="639" spans="1:11" ht="13.5" x14ac:dyDescent="0.25">
      <c r="A639" s="3">
        <f>TITRES_STAT!B642</f>
        <v>42934</v>
      </c>
      <c r="B639" s="6">
        <f>TITRES_STAT!D642</f>
        <v>3.3006000000000002</v>
      </c>
      <c r="C639" s="2">
        <f t="shared" si="69"/>
        <v>4.3000000000001926E-3</v>
      </c>
      <c r="D639" s="2">
        <f t="shared" si="70"/>
        <v>3.3220400000000003</v>
      </c>
      <c r="E639" s="2">
        <f t="shared" si="72"/>
        <v>3.3533400000000002</v>
      </c>
      <c r="F639" s="2">
        <f t="shared" si="73"/>
        <v>3.4244949999999994</v>
      </c>
      <c r="G639" s="2">
        <f t="shared" si="75"/>
        <v>3.5135560000000008</v>
      </c>
      <c r="H639" s="2">
        <f t="shared" si="71"/>
        <v>3.4969650000000043</v>
      </c>
      <c r="I639" s="2">
        <f t="array" ref="I639">SUMPRODUCT(B623:B642, (ROW(B623:B642)-ROW(B623)+1)) / (20*21/2)</f>
        <v>3.3503514285714284</v>
      </c>
      <c r="J639" s="2">
        <f t="shared" si="74"/>
        <v>3.4034073885066691</v>
      </c>
      <c r="K639" s="2">
        <f t="shared" si="76"/>
        <v>3.4803598124182007</v>
      </c>
    </row>
    <row r="640" spans="1:11" ht="13.5" x14ac:dyDescent="0.25">
      <c r="A640" s="3">
        <f>TITRES_STAT!B643</f>
        <v>42935</v>
      </c>
      <c r="B640" s="6">
        <f>TITRES_STAT!D643</f>
        <v>3.3006000000000002</v>
      </c>
      <c r="C640" s="2">
        <f t="shared" si="69"/>
        <v>0</v>
      </c>
      <c r="D640" s="2">
        <f t="shared" si="70"/>
        <v>3.3143199999999999</v>
      </c>
      <c r="E640" s="2">
        <f t="shared" si="72"/>
        <v>3.3426200000000001</v>
      </c>
      <c r="F640" s="2">
        <f t="shared" si="73"/>
        <v>3.4144199999999998</v>
      </c>
      <c r="G640" s="2">
        <f t="shared" si="75"/>
        <v>3.5066980000000014</v>
      </c>
      <c r="H640" s="2">
        <f t="shared" si="71"/>
        <v>3.4964720000000038</v>
      </c>
      <c r="I640" s="2">
        <f t="array" ref="I640">SUMPRODUCT(B624:B643, (ROW(B624:B643)-ROW(B624)+1)) / (20*21/2)</f>
        <v>3.3401814285714284</v>
      </c>
      <c r="J640" s="2">
        <f t="shared" si="74"/>
        <v>3.3936162086488912</v>
      </c>
      <c r="K640" s="2">
        <f t="shared" si="76"/>
        <v>3.473310408009644</v>
      </c>
    </row>
    <row r="641" spans="1:11" ht="13.5" x14ac:dyDescent="0.25">
      <c r="A641" s="3">
        <f>TITRES_STAT!B644</f>
        <v>42936</v>
      </c>
      <c r="B641" s="6">
        <f>TITRES_STAT!D644</f>
        <v>3.2963</v>
      </c>
      <c r="C641" s="2">
        <f t="shared" si="69"/>
        <v>-4.3000000000001926E-3</v>
      </c>
      <c r="D641" s="2">
        <f t="shared" si="70"/>
        <v>3.3048799999999998</v>
      </c>
      <c r="E641" s="2">
        <f t="shared" si="72"/>
        <v>3.3314699999999995</v>
      </c>
      <c r="F641" s="2">
        <f t="shared" si="73"/>
        <v>3.40456</v>
      </c>
      <c r="G641" s="2">
        <f t="shared" si="75"/>
        <v>3.5003540000000011</v>
      </c>
      <c r="H641" s="2">
        <f t="shared" si="71"/>
        <v>3.4959575000000043</v>
      </c>
      <c r="I641" s="2">
        <f t="array" ref="I641">SUMPRODUCT(B625:B644, (ROW(B625:B644)-ROW(B625)+1)) / (20*21/2)</f>
        <v>3.3281547619047624</v>
      </c>
      <c r="J641" s="2">
        <f t="shared" si="74"/>
        <v>3.384347998301378</v>
      </c>
      <c r="K641" s="2">
        <f t="shared" si="76"/>
        <v>3.4663688233818148</v>
      </c>
    </row>
    <row r="642" spans="1:11" ht="13.5" x14ac:dyDescent="0.25">
      <c r="A642" s="3">
        <f>TITRES_STAT!B645</f>
        <v>42937</v>
      </c>
      <c r="B642" s="6">
        <f>TITRES_STAT!D645</f>
        <v>3.2963</v>
      </c>
      <c r="C642" s="2">
        <f t="shared" si="69"/>
        <v>0</v>
      </c>
      <c r="D642" s="2">
        <f t="shared" si="70"/>
        <v>3.2980200000000002</v>
      </c>
      <c r="E642" s="2">
        <f t="shared" si="72"/>
        <v>3.32247</v>
      </c>
      <c r="F642" s="2">
        <f t="shared" si="73"/>
        <v>3.3944850000000004</v>
      </c>
      <c r="G642" s="2">
        <f t="shared" si="75"/>
        <v>3.4934960000000008</v>
      </c>
      <c r="H642" s="2">
        <f t="shared" si="71"/>
        <v>3.4952930000000042</v>
      </c>
      <c r="I642" s="2">
        <f t="array" ref="I642">SUMPRODUCT(B626:B645, (ROW(B626:B645)-ROW(B626)+1)) / (20*21/2)</f>
        <v>3.3202304761904764</v>
      </c>
      <c r="J642" s="2">
        <f t="shared" si="74"/>
        <v>3.3759624746536279</v>
      </c>
      <c r="K642" s="2">
        <f t="shared" si="76"/>
        <v>3.4596994577589988</v>
      </c>
    </row>
    <row r="643" spans="1:11" ht="13.5" x14ac:dyDescent="0.25">
      <c r="A643" s="3">
        <f>TITRES_STAT!B646</f>
        <v>42940</v>
      </c>
      <c r="B643" s="6">
        <f>TITRES_STAT!D646</f>
        <v>3.2877000000000001</v>
      </c>
      <c r="C643" s="2">
        <f t="shared" si="69"/>
        <v>-8.599999999999941E-3</v>
      </c>
      <c r="D643" s="2">
        <f t="shared" si="70"/>
        <v>3.2963</v>
      </c>
      <c r="E643" s="2">
        <f t="shared" si="72"/>
        <v>3.3134600000000001</v>
      </c>
      <c r="F643" s="2">
        <f t="shared" si="73"/>
        <v>3.3839800000000002</v>
      </c>
      <c r="G643" s="2">
        <f t="shared" si="75"/>
        <v>3.4863800000000005</v>
      </c>
      <c r="H643" s="2">
        <f t="shared" si="71"/>
        <v>3.4947785000000038</v>
      </c>
      <c r="I643" s="2">
        <f t="array" ref="I643">SUMPRODUCT(B627:B646, (ROW(B627:B646)-ROW(B627)+1)) / (20*21/2)</f>
        <v>3.3179242857142857</v>
      </c>
      <c r="J643" s="2">
        <f t="shared" si="74"/>
        <v>3.3675565246866155</v>
      </c>
      <c r="K643" s="2">
        <f t="shared" si="76"/>
        <v>3.4529543809841359</v>
      </c>
    </row>
    <row r="644" spans="1:11" ht="13.5" x14ac:dyDescent="0.25">
      <c r="A644" s="3">
        <f>TITRES_STAT!B647</f>
        <v>42942</v>
      </c>
      <c r="B644" s="6">
        <f>TITRES_STAT!D647</f>
        <v>3.2576999999999998</v>
      </c>
      <c r="C644" s="2">
        <f t="shared" ref="C644:C707" si="77">B644-B643</f>
        <v>-3.0000000000000249E-2</v>
      </c>
      <c r="D644" s="2">
        <f t="shared" si="70"/>
        <v>3.2877200000000002</v>
      </c>
      <c r="E644" s="2">
        <f t="shared" si="72"/>
        <v>3.3048799999999998</v>
      </c>
      <c r="F644" s="2">
        <f t="shared" si="73"/>
        <v>3.3709050000000005</v>
      </c>
      <c r="G644" s="2">
        <f t="shared" si="75"/>
        <v>3.4786640000000002</v>
      </c>
      <c r="H644" s="2">
        <f t="shared" si="71"/>
        <v>3.4939640000000036</v>
      </c>
      <c r="I644" s="2">
        <f t="array" ref="I644">SUMPRODUCT(B628:B647, (ROW(B628:B647)-ROW(B628)+1)) / (20*21/2)</f>
        <v>3.3234180952380958</v>
      </c>
      <c r="J644" s="2">
        <f t="shared" si="74"/>
        <v>3.3570939985259858</v>
      </c>
      <c r="K644" s="2">
        <f t="shared" si="76"/>
        <v>3.4452973464357384</v>
      </c>
    </row>
    <row r="645" spans="1:11" ht="13.5" x14ac:dyDescent="0.25">
      <c r="A645" s="3">
        <f>TITRES_STAT!B648</f>
        <v>42943</v>
      </c>
      <c r="B645" s="6">
        <f>TITRES_STAT!D648</f>
        <v>3.2877000000000001</v>
      </c>
      <c r="C645" s="2">
        <f t="shared" si="77"/>
        <v>3.0000000000000249E-2</v>
      </c>
      <c r="D645" s="2">
        <f t="shared" si="70"/>
        <v>3.2851399999999997</v>
      </c>
      <c r="E645" s="2">
        <f t="shared" si="72"/>
        <v>3.2997299999999994</v>
      </c>
      <c r="F645" s="2">
        <f t="shared" si="73"/>
        <v>3.3591150000000001</v>
      </c>
      <c r="G645" s="2">
        <f t="shared" si="75"/>
        <v>3.4715479999999999</v>
      </c>
      <c r="H645" s="2">
        <f t="shared" si="71"/>
        <v>3.4933425000000038</v>
      </c>
      <c r="I645" s="2">
        <f t="array" ref="I645">SUMPRODUCT(B629:B648, (ROW(B629:B648)-ROW(B629)+1)) / (20*21/2)</f>
        <v>3.3352385714285711</v>
      </c>
      <c r="J645" s="2">
        <f t="shared" si="74"/>
        <v>3.3504850462854159</v>
      </c>
      <c r="K645" s="2">
        <f t="shared" si="76"/>
        <v>3.4391170583402193</v>
      </c>
    </row>
    <row r="646" spans="1:11" ht="13.5" x14ac:dyDescent="0.25">
      <c r="A646" s="3">
        <f>TITRES_STAT!B649</f>
        <v>42944</v>
      </c>
      <c r="B646" s="6">
        <f>TITRES_STAT!D649</f>
        <v>3.3349000000000002</v>
      </c>
      <c r="C646" s="2">
        <f t="shared" si="77"/>
        <v>4.7200000000000131E-2</v>
      </c>
      <c r="D646" s="2">
        <f t="shared" ref="D646:D709" si="78">AVERAGE(B642:B646)</f>
        <v>3.2928600000000001</v>
      </c>
      <c r="E646" s="2">
        <f t="shared" si="72"/>
        <v>3.29887</v>
      </c>
      <c r="F646" s="2">
        <f t="shared" si="73"/>
        <v>3.3501150000000002</v>
      </c>
      <c r="G646" s="2">
        <f t="shared" si="75"/>
        <v>3.4659759999999999</v>
      </c>
      <c r="H646" s="2">
        <f t="shared" si="71"/>
        <v>3.4929570000000036</v>
      </c>
      <c r="I646" s="2">
        <f t="array" ref="I646">SUMPRODUCT(B630:B649, (ROW(B630:B649)-ROW(B630)+1)) / (20*21/2)</f>
        <v>3.3469366666666667</v>
      </c>
      <c r="J646" s="2">
        <f t="shared" si="74"/>
        <v>3.3490007561629955</v>
      </c>
      <c r="K646" s="2">
        <f t="shared" si="76"/>
        <v>3.435030114875897</v>
      </c>
    </row>
    <row r="647" spans="1:11" ht="13.5" x14ac:dyDescent="0.25">
      <c r="A647" s="3">
        <f>TITRES_STAT!B650</f>
        <v>42947</v>
      </c>
      <c r="B647" s="6">
        <f>TITRES_STAT!D650</f>
        <v>3.4077999999999999</v>
      </c>
      <c r="C647" s="2">
        <f t="shared" si="77"/>
        <v>7.2899999999999743E-2</v>
      </c>
      <c r="D647" s="2">
        <f t="shared" si="78"/>
        <v>3.3151600000000001</v>
      </c>
      <c r="E647" s="2">
        <f t="shared" si="72"/>
        <v>3.3065900000000008</v>
      </c>
      <c r="F647" s="2">
        <f t="shared" si="73"/>
        <v>3.3436849999999998</v>
      </c>
      <c r="G647" s="2">
        <f t="shared" si="75"/>
        <v>3.4628899999999998</v>
      </c>
      <c r="H647" s="2">
        <f t="shared" si="71"/>
        <v>3.4930430000000037</v>
      </c>
      <c r="I647" s="2">
        <f t="array" ref="I647">SUMPRODUCT(B631:B650, (ROW(B631:B650)-ROW(B631)+1)) / (20*21/2)</f>
        <v>3.3588604761904759</v>
      </c>
      <c r="J647" s="2">
        <f t="shared" si="74"/>
        <v>3.354600684147472</v>
      </c>
      <c r="K647" s="2">
        <f t="shared" si="76"/>
        <v>3.4339622672337051</v>
      </c>
    </row>
    <row r="648" spans="1:11" ht="13.5" x14ac:dyDescent="0.25">
      <c r="A648" s="3">
        <f>TITRES_STAT!B651</f>
        <v>42948</v>
      </c>
      <c r="B648" s="6">
        <f>TITRES_STAT!D651</f>
        <v>3.4678</v>
      </c>
      <c r="C648" s="2">
        <f t="shared" si="77"/>
        <v>6.0000000000000053E-2</v>
      </c>
      <c r="D648" s="2">
        <f t="shared" si="78"/>
        <v>3.3511800000000003</v>
      </c>
      <c r="E648" s="2">
        <f t="shared" si="72"/>
        <v>3.3237399999999999</v>
      </c>
      <c r="F648" s="2">
        <f t="shared" si="73"/>
        <v>3.3449700000000009</v>
      </c>
      <c r="G648" s="2">
        <f t="shared" si="75"/>
        <v>3.461004</v>
      </c>
      <c r="H648" s="2">
        <f t="shared" si="71"/>
        <v>3.4934290000000034</v>
      </c>
      <c r="I648" s="2">
        <f t="array" ref="I648">SUMPRODUCT(B632:B651, (ROW(B632:B651)-ROW(B632)+1)) / (20*21/2)</f>
        <v>3.3704780952380955</v>
      </c>
      <c r="J648" s="2">
        <f t="shared" si="74"/>
        <v>3.3653815713715223</v>
      </c>
      <c r="K648" s="2">
        <f t="shared" si="76"/>
        <v>3.4352892371461086</v>
      </c>
    </row>
    <row r="649" spans="1:11" ht="13.5" x14ac:dyDescent="0.25">
      <c r="A649" s="3">
        <f>TITRES_STAT!B652</f>
        <v>42949</v>
      </c>
      <c r="B649" s="6">
        <f>TITRES_STAT!D652</f>
        <v>3.4678</v>
      </c>
      <c r="C649" s="2">
        <f t="shared" si="77"/>
        <v>0</v>
      </c>
      <c r="D649" s="2">
        <f t="shared" si="78"/>
        <v>3.3932000000000002</v>
      </c>
      <c r="E649" s="2">
        <f t="shared" si="72"/>
        <v>3.3404600000000002</v>
      </c>
      <c r="F649" s="2">
        <f t="shared" si="73"/>
        <v>3.3469000000000002</v>
      </c>
      <c r="G649" s="2">
        <f t="shared" si="75"/>
        <v>3.4592040000000002</v>
      </c>
      <c r="H649" s="2">
        <f t="shared" si="71"/>
        <v>3.4938365000000031</v>
      </c>
      <c r="I649" s="2">
        <f t="array" ref="I649">SUMPRODUCT(B633:B652, (ROW(B633:B652)-ROW(B633)+1)) / (20*21/2)</f>
        <v>3.3760657142857147</v>
      </c>
      <c r="J649" s="2">
        <f t="shared" si="74"/>
        <v>3.3751357074313773</v>
      </c>
      <c r="K649" s="2">
        <f t="shared" si="76"/>
        <v>3.4365641690227315</v>
      </c>
    </row>
    <row r="650" spans="1:11" ht="13.5" x14ac:dyDescent="0.25">
      <c r="A650" s="3">
        <f>TITRES_STAT!B653</f>
        <v>42950</v>
      </c>
      <c r="B650" s="6">
        <f>TITRES_STAT!D653</f>
        <v>3.4721000000000002</v>
      </c>
      <c r="C650" s="2">
        <f t="shared" si="77"/>
        <v>4.3000000000001926E-3</v>
      </c>
      <c r="D650" s="2">
        <f t="shared" si="78"/>
        <v>3.4300800000000002</v>
      </c>
      <c r="E650" s="2">
        <f t="shared" si="72"/>
        <v>3.3576099999999998</v>
      </c>
      <c r="F650" s="2">
        <f t="shared" si="73"/>
        <v>3.3501150000000002</v>
      </c>
      <c r="G650" s="2">
        <f t="shared" si="75"/>
        <v>3.4574900000000004</v>
      </c>
      <c r="H650" s="2">
        <f t="shared" ref="H650:H713" si="79">AVERAGE(B451:B650)</f>
        <v>3.4942870000000035</v>
      </c>
      <c r="I650" s="2">
        <f t="array" ref="I650">SUMPRODUCT(B634:B653, (ROW(B634:B653)-ROW(B634)+1)) / (20*21/2)</f>
        <v>3.381530952380952</v>
      </c>
      <c r="J650" s="2">
        <f t="shared" si="74"/>
        <v>3.3843704019617222</v>
      </c>
      <c r="K650" s="2">
        <f t="shared" si="76"/>
        <v>3.4379577310218399</v>
      </c>
    </row>
    <row r="651" spans="1:11" ht="13.5" x14ac:dyDescent="0.25">
      <c r="A651" s="3">
        <f>TITRES_STAT!B654</f>
        <v>42951</v>
      </c>
      <c r="B651" s="6">
        <f>TITRES_STAT!D654</f>
        <v>3.4721000000000002</v>
      </c>
      <c r="C651" s="2">
        <f t="shared" si="77"/>
        <v>0</v>
      </c>
      <c r="D651" s="2">
        <f t="shared" si="78"/>
        <v>3.4575200000000001</v>
      </c>
      <c r="E651" s="2">
        <f t="shared" si="72"/>
        <v>3.3751900000000008</v>
      </c>
      <c r="F651" s="2">
        <f t="shared" si="73"/>
        <v>3.3533299999999997</v>
      </c>
      <c r="G651" s="2">
        <f t="shared" si="75"/>
        <v>3.4547480000000008</v>
      </c>
      <c r="H651" s="2">
        <f t="shared" si="79"/>
        <v>3.4947375000000029</v>
      </c>
      <c r="I651" s="2">
        <f t="array" ref="I651">SUMPRODUCT(B635:B654, (ROW(B635:B654)-ROW(B635)+1)) / (20*21/2)</f>
        <v>3.389480952380953</v>
      </c>
      <c r="J651" s="2">
        <f t="shared" si="74"/>
        <v>3.3927256017748912</v>
      </c>
      <c r="K651" s="2">
        <f t="shared" si="76"/>
        <v>3.4392966435307875</v>
      </c>
    </row>
    <row r="652" spans="1:11" ht="13.5" x14ac:dyDescent="0.25">
      <c r="A652" s="3">
        <f>TITRES_STAT!B655</f>
        <v>42954</v>
      </c>
      <c r="B652" s="6">
        <f>TITRES_STAT!D655</f>
        <v>3.4119999999999999</v>
      </c>
      <c r="C652" s="2">
        <f t="shared" si="77"/>
        <v>-6.0100000000000264E-2</v>
      </c>
      <c r="D652" s="2">
        <f t="shared" si="78"/>
        <v>3.4583599999999999</v>
      </c>
      <c r="E652" s="2">
        <f t="shared" ref="E652:E715" si="80">AVERAGE(B643:B652)</f>
        <v>3.3867600000000002</v>
      </c>
      <c r="F652" s="2">
        <f t="shared" si="73"/>
        <v>3.3546149999999999</v>
      </c>
      <c r="G652" s="2">
        <f t="shared" si="75"/>
        <v>3.4508040000000011</v>
      </c>
      <c r="H652" s="2">
        <f t="shared" si="79"/>
        <v>3.494887500000003</v>
      </c>
      <c r="I652" s="2">
        <f t="array" ref="I652">SUMPRODUCT(B636:B655, (ROW(B636:B655)-ROW(B636)+1)) / (20*21/2)</f>
        <v>3.3926104761904758</v>
      </c>
      <c r="J652" s="2">
        <f t="shared" si="74"/>
        <v>3.3945612587487113</v>
      </c>
      <c r="K652" s="2">
        <f t="shared" si="76"/>
        <v>3.438226186921737</v>
      </c>
    </row>
    <row r="653" spans="1:11" ht="13.5" x14ac:dyDescent="0.25">
      <c r="A653" s="3">
        <f>TITRES_STAT!B656</f>
        <v>42955</v>
      </c>
      <c r="B653" s="6">
        <f>TITRES_STAT!D656</f>
        <v>3.4119999999999999</v>
      </c>
      <c r="C653" s="2">
        <f t="shared" si="77"/>
        <v>0</v>
      </c>
      <c r="D653" s="2">
        <f t="shared" si="78"/>
        <v>3.4471999999999996</v>
      </c>
      <c r="E653" s="2">
        <f t="shared" si="80"/>
        <v>3.3991899999999999</v>
      </c>
      <c r="F653" s="2">
        <f t="shared" si="73"/>
        <v>3.3563249999999996</v>
      </c>
      <c r="G653" s="2">
        <f t="shared" si="75"/>
        <v>3.4468600000000014</v>
      </c>
      <c r="H653" s="2">
        <f t="shared" si="79"/>
        <v>3.495144500000003</v>
      </c>
      <c r="I653" s="2">
        <f t="array" ref="I653">SUMPRODUCT(B637:B656, (ROW(B637:B656)-ROW(B637)+1)) / (20*21/2)</f>
        <v>3.3998409523809521</v>
      </c>
      <c r="J653" s="2">
        <f t="shared" si="74"/>
        <v>3.3962220912488341</v>
      </c>
      <c r="K653" s="2">
        <f t="shared" si="76"/>
        <v>3.4371977090032377</v>
      </c>
    </row>
    <row r="654" spans="1:11" ht="13.5" x14ac:dyDescent="0.25">
      <c r="A654" s="3">
        <f>TITRES_STAT!B657</f>
        <v>42956</v>
      </c>
      <c r="B654" s="6">
        <f>TITRES_STAT!D657</f>
        <v>3.4398</v>
      </c>
      <c r="C654" s="2">
        <f t="shared" si="77"/>
        <v>2.7800000000000047E-2</v>
      </c>
      <c r="D654" s="2">
        <f t="shared" si="78"/>
        <v>3.4415999999999998</v>
      </c>
      <c r="E654" s="2">
        <f t="shared" si="80"/>
        <v>3.4173999999999998</v>
      </c>
      <c r="F654" s="2">
        <f t="shared" si="73"/>
        <v>3.3611399999999998</v>
      </c>
      <c r="G654" s="2">
        <f t="shared" si="75"/>
        <v>3.4434720000000012</v>
      </c>
      <c r="H654" s="2">
        <f t="shared" si="79"/>
        <v>3.4956260000000028</v>
      </c>
      <c r="I654" s="2">
        <f t="array" ref="I654">SUMPRODUCT(B638:B657, (ROW(B638:B657)-ROW(B638)+1)) / (20*21/2)</f>
        <v>3.4022509523809519</v>
      </c>
      <c r="J654" s="2">
        <f t="shared" si="74"/>
        <v>3.4003723682727545</v>
      </c>
      <c r="K654" s="2">
        <f t="shared" si="76"/>
        <v>3.4372997596305619</v>
      </c>
    </row>
    <row r="655" spans="1:11" ht="13.5" x14ac:dyDescent="0.25">
      <c r="A655" s="3">
        <f>TITRES_STAT!B658</f>
        <v>42957</v>
      </c>
      <c r="B655" s="6">
        <f>TITRES_STAT!D658</f>
        <v>3.3940000000000001</v>
      </c>
      <c r="C655" s="2">
        <f t="shared" si="77"/>
        <v>-4.5799999999999841E-2</v>
      </c>
      <c r="D655" s="2">
        <f t="shared" si="78"/>
        <v>3.42598</v>
      </c>
      <c r="E655" s="2">
        <f t="shared" si="80"/>
        <v>3.4280299999999997</v>
      </c>
      <c r="F655" s="2">
        <f t="shared" si="73"/>
        <v>3.3638799999999991</v>
      </c>
      <c r="G655" s="2">
        <f t="shared" si="75"/>
        <v>3.4391680000000013</v>
      </c>
      <c r="H655" s="2">
        <f t="shared" si="79"/>
        <v>3.496071500000002</v>
      </c>
      <c r="I655" s="2">
        <f t="array" ref="I655">SUMPRODUCT(B639:B658, (ROW(B639:B658)-ROW(B639)+1)) / (20*21/2)</f>
        <v>3.4043590476190477</v>
      </c>
      <c r="J655" s="2">
        <f t="shared" si="74"/>
        <v>3.3997654760563014</v>
      </c>
      <c r="K655" s="2">
        <f t="shared" si="76"/>
        <v>3.4356017298411281</v>
      </c>
    </row>
    <row r="656" spans="1:11" ht="13.5" x14ac:dyDescent="0.25">
      <c r="A656" s="3">
        <f>TITRES_STAT!B659</f>
        <v>42958</v>
      </c>
      <c r="B656" s="6">
        <f>TITRES_STAT!D659</f>
        <v>3.4398</v>
      </c>
      <c r="C656" s="2">
        <f t="shared" si="77"/>
        <v>4.5799999999999841E-2</v>
      </c>
      <c r="D656" s="2">
        <f t="shared" si="78"/>
        <v>3.4195199999999999</v>
      </c>
      <c r="E656" s="2">
        <f t="shared" si="80"/>
        <v>3.4385199999999996</v>
      </c>
      <c r="F656" s="2">
        <f t="shared" si="73"/>
        <v>3.3686949999999998</v>
      </c>
      <c r="G656" s="2">
        <f t="shared" si="75"/>
        <v>3.4356080000000015</v>
      </c>
      <c r="H656" s="2">
        <f t="shared" si="79"/>
        <v>3.4967675000000025</v>
      </c>
      <c r="I656" s="2">
        <f t="array" ref="I656">SUMPRODUCT(B640:B659, (ROW(B640:B659)-ROW(B640)+1)) / (20*21/2)</f>
        <v>3.4055638095238092</v>
      </c>
      <c r="J656" s="2">
        <f t="shared" si="74"/>
        <v>3.403578287860463</v>
      </c>
      <c r="K656" s="2">
        <f t="shared" si="76"/>
        <v>3.4357663678865742</v>
      </c>
    </row>
    <row r="657" spans="1:11" ht="13.5" x14ac:dyDescent="0.25">
      <c r="A657" s="3">
        <f>TITRES_STAT!B660</f>
        <v>42961</v>
      </c>
      <c r="B657" s="6">
        <f>TITRES_STAT!D660</f>
        <v>3.3940000000000001</v>
      </c>
      <c r="C657" s="2">
        <f t="shared" si="77"/>
        <v>-4.5799999999999841E-2</v>
      </c>
      <c r="D657" s="2">
        <f t="shared" si="78"/>
        <v>3.4159199999999998</v>
      </c>
      <c r="E657" s="2">
        <f t="shared" si="80"/>
        <v>3.4371399999999994</v>
      </c>
      <c r="F657" s="2">
        <f t="shared" si="73"/>
        <v>3.3718649999999997</v>
      </c>
      <c r="G657" s="2">
        <f t="shared" si="75"/>
        <v>3.4313900000000013</v>
      </c>
      <c r="H657" s="2">
        <f t="shared" si="79"/>
        <v>3.497234500000002</v>
      </c>
      <c r="I657" s="2">
        <f t="array" ref="I657">SUMPRODUCT(B641:B660, (ROW(B641:B660)-ROW(B641)+1)) / (20*21/2)</f>
        <v>3.4045933333333327</v>
      </c>
      <c r="J657" s="2">
        <f t="shared" si="74"/>
        <v>3.4026660699689901</v>
      </c>
      <c r="K657" s="2">
        <f t="shared" si="76"/>
        <v>3.4341284711067086</v>
      </c>
    </row>
    <row r="658" spans="1:11" ht="13.5" x14ac:dyDescent="0.25">
      <c r="A658" s="3">
        <f>TITRES_STAT!B661</f>
        <v>42962</v>
      </c>
      <c r="B658" s="6">
        <f>TITRES_STAT!D661</f>
        <v>3.3940000000000001</v>
      </c>
      <c r="C658" s="2">
        <f t="shared" si="77"/>
        <v>0</v>
      </c>
      <c r="D658" s="2">
        <f t="shared" si="78"/>
        <v>3.4123199999999998</v>
      </c>
      <c r="E658" s="2">
        <f t="shared" si="80"/>
        <v>3.429759999999999</v>
      </c>
      <c r="F658" s="2">
        <f t="shared" si="73"/>
        <v>3.3767499999999999</v>
      </c>
      <c r="G658" s="2">
        <f t="shared" si="75"/>
        <v>3.4272560000000016</v>
      </c>
      <c r="H658" s="2">
        <f t="shared" si="79"/>
        <v>3.4977230000000019</v>
      </c>
      <c r="I658" s="2">
        <f t="array" ref="I658">SUMPRODUCT(B642:B661, (ROW(B642:B661)-ROW(B642)+1)) / (20*21/2)</f>
        <v>3.3976114285714276</v>
      </c>
      <c r="J658" s="2">
        <f t="shared" si="74"/>
        <v>3.4018407299719433</v>
      </c>
      <c r="K658" s="2">
        <f t="shared" si="76"/>
        <v>3.4325548055731123</v>
      </c>
    </row>
    <row r="659" spans="1:11" ht="13.5" x14ac:dyDescent="0.25">
      <c r="A659" s="3">
        <f>TITRES_STAT!B662</f>
        <v>42963</v>
      </c>
      <c r="B659" s="6">
        <f>TITRES_STAT!D662</f>
        <v>3.3894000000000002</v>
      </c>
      <c r="C659" s="2">
        <f t="shared" si="77"/>
        <v>-4.5999999999999375E-3</v>
      </c>
      <c r="D659" s="2">
        <f t="shared" si="78"/>
        <v>3.4022400000000004</v>
      </c>
      <c r="E659" s="2">
        <f t="shared" si="80"/>
        <v>3.4219199999999992</v>
      </c>
      <c r="F659" s="2">
        <f t="shared" si="73"/>
        <v>3.3811899999999993</v>
      </c>
      <c r="G659" s="2">
        <f t="shared" si="75"/>
        <v>3.4230300000000011</v>
      </c>
      <c r="H659" s="2">
        <f t="shared" si="79"/>
        <v>3.498210000000002</v>
      </c>
      <c r="I659" s="2">
        <f t="array" ref="I659">SUMPRODUCT(B643:B662, (ROW(B643:B662)-ROW(B643)+1)) / (20*21/2)</f>
        <v>3.3975480952380956</v>
      </c>
      <c r="J659" s="2">
        <f t="shared" si="74"/>
        <v>3.4006558985460438</v>
      </c>
      <c r="K659" s="2">
        <f t="shared" si="76"/>
        <v>3.4308624602565194</v>
      </c>
    </row>
    <row r="660" spans="1:11" ht="13.5" x14ac:dyDescent="0.25">
      <c r="A660" s="3">
        <f>TITRES_STAT!B663</f>
        <v>42964</v>
      </c>
      <c r="B660" s="6">
        <f>TITRES_STAT!D663</f>
        <v>3.371</v>
      </c>
      <c r="C660" s="2">
        <f t="shared" si="77"/>
        <v>-1.8400000000000194E-2</v>
      </c>
      <c r="D660" s="2">
        <f t="shared" si="78"/>
        <v>3.39764</v>
      </c>
      <c r="E660" s="2">
        <f t="shared" si="80"/>
        <v>3.41181</v>
      </c>
      <c r="F660" s="2">
        <f t="shared" ref="F660:F723" si="81">AVERAGE(B641:B660)</f>
        <v>3.3847099999999992</v>
      </c>
      <c r="G660" s="2">
        <f t="shared" si="75"/>
        <v>3.4192940000000012</v>
      </c>
      <c r="H660" s="2">
        <f t="shared" si="79"/>
        <v>3.4986690000000022</v>
      </c>
      <c r="I660" s="2">
        <f t="array" ref="I660">SUMPRODUCT(B644:B663, (ROW(B644:B663)-ROW(B644)+1)) / (20*21/2)</f>
        <v>3.3891966666666669</v>
      </c>
      <c r="J660" s="2">
        <f t="shared" si="74"/>
        <v>3.3978315272559443</v>
      </c>
      <c r="K660" s="2">
        <f t="shared" si="76"/>
        <v>3.4285149127954795</v>
      </c>
    </row>
    <row r="661" spans="1:11" ht="13.5" x14ac:dyDescent="0.25">
      <c r="A661" s="3">
        <f>TITRES_STAT!B664</f>
        <v>42965</v>
      </c>
      <c r="B661" s="6">
        <f>TITRES_STAT!D664</f>
        <v>3.3113999999999999</v>
      </c>
      <c r="C661" s="2">
        <f t="shared" si="77"/>
        <v>-5.9600000000000097E-2</v>
      </c>
      <c r="D661" s="2">
        <f t="shared" si="78"/>
        <v>3.3719600000000001</v>
      </c>
      <c r="E661" s="2">
        <f t="shared" si="80"/>
        <v>3.39574</v>
      </c>
      <c r="F661" s="2">
        <f t="shared" si="81"/>
        <v>3.3854649999999999</v>
      </c>
      <c r="G661" s="2">
        <f t="shared" si="75"/>
        <v>3.4152240000000011</v>
      </c>
      <c r="H661" s="2">
        <f t="shared" si="79"/>
        <v>3.498937500000002</v>
      </c>
      <c r="I661" s="2">
        <f t="array" ref="I661">SUMPRODUCT(B645:B664, (ROW(B645:B664)-ROW(B645)+1)) / (20*21/2)</f>
        <v>3.3803476190476189</v>
      </c>
      <c r="J661" s="2">
        <f t="shared" ref="J661:J724" si="82">$J$4*B661+J660*(1-$J$4)</f>
        <v>3.3895999532315684</v>
      </c>
      <c r="K661" s="2">
        <f t="shared" si="76"/>
        <v>3.4239221711172254</v>
      </c>
    </row>
    <row r="662" spans="1:11" ht="13.5" x14ac:dyDescent="0.25">
      <c r="A662" s="3">
        <f>TITRES_STAT!B665</f>
        <v>42968</v>
      </c>
      <c r="B662" s="6">
        <f>TITRES_STAT!D665</f>
        <v>3.3847999999999998</v>
      </c>
      <c r="C662" s="2">
        <f t="shared" si="77"/>
        <v>7.339999999999991E-2</v>
      </c>
      <c r="D662" s="2">
        <f t="shared" si="78"/>
        <v>3.37012</v>
      </c>
      <c r="E662" s="2">
        <f t="shared" si="80"/>
        <v>3.3930199999999999</v>
      </c>
      <c r="F662" s="2">
        <f t="shared" si="81"/>
        <v>3.3898899999999998</v>
      </c>
      <c r="G662" s="2">
        <f t="shared" si="75"/>
        <v>3.4126220000000012</v>
      </c>
      <c r="H662" s="2">
        <f t="shared" si="79"/>
        <v>3.499573000000002</v>
      </c>
      <c r="I662" s="2">
        <f t="array" ref="I662">SUMPRODUCT(B646:B665, (ROW(B646:B665)-ROW(B646)+1)) / (20*21/2)</f>
        <v>3.3713080952380952</v>
      </c>
      <c r="J662" s="2">
        <f t="shared" si="82"/>
        <v>3.3891428148285621</v>
      </c>
      <c r="K662" s="2">
        <f t="shared" si="76"/>
        <v>3.4223879683283149</v>
      </c>
    </row>
    <row r="663" spans="1:11" ht="13.5" x14ac:dyDescent="0.25">
      <c r="A663" s="3">
        <f>TITRES_STAT!B666</f>
        <v>42969</v>
      </c>
      <c r="B663" s="6">
        <f>TITRES_STAT!D666</f>
        <v>3.3022</v>
      </c>
      <c r="C663" s="2">
        <f t="shared" si="77"/>
        <v>-8.2599999999999785E-2</v>
      </c>
      <c r="D663" s="2">
        <f t="shared" si="78"/>
        <v>3.3517600000000001</v>
      </c>
      <c r="E663" s="2">
        <f t="shared" si="80"/>
        <v>3.3820399999999999</v>
      </c>
      <c r="F663" s="2">
        <f t="shared" si="81"/>
        <v>3.3906149999999995</v>
      </c>
      <c r="G663" s="2">
        <f t="shared" si="75"/>
        <v>3.408796000000001</v>
      </c>
      <c r="H663" s="2">
        <f t="shared" si="79"/>
        <v>3.4997955000000021</v>
      </c>
      <c r="I663" s="2">
        <f t="array" ref="I663">SUMPRODUCT(B647:B666, (ROW(B647:B666)-ROW(B647)+1)) / (20*21/2)</f>
        <v>3.361782857142857</v>
      </c>
      <c r="J663" s="2">
        <f t="shared" si="82"/>
        <v>3.3808625467496514</v>
      </c>
      <c r="K663" s="2">
        <f t="shared" si="76"/>
        <v>3.4176747146683808</v>
      </c>
    </row>
    <row r="664" spans="1:11" ht="13.5" x14ac:dyDescent="0.25">
      <c r="A664" s="3">
        <f>TITRES_STAT!B667</f>
        <v>42970</v>
      </c>
      <c r="B664" s="6">
        <f>TITRES_STAT!D667</f>
        <v>3.2976999999999999</v>
      </c>
      <c r="C664" s="2">
        <f t="shared" si="77"/>
        <v>-4.5000000000001705E-3</v>
      </c>
      <c r="D664" s="2">
        <f t="shared" si="78"/>
        <v>3.3334199999999994</v>
      </c>
      <c r="E664" s="2">
        <f t="shared" si="80"/>
        <v>3.3678300000000001</v>
      </c>
      <c r="F664" s="2">
        <f t="shared" si="81"/>
        <v>3.3926150000000002</v>
      </c>
      <c r="G664" s="2">
        <f t="shared" si="75"/>
        <v>3.4044520000000005</v>
      </c>
      <c r="H664" s="2">
        <f t="shared" si="79"/>
        <v>3.4999955000000016</v>
      </c>
      <c r="I664" s="2">
        <f t="array" ref="I664">SUMPRODUCT(B648:B667, (ROW(B648:B667)-ROW(B648)+1)) / (20*21/2)</f>
        <v>3.352456666666666</v>
      </c>
      <c r="J664" s="2">
        <f t="shared" si="82"/>
        <v>3.3729423042020654</v>
      </c>
      <c r="K664" s="2">
        <f t="shared" si="76"/>
        <v>3.4129698238970718</v>
      </c>
    </row>
    <row r="665" spans="1:11" ht="13.5" x14ac:dyDescent="0.25">
      <c r="A665" s="3">
        <f>TITRES_STAT!B668</f>
        <v>42971</v>
      </c>
      <c r="B665" s="6">
        <f>TITRES_STAT!D668</f>
        <v>3.2976999999999999</v>
      </c>
      <c r="C665" s="2">
        <f t="shared" si="77"/>
        <v>0</v>
      </c>
      <c r="D665" s="2">
        <f t="shared" si="78"/>
        <v>3.3187599999999997</v>
      </c>
      <c r="E665" s="2">
        <f t="shared" si="80"/>
        <v>3.3581999999999992</v>
      </c>
      <c r="F665" s="2">
        <f t="shared" si="81"/>
        <v>3.3931150000000003</v>
      </c>
      <c r="G665" s="2">
        <f t="shared" si="75"/>
        <v>3.3997640000000002</v>
      </c>
      <c r="H665" s="2">
        <f t="shared" si="79"/>
        <v>3.499874000000001</v>
      </c>
      <c r="I665" s="2">
        <f t="array" ref="I665">SUMPRODUCT(B649:B668, (ROW(B649:B668)-ROW(B649)+1)) / (20*21/2)</f>
        <v>3.3423623809523813</v>
      </c>
      <c r="J665" s="2">
        <f t="shared" si="82"/>
        <v>3.3657763704685353</v>
      </c>
      <c r="K665" s="2">
        <f t="shared" si="76"/>
        <v>3.4084494386462061</v>
      </c>
    </row>
    <row r="666" spans="1:11" ht="13.5" x14ac:dyDescent="0.25">
      <c r="A666" s="3">
        <f>TITRES_STAT!B669</f>
        <v>42972</v>
      </c>
      <c r="B666" s="6">
        <f>TITRES_STAT!D669</f>
        <v>3.2930999999999999</v>
      </c>
      <c r="C666" s="2">
        <f t="shared" si="77"/>
        <v>-4.5999999999999375E-3</v>
      </c>
      <c r="D666" s="2">
        <f t="shared" si="78"/>
        <v>3.3150999999999997</v>
      </c>
      <c r="E666" s="2">
        <f t="shared" si="80"/>
        <v>3.3435299999999999</v>
      </c>
      <c r="F666" s="2">
        <f t="shared" si="81"/>
        <v>3.391025</v>
      </c>
      <c r="G666" s="2">
        <f t="shared" si="75"/>
        <v>3.3949840000000004</v>
      </c>
      <c r="H666" s="2">
        <f t="shared" si="79"/>
        <v>3.4997295000000004</v>
      </c>
      <c r="I666" s="2">
        <f t="array" ref="I666">SUMPRODUCT(B650:B669, (ROW(B650:B669)-ROW(B650)+1)) / (20*21/2)</f>
        <v>3.3322895238095236</v>
      </c>
      <c r="J666" s="2">
        <f t="shared" si="82"/>
        <v>3.3588548113762942</v>
      </c>
      <c r="K666" s="2">
        <f t="shared" si="76"/>
        <v>3.4039259312483154</v>
      </c>
    </row>
    <row r="667" spans="1:11" ht="13.5" x14ac:dyDescent="0.25">
      <c r="A667" s="3">
        <f>TITRES_STAT!B670</f>
        <v>42975</v>
      </c>
      <c r="B667" s="6">
        <f>TITRES_STAT!D670</f>
        <v>3.2930999999999999</v>
      </c>
      <c r="C667" s="2">
        <f t="shared" si="77"/>
        <v>0</v>
      </c>
      <c r="D667" s="2">
        <f t="shared" si="78"/>
        <v>3.2967599999999999</v>
      </c>
      <c r="E667" s="2">
        <f t="shared" si="80"/>
        <v>3.3334399999999995</v>
      </c>
      <c r="F667" s="2">
        <f t="shared" si="81"/>
        <v>3.385289999999999</v>
      </c>
      <c r="G667" s="2">
        <f t="shared" si="75"/>
        <v>3.3914040000000005</v>
      </c>
      <c r="H667" s="2">
        <f t="shared" si="79"/>
        <v>3.4994135000000006</v>
      </c>
      <c r="I667" s="2">
        <f t="array" ref="I667">SUMPRODUCT(B651:B670, (ROW(B651:B670)-ROW(B651)+1)) / (20*21/2)</f>
        <v>3.3231580952380959</v>
      </c>
      <c r="J667" s="2">
        <f t="shared" si="82"/>
        <v>3.352592448388076</v>
      </c>
      <c r="K667" s="2">
        <f t="shared" si="76"/>
        <v>3.3995798162974009</v>
      </c>
    </row>
    <row r="668" spans="1:11" ht="13.5" x14ac:dyDescent="0.25">
      <c r="A668" s="3">
        <f>TITRES_STAT!B671</f>
        <v>42976</v>
      </c>
      <c r="B668" s="6">
        <f>TITRES_STAT!D671</f>
        <v>3.2793000000000001</v>
      </c>
      <c r="C668" s="2">
        <f t="shared" si="77"/>
        <v>-1.3799999999999812E-2</v>
      </c>
      <c r="D668" s="2">
        <f t="shared" si="78"/>
        <v>3.2921799999999997</v>
      </c>
      <c r="E668" s="2">
        <f t="shared" si="80"/>
        <v>3.3219699999999994</v>
      </c>
      <c r="F668" s="2">
        <f t="shared" si="81"/>
        <v>3.3758649999999997</v>
      </c>
      <c r="G668" s="2">
        <f t="shared" si="75"/>
        <v>3.3872920000000009</v>
      </c>
      <c r="H668" s="2">
        <f t="shared" si="79"/>
        <v>3.4987070000000005</v>
      </c>
      <c r="I668" s="2">
        <f t="array" ref="I668">SUMPRODUCT(B652:B671, (ROW(B652:B671)-ROW(B652)+1)) / (20*21/2)</f>
        <v>3.3158647619047619</v>
      </c>
      <c r="J668" s="2">
        <f t="shared" si="82"/>
        <v>3.3456122152082592</v>
      </c>
      <c r="K668" s="2">
        <f t="shared" si="76"/>
        <v>3.3948629607563263</v>
      </c>
    </row>
    <row r="669" spans="1:11" ht="13.5" x14ac:dyDescent="0.25">
      <c r="A669" s="3">
        <f>TITRES_STAT!B672</f>
        <v>42977</v>
      </c>
      <c r="B669" s="6">
        <f>TITRES_STAT!D672</f>
        <v>3.2700999999999998</v>
      </c>
      <c r="C669" s="2">
        <f t="shared" si="77"/>
        <v>-9.200000000000319E-3</v>
      </c>
      <c r="D669" s="2">
        <f t="shared" si="78"/>
        <v>3.2866599999999999</v>
      </c>
      <c r="E669" s="2">
        <f t="shared" si="80"/>
        <v>3.3100399999999994</v>
      </c>
      <c r="F669" s="2">
        <f t="shared" si="81"/>
        <v>3.3659799999999995</v>
      </c>
      <c r="G669" s="2">
        <f t="shared" si="75"/>
        <v>3.3842820000000011</v>
      </c>
      <c r="H669" s="2">
        <f t="shared" si="79"/>
        <v>3.4977614999999997</v>
      </c>
      <c r="I669" s="2">
        <f t="array" ref="I669">SUMPRODUCT(B653:B672, (ROW(B653:B672)-ROW(B653)+1)) / (20*21/2)</f>
        <v>3.3094895238095239</v>
      </c>
      <c r="J669" s="2">
        <f t="shared" si="82"/>
        <v>3.3384205756646153</v>
      </c>
      <c r="K669" s="2">
        <f t="shared" si="76"/>
        <v>3.3899702956286273</v>
      </c>
    </row>
    <row r="670" spans="1:11" ht="13.5" x14ac:dyDescent="0.25">
      <c r="A670" s="3">
        <f>TITRES_STAT!B673</f>
        <v>42978</v>
      </c>
      <c r="B670" s="6">
        <f>TITRES_STAT!D673</f>
        <v>3.2700999999999998</v>
      </c>
      <c r="C670" s="2">
        <f t="shared" si="77"/>
        <v>0</v>
      </c>
      <c r="D670" s="2">
        <f t="shared" si="78"/>
        <v>3.2811399999999997</v>
      </c>
      <c r="E670" s="2">
        <f t="shared" si="80"/>
        <v>3.2999499999999999</v>
      </c>
      <c r="F670" s="2">
        <f t="shared" si="81"/>
        <v>3.35588</v>
      </c>
      <c r="G670" s="2">
        <f t="shared" si="75"/>
        <v>3.3796420000000014</v>
      </c>
      <c r="H670" s="2">
        <f t="shared" si="79"/>
        <v>3.4969444999999997</v>
      </c>
      <c r="I670" s="2">
        <f t="array" ref="I670">SUMPRODUCT(B654:B673, (ROW(B654:B673)-ROW(B654)+1)) / (20*21/2)</f>
        <v>3.3015652380952383</v>
      </c>
      <c r="J670" s="2">
        <f t="shared" si="82"/>
        <v>3.3319138541727469</v>
      </c>
      <c r="K670" s="2">
        <f t="shared" si="76"/>
        <v>3.3852694997216224</v>
      </c>
    </row>
    <row r="671" spans="1:11" ht="13.5" x14ac:dyDescent="0.25">
      <c r="A671" s="3">
        <f>TITRES_STAT!B674</f>
        <v>42982</v>
      </c>
      <c r="B671" s="6">
        <f>TITRES_STAT!D674</f>
        <v>3.2793000000000001</v>
      </c>
      <c r="C671" s="2">
        <f t="shared" si="77"/>
        <v>9.200000000000319E-3</v>
      </c>
      <c r="D671" s="2">
        <f t="shared" si="78"/>
        <v>3.2783799999999998</v>
      </c>
      <c r="E671" s="2">
        <f t="shared" si="80"/>
        <v>3.2967399999999998</v>
      </c>
      <c r="F671" s="2">
        <f t="shared" si="81"/>
        <v>3.3462400000000003</v>
      </c>
      <c r="G671" s="2">
        <f t="shared" si="75"/>
        <v>3.3753580000000016</v>
      </c>
      <c r="H671" s="2">
        <f t="shared" si="79"/>
        <v>3.4961949999999997</v>
      </c>
      <c r="I671" s="2">
        <f t="array" ref="I671">SUMPRODUCT(B655:B674, (ROW(B655:B674)-ROW(B655)+1)) / (20*21/2)</f>
        <v>3.294381904761905</v>
      </c>
      <c r="J671" s="2">
        <f t="shared" si="82"/>
        <v>3.3269030109181998</v>
      </c>
      <c r="K671" s="2">
        <f t="shared" si="76"/>
        <v>3.3811138330658728</v>
      </c>
    </row>
    <row r="672" spans="1:11" ht="13.5" x14ac:dyDescent="0.25">
      <c r="A672" s="3">
        <f>TITRES_STAT!B675</f>
        <v>42983</v>
      </c>
      <c r="B672" s="6">
        <f>TITRES_STAT!D675</f>
        <v>3.2793000000000001</v>
      </c>
      <c r="C672" s="2">
        <f t="shared" si="77"/>
        <v>0</v>
      </c>
      <c r="D672" s="2">
        <f t="shared" si="78"/>
        <v>3.27562</v>
      </c>
      <c r="E672" s="2">
        <f t="shared" si="80"/>
        <v>3.2861899999999999</v>
      </c>
      <c r="F672" s="2">
        <f t="shared" si="81"/>
        <v>3.3396050000000002</v>
      </c>
      <c r="G672" s="2">
        <f t="shared" si="75"/>
        <v>3.3709880000000014</v>
      </c>
      <c r="H672" s="2">
        <f t="shared" si="79"/>
        <v>3.4954454999999998</v>
      </c>
      <c r="I672" s="2">
        <f t="array" ref="I672">SUMPRODUCT(B656:B675, (ROW(B656:B675)-ROW(B656)+1)) / (20*21/2)</f>
        <v>3.2871957142857138</v>
      </c>
      <c r="J672" s="2">
        <f t="shared" si="82"/>
        <v>3.3223693908307523</v>
      </c>
      <c r="K672" s="2">
        <f t="shared" si="76"/>
        <v>3.3771211337299563</v>
      </c>
    </row>
    <row r="673" spans="1:11" ht="13.5" x14ac:dyDescent="0.25">
      <c r="A673" s="3">
        <f>TITRES_STAT!B676</f>
        <v>42984</v>
      </c>
      <c r="B673" s="6">
        <f>TITRES_STAT!D676</f>
        <v>3.2564000000000002</v>
      </c>
      <c r="C673" s="2">
        <f t="shared" si="77"/>
        <v>-2.289999999999992E-2</v>
      </c>
      <c r="D673" s="2">
        <f t="shared" si="78"/>
        <v>3.2710400000000002</v>
      </c>
      <c r="E673" s="2">
        <f t="shared" si="80"/>
        <v>3.2816099999999997</v>
      </c>
      <c r="F673" s="2">
        <f t="shared" si="81"/>
        <v>3.3318249999999998</v>
      </c>
      <c r="G673" s="2">
        <f t="shared" si="75"/>
        <v>3.366160000000002</v>
      </c>
      <c r="H673" s="2">
        <f t="shared" si="79"/>
        <v>3.4944744999999995</v>
      </c>
      <c r="I673" s="2">
        <f t="array" ref="I673">SUMPRODUCT(B657:B676, (ROW(B657:B676)-ROW(B657)+1)) / (20*21/2)</f>
        <v>3.2728419047619046</v>
      </c>
      <c r="J673" s="2">
        <f t="shared" si="82"/>
        <v>3.3160865917040141</v>
      </c>
      <c r="K673" s="2">
        <f t="shared" si="76"/>
        <v>3.3723869716228991</v>
      </c>
    </row>
    <row r="674" spans="1:11" ht="13.5" x14ac:dyDescent="0.25">
      <c r="A674" s="3">
        <f>TITRES_STAT!B677</f>
        <v>42985</v>
      </c>
      <c r="B674" s="6">
        <f>TITRES_STAT!D677</f>
        <v>3.2564000000000002</v>
      </c>
      <c r="C674" s="2">
        <f t="shared" si="77"/>
        <v>0</v>
      </c>
      <c r="D674" s="2">
        <f t="shared" si="78"/>
        <v>3.2683</v>
      </c>
      <c r="E674" s="2">
        <f t="shared" si="80"/>
        <v>3.2774799999999997</v>
      </c>
      <c r="F674" s="2">
        <f t="shared" si="81"/>
        <v>3.3226550000000001</v>
      </c>
      <c r="G674" s="2">
        <f t="shared" si="75"/>
        <v>3.3609040000000023</v>
      </c>
      <c r="H674" s="2">
        <f t="shared" si="79"/>
        <v>3.4935034999999992</v>
      </c>
      <c r="I674" s="2">
        <f t="array" ref="I674">SUMPRODUCT(B658:B677, (ROW(B658:B677)-ROW(B658)+1)) / (20*21/2)</f>
        <v>3.2685414285714289</v>
      </c>
      <c r="J674" s="2">
        <f t="shared" si="82"/>
        <v>3.31040215439887</v>
      </c>
      <c r="K674" s="2">
        <f t="shared" si="76"/>
        <v>3.3678384629318048</v>
      </c>
    </row>
    <row r="675" spans="1:11" ht="13.5" x14ac:dyDescent="0.25">
      <c r="A675" s="3">
        <f>TITRES_STAT!B678</f>
        <v>42986</v>
      </c>
      <c r="B675" s="6">
        <f>TITRES_STAT!D678</f>
        <v>3.2471999999999999</v>
      </c>
      <c r="C675" s="2">
        <f t="shared" si="77"/>
        <v>-9.200000000000319E-3</v>
      </c>
      <c r="D675" s="2">
        <f t="shared" si="78"/>
        <v>3.2637200000000002</v>
      </c>
      <c r="E675" s="2">
        <f t="shared" si="80"/>
        <v>3.2724299999999999</v>
      </c>
      <c r="F675" s="2">
        <f t="shared" si="81"/>
        <v>3.3153149999999996</v>
      </c>
      <c r="G675" s="2">
        <f t="shared" si="75"/>
        <v>3.3553780000000017</v>
      </c>
      <c r="H675" s="2">
        <f t="shared" si="79"/>
        <v>3.4925934999999986</v>
      </c>
      <c r="I675" s="2">
        <f t="array" ref="I675">SUMPRODUCT(B659:B678, (ROW(B659:B678)-ROW(B659)+1)) / (20*21/2)</f>
        <v>3.2587819047619049</v>
      </c>
      <c r="J675" s="2">
        <f t="shared" si="82"/>
        <v>3.3043829015989776</v>
      </c>
      <c r="K675" s="2">
        <f t="shared" si="76"/>
        <v>3.3631075428168322</v>
      </c>
    </row>
    <row r="676" spans="1:11" ht="13.5" x14ac:dyDescent="0.25">
      <c r="A676" s="3">
        <f>TITRES_STAT!B679</f>
        <v>42989</v>
      </c>
      <c r="B676" s="6">
        <f>TITRES_STAT!D679</f>
        <v>3.1646000000000001</v>
      </c>
      <c r="C676" s="2">
        <f t="shared" si="77"/>
        <v>-8.2599999999999785E-2</v>
      </c>
      <c r="D676" s="2">
        <f t="shared" si="78"/>
        <v>3.24078</v>
      </c>
      <c r="E676" s="2">
        <f t="shared" si="80"/>
        <v>3.2595799999999997</v>
      </c>
      <c r="F676" s="2">
        <f t="shared" si="81"/>
        <v>3.3015549999999996</v>
      </c>
      <c r="G676" s="2">
        <f t="shared" si="75"/>
        <v>3.3483720000000021</v>
      </c>
      <c r="H676" s="2">
        <f t="shared" si="79"/>
        <v>3.4912704999999984</v>
      </c>
      <c r="I676" s="2">
        <f t="array" ref="I676">SUMPRODUCT(B660:B679, (ROW(B660:B679)-ROW(B660)+1)) / (20*21/2)</f>
        <v>3.2495452380952381</v>
      </c>
      <c r="J676" s="2">
        <f t="shared" si="82"/>
        <v>3.2910702443038371</v>
      </c>
      <c r="K676" s="2">
        <f t="shared" si="76"/>
        <v>3.355322933294604</v>
      </c>
    </row>
    <row r="677" spans="1:11" ht="13.5" x14ac:dyDescent="0.25">
      <c r="A677" s="3">
        <f>TITRES_STAT!B680</f>
        <v>42990</v>
      </c>
      <c r="B677" s="6">
        <f>TITRES_STAT!D680</f>
        <v>3.2564000000000002</v>
      </c>
      <c r="C677" s="2">
        <f t="shared" si="77"/>
        <v>9.1800000000000104E-2</v>
      </c>
      <c r="D677" s="2">
        <f t="shared" si="78"/>
        <v>3.2362000000000002</v>
      </c>
      <c r="E677" s="2">
        <f t="shared" si="80"/>
        <v>3.2559100000000001</v>
      </c>
      <c r="F677" s="2">
        <f t="shared" si="81"/>
        <v>3.2946749999999994</v>
      </c>
      <c r="G677" s="2">
        <f t="shared" si="75"/>
        <v>3.3427720000000027</v>
      </c>
      <c r="H677" s="2">
        <f t="shared" si="79"/>
        <v>3.4905349999999982</v>
      </c>
      <c r="I677" s="2">
        <f t="array" ref="I677">SUMPRODUCT(B661:B680, (ROW(B661:B680)-ROW(B661)+1)) / (20*21/2)</f>
        <v>3.2417076190476188</v>
      </c>
      <c r="J677" s="2">
        <f t="shared" si="82"/>
        <v>3.2877683162749003</v>
      </c>
      <c r="K677" s="2">
        <f t="shared" si="76"/>
        <v>3.3514436025771683</v>
      </c>
    </row>
    <row r="678" spans="1:11" ht="13.5" x14ac:dyDescent="0.25">
      <c r="A678" s="3">
        <f>TITRES_STAT!B681</f>
        <v>42991</v>
      </c>
      <c r="B678" s="6">
        <f>TITRES_STAT!D681</f>
        <v>3.1922000000000001</v>
      </c>
      <c r="C678" s="2">
        <f t="shared" si="77"/>
        <v>-6.4200000000000035E-2</v>
      </c>
      <c r="D678" s="2">
        <f t="shared" si="78"/>
        <v>3.2233600000000004</v>
      </c>
      <c r="E678" s="2">
        <f t="shared" si="80"/>
        <v>3.2472000000000003</v>
      </c>
      <c r="F678" s="2">
        <f t="shared" si="81"/>
        <v>3.2845849999999999</v>
      </c>
      <c r="G678" s="2">
        <f t="shared" si="75"/>
        <v>3.3377740000000027</v>
      </c>
      <c r="H678" s="2">
        <f t="shared" si="79"/>
        <v>3.4894999999999978</v>
      </c>
      <c r="I678" s="2">
        <f t="array" ref="I678">SUMPRODUCT(B662:B681, (ROW(B662:B681)-ROW(B662)+1)) / (20*21/2)</f>
        <v>3.2320928571428569</v>
      </c>
      <c r="J678" s="2">
        <f t="shared" si="82"/>
        <v>3.2786665718677668</v>
      </c>
      <c r="K678" s="2">
        <f t="shared" si="76"/>
        <v>3.3451987554172793</v>
      </c>
    </row>
    <row r="679" spans="1:11" ht="13.5" x14ac:dyDescent="0.25">
      <c r="A679" s="3">
        <f>TITRES_STAT!B682</f>
        <v>42992</v>
      </c>
      <c r="B679" s="6">
        <f>TITRES_STAT!D682</f>
        <v>3.1876000000000002</v>
      </c>
      <c r="C679" s="2">
        <f t="shared" si="77"/>
        <v>-4.5999999999999375E-3</v>
      </c>
      <c r="D679" s="2">
        <f t="shared" si="78"/>
        <v>3.2095999999999996</v>
      </c>
      <c r="E679" s="2">
        <f t="shared" si="80"/>
        <v>3.23895</v>
      </c>
      <c r="F679" s="2">
        <f t="shared" si="81"/>
        <v>3.2744949999999995</v>
      </c>
      <c r="G679" s="2">
        <f t="shared" si="75"/>
        <v>3.3329420000000027</v>
      </c>
      <c r="H679" s="2">
        <f t="shared" si="79"/>
        <v>3.488527999999997</v>
      </c>
      <c r="I679" s="2">
        <f t="array" ref="I679">SUMPRODUCT(B663:B682, (ROW(B663:B682)-ROW(B663)+1)) / (20*21/2)</f>
        <v>3.2231771428571432</v>
      </c>
      <c r="J679" s="2">
        <f t="shared" si="82"/>
        <v>3.2699935650232179</v>
      </c>
      <c r="K679" s="2">
        <f t="shared" si="76"/>
        <v>3.3390184120675821</v>
      </c>
    </row>
    <row r="680" spans="1:11" ht="13.5" x14ac:dyDescent="0.25">
      <c r="A680" s="3">
        <f>TITRES_STAT!B683</f>
        <v>42993</v>
      </c>
      <c r="B680" s="6">
        <f>TITRES_STAT!D683</f>
        <v>3.1922000000000001</v>
      </c>
      <c r="C680" s="2">
        <f t="shared" si="77"/>
        <v>4.5999999999999375E-3</v>
      </c>
      <c r="D680" s="2">
        <f t="shared" si="78"/>
        <v>3.1985999999999999</v>
      </c>
      <c r="E680" s="2">
        <f t="shared" si="80"/>
        <v>3.23116</v>
      </c>
      <c r="F680" s="2">
        <f t="shared" si="81"/>
        <v>3.265555</v>
      </c>
      <c r="G680" s="2">
        <f t="shared" si="75"/>
        <v>3.3286300000000026</v>
      </c>
      <c r="H680" s="2">
        <f t="shared" si="79"/>
        <v>3.4874929999999971</v>
      </c>
      <c r="I680" s="2">
        <f t="array" ref="I680">SUMPRODUCT(B664:B683, (ROW(B664:B683)-ROW(B664)+1)) / (20*21/2)</f>
        <v>3.2153100000000001</v>
      </c>
      <c r="J680" s="2">
        <f t="shared" si="82"/>
        <v>3.2625846540686259</v>
      </c>
      <c r="K680" s="2">
        <f t="shared" si="76"/>
        <v>3.3332608272806179</v>
      </c>
    </row>
    <row r="681" spans="1:11" ht="13.5" x14ac:dyDescent="0.25">
      <c r="A681" s="3">
        <f>TITRES_STAT!B684</f>
        <v>42996</v>
      </c>
      <c r="B681" s="6">
        <f>TITRES_STAT!D684</f>
        <v>3.1646000000000001</v>
      </c>
      <c r="C681" s="2">
        <f t="shared" si="77"/>
        <v>-2.7600000000000069E-2</v>
      </c>
      <c r="D681" s="2">
        <f t="shared" si="78"/>
        <v>3.1985999999999999</v>
      </c>
      <c r="E681" s="2">
        <f t="shared" si="80"/>
        <v>3.2196899999999999</v>
      </c>
      <c r="F681" s="2">
        <f t="shared" si="81"/>
        <v>3.2582149999999999</v>
      </c>
      <c r="G681" s="2">
        <f t="shared" si="75"/>
        <v>3.3237660000000027</v>
      </c>
      <c r="H681" s="2">
        <f t="shared" si="79"/>
        <v>3.4863629999999968</v>
      </c>
      <c r="I681" s="2">
        <f t="array" ref="I681">SUMPRODUCT(B665:B684, (ROW(B665:B684)-ROW(B665)+1)) / (20*21/2)</f>
        <v>3.2098504761904758</v>
      </c>
      <c r="J681" s="2">
        <f t="shared" si="82"/>
        <v>3.2532527822525665</v>
      </c>
      <c r="K681" s="2">
        <f t="shared" si="76"/>
        <v>3.326646677191182</v>
      </c>
    </row>
    <row r="682" spans="1:11" ht="13.5" x14ac:dyDescent="0.25">
      <c r="A682" s="3">
        <f>TITRES_STAT!B685</f>
        <v>42997</v>
      </c>
      <c r="B682" s="6">
        <f>TITRES_STAT!D685</f>
        <v>3.1646000000000001</v>
      </c>
      <c r="C682" s="2">
        <f t="shared" si="77"/>
        <v>0</v>
      </c>
      <c r="D682" s="2">
        <f t="shared" si="78"/>
        <v>3.1802400000000004</v>
      </c>
      <c r="E682" s="2">
        <f t="shared" si="80"/>
        <v>3.2082199999999998</v>
      </c>
      <c r="F682" s="2">
        <f t="shared" si="81"/>
        <v>3.2472049999999997</v>
      </c>
      <c r="G682" s="2">
        <f t="shared" si="75"/>
        <v>3.3193320000000024</v>
      </c>
      <c r="H682" s="2">
        <f t="shared" si="79"/>
        <v>3.4852544999999964</v>
      </c>
      <c r="I682" s="2">
        <f t="array" ref="I682">SUMPRODUCT(B666:B685, (ROW(B666:B685)-ROW(B666)+1)) / (20*21/2)</f>
        <v>3.2031847619047622</v>
      </c>
      <c r="J682" s="2">
        <f t="shared" si="82"/>
        <v>3.2448096601332743</v>
      </c>
      <c r="K682" s="2">
        <f t="shared" si="76"/>
        <v>3.3202919055366262</v>
      </c>
    </row>
    <row r="683" spans="1:11" ht="13.5" x14ac:dyDescent="0.25">
      <c r="A683" s="3">
        <f>TITRES_STAT!B686</f>
        <v>42998</v>
      </c>
      <c r="B683" s="6">
        <f>TITRES_STAT!D686</f>
        <v>3.1646000000000001</v>
      </c>
      <c r="C683" s="2">
        <f t="shared" si="77"/>
        <v>0</v>
      </c>
      <c r="D683" s="2">
        <f t="shared" si="78"/>
        <v>3.1747199999999998</v>
      </c>
      <c r="E683" s="2">
        <f t="shared" si="80"/>
        <v>3.1990400000000001</v>
      </c>
      <c r="F683" s="2">
        <f t="shared" si="81"/>
        <v>3.2403249999999999</v>
      </c>
      <c r="G683" s="2">
        <f t="shared" si="75"/>
        <v>3.3150680000000023</v>
      </c>
      <c r="H683" s="2">
        <f t="shared" si="79"/>
        <v>3.484145999999996</v>
      </c>
      <c r="I683" s="2">
        <f t="array" ref="I683">SUMPRODUCT(B667:B686, (ROW(B667:B686)-ROW(B667)+1)) / (20*21/2)</f>
        <v>3.1971528571428571</v>
      </c>
      <c r="J683" s="2">
        <f t="shared" si="82"/>
        <v>3.237170644882486</v>
      </c>
      <c r="K683" s="2">
        <f t="shared" si="76"/>
        <v>3.3141863406136216</v>
      </c>
    </row>
    <row r="684" spans="1:11" ht="13.5" x14ac:dyDescent="0.25">
      <c r="A684" s="3">
        <f>TITRES_STAT!B687</f>
        <v>43000</v>
      </c>
      <c r="B684" s="6">
        <f>TITRES_STAT!D687</f>
        <v>3.1829999999999998</v>
      </c>
      <c r="C684" s="2">
        <f t="shared" si="77"/>
        <v>1.839999999999975E-2</v>
      </c>
      <c r="D684" s="2">
        <f t="shared" si="78"/>
        <v>3.1738</v>
      </c>
      <c r="E684" s="2">
        <f t="shared" si="80"/>
        <v>3.1917</v>
      </c>
      <c r="F684" s="2">
        <f t="shared" si="81"/>
        <v>3.2345899999999999</v>
      </c>
      <c r="G684" s="2">
        <f t="shared" si="75"/>
        <v>3.3118580000000022</v>
      </c>
      <c r="H684" s="2">
        <f t="shared" si="79"/>
        <v>3.4831294999999955</v>
      </c>
      <c r="I684" s="2">
        <f t="array" ref="I684">SUMPRODUCT(B668:B687, (ROW(B668:B687)-ROW(B668)+1)) / (20*21/2)</f>
        <v>3.1917328571428571</v>
      </c>
      <c r="J684" s="2">
        <f t="shared" si="82"/>
        <v>3.2320115358460586</v>
      </c>
      <c r="K684" s="2">
        <f t="shared" si="76"/>
        <v>3.309041778236617</v>
      </c>
    </row>
    <row r="685" spans="1:11" ht="13.5" x14ac:dyDescent="0.25">
      <c r="A685" s="3">
        <f>TITRES_STAT!B688</f>
        <v>43003</v>
      </c>
      <c r="B685" s="6">
        <f>TITRES_STAT!D688</f>
        <v>3.1646000000000001</v>
      </c>
      <c r="C685" s="2">
        <f t="shared" si="77"/>
        <v>-1.839999999999975E-2</v>
      </c>
      <c r="D685" s="2">
        <f t="shared" si="78"/>
        <v>3.1682800000000002</v>
      </c>
      <c r="E685" s="2">
        <f t="shared" si="80"/>
        <v>3.18344</v>
      </c>
      <c r="F685" s="2">
        <f t="shared" si="81"/>
        <v>3.227935</v>
      </c>
      <c r="G685" s="2">
        <f t="shared" si="75"/>
        <v>3.3083660000000013</v>
      </c>
      <c r="H685" s="2">
        <f t="shared" si="79"/>
        <v>3.4820209999999951</v>
      </c>
      <c r="I685" s="2">
        <f t="array" ref="I685">SUMPRODUCT(B669:B688, (ROW(B669:B688)-ROW(B669)+1)) / (20*21/2)</f>
        <v>3.1781914285714281</v>
      </c>
      <c r="J685" s="2">
        <f t="shared" si="82"/>
        <v>3.2255913895750057</v>
      </c>
      <c r="K685" s="2">
        <f t="shared" si="76"/>
        <v>3.3033773947763576</v>
      </c>
    </row>
    <row r="686" spans="1:11" ht="13.5" x14ac:dyDescent="0.25">
      <c r="A686" s="3">
        <f>TITRES_STAT!B689</f>
        <v>43004</v>
      </c>
      <c r="B686" s="6">
        <f>TITRES_STAT!D689</f>
        <v>3.1646000000000001</v>
      </c>
      <c r="C686" s="2">
        <f t="shared" si="77"/>
        <v>0</v>
      </c>
      <c r="D686" s="2">
        <f t="shared" si="78"/>
        <v>3.1682800000000002</v>
      </c>
      <c r="E686" s="2">
        <f t="shared" si="80"/>
        <v>3.18344</v>
      </c>
      <c r="F686" s="2">
        <f t="shared" si="81"/>
        <v>3.2215099999999999</v>
      </c>
      <c r="G686" s="2">
        <f t="shared" si="75"/>
        <v>3.3047880000000021</v>
      </c>
      <c r="H686" s="2">
        <f t="shared" si="79"/>
        <v>3.4811264999999953</v>
      </c>
      <c r="I686" s="2">
        <f t="array" ref="I686">SUMPRODUCT(B670:B689, (ROW(B670:B689)-ROW(B670)+1)) / (20*21/2)</f>
        <v>3.1647566666666664</v>
      </c>
      <c r="J686" s="2">
        <f t="shared" si="82"/>
        <v>3.2197826858059573</v>
      </c>
      <c r="K686" s="2">
        <f t="shared" si="76"/>
        <v>3.2979351440008147</v>
      </c>
    </row>
    <row r="687" spans="1:11" ht="13.5" x14ac:dyDescent="0.25">
      <c r="A687" s="3">
        <f>TITRES_STAT!B690</f>
        <v>43005</v>
      </c>
      <c r="B687" s="6">
        <f>TITRES_STAT!D690</f>
        <v>3.1646000000000001</v>
      </c>
      <c r="C687" s="2">
        <f t="shared" si="77"/>
        <v>0</v>
      </c>
      <c r="D687" s="2">
        <f t="shared" si="78"/>
        <v>3.1682800000000002</v>
      </c>
      <c r="E687" s="2">
        <f t="shared" si="80"/>
        <v>3.1742600000000003</v>
      </c>
      <c r="F687" s="2">
        <f t="shared" si="81"/>
        <v>3.2150850000000006</v>
      </c>
      <c r="G687" s="2">
        <f t="shared" si="75"/>
        <v>3.3014680000000021</v>
      </c>
      <c r="H687" s="2">
        <f t="shared" si="79"/>
        <v>3.4802319999999947</v>
      </c>
      <c r="I687" s="2">
        <f t="array" ref="I687">SUMPRODUCT(B671:B690, (ROW(B671:B690)-ROW(B671)+1)) / (20*21/2)</f>
        <v>3.1509999999999998</v>
      </c>
      <c r="J687" s="2">
        <f t="shared" si="82"/>
        <v>3.2145271919196761</v>
      </c>
      <c r="K687" s="2">
        <f t="shared" si="76"/>
        <v>3.2927063148243123</v>
      </c>
    </row>
    <row r="688" spans="1:11" ht="13.5" x14ac:dyDescent="0.25">
      <c r="A688" s="3">
        <f>TITRES_STAT!B691</f>
        <v>43006</v>
      </c>
      <c r="B688" s="6">
        <f>TITRES_STAT!D691</f>
        <v>3.0729000000000002</v>
      </c>
      <c r="C688" s="2">
        <f t="shared" si="77"/>
        <v>-9.1699999999999893E-2</v>
      </c>
      <c r="D688" s="2">
        <f t="shared" si="78"/>
        <v>3.14994</v>
      </c>
      <c r="E688" s="2">
        <f t="shared" si="80"/>
        <v>3.1623299999999999</v>
      </c>
      <c r="F688" s="2">
        <f t="shared" si="81"/>
        <v>3.2047650000000005</v>
      </c>
      <c r="G688" s="2">
        <f t="shared" si="75"/>
        <v>3.2970000000000024</v>
      </c>
      <c r="H688" s="2">
        <f t="shared" si="79"/>
        <v>3.4788789999999947</v>
      </c>
      <c r="I688" s="2">
        <f t="array" ref="I688">SUMPRODUCT(B672:B691, (ROW(B672:B691)-ROW(B672)+1)) / (20*21/2)</f>
        <v>3.1317390476190483</v>
      </c>
      <c r="J688" s="2">
        <f t="shared" si="82"/>
        <v>3.2010388879273259</v>
      </c>
      <c r="K688" s="2">
        <f t="shared" si="76"/>
        <v>3.284086459341006</v>
      </c>
    </row>
    <row r="689" spans="1:11" ht="13.5" x14ac:dyDescent="0.25">
      <c r="A689" s="3">
        <f>TITRES_STAT!B692</f>
        <v>43007</v>
      </c>
      <c r="B689" s="6">
        <f>TITRES_STAT!D692</f>
        <v>3.0636999999999999</v>
      </c>
      <c r="C689" s="2">
        <f t="shared" si="77"/>
        <v>-9.200000000000319E-3</v>
      </c>
      <c r="D689" s="2">
        <f t="shared" si="78"/>
        <v>3.1260800000000004</v>
      </c>
      <c r="E689" s="2">
        <f t="shared" si="80"/>
        <v>3.14994</v>
      </c>
      <c r="F689" s="2">
        <f t="shared" si="81"/>
        <v>3.1944449999999995</v>
      </c>
      <c r="G689" s="2">
        <f t="shared" si="75"/>
        <v>3.2922620000000018</v>
      </c>
      <c r="H689" s="2">
        <f t="shared" si="79"/>
        <v>3.4779729999999951</v>
      </c>
      <c r="I689" s="2">
        <f t="array" ref="I689">SUMPRODUCT(B673:B692, (ROW(B673:B692)-ROW(B673)+1)) / (20*21/2)</f>
        <v>3.1200119047619048</v>
      </c>
      <c r="J689" s="2">
        <f t="shared" si="82"/>
        <v>3.1879589938390094</v>
      </c>
      <c r="K689" s="2">
        <f t="shared" si="76"/>
        <v>3.2754438530923391</v>
      </c>
    </row>
    <row r="690" spans="1:11" ht="13.5" x14ac:dyDescent="0.25">
      <c r="A690" s="3">
        <f>TITRES_STAT!B693</f>
        <v>43010</v>
      </c>
      <c r="B690" s="6">
        <f>TITRES_STAT!D693</f>
        <v>3.05</v>
      </c>
      <c r="C690" s="2">
        <f t="shared" si="77"/>
        <v>-1.3700000000000045E-2</v>
      </c>
      <c r="D690" s="2">
        <f t="shared" si="78"/>
        <v>3.1031600000000004</v>
      </c>
      <c r="E690" s="2">
        <f t="shared" si="80"/>
        <v>3.1357200000000001</v>
      </c>
      <c r="F690" s="2">
        <f t="shared" si="81"/>
        <v>3.1834399999999996</v>
      </c>
      <c r="G690" s="2">
        <f t="shared" ref="G690:G753" si="83">AVERAGE(B641:B690)</f>
        <v>3.287250000000002</v>
      </c>
      <c r="H690" s="2">
        <f t="shared" si="79"/>
        <v>3.4768269999999943</v>
      </c>
      <c r="I690" s="2">
        <f t="array" ref="I690">SUMPRODUCT(B674:B693, (ROW(B674:B693)-ROW(B674)+1)) / (20*21/2)</f>
        <v>3.1076557142857149</v>
      </c>
      <c r="J690" s="2">
        <f t="shared" si="82"/>
        <v>3.1748200420448178</v>
      </c>
      <c r="K690" s="2">
        <f t="shared" si="76"/>
        <v>3.2666029176769533</v>
      </c>
    </row>
    <row r="691" spans="1:11" ht="13.5" x14ac:dyDescent="0.25">
      <c r="A691" s="3">
        <f>TITRES_STAT!B694</f>
        <v>43011</v>
      </c>
      <c r="B691" s="6">
        <f>TITRES_STAT!D694</f>
        <v>2.9811999999999999</v>
      </c>
      <c r="C691" s="2">
        <f t="shared" si="77"/>
        <v>-6.8799999999999972E-2</v>
      </c>
      <c r="D691" s="2">
        <f t="shared" si="78"/>
        <v>3.0664800000000003</v>
      </c>
      <c r="E691" s="2">
        <f t="shared" si="80"/>
        <v>3.1173800000000003</v>
      </c>
      <c r="F691" s="2">
        <f t="shared" si="81"/>
        <v>3.1685349999999994</v>
      </c>
      <c r="G691" s="2">
        <f t="shared" si="83"/>
        <v>3.2809480000000018</v>
      </c>
      <c r="H691" s="2">
        <f t="shared" si="79"/>
        <v>3.4751229999999946</v>
      </c>
      <c r="I691" s="2">
        <f t="array" ref="I691">SUMPRODUCT(B675:B694, (ROW(B675:B694)-ROW(B675)+1)) / (20*21/2)</f>
        <v>3.0963914285714287</v>
      </c>
      <c r="J691" s="2">
        <f t="shared" si="82"/>
        <v>3.1563800380405493</v>
      </c>
      <c r="K691" s="2">
        <f t="shared" ref="K691:K754" si="84">$K$4*B691+(1-$K$4)*K690</f>
        <v>3.2554106463955041</v>
      </c>
    </row>
    <row r="692" spans="1:11" ht="13.5" x14ac:dyDescent="0.25">
      <c r="A692" s="3">
        <f>TITRES_STAT!B695</f>
        <v>43012</v>
      </c>
      <c r="B692" s="6">
        <f>TITRES_STAT!D695</f>
        <v>3.0453999999999999</v>
      </c>
      <c r="C692" s="2">
        <f t="shared" si="77"/>
        <v>6.4200000000000035E-2</v>
      </c>
      <c r="D692" s="2">
        <f t="shared" si="78"/>
        <v>3.0426399999999996</v>
      </c>
      <c r="E692" s="2">
        <f t="shared" si="80"/>
        <v>3.1054600000000003</v>
      </c>
      <c r="F692" s="2">
        <f t="shared" si="81"/>
        <v>3.1568399999999999</v>
      </c>
      <c r="G692" s="2">
        <f t="shared" si="83"/>
        <v>3.2759300000000011</v>
      </c>
      <c r="H692" s="2">
        <f t="shared" si="79"/>
        <v>3.4736324999999941</v>
      </c>
      <c r="I692" s="2">
        <f t="array" ref="I692">SUMPRODUCT(B676:B695, (ROW(B676:B695)-ROW(B676)+1)) / (20*21/2)</f>
        <v>3.0818476190476192</v>
      </c>
      <c r="J692" s="2">
        <f t="shared" si="82"/>
        <v>3.1458105106081162</v>
      </c>
      <c r="K692" s="2">
        <f t="shared" si="84"/>
        <v>3.247174934772151</v>
      </c>
    </row>
    <row r="693" spans="1:11" ht="13.5" x14ac:dyDescent="0.25">
      <c r="A693" s="3">
        <f>TITRES_STAT!B696</f>
        <v>43013</v>
      </c>
      <c r="B693" s="6">
        <f>TITRES_STAT!D696</f>
        <v>3.0270999999999999</v>
      </c>
      <c r="C693" s="2">
        <f t="shared" si="77"/>
        <v>-1.8299999999999983E-2</v>
      </c>
      <c r="D693" s="2">
        <f t="shared" si="78"/>
        <v>3.03348</v>
      </c>
      <c r="E693" s="2">
        <f t="shared" si="80"/>
        <v>3.0917100000000004</v>
      </c>
      <c r="F693" s="2">
        <f t="shared" si="81"/>
        <v>3.1453749999999996</v>
      </c>
      <c r="G693" s="2">
        <f t="shared" si="83"/>
        <v>3.2707180000000009</v>
      </c>
      <c r="H693" s="2">
        <f t="shared" si="79"/>
        <v>3.4718789999999946</v>
      </c>
      <c r="I693" s="2">
        <f t="array" ref="I693">SUMPRODUCT(B677:B696, (ROW(B677:B696)-ROW(B677)+1)) / (20*21/2)</f>
        <v>3.0681323809523811</v>
      </c>
      <c r="J693" s="2">
        <f t="shared" si="82"/>
        <v>3.1345047476930574</v>
      </c>
      <c r="K693" s="2">
        <f t="shared" si="84"/>
        <v>3.2385445451732435</v>
      </c>
    </row>
    <row r="694" spans="1:11" ht="13.5" x14ac:dyDescent="0.25">
      <c r="A694" s="3">
        <f>TITRES_STAT!B697</f>
        <v>43014</v>
      </c>
      <c r="B694" s="6">
        <f>TITRES_STAT!D697</f>
        <v>3.0270999999999999</v>
      </c>
      <c r="C694" s="2">
        <f t="shared" si="77"/>
        <v>0</v>
      </c>
      <c r="D694" s="2">
        <f t="shared" si="78"/>
        <v>3.02616</v>
      </c>
      <c r="E694" s="2">
        <f t="shared" si="80"/>
        <v>3.0761200000000004</v>
      </c>
      <c r="F694" s="2">
        <f t="shared" si="81"/>
        <v>3.1339099999999993</v>
      </c>
      <c r="G694" s="2">
        <f t="shared" si="83"/>
        <v>3.2661060000000011</v>
      </c>
      <c r="H694" s="2">
        <f t="shared" si="79"/>
        <v>3.4700829999999945</v>
      </c>
      <c r="I694" s="2">
        <f t="array" ref="I694">SUMPRODUCT(B678:B697, (ROW(B678:B697)-ROW(B678)+1)) / (20*21/2)</f>
        <v>3.0535695238095233</v>
      </c>
      <c r="J694" s="2">
        <f t="shared" si="82"/>
        <v>3.1242757241032422</v>
      </c>
      <c r="K694" s="2">
        <f t="shared" si="84"/>
        <v>3.2302526022252733</v>
      </c>
    </row>
    <row r="695" spans="1:11" ht="13.5" x14ac:dyDescent="0.25">
      <c r="A695" s="3">
        <f>TITRES_STAT!B698</f>
        <v>43017</v>
      </c>
      <c r="B695" s="6">
        <f>TITRES_STAT!D698</f>
        <v>2.9811999999999999</v>
      </c>
      <c r="C695" s="2">
        <f t="shared" si="77"/>
        <v>-4.5900000000000052E-2</v>
      </c>
      <c r="D695" s="2">
        <f t="shared" si="78"/>
        <v>3.0124</v>
      </c>
      <c r="E695" s="2">
        <f t="shared" si="80"/>
        <v>3.0577800000000006</v>
      </c>
      <c r="F695" s="2">
        <f t="shared" si="81"/>
        <v>3.1206099999999997</v>
      </c>
      <c r="G695" s="2">
        <f t="shared" si="83"/>
        <v>3.2599760000000009</v>
      </c>
      <c r="H695" s="2">
        <f t="shared" si="79"/>
        <v>3.468099999999994</v>
      </c>
      <c r="I695" s="2">
        <f t="array" ref="I695">SUMPRODUCT(B679:B698, (ROW(B679:B698)-ROW(B679)+1)) / (20*21/2)</f>
        <v>3.0321214285714291</v>
      </c>
      <c r="J695" s="2">
        <f t="shared" si="82"/>
        <v>3.1106494646648382</v>
      </c>
      <c r="K695" s="2">
        <f t="shared" si="84"/>
        <v>3.2204858335105566</v>
      </c>
    </row>
    <row r="696" spans="1:11" ht="13.5" x14ac:dyDescent="0.25">
      <c r="A696" s="3">
        <f>TITRES_STAT!B699</f>
        <v>43018</v>
      </c>
      <c r="B696" s="6">
        <f>TITRES_STAT!D699</f>
        <v>2.9765999999999999</v>
      </c>
      <c r="C696" s="2">
        <f t="shared" si="77"/>
        <v>-4.5999999999999375E-3</v>
      </c>
      <c r="D696" s="2">
        <f t="shared" si="78"/>
        <v>3.0114799999999997</v>
      </c>
      <c r="E696" s="2">
        <f t="shared" si="80"/>
        <v>3.0389800000000005</v>
      </c>
      <c r="F696" s="2">
        <f t="shared" si="81"/>
        <v>3.1112099999999994</v>
      </c>
      <c r="G696" s="2">
        <f t="shared" si="83"/>
        <v>3.2528100000000006</v>
      </c>
      <c r="H696" s="2">
        <f t="shared" si="79"/>
        <v>3.4660514999999936</v>
      </c>
      <c r="I696" s="2">
        <f t="array" ref="I696">SUMPRODUCT(B680:B699, (ROW(B680:B699)-ROW(B680)+1)) / (20*21/2)</f>
        <v>3.0183166666666668</v>
      </c>
      <c r="J696" s="2">
        <f t="shared" si="82"/>
        <v>3.0978828489824726</v>
      </c>
      <c r="K696" s="2">
        <f t="shared" si="84"/>
        <v>3.2109216831768093</v>
      </c>
    </row>
    <row r="697" spans="1:11" ht="13.5" x14ac:dyDescent="0.25">
      <c r="A697" s="3">
        <f>TITRES_STAT!B700</f>
        <v>43019</v>
      </c>
      <c r="B697" s="6">
        <f>TITRES_STAT!D700</f>
        <v>2.9582999999999999</v>
      </c>
      <c r="C697" s="2">
        <f t="shared" si="77"/>
        <v>-1.8299999999999983E-2</v>
      </c>
      <c r="D697" s="2">
        <f t="shared" si="78"/>
        <v>2.9940599999999997</v>
      </c>
      <c r="E697" s="2">
        <f t="shared" si="80"/>
        <v>3.0183500000000003</v>
      </c>
      <c r="F697" s="2">
        <f t="shared" si="81"/>
        <v>3.0963049999999996</v>
      </c>
      <c r="G697" s="2">
        <f t="shared" si="83"/>
        <v>3.2438200000000008</v>
      </c>
      <c r="H697" s="2">
        <f t="shared" si="79"/>
        <v>3.4638469999999937</v>
      </c>
      <c r="I697" s="2">
        <f t="array" ref="I697">SUMPRODUCT(B681:B700, (ROW(B681:B700)-ROW(B681)+1)) / (20*21/2)</f>
        <v>3.0048466666666669</v>
      </c>
      <c r="J697" s="2">
        <f t="shared" si="82"/>
        <v>3.0845892443174749</v>
      </c>
      <c r="K697" s="2">
        <f t="shared" si="84"/>
        <v>3.2010149505032093</v>
      </c>
    </row>
    <row r="698" spans="1:11" ht="13.5" x14ac:dyDescent="0.25">
      <c r="A698" s="3">
        <f>TITRES_STAT!B701</f>
        <v>43020</v>
      </c>
      <c r="B698" s="6">
        <f>TITRES_STAT!D701</f>
        <v>2.8711000000000002</v>
      </c>
      <c r="C698" s="2">
        <f t="shared" si="77"/>
        <v>-8.7199999999999722E-2</v>
      </c>
      <c r="D698" s="2">
        <f t="shared" si="78"/>
        <v>2.96286</v>
      </c>
      <c r="E698" s="2">
        <f t="shared" si="80"/>
        <v>2.9981700000000004</v>
      </c>
      <c r="F698" s="2">
        <f t="shared" si="81"/>
        <v>3.0802499999999995</v>
      </c>
      <c r="G698" s="2">
        <f t="shared" si="83"/>
        <v>3.2318860000000011</v>
      </c>
      <c r="H698" s="2">
        <f t="shared" si="79"/>
        <v>3.4610564999999935</v>
      </c>
      <c r="I698" s="2">
        <f t="array" ref="I698">SUMPRODUCT(B682:B701, (ROW(B682:B701)-ROW(B682)+1)) / (20*21/2)</f>
        <v>2.9913290476190477</v>
      </c>
      <c r="J698" s="2">
        <f t="shared" si="82"/>
        <v>3.0642569353348583</v>
      </c>
      <c r="K698" s="2">
        <f t="shared" si="84"/>
        <v>3.1880771093070051</v>
      </c>
    </row>
    <row r="699" spans="1:11" ht="13.5" x14ac:dyDescent="0.25">
      <c r="A699" s="3">
        <f>TITRES_STAT!B702</f>
        <v>43021</v>
      </c>
      <c r="B699" s="6">
        <f>TITRES_STAT!D702</f>
        <v>2.9352999999999998</v>
      </c>
      <c r="C699" s="2">
        <f t="shared" si="77"/>
        <v>6.4199999999999591E-2</v>
      </c>
      <c r="D699" s="2">
        <f t="shared" si="78"/>
        <v>2.9445000000000001</v>
      </c>
      <c r="E699" s="2">
        <f t="shared" si="80"/>
        <v>2.9853300000000003</v>
      </c>
      <c r="F699" s="2">
        <f t="shared" si="81"/>
        <v>3.0676349999999997</v>
      </c>
      <c r="G699" s="2">
        <f t="shared" si="83"/>
        <v>3.2212360000000011</v>
      </c>
      <c r="H699" s="2">
        <f t="shared" si="79"/>
        <v>3.4588014999999932</v>
      </c>
      <c r="I699" s="2">
        <f t="array" ref="I699">SUMPRODUCT(B683:B702, (ROW(B683:B702)-ROW(B683)+1)) / (20*21/2)</f>
        <v>2.9785742857142856</v>
      </c>
      <c r="J699" s="2">
        <f t="shared" si="82"/>
        <v>3.0519753224458244</v>
      </c>
      <c r="K699" s="2">
        <f t="shared" si="84"/>
        <v>3.1781642814910445</v>
      </c>
    </row>
    <row r="700" spans="1:11" ht="13.5" x14ac:dyDescent="0.25">
      <c r="A700" s="3">
        <f>TITRES_STAT!B703</f>
        <v>43024</v>
      </c>
      <c r="B700" s="6">
        <f>TITRES_STAT!D703</f>
        <v>2.9262000000000001</v>
      </c>
      <c r="C700" s="2">
        <f t="shared" si="77"/>
        <v>-9.0999999999996639E-3</v>
      </c>
      <c r="D700" s="2">
        <f t="shared" si="78"/>
        <v>2.9335</v>
      </c>
      <c r="E700" s="2">
        <f t="shared" si="80"/>
        <v>2.97295</v>
      </c>
      <c r="F700" s="2">
        <f t="shared" si="81"/>
        <v>3.0543349999999996</v>
      </c>
      <c r="G700" s="2">
        <f t="shared" si="83"/>
        <v>3.2103180000000009</v>
      </c>
      <c r="H700" s="2">
        <f t="shared" si="79"/>
        <v>3.4563079999999933</v>
      </c>
      <c r="I700" s="2">
        <f t="array" ref="I700">SUMPRODUCT(B684:B703, (ROW(B684:B703)-ROW(B684)+1)) / (20*21/2)</f>
        <v>2.9609280952380952</v>
      </c>
      <c r="J700" s="2">
        <f t="shared" si="82"/>
        <v>3.0399967203081268</v>
      </c>
      <c r="K700" s="2">
        <f t="shared" si="84"/>
        <v>3.1682833292757095</v>
      </c>
    </row>
    <row r="701" spans="1:11" ht="13.5" x14ac:dyDescent="0.25">
      <c r="A701" s="3">
        <f>TITRES_STAT!B704</f>
        <v>43025</v>
      </c>
      <c r="B701" s="6">
        <f>TITRES_STAT!D704</f>
        <v>2.9123999999999999</v>
      </c>
      <c r="C701" s="2">
        <f t="shared" si="77"/>
        <v>-1.3800000000000257E-2</v>
      </c>
      <c r="D701" s="2">
        <f t="shared" si="78"/>
        <v>2.9206599999999998</v>
      </c>
      <c r="E701" s="2">
        <f t="shared" si="80"/>
        <v>2.9660699999999998</v>
      </c>
      <c r="F701" s="2">
        <f t="shared" si="81"/>
        <v>3.0417249999999996</v>
      </c>
      <c r="G701" s="2">
        <f t="shared" si="83"/>
        <v>3.1991240000000003</v>
      </c>
      <c r="H701" s="2">
        <f t="shared" si="79"/>
        <v>3.4541309999999936</v>
      </c>
      <c r="I701" s="2">
        <f t="array" ref="I701">SUMPRODUCT(B685:B704, (ROW(B685:B704)-ROW(B685)+1)) / (20*21/2)</f>
        <v>2.9448104761904763</v>
      </c>
      <c r="J701" s="2">
        <f t="shared" si="82"/>
        <v>3.027844651707353</v>
      </c>
      <c r="K701" s="2">
        <f t="shared" si="84"/>
        <v>3.1582486889119563</v>
      </c>
    </row>
    <row r="702" spans="1:11" ht="13.5" x14ac:dyDescent="0.25">
      <c r="A702" s="3">
        <f>TITRES_STAT!B705</f>
        <v>43026</v>
      </c>
      <c r="B702" s="6">
        <f>TITRES_STAT!D705</f>
        <v>2.9077999999999999</v>
      </c>
      <c r="C702" s="2">
        <f t="shared" si="77"/>
        <v>-4.5999999999999375E-3</v>
      </c>
      <c r="D702" s="2">
        <f t="shared" si="78"/>
        <v>2.9105599999999998</v>
      </c>
      <c r="E702" s="2">
        <f t="shared" si="80"/>
        <v>2.9523099999999998</v>
      </c>
      <c r="F702" s="2">
        <f t="shared" si="81"/>
        <v>3.0288849999999998</v>
      </c>
      <c r="G702" s="2">
        <f t="shared" si="83"/>
        <v>3.1890400000000003</v>
      </c>
      <c r="H702" s="2">
        <f t="shared" si="79"/>
        <v>3.451738499999994</v>
      </c>
      <c r="I702" s="2">
        <f t="array" ref="I702">SUMPRODUCT(B686:B705, (ROW(B686:B705)-ROW(B686)+1)) / (20*21/2)</f>
        <v>2.9342423809523805</v>
      </c>
      <c r="J702" s="2">
        <f t="shared" si="82"/>
        <v>3.0164118277352241</v>
      </c>
      <c r="K702" s="2">
        <f t="shared" si="84"/>
        <v>3.1484271716997227</v>
      </c>
    </row>
    <row r="703" spans="1:11" ht="13.5" x14ac:dyDescent="0.25">
      <c r="A703" s="3">
        <f>TITRES_STAT!B706</f>
        <v>43027</v>
      </c>
      <c r="B703" s="6">
        <f>TITRES_STAT!D706</f>
        <v>2.8435999999999999</v>
      </c>
      <c r="C703" s="2">
        <f t="shared" si="77"/>
        <v>-6.4200000000000035E-2</v>
      </c>
      <c r="D703" s="2">
        <f t="shared" si="78"/>
        <v>2.9050599999999998</v>
      </c>
      <c r="E703" s="2">
        <f t="shared" si="80"/>
        <v>2.9339599999999999</v>
      </c>
      <c r="F703" s="2">
        <f t="shared" si="81"/>
        <v>3.0128349999999999</v>
      </c>
      <c r="G703" s="2">
        <f t="shared" si="83"/>
        <v>3.1776720000000007</v>
      </c>
      <c r="H703" s="2">
        <f t="shared" si="79"/>
        <v>3.449024999999994</v>
      </c>
      <c r="I703" s="2">
        <f t="array" ref="I703">SUMPRODUCT(B687:B706, (ROW(B687:B706)-ROW(B687)+1)) / (20*21/2)</f>
        <v>2.9293680952380954</v>
      </c>
      <c r="J703" s="2">
        <f t="shared" si="82"/>
        <v>2.9999535584271078</v>
      </c>
      <c r="K703" s="2">
        <f t="shared" si="84"/>
        <v>3.1364731649664002</v>
      </c>
    </row>
    <row r="704" spans="1:11" ht="13.5" x14ac:dyDescent="0.25">
      <c r="A704" s="3">
        <f>TITRES_STAT!B707</f>
        <v>43028</v>
      </c>
      <c r="B704" s="6">
        <f>TITRES_STAT!D707</f>
        <v>2.8435999999999999</v>
      </c>
      <c r="C704" s="2">
        <f t="shared" si="77"/>
        <v>0</v>
      </c>
      <c r="D704" s="2">
        <f t="shared" si="78"/>
        <v>2.88672</v>
      </c>
      <c r="E704" s="2">
        <f t="shared" si="80"/>
        <v>2.91561</v>
      </c>
      <c r="F704" s="2">
        <f t="shared" si="81"/>
        <v>2.9958650000000002</v>
      </c>
      <c r="G704" s="2">
        <f t="shared" si="83"/>
        <v>3.1657480000000016</v>
      </c>
      <c r="H704" s="2">
        <f t="shared" si="79"/>
        <v>3.4462039999999945</v>
      </c>
      <c r="I704" s="2">
        <f t="array" ref="I704">SUMPRODUCT(B688:B707, (ROW(B688:B707)-ROW(B688)+1)) / (20*21/2)</f>
        <v>2.9260457142857144</v>
      </c>
      <c r="J704" s="2">
        <f t="shared" si="82"/>
        <v>2.9850627433388119</v>
      </c>
      <c r="K704" s="2">
        <f t="shared" si="84"/>
        <v>3.1249879428108551</v>
      </c>
    </row>
    <row r="705" spans="1:11" ht="13.5" x14ac:dyDescent="0.25">
      <c r="A705" s="3">
        <f>TITRES_STAT!B708</f>
        <v>43031</v>
      </c>
      <c r="B705" s="6">
        <f>TITRES_STAT!D708</f>
        <v>2.8849</v>
      </c>
      <c r="C705" s="2">
        <f t="shared" si="77"/>
        <v>4.1300000000000114E-2</v>
      </c>
      <c r="D705" s="2">
        <f t="shared" si="78"/>
        <v>2.87846</v>
      </c>
      <c r="E705" s="2">
        <f t="shared" si="80"/>
        <v>2.9059800000000005</v>
      </c>
      <c r="F705" s="2">
        <f t="shared" si="81"/>
        <v>2.9818800000000008</v>
      </c>
      <c r="G705" s="2">
        <f t="shared" si="83"/>
        <v>3.1555660000000012</v>
      </c>
      <c r="H705" s="2">
        <f t="shared" si="79"/>
        <v>3.4436109999999944</v>
      </c>
      <c r="I705" s="2">
        <f t="array" ref="I705">SUMPRODUCT(B689:B708, (ROW(B689:B708)-ROW(B689)+1)) / (20*21/2)</f>
        <v>2.9238152380952385</v>
      </c>
      <c r="J705" s="2">
        <f t="shared" si="82"/>
        <v>2.9755234344494013</v>
      </c>
      <c r="K705" s="2">
        <f t="shared" si="84"/>
        <v>3.1155727293672921</v>
      </c>
    </row>
    <row r="706" spans="1:11" ht="13.5" x14ac:dyDescent="0.25">
      <c r="A706" s="3">
        <f>TITRES_STAT!B709</f>
        <v>43032</v>
      </c>
      <c r="B706" s="6">
        <f>TITRES_STAT!D709</f>
        <v>2.9306999999999999</v>
      </c>
      <c r="C706" s="2">
        <f t="shared" si="77"/>
        <v>4.5799999999999841E-2</v>
      </c>
      <c r="D706" s="2">
        <f t="shared" si="78"/>
        <v>2.88212</v>
      </c>
      <c r="E706" s="2">
        <f t="shared" si="80"/>
        <v>2.9013900000000001</v>
      </c>
      <c r="F706" s="2">
        <f t="shared" si="81"/>
        <v>2.9701850000000003</v>
      </c>
      <c r="G706" s="2">
        <f t="shared" si="83"/>
        <v>3.1453840000000013</v>
      </c>
      <c r="H706" s="2">
        <f t="shared" si="79"/>
        <v>3.4411399999999954</v>
      </c>
      <c r="I706" s="2">
        <f t="array" ref="I706">SUMPRODUCT(B690:B709, (ROW(B690:B709)-ROW(B690)+1)) / (20*21/2)</f>
        <v>2.9200590476190476</v>
      </c>
      <c r="J706" s="2">
        <f t="shared" si="82"/>
        <v>2.9712545359304108</v>
      </c>
      <c r="K706" s="2">
        <f t="shared" si="84"/>
        <v>3.108322818411712</v>
      </c>
    </row>
    <row r="707" spans="1:11" ht="13.5" x14ac:dyDescent="0.25">
      <c r="A707" s="3">
        <f>TITRES_STAT!B710</f>
        <v>43033</v>
      </c>
      <c r="B707" s="6">
        <f>TITRES_STAT!D710</f>
        <v>2.9352999999999998</v>
      </c>
      <c r="C707" s="2">
        <f t="shared" si="77"/>
        <v>4.5999999999999375E-3</v>
      </c>
      <c r="D707" s="2">
        <f t="shared" si="78"/>
        <v>2.8876199999999996</v>
      </c>
      <c r="E707" s="2">
        <f t="shared" si="80"/>
        <v>2.8990899999999997</v>
      </c>
      <c r="F707" s="2">
        <f t="shared" si="81"/>
        <v>2.9587200000000005</v>
      </c>
      <c r="G707" s="2">
        <f t="shared" si="83"/>
        <v>3.1362100000000015</v>
      </c>
      <c r="H707" s="2">
        <f t="shared" si="79"/>
        <v>3.4388849999999946</v>
      </c>
      <c r="I707" s="2">
        <f t="array" ref="I707">SUMPRODUCT(B691:B710, (ROW(B691:B710)-ROW(B691)+1)) / (20*21/2)</f>
        <v>2.9148423809523809</v>
      </c>
      <c r="J707" s="2">
        <f t="shared" si="82"/>
        <v>2.9678302944132287</v>
      </c>
      <c r="K707" s="2">
        <f t="shared" si="84"/>
        <v>3.101537609846547</v>
      </c>
    </row>
    <row r="708" spans="1:11" ht="13.5" x14ac:dyDescent="0.25">
      <c r="A708" s="3">
        <f>TITRES_STAT!B711</f>
        <v>43034</v>
      </c>
      <c r="B708" s="6">
        <f>TITRES_STAT!D711</f>
        <v>2.9352999999999998</v>
      </c>
      <c r="C708" s="2">
        <f t="shared" ref="C708:C771" si="85">B708-B707</f>
        <v>0</v>
      </c>
      <c r="D708" s="2">
        <f t="shared" si="78"/>
        <v>2.9059599999999999</v>
      </c>
      <c r="E708" s="2">
        <f t="shared" si="80"/>
        <v>2.9055099999999996</v>
      </c>
      <c r="F708" s="2">
        <f t="shared" si="81"/>
        <v>2.9518400000000002</v>
      </c>
      <c r="G708" s="2">
        <f t="shared" si="83"/>
        <v>3.1270360000000013</v>
      </c>
      <c r="H708" s="2">
        <f t="shared" si="79"/>
        <v>3.4366299999999943</v>
      </c>
      <c r="I708" s="2">
        <f t="array" ref="I708">SUMPRODUCT(B692:B711, (ROW(B692:B711)-ROW(B692)+1)) / (20*21/2)</f>
        <v>2.9143138095238088</v>
      </c>
      <c r="J708" s="2">
        <f t="shared" si="82"/>
        <v>2.9647321711357786</v>
      </c>
      <c r="K708" s="2">
        <f t="shared" si="84"/>
        <v>3.0950184878917808</v>
      </c>
    </row>
    <row r="709" spans="1:11" ht="13.5" x14ac:dyDescent="0.25">
      <c r="A709" s="3">
        <f>TITRES_STAT!B712</f>
        <v>43035</v>
      </c>
      <c r="B709" s="6">
        <f>TITRES_STAT!D712</f>
        <v>2.9123999999999999</v>
      </c>
      <c r="C709" s="2">
        <f t="shared" si="85"/>
        <v>-2.289999999999992E-2</v>
      </c>
      <c r="D709" s="2">
        <f t="shared" si="78"/>
        <v>2.9197199999999999</v>
      </c>
      <c r="E709" s="2">
        <f t="shared" si="80"/>
        <v>2.9032199999999997</v>
      </c>
      <c r="F709" s="2">
        <f t="shared" si="81"/>
        <v>2.9442750000000002</v>
      </c>
      <c r="G709" s="2">
        <f t="shared" si="83"/>
        <v>3.1174960000000009</v>
      </c>
      <c r="H709" s="2">
        <f t="shared" si="79"/>
        <v>3.4343674999999947</v>
      </c>
      <c r="I709" s="2">
        <f t="array" ref="I709">SUMPRODUCT(B693:B712, (ROW(B693:B712)-ROW(B693)+1)) / (20*21/2)</f>
        <v>2.9153399999999996</v>
      </c>
      <c r="J709" s="2">
        <f t="shared" si="82"/>
        <v>2.9597481548371332</v>
      </c>
      <c r="K709" s="2">
        <f t="shared" si="84"/>
        <v>3.0878569785626913</v>
      </c>
    </row>
    <row r="710" spans="1:11" ht="13.5" x14ac:dyDescent="0.25">
      <c r="A710" s="3">
        <f>TITRES_STAT!B713</f>
        <v>43038</v>
      </c>
      <c r="B710" s="6">
        <f>TITRES_STAT!D713</f>
        <v>2.8895</v>
      </c>
      <c r="C710" s="2">
        <f t="shared" si="85"/>
        <v>-2.289999999999992E-2</v>
      </c>
      <c r="D710" s="2">
        <f t="shared" ref="D710:D773" si="86">AVERAGE(B706:B710)</f>
        <v>2.9206399999999997</v>
      </c>
      <c r="E710" s="2">
        <f t="shared" si="80"/>
        <v>2.8995499999999992</v>
      </c>
      <c r="F710" s="2">
        <f t="shared" si="81"/>
        <v>2.9362500000000002</v>
      </c>
      <c r="G710" s="2">
        <f t="shared" si="83"/>
        <v>3.1078660000000009</v>
      </c>
      <c r="H710" s="2">
        <f t="shared" si="79"/>
        <v>3.4319689999999938</v>
      </c>
      <c r="I710" s="2">
        <f t="array" ref="I710">SUMPRODUCT(B694:B713, (ROW(B694:B713)-ROW(B694)+1)) / (20*21/2)</f>
        <v>2.9185895238095236</v>
      </c>
      <c r="J710" s="2">
        <f t="shared" si="82"/>
        <v>2.9530578543764539</v>
      </c>
      <c r="K710" s="2">
        <f t="shared" si="84"/>
        <v>3.0800782735210173</v>
      </c>
    </row>
    <row r="711" spans="1:11" ht="13.5" x14ac:dyDescent="0.25">
      <c r="A711" s="3">
        <f>TITRES_STAT!B714</f>
        <v>43039</v>
      </c>
      <c r="B711" s="6">
        <f>TITRES_STAT!D714</f>
        <v>2.9306999999999999</v>
      </c>
      <c r="C711" s="2">
        <f t="shared" si="85"/>
        <v>4.1199999999999903E-2</v>
      </c>
      <c r="D711" s="2">
        <f t="shared" si="86"/>
        <v>2.9206399999999997</v>
      </c>
      <c r="E711" s="2">
        <f t="shared" si="80"/>
        <v>2.9013799999999996</v>
      </c>
      <c r="F711" s="2">
        <f t="shared" si="81"/>
        <v>2.9337249999999999</v>
      </c>
      <c r="G711" s="2">
        <f t="shared" si="83"/>
        <v>3.1002520000000011</v>
      </c>
      <c r="H711" s="2">
        <f t="shared" si="79"/>
        <v>3.4296909999999938</v>
      </c>
      <c r="I711" s="2">
        <f t="array" ref="I711">SUMPRODUCT(B695:B714, (ROW(B695:B714)-ROW(B695)+1)) / (20*21/2)</f>
        <v>2.9230214285714284</v>
      </c>
      <c r="J711" s="2">
        <f t="shared" si="82"/>
        <v>2.95092853491203</v>
      </c>
      <c r="K711" s="2">
        <f t="shared" si="84"/>
        <v>3.0742203020103891</v>
      </c>
    </row>
    <row r="712" spans="1:11" ht="13.5" x14ac:dyDescent="0.25">
      <c r="A712" s="3">
        <f>TITRES_STAT!B715</f>
        <v>43040</v>
      </c>
      <c r="B712" s="6">
        <f>TITRES_STAT!D715</f>
        <v>2.9445000000000001</v>
      </c>
      <c r="C712" s="2">
        <f t="shared" si="85"/>
        <v>1.3800000000000257E-2</v>
      </c>
      <c r="D712" s="2">
        <f t="shared" si="86"/>
        <v>2.9224799999999997</v>
      </c>
      <c r="E712" s="2">
        <f t="shared" si="80"/>
        <v>2.9050499999999997</v>
      </c>
      <c r="F712" s="2">
        <f t="shared" si="81"/>
        <v>2.9286799999999999</v>
      </c>
      <c r="G712" s="2">
        <f t="shared" si="83"/>
        <v>3.0914460000000008</v>
      </c>
      <c r="H712" s="2">
        <f t="shared" si="79"/>
        <v>3.4274819999999937</v>
      </c>
      <c r="I712" s="2">
        <f t="array" ref="I712">SUMPRODUCT(B696:B715, (ROW(B696:B715)-ROW(B696)+1)) / (20*21/2)</f>
        <v>2.9250966666666667</v>
      </c>
      <c r="J712" s="2">
        <f t="shared" si="82"/>
        <v>2.9503162934918366</v>
      </c>
      <c r="K712" s="2">
        <f t="shared" si="84"/>
        <v>3.0691332313433151</v>
      </c>
    </row>
    <row r="713" spans="1:11" ht="13.5" x14ac:dyDescent="0.25">
      <c r="A713" s="3">
        <f>TITRES_STAT!B716</f>
        <v>43041</v>
      </c>
      <c r="B713" s="6">
        <f>TITRES_STAT!D716</f>
        <v>2.9628000000000001</v>
      </c>
      <c r="C713" s="2">
        <f t="shared" si="85"/>
        <v>1.8299999999999983E-2</v>
      </c>
      <c r="D713" s="2">
        <f t="shared" si="86"/>
        <v>2.9279799999999998</v>
      </c>
      <c r="E713" s="2">
        <f t="shared" si="80"/>
        <v>2.9169700000000001</v>
      </c>
      <c r="F713" s="2">
        <f t="shared" si="81"/>
        <v>2.925465</v>
      </c>
      <c r="G713" s="2">
        <f t="shared" si="83"/>
        <v>3.0846580000000001</v>
      </c>
      <c r="H713" s="2">
        <f t="shared" si="79"/>
        <v>3.4252569999999936</v>
      </c>
      <c r="I713" s="2">
        <f t="array" ref="I713">SUMPRODUCT(B697:B716, (ROW(B697:B716)-ROW(B697)+1)) / (20*21/2)</f>
        <v>2.923413333333333</v>
      </c>
      <c r="J713" s="2">
        <f t="shared" si="82"/>
        <v>2.9515052179211856</v>
      </c>
      <c r="K713" s="2">
        <f t="shared" si="84"/>
        <v>3.0649633007024009</v>
      </c>
    </row>
    <row r="714" spans="1:11" ht="13.5" x14ac:dyDescent="0.25">
      <c r="A714" s="3">
        <f>TITRES_STAT!B717</f>
        <v>43042</v>
      </c>
      <c r="B714" s="6">
        <f>TITRES_STAT!D717</f>
        <v>2.972</v>
      </c>
      <c r="C714" s="2">
        <f t="shared" si="85"/>
        <v>9.1999999999998749E-3</v>
      </c>
      <c r="D714" s="2">
        <f t="shared" si="86"/>
        <v>2.9398999999999997</v>
      </c>
      <c r="E714" s="2">
        <f t="shared" si="80"/>
        <v>2.9298100000000002</v>
      </c>
      <c r="F714" s="2">
        <f t="shared" si="81"/>
        <v>2.9227099999999999</v>
      </c>
      <c r="G714" s="2">
        <f t="shared" si="83"/>
        <v>3.0781440000000004</v>
      </c>
      <c r="H714" s="2">
        <f t="shared" ref="H714:H777" si="87">AVERAGE(B515:B714)</f>
        <v>3.4230779999999936</v>
      </c>
      <c r="I714" s="2">
        <f t="array" ref="I714">SUMPRODUCT(B698:B717, (ROW(B698:B717)-ROW(B698)+1)) / (20*21/2)</f>
        <v>2.9281938095238096</v>
      </c>
      <c r="J714" s="2">
        <f t="shared" si="82"/>
        <v>2.9534571019286919</v>
      </c>
      <c r="K714" s="2">
        <f t="shared" si="84"/>
        <v>3.0613176810670124</v>
      </c>
    </row>
    <row r="715" spans="1:11" ht="13.5" x14ac:dyDescent="0.25">
      <c r="A715" s="3">
        <f>TITRES_STAT!B718</f>
        <v>43045</v>
      </c>
      <c r="B715" s="6">
        <f>TITRES_STAT!D718</f>
        <v>2.9445000000000001</v>
      </c>
      <c r="C715" s="2">
        <f t="shared" si="85"/>
        <v>-2.7499999999999858E-2</v>
      </c>
      <c r="D715" s="2">
        <f t="shared" si="86"/>
        <v>2.9508999999999999</v>
      </c>
      <c r="E715" s="2">
        <f t="shared" si="80"/>
        <v>2.9357700000000007</v>
      </c>
      <c r="F715" s="2">
        <f t="shared" si="81"/>
        <v>2.9208749999999997</v>
      </c>
      <c r="G715" s="2">
        <f t="shared" si="83"/>
        <v>3.0710800000000003</v>
      </c>
      <c r="H715" s="2">
        <f t="shared" si="87"/>
        <v>3.4207614999999936</v>
      </c>
      <c r="I715" s="2">
        <f t="array" ref="I715">SUMPRODUCT(B699:B718, (ROW(B699:B718)-ROW(B699)+1)) / (20*21/2)</f>
        <v>2.9298738095238095</v>
      </c>
      <c r="J715" s="2">
        <f t="shared" si="82"/>
        <v>2.9526040446021495</v>
      </c>
      <c r="K715" s="2">
        <f t="shared" si="84"/>
        <v>3.0567365955349728</v>
      </c>
    </row>
    <row r="716" spans="1:11" ht="13.5" x14ac:dyDescent="0.25">
      <c r="A716" s="3">
        <f>TITRES_STAT!B719</f>
        <v>43046</v>
      </c>
      <c r="B716" s="6">
        <f>TITRES_STAT!D719</f>
        <v>2.9032</v>
      </c>
      <c r="C716" s="2">
        <f t="shared" si="85"/>
        <v>-4.1300000000000114E-2</v>
      </c>
      <c r="D716" s="2">
        <f t="shared" si="86"/>
        <v>2.9454000000000002</v>
      </c>
      <c r="E716" s="2">
        <f t="shared" ref="E716:E779" si="88">AVERAGE(B707:B716)</f>
        <v>2.9330200000000004</v>
      </c>
      <c r="F716" s="2">
        <f t="shared" si="81"/>
        <v>2.9172049999999996</v>
      </c>
      <c r="G716" s="2">
        <f t="shared" si="83"/>
        <v>3.0632819999999996</v>
      </c>
      <c r="H716" s="2">
        <f t="shared" si="87"/>
        <v>3.4181744999999935</v>
      </c>
      <c r="I716" s="2">
        <f t="array" ref="I716">SUMPRODUCT(B700:B719, (ROW(B700:B719)-ROW(B700)+1)) / (20*21/2)</f>
        <v>2.9334385714285709</v>
      </c>
      <c r="J716" s="2">
        <f t="shared" si="82"/>
        <v>2.9478988974971827</v>
      </c>
      <c r="K716" s="2">
        <f t="shared" si="84"/>
        <v>3.0507155525728171</v>
      </c>
    </row>
    <row r="717" spans="1:11" ht="13.5" x14ac:dyDescent="0.25">
      <c r="A717" s="3">
        <f>TITRES_STAT!B720</f>
        <v>43047</v>
      </c>
      <c r="B717" s="6">
        <f>TITRES_STAT!D720</f>
        <v>2.9674</v>
      </c>
      <c r="C717" s="2">
        <f t="shared" si="85"/>
        <v>6.4200000000000035E-2</v>
      </c>
      <c r="D717" s="2">
        <f t="shared" si="86"/>
        <v>2.94998</v>
      </c>
      <c r="E717" s="2">
        <f t="shared" si="88"/>
        <v>2.9362300000000001</v>
      </c>
      <c r="F717" s="2">
        <f t="shared" si="81"/>
        <v>2.9176599999999993</v>
      </c>
      <c r="G717" s="2">
        <f t="shared" si="83"/>
        <v>3.0567679999999999</v>
      </c>
      <c r="H717" s="2">
        <f t="shared" si="87"/>
        <v>3.4154369999999927</v>
      </c>
      <c r="I717" s="2">
        <f t="array" ref="I717">SUMPRODUCT(B701:B720, (ROW(B701:B720)-ROW(B701)+1)) / (20*21/2)</f>
        <v>2.9347033333333337</v>
      </c>
      <c r="J717" s="2">
        <f t="shared" si="82"/>
        <v>2.9497561453545935</v>
      </c>
      <c r="K717" s="2">
        <f t="shared" si="84"/>
        <v>3.0474482760013344</v>
      </c>
    </row>
    <row r="718" spans="1:11" ht="13.5" x14ac:dyDescent="0.25">
      <c r="A718" s="3">
        <f>TITRES_STAT!B721</f>
        <v>43048</v>
      </c>
      <c r="B718" s="6">
        <f>TITRES_STAT!D721</f>
        <v>2.9352999999999998</v>
      </c>
      <c r="C718" s="2">
        <f t="shared" si="85"/>
        <v>-3.2100000000000239E-2</v>
      </c>
      <c r="D718" s="2">
        <f t="shared" si="86"/>
        <v>2.94448</v>
      </c>
      <c r="E718" s="2">
        <f t="shared" si="88"/>
        <v>2.9362300000000006</v>
      </c>
      <c r="F718" s="2">
        <f t="shared" si="81"/>
        <v>2.9208699999999994</v>
      </c>
      <c r="G718" s="2">
        <f t="shared" si="83"/>
        <v>3.0498880000000002</v>
      </c>
      <c r="H718" s="2">
        <f t="shared" si="87"/>
        <v>3.4125604999999926</v>
      </c>
      <c r="I718" s="2">
        <f t="array" ref="I718">SUMPRODUCT(B702:B721, (ROW(B702:B721)-ROW(B702)+1)) / (20*21/2)</f>
        <v>2.9359247619047619</v>
      </c>
      <c r="J718" s="2">
        <f t="shared" si="82"/>
        <v>2.948379369606537</v>
      </c>
      <c r="K718" s="2">
        <f t="shared" si="84"/>
        <v>3.0430503043934394</v>
      </c>
    </row>
    <row r="719" spans="1:11" ht="13.5" x14ac:dyDescent="0.25">
      <c r="A719" s="3">
        <f>TITRES_STAT!B722</f>
        <v>43049</v>
      </c>
      <c r="B719" s="6">
        <f>TITRES_STAT!D722</f>
        <v>2.9582999999999999</v>
      </c>
      <c r="C719" s="2">
        <f t="shared" si="85"/>
        <v>2.3000000000000131E-2</v>
      </c>
      <c r="D719" s="2">
        <f t="shared" si="86"/>
        <v>2.9417399999999998</v>
      </c>
      <c r="E719" s="2">
        <f t="shared" si="88"/>
        <v>2.94082</v>
      </c>
      <c r="F719" s="2">
        <f t="shared" si="81"/>
        <v>2.9220199999999994</v>
      </c>
      <c r="G719" s="2">
        <f t="shared" si="83"/>
        <v>3.0436520000000002</v>
      </c>
      <c r="H719" s="2">
        <f t="shared" si="87"/>
        <v>3.4097774999999935</v>
      </c>
      <c r="I719" s="2">
        <f t="array" ref="I719">SUMPRODUCT(B703:B722, (ROW(B703:B722)-ROW(B703)+1)) / (20*21/2)</f>
        <v>2.9418466666666672</v>
      </c>
      <c r="J719" s="2">
        <f t="shared" si="82"/>
        <v>2.9493241915487713</v>
      </c>
      <c r="K719" s="2">
        <f t="shared" si="84"/>
        <v>3.0397267630446771</v>
      </c>
    </row>
    <row r="720" spans="1:11" ht="13.5" x14ac:dyDescent="0.25">
      <c r="A720" s="3">
        <f>TITRES_STAT!B723</f>
        <v>43052</v>
      </c>
      <c r="B720" s="6">
        <f>TITRES_STAT!D723</f>
        <v>2.9352999999999998</v>
      </c>
      <c r="C720" s="2">
        <f t="shared" si="85"/>
        <v>-2.3000000000000131E-2</v>
      </c>
      <c r="D720" s="2">
        <f t="shared" si="86"/>
        <v>2.9398999999999997</v>
      </c>
      <c r="E720" s="2">
        <f t="shared" si="88"/>
        <v>2.9454000000000002</v>
      </c>
      <c r="F720" s="2">
        <f t="shared" si="81"/>
        <v>2.9224749999999995</v>
      </c>
      <c r="G720" s="2">
        <f t="shared" si="83"/>
        <v>3.036956</v>
      </c>
      <c r="H720" s="2">
        <f t="shared" si="87"/>
        <v>3.4070934999999936</v>
      </c>
      <c r="I720" s="2">
        <f t="array" ref="I720">SUMPRODUCT(B704:B723, (ROW(B704:B723)-ROW(B704)+1)) / (20*21/2)</f>
        <v>2.9434638095238093</v>
      </c>
      <c r="J720" s="2">
        <f t="shared" si="82"/>
        <v>2.9479885542584121</v>
      </c>
      <c r="K720" s="2">
        <f t="shared" si="84"/>
        <v>3.0356315958664548</v>
      </c>
    </row>
    <row r="721" spans="1:11" ht="13.5" x14ac:dyDescent="0.25">
      <c r="A721" s="3">
        <f>TITRES_STAT!B724</f>
        <v>43053</v>
      </c>
      <c r="B721" s="6">
        <f>TITRES_STAT!D724</f>
        <v>2.9352999999999998</v>
      </c>
      <c r="C721" s="2">
        <f t="shared" si="85"/>
        <v>0</v>
      </c>
      <c r="D721" s="2">
        <f t="shared" si="86"/>
        <v>2.9463199999999996</v>
      </c>
      <c r="E721" s="2">
        <f t="shared" si="88"/>
        <v>2.9458599999999997</v>
      </c>
      <c r="F721" s="2">
        <f t="shared" si="81"/>
        <v>2.9236199999999992</v>
      </c>
      <c r="G721" s="2">
        <f t="shared" si="83"/>
        <v>3.0300760000000007</v>
      </c>
      <c r="H721" s="2">
        <f t="shared" si="87"/>
        <v>3.4046669999999932</v>
      </c>
      <c r="I721" s="2">
        <f t="array" ref="I721">SUMPRODUCT(B705:B724, (ROW(B705:B724)-ROW(B705)+1)) / (20*21/2)</f>
        <v>2.935867142857143</v>
      </c>
      <c r="J721" s="2">
        <f t="shared" si="82"/>
        <v>2.9467801205195157</v>
      </c>
      <c r="K721" s="2">
        <f t="shared" si="84"/>
        <v>3.0316970234795351</v>
      </c>
    </row>
    <row r="722" spans="1:11" ht="13.5" x14ac:dyDescent="0.25">
      <c r="A722" s="3">
        <f>TITRES_STAT!B725</f>
        <v>43054</v>
      </c>
      <c r="B722" s="6">
        <f>TITRES_STAT!D725</f>
        <v>2.9857999999999998</v>
      </c>
      <c r="C722" s="2">
        <f t="shared" si="85"/>
        <v>5.0499999999999989E-2</v>
      </c>
      <c r="D722" s="2">
        <f t="shared" si="86"/>
        <v>2.9499999999999997</v>
      </c>
      <c r="E722" s="2">
        <f t="shared" si="88"/>
        <v>2.9499900000000001</v>
      </c>
      <c r="F722" s="2">
        <f t="shared" si="81"/>
        <v>2.927519999999999</v>
      </c>
      <c r="G722" s="2">
        <f t="shared" si="83"/>
        <v>3.0242060000000008</v>
      </c>
      <c r="H722" s="2">
        <f t="shared" si="87"/>
        <v>3.4022354999999935</v>
      </c>
      <c r="I722" s="2">
        <f t="array" ref="I722">SUMPRODUCT(B706:B725, (ROW(B706:B725)-ROW(B706)+1)) / (20*21/2)</f>
        <v>2.9264742857142858</v>
      </c>
      <c r="J722" s="2">
        <f t="shared" si="82"/>
        <v>2.9504962995176567</v>
      </c>
      <c r="K722" s="2">
        <f t="shared" si="84"/>
        <v>3.0298971402058279</v>
      </c>
    </row>
    <row r="723" spans="1:11" ht="13.5" x14ac:dyDescent="0.25">
      <c r="A723" s="3">
        <f>TITRES_STAT!B726</f>
        <v>43055</v>
      </c>
      <c r="B723" s="6">
        <f>TITRES_STAT!D726</f>
        <v>2.9445000000000001</v>
      </c>
      <c r="C723" s="2">
        <f t="shared" si="85"/>
        <v>-4.129999999999967E-2</v>
      </c>
      <c r="D723" s="2">
        <f t="shared" si="86"/>
        <v>2.9518399999999998</v>
      </c>
      <c r="E723" s="2">
        <f t="shared" si="88"/>
        <v>2.9481600000000001</v>
      </c>
      <c r="F723" s="2">
        <f t="shared" si="81"/>
        <v>2.9325649999999994</v>
      </c>
      <c r="G723" s="2">
        <f t="shared" si="83"/>
        <v>3.0179680000000007</v>
      </c>
      <c r="H723" s="2">
        <f t="shared" si="87"/>
        <v>3.3995549999999928</v>
      </c>
      <c r="I723" s="2">
        <f t="array" ref="I723">SUMPRODUCT(B707:B726, (ROW(B707:B726)-ROW(B707)+1)) / (20*21/2)</f>
        <v>2.9173219047619048</v>
      </c>
      <c r="J723" s="2">
        <f t="shared" si="82"/>
        <v>2.9499252233731177</v>
      </c>
      <c r="K723" s="2">
        <f t="shared" si="84"/>
        <v>3.0265482327467756</v>
      </c>
    </row>
    <row r="724" spans="1:11" ht="13.5" x14ac:dyDescent="0.25">
      <c r="A724" s="3">
        <f>TITRES_STAT!B727</f>
        <v>43056</v>
      </c>
      <c r="B724" s="6">
        <f>TITRES_STAT!D727</f>
        <v>2.8527999999999998</v>
      </c>
      <c r="C724" s="2">
        <f t="shared" si="85"/>
        <v>-9.1700000000000337E-2</v>
      </c>
      <c r="D724" s="2">
        <f t="shared" si="86"/>
        <v>2.9307399999999997</v>
      </c>
      <c r="E724" s="2">
        <f t="shared" si="88"/>
        <v>2.9362399999999997</v>
      </c>
      <c r="F724" s="2">
        <f t="shared" ref="F724:F787" si="89">AVERAGE(B705:B724)</f>
        <v>2.9330249999999998</v>
      </c>
      <c r="G724" s="2">
        <f t="shared" si="83"/>
        <v>3.0098960000000003</v>
      </c>
      <c r="H724" s="2">
        <f t="shared" si="87"/>
        <v>3.3962444999999928</v>
      </c>
      <c r="I724" s="2">
        <f t="array" ref="I724">SUMPRODUCT(B708:B727, (ROW(B708:B727)-ROW(B708)+1)) / (20*21/2)</f>
        <v>2.9112471428571434</v>
      </c>
      <c r="J724" s="2">
        <f t="shared" si="82"/>
        <v>2.9406752020994875</v>
      </c>
      <c r="K724" s="2">
        <f t="shared" si="84"/>
        <v>3.0197345765606278</v>
      </c>
    </row>
    <row r="725" spans="1:11" ht="13.5" x14ac:dyDescent="0.25">
      <c r="A725" s="3">
        <f>TITRES_STAT!B728</f>
        <v>43059</v>
      </c>
      <c r="B725" s="6">
        <f>TITRES_STAT!D728</f>
        <v>2.8344</v>
      </c>
      <c r="C725" s="2">
        <f t="shared" si="85"/>
        <v>-1.839999999999975E-2</v>
      </c>
      <c r="D725" s="2">
        <f t="shared" si="86"/>
        <v>2.9105599999999998</v>
      </c>
      <c r="E725" s="2">
        <f t="shared" si="88"/>
        <v>2.92523</v>
      </c>
      <c r="F725" s="2">
        <f t="shared" si="89"/>
        <v>2.9304999999999999</v>
      </c>
      <c r="G725" s="2">
        <f t="shared" si="83"/>
        <v>3.0016400000000005</v>
      </c>
      <c r="H725" s="2">
        <f t="shared" si="87"/>
        <v>3.3927344999999933</v>
      </c>
      <c r="I725" s="2">
        <f t="array" ref="I725">SUMPRODUCT(B709:B728, (ROW(B709:B728)-ROW(B709)+1)) / (20*21/2)</f>
        <v>2.9037790476190475</v>
      </c>
      <c r="J725" s="2">
        <f t="shared" ref="J725:J788" si="90">$J$4*B725+J724*(1-$J$4)</f>
        <v>2.9305537542804885</v>
      </c>
      <c r="K725" s="2">
        <f t="shared" si="84"/>
        <v>3.0124665539504072</v>
      </c>
    </row>
    <row r="726" spans="1:11" ht="13.5" x14ac:dyDescent="0.25">
      <c r="A726" s="3">
        <f>TITRES_STAT!B729</f>
        <v>43060</v>
      </c>
      <c r="B726" s="6">
        <f>TITRES_STAT!D729</f>
        <v>2.8344</v>
      </c>
      <c r="C726" s="2">
        <f t="shared" si="85"/>
        <v>0</v>
      </c>
      <c r="D726" s="2">
        <f t="shared" si="86"/>
        <v>2.8903799999999999</v>
      </c>
      <c r="E726" s="2">
        <f t="shared" si="88"/>
        <v>2.9183499999999993</v>
      </c>
      <c r="F726" s="2">
        <f t="shared" si="89"/>
        <v>2.9256850000000001</v>
      </c>
      <c r="G726" s="2">
        <f t="shared" si="83"/>
        <v>2.9950360000000003</v>
      </c>
      <c r="H726" s="2">
        <f t="shared" si="87"/>
        <v>3.3893319999999925</v>
      </c>
      <c r="I726" s="2">
        <f t="array" ref="I726">SUMPRODUCT(B710:B729, (ROW(B710:B729)-ROW(B710)+1)) / (20*21/2)</f>
        <v>2.9028619047619042</v>
      </c>
      <c r="J726" s="2">
        <f t="shared" si="90"/>
        <v>2.9213962538728229</v>
      </c>
      <c r="K726" s="2">
        <f t="shared" si="84"/>
        <v>3.0054835518347049</v>
      </c>
    </row>
    <row r="727" spans="1:11" ht="13.5" x14ac:dyDescent="0.25">
      <c r="A727" s="3">
        <f>TITRES_STAT!B730</f>
        <v>43061</v>
      </c>
      <c r="B727" s="6">
        <f>TITRES_STAT!D730</f>
        <v>2.8618999999999999</v>
      </c>
      <c r="C727" s="2">
        <f t="shared" si="85"/>
        <v>2.7499999999999858E-2</v>
      </c>
      <c r="D727" s="2">
        <f t="shared" si="86"/>
        <v>2.8656000000000001</v>
      </c>
      <c r="E727" s="2">
        <f t="shared" si="88"/>
        <v>2.9077999999999991</v>
      </c>
      <c r="F727" s="2">
        <f t="shared" si="89"/>
        <v>2.922015</v>
      </c>
      <c r="G727" s="2">
        <f t="shared" si="83"/>
        <v>2.9871459999999996</v>
      </c>
      <c r="H727" s="2">
        <f t="shared" si="87"/>
        <v>3.3858739999999927</v>
      </c>
      <c r="I727" s="2">
        <f t="array" ref="I727">SUMPRODUCT(B711:B730, (ROW(B711:B730)-ROW(B711)+1)) / (20*21/2)</f>
        <v>2.9019666666666661</v>
      </c>
      <c r="J727" s="2">
        <f t="shared" si="90"/>
        <v>2.9157299439801729</v>
      </c>
      <c r="K727" s="2">
        <f t="shared" si="84"/>
        <v>2.9998528243117755</v>
      </c>
    </row>
    <row r="728" spans="1:11" ht="13.5" x14ac:dyDescent="0.25">
      <c r="A728" s="3">
        <f>TITRES_STAT!B731</f>
        <v>43062</v>
      </c>
      <c r="B728" s="6">
        <f>TITRES_STAT!D731</f>
        <v>2.8435999999999999</v>
      </c>
      <c r="C728" s="2">
        <f t="shared" si="85"/>
        <v>-1.8299999999999983E-2</v>
      </c>
      <c r="D728" s="2">
        <f t="shared" si="86"/>
        <v>2.8454199999999998</v>
      </c>
      <c r="E728" s="2">
        <f t="shared" si="88"/>
        <v>2.8986299999999994</v>
      </c>
      <c r="F728" s="2">
        <f t="shared" si="89"/>
        <v>2.9174300000000004</v>
      </c>
      <c r="G728" s="2">
        <f t="shared" si="83"/>
        <v>2.9801739999999994</v>
      </c>
      <c r="H728" s="2">
        <f t="shared" si="87"/>
        <v>3.3818099999999931</v>
      </c>
      <c r="I728" s="2">
        <f t="array" ref="I728">SUMPRODUCT(B712:B731, (ROW(B712:B731)-ROW(B712)+1)) / (20*21/2)</f>
        <v>2.8948699999999996</v>
      </c>
      <c r="J728" s="2">
        <f t="shared" si="90"/>
        <v>2.9088604255058708</v>
      </c>
      <c r="K728" s="2">
        <f t="shared" si="84"/>
        <v>2.9937252625740585</v>
      </c>
    </row>
    <row r="729" spans="1:11" ht="13.5" x14ac:dyDescent="0.25">
      <c r="A729" s="3">
        <f>TITRES_STAT!B732</f>
        <v>43063</v>
      </c>
      <c r="B729" s="6">
        <f>TITRES_STAT!D732</f>
        <v>2.9077999999999999</v>
      </c>
      <c r="C729" s="2">
        <f t="shared" si="85"/>
        <v>6.4200000000000035E-2</v>
      </c>
      <c r="D729" s="2">
        <f t="shared" si="86"/>
        <v>2.85642</v>
      </c>
      <c r="E729" s="2">
        <f t="shared" si="88"/>
        <v>2.8935799999999992</v>
      </c>
      <c r="F729" s="2">
        <f t="shared" si="89"/>
        <v>2.9172000000000002</v>
      </c>
      <c r="G729" s="2">
        <f t="shared" si="83"/>
        <v>2.9745779999999997</v>
      </c>
      <c r="H729" s="2">
        <f t="shared" si="87"/>
        <v>3.3780669999999926</v>
      </c>
      <c r="I729" s="2">
        <f t="array" ref="I729">SUMPRODUCT(B713:B732, (ROW(B713:B732)-ROW(B713)+1)) / (20*21/2)</f>
        <v>2.8881880952380947</v>
      </c>
      <c r="J729" s="2">
        <f t="shared" si="90"/>
        <v>2.9087594326005499</v>
      </c>
      <c r="K729" s="2">
        <f t="shared" si="84"/>
        <v>2.9903556444338992</v>
      </c>
    </row>
    <row r="730" spans="1:11" ht="13.5" x14ac:dyDescent="0.25">
      <c r="A730" s="3">
        <f>TITRES_STAT!B733</f>
        <v>43066</v>
      </c>
      <c r="B730" s="6">
        <f>TITRES_STAT!D733</f>
        <v>2.9077999999999999</v>
      </c>
      <c r="C730" s="2">
        <f t="shared" si="85"/>
        <v>0</v>
      </c>
      <c r="D730" s="2">
        <f t="shared" si="86"/>
        <v>2.8710999999999998</v>
      </c>
      <c r="E730" s="2">
        <f t="shared" si="88"/>
        <v>2.8908299999999998</v>
      </c>
      <c r="F730" s="2">
        <f t="shared" si="89"/>
        <v>2.9181150000000002</v>
      </c>
      <c r="G730" s="2">
        <f t="shared" si="83"/>
        <v>2.9688899999999996</v>
      </c>
      <c r="H730" s="2">
        <f t="shared" si="87"/>
        <v>3.3740669999999926</v>
      </c>
      <c r="I730" s="2">
        <f t="array" ref="I730">SUMPRODUCT(B714:B733, (ROW(B714:B733)-ROW(B714)+1)) / (20*21/2)</f>
        <v>2.8798057142857143</v>
      </c>
      <c r="J730" s="2">
        <f t="shared" si="90"/>
        <v>2.9086680580671644</v>
      </c>
      <c r="K730" s="2">
        <f t="shared" si="84"/>
        <v>2.9871181681815893</v>
      </c>
    </row>
    <row r="731" spans="1:11" ht="13.5" x14ac:dyDescent="0.25">
      <c r="A731" s="3">
        <f>TITRES_STAT!B734</f>
        <v>43067</v>
      </c>
      <c r="B731" s="6">
        <f>TITRES_STAT!D734</f>
        <v>2.8435999999999999</v>
      </c>
      <c r="C731" s="2">
        <f t="shared" si="85"/>
        <v>-6.4200000000000035E-2</v>
      </c>
      <c r="D731" s="2">
        <f t="shared" si="86"/>
        <v>2.8729399999999998</v>
      </c>
      <c r="E731" s="2">
        <f t="shared" si="88"/>
        <v>2.8816599999999997</v>
      </c>
      <c r="F731" s="2">
        <f t="shared" si="89"/>
        <v>2.9137600000000003</v>
      </c>
      <c r="G731" s="2">
        <f t="shared" si="83"/>
        <v>2.9624699999999997</v>
      </c>
      <c r="H731" s="2">
        <f t="shared" si="87"/>
        <v>3.3697459999999935</v>
      </c>
      <c r="I731" s="2">
        <f t="array" ref="I731">SUMPRODUCT(B715:B734, (ROW(B715:B734)-ROW(B715)+1)) / (20*21/2)</f>
        <v>2.8786523809523814</v>
      </c>
      <c r="J731" s="2">
        <f t="shared" si="90"/>
        <v>2.902471100156006</v>
      </c>
      <c r="K731" s="2">
        <f t="shared" si="84"/>
        <v>2.9814900047234878</v>
      </c>
    </row>
    <row r="732" spans="1:11" ht="13.5" x14ac:dyDescent="0.25">
      <c r="A732" s="3">
        <f>TITRES_STAT!B735</f>
        <v>43068</v>
      </c>
      <c r="B732" s="6">
        <f>TITRES_STAT!D735</f>
        <v>2.8435999999999999</v>
      </c>
      <c r="C732" s="2">
        <f t="shared" si="85"/>
        <v>0</v>
      </c>
      <c r="D732" s="2">
        <f t="shared" si="86"/>
        <v>2.8692800000000003</v>
      </c>
      <c r="E732" s="2">
        <f t="shared" si="88"/>
        <v>2.8674399999999998</v>
      </c>
      <c r="F732" s="2">
        <f t="shared" si="89"/>
        <v>2.9087150000000008</v>
      </c>
      <c r="G732" s="2">
        <f t="shared" si="83"/>
        <v>2.9560500000000007</v>
      </c>
      <c r="H732" s="2">
        <f t="shared" si="87"/>
        <v>3.3656389999999932</v>
      </c>
      <c r="I732" s="2">
        <f t="array" ref="I732">SUMPRODUCT(B716:B735, (ROW(B716:B735)-ROW(B716)+1)) / (20*21/2)</f>
        <v>2.8770157142857147</v>
      </c>
      <c r="J732" s="2">
        <f t="shared" si="90"/>
        <v>2.896864328712577</v>
      </c>
      <c r="K732" s="2">
        <f t="shared" si="84"/>
        <v>2.9760825535578608</v>
      </c>
    </row>
    <row r="733" spans="1:11" ht="13.5" x14ac:dyDescent="0.25">
      <c r="A733" s="3">
        <f>TITRES_STAT!B736</f>
        <v>43069</v>
      </c>
      <c r="B733" s="6">
        <f>TITRES_STAT!D736</f>
        <v>2.8207</v>
      </c>
      <c r="C733" s="2">
        <f t="shared" si="85"/>
        <v>-2.289999999999992E-2</v>
      </c>
      <c r="D733" s="2">
        <f t="shared" si="86"/>
        <v>2.8647</v>
      </c>
      <c r="E733" s="2">
        <f t="shared" si="88"/>
        <v>2.8550599999999999</v>
      </c>
      <c r="F733" s="2">
        <f t="shared" si="89"/>
        <v>2.9016100000000007</v>
      </c>
      <c r="G733" s="2">
        <f t="shared" si="83"/>
        <v>2.9491720000000008</v>
      </c>
      <c r="H733" s="2">
        <f t="shared" si="87"/>
        <v>3.3614174999999937</v>
      </c>
      <c r="I733" s="2">
        <f t="array" ref="I733">SUMPRODUCT(B717:B736, (ROW(B717:B736)-ROW(B717)+1)) / (20*21/2)</f>
        <v>2.8721895238095234</v>
      </c>
      <c r="J733" s="2">
        <f t="shared" si="90"/>
        <v>2.8896105831209034</v>
      </c>
      <c r="K733" s="2">
        <f t="shared" si="84"/>
        <v>2.9699891200850037</v>
      </c>
    </row>
    <row r="734" spans="1:11" ht="13.5" x14ac:dyDescent="0.25">
      <c r="A734" s="3">
        <f>TITRES_STAT!B737</f>
        <v>43073</v>
      </c>
      <c r="B734" s="6">
        <f>TITRES_STAT!D737</f>
        <v>2.8895</v>
      </c>
      <c r="C734" s="2">
        <f t="shared" si="85"/>
        <v>6.8799999999999972E-2</v>
      </c>
      <c r="D734" s="2">
        <f t="shared" si="86"/>
        <v>2.86104</v>
      </c>
      <c r="E734" s="2">
        <f t="shared" si="88"/>
        <v>2.85873</v>
      </c>
      <c r="F734" s="2">
        <f t="shared" si="89"/>
        <v>2.8974850000000005</v>
      </c>
      <c r="G734" s="2">
        <f t="shared" si="83"/>
        <v>2.9433020000000005</v>
      </c>
      <c r="H734" s="2">
        <f t="shared" si="87"/>
        <v>3.3576689999999938</v>
      </c>
      <c r="I734" s="2">
        <f t="array" ref="I734">SUMPRODUCT(B718:B737, (ROW(B718:B737)-ROW(B718)+1)) / (20*21/2)</f>
        <v>2.8676471428571424</v>
      </c>
      <c r="J734" s="2">
        <f t="shared" si="90"/>
        <v>2.889600051395103</v>
      </c>
      <c r="K734" s="2">
        <f t="shared" si="84"/>
        <v>2.9668326840032391</v>
      </c>
    </row>
    <row r="735" spans="1:11" ht="13.5" x14ac:dyDescent="0.25">
      <c r="A735" s="3">
        <f>TITRES_STAT!B738</f>
        <v>43074</v>
      </c>
      <c r="B735" s="6">
        <f>TITRES_STAT!D738</f>
        <v>2.8803000000000001</v>
      </c>
      <c r="C735" s="2">
        <f t="shared" si="85"/>
        <v>-9.1999999999998749E-3</v>
      </c>
      <c r="D735" s="2">
        <f t="shared" si="86"/>
        <v>2.85554</v>
      </c>
      <c r="E735" s="2">
        <f t="shared" si="88"/>
        <v>2.8633199999999994</v>
      </c>
      <c r="F735" s="2">
        <f t="shared" si="89"/>
        <v>2.8942750000000004</v>
      </c>
      <c r="G735" s="2">
        <f t="shared" si="83"/>
        <v>2.9376160000000011</v>
      </c>
      <c r="H735" s="2">
        <f t="shared" si="87"/>
        <v>3.3539599999999945</v>
      </c>
      <c r="I735" s="2">
        <f t="array" ref="I735">SUMPRODUCT(B719:B738, (ROW(B719:B738)-ROW(B719)+1)) / (20*21/2)</f>
        <v>2.8632561904761906</v>
      </c>
      <c r="J735" s="2">
        <f t="shared" si="90"/>
        <v>2.8887143322146169</v>
      </c>
      <c r="K735" s="2">
        <f t="shared" si="84"/>
        <v>2.9634392454148766</v>
      </c>
    </row>
    <row r="736" spans="1:11" ht="13.5" x14ac:dyDescent="0.25">
      <c r="A736" s="3">
        <f>TITRES_STAT!B739</f>
        <v>43075</v>
      </c>
      <c r="B736" s="6">
        <f>TITRES_STAT!D739</f>
        <v>2.8435999999999999</v>
      </c>
      <c r="C736" s="2">
        <f t="shared" si="85"/>
        <v>-3.6700000000000177E-2</v>
      </c>
      <c r="D736" s="2">
        <f t="shared" si="86"/>
        <v>2.85554</v>
      </c>
      <c r="E736" s="2">
        <f t="shared" si="88"/>
        <v>2.8642399999999992</v>
      </c>
      <c r="F736" s="2">
        <f t="shared" si="89"/>
        <v>2.8912950000000004</v>
      </c>
      <c r="G736" s="2">
        <f t="shared" si="83"/>
        <v>2.9311960000000004</v>
      </c>
      <c r="H736" s="2">
        <f t="shared" si="87"/>
        <v>3.3501744999999947</v>
      </c>
      <c r="I736" s="2">
        <f t="array" ref="I736">SUMPRODUCT(B720:B739, (ROW(B720:B739)-ROW(B720)+1)) / (20*21/2)</f>
        <v>2.8510285714285715</v>
      </c>
      <c r="J736" s="2">
        <f t="shared" si="90"/>
        <v>2.8844177291465583</v>
      </c>
      <c r="K736" s="2">
        <f t="shared" si="84"/>
        <v>2.9587396671633126</v>
      </c>
    </row>
    <row r="737" spans="1:11" ht="13.5" x14ac:dyDescent="0.25">
      <c r="A737" s="3">
        <f>TITRES_STAT!B740</f>
        <v>43076</v>
      </c>
      <c r="B737" s="6">
        <f>TITRES_STAT!D740</f>
        <v>2.8435999999999999</v>
      </c>
      <c r="C737" s="2">
        <f t="shared" si="85"/>
        <v>0</v>
      </c>
      <c r="D737" s="2">
        <f t="shared" si="86"/>
        <v>2.8555400000000004</v>
      </c>
      <c r="E737" s="2">
        <f t="shared" si="88"/>
        <v>2.8624099999999997</v>
      </c>
      <c r="F737" s="2">
        <f t="shared" si="89"/>
        <v>2.8851050000000003</v>
      </c>
      <c r="G737" s="2">
        <f t="shared" si="83"/>
        <v>2.9247760000000005</v>
      </c>
      <c r="H737" s="2">
        <f t="shared" si="87"/>
        <v>3.346217999999995</v>
      </c>
      <c r="I737" s="2">
        <f t="array" ref="I737">SUMPRODUCT(B721:B740, (ROW(B721:B740)-ROW(B721)+1)) / (20*21/2)</f>
        <v>2.8266790476190473</v>
      </c>
      <c r="J737" s="2">
        <f t="shared" si="90"/>
        <v>2.8805303263706956</v>
      </c>
      <c r="K737" s="2">
        <f t="shared" si="84"/>
        <v>2.9542243860980846</v>
      </c>
    </row>
    <row r="738" spans="1:11" ht="13.5" x14ac:dyDescent="0.25">
      <c r="A738" s="3">
        <f>TITRES_STAT!B741</f>
        <v>43077</v>
      </c>
      <c r="B738" s="6">
        <f>TITRES_STAT!D741</f>
        <v>2.839</v>
      </c>
      <c r="C738" s="2">
        <f t="shared" si="85"/>
        <v>-4.5999999999999375E-3</v>
      </c>
      <c r="D738" s="2">
        <f t="shared" si="86"/>
        <v>2.8592000000000004</v>
      </c>
      <c r="E738" s="2">
        <f t="shared" si="88"/>
        <v>2.8619499999999993</v>
      </c>
      <c r="F738" s="2">
        <f t="shared" si="89"/>
        <v>2.88029</v>
      </c>
      <c r="G738" s="2">
        <f t="shared" si="83"/>
        <v>2.9200979999999999</v>
      </c>
      <c r="H738" s="2">
        <f t="shared" si="87"/>
        <v>3.3418739999999958</v>
      </c>
      <c r="I738" s="2">
        <f t="array" ref="I738">SUMPRODUCT(B722:B741, (ROW(B722:B741)-ROW(B722)+1)) / (20*21/2)</f>
        <v>2.8169628571428569</v>
      </c>
      <c r="J738" s="2">
        <f t="shared" si="90"/>
        <v>2.8765750571925341</v>
      </c>
      <c r="K738" s="2">
        <f t="shared" si="84"/>
        <v>2.9497057827216895</v>
      </c>
    </row>
    <row r="739" spans="1:11" ht="13.5" x14ac:dyDescent="0.25">
      <c r="A739" s="3">
        <f>TITRES_STAT!B742</f>
        <v>43080</v>
      </c>
      <c r="B739" s="6">
        <f>TITRES_STAT!D742</f>
        <v>2.7519</v>
      </c>
      <c r="C739" s="2">
        <f t="shared" si="85"/>
        <v>-8.7099999999999955E-2</v>
      </c>
      <c r="D739" s="2">
        <f t="shared" si="86"/>
        <v>2.83168</v>
      </c>
      <c r="E739" s="2">
        <f t="shared" si="88"/>
        <v>2.8463599999999998</v>
      </c>
      <c r="F739" s="2">
        <f t="shared" si="89"/>
        <v>2.8699699999999999</v>
      </c>
      <c r="G739" s="2">
        <f t="shared" si="83"/>
        <v>2.9138620000000004</v>
      </c>
      <c r="H739" s="2">
        <f t="shared" si="87"/>
        <v>3.3372014999999959</v>
      </c>
      <c r="I739" s="2">
        <f t="array" ref="I739">SUMPRODUCT(B723:B742, (ROW(B723:B742)-ROW(B723)+1)) / (20*21/2)</f>
        <v>2.8094247619047623</v>
      </c>
      <c r="J739" s="2">
        <f t="shared" si="90"/>
        <v>2.864701242221817</v>
      </c>
      <c r="K739" s="2">
        <f t="shared" si="84"/>
        <v>2.9419486932031917</v>
      </c>
    </row>
    <row r="740" spans="1:11" ht="13.5" x14ac:dyDescent="0.25">
      <c r="A740" s="3">
        <f>TITRES_STAT!B743</f>
        <v>43081</v>
      </c>
      <c r="B740" s="6">
        <f>TITRES_STAT!D743</f>
        <v>2.6143000000000001</v>
      </c>
      <c r="C740" s="2">
        <f t="shared" si="85"/>
        <v>-0.13759999999999994</v>
      </c>
      <c r="D740" s="2">
        <f t="shared" si="86"/>
        <v>2.7784799999999996</v>
      </c>
      <c r="E740" s="2">
        <f t="shared" si="88"/>
        <v>2.8170099999999993</v>
      </c>
      <c r="F740" s="2">
        <f t="shared" si="89"/>
        <v>2.8539199999999996</v>
      </c>
      <c r="G740" s="2">
        <f t="shared" si="83"/>
        <v>2.9051480000000005</v>
      </c>
      <c r="H740" s="2">
        <f t="shared" si="87"/>
        <v>3.3316694999999958</v>
      </c>
      <c r="I740" s="2">
        <f t="array" ref="I740">SUMPRODUCT(B724:B743, (ROW(B724:B743)-ROW(B724)+1)) / (20*21/2)</f>
        <v>2.8029352380952379</v>
      </c>
      <c r="J740" s="2">
        <f t="shared" si="90"/>
        <v>2.8408535048673582</v>
      </c>
      <c r="K740" s="2">
        <f t="shared" si="84"/>
        <v>2.9290997248422821</v>
      </c>
    </row>
    <row r="741" spans="1:11" ht="13.5" x14ac:dyDescent="0.25">
      <c r="A741" s="3">
        <f>TITRES_STAT!B744</f>
        <v>43082</v>
      </c>
      <c r="B741" s="6">
        <f>TITRES_STAT!D744</f>
        <v>2.7519</v>
      </c>
      <c r="C741" s="2">
        <f t="shared" si="85"/>
        <v>0.13759999999999994</v>
      </c>
      <c r="D741" s="2">
        <f t="shared" si="86"/>
        <v>2.7601399999999998</v>
      </c>
      <c r="E741" s="2">
        <f t="shared" si="88"/>
        <v>2.8078399999999997</v>
      </c>
      <c r="F741" s="2">
        <f t="shared" si="89"/>
        <v>2.8447499999999999</v>
      </c>
      <c r="G741" s="2">
        <f t="shared" si="83"/>
        <v>2.9005620000000003</v>
      </c>
      <c r="H741" s="2">
        <f t="shared" si="87"/>
        <v>3.3268039999999957</v>
      </c>
      <c r="I741" s="2">
        <f t="array" ref="I741">SUMPRODUCT(B725:B744, (ROW(B725:B744)-ROW(B725)+1)) / (20*21/2)</f>
        <v>2.7959928571428572</v>
      </c>
      <c r="J741" s="2">
        <f t="shared" si="90"/>
        <v>2.8323817424990381</v>
      </c>
      <c r="K741" s="2">
        <f t="shared" si="84"/>
        <v>2.9221507160249378</v>
      </c>
    </row>
    <row r="742" spans="1:11" ht="13.5" x14ac:dyDescent="0.25">
      <c r="A742" s="3">
        <f>TITRES_STAT!B745</f>
        <v>43083</v>
      </c>
      <c r="B742" s="6">
        <f>TITRES_STAT!D745</f>
        <v>2.7656000000000001</v>
      </c>
      <c r="C742" s="2">
        <f t="shared" si="85"/>
        <v>1.3700000000000045E-2</v>
      </c>
      <c r="D742" s="2">
        <f t="shared" si="86"/>
        <v>2.7445399999999998</v>
      </c>
      <c r="E742" s="2">
        <f t="shared" si="88"/>
        <v>2.8000400000000001</v>
      </c>
      <c r="F742" s="2">
        <f t="shared" si="89"/>
        <v>2.8337399999999997</v>
      </c>
      <c r="G742" s="2">
        <f t="shared" si="83"/>
        <v>2.8949660000000002</v>
      </c>
      <c r="H742" s="2">
        <f t="shared" si="87"/>
        <v>3.3218354999999957</v>
      </c>
      <c r="I742" s="2">
        <f t="array" ref="I742">SUMPRODUCT(B726:B745, (ROW(B726:B745)-ROW(B726)+1)) / (20*21/2)</f>
        <v>2.7882166666666666</v>
      </c>
      <c r="J742" s="2">
        <f t="shared" si="90"/>
        <v>2.8260215765467489</v>
      </c>
      <c r="K742" s="2">
        <f t="shared" si="84"/>
        <v>2.9160114722592541</v>
      </c>
    </row>
    <row r="743" spans="1:11" ht="13.5" x14ac:dyDescent="0.25">
      <c r="A743" s="3">
        <f>TITRES_STAT!B746</f>
        <v>43084</v>
      </c>
      <c r="B743" s="6">
        <f>TITRES_STAT!D746</f>
        <v>2.7656000000000001</v>
      </c>
      <c r="C743" s="2">
        <f t="shared" si="85"/>
        <v>0</v>
      </c>
      <c r="D743" s="2">
        <f t="shared" si="86"/>
        <v>2.72986</v>
      </c>
      <c r="E743" s="2">
        <f t="shared" si="88"/>
        <v>2.79453</v>
      </c>
      <c r="F743" s="2">
        <f t="shared" si="89"/>
        <v>2.8247949999999999</v>
      </c>
      <c r="G743" s="2">
        <f t="shared" si="83"/>
        <v>2.8897359999999996</v>
      </c>
      <c r="H743" s="2">
        <f t="shared" si="87"/>
        <v>3.3168669999999958</v>
      </c>
      <c r="I743" s="2">
        <f t="array" ref="I743">SUMPRODUCT(B727:B746, (ROW(B727:B746)-ROW(B727)+1)) / (20*21/2)</f>
        <v>2.7800228571428574</v>
      </c>
      <c r="J743" s="2">
        <f t="shared" si="90"/>
        <v>2.8202671406851536</v>
      </c>
      <c r="K743" s="2">
        <f t="shared" si="84"/>
        <v>2.9101129831510479</v>
      </c>
    </row>
    <row r="744" spans="1:11" ht="13.5" x14ac:dyDescent="0.25">
      <c r="A744" s="3">
        <f>TITRES_STAT!B747</f>
        <v>43087</v>
      </c>
      <c r="B744" s="6">
        <f>TITRES_STAT!D747</f>
        <v>2.7519</v>
      </c>
      <c r="C744" s="2">
        <f t="shared" si="85"/>
        <v>-1.3700000000000045E-2</v>
      </c>
      <c r="D744" s="2">
        <f t="shared" si="86"/>
        <v>2.72986</v>
      </c>
      <c r="E744" s="2">
        <f t="shared" si="88"/>
        <v>2.7807699999999995</v>
      </c>
      <c r="F744" s="2">
        <f t="shared" si="89"/>
        <v>2.81975</v>
      </c>
      <c r="G744" s="2">
        <f t="shared" si="83"/>
        <v>2.8842319999999995</v>
      </c>
      <c r="H744" s="2">
        <f t="shared" si="87"/>
        <v>3.3119799999999957</v>
      </c>
      <c r="I744" s="2">
        <f t="array" ref="I744">SUMPRODUCT(B728:B747, (ROW(B728:B747)-ROW(B728)+1)) / (20*21/2)</f>
        <v>2.7701504761904765</v>
      </c>
      <c r="J744" s="2">
        <f t="shared" si="90"/>
        <v>2.8137559844294247</v>
      </c>
      <c r="K744" s="2">
        <f t="shared" si="84"/>
        <v>2.9039085524392423</v>
      </c>
    </row>
    <row r="745" spans="1:11" ht="13.5" x14ac:dyDescent="0.25">
      <c r="A745" s="3">
        <f>TITRES_STAT!B748</f>
        <v>43088</v>
      </c>
      <c r="B745" s="6">
        <f>TITRES_STAT!D748</f>
        <v>2.7381000000000002</v>
      </c>
      <c r="C745" s="2">
        <f t="shared" si="85"/>
        <v>-1.3799999999999812E-2</v>
      </c>
      <c r="D745" s="2">
        <f t="shared" si="86"/>
        <v>2.7546200000000001</v>
      </c>
      <c r="E745" s="2">
        <f t="shared" si="88"/>
        <v>2.7665499999999996</v>
      </c>
      <c r="F745" s="2">
        <f t="shared" si="89"/>
        <v>2.8149349999999993</v>
      </c>
      <c r="G745" s="2">
        <f t="shared" si="83"/>
        <v>2.8793700000000002</v>
      </c>
      <c r="H745" s="2">
        <f t="shared" si="87"/>
        <v>3.3070884999999959</v>
      </c>
      <c r="I745" s="2">
        <f t="array" ref="I745">SUMPRODUCT(B729:B748, (ROW(B729:B748)-ROW(B729)+1)) / (20*21/2)</f>
        <v>2.7662585714285717</v>
      </c>
      <c r="J745" s="2">
        <f t="shared" si="90"/>
        <v>2.8065506525790034</v>
      </c>
      <c r="K745" s="2">
        <f t="shared" si="84"/>
        <v>2.8974062562651546</v>
      </c>
    </row>
    <row r="746" spans="1:11" ht="13.5" x14ac:dyDescent="0.25">
      <c r="A746" s="3">
        <f>TITRES_STAT!B749</f>
        <v>43089</v>
      </c>
      <c r="B746" s="6">
        <f>TITRES_STAT!D749</f>
        <v>2.7288999999999999</v>
      </c>
      <c r="C746" s="2">
        <f t="shared" si="85"/>
        <v>-9.200000000000319E-3</v>
      </c>
      <c r="D746" s="2">
        <f t="shared" si="86"/>
        <v>2.7500200000000001</v>
      </c>
      <c r="E746" s="2">
        <f t="shared" si="88"/>
        <v>2.7550799999999995</v>
      </c>
      <c r="F746" s="2">
        <f t="shared" si="89"/>
        <v>2.8096599999999996</v>
      </c>
      <c r="G746" s="2">
        <f t="shared" si="83"/>
        <v>2.8744160000000001</v>
      </c>
      <c r="H746" s="2">
        <f t="shared" si="87"/>
        <v>3.3024724999999959</v>
      </c>
      <c r="I746" s="2">
        <f t="array" ref="I746">SUMPRODUCT(B730:B749, (ROW(B730:B749)-ROW(B730)+1)) / (20*21/2)</f>
        <v>2.7784933333333339</v>
      </c>
      <c r="J746" s="2">
        <f t="shared" si="90"/>
        <v>2.7991553523333841</v>
      </c>
      <c r="K746" s="2">
        <f t="shared" si="84"/>
        <v>2.8907981677841681</v>
      </c>
    </row>
    <row r="747" spans="1:11" ht="13.5" x14ac:dyDescent="0.25">
      <c r="A747" s="3">
        <f>TITRES_STAT!B750</f>
        <v>43090</v>
      </c>
      <c r="B747" s="6">
        <f>TITRES_STAT!D750</f>
        <v>2.706</v>
      </c>
      <c r="C747" s="2">
        <f t="shared" si="85"/>
        <v>-2.289999999999992E-2</v>
      </c>
      <c r="D747" s="2">
        <f t="shared" si="86"/>
        <v>2.7381000000000002</v>
      </c>
      <c r="E747" s="2">
        <f t="shared" si="88"/>
        <v>2.7413199999999995</v>
      </c>
      <c r="F747" s="2">
        <f t="shared" si="89"/>
        <v>2.8018650000000003</v>
      </c>
      <c r="G747" s="2">
        <f t="shared" si="83"/>
        <v>2.8693699999999995</v>
      </c>
      <c r="H747" s="2">
        <f t="shared" si="87"/>
        <v>3.2976134999999966</v>
      </c>
      <c r="I747" s="2">
        <f t="array" ref="I747">SUMPRODUCT(B731:B750, (ROW(B731:B750)-ROW(B731)+1)) / (20*21/2)</f>
        <v>2.7858309523809521</v>
      </c>
      <c r="J747" s="2">
        <f t="shared" si="90"/>
        <v>2.790283414015919</v>
      </c>
      <c r="K747" s="2">
        <f t="shared" si="84"/>
        <v>2.88355118081224</v>
      </c>
    </row>
    <row r="748" spans="1:11" ht="13.5" x14ac:dyDescent="0.25">
      <c r="A748" s="3">
        <f>TITRES_STAT!B751</f>
        <v>43091</v>
      </c>
      <c r="B748" s="6">
        <f>TITRES_STAT!D751</f>
        <v>2.7610000000000001</v>
      </c>
      <c r="C748" s="2">
        <f t="shared" si="85"/>
        <v>5.500000000000016E-2</v>
      </c>
      <c r="D748" s="2">
        <f t="shared" si="86"/>
        <v>2.7371799999999999</v>
      </c>
      <c r="E748" s="2">
        <f t="shared" si="88"/>
        <v>2.7335199999999995</v>
      </c>
      <c r="F748" s="2">
        <f t="shared" si="89"/>
        <v>2.7977350000000003</v>
      </c>
      <c r="G748" s="2">
        <f t="shared" si="83"/>
        <v>2.8671679999999999</v>
      </c>
      <c r="H748" s="2">
        <f t="shared" si="87"/>
        <v>3.2929864999999965</v>
      </c>
      <c r="I748" s="2">
        <f t="array" ref="I748">SUMPRODUCT(B732:B751, (ROW(B732:B751)-ROW(B732)+1)) / (20*21/2)</f>
        <v>2.7920071428571429</v>
      </c>
      <c r="J748" s="2">
        <f t="shared" si="90"/>
        <v>2.7874945174429744</v>
      </c>
      <c r="K748" s="2">
        <f t="shared" si="84"/>
        <v>2.8787452521529366</v>
      </c>
    </row>
    <row r="749" spans="1:11" ht="13.5" x14ac:dyDescent="0.25">
      <c r="A749" s="3">
        <f>TITRES_STAT!B752</f>
        <v>43094</v>
      </c>
      <c r="B749" s="6">
        <f>TITRES_STAT!D752</f>
        <v>2.9262000000000001</v>
      </c>
      <c r="C749" s="2">
        <f t="shared" si="85"/>
        <v>0.16520000000000001</v>
      </c>
      <c r="D749" s="2">
        <f t="shared" si="86"/>
        <v>2.7720400000000001</v>
      </c>
      <c r="E749" s="2">
        <f t="shared" si="88"/>
        <v>2.75095</v>
      </c>
      <c r="F749" s="2">
        <f t="shared" si="89"/>
        <v>2.7986550000000006</v>
      </c>
      <c r="G749" s="2">
        <f t="shared" si="83"/>
        <v>2.8669859999999998</v>
      </c>
      <c r="H749" s="2">
        <f t="shared" si="87"/>
        <v>3.2892924999999975</v>
      </c>
      <c r="I749" s="2">
        <f t="array" ref="I749">SUMPRODUCT(B733:B752, (ROW(B733:B752)-ROW(B733)+1)) / (20*21/2)</f>
        <v>2.7963533333333332</v>
      </c>
      <c r="J749" s="2">
        <f t="shared" si="90"/>
        <v>2.8007045634007866</v>
      </c>
      <c r="K749" s="2">
        <f t="shared" si="84"/>
        <v>2.880606222656743</v>
      </c>
    </row>
    <row r="750" spans="1:11" ht="13.5" x14ac:dyDescent="0.25">
      <c r="A750" s="3">
        <f>TITRES_STAT!B753</f>
        <v>43095</v>
      </c>
      <c r="B750" s="6">
        <f>TITRES_STAT!D753</f>
        <v>2.8757000000000001</v>
      </c>
      <c r="C750" s="2">
        <f t="shared" si="85"/>
        <v>-5.0499999999999989E-2</v>
      </c>
      <c r="D750" s="2">
        <f t="shared" si="86"/>
        <v>2.79956</v>
      </c>
      <c r="E750" s="2">
        <f t="shared" si="88"/>
        <v>2.7770899999999998</v>
      </c>
      <c r="F750" s="2">
        <f t="shared" si="89"/>
        <v>2.7970500000000005</v>
      </c>
      <c r="G750" s="2">
        <f t="shared" si="83"/>
        <v>2.8659759999999994</v>
      </c>
      <c r="H750" s="2">
        <f t="shared" si="87"/>
        <v>3.2856464999999972</v>
      </c>
      <c r="I750" s="2">
        <f t="array" ref="I750">SUMPRODUCT(B734:B753, (ROW(B734:B753)-ROW(B734)+1)) / (20*21/2)</f>
        <v>2.800699523809524</v>
      </c>
      <c r="J750" s="2">
        <f t="shared" si="90"/>
        <v>2.8078469859340447</v>
      </c>
      <c r="K750" s="2">
        <f t="shared" si="84"/>
        <v>2.8804138217682431</v>
      </c>
    </row>
    <row r="751" spans="1:11" ht="13.5" x14ac:dyDescent="0.25">
      <c r="A751" s="3">
        <f>TITRES_STAT!B754</f>
        <v>43096</v>
      </c>
      <c r="B751" s="6">
        <f>TITRES_STAT!D754</f>
        <v>2.8618999999999999</v>
      </c>
      <c r="C751" s="2">
        <f t="shared" si="85"/>
        <v>-1.3800000000000257E-2</v>
      </c>
      <c r="D751" s="2">
        <f t="shared" si="86"/>
        <v>2.8261600000000002</v>
      </c>
      <c r="E751" s="2">
        <f t="shared" si="88"/>
        <v>2.7880899999999995</v>
      </c>
      <c r="F751" s="2">
        <f t="shared" si="89"/>
        <v>2.7979650000000005</v>
      </c>
      <c r="G751" s="2">
        <f t="shared" si="83"/>
        <v>2.8649659999999995</v>
      </c>
      <c r="H751" s="2">
        <f t="shared" si="87"/>
        <v>3.2816309999999977</v>
      </c>
      <c r="I751" s="2">
        <f t="array" ref="I751">SUMPRODUCT(B735:B754, (ROW(B735:B754)-ROW(B735)+1)) / (20*21/2)</f>
        <v>2.8005652380952379</v>
      </c>
      <c r="J751" s="2">
        <f t="shared" si="90"/>
        <v>2.8129948920355639</v>
      </c>
      <c r="K751" s="2">
        <f t="shared" si="84"/>
        <v>2.8796877895420376</v>
      </c>
    </row>
    <row r="752" spans="1:11" ht="13.5" x14ac:dyDescent="0.25">
      <c r="A752" s="3">
        <f>TITRES_STAT!B755</f>
        <v>43097</v>
      </c>
      <c r="B752" s="6">
        <f>TITRES_STAT!D755</f>
        <v>2.8435999999999999</v>
      </c>
      <c r="C752" s="2">
        <f t="shared" si="85"/>
        <v>-1.8299999999999983E-2</v>
      </c>
      <c r="D752" s="2">
        <f t="shared" si="86"/>
        <v>2.8536800000000002</v>
      </c>
      <c r="E752" s="2">
        <f t="shared" si="88"/>
        <v>2.7958899999999995</v>
      </c>
      <c r="F752" s="2">
        <f t="shared" si="89"/>
        <v>2.7979650000000005</v>
      </c>
      <c r="G752" s="2">
        <f t="shared" si="83"/>
        <v>2.8636819999999994</v>
      </c>
      <c r="H752" s="2">
        <f t="shared" si="87"/>
        <v>3.277845499999998</v>
      </c>
      <c r="I752" s="2">
        <f t="array" ref="I752">SUMPRODUCT(B736:B755, (ROW(B736:B755)-ROW(B736)+1)) / (20*21/2)</f>
        <v>2.8074204761904764</v>
      </c>
      <c r="J752" s="2">
        <f t="shared" si="90"/>
        <v>2.8159096642226533</v>
      </c>
      <c r="K752" s="2">
        <f t="shared" si="84"/>
        <v>2.8782725821090165</v>
      </c>
    </row>
    <row r="753" spans="1:11" ht="13.5" x14ac:dyDescent="0.25">
      <c r="A753" s="3">
        <f>TITRES_STAT!B756</f>
        <v>43098</v>
      </c>
      <c r="B753" s="6">
        <f>TITRES_STAT!D756</f>
        <v>2.8435999999999999</v>
      </c>
      <c r="C753" s="2">
        <f t="shared" si="85"/>
        <v>0</v>
      </c>
      <c r="D753" s="2">
        <f t="shared" si="86"/>
        <v>2.8702000000000001</v>
      </c>
      <c r="E753" s="2">
        <f t="shared" si="88"/>
        <v>2.8036899999999996</v>
      </c>
      <c r="F753" s="2">
        <f t="shared" si="89"/>
        <v>2.7991100000000007</v>
      </c>
      <c r="G753" s="2">
        <f t="shared" si="83"/>
        <v>2.8636819999999998</v>
      </c>
      <c r="H753" s="2">
        <f t="shared" si="87"/>
        <v>3.2740599999999977</v>
      </c>
      <c r="I753" s="2">
        <f t="array" ref="I753">SUMPRODUCT(B737:B756, (ROW(B737:B756)-ROW(B737)+1)) / (20*21/2)</f>
        <v>2.8147795238095235</v>
      </c>
      <c r="J753" s="2">
        <f t="shared" si="90"/>
        <v>2.818546839058591</v>
      </c>
      <c r="K753" s="2">
        <f t="shared" si="84"/>
        <v>2.876912873006702</v>
      </c>
    </row>
    <row r="754" spans="1:11" ht="13.5" x14ac:dyDescent="0.25">
      <c r="A754" s="3">
        <f>TITRES_STAT!B757</f>
        <v>43102</v>
      </c>
      <c r="B754" s="6">
        <f>TITRES_STAT!D757</f>
        <v>2.7976999999999999</v>
      </c>
      <c r="C754" s="2">
        <f t="shared" si="85"/>
        <v>-4.5900000000000052E-2</v>
      </c>
      <c r="D754" s="2">
        <f t="shared" si="86"/>
        <v>2.8445</v>
      </c>
      <c r="E754" s="2">
        <f t="shared" si="88"/>
        <v>2.8082699999999994</v>
      </c>
      <c r="F754" s="2">
        <f t="shared" si="89"/>
        <v>2.7945200000000003</v>
      </c>
      <c r="G754" s="2">
        <f t="shared" ref="G754:G817" si="91">AVERAGE(B705:B754)</f>
        <v>2.8627639999999999</v>
      </c>
      <c r="H754" s="2">
        <f t="shared" si="87"/>
        <v>3.2700664999999973</v>
      </c>
      <c r="I754" s="2">
        <f t="array" ref="I754">SUMPRODUCT(B738:B757, (ROW(B738:B757)-ROW(B738)+1)) / (20*21/2)</f>
        <v>2.8220076190476187</v>
      </c>
      <c r="J754" s="2">
        <f t="shared" si="90"/>
        <v>2.8165614258149159</v>
      </c>
      <c r="K754" s="2">
        <f t="shared" si="84"/>
        <v>2.8738064858299688</v>
      </c>
    </row>
    <row r="755" spans="1:11" ht="13.5" x14ac:dyDescent="0.25">
      <c r="A755" s="3">
        <f>TITRES_STAT!B758</f>
        <v>43103</v>
      </c>
      <c r="B755" s="6">
        <f>TITRES_STAT!D758</f>
        <v>2.8664999999999998</v>
      </c>
      <c r="C755" s="2">
        <f t="shared" si="85"/>
        <v>6.8799999999999972E-2</v>
      </c>
      <c r="D755" s="2">
        <f t="shared" si="86"/>
        <v>2.8426599999999995</v>
      </c>
      <c r="E755" s="2">
        <f t="shared" si="88"/>
        <v>2.8211099999999996</v>
      </c>
      <c r="F755" s="2">
        <f t="shared" si="89"/>
        <v>2.7938300000000003</v>
      </c>
      <c r="G755" s="2">
        <f t="shared" si="91"/>
        <v>2.8623959999999999</v>
      </c>
      <c r="H755" s="2">
        <f t="shared" si="87"/>
        <v>3.2663954999999976</v>
      </c>
      <c r="I755" s="2">
        <f t="array" ref="I755">SUMPRODUCT(B739:B758, (ROW(B739:B758)-ROW(B739)+1)) / (20*21/2)</f>
        <v>2.8221142857142851</v>
      </c>
      <c r="J755" s="2">
        <f t="shared" si="90"/>
        <v>2.8213174804992098</v>
      </c>
      <c r="K755" s="2">
        <f t="shared" ref="K755:K818" si="92">$K$4*B755+(1-$K$4)*K754</f>
        <v>2.8735199569738916</v>
      </c>
    </row>
    <row r="756" spans="1:11" ht="13.5" x14ac:dyDescent="0.25">
      <c r="A756" s="3">
        <f>TITRES_STAT!B759</f>
        <v>43104</v>
      </c>
      <c r="B756" s="6">
        <f>TITRES_STAT!D759</f>
        <v>2.8711000000000002</v>
      </c>
      <c r="C756" s="2">
        <f t="shared" si="85"/>
        <v>4.6000000000003816E-3</v>
      </c>
      <c r="D756" s="2">
        <f t="shared" si="86"/>
        <v>2.8445</v>
      </c>
      <c r="E756" s="2">
        <f t="shared" si="88"/>
        <v>2.8353299999999999</v>
      </c>
      <c r="F756" s="2">
        <f t="shared" si="89"/>
        <v>2.7952050000000002</v>
      </c>
      <c r="G756" s="2">
        <f t="shared" si="91"/>
        <v>2.8612040000000003</v>
      </c>
      <c r="H756" s="2">
        <f t="shared" si="87"/>
        <v>3.2627474999999975</v>
      </c>
      <c r="I756" s="2">
        <f t="array" ref="I756">SUMPRODUCT(B740:B759, (ROW(B740:B759)-ROW(B740)+1)) / (20*21/2)</f>
        <v>2.8246080952380952</v>
      </c>
      <c r="J756" s="2">
        <f t="shared" si="90"/>
        <v>2.8260586728326182</v>
      </c>
      <c r="K756" s="2">
        <f t="shared" si="92"/>
        <v>2.8734250567004058</v>
      </c>
    </row>
    <row r="757" spans="1:11" ht="13.5" x14ac:dyDescent="0.25">
      <c r="A757" s="3">
        <f>TITRES_STAT!B760</f>
        <v>43105</v>
      </c>
      <c r="B757" s="6">
        <f>TITRES_STAT!D760</f>
        <v>2.8711000000000002</v>
      </c>
      <c r="C757" s="2">
        <f t="shared" si="85"/>
        <v>0</v>
      </c>
      <c r="D757" s="2">
        <f t="shared" si="86"/>
        <v>2.85</v>
      </c>
      <c r="E757" s="2">
        <f t="shared" si="88"/>
        <v>2.8518400000000002</v>
      </c>
      <c r="F757" s="2">
        <f t="shared" si="89"/>
        <v>2.7965799999999996</v>
      </c>
      <c r="G757" s="2">
        <f t="shared" si="91"/>
        <v>2.8599200000000007</v>
      </c>
      <c r="H757" s="2">
        <f t="shared" si="87"/>
        <v>3.2589069999999971</v>
      </c>
      <c r="I757" s="2">
        <f t="array" ref="I757">SUMPRODUCT(B741:B760, (ROW(B741:B760)-ROW(B741)+1)) / (20*21/2)</f>
        <v>2.8280790476190472</v>
      </c>
      <c r="J757" s="2">
        <f t="shared" si="90"/>
        <v>2.8303483230390354</v>
      </c>
      <c r="K757" s="2">
        <f t="shared" si="92"/>
        <v>2.8733338780062727</v>
      </c>
    </row>
    <row r="758" spans="1:11" ht="13.5" x14ac:dyDescent="0.25">
      <c r="A758" s="3">
        <f>TITRES_STAT!B761</f>
        <v>43108</v>
      </c>
      <c r="B758" s="6">
        <f>TITRES_STAT!D761</f>
        <v>2.7976999999999999</v>
      </c>
      <c r="C758" s="2">
        <f t="shared" si="85"/>
        <v>-7.3400000000000354E-2</v>
      </c>
      <c r="D758" s="2">
        <f t="shared" si="86"/>
        <v>2.8408199999999999</v>
      </c>
      <c r="E758" s="2">
        <f t="shared" si="88"/>
        <v>2.8555099999999998</v>
      </c>
      <c r="F758" s="2">
        <f t="shared" si="89"/>
        <v>2.7945149999999996</v>
      </c>
      <c r="G758" s="2">
        <f t="shared" si="91"/>
        <v>2.8571680000000002</v>
      </c>
      <c r="H758" s="2">
        <f t="shared" si="87"/>
        <v>3.2547209999999973</v>
      </c>
      <c r="I758" s="2">
        <f t="array" ref="I758">SUMPRODUCT(B742:B761, (ROW(B742:B761)-ROW(B742)+1)) / (20*21/2)</f>
        <v>2.8291971428571427</v>
      </c>
      <c r="J758" s="2">
        <f t="shared" si="90"/>
        <v>2.8272389589400797</v>
      </c>
      <c r="K758" s="2">
        <f t="shared" si="92"/>
        <v>2.8703678435746545</v>
      </c>
    </row>
    <row r="759" spans="1:11" ht="13.5" x14ac:dyDescent="0.25">
      <c r="A759" s="3">
        <f>TITRES_STAT!B762</f>
        <v>43109</v>
      </c>
      <c r="B759" s="6">
        <f>TITRES_STAT!D762</f>
        <v>2.8207</v>
      </c>
      <c r="C759" s="2">
        <f t="shared" si="85"/>
        <v>2.3000000000000131E-2</v>
      </c>
      <c r="D759" s="2">
        <f t="shared" si="86"/>
        <v>2.8454200000000003</v>
      </c>
      <c r="E759" s="2">
        <f t="shared" si="88"/>
        <v>2.8449599999999995</v>
      </c>
      <c r="F759" s="2">
        <f t="shared" si="89"/>
        <v>2.797955</v>
      </c>
      <c r="G759" s="2">
        <f t="shared" si="91"/>
        <v>2.8553340000000005</v>
      </c>
      <c r="H759" s="2">
        <f t="shared" si="87"/>
        <v>3.2508209999999966</v>
      </c>
      <c r="I759" s="2">
        <f t="array" ref="I759">SUMPRODUCT(B743:B762, (ROW(B743:B762)-ROW(B743)+1)) / (20*21/2)</f>
        <v>2.8299876190476194</v>
      </c>
      <c r="J759" s="2">
        <f t="shared" si="90"/>
        <v>2.8266162009457867</v>
      </c>
      <c r="K759" s="2">
        <f t="shared" si="92"/>
        <v>2.8684200850030996</v>
      </c>
    </row>
    <row r="760" spans="1:11" ht="13.5" x14ac:dyDescent="0.25">
      <c r="A760" s="3">
        <f>TITRES_STAT!B763</f>
        <v>43110</v>
      </c>
      <c r="B760" s="6">
        <f>TITRES_STAT!D763</f>
        <v>2.8344</v>
      </c>
      <c r="C760" s="2">
        <f t="shared" si="85"/>
        <v>1.3700000000000045E-2</v>
      </c>
      <c r="D760" s="2">
        <f t="shared" si="86"/>
        <v>2.839</v>
      </c>
      <c r="E760" s="2">
        <f t="shared" si="88"/>
        <v>2.8408299999999995</v>
      </c>
      <c r="F760" s="2">
        <f t="shared" si="89"/>
        <v>2.8089599999999999</v>
      </c>
      <c r="G760" s="2">
        <f t="shared" si="91"/>
        <v>2.8542320000000001</v>
      </c>
      <c r="H760" s="2">
        <f t="shared" si="87"/>
        <v>3.2469894999999966</v>
      </c>
      <c r="I760" s="2">
        <f t="array" ref="I760">SUMPRODUCT(B744:B763, (ROW(B744:B763)-ROW(B744)+1)) / (20*21/2)</f>
        <v>2.8305157142857147</v>
      </c>
      <c r="J760" s="2">
        <f t="shared" si="90"/>
        <v>2.8273575151414261</v>
      </c>
      <c r="K760" s="2">
        <f t="shared" si="92"/>
        <v>2.8670859640225861</v>
      </c>
    </row>
    <row r="761" spans="1:11" ht="13.5" x14ac:dyDescent="0.25">
      <c r="A761" s="3">
        <f>TITRES_STAT!B764</f>
        <v>43111</v>
      </c>
      <c r="B761" s="6">
        <f>TITRES_STAT!D764</f>
        <v>2.8207</v>
      </c>
      <c r="C761" s="2">
        <f t="shared" si="85"/>
        <v>-1.3700000000000045E-2</v>
      </c>
      <c r="D761" s="2">
        <f t="shared" si="86"/>
        <v>2.8289200000000001</v>
      </c>
      <c r="E761" s="2">
        <f t="shared" si="88"/>
        <v>2.8367099999999996</v>
      </c>
      <c r="F761" s="2">
        <f t="shared" si="89"/>
        <v>2.8123999999999998</v>
      </c>
      <c r="G761" s="2">
        <f t="shared" si="91"/>
        <v>2.8520319999999999</v>
      </c>
      <c r="H761" s="2">
        <f t="shared" si="87"/>
        <v>3.2430894999999977</v>
      </c>
      <c r="I761" s="2">
        <f t="array" ref="I761">SUMPRODUCT(B745:B764, (ROW(B745:B764)-ROW(B745)+1)) / (20*21/2)</f>
        <v>2.8325242857142854</v>
      </c>
      <c r="J761" s="2">
        <f t="shared" si="90"/>
        <v>2.8267234660803382</v>
      </c>
      <c r="K761" s="2">
        <f t="shared" si="92"/>
        <v>2.8652669066099357</v>
      </c>
    </row>
    <row r="762" spans="1:11" ht="13.5" x14ac:dyDescent="0.25">
      <c r="A762" s="3">
        <f>TITRES_STAT!B765</f>
        <v>43112</v>
      </c>
      <c r="B762" s="6">
        <f>TITRES_STAT!D765</f>
        <v>2.8207</v>
      </c>
      <c r="C762" s="2">
        <f t="shared" si="85"/>
        <v>0</v>
      </c>
      <c r="D762" s="2">
        <f t="shared" si="86"/>
        <v>2.8188400000000002</v>
      </c>
      <c r="E762" s="2">
        <f t="shared" si="88"/>
        <v>2.8344199999999993</v>
      </c>
      <c r="F762" s="2">
        <f t="shared" si="89"/>
        <v>2.8151549999999999</v>
      </c>
      <c r="G762" s="2">
        <f t="shared" si="91"/>
        <v>2.8495559999999993</v>
      </c>
      <c r="H762" s="2">
        <f t="shared" si="87"/>
        <v>3.2392969999999974</v>
      </c>
      <c r="I762" s="2">
        <f t="array" ref="I762">SUMPRODUCT(B746:B765, (ROW(B746:B765)-ROW(B746)+1)) / (20*21/2)</f>
        <v>2.8328133333333332</v>
      </c>
      <c r="J762" s="2">
        <f t="shared" si="90"/>
        <v>2.8261498026441156</v>
      </c>
      <c r="K762" s="2">
        <f t="shared" si="92"/>
        <v>2.8635191847820951</v>
      </c>
    </row>
    <row r="763" spans="1:11" ht="13.5" x14ac:dyDescent="0.25">
      <c r="A763" s="3">
        <f>TITRES_STAT!B766</f>
        <v>43115</v>
      </c>
      <c r="B763" s="6">
        <f>TITRES_STAT!D766</f>
        <v>2.8207</v>
      </c>
      <c r="C763" s="2">
        <f t="shared" si="85"/>
        <v>0</v>
      </c>
      <c r="D763" s="2">
        <f t="shared" si="86"/>
        <v>2.8234400000000002</v>
      </c>
      <c r="E763" s="2">
        <f t="shared" si="88"/>
        <v>2.8321299999999994</v>
      </c>
      <c r="F763" s="2">
        <f t="shared" si="89"/>
        <v>2.8179100000000004</v>
      </c>
      <c r="G763" s="2">
        <f t="shared" si="91"/>
        <v>2.8467139999999995</v>
      </c>
      <c r="H763" s="2">
        <f t="shared" si="87"/>
        <v>3.235504499999998</v>
      </c>
      <c r="I763" s="2">
        <f t="array" ref="I763">SUMPRODUCT(B747:B766, (ROW(B747:B766)-ROW(B747)+1)) / (20*21/2)</f>
        <v>2.8344299999999998</v>
      </c>
      <c r="J763" s="2">
        <f t="shared" si="90"/>
        <v>2.8256307738208668</v>
      </c>
      <c r="K763" s="2">
        <f t="shared" si="92"/>
        <v>2.8618400010651501</v>
      </c>
    </row>
    <row r="764" spans="1:11" ht="13.5" x14ac:dyDescent="0.25">
      <c r="A764" s="3">
        <f>TITRES_STAT!B767</f>
        <v>43116</v>
      </c>
      <c r="B764" s="6">
        <f>TITRES_STAT!D767</f>
        <v>2.839</v>
      </c>
      <c r="C764" s="2">
        <f t="shared" si="85"/>
        <v>1.8299999999999983E-2</v>
      </c>
      <c r="D764" s="2">
        <f t="shared" si="86"/>
        <v>2.8271000000000002</v>
      </c>
      <c r="E764" s="2">
        <f t="shared" si="88"/>
        <v>2.8362599999999998</v>
      </c>
      <c r="F764" s="2">
        <f t="shared" si="89"/>
        <v>2.8222650000000002</v>
      </c>
      <c r="G764" s="2">
        <f t="shared" si="91"/>
        <v>2.8440539999999994</v>
      </c>
      <c r="H764" s="2">
        <f t="shared" si="87"/>
        <v>3.2315459999999985</v>
      </c>
      <c r="I764" s="2">
        <f t="array" ref="I764">SUMPRODUCT(B748:B767, (ROW(B748:B767)-ROW(B748)+1)) / (20*21/2)</f>
        <v>2.8385576190476187</v>
      </c>
      <c r="J764" s="2">
        <f t="shared" si="90"/>
        <v>2.8269040334569748</v>
      </c>
      <c r="K764" s="2">
        <f t="shared" si="92"/>
        <v>2.86094431474887</v>
      </c>
    </row>
    <row r="765" spans="1:11" ht="13.5" x14ac:dyDescent="0.25">
      <c r="A765" s="3">
        <f>TITRES_STAT!B768</f>
        <v>43117</v>
      </c>
      <c r="B765" s="6">
        <f>TITRES_STAT!D768</f>
        <v>2.8252999999999999</v>
      </c>
      <c r="C765" s="2">
        <f t="shared" si="85"/>
        <v>-1.3700000000000045E-2</v>
      </c>
      <c r="D765" s="2">
        <f t="shared" si="86"/>
        <v>2.8252800000000002</v>
      </c>
      <c r="E765" s="2">
        <f t="shared" si="88"/>
        <v>2.8321399999999994</v>
      </c>
      <c r="F765" s="2">
        <f t="shared" si="89"/>
        <v>2.8266249999999999</v>
      </c>
      <c r="G765" s="2">
        <f t="shared" si="91"/>
        <v>2.8416700000000001</v>
      </c>
      <c r="H765" s="2">
        <f t="shared" si="87"/>
        <v>3.2274764999999985</v>
      </c>
      <c r="I765" s="2">
        <f t="array" ref="I765">SUMPRODUCT(B749:B768, (ROW(B749:B768)-ROW(B749)+1)) / (20*21/2)</f>
        <v>2.8431914285714281</v>
      </c>
      <c r="J765" s="2">
        <f t="shared" si="90"/>
        <v>2.8267512683658342</v>
      </c>
      <c r="K765" s="2">
        <f t="shared" si="92"/>
        <v>2.8595464984842085</v>
      </c>
    </row>
    <row r="766" spans="1:11" ht="13.5" x14ac:dyDescent="0.25">
      <c r="A766" s="3">
        <f>TITRES_STAT!B769</f>
        <v>43118</v>
      </c>
      <c r="B766" s="6">
        <f>TITRES_STAT!D769</f>
        <v>2.8435999999999999</v>
      </c>
      <c r="C766" s="2">
        <f t="shared" si="85"/>
        <v>1.8299999999999983E-2</v>
      </c>
      <c r="D766" s="2">
        <f t="shared" si="86"/>
        <v>2.82986</v>
      </c>
      <c r="E766" s="2">
        <f t="shared" si="88"/>
        <v>2.8293899999999992</v>
      </c>
      <c r="F766" s="2">
        <f t="shared" si="89"/>
        <v>2.8323600000000004</v>
      </c>
      <c r="G766" s="2">
        <f t="shared" si="91"/>
        <v>2.8404780000000005</v>
      </c>
      <c r="H766" s="2">
        <f t="shared" si="87"/>
        <v>3.2236909999999988</v>
      </c>
      <c r="I766" s="2">
        <f t="array" ref="I766">SUMPRODUCT(B750:B769, (ROW(B750:B769)-ROW(B750)+1)) / (20*21/2)</f>
        <v>2.8563847619047622</v>
      </c>
      <c r="J766" s="2">
        <f t="shared" si="90"/>
        <v>2.8283559094738502</v>
      </c>
      <c r="K766" s="2">
        <f t="shared" si="92"/>
        <v>2.8589211456024746</v>
      </c>
    </row>
    <row r="767" spans="1:11" ht="13.5" x14ac:dyDescent="0.25">
      <c r="A767" s="3">
        <f>TITRES_STAT!B770</f>
        <v>43119</v>
      </c>
      <c r="B767" s="6">
        <f>TITRES_STAT!D770</f>
        <v>2.8757000000000001</v>
      </c>
      <c r="C767" s="2">
        <f t="shared" si="85"/>
        <v>3.2100000000000239E-2</v>
      </c>
      <c r="D767" s="2">
        <f t="shared" si="86"/>
        <v>2.8408600000000002</v>
      </c>
      <c r="E767" s="2">
        <f t="shared" si="88"/>
        <v>2.8298499999999995</v>
      </c>
      <c r="F767" s="2">
        <f t="shared" si="89"/>
        <v>2.8408450000000007</v>
      </c>
      <c r="G767" s="2">
        <f t="shared" si="91"/>
        <v>2.8386440000000004</v>
      </c>
      <c r="H767" s="2">
        <f t="shared" si="87"/>
        <v>3.219851999999999</v>
      </c>
      <c r="I767" s="2">
        <f t="array" ref="I767">SUMPRODUCT(B751:B770, (ROW(B751:B770)-ROW(B751)+1)) / (20*21/2)</f>
        <v>2.8780276190476184</v>
      </c>
      <c r="J767" s="2">
        <f t="shared" si="90"/>
        <v>2.8328648704763406</v>
      </c>
      <c r="K767" s="2">
        <f t="shared" si="92"/>
        <v>2.8595791398925736</v>
      </c>
    </row>
    <row r="768" spans="1:11" ht="13.5" x14ac:dyDescent="0.25">
      <c r="A768" s="3">
        <f>TITRES_STAT!B771</f>
        <v>43122</v>
      </c>
      <c r="B768" s="6">
        <f>TITRES_STAT!D771</f>
        <v>2.8895</v>
      </c>
      <c r="C768" s="2">
        <f t="shared" si="85"/>
        <v>1.3799999999999812E-2</v>
      </c>
      <c r="D768" s="2">
        <f t="shared" si="86"/>
        <v>2.8546199999999997</v>
      </c>
      <c r="E768" s="2">
        <f t="shared" si="88"/>
        <v>2.8390299999999997</v>
      </c>
      <c r="F768" s="2">
        <f t="shared" si="89"/>
        <v>2.84727</v>
      </c>
      <c r="G768" s="2">
        <f t="shared" si="91"/>
        <v>2.8377280000000007</v>
      </c>
      <c r="H768" s="2">
        <f t="shared" si="87"/>
        <v>3.2162959999999994</v>
      </c>
      <c r="I768" s="2">
        <f t="array" ref="I768">SUMPRODUCT(B752:B771, (ROW(B752:B771)-ROW(B752)+1)) / (20*21/2)</f>
        <v>2.8952142857142857</v>
      </c>
      <c r="J768" s="2">
        <f t="shared" si="90"/>
        <v>2.8382586923357369</v>
      </c>
      <c r="K768" s="2">
        <f t="shared" si="92"/>
        <v>2.8607525069556101</v>
      </c>
    </row>
    <row r="769" spans="1:11" ht="13.5" x14ac:dyDescent="0.25">
      <c r="A769" s="3">
        <f>TITRES_STAT!B772</f>
        <v>43123</v>
      </c>
      <c r="B769" s="6">
        <f>TITRES_STAT!D772</f>
        <v>2.9857999999999998</v>
      </c>
      <c r="C769" s="2">
        <f t="shared" si="85"/>
        <v>9.629999999999983E-2</v>
      </c>
      <c r="D769" s="2">
        <f t="shared" si="86"/>
        <v>2.8839799999999998</v>
      </c>
      <c r="E769" s="2">
        <f t="shared" si="88"/>
        <v>2.8555399999999995</v>
      </c>
      <c r="F769" s="2">
        <f t="shared" si="89"/>
        <v>2.85025</v>
      </c>
      <c r="G769" s="2">
        <f t="shared" si="91"/>
        <v>2.8382780000000007</v>
      </c>
      <c r="H769" s="2">
        <f t="shared" si="87"/>
        <v>3.2132214999999995</v>
      </c>
      <c r="I769" s="2">
        <f t="array" ref="I769">SUMPRODUCT(B753:B772, (ROW(B753:B772)-ROW(B753)+1)) / (20*21/2)</f>
        <v>2.9098061904761909</v>
      </c>
      <c r="J769" s="2">
        <f t="shared" si="90"/>
        <v>2.8523102454466192</v>
      </c>
      <c r="K769" s="2">
        <f t="shared" si="92"/>
        <v>2.8656563302122531</v>
      </c>
    </row>
    <row r="770" spans="1:11" ht="13.5" x14ac:dyDescent="0.25">
      <c r="A770" s="3">
        <f>TITRES_STAT!B773</f>
        <v>43124</v>
      </c>
      <c r="B770" s="6">
        <f>TITRES_STAT!D773</f>
        <v>3.0775000000000001</v>
      </c>
      <c r="C770" s="2">
        <f t="shared" si="85"/>
        <v>9.1700000000000337E-2</v>
      </c>
      <c r="D770" s="2">
        <f t="shared" si="86"/>
        <v>2.9344200000000003</v>
      </c>
      <c r="E770" s="2">
        <f t="shared" si="88"/>
        <v>2.8798500000000002</v>
      </c>
      <c r="F770" s="2">
        <f t="shared" si="89"/>
        <v>2.8603399999999999</v>
      </c>
      <c r="G770" s="2">
        <f t="shared" si="91"/>
        <v>2.8411219999999999</v>
      </c>
      <c r="H770" s="2">
        <f t="shared" si="87"/>
        <v>3.210413</v>
      </c>
      <c r="I770" s="2">
        <f t="array" ref="I770">SUMPRODUCT(B754:B773, (ROW(B754:B773)-ROW(B754)+1)) / (20*21/2)</f>
        <v>2.9239842857142855</v>
      </c>
      <c r="J770" s="2">
        <f t="shared" si="90"/>
        <v>2.8737568887374172</v>
      </c>
      <c r="K770" s="2">
        <f t="shared" si="92"/>
        <v>2.8739639251058904</v>
      </c>
    </row>
    <row r="771" spans="1:11" ht="13.5" x14ac:dyDescent="0.25">
      <c r="A771" s="3">
        <f>TITRES_STAT!B774</f>
        <v>43125</v>
      </c>
      <c r="B771" s="6">
        <f>TITRES_STAT!D774</f>
        <v>3.0407999999999999</v>
      </c>
      <c r="C771" s="2">
        <f t="shared" si="85"/>
        <v>-3.6700000000000177E-2</v>
      </c>
      <c r="D771" s="2">
        <f t="shared" si="86"/>
        <v>2.9738599999999997</v>
      </c>
      <c r="E771" s="2">
        <f t="shared" si="88"/>
        <v>2.9018600000000001</v>
      </c>
      <c r="F771" s="2">
        <f t="shared" si="89"/>
        <v>2.8692849999999996</v>
      </c>
      <c r="G771" s="2">
        <f t="shared" si="91"/>
        <v>2.843232</v>
      </c>
      <c r="H771" s="2">
        <f t="shared" si="87"/>
        <v>3.2075280000000004</v>
      </c>
      <c r="I771" s="2">
        <f t="array" ref="I771">SUMPRODUCT(B755:B774, (ROW(B755:B774)-ROW(B755)+1)) / (20*21/2)</f>
        <v>2.9372885714285712</v>
      </c>
      <c r="J771" s="2">
        <f t="shared" si="90"/>
        <v>2.889665756476711</v>
      </c>
      <c r="K771" s="2">
        <f t="shared" si="92"/>
        <v>2.8805065162782082</v>
      </c>
    </row>
    <row r="772" spans="1:11" ht="13.5" x14ac:dyDescent="0.25">
      <c r="A772" s="3">
        <f>TITRES_STAT!B775</f>
        <v>43126</v>
      </c>
      <c r="B772" s="6">
        <f>TITRES_STAT!D775</f>
        <v>3.0225</v>
      </c>
      <c r="C772" s="2">
        <f t="shared" ref="C772:C835" si="93">B772-B771</f>
        <v>-1.8299999999999983E-2</v>
      </c>
      <c r="D772" s="2">
        <f t="shared" si="86"/>
        <v>3.0032200000000002</v>
      </c>
      <c r="E772" s="2">
        <f t="shared" si="88"/>
        <v>2.9220400000000004</v>
      </c>
      <c r="F772" s="2">
        <f t="shared" si="89"/>
        <v>2.8782299999999994</v>
      </c>
      <c r="G772" s="2">
        <f t="shared" si="91"/>
        <v>2.843966</v>
      </c>
      <c r="H772" s="2">
        <f t="shared" si="87"/>
        <v>3.2045515000000004</v>
      </c>
      <c r="I772" s="2">
        <f t="array" ref="I772">SUMPRODUCT(B756:B775, (ROW(B756:B775)-ROW(B756)+1)) / (20*21/2)</f>
        <v>2.9538623809523812</v>
      </c>
      <c r="J772" s="2">
        <f t="shared" si="90"/>
        <v>2.9023166368122624</v>
      </c>
      <c r="K772" s="2">
        <f t="shared" si="92"/>
        <v>2.8860748881888667</v>
      </c>
    </row>
    <row r="773" spans="1:11" ht="13.5" x14ac:dyDescent="0.25">
      <c r="A773" s="3">
        <f>TITRES_STAT!B776</f>
        <v>43129</v>
      </c>
      <c r="B773" s="6">
        <f>TITRES_STAT!D776</f>
        <v>3.0270999999999999</v>
      </c>
      <c r="C773" s="2">
        <f t="shared" si="93"/>
        <v>4.5999999999999375E-3</v>
      </c>
      <c r="D773" s="2">
        <f t="shared" si="86"/>
        <v>3.0307400000000002</v>
      </c>
      <c r="E773" s="2">
        <f t="shared" si="88"/>
        <v>2.9426800000000002</v>
      </c>
      <c r="F773" s="2">
        <f t="shared" si="89"/>
        <v>2.8874049999999993</v>
      </c>
      <c r="G773" s="2">
        <f t="shared" si="91"/>
        <v>2.8456179999999995</v>
      </c>
      <c r="H773" s="2">
        <f t="shared" si="87"/>
        <v>3.2015980000000006</v>
      </c>
      <c r="I773" s="2">
        <f t="array" ref="I773">SUMPRODUCT(B757:B776, (ROW(B757:B776)-ROW(B757)+1)) / (20*21/2)</f>
        <v>2.9615961904761905</v>
      </c>
      <c r="J773" s="2">
        <f t="shared" si="90"/>
        <v>2.9142007666396657</v>
      </c>
      <c r="K773" s="2">
        <f t="shared" si="92"/>
        <v>2.8916052847304798</v>
      </c>
    </row>
    <row r="774" spans="1:11" ht="13.5" x14ac:dyDescent="0.25">
      <c r="A774" s="3">
        <f>TITRES_STAT!B777</f>
        <v>43130</v>
      </c>
      <c r="B774" s="6">
        <f>TITRES_STAT!D777</f>
        <v>3.0270999999999999</v>
      </c>
      <c r="C774" s="2">
        <f t="shared" si="93"/>
        <v>0</v>
      </c>
      <c r="D774" s="2">
        <f t="shared" ref="D774:D837" si="94">AVERAGE(B770:B774)</f>
        <v>3.0390000000000001</v>
      </c>
      <c r="E774" s="2">
        <f t="shared" si="88"/>
        <v>2.9614900000000004</v>
      </c>
      <c r="F774" s="2">
        <f t="shared" si="89"/>
        <v>2.8988749999999994</v>
      </c>
      <c r="G774" s="2">
        <f t="shared" si="91"/>
        <v>2.8491039999999992</v>
      </c>
      <c r="H774" s="2">
        <f t="shared" si="87"/>
        <v>3.1989015000000012</v>
      </c>
      <c r="I774" s="2">
        <f t="array" ref="I774">SUMPRODUCT(B758:B777, (ROW(B758:B777)-ROW(B758)+1)) / (20*21/2)</f>
        <v>2.9691999999999998</v>
      </c>
      <c r="J774" s="2">
        <f t="shared" si="90"/>
        <v>2.9249530745787449</v>
      </c>
      <c r="K774" s="2">
        <f t="shared" si="92"/>
        <v>2.8969188029763435</v>
      </c>
    </row>
    <row r="775" spans="1:11" ht="13.5" x14ac:dyDescent="0.25">
      <c r="A775" s="3">
        <f>TITRES_STAT!B778</f>
        <v>43131</v>
      </c>
      <c r="B775" s="6">
        <f>TITRES_STAT!D778</f>
        <v>3.0729000000000002</v>
      </c>
      <c r="C775" s="2">
        <f t="shared" si="93"/>
        <v>4.5800000000000285E-2</v>
      </c>
      <c r="D775" s="2">
        <f t="shared" si="94"/>
        <v>3.0380799999999999</v>
      </c>
      <c r="E775" s="2">
        <f t="shared" si="88"/>
        <v>2.9862500000000005</v>
      </c>
      <c r="F775" s="2">
        <f t="shared" si="89"/>
        <v>2.9091949999999991</v>
      </c>
      <c r="G775" s="2">
        <f t="shared" si="91"/>
        <v>2.8538739999999994</v>
      </c>
      <c r="H775" s="2">
        <f t="shared" si="87"/>
        <v>3.1964340000000009</v>
      </c>
      <c r="I775" s="2">
        <f t="array" ref="I775">SUMPRODUCT(B759:B778, (ROW(B759:B778)-ROW(B759)+1)) / (20*21/2)</f>
        <v>2.9792709523809529</v>
      </c>
      <c r="J775" s="2">
        <f t="shared" si="90"/>
        <v>2.9390432579521977</v>
      </c>
      <c r="K775" s="2">
        <f t="shared" si="92"/>
        <v>2.9038200263890359</v>
      </c>
    </row>
    <row r="776" spans="1:11" ht="13.5" x14ac:dyDescent="0.25">
      <c r="A776" s="3">
        <f>TITRES_STAT!B779</f>
        <v>43132</v>
      </c>
      <c r="B776" s="6">
        <f>TITRES_STAT!D779</f>
        <v>2.9904000000000002</v>
      </c>
      <c r="C776" s="2">
        <f t="shared" si="93"/>
        <v>-8.2500000000000018E-2</v>
      </c>
      <c r="D776" s="2">
        <f t="shared" si="94"/>
        <v>3.028</v>
      </c>
      <c r="E776" s="2">
        <f t="shared" si="88"/>
        <v>3.0009300000000003</v>
      </c>
      <c r="F776" s="2">
        <f t="shared" si="89"/>
        <v>2.9151599999999993</v>
      </c>
      <c r="G776" s="2">
        <f t="shared" si="91"/>
        <v>2.8569939999999998</v>
      </c>
      <c r="H776" s="2">
        <f t="shared" si="87"/>
        <v>3.1935540000000007</v>
      </c>
      <c r="I776" s="2">
        <f t="array" ref="I776">SUMPRODUCT(B760:B779, (ROW(B760:B779)-ROW(B760)+1)) / (20*21/2)</f>
        <v>2.9882495238095235</v>
      </c>
      <c r="J776" s="2">
        <f t="shared" si="90"/>
        <v>2.9439343762424648</v>
      </c>
      <c r="K776" s="2">
        <f t="shared" si="92"/>
        <v>2.9072153194718191</v>
      </c>
    </row>
    <row r="777" spans="1:11" ht="13.5" x14ac:dyDescent="0.25">
      <c r="A777" s="3">
        <f>TITRES_STAT!B780</f>
        <v>43133</v>
      </c>
      <c r="B777" s="6">
        <f>TITRES_STAT!D780</f>
        <v>2.9950000000000001</v>
      </c>
      <c r="C777" s="2">
        <f t="shared" si="93"/>
        <v>4.5999999999999375E-3</v>
      </c>
      <c r="D777" s="2">
        <f t="shared" si="94"/>
        <v>3.0225</v>
      </c>
      <c r="E777" s="2">
        <f t="shared" si="88"/>
        <v>3.0128600000000008</v>
      </c>
      <c r="F777" s="2">
        <f t="shared" si="89"/>
        <v>2.9213549999999993</v>
      </c>
      <c r="G777" s="2">
        <f t="shared" si="91"/>
        <v>2.8596559999999998</v>
      </c>
      <c r="H777" s="2">
        <f t="shared" si="87"/>
        <v>3.1905045000000007</v>
      </c>
      <c r="I777" s="2">
        <f t="array" ref="I777">SUMPRODUCT(B761:B780, (ROW(B761:B780)-ROW(B761)+1)) / (20*21/2)</f>
        <v>2.9936166666666666</v>
      </c>
      <c r="J777" s="2">
        <f t="shared" si="90"/>
        <v>2.9487977689812777</v>
      </c>
      <c r="K777" s="2">
        <f t="shared" si="92"/>
        <v>2.9106578559631204</v>
      </c>
    </row>
    <row r="778" spans="1:11" ht="13.5" x14ac:dyDescent="0.25">
      <c r="A778" s="3">
        <f>TITRES_STAT!B781</f>
        <v>43136</v>
      </c>
      <c r="B778" s="6">
        <f>TITRES_STAT!D781</f>
        <v>3.0270999999999999</v>
      </c>
      <c r="C778" s="2">
        <f t="shared" si="93"/>
        <v>3.2099999999999795E-2</v>
      </c>
      <c r="D778" s="2">
        <f t="shared" si="94"/>
        <v>3.0225</v>
      </c>
      <c r="E778" s="2">
        <f t="shared" si="88"/>
        <v>3.0266200000000003</v>
      </c>
      <c r="F778" s="2">
        <f t="shared" si="89"/>
        <v>2.9328249999999989</v>
      </c>
      <c r="G778" s="2">
        <f t="shared" si="91"/>
        <v>2.8633259999999994</v>
      </c>
      <c r="H778" s="2">
        <f t="shared" ref="H778:H841" si="95">AVERAGE(B579:B778)</f>
        <v>3.1874225000000007</v>
      </c>
      <c r="I778" s="2">
        <f t="array" ref="I778">SUMPRODUCT(B762:B781, (ROW(B762:B781)-ROW(B762)+1)) / (20*21/2)</f>
        <v>2.9973309523809522</v>
      </c>
      <c r="J778" s="2">
        <f t="shared" si="90"/>
        <v>2.9562551243163941</v>
      </c>
      <c r="K778" s="2">
        <f t="shared" si="92"/>
        <v>2.9152242145528025</v>
      </c>
    </row>
    <row r="779" spans="1:11" ht="13.5" x14ac:dyDescent="0.25">
      <c r="A779" s="3">
        <f>TITRES_STAT!B782</f>
        <v>43137</v>
      </c>
      <c r="B779" s="6">
        <f>TITRES_STAT!D782</f>
        <v>3.0270999999999999</v>
      </c>
      <c r="C779" s="2">
        <f t="shared" si="93"/>
        <v>0</v>
      </c>
      <c r="D779" s="2">
        <f t="shared" si="94"/>
        <v>3.0225</v>
      </c>
      <c r="E779" s="2">
        <f t="shared" si="88"/>
        <v>3.0307500000000003</v>
      </c>
      <c r="F779" s="2">
        <f t="shared" si="89"/>
        <v>2.943144999999999</v>
      </c>
      <c r="G779" s="2">
        <f t="shared" si="91"/>
        <v>2.8657119999999998</v>
      </c>
      <c r="H779" s="2">
        <f t="shared" si="95"/>
        <v>3.1846620000000008</v>
      </c>
      <c r="I779" s="2">
        <f t="array" ref="I779">SUMPRODUCT(B763:B782, (ROW(B763:B782)-ROW(B763)+1)) / (20*21/2)</f>
        <v>3.000675238095238</v>
      </c>
      <c r="J779" s="2">
        <f t="shared" si="90"/>
        <v>2.9630022553338802</v>
      </c>
      <c r="K779" s="2">
        <f t="shared" si="92"/>
        <v>2.9196115002566145</v>
      </c>
    </row>
    <row r="780" spans="1:11" ht="13.5" x14ac:dyDescent="0.25">
      <c r="A780" s="3">
        <f>TITRES_STAT!B783</f>
        <v>43138</v>
      </c>
      <c r="B780" s="6">
        <f>TITRES_STAT!D783</f>
        <v>2.9994999999999998</v>
      </c>
      <c r="C780" s="2">
        <f t="shared" si="93"/>
        <v>-2.7600000000000069E-2</v>
      </c>
      <c r="D780" s="2">
        <f t="shared" si="94"/>
        <v>3.0078199999999997</v>
      </c>
      <c r="E780" s="2">
        <f t="shared" ref="E780:E843" si="96">AVERAGE(B771:B780)</f>
        <v>3.0229500000000007</v>
      </c>
      <c r="F780" s="2">
        <f t="shared" si="89"/>
        <v>2.9513999999999991</v>
      </c>
      <c r="G780" s="2">
        <f t="shared" si="91"/>
        <v>2.8675460000000004</v>
      </c>
      <c r="H780" s="2">
        <f t="shared" si="95"/>
        <v>3.1814850000000008</v>
      </c>
      <c r="I780" s="2">
        <f t="array" ref="I780">SUMPRODUCT(B764:B783, (ROW(B764:B783)-ROW(B764)+1)) / (20*21/2)</f>
        <v>3.0036180952380955</v>
      </c>
      <c r="J780" s="2">
        <f t="shared" si="90"/>
        <v>2.9664782310163678</v>
      </c>
      <c r="K780" s="2">
        <f t="shared" si="92"/>
        <v>2.9227443825994928</v>
      </c>
    </row>
    <row r="781" spans="1:11" ht="13.5" x14ac:dyDescent="0.25">
      <c r="A781" s="3">
        <f>TITRES_STAT!B784</f>
        <v>43139</v>
      </c>
      <c r="B781" s="6">
        <f>TITRES_STAT!D784</f>
        <v>2.9904000000000002</v>
      </c>
      <c r="C781" s="2">
        <f t="shared" si="93"/>
        <v>-9.0999999999996639E-3</v>
      </c>
      <c r="D781" s="2">
        <f t="shared" si="94"/>
        <v>3.0078199999999997</v>
      </c>
      <c r="E781" s="2">
        <f t="shared" si="96"/>
        <v>3.0179100000000005</v>
      </c>
      <c r="F781" s="2">
        <f t="shared" si="89"/>
        <v>2.959884999999999</v>
      </c>
      <c r="G781" s="2">
        <f t="shared" si="91"/>
        <v>2.870482</v>
      </c>
      <c r="H781" s="2">
        <f t="shared" si="95"/>
        <v>3.1782625000000002</v>
      </c>
      <c r="I781" s="2">
        <f t="array" ref="I781">SUMPRODUCT(B765:B784, (ROW(B765:B784)-ROW(B765)+1)) / (20*21/2)</f>
        <v>3.0057095238095237</v>
      </c>
      <c r="J781" s="2">
        <f t="shared" si="90"/>
        <v>2.968756494729095</v>
      </c>
      <c r="K781" s="2">
        <f t="shared" si="92"/>
        <v>2.9253975440661795</v>
      </c>
    </row>
    <row r="782" spans="1:11" ht="13.5" x14ac:dyDescent="0.25">
      <c r="A782" s="3">
        <f>TITRES_STAT!B785</f>
        <v>43140</v>
      </c>
      <c r="B782" s="6">
        <f>TITRES_STAT!D785</f>
        <v>2.9950000000000001</v>
      </c>
      <c r="C782" s="2">
        <f t="shared" si="93"/>
        <v>4.5999999999999375E-3</v>
      </c>
      <c r="D782" s="2">
        <f t="shared" si="94"/>
        <v>3.0078200000000002</v>
      </c>
      <c r="E782" s="2">
        <f t="shared" si="96"/>
        <v>3.0151600000000007</v>
      </c>
      <c r="F782" s="2">
        <f t="shared" si="89"/>
        <v>2.9685999999999995</v>
      </c>
      <c r="G782" s="2">
        <f t="shared" si="91"/>
        <v>2.87351</v>
      </c>
      <c r="H782" s="2">
        <f t="shared" si="95"/>
        <v>3.17502</v>
      </c>
      <c r="I782" s="2">
        <f t="array" ref="I782">SUMPRODUCT(B766:B785, (ROW(B766:B785)-ROW(B766)+1)) / (20*21/2)</f>
        <v>3.0074747619047622</v>
      </c>
      <c r="J782" s="2">
        <f t="shared" si="90"/>
        <v>2.9712558761834669</v>
      </c>
      <c r="K782" s="2">
        <f t="shared" si="92"/>
        <v>2.928127052142016</v>
      </c>
    </row>
    <row r="783" spans="1:11" ht="13.5" x14ac:dyDescent="0.25">
      <c r="A783" s="3">
        <f>TITRES_STAT!B786</f>
        <v>43143</v>
      </c>
      <c r="B783" s="6">
        <f>TITRES_STAT!D786</f>
        <v>2.9994999999999998</v>
      </c>
      <c r="C783" s="2">
        <f t="shared" si="93"/>
        <v>4.4999999999997264E-3</v>
      </c>
      <c r="D783" s="2">
        <f t="shared" si="94"/>
        <v>3.0023</v>
      </c>
      <c r="E783" s="2">
        <f t="shared" si="96"/>
        <v>3.0124000000000004</v>
      </c>
      <c r="F783" s="2">
        <f t="shared" si="89"/>
        <v>2.9775399999999994</v>
      </c>
      <c r="G783" s="2">
        <f t="shared" si="91"/>
        <v>2.8770860000000003</v>
      </c>
      <c r="H783" s="2">
        <f t="shared" si="95"/>
        <v>3.1718430000000009</v>
      </c>
      <c r="I783" s="2">
        <f t="array" ref="I783">SUMPRODUCT(B767:B786, (ROW(B767:B786)-ROW(B767)+1)) / (20*21/2)</f>
        <v>3.0083885714285712</v>
      </c>
      <c r="J783" s="2">
        <f t="shared" si="90"/>
        <v>2.9739457927374224</v>
      </c>
      <c r="K783" s="2">
        <f t="shared" si="92"/>
        <v>2.930925991273702</v>
      </c>
    </row>
    <row r="784" spans="1:11" ht="13.5" x14ac:dyDescent="0.25">
      <c r="A784" s="3">
        <f>TITRES_STAT!B787</f>
        <v>43144</v>
      </c>
      <c r="B784" s="6">
        <f>TITRES_STAT!D787</f>
        <v>2.9994999999999998</v>
      </c>
      <c r="C784" s="2">
        <f t="shared" si="93"/>
        <v>0</v>
      </c>
      <c r="D784" s="2">
        <f t="shared" si="94"/>
        <v>2.9967799999999998</v>
      </c>
      <c r="E784" s="2">
        <f t="shared" si="96"/>
        <v>3.0096400000000005</v>
      </c>
      <c r="F784" s="2">
        <f t="shared" si="89"/>
        <v>2.9855649999999994</v>
      </c>
      <c r="G784" s="2">
        <f t="shared" si="91"/>
        <v>2.8792860000000013</v>
      </c>
      <c r="H784" s="2">
        <f t="shared" si="95"/>
        <v>3.1688160000000005</v>
      </c>
      <c r="I784" s="2">
        <f t="array" ref="I784">SUMPRODUCT(B768:B787, (ROW(B768:B787)-ROW(B768)+1)) / (20*21/2)</f>
        <v>3.0076714285714283</v>
      </c>
      <c r="J784" s="2">
        <f t="shared" si="90"/>
        <v>2.9763795267624298</v>
      </c>
      <c r="K784" s="2">
        <f t="shared" si="92"/>
        <v>2.9336151680864981</v>
      </c>
    </row>
    <row r="785" spans="1:11" ht="13.5" x14ac:dyDescent="0.25">
      <c r="A785" s="3">
        <f>TITRES_STAT!B788</f>
        <v>43145</v>
      </c>
      <c r="B785" s="6">
        <f>TITRES_STAT!D788</f>
        <v>3.0041000000000002</v>
      </c>
      <c r="C785" s="2">
        <f t="shared" si="93"/>
        <v>4.6000000000003816E-3</v>
      </c>
      <c r="D785" s="2">
        <f t="shared" si="94"/>
        <v>2.9976999999999996</v>
      </c>
      <c r="E785" s="2">
        <f t="shared" si="96"/>
        <v>3.0027600000000003</v>
      </c>
      <c r="F785" s="2">
        <f t="shared" si="89"/>
        <v>2.9945049999999993</v>
      </c>
      <c r="G785" s="2">
        <f t="shared" si="91"/>
        <v>2.8817620000000006</v>
      </c>
      <c r="H785" s="2">
        <f t="shared" si="95"/>
        <v>3.1660260000000005</v>
      </c>
      <c r="I785" s="2">
        <f t="array" ref="I785">SUMPRODUCT(B769:B788, (ROW(B769:B788)-ROW(B769)+1)) / (20*21/2)</f>
        <v>3.0063861904761904</v>
      </c>
      <c r="J785" s="2">
        <f t="shared" si="90"/>
        <v>2.9790195718326746</v>
      </c>
      <c r="K785" s="2">
        <f t="shared" si="92"/>
        <v>2.9363792791419301</v>
      </c>
    </row>
    <row r="786" spans="1:11" ht="13.5" x14ac:dyDescent="0.25">
      <c r="A786" s="3">
        <f>TITRES_STAT!B789</f>
        <v>43146</v>
      </c>
      <c r="B786" s="6">
        <f>TITRES_STAT!D789</f>
        <v>3.0041000000000002</v>
      </c>
      <c r="C786" s="2">
        <f t="shared" si="93"/>
        <v>0</v>
      </c>
      <c r="D786" s="2">
        <f t="shared" si="94"/>
        <v>3.0004400000000002</v>
      </c>
      <c r="E786" s="2">
        <f t="shared" si="96"/>
        <v>3.0041300000000004</v>
      </c>
      <c r="F786" s="2">
        <f t="shared" si="89"/>
        <v>3.0025299999999993</v>
      </c>
      <c r="G786" s="2">
        <f t="shared" si="91"/>
        <v>2.8849720000000003</v>
      </c>
      <c r="H786" s="2">
        <f t="shared" si="95"/>
        <v>3.1632360000000004</v>
      </c>
      <c r="I786" s="2">
        <f t="array" ref="I786">SUMPRODUCT(B770:B789, (ROW(B770:B789)-ROW(B770)+1)) / (20*21/2)</f>
        <v>3.0059033333333334</v>
      </c>
      <c r="J786" s="2">
        <f t="shared" si="90"/>
        <v>2.9814081840390867</v>
      </c>
      <c r="K786" s="2">
        <f t="shared" si="92"/>
        <v>2.9390349936853841</v>
      </c>
    </row>
    <row r="787" spans="1:11" ht="13.5" x14ac:dyDescent="0.25">
      <c r="A787" s="3">
        <f>TITRES_STAT!B790</f>
        <v>43147</v>
      </c>
      <c r="B787" s="6">
        <f>TITRES_STAT!D790</f>
        <v>2.9950000000000001</v>
      </c>
      <c r="C787" s="2">
        <f t="shared" si="93"/>
        <v>-9.100000000000108E-3</v>
      </c>
      <c r="D787" s="2">
        <f t="shared" si="94"/>
        <v>3.0004400000000002</v>
      </c>
      <c r="E787" s="2">
        <f t="shared" si="96"/>
        <v>3.0041300000000009</v>
      </c>
      <c r="F787" s="2">
        <f t="shared" si="89"/>
        <v>3.0084949999999995</v>
      </c>
      <c r="G787" s="2">
        <f t="shared" si="91"/>
        <v>2.8879999999999999</v>
      </c>
      <c r="H787" s="2">
        <f t="shared" si="95"/>
        <v>3.1602290000000006</v>
      </c>
      <c r="I787" s="2">
        <f t="array" ref="I787">SUMPRODUCT(B771:B790, (ROW(B771:B790)-ROW(B771)+1)) / (20*21/2)</f>
        <v>3.0131780952380955</v>
      </c>
      <c r="J787" s="2">
        <f t="shared" si="90"/>
        <v>2.9827026427020309</v>
      </c>
      <c r="K787" s="2">
        <f t="shared" si="92"/>
        <v>2.9412296998153695</v>
      </c>
    </row>
    <row r="788" spans="1:11" ht="13.5" x14ac:dyDescent="0.25">
      <c r="A788" s="3">
        <f>TITRES_STAT!B791</f>
        <v>43150</v>
      </c>
      <c r="B788" s="6">
        <f>TITRES_STAT!D791</f>
        <v>2.9950000000000001</v>
      </c>
      <c r="C788" s="2">
        <f t="shared" si="93"/>
        <v>0</v>
      </c>
      <c r="D788" s="2">
        <f t="shared" si="94"/>
        <v>2.9995400000000005</v>
      </c>
      <c r="E788" s="2">
        <f t="shared" si="96"/>
        <v>3.0009200000000003</v>
      </c>
      <c r="F788" s="2">
        <f t="shared" ref="F788:F851" si="97">AVERAGE(B769:B788)</f>
        <v>3.0137699999999996</v>
      </c>
      <c r="G788" s="2">
        <f t="shared" si="91"/>
        <v>2.8911200000000004</v>
      </c>
      <c r="H788" s="2">
        <f t="shared" si="95"/>
        <v>3.1569865000000004</v>
      </c>
      <c r="I788" s="2">
        <f t="array" ref="I788">SUMPRODUCT(B772:B791, (ROW(B772:B791)-ROW(B772)+1)) / (20*21/2)</f>
        <v>3.0251871428571437</v>
      </c>
      <c r="J788" s="2">
        <f t="shared" si="90"/>
        <v>2.983873819587552</v>
      </c>
      <c r="K788" s="2">
        <f t="shared" si="92"/>
        <v>2.9433383390382963</v>
      </c>
    </row>
    <row r="789" spans="1:11" ht="13.5" x14ac:dyDescent="0.25">
      <c r="A789" s="3">
        <f>TITRES_STAT!B792</f>
        <v>43151</v>
      </c>
      <c r="B789" s="6">
        <f>TITRES_STAT!D792</f>
        <v>3.0087000000000002</v>
      </c>
      <c r="C789" s="2">
        <f t="shared" si="93"/>
        <v>1.3700000000000045E-2</v>
      </c>
      <c r="D789" s="2">
        <f t="shared" si="94"/>
        <v>3.0013800000000002</v>
      </c>
      <c r="E789" s="2">
        <f t="shared" si="96"/>
        <v>2.9990800000000002</v>
      </c>
      <c r="F789" s="2">
        <f t="shared" si="97"/>
        <v>3.0149149999999993</v>
      </c>
      <c r="G789" s="2">
        <f t="shared" si="91"/>
        <v>2.8962560000000002</v>
      </c>
      <c r="H789" s="2">
        <f t="shared" si="95"/>
        <v>3.1539840000000008</v>
      </c>
      <c r="I789" s="2">
        <f t="array" ref="I789">SUMPRODUCT(B773:B792, (ROW(B773:B792)-ROW(B773)+1)) / (20*21/2)</f>
        <v>3.045887142857143</v>
      </c>
      <c r="J789" s="2">
        <f t="shared" ref="J789:J852" si="98">$J$4*B789+J788*(1-$J$4)</f>
        <v>2.9862382177220708</v>
      </c>
      <c r="K789" s="2">
        <f t="shared" si="92"/>
        <v>2.9459015414289511</v>
      </c>
    </row>
    <row r="790" spans="1:11" ht="13.5" x14ac:dyDescent="0.25">
      <c r="A790" s="3">
        <f>TITRES_STAT!B793</f>
        <v>43152</v>
      </c>
      <c r="B790" s="6">
        <f>TITRES_STAT!D793</f>
        <v>3.0912999999999999</v>
      </c>
      <c r="C790" s="2">
        <f t="shared" si="93"/>
        <v>8.2599999999999785E-2</v>
      </c>
      <c r="D790" s="2">
        <f t="shared" si="94"/>
        <v>3.0188200000000003</v>
      </c>
      <c r="E790" s="2">
        <f t="shared" si="96"/>
        <v>3.0082600000000004</v>
      </c>
      <c r="F790" s="2">
        <f t="shared" si="97"/>
        <v>3.0156049999999994</v>
      </c>
      <c r="G790" s="2">
        <f t="shared" si="91"/>
        <v>2.9057959999999996</v>
      </c>
      <c r="H790" s="2">
        <f t="shared" si="95"/>
        <v>3.1512230000000003</v>
      </c>
      <c r="I790" s="2">
        <f t="array" ref="I790">SUMPRODUCT(B774:B793, (ROW(B774:B793)-ROW(B774)+1)) / (20*21/2)</f>
        <v>3.0655609523809528</v>
      </c>
      <c r="J790" s="2">
        <f t="shared" si="98"/>
        <v>2.9962441017485402</v>
      </c>
      <c r="K790" s="2">
        <f t="shared" si="92"/>
        <v>2.9516034417650707</v>
      </c>
    </row>
    <row r="791" spans="1:11" ht="13.5" x14ac:dyDescent="0.25">
      <c r="A791" s="3">
        <f>TITRES_STAT!B794</f>
        <v>43153</v>
      </c>
      <c r="B791" s="6">
        <f>TITRES_STAT!D794</f>
        <v>3.1417000000000002</v>
      </c>
      <c r="C791" s="2">
        <f t="shared" si="93"/>
        <v>5.0400000000000222E-2</v>
      </c>
      <c r="D791" s="2">
        <f t="shared" si="94"/>
        <v>3.0463399999999998</v>
      </c>
      <c r="E791" s="2">
        <f t="shared" si="96"/>
        <v>3.0233900000000005</v>
      </c>
      <c r="F791" s="2">
        <f t="shared" si="97"/>
        <v>3.0206499999999994</v>
      </c>
      <c r="G791" s="2">
        <f t="shared" si="91"/>
        <v>2.913592</v>
      </c>
      <c r="H791" s="2">
        <f t="shared" si="95"/>
        <v>3.1488640000000006</v>
      </c>
      <c r="I791" s="2">
        <f t="array" ref="I791">SUMPRODUCT(B775:B794, (ROW(B775:B794)-ROW(B775)+1)) / (20*21/2)</f>
        <v>3.0851066666666669</v>
      </c>
      <c r="J791" s="2">
        <f t="shared" si="98"/>
        <v>3.0100970444391555</v>
      </c>
      <c r="K791" s="2">
        <f t="shared" si="92"/>
        <v>2.959058208754676</v>
      </c>
    </row>
    <row r="792" spans="1:11" ht="13.5" x14ac:dyDescent="0.25">
      <c r="A792" s="3">
        <f>TITRES_STAT!B795</f>
        <v>43154</v>
      </c>
      <c r="B792" s="6">
        <f>TITRES_STAT!D795</f>
        <v>3.238</v>
      </c>
      <c r="C792" s="2">
        <f t="shared" si="93"/>
        <v>9.629999999999983E-2</v>
      </c>
      <c r="D792" s="2">
        <f t="shared" si="94"/>
        <v>3.0949400000000002</v>
      </c>
      <c r="E792" s="2">
        <f t="shared" si="96"/>
        <v>3.0476900000000002</v>
      </c>
      <c r="F792" s="2">
        <f t="shared" si="97"/>
        <v>3.0314249999999996</v>
      </c>
      <c r="G792" s="2">
        <f t="shared" si="91"/>
        <v>2.9230399999999999</v>
      </c>
      <c r="H792" s="2">
        <f t="shared" si="95"/>
        <v>3.1468580000000004</v>
      </c>
      <c r="I792" s="2">
        <f t="array" ref="I792">SUMPRODUCT(B776:B795, (ROW(B776:B795)-ROW(B776)+1)) / (20*21/2)</f>
        <v>3.104480476190477</v>
      </c>
      <c r="J792" s="2">
        <f t="shared" si="98"/>
        <v>3.0318020878259024</v>
      </c>
      <c r="K792" s="2">
        <f t="shared" si="92"/>
        <v>2.9699971025290024</v>
      </c>
    </row>
    <row r="793" spans="1:11" ht="13.5" x14ac:dyDescent="0.25">
      <c r="A793" s="3">
        <f>TITRES_STAT!B796</f>
        <v>43157</v>
      </c>
      <c r="B793" s="6">
        <f>TITRES_STAT!D796</f>
        <v>3.238</v>
      </c>
      <c r="C793" s="2">
        <f t="shared" si="93"/>
        <v>0</v>
      </c>
      <c r="D793" s="2">
        <f t="shared" si="94"/>
        <v>3.1435399999999998</v>
      </c>
      <c r="E793" s="2">
        <f t="shared" si="96"/>
        <v>3.0715400000000002</v>
      </c>
      <c r="F793" s="2">
        <f t="shared" si="97"/>
        <v>3.0419700000000001</v>
      </c>
      <c r="G793" s="2">
        <f t="shared" si="91"/>
        <v>2.9324879999999998</v>
      </c>
      <c r="H793" s="2">
        <f t="shared" si="95"/>
        <v>3.1448305000000003</v>
      </c>
      <c r="I793" s="2">
        <f t="array" ref="I793">SUMPRODUCT(B777:B796, (ROW(B777:B796)-ROW(B777)+1)) / (20*21/2)</f>
        <v>3.1356471428571422</v>
      </c>
      <c r="J793" s="2">
        <f t="shared" si="98"/>
        <v>3.0514399842234354</v>
      </c>
      <c r="K793" s="2">
        <f t="shared" si="92"/>
        <v>2.9805070200768848</v>
      </c>
    </row>
    <row r="794" spans="1:11" ht="13.5" x14ac:dyDescent="0.25">
      <c r="A794" s="3">
        <f>TITRES_STAT!B797</f>
        <v>43158</v>
      </c>
      <c r="B794" s="6">
        <f>TITRES_STAT!D797</f>
        <v>3.2471999999999999</v>
      </c>
      <c r="C794" s="2">
        <f t="shared" si="93"/>
        <v>9.1999999999998749E-3</v>
      </c>
      <c r="D794" s="2">
        <f t="shared" si="94"/>
        <v>3.1912399999999996</v>
      </c>
      <c r="E794" s="2">
        <f t="shared" si="96"/>
        <v>3.0963099999999999</v>
      </c>
      <c r="F794" s="2">
        <f t="shared" si="97"/>
        <v>3.0529749999999996</v>
      </c>
      <c r="G794" s="2">
        <f t="shared" si="91"/>
        <v>2.9423939999999997</v>
      </c>
      <c r="H794" s="2">
        <f t="shared" si="95"/>
        <v>3.1428490000000009</v>
      </c>
      <c r="I794" s="2">
        <f t="array" ref="I794">SUMPRODUCT(B778:B797, (ROW(B778:B797)-ROW(B778)+1)) / (20*21/2)</f>
        <v>3.1653519047619048</v>
      </c>
      <c r="J794" s="2">
        <f t="shared" si="98"/>
        <v>3.0700837952497748</v>
      </c>
      <c r="K794" s="2">
        <f t="shared" si="92"/>
        <v>2.9909655683091638</v>
      </c>
    </row>
    <row r="795" spans="1:11" ht="13.5" x14ac:dyDescent="0.25">
      <c r="A795" s="3">
        <f>TITRES_STAT!B798</f>
        <v>43159</v>
      </c>
      <c r="B795" s="6">
        <f>TITRES_STAT!D798</f>
        <v>3.2564000000000002</v>
      </c>
      <c r="C795" s="2">
        <f t="shared" si="93"/>
        <v>9.200000000000319E-3</v>
      </c>
      <c r="D795" s="2">
        <f t="shared" si="94"/>
        <v>3.2242599999999997</v>
      </c>
      <c r="E795" s="2">
        <f t="shared" si="96"/>
        <v>3.12154</v>
      </c>
      <c r="F795" s="2">
        <f t="shared" si="97"/>
        <v>3.0621499999999995</v>
      </c>
      <c r="G795" s="2">
        <f t="shared" si="91"/>
        <v>2.9527599999999996</v>
      </c>
      <c r="H795" s="2">
        <f t="shared" si="95"/>
        <v>3.1409135000000008</v>
      </c>
      <c r="I795" s="2">
        <f t="array" ref="I795">SUMPRODUCT(B779:B798, (ROW(B779:B798)-ROW(B779)+1)) / (20*21/2)</f>
        <v>3.1918423809523806</v>
      </c>
      <c r="J795" s="2">
        <f t="shared" si="98"/>
        <v>3.0878281957021771</v>
      </c>
      <c r="K795" s="2">
        <f t="shared" si="92"/>
        <v>3.0013747617088047</v>
      </c>
    </row>
    <row r="796" spans="1:11" ht="13.5" x14ac:dyDescent="0.25">
      <c r="A796" s="3">
        <f>TITRES_STAT!B799</f>
        <v>43160</v>
      </c>
      <c r="B796" s="6">
        <f>TITRES_STAT!D799</f>
        <v>3.3894000000000002</v>
      </c>
      <c r="C796" s="2">
        <f t="shared" si="93"/>
        <v>0.13300000000000001</v>
      </c>
      <c r="D796" s="2">
        <f t="shared" si="94"/>
        <v>3.2738</v>
      </c>
      <c r="E796" s="2">
        <f t="shared" si="96"/>
        <v>3.1600699999999997</v>
      </c>
      <c r="F796" s="2">
        <f t="shared" si="97"/>
        <v>3.0820999999999996</v>
      </c>
      <c r="G796" s="2">
        <f t="shared" si="91"/>
        <v>2.9659700000000004</v>
      </c>
      <c r="H796" s="2">
        <f t="shared" si="95"/>
        <v>3.1397930000000014</v>
      </c>
      <c r="I796" s="2">
        <f t="array" ref="I796">SUMPRODUCT(B780:B799, (ROW(B780:B799)-ROW(B780)+1)) / (20*21/2)</f>
        <v>3.2157752380952376</v>
      </c>
      <c r="J796" s="2">
        <f t="shared" si="98"/>
        <v>3.1165493199210172</v>
      </c>
      <c r="K796" s="2">
        <f t="shared" si="92"/>
        <v>3.0165914377202241</v>
      </c>
    </row>
    <row r="797" spans="1:11" ht="13.5" x14ac:dyDescent="0.25">
      <c r="A797" s="3">
        <f>TITRES_STAT!B800</f>
        <v>43161</v>
      </c>
      <c r="B797" s="6">
        <f>TITRES_STAT!D800</f>
        <v>3.3940000000000001</v>
      </c>
      <c r="C797" s="2">
        <f t="shared" si="93"/>
        <v>4.5999999999999375E-3</v>
      </c>
      <c r="D797" s="2">
        <f t="shared" si="94"/>
        <v>3.3049999999999997</v>
      </c>
      <c r="E797" s="2">
        <f t="shared" si="96"/>
        <v>3.1999699999999995</v>
      </c>
      <c r="F797" s="2">
        <f t="shared" si="97"/>
        <v>3.1020499999999998</v>
      </c>
      <c r="G797" s="2">
        <f t="shared" si="91"/>
        <v>2.97973</v>
      </c>
      <c r="H797" s="2">
        <f t="shared" si="95"/>
        <v>3.138952500000002</v>
      </c>
      <c r="I797" s="2">
        <f t="array" ref="I797">SUMPRODUCT(B781:B800, (ROW(B781:B800)-ROW(B781)+1)) / (20*21/2)</f>
        <v>3.2358895238095235</v>
      </c>
      <c r="J797" s="2">
        <f t="shared" si="98"/>
        <v>3.1429731942142536</v>
      </c>
      <c r="K797" s="2">
        <f t="shared" si="92"/>
        <v>3.0313917734959017</v>
      </c>
    </row>
    <row r="798" spans="1:11" ht="13.5" x14ac:dyDescent="0.25">
      <c r="A798" s="3">
        <f>TITRES_STAT!B801</f>
        <v>43164</v>
      </c>
      <c r="B798" s="6">
        <f>TITRES_STAT!D801</f>
        <v>3.3801999999999999</v>
      </c>
      <c r="C798" s="2">
        <f t="shared" si="93"/>
        <v>-1.3800000000000257E-2</v>
      </c>
      <c r="D798" s="2">
        <f t="shared" si="94"/>
        <v>3.3334400000000004</v>
      </c>
      <c r="E798" s="2">
        <f t="shared" si="96"/>
        <v>3.2384900000000001</v>
      </c>
      <c r="F798" s="2">
        <f t="shared" si="97"/>
        <v>3.1197050000000002</v>
      </c>
      <c r="G798" s="2">
        <f t="shared" si="91"/>
        <v>2.9921140000000004</v>
      </c>
      <c r="H798" s="2">
        <f t="shared" si="95"/>
        <v>3.1380430000000019</v>
      </c>
      <c r="I798" s="2">
        <f t="array" ref="I798">SUMPRODUCT(B782:B801, (ROW(B782:B801)-ROW(B782)+1)) / (20*21/2)</f>
        <v>3.2543438095238093</v>
      </c>
      <c r="J798" s="2">
        <f t="shared" si="98"/>
        <v>3.1655662233367057</v>
      </c>
      <c r="K798" s="2">
        <f t="shared" si="92"/>
        <v>3.0450705274764549</v>
      </c>
    </row>
    <row r="799" spans="1:11" ht="13.5" x14ac:dyDescent="0.25">
      <c r="A799" s="3">
        <f>TITRES_STAT!B802</f>
        <v>43165</v>
      </c>
      <c r="B799" s="6">
        <f>TITRES_STAT!D802</f>
        <v>3.371</v>
      </c>
      <c r="C799" s="2">
        <f t="shared" si="93"/>
        <v>-9.1999999999998749E-3</v>
      </c>
      <c r="D799" s="2">
        <f t="shared" si="94"/>
        <v>3.3582000000000001</v>
      </c>
      <c r="E799" s="2">
        <f t="shared" si="96"/>
        <v>3.2747199999999994</v>
      </c>
      <c r="F799" s="2">
        <f t="shared" si="97"/>
        <v>3.1369000000000002</v>
      </c>
      <c r="G799" s="2">
        <f t="shared" si="91"/>
        <v>3.0010100000000004</v>
      </c>
      <c r="H799" s="2">
        <f t="shared" si="95"/>
        <v>3.1371090000000019</v>
      </c>
      <c r="I799" s="2">
        <f t="array" ref="I799">SUMPRODUCT(B783:B802, (ROW(B783:B802)-ROW(B783)+1)) / (20*21/2)</f>
        <v>3.270656666666667</v>
      </c>
      <c r="J799" s="2">
        <f t="shared" si="98"/>
        <v>3.1851313449236862</v>
      </c>
      <c r="K799" s="2">
        <f t="shared" si="92"/>
        <v>3.0578520754185545</v>
      </c>
    </row>
    <row r="800" spans="1:11" ht="13.5" x14ac:dyDescent="0.25">
      <c r="A800" s="3">
        <f>TITRES_STAT!B803</f>
        <v>43166</v>
      </c>
      <c r="B800" s="6">
        <f>TITRES_STAT!D803</f>
        <v>3.3481000000000001</v>
      </c>
      <c r="C800" s="2">
        <f t="shared" si="93"/>
        <v>-2.289999999999992E-2</v>
      </c>
      <c r="D800" s="2">
        <f t="shared" si="94"/>
        <v>3.3765399999999999</v>
      </c>
      <c r="E800" s="2">
        <f t="shared" si="96"/>
        <v>3.3003999999999998</v>
      </c>
      <c r="F800" s="2">
        <f t="shared" si="97"/>
        <v>3.1543300000000003</v>
      </c>
      <c r="G800" s="2">
        <f t="shared" si="91"/>
        <v>3.0104580000000003</v>
      </c>
      <c r="H800" s="2">
        <f t="shared" si="95"/>
        <v>3.1360605000000019</v>
      </c>
      <c r="I800" s="2">
        <f t="array" ref="I800">SUMPRODUCT(B784:B803, (ROW(B784:B803)-ROW(B784)+1)) / (20*21/2)</f>
        <v>3.2822528571428573</v>
      </c>
      <c r="J800" s="2">
        <f t="shared" si="98"/>
        <v>3.2006521692166685</v>
      </c>
      <c r="K800" s="2">
        <f t="shared" si="92"/>
        <v>3.0692343469707684</v>
      </c>
    </row>
    <row r="801" spans="1:11" ht="13.5" x14ac:dyDescent="0.25">
      <c r="A801" s="3">
        <f>TITRES_STAT!B804</f>
        <v>43167</v>
      </c>
      <c r="B801" s="6">
        <f>TITRES_STAT!D804</f>
        <v>3.3481000000000001</v>
      </c>
      <c r="C801" s="2">
        <f t="shared" si="93"/>
        <v>0</v>
      </c>
      <c r="D801" s="2">
        <f t="shared" si="94"/>
        <v>3.3682799999999999</v>
      </c>
      <c r="E801" s="2">
        <f t="shared" si="96"/>
        <v>3.3210399999999991</v>
      </c>
      <c r="F801" s="2">
        <f t="shared" si="97"/>
        <v>3.1722150000000005</v>
      </c>
      <c r="G801" s="2">
        <f t="shared" si="91"/>
        <v>3.0201819999999997</v>
      </c>
      <c r="H801" s="2">
        <f t="shared" si="95"/>
        <v>3.1347550000000024</v>
      </c>
      <c r="I801" s="2">
        <f t="array" ref="I801">SUMPRODUCT(B785:B804, (ROW(B785:B804)-ROW(B785)+1)) / (20*21/2)</f>
        <v>3.2954209523809532</v>
      </c>
      <c r="J801" s="2">
        <f t="shared" si="98"/>
        <v>3.2146948197674621</v>
      </c>
      <c r="K801" s="2">
        <f t="shared" si="92"/>
        <v>3.0801702549326992</v>
      </c>
    </row>
    <row r="802" spans="1:11" ht="13.5" x14ac:dyDescent="0.25">
      <c r="A802" s="3">
        <f>TITRES_STAT!B805</f>
        <v>43168</v>
      </c>
      <c r="B802" s="6">
        <f>TITRES_STAT!D805</f>
        <v>3.3435000000000001</v>
      </c>
      <c r="C802" s="2">
        <f t="shared" si="93"/>
        <v>-4.5999999999999375E-3</v>
      </c>
      <c r="D802" s="2">
        <f t="shared" si="94"/>
        <v>3.3581799999999999</v>
      </c>
      <c r="E802" s="2">
        <f t="shared" si="96"/>
        <v>3.3315899999999994</v>
      </c>
      <c r="F802" s="2">
        <f t="shared" si="97"/>
        <v>3.1896400000000007</v>
      </c>
      <c r="G802" s="2">
        <f t="shared" si="91"/>
        <v>3.0301799999999997</v>
      </c>
      <c r="H802" s="2">
        <f t="shared" si="95"/>
        <v>3.1334265000000023</v>
      </c>
      <c r="I802" s="2">
        <f t="array" ref="I802">SUMPRODUCT(B786:B805, (ROW(B786:B805)-ROW(B786)+1)) / (20*21/2)</f>
        <v>3.3034557142857142</v>
      </c>
      <c r="J802" s="2">
        <f t="shared" si="98"/>
        <v>3.2269619797896087</v>
      </c>
      <c r="K802" s="2">
        <f t="shared" si="92"/>
        <v>3.0904969116020053</v>
      </c>
    </row>
    <row r="803" spans="1:11" ht="13.5" x14ac:dyDescent="0.25">
      <c r="A803" s="3">
        <f>TITRES_STAT!B806</f>
        <v>43171</v>
      </c>
      <c r="B803" s="6">
        <f>TITRES_STAT!D806</f>
        <v>3.3113999999999999</v>
      </c>
      <c r="C803" s="2">
        <f t="shared" si="93"/>
        <v>-3.2100000000000239E-2</v>
      </c>
      <c r="D803" s="2">
        <f t="shared" si="94"/>
        <v>3.3444200000000004</v>
      </c>
      <c r="E803" s="2">
        <f t="shared" si="96"/>
        <v>3.33893</v>
      </c>
      <c r="F803" s="2">
        <f t="shared" si="97"/>
        <v>3.2052350000000005</v>
      </c>
      <c r="G803" s="2">
        <f t="shared" si="91"/>
        <v>3.039536</v>
      </c>
      <c r="H803" s="2">
        <f t="shared" si="95"/>
        <v>3.1319375000000025</v>
      </c>
      <c r="I803" s="2">
        <f t="array" ref="I803">SUMPRODUCT(B787:B806, (ROW(B787:B806)-ROW(B787)+1)) / (20*21/2)</f>
        <v>3.3161633333333329</v>
      </c>
      <c r="J803" s="2">
        <f t="shared" si="98"/>
        <v>3.2350036960001223</v>
      </c>
      <c r="K803" s="2">
        <f t="shared" si="92"/>
        <v>3.0991597778136915</v>
      </c>
    </row>
    <row r="804" spans="1:11" ht="13.5" x14ac:dyDescent="0.25">
      <c r="A804" s="3">
        <f>TITRES_STAT!B807</f>
        <v>43172</v>
      </c>
      <c r="B804" s="6">
        <f>TITRES_STAT!D807</f>
        <v>3.3435000000000001</v>
      </c>
      <c r="C804" s="2">
        <f t="shared" si="93"/>
        <v>3.2100000000000239E-2</v>
      </c>
      <c r="D804" s="2">
        <f t="shared" si="94"/>
        <v>3.3389199999999994</v>
      </c>
      <c r="E804" s="2">
        <f t="shared" si="96"/>
        <v>3.34856</v>
      </c>
      <c r="F804" s="2">
        <f t="shared" si="97"/>
        <v>3.2224350000000008</v>
      </c>
      <c r="G804" s="2">
        <f t="shared" si="91"/>
        <v>3.0504519999999995</v>
      </c>
      <c r="H804" s="2">
        <f t="shared" si="95"/>
        <v>3.1306090000000015</v>
      </c>
      <c r="I804" s="2">
        <f t="array" ref="I804">SUMPRODUCT(B788:B807, (ROW(B788:B807)-ROW(B788)+1)) / (20*21/2)</f>
        <v>3.3214476190476185</v>
      </c>
      <c r="J804" s="2">
        <f t="shared" si="98"/>
        <v>3.245336677333444</v>
      </c>
      <c r="K804" s="2">
        <f t="shared" si="92"/>
        <v>3.108741747311194</v>
      </c>
    </row>
    <row r="805" spans="1:11" ht="13.5" x14ac:dyDescent="0.25">
      <c r="A805" s="3">
        <f>TITRES_STAT!B808</f>
        <v>43173</v>
      </c>
      <c r="B805" s="6">
        <f>TITRES_STAT!D808</f>
        <v>3.3068</v>
      </c>
      <c r="C805" s="2">
        <f t="shared" si="93"/>
        <v>-3.6700000000000177E-2</v>
      </c>
      <c r="D805" s="2">
        <f t="shared" si="94"/>
        <v>3.3306600000000004</v>
      </c>
      <c r="E805" s="2">
        <f t="shared" si="96"/>
        <v>3.3535999999999992</v>
      </c>
      <c r="F805" s="2">
        <f t="shared" si="97"/>
        <v>3.2375700000000003</v>
      </c>
      <c r="G805" s="2">
        <f t="shared" si="91"/>
        <v>3.0592579999999998</v>
      </c>
      <c r="H805" s="2">
        <f t="shared" si="95"/>
        <v>3.1290970000000016</v>
      </c>
      <c r="I805" s="2">
        <f t="array" ref="I805">SUMPRODUCT(B789:B808, (ROW(B789:B808)-ROW(B789)+1)) / (20*21/2)</f>
        <v>3.3309014285714285</v>
      </c>
      <c r="J805" s="2">
        <f t="shared" si="98"/>
        <v>3.2511903271112113</v>
      </c>
      <c r="K805" s="2">
        <f t="shared" si="92"/>
        <v>3.1165087376127159</v>
      </c>
    </row>
    <row r="806" spans="1:11" ht="13.5" x14ac:dyDescent="0.25">
      <c r="A806" s="3">
        <f>TITRES_STAT!B809</f>
        <v>43174</v>
      </c>
      <c r="B806" s="6">
        <f>TITRES_STAT!D809</f>
        <v>3.371</v>
      </c>
      <c r="C806" s="2">
        <f t="shared" si="93"/>
        <v>6.4200000000000035E-2</v>
      </c>
      <c r="D806" s="2">
        <f t="shared" si="94"/>
        <v>3.3352399999999998</v>
      </c>
      <c r="E806" s="2">
        <f t="shared" si="96"/>
        <v>3.3517599999999996</v>
      </c>
      <c r="F806" s="2">
        <f t="shared" si="97"/>
        <v>3.2559150000000003</v>
      </c>
      <c r="G806" s="2">
        <f t="shared" si="91"/>
        <v>3.0692559999999998</v>
      </c>
      <c r="H806" s="2">
        <f t="shared" si="95"/>
        <v>3.1278630000000014</v>
      </c>
      <c r="I806" s="2">
        <f t="array" ref="I806">SUMPRODUCT(B790:B809, (ROW(B790:B809)-ROW(B790)+1)) / (20*21/2)</f>
        <v>3.3359457142857147</v>
      </c>
      <c r="J806" s="2">
        <f t="shared" si="98"/>
        <v>3.2626007721482386</v>
      </c>
      <c r="K806" s="2">
        <f t="shared" si="92"/>
        <v>3.1264887871180997</v>
      </c>
    </row>
    <row r="807" spans="1:11" ht="13.5" x14ac:dyDescent="0.25">
      <c r="A807" s="3">
        <f>TITRES_STAT!B810</f>
        <v>43175</v>
      </c>
      <c r="B807" s="6">
        <f>TITRES_STAT!D810</f>
        <v>3.3113999999999999</v>
      </c>
      <c r="C807" s="2">
        <f t="shared" si="93"/>
        <v>-5.9600000000000097E-2</v>
      </c>
      <c r="D807" s="2">
        <f t="shared" si="94"/>
        <v>3.3288200000000003</v>
      </c>
      <c r="E807" s="2">
        <f t="shared" si="96"/>
        <v>3.3434999999999997</v>
      </c>
      <c r="F807" s="2">
        <f t="shared" si="97"/>
        <v>3.2717350000000005</v>
      </c>
      <c r="G807" s="2">
        <f t="shared" si="91"/>
        <v>3.0780619999999992</v>
      </c>
      <c r="H807" s="2">
        <f t="shared" si="95"/>
        <v>3.1263955000000014</v>
      </c>
      <c r="I807" s="2">
        <f t="array" ref="I807">SUMPRODUCT(B791:B810, (ROW(B791:B810)-ROW(B791)+1)) / (20*21/2)</f>
        <v>3.3420147619047618</v>
      </c>
      <c r="J807" s="2">
        <f t="shared" si="98"/>
        <v>3.2672483176579301</v>
      </c>
      <c r="K807" s="2">
        <f t="shared" si="92"/>
        <v>3.1337402072311153</v>
      </c>
    </row>
    <row r="808" spans="1:11" ht="13.5" x14ac:dyDescent="0.25">
      <c r="A808" s="3">
        <f>TITRES_STAT!B811</f>
        <v>43178</v>
      </c>
      <c r="B808" s="6">
        <f>TITRES_STAT!D811</f>
        <v>3.371</v>
      </c>
      <c r="C808" s="2">
        <f t="shared" si="93"/>
        <v>5.9600000000000097E-2</v>
      </c>
      <c r="D808" s="2">
        <f t="shared" si="94"/>
        <v>3.3407399999999994</v>
      </c>
      <c r="E808" s="2">
        <f t="shared" si="96"/>
        <v>3.3425799999999994</v>
      </c>
      <c r="F808" s="2">
        <f t="shared" si="97"/>
        <v>3.2905350000000007</v>
      </c>
      <c r="G808" s="2">
        <f t="shared" si="91"/>
        <v>3.0895280000000001</v>
      </c>
      <c r="H808" s="2">
        <f t="shared" si="95"/>
        <v>3.1252470000000012</v>
      </c>
      <c r="I808" s="2">
        <f t="array" ref="I808">SUMPRODUCT(B792:B811, (ROW(B792:B811)-ROW(B792)+1)) / (20*21/2)</f>
        <v>3.3467519047619048</v>
      </c>
      <c r="J808" s="2">
        <f t="shared" si="98"/>
        <v>3.2771294302619367</v>
      </c>
      <c r="K808" s="2">
        <f t="shared" si="92"/>
        <v>3.1430445128298952</v>
      </c>
    </row>
    <row r="809" spans="1:11" ht="13.5" x14ac:dyDescent="0.25">
      <c r="A809" s="3">
        <f>TITRES_STAT!B812</f>
        <v>43180</v>
      </c>
      <c r="B809" s="6">
        <f>TITRES_STAT!D812</f>
        <v>3.3435000000000001</v>
      </c>
      <c r="C809" s="2">
        <f t="shared" si="93"/>
        <v>-2.7499999999999858E-2</v>
      </c>
      <c r="D809" s="2">
        <f t="shared" si="94"/>
        <v>3.3407400000000003</v>
      </c>
      <c r="E809" s="2">
        <f t="shared" si="96"/>
        <v>3.3398299999999992</v>
      </c>
      <c r="F809" s="2">
        <f t="shared" si="97"/>
        <v>3.3072749999999997</v>
      </c>
      <c r="G809" s="2">
        <f t="shared" si="91"/>
        <v>3.0999840000000001</v>
      </c>
      <c r="H809" s="2">
        <f t="shared" si="95"/>
        <v>3.1239610000000004</v>
      </c>
      <c r="I809" s="2">
        <f t="array" ref="I809">SUMPRODUCT(B793:B812, (ROW(B793:B812)-ROW(B793)+1)) / (20*21/2)</f>
        <v>3.3503971428571422</v>
      </c>
      <c r="J809" s="2">
        <f t="shared" si="98"/>
        <v>3.283450436903657</v>
      </c>
      <c r="K809" s="2">
        <f t="shared" si="92"/>
        <v>3.1509055123267622</v>
      </c>
    </row>
    <row r="810" spans="1:11" ht="13.5" x14ac:dyDescent="0.25">
      <c r="A810" s="3">
        <f>TITRES_STAT!B813</f>
        <v>43181</v>
      </c>
      <c r="B810" s="6">
        <f>TITRES_STAT!D813</f>
        <v>3.371</v>
      </c>
      <c r="C810" s="2">
        <f t="shared" si="93"/>
        <v>2.7499999999999858E-2</v>
      </c>
      <c r="D810" s="2">
        <f t="shared" si="94"/>
        <v>3.35358</v>
      </c>
      <c r="E810" s="2">
        <f t="shared" si="96"/>
        <v>3.34212</v>
      </c>
      <c r="F810" s="2">
        <f t="shared" si="97"/>
        <v>3.3212600000000001</v>
      </c>
      <c r="G810" s="2">
        <f t="shared" si="91"/>
        <v>3.1107160000000005</v>
      </c>
      <c r="H810" s="2">
        <f t="shared" si="95"/>
        <v>3.1230270000000009</v>
      </c>
      <c r="I810" s="2">
        <f t="array" ref="I810">SUMPRODUCT(B794:B813, (ROW(B794:B813)-ROW(B794)+1)) / (20*21/2)</f>
        <v>3.3547233333333333</v>
      </c>
      <c r="J810" s="2">
        <f t="shared" si="98"/>
        <v>3.2917884905318799</v>
      </c>
      <c r="K810" s="2">
        <f t="shared" si="92"/>
        <v>3.1595366687061048</v>
      </c>
    </row>
    <row r="811" spans="1:11" ht="13.5" x14ac:dyDescent="0.25">
      <c r="A811" s="3">
        <f>TITRES_STAT!B814</f>
        <v>43182</v>
      </c>
      <c r="B811" s="6">
        <f>TITRES_STAT!D814</f>
        <v>3.371</v>
      </c>
      <c r="C811" s="2">
        <f t="shared" si="93"/>
        <v>0</v>
      </c>
      <c r="D811" s="2">
        <f t="shared" si="94"/>
        <v>3.35358</v>
      </c>
      <c r="E811" s="2">
        <f t="shared" si="96"/>
        <v>3.344409999999999</v>
      </c>
      <c r="F811" s="2">
        <f t="shared" si="97"/>
        <v>3.3327249999999999</v>
      </c>
      <c r="G811" s="2">
        <f t="shared" si="91"/>
        <v>3.121722000000001</v>
      </c>
      <c r="H811" s="2">
        <f t="shared" si="95"/>
        <v>3.1223075000000007</v>
      </c>
      <c r="I811" s="2">
        <f t="array" ref="I811">SUMPRODUCT(B795:B814, (ROW(B795:B814)-ROW(B795)+1)) / (20*21/2)</f>
        <v>3.3570361904761903</v>
      </c>
      <c r="J811" s="2">
        <f t="shared" si="98"/>
        <v>3.2993324438145581</v>
      </c>
      <c r="K811" s="2">
        <f t="shared" si="92"/>
        <v>3.1678293483646889</v>
      </c>
    </row>
    <row r="812" spans="1:11" ht="13.5" x14ac:dyDescent="0.25">
      <c r="A812" s="3">
        <f>TITRES_STAT!B815</f>
        <v>43185</v>
      </c>
      <c r="B812" s="6">
        <f>TITRES_STAT!D815</f>
        <v>3.371</v>
      </c>
      <c r="C812" s="2">
        <f t="shared" si="93"/>
        <v>0</v>
      </c>
      <c r="D812" s="2">
        <f t="shared" si="94"/>
        <v>3.3654999999999999</v>
      </c>
      <c r="E812" s="2">
        <f t="shared" si="96"/>
        <v>3.3471599999999997</v>
      </c>
      <c r="F812" s="2">
        <f t="shared" si="97"/>
        <v>3.3393749999999995</v>
      </c>
      <c r="G812" s="2">
        <f t="shared" si="91"/>
        <v>3.1327280000000015</v>
      </c>
      <c r="H812" s="2">
        <f t="shared" si="95"/>
        <v>3.1215880000000005</v>
      </c>
      <c r="I812" s="2">
        <f t="array" ref="I812">SUMPRODUCT(B796:B815, (ROW(B796:B815)-ROW(B796)+1)) / (20*21/2)</f>
        <v>3.3565785714285714</v>
      </c>
      <c r="J812" s="2">
        <f t="shared" si="98"/>
        <v>3.3061579253560289</v>
      </c>
      <c r="K812" s="2">
        <f t="shared" si="92"/>
        <v>3.1757968248994071</v>
      </c>
    </row>
    <row r="813" spans="1:11" ht="13.5" x14ac:dyDescent="0.25">
      <c r="A813" s="3">
        <f>TITRES_STAT!B816</f>
        <v>43186</v>
      </c>
      <c r="B813" s="6">
        <f>TITRES_STAT!D816</f>
        <v>3.3847999999999998</v>
      </c>
      <c r="C813" s="2">
        <f t="shared" si="93"/>
        <v>1.3799999999999812E-2</v>
      </c>
      <c r="D813" s="2">
        <f t="shared" si="94"/>
        <v>3.3682600000000003</v>
      </c>
      <c r="E813" s="2">
        <f t="shared" si="96"/>
        <v>3.3544999999999994</v>
      </c>
      <c r="F813" s="2">
        <f t="shared" si="97"/>
        <v>3.3467150000000006</v>
      </c>
      <c r="G813" s="2">
        <f t="shared" si="91"/>
        <v>3.144010000000002</v>
      </c>
      <c r="H813" s="2">
        <f t="shared" si="95"/>
        <v>3.1210445000000004</v>
      </c>
      <c r="I813" s="2">
        <f t="array" ref="I813">SUMPRODUCT(B797:B816, (ROW(B797:B816)-ROW(B797)+1)) / (20*21/2)</f>
        <v>3.3552461904761905</v>
      </c>
      <c r="J813" s="2">
        <f t="shared" si="98"/>
        <v>3.313647646750693</v>
      </c>
      <c r="K813" s="2">
        <f t="shared" si="92"/>
        <v>3.1839930278445285</v>
      </c>
    </row>
    <row r="814" spans="1:11" ht="13.5" x14ac:dyDescent="0.25">
      <c r="A814" s="3">
        <f>TITRES_STAT!B817</f>
        <v>43187</v>
      </c>
      <c r="B814" s="6">
        <f>TITRES_STAT!D817</f>
        <v>3.371</v>
      </c>
      <c r="C814" s="2">
        <f t="shared" si="93"/>
        <v>-1.3799999999999812E-2</v>
      </c>
      <c r="D814" s="2">
        <f t="shared" si="94"/>
        <v>3.3737599999999999</v>
      </c>
      <c r="E814" s="2">
        <f t="shared" si="96"/>
        <v>3.3572499999999996</v>
      </c>
      <c r="F814" s="2">
        <f t="shared" si="97"/>
        <v>3.3529050000000007</v>
      </c>
      <c r="G814" s="2">
        <f t="shared" si="91"/>
        <v>3.1546500000000015</v>
      </c>
      <c r="H814" s="2">
        <f t="shared" si="95"/>
        <v>3.1203250000000002</v>
      </c>
      <c r="I814" s="2">
        <f t="array" ref="I814">SUMPRODUCT(B798:B817, (ROW(B798:B817)-ROW(B798)+1)) / (20*21/2)</f>
        <v>3.3567514285714291</v>
      </c>
      <c r="J814" s="2">
        <f t="shared" si="98"/>
        <v>3.3191097756315795</v>
      </c>
      <c r="K814" s="2">
        <f t="shared" si="92"/>
        <v>3.1913266345957236</v>
      </c>
    </row>
    <row r="815" spans="1:11" ht="13.5" x14ac:dyDescent="0.25">
      <c r="A815" s="3">
        <f>TITRES_STAT!B818</f>
        <v>43188</v>
      </c>
      <c r="B815" s="6">
        <f>TITRES_STAT!D818</f>
        <v>3.3481000000000001</v>
      </c>
      <c r="C815" s="2">
        <f t="shared" si="93"/>
        <v>-2.289999999999992E-2</v>
      </c>
      <c r="D815" s="2">
        <f t="shared" si="94"/>
        <v>3.3691800000000001</v>
      </c>
      <c r="E815" s="2">
        <f t="shared" si="96"/>
        <v>3.3613799999999996</v>
      </c>
      <c r="F815" s="2">
        <f t="shared" si="97"/>
        <v>3.3574899999999999</v>
      </c>
      <c r="G815" s="2">
        <f t="shared" si="91"/>
        <v>3.1651060000000011</v>
      </c>
      <c r="H815" s="2">
        <f t="shared" si="95"/>
        <v>3.1194050000000009</v>
      </c>
      <c r="I815" s="2">
        <f t="array" ref="I815">SUMPRODUCT(B799:B818, (ROW(B799:B818)-ROW(B799)+1)) / (20*21/2)</f>
        <v>3.3561852380952382</v>
      </c>
      <c r="J815" s="2">
        <f t="shared" si="98"/>
        <v>3.3218707493809529</v>
      </c>
      <c r="K815" s="2">
        <f t="shared" si="92"/>
        <v>3.1974746097096172</v>
      </c>
    </row>
    <row r="816" spans="1:11" ht="13.5" x14ac:dyDescent="0.25">
      <c r="A816" s="3">
        <f>TITRES_STAT!B819</f>
        <v>43189</v>
      </c>
      <c r="B816" s="6">
        <f>TITRES_STAT!D819</f>
        <v>3.3435000000000001</v>
      </c>
      <c r="C816" s="2">
        <f t="shared" si="93"/>
        <v>-4.5999999999999375E-3</v>
      </c>
      <c r="D816" s="2">
        <f t="shared" si="94"/>
        <v>3.36368</v>
      </c>
      <c r="E816" s="2">
        <f t="shared" si="96"/>
        <v>3.3586299999999993</v>
      </c>
      <c r="F816" s="2">
        <f t="shared" si="97"/>
        <v>3.3551950000000006</v>
      </c>
      <c r="G816" s="2">
        <f t="shared" si="91"/>
        <v>3.175104000000001</v>
      </c>
      <c r="H816" s="2">
        <f t="shared" si="95"/>
        <v>3.1184620000000005</v>
      </c>
      <c r="I816" s="2">
        <f t="array" ref="I816">SUMPRODUCT(B800:B819, (ROW(B800:B819)-ROW(B800)+1)) / (20*21/2)</f>
        <v>3.3579528571428567</v>
      </c>
      <c r="J816" s="2">
        <f t="shared" si="98"/>
        <v>3.3239306780113385</v>
      </c>
      <c r="K816" s="2">
        <f t="shared" si="92"/>
        <v>3.2032010956033576</v>
      </c>
    </row>
    <row r="817" spans="1:11" ht="13.5" x14ac:dyDescent="0.25">
      <c r="A817" s="3">
        <f>TITRES_STAT!B820</f>
        <v>43192</v>
      </c>
      <c r="B817" s="6">
        <f>TITRES_STAT!D820</f>
        <v>3.371</v>
      </c>
      <c r="C817" s="2">
        <f t="shared" si="93"/>
        <v>2.7499999999999858E-2</v>
      </c>
      <c r="D817" s="2">
        <f t="shared" si="94"/>
        <v>3.36368</v>
      </c>
      <c r="E817" s="2">
        <f t="shared" si="96"/>
        <v>3.3645899999999997</v>
      </c>
      <c r="F817" s="2">
        <f t="shared" si="97"/>
        <v>3.3540450000000002</v>
      </c>
      <c r="G817" s="2">
        <f t="shared" si="91"/>
        <v>3.1850100000000015</v>
      </c>
      <c r="H817" s="2">
        <f t="shared" si="95"/>
        <v>3.1179565</v>
      </c>
      <c r="I817" s="2">
        <f t="array" ref="I817">SUMPRODUCT(B801:B820, (ROW(B801:B820)-ROW(B801)+1)) / (20*21/2)</f>
        <v>3.355358571428571</v>
      </c>
      <c r="J817" s="2">
        <f t="shared" si="98"/>
        <v>3.3284134705816872</v>
      </c>
      <c r="K817" s="2">
        <f t="shared" si="92"/>
        <v>3.2097814447953827</v>
      </c>
    </row>
    <row r="818" spans="1:11" ht="13.5" x14ac:dyDescent="0.25">
      <c r="A818" s="3">
        <f>TITRES_STAT!B821</f>
        <v>43193</v>
      </c>
      <c r="B818" s="6">
        <f>TITRES_STAT!D821</f>
        <v>3.3481000000000001</v>
      </c>
      <c r="C818" s="2">
        <f t="shared" si="93"/>
        <v>-2.289999999999992E-2</v>
      </c>
      <c r="D818" s="2">
        <f t="shared" si="94"/>
        <v>3.3563400000000003</v>
      </c>
      <c r="E818" s="2">
        <f t="shared" si="96"/>
        <v>3.3622999999999998</v>
      </c>
      <c r="F818" s="2">
        <f t="shared" si="97"/>
        <v>3.3524400000000001</v>
      </c>
      <c r="G818" s="2">
        <f t="shared" ref="G818:G881" si="99">AVERAGE(B769:B818)</f>
        <v>3.1941820000000005</v>
      </c>
      <c r="H818" s="2">
        <f t="shared" si="95"/>
        <v>3.1172725000000003</v>
      </c>
      <c r="I818" s="2">
        <f t="array" ref="I818">SUMPRODUCT(B802:B821, (ROW(B802:B821)-ROW(B802)+1)) / (20*21/2)</f>
        <v>3.3568066666666669</v>
      </c>
      <c r="J818" s="2">
        <f t="shared" si="98"/>
        <v>3.3302883781453358</v>
      </c>
      <c r="K818" s="2">
        <f t="shared" si="92"/>
        <v>3.2152057018622306</v>
      </c>
    </row>
    <row r="819" spans="1:11" ht="13.5" x14ac:dyDescent="0.25">
      <c r="A819" s="3">
        <f>TITRES_STAT!B822</f>
        <v>43194</v>
      </c>
      <c r="B819" s="6">
        <f>TITRES_STAT!D822</f>
        <v>3.371</v>
      </c>
      <c r="C819" s="2">
        <f t="shared" si="93"/>
        <v>2.289999999999992E-2</v>
      </c>
      <c r="D819" s="2">
        <f t="shared" si="94"/>
        <v>3.3563400000000003</v>
      </c>
      <c r="E819" s="2">
        <f t="shared" si="96"/>
        <v>3.3650499999999992</v>
      </c>
      <c r="F819" s="2">
        <f t="shared" si="97"/>
        <v>3.3524400000000001</v>
      </c>
      <c r="G819" s="2">
        <f t="shared" si="99"/>
        <v>3.2018860000000013</v>
      </c>
      <c r="H819" s="2">
        <f t="shared" si="95"/>
        <v>3.1170245000000008</v>
      </c>
      <c r="I819" s="2">
        <f t="array" ref="I819">SUMPRODUCT(B803:B822, (ROW(B803:B822)-ROW(B803)+1)) / (20*21/2)</f>
        <v>3.352043333333333</v>
      </c>
      <c r="J819" s="2">
        <f t="shared" si="98"/>
        <v>3.3341656754648277</v>
      </c>
      <c r="K819" s="2">
        <f t="shared" ref="K819:K882" si="100">$K$4*B819+(1-$K$4)*K818</f>
        <v>3.2213152821813589</v>
      </c>
    </row>
    <row r="820" spans="1:11" ht="13.5" x14ac:dyDescent="0.25">
      <c r="A820" s="3">
        <f>TITRES_STAT!B823</f>
        <v>43195</v>
      </c>
      <c r="B820" s="6">
        <f>TITRES_STAT!D823</f>
        <v>3.3252000000000002</v>
      </c>
      <c r="C820" s="2">
        <f t="shared" si="93"/>
        <v>-4.5799999999999841E-2</v>
      </c>
      <c r="D820" s="2">
        <f t="shared" si="94"/>
        <v>3.3517600000000001</v>
      </c>
      <c r="E820" s="2">
        <f t="shared" si="96"/>
        <v>3.3604699999999994</v>
      </c>
      <c r="F820" s="2">
        <f t="shared" si="97"/>
        <v>3.3512950000000004</v>
      </c>
      <c r="G820" s="2">
        <f t="shared" si="99"/>
        <v>3.206840000000001</v>
      </c>
      <c r="H820" s="2">
        <f t="shared" si="95"/>
        <v>3.1161400000000001</v>
      </c>
      <c r="I820" s="2">
        <f t="array" ref="I820">SUMPRODUCT(B804:B823, (ROW(B804:B823)-ROW(B804)+1)) / (20*21/2)</f>
        <v>3.3431147619047623</v>
      </c>
      <c r="J820" s="2">
        <f t="shared" si="98"/>
        <v>3.3333118016110346</v>
      </c>
      <c r="K820" s="2">
        <f t="shared" si="100"/>
        <v>3.2253891926840508</v>
      </c>
    </row>
    <row r="821" spans="1:11" ht="13.5" x14ac:dyDescent="0.25">
      <c r="A821" s="3">
        <f>TITRES_STAT!B824</f>
        <v>43196</v>
      </c>
      <c r="B821" s="6">
        <f>TITRES_STAT!D824</f>
        <v>3.3664999999999998</v>
      </c>
      <c r="C821" s="2">
        <f t="shared" si="93"/>
        <v>4.129999999999967E-2</v>
      </c>
      <c r="D821" s="2">
        <f t="shared" si="94"/>
        <v>3.35636</v>
      </c>
      <c r="E821" s="2">
        <f t="shared" si="96"/>
        <v>3.3600199999999996</v>
      </c>
      <c r="F821" s="2">
        <f t="shared" si="97"/>
        <v>3.3522150000000002</v>
      </c>
      <c r="G821" s="2">
        <f t="shared" si="99"/>
        <v>3.2133540000000007</v>
      </c>
      <c r="H821" s="2">
        <f t="shared" si="95"/>
        <v>3.1155050000000006</v>
      </c>
      <c r="I821" s="2">
        <f t="array" ref="I821">SUMPRODUCT(B805:B824, (ROW(B805:B824)-ROW(B805)+1)) / (20*21/2)</f>
        <v>3.3383814285714282</v>
      </c>
      <c r="J821" s="2">
        <f t="shared" si="98"/>
        <v>3.3364725824099835</v>
      </c>
      <c r="K821" s="2">
        <f t="shared" si="100"/>
        <v>3.2309229498336958</v>
      </c>
    </row>
    <row r="822" spans="1:11" ht="13.5" x14ac:dyDescent="0.25">
      <c r="A822" s="3">
        <f>TITRES_STAT!B825</f>
        <v>43200</v>
      </c>
      <c r="B822" s="6">
        <f>TITRES_STAT!D825</f>
        <v>3.3022</v>
      </c>
      <c r="C822" s="2">
        <f t="shared" si="93"/>
        <v>-6.4299999999999802E-2</v>
      </c>
      <c r="D822" s="2">
        <f t="shared" si="94"/>
        <v>3.3426</v>
      </c>
      <c r="E822" s="2">
        <f t="shared" si="96"/>
        <v>3.3531399999999998</v>
      </c>
      <c r="F822" s="2">
        <f t="shared" si="97"/>
        <v>3.3501500000000006</v>
      </c>
      <c r="G822" s="2">
        <f t="shared" si="99"/>
        <v>3.2189480000000001</v>
      </c>
      <c r="H822" s="2">
        <f t="shared" si="95"/>
        <v>3.1145270000000007</v>
      </c>
      <c r="I822" s="2">
        <f t="array" ref="I822">SUMPRODUCT(B806:B825, (ROW(B806:B825)-ROW(B806)+1)) / (20*21/2)</f>
        <v>3.329932857142857</v>
      </c>
      <c r="J822" s="2">
        <f t="shared" si="98"/>
        <v>3.3332085269423661</v>
      </c>
      <c r="K822" s="2">
        <f t="shared" si="100"/>
        <v>3.2337181282715899</v>
      </c>
    </row>
    <row r="823" spans="1:11" ht="13.5" x14ac:dyDescent="0.25">
      <c r="A823" s="3">
        <f>TITRES_STAT!B826</f>
        <v>43201</v>
      </c>
      <c r="B823" s="6">
        <f>TITRES_STAT!D826</f>
        <v>3.2564000000000002</v>
      </c>
      <c r="C823" s="2">
        <f t="shared" si="93"/>
        <v>-4.5799999999999841E-2</v>
      </c>
      <c r="D823" s="2">
        <f t="shared" si="94"/>
        <v>3.3242599999999998</v>
      </c>
      <c r="E823" s="2">
        <f t="shared" si="96"/>
        <v>3.3403</v>
      </c>
      <c r="F823" s="2">
        <f t="shared" si="97"/>
        <v>3.3474000000000004</v>
      </c>
      <c r="G823" s="2">
        <f t="shared" si="99"/>
        <v>3.2235340000000003</v>
      </c>
      <c r="H823" s="2">
        <f t="shared" si="95"/>
        <v>3.1133199999999999</v>
      </c>
      <c r="I823" s="2">
        <f t="array" ref="I823">SUMPRODUCT(B807:B826, (ROW(B807:B826)-ROW(B807)+1)) / (20*21/2)</f>
        <v>3.3212861904761906</v>
      </c>
      <c r="J823" s="2">
        <f t="shared" si="98"/>
        <v>3.3258934291383313</v>
      </c>
      <c r="K823" s="2">
        <f t="shared" si="100"/>
        <v>3.2346076134374098</v>
      </c>
    </row>
    <row r="824" spans="1:11" ht="13.5" x14ac:dyDescent="0.25">
      <c r="A824" s="3">
        <f>TITRES_STAT!B827</f>
        <v>43202</v>
      </c>
      <c r="B824" s="6">
        <f>TITRES_STAT!D827</f>
        <v>3.2976999999999999</v>
      </c>
      <c r="C824" s="2">
        <f t="shared" si="93"/>
        <v>4.129999999999967E-2</v>
      </c>
      <c r="D824" s="2">
        <f t="shared" si="94"/>
        <v>3.3095999999999997</v>
      </c>
      <c r="E824" s="2">
        <f t="shared" si="96"/>
        <v>3.3329699999999995</v>
      </c>
      <c r="F824" s="2">
        <f t="shared" si="97"/>
        <v>3.3451100000000005</v>
      </c>
      <c r="G824" s="2">
        <f t="shared" si="99"/>
        <v>3.2289460000000001</v>
      </c>
      <c r="H824" s="2">
        <f t="shared" si="95"/>
        <v>3.1122124999999996</v>
      </c>
      <c r="I824" s="2">
        <f t="array" ref="I824">SUMPRODUCT(B808:B827, (ROW(B808:B827)-ROW(B808)+1)) / (20*21/2)</f>
        <v>3.3097119047619059</v>
      </c>
      <c r="J824" s="2">
        <f t="shared" si="98"/>
        <v>3.3232083406489665</v>
      </c>
      <c r="K824" s="2">
        <f t="shared" si="100"/>
        <v>3.2370818246751583</v>
      </c>
    </row>
    <row r="825" spans="1:11" ht="13.5" x14ac:dyDescent="0.25">
      <c r="A825" s="3">
        <f>TITRES_STAT!B828</f>
        <v>43203</v>
      </c>
      <c r="B825" s="6">
        <f>TITRES_STAT!D828</f>
        <v>3.2564000000000002</v>
      </c>
      <c r="C825" s="2">
        <f t="shared" si="93"/>
        <v>-4.129999999999967E-2</v>
      </c>
      <c r="D825" s="2">
        <f t="shared" si="94"/>
        <v>3.2958399999999997</v>
      </c>
      <c r="E825" s="2">
        <f t="shared" si="96"/>
        <v>3.3237999999999999</v>
      </c>
      <c r="F825" s="2">
        <f t="shared" si="97"/>
        <v>3.3425900000000004</v>
      </c>
      <c r="G825" s="2">
        <f t="shared" si="99"/>
        <v>3.2326160000000006</v>
      </c>
      <c r="H825" s="2">
        <f t="shared" si="95"/>
        <v>3.1108769999999999</v>
      </c>
      <c r="I825" s="2">
        <f t="array" ref="I825">SUMPRODUCT(B809:B828, (ROW(B809:B828)-ROW(B809)+1)) / (20*21/2)</f>
        <v>3.2894247619047619</v>
      </c>
      <c r="J825" s="2">
        <f t="shared" si="98"/>
        <v>3.3168456415395413</v>
      </c>
      <c r="K825" s="2">
        <f t="shared" si="100"/>
        <v>3.2378394001780935</v>
      </c>
    </row>
    <row r="826" spans="1:11" ht="13.5" x14ac:dyDescent="0.25">
      <c r="A826" s="3">
        <f>TITRES_STAT!B829</f>
        <v>43206</v>
      </c>
      <c r="B826" s="6">
        <f>TITRES_STAT!D829</f>
        <v>3.2517999999999998</v>
      </c>
      <c r="C826" s="2">
        <f t="shared" si="93"/>
        <v>-4.6000000000003816E-3</v>
      </c>
      <c r="D826" s="2">
        <f t="shared" si="94"/>
        <v>3.2728999999999999</v>
      </c>
      <c r="E826" s="2">
        <f t="shared" si="96"/>
        <v>3.3146299999999997</v>
      </c>
      <c r="F826" s="2">
        <f t="shared" si="97"/>
        <v>3.3366300000000004</v>
      </c>
      <c r="G826" s="2">
        <f t="shared" si="99"/>
        <v>3.2378440000000008</v>
      </c>
      <c r="H826" s="2">
        <f t="shared" si="95"/>
        <v>3.1095614999999994</v>
      </c>
      <c r="I826" s="2">
        <f t="array" ref="I826">SUMPRODUCT(B810:B829, (ROW(B810:B829)-ROW(B810)+1)) / (20*21/2)</f>
        <v>3.2659671428571428</v>
      </c>
      <c r="J826" s="2">
        <f t="shared" si="98"/>
        <v>3.3106508185357755</v>
      </c>
      <c r="K826" s="2">
        <f t="shared" si="100"/>
        <v>3.2383868746809137</v>
      </c>
    </row>
    <row r="827" spans="1:11" ht="13.5" x14ac:dyDescent="0.25">
      <c r="A827" s="3">
        <f>TITRES_STAT!B830</f>
        <v>43207</v>
      </c>
      <c r="B827" s="6">
        <f>TITRES_STAT!D830</f>
        <v>3.2151000000000001</v>
      </c>
      <c r="C827" s="2">
        <f t="shared" si="93"/>
        <v>-3.6699999999999733E-2</v>
      </c>
      <c r="D827" s="2">
        <f t="shared" si="94"/>
        <v>3.2554799999999999</v>
      </c>
      <c r="E827" s="2">
        <f t="shared" si="96"/>
        <v>3.2990400000000002</v>
      </c>
      <c r="F827" s="2">
        <f t="shared" si="97"/>
        <v>3.3318150000000002</v>
      </c>
      <c r="G827" s="2">
        <f t="shared" si="99"/>
        <v>3.2422460000000006</v>
      </c>
      <c r="H827" s="2">
        <f t="shared" si="95"/>
        <v>3.1079549999999996</v>
      </c>
      <c r="I827" s="2">
        <f t="array" ref="I827">SUMPRODUCT(B811:B830, (ROW(B811:B830)-ROW(B811)+1)) / (20*21/2)</f>
        <v>3.2459885714285712</v>
      </c>
      <c r="J827" s="2">
        <f t="shared" si="98"/>
        <v>3.3015507405799873</v>
      </c>
      <c r="K827" s="2">
        <f t="shared" si="100"/>
        <v>3.2374736639091135</v>
      </c>
    </row>
    <row r="828" spans="1:11" ht="13.5" x14ac:dyDescent="0.25">
      <c r="A828" s="3">
        <f>TITRES_STAT!B831</f>
        <v>43208</v>
      </c>
      <c r="B828" s="6">
        <f>TITRES_STAT!D831</f>
        <v>3.1187999999999998</v>
      </c>
      <c r="C828" s="2">
        <f t="shared" si="93"/>
        <v>-9.6300000000000274E-2</v>
      </c>
      <c r="D828" s="2">
        <f t="shared" si="94"/>
        <v>3.2279599999999995</v>
      </c>
      <c r="E828" s="2">
        <f t="shared" si="96"/>
        <v>3.2761099999999992</v>
      </c>
      <c r="F828" s="2">
        <f t="shared" si="97"/>
        <v>3.3192050000000002</v>
      </c>
      <c r="G828" s="2">
        <f t="shared" si="99"/>
        <v>3.2440800000000007</v>
      </c>
      <c r="H828" s="2">
        <f t="shared" si="95"/>
        <v>3.1063384999999992</v>
      </c>
      <c r="I828" s="2">
        <f t="array" ref="I828">SUMPRODUCT(B812:B831, (ROW(B812:B831)-ROW(B812)+1)) / (20*21/2)</f>
        <v>3.2316819047619045</v>
      </c>
      <c r="J828" s="2">
        <f t="shared" si="98"/>
        <v>3.284145908143798</v>
      </c>
      <c r="K828" s="2">
        <f t="shared" si="100"/>
        <v>3.2328197947362072</v>
      </c>
    </row>
    <row r="829" spans="1:11" ht="13.5" x14ac:dyDescent="0.25">
      <c r="A829" s="3">
        <f>TITRES_STAT!B832</f>
        <v>43209</v>
      </c>
      <c r="B829" s="6">
        <f>TITRES_STAT!D832</f>
        <v>3.0729000000000002</v>
      </c>
      <c r="C829" s="2">
        <f t="shared" si="93"/>
        <v>-4.5899999999999608E-2</v>
      </c>
      <c r="D829" s="2">
        <f t="shared" si="94"/>
        <v>3.1830000000000003</v>
      </c>
      <c r="E829" s="2">
        <f t="shared" si="96"/>
        <v>3.2462999999999993</v>
      </c>
      <c r="F829" s="2">
        <f t="shared" si="97"/>
        <v>3.3056749999999999</v>
      </c>
      <c r="G829" s="2">
        <f t="shared" si="99"/>
        <v>3.2449960000000004</v>
      </c>
      <c r="H829" s="2">
        <f t="shared" si="95"/>
        <v>3.1045569999999993</v>
      </c>
      <c r="I829" s="2">
        <f t="array" ref="I829">SUMPRODUCT(B813:B832, (ROW(B813:B832)-ROW(B813)+1)) / (20*21/2)</f>
        <v>3.2263338095238092</v>
      </c>
      <c r="J829" s="2">
        <f t="shared" si="98"/>
        <v>3.2640272502253409</v>
      </c>
      <c r="K829" s="2">
        <f t="shared" si="100"/>
        <v>3.2265484302367482</v>
      </c>
    </row>
    <row r="830" spans="1:11" ht="13.5" x14ac:dyDescent="0.25">
      <c r="A830" s="3">
        <f>TITRES_STAT!B833</f>
        <v>43210</v>
      </c>
      <c r="B830" s="6">
        <f>TITRES_STAT!D833</f>
        <v>3.0958999999999999</v>
      </c>
      <c r="C830" s="2">
        <f t="shared" si="93"/>
        <v>2.2999999999999687E-2</v>
      </c>
      <c r="D830" s="2">
        <f t="shared" si="94"/>
        <v>3.1509</v>
      </c>
      <c r="E830" s="2">
        <f t="shared" si="96"/>
        <v>3.2233700000000001</v>
      </c>
      <c r="F830" s="2">
        <f t="shared" si="97"/>
        <v>3.2919199999999997</v>
      </c>
      <c r="G830" s="2">
        <f t="shared" si="99"/>
        <v>3.2469240000000008</v>
      </c>
      <c r="H830" s="2">
        <f t="shared" si="95"/>
        <v>3.1029974999999994</v>
      </c>
      <c r="I830" s="2">
        <f t="array" ref="I830">SUMPRODUCT(B814:B833, (ROW(B814:B833)-ROW(B814)+1)) / (20*21/2)</f>
        <v>3.2247414285714284</v>
      </c>
      <c r="J830" s="2">
        <f t="shared" si="98"/>
        <v>3.2480151311562606</v>
      </c>
      <c r="K830" s="2">
        <f t="shared" si="100"/>
        <v>3.2214249623843267</v>
      </c>
    </row>
    <row r="831" spans="1:11" ht="13.5" x14ac:dyDescent="0.25">
      <c r="A831" s="3">
        <f>TITRES_STAT!B834</f>
        <v>43213</v>
      </c>
      <c r="B831" s="6">
        <f>TITRES_STAT!D834</f>
        <v>3.1417000000000002</v>
      </c>
      <c r="C831" s="2">
        <f t="shared" si="93"/>
        <v>4.5800000000000285E-2</v>
      </c>
      <c r="D831" s="2">
        <f t="shared" si="94"/>
        <v>3.1288800000000001</v>
      </c>
      <c r="E831" s="2">
        <f t="shared" si="96"/>
        <v>3.2008899999999998</v>
      </c>
      <c r="F831" s="2">
        <f t="shared" si="97"/>
        <v>3.280454999999999</v>
      </c>
      <c r="G831" s="2">
        <f t="shared" si="99"/>
        <v>3.2499500000000001</v>
      </c>
      <c r="H831" s="2">
        <f t="shared" si="95"/>
        <v>3.101667</v>
      </c>
      <c r="I831" s="2">
        <f t="array" ref="I831">SUMPRODUCT(B815:B834, (ROW(B815:B834)-ROW(B815)+1)) / (20*21/2)</f>
        <v>3.2228842857142861</v>
      </c>
      <c r="J831" s="2">
        <f t="shared" si="98"/>
        <v>3.2378898805699503</v>
      </c>
      <c r="K831" s="2">
        <f t="shared" si="100"/>
        <v>3.2182984932712158</v>
      </c>
    </row>
    <row r="832" spans="1:11" ht="13.5" x14ac:dyDescent="0.25">
      <c r="A832" s="3">
        <f>TITRES_STAT!B835</f>
        <v>43214</v>
      </c>
      <c r="B832" s="6">
        <f>TITRES_STAT!D835</f>
        <v>3.2242999999999999</v>
      </c>
      <c r="C832" s="2">
        <f t="shared" si="93"/>
        <v>8.2599999999999785E-2</v>
      </c>
      <c r="D832" s="2">
        <f t="shared" si="94"/>
        <v>3.1307199999999997</v>
      </c>
      <c r="E832" s="2">
        <f t="shared" si="96"/>
        <v>3.1931000000000003</v>
      </c>
      <c r="F832" s="2">
        <f t="shared" si="97"/>
        <v>3.27312</v>
      </c>
      <c r="G832" s="2">
        <f t="shared" si="99"/>
        <v>3.2545360000000012</v>
      </c>
      <c r="H832" s="2">
        <f t="shared" si="95"/>
        <v>3.1008569999999991</v>
      </c>
      <c r="I832" s="2">
        <f t="array" ref="I832">SUMPRODUCT(B816:B835, (ROW(B816:B835)-ROW(B816)+1)) / (20*21/2)</f>
        <v>3.2172452380952374</v>
      </c>
      <c r="J832" s="2">
        <f t="shared" si="98"/>
        <v>3.236595606229955</v>
      </c>
      <c r="K832" s="2">
        <f t="shared" si="100"/>
        <v>3.2185338464762658</v>
      </c>
    </row>
    <row r="833" spans="1:11" ht="13.5" x14ac:dyDescent="0.25">
      <c r="A833" s="3">
        <f>TITRES_STAT!B836</f>
        <v>43215</v>
      </c>
      <c r="B833" s="6">
        <f>TITRES_STAT!D836</f>
        <v>3.2564000000000002</v>
      </c>
      <c r="C833" s="2">
        <f t="shared" si="93"/>
        <v>3.2100000000000239E-2</v>
      </c>
      <c r="D833" s="2">
        <f t="shared" si="94"/>
        <v>3.1582400000000002</v>
      </c>
      <c r="E833" s="2">
        <f t="shared" si="96"/>
        <v>3.1930999999999998</v>
      </c>
      <c r="F833" s="2">
        <f t="shared" si="97"/>
        <v>3.2667000000000002</v>
      </c>
      <c r="G833" s="2">
        <f t="shared" si="99"/>
        <v>3.259674</v>
      </c>
      <c r="H833" s="2">
        <f t="shared" si="95"/>
        <v>3.1002499999999986</v>
      </c>
      <c r="I833" s="2">
        <f t="array" ref="I833">SUMPRODUCT(B817:B836, (ROW(B817:B836)-ROW(B817)+1)) / (20*21/2)</f>
        <v>3.2123052380952384</v>
      </c>
      <c r="J833" s="2">
        <f t="shared" si="98"/>
        <v>3.2384817389699592</v>
      </c>
      <c r="K833" s="2">
        <f t="shared" si="100"/>
        <v>3.2200187936732751</v>
      </c>
    </row>
    <row r="834" spans="1:11" ht="13.5" x14ac:dyDescent="0.25">
      <c r="A834" s="3">
        <f>TITRES_STAT!B837</f>
        <v>43216</v>
      </c>
      <c r="B834" s="6">
        <f>TITRES_STAT!D837</f>
        <v>3.2471999999999999</v>
      </c>
      <c r="C834" s="2">
        <f t="shared" si="93"/>
        <v>-9.200000000000319E-3</v>
      </c>
      <c r="D834" s="2">
        <f t="shared" si="94"/>
        <v>3.1930999999999998</v>
      </c>
      <c r="E834" s="2">
        <f t="shared" si="96"/>
        <v>3.1880499999999996</v>
      </c>
      <c r="F834" s="2">
        <f t="shared" si="97"/>
        <v>3.26051</v>
      </c>
      <c r="G834" s="2">
        <f t="shared" si="99"/>
        <v>3.2646280000000005</v>
      </c>
      <c r="H834" s="2">
        <f t="shared" si="95"/>
        <v>3.0997684999999988</v>
      </c>
      <c r="I834" s="2">
        <f t="array" ref="I834">SUMPRODUCT(B818:B837, (ROW(B818:B837)-ROW(B818)+1)) / (20*21/2)</f>
        <v>3.2089185714285713</v>
      </c>
      <c r="J834" s="2">
        <f t="shared" si="98"/>
        <v>3.2393120495442487</v>
      </c>
      <c r="K834" s="2">
        <f t="shared" si="100"/>
        <v>3.221084723333147</v>
      </c>
    </row>
    <row r="835" spans="1:11" ht="13.5" x14ac:dyDescent="0.25">
      <c r="A835" s="3">
        <f>TITRES_STAT!B838</f>
        <v>43217</v>
      </c>
      <c r="B835" s="6">
        <f>TITRES_STAT!D838</f>
        <v>3.2012999999999998</v>
      </c>
      <c r="C835" s="2">
        <f t="shared" si="93"/>
        <v>-4.5900000000000052E-2</v>
      </c>
      <c r="D835" s="2">
        <f t="shared" si="94"/>
        <v>3.2141799999999998</v>
      </c>
      <c r="E835" s="2">
        <f t="shared" si="96"/>
        <v>3.1825399999999999</v>
      </c>
      <c r="F835" s="2">
        <f t="shared" si="97"/>
        <v>3.2531699999999999</v>
      </c>
      <c r="G835" s="2">
        <f t="shared" si="99"/>
        <v>3.2685719999999998</v>
      </c>
      <c r="H835" s="2">
        <f t="shared" si="95"/>
        <v>3.0990789999999988</v>
      </c>
      <c r="I835" s="2">
        <f t="array" ref="I835">SUMPRODUCT(B819:B838, (ROW(B819:B838)-ROW(B819)+1)) / (20*21/2)</f>
        <v>3.2062961904761909</v>
      </c>
      <c r="J835" s="2">
        <f t="shared" si="98"/>
        <v>3.2356918543495583</v>
      </c>
      <c r="K835" s="2">
        <f t="shared" si="100"/>
        <v>3.2203088518298864</v>
      </c>
    </row>
    <row r="836" spans="1:11" ht="13.5" x14ac:dyDescent="0.25">
      <c r="A836" s="3">
        <f>TITRES_STAT!B839</f>
        <v>43220</v>
      </c>
      <c r="B836" s="6">
        <f>TITRES_STAT!D839</f>
        <v>3.2012999999999998</v>
      </c>
      <c r="C836" s="2">
        <f t="shared" ref="C836:C899" si="101">B836-B835</f>
        <v>0</v>
      </c>
      <c r="D836" s="2">
        <f t="shared" si="94"/>
        <v>3.2260999999999997</v>
      </c>
      <c r="E836" s="2">
        <f t="shared" si="96"/>
        <v>3.1774899999999997</v>
      </c>
      <c r="F836" s="2">
        <f t="shared" si="97"/>
        <v>3.2460599999999999</v>
      </c>
      <c r="G836" s="2">
        <f t="shared" si="99"/>
        <v>3.272516</v>
      </c>
      <c r="H836" s="2">
        <f t="shared" si="95"/>
        <v>3.098367999999998</v>
      </c>
      <c r="I836" s="2">
        <f t="array" ref="I836">SUMPRODUCT(B820:B839, (ROW(B820:B839)-ROW(B820)+1)) / (20*21/2)</f>
        <v>3.2043290476190478</v>
      </c>
      <c r="J836" s="2">
        <f t="shared" si="98"/>
        <v>3.2324164396496005</v>
      </c>
      <c r="K836" s="2">
        <f t="shared" si="100"/>
        <v>3.2195634066600869</v>
      </c>
    </row>
    <row r="837" spans="1:11" ht="13.5" x14ac:dyDescent="0.25">
      <c r="A837" s="3">
        <f>TITRES_STAT!B840</f>
        <v>43222</v>
      </c>
      <c r="B837" s="6">
        <f>TITRES_STAT!D840</f>
        <v>3.2105000000000001</v>
      </c>
      <c r="C837" s="2">
        <f t="shared" si="101"/>
        <v>9.200000000000319E-3</v>
      </c>
      <c r="D837" s="2">
        <f t="shared" si="94"/>
        <v>3.2233400000000003</v>
      </c>
      <c r="E837" s="2">
        <f t="shared" si="96"/>
        <v>3.1770299999999998</v>
      </c>
      <c r="F837" s="2">
        <f t="shared" si="97"/>
        <v>3.238035</v>
      </c>
      <c r="G837" s="2">
        <f t="shared" si="99"/>
        <v>3.2768259999999998</v>
      </c>
      <c r="H837" s="2">
        <f t="shared" si="95"/>
        <v>3.0977674999999989</v>
      </c>
      <c r="I837" s="2">
        <f t="array" ref="I837">SUMPRODUCT(B821:B840, (ROW(B821:B840)-ROW(B821)+1)) / (20*21/2)</f>
        <v>3.2031261904761914</v>
      </c>
      <c r="J837" s="2">
        <f t="shared" si="98"/>
        <v>3.230329159682972</v>
      </c>
      <c r="K837" s="2">
        <f t="shared" si="100"/>
        <v>3.2192079789479267</v>
      </c>
    </row>
    <row r="838" spans="1:11" ht="13.5" x14ac:dyDescent="0.25">
      <c r="A838" s="3">
        <f>TITRES_STAT!B841</f>
        <v>43223</v>
      </c>
      <c r="B838" s="6">
        <f>TITRES_STAT!D841</f>
        <v>3.2105000000000001</v>
      </c>
      <c r="C838" s="2">
        <f t="shared" si="101"/>
        <v>0</v>
      </c>
      <c r="D838" s="2">
        <f t="shared" ref="D838:D901" si="102">AVERAGE(B834:B838)</f>
        <v>3.2141599999999997</v>
      </c>
      <c r="E838" s="2">
        <f t="shared" si="96"/>
        <v>3.1861999999999999</v>
      </c>
      <c r="F838" s="2">
        <f t="shared" si="97"/>
        <v>3.2311549999999998</v>
      </c>
      <c r="G838" s="2">
        <f t="shared" si="99"/>
        <v>3.2811359999999996</v>
      </c>
      <c r="H838" s="2">
        <f t="shared" si="95"/>
        <v>3.0973384999999989</v>
      </c>
      <c r="I838" s="2">
        <f t="array" ref="I838">SUMPRODUCT(B822:B841, (ROW(B822:B841)-ROW(B822)+1)) / (20*21/2)</f>
        <v>3.2050885714285711</v>
      </c>
      <c r="J838" s="2">
        <f t="shared" si="98"/>
        <v>3.2284406682845939</v>
      </c>
      <c r="K838" s="2">
        <f t="shared" si="100"/>
        <v>3.2188664895774197</v>
      </c>
    </row>
    <row r="839" spans="1:11" ht="13.5" x14ac:dyDescent="0.25">
      <c r="A839" s="3">
        <f>TITRES_STAT!B842</f>
        <v>43224</v>
      </c>
      <c r="B839" s="6">
        <f>TITRES_STAT!D842</f>
        <v>3.2105000000000001</v>
      </c>
      <c r="C839" s="2">
        <f t="shared" si="101"/>
        <v>0</v>
      </c>
      <c r="D839" s="2">
        <f t="shared" si="102"/>
        <v>3.2068199999999996</v>
      </c>
      <c r="E839" s="2">
        <f t="shared" si="96"/>
        <v>3.1999599999999999</v>
      </c>
      <c r="F839" s="2">
        <f t="shared" si="97"/>
        <v>3.2231299999999998</v>
      </c>
      <c r="G839" s="2">
        <f t="shared" si="99"/>
        <v>3.2851720000000002</v>
      </c>
      <c r="H839" s="2">
        <f t="shared" si="95"/>
        <v>3.096887999999999</v>
      </c>
      <c r="I839" s="2">
        <f t="array" ref="I839">SUMPRODUCT(B823:B842, (ROW(B823:B842)-ROW(B823)+1)) / (20*21/2)</f>
        <v>3.2050438095238096</v>
      </c>
      <c r="J839" s="2">
        <f t="shared" si="98"/>
        <v>3.226732033209871</v>
      </c>
      <c r="K839" s="2">
        <f t="shared" si="100"/>
        <v>3.2185383919469328</v>
      </c>
    </row>
    <row r="840" spans="1:11" ht="13.5" x14ac:dyDescent="0.25">
      <c r="A840" s="3">
        <f>TITRES_STAT!B843</f>
        <v>43227</v>
      </c>
      <c r="B840" s="6">
        <f>TITRES_STAT!D843</f>
        <v>3.2105000000000001</v>
      </c>
      <c r="C840" s="2">
        <f t="shared" si="101"/>
        <v>0</v>
      </c>
      <c r="D840" s="2">
        <f t="shared" si="102"/>
        <v>3.2086599999999996</v>
      </c>
      <c r="E840" s="2">
        <f t="shared" si="96"/>
        <v>3.2114199999999995</v>
      </c>
      <c r="F840" s="2">
        <f t="shared" si="97"/>
        <v>3.2173950000000007</v>
      </c>
      <c r="G840" s="2">
        <f t="shared" si="99"/>
        <v>3.2875560000000004</v>
      </c>
      <c r="H840" s="2">
        <f t="shared" si="95"/>
        <v>3.0964374999999995</v>
      </c>
      <c r="I840" s="2">
        <f t="array" ref="I840">SUMPRODUCT(B824:B843, (ROW(B824:B843)-ROW(B824)+1)) / (20*21/2)</f>
        <v>3.2098071428571431</v>
      </c>
      <c r="J840" s="2">
        <f t="shared" si="98"/>
        <v>3.2251861252851217</v>
      </c>
      <c r="K840" s="2">
        <f t="shared" si="100"/>
        <v>3.2182231608901906</v>
      </c>
    </row>
    <row r="841" spans="1:11" ht="13.5" x14ac:dyDescent="0.25">
      <c r="A841" s="3">
        <f>TITRES_STAT!B844</f>
        <v>43228</v>
      </c>
      <c r="B841" s="6">
        <f>TITRES_STAT!D844</f>
        <v>3.238</v>
      </c>
      <c r="C841" s="2">
        <f t="shared" si="101"/>
        <v>2.7499999999999858E-2</v>
      </c>
      <c r="D841" s="2">
        <f t="shared" si="102"/>
        <v>3.2160000000000002</v>
      </c>
      <c r="E841" s="2">
        <f t="shared" si="96"/>
        <v>3.2210499999999995</v>
      </c>
      <c r="F841" s="2">
        <f t="shared" si="97"/>
        <v>3.2109700000000005</v>
      </c>
      <c r="G841" s="2">
        <f t="shared" si="99"/>
        <v>3.289482</v>
      </c>
      <c r="H841" s="2">
        <f t="shared" si="95"/>
        <v>3.0961459999999992</v>
      </c>
      <c r="I841" s="2">
        <f t="array" ref="I841">SUMPRODUCT(B825:B844, (ROW(B825:B844)-ROW(B825)+1)) / (20*21/2)</f>
        <v>3.2150085714285708</v>
      </c>
      <c r="J841" s="2">
        <f t="shared" si="98"/>
        <v>3.2264064943055866</v>
      </c>
      <c r="K841" s="2">
        <f t="shared" si="100"/>
        <v>3.2189987232082222</v>
      </c>
    </row>
    <row r="842" spans="1:11" ht="13.5" x14ac:dyDescent="0.25">
      <c r="A842" s="3">
        <f>TITRES_STAT!B845</f>
        <v>43229</v>
      </c>
      <c r="B842" s="6">
        <f>TITRES_STAT!D845</f>
        <v>3.2105000000000001</v>
      </c>
      <c r="C842" s="2">
        <f t="shared" si="101"/>
        <v>-2.7499999999999858E-2</v>
      </c>
      <c r="D842" s="2">
        <f t="shared" si="102"/>
        <v>3.2160000000000002</v>
      </c>
      <c r="E842" s="2">
        <f t="shared" si="96"/>
        <v>3.2196699999999998</v>
      </c>
      <c r="F842" s="2">
        <f t="shared" si="97"/>
        <v>3.2063850000000009</v>
      </c>
      <c r="G842" s="2">
        <f t="shared" si="99"/>
        <v>3.288932</v>
      </c>
      <c r="H842" s="2">
        <f t="shared" ref="H842:H905" si="103">AVERAGE(B643:B842)</f>
        <v>3.0957169999999996</v>
      </c>
      <c r="I842" s="2">
        <f t="array" ref="I842">SUMPRODUCT(B826:B845, (ROW(B826:B845)-ROW(B826)+1)) / (20*21/2)</f>
        <v>3.2203847619047621</v>
      </c>
      <c r="J842" s="2">
        <f t="shared" si="98"/>
        <v>3.2248915900860071</v>
      </c>
      <c r="K842" s="2">
        <f t="shared" si="100"/>
        <v>3.2186654399451546</v>
      </c>
    </row>
    <row r="843" spans="1:11" ht="13.5" x14ac:dyDescent="0.25">
      <c r="A843" s="3">
        <f>TITRES_STAT!B846</f>
        <v>43230</v>
      </c>
      <c r="B843" s="6">
        <f>TITRES_STAT!D846</f>
        <v>3.2564000000000002</v>
      </c>
      <c r="C843" s="2">
        <f t="shared" si="101"/>
        <v>4.5900000000000052E-2</v>
      </c>
      <c r="D843" s="2">
        <f t="shared" si="102"/>
        <v>3.2251800000000004</v>
      </c>
      <c r="E843" s="2">
        <f t="shared" si="96"/>
        <v>3.2196699999999998</v>
      </c>
      <c r="F843" s="2">
        <f t="shared" si="97"/>
        <v>3.2063850000000009</v>
      </c>
      <c r="G843" s="2">
        <f t="shared" si="99"/>
        <v>3.2893000000000008</v>
      </c>
      <c r="H843" s="2">
        <f t="shared" si="103"/>
        <v>3.0955604999999995</v>
      </c>
      <c r="I843" s="2">
        <f t="array" ref="I843">SUMPRODUCT(B827:B846, (ROW(B827:B846)-ROW(B827)+1)) / (20*21/2)</f>
        <v>3.2279199999999997</v>
      </c>
      <c r="J843" s="2">
        <f t="shared" si="98"/>
        <v>3.2278923910301969</v>
      </c>
      <c r="K843" s="2">
        <f t="shared" si="100"/>
        <v>3.2201452266139725</v>
      </c>
    </row>
    <row r="844" spans="1:11" ht="13.5" x14ac:dyDescent="0.25">
      <c r="A844" s="3">
        <f>TITRES_STAT!B847</f>
        <v>43231</v>
      </c>
      <c r="B844" s="6">
        <f>TITRES_STAT!D847</f>
        <v>3.2610000000000001</v>
      </c>
      <c r="C844" s="2">
        <f t="shared" si="101"/>
        <v>4.5999999999999375E-3</v>
      </c>
      <c r="D844" s="2">
        <f t="shared" si="102"/>
        <v>3.2352800000000004</v>
      </c>
      <c r="E844" s="2">
        <f t="shared" ref="E844:E907" si="104">AVERAGE(B835:B844)</f>
        <v>3.2210499999999995</v>
      </c>
      <c r="F844" s="2">
        <f t="shared" si="97"/>
        <v>3.2045500000000011</v>
      </c>
      <c r="G844" s="2">
        <f t="shared" si="99"/>
        <v>3.2895760000000003</v>
      </c>
      <c r="H844" s="2">
        <f t="shared" si="103"/>
        <v>3.0955769999999996</v>
      </c>
      <c r="I844" s="2">
        <f t="array" ref="I844">SUMPRODUCT(B828:B847, (ROW(B828:B847)-ROW(B828)+1)) / (20*21/2)</f>
        <v>3.2331214285714283</v>
      </c>
      <c r="J844" s="2">
        <f t="shared" si="98"/>
        <v>3.2310454966463684</v>
      </c>
      <c r="K844" s="2">
        <f t="shared" si="100"/>
        <v>3.2217473745898952</v>
      </c>
    </row>
    <row r="845" spans="1:11" ht="13.5" x14ac:dyDescent="0.25">
      <c r="A845" s="3">
        <f>TITRES_STAT!B848</f>
        <v>43234</v>
      </c>
      <c r="B845" s="6">
        <f>TITRES_STAT!D848</f>
        <v>3.2610000000000001</v>
      </c>
      <c r="C845" s="2">
        <f t="shared" si="101"/>
        <v>0</v>
      </c>
      <c r="D845" s="2">
        <f t="shared" si="102"/>
        <v>3.2453799999999999</v>
      </c>
      <c r="E845" s="2">
        <f t="shared" si="104"/>
        <v>3.2270199999999996</v>
      </c>
      <c r="F845" s="2">
        <f t="shared" si="97"/>
        <v>3.2047800000000009</v>
      </c>
      <c r="G845" s="2">
        <f t="shared" si="99"/>
        <v>3.2896679999999998</v>
      </c>
      <c r="H845" s="2">
        <f t="shared" si="103"/>
        <v>3.0954434999999991</v>
      </c>
      <c r="I845" s="2">
        <f t="array" ref="I845">SUMPRODUCT(B829:B848, (ROW(B829:B848)-ROW(B829)+1)) / (20*21/2)</f>
        <v>3.2376661904761903</v>
      </c>
      <c r="J845" s="2">
        <f t="shared" si="98"/>
        <v>3.2338983064895714</v>
      </c>
      <c r="K845" s="2">
        <f t="shared" si="100"/>
        <v>3.2232866932334288</v>
      </c>
    </row>
    <row r="846" spans="1:11" ht="13.5" x14ac:dyDescent="0.25">
      <c r="A846" s="3">
        <f>TITRES_STAT!B849</f>
        <v>43235</v>
      </c>
      <c r="B846" s="6">
        <f>TITRES_STAT!D849</f>
        <v>3.2839</v>
      </c>
      <c r="C846" s="2">
        <f t="shared" si="101"/>
        <v>2.289999999999992E-2</v>
      </c>
      <c r="D846" s="2">
        <f t="shared" si="102"/>
        <v>3.2545600000000001</v>
      </c>
      <c r="E846" s="2">
        <f t="shared" si="104"/>
        <v>3.2352800000000004</v>
      </c>
      <c r="F846" s="2">
        <f t="shared" si="97"/>
        <v>3.2063850000000009</v>
      </c>
      <c r="G846" s="2">
        <f t="shared" si="99"/>
        <v>3.2875579999999998</v>
      </c>
      <c r="H846" s="2">
        <f t="shared" si="103"/>
        <v>3.0951884999999995</v>
      </c>
      <c r="I846" s="2">
        <f t="array" ref="I846">SUMPRODUCT(B830:B849, (ROW(B830:B849)-ROW(B830)+1)) / (20*21/2)</f>
        <v>3.2371842857142861</v>
      </c>
      <c r="J846" s="2">
        <f t="shared" si="98"/>
        <v>3.2386603725381837</v>
      </c>
      <c r="K846" s="2">
        <f t="shared" si="100"/>
        <v>3.2256636856556473</v>
      </c>
    </row>
    <row r="847" spans="1:11" ht="13.5" x14ac:dyDescent="0.25">
      <c r="A847" s="3">
        <f>TITRES_STAT!B850</f>
        <v>43236</v>
      </c>
      <c r="B847" s="6">
        <f>TITRES_STAT!D850</f>
        <v>3.2610000000000001</v>
      </c>
      <c r="C847" s="2">
        <f t="shared" si="101"/>
        <v>-2.289999999999992E-2</v>
      </c>
      <c r="D847" s="2">
        <f t="shared" si="102"/>
        <v>3.2646600000000001</v>
      </c>
      <c r="E847" s="2">
        <f t="shared" si="104"/>
        <v>3.2403300000000002</v>
      </c>
      <c r="F847" s="2">
        <f t="shared" si="97"/>
        <v>3.2086800000000011</v>
      </c>
      <c r="G847" s="2">
        <f t="shared" si="99"/>
        <v>3.2848979999999997</v>
      </c>
      <c r="H847" s="2">
        <f t="shared" si="103"/>
        <v>3.094454499999999</v>
      </c>
      <c r="I847" s="2">
        <f t="array" ref="I847">SUMPRODUCT(B831:B850, (ROW(B831:B850)-ROW(B831)+1)) / (20*21/2)</f>
        <v>3.2360471428571431</v>
      </c>
      <c r="J847" s="2">
        <f t="shared" si="98"/>
        <v>3.2407879561059758</v>
      </c>
      <c r="K847" s="2">
        <f t="shared" si="100"/>
        <v>3.2270494234730727</v>
      </c>
    </row>
    <row r="848" spans="1:11" ht="13.5" x14ac:dyDescent="0.25">
      <c r="A848" s="3">
        <f>TITRES_STAT!B851</f>
        <v>43237</v>
      </c>
      <c r="B848" s="6">
        <f>TITRES_STAT!D851</f>
        <v>3.2564000000000002</v>
      </c>
      <c r="C848" s="2">
        <f t="shared" si="101"/>
        <v>-4.5999999999999375E-3</v>
      </c>
      <c r="D848" s="2">
        <f t="shared" si="102"/>
        <v>3.2646600000000001</v>
      </c>
      <c r="E848" s="2">
        <f t="shared" si="104"/>
        <v>3.2449199999999996</v>
      </c>
      <c r="F848" s="2">
        <f t="shared" si="97"/>
        <v>3.2155600000000009</v>
      </c>
      <c r="G848" s="2">
        <f t="shared" si="99"/>
        <v>3.2824220000000004</v>
      </c>
      <c r="H848" s="2">
        <f t="shared" si="103"/>
        <v>3.0933974999999987</v>
      </c>
      <c r="I848" s="2">
        <f t="array" ref="I848">SUMPRODUCT(B832:B851, (ROW(B832:B851)-ROW(B832)+1)) / (20*21/2)</f>
        <v>3.2343642857142862</v>
      </c>
      <c r="J848" s="2">
        <f t="shared" si="98"/>
        <v>3.2422748174292164</v>
      </c>
      <c r="K848" s="2">
        <f t="shared" si="100"/>
        <v>3.2282004264741291</v>
      </c>
    </row>
    <row r="849" spans="1:11" ht="13.5" x14ac:dyDescent="0.25">
      <c r="A849" s="3">
        <f>TITRES_STAT!B852</f>
        <v>43238</v>
      </c>
      <c r="B849" s="6">
        <f>TITRES_STAT!D852</f>
        <v>3.2105000000000001</v>
      </c>
      <c r="C849" s="2">
        <f t="shared" si="101"/>
        <v>-4.5900000000000052E-2</v>
      </c>
      <c r="D849" s="2">
        <f t="shared" si="102"/>
        <v>3.2545600000000001</v>
      </c>
      <c r="E849" s="2">
        <f t="shared" si="104"/>
        <v>3.2449199999999996</v>
      </c>
      <c r="F849" s="2">
        <f t="shared" si="97"/>
        <v>3.2224400000000002</v>
      </c>
      <c r="G849" s="2">
        <f t="shared" si="99"/>
        <v>3.2792119999999998</v>
      </c>
      <c r="H849" s="2">
        <f t="shared" si="103"/>
        <v>3.0921109999999992</v>
      </c>
      <c r="I849" s="2">
        <f t="array" ref="I849">SUMPRODUCT(B833:B852, (ROW(B833:B852)-ROW(B833)+1)) / (20*21/2)</f>
        <v>3.2292966666666669</v>
      </c>
      <c r="J849" s="2">
        <f t="shared" si="98"/>
        <v>3.2392486443407198</v>
      </c>
      <c r="K849" s="2">
        <f t="shared" si="100"/>
        <v>3.2275062921025945</v>
      </c>
    </row>
    <row r="850" spans="1:11" ht="13.5" x14ac:dyDescent="0.25">
      <c r="A850" s="3">
        <f>TITRES_STAT!B853</f>
        <v>43241</v>
      </c>
      <c r="B850" s="6">
        <f>TITRES_STAT!D853</f>
        <v>3.2105000000000001</v>
      </c>
      <c r="C850" s="2">
        <f t="shared" si="101"/>
        <v>0</v>
      </c>
      <c r="D850" s="2">
        <f t="shared" si="102"/>
        <v>3.2444600000000001</v>
      </c>
      <c r="E850" s="2">
        <f t="shared" si="104"/>
        <v>3.2449199999999996</v>
      </c>
      <c r="F850" s="2">
        <f t="shared" si="97"/>
        <v>3.2281700000000009</v>
      </c>
      <c r="G850" s="2">
        <f t="shared" si="99"/>
        <v>3.2764600000000002</v>
      </c>
      <c r="H850" s="2">
        <f t="shared" si="103"/>
        <v>3.0908029999999993</v>
      </c>
      <c r="I850" s="2">
        <f t="array" ref="I850">SUMPRODUCT(B834:B853, (ROW(B834:B853)-ROW(B834)+1)) / (20*21/2)</f>
        <v>3.2253238095238093</v>
      </c>
      <c r="J850" s="2">
        <f t="shared" si="98"/>
        <v>3.2365106782130324</v>
      </c>
      <c r="K850" s="2">
        <f t="shared" si="100"/>
        <v>3.2268393786868068</v>
      </c>
    </row>
    <row r="851" spans="1:11" ht="13.5" x14ac:dyDescent="0.25">
      <c r="A851" s="3">
        <f>TITRES_STAT!B854</f>
        <v>43242</v>
      </c>
      <c r="B851" s="6">
        <f>TITRES_STAT!D854</f>
        <v>3.2105000000000001</v>
      </c>
      <c r="C851" s="2">
        <f t="shared" si="101"/>
        <v>0</v>
      </c>
      <c r="D851" s="2">
        <f t="shared" si="102"/>
        <v>3.2297800000000003</v>
      </c>
      <c r="E851" s="2">
        <f t="shared" si="104"/>
        <v>3.2421700000000002</v>
      </c>
      <c r="F851" s="2">
        <f t="shared" si="97"/>
        <v>3.2316100000000008</v>
      </c>
      <c r="G851" s="2">
        <f t="shared" si="99"/>
        <v>3.2737080000000005</v>
      </c>
      <c r="H851" s="2">
        <f t="shared" si="103"/>
        <v>3.0894949999999994</v>
      </c>
      <c r="I851" s="2">
        <f t="array" ref="I851">SUMPRODUCT(B835:B854, (ROW(B835:B854)-ROW(B835)+1)) / (20*21/2)</f>
        <v>3.2238595238095242</v>
      </c>
      <c r="J851" s="2">
        <f t="shared" si="98"/>
        <v>3.2340334707641722</v>
      </c>
      <c r="K851" s="2">
        <f t="shared" si="100"/>
        <v>3.2261986187383047</v>
      </c>
    </row>
    <row r="852" spans="1:11" ht="13.5" x14ac:dyDescent="0.25">
      <c r="A852" s="3">
        <f>TITRES_STAT!B855</f>
        <v>43243</v>
      </c>
      <c r="B852" s="6">
        <f>TITRES_STAT!D855</f>
        <v>3.1783999999999999</v>
      </c>
      <c r="C852" s="2">
        <f t="shared" si="101"/>
        <v>-3.2100000000000239E-2</v>
      </c>
      <c r="D852" s="2">
        <f t="shared" si="102"/>
        <v>3.2132599999999996</v>
      </c>
      <c r="E852" s="2">
        <f t="shared" si="104"/>
        <v>3.2389600000000001</v>
      </c>
      <c r="F852" s="2">
        <f t="shared" ref="F852:F915" si="105">AVERAGE(B833:B852)</f>
        <v>3.229315000000001</v>
      </c>
      <c r="G852" s="2">
        <f t="shared" si="99"/>
        <v>3.2704060000000004</v>
      </c>
      <c r="H852" s="2">
        <f t="shared" si="103"/>
        <v>3.0883269999999992</v>
      </c>
      <c r="I852" s="2">
        <f t="array" ref="I852">SUMPRODUCT(B836:B855, (ROW(B836:B855)-ROW(B836)+1)) / (20*21/2)</f>
        <v>3.2225700000000006</v>
      </c>
      <c r="J852" s="2">
        <f t="shared" si="98"/>
        <v>3.2287350449771082</v>
      </c>
      <c r="K852" s="2">
        <f t="shared" si="100"/>
        <v>3.2243241631015085</v>
      </c>
    </row>
    <row r="853" spans="1:11" ht="13.5" x14ac:dyDescent="0.25">
      <c r="A853" s="3">
        <f>TITRES_STAT!B856</f>
        <v>43244</v>
      </c>
      <c r="B853" s="6">
        <f>TITRES_STAT!D856</f>
        <v>3.1876000000000002</v>
      </c>
      <c r="C853" s="2">
        <f t="shared" si="101"/>
        <v>9.200000000000319E-3</v>
      </c>
      <c r="D853" s="2">
        <f t="shared" si="102"/>
        <v>3.1995</v>
      </c>
      <c r="E853" s="2">
        <f t="shared" si="104"/>
        <v>3.2320799999999998</v>
      </c>
      <c r="F853" s="2">
        <f t="shared" si="105"/>
        <v>3.2258750000000012</v>
      </c>
      <c r="G853" s="2">
        <f t="shared" si="99"/>
        <v>3.2679300000000002</v>
      </c>
      <c r="H853" s="2">
        <f t="shared" si="103"/>
        <v>3.0872049999999995</v>
      </c>
      <c r="I853" s="2">
        <f t="array" ref="I853">SUMPRODUCT(B837:B856, (ROW(B837:B856)-ROW(B837)+1)) / (20*21/2)</f>
        <v>3.2212366666666674</v>
      </c>
      <c r="J853" s="2">
        <f t="shared" ref="J853:J916" si="106">$J$4*B853+J852*(1-$J$4)</f>
        <v>3.2248174216459553</v>
      </c>
      <c r="K853" s="2">
        <f t="shared" si="100"/>
        <v>3.222883999842626</v>
      </c>
    </row>
    <row r="854" spans="1:11" ht="13.5" x14ac:dyDescent="0.25">
      <c r="A854" s="3">
        <f>TITRES_STAT!B857</f>
        <v>43245</v>
      </c>
      <c r="B854" s="6">
        <f>TITRES_STAT!D857</f>
        <v>3.2105000000000001</v>
      </c>
      <c r="C854" s="2">
        <f t="shared" si="101"/>
        <v>2.289999999999992E-2</v>
      </c>
      <c r="D854" s="2">
        <f t="shared" si="102"/>
        <v>3.1994999999999996</v>
      </c>
      <c r="E854" s="2">
        <f t="shared" si="104"/>
        <v>3.2270300000000001</v>
      </c>
      <c r="F854" s="2">
        <f t="shared" si="105"/>
        <v>3.2240400000000009</v>
      </c>
      <c r="G854" s="2">
        <f t="shared" si="99"/>
        <v>3.2652699999999997</v>
      </c>
      <c r="H854" s="2">
        <f t="shared" si="103"/>
        <v>3.0860584999999996</v>
      </c>
      <c r="I854" s="2">
        <f t="array" ref="I854">SUMPRODUCT(B838:B857, (ROW(B838:B857)-ROW(B838)+1)) / (20*21/2)</f>
        <v>3.2198595238095242</v>
      </c>
      <c r="J854" s="2">
        <f t="shared" si="106"/>
        <v>3.2234538576796741</v>
      </c>
      <c r="K854" s="2">
        <f t="shared" si="100"/>
        <v>3.2223983527899742</v>
      </c>
    </row>
    <row r="855" spans="1:11" ht="13.5" x14ac:dyDescent="0.25">
      <c r="A855" s="3">
        <f>TITRES_STAT!B858</f>
        <v>43248</v>
      </c>
      <c r="B855" s="6">
        <f>TITRES_STAT!D858</f>
        <v>3.2105000000000001</v>
      </c>
      <c r="C855" s="2">
        <f t="shared" si="101"/>
        <v>0</v>
      </c>
      <c r="D855" s="2">
        <f t="shared" si="102"/>
        <v>3.1994999999999996</v>
      </c>
      <c r="E855" s="2">
        <f t="shared" si="104"/>
        <v>3.2219799999999998</v>
      </c>
      <c r="F855" s="2">
        <f t="shared" si="105"/>
        <v>3.2245000000000013</v>
      </c>
      <c r="G855" s="2">
        <f t="shared" si="99"/>
        <v>3.263344</v>
      </c>
      <c r="H855" s="2">
        <f t="shared" si="103"/>
        <v>3.0851410000000006</v>
      </c>
      <c r="I855" s="2">
        <f t="array" ref="I855">SUMPRODUCT(B839:B858, (ROW(B839:B858)-ROW(B839)+1)) / (20*21/2)</f>
        <v>3.2228538095238095</v>
      </c>
      <c r="J855" s="2">
        <f t="shared" si="106"/>
        <v>3.2222201569482767</v>
      </c>
      <c r="K855" s="2">
        <f t="shared" si="100"/>
        <v>3.2219317507197793</v>
      </c>
    </row>
    <row r="856" spans="1:11" ht="13.5" x14ac:dyDescent="0.25">
      <c r="A856" s="3">
        <f>TITRES_STAT!B859</f>
        <v>43249</v>
      </c>
      <c r="B856" s="6">
        <f>TITRES_STAT!D859</f>
        <v>3.2105000000000001</v>
      </c>
      <c r="C856" s="2">
        <f t="shared" si="101"/>
        <v>0</v>
      </c>
      <c r="D856" s="2">
        <f t="shared" si="102"/>
        <v>3.1994999999999996</v>
      </c>
      <c r="E856" s="2">
        <f t="shared" si="104"/>
        <v>3.2146400000000002</v>
      </c>
      <c r="F856" s="2">
        <f t="shared" si="105"/>
        <v>3.2249600000000007</v>
      </c>
      <c r="G856" s="2">
        <f t="shared" si="99"/>
        <v>3.2601339999999999</v>
      </c>
      <c r="H856" s="2">
        <f t="shared" si="103"/>
        <v>3.0839945000000006</v>
      </c>
      <c r="I856" s="2">
        <f t="array" ref="I856">SUMPRODUCT(B840:B859, (ROW(B840:B859)-ROW(B840)+1)) / (20*21/2)</f>
        <v>3.2256295238095243</v>
      </c>
      <c r="J856" s="2">
        <f t="shared" si="106"/>
        <v>3.2211039515246314</v>
      </c>
      <c r="K856" s="2">
        <f t="shared" si="100"/>
        <v>3.2214834467699842</v>
      </c>
    </row>
    <row r="857" spans="1:11" ht="13.5" x14ac:dyDescent="0.25">
      <c r="A857" s="3">
        <f>TITRES_STAT!B860</f>
        <v>43250</v>
      </c>
      <c r="B857" s="6">
        <f>TITRES_STAT!D860</f>
        <v>3.2105000000000001</v>
      </c>
      <c r="C857" s="2">
        <f t="shared" si="101"/>
        <v>0</v>
      </c>
      <c r="D857" s="2">
        <f t="shared" si="102"/>
        <v>3.2059200000000003</v>
      </c>
      <c r="E857" s="2">
        <f t="shared" si="104"/>
        <v>3.2095899999999999</v>
      </c>
      <c r="F857" s="2">
        <f t="shared" si="105"/>
        <v>3.2249600000000016</v>
      </c>
      <c r="G857" s="2">
        <f t="shared" si="99"/>
        <v>3.2581159999999998</v>
      </c>
      <c r="H857" s="2">
        <f t="shared" si="103"/>
        <v>3.0830770000000007</v>
      </c>
      <c r="I857" s="2">
        <f t="array" ref="I857">SUMPRODUCT(B841:B860, (ROW(B841:B860)-ROW(B841)+1)) / (20*21/2)</f>
        <v>3.2281866666666663</v>
      </c>
      <c r="J857" s="2">
        <f t="shared" si="106"/>
        <v>3.2200940513794287</v>
      </c>
      <c r="K857" s="2">
        <f t="shared" si="100"/>
        <v>3.2210527233672397</v>
      </c>
    </row>
    <row r="858" spans="1:11" ht="13.5" x14ac:dyDescent="0.25">
      <c r="A858" s="3">
        <f>TITRES_STAT!B861</f>
        <v>43251</v>
      </c>
      <c r="B858" s="6">
        <f>TITRES_STAT!D861</f>
        <v>3.2564000000000002</v>
      </c>
      <c r="C858" s="2">
        <f t="shared" si="101"/>
        <v>4.5900000000000052E-2</v>
      </c>
      <c r="D858" s="2">
        <f t="shared" si="102"/>
        <v>3.2196800000000003</v>
      </c>
      <c r="E858" s="2">
        <f t="shared" si="104"/>
        <v>3.2095899999999999</v>
      </c>
      <c r="F858" s="2">
        <f t="shared" si="105"/>
        <v>3.2272550000000009</v>
      </c>
      <c r="G858" s="2">
        <f t="shared" si="99"/>
        <v>3.2558240000000001</v>
      </c>
      <c r="H858" s="2">
        <f t="shared" si="103"/>
        <v>3.082389</v>
      </c>
      <c r="I858" s="2">
        <f t="array" ref="I858">SUMPRODUCT(B842:B861, (ROW(B842:B861)-ROW(B842)+1)) / (20*21/2)</f>
        <v>3.2357633333333333</v>
      </c>
      <c r="J858" s="2">
        <f t="shared" si="106"/>
        <v>3.2235517607718642</v>
      </c>
      <c r="K858" s="2">
        <f t="shared" si="100"/>
        <v>3.2224388910783288</v>
      </c>
    </row>
    <row r="859" spans="1:11" ht="13.5" x14ac:dyDescent="0.25">
      <c r="A859" s="3">
        <f>TITRES_STAT!B862</f>
        <v>43252</v>
      </c>
      <c r="B859" s="6">
        <f>TITRES_STAT!D862</f>
        <v>3.2564000000000002</v>
      </c>
      <c r="C859" s="2">
        <f t="shared" si="101"/>
        <v>0</v>
      </c>
      <c r="D859" s="2">
        <f t="shared" si="102"/>
        <v>3.2288600000000001</v>
      </c>
      <c r="E859" s="2">
        <f t="shared" si="104"/>
        <v>3.2141799999999998</v>
      </c>
      <c r="F859" s="2">
        <f t="shared" si="105"/>
        <v>3.229550000000001</v>
      </c>
      <c r="G859" s="2">
        <f t="shared" si="99"/>
        <v>3.2540820000000004</v>
      </c>
      <c r="H859" s="2">
        <f t="shared" si="103"/>
        <v>3.0817240000000004</v>
      </c>
      <c r="I859" s="2">
        <f t="array" ref="I859">SUMPRODUCT(B843:B862, (ROW(B843:B862)-ROW(B843)+1)) / (20*21/2)</f>
        <v>3.2421142857142855</v>
      </c>
      <c r="J859" s="2">
        <f t="shared" si="106"/>
        <v>3.2266801645078771</v>
      </c>
      <c r="K859" s="2">
        <f t="shared" si="100"/>
        <v>3.223770699271336</v>
      </c>
    </row>
    <row r="860" spans="1:11" ht="13.5" x14ac:dyDescent="0.25">
      <c r="A860" s="3">
        <f>TITRES_STAT!B863</f>
        <v>43255</v>
      </c>
      <c r="B860" s="6">
        <f>TITRES_STAT!D863</f>
        <v>3.2564000000000002</v>
      </c>
      <c r="C860" s="2">
        <f t="shared" si="101"/>
        <v>0</v>
      </c>
      <c r="D860" s="2">
        <f t="shared" si="102"/>
        <v>3.2380400000000003</v>
      </c>
      <c r="E860" s="2">
        <f t="shared" si="104"/>
        <v>3.2187700000000001</v>
      </c>
      <c r="F860" s="2">
        <f t="shared" si="105"/>
        <v>3.2318450000000007</v>
      </c>
      <c r="G860" s="2">
        <f t="shared" si="99"/>
        <v>3.2517900000000002</v>
      </c>
      <c r="H860" s="2">
        <f t="shared" si="103"/>
        <v>3.0811510000000002</v>
      </c>
      <c r="I860" s="2">
        <f t="array" ref="I860">SUMPRODUCT(B844:B863, (ROW(B844:B863)-ROW(B844)+1)) / (20*21/2)</f>
        <v>3.2480285714285717</v>
      </c>
      <c r="J860" s="2">
        <f t="shared" si="106"/>
        <v>3.2295106250309367</v>
      </c>
      <c r="K860" s="2">
        <f t="shared" si="100"/>
        <v>3.2250502796920681</v>
      </c>
    </row>
    <row r="861" spans="1:11" ht="13.5" x14ac:dyDescent="0.25">
      <c r="A861" s="3">
        <f>TITRES_STAT!B864</f>
        <v>43256</v>
      </c>
      <c r="B861" s="6">
        <f>TITRES_STAT!D864</f>
        <v>3.3113999999999999</v>
      </c>
      <c r="C861" s="2">
        <f t="shared" si="101"/>
        <v>5.4999999999999716E-2</v>
      </c>
      <c r="D861" s="2">
        <f t="shared" si="102"/>
        <v>3.2582200000000001</v>
      </c>
      <c r="E861" s="2">
        <f t="shared" si="104"/>
        <v>3.2288599999999996</v>
      </c>
      <c r="F861" s="2">
        <f t="shared" si="105"/>
        <v>3.2355150000000008</v>
      </c>
      <c r="G861" s="2">
        <f t="shared" si="99"/>
        <v>3.2505980000000001</v>
      </c>
      <c r="H861" s="2">
        <f t="shared" si="103"/>
        <v>3.0811510000000011</v>
      </c>
      <c r="I861" s="2">
        <f t="array" ref="I861">SUMPRODUCT(B845:B864, (ROW(B845:B864)-ROW(B845)+1)) / (20*21/2)</f>
        <v>3.2532961904761901</v>
      </c>
      <c r="J861" s="2">
        <f t="shared" si="106"/>
        <v>3.2373096131232284</v>
      </c>
      <c r="K861" s="2">
        <f t="shared" si="100"/>
        <v>3.2284365432335558</v>
      </c>
    </row>
    <row r="862" spans="1:11" ht="13.5" x14ac:dyDescent="0.25">
      <c r="A862" s="3">
        <f>TITRES_STAT!B865</f>
        <v>43257</v>
      </c>
      <c r="B862" s="6">
        <f>TITRES_STAT!D865</f>
        <v>3.3022</v>
      </c>
      <c r="C862" s="2">
        <f t="shared" si="101"/>
        <v>-9.1999999999998749E-3</v>
      </c>
      <c r="D862" s="2">
        <f t="shared" si="102"/>
        <v>3.2765599999999999</v>
      </c>
      <c r="E862" s="2">
        <f t="shared" si="104"/>
        <v>3.2412399999999999</v>
      </c>
      <c r="F862" s="2">
        <f t="shared" si="105"/>
        <v>3.2401000000000009</v>
      </c>
      <c r="G862" s="2">
        <f t="shared" si="99"/>
        <v>3.2492219999999996</v>
      </c>
      <c r="H862" s="2">
        <f t="shared" si="103"/>
        <v>3.0807380000000006</v>
      </c>
      <c r="I862" s="2">
        <f t="array" ref="I862">SUMPRODUCT(B846:B865, (ROW(B846:B865)-ROW(B846)+1)) / (20*21/2)</f>
        <v>3.2583890476190471</v>
      </c>
      <c r="J862" s="2">
        <f t="shared" si="106"/>
        <v>3.2434896499686352</v>
      </c>
      <c r="K862" s="2">
        <f t="shared" si="100"/>
        <v>3.231329227812632</v>
      </c>
    </row>
    <row r="863" spans="1:11" ht="13.5" x14ac:dyDescent="0.25">
      <c r="A863" s="3">
        <f>TITRES_STAT!B866</f>
        <v>43258</v>
      </c>
      <c r="B863" s="6">
        <f>TITRES_STAT!D866</f>
        <v>3.3022</v>
      </c>
      <c r="C863" s="2">
        <f t="shared" si="101"/>
        <v>0</v>
      </c>
      <c r="D863" s="2">
        <f t="shared" si="102"/>
        <v>3.28572</v>
      </c>
      <c r="E863" s="2">
        <f t="shared" si="104"/>
        <v>3.2526999999999999</v>
      </c>
      <c r="F863" s="2">
        <f t="shared" si="105"/>
        <v>3.2423900000000003</v>
      </c>
      <c r="G863" s="2">
        <f t="shared" si="99"/>
        <v>3.2475699999999996</v>
      </c>
      <c r="H863" s="2">
        <f t="shared" si="103"/>
        <v>3.0807380000000002</v>
      </c>
      <c r="I863" s="2">
        <f t="array" ref="I863">SUMPRODUCT(B847:B866, (ROW(B847:B866)-ROW(B847)+1)) / (20*21/2)</f>
        <v>3.2633071428571427</v>
      </c>
      <c r="J863" s="2">
        <f t="shared" si="106"/>
        <v>3.2490811118763845</v>
      </c>
      <c r="K863" s="2">
        <f t="shared" si="100"/>
        <v>3.2341084737807639</v>
      </c>
    </row>
    <row r="864" spans="1:11" ht="13.5" x14ac:dyDescent="0.25">
      <c r="A864" s="3">
        <f>TITRES_STAT!B867</f>
        <v>43259</v>
      </c>
      <c r="B864" s="6">
        <f>TITRES_STAT!D867</f>
        <v>3.2976999999999999</v>
      </c>
      <c r="C864" s="2">
        <f t="shared" si="101"/>
        <v>-4.5000000000001705E-3</v>
      </c>
      <c r="D864" s="2">
        <f t="shared" si="102"/>
        <v>3.2939799999999999</v>
      </c>
      <c r="E864" s="2">
        <f t="shared" si="104"/>
        <v>3.2614199999999998</v>
      </c>
      <c r="F864" s="2">
        <f t="shared" si="105"/>
        <v>3.2442250000000001</v>
      </c>
      <c r="G864" s="2">
        <f t="shared" si="99"/>
        <v>3.2461039999999999</v>
      </c>
      <c r="H864" s="2">
        <f t="shared" si="103"/>
        <v>3.0807380000000002</v>
      </c>
      <c r="I864" s="2">
        <f t="array" ref="I864">SUMPRODUCT(B848:B867, (ROW(B848:B867)-ROW(B848)+1)) / (20*21/2)</f>
        <v>3.2681595238095236</v>
      </c>
      <c r="J864" s="2">
        <f t="shared" si="106"/>
        <v>3.253711482173872</v>
      </c>
      <c r="K864" s="2">
        <f t="shared" si="100"/>
        <v>3.2366022591226948</v>
      </c>
    </row>
    <row r="865" spans="1:11" ht="13.5" x14ac:dyDescent="0.25">
      <c r="A865" s="3">
        <f>TITRES_STAT!B868</f>
        <v>43262</v>
      </c>
      <c r="B865" s="6">
        <f>TITRES_STAT!D868</f>
        <v>3.2976999999999999</v>
      </c>
      <c r="C865" s="2">
        <f t="shared" si="101"/>
        <v>0</v>
      </c>
      <c r="D865" s="2">
        <f t="shared" si="102"/>
        <v>3.3022399999999998</v>
      </c>
      <c r="E865" s="2">
        <f t="shared" si="104"/>
        <v>3.27014</v>
      </c>
      <c r="F865" s="2">
        <f t="shared" si="105"/>
        <v>3.2460599999999999</v>
      </c>
      <c r="G865" s="2">
        <f t="shared" si="99"/>
        <v>3.2450959999999993</v>
      </c>
      <c r="H865" s="2">
        <f t="shared" si="103"/>
        <v>3.0807380000000002</v>
      </c>
      <c r="I865" s="2">
        <f t="array" ref="I865">SUMPRODUCT(B849:B868, (ROW(B849:B868)-ROW(B849)+1)) / (20*21/2)</f>
        <v>3.2689038095238101</v>
      </c>
      <c r="J865" s="2">
        <f t="shared" si="106"/>
        <v>3.2579008648239793</v>
      </c>
      <c r="K865" s="2">
        <f t="shared" si="100"/>
        <v>3.2389982489610207</v>
      </c>
    </row>
    <row r="866" spans="1:11" ht="13.5" x14ac:dyDescent="0.25">
      <c r="A866" s="3">
        <f>TITRES_STAT!B869</f>
        <v>43263</v>
      </c>
      <c r="B866" s="6">
        <f>TITRES_STAT!D869</f>
        <v>3.2976999999999999</v>
      </c>
      <c r="C866" s="2">
        <f t="shared" si="101"/>
        <v>0</v>
      </c>
      <c r="D866" s="2">
        <f t="shared" si="102"/>
        <v>3.2994999999999997</v>
      </c>
      <c r="E866" s="2">
        <f t="shared" si="104"/>
        <v>3.2788599999999994</v>
      </c>
      <c r="F866" s="2">
        <f t="shared" si="105"/>
        <v>3.24675</v>
      </c>
      <c r="G866" s="2">
        <f t="shared" si="99"/>
        <v>3.2441799999999987</v>
      </c>
      <c r="H866" s="2">
        <f t="shared" si="103"/>
        <v>3.0807609999999999</v>
      </c>
      <c r="I866" s="2">
        <f t="array" ref="I866">SUMPRODUCT(B850:B869, (ROW(B850:B869)-ROW(B850)+1)) / (20*21/2)</f>
        <v>3.2692100000000002</v>
      </c>
      <c r="J866" s="2">
        <f t="shared" si="106"/>
        <v>3.2616912586502669</v>
      </c>
      <c r="K866" s="2">
        <f t="shared" si="100"/>
        <v>3.2413002784135299</v>
      </c>
    </row>
    <row r="867" spans="1:11" ht="13.5" x14ac:dyDescent="0.25">
      <c r="A867" s="3">
        <f>TITRES_STAT!B870</f>
        <v>43264</v>
      </c>
      <c r="B867" s="6">
        <f>TITRES_STAT!D870</f>
        <v>3.2976999999999999</v>
      </c>
      <c r="C867" s="2">
        <f t="shared" si="101"/>
        <v>0</v>
      </c>
      <c r="D867" s="2">
        <f t="shared" si="102"/>
        <v>3.2985999999999995</v>
      </c>
      <c r="E867" s="2">
        <f t="shared" si="104"/>
        <v>3.2875799999999997</v>
      </c>
      <c r="F867" s="2">
        <f t="shared" si="105"/>
        <v>3.2485849999999998</v>
      </c>
      <c r="G867" s="2">
        <f t="shared" si="99"/>
        <v>3.242713999999999</v>
      </c>
      <c r="H867" s="2">
        <f t="shared" si="103"/>
        <v>3.080784</v>
      </c>
      <c r="I867" s="2">
        <f t="array" ref="I867">SUMPRODUCT(B851:B870, (ROW(B851:B870)-ROW(B851)+1)) / (20*21/2)</f>
        <v>3.2701957142857143</v>
      </c>
      <c r="J867" s="2">
        <f t="shared" si="106"/>
        <v>3.2651206625883367</v>
      </c>
      <c r="K867" s="2">
        <f t="shared" si="100"/>
        <v>3.2435120322012345</v>
      </c>
    </row>
    <row r="868" spans="1:11" ht="13.5" x14ac:dyDescent="0.25">
      <c r="A868" s="3">
        <f>TITRES_STAT!B871</f>
        <v>43265</v>
      </c>
      <c r="B868" s="6">
        <f>TITRES_STAT!D871</f>
        <v>3.2564000000000002</v>
      </c>
      <c r="C868" s="2">
        <f t="shared" si="101"/>
        <v>-4.129999999999967E-2</v>
      </c>
      <c r="D868" s="2">
        <f t="shared" si="102"/>
        <v>3.2894399999999999</v>
      </c>
      <c r="E868" s="2">
        <f t="shared" si="104"/>
        <v>3.2875799999999997</v>
      </c>
      <c r="F868" s="2">
        <f t="shared" si="105"/>
        <v>3.2485849999999998</v>
      </c>
      <c r="G868" s="2">
        <f t="shared" si="99"/>
        <v>3.2408799999999989</v>
      </c>
      <c r="H868" s="2">
        <f t="shared" si="103"/>
        <v>3.0806695000000004</v>
      </c>
      <c r="I868" s="2">
        <f t="array" ref="I868">SUMPRODUCT(B852:B871, (ROW(B852:B871)-ROW(B852)+1)) / (20*21/2)</f>
        <v>3.277055238095238</v>
      </c>
      <c r="J868" s="2">
        <f t="shared" si="106"/>
        <v>3.2642901232942094</v>
      </c>
      <c r="K868" s="2">
        <f t="shared" si="100"/>
        <v>3.2440174427031474</v>
      </c>
    </row>
    <row r="869" spans="1:11" ht="13.5" x14ac:dyDescent="0.25">
      <c r="A869" s="3">
        <f>TITRES_STAT!B872</f>
        <v>43269</v>
      </c>
      <c r="B869" s="6">
        <f>TITRES_STAT!D872</f>
        <v>3.2517999999999998</v>
      </c>
      <c r="C869" s="2">
        <f t="shared" si="101"/>
        <v>-4.6000000000003816E-3</v>
      </c>
      <c r="D869" s="2">
        <f t="shared" si="102"/>
        <v>3.2802599999999997</v>
      </c>
      <c r="E869" s="2">
        <f t="shared" si="104"/>
        <v>3.2871199999999994</v>
      </c>
      <c r="F869" s="2">
        <f t="shared" si="105"/>
        <v>3.2506499999999994</v>
      </c>
      <c r="G869" s="2">
        <f t="shared" si="99"/>
        <v>3.2384959999999992</v>
      </c>
      <c r="H869" s="2">
        <f t="shared" si="103"/>
        <v>3.080578</v>
      </c>
      <c r="I869" s="2">
        <f t="array" ref="I869">SUMPRODUCT(B853:B872, (ROW(B853:B872)-ROW(B853)+1)) / (20*21/2)</f>
        <v>3.2811780952380949</v>
      </c>
      <c r="J869" s="2">
        <f t="shared" si="106"/>
        <v>3.2631005877423802</v>
      </c>
      <c r="K869" s="2">
        <f t="shared" si="100"/>
        <v>3.2443226410285142</v>
      </c>
    </row>
    <row r="870" spans="1:11" ht="13.5" x14ac:dyDescent="0.25">
      <c r="A870" s="3">
        <f>TITRES_STAT!B873</f>
        <v>43270</v>
      </c>
      <c r="B870" s="6">
        <f>TITRES_STAT!D873</f>
        <v>3.2610000000000001</v>
      </c>
      <c r="C870" s="2">
        <f t="shared" si="101"/>
        <v>9.200000000000319E-3</v>
      </c>
      <c r="D870" s="2">
        <f t="shared" si="102"/>
        <v>3.2729200000000001</v>
      </c>
      <c r="E870" s="2">
        <f t="shared" si="104"/>
        <v>3.2875799999999997</v>
      </c>
      <c r="F870" s="2">
        <f t="shared" si="105"/>
        <v>3.2531749999999997</v>
      </c>
      <c r="G870" s="2">
        <f t="shared" si="99"/>
        <v>3.2372119999999991</v>
      </c>
      <c r="H870" s="2">
        <f t="shared" si="103"/>
        <v>3.0805324999999999</v>
      </c>
      <c r="I870" s="2">
        <f t="array" ref="I870">SUMPRODUCT(B854:B873, (ROW(B854:B873)-ROW(B854)+1)) / (20*21/2)</f>
        <v>3.2834066666666666</v>
      </c>
      <c r="J870" s="2">
        <f t="shared" si="106"/>
        <v>3.2629005317669155</v>
      </c>
      <c r="K870" s="2">
        <f t="shared" si="100"/>
        <v>3.2449766551058272</v>
      </c>
    </row>
    <row r="871" spans="1:11" ht="13.5" x14ac:dyDescent="0.25">
      <c r="A871" s="3">
        <f>TITRES_STAT!B874</f>
        <v>43271</v>
      </c>
      <c r="B871" s="6">
        <f>TITRES_STAT!D874</f>
        <v>3.3252000000000002</v>
      </c>
      <c r="C871" s="2">
        <f t="shared" si="101"/>
        <v>6.4200000000000035E-2</v>
      </c>
      <c r="D871" s="2">
        <f t="shared" si="102"/>
        <v>3.2784199999999997</v>
      </c>
      <c r="E871" s="2">
        <f t="shared" si="104"/>
        <v>3.2889599999999994</v>
      </c>
      <c r="F871" s="2">
        <f t="shared" si="105"/>
        <v>3.2589099999999993</v>
      </c>
      <c r="G871" s="2">
        <f t="shared" si="99"/>
        <v>3.2363859999999987</v>
      </c>
      <c r="H871" s="2">
        <f t="shared" si="103"/>
        <v>3.0807619999999996</v>
      </c>
      <c r="I871" s="2">
        <f t="array" ref="I871">SUMPRODUCT(B855:B874, (ROW(B855:B874)-ROW(B855)+1)) / (20*21/2)</f>
        <v>3.2816595238095241</v>
      </c>
      <c r="J871" s="2">
        <f t="shared" si="106"/>
        <v>3.2688338144557805</v>
      </c>
      <c r="K871" s="2">
        <f t="shared" si="100"/>
        <v>3.2481226686310887</v>
      </c>
    </row>
    <row r="872" spans="1:11" ht="13.5" x14ac:dyDescent="0.25">
      <c r="A872" s="3">
        <f>TITRES_STAT!B875</f>
        <v>43272</v>
      </c>
      <c r="B872" s="6">
        <f>TITRES_STAT!D875</f>
        <v>3.3022</v>
      </c>
      <c r="C872" s="2">
        <f t="shared" si="101"/>
        <v>-2.3000000000000131E-2</v>
      </c>
      <c r="D872" s="2">
        <f t="shared" si="102"/>
        <v>3.2793200000000007</v>
      </c>
      <c r="E872" s="2">
        <f t="shared" si="104"/>
        <v>3.2889599999999994</v>
      </c>
      <c r="F872" s="2">
        <f t="shared" si="105"/>
        <v>3.2651000000000003</v>
      </c>
      <c r="G872" s="2">
        <f t="shared" si="99"/>
        <v>3.2363859999999995</v>
      </c>
      <c r="H872" s="2">
        <f t="shared" si="103"/>
        <v>3.0808765</v>
      </c>
      <c r="I872" s="2">
        <f t="array" ref="I872">SUMPRODUCT(B856:B875, (ROW(B856:B875)-ROW(B856)+1)) / (20*21/2)</f>
        <v>3.2823347619047616</v>
      </c>
      <c r="J872" s="2">
        <f t="shared" si="106"/>
        <v>3.2720115464123727</v>
      </c>
      <c r="K872" s="2">
        <f t="shared" si="100"/>
        <v>3.2502433482926145</v>
      </c>
    </row>
    <row r="873" spans="1:11" ht="13.5" x14ac:dyDescent="0.25">
      <c r="A873" s="3">
        <f>TITRES_STAT!B876</f>
        <v>43273</v>
      </c>
      <c r="B873" s="6">
        <f>TITRES_STAT!D876</f>
        <v>3.2885</v>
      </c>
      <c r="C873" s="2">
        <f t="shared" si="101"/>
        <v>-1.3700000000000045E-2</v>
      </c>
      <c r="D873" s="2">
        <f t="shared" si="102"/>
        <v>3.2857399999999997</v>
      </c>
      <c r="E873" s="2">
        <f t="shared" si="104"/>
        <v>3.2875899999999993</v>
      </c>
      <c r="F873" s="2">
        <f t="shared" si="105"/>
        <v>3.2701450000000003</v>
      </c>
      <c r="G873" s="2">
        <f t="shared" si="99"/>
        <v>3.2370279999999991</v>
      </c>
      <c r="H873" s="2">
        <f t="shared" si="103"/>
        <v>3.0810369999999994</v>
      </c>
      <c r="I873" s="2">
        <f t="array" ref="I873">SUMPRODUCT(B857:B876, (ROW(B857:B876)-ROW(B857)+1)) / (20*21/2)</f>
        <v>3.2800633333333322</v>
      </c>
      <c r="J873" s="2">
        <f t="shared" si="106"/>
        <v>3.2735818753254797</v>
      </c>
      <c r="K873" s="2">
        <f t="shared" si="100"/>
        <v>3.2517436091438849</v>
      </c>
    </row>
    <row r="874" spans="1:11" ht="13.5" x14ac:dyDescent="0.25">
      <c r="A874" s="3">
        <f>TITRES_STAT!B877</f>
        <v>43276</v>
      </c>
      <c r="B874" s="6">
        <f>TITRES_STAT!D877</f>
        <v>3.2517999999999998</v>
      </c>
      <c r="C874" s="2">
        <f t="shared" si="101"/>
        <v>-3.6700000000000177E-2</v>
      </c>
      <c r="D874" s="2">
        <f t="shared" si="102"/>
        <v>3.2857399999999997</v>
      </c>
      <c r="E874" s="2">
        <f t="shared" si="104"/>
        <v>3.2829999999999999</v>
      </c>
      <c r="F874" s="2">
        <f t="shared" si="105"/>
        <v>3.2722099999999998</v>
      </c>
      <c r="G874" s="2">
        <f t="shared" si="99"/>
        <v>3.2361099999999992</v>
      </c>
      <c r="H874" s="2">
        <f t="shared" si="103"/>
        <v>3.0810139999999997</v>
      </c>
      <c r="I874" s="2">
        <f t="array" ref="I874">SUMPRODUCT(B858:B877, (ROW(B858:B877)-ROW(B858)+1)) / (20*21/2)</f>
        <v>3.2754142857142856</v>
      </c>
      <c r="J874" s="2">
        <f t="shared" si="106"/>
        <v>3.2715074110087676</v>
      </c>
      <c r="K874" s="2">
        <f t="shared" si="100"/>
        <v>3.2517458205500072</v>
      </c>
    </row>
    <row r="875" spans="1:11" ht="13.5" x14ac:dyDescent="0.25">
      <c r="A875" s="3">
        <f>TITRES_STAT!B878</f>
        <v>43277</v>
      </c>
      <c r="B875" s="6">
        <f>TITRES_STAT!D878</f>
        <v>3.2793000000000001</v>
      </c>
      <c r="C875" s="2">
        <f t="shared" si="101"/>
        <v>2.7500000000000302E-2</v>
      </c>
      <c r="D875" s="2">
        <f t="shared" si="102"/>
        <v>3.2893999999999997</v>
      </c>
      <c r="E875" s="2">
        <f t="shared" si="104"/>
        <v>3.2811599999999999</v>
      </c>
      <c r="F875" s="2">
        <f t="shared" si="105"/>
        <v>3.2756500000000002</v>
      </c>
      <c r="G875" s="2">
        <f t="shared" si="99"/>
        <v>3.2365679999999997</v>
      </c>
      <c r="H875" s="2">
        <f t="shared" si="103"/>
        <v>3.0811744999999995</v>
      </c>
      <c r="I875" s="2">
        <f t="array" ref="I875">SUMPRODUCT(B859:B878, (ROW(B859:B878)-ROW(B859)+1)) / (20*21/2)</f>
        <v>3.2754776190476189</v>
      </c>
      <c r="J875" s="2">
        <f t="shared" si="106"/>
        <v>3.272249562341266</v>
      </c>
      <c r="K875" s="2">
        <f t="shared" si="100"/>
        <v>3.2528263766068699</v>
      </c>
    </row>
    <row r="876" spans="1:11" ht="13.5" x14ac:dyDescent="0.25">
      <c r="A876" s="3">
        <f>TITRES_STAT!B879</f>
        <v>43278</v>
      </c>
      <c r="B876" s="6">
        <f>TITRES_STAT!D879</f>
        <v>3.2517999999999998</v>
      </c>
      <c r="C876" s="2">
        <f t="shared" si="101"/>
        <v>-2.7500000000000302E-2</v>
      </c>
      <c r="D876" s="2">
        <f t="shared" si="102"/>
        <v>3.2747199999999999</v>
      </c>
      <c r="E876" s="2">
        <f t="shared" si="104"/>
        <v>3.2765699999999995</v>
      </c>
      <c r="F876" s="2">
        <f t="shared" si="105"/>
        <v>3.2777149999999997</v>
      </c>
      <c r="G876" s="2">
        <f t="shared" si="99"/>
        <v>3.2365680000000001</v>
      </c>
      <c r="H876" s="2">
        <f t="shared" si="103"/>
        <v>3.0816105</v>
      </c>
      <c r="I876" s="2">
        <f t="array" ref="I876">SUMPRODUCT(B860:B879, (ROW(B860:B879)-ROW(B860)+1)) / (20*21/2)</f>
        <v>3.2776128571428567</v>
      </c>
      <c r="J876" s="2">
        <f t="shared" si="106"/>
        <v>3.2703019849754313</v>
      </c>
      <c r="K876" s="2">
        <f t="shared" si="100"/>
        <v>3.2527861265438558</v>
      </c>
    </row>
    <row r="877" spans="1:11" ht="13.5" x14ac:dyDescent="0.25">
      <c r="A877" s="3">
        <f>TITRES_STAT!B880</f>
        <v>43279</v>
      </c>
      <c r="B877" s="6">
        <f>TITRES_STAT!D880</f>
        <v>3.2288999999999999</v>
      </c>
      <c r="C877" s="2">
        <f t="shared" si="101"/>
        <v>-2.289999999999992E-2</v>
      </c>
      <c r="D877" s="2">
        <f t="shared" si="102"/>
        <v>3.2600600000000002</v>
      </c>
      <c r="E877" s="2">
        <f t="shared" si="104"/>
        <v>3.2696899999999998</v>
      </c>
      <c r="F877" s="2">
        <f t="shared" si="105"/>
        <v>3.2786350000000004</v>
      </c>
      <c r="G877" s="2">
        <f t="shared" si="99"/>
        <v>3.2368440000000009</v>
      </c>
      <c r="H877" s="2">
        <f t="shared" si="103"/>
        <v>3.0814729999999999</v>
      </c>
      <c r="I877" s="2">
        <f t="array" ref="I877">SUMPRODUCT(B861:B880, (ROW(B861:B880)-ROW(B861)+1)) / (20*21/2)</f>
        <v>3.2834633333333332</v>
      </c>
      <c r="J877" s="2">
        <f t="shared" si="106"/>
        <v>3.2663589387872953</v>
      </c>
      <c r="K877" s="2">
        <f t="shared" si="100"/>
        <v>3.2518494156989988</v>
      </c>
    </row>
    <row r="878" spans="1:11" ht="13.5" x14ac:dyDescent="0.25">
      <c r="A878" s="3">
        <f>TITRES_STAT!B881</f>
        <v>43280</v>
      </c>
      <c r="B878" s="6">
        <f>TITRES_STAT!D881</f>
        <v>3.2793000000000001</v>
      </c>
      <c r="C878" s="2">
        <f t="shared" si="101"/>
        <v>5.0400000000000222E-2</v>
      </c>
      <c r="D878" s="2">
        <f t="shared" si="102"/>
        <v>3.2582200000000001</v>
      </c>
      <c r="E878" s="2">
        <f t="shared" si="104"/>
        <v>3.2719800000000001</v>
      </c>
      <c r="F878" s="2">
        <f t="shared" si="105"/>
        <v>3.279780000000001</v>
      </c>
      <c r="G878" s="2">
        <f t="shared" si="99"/>
        <v>3.2400540000000007</v>
      </c>
      <c r="H878" s="2">
        <f t="shared" si="103"/>
        <v>3.0819084999999995</v>
      </c>
      <c r="I878" s="2">
        <f t="array" ref="I878">SUMPRODUCT(B862:B881, (ROW(B862:B881)-ROW(B862)+1)) / (20*21/2)</f>
        <v>3.2854038095238094</v>
      </c>
      <c r="J878" s="2">
        <f t="shared" si="106"/>
        <v>3.2675914208075532</v>
      </c>
      <c r="K878" s="2">
        <f t="shared" si="100"/>
        <v>3.2529259092009988</v>
      </c>
    </row>
    <row r="879" spans="1:11" ht="13.5" x14ac:dyDescent="0.25">
      <c r="A879" s="3">
        <f>TITRES_STAT!B882</f>
        <v>43283</v>
      </c>
      <c r="B879" s="6">
        <f>TITRES_STAT!D882</f>
        <v>3.3022</v>
      </c>
      <c r="C879" s="2">
        <f t="shared" si="101"/>
        <v>2.289999999999992E-2</v>
      </c>
      <c r="D879" s="2">
        <f t="shared" si="102"/>
        <v>3.2683</v>
      </c>
      <c r="E879" s="2">
        <f t="shared" si="104"/>
        <v>3.2770199999999994</v>
      </c>
      <c r="F879" s="2">
        <f t="shared" si="105"/>
        <v>3.28207</v>
      </c>
      <c r="G879" s="2">
        <f t="shared" si="99"/>
        <v>3.2446400000000004</v>
      </c>
      <c r="H879" s="2">
        <f t="shared" si="103"/>
        <v>3.0824815000000001</v>
      </c>
      <c r="I879" s="2">
        <f t="array" ref="I879">SUMPRODUCT(B863:B882, (ROW(B863:B882)-ROW(B863)+1)) / (20*21/2)</f>
        <v>3.2882423809523806</v>
      </c>
      <c r="J879" s="2">
        <f t="shared" si="106"/>
        <v>3.2708874759687387</v>
      </c>
      <c r="K879" s="2">
        <f t="shared" si="100"/>
        <v>3.2548582264872339</v>
      </c>
    </row>
    <row r="880" spans="1:11" ht="13.5" x14ac:dyDescent="0.25">
      <c r="A880" s="3">
        <f>TITRES_STAT!B883</f>
        <v>43284</v>
      </c>
      <c r="B880" s="6">
        <f>TITRES_STAT!D883</f>
        <v>3.3435000000000001</v>
      </c>
      <c r="C880" s="2">
        <f t="shared" si="101"/>
        <v>4.1300000000000114E-2</v>
      </c>
      <c r="D880" s="2">
        <f t="shared" si="102"/>
        <v>3.2811399999999997</v>
      </c>
      <c r="E880" s="2">
        <f t="shared" si="104"/>
        <v>3.2852699999999997</v>
      </c>
      <c r="F880" s="2">
        <f t="shared" si="105"/>
        <v>3.2864250000000004</v>
      </c>
      <c r="G880" s="2">
        <f t="shared" si="99"/>
        <v>3.2495920000000011</v>
      </c>
      <c r="H880" s="2">
        <f t="shared" si="103"/>
        <v>3.0832380000000001</v>
      </c>
      <c r="I880" s="2">
        <f t="array" ref="I880">SUMPRODUCT(B864:B883, (ROW(B864:B883)-ROW(B864)+1)) / (20*21/2)</f>
        <v>3.2892723809523807</v>
      </c>
      <c r="J880" s="2">
        <f t="shared" si="106"/>
        <v>3.2778029544479064</v>
      </c>
      <c r="K880" s="2">
        <f t="shared" si="100"/>
        <v>3.2583343744681268</v>
      </c>
    </row>
    <row r="881" spans="1:11" ht="13.5" x14ac:dyDescent="0.25">
      <c r="A881" s="3">
        <f>TITRES_STAT!B884</f>
        <v>43285</v>
      </c>
      <c r="B881" s="6">
        <f>TITRES_STAT!D884</f>
        <v>3.3068</v>
      </c>
      <c r="C881" s="2">
        <f t="shared" si="101"/>
        <v>-3.6700000000000177E-2</v>
      </c>
      <c r="D881" s="2">
        <f t="shared" si="102"/>
        <v>3.2921400000000007</v>
      </c>
      <c r="E881" s="2">
        <f t="shared" si="104"/>
        <v>3.2834300000000001</v>
      </c>
      <c r="F881" s="2">
        <f t="shared" si="105"/>
        <v>3.2861950000000002</v>
      </c>
      <c r="G881" s="2">
        <f t="shared" si="99"/>
        <v>3.2528940000000013</v>
      </c>
      <c r="H881" s="2">
        <f t="shared" si="103"/>
        <v>3.0839489999999996</v>
      </c>
      <c r="I881" s="2">
        <f t="array" ref="I881">SUMPRODUCT(B865:B884, (ROW(B865:B884)-ROW(B865)+1)) / (20*21/2)</f>
        <v>3.2907523809523811</v>
      </c>
      <c r="J881" s="2">
        <f t="shared" si="106"/>
        <v>3.2805645778338199</v>
      </c>
      <c r="K881" s="2">
        <f t="shared" si="100"/>
        <v>3.2602349872340826</v>
      </c>
    </row>
    <row r="882" spans="1:11" ht="13.5" x14ac:dyDescent="0.25">
      <c r="A882" s="3">
        <f>TITRES_STAT!B885</f>
        <v>43286</v>
      </c>
      <c r="B882" s="6">
        <f>TITRES_STAT!D885</f>
        <v>3.3159999999999998</v>
      </c>
      <c r="C882" s="2">
        <f t="shared" si="101"/>
        <v>9.1999999999998749E-3</v>
      </c>
      <c r="D882" s="2">
        <f t="shared" si="102"/>
        <v>3.3095599999999998</v>
      </c>
      <c r="E882" s="2">
        <f t="shared" si="104"/>
        <v>3.2848099999999993</v>
      </c>
      <c r="F882" s="2">
        <f t="shared" si="105"/>
        <v>3.2868850000000003</v>
      </c>
      <c r="G882" s="2">
        <f t="shared" ref="G882:G945" si="107">AVERAGE(B833:B882)</f>
        <v>3.2547280000000018</v>
      </c>
      <c r="H882" s="2">
        <f t="shared" si="103"/>
        <v>3.0847059999999997</v>
      </c>
      <c r="I882" s="2">
        <f t="array" ref="I882">SUMPRODUCT(B866:B885, (ROW(B866:B885)-ROW(B866)+1)) / (20*21/2)</f>
        <v>3.2878490476190483</v>
      </c>
      <c r="J882" s="2">
        <f t="shared" si="106"/>
        <v>3.2839393799448846</v>
      </c>
      <c r="K882" s="2">
        <f t="shared" si="100"/>
        <v>3.262421850479805</v>
      </c>
    </row>
    <row r="883" spans="1:11" ht="13.5" x14ac:dyDescent="0.25">
      <c r="A883" s="3">
        <f>TITRES_STAT!B886</f>
        <v>43287</v>
      </c>
      <c r="B883" s="6">
        <f>TITRES_STAT!D886</f>
        <v>3.2976999999999999</v>
      </c>
      <c r="C883" s="2">
        <f t="shared" si="101"/>
        <v>-1.8299999999999983E-2</v>
      </c>
      <c r="D883" s="2">
        <f t="shared" si="102"/>
        <v>3.3132399999999995</v>
      </c>
      <c r="E883" s="2">
        <f t="shared" si="104"/>
        <v>3.2857299999999996</v>
      </c>
      <c r="F883" s="2">
        <f t="shared" si="105"/>
        <v>3.2866600000000004</v>
      </c>
      <c r="G883" s="2">
        <f t="shared" si="107"/>
        <v>3.2555540000000014</v>
      </c>
      <c r="H883" s="2">
        <f t="shared" si="103"/>
        <v>3.0853714999999999</v>
      </c>
      <c r="I883" s="2">
        <f t="array" ref="I883">SUMPRODUCT(B867:B886, (ROW(B867:B886)-ROW(B867)+1)) / (20*21/2)</f>
        <v>3.2888185714285711</v>
      </c>
      <c r="J883" s="2">
        <f t="shared" si="106"/>
        <v>3.2852499151882291</v>
      </c>
      <c r="K883" s="2">
        <f t="shared" ref="K883:K946" si="108">$K$4*B883+(1-$K$4)*K882</f>
        <v>3.2638053073237341</v>
      </c>
    </row>
    <row r="884" spans="1:11" ht="13.5" x14ac:dyDescent="0.25">
      <c r="A884" s="3">
        <f>TITRES_STAT!B887</f>
        <v>43290</v>
      </c>
      <c r="B884" s="6">
        <f>TITRES_STAT!D887</f>
        <v>3.3022</v>
      </c>
      <c r="C884" s="2">
        <f t="shared" si="101"/>
        <v>4.5000000000001705E-3</v>
      </c>
      <c r="D884" s="2">
        <f t="shared" si="102"/>
        <v>3.3132399999999995</v>
      </c>
      <c r="E884" s="2">
        <f t="shared" si="104"/>
        <v>3.2907699999999998</v>
      </c>
      <c r="F884" s="2">
        <f t="shared" si="105"/>
        <v>3.2868850000000003</v>
      </c>
      <c r="G884" s="2">
        <f t="shared" si="107"/>
        <v>3.256654000000001</v>
      </c>
      <c r="H884" s="2">
        <f t="shared" si="103"/>
        <v>3.0859674999999993</v>
      </c>
      <c r="I884" s="2">
        <f t="array" ref="I884">SUMPRODUCT(B868:B887, (ROW(B868:B887)-ROW(B868)+1)) / (20*21/2)</f>
        <v>3.2912390476190478</v>
      </c>
      <c r="J884" s="2">
        <f t="shared" si="106"/>
        <v>3.2868642089798263</v>
      </c>
      <c r="K884" s="2">
        <f t="shared" si="108"/>
        <v>3.2653109815463326</v>
      </c>
    </row>
    <row r="885" spans="1:11" ht="13.5" x14ac:dyDescent="0.25">
      <c r="A885" s="3">
        <f>TITRES_STAT!B888</f>
        <v>43291</v>
      </c>
      <c r="B885" s="6">
        <f>TITRES_STAT!D888</f>
        <v>3.2564000000000002</v>
      </c>
      <c r="C885" s="2">
        <f t="shared" si="101"/>
        <v>-4.5799999999999841E-2</v>
      </c>
      <c r="D885" s="2">
        <f t="shared" si="102"/>
        <v>3.29582</v>
      </c>
      <c r="E885" s="2">
        <f t="shared" si="104"/>
        <v>3.2884799999999998</v>
      </c>
      <c r="F885" s="2">
        <f t="shared" si="105"/>
        <v>3.2848200000000007</v>
      </c>
      <c r="G885" s="2">
        <f t="shared" si="107"/>
        <v>3.2577560000000019</v>
      </c>
      <c r="H885" s="2">
        <f t="shared" si="103"/>
        <v>3.0864265</v>
      </c>
      <c r="I885" s="2">
        <f t="array" ref="I885">SUMPRODUCT(B869:B888, (ROW(B869:B888)-ROW(B869)+1)) / (20*21/2)</f>
        <v>3.2907338095238097</v>
      </c>
      <c r="J885" s="2">
        <f t="shared" si="106"/>
        <v>3.2839628557436527</v>
      </c>
      <c r="K885" s="2">
        <f t="shared" si="108"/>
        <v>3.2649615312896136</v>
      </c>
    </row>
    <row r="886" spans="1:11" ht="13.5" x14ac:dyDescent="0.25">
      <c r="A886" s="3">
        <f>TITRES_STAT!B889</f>
        <v>43292</v>
      </c>
      <c r="B886" s="6">
        <f>TITRES_STAT!D889</f>
        <v>3.2949999999999999</v>
      </c>
      <c r="C886" s="2">
        <f t="shared" si="101"/>
        <v>3.8599999999999746E-2</v>
      </c>
      <c r="D886" s="2">
        <f t="shared" si="102"/>
        <v>3.2934600000000005</v>
      </c>
      <c r="E886" s="2">
        <f t="shared" si="104"/>
        <v>3.2927999999999997</v>
      </c>
      <c r="F886" s="2">
        <f t="shared" si="105"/>
        <v>3.2846849999999996</v>
      </c>
      <c r="G886" s="2">
        <f t="shared" si="107"/>
        <v>3.2596300000000014</v>
      </c>
      <c r="H886" s="2">
        <f t="shared" si="103"/>
        <v>3.0870784999999987</v>
      </c>
      <c r="I886" s="2">
        <f t="array" ref="I886">SUMPRODUCT(B870:B889, (ROW(B870:B889)-ROW(B870)+1)) / (20*21/2)</f>
        <v>3.2901161904761906</v>
      </c>
      <c r="J886" s="2">
        <f t="shared" si="106"/>
        <v>3.2850140123394951</v>
      </c>
      <c r="K886" s="2">
        <f t="shared" si="108"/>
        <v>3.2661395104547273</v>
      </c>
    </row>
    <row r="887" spans="1:11" ht="13.5" x14ac:dyDescent="0.25">
      <c r="A887" s="3">
        <f>TITRES_STAT!B890</f>
        <v>43293</v>
      </c>
      <c r="B887" s="6">
        <f>TITRES_STAT!D890</f>
        <v>3.3100999999999998</v>
      </c>
      <c r="C887" s="2">
        <f t="shared" si="101"/>
        <v>1.5099999999999891E-2</v>
      </c>
      <c r="D887" s="2">
        <f t="shared" si="102"/>
        <v>3.2922800000000003</v>
      </c>
      <c r="E887" s="2">
        <f t="shared" si="104"/>
        <v>3.3009199999999992</v>
      </c>
      <c r="F887" s="2">
        <f t="shared" si="105"/>
        <v>3.2853050000000001</v>
      </c>
      <c r="G887" s="2">
        <f t="shared" si="107"/>
        <v>3.2616220000000014</v>
      </c>
      <c r="H887" s="2">
        <f t="shared" si="103"/>
        <v>3.0878059999999987</v>
      </c>
      <c r="I887" s="2">
        <f t="array" ref="I887">SUMPRODUCT(B871:B890, (ROW(B871:B890)-ROW(B871)+1)) / (20*21/2)</f>
        <v>3.2917547619047607</v>
      </c>
      <c r="J887" s="2">
        <f t="shared" si="106"/>
        <v>3.2874031540214483</v>
      </c>
      <c r="K887" s="2">
        <f t="shared" si="108"/>
        <v>3.2678634512212086</v>
      </c>
    </row>
    <row r="888" spans="1:11" ht="13.5" x14ac:dyDescent="0.25">
      <c r="A888" s="3">
        <f>TITRES_STAT!B891</f>
        <v>43294</v>
      </c>
      <c r="B888" s="6">
        <f>TITRES_STAT!D891</f>
        <v>3.28</v>
      </c>
      <c r="C888" s="2">
        <f t="shared" si="101"/>
        <v>-3.0100000000000016E-2</v>
      </c>
      <c r="D888" s="2">
        <f t="shared" si="102"/>
        <v>3.2887399999999998</v>
      </c>
      <c r="E888" s="2">
        <f t="shared" si="104"/>
        <v>3.3009899999999996</v>
      </c>
      <c r="F888" s="2">
        <f t="shared" si="105"/>
        <v>3.2864849999999999</v>
      </c>
      <c r="G888" s="2">
        <f t="shared" si="107"/>
        <v>3.2630120000000011</v>
      </c>
      <c r="H888" s="2">
        <f t="shared" si="103"/>
        <v>3.0888414999999987</v>
      </c>
      <c r="I888" s="2">
        <f t="array" ref="I888">SUMPRODUCT(B872:B891, (ROW(B872:B891)-ROW(B872)+1)) / (20*21/2)</f>
        <v>3.2931833333333338</v>
      </c>
      <c r="J888" s="2">
        <f t="shared" si="106"/>
        <v>3.2866980917336912</v>
      </c>
      <c r="K888" s="2">
        <f t="shared" si="108"/>
        <v>3.2683393943105727</v>
      </c>
    </row>
    <row r="889" spans="1:11" ht="13.5" x14ac:dyDescent="0.25">
      <c r="A889" s="3">
        <f>TITRES_STAT!B892</f>
        <v>43297</v>
      </c>
      <c r="B889" s="6">
        <f>TITRES_STAT!D892</f>
        <v>3.28</v>
      </c>
      <c r="C889" s="2">
        <f t="shared" si="101"/>
        <v>0</v>
      </c>
      <c r="D889" s="2">
        <f t="shared" si="102"/>
        <v>3.2842999999999996</v>
      </c>
      <c r="E889" s="2">
        <f t="shared" si="104"/>
        <v>3.2987699999999998</v>
      </c>
      <c r="F889" s="2">
        <f t="shared" si="105"/>
        <v>3.2878949999999998</v>
      </c>
      <c r="G889" s="2">
        <f t="shared" si="107"/>
        <v>3.2644020000000018</v>
      </c>
      <c r="H889" s="2">
        <f t="shared" si="103"/>
        <v>3.0899229999999989</v>
      </c>
      <c r="I889" s="2">
        <f t="array" ref="I889">SUMPRODUCT(B873:B892, (ROW(B873:B892)-ROW(B873)+1)) / (20*21/2)</f>
        <v>3.2999552380952379</v>
      </c>
      <c r="J889" s="2">
        <f t="shared" si="106"/>
        <v>3.2860601782352443</v>
      </c>
      <c r="K889" s="2">
        <f t="shared" si="108"/>
        <v>3.2687966729650602</v>
      </c>
    </row>
    <row r="890" spans="1:11" ht="13.5" x14ac:dyDescent="0.25">
      <c r="A890" s="3">
        <f>TITRES_STAT!B893</f>
        <v>43298</v>
      </c>
      <c r="B890" s="6">
        <f>TITRES_STAT!D893</f>
        <v>3.3050999999999999</v>
      </c>
      <c r="C890" s="2">
        <f t="shared" si="101"/>
        <v>2.5100000000000122E-2</v>
      </c>
      <c r="D890" s="2">
        <f t="shared" si="102"/>
        <v>3.2940399999999999</v>
      </c>
      <c r="E890" s="2">
        <f t="shared" si="104"/>
        <v>3.2949299999999999</v>
      </c>
      <c r="F890" s="2">
        <f t="shared" si="105"/>
        <v>3.2901000000000002</v>
      </c>
      <c r="G890" s="2">
        <f t="shared" si="107"/>
        <v>3.2662940000000016</v>
      </c>
      <c r="H890" s="2">
        <f t="shared" si="103"/>
        <v>3.0911984999999986</v>
      </c>
      <c r="I890" s="2">
        <f t="array" ref="I890">SUMPRODUCT(B874:B893, (ROW(B874:B893)-ROW(B874)+1)) / (20*21/2)</f>
        <v>3.3026319047619053</v>
      </c>
      <c r="J890" s="2">
        <f t="shared" si="106"/>
        <v>3.2878734945937924</v>
      </c>
      <c r="K890" s="2">
        <f t="shared" si="108"/>
        <v>3.2702203328487833</v>
      </c>
    </row>
    <row r="891" spans="1:11" ht="13.5" x14ac:dyDescent="0.25">
      <c r="A891" s="3">
        <f>TITRES_STAT!B894</f>
        <v>43299</v>
      </c>
      <c r="B891" s="6">
        <f>TITRES_STAT!D894</f>
        <v>3.3050999999999999</v>
      </c>
      <c r="C891" s="2">
        <f t="shared" si="101"/>
        <v>0</v>
      </c>
      <c r="D891" s="2">
        <f t="shared" si="102"/>
        <v>3.2960599999999998</v>
      </c>
      <c r="E891" s="2">
        <f t="shared" si="104"/>
        <v>3.2947600000000001</v>
      </c>
      <c r="F891" s="2">
        <f t="shared" si="105"/>
        <v>3.2890950000000005</v>
      </c>
      <c r="G891" s="2">
        <f t="shared" si="107"/>
        <v>3.2676360000000018</v>
      </c>
      <c r="H891" s="2">
        <f t="shared" si="103"/>
        <v>3.0928179999999994</v>
      </c>
      <c r="I891" s="2">
        <f t="array" ref="I891">SUMPRODUCT(B875:B894, (ROW(B875:B894)-ROW(B875)+1)) / (20*21/2)</f>
        <v>3.3046819047619049</v>
      </c>
      <c r="J891" s="2">
        <f t="shared" si="106"/>
        <v>3.2895141141562885</v>
      </c>
      <c r="K891" s="2">
        <f t="shared" si="108"/>
        <v>3.2715881629331447</v>
      </c>
    </row>
    <row r="892" spans="1:11" ht="13.5" x14ac:dyDescent="0.25">
      <c r="A892" s="3">
        <f>TITRES_STAT!B895</f>
        <v>43300</v>
      </c>
      <c r="B892" s="6">
        <f>TITRES_STAT!D895</f>
        <v>3.3601999999999999</v>
      </c>
      <c r="C892" s="2">
        <f t="shared" si="101"/>
        <v>5.5099999999999927E-2</v>
      </c>
      <c r="D892" s="2">
        <f t="shared" si="102"/>
        <v>3.3060800000000001</v>
      </c>
      <c r="E892" s="2">
        <f t="shared" si="104"/>
        <v>3.2991800000000007</v>
      </c>
      <c r="F892" s="2">
        <f t="shared" si="105"/>
        <v>3.291995</v>
      </c>
      <c r="G892" s="2">
        <f t="shared" si="107"/>
        <v>3.270630000000001</v>
      </c>
      <c r="H892" s="2">
        <f t="shared" si="103"/>
        <v>3.0943919999999987</v>
      </c>
      <c r="I892" s="2">
        <f t="array" ref="I892">SUMPRODUCT(B876:B895, (ROW(B876:B895)-ROW(B876)+1)) / (20*21/2)</f>
        <v>3.3064304761904761</v>
      </c>
      <c r="J892" s="2">
        <f t="shared" si="106"/>
        <v>3.2962461032842612</v>
      </c>
      <c r="K892" s="2">
        <f t="shared" si="108"/>
        <v>3.2750631369357666</v>
      </c>
    </row>
    <row r="893" spans="1:11" ht="13.5" x14ac:dyDescent="0.25">
      <c r="A893" s="3">
        <f>TITRES_STAT!B896</f>
        <v>43301</v>
      </c>
      <c r="B893" s="6">
        <f>TITRES_STAT!D896</f>
        <v>3.3201000000000001</v>
      </c>
      <c r="C893" s="2">
        <f t="shared" si="101"/>
        <v>-4.0099999999999802E-2</v>
      </c>
      <c r="D893" s="2">
        <f t="shared" si="102"/>
        <v>3.3140999999999998</v>
      </c>
      <c r="E893" s="2">
        <f t="shared" si="104"/>
        <v>3.3014200000000002</v>
      </c>
      <c r="F893" s="2">
        <f t="shared" si="105"/>
        <v>3.2935749999999997</v>
      </c>
      <c r="G893" s="2">
        <f t="shared" si="107"/>
        <v>3.271904000000001</v>
      </c>
      <c r="H893" s="2">
        <f t="shared" si="103"/>
        <v>3.0958569999999979</v>
      </c>
      <c r="I893" s="2">
        <f t="array" ref="I893">SUMPRODUCT(B877:B896, (ROW(B877:B896)-ROW(B877)+1)) / (20*21/2)</f>
        <v>3.3075323809523804</v>
      </c>
      <c r="J893" s="2">
        <f t="shared" si="106"/>
        <v>3.2985179029714744</v>
      </c>
      <c r="K893" s="2">
        <f t="shared" si="108"/>
        <v>3.2768292884284818</v>
      </c>
    </row>
    <row r="894" spans="1:11" ht="13.5" x14ac:dyDescent="0.25">
      <c r="A894" s="3">
        <f>TITRES_STAT!B897</f>
        <v>43304</v>
      </c>
      <c r="B894" s="6">
        <f>TITRES_STAT!D897</f>
        <v>3.3151000000000002</v>
      </c>
      <c r="C894" s="2">
        <f t="shared" si="101"/>
        <v>-4.9999999999998934E-3</v>
      </c>
      <c r="D894" s="2">
        <f t="shared" si="102"/>
        <v>3.3211199999999996</v>
      </c>
      <c r="E894" s="2">
        <f t="shared" si="104"/>
        <v>3.3027099999999998</v>
      </c>
      <c r="F894" s="2">
        <f t="shared" si="105"/>
        <v>3.2967400000000007</v>
      </c>
      <c r="G894" s="2">
        <f t="shared" si="107"/>
        <v>3.2729860000000013</v>
      </c>
      <c r="H894" s="2">
        <f t="shared" si="103"/>
        <v>3.097296999999998</v>
      </c>
      <c r="I894" s="2">
        <f t="array" ref="I894">SUMPRODUCT(B878:B897, (ROW(B878:B897)-ROW(B878)+1)) / (20*21/2)</f>
        <v>3.3059661904761901</v>
      </c>
      <c r="J894" s="2">
        <f t="shared" si="106"/>
        <v>3.3000971503075243</v>
      </c>
      <c r="K894" s="2">
        <f t="shared" si="108"/>
        <v>3.2783301006469729</v>
      </c>
    </row>
    <row r="895" spans="1:11" ht="13.5" x14ac:dyDescent="0.25">
      <c r="A895" s="3">
        <f>TITRES_STAT!B898</f>
        <v>43305</v>
      </c>
      <c r="B895" s="6">
        <f>TITRES_STAT!D898</f>
        <v>3.3151000000000002</v>
      </c>
      <c r="C895" s="2">
        <f t="shared" si="101"/>
        <v>0</v>
      </c>
      <c r="D895" s="2">
        <f t="shared" si="102"/>
        <v>3.3231200000000003</v>
      </c>
      <c r="E895" s="2">
        <f t="shared" si="104"/>
        <v>3.3085800000000001</v>
      </c>
      <c r="F895" s="2">
        <f t="shared" si="105"/>
        <v>3.2985300000000004</v>
      </c>
      <c r="G895" s="2">
        <f t="shared" si="107"/>
        <v>3.2740680000000011</v>
      </c>
      <c r="H895" s="2">
        <f t="shared" si="103"/>
        <v>3.0989664999999991</v>
      </c>
      <c r="I895" s="2">
        <f t="array" ref="I895">SUMPRODUCT(B879:B898, (ROW(B879:B898)-ROW(B879)+1)) / (20*21/2)</f>
        <v>3.3041328571428568</v>
      </c>
      <c r="J895" s="2">
        <f t="shared" si="106"/>
        <v>3.3015259931353791</v>
      </c>
      <c r="K895" s="2">
        <f t="shared" si="108"/>
        <v>3.2797720574843465</v>
      </c>
    </row>
    <row r="896" spans="1:11" ht="13.5" x14ac:dyDescent="0.25">
      <c r="A896" s="3">
        <f>TITRES_STAT!B899</f>
        <v>43307</v>
      </c>
      <c r="B896" s="6">
        <f>TITRES_STAT!D899</f>
        <v>3.3100999999999998</v>
      </c>
      <c r="C896" s="2">
        <f t="shared" si="101"/>
        <v>-5.0000000000003375E-3</v>
      </c>
      <c r="D896" s="2">
        <f t="shared" si="102"/>
        <v>3.3241199999999997</v>
      </c>
      <c r="E896" s="2">
        <f t="shared" si="104"/>
        <v>3.3100900000000002</v>
      </c>
      <c r="F896" s="2">
        <f t="shared" si="105"/>
        <v>3.3014450000000002</v>
      </c>
      <c r="G896" s="2">
        <f t="shared" si="107"/>
        <v>3.2745920000000006</v>
      </c>
      <c r="H896" s="2">
        <f t="shared" si="103"/>
        <v>3.1006339999999994</v>
      </c>
      <c r="I896" s="2">
        <f t="array" ref="I896">SUMPRODUCT(B880:B899, (ROW(B880:B899)-ROW(B880)+1)) / (20*21/2)</f>
        <v>3.308481904761905</v>
      </c>
      <c r="J896" s="2">
        <f t="shared" si="106"/>
        <v>3.3023425652177236</v>
      </c>
      <c r="K896" s="2">
        <f t="shared" si="108"/>
        <v>3.2809613885633917</v>
      </c>
    </row>
    <row r="897" spans="1:11" ht="13.5" x14ac:dyDescent="0.25">
      <c r="A897" s="3">
        <f>TITRES_STAT!B900</f>
        <v>43308</v>
      </c>
      <c r="B897" s="6">
        <f>TITRES_STAT!D900</f>
        <v>3.2850000000000001</v>
      </c>
      <c r="C897" s="2">
        <f t="shared" si="101"/>
        <v>-2.5099999999999678E-2</v>
      </c>
      <c r="D897" s="2">
        <f t="shared" si="102"/>
        <v>3.3090800000000002</v>
      </c>
      <c r="E897" s="2">
        <f t="shared" si="104"/>
        <v>3.3075800000000002</v>
      </c>
      <c r="F897" s="2">
        <f t="shared" si="105"/>
        <v>3.3042500000000006</v>
      </c>
      <c r="G897" s="2">
        <f t="shared" si="107"/>
        <v>3.2750720000000006</v>
      </c>
      <c r="H897" s="2">
        <f t="shared" si="103"/>
        <v>3.1022674999999991</v>
      </c>
      <c r="I897" s="2">
        <f t="array" ref="I897">SUMPRODUCT(B881:B900, (ROW(B881:B900)-ROW(B881)+1)) / (20*21/2)</f>
        <v>3.3068690476190472</v>
      </c>
      <c r="J897" s="2">
        <f t="shared" si="106"/>
        <v>3.300690892339845</v>
      </c>
      <c r="K897" s="2">
        <f t="shared" si="108"/>
        <v>3.2811197654824746</v>
      </c>
    </row>
    <row r="898" spans="1:11" ht="13.5" x14ac:dyDescent="0.25">
      <c r="A898" s="3">
        <f>TITRES_STAT!B901</f>
        <v>43311</v>
      </c>
      <c r="B898" s="6">
        <f>TITRES_STAT!D901</f>
        <v>3.2850000000000001</v>
      </c>
      <c r="C898" s="2">
        <f t="shared" si="101"/>
        <v>0</v>
      </c>
      <c r="D898" s="2">
        <f t="shared" si="102"/>
        <v>3.30206</v>
      </c>
      <c r="E898" s="2">
        <f t="shared" si="104"/>
        <v>3.3080799999999995</v>
      </c>
      <c r="F898" s="2">
        <f t="shared" si="105"/>
        <v>3.304535</v>
      </c>
      <c r="G898" s="2">
        <f t="shared" si="107"/>
        <v>3.2756440000000002</v>
      </c>
      <c r="H898" s="2">
        <f t="shared" si="103"/>
        <v>3.1043369999999992</v>
      </c>
      <c r="I898" s="2">
        <f t="array" ref="I898">SUMPRODUCT(B882:B901, (ROW(B882:B901)-ROW(B882)+1)) / (20*21/2)</f>
        <v>3.3055109523809523</v>
      </c>
      <c r="J898" s="2">
        <f t="shared" si="106"/>
        <v>3.2991965216408121</v>
      </c>
      <c r="K898" s="2">
        <f t="shared" si="108"/>
        <v>3.2812719315419856</v>
      </c>
    </row>
    <row r="899" spans="1:11" ht="13.5" x14ac:dyDescent="0.25">
      <c r="A899" s="3">
        <f>TITRES_STAT!B902</f>
        <v>43312</v>
      </c>
      <c r="B899" s="6">
        <f>TITRES_STAT!D902</f>
        <v>3.3502000000000001</v>
      </c>
      <c r="C899" s="2">
        <f t="shared" si="101"/>
        <v>6.5199999999999925E-2</v>
      </c>
      <c r="D899" s="2">
        <f t="shared" si="102"/>
        <v>3.3090800000000002</v>
      </c>
      <c r="E899" s="2">
        <f t="shared" si="104"/>
        <v>3.3150999999999997</v>
      </c>
      <c r="F899" s="2">
        <f t="shared" si="105"/>
        <v>3.3069350000000002</v>
      </c>
      <c r="G899" s="2">
        <f t="shared" si="107"/>
        <v>3.2784380000000004</v>
      </c>
      <c r="H899" s="2">
        <f t="shared" si="103"/>
        <v>3.1064114999999992</v>
      </c>
      <c r="I899" s="2">
        <f t="array" ref="I899">SUMPRODUCT(B883:B902, (ROW(B883:B902)-ROW(B883)+1)) / (20*21/2)</f>
        <v>3.3061471428571427</v>
      </c>
      <c r="J899" s="2">
        <f t="shared" si="106"/>
        <v>3.3040539957702584</v>
      </c>
      <c r="K899" s="2">
        <f t="shared" si="108"/>
        <v>3.2839749930501432</v>
      </c>
    </row>
    <row r="900" spans="1:11" ht="13.5" x14ac:dyDescent="0.25">
      <c r="A900" s="3">
        <f>TITRES_STAT!B903</f>
        <v>43313</v>
      </c>
      <c r="B900" s="6">
        <f>TITRES_STAT!D903</f>
        <v>3.29</v>
      </c>
      <c r="C900" s="2">
        <f t="shared" ref="C900:C963" si="109">B900-B899</f>
        <v>-6.0200000000000031E-2</v>
      </c>
      <c r="D900" s="2">
        <f t="shared" si="102"/>
        <v>3.3040599999999998</v>
      </c>
      <c r="E900" s="2">
        <f t="shared" si="104"/>
        <v>3.31359</v>
      </c>
      <c r="F900" s="2">
        <f t="shared" si="105"/>
        <v>3.3042600000000006</v>
      </c>
      <c r="G900" s="2">
        <f t="shared" si="107"/>
        <v>3.2800280000000002</v>
      </c>
      <c r="H900" s="2">
        <f t="shared" si="103"/>
        <v>3.1082304999999995</v>
      </c>
      <c r="I900" s="2">
        <f t="array" ref="I900">SUMPRODUCT(B884:B903, (ROW(B884:B903)-ROW(B884)+1)) / (20*21/2)</f>
        <v>3.307287619047619</v>
      </c>
      <c r="J900" s="2">
        <f t="shared" si="106"/>
        <v>3.3027155199826148</v>
      </c>
      <c r="K900" s="2">
        <f t="shared" si="108"/>
        <v>3.2842112678324904</v>
      </c>
    </row>
    <row r="901" spans="1:11" ht="13.5" x14ac:dyDescent="0.25">
      <c r="A901" s="3">
        <f>TITRES_STAT!B904</f>
        <v>43314</v>
      </c>
      <c r="B901" s="6">
        <f>TITRES_STAT!D904</f>
        <v>3.29</v>
      </c>
      <c r="C901" s="2">
        <f t="shared" si="109"/>
        <v>0</v>
      </c>
      <c r="D901" s="2">
        <f t="shared" si="102"/>
        <v>3.3000400000000001</v>
      </c>
      <c r="E901" s="2">
        <f t="shared" si="104"/>
        <v>3.3120800000000004</v>
      </c>
      <c r="F901" s="2">
        <f t="shared" si="105"/>
        <v>3.30342</v>
      </c>
      <c r="G901" s="2">
        <f t="shared" si="107"/>
        <v>3.2816179999999999</v>
      </c>
      <c r="H901" s="2">
        <f t="shared" si="103"/>
        <v>3.1101185</v>
      </c>
      <c r="I901" s="2">
        <f t="array" ref="I901">SUMPRODUCT(B885:B904, (ROW(B885:B904)-ROW(B885)+1)) / (20*21/2)</f>
        <v>3.3083452380952383</v>
      </c>
      <c r="J901" s="2">
        <f t="shared" si="106"/>
        <v>3.3015045180795086</v>
      </c>
      <c r="K901" s="2">
        <f t="shared" si="108"/>
        <v>3.2844382769370988</v>
      </c>
    </row>
    <row r="902" spans="1:11" ht="13.5" x14ac:dyDescent="0.25">
      <c r="A902" s="3">
        <f>TITRES_STAT!B905</f>
        <v>43315</v>
      </c>
      <c r="B902" s="6">
        <f>TITRES_STAT!D905</f>
        <v>3.3100999999999998</v>
      </c>
      <c r="C902" s="2">
        <f t="shared" si="109"/>
        <v>2.0099999999999785E-2</v>
      </c>
      <c r="D902" s="2">
        <f t="shared" ref="D902:D965" si="110">AVERAGE(B898:B902)</f>
        <v>3.3050599999999997</v>
      </c>
      <c r="E902" s="2">
        <f t="shared" si="104"/>
        <v>3.3070700000000004</v>
      </c>
      <c r="F902" s="2">
        <f t="shared" si="105"/>
        <v>3.3031250000000005</v>
      </c>
      <c r="G902" s="2">
        <f t="shared" si="107"/>
        <v>3.2842520000000004</v>
      </c>
      <c r="H902" s="2">
        <f t="shared" si="103"/>
        <v>3.1121299999999996</v>
      </c>
      <c r="I902" s="2">
        <f t="array" ref="I902">SUMPRODUCT(B886:B905, (ROW(B886:B905)-ROW(B886)+1)) / (20*21/2)</f>
        <v>3.3088652380952381</v>
      </c>
      <c r="J902" s="2">
        <f t="shared" si="106"/>
        <v>3.3023231354052696</v>
      </c>
      <c r="K902" s="2">
        <f t="shared" si="108"/>
        <v>3.2854446190179969</v>
      </c>
    </row>
    <row r="903" spans="1:11" ht="13.5" x14ac:dyDescent="0.25">
      <c r="A903" s="3">
        <f>TITRES_STAT!B906</f>
        <v>43318</v>
      </c>
      <c r="B903" s="6">
        <f>TITRES_STAT!D906</f>
        <v>3.3151000000000002</v>
      </c>
      <c r="C903" s="2">
        <f t="shared" si="109"/>
        <v>5.0000000000003375E-3</v>
      </c>
      <c r="D903" s="2">
        <f t="shared" si="110"/>
        <v>3.3110799999999996</v>
      </c>
      <c r="E903" s="2">
        <f t="shared" si="104"/>
        <v>3.3065699999999998</v>
      </c>
      <c r="F903" s="2">
        <f t="shared" si="105"/>
        <v>3.3039949999999996</v>
      </c>
      <c r="G903" s="2">
        <f t="shared" si="107"/>
        <v>3.2868020000000007</v>
      </c>
      <c r="H903" s="2">
        <f t="shared" si="103"/>
        <v>3.1144875000000001</v>
      </c>
      <c r="I903" s="2">
        <f t="array" ref="I903">SUMPRODUCT(B887:B906, (ROW(B887:B906)-ROW(B887)+1)) / (20*21/2)</f>
        <v>3.307215238095238</v>
      </c>
      <c r="J903" s="2">
        <f t="shared" si="106"/>
        <v>3.3035399796523865</v>
      </c>
      <c r="K903" s="2">
        <f t="shared" si="108"/>
        <v>3.2866075751349384</v>
      </c>
    </row>
    <row r="904" spans="1:11" ht="13.5" x14ac:dyDescent="0.25">
      <c r="A904" s="3">
        <f>TITRES_STAT!B907</f>
        <v>43319</v>
      </c>
      <c r="B904" s="6">
        <f>TITRES_STAT!D907</f>
        <v>3.3151000000000002</v>
      </c>
      <c r="C904" s="2">
        <f t="shared" si="109"/>
        <v>0</v>
      </c>
      <c r="D904" s="2">
        <f t="shared" si="110"/>
        <v>3.3040600000000007</v>
      </c>
      <c r="E904" s="2">
        <f t="shared" si="104"/>
        <v>3.3065699999999998</v>
      </c>
      <c r="F904" s="2">
        <f t="shared" si="105"/>
        <v>3.3046399999999991</v>
      </c>
      <c r="G904" s="2">
        <f t="shared" si="107"/>
        <v>3.2888940000000004</v>
      </c>
      <c r="H904" s="2">
        <f t="shared" si="103"/>
        <v>3.1168450000000005</v>
      </c>
      <c r="I904" s="2">
        <f t="array" ref="I904">SUMPRODUCT(B888:B907, (ROW(B888:B907)-ROW(B888)+1)) / (20*21/2)</f>
        <v>3.3075033333333335</v>
      </c>
      <c r="J904" s="2">
        <f t="shared" si="106"/>
        <v>3.3046409339712071</v>
      </c>
      <c r="K904" s="2">
        <f t="shared" si="108"/>
        <v>3.287724925129647</v>
      </c>
    </row>
    <row r="905" spans="1:11" ht="13.5" x14ac:dyDescent="0.25">
      <c r="A905" s="3">
        <f>TITRES_STAT!B908</f>
        <v>43320</v>
      </c>
      <c r="B905" s="6">
        <f>TITRES_STAT!D908</f>
        <v>3.3100999999999998</v>
      </c>
      <c r="C905" s="2">
        <f t="shared" si="109"/>
        <v>-5.0000000000003375E-3</v>
      </c>
      <c r="D905" s="2">
        <f t="shared" si="110"/>
        <v>3.3080799999999995</v>
      </c>
      <c r="E905" s="2">
        <f t="shared" si="104"/>
        <v>3.3060699999999996</v>
      </c>
      <c r="F905" s="2">
        <f t="shared" si="105"/>
        <v>3.3073249999999996</v>
      </c>
      <c r="G905" s="2">
        <f t="shared" si="107"/>
        <v>3.2908860000000004</v>
      </c>
      <c r="H905" s="2">
        <f t="shared" si="103"/>
        <v>3.1189710000000006</v>
      </c>
      <c r="I905" s="2">
        <f t="array" ref="I905">SUMPRODUCT(B889:B908, (ROW(B889:B908)-ROW(B889)+1)) / (20*21/2)</f>
        <v>3.3068295238095238</v>
      </c>
      <c r="J905" s="2">
        <f t="shared" si="106"/>
        <v>3.3051608450215682</v>
      </c>
      <c r="K905" s="2">
        <f t="shared" si="108"/>
        <v>3.2886023790461314</v>
      </c>
    </row>
    <row r="906" spans="1:11" ht="13.5" x14ac:dyDescent="0.25">
      <c r="A906" s="3">
        <f>TITRES_STAT!B909</f>
        <v>43321</v>
      </c>
      <c r="B906" s="6">
        <f>TITRES_STAT!D909</f>
        <v>3.29</v>
      </c>
      <c r="C906" s="2">
        <f t="shared" si="109"/>
        <v>-2.0099999999999785E-2</v>
      </c>
      <c r="D906" s="2">
        <f t="shared" si="110"/>
        <v>3.3080800000000004</v>
      </c>
      <c r="E906" s="2">
        <f t="shared" si="104"/>
        <v>3.3040599999999998</v>
      </c>
      <c r="F906" s="2">
        <f t="shared" si="105"/>
        <v>3.3070750000000002</v>
      </c>
      <c r="G906" s="2">
        <f t="shared" si="107"/>
        <v>3.2924759999999997</v>
      </c>
      <c r="H906" s="2">
        <f t="shared" ref="H906:H969" si="111">AVERAGE(B707:B906)</f>
        <v>3.1207675000000008</v>
      </c>
      <c r="I906" s="2">
        <f t="array" ref="I906">SUMPRODUCT(B890:B909, (ROW(B890:B909)-ROW(B890)+1)) / (20*21/2)</f>
        <v>3.3094033333333339</v>
      </c>
      <c r="J906" s="2">
        <f t="shared" si="106"/>
        <v>3.3037169550195142</v>
      </c>
      <c r="K906" s="2">
        <f t="shared" si="108"/>
        <v>3.2886571877109891</v>
      </c>
    </row>
    <row r="907" spans="1:11" ht="13.5" x14ac:dyDescent="0.25">
      <c r="A907" s="3">
        <f>TITRES_STAT!B910</f>
        <v>43322</v>
      </c>
      <c r="B907" s="6">
        <f>TITRES_STAT!D910</f>
        <v>3.3100999999999998</v>
      </c>
      <c r="C907" s="2">
        <f t="shared" si="109"/>
        <v>2.0099999999999785E-2</v>
      </c>
      <c r="D907" s="2">
        <f t="shared" si="110"/>
        <v>3.3080799999999995</v>
      </c>
      <c r="E907" s="2">
        <f t="shared" si="104"/>
        <v>3.3065699999999998</v>
      </c>
      <c r="F907" s="2">
        <f t="shared" si="105"/>
        <v>3.3070749999999998</v>
      </c>
      <c r="G907" s="2">
        <f t="shared" si="107"/>
        <v>3.2944680000000006</v>
      </c>
      <c r="H907" s="2">
        <f t="shared" si="111"/>
        <v>3.1226415000000007</v>
      </c>
      <c r="I907" s="2">
        <f t="array" ref="I907">SUMPRODUCT(B891:B910, (ROW(B891:B910)-ROW(B891)+1)) / (20*21/2)</f>
        <v>3.3117147619047618</v>
      </c>
      <c r="J907" s="2">
        <f t="shared" si="106"/>
        <v>3.3043248640652747</v>
      </c>
      <c r="K907" s="2">
        <f t="shared" si="108"/>
        <v>3.289498082310558</v>
      </c>
    </row>
    <row r="908" spans="1:11" ht="13.5" x14ac:dyDescent="0.25">
      <c r="A908" s="3">
        <f>TITRES_STAT!B911</f>
        <v>43326</v>
      </c>
      <c r="B908" s="6">
        <f>TITRES_STAT!D911</f>
        <v>3.3</v>
      </c>
      <c r="C908" s="2">
        <f t="shared" si="109"/>
        <v>-1.0099999999999998E-2</v>
      </c>
      <c r="D908" s="2">
        <f t="shared" si="110"/>
        <v>3.3050599999999997</v>
      </c>
      <c r="E908" s="2">
        <f t="shared" ref="E908:E971" si="112">AVERAGE(B899:B908)</f>
        <v>3.3080699999999994</v>
      </c>
      <c r="F908" s="2">
        <f t="shared" si="105"/>
        <v>3.3080749999999997</v>
      </c>
      <c r="G908" s="2">
        <f t="shared" si="107"/>
        <v>3.2953400000000013</v>
      </c>
      <c r="H908" s="2">
        <f t="shared" si="111"/>
        <v>3.1244650000000007</v>
      </c>
      <c r="I908" s="2">
        <f t="array" ref="I908">SUMPRODUCT(B892:B911, (ROW(B892:B911)-ROW(B892)+1)) / (20*21/2)</f>
        <v>3.3124547619047617</v>
      </c>
      <c r="J908" s="2">
        <f t="shared" si="106"/>
        <v>3.3039129722495342</v>
      </c>
      <c r="K908" s="2">
        <f t="shared" si="108"/>
        <v>3.2899099222199477</v>
      </c>
    </row>
    <row r="909" spans="1:11" ht="13.5" x14ac:dyDescent="0.25">
      <c r="A909" s="3">
        <f>TITRES_STAT!B912</f>
        <v>43327</v>
      </c>
      <c r="B909" s="6">
        <f>TITRES_STAT!D912</f>
        <v>3.3351000000000002</v>
      </c>
      <c r="C909" s="2">
        <f t="shared" si="109"/>
        <v>3.5100000000000353E-2</v>
      </c>
      <c r="D909" s="2">
        <f t="shared" si="110"/>
        <v>3.3090600000000001</v>
      </c>
      <c r="E909" s="2">
        <f t="shared" si="112"/>
        <v>3.3065599999999997</v>
      </c>
      <c r="F909" s="2">
        <f t="shared" si="105"/>
        <v>3.3108299999999993</v>
      </c>
      <c r="G909" s="2">
        <f t="shared" si="107"/>
        <v>3.296914000000001</v>
      </c>
      <c r="H909" s="2">
        <f t="shared" si="111"/>
        <v>3.1265785000000004</v>
      </c>
      <c r="I909" s="2">
        <f t="array" ref="I909">SUMPRODUCT(B893:B912, (ROW(B893:B912)-ROW(B893)+1)) / (20*21/2)</f>
        <v>3.3131233333333339</v>
      </c>
      <c r="J909" s="2">
        <f t="shared" si="106"/>
        <v>3.3068831653686264</v>
      </c>
      <c r="K909" s="2">
        <f t="shared" si="108"/>
        <v>3.2916820821328914</v>
      </c>
    </row>
    <row r="910" spans="1:11" ht="13.5" x14ac:dyDescent="0.25">
      <c r="A910" s="3">
        <f>TITRES_STAT!B913</f>
        <v>43328</v>
      </c>
      <c r="B910" s="6">
        <f>TITRES_STAT!D913</f>
        <v>3.3351000000000002</v>
      </c>
      <c r="C910" s="2">
        <f t="shared" si="109"/>
        <v>0</v>
      </c>
      <c r="D910" s="2">
        <f t="shared" si="110"/>
        <v>3.31406</v>
      </c>
      <c r="E910" s="2">
        <f t="shared" si="112"/>
        <v>3.3110699999999995</v>
      </c>
      <c r="F910" s="2">
        <f t="shared" si="105"/>
        <v>3.3123299999999993</v>
      </c>
      <c r="G910" s="2">
        <f t="shared" si="107"/>
        <v>3.2984880000000008</v>
      </c>
      <c r="H910" s="2">
        <f t="shared" si="111"/>
        <v>3.1288065</v>
      </c>
      <c r="I910" s="2">
        <f t="array" ref="I910">SUMPRODUCT(B894:B913, (ROW(B894:B913)-ROW(B894)+1)) / (20*21/2)</f>
        <v>3.3130304761904767</v>
      </c>
      <c r="J910" s="2">
        <f t="shared" si="106"/>
        <v>3.3095704829525667</v>
      </c>
      <c r="K910" s="2">
        <f t="shared" si="108"/>
        <v>3.2933847455786607</v>
      </c>
    </row>
    <row r="911" spans="1:11" ht="13.5" x14ac:dyDescent="0.25">
      <c r="A911" s="3">
        <f>TITRES_STAT!B914</f>
        <v>43329</v>
      </c>
      <c r="B911" s="6">
        <f>TITRES_STAT!D914</f>
        <v>3.3201000000000001</v>
      </c>
      <c r="C911" s="2">
        <f t="shared" si="109"/>
        <v>-1.5000000000000124E-2</v>
      </c>
      <c r="D911" s="2">
        <f t="shared" si="110"/>
        <v>3.3200799999999999</v>
      </c>
      <c r="E911" s="2">
        <f t="shared" si="112"/>
        <v>3.3140799999999997</v>
      </c>
      <c r="F911" s="2">
        <f t="shared" si="105"/>
        <v>3.3130799999999994</v>
      </c>
      <c r="G911" s="2">
        <f t="shared" si="107"/>
        <v>3.2986620000000011</v>
      </c>
      <c r="H911" s="2">
        <f t="shared" si="111"/>
        <v>3.1307535000000009</v>
      </c>
      <c r="I911" s="2">
        <f t="array" ref="I911">SUMPRODUCT(B895:B914, (ROW(B895:B914)-ROW(B895)+1)) / (20*21/2)</f>
        <v>3.312985238095238</v>
      </c>
      <c r="J911" s="2">
        <f t="shared" si="106"/>
        <v>3.3105732940999411</v>
      </c>
      <c r="K911" s="2">
        <f t="shared" si="108"/>
        <v>3.2944324026147918</v>
      </c>
    </row>
    <row r="912" spans="1:11" ht="13.5" x14ac:dyDescent="0.25">
      <c r="A912" s="3">
        <f>TITRES_STAT!B915</f>
        <v>43332</v>
      </c>
      <c r="B912" s="6">
        <f>TITRES_STAT!D915</f>
        <v>3.3201000000000001</v>
      </c>
      <c r="C912" s="2">
        <f t="shared" si="109"/>
        <v>0</v>
      </c>
      <c r="D912" s="2">
        <f t="shared" si="110"/>
        <v>3.3220799999999997</v>
      </c>
      <c r="E912" s="2">
        <f t="shared" si="112"/>
        <v>3.3150800000000005</v>
      </c>
      <c r="F912" s="2">
        <f t="shared" si="105"/>
        <v>3.3110749999999998</v>
      </c>
      <c r="G912" s="2">
        <f t="shared" si="107"/>
        <v>3.299020000000001</v>
      </c>
      <c r="H912" s="2">
        <f t="shared" si="111"/>
        <v>3.1326315000000009</v>
      </c>
      <c r="I912" s="2">
        <f t="array" ref="I912">SUMPRODUCT(B896:B915, (ROW(B896:B915)-ROW(B896)+1)) / (20*21/2)</f>
        <v>3.3129638095238096</v>
      </c>
      <c r="J912" s="2">
        <f t="shared" si="106"/>
        <v>3.3114805994237559</v>
      </c>
      <c r="K912" s="2">
        <f t="shared" si="108"/>
        <v>3.2954389750612703</v>
      </c>
    </row>
    <row r="913" spans="1:11" ht="13.5" x14ac:dyDescent="0.25">
      <c r="A913" s="3">
        <f>TITRES_STAT!B916</f>
        <v>43335</v>
      </c>
      <c r="B913" s="6">
        <f>TITRES_STAT!D916</f>
        <v>3.3100999999999998</v>
      </c>
      <c r="C913" s="2">
        <f t="shared" si="109"/>
        <v>-1.0000000000000231E-2</v>
      </c>
      <c r="D913" s="2">
        <f t="shared" si="110"/>
        <v>3.3241000000000001</v>
      </c>
      <c r="E913" s="2">
        <f t="shared" si="112"/>
        <v>3.3145800000000003</v>
      </c>
      <c r="F913" s="2">
        <f t="shared" si="105"/>
        <v>3.3105749999999992</v>
      </c>
      <c r="G913" s="2">
        <f t="shared" si="107"/>
        <v>3.2991780000000013</v>
      </c>
      <c r="H913" s="2">
        <f t="shared" si="111"/>
        <v>3.1343680000000012</v>
      </c>
      <c r="I913" s="2">
        <f t="array" ref="I913">SUMPRODUCT(B897:B916, (ROW(B897:B916)-ROW(B897)+1)) / (20*21/2)</f>
        <v>3.3129661904761902</v>
      </c>
      <c r="J913" s="2">
        <f t="shared" si="106"/>
        <v>3.3113491137643507</v>
      </c>
      <c r="K913" s="2">
        <f t="shared" si="108"/>
        <v>3.2960139172157303</v>
      </c>
    </row>
    <row r="914" spans="1:11" ht="13.5" x14ac:dyDescent="0.25">
      <c r="A914" s="3">
        <f>TITRES_STAT!B917</f>
        <v>43336</v>
      </c>
      <c r="B914" s="6">
        <f>TITRES_STAT!D917</f>
        <v>3.3100999999999998</v>
      </c>
      <c r="C914" s="2">
        <f t="shared" si="109"/>
        <v>0</v>
      </c>
      <c r="D914" s="2">
        <f t="shared" si="110"/>
        <v>3.3191000000000002</v>
      </c>
      <c r="E914" s="2">
        <f t="shared" si="112"/>
        <v>3.3140799999999997</v>
      </c>
      <c r="F914" s="2">
        <f t="shared" si="105"/>
        <v>3.3103249999999989</v>
      </c>
      <c r="G914" s="2">
        <f t="shared" si="107"/>
        <v>3.2994260000000013</v>
      </c>
      <c r="H914" s="2">
        <f t="shared" si="111"/>
        <v>3.1360585000000016</v>
      </c>
      <c r="I914" s="2">
        <f t="array" ref="I914">SUMPRODUCT(B898:B917, (ROW(B898:B917)-ROW(B898)+1)) / (20*21/2)</f>
        <v>3.3129685714285717</v>
      </c>
      <c r="J914" s="2">
        <f t="shared" si="106"/>
        <v>3.3112301505486981</v>
      </c>
      <c r="K914" s="2">
        <f t="shared" si="108"/>
        <v>3.296566312619035</v>
      </c>
    </row>
    <row r="915" spans="1:11" ht="13.5" x14ac:dyDescent="0.25">
      <c r="A915" s="3">
        <f>TITRES_STAT!B918</f>
        <v>43339</v>
      </c>
      <c r="B915" s="6">
        <f>TITRES_STAT!D918</f>
        <v>3.3100999999999998</v>
      </c>
      <c r="C915" s="2">
        <f t="shared" si="109"/>
        <v>0</v>
      </c>
      <c r="D915" s="2">
        <f t="shared" si="110"/>
        <v>3.3140999999999998</v>
      </c>
      <c r="E915" s="2">
        <f t="shared" si="112"/>
        <v>3.3140799999999997</v>
      </c>
      <c r="F915" s="2">
        <f t="shared" si="105"/>
        <v>3.310074999999999</v>
      </c>
      <c r="G915" s="2">
        <f t="shared" si="107"/>
        <v>3.2996740000000018</v>
      </c>
      <c r="H915" s="2">
        <f t="shared" si="111"/>
        <v>3.1378865000000022</v>
      </c>
      <c r="I915" s="2">
        <f t="array" ref="I915">SUMPRODUCT(B899:B918, (ROW(B899:B918)-ROW(B899)+1)) / (20*21/2)</f>
        <v>3.3152323809523812</v>
      </c>
      <c r="J915" s="2">
        <f t="shared" si="106"/>
        <v>3.311122517163108</v>
      </c>
      <c r="K915" s="2">
        <f t="shared" si="108"/>
        <v>3.2970970454575039</v>
      </c>
    </row>
    <row r="916" spans="1:11" ht="13.5" x14ac:dyDescent="0.25">
      <c r="A916" s="3">
        <f>TITRES_STAT!B919</f>
        <v>43340</v>
      </c>
      <c r="B916" s="6">
        <f>TITRES_STAT!D919</f>
        <v>3.3100999999999998</v>
      </c>
      <c r="C916" s="2">
        <f t="shared" si="109"/>
        <v>0</v>
      </c>
      <c r="D916" s="2">
        <f t="shared" si="110"/>
        <v>3.3121</v>
      </c>
      <c r="E916" s="2">
        <f t="shared" si="112"/>
        <v>3.31609</v>
      </c>
      <c r="F916" s="2">
        <f t="shared" ref="F916:F979" si="113">AVERAGE(B897:B916)</f>
        <v>3.310074999999999</v>
      </c>
      <c r="G916" s="2">
        <f t="shared" si="107"/>
        <v>3.2999220000000014</v>
      </c>
      <c r="H916" s="2">
        <f t="shared" si="111"/>
        <v>3.1399210000000024</v>
      </c>
      <c r="I916" s="2">
        <f t="array" ref="I916">SUMPRODUCT(B900:B919, (ROW(B900:B919)-ROW(B900)+1)) / (20*21/2)</f>
        <v>3.3196480952380951</v>
      </c>
      <c r="J916" s="2">
        <f t="shared" si="106"/>
        <v>3.3110251345761457</v>
      </c>
      <c r="K916" s="2">
        <f t="shared" si="108"/>
        <v>3.2976069652434838</v>
      </c>
    </row>
    <row r="917" spans="1:11" ht="13.5" x14ac:dyDescent="0.25">
      <c r="A917" s="3">
        <f>TITRES_STAT!B920</f>
        <v>43341</v>
      </c>
      <c r="B917" s="6">
        <f>TITRES_STAT!D920</f>
        <v>3.3100999999999998</v>
      </c>
      <c r="C917" s="2">
        <f t="shared" si="109"/>
        <v>0</v>
      </c>
      <c r="D917" s="2">
        <f t="shared" si="110"/>
        <v>3.3100999999999998</v>
      </c>
      <c r="E917" s="2">
        <f t="shared" si="112"/>
        <v>3.3160899999999991</v>
      </c>
      <c r="F917" s="2">
        <f t="shared" si="113"/>
        <v>3.3113299999999994</v>
      </c>
      <c r="G917" s="2">
        <f t="shared" si="107"/>
        <v>3.3001700000000018</v>
      </c>
      <c r="H917" s="2">
        <f t="shared" si="111"/>
        <v>3.1416345000000026</v>
      </c>
      <c r="I917" s="2">
        <f t="array" ref="I917">SUMPRODUCT(B901:B920, (ROW(B901:B920)-ROW(B901)+1)) / (20*21/2)</f>
        <v>3.3173304761904756</v>
      </c>
      <c r="J917" s="2">
        <f t="shared" ref="J917:J980" si="114">$J$4*B917+J916*(1-$J$4)</f>
        <v>3.310937026521275</v>
      </c>
      <c r="K917" s="2">
        <f t="shared" si="108"/>
        <v>3.2980968881751118</v>
      </c>
    </row>
    <row r="918" spans="1:11" ht="13.5" x14ac:dyDescent="0.25">
      <c r="A918" s="3">
        <f>TITRES_STAT!B921</f>
        <v>43342</v>
      </c>
      <c r="B918" s="6">
        <f>TITRES_STAT!D921</f>
        <v>3.3351000000000002</v>
      </c>
      <c r="C918" s="2">
        <f t="shared" si="109"/>
        <v>2.5000000000000355E-2</v>
      </c>
      <c r="D918" s="2">
        <f t="shared" si="110"/>
        <v>3.3150999999999997</v>
      </c>
      <c r="E918" s="2">
        <f t="shared" si="112"/>
        <v>3.319599999999999</v>
      </c>
      <c r="F918" s="2">
        <f t="shared" si="113"/>
        <v>3.3138349999999988</v>
      </c>
      <c r="G918" s="2">
        <f t="shared" si="107"/>
        <v>3.3017440000000016</v>
      </c>
      <c r="H918" s="2">
        <f t="shared" si="111"/>
        <v>3.1436335000000026</v>
      </c>
      <c r="I918" s="2">
        <f t="array" ref="I918">SUMPRODUCT(B902:B921, (ROW(B902:B921)-ROW(B902)+1)) / (20*21/2)</f>
        <v>3.3145366666666671</v>
      </c>
      <c r="J918" s="2">
        <f t="shared" si="114"/>
        <v>3.3132382620906777</v>
      </c>
      <c r="K918" s="2">
        <f t="shared" si="108"/>
        <v>3.299547990599617</v>
      </c>
    </row>
    <row r="919" spans="1:11" ht="13.5" x14ac:dyDescent="0.25">
      <c r="A919" s="3">
        <f>TITRES_STAT!B922</f>
        <v>43343</v>
      </c>
      <c r="B919" s="6">
        <f>TITRES_STAT!D922</f>
        <v>3.3601999999999999</v>
      </c>
      <c r="C919" s="2">
        <f t="shared" si="109"/>
        <v>2.5099999999999678E-2</v>
      </c>
      <c r="D919" s="2">
        <f t="shared" si="110"/>
        <v>3.3251199999999996</v>
      </c>
      <c r="E919" s="2">
        <f t="shared" si="112"/>
        <v>3.3221099999999999</v>
      </c>
      <c r="F919" s="2">
        <f t="shared" si="113"/>
        <v>3.3143349999999989</v>
      </c>
      <c r="G919" s="2">
        <f t="shared" si="107"/>
        <v>3.3039120000000013</v>
      </c>
      <c r="H919" s="2">
        <f t="shared" si="111"/>
        <v>3.1456430000000029</v>
      </c>
      <c r="I919" s="2">
        <f t="array" ref="I919">SUMPRODUCT(B903:B922, (ROW(B903:B922)-ROW(B903)+1)) / (20*21/2)</f>
        <v>3.3093761904761902</v>
      </c>
      <c r="J919" s="2">
        <f t="shared" si="114"/>
        <v>3.3177108085582323</v>
      </c>
      <c r="K919" s="2">
        <f t="shared" si="108"/>
        <v>3.301926500772181</v>
      </c>
    </row>
    <row r="920" spans="1:11" ht="13.5" x14ac:dyDescent="0.25">
      <c r="A920" s="3">
        <f>TITRES_STAT!B923</f>
        <v>43346</v>
      </c>
      <c r="B920" s="6">
        <f>TITRES_STAT!D923</f>
        <v>3.29</v>
      </c>
      <c r="C920" s="2">
        <f t="shared" si="109"/>
        <v>-7.0199999999999818E-2</v>
      </c>
      <c r="D920" s="2">
        <f t="shared" si="110"/>
        <v>3.3210999999999999</v>
      </c>
      <c r="E920" s="2">
        <f t="shared" si="112"/>
        <v>3.3175999999999997</v>
      </c>
      <c r="F920" s="2">
        <f t="shared" si="113"/>
        <v>3.3143349999999989</v>
      </c>
      <c r="G920" s="2">
        <f t="shared" si="107"/>
        <v>3.3044920000000015</v>
      </c>
      <c r="H920" s="2">
        <f t="shared" si="111"/>
        <v>3.1474165000000029</v>
      </c>
      <c r="I920" s="2">
        <f t="array" ref="I920">SUMPRODUCT(B904:B923, (ROW(B904:B923)-ROW(B904)+1)) / (20*21/2)</f>
        <v>3.3044547619047617</v>
      </c>
      <c r="J920" s="2">
        <f t="shared" si="114"/>
        <v>3.3150716839336387</v>
      </c>
      <c r="K920" s="2">
        <f t="shared" si="108"/>
        <v>3.3014587948595464</v>
      </c>
    </row>
    <row r="921" spans="1:11" ht="13.5" x14ac:dyDescent="0.25">
      <c r="A921" s="3">
        <f>TITRES_STAT!B924</f>
        <v>43347</v>
      </c>
      <c r="B921" s="6">
        <f>TITRES_STAT!D924</f>
        <v>3.2850000000000001</v>
      </c>
      <c r="C921" s="2">
        <f t="shared" si="109"/>
        <v>-4.9999999999998934E-3</v>
      </c>
      <c r="D921" s="2">
        <f t="shared" si="110"/>
        <v>3.3160800000000004</v>
      </c>
      <c r="E921" s="2">
        <f t="shared" si="112"/>
        <v>3.3140900000000002</v>
      </c>
      <c r="F921" s="2">
        <f t="shared" si="113"/>
        <v>3.3140849999999995</v>
      </c>
      <c r="G921" s="2">
        <f t="shared" si="107"/>
        <v>3.3036880000000015</v>
      </c>
      <c r="H921" s="2">
        <f t="shared" si="111"/>
        <v>3.1491650000000027</v>
      </c>
      <c r="I921" s="2">
        <f t="array" ref="I921">SUMPRODUCT(B905:B924, (ROW(B905:B924)-ROW(B905)+1)) / (20*21/2)</f>
        <v>3.2993199999999989</v>
      </c>
      <c r="J921" s="2">
        <f t="shared" si="114"/>
        <v>3.3122077140351966</v>
      </c>
      <c r="K921" s="2">
        <f t="shared" si="108"/>
        <v>3.3008133519238783</v>
      </c>
    </row>
    <row r="922" spans="1:11" ht="13.5" x14ac:dyDescent="0.25">
      <c r="A922" s="3">
        <f>TITRES_STAT!B925</f>
        <v>43348</v>
      </c>
      <c r="B922" s="6">
        <f>TITRES_STAT!D925</f>
        <v>3.2599</v>
      </c>
      <c r="C922" s="2">
        <f t="shared" si="109"/>
        <v>-2.5100000000000122E-2</v>
      </c>
      <c r="D922" s="2">
        <f t="shared" si="110"/>
        <v>3.3060400000000003</v>
      </c>
      <c r="E922" s="2">
        <f t="shared" si="112"/>
        <v>3.3080699999999998</v>
      </c>
      <c r="F922" s="2">
        <f t="shared" si="113"/>
        <v>3.3115749999999999</v>
      </c>
      <c r="G922" s="2">
        <f t="shared" si="107"/>
        <v>3.3028420000000005</v>
      </c>
      <c r="H922" s="2">
        <f t="shared" si="111"/>
        <v>3.1505355000000033</v>
      </c>
      <c r="I922" s="2">
        <f t="array" ref="I922">SUMPRODUCT(B906:B925, (ROW(B906:B925)-ROW(B906)+1)) / (20*21/2)</f>
        <v>3.2873100000000006</v>
      </c>
      <c r="J922" s="2">
        <f t="shared" si="114"/>
        <v>3.3072260269842255</v>
      </c>
      <c r="K922" s="2">
        <f t="shared" si="108"/>
        <v>3.2992089067503927</v>
      </c>
    </row>
    <row r="923" spans="1:11" ht="13.5" x14ac:dyDescent="0.25">
      <c r="A923" s="3">
        <f>TITRES_STAT!B926</f>
        <v>43349</v>
      </c>
      <c r="B923" s="6">
        <f>TITRES_STAT!D926</f>
        <v>3.2599</v>
      </c>
      <c r="C923" s="2">
        <f t="shared" si="109"/>
        <v>0</v>
      </c>
      <c r="D923" s="2">
        <f t="shared" si="110"/>
        <v>3.2909999999999995</v>
      </c>
      <c r="E923" s="2">
        <f t="shared" si="112"/>
        <v>3.3030499999999998</v>
      </c>
      <c r="F923" s="2">
        <f t="shared" si="113"/>
        <v>3.3088150000000001</v>
      </c>
      <c r="G923" s="2">
        <f t="shared" si="107"/>
        <v>3.3022700000000005</v>
      </c>
      <c r="H923" s="2">
        <f t="shared" si="111"/>
        <v>3.152112500000003</v>
      </c>
      <c r="I923" s="2">
        <f t="array" ref="I923">SUMPRODUCT(B907:B926, (ROW(B907:B926)-ROW(B907)+1)) / (20*21/2)</f>
        <v>3.2768733333333335</v>
      </c>
      <c r="J923" s="2">
        <f t="shared" si="114"/>
        <v>3.302718786319061</v>
      </c>
      <c r="K923" s="2">
        <f t="shared" si="108"/>
        <v>3.2976673809954753</v>
      </c>
    </row>
    <row r="924" spans="1:11" ht="13.5" x14ac:dyDescent="0.25">
      <c r="A924" s="3">
        <f>TITRES_STAT!B927</f>
        <v>43350</v>
      </c>
      <c r="B924" s="6">
        <f>TITRES_STAT!D927</f>
        <v>3.2549000000000001</v>
      </c>
      <c r="C924" s="2">
        <f t="shared" si="109"/>
        <v>-4.9999999999998934E-3</v>
      </c>
      <c r="D924" s="2">
        <f t="shared" si="110"/>
        <v>3.2699400000000005</v>
      </c>
      <c r="E924" s="2">
        <f t="shared" si="112"/>
        <v>3.2975299999999996</v>
      </c>
      <c r="F924" s="2">
        <f t="shared" si="113"/>
        <v>3.3058050000000003</v>
      </c>
      <c r="G924" s="2">
        <f t="shared" si="107"/>
        <v>3.3023320000000003</v>
      </c>
      <c r="H924" s="2">
        <f t="shared" si="111"/>
        <v>3.1541230000000029</v>
      </c>
      <c r="I924" s="2">
        <f t="array" ref="I924">SUMPRODUCT(B908:B927, (ROW(B908:B927)-ROW(B908)+1)) / (20*21/2)</f>
        <v>3.2688285714285712</v>
      </c>
      <c r="J924" s="2">
        <f t="shared" si="114"/>
        <v>3.2981646161934361</v>
      </c>
      <c r="K924" s="2">
        <f t="shared" si="108"/>
        <v>3.2959902287995746</v>
      </c>
    </row>
    <row r="925" spans="1:11" ht="13.5" x14ac:dyDescent="0.25">
      <c r="A925" s="3">
        <f>TITRES_STAT!B928</f>
        <v>43353</v>
      </c>
      <c r="B925" s="6">
        <f>TITRES_STAT!D928</f>
        <v>3.1797</v>
      </c>
      <c r="C925" s="2">
        <f t="shared" si="109"/>
        <v>-7.5200000000000156E-2</v>
      </c>
      <c r="D925" s="2">
        <f t="shared" si="110"/>
        <v>3.2478799999999999</v>
      </c>
      <c r="E925" s="2">
        <f t="shared" si="112"/>
        <v>3.2844899999999995</v>
      </c>
      <c r="F925" s="2">
        <f t="shared" si="113"/>
        <v>3.2992849999999998</v>
      </c>
      <c r="G925" s="2">
        <f t="shared" si="107"/>
        <v>3.3003399999999998</v>
      </c>
      <c r="H925" s="2">
        <f t="shared" si="111"/>
        <v>3.1558495000000035</v>
      </c>
      <c r="I925" s="2">
        <f t="array" ref="I925">SUMPRODUCT(B909:B928, (ROW(B909:B928)-ROW(B909)+1)) / (20*21/2)</f>
        <v>3.2612614285714283</v>
      </c>
      <c r="J925" s="2">
        <f t="shared" si="114"/>
        <v>3.2868822717940613</v>
      </c>
      <c r="K925" s="2">
        <f t="shared" si="108"/>
        <v>3.2914298276701794</v>
      </c>
    </row>
    <row r="926" spans="1:11" ht="13.5" x14ac:dyDescent="0.25">
      <c r="A926" s="3">
        <f>TITRES_STAT!B929</f>
        <v>43355</v>
      </c>
      <c r="B926" s="6">
        <f>TITRES_STAT!D929</f>
        <v>3.1897000000000002</v>
      </c>
      <c r="C926" s="2">
        <f t="shared" si="109"/>
        <v>1.0000000000000231E-2</v>
      </c>
      <c r="D926" s="2">
        <f t="shared" si="110"/>
        <v>3.2288200000000002</v>
      </c>
      <c r="E926" s="2">
        <f t="shared" si="112"/>
        <v>3.2724500000000001</v>
      </c>
      <c r="F926" s="2">
        <f t="shared" si="113"/>
        <v>3.2942699999999996</v>
      </c>
      <c r="G926" s="2">
        <f t="shared" si="107"/>
        <v>3.2990979999999994</v>
      </c>
      <c r="H926" s="2">
        <f t="shared" si="111"/>
        <v>3.1576260000000036</v>
      </c>
      <c r="I926" s="2">
        <f t="array" ref="I926">SUMPRODUCT(B910:B929, (ROW(B910:B929)-ROW(B910)+1)) / (20*21/2)</f>
        <v>3.2493428571428575</v>
      </c>
      <c r="J926" s="2">
        <f t="shared" si="114"/>
        <v>3.2776268173374841</v>
      </c>
      <c r="K926" s="2">
        <f t="shared" si="108"/>
        <v>3.2874404226635057</v>
      </c>
    </row>
    <row r="927" spans="1:11" ht="13.5" x14ac:dyDescent="0.25">
      <c r="A927" s="3">
        <f>TITRES_STAT!B930</f>
        <v>43356</v>
      </c>
      <c r="B927" s="6">
        <f>TITRES_STAT!D930</f>
        <v>3.2098</v>
      </c>
      <c r="C927" s="2">
        <f t="shared" si="109"/>
        <v>2.0099999999999785E-2</v>
      </c>
      <c r="D927" s="2">
        <f t="shared" si="110"/>
        <v>3.2188000000000003</v>
      </c>
      <c r="E927" s="2">
        <f t="shared" si="112"/>
        <v>3.2624200000000001</v>
      </c>
      <c r="F927" s="2">
        <f t="shared" si="113"/>
        <v>3.2892549999999994</v>
      </c>
      <c r="G927" s="2">
        <f t="shared" si="107"/>
        <v>3.2987160000000002</v>
      </c>
      <c r="H927" s="2">
        <f t="shared" si="111"/>
        <v>3.1593655000000034</v>
      </c>
      <c r="I927" s="2">
        <f t="array" ref="I927">SUMPRODUCT(B911:B930, (ROW(B911:B930)-ROW(B911)+1)) / (20*21/2)</f>
        <v>3.2382600000000004</v>
      </c>
      <c r="J927" s="2">
        <f t="shared" si="114"/>
        <v>3.2711671204482</v>
      </c>
      <c r="K927" s="2">
        <f t="shared" si="108"/>
        <v>3.2843957002061135</v>
      </c>
    </row>
    <row r="928" spans="1:11" ht="13.5" x14ac:dyDescent="0.25">
      <c r="A928" s="3">
        <f>TITRES_STAT!B931</f>
        <v>43357</v>
      </c>
      <c r="B928" s="6">
        <f>TITRES_STAT!D931</f>
        <v>3.2098</v>
      </c>
      <c r="C928" s="2">
        <f t="shared" si="109"/>
        <v>0</v>
      </c>
      <c r="D928" s="2">
        <f t="shared" si="110"/>
        <v>3.20878</v>
      </c>
      <c r="E928" s="2">
        <f t="shared" si="112"/>
        <v>3.2498899999999997</v>
      </c>
      <c r="F928" s="2">
        <f t="shared" si="113"/>
        <v>3.2847449999999996</v>
      </c>
      <c r="G928" s="2">
        <f t="shared" si="107"/>
        <v>3.297326</v>
      </c>
      <c r="H928" s="2">
        <f t="shared" si="111"/>
        <v>3.1611965000000031</v>
      </c>
      <c r="I928" s="2">
        <f t="array" ref="I928">SUMPRODUCT(B912:B931, (ROW(B912:B931)-ROW(B912)+1)) / (20*21/2)</f>
        <v>3.2284890476190484</v>
      </c>
      <c r="J928" s="2">
        <f t="shared" si="114"/>
        <v>3.2653226327864671</v>
      </c>
      <c r="K928" s="2">
        <f t="shared" si="108"/>
        <v>3.2814703786294031</v>
      </c>
    </row>
    <row r="929" spans="1:11" ht="13.5" x14ac:dyDescent="0.25">
      <c r="A929" s="3">
        <f>TITRES_STAT!B932</f>
        <v>43360</v>
      </c>
      <c r="B929" s="6">
        <f>TITRES_STAT!D932</f>
        <v>3.1596000000000002</v>
      </c>
      <c r="C929" s="2">
        <f t="shared" si="109"/>
        <v>-5.01999999999998E-2</v>
      </c>
      <c r="D929" s="2">
        <f t="shared" si="110"/>
        <v>3.1897199999999999</v>
      </c>
      <c r="E929" s="2">
        <f t="shared" si="112"/>
        <v>3.2298300000000006</v>
      </c>
      <c r="F929" s="2">
        <f t="shared" si="113"/>
        <v>3.27597</v>
      </c>
      <c r="G929" s="2">
        <f t="shared" si="107"/>
        <v>3.2944740000000001</v>
      </c>
      <c r="H929" s="2">
        <f t="shared" si="111"/>
        <v>3.1624555000000032</v>
      </c>
      <c r="I929" s="2">
        <f t="array" ref="I929">SUMPRODUCT(B913:B932, (ROW(B913:B932)-ROW(B913)+1)) / (20*21/2)</f>
        <v>3.217068095238095</v>
      </c>
      <c r="J929" s="2">
        <f t="shared" si="114"/>
        <v>3.2552538106163271</v>
      </c>
      <c r="K929" s="2">
        <f t="shared" si="108"/>
        <v>3.2766911480949168</v>
      </c>
    </row>
    <row r="930" spans="1:11" ht="13.5" x14ac:dyDescent="0.25">
      <c r="A930" s="3">
        <f>TITRES_STAT!B933</f>
        <v>43361</v>
      </c>
      <c r="B930" s="6">
        <f>TITRES_STAT!D933</f>
        <v>3.1596000000000002</v>
      </c>
      <c r="C930" s="2">
        <f t="shared" si="109"/>
        <v>0</v>
      </c>
      <c r="D930" s="2">
        <f t="shared" si="110"/>
        <v>3.1856999999999998</v>
      </c>
      <c r="E930" s="2">
        <f t="shared" si="112"/>
        <v>3.2167900000000005</v>
      </c>
      <c r="F930" s="2">
        <f t="shared" si="113"/>
        <v>3.2671950000000001</v>
      </c>
      <c r="G930" s="2">
        <f t="shared" si="107"/>
        <v>3.2907960000000003</v>
      </c>
      <c r="H930" s="2">
        <f t="shared" si="111"/>
        <v>3.1637145000000033</v>
      </c>
      <c r="I930" s="2">
        <f t="array" ref="I930">SUMPRODUCT(B914:B933, (ROW(B914:B933)-ROW(B914)+1)) / (20*21/2)</f>
        <v>3.2103357142857147</v>
      </c>
      <c r="J930" s="2">
        <f t="shared" si="114"/>
        <v>3.2461439238909628</v>
      </c>
      <c r="K930" s="2">
        <f t="shared" si="108"/>
        <v>3.2720993383657042</v>
      </c>
    </row>
    <row r="931" spans="1:11" ht="13.5" x14ac:dyDescent="0.25">
      <c r="A931" s="3">
        <f>TITRES_STAT!B934</f>
        <v>43362</v>
      </c>
      <c r="B931" s="6">
        <f>TITRES_STAT!D934</f>
        <v>3.1646000000000001</v>
      </c>
      <c r="C931" s="2">
        <f t="shared" si="109"/>
        <v>4.9999999999998934E-3</v>
      </c>
      <c r="D931" s="2">
        <f t="shared" si="110"/>
        <v>3.1806800000000002</v>
      </c>
      <c r="E931" s="2">
        <f t="shared" si="112"/>
        <v>3.2047500000000007</v>
      </c>
      <c r="F931" s="2">
        <f t="shared" si="113"/>
        <v>3.25942</v>
      </c>
      <c r="G931" s="2">
        <f t="shared" si="107"/>
        <v>3.2879520000000002</v>
      </c>
      <c r="H931" s="2">
        <f t="shared" si="111"/>
        <v>3.1653195000000021</v>
      </c>
      <c r="I931" s="2">
        <f t="array" ref="I931">SUMPRODUCT(B915:B934, (ROW(B915:B934)-ROW(B915)+1)) / (20*21/2)</f>
        <v>3.2003957142857145</v>
      </c>
      <c r="J931" s="2">
        <f t="shared" si="114"/>
        <v>3.2383778359013471</v>
      </c>
      <c r="K931" s="2">
        <f t="shared" si="108"/>
        <v>3.2678836780376375</v>
      </c>
    </row>
    <row r="932" spans="1:11" ht="13.5" x14ac:dyDescent="0.25">
      <c r="A932" s="3">
        <f>TITRES_STAT!B935</f>
        <v>43363</v>
      </c>
      <c r="B932" s="6">
        <f>TITRES_STAT!D935</f>
        <v>3.1395</v>
      </c>
      <c r="C932" s="2">
        <f t="shared" si="109"/>
        <v>-2.5100000000000122E-2</v>
      </c>
      <c r="D932" s="2">
        <f t="shared" si="110"/>
        <v>3.16662</v>
      </c>
      <c r="E932" s="2">
        <f t="shared" si="112"/>
        <v>3.1927100000000004</v>
      </c>
      <c r="F932" s="2">
        <f t="shared" si="113"/>
        <v>3.2503900000000003</v>
      </c>
      <c r="G932" s="2">
        <f t="shared" si="107"/>
        <v>3.2844220000000006</v>
      </c>
      <c r="H932" s="2">
        <f t="shared" si="111"/>
        <v>3.1667990000000028</v>
      </c>
      <c r="I932" s="2">
        <f t="array" ref="I932">SUMPRODUCT(B916:B935, (ROW(B916:B935)-ROW(B916)+1)) / (20*21/2)</f>
        <v>3.1950966666666671</v>
      </c>
      <c r="J932" s="2">
        <f t="shared" si="114"/>
        <v>3.2289608991488379</v>
      </c>
      <c r="K932" s="2">
        <f t="shared" si="108"/>
        <v>3.2628490239969459</v>
      </c>
    </row>
    <row r="933" spans="1:11" ht="13.5" x14ac:dyDescent="0.25">
      <c r="A933" s="3">
        <f>TITRES_STAT!B936</f>
        <v>43364</v>
      </c>
      <c r="B933" s="6">
        <f>TITRES_STAT!D936</f>
        <v>3.1797</v>
      </c>
      <c r="C933" s="2">
        <f t="shared" si="109"/>
        <v>4.0200000000000014E-2</v>
      </c>
      <c r="D933" s="2">
        <f t="shared" si="110"/>
        <v>3.1606000000000001</v>
      </c>
      <c r="E933" s="2">
        <f t="shared" si="112"/>
        <v>3.1846900000000002</v>
      </c>
      <c r="F933" s="2">
        <f t="shared" si="113"/>
        <v>3.2438699999999998</v>
      </c>
      <c r="G933" s="2">
        <f t="shared" si="107"/>
        <v>3.2820620000000003</v>
      </c>
      <c r="H933" s="2">
        <f t="shared" si="111"/>
        <v>3.1685940000000024</v>
      </c>
      <c r="I933" s="2">
        <f t="array" ref="I933">SUMPRODUCT(B917:B936, (ROW(B917:B936)-ROW(B917)+1)) / (20*21/2)</f>
        <v>3.1899423809523806</v>
      </c>
      <c r="J933" s="2">
        <f t="shared" si="114"/>
        <v>3.2242693849441868</v>
      </c>
      <c r="K933" s="2">
        <f t="shared" si="108"/>
        <v>3.25958827795785</v>
      </c>
    </row>
    <row r="934" spans="1:11" ht="13.5" x14ac:dyDescent="0.25">
      <c r="A934" s="3">
        <f>TITRES_STAT!B937</f>
        <v>43367</v>
      </c>
      <c r="B934" s="6">
        <f>TITRES_STAT!D937</f>
        <v>3.1395</v>
      </c>
      <c r="C934" s="2">
        <f t="shared" si="109"/>
        <v>-4.0200000000000014E-2</v>
      </c>
      <c r="D934" s="2">
        <f t="shared" si="110"/>
        <v>3.1565799999999999</v>
      </c>
      <c r="E934" s="2">
        <f t="shared" si="112"/>
        <v>3.1731500000000006</v>
      </c>
      <c r="F934" s="2">
        <f t="shared" si="113"/>
        <v>3.2353399999999994</v>
      </c>
      <c r="G934" s="2">
        <f t="shared" si="107"/>
        <v>3.2788080000000002</v>
      </c>
      <c r="H934" s="2">
        <f t="shared" si="111"/>
        <v>3.169844000000003</v>
      </c>
      <c r="I934" s="2">
        <f t="array" ref="I934">SUMPRODUCT(B918:B937, (ROW(B918:B937)-ROW(B918)+1)) / (20*21/2)</f>
        <v>3.1854328571428576</v>
      </c>
      <c r="J934" s="2">
        <f t="shared" si="114"/>
        <v>3.2161961101875973</v>
      </c>
      <c r="K934" s="2">
        <f t="shared" si="108"/>
        <v>3.2548789337242088</v>
      </c>
    </row>
    <row r="935" spans="1:11" ht="13.5" x14ac:dyDescent="0.25">
      <c r="A935" s="3">
        <f>TITRES_STAT!B938</f>
        <v>43368</v>
      </c>
      <c r="B935" s="6">
        <f>TITRES_STAT!D938</f>
        <v>3.1797</v>
      </c>
      <c r="C935" s="2">
        <f t="shared" si="109"/>
        <v>4.0200000000000014E-2</v>
      </c>
      <c r="D935" s="2">
        <f t="shared" si="110"/>
        <v>3.1606000000000001</v>
      </c>
      <c r="E935" s="2">
        <f t="shared" si="112"/>
        <v>3.1731500000000001</v>
      </c>
      <c r="F935" s="2">
        <f t="shared" si="113"/>
        <v>3.2288199999999998</v>
      </c>
      <c r="G935" s="2">
        <f t="shared" si="107"/>
        <v>3.2772740000000002</v>
      </c>
      <c r="H935" s="2">
        <f t="shared" si="111"/>
        <v>3.1713410000000035</v>
      </c>
      <c r="I935" s="2">
        <f t="array" ref="I935">SUMPRODUCT(B919:B938, (ROW(B919:B938)-ROW(B919)+1)) / (20*21/2)</f>
        <v>3.1801300000000001</v>
      </c>
      <c r="J935" s="2">
        <f t="shared" si="114"/>
        <v>3.2127202901697309</v>
      </c>
      <c r="K935" s="2">
        <f t="shared" si="108"/>
        <v>3.2519307402448279</v>
      </c>
    </row>
    <row r="936" spans="1:11" ht="13.5" x14ac:dyDescent="0.25">
      <c r="A936" s="3">
        <f>TITRES_STAT!B939</f>
        <v>43369</v>
      </c>
      <c r="B936" s="6">
        <f>TITRES_STAT!D939</f>
        <v>3.1747000000000001</v>
      </c>
      <c r="C936" s="2">
        <f t="shared" si="109"/>
        <v>-4.9999999999998934E-3</v>
      </c>
      <c r="D936" s="2">
        <f t="shared" si="110"/>
        <v>3.16262</v>
      </c>
      <c r="E936" s="2">
        <f t="shared" si="112"/>
        <v>3.1716500000000005</v>
      </c>
      <c r="F936" s="2">
        <f t="shared" si="113"/>
        <v>3.2220499999999994</v>
      </c>
      <c r="G936" s="2">
        <f t="shared" si="107"/>
        <v>3.2748680000000014</v>
      </c>
      <c r="H936" s="2">
        <f t="shared" si="111"/>
        <v>3.1729965000000031</v>
      </c>
      <c r="I936" s="2">
        <f t="array" ref="I936">SUMPRODUCT(B920:B939, (ROW(B920:B939)-ROW(B920)+1)) / (20*21/2)</f>
        <v>3.1756628571428576</v>
      </c>
      <c r="J936" s="2">
        <f t="shared" si="114"/>
        <v>3.2090993101535661</v>
      </c>
      <c r="K936" s="2">
        <f t="shared" si="108"/>
        <v>3.2489020837646385</v>
      </c>
    </row>
    <row r="937" spans="1:11" ht="13.5" x14ac:dyDescent="0.25">
      <c r="A937" s="3">
        <f>TITRES_STAT!B940</f>
        <v>43370</v>
      </c>
      <c r="B937" s="6">
        <f>TITRES_STAT!D940</f>
        <v>3.1747000000000001</v>
      </c>
      <c r="C937" s="2">
        <f t="shared" si="109"/>
        <v>0</v>
      </c>
      <c r="D937" s="2">
        <f t="shared" si="110"/>
        <v>3.1696599999999999</v>
      </c>
      <c r="E937" s="2">
        <f t="shared" si="112"/>
        <v>3.1681400000000002</v>
      </c>
      <c r="F937" s="2">
        <f t="shared" si="113"/>
        <v>3.215279999999999</v>
      </c>
      <c r="G937" s="2">
        <f t="shared" si="107"/>
        <v>3.2721600000000008</v>
      </c>
      <c r="H937" s="2">
        <f t="shared" si="111"/>
        <v>3.1746520000000036</v>
      </c>
      <c r="I937" s="2">
        <f t="array" ref="I937">SUMPRODUCT(B921:B940, (ROW(B921:B940)-ROW(B921)+1)) / (20*21/2)</f>
        <v>3.1721509523809526</v>
      </c>
      <c r="J937" s="2">
        <f t="shared" si="114"/>
        <v>3.205823185377036</v>
      </c>
      <c r="K937" s="2">
        <f t="shared" si="108"/>
        <v>3.2459921981268098</v>
      </c>
    </row>
    <row r="938" spans="1:11" ht="13.5" x14ac:dyDescent="0.25">
      <c r="A938" s="3">
        <f>TITRES_STAT!B941</f>
        <v>43371</v>
      </c>
      <c r="B938" s="6">
        <f>TITRES_STAT!D941</f>
        <v>3.1596000000000002</v>
      </c>
      <c r="C938" s="2">
        <f t="shared" si="109"/>
        <v>-1.5099999999999891E-2</v>
      </c>
      <c r="D938" s="2">
        <f t="shared" si="110"/>
        <v>3.1656399999999998</v>
      </c>
      <c r="E938" s="2">
        <f t="shared" si="112"/>
        <v>3.1631200000000006</v>
      </c>
      <c r="F938" s="2">
        <f t="shared" si="113"/>
        <v>3.2065049999999991</v>
      </c>
      <c r="G938" s="2">
        <f t="shared" si="107"/>
        <v>3.2697520000000009</v>
      </c>
      <c r="H938" s="2">
        <f t="shared" si="111"/>
        <v>3.1762550000000038</v>
      </c>
      <c r="I938" s="2">
        <f t="array" ref="I938">SUMPRODUCT(B922:B941, (ROW(B922:B941)-ROW(B922)+1)) / (20*21/2)</f>
        <v>3.1692600000000004</v>
      </c>
      <c r="J938" s="2">
        <f t="shared" si="114"/>
        <v>3.2014209772458897</v>
      </c>
      <c r="K938" s="2">
        <f t="shared" si="108"/>
        <v>3.2426042687885035</v>
      </c>
    </row>
    <row r="939" spans="1:11" ht="13.5" x14ac:dyDescent="0.25">
      <c r="A939" s="3">
        <f>TITRES_STAT!B942</f>
        <v>43374</v>
      </c>
      <c r="B939" s="6">
        <f>TITRES_STAT!D942</f>
        <v>3.1596000000000002</v>
      </c>
      <c r="C939" s="2">
        <f t="shared" si="109"/>
        <v>0</v>
      </c>
      <c r="D939" s="2">
        <f t="shared" si="110"/>
        <v>3.1696600000000004</v>
      </c>
      <c r="E939" s="2">
        <f t="shared" si="112"/>
        <v>3.1631200000000002</v>
      </c>
      <c r="F939" s="2">
        <f t="shared" si="113"/>
        <v>3.1964749999999995</v>
      </c>
      <c r="G939" s="2">
        <f t="shared" si="107"/>
        <v>3.2673440000000009</v>
      </c>
      <c r="H939" s="2">
        <f t="shared" si="111"/>
        <v>3.1782935000000032</v>
      </c>
      <c r="I939" s="2">
        <f t="array" ref="I939">SUMPRODUCT(B923:B942, (ROW(B923:B942)-ROW(B923)+1)) / (20*21/2)</f>
        <v>3.168880476190477</v>
      </c>
      <c r="J939" s="2">
        <f t="shared" si="114"/>
        <v>3.1974380270319953</v>
      </c>
      <c r="K939" s="2">
        <f t="shared" si="108"/>
        <v>3.2393491994242485</v>
      </c>
    </row>
    <row r="940" spans="1:11" ht="13.5" x14ac:dyDescent="0.25">
      <c r="A940" s="3">
        <f>TITRES_STAT!B943</f>
        <v>43375</v>
      </c>
      <c r="B940" s="6">
        <f>TITRES_STAT!D943</f>
        <v>3.1596000000000002</v>
      </c>
      <c r="C940" s="2">
        <f t="shared" si="109"/>
        <v>0</v>
      </c>
      <c r="D940" s="2">
        <f t="shared" si="110"/>
        <v>3.1656400000000007</v>
      </c>
      <c r="E940" s="2">
        <f t="shared" si="112"/>
        <v>3.1631200000000006</v>
      </c>
      <c r="F940" s="2">
        <f t="shared" si="113"/>
        <v>3.1899549999999994</v>
      </c>
      <c r="G940" s="2">
        <f t="shared" si="107"/>
        <v>3.2644340000000018</v>
      </c>
      <c r="H940" s="2">
        <f t="shared" si="111"/>
        <v>3.1810200000000033</v>
      </c>
      <c r="I940" s="2">
        <f t="array" ref="I940">SUMPRODUCT(B924:B943, (ROW(B924:B943)-ROW(B924)+1)) / (20*21/2)</f>
        <v>3.1669685714285718</v>
      </c>
      <c r="J940" s="2">
        <f t="shared" si="114"/>
        <v>3.1938344054099006</v>
      </c>
      <c r="K940" s="2">
        <f t="shared" si="108"/>
        <v>3.2362217798389836</v>
      </c>
    </row>
    <row r="941" spans="1:11" ht="13.5" x14ac:dyDescent="0.25">
      <c r="A941" s="3">
        <f>TITRES_STAT!B944</f>
        <v>43376</v>
      </c>
      <c r="B941" s="6">
        <f>TITRES_STAT!D944</f>
        <v>3.1596000000000002</v>
      </c>
      <c r="C941" s="2">
        <f t="shared" si="109"/>
        <v>0</v>
      </c>
      <c r="D941" s="2">
        <f t="shared" si="110"/>
        <v>3.1626200000000004</v>
      </c>
      <c r="E941" s="2">
        <f t="shared" si="112"/>
        <v>3.1626200000000004</v>
      </c>
      <c r="F941" s="2">
        <f t="shared" si="113"/>
        <v>3.1836849999999997</v>
      </c>
      <c r="G941" s="2">
        <f t="shared" si="107"/>
        <v>3.2615240000000019</v>
      </c>
      <c r="H941" s="2">
        <f t="shared" si="111"/>
        <v>3.1830585000000027</v>
      </c>
      <c r="I941" s="2">
        <f t="array" ref="I941">SUMPRODUCT(B925:B944, (ROW(B925:B944)-ROW(B925)+1)) / (20*21/2)</f>
        <v>3.1674485714285718</v>
      </c>
      <c r="J941" s="2">
        <f t="shared" si="114"/>
        <v>3.190573985847053</v>
      </c>
      <c r="K941" s="2">
        <f t="shared" si="108"/>
        <v>3.2332170041590236</v>
      </c>
    </row>
    <row r="942" spans="1:11" ht="13.5" x14ac:dyDescent="0.25">
      <c r="A942" s="3">
        <f>TITRES_STAT!B945</f>
        <v>43377</v>
      </c>
      <c r="B942" s="6">
        <f>TITRES_STAT!D945</f>
        <v>3.1797</v>
      </c>
      <c r="C942" s="2">
        <f t="shared" si="109"/>
        <v>2.0099999999999785E-2</v>
      </c>
      <c r="D942" s="2">
        <f t="shared" si="110"/>
        <v>3.1636200000000003</v>
      </c>
      <c r="E942" s="2">
        <f t="shared" si="112"/>
        <v>3.1666400000000001</v>
      </c>
      <c r="F942" s="2">
        <f t="shared" si="113"/>
        <v>3.1796749999999991</v>
      </c>
      <c r="G942" s="2">
        <f t="shared" si="107"/>
        <v>3.2579140000000013</v>
      </c>
      <c r="H942" s="2">
        <f t="shared" si="111"/>
        <v>3.1851290000000021</v>
      </c>
      <c r="I942" s="2">
        <f t="array" ref="I942">SUMPRODUCT(B926:B945, (ROW(B926:B945)-ROW(B926)+1)) / (20*21/2)</f>
        <v>3.1663723809523812</v>
      </c>
      <c r="J942" s="2">
        <f t="shared" si="114"/>
        <v>3.1895383681473337</v>
      </c>
      <c r="K942" s="2">
        <f t="shared" si="108"/>
        <v>3.2311182981135715</v>
      </c>
    </row>
    <row r="943" spans="1:11" ht="13.5" x14ac:dyDescent="0.25">
      <c r="A943" s="3">
        <f>TITRES_STAT!B946</f>
        <v>43378</v>
      </c>
      <c r="B943" s="6">
        <f>TITRES_STAT!D946</f>
        <v>3.1596000000000002</v>
      </c>
      <c r="C943" s="2">
        <f t="shared" si="109"/>
        <v>-2.0099999999999785E-2</v>
      </c>
      <c r="D943" s="2">
        <f t="shared" si="110"/>
        <v>3.1636200000000003</v>
      </c>
      <c r="E943" s="2">
        <f t="shared" si="112"/>
        <v>3.1646300000000003</v>
      </c>
      <c r="F943" s="2">
        <f t="shared" si="113"/>
        <v>3.1746599999999994</v>
      </c>
      <c r="G943" s="2">
        <f t="shared" si="107"/>
        <v>3.2547040000000016</v>
      </c>
      <c r="H943" s="2">
        <f t="shared" si="111"/>
        <v>3.1870990000000017</v>
      </c>
      <c r="I943" s="2">
        <f t="array" ref="I943">SUMPRODUCT(B927:B946, (ROW(B927:B946)-ROW(B927)+1)) / (20*21/2)</f>
        <v>3.1673061904761912</v>
      </c>
      <c r="J943" s="2">
        <f t="shared" si="114"/>
        <v>3.1866870949904449</v>
      </c>
      <c r="K943" s="2">
        <f t="shared" si="108"/>
        <v>3.2283136589718628</v>
      </c>
    </row>
    <row r="944" spans="1:11" ht="13.5" x14ac:dyDescent="0.25">
      <c r="A944" s="3">
        <f>TITRES_STAT!B947</f>
        <v>43381</v>
      </c>
      <c r="B944" s="6">
        <f>TITRES_STAT!D947</f>
        <v>3.1797</v>
      </c>
      <c r="C944" s="2">
        <f t="shared" si="109"/>
        <v>2.0099999999999785E-2</v>
      </c>
      <c r="D944" s="2">
        <f t="shared" si="110"/>
        <v>3.16764</v>
      </c>
      <c r="E944" s="2">
        <f t="shared" si="112"/>
        <v>3.1686500000000004</v>
      </c>
      <c r="F944" s="2">
        <f t="shared" si="113"/>
        <v>3.1708999999999992</v>
      </c>
      <c r="G944" s="2">
        <f t="shared" si="107"/>
        <v>3.251996000000001</v>
      </c>
      <c r="H944" s="2">
        <f t="shared" si="111"/>
        <v>3.1892380000000018</v>
      </c>
      <c r="I944" s="2">
        <f t="array" ref="I944">SUMPRODUCT(B928:B947, (ROW(B928:B947)-ROW(B928)+1)) / (20*21/2)</f>
        <v>3.1678114285714285</v>
      </c>
      <c r="J944" s="2">
        <f t="shared" si="114"/>
        <v>3.1860216573723075</v>
      </c>
      <c r="K944" s="2">
        <f t="shared" si="108"/>
        <v>3.2264072409729661</v>
      </c>
    </row>
    <row r="945" spans="1:11" ht="13.5" x14ac:dyDescent="0.25">
      <c r="A945" s="3">
        <f>TITRES_STAT!B948</f>
        <v>43382</v>
      </c>
      <c r="B945" s="6">
        <f>TITRES_STAT!D948</f>
        <v>3.1596000000000002</v>
      </c>
      <c r="C945" s="2">
        <f t="shared" si="109"/>
        <v>-2.0099999999999785E-2</v>
      </c>
      <c r="D945" s="2">
        <f t="shared" si="110"/>
        <v>3.16764</v>
      </c>
      <c r="E945" s="2">
        <f t="shared" si="112"/>
        <v>3.1666400000000006</v>
      </c>
      <c r="F945" s="2">
        <f t="shared" si="113"/>
        <v>3.169894999999999</v>
      </c>
      <c r="G945" s="2">
        <f t="shared" si="107"/>
        <v>3.2488860000000011</v>
      </c>
      <c r="H945" s="2">
        <f t="shared" si="111"/>
        <v>3.1913455000000015</v>
      </c>
      <c r="I945" s="2">
        <f t="array" ref="I945">SUMPRODUCT(B929:B948, (ROW(B929:B948)-ROW(B929)+1)) / (20*21/2)</f>
        <v>3.1679980952380955</v>
      </c>
      <c r="J945" s="2">
        <f t="shared" si="114"/>
        <v>3.1835053090511352</v>
      </c>
      <c r="K945" s="2">
        <f t="shared" si="108"/>
        <v>3.2237873491701046</v>
      </c>
    </row>
    <row r="946" spans="1:11" ht="13.5" x14ac:dyDescent="0.25">
      <c r="A946" s="3">
        <f>TITRES_STAT!B949</f>
        <v>43383</v>
      </c>
      <c r="B946" s="6">
        <f>TITRES_STAT!D949</f>
        <v>3.1797</v>
      </c>
      <c r="C946" s="2">
        <f t="shared" si="109"/>
        <v>2.0099999999999785E-2</v>
      </c>
      <c r="D946" s="2">
        <f t="shared" si="110"/>
        <v>3.1716600000000001</v>
      </c>
      <c r="E946" s="2">
        <f t="shared" si="112"/>
        <v>3.1671400000000007</v>
      </c>
      <c r="F946" s="2">
        <f t="shared" si="113"/>
        <v>3.1693949999999989</v>
      </c>
      <c r="G946" s="2">
        <f t="shared" ref="G946:G1009" si="115">AVERAGE(B897:B946)</f>
        <v>3.2462780000000011</v>
      </c>
      <c r="H946" s="2">
        <f t="shared" si="111"/>
        <v>3.1935995000000021</v>
      </c>
      <c r="I946" s="2">
        <f t="array" ref="I946">SUMPRODUCT(B930:B949, (ROW(B930:B949)-ROW(B930)+1)) / (20*21/2)</f>
        <v>3.1674238095238096</v>
      </c>
      <c r="J946" s="2">
        <f t="shared" si="114"/>
        <v>3.183142898665313</v>
      </c>
      <c r="K946" s="2">
        <f t="shared" si="108"/>
        <v>3.2220584335163749</v>
      </c>
    </row>
    <row r="947" spans="1:11" ht="13.5" x14ac:dyDescent="0.25">
      <c r="A947" s="3">
        <f>TITRES_STAT!B950</f>
        <v>43384</v>
      </c>
      <c r="B947" s="6">
        <f>TITRES_STAT!D950</f>
        <v>3.1747000000000001</v>
      </c>
      <c r="C947" s="2">
        <f t="shared" si="109"/>
        <v>-4.9999999999998934E-3</v>
      </c>
      <c r="D947" s="2">
        <f t="shared" si="110"/>
        <v>3.1706599999999998</v>
      </c>
      <c r="E947" s="2">
        <f t="shared" si="112"/>
        <v>3.1671400000000007</v>
      </c>
      <c r="F947" s="2">
        <f t="shared" si="113"/>
        <v>3.1676399999999991</v>
      </c>
      <c r="G947" s="2">
        <f t="shared" si="115"/>
        <v>3.244072000000001</v>
      </c>
      <c r="H947" s="2">
        <f t="shared" si="111"/>
        <v>3.195943000000002</v>
      </c>
      <c r="I947" s="2">
        <f t="array" ref="I947">SUMPRODUCT(B931:B950, (ROW(B931:B950)-ROW(B931)+1)) / (20*21/2)</f>
        <v>3.1682876190476197</v>
      </c>
      <c r="J947" s="2">
        <f t="shared" si="114"/>
        <v>3.1823388130781405</v>
      </c>
      <c r="K947" s="2">
        <f t="shared" ref="K947:K1010" si="116">$K$4*B947+(1-$K$4)*K946</f>
        <v>3.2202012400451445</v>
      </c>
    </row>
    <row r="948" spans="1:11" ht="13.5" x14ac:dyDescent="0.25">
      <c r="A948" s="3">
        <f>TITRES_STAT!B951</f>
        <v>43385</v>
      </c>
      <c r="B948" s="6">
        <f>TITRES_STAT!D951</f>
        <v>3.1696</v>
      </c>
      <c r="C948" s="2">
        <f t="shared" si="109"/>
        <v>-5.1000000000001044E-3</v>
      </c>
      <c r="D948" s="2">
        <f t="shared" si="110"/>
        <v>3.1726599999999996</v>
      </c>
      <c r="E948" s="2">
        <f t="shared" si="112"/>
        <v>3.1681400000000002</v>
      </c>
      <c r="F948" s="2">
        <f t="shared" si="113"/>
        <v>3.1656299999999993</v>
      </c>
      <c r="G948" s="2">
        <f t="shared" si="115"/>
        <v>3.2417640000000012</v>
      </c>
      <c r="H948" s="2">
        <f t="shared" si="111"/>
        <v>3.197986000000002</v>
      </c>
      <c r="I948" s="2">
        <f t="array" ref="I948">SUMPRODUCT(B932:B951, (ROW(B932:B951)-ROW(B932)+1)) / (20*21/2)</f>
        <v>3.168117619047619</v>
      </c>
      <c r="J948" s="2">
        <f t="shared" si="114"/>
        <v>3.1811255927849844</v>
      </c>
      <c r="K948" s="2">
        <f t="shared" si="116"/>
        <v>3.2182168776904332</v>
      </c>
    </row>
    <row r="949" spans="1:11" ht="13.5" x14ac:dyDescent="0.25">
      <c r="A949" s="3">
        <f>TITRES_STAT!B952</f>
        <v>43389</v>
      </c>
      <c r="B949" s="6">
        <f>TITRES_STAT!D952</f>
        <v>3.1596000000000002</v>
      </c>
      <c r="C949" s="2">
        <f t="shared" si="109"/>
        <v>-9.9999999999997868E-3</v>
      </c>
      <c r="D949" s="2">
        <f t="shared" si="110"/>
        <v>3.1686399999999999</v>
      </c>
      <c r="E949" s="2">
        <f t="shared" si="112"/>
        <v>3.1681400000000002</v>
      </c>
      <c r="F949" s="2">
        <f t="shared" si="113"/>
        <v>3.1656299999999993</v>
      </c>
      <c r="G949" s="2">
        <f t="shared" si="115"/>
        <v>3.2379520000000008</v>
      </c>
      <c r="H949" s="2">
        <f t="shared" si="111"/>
        <v>3.1991530000000017</v>
      </c>
      <c r="I949" s="2">
        <f t="array" ref="I949">SUMPRODUCT(B933:B952, (ROW(B933:B952)-ROW(B933)+1)) / (20*21/2)</f>
        <v>3.1679476190476183</v>
      </c>
      <c r="J949" s="2">
        <f t="shared" si="114"/>
        <v>3.1790755363292718</v>
      </c>
      <c r="K949" s="2">
        <f t="shared" si="116"/>
        <v>3.2159181766045339</v>
      </c>
    </row>
    <row r="950" spans="1:11" ht="13.5" x14ac:dyDescent="0.25">
      <c r="A950" s="3">
        <f>TITRES_STAT!B953</f>
        <v>43390</v>
      </c>
      <c r="B950" s="6">
        <f>TITRES_STAT!D953</f>
        <v>3.1747000000000001</v>
      </c>
      <c r="C950" s="2">
        <f t="shared" si="109"/>
        <v>1.5099999999999891E-2</v>
      </c>
      <c r="D950" s="2">
        <f t="shared" si="110"/>
        <v>3.1716600000000001</v>
      </c>
      <c r="E950" s="2">
        <f t="shared" si="112"/>
        <v>3.1696500000000003</v>
      </c>
      <c r="F950" s="2">
        <f t="shared" si="113"/>
        <v>3.1663849999999996</v>
      </c>
      <c r="G950" s="2">
        <f t="shared" si="115"/>
        <v>3.2356460000000005</v>
      </c>
      <c r="H950" s="2">
        <f t="shared" si="111"/>
        <v>3.2006480000000015</v>
      </c>
      <c r="I950" s="2">
        <f t="array" ref="I950">SUMPRODUCT(B934:B953, (ROW(B934:B953)-ROW(B934)+1)) / (20*21/2)</f>
        <v>3.1671819047619048</v>
      </c>
      <c r="J950" s="2">
        <f t="shared" si="114"/>
        <v>3.1786588185836271</v>
      </c>
      <c r="K950" s="2">
        <f t="shared" si="116"/>
        <v>3.2143017775220031</v>
      </c>
    </row>
    <row r="951" spans="1:11" ht="13.5" x14ac:dyDescent="0.25">
      <c r="A951" s="3">
        <f>TITRES_STAT!B954</f>
        <v>43391</v>
      </c>
      <c r="B951" s="6">
        <f>TITRES_STAT!D954</f>
        <v>3.1646000000000001</v>
      </c>
      <c r="C951" s="2">
        <f t="shared" si="109"/>
        <v>-1.0099999999999998E-2</v>
      </c>
      <c r="D951" s="2">
        <f t="shared" si="110"/>
        <v>3.1686400000000003</v>
      </c>
      <c r="E951" s="2">
        <f t="shared" si="112"/>
        <v>3.1701500000000005</v>
      </c>
      <c r="F951" s="2">
        <f t="shared" si="113"/>
        <v>3.1663849999999996</v>
      </c>
      <c r="G951" s="2">
        <f t="shared" si="115"/>
        <v>3.2331380000000003</v>
      </c>
      <c r="H951" s="2">
        <f t="shared" si="111"/>
        <v>3.2021615000000012</v>
      </c>
      <c r="I951" s="2">
        <f t="array" ref="I951">SUMPRODUCT(B935:B954, (ROW(B935:B954)-ROW(B935)+1)) / (20*21/2)</f>
        <v>3.1665119047619052</v>
      </c>
      <c r="J951" s="2">
        <f t="shared" si="114"/>
        <v>3.1773198834804246</v>
      </c>
      <c r="K951" s="2">
        <f t="shared" si="116"/>
        <v>3.2123526882074152</v>
      </c>
    </row>
    <row r="952" spans="1:11" ht="13.5" x14ac:dyDescent="0.25">
      <c r="A952" s="3">
        <f>TITRES_STAT!B955</f>
        <v>43392</v>
      </c>
      <c r="B952" s="6">
        <f>TITRES_STAT!D955</f>
        <v>3.1646000000000001</v>
      </c>
      <c r="C952" s="2">
        <f t="shared" si="109"/>
        <v>0</v>
      </c>
      <c r="D952" s="2">
        <f t="shared" si="110"/>
        <v>3.16662</v>
      </c>
      <c r="E952" s="2">
        <f t="shared" si="112"/>
        <v>3.1686400000000003</v>
      </c>
      <c r="F952" s="2">
        <f t="shared" si="113"/>
        <v>3.1676399999999996</v>
      </c>
      <c r="G952" s="2">
        <f t="shared" si="115"/>
        <v>3.2302280000000008</v>
      </c>
      <c r="H952" s="2">
        <f t="shared" si="111"/>
        <v>3.2037665000000008</v>
      </c>
      <c r="I952" s="2">
        <f t="array" ref="I952">SUMPRODUCT(B936:B955, (ROW(B936:B955)-ROW(B936)+1)) / (20*21/2)</f>
        <v>3.1657461904761908</v>
      </c>
      <c r="J952" s="2">
        <f t="shared" si="114"/>
        <v>3.1761084660060988</v>
      </c>
      <c r="K952" s="2">
        <f t="shared" si="116"/>
        <v>3.2104800337679089</v>
      </c>
    </row>
    <row r="953" spans="1:11" ht="13.5" x14ac:dyDescent="0.25">
      <c r="A953" s="3">
        <f>TITRES_STAT!B956</f>
        <v>43395</v>
      </c>
      <c r="B953" s="6">
        <f>TITRES_STAT!D956</f>
        <v>3.1596000000000002</v>
      </c>
      <c r="C953" s="2">
        <f t="shared" si="109"/>
        <v>-4.9999999999998934E-3</v>
      </c>
      <c r="D953" s="2">
        <f t="shared" si="110"/>
        <v>3.1646200000000002</v>
      </c>
      <c r="E953" s="2">
        <f t="shared" si="112"/>
        <v>3.1686400000000003</v>
      </c>
      <c r="F953" s="2">
        <f t="shared" si="113"/>
        <v>3.1666349999999999</v>
      </c>
      <c r="G953" s="2">
        <f t="shared" si="115"/>
        <v>3.2271180000000008</v>
      </c>
      <c r="H953" s="2">
        <f t="shared" si="111"/>
        <v>3.2053465000000005</v>
      </c>
      <c r="I953" s="2">
        <f t="array" ref="I953">SUMPRODUCT(B937:B956, (ROW(B937:B956)-ROW(B937)+1)) / (20*21/2)</f>
        <v>3.1641238095238098</v>
      </c>
      <c r="J953" s="2">
        <f t="shared" si="114"/>
        <v>3.1745362311483749</v>
      </c>
      <c r="K953" s="2">
        <f t="shared" si="116"/>
        <v>3.20848473832603</v>
      </c>
    </row>
    <row r="954" spans="1:11" ht="13.5" x14ac:dyDescent="0.25">
      <c r="A954" s="3">
        <f>TITRES_STAT!B957</f>
        <v>43396</v>
      </c>
      <c r="B954" s="6">
        <f>TITRES_STAT!D957</f>
        <v>3.1596000000000002</v>
      </c>
      <c r="C954" s="2">
        <f t="shared" si="109"/>
        <v>0</v>
      </c>
      <c r="D954" s="2">
        <f t="shared" si="110"/>
        <v>3.1646200000000002</v>
      </c>
      <c r="E954" s="2">
        <f t="shared" si="112"/>
        <v>3.1666300000000005</v>
      </c>
      <c r="F954" s="2">
        <f t="shared" si="113"/>
        <v>3.16764</v>
      </c>
      <c r="G954" s="2">
        <f t="shared" si="115"/>
        <v>3.2240080000000013</v>
      </c>
      <c r="H954" s="2">
        <f t="shared" si="111"/>
        <v>3.2071559999999999</v>
      </c>
      <c r="I954" s="2">
        <f t="array" ref="I954">SUMPRODUCT(B938:B957, (ROW(B938:B957)-ROW(B938)+1)) / (20*21/2)</f>
        <v>3.1616590476190476</v>
      </c>
      <c r="J954" s="2">
        <f t="shared" si="114"/>
        <v>3.1731137329437678</v>
      </c>
      <c r="K954" s="2">
        <f t="shared" si="116"/>
        <v>3.206567689764225</v>
      </c>
    </row>
    <row r="955" spans="1:11" ht="13.5" x14ac:dyDescent="0.25">
      <c r="A955" s="3">
        <f>TITRES_STAT!B958</f>
        <v>43397</v>
      </c>
      <c r="B955" s="6">
        <f>TITRES_STAT!D958</f>
        <v>3.1596000000000002</v>
      </c>
      <c r="C955" s="2">
        <f t="shared" si="109"/>
        <v>0</v>
      </c>
      <c r="D955" s="2">
        <f t="shared" si="110"/>
        <v>3.1616000000000009</v>
      </c>
      <c r="E955" s="2">
        <f t="shared" si="112"/>
        <v>3.1666300000000005</v>
      </c>
      <c r="F955" s="2">
        <f t="shared" si="113"/>
        <v>3.1666350000000003</v>
      </c>
      <c r="G955" s="2">
        <f t="shared" si="115"/>
        <v>3.2209980000000007</v>
      </c>
      <c r="H955" s="2">
        <f t="shared" si="111"/>
        <v>3.2086215</v>
      </c>
      <c r="I955" s="2">
        <f t="array" ref="I955">SUMPRODUCT(B939:B958, (ROW(B939:B958)-ROW(B939)+1)) / (20*21/2)</f>
        <v>3.157457142857143</v>
      </c>
      <c r="J955" s="2">
        <f t="shared" si="114"/>
        <v>3.1718267107586469</v>
      </c>
      <c r="K955" s="2">
        <f t="shared" si="116"/>
        <v>3.2047258195773924</v>
      </c>
    </row>
    <row r="956" spans="1:11" ht="13.5" x14ac:dyDescent="0.25">
      <c r="A956" s="3">
        <f>TITRES_STAT!B959</f>
        <v>43398</v>
      </c>
      <c r="B956" s="6">
        <f>TITRES_STAT!D959</f>
        <v>3.1496</v>
      </c>
      <c r="C956" s="2">
        <f t="shared" si="109"/>
        <v>-1.0000000000000231E-2</v>
      </c>
      <c r="D956" s="2">
        <f t="shared" si="110"/>
        <v>3.1585999999999999</v>
      </c>
      <c r="E956" s="2">
        <f t="shared" si="112"/>
        <v>3.1636200000000008</v>
      </c>
      <c r="F956" s="2">
        <f t="shared" si="113"/>
        <v>3.1653799999999999</v>
      </c>
      <c r="G956" s="2">
        <f t="shared" si="115"/>
        <v>3.2181900000000003</v>
      </c>
      <c r="H956" s="2">
        <f t="shared" si="111"/>
        <v>3.2100139999999993</v>
      </c>
      <c r="I956" s="2">
        <f t="array" ref="I956">SUMPRODUCT(B940:B959, (ROW(B940:B959)-ROW(B940)+1)) / (20*21/2)</f>
        <v>3.1534461904761906</v>
      </c>
      <c r="J956" s="2">
        <f t="shared" si="114"/>
        <v>3.1697098811625852</v>
      </c>
      <c r="K956" s="2">
        <f t="shared" si="116"/>
        <v>3.2025640227312202</v>
      </c>
    </row>
    <row r="957" spans="1:11" ht="13.5" x14ac:dyDescent="0.25">
      <c r="A957" s="3">
        <f>TITRES_STAT!B960</f>
        <v>43399</v>
      </c>
      <c r="B957" s="6">
        <f>TITRES_STAT!D960</f>
        <v>3.1395</v>
      </c>
      <c r="C957" s="2">
        <f t="shared" si="109"/>
        <v>-1.0099999999999998E-2</v>
      </c>
      <c r="D957" s="2">
        <f t="shared" si="110"/>
        <v>3.1535799999999998</v>
      </c>
      <c r="E957" s="2">
        <f t="shared" si="112"/>
        <v>3.1600999999999999</v>
      </c>
      <c r="F957" s="2">
        <f t="shared" si="113"/>
        <v>3.1636199999999999</v>
      </c>
      <c r="G957" s="2">
        <f t="shared" si="115"/>
        <v>3.2147779999999999</v>
      </c>
      <c r="H957" s="2">
        <f t="shared" si="111"/>
        <v>3.2113559999999985</v>
      </c>
      <c r="I957" s="2">
        <f t="array" ref="I957">SUMPRODUCT(B941:B960, (ROW(B941:B960)-ROW(B941)+1)) / (20*21/2)</f>
        <v>3.1486738095238089</v>
      </c>
      <c r="J957" s="2">
        <f t="shared" si="114"/>
        <v>3.1668327496232913</v>
      </c>
      <c r="K957" s="2">
        <f t="shared" si="116"/>
        <v>3.2000909238005844</v>
      </c>
    </row>
    <row r="958" spans="1:11" ht="13.5" x14ac:dyDescent="0.25">
      <c r="A958" s="3">
        <f>TITRES_STAT!B961</f>
        <v>43402</v>
      </c>
      <c r="B958" s="6">
        <f>TITRES_STAT!D961</f>
        <v>3.1194999999999999</v>
      </c>
      <c r="C958" s="2">
        <f t="shared" si="109"/>
        <v>-2.0000000000000018E-2</v>
      </c>
      <c r="D958" s="2">
        <f t="shared" si="110"/>
        <v>3.1455600000000001</v>
      </c>
      <c r="E958" s="2">
        <f t="shared" si="112"/>
        <v>3.1550900000000004</v>
      </c>
      <c r="F958" s="2">
        <f t="shared" si="113"/>
        <v>3.1616149999999998</v>
      </c>
      <c r="G958" s="2">
        <f t="shared" si="115"/>
        <v>3.2111680000000002</v>
      </c>
      <c r="H958" s="2">
        <f t="shared" si="111"/>
        <v>3.2129649999999987</v>
      </c>
      <c r="I958" s="2">
        <f t="array" ref="I958">SUMPRODUCT(B942:B961, (ROW(B942:B961)-ROW(B942)+1)) / (20*21/2)</f>
        <v>3.1398352380952375</v>
      </c>
      <c r="J958" s="2">
        <f t="shared" si="114"/>
        <v>3.1623248687067873</v>
      </c>
      <c r="K958" s="2">
        <f t="shared" si="116"/>
        <v>3.1969304954162476</v>
      </c>
    </row>
    <row r="959" spans="1:11" ht="13.5" x14ac:dyDescent="0.25">
      <c r="A959" s="3">
        <f>TITRES_STAT!B962</f>
        <v>43403</v>
      </c>
      <c r="B959" s="6">
        <f>TITRES_STAT!D962</f>
        <v>3.1194999999999999</v>
      </c>
      <c r="C959" s="2">
        <f t="shared" si="109"/>
        <v>0</v>
      </c>
      <c r="D959" s="2">
        <f t="shared" si="110"/>
        <v>3.1375400000000004</v>
      </c>
      <c r="E959" s="2">
        <f t="shared" si="112"/>
        <v>3.1510799999999994</v>
      </c>
      <c r="F959" s="2">
        <f t="shared" si="113"/>
        <v>3.1596099999999998</v>
      </c>
      <c r="G959" s="2">
        <f t="shared" si="115"/>
        <v>3.2068560000000002</v>
      </c>
      <c r="H959" s="2">
        <f t="shared" si="111"/>
        <v>3.2144589999999984</v>
      </c>
      <c r="I959" s="2">
        <f t="array" ref="I959">SUMPRODUCT(B943:B962, (ROW(B943:B962)-ROW(B943)+1)) / (20*21/2)</f>
        <v>3.1328885714285715</v>
      </c>
      <c r="J959" s="2">
        <f t="shared" si="114"/>
        <v>3.1582463097823315</v>
      </c>
      <c r="K959" s="2">
        <f t="shared" si="116"/>
        <v>3.1938940053999243</v>
      </c>
    </row>
    <row r="960" spans="1:11" ht="13.5" x14ac:dyDescent="0.25">
      <c r="A960" s="3">
        <f>TITRES_STAT!B963</f>
        <v>43404</v>
      </c>
      <c r="B960" s="6">
        <f>TITRES_STAT!D963</f>
        <v>3.1095000000000002</v>
      </c>
      <c r="C960" s="2">
        <f t="shared" si="109"/>
        <v>-9.9999999999997868E-3</v>
      </c>
      <c r="D960" s="2">
        <f t="shared" si="110"/>
        <v>3.1275200000000001</v>
      </c>
      <c r="E960" s="2">
        <f t="shared" si="112"/>
        <v>3.1445600000000002</v>
      </c>
      <c r="F960" s="2">
        <f t="shared" si="113"/>
        <v>3.1571050000000001</v>
      </c>
      <c r="G960" s="2">
        <f t="shared" si="115"/>
        <v>3.2023439999999992</v>
      </c>
      <c r="H960" s="2">
        <f t="shared" si="111"/>
        <v>3.2158344999999993</v>
      </c>
      <c r="I960" s="2">
        <f t="array" ref="I960">SUMPRODUCT(B944:B963, (ROW(B944:B963)-ROW(B944)+1)) / (20*21/2)</f>
        <v>3.1264195238095236</v>
      </c>
      <c r="J960" s="2">
        <f t="shared" si="114"/>
        <v>3.1536038040887764</v>
      </c>
      <c r="K960" s="2">
        <f t="shared" si="116"/>
        <v>3.1905844365607119</v>
      </c>
    </row>
    <row r="961" spans="1:11" ht="13.5" x14ac:dyDescent="0.25">
      <c r="A961" s="3">
        <f>TITRES_STAT!B964</f>
        <v>43405</v>
      </c>
      <c r="B961" s="6">
        <f>TITRES_STAT!D964</f>
        <v>3.0642999999999998</v>
      </c>
      <c r="C961" s="2">
        <f t="shared" si="109"/>
        <v>-4.5200000000000351E-2</v>
      </c>
      <c r="D961" s="2">
        <f t="shared" si="110"/>
        <v>3.1104600000000002</v>
      </c>
      <c r="E961" s="2">
        <f t="shared" si="112"/>
        <v>3.1345299999999994</v>
      </c>
      <c r="F961" s="2">
        <f t="shared" si="113"/>
        <v>3.1523399999999997</v>
      </c>
      <c r="G961" s="2">
        <f t="shared" si="115"/>
        <v>3.1972279999999995</v>
      </c>
      <c r="H961" s="2">
        <f t="shared" si="111"/>
        <v>3.2170524999999994</v>
      </c>
      <c r="I961" s="2">
        <f t="array" ref="I961">SUMPRODUCT(B945:B964, (ROW(B945:B964)-ROW(B945)+1)) / (20*21/2)</f>
        <v>3.1203323809523811</v>
      </c>
      <c r="J961" s="2">
        <f t="shared" si="114"/>
        <v>3.1450986798898457</v>
      </c>
      <c r="K961" s="2">
        <f t="shared" si="116"/>
        <v>3.185632105715194</v>
      </c>
    </row>
    <row r="962" spans="1:11" ht="13.5" x14ac:dyDescent="0.25">
      <c r="A962" s="3">
        <f>TITRES_STAT!B965</f>
        <v>43406</v>
      </c>
      <c r="B962" s="6">
        <f>TITRES_STAT!D965</f>
        <v>3.0794000000000001</v>
      </c>
      <c r="C962" s="2">
        <f t="shared" si="109"/>
        <v>1.5100000000000335E-2</v>
      </c>
      <c r="D962" s="2">
        <f t="shared" si="110"/>
        <v>3.0984399999999996</v>
      </c>
      <c r="E962" s="2">
        <f t="shared" si="112"/>
        <v>3.12601</v>
      </c>
      <c r="F962" s="2">
        <f t="shared" si="113"/>
        <v>3.1473249999999999</v>
      </c>
      <c r="G962" s="2">
        <f t="shared" si="115"/>
        <v>3.1924139999999994</v>
      </c>
      <c r="H962" s="2">
        <f t="shared" si="111"/>
        <v>3.218345999999999</v>
      </c>
      <c r="I962" s="2">
        <f t="array" ref="I962">SUMPRODUCT(B946:B965, (ROW(B946:B965)-ROW(B946)+1)) / (20*21/2)</f>
        <v>3.1156752380952386</v>
      </c>
      <c r="J962" s="2">
        <f t="shared" si="114"/>
        <v>3.1388416627574793</v>
      </c>
      <c r="K962" s="2">
        <f t="shared" si="116"/>
        <v>3.1814661407851865</v>
      </c>
    </row>
    <row r="963" spans="1:11" ht="13.5" x14ac:dyDescent="0.25">
      <c r="A963" s="3">
        <f>TITRES_STAT!B966</f>
        <v>43409</v>
      </c>
      <c r="B963" s="6">
        <f>TITRES_STAT!D966</f>
        <v>3.0794000000000001</v>
      </c>
      <c r="C963" s="2">
        <f t="shared" si="109"/>
        <v>0</v>
      </c>
      <c r="D963" s="2">
        <f t="shared" si="110"/>
        <v>3.0904199999999999</v>
      </c>
      <c r="E963" s="2">
        <f t="shared" si="112"/>
        <v>3.1179899999999998</v>
      </c>
      <c r="F963" s="2">
        <f t="shared" si="113"/>
        <v>3.1433150000000003</v>
      </c>
      <c r="G963" s="2">
        <f t="shared" si="115"/>
        <v>3.1877999999999993</v>
      </c>
      <c r="H963" s="2">
        <f t="shared" si="111"/>
        <v>3.2196394999999991</v>
      </c>
      <c r="I963" s="2">
        <f t="array" ref="I963">SUMPRODUCT(B947:B966, (ROW(B947:B966)-ROW(B947)+1)) / (20*21/2)</f>
        <v>3.1142190476190477</v>
      </c>
      <c r="J963" s="2">
        <f t="shared" si="114"/>
        <v>3.133180552018672</v>
      </c>
      <c r="K963" s="2">
        <f t="shared" si="116"/>
        <v>3.1774635470289052</v>
      </c>
    </row>
    <row r="964" spans="1:11" ht="13.5" x14ac:dyDescent="0.25">
      <c r="A964" s="3">
        <f>TITRES_STAT!B967</f>
        <v>43410</v>
      </c>
      <c r="B964" s="6">
        <f>TITRES_STAT!D967</f>
        <v>3.0794000000000001</v>
      </c>
      <c r="C964" s="2">
        <f t="shared" ref="C964:C1027" si="117">B964-B963</f>
        <v>0</v>
      </c>
      <c r="D964" s="2">
        <f t="shared" si="110"/>
        <v>3.0823999999999998</v>
      </c>
      <c r="E964" s="2">
        <f t="shared" si="112"/>
        <v>3.1099699999999997</v>
      </c>
      <c r="F964" s="2">
        <f t="shared" si="113"/>
        <v>3.1383000000000001</v>
      </c>
      <c r="G964" s="2">
        <f t="shared" si="115"/>
        <v>3.1831859999999983</v>
      </c>
      <c r="H964" s="2">
        <f t="shared" si="111"/>
        <v>3.2208414999999984</v>
      </c>
      <c r="I964" s="2">
        <f t="array" ref="I964">SUMPRODUCT(B948:B967, (ROW(B948:B967)-ROW(B948)+1)) / (20*21/2)</f>
        <v>3.1125733333333332</v>
      </c>
      <c r="J964" s="2">
        <f t="shared" si="114"/>
        <v>3.1280585946835604</v>
      </c>
      <c r="K964" s="2">
        <f t="shared" si="116"/>
        <v>3.1736179177336545</v>
      </c>
    </row>
    <row r="965" spans="1:11" ht="13.5" x14ac:dyDescent="0.25">
      <c r="A965" s="3">
        <f>TITRES_STAT!B968</f>
        <v>43411</v>
      </c>
      <c r="B965" s="6">
        <f>TITRES_STAT!D968</f>
        <v>3.0893999999999999</v>
      </c>
      <c r="C965" s="2">
        <f t="shared" si="117"/>
        <v>9.9999999999997868E-3</v>
      </c>
      <c r="D965" s="2">
        <f t="shared" si="110"/>
        <v>3.0783800000000001</v>
      </c>
      <c r="E965" s="2">
        <f t="shared" si="112"/>
        <v>3.1029500000000003</v>
      </c>
      <c r="F965" s="2">
        <f t="shared" si="113"/>
        <v>3.1347900000000002</v>
      </c>
      <c r="G965" s="2">
        <f t="shared" si="115"/>
        <v>3.178771999999999</v>
      </c>
      <c r="H965" s="2">
        <f t="shared" si="111"/>
        <v>3.2221619999999986</v>
      </c>
      <c r="I965" s="2">
        <f t="array" ref="I965">SUMPRODUCT(B949:B968, (ROW(B949:B968)-ROW(B949)+1)) / (20*21/2)</f>
        <v>3.1112142857142859</v>
      </c>
      <c r="J965" s="2">
        <f t="shared" si="114"/>
        <v>3.1243768237613168</v>
      </c>
      <c r="K965" s="2">
        <f t="shared" si="116"/>
        <v>3.170315254293119</v>
      </c>
    </row>
    <row r="966" spans="1:11" ht="13.5" x14ac:dyDescent="0.25">
      <c r="A966" s="3">
        <f>TITRES_STAT!B969</f>
        <v>43412</v>
      </c>
      <c r="B966" s="6">
        <f>TITRES_STAT!D969</f>
        <v>3.1194999999999999</v>
      </c>
      <c r="C966" s="2">
        <f t="shared" si="117"/>
        <v>3.0100000000000016E-2</v>
      </c>
      <c r="D966" s="2">
        <f t="shared" ref="D966:D1029" si="118">AVERAGE(B962:B966)</f>
        <v>3.0894200000000001</v>
      </c>
      <c r="E966" s="2">
        <f t="shared" si="112"/>
        <v>3.0999400000000001</v>
      </c>
      <c r="F966" s="2">
        <f t="shared" si="113"/>
        <v>3.1317800000000005</v>
      </c>
      <c r="G966" s="2">
        <f t="shared" si="115"/>
        <v>3.1749599999999987</v>
      </c>
      <c r="H966" s="2">
        <f t="shared" si="111"/>
        <v>3.2235414999999983</v>
      </c>
      <c r="I966" s="2">
        <f t="array" ref="I966">SUMPRODUCT(B950:B969, (ROW(B950:B969)-ROW(B950)+1)) / (20*21/2)</f>
        <v>3.1101176190476192</v>
      </c>
      <c r="J966" s="2">
        <f t="shared" si="114"/>
        <v>3.1239123643554771</v>
      </c>
      <c r="K966" s="2">
        <f t="shared" si="116"/>
        <v>3.1683224992228007</v>
      </c>
    </row>
    <row r="967" spans="1:11" ht="13.5" x14ac:dyDescent="0.25">
      <c r="A967" s="3">
        <f>TITRES_STAT!B970</f>
        <v>43413</v>
      </c>
      <c r="B967" s="6">
        <f>TITRES_STAT!D970</f>
        <v>3.1145</v>
      </c>
      <c r="C967" s="2">
        <f t="shared" si="117"/>
        <v>-4.9999999999998934E-3</v>
      </c>
      <c r="D967" s="2">
        <f t="shared" si="118"/>
        <v>3.0964400000000003</v>
      </c>
      <c r="E967" s="2">
        <f t="shared" si="112"/>
        <v>3.0974399999999997</v>
      </c>
      <c r="F967" s="2">
        <f t="shared" si="113"/>
        <v>3.1287700000000003</v>
      </c>
      <c r="G967" s="2">
        <f t="shared" si="115"/>
        <v>3.1710479999999985</v>
      </c>
      <c r="H967" s="2">
        <f t="shared" si="111"/>
        <v>3.2247354999999982</v>
      </c>
      <c r="I967" s="2">
        <f t="array" ref="I967">SUMPRODUCT(B951:B970, (ROW(B951:B970)-ROW(B951)+1)) / (20*21/2)</f>
        <v>3.1101880952380951</v>
      </c>
      <c r="J967" s="2">
        <f t="shared" si="114"/>
        <v>3.1230159487025744</v>
      </c>
      <c r="K967" s="2">
        <f t="shared" si="116"/>
        <v>3.1662118129787693</v>
      </c>
    </row>
    <row r="968" spans="1:11" ht="13.5" x14ac:dyDescent="0.25">
      <c r="A968" s="3">
        <f>TITRES_STAT!B971</f>
        <v>43416</v>
      </c>
      <c r="B968" s="6">
        <f>TITRES_STAT!D971</f>
        <v>3.1145</v>
      </c>
      <c r="C968" s="2">
        <f t="shared" si="117"/>
        <v>0</v>
      </c>
      <c r="D968" s="2">
        <f t="shared" si="118"/>
        <v>3.1034599999999997</v>
      </c>
      <c r="E968" s="2">
        <f t="shared" si="112"/>
        <v>3.09694</v>
      </c>
      <c r="F968" s="2">
        <f t="shared" si="113"/>
        <v>3.1260149999999998</v>
      </c>
      <c r="G968" s="2">
        <f t="shared" si="115"/>
        <v>3.1666359999999987</v>
      </c>
      <c r="H968" s="2">
        <f t="shared" si="111"/>
        <v>3.2258604999999982</v>
      </c>
      <c r="I968" s="2">
        <f t="array" ref="I968">SUMPRODUCT(B952:B971, (ROW(B952:B971)-ROW(B952)+1)) / (20*21/2)</f>
        <v>3.1114500000000005</v>
      </c>
      <c r="J968" s="2">
        <f t="shared" si="114"/>
        <v>3.1222049059689958</v>
      </c>
      <c r="K968" s="2">
        <f t="shared" si="116"/>
        <v>3.1641838987443078</v>
      </c>
    </row>
    <row r="969" spans="1:11" ht="13.5" x14ac:dyDescent="0.25">
      <c r="A969" s="3">
        <f>TITRES_STAT!B972</f>
        <v>43417</v>
      </c>
      <c r="B969" s="6">
        <f>TITRES_STAT!D972</f>
        <v>3.1145</v>
      </c>
      <c r="C969" s="2">
        <f t="shared" si="117"/>
        <v>0</v>
      </c>
      <c r="D969" s="2">
        <f t="shared" si="118"/>
        <v>3.1104799999999999</v>
      </c>
      <c r="E969" s="2">
        <f t="shared" si="112"/>
        <v>3.0964399999999999</v>
      </c>
      <c r="F969" s="2">
        <f t="shared" si="113"/>
        <v>3.1237599999999999</v>
      </c>
      <c r="G969" s="2">
        <f t="shared" si="115"/>
        <v>3.1617219999999988</v>
      </c>
      <c r="H969" s="2">
        <f t="shared" si="111"/>
        <v>3.2265039999999989</v>
      </c>
      <c r="I969" s="2">
        <f t="array" ref="I969">SUMPRODUCT(B953:B972, (ROW(B953:B972)-ROW(B953)+1)) / (20*21/2)</f>
        <v>3.1128552380952388</v>
      </c>
      <c r="J969" s="2">
        <f t="shared" si="114"/>
        <v>3.12147110540052</v>
      </c>
      <c r="K969" s="2">
        <f t="shared" si="116"/>
        <v>3.1622355105582565</v>
      </c>
    </row>
    <row r="970" spans="1:11" ht="13.5" x14ac:dyDescent="0.25">
      <c r="A970" s="3">
        <f>TITRES_STAT!B973</f>
        <v>43418</v>
      </c>
      <c r="B970" s="6">
        <f>TITRES_STAT!D973</f>
        <v>3.1244999999999998</v>
      </c>
      <c r="C970" s="2">
        <f t="shared" si="117"/>
        <v>9.9999999999997868E-3</v>
      </c>
      <c r="D970" s="2">
        <f t="shared" si="118"/>
        <v>3.1174999999999997</v>
      </c>
      <c r="E970" s="2">
        <f t="shared" si="112"/>
        <v>3.0979399999999999</v>
      </c>
      <c r="F970" s="2">
        <f t="shared" si="113"/>
        <v>3.1212499999999999</v>
      </c>
      <c r="G970" s="2">
        <f t="shared" si="115"/>
        <v>3.1584119999999989</v>
      </c>
      <c r="H970" s="2">
        <f t="shared" ref="H970:H1033" si="119">AVERAGE(B771:B970)</f>
        <v>3.2267389999999985</v>
      </c>
      <c r="I970" s="2">
        <f t="array" ref="I970">SUMPRODUCT(B954:B973, (ROW(B954:B973)-ROW(B954)+1)) / (20*21/2)</f>
        <v>3.1167942857142861</v>
      </c>
      <c r="J970" s="2">
        <f t="shared" si="114"/>
        <v>3.1217595715528517</v>
      </c>
      <c r="K970" s="2">
        <f t="shared" si="116"/>
        <v>3.1607556866147957</v>
      </c>
    </row>
    <row r="971" spans="1:11" ht="13.5" x14ac:dyDescent="0.25">
      <c r="A971" s="3">
        <f>TITRES_STAT!B974</f>
        <v>43419</v>
      </c>
      <c r="B971" s="6">
        <f>TITRES_STAT!D974</f>
        <v>3.1345000000000001</v>
      </c>
      <c r="C971" s="2">
        <f t="shared" si="117"/>
        <v>1.0000000000000231E-2</v>
      </c>
      <c r="D971" s="2">
        <f t="shared" si="118"/>
        <v>3.1204999999999998</v>
      </c>
      <c r="E971" s="2">
        <f t="shared" si="112"/>
        <v>3.1049600000000002</v>
      </c>
      <c r="F971" s="2">
        <f t="shared" si="113"/>
        <v>3.1197449999999995</v>
      </c>
      <c r="G971" s="2">
        <f t="shared" si="115"/>
        <v>3.1554019999999992</v>
      </c>
      <c r="H971" s="2">
        <f t="shared" si="119"/>
        <v>3.2272074999999982</v>
      </c>
      <c r="I971" s="2">
        <f t="array" ref="I971">SUMPRODUCT(B955:B974, (ROW(B955:B974)-ROW(B955)+1)) / (20*21/2)</f>
        <v>3.118819047619048</v>
      </c>
      <c r="J971" s="2">
        <f t="shared" si="114"/>
        <v>3.1229729456906754</v>
      </c>
      <c r="K971" s="2">
        <f t="shared" si="116"/>
        <v>3.1597260518455883</v>
      </c>
    </row>
    <row r="972" spans="1:11" ht="13.5" x14ac:dyDescent="0.25">
      <c r="A972" s="3">
        <f>TITRES_STAT!B975</f>
        <v>43420</v>
      </c>
      <c r="B972" s="6">
        <f>TITRES_STAT!D975</f>
        <v>3.1345000000000001</v>
      </c>
      <c r="C972" s="2">
        <f t="shared" si="117"/>
        <v>0</v>
      </c>
      <c r="D972" s="2">
        <f t="shared" si="118"/>
        <v>3.1244999999999998</v>
      </c>
      <c r="E972" s="2">
        <f t="shared" ref="E972:E1035" si="120">AVERAGE(B963:B972)</f>
        <v>3.1104700000000003</v>
      </c>
      <c r="F972" s="2">
        <f t="shared" si="113"/>
        <v>3.1182400000000001</v>
      </c>
      <c r="G972" s="2">
        <f t="shared" si="115"/>
        <v>3.1528939999999999</v>
      </c>
      <c r="H972" s="2">
        <f t="shared" si="119"/>
        <v>3.2277674999999983</v>
      </c>
      <c r="I972" s="2">
        <f t="array" ref="I972">SUMPRODUCT(B956:B975, (ROW(B956:B975)-ROW(B956)+1)) / (20*21/2)</f>
        <v>3.1175966666666666</v>
      </c>
      <c r="J972" s="2">
        <f t="shared" si="114"/>
        <v>3.1240707603868016</v>
      </c>
      <c r="K972" s="2">
        <f t="shared" si="116"/>
        <v>3.1587367949104674</v>
      </c>
    </row>
    <row r="973" spans="1:11" ht="13.5" x14ac:dyDescent="0.25">
      <c r="A973" s="3">
        <f>TITRES_STAT!B976</f>
        <v>43423</v>
      </c>
      <c r="B973" s="6">
        <f>TITRES_STAT!D976</f>
        <v>3.1596000000000002</v>
      </c>
      <c r="C973" s="2">
        <f t="shared" si="117"/>
        <v>2.5100000000000122E-2</v>
      </c>
      <c r="D973" s="2">
        <f t="shared" si="118"/>
        <v>3.1335199999999999</v>
      </c>
      <c r="E973" s="2">
        <f t="shared" si="120"/>
        <v>3.11849</v>
      </c>
      <c r="F973" s="2">
        <f t="shared" si="113"/>
        <v>3.1182400000000001</v>
      </c>
      <c r="G973" s="2">
        <f t="shared" si="115"/>
        <v>3.1508880000000001</v>
      </c>
      <c r="H973" s="2">
        <f t="shared" si="119"/>
        <v>3.2284299999999986</v>
      </c>
      <c r="I973" s="2">
        <f t="array" ref="I973">SUMPRODUCT(B957:B976, (ROW(B957:B976)-ROW(B957)+1)) / (20*21/2)</f>
        <v>3.1147323809523808</v>
      </c>
      <c r="J973" s="2">
        <f t="shared" si="114"/>
        <v>3.1274544974928205</v>
      </c>
      <c r="K973" s="2">
        <f t="shared" si="116"/>
        <v>3.1587706460904492</v>
      </c>
    </row>
    <row r="974" spans="1:11" ht="13.5" x14ac:dyDescent="0.25">
      <c r="A974" s="3">
        <f>TITRES_STAT!B977</f>
        <v>43425</v>
      </c>
      <c r="B974" s="6">
        <f>TITRES_STAT!D977</f>
        <v>3.1395</v>
      </c>
      <c r="C974" s="2">
        <f t="shared" si="117"/>
        <v>-2.0100000000000229E-2</v>
      </c>
      <c r="D974" s="2">
        <f t="shared" si="118"/>
        <v>3.1385200000000002</v>
      </c>
      <c r="E974" s="2">
        <f t="shared" si="120"/>
        <v>3.1244999999999998</v>
      </c>
      <c r="F974" s="2">
        <f t="shared" si="113"/>
        <v>3.117235</v>
      </c>
      <c r="G974" s="2">
        <f t="shared" si="115"/>
        <v>3.1485799999999999</v>
      </c>
      <c r="H974" s="2">
        <f t="shared" si="119"/>
        <v>3.228991999999999</v>
      </c>
      <c r="I974" s="2">
        <f t="array" ref="I974">SUMPRODUCT(B958:B977, (ROW(B958:B977)-ROW(B958)+1)) / (20*21/2)</f>
        <v>3.1145690476190477</v>
      </c>
      <c r="J974" s="2">
        <f t="shared" si="114"/>
        <v>3.1286016882077901</v>
      </c>
      <c r="K974" s="2">
        <f t="shared" si="116"/>
        <v>3.1580149344790591</v>
      </c>
    </row>
    <row r="975" spans="1:11" ht="13.5" x14ac:dyDescent="0.25">
      <c r="A975" s="3">
        <f>TITRES_STAT!B978</f>
        <v>43426</v>
      </c>
      <c r="B975" s="6">
        <f>TITRES_STAT!D978</f>
        <v>3.1044</v>
      </c>
      <c r="C975" s="2">
        <f t="shared" si="117"/>
        <v>-3.5099999999999909E-2</v>
      </c>
      <c r="D975" s="2">
        <f t="shared" si="118"/>
        <v>3.1345000000000001</v>
      </c>
      <c r="E975" s="2">
        <f t="shared" si="120"/>
        <v>3.1259999999999999</v>
      </c>
      <c r="F975" s="2">
        <f t="shared" si="113"/>
        <v>3.1144749999999997</v>
      </c>
      <c r="G975" s="2">
        <f t="shared" si="115"/>
        <v>3.1470739999999999</v>
      </c>
      <c r="H975" s="2">
        <f t="shared" si="119"/>
        <v>3.2291494999999988</v>
      </c>
      <c r="I975" s="2">
        <f t="array" ref="I975">SUMPRODUCT(B959:B978, (ROW(B959:B978)-ROW(B959)+1)) / (20*21/2)</f>
        <v>3.1150247619047615</v>
      </c>
      <c r="J975" s="2">
        <f t="shared" si="114"/>
        <v>3.1262967655213338</v>
      </c>
      <c r="K975" s="2">
        <f t="shared" si="116"/>
        <v>3.1559123880289004</v>
      </c>
    </row>
    <row r="976" spans="1:11" ht="13.5" x14ac:dyDescent="0.25">
      <c r="A976" s="3">
        <f>TITRES_STAT!B979</f>
        <v>43427</v>
      </c>
      <c r="B976" s="6">
        <f>TITRES_STAT!D979</f>
        <v>3.0844</v>
      </c>
      <c r="C976" s="2">
        <f t="shared" si="117"/>
        <v>-2.0000000000000018E-2</v>
      </c>
      <c r="D976" s="2">
        <f t="shared" si="118"/>
        <v>3.1244800000000001</v>
      </c>
      <c r="E976" s="2">
        <f t="shared" si="120"/>
        <v>3.1224899999999995</v>
      </c>
      <c r="F976" s="2">
        <f t="shared" si="113"/>
        <v>3.1112150000000001</v>
      </c>
      <c r="G976" s="2">
        <f t="shared" si="115"/>
        <v>3.144968</v>
      </c>
      <c r="H976" s="2">
        <f t="shared" si="119"/>
        <v>3.2296194999999988</v>
      </c>
      <c r="I976" s="2">
        <f t="array" ref="I976">SUMPRODUCT(B960:B979, (ROW(B960:B979)-ROW(B960)+1)) / (20*21/2)</f>
        <v>3.1126376190476188</v>
      </c>
      <c r="J976" s="2">
        <f t="shared" si="114"/>
        <v>3.1223065973764448</v>
      </c>
      <c r="K976" s="2">
        <f t="shared" si="116"/>
        <v>3.1531079806552182</v>
      </c>
    </row>
    <row r="977" spans="1:11" ht="13.5" x14ac:dyDescent="0.25">
      <c r="A977" s="3">
        <f>TITRES_STAT!B980</f>
        <v>43430</v>
      </c>
      <c r="B977" s="6">
        <f>TITRES_STAT!D980</f>
        <v>3.1095000000000002</v>
      </c>
      <c r="C977" s="2">
        <f t="shared" si="117"/>
        <v>2.5100000000000122E-2</v>
      </c>
      <c r="D977" s="2">
        <f t="shared" si="118"/>
        <v>3.1194800000000003</v>
      </c>
      <c r="E977" s="2">
        <f t="shared" si="120"/>
        <v>3.1219899999999994</v>
      </c>
      <c r="F977" s="2">
        <f t="shared" si="113"/>
        <v>3.109715</v>
      </c>
      <c r="G977" s="2">
        <f t="shared" si="115"/>
        <v>3.1429619999999998</v>
      </c>
      <c r="H977" s="2">
        <f t="shared" si="119"/>
        <v>3.2301919999999984</v>
      </c>
      <c r="I977" s="2">
        <f t="array" ref="I977">SUMPRODUCT(B961:B980, (ROW(B961:B980)-ROW(B961)+1)) / (20*21/2)</f>
        <v>3.1128080952380954</v>
      </c>
      <c r="J977" s="2">
        <f t="shared" si="114"/>
        <v>3.1210869214358312</v>
      </c>
      <c r="K977" s="2">
        <f t="shared" si="116"/>
        <v>3.1513978637667788</v>
      </c>
    </row>
    <row r="978" spans="1:11" ht="13.5" x14ac:dyDescent="0.25">
      <c r="A978" s="3">
        <f>TITRES_STAT!B981</f>
        <v>43431</v>
      </c>
      <c r="B978" s="6">
        <f>TITRES_STAT!D981</f>
        <v>3.1145</v>
      </c>
      <c r="C978" s="2">
        <f t="shared" si="117"/>
        <v>4.9999999999998934E-3</v>
      </c>
      <c r="D978" s="2">
        <f t="shared" si="118"/>
        <v>3.1104600000000002</v>
      </c>
      <c r="E978" s="2">
        <f t="shared" si="120"/>
        <v>3.1219899999999994</v>
      </c>
      <c r="F978" s="2">
        <f t="shared" si="113"/>
        <v>3.1094649999999997</v>
      </c>
      <c r="G978" s="2">
        <f t="shared" si="115"/>
        <v>3.1410560000000007</v>
      </c>
      <c r="H978" s="2">
        <f t="shared" si="119"/>
        <v>3.2306289999999986</v>
      </c>
      <c r="I978" s="2">
        <f t="array" ref="I978">SUMPRODUCT(B962:B981, (ROW(B962:B981)-ROW(B962)+1)) / (20*21/2)</f>
        <v>3.112978571428572</v>
      </c>
      <c r="J978" s="2">
        <f t="shared" si="114"/>
        <v>3.1204595955847996</v>
      </c>
      <c r="K978" s="2">
        <f t="shared" si="116"/>
        <v>3.1499508887171013</v>
      </c>
    </row>
    <row r="979" spans="1:11" ht="13.5" x14ac:dyDescent="0.25">
      <c r="A979" s="3">
        <f>TITRES_STAT!B982</f>
        <v>43432</v>
      </c>
      <c r="B979" s="6">
        <f>TITRES_STAT!D982</f>
        <v>3.0844</v>
      </c>
      <c r="C979" s="2">
        <f t="shared" si="117"/>
        <v>-3.0100000000000016E-2</v>
      </c>
      <c r="D979" s="2">
        <f t="shared" si="118"/>
        <v>3.0994400000000004</v>
      </c>
      <c r="E979" s="2">
        <f t="shared" si="120"/>
        <v>3.1189799999999996</v>
      </c>
      <c r="F979" s="2">
        <f t="shared" si="113"/>
        <v>3.10771</v>
      </c>
      <c r="G979" s="2">
        <f t="shared" si="115"/>
        <v>3.1395520000000006</v>
      </c>
      <c r="H979" s="2">
        <f t="shared" si="119"/>
        <v>3.2309154999999983</v>
      </c>
      <c r="I979" s="2">
        <f t="array" ref="I979">SUMPRODUCT(B963:B982, (ROW(B963:B982)-ROW(B963)+1)) / (20*21/2)</f>
        <v>3.1129338095238102</v>
      </c>
      <c r="J979" s="2">
        <f t="shared" si="114"/>
        <v>3.1170253483862469</v>
      </c>
      <c r="K979" s="2">
        <f t="shared" si="116"/>
        <v>3.1473802656301562</v>
      </c>
    </row>
    <row r="980" spans="1:11" ht="13.5" x14ac:dyDescent="0.25">
      <c r="A980" s="3">
        <f>TITRES_STAT!B983</f>
        <v>43433</v>
      </c>
      <c r="B980" s="6">
        <f>TITRES_STAT!D983</f>
        <v>3.1095000000000002</v>
      </c>
      <c r="C980" s="2">
        <f t="shared" si="117"/>
        <v>2.5100000000000122E-2</v>
      </c>
      <c r="D980" s="2">
        <f t="shared" si="118"/>
        <v>3.1004600000000004</v>
      </c>
      <c r="E980" s="2">
        <f t="shared" si="120"/>
        <v>3.1174799999999996</v>
      </c>
      <c r="F980" s="2">
        <f t="shared" ref="F980:F1043" si="121">AVERAGE(B961:B980)</f>
        <v>3.10771</v>
      </c>
      <c r="G980" s="2">
        <f t="shared" si="115"/>
        <v>3.1385500000000004</v>
      </c>
      <c r="H980" s="2">
        <f t="shared" si="119"/>
        <v>3.2314654999999983</v>
      </c>
      <c r="I980" s="2">
        <f t="array" ref="I980">SUMPRODUCT(B964:B983, (ROW(B964:B983)-ROW(B964)+1)) / (20*21/2)</f>
        <v>3.113698095238095</v>
      </c>
      <c r="J980" s="2">
        <f t="shared" si="114"/>
        <v>3.1163086485399378</v>
      </c>
      <c r="K980" s="2">
        <f t="shared" si="116"/>
        <v>3.1458947650172093</v>
      </c>
    </row>
    <row r="981" spans="1:11" ht="13.5" x14ac:dyDescent="0.25">
      <c r="A981" s="3">
        <f>TITRES_STAT!B984</f>
        <v>43434</v>
      </c>
      <c r="B981" s="6">
        <f>TITRES_STAT!D984</f>
        <v>3.1095000000000002</v>
      </c>
      <c r="C981" s="2">
        <f t="shared" si="117"/>
        <v>0</v>
      </c>
      <c r="D981" s="2">
        <f t="shared" si="118"/>
        <v>3.1054800000000005</v>
      </c>
      <c r="E981" s="2">
        <f t="shared" si="120"/>
        <v>3.1149800000000001</v>
      </c>
      <c r="F981" s="2">
        <f t="shared" si="121"/>
        <v>3.1099699999999997</v>
      </c>
      <c r="G981" s="2">
        <f t="shared" si="115"/>
        <v>3.137448</v>
      </c>
      <c r="H981" s="2">
        <f t="shared" si="119"/>
        <v>3.232060999999999</v>
      </c>
      <c r="I981" s="2">
        <f t="array" ref="I981">SUMPRODUCT(B965:B984, (ROW(B965:B984)-ROW(B965)+1)) / (20*21/2)</f>
        <v>3.1133190476190484</v>
      </c>
      <c r="J981" s="2">
        <f t="shared" ref="J981:J1044" si="122">$J$4*B981+J980*(1-$J$4)</f>
        <v>3.1156602058218485</v>
      </c>
      <c r="K981" s="2">
        <f t="shared" si="116"/>
        <v>3.1444675193302603</v>
      </c>
    </row>
    <row r="982" spans="1:11" ht="13.5" x14ac:dyDescent="0.25">
      <c r="A982" s="3">
        <f>TITRES_STAT!B985</f>
        <v>43437</v>
      </c>
      <c r="B982" s="6">
        <f>TITRES_STAT!D985</f>
        <v>3.1095000000000002</v>
      </c>
      <c r="C982" s="2">
        <f t="shared" si="117"/>
        <v>0</v>
      </c>
      <c r="D982" s="2">
        <f t="shared" si="118"/>
        <v>3.1054800000000005</v>
      </c>
      <c r="E982" s="2">
        <f t="shared" si="120"/>
        <v>3.1124800000000006</v>
      </c>
      <c r="F982" s="2">
        <f t="shared" si="121"/>
        <v>3.1114749999999995</v>
      </c>
      <c r="G982" s="2">
        <f t="shared" si="115"/>
        <v>3.1368480000000001</v>
      </c>
      <c r="H982" s="2">
        <f t="shared" si="119"/>
        <v>3.2326334999999995</v>
      </c>
      <c r="I982" s="2">
        <f t="array" ref="I982">SUMPRODUCT(B966:B985, (ROW(B966:B985)-ROW(B966)+1)) / (20*21/2)</f>
        <v>3.1127966666666671</v>
      </c>
      <c r="J982" s="2">
        <f t="shared" si="122"/>
        <v>3.1150735195531012</v>
      </c>
      <c r="K982" s="2">
        <f t="shared" si="116"/>
        <v>3.1430962440624071</v>
      </c>
    </row>
    <row r="983" spans="1:11" ht="13.5" x14ac:dyDescent="0.25">
      <c r="A983" s="3">
        <f>TITRES_STAT!B986</f>
        <v>43438</v>
      </c>
      <c r="B983" s="6">
        <f>TITRES_STAT!D986</f>
        <v>3.1194999999999999</v>
      </c>
      <c r="C983" s="2">
        <f t="shared" si="117"/>
        <v>9.9999999999997868E-3</v>
      </c>
      <c r="D983" s="2">
        <f t="shared" si="118"/>
        <v>3.1064800000000004</v>
      </c>
      <c r="E983" s="2">
        <f t="shared" si="120"/>
        <v>3.1084700000000001</v>
      </c>
      <c r="F983" s="2">
        <f t="shared" si="121"/>
        <v>3.1134799999999996</v>
      </c>
      <c r="G983" s="2">
        <f t="shared" si="115"/>
        <v>3.1356439999999997</v>
      </c>
      <c r="H983" s="2">
        <f t="shared" si="119"/>
        <v>3.233233499999999</v>
      </c>
      <c r="I983" s="2">
        <f t="array" ref="I983">SUMPRODUCT(B967:B986, (ROW(B967:B986)-ROW(B967)+1)) / (20*21/2)</f>
        <v>3.1121785714285721</v>
      </c>
      <c r="J983" s="2">
        <f t="shared" si="122"/>
        <v>3.1154950891194728</v>
      </c>
      <c r="K983" s="2">
        <f t="shared" si="116"/>
        <v>3.142170901157999</v>
      </c>
    </row>
    <row r="984" spans="1:11" ht="13.5" x14ac:dyDescent="0.25">
      <c r="A984" s="3">
        <f>TITRES_STAT!B987</f>
        <v>43439</v>
      </c>
      <c r="B984" s="6">
        <f>TITRES_STAT!D987</f>
        <v>3.1095000000000002</v>
      </c>
      <c r="C984" s="2">
        <f t="shared" si="117"/>
        <v>-9.9999999999997868E-3</v>
      </c>
      <c r="D984" s="2">
        <f t="shared" si="118"/>
        <v>3.1115000000000004</v>
      </c>
      <c r="E984" s="2">
        <f t="shared" si="120"/>
        <v>3.10547</v>
      </c>
      <c r="F984" s="2">
        <f t="shared" si="121"/>
        <v>3.1149849999999994</v>
      </c>
      <c r="G984" s="2">
        <f t="shared" si="115"/>
        <v>3.1350439999999997</v>
      </c>
      <c r="H984" s="2">
        <f t="shared" si="119"/>
        <v>3.2337834999999995</v>
      </c>
      <c r="I984" s="2">
        <f t="array" ref="I984">SUMPRODUCT(B968:B987, (ROW(B968:B987)-ROW(B968)+1)) / (20*21/2)</f>
        <v>3.1116080952380956</v>
      </c>
      <c r="J984" s="2">
        <f t="shared" si="122"/>
        <v>3.1149241282509519</v>
      </c>
      <c r="K984" s="2">
        <f t="shared" si="116"/>
        <v>3.1408896893478815</v>
      </c>
    </row>
    <row r="985" spans="1:11" ht="13.5" x14ac:dyDescent="0.25">
      <c r="A985" s="3">
        <f>TITRES_STAT!B988</f>
        <v>43440</v>
      </c>
      <c r="B985" s="6">
        <f>TITRES_STAT!D988</f>
        <v>3.1095000000000002</v>
      </c>
      <c r="C985" s="2">
        <f t="shared" si="117"/>
        <v>0</v>
      </c>
      <c r="D985" s="2">
        <f t="shared" si="118"/>
        <v>3.1115000000000004</v>
      </c>
      <c r="E985" s="2">
        <f t="shared" si="120"/>
        <v>3.1059800000000002</v>
      </c>
      <c r="F985" s="2">
        <f t="shared" si="121"/>
        <v>3.1159899999999991</v>
      </c>
      <c r="G985" s="2">
        <f t="shared" si="115"/>
        <v>3.1336399999999998</v>
      </c>
      <c r="H985" s="2">
        <f t="shared" si="119"/>
        <v>3.234310499999999</v>
      </c>
      <c r="I985" s="2">
        <f t="array" ref="I985">SUMPRODUCT(B969:B988, (ROW(B969:B988)-ROW(B969)+1)) / (20*21/2)</f>
        <v>3.1110614285714293</v>
      </c>
      <c r="J985" s="2">
        <f t="shared" si="122"/>
        <v>3.1144075446080044</v>
      </c>
      <c r="K985" s="2">
        <f t="shared" si="116"/>
        <v>3.139658721138161</v>
      </c>
    </row>
    <row r="986" spans="1:11" ht="13.5" x14ac:dyDescent="0.25">
      <c r="A986" s="3">
        <f>TITRES_STAT!B989</f>
        <v>43441</v>
      </c>
      <c r="B986" s="6">
        <f>TITRES_STAT!D989</f>
        <v>3.1095000000000002</v>
      </c>
      <c r="C986" s="2">
        <f t="shared" si="117"/>
        <v>0</v>
      </c>
      <c r="D986" s="2">
        <f t="shared" si="118"/>
        <v>3.1115000000000004</v>
      </c>
      <c r="E986" s="2">
        <f t="shared" si="120"/>
        <v>3.1084900000000002</v>
      </c>
      <c r="F986" s="2">
        <f t="shared" si="121"/>
        <v>3.115489999999999</v>
      </c>
      <c r="G986" s="2">
        <f t="shared" si="115"/>
        <v>3.1323360000000005</v>
      </c>
      <c r="H986" s="2">
        <f t="shared" si="119"/>
        <v>3.2348374999999998</v>
      </c>
      <c r="I986" s="2">
        <f t="array" ref="I986">SUMPRODUCT(B970:B989, (ROW(B970:B989)-ROW(B970)+1)) / (20*21/2)</f>
        <v>3.1105385714285716</v>
      </c>
      <c r="J986" s="2">
        <f t="shared" si="122"/>
        <v>3.113940159407242</v>
      </c>
      <c r="K986" s="2">
        <f t="shared" si="116"/>
        <v>3.138476026191567</v>
      </c>
    </row>
    <row r="987" spans="1:11" ht="13.5" x14ac:dyDescent="0.25">
      <c r="A987" s="3">
        <f>TITRES_STAT!B990</f>
        <v>43444</v>
      </c>
      <c r="B987" s="6">
        <f>TITRES_STAT!D990</f>
        <v>3.1095000000000002</v>
      </c>
      <c r="C987" s="2">
        <f t="shared" si="117"/>
        <v>0</v>
      </c>
      <c r="D987" s="2">
        <f t="shared" si="118"/>
        <v>3.1115000000000004</v>
      </c>
      <c r="E987" s="2">
        <f t="shared" si="120"/>
        <v>3.1084900000000006</v>
      </c>
      <c r="F987" s="2">
        <f t="shared" si="121"/>
        <v>3.1152399999999991</v>
      </c>
      <c r="G987" s="2">
        <f t="shared" si="115"/>
        <v>3.1310319999999994</v>
      </c>
      <c r="H987" s="2">
        <f t="shared" si="119"/>
        <v>3.2354099999999995</v>
      </c>
      <c r="I987" s="2">
        <f t="array" ref="I987">SUMPRODUCT(B971:B990, (ROW(B971:B990)-ROW(B971)+1)) / (20*21/2)</f>
        <v>3.1100395238095242</v>
      </c>
      <c r="J987" s="2">
        <f t="shared" si="122"/>
        <v>3.1135172870827428</v>
      </c>
      <c r="K987" s="2">
        <f t="shared" si="116"/>
        <v>3.137339711438957</v>
      </c>
    </row>
    <row r="988" spans="1:11" ht="13.5" x14ac:dyDescent="0.25">
      <c r="A988" s="3">
        <f>TITRES_STAT!B991</f>
        <v>43445</v>
      </c>
      <c r="B988" s="6">
        <f>TITRES_STAT!D991</f>
        <v>3.1095000000000002</v>
      </c>
      <c r="C988" s="2">
        <f t="shared" si="117"/>
        <v>0</v>
      </c>
      <c r="D988" s="2">
        <f t="shared" si="118"/>
        <v>3.1095000000000002</v>
      </c>
      <c r="E988" s="2">
        <f t="shared" si="120"/>
        <v>3.10799</v>
      </c>
      <c r="F988" s="2">
        <f t="shared" si="121"/>
        <v>3.1149899999999988</v>
      </c>
      <c r="G988" s="2">
        <f t="shared" si="115"/>
        <v>3.1300299999999996</v>
      </c>
      <c r="H988" s="2">
        <f t="shared" si="119"/>
        <v>3.2359825</v>
      </c>
      <c r="I988" s="2">
        <f t="array" ref="I988">SUMPRODUCT(B972:B991, (ROW(B972:B991)-ROW(B972)+1)) / (20*21/2)</f>
        <v>3.1096119047619055</v>
      </c>
      <c r="J988" s="2">
        <f t="shared" si="122"/>
        <v>3.1131346883129578</v>
      </c>
      <c r="K988" s="2">
        <f t="shared" si="116"/>
        <v>3.1362479580491942</v>
      </c>
    </row>
    <row r="989" spans="1:11" ht="13.5" x14ac:dyDescent="0.25">
      <c r="A989" s="3">
        <f>TITRES_STAT!B992</f>
        <v>43446</v>
      </c>
      <c r="B989" s="6">
        <f>TITRES_STAT!D992</f>
        <v>3.1095000000000002</v>
      </c>
      <c r="C989" s="2">
        <f t="shared" si="117"/>
        <v>0</v>
      </c>
      <c r="D989" s="2">
        <f t="shared" si="118"/>
        <v>3.1095000000000002</v>
      </c>
      <c r="E989" s="2">
        <f t="shared" si="120"/>
        <v>3.1105000000000005</v>
      </c>
      <c r="F989" s="2">
        <f t="shared" si="121"/>
        <v>3.1147399999999985</v>
      </c>
      <c r="G989" s="2">
        <f t="shared" si="115"/>
        <v>3.1290279999999999</v>
      </c>
      <c r="H989" s="2">
        <f t="shared" si="119"/>
        <v>3.2364865000000003</v>
      </c>
      <c r="I989" s="2">
        <f t="array" ref="I989">SUMPRODUCT(B973:B992, (ROW(B973:B992)-ROW(B973)+1)) / (20*21/2)</f>
        <v>3.106912857142857</v>
      </c>
      <c r="J989" s="2">
        <f t="shared" si="122"/>
        <v>3.1127885275212477</v>
      </c>
      <c r="K989" s="2">
        <f t="shared" si="116"/>
        <v>3.1351990185178535</v>
      </c>
    </row>
    <row r="990" spans="1:11" ht="13.5" x14ac:dyDescent="0.25">
      <c r="A990" s="3">
        <f>TITRES_STAT!B993</f>
        <v>43447</v>
      </c>
      <c r="B990" s="6">
        <f>TITRES_STAT!D993</f>
        <v>3.1095000000000002</v>
      </c>
      <c r="C990" s="2">
        <f t="shared" si="117"/>
        <v>0</v>
      </c>
      <c r="D990" s="2">
        <f t="shared" si="118"/>
        <v>3.1095000000000002</v>
      </c>
      <c r="E990" s="2">
        <f t="shared" si="120"/>
        <v>3.1105000000000005</v>
      </c>
      <c r="F990" s="2">
        <f t="shared" si="121"/>
        <v>3.1139899999999985</v>
      </c>
      <c r="G990" s="2">
        <f t="shared" si="115"/>
        <v>3.1280260000000002</v>
      </c>
      <c r="H990" s="2">
        <f t="shared" si="119"/>
        <v>3.2365775000000001</v>
      </c>
      <c r="I990" s="2">
        <f t="array" ref="I990">SUMPRODUCT(B974:B993, (ROW(B974:B993)-ROW(B974)+1)) / (20*21/2)</f>
        <v>3.1049285714285713</v>
      </c>
      <c r="J990" s="2">
        <f t="shared" si="122"/>
        <v>3.1124753344239862</v>
      </c>
      <c r="K990" s="2">
        <f t="shared" si="116"/>
        <v>3.1341912138700949</v>
      </c>
    </row>
    <row r="991" spans="1:11" ht="13.5" x14ac:dyDescent="0.25">
      <c r="A991" s="3">
        <f>TITRES_STAT!B994</f>
        <v>43448</v>
      </c>
      <c r="B991" s="6">
        <f>TITRES_STAT!D994</f>
        <v>3.1095000000000002</v>
      </c>
      <c r="C991" s="2">
        <f t="shared" si="117"/>
        <v>0</v>
      </c>
      <c r="D991" s="2">
        <f t="shared" si="118"/>
        <v>3.1095000000000002</v>
      </c>
      <c r="E991" s="2">
        <f t="shared" si="120"/>
        <v>3.1105000000000005</v>
      </c>
      <c r="F991" s="2">
        <f t="shared" si="121"/>
        <v>3.1127399999999987</v>
      </c>
      <c r="G991" s="2">
        <f t="shared" si="115"/>
        <v>3.127024</v>
      </c>
      <c r="H991" s="2">
        <f t="shared" si="119"/>
        <v>3.2364165000000003</v>
      </c>
      <c r="I991" s="2">
        <f t="array" ref="I991">SUMPRODUCT(B975:B994, (ROW(B975:B994)-ROW(B975)+1)) / (20*21/2)</f>
        <v>3.1051928571428573</v>
      </c>
      <c r="J991" s="2">
        <f t="shared" si="122"/>
        <v>3.1121919692407496</v>
      </c>
      <c r="K991" s="2">
        <f t="shared" si="116"/>
        <v>3.1332229309732287</v>
      </c>
    </row>
    <row r="992" spans="1:11" ht="13.5" x14ac:dyDescent="0.25">
      <c r="A992" s="3">
        <f>TITRES_STAT!B995</f>
        <v>43451</v>
      </c>
      <c r="B992" s="6">
        <f>TITRES_STAT!D995</f>
        <v>3.0844</v>
      </c>
      <c r="C992" s="2">
        <f t="shared" si="117"/>
        <v>-2.5100000000000122E-2</v>
      </c>
      <c r="D992" s="2">
        <f t="shared" si="118"/>
        <v>3.1044800000000001</v>
      </c>
      <c r="E992" s="2">
        <f t="shared" si="120"/>
        <v>3.10799</v>
      </c>
      <c r="F992" s="2">
        <f t="shared" si="121"/>
        <v>3.110234999999999</v>
      </c>
      <c r="G992" s="2">
        <f t="shared" si="115"/>
        <v>3.1251180000000001</v>
      </c>
      <c r="H992" s="2">
        <f t="shared" si="119"/>
        <v>3.2356485000000004</v>
      </c>
      <c r="I992" s="2">
        <f t="array" ref="I992">SUMPRODUCT(B976:B995, (ROW(B976:B995)-ROW(B976)+1)) / (20*21/2)</f>
        <v>3.1032095238095239</v>
      </c>
      <c r="J992" s="2">
        <f t="shared" si="122"/>
        <v>3.1095451150273448</v>
      </c>
      <c r="K992" s="2">
        <f t="shared" si="116"/>
        <v>3.1313083062291804</v>
      </c>
    </row>
    <row r="993" spans="1:11" ht="13.5" x14ac:dyDescent="0.25">
      <c r="A993" s="3">
        <f>TITRES_STAT!B996</f>
        <v>43452</v>
      </c>
      <c r="B993" s="6">
        <f>TITRES_STAT!D996</f>
        <v>3.0893999999999999</v>
      </c>
      <c r="C993" s="2">
        <f t="shared" si="117"/>
        <v>4.9999999999998934E-3</v>
      </c>
      <c r="D993" s="2">
        <f t="shared" si="118"/>
        <v>3.10046</v>
      </c>
      <c r="E993" s="2">
        <f t="shared" si="120"/>
        <v>3.1049800000000003</v>
      </c>
      <c r="F993" s="2">
        <f t="shared" si="121"/>
        <v>3.1067249999999991</v>
      </c>
      <c r="G993" s="2">
        <f t="shared" si="115"/>
        <v>3.1237140000000001</v>
      </c>
      <c r="H993" s="2">
        <f t="shared" si="119"/>
        <v>3.2349055000000004</v>
      </c>
      <c r="I993" s="2">
        <f t="array" ref="I993">SUMPRODUCT(B977:B996, (ROW(B977:B996)-ROW(B977)+1)) / (20*21/2)</f>
        <v>3.1037119047619046</v>
      </c>
      <c r="J993" s="2">
        <f t="shared" si="122"/>
        <v>3.1076265326437884</v>
      </c>
      <c r="K993" s="2">
        <f t="shared" si="116"/>
        <v>3.1296648432398007</v>
      </c>
    </row>
    <row r="994" spans="1:11" ht="13.5" x14ac:dyDescent="0.25">
      <c r="A994" s="3">
        <f>TITRES_STAT!B997</f>
        <v>43453</v>
      </c>
      <c r="B994" s="6">
        <f>TITRES_STAT!D997</f>
        <v>3.1095000000000002</v>
      </c>
      <c r="C994" s="2">
        <f t="shared" si="117"/>
        <v>2.0100000000000229E-2</v>
      </c>
      <c r="D994" s="2">
        <f t="shared" si="118"/>
        <v>3.10046</v>
      </c>
      <c r="E994" s="2">
        <f t="shared" si="120"/>
        <v>3.1049800000000003</v>
      </c>
      <c r="F994" s="2">
        <f t="shared" si="121"/>
        <v>3.105224999999999</v>
      </c>
      <c r="G994" s="2">
        <f t="shared" si="115"/>
        <v>3.1223100000000001</v>
      </c>
      <c r="H994" s="2">
        <f t="shared" si="119"/>
        <v>3.2342170000000006</v>
      </c>
      <c r="I994" s="2">
        <f t="array" ref="I994">SUMPRODUCT(B978:B997, (ROW(B978:B997)-ROW(B978)+1)) / (20*21/2)</f>
        <v>3.1040947619047627</v>
      </c>
      <c r="J994" s="2">
        <f t="shared" si="122"/>
        <v>3.1078049581062848</v>
      </c>
      <c r="K994" s="2">
        <f t="shared" si="116"/>
        <v>3.1288740650735343</v>
      </c>
    </row>
    <row r="995" spans="1:11" ht="13.5" x14ac:dyDescent="0.25">
      <c r="A995" s="3">
        <f>TITRES_STAT!B998</f>
        <v>43454</v>
      </c>
      <c r="B995" s="6">
        <f>TITRES_STAT!D998</f>
        <v>3.0844</v>
      </c>
      <c r="C995" s="2">
        <f t="shared" si="117"/>
        <v>-2.5100000000000122E-2</v>
      </c>
      <c r="D995" s="2">
        <f t="shared" si="118"/>
        <v>3.0954400000000004</v>
      </c>
      <c r="E995" s="2">
        <f t="shared" si="120"/>
        <v>3.1024699999999998</v>
      </c>
      <c r="F995" s="2">
        <f t="shared" si="121"/>
        <v>3.1042249999999991</v>
      </c>
      <c r="G995" s="2">
        <f t="shared" si="115"/>
        <v>3.120806</v>
      </c>
      <c r="H995" s="2">
        <f t="shared" si="119"/>
        <v>3.2333570000000003</v>
      </c>
      <c r="I995" s="2">
        <f t="array" ref="I995">SUMPRODUCT(B979:B998, (ROW(B979:B998)-ROW(B979)+1)) / (20*21/2)</f>
        <v>3.1001728571428568</v>
      </c>
      <c r="J995" s="2">
        <f t="shared" si="122"/>
        <v>3.1055759144771145</v>
      </c>
      <c r="K995" s="2">
        <f t="shared" si="116"/>
        <v>3.1271299840902587</v>
      </c>
    </row>
    <row r="996" spans="1:11" ht="13.5" x14ac:dyDescent="0.25">
      <c r="A996" s="3">
        <f>TITRES_STAT!B999</f>
        <v>43455</v>
      </c>
      <c r="B996" s="6">
        <f>TITRES_STAT!D999</f>
        <v>3.1095000000000002</v>
      </c>
      <c r="C996" s="2">
        <f t="shared" si="117"/>
        <v>2.5100000000000122E-2</v>
      </c>
      <c r="D996" s="2">
        <f t="shared" si="118"/>
        <v>3.0954400000000004</v>
      </c>
      <c r="E996" s="2">
        <f t="shared" si="120"/>
        <v>3.1024700000000003</v>
      </c>
      <c r="F996" s="2">
        <f t="shared" si="121"/>
        <v>3.1054799999999991</v>
      </c>
      <c r="G996" s="2">
        <f t="shared" si="115"/>
        <v>3.119402</v>
      </c>
      <c r="H996" s="2">
        <f t="shared" si="119"/>
        <v>3.2319575000000009</v>
      </c>
      <c r="I996" s="2">
        <f t="array" ref="I996">SUMPRODUCT(B980:B999, (ROW(B980:B999)-ROW(B980)+1)) / (20*21/2)</f>
        <v>3.0969661904761896</v>
      </c>
      <c r="J996" s="2">
        <f t="shared" si="122"/>
        <v>3.1059496369078654</v>
      </c>
      <c r="K996" s="2">
        <f t="shared" si="116"/>
        <v>3.1264386121651508</v>
      </c>
    </row>
    <row r="997" spans="1:11" ht="13.5" x14ac:dyDescent="0.25">
      <c r="A997" s="3">
        <f>TITRES_STAT!B1000</f>
        <v>43458</v>
      </c>
      <c r="B997" s="6">
        <f>TITRES_STAT!D1000</f>
        <v>3.1095000000000002</v>
      </c>
      <c r="C997" s="2">
        <f t="shared" si="117"/>
        <v>0</v>
      </c>
      <c r="D997" s="2">
        <f t="shared" si="118"/>
        <v>3.1004600000000004</v>
      </c>
      <c r="E997" s="2">
        <f t="shared" si="120"/>
        <v>3.1024700000000003</v>
      </c>
      <c r="F997" s="2">
        <f t="shared" si="121"/>
        <v>3.1054799999999991</v>
      </c>
      <c r="G997" s="2">
        <f t="shared" si="115"/>
        <v>3.1180979999999994</v>
      </c>
      <c r="H997" s="2">
        <f t="shared" si="119"/>
        <v>3.230535000000001</v>
      </c>
      <c r="I997" s="2">
        <f t="array" ref="I997">SUMPRODUCT(B981:B1000, (ROW(B981:B1000)-ROW(B981)+1)) / (20*21/2)</f>
        <v>3.0943076190476186</v>
      </c>
      <c r="J997" s="2">
        <f t="shared" si="122"/>
        <v>3.1062877667261639</v>
      </c>
      <c r="K997" s="2">
        <f t="shared" si="116"/>
        <v>3.125774352864557</v>
      </c>
    </row>
    <row r="998" spans="1:11" ht="13.5" x14ac:dyDescent="0.25">
      <c r="A998" s="3">
        <f>TITRES_STAT!B1001</f>
        <v>43459</v>
      </c>
      <c r="B998" s="6">
        <f>TITRES_STAT!D1001</f>
        <v>3.0642999999999998</v>
      </c>
      <c r="C998" s="2">
        <f t="shared" si="117"/>
        <v>-4.5200000000000351E-2</v>
      </c>
      <c r="D998" s="2">
        <f t="shared" si="118"/>
        <v>3.09544</v>
      </c>
      <c r="E998" s="2">
        <f t="shared" si="120"/>
        <v>3.09795</v>
      </c>
      <c r="F998" s="2">
        <f t="shared" si="121"/>
        <v>3.1029699999999996</v>
      </c>
      <c r="G998" s="2">
        <f t="shared" si="115"/>
        <v>3.1159919999999994</v>
      </c>
      <c r="H998" s="2">
        <f t="shared" si="119"/>
        <v>3.2289555000000014</v>
      </c>
      <c r="I998" s="2">
        <f t="array" ref="I998">SUMPRODUCT(B982:B1001, (ROW(B982:B1001)-ROW(B982)+1)) / (20*21/2)</f>
        <v>3.0965976190476194</v>
      </c>
      <c r="J998" s="2">
        <f t="shared" si="122"/>
        <v>3.1022889317998628</v>
      </c>
      <c r="K998" s="2">
        <f t="shared" si="116"/>
        <v>3.1233635939286923</v>
      </c>
    </row>
    <row r="999" spans="1:11" ht="13.5" x14ac:dyDescent="0.25">
      <c r="A999" s="3">
        <f>TITRES_STAT!B1002</f>
        <v>43460</v>
      </c>
      <c r="B999" s="6">
        <f>TITRES_STAT!D1002</f>
        <v>3.0693000000000001</v>
      </c>
      <c r="C999" s="2">
        <f t="shared" si="117"/>
        <v>5.0000000000003375E-3</v>
      </c>
      <c r="D999" s="2">
        <f t="shared" si="118"/>
        <v>3.0873999999999997</v>
      </c>
      <c r="E999" s="2">
        <f t="shared" si="120"/>
        <v>3.0939300000000003</v>
      </c>
      <c r="F999" s="2">
        <f t="shared" si="121"/>
        <v>3.1022149999999997</v>
      </c>
      <c r="G999" s="2">
        <f t="shared" si="115"/>
        <v>3.1141859999999992</v>
      </c>
      <c r="H999" s="2">
        <f t="shared" si="119"/>
        <v>3.227447000000002</v>
      </c>
      <c r="I999" s="2">
        <f t="array" ref="I999">SUMPRODUCT(B983:B1002, (ROW(B983:B1002)-ROW(B983)+1)) / (20*21/2)</f>
        <v>3.1007304761904764</v>
      </c>
      <c r="J999" s="2">
        <f t="shared" si="122"/>
        <v>3.0991471287713046</v>
      </c>
      <c r="K999" s="2">
        <f t="shared" si="116"/>
        <v>3.1212434529903121</v>
      </c>
    </row>
    <row r="1000" spans="1:11" ht="13.5" x14ac:dyDescent="0.25">
      <c r="A1000" s="3">
        <f>TITRES_STAT!B1003</f>
        <v>43461</v>
      </c>
      <c r="B1000" s="6">
        <f>TITRES_STAT!D1003</f>
        <v>3.0743</v>
      </c>
      <c r="C1000" s="2">
        <f t="shared" si="117"/>
        <v>4.9999999999998934E-3</v>
      </c>
      <c r="D1000" s="2">
        <f t="shared" si="118"/>
        <v>3.0853799999999998</v>
      </c>
      <c r="E1000" s="2">
        <f t="shared" si="120"/>
        <v>3.0904099999999999</v>
      </c>
      <c r="F1000" s="2">
        <f t="shared" si="121"/>
        <v>3.1004549999999997</v>
      </c>
      <c r="G1000" s="2">
        <f t="shared" si="115"/>
        <v>3.1121779999999988</v>
      </c>
      <c r="H1000" s="2">
        <f t="shared" si="119"/>
        <v>3.2260780000000016</v>
      </c>
      <c r="I1000" s="2">
        <f t="array" ref="I1000">SUMPRODUCT(B984:B1003, (ROW(B984:B1003)-ROW(B984)+1)) / (20*21/2)</f>
        <v>3.1051723809523808</v>
      </c>
      <c r="J1000" s="2">
        <f t="shared" si="122"/>
        <v>3.0967807355549897</v>
      </c>
      <c r="K1000" s="2">
        <f t="shared" si="116"/>
        <v>3.1194025332652018</v>
      </c>
    </row>
    <row r="1001" spans="1:11" ht="13.5" x14ac:dyDescent="0.25">
      <c r="A1001" s="3">
        <f>TITRES_STAT!B1004</f>
        <v>43462</v>
      </c>
      <c r="B1001" s="6">
        <f>TITRES_STAT!D1004</f>
        <v>3.1244999999999998</v>
      </c>
      <c r="C1001" s="2">
        <f t="shared" si="117"/>
        <v>5.01999999999998E-2</v>
      </c>
      <c r="D1001" s="2">
        <f t="shared" si="118"/>
        <v>3.0883799999999999</v>
      </c>
      <c r="E1001" s="2">
        <f t="shared" si="120"/>
        <v>3.0919100000000004</v>
      </c>
      <c r="F1001" s="2">
        <f t="shared" si="121"/>
        <v>3.1012049999999998</v>
      </c>
      <c r="G1001" s="2">
        <f t="shared" si="115"/>
        <v>3.111375999999999</v>
      </c>
      <c r="H1001" s="2">
        <f t="shared" si="119"/>
        <v>3.224960000000002</v>
      </c>
      <c r="I1001" s="2">
        <f t="array" ref="I1001">SUMPRODUCT(B985:B1004, (ROW(B985:B1004)-ROW(B985)+1)) / (20*21/2)</f>
        <v>3.1104233333333333</v>
      </c>
      <c r="J1001" s="2">
        <f t="shared" si="122"/>
        <v>3.0994206655021337</v>
      </c>
      <c r="K1001" s="2">
        <f t="shared" si="116"/>
        <v>3.1196024339214685</v>
      </c>
    </row>
    <row r="1002" spans="1:11" ht="13.5" x14ac:dyDescent="0.25">
      <c r="A1002" s="3">
        <f>TITRES_STAT!B1005</f>
        <v>43465</v>
      </c>
      <c r="B1002" s="6">
        <f>TITRES_STAT!D1005</f>
        <v>3.1446000000000001</v>
      </c>
      <c r="C1002" s="2">
        <f t="shared" si="117"/>
        <v>2.0100000000000229E-2</v>
      </c>
      <c r="D1002" s="2">
        <f t="shared" si="118"/>
        <v>3.0953999999999997</v>
      </c>
      <c r="E1002" s="2">
        <f t="shared" si="120"/>
        <v>3.0979300000000003</v>
      </c>
      <c r="F1002" s="2">
        <f t="shared" si="121"/>
        <v>3.1029599999999995</v>
      </c>
      <c r="G1002" s="2">
        <f t="shared" si="115"/>
        <v>3.1109759999999995</v>
      </c>
      <c r="H1002" s="2">
        <f t="shared" si="119"/>
        <v>3.2239655000000016</v>
      </c>
      <c r="I1002" s="2">
        <f t="array" ref="I1002">SUMPRODUCT(B986:B1005, (ROW(B986:B1005)-ROW(B986)+1)) / (20*21/2)</f>
        <v>3.1159119047619055</v>
      </c>
      <c r="J1002" s="2">
        <f t="shared" si="122"/>
        <v>3.1037234592638354</v>
      </c>
      <c r="K1002" s="2">
        <f t="shared" si="116"/>
        <v>3.1205827306304306</v>
      </c>
    </row>
    <row r="1003" spans="1:11" ht="13.5" x14ac:dyDescent="0.25">
      <c r="A1003" s="3">
        <f>TITRES_STAT!B1006</f>
        <v>43467</v>
      </c>
      <c r="B1003" s="6">
        <f>TITRES_STAT!D1006</f>
        <v>3.1496</v>
      </c>
      <c r="C1003" s="2">
        <f t="shared" si="117"/>
        <v>4.9999999999998934E-3</v>
      </c>
      <c r="D1003" s="2">
        <f t="shared" si="118"/>
        <v>3.11246</v>
      </c>
      <c r="E1003" s="2">
        <f t="shared" si="120"/>
        <v>3.1039500000000002</v>
      </c>
      <c r="F1003" s="2">
        <f t="shared" si="121"/>
        <v>3.1044649999999998</v>
      </c>
      <c r="G1003" s="2">
        <f t="shared" si="115"/>
        <v>3.1107759999999991</v>
      </c>
      <c r="H1003" s="2">
        <f t="shared" si="119"/>
        <v>3.2231565000000018</v>
      </c>
      <c r="I1003" s="2">
        <f t="array" ref="I1003">SUMPRODUCT(B987:B1006, (ROW(B987:B1006)-ROW(B987)+1)) / (20*21/2)</f>
        <v>3.1225761904761908</v>
      </c>
      <c r="J1003" s="2">
        <f t="shared" si="122"/>
        <v>3.1080926536196607</v>
      </c>
      <c r="K1003" s="2">
        <f t="shared" si="116"/>
        <v>3.1217206627625704</v>
      </c>
    </row>
    <row r="1004" spans="1:11" ht="13.5" x14ac:dyDescent="0.25">
      <c r="A1004" s="3">
        <f>TITRES_STAT!B1007</f>
        <v>43468</v>
      </c>
      <c r="B1004" s="6">
        <f>TITRES_STAT!D1007</f>
        <v>3.1596000000000002</v>
      </c>
      <c r="C1004" s="2">
        <f t="shared" si="117"/>
        <v>1.0000000000000231E-2</v>
      </c>
      <c r="D1004" s="2">
        <f t="shared" si="118"/>
        <v>3.1305199999999997</v>
      </c>
      <c r="E1004" s="2">
        <f t="shared" si="120"/>
        <v>3.1089600000000002</v>
      </c>
      <c r="F1004" s="2">
        <f t="shared" si="121"/>
        <v>3.1069699999999996</v>
      </c>
      <c r="G1004" s="2">
        <f t="shared" si="115"/>
        <v>3.1107759999999995</v>
      </c>
      <c r="H1004" s="2">
        <f t="shared" si="119"/>
        <v>3.2222370000000016</v>
      </c>
      <c r="I1004" s="2">
        <f t="array" ref="I1004">SUMPRODUCT(B988:B1007, (ROW(B988:B1007)-ROW(B988)+1)) / (20*21/2)</f>
        <v>3.128906190476191</v>
      </c>
      <c r="J1004" s="2">
        <f t="shared" si="122"/>
        <v>3.112998115179693</v>
      </c>
      <c r="K1004" s="2">
        <f t="shared" si="116"/>
        <v>3.1232061269679599</v>
      </c>
    </row>
    <row r="1005" spans="1:11" ht="13.5" x14ac:dyDescent="0.25">
      <c r="A1005" s="3">
        <f>TITRES_STAT!B1008</f>
        <v>43469</v>
      </c>
      <c r="B1005" s="6">
        <f>TITRES_STAT!D1008</f>
        <v>3.1646000000000001</v>
      </c>
      <c r="C1005" s="2">
        <f t="shared" si="117"/>
        <v>4.9999999999998934E-3</v>
      </c>
      <c r="D1005" s="2">
        <f t="shared" si="118"/>
        <v>3.1485799999999999</v>
      </c>
      <c r="E1005" s="2">
        <f t="shared" si="120"/>
        <v>3.1169800000000003</v>
      </c>
      <c r="F1005" s="2">
        <f t="shared" si="121"/>
        <v>3.1097249999999996</v>
      </c>
      <c r="G1005" s="2">
        <f t="shared" si="115"/>
        <v>3.1108759999999993</v>
      </c>
      <c r="H1005" s="2">
        <f t="shared" si="119"/>
        <v>3.2215260000000017</v>
      </c>
      <c r="I1005" s="2">
        <f t="array" ref="I1005">SUMPRODUCT(B989:B1008, (ROW(B989:B1008)-ROW(B989)+1)) / (20*21/2)</f>
        <v>3.1349019047619051</v>
      </c>
      <c r="J1005" s="2">
        <f t="shared" si="122"/>
        <v>3.1179125804006746</v>
      </c>
      <c r="K1005" s="2">
        <f t="shared" si="116"/>
        <v>3.1248294161064716</v>
      </c>
    </row>
    <row r="1006" spans="1:11" ht="13.5" x14ac:dyDescent="0.25">
      <c r="A1006" s="3">
        <f>TITRES_STAT!B1009</f>
        <v>43472</v>
      </c>
      <c r="B1006" s="6">
        <f>TITRES_STAT!D1009</f>
        <v>3.1797</v>
      </c>
      <c r="C1006" s="2">
        <f t="shared" si="117"/>
        <v>1.5099999999999891E-2</v>
      </c>
      <c r="D1006" s="2">
        <f t="shared" si="118"/>
        <v>3.1596200000000003</v>
      </c>
      <c r="E1006" s="2">
        <f t="shared" si="120"/>
        <v>3.1239999999999997</v>
      </c>
      <c r="F1006" s="2">
        <f t="shared" si="121"/>
        <v>3.1132349999999995</v>
      </c>
      <c r="G1006" s="2">
        <f t="shared" si="115"/>
        <v>3.1114779999999995</v>
      </c>
      <c r="H1006" s="2">
        <f t="shared" si="119"/>
        <v>3.2205695000000021</v>
      </c>
      <c r="I1006" s="2">
        <f t="array" ref="I1006">SUMPRODUCT(B990:B1009, (ROW(B990:B1009)-ROW(B990)+1)) / (20*21/2)</f>
        <v>3.1386490476190478</v>
      </c>
      <c r="J1006" s="2">
        <f t="shared" si="122"/>
        <v>3.1237970965529915</v>
      </c>
      <c r="K1006" s="2">
        <f t="shared" si="116"/>
        <v>3.1269812037101392</v>
      </c>
    </row>
    <row r="1007" spans="1:11" ht="13.5" x14ac:dyDescent="0.25">
      <c r="A1007" s="3">
        <f>TITRES_STAT!B1010</f>
        <v>43473</v>
      </c>
      <c r="B1007" s="6">
        <f>TITRES_STAT!D1010</f>
        <v>3.1797</v>
      </c>
      <c r="C1007" s="2">
        <f t="shared" si="117"/>
        <v>0</v>
      </c>
      <c r="D1007" s="2">
        <f t="shared" si="118"/>
        <v>3.1666400000000001</v>
      </c>
      <c r="E1007" s="2">
        <f t="shared" si="120"/>
        <v>3.1310200000000004</v>
      </c>
      <c r="F1007" s="2">
        <f t="shared" si="121"/>
        <v>3.1167449999999994</v>
      </c>
      <c r="G1007" s="2">
        <f t="shared" si="115"/>
        <v>3.1122819999999995</v>
      </c>
      <c r="H1007" s="2">
        <f t="shared" si="119"/>
        <v>3.2199110000000024</v>
      </c>
      <c r="I1007" s="2">
        <f t="array" ref="I1007">SUMPRODUCT(B991:B1010, (ROW(B991:B1010)-ROW(B991)+1)) / (20*21/2)</f>
        <v>3.142157619047619</v>
      </c>
      <c r="J1007" s="2">
        <f t="shared" si="122"/>
        <v>3.1291211825955636</v>
      </c>
      <c r="K1007" s="2">
        <f t="shared" si="116"/>
        <v>3.1290486074862121</v>
      </c>
    </row>
    <row r="1008" spans="1:11" ht="13.5" x14ac:dyDescent="0.25">
      <c r="A1008" s="3">
        <f>TITRES_STAT!B1011</f>
        <v>43474</v>
      </c>
      <c r="B1008" s="6">
        <f>TITRES_STAT!D1011</f>
        <v>3.1797</v>
      </c>
      <c r="C1008" s="2">
        <f t="shared" si="117"/>
        <v>0</v>
      </c>
      <c r="D1008" s="2">
        <f t="shared" si="118"/>
        <v>3.17266</v>
      </c>
      <c r="E1008" s="2">
        <f t="shared" si="120"/>
        <v>3.1425600000000005</v>
      </c>
      <c r="F1008" s="2">
        <f t="shared" si="121"/>
        <v>3.1202549999999993</v>
      </c>
      <c r="G1008" s="2">
        <f t="shared" si="115"/>
        <v>3.1134859999999991</v>
      </c>
      <c r="H1008" s="2">
        <f t="shared" si="119"/>
        <v>3.2189545000000028</v>
      </c>
      <c r="I1008" s="2">
        <f t="array" ref="I1008">SUMPRODUCT(B992:B1011, (ROW(B992:B1011)-ROW(B992)+1)) / (20*21/2)</f>
        <v>3.1406561904761907</v>
      </c>
      <c r="J1008" s="2">
        <f t="shared" si="122"/>
        <v>3.1339382128245576</v>
      </c>
      <c r="K1008" s="2">
        <f t="shared" si="116"/>
        <v>3.1310349366043999</v>
      </c>
    </row>
    <row r="1009" spans="1:11" ht="13.5" x14ac:dyDescent="0.25">
      <c r="A1009" s="3">
        <f>TITRES_STAT!B1012</f>
        <v>43475</v>
      </c>
      <c r="B1009" s="6">
        <f>TITRES_STAT!D1012</f>
        <v>3.1596000000000002</v>
      </c>
      <c r="C1009" s="2">
        <f t="shared" si="117"/>
        <v>-2.0099999999999785E-2</v>
      </c>
      <c r="D1009" s="2">
        <f t="shared" si="118"/>
        <v>3.1726600000000005</v>
      </c>
      <c r="E1009" s="2">
        <f t="shared" si="120"/>
        <v>3.1515900000000001</v>
      </c>
      <c r="F1009" s="2">
        <f t="shared" si="121"/>
        <v>3.1227599999999991</v>
      </c>
      <c r="G1009" s="2">
        <f t="shared" si="115"/>
        <v>3.1142879999999997</v>
      </c>
      <c r="H1009" s="2">
        <f t="shared" si="119"/>
        <v>3.2180350000000022</v>
      </c>
      <c r="I1009" s="2">
        <f t="array" ref="I1009">SUMPRODUCT(B993:B1012, (ROW(B993:B1012)-ROW(B993)+1)) / (20*21/2)</f>
        <v>3.1439261904761908</v>
      </c>
      <c r="J1009" s="2">
        <f t="shared" si="122"/>
        <v>3.1363821925555522</v>
      </c>
      <c r="K1009" s="2">
        <f t="shared" si="116"/>
        <v>3.1321551351689334</v>
      </c>
    </row>
    <row r="1010" spans="1:11" ht="13.5" x14ac:dyDescent="0.25">
      <c r="A1010" s="3">
        <f>TITRES_STAT!B1013</f>
        <v>43476</v>
      </c>
      <c r="B1010" s="6">
        <f>TITRES_STAT!D1013</f>
        <v>3.1596000000000002</v>
      </c>
      <c r="C1010" s="2">
        <f t="shared" si="117"/>
        <v>0</v>
      </c>
      <c r="D1010" s="2">
        <f t="shared" si="118"/>
        <v>3.1716600000000001</v>
      </c>
      <c r="E1010" s="2">
        <f t="shared" si="120"/>
        <v>3.16012</v>
      </c>
      <c r="F1010" s="2">
        <f t="shared" si="121"/>
        <v>3.1252649999999988</v>
      </c>
      <c r="G1010" s="2">
        <f t="shared" ref="G1010:G1073" si="123">AVERAGE(B961:B1010)</f>
        <v>3.1152899999999999</v>
      </c>
      <c r="H1010" s="2">
        <f t="shared" si="119"/>
        <v>3.2169780000000019</v>
      </c>
      <c r="I1010" s="2">
        <f t="array" ref="I1010">SUMPRODUCT(B994:B1013, (ROW(B994:B1013)-ROW(B994)+1)) / (20*21/2)</f>
        <v>3.1468380952380959</v>
      </c>
      <c r="J1010" s="2">
        <f t="shared" si="122"/>
        <v>3.1385934123121664</v>
      </c>
      <c r="K1010" s="2">
        <f t="shared" si="116"/>
        <v>3.133231404377995</v>
      </c>
    </row>
    <row r="1011" spans="1:11" ht="13.5" x14ac:dyDescent="0.25">
      <c r="A1011" s="3">
        <f>TITRES_STAT!B1014</f>
        <v>43480</v>
      </c>
      <c r="B1011" s="6">
        <f>TITRES_STAT!D1014</f>
        <v>3.1095000000000002</v>
      </c>
      <c r="C1011" s="2">
        <f t="shared" si="117"/>
        <v>-5.0100000000000033E-2</v>
      </c>
      <c r="D1011" s="2">
        <f t="shared" si="118"/>
        <v>3.1576200000000001</v>
      </c>
      <c r="E1011" s="2">
        <f t="shared" si="120"/>
        <v>3.1586200000000004</v>
      </c>
      <c r="F1011" s="2">
        <f t="shared" si="121"/>
        <v>3.1252649999999993</v>
      </c>
      <c r="G1011" s="2">
        <f t="shared" si="123"/>
        <v>3.1161939999999997</v>
      </c>
      <c r="H1011" s="2">
        <f t="shared" si="119"/>
        <v>3.2156705000000021</v>
      </c>
      <c r="I1011" s="2">
        <f t="array" ref="I1011">SUMPRODUCT(B995:B1014, (ROW(B995:B1014)-ROW(B995)+1)) / (20*21/2)</f>
        <v>3.1479871428571435</v>
      </c>
      <c r="J1011" s="2">
        <f t="shared" si="122"/>
        <v>3.1358226111395791</v>
      </c>
      <c r="K1011" s="2">
        <f t="shared" ref="K1011:K1074" si="124">$K$4*B1011+(1-$K$4)*K1010</f>
        <v>3.1323007610690543</v>
      </c>
    </row>
    <row r="1012" spans="1:11" ht="13.5" x14ac:dyDescent="0.25">
      <c r="A1012" s="3">
        <f>TITRES_STAT!B1015</f>
        <v>43481</v>
      </c>
      <c r="B1012" s="6">
        <f>TITRES_STAT!D1015</f>
        <v>3.1596000000000002</v>
      </c>
      <c r="C1012" s="2">
        <f t="shared" si="117"/>
        <v>5.0100000000000033E-2</v>
      </c>
      <c r="D1012" s="2">
        <f t="shared" si="118"/>
        <v>3.1536</v>
      </c>
      <c r="E1012" s="2">
        <f t="shared" si="120"/>
        <v>3.1601200000000005</v>
      </c>
      <c r="F1012" s="2">
        <f t="shared" si="121"/>
        <v>3.1290249999999991</v>
      </c>
      <c r="G1012" s="2">
        <f t="shared" si="123"/>
        <v>3.1177979999999996</v>
      </c>
      <c r="H1012" s="2">
        <f t="shared" si="119"/>
        <v>3.2146135000000022</v>
      </c>
      <c r="I1012" s="2">
        <f t="array" ref="I1012">SUMPRODUCT(B996:B1015, (ROW(B996:B1015)-ROW(B996)+1)) / (20*21/2)</f>
        <v>3.1494452380952378</v>
      </c>
      <c r="J1012" s="2">
        <f t="shared" si="122"/>
        <v>3.1380871243643811</v>
      </c>
      <c r="K1012" s="2">
        <f t="shared" si="124"/>
        <v>3.1333713194585031</v>
      </c>
    </row>
    <row r="1013" spans="1:11" ht="13.5" x14ac:dyDescent="0.25">
      <c r="A1013" s="3">
        <f>TITRES_STAT!B1016</f>
        <v>43482</v>
      </c>
      <c r="B1013" s="6">
        <f>TITRES_STAT!D1016</f>
        <v>3.1596000000000002</v>
      </c>
      <c r="C1013" s="2">
        <f t="shared" si="117"/>
        <v>0</v>
      </c>
      <c r="D1013" s="2">
        <f t="shared" si="118"/>
        <v>3.1495800000000003</v>
      </c>
      <c r="E1013" s="2">
        <f t="shared" si="120"/>
        <v>3.1611200000000004</v>
      </c>
      <c r="F1013" s="2">
        <f t="shared" si="121"/>
        <v>3.132534999999999</v>
      </c>
      <c r="G1013" s="2">
        <f t="shared" si="123"/>
        <v>3.119402</v>
      </c>
      <c r="H1013" s="2">
        <f t="shared" si="119"/>
        <v>3.2134875000000021</v>
      </c>
      <c r="I1013" s="2">
        <f t="array" ref="I1013">SUMPRODUCT(B997:B1016, (ROW(B997:B1016)-ROW(B997)+1)) / (20*21/2)</f>
        <v>3.1501166666666665</v>
      </c>
      <c r="J1013" s="2">
        <f t="shared" si="122"/>
        <v>3.1401359696630116</v>
      </c>
      <c r="K1013" s="2">
        <f t="shared" si="124"/>
        <v>3.1343998951660126</v>
      </c>
    </row>
    <row r="1014" spans="1:11" ht="13.5" x14ac:dyDescent="0.25">
      <c r="A1014" s="3">
        <f>TITRES_STAT!B1017</f>
        <v>43483</v>
      </c>
      <c r="B1014" s="6">
        <f>TITRES_STAT!D1017</f>
        <v>3.1446000000000001</v>
      </c>
      <c r="C1014" s="2">
        <f t="shared" si="117"/>
        <v>-1.5000000000000124E-2</v>
      </c>
      <c r="D1014" s="2">
        <f t="shared" si="118"/>
        <v>3.1465800000000002</v>
      </c>
      <c r="E1014" s="2">
        <f t="shared" si="120"/>
        <v>3.1596200000000008</v>
      </c>
      <c r="F1014" s="2">
        <f t="shared" si="121"/>
        <v>3.1342899999999987</v>
      </c>
      <c r="G1014" s="2">
        <f t="shared" si="123"/>
        <v>3.1207059999999998</v>
      </c>
      <c r="H1014" s="2">
        <f t="shared" si="119"/>
        <v>3.2123555000000024</v>
      </c>
      <c r="I1014" s="2">
        <f t="array" ref="I1014">SUMPRODUCT(B998:B1017, (ROW(B998:B1017)-ROW(B998)+1)) / (20*21/2)</f>
        <v>3.1482304761904758</v>
      </c>
      <c r="J1014" s="2">
        <f t="shared" si="122"/>
        <v>3.1405611154093913</v>
      </c>
      <c r="K1014" s="2">
        <f t="shared" si="124"/>
        <v>3.1347998992771493</v>
      </c>
    </row>
    <row r="1015" spans="1:11" ht="13.5" x14ac:dyDescent="0.25">
      <c r="A1015" s="3">
        <f>TITRES_STAT!B1018</f>
        <v>43486</v>
      </c>
      <c r="B1015" s="6">
        <f>TITRES_STAT!D1018</f>
        <v>3.1496</v>
      </c>
      <c r="C1015" s="2">
        <f t="shared" si="117"/>
        <v>4.9999999999998934E-3</v>
      </c>
      <c r="D1015" s="2">
        <f t="shared" si="118"/>
        <v>3.1445799999999999</v>
      </c>
      <c r="E1015" s="2">
        <f t="shared" si="120"/>
        <v>3.1581200000000003</v>
      </c>
      <c r="F1015" s="2">
        <f t="shared" si="121"/>
        <v>3.1375499999999987</v>
      </c>
      <c r="G1015" s="2">
        <f t="shared" si="123"/>
        <v>3.1219099999999997</v>
      </c>
      <c r="H1015" s="2">
        <f t="shared" si="119"/>
        <v>3.2113630000000022</v>
      </c>
      <c r="I1015" s="2">
        <f t="array" ref="I1015">SUMPRODUCT(B999:B1018, (ROW(B999:B1018)-ROW(B999)+1)) / (20*21/2)</f>
        <v>3.1486871428571432</v>
      </c>
      <c r="J1015" s="2">
        <f t="shared" si="122"/>
        <v>3.1414219615608778</v>
      </c>
      <c r="K1015" s="2">
        <f t="shared" si="124"/>
        <v>3.1353802953839276</v>
      </c>
    </row>
    <row r="1016" spans="1:11" ht="13.5" x14ac:dyDescent="0.25">
      <c r="A1016" s="3">
        <f>TITRES_STAT!B1019</f>
        <v>43487</v>
      </c>
      <c r="B1016" s="6">
        <f>TITRES_STAT!D1019</f>
        <v>3.1446000000000001</v>
      </c>
      <c r="C1016" s="2">
        <f t="shared" si="117"/>
        <v>-4.9999999999998934E-3</v>
      </c>
      <c r="D1016" s="2">
        <f t="shared" si="118"/>
        <v>3.1516000000000002</v>
      </c>
      <c r="E1016" s="2">
        <f t="shared" si="120"/>
        <v>3.1546100000000004</v>
      </c>
      <c r="F1016" s="2">
        <f t="shared" si="121"/>
        <v>3.1393049999999989</v>
      </c>
      <c r="G1016" s="2">
        <f t="shared" si="123"/>
        <v>3.1224119999999993</v>
      </c>
      <c r="H1016" s="2">
        <f t="shared" si="119"/>
        <v>3.2103685000000017</v>
      </c>
      <c r="I1016" s="2">
        <f t="array" ref="I1016">SUMPRODUCT(B1000:B1019, (ROW(B1000:B1019)-ROW(B1000)+1)) / (20*21/2)</f>
        <v>3.148761428571428</v>
      </c>
      <c r="J1016" s="2">
        <f t="shared" si="122"/>
        <v>3.1417246318884136</v>
      </c>
      <c r="K1016" s="2">
        <f t="shared" si="124"/>
        <v>3.1357418524276954</v>
      </c>
    </row>
    <row r="1017" spans="1:11" ht="13.5" x14ac:dyDescent="0.25">
      <c r="A1017" s="3">
        <f>TITRES_STAT!B1020</f>
        <v>43488</v>
      </c>
      <c r="B1017" s="6">
        <f>TITRES_STAT!D1020</f>
        <v>3.1194999999999999</v>
      </c>
      <c r="C1017" s="2">
        <f t="shared" si="117"/>
        <v>-2.5100000000000122E-2</v>
      </c>
      <c r="D1017" s="2">
        <f t="shared" si="118"/>
        <v>3.14358</v>
      </c>
      <c r="E1017" s="2">
        <f t="shared" si="120"/>
        <v>3.14859</v>
      </c>
      <c r="F1017" s="2">
        <f t="shared" si="121"/>
        <v>3.1398049999999991</v>
      </c>
      <c r="G1017" s="2">
        <f t="shared" si="123"/>
        <v>3.1225119999999991</v>
      </c>
      <c r="H1017" s="2">
        <f t="shared" si="119"/>
        <v>3.2091110000000018</v>
      </c>
      <c r="I1017" s="2">
        <f t="array" ref="I1017">SUMPRODUCT(B1001:B1020, (ROW(B1001:B1020)-ROW(B1001)+1)) / (20*21/2)</f>
        <v>3.1484771428571428</v>
      </c>
      <c r="J1017" s="2">
        <f t="shared" si="122"/>
        <v>3.1396080002799929</v>
      </c>
      <c r="K1017" s="2">
        <f t="shared" si="124"/>
        <v>3.1351049170383738</v>
      </c>
    </row>
    <row r="1018" spans="1:11" ht="13.5" x14ac:dyDescent="0.25">
      <c r="A1018" s="3">
        <f>TITRES_STAT!B1021</f>
        <v>43489</v>
      </c>
      <c r="B1018" s="6">
        <f>TITRES_STAT!D1021</f>
        <v>3.1446000000000001</v>
      </c>
      <c r="C1018" s="2">
        <f t="shared" si="117"/>
        <v>2.5100000000000122E-2</v>
      </c>
      <c r="D1018" s="2">
        <f t="shared" si="118"/>
        <v>3.1405800000000004</v>
      </c>
      <c r="E1018" s="2">
        <f t="shared" si="120"/>
        <v>3.1450800000000001</v>
      </c>
      <c r="F1018" s="2">
        <f t="shared" si="121"/>
        <v>3.1438199999999989</v>
      </c>
      <c r="G1018" s="2">
        <f t="shared" si="123"/>
        <v>3.1231139999999988</v>
      </c>
      <c r="H1018" s="2">
        <f t="shared" si="119"/>
        <v>3.2080935000000017</v>
      </c>
      <c r="I1018" s="2">
        <f t="array" ref="I1018">SUMPRODUCT(B1002:B1021, (ROW(B1002:B1021)-ROW(B1002)+1)) / (20*21/2)</f>
        <v>3.1478580952380946</v>
      </c>
      <c r="J1018" s="2">
        <f t="shared" si="122"/>
        <v>3.1400834288247554</v>
      </c>
      <c r="K1018" s="2">
        <f t="shared" si="124"/>
        <v>3.1354772732329477</v>
      </c>
    </row>
    <row r="1019" spans="1:11" ht="13.5" x14ac:dyDescent="0.25">
      <c r="A1019" s="3">
        <f>TITRES_STAT!B1022</f>
        <v>43490</v>
      </c>
      <c r="B1019" s="6">
        <f>TITRES_STAT!D1022</f>
        <v>3.1446000000000001</v>
      </c>
      <c r="C1019" s="2">
        <f t="shared" si="117"/>
        <v>0</v>
      </c>
      <c r="D1019" s="2">
        <f t="shared" si="118"/>
        <v>3.1405800000000004</v>
      </c>
      <c r="E1019" s="2">
        <f t="shared" si="120"/>
        <v>3.14358</v>
      </c>
      <c r="F1019" s="2">
        <f t="shared" si="121"/>
        <v>3.147584999999999</v>
      </c>
      <c r="G1019" s="2">
        <f t="shared" si="123"/>
        <v>3.123715999999999</v>
      </c>
      <c r="H1019" s="2">
        <f t="shared" si="119"/>
        <v>3.2069615000000016</v>
      </c>
      <c r="I1019" s="2">
        <f t="array" ref="I1019">SUMPRODUCT(B1003:B1022, (ROW(B1003:B1022)-ROW(B1003)+1)) / (20*21/2)</f>
        <v>3.1442766666666664</v>
      </c>
      <c r="J1019" s="2">
        <f t="shared" si="122"/>
        <v>3.1405135784604932</v>
      </c>
      <c r="K1019" s="2">
        <f t="shared" si="124"/>
        <v>3.1358350272238127</v>
      </c>
    </row>
    <row r="1020" spans="1:11" ht="13.5" x14ac:dyDescent="0.25">
      <c r="A1020" s="3">
        <f>TITRES_STAT!B1023</f>
        <v>43493</v>
      </c>
      <c r="B1020" s="6">
        <f>TITRES_STAT!D1023</f>
        <v>3.1446000000000001</v>
      </c>
      <c r="C1020" s="2">
        <f t="shared" si="117"/>
        <v>0</v>
      </c>
      <c r="D1020" s="2">
        <f t="shared" si="118"/>
        <v>3.13958</v>
      </c>
      <c r="E1020" s="2">
        <f t="shared" si="120"/>
        <v>3.14208</v>
      </c>
      <c r="F1020" s="2">
        <f t="shared" si="121"/>
        <v>3.1510999999999991</v>
      </c>
      <c r="G1020" s="2">
        <f t="shared" si="123"/>
        <v>3.1241179999999984</v>
      </c>
      <c r="H1020" s="2">
        <f t="shared" si="119"/>
        <v>3.2060585000000015</v>
      </c>
      <c r="I1020" s="2">
        <f t="array" ref="I1020">SUMPRODUCT(B1004:B1023, (ROW(B1004:B1023)-ROW(B1004)+1)) / (20*21/2)</f>
        <v>3.1427433333333337</v>
      </c>
      <c r="J1020" s="2">
        <f t="shared" si="122"/>
        <v>3.1409027614642557</v>
      </c>
      <c r="K1020" s="2">
        <f t="shared" si="124"/>
        <v>3.1361787516464084</v>
      </c>
    </row>
    <row r="1021" spans="1:11" ht="13.5" x14ac:dyDescent="0.25">
      <c r="A1021" s="3">
        <f>TITRES_STAT!B1024</f>
        <v>43494</v>
      </c>
      <c r="B1021" s="6">
        <f>TITRES_STAT!D1024</f>
        <v>3.1446000000000001</v>
      </c>
      <c r="C1021" s="2">
        <f t="shared" si="117"/>
        <v>0</v>
      </c>
      <c r="D1021" s="2">
        <f t="shared" si="118"/>
        <v>3.13958</v>
      </c>
      <c r="E1021" s="2">
        <f t="shared" si="120"/>
        <v>3.1455900000000003</v>
      </c>
      <c r="F1021" s="2">
        <f t="shared" si="121"/>
        <v>3.1521049999999993</v>
      </c>
      <c r="G1021" s="2">
        <f t="shared" si="123"/>
        <v>3.1243199999999978</v>
      </c>
      <c r="H1021" s="2">
        <f t="shared" si="119"/>
        <v>3.2049490000000014</v>
      </c>
      <c r="I1021" s="2">
        <f t="array" ref="I1021">SUMPRODUCT(B1005:B1024, (ROW(B1005:B1024)-ROW(B1005)+1)) / (20*21/2)</f>
        <v>3.1379390476190476</v>
      </c>
      <c r="J1021" s="2">
        <f t="shared" si="122"/>
        <v>3.1412548794200408</v>
      </c>
      <c r="K1021" s="2">
        <f t="shared" si="124"/>
        <v>3.1365089966798827</v>
      </c>
    </row>
    <row r="1022" spans="1:11" ht="13.5" x14ac:dyDescent="0.25">
      <c r="A1022" s="3">
        <f>TITRES_STAT!B1025</f>
        <v>43495</v>
      </c>
      <c r="B1022" s="6">
        <f>TITRES_STAT!D1025</f>
        <v>3.1145</v>
      </c>
      <c r="C1022" s="2">
        <f t="shared" si="117"/>
        <v>-3.0100000000000016E-2</v>
      </c>
      <c r="D1022" s="2">
        <f t="shared" si="118"/>
        <v>3.1385800000000001</v>
      </c>
      <c r="E1022" s="2">
        <f t="shared" si="120"/>
        <v>3.1410800000000001</v>
      </c>
      <c r="F1022" s="2">
        <f t="shared" si="121"/>
        <v>3.1505999999999994</v>
      </c>
      <c r="G1022" s="2">
        <f t="shared" si="123"/>
        <v>3.1239199999999983</v>
      </c>
      <c r="H1022" s="2">
        <f t="shared" si="119"/>
        <v>3.2040105000000016</v>
      </c>
      <c r="I1022" s="2">
        <f t="array" ref="I1022">SUMPRODUCT(B1006:B1025, (ROW(B1006:B1025)-ROW(B1006)+1)) / (20*21/2)</f>
        <v>3.1367642857142863</v>
      </c>
      <c r="J1022" s="2">
        <f t="shared" si="122"/>
        <v>3.1387067956657511</v>
      </c>
      <c r="K1022" s="2">
        <f t="shared" si="124"/>
        <v>3.1356458987708677</v>
      </c>
    </row>
    <row r="1023" spans="1:11" ht="13.5" x14ac:dyDescent="0.25">
      <c r="A1023" s="3">
        <f>TITRES_STAT!B1026</f>
        <v>43496</v>
      </c>
      <c r="B1023" s="6">
        <f>TITRES_STAT!D1026</f>
        <v>3.1345000000000001</v>
      </c>
      <c r="C1023" s="2">
        <f t="shared" si="117"/>
        <v>2.0000000000000018E-2</v>
      </c>
      <c r="D1023" s="2">
        <f t="shared" si="118"/>
        <v>3.1365600000000002</v>
      </c>
      <c r="E1023" s="2">
        <f t="shared" si="120"/>
        <v>3.1385700000000001</v>
      </c>
      <c r="F1023" s="2">
        <f t="shared" si="121"/>
        <v>3.1498449999999996</v>
      </c>
      <c r="G1023" s="2">
        <f t="shared" si="123"/>
        <v>3.1234179999999983</v>
      </c>
      <c r="H1023" s="2">
        <f t="shared" si="119"/>
        <v>3.2034010000000017</v>
      </c>
      <c r="I1023" s="2">
        <f t="array" ref="I1023">SUMPRODUCT(B1007:B1026, (ROW(B1007:B1026)-ROW(B1007)+1)) / (20*21/2)</f>
        <v>3.1366947619047627</v>
      </c>
      <c r="J1023" s="2">
        <f t="shared" si="122"/>
        <v>3.1383061484594892</v>
      </c>
      <c r="K1023" s="2">
        <f t="shared" si="124"/>
        <v>3.1356009615641671</v>
      </c>
    </row>
    <row r="1024" spans="1:11" ht="13.5" x14ac:dyDescent="0.25">
      <c r="A1024" s="3">
        <f>TITRES_STAT!B1027</f>
        <v>43497</v>
      </c>
      <c r="B1024" s="6">
        <f>TITRES_STAT!D1027</f>
        <v>3.0994000000000002</v>
      </c>
      <c r="C1024" s="2">
        <f t="shared" si="117"/>
        <v>-3.5099999999999909E-2</v>
      </c>
      <c r="D1024" s="2">
        <f t="shared" si="118"/>
        <v>3.1275199999999996</v>
      </c>
      <c r="E1024" s="2">
        <f t="shared" si="120"/>
        <v>3.1340499999999998</v>
      </c>
      <c r="F1024" s="2">
        <f t="shared" si="121"/>
        <v>3.1468350000000003</v>
      </c>
      <c r="G1024" s="2">
        <f t="shared" si="123"/>
        <v>3.1226159999999989</v>
      </c>
      <c r="H1024" s="2">
        <f t="shared" si="119"/>
        <v>3.2024095000000017</v>
      </c>
      <c r="I1024" s="2">
        <f t="array" ref="I1024">SUMPRODUCT(B1008:B1027, (ROW(B1008:B1027)-ROW(B1008)+1)) / (20*21/2)</f>
        <v>3.136792380952381</v>
      </c>
      <c r="J1024" s="2">
        <f t="shared" si="122"/>
        <v>3.1346008009871569</v>
      </c>
      <c r="K1024" s="2">
        <f t="shared" si="124"/>
        <v>3.1341813160126311</v>
      </c>
    </row>
    <row r="1025" spans="1:11" ht="13.5" x14ac:dyDescent="0.25">
      <c r="A1025" s="3">
        <f>TITRES_STAT!B1028</f>
        <v>43500</v>
      </c>
      <c r="B1025" s="6">
        <f>TITRES_STAT!D1028</f>
        <v>3.1345000000000001</v>
      </c>
      <c r="C1025" s="2">
        <f t="shared" si="117"/>
        <v>3.5099999999999909E-2</v>
      </c>
      <c r="D1025" s="2">
        <f t="shared" si="118"/>
        <v>3.1254999999999997</v>
      </c>
      <c r="E1025" s="2">
        <f t="shared" si="120"/>
        <v>3.1325399999999997</v>
      </c>
      <c r="F1025" s="2">
        <f t="shared" si="121"/>
        <v>3.14533</v>
      </c>
      <c r="G1025" s="2">
        <f t="shared" si="123"/>
        <v>3.1232179999999987</v>
      </c>
      <c r="H1025" s="2">
        <f t="shared" si="119"/>
        <v>3.2018000000000018</v>
      </c>
      <c r="I1025" s="2">
        <f t="array" ref="I1025">SUMPRODUCT(B1009:B1028, (ROW(B1009:B1028)-ROW(B1009)+1)) / (20*21/2)</f>
        <v>3.1370571428571425</v>
      </c>
      <c r="J1025" s="2">
        <f t="shared" si="122"/>
        <v>3.134591200893142</v>
      </c>
      <c r="K1025" s="2">
        <f t="shared" si="124"/>
        <v>3.1341938134239009</v>
      </c>
    </row>
    <row r="1026" spans="1:11" ht="13.5" x14ac:dyDescent="0.25">
      <c r="A1026" s="3">
        <f>TITRES_STAT!B1029</f>
        <v>43501</v>
      </c>
      <c r="B1026" s="6">
        <f>TITRES_STAT!D1029</f>
        <v>3.1446000000000001</v>
      </c>
      <c r="C1026" s="2">
        <f t="shared" si="117"/>
        <v>1.0099999999999998E-2</v>
      </c>
      <c r="D1026" s="2">
        <f t="shared" si="118"/>
        <v>3.1255000000000002</v>
      </c>
      <c r="E1026" s="2">
        <f t="shared" si="120"/>
        <v>3.1325399999999997</v>
      </c>
      <c r="F1026" s="2">
        <f t="shared" si="121"/>
        <v>3.1435749999999998</v>
      </c>
      <c r="G1026" s="2">
        <f t="shared" si="123"/>
        <v>3.1244219999999991</v>
      </c>
      <c r="H1026" s="2">
        <f t="shared" si="119"/>
        <v>3.2012640000000014</v>
      </c>
      <c r="I1026" s="2">
        <f t="array" ref="I1026">SUMPRODUCT(B1010:B1029, (ROW(B1010:B1029)-ROW(B1010)+1)) / (20*21/2)</f>
        <v>3.1370033333333325</v>
      </c>
      <c r="J1026" s="2">
        <f t="shared" si="122"/>
        <v>3.1355444198556999</v>
      </c>
      <c r="K1026" s="2">
        <f t="shared" si="124"/>
        <v>3.1346018991719835</v>
      </c>
    </row>
    <row r="1027" spans="1:11" ht="13.5" x14ac:dyDescent="0.25">
      <c r="A1027" s="3">
        <f>TITRES_STAT!B1030</f>
        <v>43502</v>
      </c>
      <c r="B1027" s="6">
        <f>TITRES_STAT!D1030</f>
        <v>3.1446000000000001</v>
      </c>
      <c r="C1027" s="2">
        <f t="shared" si="117"/>
        <v>0</v>
      </c>
      <c r="D1027" s="2">
        <f t="shared" si="118"/>
        <v>3.1315200000000005</v>
      </c>
      <c r="E1027" s="2">
        <f t="shared" si="120"/>
        <v>3.1350500000000001</v>
      </c>
      <c r="F1027" s="2">
        <f t="shared" si="121"/>
        <v>3.1418199999999996</v>
      </c>
      <c r="G1027" s="2">
        <f t="shared" si="123"/>
        <v>3.1251239999999991</v>
      </c>
      <c r="H1027" s="2">
        <f t="shared" si="119"/>
        <v>3.2009115000000019</v>
      </c>
      <c r="I1027" s="2">
        <f t="array" ref="I1027">SUMPRODUCT(B1011:B1030, (ROW(B1011:B1030)-ROW(B1011)+1)) / (20*21/2)</f>
        <v>3.1360928571428568</v>
      </c>
      <c r="J1027" s="2">
        <f t="shared" si="122"/>
        <v>3.136406856059919</v>
      </c>
      <c r="K1027" s="2">
        <f t="shared" si="124"/>
        <v>3.1349939815573959</v>
      </c>
    </row>
    <row r="1028" spans="1:11" ht="13.5" x14ac:dyDescent="0.25">
      <c r="A1028" s="3">
        <f>TITRES_STAT!B1031</f>
        <v>43503</v>
      </c>
      <c r="B1028" s="6">
        <f>TITRES_STAT!D1031</f>
        <v>3.1446000000000001</v>
      </c>
      <c r="C1028" s="2">
        <f t="shared" ref="C1028:C1091" si="125">B1028-B1027</f>
        <v>0</v>
      </c>
      <c r="D1028" s="2">
        <f t="shared" si="118"/>
        <v>3.1335400000000004</v>
      </c>
      <c r="E1028" s="2">
        <f t="shared" si="120"/>
        <v>3.1350500000000001</v>
      </c>
      <c r="F1028" s="2">
        <f t="shared" si="121"/>
        <v>3.1400649999999994</v>
      </c>
      <c r="G1028" s="2">
        <f t="shared" si="123"/>
        <v>3.1257259999999989</v>
      </c>
      <c r="H1028" s="2">
        <f t="shared" si="119"/>
        <v>3.2010405000000013</v>
      </c>
      <c r="I1028" s="2">
        <f t="array" ref="I1028">SUMPRODUCT(B1012:B1031, (ROW(B1012:B1031)-ROW(B1012)+1)) / (20*21/2)</f>
        <v>3.1353257142857145</v>
      </c>
      <c r="J1028" s="2">
        <f t="shared" si="122"/>
        <v>3.1371871554827839</v>
      </c>
      <c r="K1028" s="2">
        <f t="shared" si="124"/>
        <v>3.1353706881629884</v>
      </c>
    </row>
    <row r="1029" spans="1:11" ht="13.5" x14ac:dyDescent="0.25">
      <c r="A1029" s="3">
        <f>TITRES_STAT!B1032</f>
        <v>43504</v>
      </c>
      <c r="B1029" s="6">
        <f>TITRES_STAT!D1032</f>
        <v>3.1395</v>
      </c>
      <c r="C1029" s="2">
        <f t="shared" si="125"/>
        <v>-5.1000000000001044E-3</v>
      </c>
      <c r="D1029" s="2">
        <f t="shared" si="118"/>
        <v>3.1415600000000001</v>
      </c>
      <c r="E1029" s="2">
        <f t="shared" si="120"/>
        <v>3.1345399999999999</v>
      </c>
      <c r="F1029" s="2">
        <f t="shared" si="121"/>
        <v>3.1390599999999997</v>
      </c>
      <c r="G1029" s="2">
        <f t="shared" si="123"/>
        <v>3.1268279999999988</v>
      </c>
      <c r="H1029" s="2">
        <f t="shared" si="119"/>
        <v>3.2013735000000012</v>
      </c>
      <c r="I1029" s="2">
        <f t="array" ref="I1029">SUMPRODUCT(B1013:B1032, (ROW(B1013:B1032)-ROW(B1013)+1)) / (20*21/2)</f>
        <v>3.134463333333334</v>
      </c>
      <c r="J1029" s="2">
        <f t="shared" si="122"/>
        <v>3.1374074263891853</v>
      </c>
      <c r="K1029" s="2">
        <f t="shared" si="124"/>
        <v>3.1355326219605182</v>
      </c>
    </row>
    <row r="1030" spans="1:11" ht="13.5" x14ac:dyDescent="0.25">
      <c r="A1030" s="3">
        <f>TITRES_STAT!B1033</f>
        <v>43507</v>
      </c>
      <c r="B1030" s="6">
        <f>TITRES_STAT!D1033</f>
        <v>3.1295000000000002</v>
      </c>
      <c r="C1030" s="2">
        <f t="shared" si="125"/>
        <v>-9.9999999999997868E-3</v>
      </c>
      <c r="D1030" s="2">
        <f t="shared" ref="D1030:D1093" si="126">AVERAGE(B1026:B1030)</f>
        <v>3.1405599999999998</v>
      </c>
      <c r="E1030" s="2">
        <f t="shared" si="120"/>
        <v>3.1330300000000002</v>
      </c>
      <c r="F1030" s="2">
        <f t="shared" si="121"/>
        <v>3.1375549999999999</v>
      </c>
      <c r="G1030" s="2">
        <f t="shared" si="123"/>
        <v>3.1272279999999997</v>
      </c>
      <c r="H1030" s="2">
        <f t="shared" si="119"/>
        <v>3.201541500000002</v>
      </c>
      <c r="I1030" s="2">
        <f t="array" ref="I1030">SUMPRODUCT(B1014:B1033, (ROW(B1014:B1033)-ROW(B1014)+1)) / (20*21/2)</f>
        <v>3.1284871428571428</v>
      </c>
      <c r="J1030" s="2">
        <f t="shared" si="122"/>
        <v>3.1366543381616436</v>
      </c>
      <c r="K1030" s="2">
        <f t="shared" si="124"/>
        <v>3.1352960485503019</v>
      </c>
    </row>
    <row r="1031" spans="1:11" ht="13.5" x14ac:dyDescent="0.25">
      <c r="A1031" s="3">
        <f>TITRES_STAT!B1034</f>
        <v>43508</v>
      </c>
      <c r="B1031" s="6">
        <f>TITRES_STAT!D1034</f>
        <v>3.1295000000000002</v>
      </c>
      <c r="C1031" s="2">
        <f t="shared" si="125"/>
        <v>0</v>
      </c>
      <c r="D1031" s="2">
        <f t="shared" si="126"/>
        <v>3.13754</v>
      </c>
      <c r="E1031" s="2">
        <f t="shared" si="120"/>
        <v>3.1315200000000005</v>
      </c>
      <c r="F1031" s="2">
        <f t="shared" si="121"/>
        <v>3.1385550000000002</v>
      </c>
      <c r="G1031" s="2">
        <f t="shared" si="123"/>
        <v>3.1276279999999996</v>
      </c>
      <c r="H1031" s="2">
        <f t="shared" si="119"/>
        <v>3.2014805000000019</v>
      </c>
      <c r="I1031" s="2">
        <f t="array" ref="I1031">SUMPRODUCT(B1015:B1034, (ROW(B1015:B1034)-ROW(B1015)+1)) / (20*21/2)</f>
        <v>3.1262695238095239</v>
      </c>
      <c r="J1031" s="2">
        <f t="shared" si="122"/>
        <v>3.1359729726224392</v>
      </c>
      <c r="K1031" s="2">
        <f t="shared" si="124"/>
        <v>3.1350687525287215</v>
      </c>
    </row>
    <row r="1032" spans="1:11" ht="13.5" x14ac:dyDescent="0.25">
      <c r="A1032" s="3">
        <f>TITRES_STAT!B1035</f>
        <v>43509</v>
      </c>
      <c r="B1032" s="6">
        <f>TITRES_STAT!D1035</f>
        <v>3.1295000000000002</v>
      </c>
      <c r="C1032" s="2">
        <f t="shared" si="125"/>
        <v>0</v>
      </c>
      <c r="D1032" s="2">
        <f t="shared" si="126"/>
        <v>3.1345200000000002</v>
      </c>
      <c r="E1032" s="2">
        <f t="shared" si="120"/>
        <v>3.1330200000000006</v>
      </c>
      <c r="F1032" s="2">
        <f t="shared" si="121"/>
        <v>3.1370499999999999</v>
      </c>
      <c r="G1032" s="2">
        <f t="shared" si="123"/>
        <v>3.1280279999999991</v>
      </c>
      <c r="H1032" s="2">
        <f t="shared" si="119"/>
        <v>3.2010065000000019</v>
      </c>
      <c r="I1032" s="2">
        <f t="array" ref="I1032">SUMPRODUCT(B1016:B1035, (ROW(B1016:B1035)-ROW(B1016)+1)) / (20*21/2)</f>
        <v>3.1242190476190483</v>
      </c>
      <c r="J1032" s="2">
        <f t="shared" si="122"/>
        <v>3.1353564990393497</v>
      </c>
      <c r="K1032" s="2">
        <f t="shared" si="124"/>
        <v>3.1348503700766148</v>
      </c>
    </row>
    <row r="1033" spans="1:11" ht="13.5" x14ac:dyDescent="0.25">
      <c r="A1033" s="3">
        <f>TITRES_STAT!B1036</f>
        <v>43510</v>
      </c>
      <c r="B1033" s="6">
        <f>TITRES_STAT!D1036</f>
        <v>3.0743</v>
      </c>
      <c r="C1033" s="2">
        <f t="shared" si="125"/>
        <v>-5.5200000000000138E-2</v>
      </c>
      <c r="D1033" s="2">
        <f t="shared" si="126"/>
        <v>3.12046</v>
      </c>
      <c r="E1033" s="2">
        <f t="shared" si="120"/>
        <v>3.1270000000000002</v>
      </c>
      <c r="F1033" s="2">
        <f t="shared" si="121"/>
        <v>3.1327849999999997</v>
      </c>
      <c r="G1033" s="2">
        <f t="shared" si="123"/>
        <v>3.1271239999999993</v>
      </c>
      <c r="H1033" s="2">
        <f t="shared" si="119"/>
        <v>3.2000960000000021</v>
      </c>
      <c r="I1033" s="2">
        <f t="array" ref="I1033">SUMPRODUCT(B1017:B1036, (ROW(B1017:B1036)-ROW(B1017)+1)) / (20*21/2)</f>
        <v>3.1223595238095241</v>
      </c>
      <c r="J1033" s="2">
        <f t="shared" si="122"/>
        <v>3.1295415943689351</v>
      </c>
      <c r="K1033" s="2">
        <f t="shared" si="124"/>
        <v>3.1324758457598847</v>
      </c>
    </row>
    <row r="1034" spans="1:11" ht="13.5" x14ac:dyDescent="0.25">
      <c r="A1034" s="3">
        <f>TITRES_STAT!B1037</f>
        <v>43511</v>
      </c>
      <c r="B1034" s="6">
        <f>TITRES_STAT!D1037</f>
        <v>3.1095000000000002</v>
      </c>
      <c r="C1034" s="2">
        <f t="shared" si="125"/>
        <v>3.520000000000012E-2</v>
      </c>
      <c r="D1034" s="2">
        <f t="shared" si="126"/>
        <v>3.1144600000000002</v>
      </c>
      <c r="E1034" s="2">
        <f t="shared" si="120"/>
        <v>3.1280100000000002</v>
      </c>
      <c r="F1034" s="2">
        <f t="shared" si="121"/>
        <v>3.1310299999999995</v>
      </c>
      <c r="G1034" s="2">
        <f t="shared" si="123"/>
        <v>3.1271239999999993</v>
      </c>
      <c r="H1034" s="2">
        <f t="shared" ref="H1034:H1097" si="127">AVERAGE(B835:B1034)</f>
        <v>3.1994075000000022</v>
      </c>
      <c r="I1034" s="2">
        <f t="array" ref="I1034">SUMPRODUCT(B1018:B1037, (ROW(B1018:B1037)-ROW(B1018)+1)) / (20*21/2)</f>
        <v>3.1206671428571435</v>
      </c>
      <c r="J1034" s="2">
        <f t="shared" si="122"/>
        <v>3.1276328710957033</v>
      </c>
      <c r="K1034" s="2">
        <f t="shared" si="124"/>
        <v>3.1315748322006738</v>
      </c>
    </row>
    <row r="1035" spans="1:11" ht="13.5" x14ac:dyDescent="0.25">
      <c r="A1035" s="3">
        <f>TITRES_STAT!B1038</f>
        <v>43514</v>
      </c>
      <c r="B1035" s="6">
        <f>TITRES_STAT!D1038</f>
        <v>3.1095000000000002</v>
      </c>
      <c r="C1035" s="2">
        <f t="shared" si="125"/>
        <v>0</v>
      </c>
      <c r="D1035" s="2">
        <f t="shared" si="126"/>
        <v>3.1104600000000007</v>
      </c>
      <c r="E1035" s="2">
        <f t="shared" si="120"/>
        <v>3.1255100000000002</v>
      </c>
      <c r="F1035" s="2">
        <f t="shared" si="121"/>
        <v>3.1290249999999995</v>
      </c>
      <c r="G1035" s="2">
        <f t="shared" si="123"/>
        <v>3.1271239999999993</v>
      </c>
      <c r="H1035" s="2">
        <f t="shared" si="127"/>
        <v>3.1989485000000029</v>
      </c>
      <c r="I1035" s="2">
        <f t="array" ref="I1035">SUMPRODUCT(B1019:B1038, (ROW(B1019:B1038)-ROW(B1019)+1)) / (20*21/2)</f>
        <v>3.1190223809523818</v>
      </c>
      <c r="J1035" s="2">
        <f t="shared" si="122"/>
        <v>3.1259059309913506</v>
      </c>
      <c r="K1035" s="2">
        <f t="shared" si="124"/>
        <v>3.13070915250653</v>
      </c>
    </row>
    <row r="1036" spans="1:11" ht="13.5" x14ac:dyDescent="0.25">
      <c r="A1036" s="3">
        <f>TITRES_STAT!B1039</f>
        <v>43515</v>
      </c>
      <c r="B1036" s="6">
        <f>TITRES_STAT!D1039</f>
        <v>3.1095000000000002</v>
      </c>
      <c r="C1036" s="2">
        <f t="shared" si="125"/>
        <v>0</v>
      </c>
      <c r="D1036" s="2">
        <f t="shared" si="126"/>
        <v>3.1064600000000002</v>
      </c>
      <c r="E1036" s="2">
        <f t="shared" ref="E1036:E1099" si="128">AVERAGE(B1027:B1036)</f>
        <v>3.1220000000000003</v>
      </c>
      <c r="F1036" s="2">
        <f t="shared" si="121"/>
        <v>3.1272699999999993</v>
      </c>
      <c r="G1036" s="2">
        <f t="shared" si="123"/>
        <v>3.1271239999999993</v>
      </c>
      <c r="H1036" s="2">
        <f t="shared" si="127"/>
        <v>3.1984895000000026</v>
      </c>
      <c r="I1036" s="2">
        <f t="array" ref="I1036">SUMPRODUCT(B1020:B1039, (ROW(B1020:B1039)-ROW(B1020)+1)) / (20*21/2)</f>
        <v>3.1175447619047625</v>
      </c>
      <c r="J1036" s="2">
        <f t="shared" si="122"/>
        <v>3.1243434613731269</v>
      </c>
      <c r="K1036" s="2">
        <f t="shared" si="124"/>
        <v>3.1298774210356859</v>
      </c>
    </row>
    <row r="1037" spans="1:11" ht="13.5" x14ac:dyDescent="0.25">
      <c r="A1037" s="3">
        <f>TITRES_STAT!B1040</f>
        <v>43516</v>
      </c>
      <c r="B1037" s="6">
        <f>TITRES_STAT!D1040</f>
        <v>3.1095000000000002</v>
      </c>
      <c r="C1037" s="2">
        <f t="shared" si="125"/>
        <v>0</v>
      </c>
      <c r="D1037" s="2">
        <f t="shared" si="126"/>
        <v>3.1024600000000002</v>
      </c>
      <c r="E1037" s="2">
        <f t="shared" si="128"/>
        <v>3.1184900000000004</v>
      </c>
      <c r="F1037" s="2">
        <f t="shared" si="121"/>
        <v>3.1267699999999996</v>
      </c>
      <c r="G1037" s="2">
        <f t="shared" si="123"/>
        <v>3.1271239999999993</v>
      </c>
      <c r="H1037" s="2">
        <f t="shared" si="127"/>
        <v>3.1979845000000036</v>
      </c>
      <c r="I1037" s="2">
        <f t="array" ref="I1037">SUMPRODUCT(B1021:B1040, (ROW(B1021:B1040)-ROW(B1021)+1)) / (20*21/2)</f>
        <v>3.116234285714286</v>
      </c>
      <c r="J1037" s="2">
        <f t="shared" si="122"/>
        <v>3.12292979838521</v>
      </c>
      <c r="K1037" s="2">
        <f t="shared" si="124"/>
        <v>3.1290783064852672</v>
      </c>
    </row>
    <row r="1038" spans="1:11" ht="13.5" x14ac:dyDescent="0.25">
      <c r="A1038" s="3">
        <f>TITRES_STAT!B1041</f>
        <v>43517</v>
      </c>
      <c r="B1038" s="6">
        <f>TITRES_STAT!D1041</f>
        <v>3.1095000000000002</v>
      </c>
      <c r="C1038" s="2">
        <f t="shared" si="125"/>
        <v>0</v>
      </c>
      <c r="D1038" s="2">
        <f t="shared" si="126"/>
        <v>3.1095000000000002</v>
      </c>
      <c r="E1038" s="2">
        <f t="shared" si="128"/>
        <v>3.1149800000000001</v>
      </c>
      <c r="F1038" s="2">
        <f t="shared" si="121"/>
        <v>3.1250149999999994</v>
      </c>
      <c r="G1038" s="2">
        <f t="shared" si="123"/>
        <v>3.1271239999999993</v>
      </c>
      <c r="H1038" s="2">
        <f t="shared" si="127"/>
        <v>3.1974795000000036</v>
      </c>
      <c r="I1038" s="2">
        <f t="array" ref="I1038">SUMPRODUCT(B1022:B1041, (ROW(B1022:B1041)-ROW(B1022)+1)) / (20*21/2)</f>
        <v>3.1112623809523807</v>
      </c>
      <c r="J1038" s="2">
        <f t="shared" si="122"/>
        <v>3.1216507699675713</v>
      </c>
      <c r="K1038" s="2">
        <f t="shared" si="124"/>
        <v>3.1283105297603551</v>
      </c>
    </row>
    <row r="1039" spans="1:11" ht="13.5" x14ac:dyDescent="0.25">
      <c r="A1039" s="3">
        <f>TITRES_STAT!B1042</f>
        <v>43518</v>
      </c>
      <c r="B1039" s="6">
        <f>TITRES_STAT!D1042</f>
        <v>3.1095000000000002</v>
      </c>
      <c r="C1039" s="2">
        <f t="shared" si="125"/>
        <v>0</v>
      </c>
      <c r="D1039" s="2">
        <f t="shared" si="126"/>
        <v>3.1095000000000002</v>
      </c>
      <c r="E1039" s="2">
        <f t="shared" si="128"/>
        <v>3.1119800000000004</v>
      </c>
      <c r="F1039" s="2">
        <f t="shared" si="121"/>
        <v>3.1232599999999993</v>
      </c>
      <c r="G1039" s="2">
        <f t="shared" si="123"/>
        <v>3.1271239999999993</v>
      </c>
      <c r="H1039" s="2">
        <f t="shared" si="127"/>
        <v>3.196974500000004</v>
      </c>
      <c r="I1039" s="2">
        <f t="array" ref="I1039">SUMPRODUCT(B1023:B1042, (ROW(B1023:B1042)-ROW(B1023)+1)) / (20*21/2)</f>
        <v>3.1099919047619049</v>
      </c>
      <c r="J1039" s="2">
        <f t="shared" si="122"/>
        <v>3.1204935537801837</v>
      </c>
      <c r="K1039" s="2">
        <f t="shared" si="124"/>
        <v>3.1275728619266161</v>
      </c>
    </row>
    <row r="1040" spans="1:11" ht="13.5" x14ac:dyDescent="0.25">
      <c r="A1040" s="3">
        <f>TITRES_STAT!B1043</f>
        <v>43521</v>
      </c>
      <c r="B1040" s="6">
        <f>TITRES_STAT!D1043</f>
        <v>3.1095000000000002</v>
      </c>
      <c r="C1040" s="2">
        <f t="shared" si="125"/>
        <v>0</v>
      </c>
      <c r="D1040" s="2">
        <f t="shared" si="126"/>
        <v>3.1095000000000002</v>
      </c>
      <c r="E1040" s="2">
        <f t="shared" si="128"/>
        <v>3.1099800000000006</v>
      </c>
      <c r="F1040" s="2">
        <f t="shared" si="121"/>
        <v>3.1215049999999991</v>
      </c>
      <c r="G1040" s="2">
        <f t="shared" si="123"/>
        <v>3.1271239999999989</v>
      </c>
      <c r="H1040" s="2">
        <f t="shared" si="127"/>
        <v>3.1964695000000041</v>
      </c>
      <c r="I1040" s="2">
        <f t="array" ref="I1040">SUMPRODUCT(B1024:B1043, (ROW(B1024:B1043)-ROW(B1024)+1)) / (20*21/2)</f>
        <v>3.1092552380952383</v>
      </c>
      <c r="J1040" s="2">
        <f t="shared" si="122"/>
        <v>3.1194465486582614</v>
      </c>
      <c r="K1040" s="2">
        <f t="shared" si="124"/>
        <v>3.1268641222432199</v>
      </c>
    </row>
    <row r="1041" spans="1:11" ht="13.5" x14ac:dyDescent="0.25">
      <c r="A1041" s="3">
        <f>TITRES_STAT!B1044</f>
        <v>43522</v>
      </c>
      <c r="B1041" s="6">
        <f>TITRES_STAT!D1044</f>
        <v>3.0693000000000001</v>
      </c>
      <c r="C1041" s="2">
        <f t="shared" si="125"/>
        <v>-4.0200000000000014E-2</v>
      </c>
      <c r="D1041" s="2">
        <f t="shared" si="126"/>
        <v>3.1014600000000003</v>
      </c>
      <c r="E1041" s="2">
        <f t="shared" si="128"/>
        <v>3.1039599999999998</v>
      </c>
      <c r="F1041" s="2">
        <f t="shared" si="121"/>
        <v>3.1177399999999991</v>
      </c>
      <c r="G1041" s="2">
        <f t="shared" si="123"/>
        <v>3.1263199999999993</v>
      </c>
      <c r="H1041" s="2">
        <f t="shared" si="127"/>
        <v>3.1956260000000039</v>
      </c>
      <c r="I1041" s="2">
        <f t="array" ref="I1041">SUMPRODUCT(B1025:B1044, (ROW(B1025:B1044)-ROW(B1025)+1)) / (20*21/2)</f>
        <v>3.1086376190476197</v>
      </c>
      <c r="J1041" s="2">
        <f t="shared" si="122"/>
        <v>3.1146706868812841</v>
      </c>
      <c r="K1041" s="2">
        <f t="shared" si="124"/>
        <v>3.1246067056846623</v>
      </c>
    </row>
    <row r="1042" spans="1:11" ht="13.5" x14ac:dyDescent="0.25">
      <c r="A1042" s="3">
        <f>TITRES_STAT!B1045</f>
        <v>43523</v>
      </c>
      <c r="B1042" s="6">
        <f>TITRES_STAT!D1045</f>
        <v>3.1044</v>
      </c>
      <c r="C1042" s="2">
        <f t="shared" si="125"/>
        <v>3.5099999999999909E-2</v>
      </c>
      <c r="D1042" s="2">
        <f t="shared" si="126"/>
        <v>3.1004399999999999</v>
      </c>
      <c r="E1042" s="2">
        <f t="shared" si="128"/>
        <v>3.1014499999999998</v>
      </c>
      <c r="F1042" s="2">
        <f t="shared" si="121"/>
        <v>3.1172349999999991</v>
      </c>
      <c r="G1042" s="2">
        <f t="shared" si="123"/>
        <v>3.1267199999999993</v>
      </c>
      <c r="H1042" s="2">
        <f t="shared" si="127"/>
        <v>3.1950955000000039</v>
      </c>
      <c r="I1042" s="2">
        <f t="array" ref="I1042">SUMPRODUCT(B1026:B1045, (ROW(B1026:B1045)-ROW(B1026)+1)) / (20*21/2)</f>
        <v>3.107971904761905</v>
      </c>
      <c r="J1042" s="2">
        <f t="shared" si="122"/>
        <v>3.1136925262259236</v>
      </c>
      <c r="K1042" s="2">
        <f t="shared" si="124"/>
        <v>3.1238142858538911</v>
      </c>
    </row>
    <row r="1043" spans="1:11" ht="13.5" x14ac:dyDescent="0.25">
      <c r="A1043" s="3">
        <f>TITRES_STAT!B1046</f>
        <v>43524</v>
      </c>
      <c r="B1043" s="6">
        <f>TITRES_STAT!D1046</f>
        <v>3.1095000000000002</v>
      </c>
      <c r="C1043" s="2">
        <f t="shared" si="125"/>
        <v>5.1000000000001044E-3</v>
      </c>
      <c r="D1043" s="2">
        <f t="shared" si="126"/>
        <v>3.1004399999999999</v>
      </c>
      <c r="E1043" s="2">
        <f t="shared" si="128"/>
        <v>3.1049699999999998</v>
      </c>
      <c r="F1043" s="2">
        <f t="shared" si="121"/>
        <v>3.1159849999999989</v>
      </c>
      <c r="G1043" s="2">
        <f t="shared" si="123"/>
        <v>3.1271219999999995</v>
      </c>
      <c r="H1043" s="2">
        <f t="shared" si="127"/>
        <v>3.1943610000000047</v>
      </c>
      <c r="I1043" s="2">
        <f t="array" ref="I1043">SUMPRODUCT(B1027:B1046, (ROW(B1027:B1046)-ROW(B1027)+1)) / (20*21/2)</f>
        <v>3.1074252380952383</v>
      </c>
      <c r="J1043" s="2">
        <f t="shared" si="122"/>
        <v>3.1132932380139309</v>
      </c>
      <c r="K1043" s="2">
        <f t="shared" si="124"/>
        <v>3.1232529413106014</v>
      </c>
    </row>
    <row r="1044" spans="1:11" ht="13.5" x14ac:dyDescent="0.25">
      <c r="A1044" s="3">
        <f>TITRES_STAT!B1047</f>
        <v>43525</v>
      </c>
      <c r="B1044" s="6">
        <f>TITRES_STAT!D1047</f>
        <v>3.1095000000000002</v>
      </c>
      <c r="C1044" s="2">
        <f t="shared" si="125"/>
        <v>0</v>
      </c>
      <c r="D1044" s="2">
        <f t="shared" si="126"/>
        <v>3.1004400000000003</v>
      </c>
      <c r="E1044" s="2">
        <f t="shared" si="128"/>
        <v>3.1049700000000002</v>
      </c>
      <c r="F1044" s="2">
        <f t="shared" ref="F1044:F1107" si="129">AVERAGE(B1025:B1044)</f>
        <v>3.1164899999999989</v>
      </c>
      <c r="G1044" s="2">
        <f t="shared" si="123"/>
        <v>3.1271219999999986</v>
      </c>
      <c r="H1044" s="2">
        <f t="shared" si="127"/>
        <v>3.1936035000000049</v>
      </c>
      <c r="I1044" s="2">
        <f t="array" ref="I1044">SUMPRODUCT(B1028:B1047, (ROW(B1028:B1047)-ROW(B1028)+1)) / (20*21/2)</f>
        <v>3.1070457142857149</v>
      </c>
      <c r="J1044" s="2">
        <f t="shared" si="122"/>
        <v>3.1129319772506996</v>
      </c>
      <c r="K1044" s="2">
        <f t="shared" si="124"/>
        <v>3.1227136102788133</v>
      </c>
    </row>
    <row r="1045" spans="1:11" ht="13.5" x14ac:dyDescent="0.25">
      <c r="A1045" s="3">
        <f>TITRES_STAT!B1048</f>
        <v>43528</v>
      </c>
      <c r="B1045" s="6">
        <f>TITRES_STAT!D1048</f>
        <v>3.1095000000000002</v>
      </c>
      <c r="C1045" s="2">
        <f t="shared" si="125"/>
        <v>0</v>
      </c>
      <c r="D1045" s="2">
        <f t="shared" si="126"/>
        <v>3.1004400000000003</v>
      </c>
      <c r="E1045" s="2">
        <f t="shared" si="128"/>
        <v>3.1049700000000007</v>
      </c>
      <c r="F1045" s="2">
        <f t="shared" si="129"/>
        <v>3.1152399999999991</v>
      </c>
      <c r="G1045" s="2">
        <f t="shared" si="123"/>
        <v>3.1276239999999991</v>
      </c>
      <c r="H1045" s="2">
        <f t="shared" si="127"/>
        <v>3.1928460000000047</v>
      </c>
      <c r="I1045" s="2">
        <f t="array" ref="I1045">SUMPRODUCT(B1029:B1048, (ROW(B1029:B1048)-ROW(B1029)+1)) / (20*21/2)</f>
        <v>3.1082619047619047</v>
      </c>
      <c r="J1045" s="2">
        <f t="shared" ref="J1045:J1108" si="130">$J$4*B1045+J1044*(1-$J$4)</f>
        <v>3.1126051222744424</v>
      </c>
      <c r="K1045" s="2">
        <f t="shared" si="124"/>
        <v>3.1221954294835661</v>
      </c>
    </row>
    <row r="1046" spans="1:11" ht="13.5" x14ac:dyDescent="0.25">
      <c r="A1046" s="3">
        <f>TITRES_STAT!B1049</f>
        <v>43529</v>
      </c>
      <c r="B1046" s="6">
        <f>TITRES_STAT!D1049</f>
        <v>3.1095000000000002</v>
      </c>
      <c r="C1046" s="2">
        <f t="shared" si="125"/>
        <v>0</v>
      </c>
      <c r="D1046" s="2">
        <f t="shared" si="126"/>
        <v>3.1084800000000006</v>
      </c>
      <c r="E1046" s="2">
        <f t="shared" si="128"/>
        <v>3.1049700000000002</v>
      </c>
      <c r="F1046" s="2">
        <f t="shared" si="129"/>
        <v>3.1134849999999989</v>
      </c>
      <c r="G1046" s="2">
        <f t="shared" si="123"/>
        <v>3.1276239999999991</v>
      </c>
      <c r="H1046" s="2">
        <f t="shared" si="127"/>
        <v>3.1919740000000045</v>
      </c>
      <c r="I1046" s="2">
        <f t="array" ref="I1046">SUMPRODUCT(B1030:B1049, (ROW(B1030:B1049)-ROW(B1030)+1)) / (20*21/2)</f>
        <v>3.1081452380952381</v>
      </c>
      <c r="J1046" s="2">
        <f t="shared" si="130"/>
        <v>3.1123093963435431</v>
      </c>
      <c r="K1046" s="2">
        <f t="shared" si="124"/>
        <v>3.1216975695038185</v>
      </c>
    </row>
    <row r="1047" spans="1:11" ht="13.5" x14ac:dyDescent="0.25">
      <c r="A1047" s="3">
        <f>TITRES_STAT!B1050</f>
        <v>43530</v>
      </c>
      <c r="B1047" s="6">
        <f>TITRES_STAT!D1050</f>
        <v>3.1095000000000002</v>
      </c>
      <c r="C1047" s="2">
        <f t="shared" si="125"/>
        <v>0</v>
      </c>
      <c r="D1047" s="2">
        <f t="shared" si="126"/>
        <v>3.1095000000000002</v>
      </c>
      <c r="E1047" s="2">
        <f t="shared" si="128"/>
        <v>3.1049700000000002</v>
      </c>
      <c r="F1047" s="2">
        <f t="shared" si="129"/>
        <v>3.1117299999999988</v>
      </c>
      <c r="G1047" s="2">
        <f t="shared" si="123"/>
        <v>3.1276239999999991</v>
      </c>
      <c r="H1047" s="2">
        <f t="shared" si="127"/>
        <v>3.1912165000000048</v>
      </c>
      <c r="I1047" s="2">
        <f t="array" ref="I1047">SUMPRODUCT(B1031:B1050, (ROW(B1031:B1050)-ROW(B1031)+1)) / (20*21/2)</f>
        <v>3.108171428571429</v>
      </c>
      <c r="J1047" s="2">
        <f t="shared" si="130"/>
        <v>3.1120418347870151</v>
      </c>
      <c r="K1047" s="2">
        <f t="shared" si="124"/>
        <v>3.1212192334448456</v>
      </c>
    </row>
    <row r="1048" spans="1:11" ht="13.5" x14ac:dyDescent="0.25">
      <c r="A1048" s="3">
        <f>TITRES_STAT!B1051</f>
        <v>43531</v>
      </c>
      <c r="B1048" s="6">
        <f>TITRES_STAT!D1051</f>
        <v>3.1244999999999998</v>
      </c>
      <c r="C1048" s="2">
        <f t="shared" si="125"/>
        <v>1.499999999999968E-2</v>
      </c>
      <c r="D1048" s="2">
        <f t="shared" si="126"/>
        <v>3.1124999999999998</v>
      </c>
      <c r="E1048" s="2">
        <f t="shared" si="128"/>
        <v>3.1064700000000003</v>
      </c>
      <c r="F1048" s="2">
        <f t="shared" si="129"/>
        <v>3.1107249999999991</v>
      </c>
      <c r="G1048" s="2">
        <f t="shared" si="123"/>
        <v>3.1288279999999991</v>
      </c>
      <c r="H1048" s="2">
        <f t="shared" si="127"/>
        <v>3.1905570000000045</v>
      </c>
      <c r="I1048" s="2">
        <f t="array" ref="I1048">SUMPRODUCT(B1032:B1051, (ROW(B1032:B1051)-ROW(B1032)+1)) / (20*21/2)</f>
        <v>3.1082928571428576</v>
      </c>
      <c r="J1048" s="2">
        <f t="shared" si="130"/>
        <v>3.1132283267120613</v>
      </c>
      <c r="K1048" s="2">
        <f t="shared" si="124"/>
        <v>3.1213478909568129</v>
      </c>
    </row>
    <row r="1049" spans="1:11" ht="13.5" x14ac:dyDescent="0.25">
      <c r="A1049" s="3">
        <f>TITRES_STAT!B1052</f>
        <v>43532</v>
      </c>
      <c r="B1049" s="6">
        <f>TITRES_STAT!D1052</f>
        <v>3.1095000000000002</v>
      </c>
      <c r="C1049" s="2">
        <f t="shared" si="125"/>
        <v>-1.499999999999968E-2</v>
      </c>
      <c r="D1049" s="2">
        <f t="shared" si="126"/>
        <v>3.1124999999999998</v>
      </c>
      <c r="E1049" s="2">
        <f t="shared" si="128"/>
        <v>3.1064700000000007</v>
      </c>
      <c r="F1049" s="2">
        <f t="shared" si="129"/>
        <v>3.109224999999999</v>
      </c>
      <c r="G1049" s="2">
        <f t="shared" si="123"/>
        <v>3.1296319999999991</v>
      </c>
      <c r="H1049" s="2">
        <f t="shared" si="127"/>
        <v>3.190052000000005</v>
      </c>
      <c r="I1049" s="2">
        <f t="array" ref="I1049">SUMPRODUCT(B1033:B1052, (ROW(B1033:B1052)-ROW(B1033)+1)) / (20*21/2)</f>
        <v>3.1085095238095239</v>
      </c>
      <c r="J1049" s="2">
        <f t="shared" si="130"/>
        <v>3.1128732479775794</v>
      </c>
      <c r="K1049" s="2">
        <f t="shared" si="124"/>
        <v>3.1208832677820362</v>
      </c>
    </row>
    <row r="1050" spans="1:11" ht="13.5" x14ac:dyDescent="0.25">
      <c r="A1050" s="3">
        <f>TITRES_STAT!B1053</f>
        <v>43535</v>
      </c>
      <c r="B1050" s="6">
        <f>TITRES_STAT!D1053</f>
        <v>3.1095000000000002</v>
      </c>
      <c r="C1050" s="2">
        <f t="shared" si="125"/>
        <v>0</v>
      </c>
      <c r="D1050" s="2">
        <f t="shared" si="126"/>
        <v>3.1125000000000003</v>
      </c>
      <c r="E1050" s="2">
        <f t="shared" si="128"/>
        <v>3.1064700000000007</v>
      </c>
      <c r="F1050" s="2">
        <f t="shared" si="129"/>
        <v>3.1082249999999991</v>
      </c>
      <c r="G1050" s="2">
        <f t="shared" si="123"/>
        <v>3.1303359999999993</v>
      </c>
      <c r="H1050" s="2">
        <f t="shared" si="127"/>
        <v>3.1895470000000059</v>
      </c>
      <c r="I1050" s="2">
        <f t="array" ref="I1050">SUMPRODUCT(B1034:B1053, (ROW(B1034:B1053)-ROW(B1034)+1)) / (20*21/2)</f>
        <v>3.1097738095238094</v>
      </c>
      <c r="J1050" s="2">
        <f t="shared" si="130"/>
        <v>3.1125519862654292</v>
      </c>
      <c r="K1050" s="2">
        <f t="shared" si="124"/>
        <v>3.1204368651239176</v>
      </c>
    </row>
    <row r="1051" spans="1:11" ht="13.5" x14ac:dyDescent="0.25">
      <c r="A1051" s="3">
        <f>TITRES_STAT!B1054</f>
        <v>43536</v>
      </c>
      <c r="B1051" s="6">
        <f>TITRES_STAT!D1054</f>
        <v>3.1095000000000002</v>
      </c>
      <c r="C1051" s="2">
        <f t="shared" si="125"/>
        <v>0</v>
      </c>
      <c r="D1051" s="2">
        <f t="shared" si="126"/>
        <v>3.1125000000000003</v>
      </c>
      <c r="E1051" s="2">
        <f t="shared" si="128"/>
        <v>3.1104900000000004</v>
      </c>
      <c r="F1051" s="2">
        <f t="shared" si="129"/>
        <v>3.1072249999999988</v>
      </c>
      <c r="G1051" s="2">
        <f t="shared" si="123"/>
        <v>3.1300359999999987</v>
      </c>
      <c r="H1051" s="2">
        <f t="shared" si="127"/>
        <v>3.1890420000000059</v>
      </c>
      <c r="I1051" s="2">
        <f t="array" ref="I1051">SUMPRODUCT(B1035:B1054, (ROW(B1035:B1054)-ROW(B1035)+1)) / (20*21/2)</f>
        <v>3.1108228571428569</v>
      </c>
      <c r="J1051" s="2">
        <f t="shared" si="130"/>
        <v>3.1122613209068168</v>
      </c>
      <c r="K1051" s="2">
        <f t="shared" si="124"/>
        <v>3.1200079684523918</v>
      </c>
    </row>
    <row r="1052" spans="1:11" ht="13.5" x14ac:dyDescent="0.25">
      <c r="A1052" s="3">
        <f>TITRES_STAT!B1055</f>
        <v>43537</v>
      </c>
      <c r="B1052" s="6">
        <f>TITRES_STAT!D1055</f>
        <v>3.1095000000000002</v>
      </c>
      <c r="C1052" s="2">
        <f t="shared" si="125"/>
        <v>0</v>
      </c>
      <c r="D1052" s="2">
        <f t="shared" si="126"/>
        <v>3.1125000000000003</v>
      </c>
      <c r="E1052" s="2">
        <f t="shared" si="128"/>
        <v>3.1110000000000002</v>
      </c>
      <c r="F1052" s="2">
        <f t="shared" si="129"/>
        <v>3.1062249999999985</v>
      </c>
      <c r="G1052" s="2">
        <f t="shared" si="123"/>
        <v>3.1293339999999987</v>
      </c>
      <c r="H1052" s="2">
        <f t="shared" si="127"/>
        <v>3.1886975000000062</v>
      </c>
      <c r="I1052" s="2">
        <f t="array" ref="I1052">SUMPRODUCT(B1036:B1055, (ROW(B1036:B1055)-ROW(B1036)+1)) / (20*21/2)</f>
        <v>3.1084814285714284</v>
      </c>
      <c r="J1052" s="2">
        <f t="shared" si="130"/>
        <v>3.1119983379633105</v>
      </c>
      <c r="K1052" s="2">
        <f t="shared" si="124"/>
        <v>3.1195958912581805</v>
      </c>
    </row>
    <row r="1053" spans="1:11" ht="13.5" x14ac:dyDescent="0.25">
      <c r="A1053" s="3">
        <f>TITRES_STAT!B1056</f>
        <v>43538</v>
      </c>
      <c r="B1053" s="6">
        <f>TITRES_STAT!D1056</f>
        <v>3.1194999999999999</v>
      </c>
      <c r="C1053" s="2">
        <f t="shared" si="125"/>
        <v>9.9999999999997868E-3</v>
      </c>
      <c r="D1053" s="2">
        <f t="shared" si="126"/>
        <v>3.1115000000000004</v>
      </c>
      <c r="E1053" s="2">
        <f t="shared" si="128"/>
        <v>3.1120000000000001</v>
      </c>
      <c r="F1053" s="2">
        <f t="shared" si="129"/>
        <v>3.1084849999999991</v>
      </c>
      <c r="G1053" s="2">
        <f t="shared" si="123"/>
        <v>3.128731999999999</v>
      </c>
      <c r="H1053" s="2">
        <f t="shared" si="127"/>
        <v>3.1883570000000065</v>
      </c>
      <c r="I1053" s="2">
        <f t="array" ref="I1053">SUMPRODUCT(B1037:B1056, (ROW(B1037:B1056)-ROW(B1037)+1)) / (20*21/2)</f>
        <v>3.1062595238095234</v>
      </c>
      <c r="J1053" s="2">
        <f t="shared" si="130"/>
        <v>3.1127127819668043</v>
      </c>
      <c r="K1053" s="2">
        <f t="shared" si="124"/>
        <v>3.1195921308166832</v>
      </c>
    </row>
    <row r="1054" spans="1:11" ht="13.5" x14ac:dyDescent="0.25">
      <c r="A1054" s="3">
        <f>TITRES_STAT!B1057</f>
        <v>43539</v>
      </c>
      <c r="B1054" s="6">
        <f>TITRES_STAT!D1057</f>
        <v>3.1194999999999999</v>
      </c>
      <c r="C1054" s="2">
        <f t="shared" si="125"/>
        <v>0</v>
      </c>
      <c r="D1054" s="2">
        <f t="shared" si="126"/>
        <v>3.1135000000000002</v>
      </c>
      <c r="E1054" s="2">
        <f t="shared" si="128"/>
        <v>3.113</v>
      </c>
      <c r="F1054" s="2">
        <f t="shared" si="129"/>
        <v>3.1089849999999992</v>
      </c>
      <c r="G1054" s="2">
        <f t="shared" si="123"/>
        <v>3.1279299999999988</v>
      </c>
      <c r="H1054" s="2">
        <f t="shared" si="127"/>
        <v>3.1879020000000069</v>
      </c>
      <c r="I1054" s="2">
        <f t="array" ref="I1054">SUMPRODUCT(B1038:B1057, (ROW(B1038:B1057)-ROW(B1038)+1)) / (20*21/2)</f>
        <v>3.1022428571428566</v>
      </c>
      <c r="J1054" s="2">
        <f t="shared" si="130"/>
        <v>3.1133591836842518</v>
      </c>
      <c r="K1054" s="2">
        <f t="shared" si="124"/>
        <v>3.1195885178434799</v>
      </c>
    </row>
    <row r="1055" spans="1:11" ht="13.5" x14ac:dyDescent="0.25">
      <c r="A1055" s="3">
        <f>TITRES_STAT!B1058</f>
        <v>43542</v>
      </c>
      <c r="B1055" s="6">
        <f>TITRES_STAT!D1058</f>
        <v>3.0844</v>
      </c>
      <c r="C1055" s="2">
        <f t="shared" si="125"/>
        <v>-3.5099999999999909E-2</v>
      </c>
      <c r="D1055" s="2">
        <f t="shared" si="126"/>
        <v>3.1084800000000001</v>
      </c>
      <c r="E1055" s="2">
        <f t="shared" si="128"/>
        <v>3.1104899999999995</v>
      </c>
      <c r="F1055" s="2">
        <f t="shared" si="129"/>
        <v>3.1077299999999997</v>
      </c>
      <c r="G1055" s="2">
        <f t="shared" si="123"/>
        <v>3.1263259999999984</v>
      </c>
      <c r="H1055" s="2">
        <f t="shared" si="127"/>
        <v>3.1872715000000067</v>
      </c>
      <c r="I1055" s="2">
        <f t="array" ref="I1055">SUMPRODUCT(B1039:B1058, (ROW(B1039:B1058)-ROW(B1039)+1)) / (20*21/2)</f>
        <v>3.0984414285714283</v>
      </c>
      <c r="J1055" s="2">
        <f t="shared" si="130"/>
        <v>3.1106011661905133</v>
      </c>
      <c r="K1055" s="2">
        <f t="shared" si="124"/>
        <v>3.1182085759672651</v>
      </c>
    </row>
    <row r="1056" spans="1:11" ht="13.5" x14ac:dyDescent="0.25">
      <c r="A1056" s="3">
        <f>TITRES_STAT!B1059</f>
        <v>43543</v>
      </c>
      <c r="B1056" s="6">
        <f>TITRES_STAT!D1059</f>
        <v>3.0844</v>
      </c>
      <c r="C1056" s="2">
        <f t="shared" si="125"/>
        <v>0</v>
      </c>
      <c r="D1056" s="2">
        <f t="shared" si="126"/>
        <v>3.1034600000000001</v>
      </c>
      <c r="E1056" s="2">
        <f t="shared" si="128"/>
        <v>3.1079799999999995</v>
      </c>
      <c r="F1056" s="2">
        <f t="shared" si="129"/>
        <v>3.1064749999999997</v>
      </c>
      <c r="G1056" s="2">
        <f t="shared" si="123"/>
        <v>3.1244199999999984</v>
      </c>
      <c r="H1056" s="2">
        <f t="shared" si="127"/>
        <v>3.1866410000000069</v>
      </c>
      <c r="I1056" s="2">
        <f t="array" ref="I1056">SUMPRODUCT(B1040:B1059, (ROW(B1040:B1059)-ROW(B1040)+1)) / (20*21/2)</f>
        <v>3.0967695238095243</v>
      </c>
      <c r="J1056" s="2">
        <f t="shared" si="130"/>
        <v>3.1081058170295117</v>
      </c>
      <c r="K1056" s="2">
        <f t="shared" si="124"/>
        <v>3.1168827494587452</v>
      </c>
    </row>
    <row r="1057" spans="1:11" ht="13.5" x14ac:dyDescent="0.25">
      <c r="A1057" s="3">
        <f>TITRES_STAT!B1060</f>
        <v>43545</v>
      </c>
      <c r="B1057" s="6">
        <f>TITRES_STAT!D1060</f>
        <v>3.0642999999999998</v>
      </c>
      <c r="C1057" s="2">
        <f t="shared" si="125"/>
        <v>-2.0100000000000229E-2</v>
      </c>
      <c r="D1057" s="2">
        <f t="shared" si="126"/>
        <v>3.0944199999999999</v>
      </c>
      <c r="E1057" s="2">
        <f t="shared" si="128"/>
        <v>3.1034599999999997</v>
      </c>
      <c r="F1057" s="2">
        <f t="shared" si="129"/>
        <v>3.1042149999999999</v>
      </c>
      <c r="G1057" s="2">
        <f t="shared" si="123"/>
        <v>3.1221119999999987</v>
      </c>
      <c r="H1057" s="2">
        <f t="shared" si="127"/>
        <v>3.1859100000000069</v>
      </c>
      <c r="I1057" s="2">
        <f t="array" ref="I1057">SUMPRODUCT(B1041:B1060, (ROW(B1041:B1060)-ROW(B1041)+1)) / (20*21/2)</f>
        <v>3.0937790476190474</v>
      </c>
      <c r="J1057" s="2">
        <f t="shared" si="130"/>
        <v>3.1039338344552725</v>
      </c>
      <c r="K1057" s="2">
        <f t="shared" si="124"/>
        <v>3.1148206808525201</v>
      </c>
    </row>
    <row r="1058" spans="1:11" ht="13.5" x14ac:dyDescent="0.25">
      <c r="A1058" s="3">
        <f>TITRES_STAT!B1061</f>
        <v>43546</v>
      </c>
      <c r="B1058" s="6">
        <f>TITRES_STAT!D1061</f>
        <v>3.0642999999999998</v>
      </c>
      <c r="C1058" s="2">
        <f t="shared" si="125"/>
        <v>0</v>
      </c>
      <c r="D1058" s="2">
        <f t="shared" si="126"/>
        <v>3.0833799999999996</v>
      </c>
      <c r="E1058" s="2">
        <f t="shared" si="128"/>
        <v>3.0974399999999997</v>
      </c>
      <c r="F1058" s="2">
        <f t="shared" si="129"/>
        <v>3.1019550000000002</v>
      </c>
      <c r="G1058" s="2">
        <f t="shared" si="123"/>
        <v>3.1198039999999985</v>
      </c>
      <c r="H1058" s="2">
        <f t="shared" si="127"/>
        <v>3.1849495000000076</v>
      </c>
      <c r="I1058" s="2">
        <f t="array" ref="I1058">SUMPRODUCT(B1042:B1061, (ROW(B1042:B1061)-ROW(B1042)+1)) / (20*21/2)</f>
        <v>3.0924180952380951</v>
      </c>
      <c r="J1058" s="2">
        <f t="shared" si="130"/>
        <v>3.1001591835547702</v>
      </c>
      <c r="K1058" s="2">
        <f t="shared" si="124"/>
        <v>3.1128394776818333</v>
      </c>
    </row>
    <row r="1059" spans="1:11" ht="13.5" x14ac:dyDescent="0.25">
      <c r="A1059" s="3">
        <f>TITRES_STAT!B1062</f>
        <v>43549</v>
      </c>
      <c r="B1059" s="6">
        <f>TITRES_STAT!D1062</f>
        <v>3.0844</v>
      </c>
      <c r="C1059" s="2">
        <f t="shared" si="125"/>
        <v>2.0100000000000229E-2</v>
      </c>
      <c r="D1059" s="2">
        <f t="shared" si="126"/>
        <v>3.0763600000000002</v>
      </c>
      <c r="E1059" s="2">
        <f t="shared" si="128"/>
        <v>3.0949299999999997</v>
      </c>
      <c r="F1059" s="2">
        <f t="shared" si="129"/>
        <v>3.1007000000000007</v>
      </c>
      <c r="G1059" s="2">
        <f t="shared" si="123"/>
        <v>3.1182999999999983</v>
      </c>
      <c r="H1059" s="2">
        <f t="shared" si="127"/>
        <v>3.1840895000000073</v>
      </c>
      <c r="I1059" s="2">
        <f t="array" ref="I1059">SUMPRODUCT(B1043:B1062, (ROW(B1043:B1062)-ROW(B1043)+1)) / (20*21/2)</f>
        <v>3.0928899999999997</v>
      </c>
      <c r="J1059" s="2">
        <f t="shared" si="130"/>
        <v>3.098658308930506</v>
      </c>
      <c r="K1059" s="2">
        <f t="shared" si="124"/>
        <v>3.1117242040472517</v>
      </c>
    </row>
    <row r="1060" spans="1:11" ht="13.5" x14ac:dyDescent="0.25">
      <c r="A1060" s="3">
        <f>TITRES_STAT!B1063</f>
        <v>43550</v>
      </c>
      <c r="B1060" s="6">
        <f>TITRES_STAT!D1063</f>
        <v>3.0693000000000001</v>
      </c>
      <c r="C1060" s="2">
        <f t="shared" si="125"/>
        <v>-1.5099999999999891E-2</v>
      </c>
      <c r="D1060" s="2">
        <f t="shared" si="126"/>
        <v>3.07334</v>
      </c>
      <c r="E1060" s="2">
        <f t="shared" si="128"/>
        <v>3.0909099999999996</v>
      </c>
      <c r="F1060" s="2">
        <f t="shared" si="129"/>
        <v>3.0986900000000008</v>
      </c>
      <c r="G1060" s="2">
        <f t="shared" si="123"/>
        <v>3.1164939999999977</v>
      </c>
      <c r="H1060" s="2">
        <f t="shared" si="127"/>
        <v>3.1831540000000076</v>
      </c>
      <c r="I1060" s="2">
        <f t="array" ref="I1060">SUMPRODUCT(B1044:B1063, (ROW(B1044:B1063)-ROW(B1044)+1)) / (20*21/2)</f>
        <v>3.0914571428571422</v>
      </c>
      <c r="J1060" s="2">
        <f t="shared" si="130"/>
        <v>3.0958622795085531</v>
      </c>
      <c r="K1060" s="2">
        <f t="shared" si="124"/>
        <v>3.1100605097708889</v>
      </c>
    </row>
    <row r="1061" spans="1:11" ht="13.5" x14ac:dyDescent="0.25">
      <c r="A1061" s="3">
        <f>TITRES_STAT!B1064</f>
        <v>43551</v>
      </c>
      <c r="B1061" s="6">
        <f>TITRES_STAT!D1064</f>
        <v>3.0844</v>
      </c>
      <c r="C1061" s="2">
        <f t="shared" si="125"/>
        <v>1.5099999999999891E-2</v>
      </c>
      <c r="D1061" s="2">
        <f t="shared" si="126"/>
        <v>3.07334</v>
      </c>
      <c r="E1061" s="2">
        <f t="shared" si="128"/>
        <v>3.0883999999999996</v>
      </c>
      <c r="F1061" s="2">
        <f t="shared" si="129"/>
        <v>3.0994450000000011</v>
      </c>
      <c r="G1061" s="2">
        <f t="shared" si="123"/>
        <v>3.1159919999999977</v>
      </c>
      <c r="H1061" s="2">
        <f t="shared" si="127"/>
        <v>3.1820190000000075</v>
      </c>
      <c r="I1061" s="2">
        <f t="array" ref="I1061">SUMPRODUCT(B1045:B1064, (ROW(B1045:B1064)-ROW(B1045)+1)) / (20*21/2)</f>
        <v>3.0901438095238096</v>
      </c>
      <c r="J1061" s="2">
        <f t="shared" si="130"/>
        <v>3.0947706338410716</v>
      </c>
      <c r="K1061" s="2">
        <f t="shared" si="124"/>
        <v>3.1090542152700698</v>
      </c>
    </row>
    <row r="1062" spans="1:11" ht="13.5" x14ac:dyDescent="0.25">
      <c r="A1062" s="3">
        <f>TITRES_STAT!B1065</f>
        <v>43552</v>
      </c>
      <c r="B1062" s="6">
        <f>TITRES_STAT!D1065</f>
        <v>3.1044</v>
      </c>
      <c r="C1062" s="2">
        <f t="shared" si="125"/>
        <v>2.0000000000000018E-2</v>
      </c>
      <c r="D1062" s="2">
        <f t="shared" si="126"/>
        <v>3.0813600000000001</v>
      </c>
      <c r="E1062" s="2">
        <f t="shared" si="128"/>
        <v>3.0878900000000002</v>
      </c>
      <c r="F1062" s="2">
        <f t="shared" si="129"/>
        <v>3.0994450000000007</v>
      </c>
      <c r="G1062" s="2">
        <f t="shared" si="123"/>
        <v>3.1148879999999979</v>
      </c>
      <c r="H1062" s="2">
        <f t="shared" si="127"/>
        <v>3.1810300000000082</v>
      </c>
      <c r="I1062" s="2">
        <f t="array" ref="I1062">SUMPRODUCT(B1046:B1065, (ROW(B1046:B1065)-ROW(B1046)+1)) / (20*21/2)</f>
        <v>3.0889499999999996</v>
      </c>
      <c r="J1062" s="2">
        <f t="shared" si="130"/>
        <v>3.0956877163323981</v>
      </c>
      <c r="K1062" s="2">
        <f t="shared" si="124"/>
        <v>3.1088716970241848</v>
      </c>
    </row>
    <row r="1063" spans="1:11" ht="13.5" x14ac:dyDescent="0.25">
      <c r="A1063" s="3">
        <f>TITRES_STAT!B1066</f>
        <v>43553</v>
      </c>
      <c r="B1063" s="6">
        <f>TITRES_STAT!D1066</f>
        <v>3.0844</v>
      </c>
      <c r="C1063" s="2">
        <f t="shared" si="125"/>
        <v>-2.0000000000000018E-2</v>
      </c>
      <c r="D1063" s="2">
        <f t="shared" si="126"/>
        <v>3.0853800000000002</v>
      </c>
      <c r="E1063" s="2">
        <f t="shared" si="128"/>
        <v>3.0843799999999999</v>
      </c>
      <c r="F1063" s="2">
        <f t="shared" si="129"/>
        <v>3.0981900000000007</v>
      </c>
      <c r="G1063" s="2">
        <f t="shared" si="123"/>
        <v>3.1133839999999982</v>
      </c>
      <c r="H1063" s="2">
        <f t="shared" si="127"/>
        <v>3.1799410000000079</v>
      </c>
      <c r="I1063" s="2">
        <f t="array" ref="I1063">SUMPRODUCT(B1047:B1066, (ROW(B1047:B1066)-ROW(B1047)+1)) / (20*21/2)</f>
        <v>3.0869138095238093</v>
      </c>
      <c r="J1063" s="2">
        <f t="shared" si="130"/>
        <v>3.0946126957293125</v>
      </c>
      <c r="K1063" s="2">
        <f t="shared" si="124"/>
        <v>3.1079120226310795</v>
      </c>
    </row>
    <row r="1064" spans="1:11" ht="13.5" x14ac:dyDescent="0.25">
      <c r="A1064" s="3">
        <f>TITRES_STAT!B1067</f>
        <v>43556</v>
      </c>
      <c r="B1064" s="6">
        <f>TITRES_STAT!D1067</f>
        <v>3.0844</v>
      </c>
      <c r="C1064" s="2">
        <f t="shared" si="125"/>
        <v>0</v>
      </c>
      <c r="D1064" s="2">
        <f t="shared" si="126"/>
        <v>3.0853800000000002</v>
      </c>
      <c r="E1064" s="2">
        <f t="shared" si="128"/>
        <v>3.0808699999999996</v>
      </c>
      <c r="F1064" s="2">
        <f t="shared" si="129"/>
        <v>3.0969350000000007</v>
      </c>
      <c r="G1064" s="2">
        <f t="shared" si="123"/>
        <v>3.1121799999999977</v>
      </c>
      <c r="H1064" s="2">
        <f t="shared" si="127"/>
        <v>3.178874500000008</v>
      </c>
      <c r="I1064" s="2">
        <f t="array" ref="I1064">SUMPRODUCT(B1048:B1067, (ROW(B1048:B1067)-ROW(B1048)+1)) / (20*21/2)</f>
        <v>3.0850452380952382</v>
      </c>
      <c r="J1064" s="2">
        <f t="shared" si="130"/>
        <v>3.0936400580408066</v>
      </c>
      <c r="K1064" s="2">
        <f t="shared" si="124"/>
        <v>3.1069899825278999</v>
      </c>
    </row>
    <row r="1065" spans="1:11" ht="13.5" x14ac:dyDescent="0.25">
      <c r="A1065" s="3">
        <f>TITRES_STAT!B1068</f>
        <v>43557</v>
      </c>
      <c r="B1065" s="6">
        <f>TITRES_STAT!D1068</f>
        <v>3.0844</v>
      </c>
      <c r="C1065" s="2">
        <f t="shared" si="125"/>
        <v>0</v>
      </c>
      <c r="D1065" s="2">
        <f t="shared" si="126"/>
        <v>3.0884000000000005</v>
      </c>
      <c r="E1065" s="2">
        <f t="shared" si="128"/>
        <v>3.08087</v>
      </c>
      <c r="F1065" s="2">
        <f t="shared" si="129"/>
        <v>3.0956800000000007</v>
      </c>
      <c r="G1065" s="2">
        <f t="shared" si="123"/>
        <v>3.110875999999998</v>
      </c>
      <c r="H1065" s="2">
        <f t="shared" si="127"/>
        <v>3.1778080000000077</v>
      </c>
      <c r="I1065" s="2">
        <f t="array" ref="I1065">SUMPRODUCT(B1049:B1068, (ROW(B1049:B1068)-ROW(B1049)+1)) / (20*21/2)</f>
        <v>3.0862109523809522</v>
      </c>
      <c r="J1065" s="2">
        <f t="shared" si="130"/>
        <v>3.0927600525131105</v>
      </c>
      <c r="K1065" s="2">
        <f t="shared" si="124"/>
        <v>3.1061041008601391</v>
      </c>
    </row>
    <row r="1066" spans="1:11" ht="13.5" x14ac:dyDescent="0.25">
      <c r="A1066" s="3">
        <f>TITRES_STAT!B1069</f>
        <v>43558</v>
      </c>
      <c r="B1066" s="6">
        <f>TITRES_STAT!D1069</f>
        <v>3.0743</v>
      </c>
      <c r="C1066" s="2">
        <f t="shared" si="125"/>
        <v>-1.0099999999999998E-2</v>
      </c>
      <c r="D1066" s="2">
        <f t="shared" si="126"/>
        <v>3.0863800000000006</v>
      </c>
      <c r="E1066" s="2">
        <f t="shared" si="128"/>
        <v>3.0798599999999996</v>
      </c>
      <c r="F1066" s="2">
        <f t="shared" si="129"/>
        <v>3.0939200000000002</v>
      </c>
      <c r="G1066" s="2">
        <f t="shared" si="123"/>
        <v>3.1094699999999977</v>
      </c>
      <c r="H1066" s="2">
        <f t="shared" si="127"/>
        <v>3.1766910000000079</v>
      </c>
      <c r="I1066" s="2">
        <f t="array" ref="I1066">SUMPRODUCT(B1050:B1069, (ROW(B1050:B1069)-ROW(B1050)+1)) / (20*21/2)</f>
        <v>3.0846057142857144</v>
      </c>
      <c r="J1066" s="2">
        <f t="shared" si="130"/>
        <v>3.0910019522737664</v>
      </c>
      <c r="K1066" s="2">
        <f t="shared" si="124"/>
        <v>3.1048568812185651</v>
      </c>
    </row>
    <row r="1067" spans="1:11" ht="13.5" x14ac:dyDescent="0.25">
      <c r="A1067" s="3">
        <f>TITRES_STAT!B1070</f>
        <v>43559</v>
      </c>
      <c r="B1067" s="6">
        <f>TITRES_STAT!D1070</f>
        <v>3.0743</v>
      </c>
      <c r="C1067" s="2">
        <f t="shared" si="125"/>
        <v>0</v>
      </c>
      <c r="D1067" s="2">
        <f t="shared" si="126"/>
        <v>3.0803600000000002</v>
      </c>
      <c r="E1067" s="2">
        <f t="shared" si="128"/>
        <v>3.0808599999999999</v>
      </c>
      <c r="F1067" s="2">
        <f t="shared" si="129"/>
        <v>3.0921600000000007</v>
      </c>
      <c r="G1067" s="2">
        <f t="shared" si="123"/>
        <v>3.1085659999999979</v>
      </c>
      <c r="H1067" s="2">
        <f t="shared" si="127"/>
        <v>3.1755740000000081</v>
      </c>
      <c r="I1067" s="2">
        <f t="array" ref="I1067">SUMPRODUCT(B1051:B1070, (ROW(B1051:B1070)-ROW(B1051)+1)) / (20*21/2)</f>
        <v>3.0841300000000005</v>
      </c>
      <c r="J1067" s="2">
        <f t="shared" si="130"/>
        <v>3.0894112901524551</v>
      </c>
      <c r="K1067" s="2">
        <f t="shared" si="124"/>
        <v>3.1036585721511702</v>
      </c>
    </row>
    <row r="1068" spans="1:11" ht="13.5" x14ac:dyDescent="0.25">
      <c r="A1068" s="3">
        <f>TITRES_STAT!B1071</f>
        <v>43560</v>
      </c>
      <c r="B1068" s="6">
        <f>TITRES_STAT!D1071</f>
        <v>3.1044</v>
      </c>
      <c r="C1068" s="2">
        <f t="shared" si="125"/>
        <v>3.0100000000000016E-2</v>
      </c>
      <c r="D1068" s="2">
        <f t="shared" si="126"/>
        <v>3.0843599999999998</v>
      </c>
      <c r="E1068" s="2">
        <f t="shared" si="128"/>
        <v>3.08487</v>
      </c>
      <c r="F1068" s="2">
        <f t="shared" si="129"/>
        <v>3.0911550000000001</v>
      </c>
      <c r="G1068" s="2">
        <f t="shared" si="123"/>
        <v>3.1077619999999984</v>
      </c>
      <c r="H1068" s="2">
        <f t="shared" si="127"/>
        <v>3.1748140000000085</v>
      </c>
      <c r="I1068" s="2">
        <f t="array" ref="I1068">SUMPRODUCT(B1052:B1071, (ROW(B1052:B1071)-ROW(B1052)+1)) / (20*21/2)</f>
        <v>3.0837738095238101</v>
      </c>
      <c r="J1068" s="2">
        <f t="shared" si="130"/>
        <v>3.0908387863284119</v>
      </c>
      <c r="K1068" s="2">
        <f t="shared" si="124"/>
        <v>3.1036876477530848</v>
      </c>
    </row>
    <row r="1069" spans="1:11" ht="13.5" x14ac:dyDescent="0.25">
      <c r="A1069" s="3">
        <f>TITRES_STAT!B1072</f>
        <v>43563</v>
      </c>
      <c r="B1069" s="6">
        <f>TITRES_STAT!D1072</f>
        <v>3.0743</v>
      </c>
      <c r="C1069" s="2">
        <f t="shared" si="125"/>
        <v>-3.0100000000000016E-2</v>
      </c>
      <c r="D1069" s="2">
        <f t="shared" si="126"/>
        <v>3.0823399999999999</v>
      </c>
      <c r="E1069" s="2">
        <f t="shared" si="128"/>
        <v>3.0838600000000005</v>
      </c>
      <c r="F1069" s="2">
        <f t="shared" si="129"/>
        <v>3.0893950000000006</v>
      </c>
      <c r="G1069" s="2">
        <f t="shared" si="123"/>
        <v>3.1063559999999977</v>
      </c>
      <c r="H1069" s="2">
        <f t="shared" si="127"/>
        <v>3.1739265000000088</v>
      </c>
      <c r="I1069" s="2">
        <f t="array" ref="I1069">SUMPRODUCT(B1053:B1072, (ROW(B1053:B1072)-ROW(B1053)+1)) / (20*21/2)</f>
        <v>3.0835371428571428</v>
      </c>
      <c r="J1069" s="2">
        <f t="shared" si="130"/>
        <v>3.0892636638209439</v>
      </c>
      <c r="K1069" s="2">
        <f t="shared" si="124"/>
        <v>3.102535190978454</v>
      </c>
    </row>
    <row r="1070" spans="1:11" ht="13.5" x14ac:dyDescent="0.25">
      <c r="A1070" s="3">
        <f>TITRES_STAT!B1073</f>
        <v>43565</v>
      </c>
      <c r="B1070" s="6">
        <f>TITRES_STAT!D1073</f>
        <v>3.0844</v>
      </c>
      <c r="C1070" s="2">
        <f t="shared" si="125"/>
        <v>1.0099999999999998E-2</v>
      </c>
      <c r="D1070" s="2">
        <f t="shared" si="126"/>
        <v>3.0823400000000003</v>
      </c>
      <c r="E1070" s="2">
        <f t="shared" si="128"/>
        <v>3.0853700000000002</v>
      </c>
      <c r="F1070" s="2">
        <f t="shared" si="129"/>
        <v>3.0881400000000001</v>
      </c>
      <c r="G1070" s="2">
        <f t="shared" si="123"/>
        <v>3.1051519999999981</v>
      </c>
      <c r="H1070" s="2">
        <f t="shared" si="127"/>
        <v>3.1730435000000083</v>
      </c>
      <c r="I1070" s="2">
        <f t="array" ref="I1070">SUMPRODUCT(B1054:B1073, (ROW(B1054:B1073)-ROW(B1054)+1)) / (20*21/2)</f>
        <v>3.0819819047619044</v>
      </c>
      <c r="J1070" s="2">
        <f t="shared" si="130"/>
        <v>3.0888004577427584</v>
      </c>
      <c r="K1070" s="2">
        <f t="shared" si="124"/>
        <v>3.1018240070185148</v>
      </c>
    </row>
    <row r="1071" spans="1:11" ht="13.5" x14ac:dyDescent="0.25">
      <c r="A1071" s="3">
        <f>TITRES_STAT!B1074</f>
        <v>43566</v>
      </c>
      <c r="B1071" s="6">
        <f>TITRES_STAT!D1074</f>
        <v>3.0844</v>
      </c>
      <c r="C1071" s="2">
        <f t="shared" si="125"/>
        <v>0</v>
      </c>
      <c r="D1071" s="2">
        <f t="shared" si="126"/>
        <v>3.0843600000000002</v>
      </c>
      <c r="E1071" s="2">
        <f t="shared" si="128"/>
        <v>3.0853700000000002</v>
      </c>
      <c r="F1071" s="2">
        <f t="shared" si="129"/>
        <v>3.0868850000000005</v>
      </c>
      <c r="G1071" s="2">
        <f t="shared" si="123"/>
        <v>3.1039479999999982</v>
      </c>
      <c r="H1071" s="2">
        <f t="shared" si="127"/>
        <v>3.1718395000000084</v>
      </c>
      <c r="I1071" s="2">
        <f t="array" ref="I1071">SUMPRODUCT(B1055:B1074, (ROW(B1055:B1074)-ROW(B1055)+1)) / (20*21/2)</f>
        <v>3.0821038095238089</v>
      </c>
      <c r="J1071" s="2">
        <f t="shared" si="130"/>
        <v>3.0883813665291622</v>
      </c>
      <c r="K1071" s="2">
        <f t="shared" si="124"/>
        <v>3.1011407126256318</v>
      </c>
    </row>
    <row r="1072" spans="1:11" ht="13.5" x14ac:dyDescent="0.25">
      <c r="A1072" s="3">
        <f>TITRES_STAT!B1075</f>
        <v>43567</v>
      </c>
      <c r="B1072" s="6">
        <f>TITRES_STAT!D1075</f>
        <v>3.0844</v>
      </c>
      <c r="C1072" s="2">
        <f t="shared" si="125"/>
        <v>0</v>
      </c>
      <c r="D1072" s="2">
        <f t="shared" si="126"/>
        <v>3.0863800000000001</v>
      </c>
      <c r="E1072" s="2">
        <f t="shared" si="128"/>
        <v>3.0833699999999995</v>
      </c>
      <c r="F1072" s="2">
        <f t="shared" si="129"/>
        <v>3.085630000000001</v>
      </c>
      <c r="G1072" s="2">
        <f t="shared" si="123"/>
        <v>3.1033459999999979</v>
      </c>
      <c r="H1072" s="2">
        <f t="shared" si="127"/>
        <v>3.1707505000000085</v>
      </c>
      <c r="I1072" s="2">
        <f t="array" ref="I1072">SUMPRODUCT(B1056:B1075, (ROW(B1056:B1075)-ROW(B1056)+1)) / (20*21/2)</f>
        <v>3.0847833333333332</v>
      </c>
      <c r="J1072" s="2">
        <f t="shared" si="130"/>
        <v>3.08800218876448</v>
      </c>
      <c r="K1072" s="2">
        <f t="shared" si="124"/>
        <v>3.1004842140912934</v>
      </c>
    </row>
    <row r="1073" spans="1:11" ht="13.5" x14ac:dyDescent="0.25">
      <c r="A1073" s="3">
        <f>TITRES_STAT!B1076</f>
        <v>43570</v>
      </c>
      <c r="B1073" s="6">
        <f>TITRES_STAT!D1076</f>
        <v>3.0693000000000001</v>
      </c>
      <c r="C1073" s="2">
        <f t="shared" si="125"/>
        <v>-1.5099999999999891E-2</v>
      </c>
      <c r="D1073" s="2">
        <f t="shared" si="126"/>
        <v>3.0793600000000003</v>
      </c>
      <c r="E1073" s="2">
        <f t="shared" si="128"/>
        <v>3.0818599999999998</v>
      </c>
      <c r="F1073" s="2">
        <f t="shared" si="129"/>
        <v>3.0831200000000001</v>
      </c>
      <c r="G1073" s="2">
        <f t="shared" si="123"/>
        <v>3.1020419999999986</v>
      </c>
      <c r="H1073" s="2">
        <f t="shared" si="127"/>
        <v>3.1696545000000076</v>
      </c>
      <c r="I1073" s="2">
        <f t="array" ref="I1073">SUMPRODUCT(B1057:B1076, (ROW(B1057:B1076)-ROW(B1057)+1)) / (20*21/2)</f>
        <v>3.0849528571428571</v>
      </c>
      <c r="J1073" s="2">
        <f t="shared" si="130"/>
        <v>3.0862210279297675</v>
      </c>
      <c r="K1073" s="2">
        <f t="shared" si="124"/>
        <v>3.0992613037347723</v>
      </c>
    </row>
    <row r="1074" spans="1:11" ht="13.5" x14ac:dyDescent="0.25">
      <c r="A1074" s="3">
        <f>TITRES_STAT!B1077</f>
        <v>43571</v>
      </c>
      <c r="B1074" s="6">
        <f>TITRES_STAT!D1077</f>
        <v>3.0844</v>
      </c>
      <c r="C1074" s="2">
        <f t="shared" si="125"/>
        <v>1.5099999999999891E-2</v>
      </c>
      <c r="D1074" s="2">
        <f t="shared" si="126"/>
        <v>3.0813800000000002</v>
      </c>
      <c r="E1074" s="2">
        <f t="shared" si="128"/>
        <v>3.0818599999999994</v>
      </c>
      <c r="F1074" s="2">
        <f t="shared" si="129"/>
        <v>3.0813650000000004</v>
      </c>
      <c r="G1074" s="2">
        <f t="shared" ref="G1074:G1137" si="131">AVERAGE(B1025:B1074)</f>
        <v>3.101741999999998</v>
      </c>
      <c r="H1074" s="2">
        <f t="shared" si="127"/>
        <v>3.1688175000000074</v>
      </c>
      <c r="I1074" s="2">
        <f t="array" ref="I1074">SUMPRODUCT(B1058:B1077, (ROW(B1058:B1077)-ROW(B1058)+1)) / (20*21/2)</f>
        <v>3.0827319047619053</v>
      </c>
      <c r="J1074" s="2">
        <f t="shared" si="130"/>
        <v>3.0860475966983607</v>
      </c>
      <c r="K1074" s="2">
        <f t="shared" si="124"/>
        <v>3.0986785075098795</v>
      </c>
    </row>
    <row r="1075" spans="1:11" ht="13.5" x14ac:dyDescent="0.25">
      <c r="A1075" s="3">
        <f>TITRES_STAT!B1078</f>
        <v>43572</v>
      </c>
      <c r="B1075" s="6">
        <f>TITRES_STAT!D1078</f>
        <v>3.1095000000000002</v>
      </c>
      <c r="C1075" s="2">
        <f t="shared" si="125"/>
        <v>2.5100000000000122E-2</v>
      </c>
      <c r="D1075" s="2">
        <f t="shared" si="126"/>
        <v>3.0864000000000003</v>
      </c>
      <c r="E1075" s="2">
        <f t="shared" si="128"/>
        <v>3.0843699999999998</v>
      </c>
      <c r="F1075" s="2">
        <f t="shared" si="129"/>
        <v>3.0826199999999999</v>
      </c>
      <c r="G1075" s="2">
        <f t="shared" si="131"/>
        <v>3.1012419999999987</v>
      </c>
      <c r="H1075" s="2">
        <f t="shared" si="127"/>
        <v>3.1679685000000082</v>
      </c>
      <c r="I1075" s="2">
        <f t="array" ref="I1075">SUMPRODUCT(B1059:B1078, (ROW(B1059:B1078)-ROW(B1059)+1)) / (20*21/2)</f>
        <v>3.0829252380952381</v>
      </c>
      <c r="J1075" s="2">
        <f t="shared" si="130"/>
        <v>3.0882811589175647</v>
      </c>
      <c r="K1075" s="2">
        <f t="shared" ref="K1075:K1138" si="132">$K$4*B1075+(1-$K$4)*K1074</f>
        <v>3.0991028797643945</v>
      </c>
    </row>
    <row r="1076" spans="1:11" ht="13.5" x14ac:dyDescent="0.25">
      <c r="A1076" s="3">
        <f>TITRES_STAT!B1079</f>
        <v>43573</v>
      </c>
      <c r="B1076" s="6">
        <f>TITRES_STAT!D1079</f>
        <v>3.0844</v>
      </c>
      <c r="C1076" s="2">
        <f t="shared" si="125"/>
        <v>-2.5100000000000122E-2</v>
      </c>
      <c r="D1076" s="2">
        <f t="shared" si="126"/>
        <v>3.0864000000000003</v>
      </c>
      <c r="E1076" s="2">
        <f t="shared" si="128"/>
        <v>3.0853799999999998</v>
      </c>
      <c r="F1076" s="2">
        <f t="shared" si="129"/>
        <v>3.0826199999999999</v>
      </c>
      <c r="G1076" s="2">
        <f t="shared" si="131"/>
        <v>3.1000379999999983</v>
      </c>
      <c r="H1076" s="2">
        <f t="shared" si="127"/>
        <v>3.167131500000008</v>
      </c>
      <c r="I1076" s="2">
        <f t="array" ref="I1076">SUMPRODUCT(B1060:B1079, (ROW(B1060:B1079)-ROW(B1060)+1)) / (20*21/2)</f>
        <v>3.082060952380953</v>
      </c>
      <c r="J1076" s="2">
        <f t="shared" si="130"/>
        <v>3.0879115247349391</v>
      </c>
      <c r="K1076" s="2">
        <f t="shared" si="132"/>
        <v>3.0985262962442222</v>
      </c>
    </row>
    <row r="1077" spans="1:11" ht="13.5" x14ac:dyDescent="0.25">
      <c r="A1077" s="3">
        <f>TITRES_STAT!B1080</f>
        <v>43574</v>
      </c>
      <c r="B1077" s="6">
        <f>TITRES_STAT!D1080</f>
        <v>3.0592999999999999</v>
      </c>
      <c r="C1077" s="2">
        <f t="shared" si="125"/>
        <v>-2.5100000000000122E-2</v>
      </c>
      <c r="D1077" s="2">
        <f t="shared" si="126"/>
        <v>3.0813800000000002</v>
      </c>
      <c r="E1077" s="2">
        <f t="shared" si="128"/>
        <v>3.0838799999999997</v>
      </c>
      <c r="F1077" s="2">
        <f t="shared" si="129"/>
        <v>3.0823700000000001</v>
      </c>
      <c r="G1077" s="2">
        <f t="shared" si="131"/>
        <v>3.0983319999999988</v>
      </c>
      <c r="H1077" s="2">
        <f t="shared" si="127"/>
        <v>3.1662835000000076</v>
      </c>
      <c r="I1077" s="2">
        <f t="array" ref="I1077">SUMPRODUCT(B1061:B1080, (ROW(B1061:B1080)-ROW(B1061)+1)) / (20*21/2)</f>
        <v>3.0807685714285711</v>
      </c>
      <c r="J1077" s="2">
        <f t="shared" si="130"/>
        <v>3.0851866176173259</v>
      </c>
      <c r="K1077" s="2">
        <f t="shared" si="132"/>
        <v>3.0969880101169975</v>
      </c>
    </row>
    <row r="1078" spans="1:11" ht="13.5" x14ac:dyDescent="0.25">
      <c r="A1078" s="3">
        <f>TITRES_STAT!B1081</f>
        <v>43577</v>
      </c>
      <c r="B1078" s="6">
        <f>TITRES_STAT!D1081</f>
        <v>3.0844</v>
      </c>
      <c r="C1078" s="2">
        <f t="shared" si="125"/>
        <v>2.5100000000000122E-2</v>
      </c>
      <c r="D1078" s="2">
        <f t="shared" si="126"/>
        <v>3.0844</v>
      </c>
      <c r="E1078" s="2">
        <f t="shared" si="128"/>
        <v>3.08188</v>
      </c>
      <c r="F1078" s="2">
        <f t="shared" si="129"/>
        <v>3.0833750000000006</v>
      </c>
      <c r="G1078" s="2">
        <f t="shared" si="131"/>
        <v>3.0971279999999983</v>
      </c>
      <c r="H1078" s="2">
        <f t="shared" si="127"/>
        <v>3.1653090000000077</v>
      </c>
      <c r="I1078" s="2">
        <f t="array" ref="I1078">SUMPRODUCT(B1062:B1081, (ROW(B1062:B1081)-ROW(B1062)+1)) / (20*21/2)</f>
        <v>3.07947619047619</v>
      </c>
      <c r="J1078" s="2">
        <f t="shared" si="130"/>
        <v>3.085111701653771</v>
      </c>
      <c r="K1078" s="2">
        <f t="shared" si="132"/>
        <v>3.0964943626614292</v>
      </c>
    </row>
    <row r="1079" spans="1:11" ht="13.5" x14ac:dyDescent="0.25">
      <c r="A1079" s="3">
        <f>TITRES_STAT!B1082</f>
        <v>43578</v>
      </c>
      <c r="B1079" s="6">
        <f>TITRES_STAT!D1082</f>
        <v>3.0743</v>
      </c>
      <c r="C1079" s="2">
        <f t="shared" si="125"/>
        <v>-1.0099999999999998E-2</v>
      </c>
      <c r="D1079" s="2">
        <f t="shared" si="126"/>
        <v>3.0823799999999997</v>
      </c>
      <c r="E1079" s="2">
        <f t="shared" si="128"/>
        <v>3.08188</v>
      </c>
      <c r="F1079" s="2">
        <f t="shared" si="129"/>
        <v>3.0828700000000007</v>
      </c>
      <c r="G1079" s="2">
        <f t="shared" si="131"/>
        <v>3.0958239999999986</v>
      </c>
      <c r="H1079" s="2">
        <f t="shared" si="127"/>
        <v>3.1641695000000074</v>
      </c>
      <c r="I1079" s="2">
        <f t="array" ref="I1079">SUMPRODUCT(B1063:B1082, (ROW(B1063:B1082)-ROW(B1063)+1)) / (20*21/2)</f>
        <v>3.0782557142857141</v>
      </c>
      <c r="J1079" s="2">
        <f t="shared" si="130"/>
        <v>3.0840820157819833</v>
      </c>
      <c r="K1079" s="2">
        <f t="shared" si="132"/>
        <v>3.0956239954982356</v>
      </c>
    </row>
    <row r="1080" spans="1:11" ht="13.5" x14ac:dyDescent="0.25">
      <c r="A1080" s="3">
        <f>TITRES_STAT!B1083</f>
        <v>43579</v>
      </c>
      <c r="B1080" s="6">
        <f>TITRES_STAT!D1083</f>
        <v>3.0693000000000001</v>
      </c>
      <c r="C1080" s="2">
        <f t="shared" si="125"/>
        <v>-4.9999999999998934E-3</v>
      </c>
      <c r="D1080" s="2">
        <f t="shared" si="126"/>
        <v>3.0743399999999999</v>
      </c>
      <c r="E1080" s="2">
        <f t="shared" si="128"/>
        <v>3.0803699999999998</v>
      </c>
      <c r="F1080" s="2">
        <f t="shared" si="129"/>
        <v>3.0828700000000002</v>
      </c>
      <c r="G1080" s="2">
        <f t="shared" si="131"/>
        <v>3.0946199999999986</v>
      </c>
      <c r="H1080" s="2">
        <f t="shared" si="127"/>
        <v>3.1627985000000067</v>
      </c>
      <c r="I1080" s="2">
        <f t="array" ref="I1080">SUMPRODUCT(B1064:B1083, (ROW(B1064:B1083)-ROW(B1064)+1)) / (20*21/2)</f>
        <v>3.0714785714285715</v>
      </c>
      <c r="J1080" s="2">
        <f t="shared" si="130"/>
        <v>3.0826742047551279</v>
      </c>
      <c r="K1080" s="2">
        <f t="shared" si="132"/>
        <v>3.0945916819492854</v>
      </c>
    </row>
    <row r="1081" spans="1:11" ht="13.5" x14ac:dyDescent="0.25">
      <c r="A1081" s="3">
        <f>TITRES_STAT!B1084</f>
        <v>43580</v>
      </c>
      <c r="B1081" s="6">
        <f>TITRES_STAT!D1084</f>
        <v>3.0693000000000001</v>
      </c>
      <c r="C1081" s="2">
        <f t="shared" si="125"/>
        <v>0</v>
      </c>
      <c r="D1081" s="2">
        <f t="shared" si="126"/>
        <v>3.0713200000000001</v>
      </c>
      <c r="E1081" s="2">
        <f t="shared" si="128"/>
        <v>3.0788600000000002</v>
      </c>
      <c r="F1081" s="2">
        <f t="shared" si="129"/>
        <v>3.0821150000000004</v>
      </c>
      <c r="G1081" s="2">
        <f t="shared" si="131"/>
        <v>3.0934159999999991</v>
      </c>
      <c r="H1081" s="2">
        <f t="shared" si="127"/>
        <v>3.1616110000000064</v>
      </c>
      <c r="I1081" s="2">
        <f t="array" ref="I1081">SUMPRODUCT(B1065:B1084, (ROW(B1065:B1084)-ROW(B1065)+1)) / (20*21/2)</f>
        <v>3.0631452380952382</v>
      </c>
      <c r="J1081" s="2">
        <f t="shared" si="130"/>
        <v>3.0814004709689251</v>
      </c>
      <c r="K1081" s="2">
        <f t="shared" si="132"/>
        <v>3.0935998512846075</v>
      </c>
    </row>
    <row r="1082" spans="1:11" ht="13.5" x14ac:dyDescent="0.25">
      <c r="A1082" s="3">
        <f>TITRES_STAT!B1085</f>
        <v>43581</v>
      </c>
      <c r="B1082" s="6">
        <f>TITRES_STAT!D1085</f>
        <v>3.0693000000000001</v>
      </c>
      <c r="C1082" s="2">
        <f t="shared" si="125"/>
        <v>0</v>
      </c>
      <c r="D1082" s="2">
        <f t="shared" si="126"/>
        <v>3.0733199999999998</v>
      </c>
      <c r="E1082" s="2">
        <f t="shared" si="128"/>
        <v>3.07735</v>
      </c>
      <c r="F1082" s="2">
        <f t="shared" si="129"/>
        <v>3.0803599999999998</v>
      </c>
      <c r="G1082" s="2">
        <f t="shared" si="131"/>
        <v>3.0922119999999991</v>
      </c>
      <c r="H1082" s="2">
        <f t="shared" si="127"/>
        <v>3.1603775000000063</v>
      </c>
      <c r="I1082" s="2">
        <f t="array" ref="I1082">SUMPRODUCT(B1066:B1085, (ROW(B1066:B1085)-ROW(B1066)+1)) / (20*21/2)</f>
        <v>3.0571799999999998</v>
      </c>
      <c r="J1082" s="2">
        <f t="shared" si="130"/>
        <v>3.0802480451623611</v>
      </c>
      <c r="K1082" s="2">
        <f t="shared" si="132"/>
        <v>3.0926469159401133</v>
      </c>
    </row>
    <row r="1083" spans="1:11" ht="13.5" x14ac:dyDescent="0.25">
      <c r="A1083" s="3">
        <f>TITRES_STAT!B1086</f>
        <v>43584</v>
      </c>
      <c r="B1083" s="6">
        <f>TITRES_STAT!D1086</f>
        <v>3.0091999999999999</v>
      </c>
      <c r="C1083" s="2">
        <f t="shared" si="125"/>
        <v>-6.0100000000000264E-2</v>
      </c>
      <c r="D1083" s="2">
        <f t="shared" si="126"/>
        <v>3.0582800000000003</v>
      </c>
      <c r="E1083" s="2">
        <f t="shared" si="128"/>
        <v>3.0713400000000002</v>
      </c>
      <c r="F1083" s="2">
        <f t="shared" si="129"/>
        <v>3.0766</v>
      </c>
      <c r="G1083" s="2">
        <f t="shared" si="131"/>
        <v>3.0909099999999992</v>
      </c>
      <c r="H1083" s="2">
        <f t="shared" si="127"/>
        <v>3.1589350000000063</v>
      </c>
      <c r="I1083" s="2">
        <f t="array" ref="I1083">SUMPRODUCT(B1067:B1086, (ROW(B1067:B1086)-ROW(B1067)+1)) / (20*21/2)</f>
        <v>3.0515728571428564</v>
      </c>
      <c r="J1083" s="2">
        <f t="shared" si="130"/>
        <v>3.0734815646707077</v>
      </c>
      <c r="K1083" s="2">
        <f t="shared" si="132"/>
        <v>3.0893744878640308</v>
      </c>
    </row>
    <row r="1084" spans="1:11" ht="13.5" x14ac:dyDescent="0.25">
      <c r="A1084" s="3">
        <f>TITRES_STAT!B1087</f>
        <v>43585</v>
      </c>
      <c r="B1084" s="6">
        <f>TITRES_STAT!D1087</f>
        <v>2.9891000000000001</v>
      </c>
      <c r="C1084" s="2">
        <f t="shared" si="125"/>
        <v>-2.0099999999999785E-2</v>
      </c>
      <c r="D1084" s="2">
        <f t="shared" si="126"/>
        <v>3.0412400000000002</v>
      </c>
      <c r="E1084" s="2">
        <f t="shared" si="128"/>
        <v>3.0618099999999999</v>
      </c>
      <c r="F1084" s="2">
        <f t="shared" si="129"/>
        <v>3.0718349999999996</v>
      </c>
      <c r="G1084" s="2">
        <f t="shared" si="131"/>
        <v>3.0885019999999992</v>
      </c>
      <c r="H1084" s="2">
        <f t="shared" si="127"/>
        <v>3.1573695000000059</v>
      </c>
      <c r="I1084" s="2">
        <f t="array" ref="I1084">SUMPRODUCT(B1068:B1087, (ROW(B1068:B1087)-ROW(B1068)+1)) / (20*21/2)</f>
        <v>3.0462757142857142</v>
      </c>
      <c r="J1084" s="2">
        <f t="shared" si="130"/>
        <v>3.0654452251782596</v>
      </c>
      <c r="K1084" s="2">
        <f t="shared" si="132"/>
        <v>3.0854421550066178</v>
      </c>
    </row>
    <row r="1085" spans="1:11" ht="13.5" x14ac:dyDescent="0.25">
      <c r="A1085" s="3">
        <f>TITRES_STAT!B1088</f>
        <v>43587</v>
      </c>
      <c r="B1085" s="6">
        <f>TITRES_STAT!D1088</f>
        <v>3.0091999999999999</v>
      </c>
      <c r="C1085" s="2">
        <f t="shared" si="125"/>
        <v>2.0099999999999785E-2</v>
      </c>
      <c r="D1085" s="2">
        <f t="shared" si="126"/>
        <v>3.02922</v>
      </c>
      <c r="E1085" s="2">
        <f t="shared" si="128"/>
        <v>3.0517799999999999</v>
      </c>
      <c r="F1085" s="2">
        <f t="shared" si="129"/>
        <v>3.0680749999999999</v>
      </c>
      <c r="G1085" s="2">
        <f t="shared" si="131"/>
        <v>3.086495999999999</v>
      </c>
      <c r="H1085" s="2">
        <f t="shared" si="127"/>
        <v>3.1561335000000059</v>
      </c>
      <c r="I1085" s="2">
        <f t="array" ref="I1085">SUMPRODUCT(B1069:B1088, (ROW(B1069:B1088)-ROW(B1069)+1)) / (20*21/2)</f>
        <v>3.0388980952380957</v>
      </c>
      <c r="J1085" s="2">
        <f t="shared" si="130"/>
        <v>3.0600885370660444</v>
      </c>
      <c r="K1085" s="2">
        <f t="shared" si="132"/>
        <v>3.0824522665749861</v>
      </c>
    </row>
    <row r="1086" spans="1:11" ht="13.5" x14ac:dyDescent="0.25">
      <c r="A1086" s="3">
        <f>TITRES_STAT!B1089</f>
        <v>43588</v>
      </c>
      <c r="B1086" s="6">
        <f>TITRES_STAT!D1089</f>
        <v>3.0091999999999999</v>
      </c>
      <c r="C1086" s="2">
        <f t="shared" si="125"/>
        <v>0</v>
      </c>
      <c r="D1086" s="2">
        <f t="shared" si="126"/>
        <v>3.0171999999999999</v>
      </c>
      <c r="E1086" s="2">
        <f t="shared" si="128"/>
        <v>3.04426</v>
      </c>
      <c r="F1086" s="2">
        <f t="shared" si="129"/>
        <v>3.0648199999999997</v>
      </c>
      <c r="G1086" s="2">
        <f t="shared" si="131"/>
        <v>3.0844899999999988</v>
      </c>
      <c r="H1086" s="2">
        <f t="shared" si="127"/>
        <v>3.154704500000006</v>
      </c>
      <c r="I1086" s="2">
        <f t="array" ref="I1086">SUMPRODUCT(B1070:B1089, (ROW(B1070:B1089)-ROW(B1070)+1)) / (20*21/2)</f>
        <v>3.032093333333334</v>
      </c>
      <c r="J1086" s="2">
        <f t="shared" si="130"/>
        <v>3.0552420097264212</v>
      </c>
      <c r="K1086" s="2">
        <f t="shared" si="132"/>
        <v>3.0795796286700847</v>
      </c>
    </row>
    <row r="1087" spans="1:11" ht="13.5" x14ac:dyDescent="0.25">
      <c r="A1087" s="3">
        <f>TITRES_STAT!B1090</f>
        <v>43591</v>
      </c>
      <c r="B1087" s="6">
        <f>TITRES_STAT!D1090</f>
        <v>3.0091999999999999</v>
      </c>
      <c r="C1087" s="2">
        <f t="shared" si="125"/>
        <v>0</v>
      </c>
      <c r="D1087" s="2">
        <f t="shared" si="126"/>
        <v>3.0051800000000002</v>
      </c>
      <c r="E1087" s="2">
        <f t="shared" si="128"/>
        <v>3.03925</v>
      </c>
      <c r="F1087" s="2">
        <f t="shared" si="129"/>
        <v>3.0615649999999999</v>
      </c>
      <c r="G1087" s="2">
        <f t="shared" si="131"/>
        <v>3.0824839999999996</v>
      </c>
      <c r="H1087" s="2">
        <f t="shared" si="127"/>
        <v>3.1532000000000058</v>
      </c>
      <c r="I1087" s="2">
        <f t="array" ref="I1087">SUMPRODUCT(B1071:B1090, (ROW(B1071:B1090)-ROW(B1071)+1)) / (20*21/2)</f>
        <v>3.0214133333333337</v>
      </c>
      <c r="J1087" s="2">
        <f t="shared" si="130"/>
        <v>3.0508570564191433</v>
      </c>
      <c r="K1087" s="2">
        <f t="shared" si="132"/>
        <v>3.0768196432320423</v>
      </c>
    </row>
    <row r="1088" spans="1:11" ht="13.5" x14ac:dyDescent="0.25">
      <c r="A1088" s="3">
        <f>TITRES_STAT!B1091</f>
        <v>43592</v>
      </c>
      <c r="B1088" s="6">
        <f>TITRES_STAT!D1091</f>
        <v>2.9841000000000002</v>
      </c>
      <c r="C1088" s="2">
        <f t="shared" si="125"/>
        <v>-2.5099999999999678E-2</v>
      </c>
      <c r="D1088" s="2">
        <f t="shared" si="126"/>
        <v>3.0001600000000002</v>
      </c>
      <c r="E1088" s="2">
        <f t="shared" si="128"/>
        <v>3.02922</v>
      </c>
      <c r="F1088" s="2">
        <f t="shared" si="129"/>
        <v>3.0555499999999993</v>
      </c>
      <c r="G1088" s="2">
        <f t="shared" si="131"/>
        <v>3.0799759999999998</v>
      </c>
      <c r="H1088" s="2">
        <f t="shared" si="127"/>
        <v>3.151720500000005</v>
      </c>
      <c r="I1088" s="2">
        <f t="array" ref="I1088">SUMPRODUCT(B1072:B1091, (ROW(B1072:B1091)-ROW(B1072)+1)) / (20*21/2)</f>
        <v>3.0128642857142864</v>
      </c>
      <c r="J1088" s="2">
        <f t="shared" si="130"/>
        <v>3.0444992415220824</v>
      </c>
      <c r="K1088" s="2">
        <f t="shared" si="132"/>
        <v>3.07318357879157</v>
      </c>
    </row>
    <row r="1089" spans="1:11" ht="13.5" x14ac:dyDescent="0.25">
      <c r="A1089" s="3">
        <f>TITRES_STAT!B1092</f>
        <v>43593</v>
      </c>
      <c r="B1089" s="6">
        <f>TITRES_STAT!D1092</f>
        <v>2.9841000000000002</v>
      </c>
      <c r="C1089" s="2">
        <f t="shared" si="125"/>
        <v>0</v>
      </c>
      <c r="D1089" s="2">
        <f t="shared" si="126"/>
        <v>2.9991599999999998</v>
      </c>
      <c r="E1089" s="2">
        <f t="shared" si="128"/>
        <v>3.0202000000000004</v>
      </c>
      <c r="F1089" s="2">
        <f t="shared" si="129"/>
        <v>3.0510399999999995</v>
      </c>
      <c r="G1089" s="2">
        <f t="shared" si="131"/>
        <v>3.0774680000000001</v>
      </c>
      <c r="H1089" s="2">
        <f t="shared" si="127"/>
        <v>3.1502410000000056</v>
      </c>
      <c r="I1089" s="2">
        <f t="array" ref="I1089">SUMPRODUCT(B1073:B1092, (ROW(B1073:B1092)-ROW(B1073)+1)) / (20*21/2)</f>
        <v>3.0034980952380952</v>
      </c>
      <c r="J1089" s="2">
        <f t="shared" si="130"/>
        <v>3.0387469328056937</v>
      </c>
      <c r="K1089" s="2">
        <f t="shared" si="132"/>
        <v>3.0696901051134695</v>
      </c>
    </row>
    <row r="1090" spans="1:11" ht="13.5" x14ac:dyDescent="0.25">
      <c r="A1090" s="3">
        <f>TITRES_STAT!B1093</f>
        <v>43594</v>
      </c>
      <c r="B1090" s="6">
        <f>TITRES_STAT!D1093</f>
        <v>2.9388999999999998</v>
      </c>
      <c r="C1090" s="2">
        <f t="shared" si="125"/>
        <v>-4.5200000000000351E-2</v>
      </c>
      <c r="D1090" s="2">
        <f t="shared" si="126"/>
        <v>2.9851000000000001</v>
      </c>
      <c r="E1090" s="2">
        <f t="shared" si="128"/>
        <v>3.0071600000000003</v>
      </c>
      <c r="F1090" s="2">
        <f t="shared" si="129"/>
        <v>3.0437649999999996</v>
      </c>
      <c r="G1090" s="2">
        <f t="shared" si="131"/>
        <v>3.0740560000000001</v>
      </c>
      <c r="H1090" s="2">
        <f t="shared" si="127"/>
        <v>3.148410000000005</v>
      </c>
      <c r="I1090" s="2">
        <f t="array" ref="I1090">SUMPRODUCT(B1074:B1093, (ROW(B1074:B1093)-ROW(B1074)+1)) / (20*21/2)</f>
        <v>2.9948247619047623</v>
      </c>
      <c r="J1090" s="2">
        <f t="shared" si="130"/>
        <v>3.0292377011099134</v>
      </c>
      <c r="K1090" s="2">
        <f t="shared" si="132"/>
        <v>3.0645610813835296</v>
      </c>
    </row>
    <row r="1091" spans="1:11" ht="13.5" x14ac:dyDescent="0.25">
      <c r="A1091" s="3">
        <f>TITRES_STAT!B1094</f>
        <v>43595</v>
      </c>
      <c r="B1091" s="6">
        <f>TITRES_STAT!D1094</f>
        <v>2.9540000000000002</v>
      </c>
      <c r="C1091" s="2">
        <f t="shared" si="125"/>
        <v>1.5100000000000335E-2</v>
      </c>
      <c r="D1091" s="2">
        <f t="shared" si="126"/>
        <v>2.9740600000000001</v>
      </c>
      <c r="E1091" s="2">
        <f t="shared" si="128"/>
        <v>2.9956300000000002</v>
      </c>
      <c r="F1091" s="2">
        <f t="shared" si="129"/>
        <v>3.0372449999999995</v>
      </c>
      <c r="G1091" s="2">
        <f t="shared" si="131"/>
        <v>3.0717500000000002</v>
      </c>
      <c r="H1091" s="2">
        <f t="shared" si="127"/>
        <v>3.1466545000000048</v>
      </c>
      <c r="I1091" s="2">
        <f t="array" ref="I1091">SUMPRODUCT(B1075:B1094, (ROW(B1075:B1094)-ROW(B1075)+1)) / (20*21/2)</f>
        <v>2.9910771428571437</v>
      </c>
      <c r="J1091" s="2">
        <f t="shared" si="130"/>
        <v>3.0220722057661122</v>
      </c>
      <c r="K1091" s="2">
        <f t="shared" si="132"/>
        <v>3.0602253527018228</v>
      </c>
    </row>
    <row r="1092" spans="1:11" ht="13.5" x14ac:dyDescent="0.25">
      <c r="A1092" s="3">
        <f>TITRES_STAT!B1095</f>
        <v>43598</v>
      </c>
      <c r="B1092" s="6">
        <f>TITRES_STAT!D1095</f>
        <v>2.9388999999999998</v>
      </c>
      <c r="C1092" s="2">
        <f t="shared" ref="C1092:C1155" si="133">B1092-B1091</f>
        <v>-1.5100000000000335E-2</v>
      </c>
      <c r="D1092" s="2">
        <f t="shared" si="126"/>
        <v>2.96</v>
      </c>
      <c r="E1092" s="2">
        <f t="shared" si="128"/>
        <v>2.9825900000000005</v>
      </c>
      <c r="F1092" s="2">
        <f t="shared" si="129"/>
        <v>3.0299699999999996</v>
      </c>
      <c r="G1092" s="2">
        <f t="shared" si="131"/>
        <v>3.0684399999999998</v>
      </c>
      <c r="H1092" s="2">
        <f t="shared" si="127"/>
        <v>3.1445480000000048</v>
      </c>
      <c r="I1092" s="2">
        <f t="array" ref="I1092">SUMPRODUCT(B1076:B1095, (ROW(B1076:B1095)-ROW(B1076)+1)) / (20*21/2)</f>
        <v>2.9878071428571431</v>
      </c>
      <c r="J1092" s="2">
        <f t="shared" si="130"/>
        <v>3.0141510433121965</v>
      </c>
      <c r="K1092" s="2">
        <f t="shared" si="132"/>
        <v>3.055467495733124</v>
      </c>
    </row>
    <row r="1093" spans="1:11" ht="13.5" x14ac:dyDescent="0.25">
      <c r="A1093" s="3">
        <f>TITRES_STAT!B1096</f>
        <v>43599</v>
      </c>
      <c r="B1093" s="6">
        <f>TITRES_STAT!D1096</f>
        <v>2.9388999999999998</v>
      </c>
      <c r="C1093" s="2">
        <f t="shared" si="133"/>
        <v>0</v>
      </c>
      <c r="D1093" s="2">
        <f t="shared" si="126"/>
        <v>2.9509600000000002</v>
      </c>
      <c r="E1093" s="2">
        <f t="shared" si="128"/>
        <v>2.9755600000000002</v>
      </c>
      <c r="F1093" s="2">
        <f t="shared" si="129"/>
        <v>3.0234499999999995</v>
      </c>
      <c r="G1093" s="2">
        <f t="shared" si="131"/>
        <v>3.0650279999999994</v>
      </c>
      <c r="H1093" s="2">
        <f t="shared" si="127"/>
        <v>3.1426420000000048</v>
      </c>
      <c r="I1093" s="2">
        <f t="array" ref="I1093">SUMPRODUCT(B1077:B1096, (ROW(B1077:B1096)-ROW(B1077)+1)) / (20*21/2)</f>
        <v>2.9827438095238099</v>
      </c>
      <c r="J1093" s="2">
        <f t="shared" si="130"/>
        <v>3.0069842772824633</v>
      </c>
      <c r="K1093" s="2">
        <f t="shared" si="132"/>
        <v>3.0508962213906488</v>
      </c>
    </row>
    <row r="1094" spans="1:11" ht="13.5" x14ac:dyDescent="0.25">
      <c r="A1094" s="3">
        <f>TITRES_STAT!B1097</f>
        <v>43600</v>
      </c>
      <c r="B1094" s="6">
        <f>TITRES_STAT!D1097</f>
        <v>2.9841000000000002</v>
      </c>
      <c r="C1094" s="2">
        <f t="shared" si="133"/>
        <v>4.5200000000000351E-2</v>
      </c>
      <c r="D1094" s="2">
        <f t="shared" ref="D1094:D1157" si="134">AVERAGE(B1090:B1094)</f>
        <v>2.9509599999999998</v>
      </c>
      <c r="E1094" s="2">
        <f t="shared" si="128"/>
        <v>2.97506</v>
      </c>
      <c r="F1094" s="2">
        <f t="shared" si="129"/>
        <v>3.0184349999999993</v>
      </c>
      <c r="G1094" s="2">
        <f t="shared" si="131"/>
        <v>3.0625199999999997</v>
      </c>
      <c r="H1094" s="2">
        <f t="shared" si="127"/>
        <v>3.1409870000000053</v>
      </c>
      <c r="I1094" s="2">
        <f t="array" ref="I1094">SUMPRODUCT(B1078:B1097, (ROW(B1078:B1097)-ROW(B1078)+1)) / (20*21/2)</f>
        <v>2.9730204761904759</v>
      </c>
      <c r="J1094" s="2">
        <f t="shared" si="130"/>
        <v>3.0048048223031811</v>
      </c>
      <c r="K1094" s="2">
        <f t="shared" si="132"/>
        <v>3.0482767617282707</v>
      </c>
    </row>
    <row r="1095" spans="1:11" ht="13.5" x14ac:dyDescent="0.25">
      <c r="A1095" s="3">
        <f>TITRES_STAT!B1098</f>
        <v>43601</v>
      </c>
      <c r="B1095" s="6">
        <f>TITRES_STAT!D1098</f>
        <v>2.9841000000000002</v>
      </c>
      <c r="C1095" s="2">
        <f t="shared" si="133"/>
        <v>0</v>
      </c>
      <c r="D1095" s="2">
        <f t="shared" si="134"/>
        <v>2.96</v>
      </c>
      <c r="E1095" s="2">
        <f t="shared" si="128"/>
        <v>2.9725500000000005</v>
      </c>
      <c r="F1095" s="2">
        <f t="shared" si="129"/>
        <v>3.0121649999999991</v>
      </c>
      <c r="G1095" s="2">
        <f t="shared" si="131"/>
        <v>3.060012</v>
      </c>
      <c r="H1095" s="2">
        <f t="shared" si="127"/>
        <v>3.1393320000000049</v>
      </c>
      <c r="I1095" s="2">
        <f t="array" ref="I1095">SUMPRODUCT(B1079:B1098, (ROW(B1079:B1098)-ROW(B1079)+1)) / (20*21/2)</f>
        <v>2.9640376190476192</v>
      </c>
      <c r="J1095" s="2">
        <f t="shared" si="130"/>
        <v>3.0028329344647826</v>
      </c>
      <c r="K1095" s="2">
        <f t="shared" si="132"/>
        <v>3.045760025974221</v>
      </c>
    </row>
    <row r="1096" spans="1:11" ht="13.5" x14ac:dyDescent="0.25">
      <c r="A1096" s="3">
        <f>TITRES_STAT!B1099</f>
        <v>43602</v>
      </c>
      <c r="B1096" s="6">
        <f>TITRES_STAT!D1099</f>
        <v>2.9590000000000001</v>
      </c>
      <c r="C1096" s="2">
        <f t="shared" si="133"/>
        <v>-2.5100000000000122E-2</v>
      </c>
      <c r="D1096" s="2">
        <f t="shared" si="134"/>
        <v>2.9609999999999999</v>
      </c>
      <c r="E1096" s="2">
        <f t="shared" si="128"/>
        <v>2.9675300000000004</v>
      </c>
      <c r="F1096" s="2">
        <f t="shared" si="129"/>
        <v>3.0058949999999993</v>
      </c>
      <c r="G1096" s="2">
        <f t="shared" si="131"/>
        <v>3.0570019999999998</v>
      </c>
      <c r="H1096" s="2">
        <f t="shared" si="127"/>
        <v>3.1375765000000051</v>
      </c>
      <c r="I1096" s="2">
        <f t="array" ref="I1096">SUMPRODUCT(B1080:B1099, (ROW(B1080:B1099)-ROW(B1080)+1)) / (20*21/2)</f>
        <v>2.9563909523809526</v>
      </c>
      <c r="J1096" s="2">
        <f t="shared" si="130"/>
        <v>2.9986583692776603</v>
      </c>
      <c r="K1096" s="2">
        <f t="shared" si="132"/>
        <v>3.0423576720144476</v>
      </c>
    </row>
    <row r="1097" spans="1:11" ht="13.5" x14ac:dyDescent="0.25">
      <c r="A1097" s="3">
        <f>TITRES_STAT!B1100</f>
        <v>43605</v>
      </c>
      <c r="B1097" s="6">
        <f>TITRES_STAT!D1100</f>
        <v>2.9037999999999999</v>
      </c>
      <c r="C1097" s="2">
        <f t="shared" si="133"/>
        <v>-5.5200000000000138E-2</v>
      </c>
      <c r="D1097" s="2">
        <f t="shared" si="134"/>
        <v>2.9539800000000001</v>
      </c>
      <c r="E1097" s="2">
        <f t="shared" si="128"/>
        <v>2.9569900000000002</v>
      </c>
      <c r="F1097" s="2">
        <f t="shared" si="129"/>
        <v>2.9981199999999992</v>
      </c>
      <c r="G1097" s="2">
        <f t="shared" si="131"/>
        <v>3.0528879999999994</v>
      </c>
      <c r="H1097" s="2">
        <f t="shared" si="127"/>
        <v>3.1356705000000056</v>
      </c>
      <c r="I1097" s="2">
        <f t="array" ref="I1097">SUMPRODUCT(B1081:B1100, (ROW(B1081:B1100)-ROW(B1081)+1)) / (20*21/2)</f>
        <v>2.9495323809523808</v>
      </c>
      <c r="J1097" s="2">
        <f t="shared" si="130"/>
        <v>2.9896242388702641</v>
      </c>
      <c r="K1097" s="2">
        <f t="shared" si="132"/>
        <v>3.0369240378178031</v>
      </c>
    </row>
    <row r="1098" spans="1:11" ht="13.5" x14ac:dyDescent="0.25">
      <c r="A1098" s="3">
        <f>TITRES_STAT!B1101</f>
        <v>43606</v>
      </c>
      <c r="B1098" s="6">
        <f>TITRES_STAT!D1101</f>
        <v>2.9037999999999999</v>
      </c>
      <c r="C1098" s="2">
        <f t="shared" si="133"/>
        <v>0</v>
      </c>
      <c r="D1098" s="2">
        <f t="shared" si="134"/>
        <v>2.9469600000000002</v>
      </c>
      <c r="E1098" s="2">
        <f t="shared" si="128"/>
        <v>2.9489600000000005</v>
      </c>
      <c r="F1098" s="2">
        <f t="shared" si="129"/>
        <v>2.9890899999999991</v>
      </c>
      <c r="G1098" s="2">
        <f t="shared" si="131"/>
        <v>3.0484739999999992</v>
      </c>
      <c r="H1098" s="2">
        <f t="shared" ref="H1098:H1161" si="135">AVERAGE(B899:B1098)</f>
        <v>3.1337645000000056</v>
      </c>
      <c r="I1098" s="2">
        <f t="array" ref="I1098">SUMPRODUCT(B1082:B1101, (ROW(B1082:B1101)-ROW(B1082)+1)) / (20*21/2)</f>
        <v>2.9410571428571428</v>
      </c>
      <c r="J1098" s="2">
        <f t="shared" si="130"/>
        <v>2.9814505018350008</v>
      </c>
      <c r="K1098" s="2">
        <f t="shared" si="132"/>
        <v>3.0317034873151445</v>
      </c>
    </row>
    <row r="1099" spans="1:11" ht="13.5" x14ac:dyDescent="0.25">
      <c r="A1099" s="3">
        <f>TITRES_STAT!B1102</f>
        <v>43607</v>
      </c>
      <c r="B1099" s="6">
        <f>TITRES_STAT!D1102</f>
        <v>2.9087999999999998</v>
      </c>
      <c r="C1099" s="2">
        <f t="shared" si="133"/>
        <v>4.9999999999998934E-3</v>
      </c>
      <c r="D1099" s="2">
        <f t="shared" si="134"/>
        <v>2.9318999999999997</v>
      </c>
      <c r="E1099" s="2">
        <f t="shared" si="128"/>
        <v>2.94143</v>
      </c>
      <c r="F1099" s="2">
        <f t="shared" si="129"/>
        <v>2.9808149999999993</v>
      </c>
      <c r="G1099" s="2">
        <f t="shared" si="131"/>
        <v>3.0444599999999995</v>
      </c>
      <c r="H1099" s="2">
        <f t="shared" si="135"/>
        <v>3.1315575000000053</v>
      </c>
      <c r="I1099" s="2">
        <f t="array" ref="I1099">SUMPRODUCT(B1083:B1102, (ROW(B1083:B1102)-ROW(B1083)+1)) / (20*21/2)</f>
        <v>2.9339414285714285</v>
      </c>
      <c r="J1099" s="2">
        <f t="shared" si="130"/>
        <v>2.9745314064221438</v>
      </c>
      <c r="K1099" s="2">
        <f t="shared" si="132"/>
        <v>3.0268837427145505</v>
      </c>
    </row>
    <row r="1100" spans="1:11" ht="13.5" x14ac:dyDescent="0.25">
      <c r="A1100" s="3">
        <f>TITRES_STAT!B1103</f>
        <v>43608</v>
      </c>
      <c r="B1100" s="6">
        <f>TITRES_STAT!D1103</f>
        <v>2.9087999999999998</v>
      </c>
      <c r="C1100" s="2">
        <f t="shared" si="133"/>
        <v>0</v>
      </c>
      <c r="D1100" s="2">
        <f t="shared" si="134"/>
        <v>2.9168399999999997</v>
      </c>
      <c r="E1100" s="2">
        <f t="shared" ref="E1100:E1163" si="136">AVERAGE(B1091:B1100)</f>
        <v>2.9384199999999998</v>
      </c>
      <c r="F1100" s="2">
        <f t="shared" si="129"/>
        <v>2.9727899999999994</v>
      </c>
      <c r="G1100" s="2">
        <f t="shared" si="131"/>
        <v>3.0404459999999993</v>
      </c>
      <c r="H1100" s="2">
        <f t="shared" si="135"/>
        <v>3.1296515000000058</v>
      </c>
      <c r="I1100" s="2">
        <f t="array" ref="I1100">SUMPRODUCT(B1084:B1103, (ROW(B1084:B1103)-ROW(B1084)+1)) / (20*21/2)</f>
        <v>2.9319804761904757</v>
      </c>
      <c r="J1100" s="2">
        <f t="shared" si="130"/>
        <v>2.9682712724771774</v>
      </c>
      <c r="K1100" s="2">
        <f t="shared" si="132"/>
        <v>3.0222530077061367</v>
      </c>
    </row>
    <row r="1101" spans="1:11" ht="13.5" x14ac:dyDescent="0.25">
      <c r="A1101" s="3">
        <f>TITRES_STAT!B1104</f>
        <v>43609</v>
      </c>
      <c r="B1101" s="6">
        <f>TITRES_STAT!D1104</f>
        <v>2.8837999999999999</v>
      </c>
      <c r="C1101" s="2">
        <f t="shared" si="133"/>
        <v>-2.4999999999999911E-2</v>
      </c>
      <c r="D1101" s="2">
        <f t="shared" si="134"/>
        <v>2.9018000000000002</v>
      </c>
      <c r="E1101" s="2">
        <f t="shared" si="136"/>
        <v>2.9314</v>
      </c>
      <c r="F1101" s="2">
        <f t="shared" si="129"/>
        <v>2.9635149999999997</v>
      </c>
      <c r="G1101" s="2">
        <f t="shared" si="131"/>
        <v>3.0359320000000003</v>
      </c>
      <c r="H1101" s="2">
        <f t="shared" si="135"/>
        <v>3.1276205000000048</v>
      </c>
      <c r="I1101" s="2">
        <f t="array" ref="I1101">SUMPRODUCT(B1085:B1104, (ROW(B1085:B1104)-ROW(B1085)+1)) / (20*21/2)</f>
        <v>2.9313399999999996</v>
      </c>
      <c r="J1101" s="2">
        <f t="shared" si="130"/>
        <v>2.960226389384113</v>
      </c>
      <c r="K1101" s="2">
        <f t="shared" si="132"/>
        <v>3.0168234779921708</v>
      </c>
    </row>
    <row r="1102" spans="1:11" ht="13.5" x14ac:dyDescent="0.25">
      <c r="A1102" s="3">
        <f>TITRES_STAT!B1105</f>
        <v>43612</v>
      </c>
      <c r="B1102" s="6">
        <f>TITRES_STAT!D1105</f>
        <v>2.8887999999999998</v>
      </c>
      <c r="C1102" s="2">
        <f t="shared" si="133"/>
        <v>4.9999999999998934E-3</v>
      </c>
      <c r="D1102" s="2">
        <f t="shared" si="134"/>
        <v>2.8988</v>
      </c>
      <c r="E1102" s="2">
        <f t="shared" si="136"/>
        <v>2.92639</v>
      </c>
      <c r="F1102" s="2">
        <f t="shared" si="129"/>
        <v>2.9544899999999998</v>
      </c>
      <c r="G1102" s="2">
        <f t="shared" si="131"/>
        <v>3.031518000000001</v>
      </c>
      <c r="H1102" s="2">
        <f t="shared" si="135"/>
        <v>3.1255140000000052</v>
      </c>
      <c r="I1102" s="2">
        <f t="array" ref="I1102">SUMPRODUCT(B1086:B1105, (ROW(B1086:B1105)-ROW(B1086)+1)) / (20*21/2)</f>
        <v>2.9323428571428574</v>
      </c>
      <c r="J1102" s="2">
        <f t="shared" si="130"/>
        <v>2.9534238761094356</v>
      </c>
      <c r="K1102" s="2">
        <f t="shared" si="132"/>
        <v>3.0118029494434579</v>
      </c>
    </row>
    <row r="1103" spans="1:11" ht="13.5" x14ac:dyDescent="0.25">
      <c r="A1103" s="3">
        <f>TITRES_STAT!B1106</f>
        <v>43613</v>
      </c>
      <c r="B1103" s="6">
        <f>TITRES_STAT!D1106</f>
        <v>2.9339</v>
      </c>
      <c r="C1103" s="2">
        <f t="shared" si="133"/>
        <v>4.510000000000014E-2</v>
      </c>
      <c r="D1103" s="2">
        <f t="shared" si="134"/>
        <v>2.90482</v>
      </c>
      <c r="E1103" s="2">
        <f t="shared" si="136"/>
        <v>2.9258900000000003</v>
      </c>
      <c r="F1103" s="2">
        <f t="shared" si="129"/>
        <v>2.9507249999999994</v>
      </c>
      <c r="G1103" s="2">
        <f t="shared" si="131"/>
        <v>3.027806</v>
      </c>
      <c r="H1103" s="2">
        <f t="shared" si="135"/>
        <v>3.1236080000000057</v>
      </c>
      <c r="I1103" s="2">
        <f t="array" ref="I1103">SUMPRODUCT(B1087:B1106, (ROW(B1087:B1106)-ROW(B1087)+1)) / (20*21/2)</f>
        <v>2.9321561904761908</v>
      </c>
      <c r="J1103" s="2">
        <f t="shared" si="130"/>
        <v>2.9515644593371086</v>
      </c>
      <c r="K1103" s="2">
        <f t="shared" si="132"/>
        <v>3.0087479318182244</v>
      </c>
    </row>
    <row r="1104" spans="1:11" ht="13.5" x14ac:dyDescent="0.25">
      <c r="A1104" s="3">
        <f>TITRES_STAT!B1107</f>
        <v>43614</v>
      </c>
      <c r="B1104" s="6">
        <f>TITRES_STAT!D1107</f>
        <v>2.944</v>
      </c>
      <c r="C1104" s="2">
        <f t="shared" si="133"/>
        <v>1.0099999999999998E-2</v>
      </c>
      <c r="D1104" s="2">
        <f t="shared" si="134"/>
        <v>2.9118599999999999</v>
      </c>
      <c r="E1104" s="2">
        <f t="shared" si="136"/>
        <v>2.9218800000000003</v>
      </c>
      <c r="F1104" s="2">
        <f t="shared" si="129"/>
        <v>2.9484699999999999</v>
      </c>
      <c r="G1104" s="2">
        <f t="shared" si="131"/>
        <v>3.0242959999999992</v>
      </c>
      <c r="H1104" s="2">
        <f t="shared" si="135"/>
        <v>3.1217525000000053</v>
      </c>
      <c r="I1104" s="2">
        <f t="array" ref="I1104">SUMPRODUCT(B1088:B1107, (ROW(B1088:B1107)-ROW(B1088)+1)) / (20*21/2)</f>
        <v>2.9322800000000004</v>
      </c>
      <c r="J1104" s="2">
        <f t="shared" si="130"/>
        <v>2.9508440346383362</v>
      </c>
      <c r="K1104" s="2">
        <f t="shared" si="132"/>
        <v>3.0062087972371176</v>
      </c>
    </row>
    <row r="1105" spans="1:11" ht="13.5" x14ac:dyDescent="0.25">
      <c r="A1105" s="3">
        <f>TITRES_STAT!B1108</f>
        <v>43615</v>
      </c>
      <c r="B1105" s="6">
        <f>TITRES_STAT!D1108</f>
        <v>2.9590000000000001</v>
      </c>
      <c r="C1105" s="2">
        <f t="shared" si="133"/>
        <v>1.5000000000000124E-2</v>
      </c>
      <c r="D1105" s="2">
        <f t="shared" si="134"/>
        <v>2.9218999999999999</v>
      </c>
      <c r="E1105" s="2">
        <f t="shared" si="136"/>
        <v>2.9193699999999998</v>
      </c>
      <c r="F1105" s="2">
        <f t="shared" si="129"/>
        <v>2.9459600000000004</v>
      </c>
      <c r="G1105" s="2">
        <f t="shared" si="131"/>
        <v>3.0217880000000004</v>
      </c>
      <c r="H1105" s="2">
        <f t="shared" si="135"/>
        <v>3.1199970000000041</v>
      </c>
      <c r="I1105" s="2">
        <f t="array" ref="I1105">SUMPRODUCT(B1089:B1108, (ROW(B1089:B1108)-ROW(B1089)+1)) / (20*21/2)</f>
        <v>2.9341428571428572</v>
      </c>
      <c r="J1105" s="2">
        <f t="shared" si="130"/>
        <v>2.9516207932442091</v>
      </c>
      <c r="K1105" s="2">
        <f t="shared" si="132"/>
        <v>3.0043574718552697</v>
      </c>
    </row>
    <row r="1106" spans="1:11" ht="13.5" x14ac:dyDescent="0.25">
      <c r="A1106" s="3">
        <f>TITRES_STAT!B1109</f>
        <v>43616</v>
      </c>
      <c r="B1106" s="6">
        <f>TITRES_STAT!D1109</f>
        <v>2.944</v>
      </c>
      <c r="C1106" s="2">
        <f t="shared" si="133"/>
        <v>-1.5000000000000124E-2</v>
      </c>
      <c r="D1106" s="2">
        <f t="shared" si="134"/>
        <v>2.9339399999999998</v>
      </c>
      <c r="E1106" s="2">
        <f t="shared" si="136"/>
        <v>2.9178699999999997</v>
      </c>
      <c r="F1106" s="2">
        <f t="shared" si="129"/>
        <v>2.9427000000000003</v>
      </c>
      <c r="G1106" s="2">
        <f t="shared" si="131"/>
        <v>3.0189799999999996</v>
      </c>
      <c r="H1106" s="2">
        <f t="shared" si="135"/>
        <v>3.1182670000000035</v>
      </c>
      <c r="I1106" s="2">
        <f t="array" ref="I1106">SUMPRODUCT(B1090:B1109, (ROW(B1090:B1109)-ROW(B1090)+1)) / (20*21/2)</f>
        <v>2.9385157142857143</v>
      </c>
      <c r="J1106" s="2">
        <f t="shared" si="130"/>
        <v>2.9508950034114272</v>
      </c>
      <c r="K1106" s="2">
        <f t="shared" si="132"/>
        <v>3.0019905121746708</v>
      </c>
    </row>
    <row r="1107" spans="1:11" ht="13.5" x14ac:dyDescent="0.25">
      <c r="A1107" s="3">
        <f>TITRES_STAT!B1110</f>
        <v>43619</v>
      </c>
      <c r="B1107" s="6">
        <f>TITRES_STAT!D1110</f>
        <v>2.944</v>
      </c>
      <c r="C1107" s="2">
        <f t="shared" si="133"/>
        <v>0</v>
      </c>
      <c r="D1107" s="2">
        <f t="shared" si="134"/>
        <v>2.9449799999999997</v>
      </c>
      <c r="E1107" s="2">
        <f t="shared" si="136"/>
        <v>2.9218899999999999</v>
      </c>
      <c r="F1107" s="2">
        <f t="shared" si="129"/>
        <v>2.9394400000000007</v>
      </c>
      <c r="G1107" s="2">
        <f t="shared" si="131"/>
        <v>3.0165739999999994</v>
      </c>
      <c r="H1107" s="2">
        <f t="shared" si="135"/>
        <v>3.1164365000000034</v>
      </c>
      <c r="I1107" s="2">
        <f t="array" ref="I1107">SUMPRODUCT(B1091:B1110, (ROW(B1091:B1110)-ROW(B1091)+1)) / (20*21/2)</f>
        <v>2.9428885714285711</v>
      </c>
      <c r="J1107" s="2">
        <f t="shared" si="130"/>
        <v>2.9502383364198628</v>
      </c>
      <c r="K1107" s="2">
        <f t="shared" si="132"/>
        <v>2.9997163744423307</v>
      </c>
    </row>
    <row r="1108" spans="1:11" ht="13.5" x14ac:dyDescent="0.25">
      <c r="A1108" s="3">
        <f>TITRES_STAT!B1111</f>
        <v>43623</v>
      </c>
      <c r="B1108" s="6">
        <f>TITRES_STAT!D1111</f>
        <v>2.9590000000000001</v>
      </c>
      <c r="C1108" s="2">
        <f t="shared" si="133"/>
        <v>1.5000000000000124E-2</v>
      </c>
      <c r="D1108" s="2">
        <f t="shared" si="134"/>
        <v>2.95</v>
      </c>
      <c r="E1108" s="2">
        <f t="shared" si="136"/>
        <v>2.9274099999999996</v>
      </c>
      <c r="F1108" s="2">
        <f t="shared" ref="F1108:F1171" si="137">AVERAGE(B1089:B1108)</f>
        <v>2.9381850000000012</v>
      </c>
      <c r="G1108" s="2">
        <f t="shared" si="131"/>
        <v>3.0144679999999995</v>
      </c>
      <c r="H1108" s="2">
        <f t="shared" si="135"/>
        <v>3.1147315000000031</v>
      </c>
      <c r="I1108" s="2">
        <f t="array" ref="I1108">SUMPRODUCT(B1092:B1111, (ROW(B1092:B1111)-ROW(B1092)+1)) / (20*21/2)</f>
        <v>2.9446557142857137</v>
      </c>
      <c r="J1108" s="2">
        <f t="shared" si="130"/>
        <v>2.9510727805703518</v>
      </c>
      <c r="K1108" s="2">
        <f t="shared" si="132"/>
        <v>2.9981196538759649</v>
      </c>
    </row>
    <row r="1109" spans="1:11" ht="13.5" x14ac:dyDescent="0.25">
      <c r="A1109" s="3">
        <f>TITRES_STAT!B1112</f>
        <v>43626</v>
      </c>
      <c r="B1109" s="6">
        <f>TITRES_STAT!D1112</f>
        <v>2.9841000000000002</v>
      </c>
      <c r="C1109" s="2">
        <f t="shared" si="133"/>
        <v>2.5100000000000122E-2</v>
      </c>
      <c r="D1109" s="2">
        <f t="shared" si="134"/>
        <v>2.9580200000000003</v>
      </c>
      <c r="E1109" s="2">
        <f t="shared" si="136"/>
        <v>2.9349400000000001</v>
      </c>
      <c r="F1109" s="2">
        <f t="shared" si="137"/>
        <v>2.9381850000000012</v>
      </c>
      <c r="G1109" s="2">
        <f t="shared" si="131"/>
        <v>3.0124619999999993</v>
      </c>
      <c r="H1109" s="2">
        <f t="shared" si="135"/>
        <v>3.1129765000000038</v>
      </c>
      <c r="I1109" s="2">
        <f t="array" ref="I1109">SUMPRODUCT(B1093:B1112, (ROW(B1093:B1112)-ROW(B1093)+1)) / (20*21/2)</f>
        <v>2.9492657142857142</v>
      </c>
      <c r="J1109" s="2">
        <f t="shared" ref="J1109:J1172" si="138">$J$4*B1109+J1108*(1-$J$4)</f>
        <v>2.9542182300398423</v>
      </c>
      <c r="K1109" s="2">
        <f t="shared" si="132"/>
        <v>2.9975698635278878</v>
      </c>
    </row>
    <row r="1110" spans="1:11" ht="13.5" x14ac:dyDescent="0.25">
      <c r="A1110" s="3">
        <f>TITRES_STAT!B1113</f>
        <v>43627</v>
      </c>
      <c r="B1110" s="6">
        <f>TITRES_STAT!D1113</f>
        <v>2.9841000000000002</v>
      </c>
      <c r="C1110" s="2">
        <f t="shared" si="133"/>
        <v>0</v>
      </c>
      <c r="D1110" s="2">
        <f t="shared" si="134"/>
        <v>2.9630399999999999</v>
      </c>
      <c r="E1110" s="2">
        <f t="shared" si="136"/>
        <v>2.9424700000000001</v>
      </c>
      <c r="F1110" s="2">
        <f t="shared" si="137"/>
        <v>2.9404450000000009</v>
      </c>
      <c r="G1110" s="2">
        <f t="shared" si="131"/>
        <v>3.010758</v>
      </c>
      <c r="H1110" s="2">
        <f t="shared" si="135"/>
        <v>3.1112215000000036</v>
      </c>
      <c r="I1110" s="2">
        <f t="array" ref="I1110">SUMPRODUCT(B1094:B1113, (ROW(B1094:B1113)-ROW(B1094)+1)) / (20*21/2)</f>
        <v>2.9536366666666671</v>
      </c>
      <c r="J1110" s="2">
        <f t="shared" si="138"/>
        <v>2.9570641128931907</v>
      </c>
      <c r="K1110" s="2">
        <f t="shared" si="132"/>
        <v>2.9970416335856176</v>
      </c>
    </row>
    <row r="1111" spans="1:11" ht="13.5" x14ac:dyDescent="0.25">
      <c r="A1111" s="3">
        <f>TITRES_STAT!B1114</f>
        <v>43628</v>
      </c>
      <c r="B1111" s="6">
        <f>TITRES_STAT!D1114</f>
        <v>2.9590000000000001</v>
      </c>
      <c r="C1111" s="2">
        <f t="shared" si="133"/>
        <v>-2.5100000000000122E-2</v>
      </c>
      <c r="D1111" s="2">
        <f t="shared" si="134"/>
        <v>2.96604</v>
      </c>
      <c r="E1111" s="2">
        <f t="shared" si="136"/>
        <v>2.9499900000000001</v>
      </c>
      <c r="F1111" s="2">
        <f t="shared" si="137"/>
        <v>2.9406950000000007</v>
      </c>
      <c r="G1111" s="2">
        <f t="shared" si="131"/>
        <v>3.0082499999999999</v>
      </c>
      <c r="H1111" s="2">
        <f t="shared" si="135"/>
        <v>3.1094160000000035</v>
      </c>
      <c r="I1111" s="2">
        <f t="array" ref="I1111">SUMPRODUCT(B1095:B1114, (ROW(B1095:B1114)-ROW(B1095)+1)) / (20*21/2)</f>
        <v>2.9577685714285717</v>
      </c>
      <c r="J1111" s="2">
        <f t="shared" si="138"/>
        <v>2.957248483093839</v>
      </c>
      <c r="K1111" s="2">
        <f t="shared" si="132"/>
        <v>2.995549804817554</v>
      </c>
    </row>
    <row r="1112" spans="1:11" ht="13.5" x14ac:dyDescent="0.25">
      <c r="A1112" s="3">
        <f>TITRES_STAT!B1115</f>
        <v>43629</v>
      </c>
      <c r="B1112" s="6">
        <f>TITRES_STAT!D1115</f>
        <v>2.9891000000000001</v>
      </c>
      <c r="C1112" s="2">
        <f t="shared" si="133"/>
        <v>3.0100000000000016E-2</v>
      </c>
      <c r="D1112" s="2">
        <f t="shared" si="134"/>
        <v>2.97506</v>
      </c>
      <c r="E1112" s="2">
        <f t="shared" si="136"/>
        <v>2.9600200000000001</v>
      </c>
      <c r="F1112" s="2">
        <f t="shared" si="137"/>
        <v>2.9432050000000007</v>
      </c>
      <c r="G1112" s="2">
        <f t="shared" si="131"/>
        <v>3.0059439999999999</v>
      </c>
      <c r="H1112" s="2">
        <f t="shared" si="135"/>
        <v>3.1077610000000031</v>
      </c>
      <c r="I1112" s="2">
        <f t="array" ref="I1112">SUMPRODUCT(B1096:B1115, (ROW(B1096:B1115)-ROW(B1096)+1)) / (20*21/2)</f>
        <v>2.954229047619048</v>
      </c>
      <c r="J1112" s="2">
        <f t="shared" si="138"/>
        <v>2.960281960894426</v>
      </c>
      <c r="K1112" s="2">
        <f t="shared" si="132"/>
        <v>2.995296871295297</v>
      </c>
    </row>
    <row r="1113" spans="1:11" ht="13.5" x14ac:dyDescent="0.25">
      <c r="A1113" s="3">
        <f>TITRES_STAT!B1116</f>
        <v>43630</v>
      </c>
      <c r="B1113" s="6">
        <f>TITRES_STAT!D1116</f>
        <v>2.9891000000000001</v>
      </c>
      <c r="C1113" s="2">
        <f t="shared" si="133"/>
        <v>0</v>
      </c>
      <c r="D1113" s="2">
        <f t="shared" si="134"/>
        <v>2.9810800000000004</v>
      </c>
      <c r="E1113" s="2">
        <f t="shared" si="136"/>
        <v>2.9655400000000003</v>
      </c>
      <c r="F1113" s="2">
        <f t="shared" si="137"/>
        <v>2.9457150000000007</v>
      </c>
      <c r="G1113" s="2">
        <f t="shared" si="131"/>
        <v>3.004038</v>
      </c>
      <c r="H1113" s="2">
        <f t="shared" si="135"/>
        <v>3.106156000000003</v>
      </c>
      <c r="I1113" s="2">
        <f t="array" ref="I1113">SUMPRODUCT(B1097:B1116, (ROW(B1097:B1116)-ROW(B1097)+1)) / (20*21/2)</f>
        <v>2.9567814285714289</v>
      </c>
      <c r="J1113" s="2">
        <f t="shared" si="138"/>
        <v>2.9630265360473378</v>
      </c>
      <c r="K1113" s="2">
        <f t="shared" si="132"/>
        <v>2.9950538567346969</v>
      </c>
    </row>
    <row r="1114" spans="1:11" ht="13.5" x14ac:dyDescent="0.25">
      <c r="A1114" s="3">
        <f>TITRES_STAT!B1117</f>
        <v>43633</v>
      </c>
      <c r="B1114" s="6">
        <f>TITRES_STAT!D1117</f>
        <v>2.9891000000000001</v>
      </c>
      <c r="C1114" s="2">
        <f t="shared" si="133"/>
        <v>0</v>
      </c>
      <c r="D1114" s="2">
        <f t="shared" si="134"/>
        <v>2.9820800000000003</v>
      </c>
      <c r="E1114" s="2">
        <f t="shared" si="136"/>
        <v>2.9700500000000001</v>
      </c>
      <c r="F1114" s="2">
        <f t="shared" si="137"/>
        <v>2.9459650000000006</v>
      </c>
      <c r="G1114" s="2">
        <f t="shared" si="131"/>
        <v>3.0021320000000009</v>
      </c>
      <c r="H1114" s="2">
        <f t="shared" si="135"/>
        <v>3.1045510000000029</v>
      </c>
      <c r="I1114" s="2">
        <f t="array" ref="I1114">SUMPRODUCT(B1098:B1117, (ROW(B1098:B1117)-ROW(B1098)+1)) / (20*21/2)</f>
        <v>2.9592861904761905</v>
      </c>
      <c r="J1114" s="2">
        <f t="shared" si="138"/>
        <v>2.9655097230904484</v>
      </c>
      <c r="K1114" s="2">
        <f t="shared" si="132"/>
        <v>2.9948203721568656</v>
      </c>
    </row>
    <row r="1115" spans="1:11" ht="13.5" x14ac:dyDescent="0.25">
      <c r="A1115" s="3">
        <f>TITRES_STAT!B1118</f>
        <v>43634</v>
      </c>
      <c r="B1115" s="6">
        <f>TITRES_STAT!D1118</f>
        <v>2.9087999999999998</v>
      </c>
      <c r="C1115" s="2">
        <f t="shared" si="133"/>
        <v>-8.030000000000026E-2</v>
      </c>
      <c r="D1115" s="2">
        <f t="shared" si="134"/>
        <v>2.9670200000000002</v>
      </c>
      <c r="E1115" s="2">
        <f t="shared" si="136"/>
        <v>2.9650300000000001</v>
      </c>
      <c r="F1115" s="2">
        <f t="shared" si="137"/>
        <v>2.9422000000000006</v>
      </c>
      <c r="G1115" s="2">
        <f t="shared" si="131"/>
        <v>2.9986200000000012</v>
      </c>
      <c r="H1115" s="2">
        <f t="shared" si="135"/>
        <v>3.1025445000000036</v>
      </c>
      <c r="I1115" s="2">
        <f t="array" ref="I1115">SUMPRODUCT(B1099:B1118, (ROW(B1099:B1118)-ROW(B1099)+1)) / (20*21/2)</f>
        <v>2.9605280952380948</v>
      </c>
      <c r="J1115" s="2">
        <f t="shared" si="138"/>
        <v>2.9601087970818343</v>
      </c>
      <c r="K1115" s="2">
        <f t="shared" si="132"/>
        <v>2.9914470242291453</v>
      </c>
    </row>
    <row r="1116" spans="1:11" ht="13.5" x14ac:dyDescent="0.25">
      <c r="A1116" s="3">
        <f>TITRES_STAT!B1119</f>
        <v>43635</v>
      </c>
      <c r="B1116" s="6">
        <f>TITRES_STAT!D1119</f>
        <v>2.9689999999999999</v>
      </c>
      <c r="C1116" s="2">
        <f t="shared" si="133"/>
        <v>6.0200000000000031E-2</v>
      </c>
      <c r="D1116" s="2">
        <f t="shared" si="134"/>
        <v>2.9690199999999995</v>
      </c>
      <c r="E1116" s="2">
        <f t="shared" si="136"/>
        <v>2.96753</v>
      </c>
      <c r="F1116" s="2">
        <f t="shared" si="137"/>
        <v>2.9427000000000003</v>
      </c>
      <c r="G1116" s="2">
        <f t="shared" si="131"/>
        <v>2.9965140000000012</v>
      </c>
      <c r="H1116" s="2">
        <f t="shared" si="135"/>
        <v>3.1008390000000037</v>
      </c>
      <c r="I1116" s="2">
        <f t="array" ref="I1116">SUMPRODUCT(B1100:B1119, (ROW(B1100:B1119)-ROW(B1100)+1)) / (20*21/2)</f>
        <v>2.9567261904761906</v>
      </c>
      <c r="J1116" s="2">
        <f t="shared" si="138"/>
        <v>2.9609555783121357</v>
      </c>
      <c r="K1116" s="2">
        <f t="shared" si="132"/>
        <v>2.9905667487691789</v>
      </c>
    </row>
    <row r="1117" spans="1:11" ht="13.5" x14ac:dyDescent="0.25">
      <c r="A1117" s="3">
        <f>TITRES_STAT!B1120</f>
        <v>43636</v>
      </c>
      <c r="B1117" s="6">
        <f>TITRES_STAT!D1120</f>
        <v>2.9689999999999999</v>
      </c>
      <c r="C1117" s="2">
        <f t="shared" si="133"/>
        <v>0</v>
      </c>
      <c r="D1117" s="2">
        <f t="shared" si="134"/>
        <v>2.9649999999999999</v>
      </c>
      <c r="E1117" s="2">
        <f t="shared" si="136"/>
        <v>2.9700300000000004</v>
      </c>
      <c r="F1117" s="2">
        <f t="shared" si="137"/>
        <v>2.9459600000000004</v>
      </c>
      <c r="G1117" s="2">
        <f t="shared" si="131"/>
        <v>2.9944080000000008</v>
      </c>
      <c r="H1117" s="2">
        <f t="shared" si="135"/>
        <v>3.0991335000000042</v>
      </c>
      <c r="I1117" s="2">
        <f t="array" ref="I1117">SUMPRODUCT(B1101:B1120, (ROW(B1101:B1120)-ROW(B1101)+1)) / (20*21/2)</f>
        <v>2.9529242857142863</v>
      </c>
      <c r="J1117" s="2">
        <f t="shared" si="138"/>
        <v>2.9617217137109799</v>
      </c>
      <c r="K1117" s="2">
        <f t="shared" si="132"/>
        <v>2.9897209939154856</v>
      </c>
    </row>
    <row r="1118" spans="1:11" ht="13.5" x14ac:dyDescent="0.25">
      <c r="A1118" s="3">
        <f>TITRES_STAT!B1121</f>
        <v>43637</v>
      </c>
      <c r="B1118" s="6">
        <f>TITRES_STAT!D1121</f>
        <v>2.9590000000000001</v>
      </c>
      <c r="C1118" s="2">
        <f t="shared" si="133"/>
        <v>-9.9999999999997868E-3</v>
      </c>
      <c r="D1118" s="2">
        <f t="shared" si="134"/>
        <v>2.9589799999999995</v>
      </c>
      <c r="E1118" s="2">
        <f t="shared" si="136"/>
        <v>2.9700300000000004</v>
      </c>
      <c r="F1118" s="2">
        <f t="shared" si="137"/>
        <v>2.9487200000000002</v>
      </c>
      <c r="G1118" s="2">
        <f t="shared" si="131"/>
        <v>2.9915000000000003</v>
      </c>
      <c r="H1118" s="2">
        <f t="shared" si="135"/>
        <v>3.0972530000000038</v>
      </c>
      <c r="I1118" s="2">
        <f t="array" ref="I1118">SUMPRODUCT(B1102:B1121, (ROW(B1102:B1121)-ROW(B1102)+1)) / (20*21/2)</f>
        <v>2.9491223809523817</v>
      </c>
      <c r="J1118" s="2">
        <f t="shared" si="138"/>
        <v>2.9614625028813628</v>
      </c>
      <c r="K1118" s="2">
        <f t="shared" si="132"/>
        <v>2.9885162490560546</v>
      </c>
    </row>
    <row r="1119" spans="1:11" ht="13.5" x14ac:dyDescent="0.25">
      <c r="A1119" s="3">
        <f>TITRES_STAT!B1122</f>
        <v>43640</v>
      </c>
      <c r="B1119" s="6">
        <f>TITRES_STAT!D1122</f>
        <v>2.9087999999999998</v>
      </c>
      <c r="C1119" s="2">
        <f t="shared" si="133"/>
        <v>-5.0200000000000244E-2</v>
      </c>
      <c r="D1119" s="2">
        <f t="shared" si="134"/>
        <v>2.94292</v>
      </c>
      <c r="E1119" s="2">
        <f t="shared" si="136"/>
        <v>2.9625000000000004</v>
      </c>
      <c r="F1119" s="2">
        <f t="shared" si="137"/>
        <v>2.9487200000000007</v>
      </c>
      <c r="G1119" s="2">
        <f t="shared" si="131"/>
        <v>2.9881900000000008</v>
      </c>
      <c r="H1119" s="2">
        <f t="shared" si="135"/>
        <v>3.0949960000000036</v>
      </c>
      <c r="I1119" s="2">
        <f t="array" ref="I1119">SUMPRODUCT(B1103:B1122, (ROW(B1103:B1122)-ROW(B1103)+1)) / (20*21/2)</f>
        <v>2.9432966666666665</v>
      </c>
      <c r="J1119" s="2">
        <f t="shared" si="138"/>
        <v>2.9564470264164715</v>
      </c>
      <c r="K1119" s="2">
        <f t="shared" si="132"/>
        <v>2.9853901216420917</v>
      </c>
    </row>
    <row r="1120" spans="1:11" ht="13.5" x14ac:dyDescent="0.25">
      <c r="A1120" s="3">
        <f>TITRES_STAT!B1123</f>
        <v>43641</v>
      </c>
      <c r="B1120" s="6">
        <f>TITRES_STAT!D1123</f>
        <v>2.9087999999999998</v>
      </c>
      <c r="C1120" s="2">
        <f t="shared" si="133"/>
        <v>0</v>
      </c>
      <c r="D1120" s="2">
        <f t="shared" si="134"/>
        <v>2.94292</v>
      </c>
      <c r="E1120" s="2">
        <f t="shared" si="136"/>
        <v>2.9549700000000003</v>
      </c>
      <c r="F1120" s="2">
        <f t="shared" si="137"/>
        <v>2.9487200000000007</v>
      </c>
      <c r="G1120" s="2">
        <f t="shared" si="131"/>
        <v>2.9846780000000006</v>
      </c>
      <c r="H1120" s="2">
        <f t="shared" si="135"/>
        <v>3.0930900000000041</v>
      </c>
      <c r="I1120" s="2">
        <f t="array" ref="I1120">SUMPRODUCT(B1104:B1123, (ROW(B1104:B1123)-ROW(B1104)+1)) / (20*21/2)</f>
        <v>2.9455852380952376</v>
      </c>
      <c r="J1120" s="2">
        <f t="shared" si="138"/>
        <v>2.9519092143768075</v>
      </c>
      <c r="K1120" s="2">
        <f t="shared" si="132"/>
        <v>2.982386587460049</v>
      </c>
    </row>
    <row r="1121" spans="1:11" ht="13.5" x14ac:dyDescent="0.25">
      <c r="A1121" s="3">
        <f>TITRES_STAT!B1124</f>
        <v>43642</v>
      </c>
      <c r="B1121" s="6">
        <f>TITRES_STAT!D1124</f>
        <v>2.9087999999999998</v>
      </c>
      <c r="C1121" s="2">
        <f t="shared" si="133"/>
        <v>0</v>
      </c>
      <c r="D1121" s="2">
        <f t="shared" si="134"/>
        <v>2.9308799999999997</v>
      </c>
      <c r="E1121" s="2">
        <f t="shared" si="136"/>
        <v>2.9499499999999999</v>
      </c>
      <c r="F1121" s="2">
        <f t="shared" si="137"/>
        <v>2.94997</v>
      </c>
      <c r="G1121" s="2">
        <f t="shared" si="131"/>
        <v>2.9811660000000004</v>
      </c>
      <c r="H1121" s="2">
        <f t="shared" si="135"/>
        <v>3.0912090000000045</v>
      </c>
      <c r="I1121" s="2">
        <f t="array" ref="I1121">SUMPRODUCT(B1105:B1124, (ROW(B1105:B1124)-ROW(B1105)+1)) / (20*21/2)</f>
        <v>2.9510352380952374</v>
      </c>
      <c r="J1121" s="2">
        <f t="shared" si="138"/>
        <v>2.9478035749123492</v>
      </c>
      <c r="K1121" s="2">
        <f t="shared" si="132"/>
        <v>2.979500838932204</v>
      </c>
    </row>
    <row r="1122" spans="1:11" ht="13.5" x14ac:dyDescent="0.25">
      <c r="A1122" s="3">
        <f>TITRES_STAT!B1125</f>
        <v>43643</v>
      </c>
      <c r="B1122" s="6">
        <f>TITRES_STAT!D1125</f>
        <v>2.8887999999999998</v>
      </c>
      <c r="C1122" s="2">
        <f t="shared" si="133"/>
        <v>-2.0000000000000018E-2</v>
      </c>
      <c r="D1122" s="2">
        <f t="shared" si="134"/>
        <v>2.9148399999999999</v>
      </c>
      <c r="E1122" s="2">
        <f t="shared" si="136"/>
        <v>2.9399199999999999</v>
      </c>
      <c r="F1122" s="2">
        <f t="shared" si="137"/>
        <v>2.9499700000000004</v>
      </c>
      <c r="G1122" s="2">
        <f t="shared" si="131"/>
        <v>2.9772540000000003</v>
      </c>
      <c r="H1122" s="2">
        <f t="shared" si="135"/>
        <v>3.089353500000005</v>
      </c>
      <c r="I1122" s="2">
        <f t="array" ref="I1122">SUMPRODUCT(B1106:B1125, (ROW(B1106:B1125)-ROW(B1106)+1)) / (20*21/2)</f>
        <v>2.9561747619047614</v>
      </c>
      <c r="J1122" s="2">
        <f t="shared" si="138"/>
        <v>2.9421841868254588</v>
      </c>
      <c r="K1122" s="2">
        <f t="shared" si="132"/>
        <v>2.9759439432878039</v>
      </c>
    </row>
    <row r="1123" spans="1:11" ht="13.5" x14ac:dyDescent="0.25">
      <c r="A1123" s="3">
        <f>TITRES_STAT!B1126</f>
        <v>43644</v>
      </c>
      <c r="B1123" s="6">
        <f>TITRES_STAT!D1126</f>
        <v>2.9740000000000002</v>
      </c>
      <c r="C1123" s="2">
        <f t="shared" si="133"/>
        <v>8.5200000000000387E-2</v>
      </c>
      <c r="D1123" s="2">
        <f t="shared" si="134"/>
        <v>2.91784</v>
      </c>
      <c r="E1123" s="2">
        <f t="shared" si="136"/>
        <v>2.9384099999999997</v>
      </c>
      <c r="F1123" s="2">
        <f t="shared" si="137"/>
        <v>2.951975</v>
      </c>
      <c r="G1123" s="2">
        <f t="shared" si="131"/>
        <v>2.9753480000000003</v>
      </c>
      <c r="H1123" s="2">
        <f t="shared" si="135"/>
        <v>3.087924000000005</v>
      </c>
      <c r="I1123" s="2">
        <f t="array" ref="I1123">SUMPRODUCT(B1107:B1126, (ROW(B1107:B1126)-ROW(B1107)+1)) / (20*21/2)</f>
        <v>2.9610752380952379</v>
      </c>
      <c r="J1123" s="2">
        <f t="shared" si="138"/>
        <v>2.9452142642706529</v>
      </c>
      <c r="K1123" s="2">
        <f t="shared" si="132"/>
        <v>2.9758677102176936</v>
      </c>
    </row>
    <row r="1124" spans="1:11" ht="13.5" x14ac:dyDescent="0.25">
      <c r="A1124" s="3">
        <f>TITRES_STAT!B1127</f>
        <v>43647</v>
      </c>
      <c r="B1124" s="6">
        <f>TITRES_STAT!D1127</f>
        <v>3.0091999999999999</v>
      </c>
      <c r="C1124" s="2">
        <f t="shared" si="133"/>
        <v>3.5199999999999676E-2</v>
      </c>
      <c r="D1124" s="2">
        <f t="shared" si="134"/>
        <v>2.9379199999999996</v>
      </c>
      <c r="E1124" s="2">
        <f t="shared" si="136"/>
        <v>2.94042</v>
      </c>
      <c r="F1124" s="2">
        <f t="shared" si="137"/>
        <v>2.9552350000000009</v>
      </c>
      <c r="G1124" s="2">
        <f t="shared" si="131"/>
        <v>2.9738439999999997</v>
      </c>
      <c r="H1124" s="2">
        <f t="shared" si="135"/>
        <v>3.0866955000000051</v>
      </c>
      <c r="I1124" s="2">
        <f t="array" ref="I1124">SUMPRODUCT(B1108:B1127, (ROW(B1108:B1127)-ROW(B1108)+1)) / (20*21/2)</f>
        <v>2.9608842857142852</v>
      </c>
      <c r="J1124" s="2">
        <f t="shared" si="138"/>
        <v>2.9513081438639244</v>
      </c>
      <c r="K1124" s="2">
        <f t="shared" si="132"/>
        <v>2.9771748588366078</v>
      </c>
    </row>
    <row r="1125" spans="1:11" ht="13.5" x14ac:dyDescent="0.25">
      <c r="A1125" s="3">
        <f>TITRES_STAT!B1128</f>
        <v>43648</v>
      </c>
      <c r="B1125" s="6">
        <f>TITRES_STAT!D1128</f>
        <v>3.0091999999999999</v>
      </c>
      <c r="C1125" s="2">
        <f t="shared" si="133"/>
        <v>0</v>
      </c>
      <c r="D1125" s="2">
        <f t="shared" si="134"/>
        <v>2.9579999999999997</v>
      </c>
      <c r="E1125" s="2">
        <f t="shared" si="136"/>
        <v>2.9504600000000001</v>
      </c>
      <c r="F1125" s="2">
        <f t="shared" si="137"/>
        <v>2.9577450000000005</v>
      </c>
      <c r="G1125" s="2">
        <f t="shared" si="131"/>
        <v>2.9718379999999995</v>
      </c>
      <c r="H1125" s="2">
        <f t="shared" si="135"/>
        <v>3.085843000000005</v>
      </c>
      <c r="I1125" s="2">
        <f t="array" ref="I1125">SUMPRODUCT(B1109:B1128, (ROW(B1109:B1128)-ROW(B1109)+1)) / (20*21/2)</f>
        <v>2.9606219047619047</v>
      </c>
      <c r="J1125" s="2">
        <f t="shared" si="138"/>
        <v>2.9568216539721224</v>
      </c>
      <c r="K1125" s="2">
        <f t="shared" si="132"/>
        <v>2.9784307467253686</v>
      </c>
    </row>
    <row r="1126" spans="1:11" ht="13.5" x14ac:dyDescent="0.25">
      <c r="A1126" s="3">
        <f>TITRES_STAT!B1129</f>
        <v>43649</v>
      </c>
      <c r="B1126" s="6">
        <f>TITRES_STAT!D1129</f>
        <v>3.0091999999999999</v>
      </c>
      <c r="C1126" s="2">
        <f t="shared" si="133"/>
        <v>0</v>
      </c>
      <c r="D1126" s="2">
        <f t="shared" si="134"/>
        <v>2.9780799999999998</v>
      </c>
      <c r="E1126" s="2">
        <f t="shared" si="136"/>
        <v>2.9544799999999998</v>
      </c>
      <c r="F1126" s="2">
        <f t="shared" si="137"/>
        <v>2.9610050000000006</v>
      </c>
      <c r="G1126" s="2">
        <f t="shared" si="131"/>
        <v>2.9703339999999994</v>
      </c>
      <c r="H1126" s="2">
        <f t="shared" si="135"/>
        <v>3.0849405000000045</v>
      </c>
      <c r="I1126" s="2">
        <f t="array" ref="I1126">SUMPRODUCT(B1110:B1129, (ROW(B1110:B1129)-ROW(B1110)+1)) / (20*21/2)</f>
        <v>2.9670452380952379</v>
      </c>
      <c r="J1126" s="2">
        <f t="shared" si="138"/>
        <v>2.9618100678795396</v>
      </c>
      <c r="K1126" s="2">
        <f t="shared" si="132"/>
        <v>2.9796373841086878</v>
      </c>
    </row>
    <row r="1127" spans="1:11" ht="13.5" x14ac:dyDescent="0.25">
      <c r="A1127" s="3">
        <f>TITRES_STAT!B1130</f>
        <v>43650</v>
      </c>
      <c r="B1127" s="6">
        <f>TITRES_STAT!D1130</f>
        <v>2.9590000000000001</v>
      </c>
      <c r="C1127" s="2">
        <f t="shared" si="133"/>
        <v>-5.01999999999998E-2</v>
      </c>
      <c r="D1127" s="2">
        <f t="shared" si="134"/>
        <v>2.9921199999999999</v>
      </c>
      <c r="E1127" s="2">
        <f t="shared" si="136"/>
        <v>2.9534799999999999</v>
      </c>
      <c r="F1127" s="2">
        <f t="shared" si="137"/>
        <v>2.9617550000000006</v>
      </c>
      <c r="G1127" s="2">
        <f t="shared" si="131"/>
        <v>2.9683279999999983</v>
      </c>
      <c r="H1127" s="2">
        <f t="shared" si="135"/>
        <v>3.0836865000000047</v>
      </c>
      <c r="I1127" s="2">
        <f t="array" ref="I1127">SUMPRODUCT(B1111:B1130, (ROW(B1111:B1130)-ROW(B1111)+1)) / (20*21/2)</f>
        <v>2.973253809523809</v>
      </c>
      <c r="J1127" s="2">
        <f t="shared" si="138"/>
        <v>2.9615424423672025</v>
      </c>
      <c r="K1127" s="2">
        <f t="shared" si="132"/>
        <v>2.978828074927955</v>
      </c>
    </row>
    <row r="1128" spans="1:11" ht="13.5" x14ac:dyDescent="0.25">
      <c r="A1128" s="3">
        <f>TITRES_STAT!B1131</f>
        <v>43651</v>
      </c>
      <c r="B1128" s="6">
        <f>TITRES_STAT!D1131</f>
        <v>2.9590000000000001</v>
      </c>
      <c r="C1128" s="2">
        <f t="shared" si="133"/>
        <v>0</v>
      </c>
      <c r="D1128" s="2">
        <f t="shared" si="134"/>
        <v>2.9891199999999998</v>
      </c>
      <c r="E1128" s="2">
        <f t="shared" si="136"/>
        <v>2.9534799999999999</v>
      </c>
      <c r="F1128" s="2">
        <f t="shared" si="137"/>
        <v>2.9617550000000006</v>
      </c>
      <c r="G1128" s="2">
        <f t="shared" si="131"/>
        <v>2.965819999999999</v>
      </c>
      <c r="H1128" s="2">
        <f t="shared" si="135"/>
        <v>3.0824325000000043</v>
      </c>
      <c r="I1128" s="2">
        <f t="array" ref="I1128">SUMPRODUCT(B1112:B1131, (ROW(B1112:B1131)-ROW(B1112)+1)) / (20*21/2)</f>
        <v>2.9792476190476189</v>
      </c>
      <c r="J1128" s="2">
        <f t="shared" si="138"/>
        <v>2.9613003049988973</v>
      </c>
      <c r="K1128" s="2">
        <f t="shared" si="132"/>
        <v>2.9780505033621529</v>
      </c>
    </row>
    <row r="1129" spans="1:11" ht="13.5" x14ac:dyDescent="0.25">
      <c r="A1129" s="3">
        <f>TITRES_STAT!B1132</f>
        <v>43654</v>
      </c>
      <c r="B1129" s="6">
        <f>TITRES_STAT!D1132</f>
        <v>3.0291999999999999</v>
      </c>
      <c r="C1129" s="2">
        <f t="shared" si="133"/>
        <v>7.0199999999999818E-2</v>
      </c>
      <c r="D1129" s="2">
        <f t="shared" si="134"/>
        <v>2.9931199999999998</v>
      </c>
      <c r="E1129" s="2">
        <f t="shared" si="136"/>
        <v>2.9655199999999997</v>
      </c>
      <c r="F1129" s="2">
        <f t="shared" si="137"/>
        <v>2.9640100000000009</v>
      </c>
      <c r="G1129" s="2">
        <f t="shared" si="131"/>
        <v>2.9649179999999991</v>
      </c>
      <c r="H1129" s="2">
        <f t="shared" si="135"/>
        <v>3.0817805000000038</v>
      </c>
      <c r="I1129" s="2">
        <f t="array" ref="I1129">SUMPRODUCT(B1113:B1132, (ROW(B1113:B1132)-ROW(B1113)+1)) / (20*21/2)</f>
        <v>2.9872976190476188</v>
      </c>
      <c r="J1129" s="2">
        <f t="shared" si="138"/>
        <v>2.96776694261805</v>
      </c>
      <c r="K1129" s="2">
        <f t="shared" si="132"/>
        <v>2.9800563659754018</v>
      </c>
    </row>
    <row r="1130" spans="1:11" ht="13.5" x14ac:dyDescent="0.25">
      <c r="A1130" s="3">
        <f>TITRES_STAT!B1133</f>
        <v>43655</v>
      </c>
      <c r="B1130" s="6">
        <f>TITRES_STAT!D1133</f>
        <v>3.0291999999999999</v>
      </c>
      <c r="C1130" s="2">
        <f t="shared" si="133"/>
        <v>0</v>
      </c>
      <c r="D1130" s="2">
        <f t="shared" si="134"/>
        <v>2.9971199999999998</v>
      </c>
      <c r="E1130" s="2">
        <f t="shared" si="136"/>
        <v>2.9775599999999995</v>
      </c>
      <c r="F1130" s="2">
        <f t="shared" si="137"/>
        <v>2.9662650000000008</v>
      </c>
      <c r="G1130" s="2">
        <f t="shared" si="131"/>
        <v>2.9641159999999998</v>
      </c>
      <c r="H1130" s="2">
        <f t="shared" si="135"/>
        <v>3.0811285000000037</v>
      </c>
      <c r="I1130" s="2">
        <f t="array" ref="I1130">SUMPRODUCT(B1114:B1133, (ROW(B1114:B1133)-ROW(B1114)+1)) / (20*21/2)</f>
        <v>2.9907419047619039</v>
      </c>
      <c r="J1130" s="2">
        <f t="shared" si="138"/>
        <v>2.9736177099877592</v>
      </c>
      <c r="K1130" s="2">
        <f t="shared" si="132"/>
        <v>2.9819835673096997</v>
      </c>
    </row>
    <row r="1131" spans="1:11" ht="13.5" x14ac:dyDescent="0.25">
      <c r="A1131" s="3">
        <f>TITRES_STAT!B1134</f>
        <v>43656</v>
      </c>
      <c r="B1131" s="6">
        <f>TITRES_STAT!D1134</f>
        <v>3.0291999999999999</v>
      </c>
      <c r="C1131" s="2">
        <f t="shared" si="133"/>
        <v>0</v>
      </c>
      <c r="D1131" s="2">
        <f t="shared" si="134"/>
        <v>3.0011199999999998</v>
      </c>
      <c r="E1131" s="2">
        <f t="shared" si="136"/>
        <v>2.9895999999999998</v>
      </c>
      <c r="F1131" s="2">
        <f t="shared" si="137"/>
        <v>2.9697750000000012</v>
      </c>
      <c r="G1131" s="2">
        <f t="shared" si="131"/>
        <v>2.9633139999999996</v>
      </c>
      <c r="H1131" s="2">
        <f t="shared" si="135"/>
        <v>3.0804515000000037</v>
      </c>
      <c r="I1131" s="2">
        <f t="array" ref="I1131">SUMPRODUCT(B1115:B1134, (ROW(B1115:B1134)-ROW(B1115)+1)) / (20*21/2)</f>
        <v>3.0022047619047618</v>
      </c>
      <c r="J1131" s="2">
        <f t="shared" si="138"/>
        <v>2.9789112614174962</v>
      </c>
      <c r="K1131" s="2">
        <f t="shared" si="132"/>
        <v>2.9838351921210839</v>
      </c>
    </row>
    <row r="1132" spans="1:11" ht="13.5" x14ac:dyDescent="0.25">
      <c r="A1132" s="3">
        <f>TITRES_STAT!B1135</f>
        <v>43657</v>
      </c>
      <c r="B1132" s="6">
        <f>TITRES_STAT!D1135</f>
        <v>3.0543</v>
      </c>
      <c r="C1132" s="2">
        <f t="shared" si="133"/>
        <v>2.5100000000000122E-2</v>
      </c>
      <c r="D1132" s="2">
        <f t="shared" si="134"/>
        <v>3.0201799999999999</v>
      </c>
      <c r="E1132" s="2">
        <f t="shared" si="136"/>
        <v>3.0061499999999999</v>
      </c>
      <c r="F1132" s="2">
        <f t="shared" si="137"/>
        <v>2.9730350000000003</v>
      </c>
      <c r="G1132" s="2">
        <f t="shared" si="131"/>
        <v>2.9630139999999998</v>
      </c>
      <c r="H1132" s="2">
        <f t="shared" si="135"/>
        <v>3.0800255000000036</v>
      </c>
      <c r="I1132" s="2">
        <f t="array" ref="I1132">SUMPRODUCT(B1116:B1135, (ROW(B1116:B1135)-ROW(B1116)+1)) / (20*21/2)</f>
        <v>3.0126900000000001</v>
      </c>
      <c r="J1132" s="2">
        <f t="shared" si="138"/>
        <v>2.9860911412824969</v>
      </c>
      <c r="K1132" s="2">
        <f t="shared" si="132"/>
        <v>2.9865985179202572</v>
      </c>
    </row>
    <row r="1133" spans="1:11" ht="13.5" x14ac:dyDescent="0.25">
      <c r="A1133" s="3">
        <f>TITRES_STAT!B1136</f>
        <v>43658</v>
      </c>
      <c r="B1133" s="6">
        <f>TITRES_STAT!D1136</f>
        <v>3.0091999999999999</v>
      </c>
      <c r="C1133" s="2">
        <f t="shared" si="133"/>
        <v>-4.510000000000014E-2</v>
      </c>
      <c r="D1133" s="2">
        <f t="shared" si="134"/>
        <v>3.0302199999999999</v>
      </c>
      <c r="E1133" s="2">
        <f t="shared" si="136"/>
        <v>3.0096699999999998</v>
      </c>
      <c r="F1133" s="2">
        <f t="shared" si="137"/>
        <v>2.9740400000000005</v>
      </c>
      <c r="G1133" s="2">
        <f t="shared" si="131"/>
        <v>2.9630139999999994</v>
      </c>
      <c r="H1133" s="2">
        <f t="shared" si="135"/>
        <v>3.079173000000003</v>
      </c>
      <c r="I1133" s="2">
        <f t="array" ref="I1133">SUMPRODUCT(B1117:B1136, (ROW(B1117:B1136)-ROW(B1117)+1)) / (20*21/2)</f>
        <v>3.0194485714285721</v>
      </c>
      <c r="J1133" s="2">
        <f t="shared" si="138"/>
        <v>2.9882919849698784</v>
      </c>
      <c r="K1133" s="2">
        <f t="shared" si="132"/>
        <v>2.9874848505508358</v>
      </c>
    </row>
    <row r="1134" spans="1:11" ht="13.5" x14ac:dyDescent="0.25">
      <c r="A1134" s="3">
        <f>TITRES_STAT!B1137</f>
        <v>43661</v>
      </c>
      <c r="B1134" s="6">
        <f>TITRES_STAT!D1137</f>
        <v>3.0943999999999998</v>
      </c>
      <c r="C1134" s="2">
        <f t="shared" si="133"/>
        <v>8.5199999999999942E-2</v>
      </c>
      <c r="D1134" s="2">
        <f t="shared" si="134"/>
        <v>3.0432600000000001</v>
      </c>
      <c r="E1134" s="2">
        <f t="shared" si="136"/>
        <v>3.0181899999999997</v>
      </c>
      <c r="F1134" s="2">
        <f t="shared" si="137"/>
        <v>2.9793050000000005</v>
      </c>
      <c r="G1134" s="2">
        <f t="shared" si="131"/>
        <v>2.9651200000000002</v>
      </c>
      <c r="H1134" s="2">
        <f t="shared" si="135"/>
        <v>3.0789475000000022</v>
      </c>
      <c r="I1134" s="2">
        <f t="array" ref="I1134">SUMPRODUCT(B1118:B1137, (ROW(B1118:B1137)-ROW(B1118)+1)) / (20*21/2)</f>
        <v>3.021481904761905</v>
      </c>
      <c r="J1134" s="2">
        <f t="shared" si="138"/>
        <v>2.9983975102108422</v>
      </c>
      <c r="K1134" s="2">
        <f t="shared" si="132"/>
        <v>2.9916776015096267</v>
      </c>
    </row>
    <row r="1135" spans="1:11" ht="13.5" x14ac:dyDescent="0.25">
      <c r="A1135" s="3">
        <f>TITRES_STAT!B1138</f>
        <v>43662</v>
      </c>
      <c r="B1135" s="6">
        <f>TITRES_STAT!D1138</f>
        <v>3.0893999999999999</v>
      </c>
      <c r="C1135" s="2">
        <f t="shared" si="133"/>
        <v>-4.9999999999998934E-3</v>
      </c>
      <c r="D1135" s="2">
        <f t="shared" si="134"/>
        <v>3.0552999999999999</v>
      </c>
      <c r="E1135" s="2">
        <f t="shared" si="136"/>
        <v>3.0262099999999998</v>
      </c>
      <c r="F1135" s="2">
        <f t="shared" si="137"/>
        <v>2.9883350000000006</v>
      </c>
      <c r="G1135" s="2">
        <f t="shared" si="131"/>
        <v>2.9667240000000006</v>
      </c>
      <c r="H1135" s="2">
        <f t="shared" si="135"/>
        <v>3.0784960000000017</v>
      </c>
      <c r="I1135" s="2">
        <f t="array" ref="I1135">SUMPRODUCT(B1119:B1138, (ROW(B1119:B1138)-ROW(B1119)+1)) / (20*21/2)</f>
        <v>3.0233000000000003</v>
      </c>
      <c r="J1135" s="2">
        <f t="shared" si="138"/>
        <v>3.0070644140002858</v>
      </c>
      <c r="K1135" s="2">
        <f t="shared" si="132"/>
        <v>2.9955098524308177</v>
      </c>
    </row>
    <row r="1136" spans="1:11" ht="13.5" x14ac:dyDescent="0.25">
      <c r="A1136" s="3">
        <f>TITRES_STAT!B1139</f>
        <v>43663</v>
      </c>
      <c r="B1136" s="6">
        <f>TITRES_STAT!D1139</f>
        <v>3.0592999999999999</v>
      </c>
      <c r="C1136" s="2">
        <f t="shared" si="133"/>
        <v>-3.0100000000000016E-2</v>
      </c>
      <c r="D1136" s="2">
        <f t="shared" si="134"/>
        <v>3.0613199999999998</v>
      </c>
      <c r="E1136" s="2">
        <f t="shared" si="136"/>
        <v>3.0312200000000002</v>
      </c>
      <c r="F1136" s="2">
        <f t="shared" si="137"/>
        <v>2.9928500000000002</v>
      </c>
      <c r="G1136" s="2">
        <f t="shared" si="131"/>
        <v>2.9677260000000003</v>
      </c>
      <c r="H1136" s="2">
        <f t="shared" si="135"/>
        <v>3.0779190000000023</v>
      </c>
      <c r="I1136" s="2">
        <f t="array" ref="I1136">SUMPRODUCT(B1120:B1139, (ROW(B1120:B1139)-ROW(B1120)+1)) / (20*21/2)</f>
        <v>3.0243790476190475</v>
      </c>
      <c r="J1136" s="2">
        <f t="shared" si="138"/>
        <v>3.0120392317145441</v>
      </c>
      <c r="K1136" s="2">
        <f t="shared" si="132"/>
        <v>2.9980114268452955</v>
      </c>
    </row>
    <row r="1137" spans="1:11" ht="13.5" x14ac:dyDescent="0.25">
      <c r="A1137" s="3">
        <f>TITRES_STAT!B1140</f>
        <v>43664</v>
      </c>
      <c r="B1137" s="6">
        <f>TITRES_STAT!D1140</f>
        <v>3.0142000000000002</v>
      </c>
      <c r="C1137" s="2">
        <f t="shared" si="133"/>
        <v>-4.5099999999999696E-2</v>
      </c>
      <c r="D1137" s="2">
        <f t="shared" si="134"/>
        <v>3.0533000000000001</v>
      </c>
      <c r="E1137" s="2">
        <f t="shared" si="136"/>
        <v>3.03674</v>
      </c>
      <c r="F1137" s="2">
        <f t="shared" si="137"/>
        <v>2.9951100000000004</v>
      </c>
      <c r="G1137" s="2">
        <f t="shared" si="131"/>
        <v>2.9678260000000005</v>
      </c>
      <c r="H1137" s="2">
        <f t="shared" si="135"/>
        <v>3.077116500000002</v>
      </c>
      <c r="I1137" s="2">
        <f t="array" ref="I1137">SUMPRODUCT(B1121:B1140, (ROW(B1121:B1140)-ROW(B1121)+1)) / (20*21/2)</f>
        <v>3.0259323809523808</v>
      </c>
      <c r="J1137" s="2">
        <f t="shared" si="138"/>
        <v>3.0122450191703019</v>
      </c>
      <c r="K1137" s="2">
        <f t="shared" si="132"/>
        <v>2.9986462728513623</v>
      </c>
    </row>
    <row r="1138" spans="1:11" ht="13.5" x14ac:dyDescent="0.25">
      <c r="A1138" s="3">
        <f>TITRES_STAT!B1141</f>
        <v>43665</v>
      </c>
      <c r="B1138" s="6">
        <f>TITRES_STAT!D1141</f>
        <v>3.0142000000000002</v>
      </c>
      <c r="C1138" s="2">
        <f t="shared" si="133"/>
        <v>0</v>
      </c>
      <c r="D1138" s="2">
        <f t="shared" si="134"/>
        <v>3.0543000000000005</v>
      </c>
      <c r="E1138" s="2">
        <f t="shared" si="136"/>
        <v>3.0422599999999997</v>
      </c>
      <c r="F1138" s="2">
        <f t="shared" si="137"/>
        <v>2.9978700000000003</v>
      </c>
      <c r="G1138" s="2">
        <f t="shared" ref="G1138:G1201" si="139">AVERAGE(B1089:B1138)</f>
        <v>2.9684280000000003</v>
      </c>
      <c r="H1138" s="2">
        <f t="shared" si="135"/>
        <v>3.0763895000000012</v>
      </c>
      <c r="I1138" s="2">
        <f t="array" ref="I1138">SUMPRODUCT(B1122:B1141, (ROW(B1122:B1141)-ROW(B1122)+1)) / (20*21/2)</f>
        <v>3.0264838095238091</v>
      </c>
      <c r="J1138" s="2">
        <f t="shared" si="138"/>
        <v>3.0124312078207494</v>
      </c>
      <c r="K1138" s="2">
        <f t="shared" si="132"/>
        <v>2.9992562229356228</v>
      </c>
    </row>
    <row r="1139" spans="1:11" ht="13.5" x14ac:dyDescent="0.25">
      <c r="A1139" s="3">
        <f>TITRES_STAT!B1142</f>
        <v>43668</v>
      </c>
      <c r="B1139" s="6">
        <f>TITRES_STAT!D1142</f>
        <v>3.0091999999999999</v>
      </c>
      <c r="C1139" s="2">
        <f t="shared" si="133"/>
        <v>-5.0000000000003375E-3</v>
      </c>
      <c r="D1139" s="2">
        <f t="shared" si="134"/>
        <v>3.0372600000000003</v>
      </c>
      <c r="E1139" s="2">
        <f t="shared" si="136"/>
        <v>3.04026</v>
      </c>
      <c r="F1139" s="2">
        <f t="shared" si="137"/>
        <v>3.0028899999999998</v>
      </c>
      <c r="G1139" s="2">
        <f t="shared" si="139"/>
        <v>2.9689299999999998</v>
      </c>
      <c r="H1139" s="2">
        <f t="shared" si="135"/>
        <v>3.0756375000000014</v>
      </c>
      <c r="I1139" s="2">
        <f t="array" ref="I1139">SUMPRODUCT(B1123:B1142, (ROW(B1123:B1142)-ROW(B1123)+1)) / (20*21/2)</f>
        <v>3.0294000000000003</v>
      </c>
      <c r="J1139" s="2">
        <f t="shared" si="138"/>
        <v>3.0121234737425828</v>
      </c>
      <c r="K1139" s="2">
        <f t="shared" ref="K1139:K1202" si="140">$K$4*B1139+(1-$K$4)*K1138</f>
        <v>2.9996461749773635</v>
      </c>
    </row>
    <row r="1140" spans="1:11" ht="13.5" x14ac:dyDescent="0.25">
      <c r="A1140" s="3">
        <f>TITRES_STAT!B1143</f>
        <v>43669</v>
      </c>
      <c r="B1140" s="6">
        <f>TITRES_STAT!D1143</f>
        <v>3.0192000000000001</v>
      </c>
      <c r="C1140" s="2">
        <f t="shared" si="133"/>
        <v>1.0000000000000231E-2</v>
      </c>
      <c r="D1140" s="2">
        <f t="shared" si="134"/>
        <v>3.0232199999999998</v>
      </c>
      <c r="E1140" s="2">
        <f t="shared" si="136"/>
        <v>3.0392599999999996</v>
      </c>
      <c r="F1140" s="2">
        <f t="shared" si="137"/>
        <v>3.00841</v>
      </c>
      <c r="G1140" s="2">
        <f t="shared" si="139"/>
        <v>2.9705360000000001</v>
      </c>
      <c r="H1140" s="2">
        <f t="shared" si="135"/>
        <v>3.0749355000000014</v>
      </c>
      <c r="I1140" s="2">
        <f t="array" ref="I1140">SUMPRODUCT(B1124:B1143, (ROW(B1124:B1143)-ROW(B1124)+1)) / (20*21/2)</f>
        <v>3.0301376190476184</v>
      </c>
      <c r="J1140" s="2">
        <f t="shared" si="138"/>
        <v>3.0127974286242418</v>
      </c>
      <c r="K1140" s="2">
        <f t="shared" si="140"/>
        <v>3.000412991644918</v>
      </c>
    </row>
    <row r="1141" spans="1:11" ht="13.5" x14ac:dyDescent="0.25">
      <c r="A1141" s="3">
        <f>TITRES_STAT!B1144</f>
        <v>43670</v>
      </c>
      <c r="B1141" s="6">
        <f>TITRES_STAT!D1144</f>
        <v>3.0142000000000002</v>
      </c>
      <c r="C1141" s="2">
        <f t="shared" si="133"/>
        <v>-4.9999999999998934E-3</v>
      </c>
      <c r="D1141" s="2">
        <f t="shared" si="134"/>
        <v>3.0142000000000002</v>
      </c>
      <c r="E1141" s="2">
        <f t="shared" si="136"/>
        <v>3.0377599999999996</v>
      </c>
      <c r="F1141" s="2">
        <f t="shared" si="137"/>
        <v>3.0136799999999999</v>
      </c>
      <c r="G1141" s="2">
        <f t="shared" si="139"/>
        <v>2.9717399999999992</v>
      </c>
      <c r="H1141" s="2">
        <f t="shared" si="135"/>
        <v>3.0742085000000015</v>
      </c>
      <c r="I1141" s="2">
        <f t="array" ref="I1141">SUMPRODUCT(B1125:B1144, (ROW(B1125:B1144)-ROW(B1125)+1)) / (20*21/2)</f>
        <v>3.0334790476190481</v>
      </c>
      <c r="J1141" s="2">
        <f t="shared" si="138"/>
        <v>3.0129310068505046</v>
      </c>
      <c r="K1141" s="2">
        <f t="shared" si="140"/>
        <v>3.0009536586392351</v>
      </c>
    </row>
    <row r="1142" spans="1:11" ht="13.5" x14ac:dyDescent="0.25">
      <c r="A1142" s="3">
        <f>TITRES_STAT!B1145</f>
        <v>43672</v>
      </c>
      <c r="B1142" s="6">
        <f>TITRES_STAT!D1145</f>
        <v>3.0442999999999998</v>
      </c>
      <c r="C1142" s="2">
        <f t="shared" si="133"/>
        <v>3.0099999999999572E-2</v>
      </c>
      <c r="D1142" s="2">
        <f t="shared" si="134"/>
        <v>3.0202200000000001</v>
      </c>
      <c r="E1142" s="2">
        <f t="shared" si="136"/>
        <v>3.0367600000000001</v>
      </c>
      <c r="F1142" s="2">
        <f t="shared" si="137"/>
        <v>3.0214550000000004</v>
      </c>
      <c r="G1142" s="2">
        <f t="shared" si="139"/>
        <v>2.9738479999999994</v>
      </c>
      <c r="H1142" s="2">
        <f t="shared" si="135"/>
        <v>3.0735315000000019</v>
      </c>
      <c r="I1142" s="2">
        <f t="array" ref="I1142">SUMPRODUCT(B1126:B1145, (ROW(B1126:B1145)-ROW(B1126)+1)) / (20*21/2)</f>
        <v>3.0361057142857146</v>
      </c>
      <c r="J1142" s="2">
        <f t="shared" si="138"/>
        <v>3.0159185300075997</v>
      </c>
      <c r="K1142" s="2">
        <f t="shared" si="140"/>
        <v>3.0026535151631868</v>
      </c>
    </row>
    <row r="1143" spans="1:11" ht="13.5" x14ac:dyDescent="0.25">
      <c r="A1143" s="3">
        <f>TITRES_STAT!B1146</f>
        <v>43675</v>
      </c>
      <c r="B1143" s="6">
        <f>TITRES_STAT!D1146</f>
        <v>3.0291999999999999</v>
      </c>
      <c r="C1143" s="2">
        <f t="shared" si="133"/>
        <v>-1.5099999999999891E-2</v>
      </c>
      <c r="D1143" s="2">
        <f t="shared" si="134"/>
        <v>3.0232199999999998</v>
      </c>
      <c r="E1143" s="2">
        <f t="shared" si="136"/>
        <v>3.0387600000000003</v>
      </c>
      <c r="F1143" s="2">
        <f t="shared" si="137"/>
        <v>3.0242150000000003</v>
      </c>
      <c r="G1143" s="2">
        <f t="shared" si="139"/>
        <v>2.9756539999999996</v>
      </c>
      <c r="H1143" s="2">
        <f t="shared" si="135"/>
        <v>3.0728795000000013</v>
      </c>
      <c r="I1143" s="2">
        <f t="array" ref="I1143">SUMPRODUCT(B1127:B1146, (ROW(B1127:B1146)-ROW(B1127)+1)) / (20*21/2)</f>
        <v>3.0385176190476191</v>
      </c>
      <c r="J1143" s="2">
        <f t="shared" si="138"/>
        <v>3.0171834319116377</v>
      </c>
      <c r="K1143" s="2">
        <f t="shared" si="140"/>
        <v>3.0036945537842383</v>
      </c>
    </row>
    <row r="1144" spans="1:11" ht="13.5" x14ac:dyDescent="0.25">
      <c r="A1144" s="3">
        <f>TITRES_STAT!B1147</f>
        <v>43676</v>
      </c>
      <c r="B1144" s="6">
        <f>TITRES_STAT!D1147</f>
        <v>3.0592999999999999</v>
      </c>
      <c r="C1144" s="2">
        <f t="shared" si="133"/>
        <v>3.0100000000000016E-2</v>
      </c>
      <c r="D1144" s="2">
        <f t="shared" si="134"/>
        <v>3.0332400000000002</v>
      </c>
      <c r="E1144" s="2">
        <f t="shared" si="136"/>
        <v>3.03525</v>
      </c>
      <c r="F1144" s="2">
        <f t="shared" si="137"/>
        <v>3.0267200000000001</v>
      </c>
      <c r="G1144" s="2">
        <f t="shared" si="139"/>
        <v>2.9771580000000002</v>
      </c>
      <c r="H1144" s="2">
        <f t="shared" si="135"/>
        <v>3.072277500000002</v>
      </c>
      <c r="I1144" s="2">
        <f t="array" ref="I1144">SUMPRODUCT(B1128:B1147, (ROW(B1128:B1147)-ROW(B1128)+1)) / (20*21/2)</f>
        <v>3.0480576190476194</v>
      </c>
      <c r="J1144" s="2">
        <f t="shared" si="138"/>
        <v>3.0211945336343389</v>
      </c>
      <c r="K1144" s="2">
        <f t="shared" si="140"/>
        <v>3.0058751595181898</v>
      </c>
    </row>
    <row r="1145" spans="1:11" ht="13.5" x14ac:dyDescent="0.25">
      <c r="A1145" s="3">
        <f>TITRES_STAT!B1148</f>
        <v>43677</v>
      </c>
      <c r="B1145" s="6">
        <f>TITRES_STAT!D1148</f>
        <v>3.0543</v>
      </c>
      <c r="C1145" s="2">
        <f t="shared" si="133"/>
        <v>-4.9999999999998934E-3</v>
      </c>
      <c r="D1145" s="2">
        <f t="shared" si="134"/>
        <v>3.04026</v>
      </c>
      <c r="E1145" s="2">
        <f t="shared" si="136"/>
        <v>3.0317400000000001</v>
      </c>
      <c r="F1145" s="2">
        <f t="shared" si="137"/>
        <v>3.028975</v>
      </c>
      <c r="G1145" s="2">
        <f t="shared" si="139"/>
        <v>2.9785620000000006</v>
      </c>
      <c r="H1145" s="2">
        <f t="shared" si="135"/>
        <v>3.0717510000000021</v>
      </c>
      <c r="I1145" s="2">
        <f t="array" ref="I1145">SUMPRODUCT(B1129:B1148, (ROW(B1129:B1148)-ROW(B1129)+1)) / (20*21/2)</f>
        <v>3.0562528571428573</v>
      </c>
      <c r="J1145" s="2">
        <f t="shared" si="138"/>
        <v>3.0243474351929733</v>
      </c>
      <c r="K1145" s="2">
        <f t="shared" si="140"/>
        <v>3.0077741728704179</v>
      </c>
    </row>
    <row r="1146" spans="1:11" ht="13.5" x14ac:dyDescent="0.25">
      <c r="A1146" s="3">
        <f>TITRES_STAT!B1149</f>
        <v>43678</v>
      </c>
      <c r="B1146" s="6">
        <f>TITRES_STAT!D1149</f>
        <v>3.0543</v>
      </c>
      <c r="C1146" s="2">
        <f t="shared" si="133"/>
        <v>0</v>
      </c>
      <c r="D1146" s="2">
        <f t="shared" si="134"/>
        <v>3.0482799999999997</v>
      </c>
      <c r="E1146" s="2">
        <f t="shared" si="136"/>
        <v>3.0312400000000004</v>
      </c>
      <c r="F1146" s="2">
        <f t="shared" si="137"/>
        <v>3.0312299999999999</v>
      </c>
      <c r="G1146" s="2">
        <f t="shared" si="139"/>
        <v>2.9804680000000006</v>
      </c>
      <c r="H1146" s="2">
        <f t="shared" si="135"/>
        <v>3.071124000000002</v>
      </c>
      <c r="I1146" s="2">
        <f t="array" ref="I1146">SUMPRODUCT(B1130:B1149, (ROW(B1130:B1149)-ROW(B1130)+1)) / (20*21/2)</f>
        <v>3.0589485714285711</v>
      </c>
      <c r="J1146" s="2">
        <f t="shared" si="138"/>
        <v>3.0272000604126905</v>
      </c>
      <c r="K1146" s="2">
        <f t="shared" si="140"/>
        <v>3.0095987151107937</v>
      </c>
    </row>
    <row r="1147" spans="1:11" ht="13.5" x14ac:dyDescent="0.25">
      <c r="A1147" s="3">
        <f>TITRES_STAT!B1150</f>
        <v>43679</v>
      </c>
      <c r="B1147" s="6">
        <f>TITRES_STAT!D1150</f>
        <v>3.1314000000000002</v>
      </c>
      <c r="C1147" s="2">
        <f t="shared" si="133"/>
        <v>7.7100000000000168E-2</v>
      </c>
      <c r="D1147" s="2">
        <f t="shared" si="134"/>
        <v>3.0656999999999996</v>
      </c>
      <c r="E1147" s="2">
        <f t="shared" si="136"/>
        <v>3.0429600000000003</v>
      </c>
      <c r="F1147" s="2">
        <f t="shared" si="137"/>
        <v>3.0398499999999999</v>
      </c>
      <c r="G1147" s="2">
        <f t="shared" si="139"/>
        <v>2.9850200000000013</v>
      </c>
      <c r="H1147" s="2">
        <f t="shared" si="135"/>
        <v>3.0709075000000019</v>
      </c>
      <c r="I1147" s="2">
        <f t="array" ref="I1147">SUMPRODUCT(B1131:B1150, (ROW(B1131:B1150)-ROW(B1131)+1)) / (20*21/2)</f>
        <v>3.0614190476190477</v>
      </c>
      <c r="J1147" s="2">
        <f t="shared" si="138"/>
        <v>3.0371238641829104</v>
      </c>
      <c r="K1147" s="2">
        <f t="shared" si="140"/>
        <v>3.014375236086841</v>
      </c>
    </row>
    <row r="1148" spans="1:11" ht="13.5" x14ac:dyDescent="0.25">
      <c r="A1148" s="3">
        <f>TITRES_STAT!B1151</f>
        <v>43682</v>
      </c>
      <c r="B1148" s="6">
        <f>TITRES_STAT!D1151</f>
        <v>3.1259000000000001</v>
      </c>
      <c r="C1148" s="2">
        <f t="shared" si="133"/>
        <v>-5.5000000000000604E-3</v>
      </c>
      <c r="D1148" s="2">
        <f t="shared" si="134"/>
        <v>3.0850399999999998</v>
      </c>
      <c r="E1148" s="2">
        <f t="shared" si="136"/>
        <v>3.0541300000000002</v>
      </c>
      <c r="F1148" s="2">
        <f t="shared" si="137"/>
        <v>3.0481949999999998</v>
      </c>
      <c r="G1148" s="2">
        <f t="shared" si="139"/>
        <v>2.989462000000001</v>
      </c>
      <c r="H1148" s="2">
        <f t="shared" si="135"/>
        <v>3.0706890000000016</v>
      </c>
      <c r="I1148" s="2">
        <f t="array" ref="I1148">SUMPRODUCT(B1132:B1151, (ROW(B1132:B1151)-ROW(B1132)+1)) / (20*21/2)</f>
        <v>3.0668071428571428</v>
      </c>
      <c r="J1148" s="2">
        <f t="shared" si="138"/>
        <v>3.0455787342607286</v>
      </c>
      <c r="K1148" s="2">
        <f t="shared" si="140"/>
        <v>3.0187487562402984</v>
      </c>
    </row>
    <row r="1149" spans="1:11" ht="13.5" x14ac:dyDescent="0.25">
      <c r="A1149" s="3">
        <f>TITRES_STAT!B1152</f>
        <v>43683</v>
      </c>
      <c r="B1149" s="6">
        <f>TITRES_STAT!D1152</f>
        <v>3.0764999999999998</v>
      </c>
      <c r="C1149" s="2">
        <f t="shared" si="133"/>
        <v>-4.9400000000000333E-2</v>
      </c>
      <c r="D1149" s="2">
        <f t="shared" si="134"/>
        <v>3.0884799999999997</v>
      </c>
      <c r="E1149" s="2">
        <f t="shared" si="136"/>
        <v>3.0608600000000004</v>
      </c>
      <c r="F1149" s="2">
        <f t="shared" si="137"/>
        <v>3.0505599999999999</v>
      </c>
      <c r="G1149" s="2">
        <f t="shared" si="139"/>
        <v>2.9928160000000013</v>
      </c>
      <c r="H1149" s="2">
        <f t="shared" si="135"/>
        <v>3.0702735000000012</v>
      </c>
      <c r="I1149" s="2">
        <f t="array" ref="I1149">SUMPRODUCT(B1133:B1152, (ROW(B1133:B1152)-ROW(B1133)+1)) / (20*21/2)</f>
        <v>3.0718128571428576</v>
      </c>
      <c r="J1149" s="2">
        <f t="shared" si="138"/>
        <v>3.0485236167120879</v>
      </c>
      <c r="K1149" s="2">
        <f t="shared" si="140"/>
        <v>3.021013510897542</v>
      </c>
    </row>
    <row r="1150" spans="1:11" ht="13.5" x14ac:dyDescent="0.25">
      <c r="A1150" s="3">
        <f>TITRES_STAT!B1153</f>
        <v>43684</v>
      </c>
      <c r="B1150" s="6">
        <f>TITRES_STAT!D1153</f>
        <v>3.0764999999999998</v>
      </c>
      <c r="C1150" s="2">
        <f t="shared" si="133"/>
        <v>0</v>
      </c>
      <c r="D1150" s="2">
        <f t="shared" si="134"/>
        <v>3.0929199999999999</v>
      </c>
      <c r="E1150" s="2">
        <f t="shared" si="136"/>
        <v>3.0665900000000001</v>
      </c>
      <c r="F1150" s="2">
        <f t="shared" si="137"/>
        <v>3.0529250000000001</v>
      </c>
      <c r="G1150" s="2">
        <f t="shared" si="139"/>
        <v>2.9961700000000011</v>
      </c>
      <c r="H1150" s="2">
        <f t="shared" si="135"/>
        <v>3.069782500000001</v>
      </c>
      <c r="I1150" s="2">
        <f t="array" ref="I1150">SUMPRODUCT(B1134:B1153, (ROW(B1134:B1153)-ROW(B1134)+1)) / (20*21/2)</f>
        <v>3.0765557142857145</v>
      </c>
      <c r="J1150" s="2">
        <f t="shared" si="138"/>
        <v>3.0511880341680797</v>
      </c>
      <c r="K1150" s="2">
        <f t="shared" si="140"/>
        <v>3.0231894516466582</v>
      </c>
    </row>
    <row r="1151" spans="1:11" ht="13.5" x14ac:dyDescent="0.25">
      <c r="A1151" s="3">
        <f>TITRES_STAT!B1154</f>
        <v>43685</v>
      </c>
      <c r="B1151" s="6">
        <f>TITRES_STAT!D1154</f>
        <v>3.1095000000000002</v>
      </c>
      <c r="C1151" s="2">
        <f t="shared" si="133"/>
        <v>3.3000000000000362E-2</v>
      </c>
      <c r="D1151" s="2">
        <f t="shared" si="134"/>
        <v>3.1039599999999998</v>
      </c>
      <c r="E1151" s="2">
        <f t="shared" si="136"/>
        <v>3.07612</v>
      </c>
      <c r="F1151" s="2">
        <f t="shared" si="137"/>
        <v>3.05694</v>
      </c>
      <c r="G1151" s="2">
        <f t="shared" si="139"/>
        <v>3.000684000000001</v>
      </c>
      <c r="H1151" s="2">
        <f t="shared" si="135"/>
        <v>3.0695070000000011</v>
      </c>
      <c r="I1151" s="2">
        <f t="array" ref="I1151">SUMPRODUCT(B1135:B1154, (ROW(B1135:B1154)-ROW(B1135)+1)) / (20*21/2)</f>
        <v>3.0808209523809529</v>
      </c>
      <c r="J1151" s="2">
        <f t="shared" si="138"/>
        <v>3.0567415547235006</v>
      </c>
      <c r="K1151" s="2">
        <f t="shared" si="140"/>
        <v>3.026574179033064</v>
      </c>
    </row>
    <row r="1152" spans="1:11" ht="13.5" x14ac:dyDescent="0.25">
      <c r="A1152" s="3">
        <f>TITRES_STAT!B1155</f>
        <v>43686</v>
      </c>
      <c r="B1152" s="6">
        <f>TITRES_STAT!D1155</f>
        <v>3.1095000000000002</v>
      </c>
      <c r="C1152" s="2">
        <f t="shared" si="133"/>
        <v>0</v>
      </c>
      <c r="D1152" s="2">
        <f t="shared" si="134"/>
        <v>3.0995800000000004</v>
      </c>
      <c r="E1152" s="2">
        <f t="shared" si="136"/>
        <v>3.08264</v>
      </c>
      <c r="F1152" s="2">
        <f t="shared" si="137"/>
        <v>3.0596999999999999</v>
      </c>
      <c r="G1152" s="2">
        <f t="shared" si="139"/>
        <v>3.0050980000000012</v>
      </c>
      <c r="H1152" s="2">
        <f t="shared" si="135"/>
        <v>3.0692315000000012</v>
      </c>
      <c r="I1152" s="2">
        <f t="array" ref="I1152">SUMPRODUCT(B1136:B1155, (ROW(B1136:B1155)-ROW(B1136)+1)) / (20*21/2)</f>
        <v>3.083966666666667</v>
      </c>
      <c r="J1152" s="2">
        <f t="shared" si="138"/>
        <v>3.061766168559358</v>
      </c>
      <c r="K1152" s="2">
        <f t="shared" si="140"/>
        <v>3.02982617201216</v>
      </c>
    </row>
    <row r="1153" spans="1:11" ht="13.5" x14ac:dyDescent="0.25">
      <c r="A1153" s="3">
        <f>TITRES_STAT!B1156</f>
        <v>43691</v>
      </c>
      <c r="B1153" s="6">
        <f>TITRES_STAT!D1156</f>
        <v>3.1095000000000002</v>
      </c>
      <c r="C1153" s="2">
        <f t="shared" si="133"/>
        <v>0</v>
      </c>
      <c r="D1153" s="2">
        <f t="shared" si="134"/>
        <v>3.0963000000000003</v>
      </c>
      <c r="E1153" s="2">
        <f t="shared" si="136"/>
        <v>3.0906700000000003</v>
      </c>
      <c r="F1153" s="2">
        <f t="shared" si="137"/>
        <v>3.0647149999999996</v>
      </c>
      <c r="G1153" s="2">
        <f t="shared" si="139"/>
        <v>3.0086100000000009</v>
      </c>
      <c r="H1153" s="2">
        <f t="shared" si="135"/>
        <v>3.0689810000000013</v>
      </c>
      <c r="I1153" s="2">
        <f t="array" ref="I1153">SUMPRODUCT(B1137:B1156, (ROW(B1137:B1156)-ROW(B1137)+1)) / (20*21/2)</f>
        <v>3.087592857142857</v>
      </c>
      <c r="J1153" s="2">
        <f t="shared" si="138"/>
        <v>3.0663122477441811</v>
      </c>
      <c r="K1153" s="2">
        <f t="shared" si="140"/>
        <v>3.0329506358548208</v>
      </c>
    </row>
    <row r="1154" spans="1:11" ht="13.5" x14ac:dyDescent="0.25">
      <c r="A1154" s="3">
        <f>TITRES_STAT!B1157</f>
        <v>43692</v>
      </c>
      <c r="B1154" s="6">
        <f>TITRES_STAT!D1157</f>
        <v>3.1095000000000002</v>
      </c>
      <c r="C1154" s="2">
        <f t="shared" si="133"/>
        <v>0</v>
      </c>
      <c r="D1154" s="2">
        <f t="shared" si="134"/>
        <v>3.1029000000000004</v>
      </c>
      <c r="E1154" s="2">
        <f t="shared" si="136"/>
        <v>3.0956900000000003</v>
      </c>
      <c r="F1154" s="2">
        <f t="shared" si="137"/>
        <v>3.0654699999999995</v>
      </c>
      <c r="G1154" s="2">
        <f t="shared" si="139"/>
        <v>3.0119200000000008</v>
      </c>
      <c r="H1154" s="2">
        <f t="shared" si="135"/>
        <v>3.0687305000000005</v>
      </c>
      <c r="I1154" s="2">
        <f t="array" ref="I1154">SUMPRODUCT(B1138:B1157, (ROW(B1138:B1157)-ROW(B1138)+1)) / (20*21/2)</f>
        <v>3.0910061904761905</v>
      </c>
      <c r="J1154" s="2">
        <f t="shared" si="138"/>
        <v>3.0704253670066404</v>
      </c>
      <c r="K1154" s="2">
        <f t="shared" si="140"/>
        <v>3.0359525717036515</v>
      </c>
    </row>
    <row r="1155" spans="1:11" ht="13.5" x14ac:dyDescent="0.25">
      <c r="A1155" s="3">
        <f>TITRES_STAT!B1158</f>
        <v>43693</v>
      </c>
      <c r="B1155" s="6">
        <f>TITRES_STAT!D1158</f>
        <v>3.0985</v>
      </c>
      <c r="C1155" s="2">
        <f t="shared" si="133"/>
        <v>-1.1000000000000121E-2</v>
      </c>
      <c r="D1155" s="2">
        <f t="shared" si="134"/>
        <v>3.1073</v>
      </c>
      <c r="E1155" s="2">
        <f t="shared" si="136"/>
        <v>3.1001099999999999</v>
      </c>
      <c r="F1155" s="2">
        <f t="shared" si="137"/>
        <v>3.0659249999999996</v>
      </c>
      <c r="G1155" s="2">
        <f t="shared" si="139"/>
        <v>3.01471</v>
      </c>
      <c r="H1155" s="2">
        <f t="shared" si="135"/>
        <v>3.0684250000000004</v>
      </c>
      <c r="I1155" s="2">
        <f t="array" ref="I1155">SUMPRODUCT(B1139:B1158, (ROW(B1139:B1158)-ROW(B1139)+1)) / (20*21/2)</f>
        <v>3.0871919047619052</v>
      </c>
      <c r="J1155" s="2">
        <f t="shared" si="138"/>
        <v>3.0730991415774365</v>
      </c>
      <c r="K1155" s="2">
        <f t="shared" si="140"/>
        <v>3.0384054120289985</v>
      </c>
    </row>
    <row r="1156" spans="1:11" ht="13.5" x14ac:dyDescent="0.25">
      <c r="A1156" s="3">
        <f>TITRES_STAT!B1159</f>
        <v>43696</v>
      </c>
      <c r="B1156" s="6">
        <f>TITRES_STAT!D1159</f>
        <v>3.1040000000000001</v>
      </c>
      <c r="C1156" s="2">
        <f t="shared" ref="C1156:C1219" si="141">B1156-B1155</f>
        <v>5.5000000000000604E-3</v>
      </c>
      <c r="D1156" s="2">
        <f t="shared" si="134"/>
        <v>3.1061999999999999</v>
      </c>
      <c r="E1156" s="2">
        <f t="shared" si="136"/>
        <v>3.1050800000000001</v>
      </c>
      <c r="F1156" s="2">
        <f t="shared" si="137"/>
        <v>3.0681599999999998</v>
      </c>
      <c r="G1156" s="2">
        <f t="shared" si="139"/>
        <v>3.0179100000000005</v>
      </c>
      <c r="H1156" s="2">
        <f t="shared" si="135"/>
        <v>3.0681970000000001</v>
      </c>
      <c r="I1156" s="2">
        <f t="array" ref="I1156">SUMPRODUCT(B1140:B1159, (ROW(B1140:B1159)-ROW(B1140)+1)) / (20*21/2)</f>
        <v>3.0822423809523807</v>
      </c>
      <c r="J1156" s="2">
        <f t="shared" si="138"/>
        <v>3.0760420804748234</v>
      </c>
      <c r="K1156" s="2">
        <f t="shared" si="140"/>
        <v>3.0409777488121752</v>
      </c>
    </row>
    <row r="1157" spans="1:11" ht="13.5" x14ac:dyDescent="0.25">
      <c r="A1157" s="3">
        <f>TITRES_STAT!B1160</f>
        <v>43697</v>
      </c>
      <c r="B1157" s="6">
        <f>TITRES_STAT!D1160</f>
        <v>3.1040000000000001</v>
      </c>
      <c r="C1157" s="2">
        <f t="shared" si="141"/>
        <v>0</v>
      </c>
      <c r="D1157" s="2">
        <f t="shared" si="134"/>
        <v>3.1051000000000002</v>
      </c>
      <c r="E1157" s="2">
        <f t="shared" si="136"/>
        <v>3.1023400000000003</v>
      </c>
      <c r="F1157" s="2">
        <f t="shared" si="137"/>
        <v>3.0726499999999999</v>
      </c>
      <c r="G1157" s="2">
        <f t="shared" si="139"/>
        <v>3.0211099999999997</v>
      </c>
      <c r="H1157" s="2">
        <f t="shared" si="135"/>
        <v>3.0680195000000001</v>
      </c>
      <c r="I1157" s="2">
        <f t="array" ref="I1157">SUMPRODUCT(B1141:B1160, (ROW(B1141:B1160)-ROW(B1141)+1)) / (20*21/2)</f>
        <v>3.0856052380952383</v>
      </c>
      <c r="J1157" s="2">
        <f t="shared" si="138"/>
        <v>3.0787047394772213</v>
      </c>
      <c r="K1157" s="2">
        <f t="shared" si="140"/>
        <v>3.0434492096430703</v>
      </c>
    </row>
    <row r="1158" spans="1:11" ht="13.5" x14ac:dyDescent="0.25">
      <c r="A1158" s="3">
        <f>TITRES_STAT!B1161</f>
        <v>43698</v>
      </c>
      <c r="B1158" s="6">
        <f>TITRES_STAT!D1161</f>
        <v>3.0326</v>
      </c>
      <c r="C1158" s="2">
        <f t="shared" si="141"/>
        <v>-7.140000000000013E-2</v>
      </c>
      <c r="D1158" s="2">
        <f t="shared" ref="D1158:D1221" si="142">AVERAGE(B1154:B1158)</f>
        <v>3.0897200000000002</v>
      </c>
      <c r="E1158" s="2">
        <f t="shared" si="136"/>
        <v>3.09301</v>
      </c>
      <c r="F1158" s="2">
        <f t="shared" si="137"/>
        <v>3.0735699999999997</v>
      </c>
      <c r="G1158" s="2">
        <f t="shared" si="139"/>
        <v>3.0225819999999999</v>
      </c>
      <c r="H1158" s="2">
        <f t="shared" si="135"/>
        <v>3.0675850000000002</v>
      </c>
      <c r="I1158" s="2">
        <f t="array" ref="I1158">SUMPRODUCT(B1142:B1161, (ROW(B1142:B1161)-ROW(B1142)+1)) / (20*21/2)</f>
        <v>3.0885380952380954</v>
      </c>
      <c r="J1158" s="2">
        <f t="shared" si="138"/>
        <v>3.0743138119079623</v>
      </c>
      <c r="K1158" s="2">
        <f t="shared" si="140"/>
        <v>3.0430237504413813</v>
      </c>
    </row>
    <row r="1159" spans="1:11" ht="13.5" x14ac:dyDescent="0.25">
      <c r="A1159" s="3">
        <f>TITRES_STAT!B1162</f>
        <v>43699</v>
      </c>
      <c r="B1159" s="6">
        <f>TITRES_STAT!D1162</f>
        <v>3.0215999999999998</v>
      </c>
      <c r="C1159" s="2">
        <f t="shared" si="141"/>
        <v>-1.1000000000000121E-2</v>
      </c>
      <c r="D1159" s="2">
        <f t="shared" si="142"/>
        <v>3.0721400000000001</v>
      </c>
      <c r="E1159" s="2">
        <f t="shared" si="136"/>
        <v>3.08752</v>
      </c>
      <c r="F1159" s="2">
        <f t="shared" si="137"/>
        <v>3.0741899999999998</v>
      </c>
      <c r="G1159" s="2">
        <f t="shared" si="139"/>
        <v>3.0233320000000004</v>
      </c>
      <c r="H1159" s="2">
        <f t="shared" si="135"/>
        <v>3.0670955000000011</v>
      </c>
      <c r="I1159" s="2">
        <f t="array" ref="I1159">SUMPRODUCT(B1143:B1162, (ROW(B1143:B1162)-ROW(B1143)+1)) / (20*21/2)</f>
        <v>3.0910171428571434</v>
      </c>
      <c r="J1159" s="2">
        <f t="shared" si="138"/>
        <v>3.069293448869109</v>
      </c>
      <c r="K1159" s="2">
        <f t="shared" si="140"/>
        <v>3.042183603365249</v>
      </c>
    </row>
    <row r="1160" spans="1:11" ht="13.5" x14ac:dyDescent="0.25">
      <c r="A1160" s="3">
        <f>TITRES_STAT!B1163</f>
        <v>43700</v>
      </c>
      <c r="B1160" s="6">
        <f>TITRES_STAT!D1163</f>
        <v>3.1095000000000002</v>
      </c>
      <c r="C1160" s="2">
        <f t="shared" si="141"/>
        <v>8.7900000000000311E-2</v>
      </c>
      <c r="D1160" s="2">
        <f t="shared" si="142"/>
        <v>3.0743400000000003</v>
      </c>
      <c r="E1160" s="2">
        <f t="shared" si="136"/>
        <v>3.0908199999999999</v>
      </c>
      <c r="F1160" s="2">
        <f t="shared" si="137"/>
        <v>3.0787049999999994</v>
      </c>
      <c r="G1160" s="2">
        <f t="shared" si="139"/>
        <v>3.0258400000000005</v>
      </c>
      <c r="H1160" s="2">
        <f t="shared" si="135"/>
        <v>3.0670955000000015</v>
      </c>
      <c r="I1160" s="2">
        <f t="array" ref="I1160">SUMPRODUCT(B1144:B1163, (ROW(B1144:B1163)-ROW(B1144)+1)) / (20*21/2)</f>
        <v>3.0874238095238091</v>
      </c>
      <c r="J1160" s="2">
        <f t="shared" si="138"/>
        <v>3.0731226442149082</v>
      </c>
      <c r="K1160" s="2">
        <f t="shared" si="140"/>
        <v>3.044823462056808</v>
      </c>
    </row>
    <row r="1161" spans="1:11" ht="13.5" x14ac:dyDescent="0.25">
      <c r="A1161" s="3">
        <f>TITRES_STAT!B1164</f>
        <v>43703</v>
      </c>
      <c r="B1161" s="6">
        <f>TITRES_STAT!D1164</f>
        <v>3.1095000000000002</v>
      </c>
      <c r="C1161" s="2">
        <f t="shared" si="141"/>
        <v>0</v>
      </c>
      <c r="D1161" s="2">
        <f t="shared" si="142"/>
        <v>3.07544</v>
      </c>
      <c r="E1161" s="2">
        <f t="shared" si="136"/>
        <v>3.0908199999999999</v>
      </c>
      <c r="F1161" s="2">
        <f t="shared" si="137"/>
        <v>3.0834699999999993</v>
      </c>
      <c r="G1161" s="2">
        <f t="shared" si="139"/>
        <v>3.0288499999999998</v>
      </c>
      <c r="H1161" s="2">
        <f t="shared" si="135"/>
        <v>3.0673215000000016</v>
      </c>
      <c r="I1161" s="2">
        <f t="array" ref="I1161">SUMPRODUCT(B1145:B1164, (ROW(B1145:B1164)-ROW(B1145)+1)) / (20*21/2)</f>
        <v>3.0837361904761913</v>
      </c>
      <c r="J1161" s="2">
        <f t="shared" si="138"/>
        <v>3.0765871542896792</v>
      </c>
      <c r="K1161" s="2">
        <f t="shared" si="140"/>
        <v>3.0473597968781099</v>
      </c>
    </row>
    <row r="1162" spans="1:11" ht="13.5" x14ac:dyDescent="0.25">
      <c r="A1162" s="3">
        <f>TITRES_STAT!B1165</f>
        <v>43704</v>
      </c>
      <c r="B1162" s="6">
        <f>TITRES_STAT!D1165</f>
        <v>3.1095000000000002</v>
      </c>
      <c r="C1162" s="2">
        <f t="shared" si="141"/>
        <v>0</v>
      </c>
      <c r="D1162" s="2">
        <f t="shared" si="142"/>
        <v>3.0765400000000005</v>
      </c>
      <c r="E1162" s="2">
        <f t="shared" si="136"/>
        <v>3.0908199999999999</v>
      </c>
      <c r="F1162" s="2">
        <f t="shared" si="137"/>
        <v>3.0867299999999993</v>
      </c>
      <c r="G1162" s="2">
        <f t="shared" si="139"/>
        <v>3.0312579999999998</v>
      </c>
      <c r="H1162" s="2">
        <f t="shared" ref="H1162:H1225" si="143">AVERAGE(B963:B1162)</f>
        <v>3.0674720000000018</v>
      </c>
      <c r="I1162" s="2">
        <f t="array" ref="I1162">SUMPRODUCT(B1146:B1165, (ROW(B1146:B1165)-ROW(B1146)+1)) / (20*21/2)</f>
        <v>3.087421428571429</v>
      </c>
      <c r="J1162" s="2">
        <f t="shared" si="138"/>
        <v>3.0797217110239958</v>
      </c>
      <c r="K1162" s="2">
        <f t="shared" si="140"/>
        <v>3.0497966675887724</v>
      </c>
    </row>
    <row r="1163" spans="1:11" ht="13.5" x14ac:dyDescent="0.25">
      <c r="A1163" s="3">
        <f>TITRES_STAT!B1166</f>
        <v>43705</v>
      </c>
      <c r="B1163" s="6">
        <f>TITRES_STAT!D1166</f>
        <v>3.0489999999999999</v>
      </c>
      <c r="C1163" s="2">
        <f t="shared" si="141"/>
        <v>-6.050000000000022E-2</v>
      </c>
      <c r="D1163" s="2">
        <f t="shared" si="142"/>
        <v>3.0798200000000002</v>
      </c>
      <c r="E1163" s="2">
        <f t="shared" si="136"/>
        <v>3.0847700000000002</v>
      </c>
      <c r="F1163" s="2">
        <f t="shared" si="137"/>
        <v>3.0877199999999996</v>
      </c>
      <c r="G1163" s="2">
        <f t="shared" si="139"/>
        <v>3.0324560000000003</v>
      </c>
      <c r="H1163" s="2">
        <f t="shared" si="143"/>
        <v>3.0673200000000018</v>
      </c>
      <c r="I1163" s="2">
        <f t="array" ref="I1163">SUMPRODUCT(B1147:B1166, (ROW(B1147:B1166)-ROW(B1147)+1)) / (20*21/2)</f>
        <v>3.0823942857142854</v>
      </c>
      <c r="J1163" s="2">
        <f t="shared" si="138"/>
        <v>3.0767958337836152</v>
      </c>
      <c r="K1163" s="2">
        <f t="shared" si="140"/>
        <v>3.0497654257225459</v>
      </c>
    </row>
    <row r="1164" spans="1:11" ht="13.5" x14ac:dyDescent="0.25">
      <c r="A1164" s="3">
        <f>TITRES_STAT!B1167</f>
        <v>43706</v>
      </c>
      <c r="B1164" s="6">
        <f>TITRES_STAT!D1167</f>
        <v>3.0489999999999999</v>
      </c>
      <c r="C1164" s="2">
        <f t="shared" si="141"/>
        <v>0</v>
      </c>
      <c r="D1164" s="2">
        <f t="shared" si="142"/>
        <v>3.0852999999999997</v>
      </c>
      <c r="E1164" s="2">
        <f t="shared" ref="E1164:E1227" si="144">AVERAGE(B1155:B1164)</f>
        <v>3.0787199999999997</v>
      </c>
      <c r="F1164" s="2">
        <f t="shared" si="137"/>
        <v>3.0872049999999995</v>
      </c>
      <c r="G1164" s="2">
        <f t="shared" si="139"/>
        <v>3.0336539999999999</v>
      </c>
      <c r="H1164" s="2">
        <f t="shared" si="143"/>
        <v>3.0671680000000014</v>
      </c>
      <c r="I1164" s="2">
        <f t="array" ref="I1164">SUMPRODUCT(B1148:B1167, (ROW(B1148:B1167)-ROW(B1148)+1)) / (20*21/2)</f>
        <v>3.0774447619047618</v>
      </c>
      <c r="J1164" s="2">
        <f t="shared" si="138"/>
        <v>3.0741486115185088</v>
      </c>
      <c r="K1164" s="2">
        <f t="shared" si="140"/>
        <v>3.0497354090275439</v>
      </c>
    </row>
    <row r="1165" spans="1:11" ht="13.5" x14ac:dyDescent="0.25">
      <c r="A1165" s="3">
        <f>TITRES_STAT!B1168</f>
        <v>43707</v>
      </c>
      <c r="B1165" s="6">
        <f>TITRES_STAT!D1168</f>
        <v>3.1259000000000001</v>
      </c>
      <c r="C1165" s="2">
        <f t="shared" si="141"/>
        <v>7.690000000000019E-2</v>
      </c>
      <c r="D1165" s="2">
        <f t="shared" si="142"/>
        <v>3.0885799999999999</v>
      </c>
      <c r="E1165" s="2">
        <f t="shared" si="144"/>
        <v>3.0814600000000003</v>
      </c>
      <c r="F1165" s="2">
        <f t="shared" si="137"/>
        <v>3.0907849999999994</v>
      </c>
      <c r="G1165" s="2">
        <f t="shared" si="139"/>
        <v>3.0379960000000001</v>
      </c>
      <c r="H1165" s="2">
        <f t="shared" si="143"/>
        <v>3.0673505000000016</v>
      </c>
      <c r="I1165" s="2">
        <f t="array" ref="I1165">SUMPRODUCT(B1149:B1168, (ROW(B1149:B1168)-ROW(B1149)+1)) / (20*21/2)</f>
        <v>3.0766066666666667</v>
      </c>
      <c r="J1165" s="2">
        <f t="shared" si="138"/>
        <v>3.079077315183413</v>
      </c>
      <c r="K1165" s="2">
        <f t="shared" si="140"/>
        <v>3.0527222557323461</v>
      </c>
    </row>
    <row r="1166" spans="1:11" ht="13.5" x14ac:dyDescent="0.25">
      <c r="A1166" s="3">
        <f>TITRES_STAT!B1169</f>
        <v>43710</v>
      </c>
      <c r="B1166" s="6">
        <f>TITRES_STAT!D1169</f>
        <v>3.0379999999999998</v>
      </c>
      <c r="C1166" s="2">
        <f t="shared" si="141"/>
        <v>-8.7900000000000311E-2</v>
      </c>
      <c r="D1166" s="2">
        <f t="shared" si="142"/>
        <v>3.0742799999999999</v>
      </c>
      <c r="E1166" s="2">
        <f t="shared" si="144"/>
        <v>3.0748600000000001</v>
      </c>
      <c r="F1166" s="2">
        <f t="shared" si="137"/>
        <v>3.0899699999999997</v>
      </c>
      <c r="G1166" s="2">
        <f t="shared" si="139"/>
        <v>3.0393759999999999</v>
      </c>
      <c r="H1166" s="2">
        <f t="shared" si="143"/>
        <v>3.0669430000000015</v>
      </c>
      <c r="I1166" s="2">
        <f t="array" ref="I1166">SUMPRODUCT(B1150:B1169, (ROW(B1150:B1169)-ROW(B1150)+1)) / (20*21/2)</f>
        <v>3.0760038095238094</v>
      </c>
      <c r="J1166" s="2">
        <f t="shared" si="138"/>
        <v>3.07516518992785</v>
      </c>
      <c r="K1166" s="2">
        <f t="shared" si="140"/>
        <v>3.0521449123702933</v>
      </c>
    </row>
    <row r="1167" spans="1:11" ht="13.5" x14ac:dyDescent="0.25">
      <c r="A1167" s="3">
        <f>TITRES_STAT!B1170</f>
        <v>43711</v>
      </c>
      <c r="B1167" s="6">
        <f>TITRES_STAT!D1170</f>
        <v>3.0379999999999998</v>
      </c>
      <c r="C1167" s="2">
        <f t="shared" si="141"/>
        <v>0</v>
      </c>
      <c r="D1167" s="2">
        <f t="shared" si="142"/>
        <v>3.0599800000000004</v>
      </c>
      <c r="E1167" s="2">
        <f t="shared" si="144"/>
        <v>3.0682600000000004</v>
      </c>
      <c r="F1167" s="2">
        <f t="shared" si="137"/>
        <v>3.0852999999999993</v>
      </c>
      <c r="G1167" s="2">
        <f t="shared" si="139"/>
        <v>3.040756</v>
      </c>
      <c r="H1167" s="2">
        <f t="shared" si="143"/>
        <v>3.0665605000000022</v>
      </c>
      <c r="I1167" s="2">
        <f t="array" ref="I1167">SUMPRODUCT(B1151:B1170, (ROW(B1151:B1170)-ROW(B1151)+1)) / (20*21/2)</f>
        <v>3.0774961904761904</v>
      </c>
      <c r="J1167" s="2">
        <f t="shared" si="138"/>
        <v>3.0716256480299595</v>
      </c>
      <c r="K1167" s="2">
        <f t="shared" si="140"/>
        <v>3.0515902099243992</v>
      </c>
    </row>
    <row r="1168" spans="1:11" ht="13.5" x14ac:dyDescent="0.25">
      <c r="A1168" s="3">
        <f>TITRES_STAT!B1171</f>
        <v>43712</v>
      </c>
      <c r="B1168" s="6">
        <f>TITRES_STAT!D1171</f>
        <v>3.0764999999999998</v>
      </c>
      <c r="C1168" s="2">
        <f t="shared" si="141"/>
        <v>3.8499999999999979E-2</v>
      </c>
      <c r="D1168" s="2">
        <f t="shared" si="142"/>
        <v>3.06548</v>
      </c>
      <c r="E1168" s="2">
        <f t="shared" si="144"/>
        <v>3.0726500000000003</v>
      </c>
      <c r="F1168" s="2">
        <f t="shared" si="137"/>
        <v>3.0828299999999995</v>
      </c>
      <c r="G1168" s="2">
        <f t="shared" si="139"/>
        <v>3.0431060000000008</v>
      </c>
      <c r="H1168" s="2">
        <f t="shared" si="143"/>
        <v>3.0663705000000023</v>
      </c>
      <c r="I1168" s="2">
        <f t="array" ref="I1168">SUMPRODUCT(B1152:B1171, (ROW(B1152:B1171)-ROW(B1152)+1)) / (20*21/2)</f>
        <v>3.0814933333333334</v>
      </c>
      <c r="J1168" s="2">
        <f t="shared" si="138"/>
        <v>3.0720898720271066</v>
      </c>
      <c r="K1168" s="2">
        <f t="shared" si="140"/>
        <v>3.0525670644371683</v>
      </c>
    </row>
    <row r="1169" spans="1:11" ht="13.5" x14ac:dyDescent="0.25">
      <c r="A1169" s="3">
        <f>TITRES_STAT!B1172</f>
        <v>43713</v>
      </c>
      <c r="B1169" s="6">
        <f>TITRES_STAT!D1172</f>
        <v>3.0764999999999998</v>
      </c>
      <c r="C1169" s="2">
        <f t="shared" si="141"/>
        <v>0</v>
      </c>
      <c r="D1169" s="2">
        <f t="shared" si="142"/>
        <v>3.0709799999999996</v>
      </c>
      <c r="E1169" s="2">
        <f t="shared" si="144"/>
        <v>3.0781399999999999</v>
      </c>
      <c r="F1169" s="2">
        <f t="shared" si="137"/>
        <v>3.0828299999999995</v>
      </c>
      <c r="G1169" s="2">
        <f t="shared" si="139"/>
        <v>3.0464600000000006</v>
      </c>
      <c r="H1169" s="2">
        <f t="shared" si="143"/>
        <v>3.0661805000000029</v>
      </c>
      <c r="I1169" s="2">
        <f t="array" ref="I1169">SUMPRODUCT(B1153:B1172, (ROW(B1153:B1172)-ROW(B1153)+1)) / (20*21/2)</f>
        <v>3.085412380952381</v>
      </c>
      <c r="J1169" s="2">
        <f t="shared" si="138"/>
        <v>3.0725098842150014</v>
      </c>
      <c r="K1169" s="2">
        <f t="shared" si="140"/>
        <v>3.0535056109298284</v>
      </c>
    </row>
    <row r="1170" spans="1:11" ht="13.5" x14ac:dyDescent="0.25">
      <c r="A1170" s="3">
        <f>TITRES_STAT!B1173</f>
        <v>43714</v>
      </c>
      <c r="B1170" s="6">
        <f>TITRES_STAT!D1173</f>
        <v>3.0985</v>
      </c>
      <c r="C1170" s="2">
        <f t="shared" si="141"/>
        <v>2.2000000000000242E-2</v>
      </c>
      <c r="D1170" s="2">
        <f t="shared" si="142"/>
        <v>3.0654999999999997</v>
      </c>
      <c r="E1170" s="2">
        <f t="shared" si="144"/>
        <v>3.0770399999999998</v>
      </c>
      <c r="F1170" s="2">
        <f t="shared" si="137"/>
        <v>3.0839299999999996</v>
      </c>
      <c r="G1170" s="2">
        <f t="shared" si="139"/>
        <v>3.0502540000000007</v>
      </c>
      <c r="H1170" s="2">
        <f t="shared" si="143"/>
        <v>3.0660505000000025</v>
      </c>
      <c r="I1170" s="2">
        <f t="array" ref="I1170">SUMPRODUCT(B1154:B1173, (ROW(B1154:B1173)-ROW(B1154)+1)) / (20*21/2)</f>
        <v>3.0871676190476198</v>
      </c>
      <c r="J1170" s="2">
        <f t="shared" si="138"/>
        <v>3.0749851333373823</v>
      </c>
      <c r="K1170" s="2">
        <f t="shared" si="140"/>
        <v>3.0552700967757174</v>
      </c>
    </row>
    <row r="1171" spans="1:11" ht="13.5" x14ac:dyDescent="0.25">
      <c r="A1171" s="3">
        <f>TITRES_STAT!B1174</f>
        <v>43717</v>
      </c>
      <c r="B1171" s="6">
        <f>TITRES_STAT!D1174</f>
        <v>3.1259000000000001</v>
      </c>
      <c r="C1171" s="2">
        <f t="shared" si="141"/>
        <v>2.7400000000000091E-2</v>
      </c>
      <c r="D1171" s="2">
        <f t="shared" si="142"/>
        <v>3.0830799999999998</v>
      </c>
      <c r="E1171" s="2">
        <f t="shared" si="144"/>
        <v>3.0786799999999999</v>
      </c>
      <c r="F1171" s="2">
        <f t="shared" si="137"/>
        <v>3.0847500000000001</v>
      </c>
      <c r="G1171" s="2">
        <f t="shared" si="139"/>
        <v>3.0545960000000001</v>
      </c>
      <c r="H1171" s="2">
        <f t="shared" si="143"/>
        <v>3.0660075000000022</v>
      </c>
      <c r="I1171" s="2">
        <f t="array" ref="I1171">SUMPRODUCT(B1155:B1174, (ROW(B1155:B1174)-ROW(B1155)+1)) / (20*21/2)</f>
        <v>3.0889490476190478</v>
      </c>
      <c r="J1171" s="2">
        <f t="shared" si="138"/>
        <v>3.0798341682576318</v>
      </c>
      <c r="K1171" s="2">
        <f t="shared" si="140"/>
        <v>3.05803989690216</v>
      </c>
    </row>
    <row r="1172" spans="1:11" ht="13.5" x14ac:dyDescent="0.25">
      <c r="A1172" s="3">
        <f>TITRES_STAT!B1175</f>
        <v>43718</v>
      </c>
      <c r="B1172" s="6">
        <f>TITRES_STAT!D1175</f>
        <v>3.1259000000000001</v>
      </c>
      <c r="C1172" s="2">
        <f t="shared" si="141"/>
        <v>0</v>
      </c>
      <c r="D1172" s="2">
        <f t="shared" si="142"/>
        <v>3.10066</v>
      </c>
      <c r="E1172" s="2">
        <f t="shared" si="144"/>
        <v>3.0803200000000004</v>
      </c>
      <c r="F1172" s="2">
        <f t="shared" ref="F1172:F1235" si="145">AVERAGE(B1153:B1172)</f>
        <v>3.0855700000000001</v>
      </c>
      <c r="G1172" s="2">
        <f t="shared" si="139"/>
        <v>3.0593380000000008</v>
      </c>
      <c r="H1172" s="2">
        <f t="shared" si="143"/>
        <v>3.0659645000000024</v>
      </c>
      <c r="I1172" s="2">
        <f t="array" ref="I1172">SUMPRODUCT(B1156:B1175, (ROW(B1156:B1175)-ROW(B1156)+1)) / (20*21/2)</f>
        <v>3.090756666666667</v>
      </c>
      <c r="J1172" s="2">
        <f t="shared" si="138"/>
        <v>3.0842213903283335</v>
      </c>
      <c r="K1172" s="2">
        <f t="shared" si="140"/>
        <v>3.0607010774158012</v>
      </c>
    </row>
    <row r="1173" spans="1:11" ht="13.5" x14ac:dyDescent="0.25">
      <c r="A1173" s="3">
        <f>TITRES_STAT!B1176</f>
        <v>43719</v>
      </c>
      <c r="B1173" s="6">
        <f>TITRES_STAT!D1176</f>
        <v>3.1040000000000001</v>
      </c>
      <c r="C1173" s="2">
        <f t="shared" si="141"/>
        <v>-2.1900000000000031E-2</v>
      </c>
      <c r="D1173" s="2">
        <f t="shared" si="142"/>
        <v>3.10616</v>
      </c>
      <c r="E1173" s="2">
        <f t="shared" si="144"/>
        <v>3.0858200000000005</v>
      </c>
      <c r="F1173" s="2">
        <f t="shared" si="145"/>
        <v>3.0852950000000003</v>
      </c>
      <c r="G1173" s="2">
        <f t="shared" si="139"/>
        <v>3.0619380000000014</v>
      </c>
      <c r="H1173" s="2">
        <f t="shared" si="143"/>
        <v>3.0656865000000026</v>
      </c>
      <c r="I1173" s="2">
        <f t="array" ref="I1173">SUMPRODUCT(B1157:B1176, (ROW(B1157:B1176)-ROW(B1157)+1)) / (20*21/2)</f>
        <v>3.0925380952380959</v>
      </c>
      <c r="J1173" s="2">
        <f t="shared" ref="J1173:J1236" si="146">$J$4*B1173+J1172*(1-$J$4)</f>
        <v>3.0861050674399211</v>
      </c>
      <c r="K1173" s="2">
        <f t="shared" si="140"/>
        <v>3.0623990743798877</v>
      </c>
    </row>
    <row r="1174" spans="1:11" ht="13.5" x14ac:dyDescent="0.25">
      <c r="A1174" s="3">
        <f>TITRES_STAT!B1177</f>
        <v>43720</v>
      </c>
      <c r="B1174" s="6">
        <f>TITRES_STAT!D1177</f>
        <v>3.1040000000000001</v>
      </c>
      <c r="C1174" s="2">
        <f t="shared" si="141"/>
        <v>0</v>
      </c>
      <c r="D1174" s="2">
        <f t="shared" si="142"/>
        <v>3.1116599999999996</v>
      </c>
      <c r="E1174" s="2">
        <f t="shared" si="144"/>
        <v>3.0913200000000001</v>
      </c>
      <c r="F1174" s="2">
        <f t="shared" si="145"/>
        <v>3.0850200000000001</v>
      </c>
      <c r="G1174" s="2">
        <f t="shared" si="139"/>
        <v>3.0638340000000013</v>
      </c>
      <c r="H1174" s="2">
        <f t="shared" si="143"/>
        <v>3.0655090000000031</v>
      </c>
      <c r="I1174" s="2">
        <f t="array" ref="I1174">SUMPRODUCT(B1158:B1177, (ROW(B1158:B1177)-ROW(B1158)+1)) / (20*21/2)</f>
        <v>3.0943195238095238</v>
      </c>
      <c r="J1174" s="2">
        <f t="shared" si="146"/>
        <v>3.0878093467313574</v>
      </c>
      <c r="K1174" s="2">
        <f t="shared" si="140"/>
        <v>3.0640304832277354</v>
      </c>
    </row>
    <row r="1175" spans="1:11" ht="13.5" x14ac:dyDescent="0.25">
      <c r="A1175" s="3">
        <f>TITRES_STAT!B1178</f>
        <v>43721</v>
      </c>
      <c r="B1175" s="6">
        <f>TITRES_STAT!D1178</f>
        <v>3.1040000000000001</v>
      </c>
      <c r="C1175" s="2">
        <f t="shared" si="141"/>
        <v>0</v>
      </c>
      <c r="D1175" s="2">
        <f t="shared" si="142"/>
        <v>3.1127600000000002</v>
      </c>
      <c r="E1175" s="2">
        <f t="shared" si="144"/>
        <v>3.0891299999999999</v>
      </c>
      <c r="F1175" s="2">
        <f t="shared" si="145"/>
        <v>3.0852950000000003</v>
      </c>
      <c r="G1175" s="2">
        <f t="shared" si="139"/>
        <v>3.0657300000000016</v>
      </c>
      <c r="H1175" s="2">
        <f t="shared" si="143"/>
        <v>3.0655070000000033</v>
      </c>
      <c r="I1175" s="2">
        <f t="array" ref="I1175">SUMPRODUCT(B1159:B1178, (ROW(B1159:B1178)-ROW(B1159)+1)) / (20*21/2)</f>
        <v>3.0934819047619042</v>
      </c>
      <c r="J1175" s="2">
        <f t="shared" si="146"/>
        <v>3.0893513137093236</v>
      </c>
      <c r="K1175" s="2">
        <f t="shared" si="140"/>
        <v>3.0655979152580204</v>
      </c>
    </row>
    <row r="1176" spans="1:11" ht="13.5" x14ac:dyDescent="0.25">
      <c r="A1176" s="3">
        <f>TITRES_STAT!B1179</f>
        <v>43724</v>
      </c>
      <c r="B1176" s="6">
        <f>TITRES_STAT!D1179</f>
        <v>3.1040000000000001</v>
      </c>
      <c r="C1176" s="2">
        <f t="shared" si="141"/>
        <v>0</v>
      </c>
      <c r="D1176" s="2">
        <f t="shared" si="142"/>
        <v>3.1083799999999995</v>
      </c>
      <c r="E1176" s="2">
        <f t="shared" si="144"/>
        <v>3.0957299999999996</v>
      </c>
      <c r="F1176" s="2">
        <f t="shared" si="145"/>
        <v>3.0852950000000003</v>
      </c>
      <c r="G1176" s="2">
        <f t="shared" si="139"/>
        <v>3.0676260000000015</v>
      </c>
      <c r="H1176" s="2">
        <f t="shared" si="143"/>
        <v>3.0656050000000037</v>
      </c>
      <c r="I1176" s="2">
        <f t="array" ref="I1176">SUMPRODUCT(B1160:B1179, (ROW(B1160:B1179)-ROW(B1160)+1)) / (20*21/2)</f>
        <v>3.0945304761904762</v>
      </c>
      <c r="J1176" s="2">
        <f t="shared" si="146"/>
        <v>3.090746426689388</v>
      </c>
      <c r="K1176" s="2">
        <f t="shared" si="140"/>
        <v>3.0671038793655492</v>
      </c>
    </row>
    <row r="1177" spans="1:11" ht="13.5" x14ac:dyDescent="0.25">
      <c r="A1177" s="3">
        <f>TITRES_STAT!B1180</f>
        <v>43725</v>
      </c>
      <c r="B1177" s="6">
        <f>TITRES_STAT!D1180</f>
        <v>3.1040000000000001</v>
      </c>
      <c r="C1177" s="2">
        <f t="shared" si="141"/>
        <v>0</v>
      </c>
      <c r="D1177" s="2">
        <f t="shared" si="142"/>
        <v>3.1040000000000001</v>
      </c>
      <c r="E1177" s="2">
        <f t="shared" si="144"/>
        <v>3.1023299999999994</v>
      </c>
      <c r="F1177" s="2">
        <f t="shared" si="145"/>
        <v>3.0852950000000003</v>
      </c>
      <c r="G1177" s="2">
        <f t="shared" si="139"/>
        <v>3.070526000000001</v>
      </c>
      <c r="H1177" s="2">
        <f t="shared" si="143"/>
        <v>3.0655775000000038</v>
      </c>
      <c r="I1177" s="2">
        <f t="array" ref="I1177">SUMPRODUCT(B1161:B1180, (ROW(B1161:B1180)-ROW(B1161)+1)) / (20*21/2)</f>
        <v>3.0946890476190472</v>
      </c>
      <c r="J1177" s="2">
        <f t="shared" si="146"/>
        <v>3.0920086717665893</v>
      </c>
      <c r="K1177" s="2">
        <f t="shared" si="140"/>
        <v>3.0685507860570964</v>
      </c>
    </row>
    <row r="1178" spans="1:11" ht="13.5" x14ac:dyDescent="0.25">
      <c r="A1178" s="3">
        <f>TITRES_STAT!B1181</f>
        <v>43726</v>
      </c>
      <c r="B1178" s="6">
        <f>TITRES_STAT!D1181</f>
        <v>3.0764999999999998</v>
      </c>
      <c r="C1178" s="2">
        <f t="shared" si="141"/>
        <v>-2.7500000000000302E-2</v>
      </c>
      <c r="D1178" s="2">
        <f t="shared" si="142"/>
        <v>3.0985</v>
      </c>
      <c r="E1178" s="2">
        <f t="shared" si="144"/>
        <v>3.1023299999999994</v>
      </c>
      <c r="F1178" s="2">
        <f t="shared" si="145"/>
        <v>3.0874900000000003</v>
      </c>
      <c r="G1178" s="2">
        <f t="shared" si="139"/>
        <v>3.0728760000000013</v>
      </c>
      <c r="H1178" s="2">
        <f t="shared" si="143"/>
        <v>3.0653875000000039</v>
      </c>
      <c r="I1178" s="2">
        <f t="array" ref="I1178">SUMPRODUCT(B1162:B1181, (ROW(B1162:B1181)-ROW(B1162)+1)) / (20*21/2)</f>
        <v>3.0933547619047617</v>
      </c>
      <c r="J1178" s="2">
        <f t="shared" si="146"/>
        <v>3.0905316554078666</v>
      </c>
      <c r="K1178" s="2">
        <f t="shared" si="140"/>
        <v>3.0688625199372104</v>
      </c>
    </row>
    <row r="1179" spans="1:11" ht="13.5" x14ac:dyDescent="0.25">
      <c r="A1179" s="3">
        <f>TITRES_STAT!B1182</f>
        <v>43727</v>
      </c>
      <c r="B1179" s="6">
        <f>TITRES_STAT!D1182</f>
        <v>3.0985</v>
      </c>
      <c r="C1179" s="2">
        <f t="shared" si="141"/>
        <v>2.2000000000000242E-2</v>
      </c>
      <c r="D1179" s="2">
        <f t="shared" si="142"/>
        <v>3.0973999999999999</v>
      </c>
      <c r="E1179" s="2">
        <f t="shared" si="144"/>
        <v>3.1045299999999996</v>
      </c>
      <c r="F1179" s="2">
        <f t="shared" si="145"/>
        <v>3.0913349999999999</v>
      </c>
      <c r="G1179" s="2">
        <f t="shared" si="139"/>
        <v>3.0742620000000009</v>
      </c>
      <c r="H1179" s="2">
        <f t="shared" si="143"/>
        <v>3.065458000000004</v>
      </c>
      <c r="I1179" s="2">
        <f t="array" ref="I1179">SUMPRODUCT(B1163:B1182, (ROW(B1163:B1182)-ROW(B1163)+1)) / (20*21/2)</f>
        <v>3.0921776190476189</v>
      </c>
      <c r="J1179" s="2">
        <f t="shared" si="146"/>
        <v>3.0912905453690223</v>
      </c>
      <c r="K1179" s="2">
        <f t="shared" si="140"/>
        <v>3.0700247740573197</v>
      </c>
    </row>
    <row r="1180" spans="1:11" ht="13.5" x14ac:dyDescent="0.25">
      <c r="A1180" s="3">
        <f>TITRES_STAT!B1183</f>
        <v>43728</v>
      </c>
      <c r="B1180" s="6">
        <f>TITRES_STAT!D1183</f>
        <v>3.093</v>
      </c>
      <c r="C1180" s="2">
        <f t="shared" si="141"/>
        <v>-5.5000000000000604E-3</v>
      </c>
      <c r="D1180" s="2">
        <f t="shared" si="142"/>
        <v>3.0951999999999997</v>
      </c>
      <c r="E1180" s="2">
        <f t="shared" si="144"/>
        <v>3.10398</v>
      </c>
      <c r="F1180" s="2">
        <f t="shared" si="145"/>
        <v>3.0905099999999996</v>
      </c>
      <c r="G1180" s="2">
        <f t="shared" si="139"/>
        <v>3.0755380000000012</v>
      </c>
      <c r="H1180" s="2">
        <f t="shared" si="143"/>
        <v>3.0653755000000036</v>
      </c>
      <c r="I1180" s="2">
        <f t="array" ref="I1180">SUMPRODUCT(B1164:B1183, (ROW(B1164:B1183)-ROW(B1164)+1)) / (20*21/2)</f>
        <v>3.0932528571428572</v>
      </c>
      <c r="J1180" s="2">
        <f t="shared" si="146"/>
        <v>3.0914533505719723</v>
      </c>
      <c r="K1180" s="2">
        <f t="shared" si="140"/>
        <v>3.0709257633099742</v>
      </c>
    </row>
    <row r="1181" spans="1:11" ht="13.5" x14ac:dyDescent="0.25">
      <c r="A1181" s="3">
        <f>TITRES_STAT!B1184</f>
        <v>43731</v>
      </c>
      <c r="B1181" s="6">
        <f>TITRES_STAT!D1184</f>
        <v>3.0764999999999998</v>
      </c>
      <c r="C1181" s="2">
        <f t="shared" si="141"/>
        <v>-1.6500000000000181E-2</v>
      </c>
      <c r="D1181" s="2">
        <f t="shared" si="142"/>
        <v>3.0896999999999997</v>
      </c>
      <c r="E1181" s="2">
        <f t="shared" si="144"/>
        <v>3.0990399999999996</v>
      </c>
      <c r="F1181" s="2">
        <f t="shared" si="145"/>
        <v>3.0888599999999999</v>
      </c>
      <c r="G1181" s="2">
        <f t="shared" si="139"/>
        <v>3.0764840000000016</v>
      </c>
      <c r="H1181" s="2">
        <f t="shared" si="143"/>
        <v>3.0652105000000036</v>
      </c>
      <c r="I1181" s="2">
        <f t="array" ref="I1181">SUMPRODUCT(B1165:B1184, (ROW(B1165:B1184)-ROW(B1165)+1)) / (20*21/2)</f>
        <v>3.0935685714285714</v>
      </c>
      <c r="J1181" s="2">
        <f t="shared" si="146"/>
        <v>3.0900292219460703</v>
      </c>
      <c r="K1181" s="2">
        <f t="shared" si="140"/>
        <v>3.0711443608272302</v>
      </c>
    </row>
    <row r="1182" spans="1:11" ht="13.5" x14ac:dyDescent="0.25">
      <c r="A1182" s="3">
        <f>TITRES_STAT!B1185</f>
        <v>43732</v>
      </c>
      <c r="B1182" s="6">
        <f>TITRES_STAT!D1185</f>
        <v>3.0764999999999998</v>
      </c>
      <c r="C1182" s="2">
        <f t="shared" si="141"/>
        <v>0</v>
      </c>
      <c r="D1182" s="2">
        <f t="shared" si="142"/>
        <v>3.0842000000000001</v>
      </c>
      <c r="E1182" s="2">
        <f t="shared" si="144"/>
        <v>3.0941000000000001</v>
      </c>
      <c r="F1182" s="2">
        <f t="shared" si="145"/>
        <v>3.0872100000000002</v>
      </c>
      <c r="G1182" s="2">
        <f t="shared" si="139"/>
        <v>3.0769280000000014</v>
      </c>
      <c r="H1182" s="2">
        <f t="shared" si="143"/>
        <v>3.0650455000000032</v>
      </c>
      <c r="I1182" s="2">
        <f t="array" ref="I1182">SUMPRODUCT(B1166:B1185, (ROW(B1166:B1185)-ROW(B1166)+1)) / (20*21/2)</f>
        <v>3.093674761904762</v>
      </c>
      <c r="J1182" s="2">
        <f t="shared" si="146"/>
        <v>3.0887407246178733</v>
      </c>
      <c r="K1182" s="2">
        <f t="shared" si="140"/>
        <v>3.0713543858928292</v>
      </c>
    </row>
    <row r="1183" spans="1:11" ht="13.5" x14ac:dyDescent="0.25">
      <c r="A1183" s="3">
        <f>TITRES_STAT!B1186</f>
        <v>43733</v>
      </c>
      <c r="B1183" s="6">
        <f>TITRES_STAT!D1186</f>
        <v>3.0985</v>
      </c>
      <c r="C1183" s="2">
        <f t="shared" si="141"/>
        <v>2.2000000000000242E-2</v>
      </c>
      <c r="D1183" s="2">
        <f t="shared" si="142"/>
        <v>3.0885999999999996</v>
      </c>
      <c r="E1183" s="2">
        <f t="shared" si="144"/>
        <v>3.09355</v>
      </c>
      <c r="F1183" s="2">
        <f t="shared" si="145"/>
        <v>3.0896850000000007</v>
      </c>
      <c r="G1183" s="2">
        <f t="shared" si="139"/>
        <v>3.0787140000000011</v>
      </c>
      <c r="H1183" s="2">
        <f t="shared" si="143"/>
        <v>3.0649405000000032</v>
      </c>
      <c r="I1183" s="2">
        <f t="array" ref="I1183">SUMPRODUCT(B1167:B1186, (ROW(B1167:B1186)-ROW(B1167)+1)) / (20*21/2)</f>
        <v>3.0923661904761901</v>
      </c>
      <c r="J1183" s="2">
        <f t="shared" si="146"/>
        <v>3.0896701794161712</v>
      </c>
      <c r="K1183" s="2">
        <f t="shared" si="140"/>
        <v>3.072418919779385</v>
      </c>
    </row>
    <row r="1184" spans="1:11" ht="13.5" x14ac:dyDescent="0.25">
      <c r="A1184" s="3">
        <f>TITRES_STAT!B1187</f>
        <v>43734</v>
      </c>
      <c r="B1184" s="6">
        <f>TITRES_STAT!D1187</f>
        <v>3.093</v>
      </c>
      <c r="C1184" s="2">
        <f t="shared" si="141"/>
        <v>-5.5000000000000604E-3</v>
      </c>
      <c r="D1184" s="2">
        <f t="shared" si="142"/>
        <v>3.0874999999999995</v>
      </c>
      <c r="E1184" s="2">
        <f t="shared" si="144"/>
        <v>3.0924499999999999</v>
      </c>
      <c r="F1184" s="2">
        <f t="shared" si="145"/>
        <v>3.0918850000000004</v>
      </c>
      <c r="G1184" s="2">
        <f t="shared" si="139"/>
        <v>3.0786860000000003</v>
      </c>
      <c r="H1184" s="2">
        <f t="shared" si="143"/>
        <v>3.0648580000000027</v>
      </c>
      <c r="I1184" s="2">
        <f t="array" ref="I1184">SUMPRODUCT(B1168:B1187, (ROW(B1168:B1187)-ROW(B1168)+1)) / (20*21/2)</f>
        <v>3.0908742857142855</v>
      </c>
      <c r="J1184" s="2">
        <f t="shared" si="146"/>
        <v>3.0899873051860594</v>
      </c>
      <c r="K1184" s="2">
        <f t="shared" si="140"/>
        <v>3.0732260209645075</v>
      </c>
    </row>
    <row r="1185" spans="1:11" ht="13.5" x14ac:dyDescent="0.25">
      <c r="A1185" s="3">
        <f>TITRES_STAT!B1188</f>
        <v>43735</v>
      </c>
      <c r="B1185" s="6">
        <f>TITRES_STAT!D1188</f>
        <v>3.093</v>
      </c>
      <c r="C1185" s="2">
        <f t="shared" si="141"/>
        <v>0</v>
      </c>
      <c r="D1185" s="2">
        <f t="shared" si="142"/>
        <v>3.0874999999999999</v>
      </c>
      <c r="E1185" s="2">
        <f t="shared" si="144"/>
        <v>3.0913499999999998</v>
      </c>
      <c r="F1185" s="2">
        <f t="shared" si="145"/>
        <v>3.0902400000000005</v>
      </c>
      <c r="G1185" s="2">
        <f t="shared" si="139"/>
        <v>3.0787580000000001</v>
      </c>
      <c r="H1185" s="2">
        <f t="shared" si="143"/>
        <v>3.0647755000000023</v>
      </c>
      <c r="I1185" s="2">
        <f t="array" ref="I1185">SUMPRODUCT(B1169:B1188, (ROW(B1169:B1188)-ROW(B1169)+1)) / (20*21/2)</f>
        <v>3.0891990476190472</v>
      </c>
      <c r="J1185" s="2">
        <f t="shared" si="146"/>
        <v>3.0902742285016727</v>
      </c>
      <c r="K1185" s="2">
        <f t="shared" si="140"/>
        <v>3.0740014711227626</v>
      </c>
    </row>
    <row r="1186" spans="1:11" ht="13.5" x14ac:dyDescent="0.25">
      <c r="A1186" s="3">
        <f>TITRES_STAT!B1189</f>
        <v>43738</v>
      </c>
      <c r="B1186" s="6">
        <f>TITRES_STAT!D1189</f>
        <v>3.0764999999999998</v>
      </c>
      <c r="C1186" s="2">
        <f t="shared" si="141"/>
        <v>-1.6500000000000181E-2</v>
      </c>
      <c r="D1186" s="2">
        <f t="shared" si="142"/>
        <v>3.0874999999999999</v>
      </c>
      <c r="E1186" s="2">
        <f t="shared" si="144"/>
        <v>3.0886</v>
      </c>
      <c r="F1186" s="2">
        <f t="shared" si="145"/>
        <v>3.0921650000000009</v>
      </c>
      <c r="G1186" s="2">
        <f t="shared" si="139"/>
        <v>3.0791020000000002</v>
      </c>
      <c r="H1186" s="2">
        <f t="shared" si="143"/>
        <v>3.0646105000000028</v>
      </c>
      <c r="I1186" s="2">
        <f t="array" ref="I1186">SUMPRODUCT(B1170:B1189, (ROW(B1170:B1189)-ROW(B1170)+1)) / (20*21/2)</f>
        <v>3.0875238095238089</v>
      </c>
      <c r="J1186" s="2">
        <f t="shared" si="146"/>
        <v>3.0889623972157993</v>
      </c>
      <c r="K1186" s="2">
        <f t="shared" si="140"/>
        <v>3.0740994526473604</v>
      </c>
    </row>
    <row r="1187" spans="1:11" ht="13.5" x14ac:dyDescent="0.25">
      <c r="A1187" s="3">
        <f>TITRES_STAT!B1190</f>
        <v>43739</v>
      </c>
      <c r="B1187" s="6">
        <f>TITRES_STAT!D1190</f>
        <v>3.0764999999999998</v>
      </c>
      <c r="C1187" s="2">
        <f t="shared" si="141"/>
        <v>0</v>
      </c>
      <c r="D1187" s="2">
        <f t="shared" si="142"/>
        <v>3.0874999999999995</v>
      </c>
      <c r="E1187" s="2">
        <f t="shared" si="144"/>
        <v>3.0858499999999998</v>
      </c>
      <c r="F1187" s="2">
        <f t="shared" si="145"/>
        <v>3.0940900000000005</v>
      </c>
      <c r="G1187" s="2">
        <f t="shared" si="139"/>
        <v>3.0803479999999994</v>
      </c>
      <c r="H1187" s="2">
        <f t="shared" si="143"/>
        <v>3.0644455000000028</v>
      </c>
      <c r="I1187" s="2">
        <f t="array" ref="I1187">SUMPRODUCT(B1171:B1190, (ROW(B1171:B1190)-ROW(B1171)+1)) / (20*21/2)</f>
        <v>3.0858485714285715</v>
      </c>
      <c r="J1187" s="2">
        <f t="shared" si="146"/>
        <v>3.0877755022428661</v>
      </c>
      <c r="K1187" s="2">
        <f t="shared" si="140"/>
        <v>3.0741935917592289</v>
      </c>
    </row>
    <row r="1188" spans="1:11" ht="13.5" x14ac:dyDescent="0.25">
      <c r="A1188" s="3">
        <f>TITRES_STAT!B1191</f>
        <v>43740</v>
      </c>
      <c r="B1188" s="6">
        <f>TITRES_STAT!D1191</f>
        <v>3.0764999999999998</v>
      </c>
      <c r="C1188" s="2">
        <f t="shared" si="141"/>
        <v>0</v>
      </c>
      <c r="D1188" s="2">
        <f t="shared" si="142"/>
        <v>3.0830999999999995</v>
      </c>
      <c r="E1188" s="2">
        <f t="shared" si="144"/>
        <v>3.0858499999999998</v>
      </c>
      <c r="F1188" s="2">
        <f t="shared" si="145"/>
        <v>3.0940900000000009</v>
      </c>
      <c r="G1188" s="2">
        <f t="shared" si="139"/>
        <v>3.0815939999999999</v>
      </c>
      <c r="H1188" s="2">
        <f t="shared" si="143"/>
        <v>3.0642805000000028</v>
      </c>
      <c r="I1188" s="2">
        <f t="array" ref="I1188">SUMPRODUCT(B1172:B1191, (ROW(B1172:B1191)-ROW(B1172)+1)) / (20*21/2)</f>
        <v>3.0842780952380946</v>
      </c>
      <c r="J1188" s="2">
        <f t="shared" si="146"/>
        <v>3.0867016448864026</v>
      </c>
      <c r="K1188" s="2">
        <f t="shared" si="140"/>
        <v>3.0742840391412201</v>
      </c>
    </row>
    <row r="1189" spans="1:11" ht="13.5" x14ac:dyDescent="0.25">
      <c r="A1189" s="3">
        <f>TITRES_STAT!B1192</f>
        <v>43741</v>
      </c>
      <c r="B1189" s="6">
        <f>TITRES_STAT!D1192</f>
        <v>3.0764999999999998</v>
      </c>
      <c r="C1189" s="2">
        <f t="shared" si="141"/>
        <v>0</v>
      </c>
      <c r="D1189" s="2">
        <f t="shared" si="142"/>
        <v>3.0797999999999996</v>
      </c>
      <c r="E1189" s="2">
        <f t="shared" si="144"/>
        <v>3.0836499999999996</v>
      </c>
      <c r="F1189" s="2">
        <f t="shared" si="145"/>
        <v>3.0940900000000013</v>
      </c>
      <c r="G1189" s="2">
        <f t="shared" si="139"/>
        <v>3.0829400000000002</v>
      </c>
      <c r="H1189" s="2">
        <f t="shared" si="143"/>
        <v>3.0641155000000024</v>
      </c>
      <c r="I1189" s="2">
        <f t="array" ref="I1189">SUMPRODUCT(B1173:B1192, (ROW(B1173:B1192)-ROW(B1173)+1)) / (20*21/2)</f>
        <v>3.0829428571428568</v>
      </c>
      <c r="J1189" s="2">
        <f t="shared" si="146"/>
        <v>3.0857300596591264</v>
      </c>
      <c r="K1189" s="2">
        <f t="shared" si="140"/>
        <v>3.0743709395670549</v>
      </c>
    </row>
    <row r="1190" spans="1:11" ht="13.5" x14ac:dyDescent="0.25">
      <c r="A1190" s="3">
        <f>TITRES_STAT!B1193</f>
        <v>43742</v>
      </c>
      <c r="B1190" s="6">
        <f>TITRES_STAT!D1193</f>
        <v>3.0764999999999998</v>
      </c>
      <c r="C1190" s="2">
        <f t="shared" si="141"/>
        <v>0</v>
      </c>
      <c r="D1190" s="2">
        <f t="shared" si="142"/>
        <v>3.0764999999999998</v>
      </c>
      <c r="E1190" s="2">
        <f t="shared" si="144"/>
        <v>3.0819999999999999</v>
      </c>
      <c r="F1190" s="2">
        <f t="shared" si="145"/>
        <v>3.0929900000000012</v>
      </c>
      <c r="G1190" s="2">
        <f t="shared" si="139"/>
        <v>3.0840860000000005</v>
      </c>
      <c r="H1190" s="2">
        <f t="shared" si="143"/>
        <v>3.063950500000002</v>
      </c>
      <c r="I1190" s="2">
        <f t="array" ref="I1190">SUMPRODUCT(B1174:B1193, (ROW(B1174:B1193)-ROW(B1174)+1)) / (20*21/2)</f>
        <v>3.0818428571428567</v>
      </c>
      <c r="J1190" s="2">
        <f t="shared" si="146"/>
        <v>3.0848510063582575</v>
      </c>
      <c r="K1190" s="2">
        <f t="shared" si="140"/>
        <v>3.0744544321330531</v>
      </c>
    </row>
    <row r="1191" spans="1:11" ht="13.5" x14ac:dyDescent="0.25">
      <c r="A1191" s="3">
        <f>TITRES_STAT!B1194</f>
        <v>43745</v>
      </c>
      <c r="B1191" s="6">
        <f>TITRES_STAT!D1194</f>
        <v>3.0764999999999998</v>
      </c>
      <c r="C1191" s="2">
        <f t="shared" si="141"/>
        <v>0</v>
      </c>
      <c r="D1191" s="2">
        <f t="shared" si="142"/>
        <v>3.0764999999999998</v>
      </c>
      <c r="E1191" s="2">
        <f t="shared" si="144"/>
        <v>3.0819999999999999</v>
      </c>
      <c r="F1191" s="2">
        <f t="shared" si="145"/>
        <v>3.0905200000000006</v>
      </c>
      <c r="G1191" s="2">
        <f t="shared" si="139"/>
        <v>3.0853320000000002</v>
      </c>
      <c r="H1191" s="2">
        <f t="shared" si="143"/>
        <v>3.063785500000002</v>
      </c>
      <c r="I1191" s="2">
        <f t="array" ref="I1191">SUMPRODUCT(B1175:B1194, (ROW(B1175:B1194)-ROW(B1175)+1)) / (20*21/2)</f>
        <v>3.0782547619047618</v>
      </c>
      <c r="J1191" s="2">
        <f t="shared" si="146"/>
        <v>3.0840556724193759</v>
      </c>
      <c r="K1191" s="2">
        <f t="shared" si="140"/>
        <v>3.0745346504807767</v>
      </c>
    </row>
    <row r="1192" spans="1:11" ht="13.5" x14ac:dyDescent="0.25">
      <c r="A1192" s="3">
        <f>TITRES_STAT!B1195</f>
        <v>43746</v>
      </c>
      <c r="B1192" s="6">
        <f>TITRES_STAT!D1195</f>
        <v>3.0764999999999998</v>
      </c>
      <c r="C1192" s="2">
        <f t="shared" si="141"/>
        <v>0</v>
      </c>
      <c r="D1192" s="2">
        <f t="shared" si="142"/>
        <v>3.0764999999999998</v>
      </c>
      <c r="E1192" s="2">
        <f t="shared" si="144"/>
        <v>3.0819999999999999</v>
      </c>
      <c r="F1192" s="2">
        <f t="shared" si="145"/>
        <v>3.0880500000000008</v>
      </c>
      <c r="G1192" s="2">
        <f t="shared" si="139"/>
        <v>3.0859760000000005</v>
      </c>
      <c r="H1192" s="2">
        <f t="shared" si="143"/>
        <v>3.0637460000000014</v>
      </c>
      <c r="I1192" s="2">
        <f t="array" ref="I1192">SUMPRODUCT(B1176:B1195, (ROW(B1176:B1195)-ROW(B1176)+1)) / (20*21/2)</f>
        <v>3.0738809523809523</v>
      </c>
      <c r="J1192" s="2">
        <f t="shared" si="146"/>
        <v>3.0833360845699116</v>
      </c>
      <c r="K1192" s="2">
        <f t="shared" si="140"/>
        <v>3.0746117230109427</v>
      </c>
    </row>
    <row r="1193" spans="1:11" ht="13.5" x14ac:dyDescent="0.25">
      <c r="A1193" s="3">
        <f>TITRES_STAT!B1196</f>
        <v>43747</v>
      </c>
      <c r="B1193" s="6">
        <f>TITRES_STAT!D1196</f>
        <v>3.0764999999999998</v>
      </c>
      <c r="C1193" s="2">
        <f t="shared" si="141"/>
        <v>0</v>
      </c>
      <c r="D1193" s="2">
        <f t="shared" si="142"/>
        <v>3.0764999999999998</v>
      </c>
      <c r="E1193" s="2">
        <f t="shared" si="144"/>
        <v>3.0797999999999996</v>
      </c>
      <c r="F1193" s="2">
        <f t="shared" si="145"/>
        <v>3.0866750000000009</v>
      </c>
      <c r="G1193" s="2">
        <f t="shared" si="139"/>
        <v>3.0869220000000013</v>
      </c>
      <c r="H1193" s="2">
        <f t="shared" si="143"/>
        <v>3.0636815000000017</v>
      </c>
      <c r="I1193" s="2">
        <f t="array" ref="I1193">SUMPRODUCT(B1177:B1196, (ROW(B1177:B1196)-ROW(B1177)+1)) / (20*21/2)</f>
        <v>3.0698214285714283</v>
      </c>
      <c r="J1193" s="2">
        <f t="shared" si="146"/>
        <v>3.082685028896587</v>
      </c>
      <c r="K1193" s="2">
        <f t="shared" si="140"/>
        <v>3.074685773088945</v>
      </c>
    </row>
    <row r="1194" spans="1:11" ht="13.5" x14ac:dyDescent="0.25">
      <c r="A1194" s="3">
        <f>TITRES_STAT!B1197</f>
        <v>43748</v>
      </c>
      <c r="B1194" s="6">
        <f>TITRES_STAT!D1197</f>
        <v>3.0489999999999999</v>
      </c>
      <c r="C1194" s="2">
        <f t="shared" si="141"/>
        <v>-2.7499999999999858E-2</v>
      </c>
      <c r="D1194" s="2">
        <f t="shared" si="142"/>
        <v>3.0709999999999997</v>
      </c>
      <c r="E1194" s="2">
        <f t="shared" si="144"/>
        <v>3.0753999999999992</v>
      </c>
      <c r="F1194" s="2">
        <f t="shared" si="145"/>
        <v>3.0839250000000011</v>
      </c>
      <c r="G1194" s="2">
        <f t="shared" si="139"/>
        <v>3.0867160000000013</v>
      </c>
      <c r="H1194" s="2">
        <f t="shared" si="143"/>
        <v>3.0633790000000012</v>
      </c>
      <c r="I1194" s="2">
        <f t="array" ref="I1194">SUMPRODUCT(B1178:B1197, (ROW(B1178:B1197)-ROW(B1178)+1)) / (20*21/2)</f>
        <v>3.0697428571428564</v>
      </c>
      <c r="J1194" s="2">
        <f t="shared" si="146"/>
        <v>3.0794769309064356</v>
      </c>
      <c r="K1194" s="2">
        <f t="shared" si="140"/>
        <v>3.0736784878697705</v>
      </c>
    </row>
    <row r="1195" spans="1:11" ht="13.5" x14ac:dyDescent="0.25">
      <c r="A1195" s="3">
        <f>TITRES_STAT!B1198</f>
        <v>43749</v>
      </c>
      <c r="B1195" s="6">
        <f>TITRES_STAT!D1198</f>
        <v>3.0379999999999998</v>
      </c>
      <c r="C1195" s="2">
        <f t="shared" si="141"/>
        <v>-1.1000000000000121E-2</v>
      </c>
      <c r="D1195" s="2">
        <f t="shared" si="142"/>
        <v>3.0632999999999999</v>
      </c>
      <c r="E1195" s="2">
        <f t="shared" si="144"/>
        <v>3.0698999999999996</v>
      </c>
      <c r="F1195" s="2">
        <f t="shared" si="145"/>
        <v>3.0806250000000008</v>
      </c>
      <c r="G1195" s="2">
        <f t="shared" si="139"/>
        <v>3.0863900000000011</v>
      </c>
      <c r="H1195" s="2">
        <f t="shared" si="143"/>
        <v>3.0631470000000021</v>
      </c>
      <c r="I1195" s="2">
        <f t="array" ref="I1195">SUMPRODUCT(B1179:B1198, (ROW(B1179:B1198)-ROW(B1179)+1)) / (20*21/2)</f>
        <v>3.0697952380952374</v>
      </c>
      <c r="J1195" s="2">
        <f t="shared" si="146"/>
        <v>3.0755267470105849</v>
      </c>
      <c r="K1195" s="2">
        <f t="shared" si="140"/>
        <v>3.0722793314827208</v>
      </c>
    </row>
    <row r="1196" spans="1:11" ht="13.5" x14ac:dyDescent="0.25">
      <c r="A1196" s="3">
        <f>TITRES_STAT!B1199</f>
        <v>43752</v>
      </c>
      <c r="B1196" s="6">
        <f>TITRES_STAT!D1199</f>
        <v>3.0379999999999998</v>
      </c>
      <c r="C1196" s="2">
        <f t="shared" si="141"/>
        <v>0</v>
      </c>
      <c r="D1196" s="2">
        <f t="shared" si="142"/>
        <v>3.0556000000000001</v>
      </c>
      <c r="E1196" s="2">
        <f t="shared" si="144"/>
        <v>3.0660499999999997</v>
      </c>
      <c r="F1196" s="2">
        <f t="shared" si="145"/>
        <v>3.0773250000000005</v>
      </c>
      <c r="G1196" s="2">
        <f t="shared" si="139"/>
        <v>3.0860640000000013</v>
      </c>
      <c r="H1196" s="2">
        <f t="shared" si="143"/>
        <v>3.0627895000000018</v>
      </c>
      <c r="I1196" s="2">
        <f t="array" ref="I1196">SUMPRODUCT(B1180:B1199, (ROW(B1180:B1199)-ROW(B1180)+1)) / (20*21/2)</f>
        <v>3.0672285714285712</v>
      </c>
      <c r="J1196" s="2">
        <f t="shared" si="146"/>
        <v>3.0719527711048151</v>
      </c>
      <c r="K1196" s="2">
        <f t="shared" si="140"/>
        <v>3.0709350439735945</v>
      </c>
    </row>
    <row r="1197" spans="1:11" ht="13.5" x14ac:dyDescent="0.25">
      <c r="A1197" s="3">
        <f>TITRES_STAT!B1200</f>
        <v>43754</v>
      </c>
      <c r="B1197" s="6">
        <f>TITRES_STAT!D1200</f>
        <v>3.0764999999999998</v>
      </c>
      <c r="C1197" s="2">
        <f t="shared" si="141"/>
        <v>3.8499999999999979E-2</v>
      </c>
      <c r="D1197" s="2">
        <f t="shared" si="142"/>
        <v>3.0555999999999996</v>
      </c>
      <c r="E1197" s="2">
        <f t="shared" si="144"/>
        <v>3.0660499999999997</v>
      </c>
      <c r="F1197" s="2">
        <f t="shared" si="145"/>
        <v>3.0759500000000006</v>
      </c>
      <c r="G1197" s="2">
        <f t="shared" si="139"/>
        <v>3.084966000000001</v>
      </c>
      <c r="H1197" s="2">
        <f t="shared" si="143"/>
        <v>3.0626245000000019</v>
      </c>
      <c r="I1197" s="2">
        <f t="array" ref="I1197">SUMPRODUCT(B1181:B1200, (ROW(B1181:B1200)-ROW(B1181)+1)) / (20*21/2)</f>
        <v>3.0648976190476191</v>
      </c>
      <c r="J1197" s="2">
        <f t="shared" si="146"/>
        <v>3.0723858405234044</v>
      </c>
      <c r="K1197" s="2">
        <f t="shared" si="140"/>
        <v>3.0711532775432575</v>
      </c>
    </row>
    <row r="1198" spans="1:11" ht="13.5" x14ac:dyDescent="0.25">
      <c r="A1198" s="3">
        <f>TITRES_STAT!B1201</f>
        <v>43755</v>
      </c>
      <c r="B1198" s="6">
        <f>TITRES_STAT!D1201</f>
        <v>3.0764999999999998</v>
      </c>
      <c r="C1198" s="2">
        <f t="shared" si="141"/>
        <v>0</v>
      </c>
      <c r="D1198" s="2">
        <f t="shared" si="142"/>
        <v>3.0555999999999996</v>
      </c>
      <c r="E1198" s="2">
        <f t="shared" si="144"/>
        <v>3.0660499999999997</v>
      </c>
      <c r="F1198" s="2">
        <f t="shared" si="145"/>
        <v>3.0759500000000002</v>
      </c>
      <c r="G1198" s="2">
        <f t="shared" si="139"/>
        <v>3.0839780000000014</v>
      </c>
      <c r="H1198" s="2">
        <f t="shared" si="143"/>
        <v>3.0626855000000019</v>
      </c>
      <c r="I1198" s="2">
        <f t="array" ref="I1198">SUMPRODUCT(B1182:B1201, (ROW(B1182:B1201)-ROW(B1182)+1)) / (20*21/2)</f>
        <v>3.0612142857142857</v>
      </c>
      <c r="J1198" s="2">
        <f t="shared" si="146"/>
        <v>3.0727776652354613</v>
      </c>
      <c r="K1198" s="2">
        <f t="shared" si="140"/>
        <v>3.0713629529337183</v>
      </c>
    </row>
    <row r="1199" spans="1:11" ht="13.5" x14ac:dyDescent="0.25">
      <c r="A1199" s="3">
        <f>TITRES_STAT!B1202</f>
        <v>43756</v>
      </c>
      <c r="B1199" s="6">
        <f>TITRES_STAT!D1202</f>
        <v>3.0489999999999999</v>
      </c>
      <c r="C1199" s="2">
        <f t="shared" si="141"/>
        <v>-2.7499999999999858E-2</v>
      </c>
      <c r="D1199" s="2">
        <f t="shared" si="142"/>
        <v>3.0555999999999996</v>
      </c>
      <c r="E1199" s="2">
        <f t="shared" si="144"/>
        <v>3.0632999999999995</v>
      </c>
      <c r="F1199" s="2">
        <f t="shared" si="145"/>
        <v>3.0734750000000002</v>
      </c>
      <c r="G1199" s="2">
        <f t="shared" si="139"/>
        <v>3.0834280000000005</v>
      </c>
      <c r="H1199" s="2">
        <f t="shared" si="143"/>
        <v>3.0625840000000015</v>
      </c>
      <c r="I1199" s="2">
        <f t="array" ref="I1199">SUMPRODUCT(B1183:B1202, (ROW(B1183:B1202)-ROW(B1183)+1)) / (20*21/2)</f>
        <v>3.0566923809523807</v>
      </c>
      <c r="J1199" s="2">
        <f t="shared" si="146"/>
        <v>3.0705131256892266</v>
      </c>
      <c r="K1199" s="2">
        <f t="shared" si="140"/>
        <v>3.0704859743872976</v>
      </c>
    </row>
    <row r="1200" spans="1:11" ht="13.5" x14ac:dyDescent="0.25">
      <c r="A1200" s="3">
        <f>TITRES_STAT!B1203</f>
        <v>43759</v>
      </c>
      <c r="B1200" s="6">
        <f>TITRES_STAT!D1203</f>
        <v>3.0489999999999999</v>
      </c>
      <c r="C1200" s="2">
        <f t="shared" si="141"/>
        <v>0</v>
      </c>
      <c r="D1200" s="2">
        <f t="shared" si="142"/>
        <v>3.0577999999999994</v>
      </c>
      <c r="E1200" s="2">
        <f t="shared" si="144"/>
        <v>3.0605499999999997</v>
      </c>
      <c r="F1200" s="2">
        <f t="shared" si="145"/>
        <v>3.071275</v>
      </c>
      <c r="G1200" s="2">
        <f t="shared" si="139"/>
        <v>3.0828780000000005</v>
      </c>
      <c r="H1200" s="2">
        <f t="shared" si="143"/>
        <v>3.0624575000000012</v>
      </c>
      <c r="I1200" s="2">
        <f t="array" ref="I1200">SUMPRODUCT(B1184:B1203, (ROW(B1184:B1203)-ROW(B1184)+1)) / (20*21/2)</f>
        <v>3.0524319047619048</v>
      </c>
      <c r="J1200" s="2">
        <f t="shared" si="146"/>
        <v>3.0684642565759668</v>
      </c>
      <c r="K1200" s="2">
        <f t="shared" si="140"/>
        <v>3.069643387156423</v>
      </c>
    </row>
    <row r="1201" spans="1:11" ht="13.5" x14ac:dyDescent="0.25">
      <c r="A1201" s="3">
        <f>TITRES_STAT!B1204</f>
        <v>43760</v>
      </c>
      <c r="B1201" s="6">
        <f>TITRES_STAT!D1204</f>
        <v>3.0326</v>
      </c>
      <c r="C1201" s="2">
        <f t="shared" si="141"/>
        <v>-1.639999999999997E-2</v>
      </c>
      <c r="D1201" s="2">
        <f t="shared" si="142"/>
        <v>3.0567199999999999</v>
      </c>
      <c r="E1201" s="2">
        <f t="shared" si="144"/>
        <v>3.0561599999999998</v>
      </c>
      <c r="F1201" s="2">
        <f t="shared" si="145"/>
        <v>3.06908</v>
      </c>
      <c r="G1201" s="2">
        <f t="shared" si="139"/>
        <v>3.0813400000000009</v>
      </c>
      <c r="H1201" s="2">
        <f t="shared" si="143"/>
        <v>3.0619980000000009</v>
      </c>
      <c r="I1201" s="2">
        <f t="array" ref="I1201">SUMPRODUCT(B1185:B1204, (ROW(B1185:B1204)-ROW(B1185)+1)) / (20*21/2)</f>
        <v>3.048537619047619</v>
      </c>
      <c r="J1201" s="2">
        <f t="shared" si="146"/>
        <v>3.0650486130925412</v>
      </c>
      <c r="K1201" s="2">
        <f t="shared" si="140"/>
        <v>3.0681907053071518</v>
      </c>
    </row>
    <row r="1202" spans="1:11" ht="13.5" x14ac:dyDescent="0.25">
      <c r="A1202" s="3">
        <f>TITRES_STAT!B1205</f>
        <v>43761</v>
      </c>
      <c r="B1202" s="6">
        <f>TITRES_STAT!D1205</f>
        <v>3.0215999999999998</v>
      </c>
      <c r="C1202" s="2">
        <f t="shared" si="141"/>
        <v>-1.1000000000000121E-2</v>
      </c>
      <c r="D1202" s="2">
        <f t="shared" si="142"/>
        <v>3.0457399999999999</v>
      </c>
      <c r="E1202" s="2">
        <f t="shared" si="144"/>
        <v>3.0506699999999993</v>
      </c>
      <c r="F1202" s="2">
        <f t="shared" si="145"/>
        <v>3.0663349999999996</v>
      </c>
      <c r="G1202" s="2">
        <f t="shared" ref="G1202:G1265" si="147">AVERAGE(B1153:B1202)</f>
        <v>3.0795820000000007</v>
      </c>
      <c r="H1202" s="2">
        <f t="shared" si="143"/>
        <v>3.0613830000000011</v>
      </c>
      <c r="I1202" s="2">
        <f t="array" ref="I1202">SUMPRODUCT(B1186:B1205, (ROW(B1186:B1205)-ROW(B1186)+1)) / (20*21/2)</f>
        <v>3.0475928571428565</v>
      </c>
      <c r="J1202" s="2">
        <f t="shared" si="146"/>
        <v>3.0609106499408707</v>
      </c>
      <c r="K1202" s="2">
        <f t="shared" si="140"/>
        <v>3.0663636188245187</v>
      </c>
    </row>
    <row r="1203" spans="1:11" ht="13.5" x14ac:dyDescent="0.25">
      <c r="A1203" s="3">
        <f>TITRES_STAT!B1206</f>
        <v>43762</v>
      </c>
      <c r="B1203" s="6">
        <f>TITRES_STAT!D1206</f>
        <v>3.0215999999999998</v>
      </c>
      <c r="C1203" s="2">
        <f t="shared" si="141"/>
        <v>0</v>
      </c>
      <c r="D1203" s="2">
        <f t="shared" si="142"/>
        <v>3.0347599999999995</v>
      </c>
      <c r="E1203" s="2">
        <f t="shared" si="144"/>
        <v>3.0451799999999993</v>
      </c>
      <c r="F1203" s="2">
        <f t="shared" si="145"/>
        <v>3.0624899999999995</v>
      </c>
      <c r="G1203" s="2">
        <f t="shared" si="147"/>
        <v>3.077824000000001</v>
      </c>
      <c r="H1203" s="2">
        <f t="shared" si="143"/>
        <v>3.0607430000000018</v>
      </c>
      <c r="I1203" s="2">
        <f t="array" ref="I1203">SUMPRODUCT(B1187:B1206, (ROW(B1187:B1206)-ROW(B1187)+1)) / (20*21/2)</f>
        <v>3.0468576190476186</v>
      </c>
      <c r="J1203" s="2">
        <f t="shared" si="146"/>
        <v>3.0571667785179306</v>
      </c>
      <c r="K1203" s="2">
        <f t="shared" ref="K1203:K1266" si="148">$K$4*B1203+(1-$K$4)*K1202</f>
        <v>3.0646081827921847</v>
      </c>
    </row>
    <row r="1204" spans="1:11" ht="13.5" x14ac:dyDescent="0.25">
      <c r="A1204" s="3">
        <f>TITRES_STAT!B1207</f>
        <v>43763</v>
      </c>
      <c r="B1204" s="6">
        <f>TITRES_STAT!D1207</f>
        <v>3.0215999999999998</v>
      </c>
      <c r="C1204" s="2">
        <f t="shared" si="141"/>
        <v>0</v>
      </c>
      <c r="D1204" s="2">
        <f t="shared" si="142"/>
        <v>3.0292799999999995</v>
      </c>
      <c r="E1204" s="2">
        <f t="shared" si="144"/>
        <v>3.0424399999999996</v>
      </c>
      <c r="F1204" s="2">
        <f t="shared" si="145"/>
        <v>3.0589199999999996</v>
      </c>
      <c r="G1204" s="2">
        <f t="shared" si="147"/>
        <v>3.0760660000000009</v>
      </c>
      <c r="H1204" s="2">
        <f t="shared" si="143"/>
        <v>3.0600530000000017</v>
      </c>
      <c r="I1204" s="2">
        <f t="array" ref="I1204">SUMPRODUCT(B1188:B1207, (ROW(B1188:B1207)-ROW(B1188)+1)) / (20*21/2)</f>
        <v>3.0420723809523809</v>
      </c>
      <c r="J1204" s="2">
        <f t="shared" si="146"/>
        <v>3.0537794662781277</v>
      </c>
      <c r="K1204" s="2">
        <f t="shared" si="148"/>
        <v>3.0629215873885696</v>
      </c>
    </row>
    <row r="1205" spans="1:11" ht="13.5" x14ac:dyDescent="0.25">
      <c r="A1205" s="3">
        <f>TITRES_STAT!B1208</f>
        <v>43766</v>
      </c>
      <c r="B1205" s="6">
        <f>TITRES_STAT!D1208</f>
        <v>3.0489999999999999</v>
      </c>
      <c r="C1205" s="2">
        <f t="shared" si="141"/>
        <v>2.7400000000000091E-2</v>
      </c>
      <c r="D1205" s="2">
        <f t="shared" si="142"/>
        <v>3.0292799999999995</v>
      </c>
      <c r="E1205" s="2">
        <f t="shared" si="144"/>
        <v>3.0435399999999992</v>
      </c>
      <c r="F1205" s="2">
        <f t="shared" si="145"/>
        <v>3.0567199999999999</v>
      </c>
      <c r="G1205" s="2">
        <f t="shared" si="147"/>
        <v>3.075076000000001</v>
      </c>
      <c r="H1205" s="2">
        <f t="shared" si="143"/>
        <v>3.0594750000000017</v>
      </c>
      <c r="I1205" s="2">
        <f t="array" ref="I1205">SUMPRODUCT(B1189:B1208, (ROW(B1189:B1208)-ROW(B1189)+1)) / (20*21/2)</f>
        <v>3.0339604761904759</v>
      </c>
      <c r="J1205" s="2">
        <f t="shared" si="146"/>
        <v>3.0533242790135438</v>
      </c>
      <c r="K1205" s="2">
        <f t="shared" si="148"/>
        <v>3.0623756427850961</v>
      </c>
    </row>
    <row r="1206" spans="1:11" ht="13.5" x14ac:dyDescent="0.25">
      <c r="A1206" s="3">
        <f>TITRES_STAT!B1209</f>
        <v>43767</v>
      </c>
      <c r="B1206" s="6">
        <f>TITRES_STAT!D1209</f>
        <v>3.0489999999999999</v>
      </c>
      <c r="C1206" s="2">
        <f t="shared" si="141"/>
        <v>0</v>
      </c>
      <c r="D1206" s="2">
        <f t="shared" si="142"/>
        <v>3.0325599999999997</v>
      </c>
      <c r="E1206" s="2">
        <f t="shared" si="144"/>
        <v>3.0446399999999998</v>
      </c>
      <c r="F1206" s="2">
        <f t="shared" si="145"/>
        <v>3.055345</v>
      </c>
      <c r="G1206" s="2">
        <f t="shared" si="147"/>
        <v>3.0739760000000005</v>
      </c>
      <c r="H1206" s="2">
        <f t="shared" si="143"/>
        <v>3.058821500000001</v>
      </c>
      <c r="I1206" s="2">
        <f t="array" ref="I1206">SUMPRODUCT(B1190:B1209, (ROW(B1190:B1209)-ROW(B1190)+1)) / (20*21/2)</f>
        <v>3.0300385714285714</v>
      </c>
      <c r="J1206" s="2">
        <f t="shared" si="146"/>
        <v>3.0529124429170156</v>
      </c>
      <c r="K1206" s="2">
        <f t="shared" si="148"/>
        <v>3.0618511077739159</v>
      </c>
    </row>
    <row r="1207" spans="1:11" ht="13.5" x14ac:dyDescent="0.25">
      <c r="A1207" s="3">
        <f>TITRES_STAT!B1210</f>
        <v>43768</v>
      </c>
      <c r="B1207" s="6">
        <f>TITRES_STAT!D1210</f>
        <v>3.0051000000000001</v>
      </c>
      <c r="C1207" s="2">
        <f t="shared" si="141"/>
        <v>-4.3899999999999828E-2</v>
      </c>
      <c r="D1207" s="2">
        <f t="shared" si="142"/>
        <v>3.0292599999999998</v>
      </c>
      <c r="E1207" s="2">
        <f t="shared" si="144"/>
        <v>3.0374999999999996</v>
      </c>
      <c r="F1207" s="2">
        <f t="shared" si="145"/>
        <v>3.0517750000000001</v>
      </c>
      <c r="G1207" s="2">
        <f t="shared" si="147"/>
        <v>3.0719980000000002</v>
      </c>
      <c r="H1207" s="2">
        <f t="shared" si="143"/>
        <v>3.0579485000000006</v>
      </c>
      <c r="I1207" s="2">
        <f t="array" ref="I1207">SUMPRODUCT(B1191:B1210, (ROW(B1191:B1210)-ROW(B1191)+1)) / (20*21/2)</f>
        <v>3.0180852380952383</v>
      </c>
      <c r="J1207" s="2">
        <f t="shared" si="146"/>
        <v>3.0483588769249188</v>
      </c>
      <c r="K1207" s="2">
        <f t="shared" si="148"/>
        <v>3.059625574135723</v>
      </c>
    </row>
    <row r="1208" spans="1:11" ht="13.5" x14ac:dyDescent="0.25">
      <c r="A1208" s="3">
        <f>TITRES_STAT!B1211</f>
        <v>43769</v>
      </c>
      <c r="B1208" s="6">
        <f>TITRES_STAT!D1211</f>
        <v>2.9666000000000001</v>
      </c>
      <c r="C1208" s="2">
        <f t="shared" si="141"/>
        <v>-3.8499999999999979E-2</v>
      </c>
      <c r="D1208" s="2">
        <f t="shared" si="142"/>
        <v>3.0182600000000002</v>
      </c>
      <c r="E1208" s="2">
        <f t="shared" si="144"/>
        <v>3.0265099999999996</v>
      </c>
      <c r="F1208" s="2">
        <f t="shared" si="145"/>
        <v>3.0462799999999999</v>
      </c>
      <c r="G1208" s="2">
        <f t="shared" si="147"/>
        <v>3.0706780000000005</v>
      </c>
      <c r="H1208" s="2">
        <f t="shared" si="143"/>
        <v>3.0568830000000005</v>
      </c>
      <c r="I1208" s="2">
        <f t="array" ref="I1208">SUMPRODUCT(B1192:B1211, (ROW(B1192:B1211)-ROW(B1192)+1)) / (20*21/2)</f>
        <v>3.0011380952380948</v>
      </c>
      <c r="J1208" s="2">
        <f t="shared" si="146"/>
        <v>3.0405723172177836</v>
      </c>
      <c r="K1208" s="2">
        <f t="shared" si="148"/>
        <v>3.05597751240491</v>
      </c>
    </row>
    <row r="1209" spans="1:11" ht="13.5" x14ac:dyDescent="0.25">
      <c r="A1209" s="3">
        <f>TITRES_STAT!B1212</f>
        <v>43770</v>
      </c>
      <c r="B1209" s="6">
        <f>TITRES_STAT!D1212</f>
        <v>3.0051000000000001</v>
      </c>
      <c r="C1209" s="2">
        <f t="shared" si="141"/>
        <v>3.8499999999999979E-2</v>
      </c>
      <c r="D1209" s="2">
        <f t="shared" si="142"/>
        <v>3.0149599999999999</v>
      </c>
      <c r="E1209" s="2">
        <f t="shared" si="144"/>
        <v>3.0221199999999997</v>
      </c>
      <c r="F1209" s="2">
        <f t="shared" si="145"/>
        <v>3.0427099999999996</v>
      </c>
      <c r="G1209" s="2">
        <f t="shared" si="147"/>
        <v>3.0703480000000001</v>
      </c>
      <c r="H1209" s="2">
        <f t="shared" si="143"/>
        <v>3.0561105</v>
      </c>
      <c r="I1209" s="2">
        <f t="array" ref="I1209">SUMPRODUCT(B1193:B1212, (ROW(B1193:B1212)-ROW(B1193)+1)) / (20*21/2)</f>
        <v>2.9826180952380952</v>
      </c>
      <c r="J1209" s="2">
        <f t="shared" si="146"/>
        <v>3.0371940012922805</v>
      </c>
      <c r="K1209" s="2">
        <f t="shared" si="148"/>
        <v>3.0539823158400115</v>
      </c>
    </row>
    <row r="1210" spans="1:11" ht="13.5" x14ac:dyDescent="0.25">
      <c r="A1210" s="3">
        <f>TITRES_STAT!B1213</f>
        <v>43773</v>
      </c>
      <c r="B1210" s="6">
        <f>TITRES_STAT!D1213</f>
        <v>2.9171999999999998</v>
      </c>
      <c r="C1210" s="2">
        <f t="shared" si="141"/>
        <v>-8.7900000000000311E-2</v>
      </c>
      <c r="D1210" s="2">
        <f t="shared" si="142"/>
        <v>2.9885999999999999</v>
      </c>
      <c r="E1210" s="2">
        <f t="shared" si="144"/>
        <v>3.0089399999999999</v>
      </c>
      <c r="F1210" s="2">
        <f t="shared" si="145"/>
        <v>3.0347449999999996</v>
      </c>
      <c r="G1210" s="2">
        <f t="shared" si="147"/>
        <v>3.0665019999999998</v>
      </c>
      <c r="H1210" s="2">
        <f t="shared" si="143"/>
        <v>3.0548984999999993</v>
      </c>
      <c r="I1210" s="2">
        <f t="array" ref="I1210">SUMPRODUCT(B1194:B1213, (ROW(B1194:B1213)-ROW(B1194)+1)) / (20*21/2)</f>
        <v>2.9652752380952383</v>
      </c>
      <c r="J1210" s="2">
        <f t="shared" si="146"/>
        <v>3.0257660011692065</v>
      </c>
      <c r="K1210" s="2">
        <f t="shared" si="148"/>
        <v>3.0486183034541288</v>
      </c>
    </row>
    <row r="1211" spans="1:11" ht="13.5" x14ac:dyDescent="0.25">
      <c r="A1211" s="3">
        <f>TITRES_STAT!B1214</f>
        <v>43774</v>
      </c>
      <c r="B1211" s="6">
        <f>TITRES_STAT!D1214</f>
        <v>2.8567999999999998</v>
      </c>
      <c r="C1211" s="2">
        <f t="shared" si="141"/>
        <v>-6.0400000000000009E-2</v>
      </c>
      <c r="D1211" s="2">
        <f t="shared" si="142"/>
        <v>2.9501599999999999</v>
      </c>
      <c r="E1211" s="2">
        <f t="shared" si="144"/>
        <v>2.9913599999999998</v>
      </c>
      <c r="F1211" s="2">
        <f t="shared" si="145"/>
        <v>3.0237599999999998</v>
      </c>
      <c r="G1211" s="2">
        <f t="shared" si="147"/>
        <v>3.0614480000000004</v>
      </c>
      <c r="H1211" s="2">
        <f t="shared" si="143"/>
        <v>3.0536349999999999</v>
      </c>
      <c r="I1211" s="2">
        <f t="array" ref="I1211">SUMPRODUCT(B1195:B1214, (ROW(B1195:B1214)-ROW(B1195)+1)) / (20*21/2)</f>
        <v>2.9485857142857141</v>
      </c>
      <c r="J1211" s="2">
        <f t="shared" si="146"/>
        <v>3.0096740010578538</v>
      </c>
      <c r="K1211" s="2">
        <f t="shared" si="148"/>
        <v>3.041096017044163</v>
      </c>
    </row>
    <row r="1212" spans="1:11" ht="13.5" x14ac:dyDescent="0.25">
      <c r="A1212" s="3">
        <f>TITRES_STAT!B1215</f>
        <v>43775</v>
      </c>
      <c r="B1212" s="6">
        <f>TITRES_STAT!D1215</f>
        <v>2.8292999999999999</v>
      </c>
      <c r="C1212" s="2">
        <f t="shared" si="141"/>
        <v>-2.7499999999999858E-2</v>
      </c>
      <c r="D1212" s="2">
        <f t="shared" si="142"/>
        <v>2.915</v>
      </c>
      <c r="E1212" s="2">
        <f t="shared" si="144"/>
        <v>2.9721299999999999</v>
      </c>
      <c r="F1212" s="2">
        <f t="shared" si="145"/>
        <v>3.0113999999999996</v>
      </c>
      <c r="G1212" s="2">
        <f t="shared" si="147"/>
        <v>3.055844</v>
      </c>
      <c r="H1212" s="2">
        <f t="shared" si="143"/>
        <v>3.0519835</v>
      </c>
      <c r="I1212" s="2">
        <f t="array" ref="I1212">SUMPRODUCT(B1196:B1215, (ROW(B1196:B1215)-ROW(B1196)+1)) / (20*21/2)</f>
        <v>2.9277399999999996</v>
      </c>
      <c r="J1212" s="2">
        <f t="shared" si="146"/>
        <v>2.9924955247666292</v>
      </c>
      <c r="K1212" s="2">
        <f t="shared" si="148"/>
        <v>3.0327902908855684</v>
      </c>
    </row>
    <row r="1213" spans="1:11" ht="13.5" x14ac:dyDescent="0.25">
      <c r="A1213" s="3">
        <f>TITRES_STAT!B1216</f>
        <v>43776</v>
      </c>
      <c r="B1213" s="6">
        <f>TITRES_STAT!D1216</f>
        <v>2.8292999999999999</v>
      </c>
      <c r="C1213" s="2">
        <f t="shared" si="141"/>
        <v>0</v>
      </c>
      <c r="D1213" s="2">
        <f t="shared" si="142"/>
        <v>2.88754</v>
      </c>
      <c r="E1213" s="2">
        <f t="shared" si="144"/>
        <v>2.9529000000000001</v>
      </c>
      <c r="F1213" s="2">
        <f t="shared" si="145"/>
        <v>2.9990399999999999</v>
      </c>
      <c r="G1213" s="2">
        <f t="shared" si="147"/>
        <v>3.05145</v>
      </c>
      <c r="H1213" s="2">
        <f t="shared" si="143"/>
        <v>3.050332</v>
      </c>
      <c r="I1213" s="2">
        <f t="array" ref="I1213">SUMPRODUCT(B1197:B1216, (ROW(B1197:B1216)-ROW(B1197)+1)) / (20*21/2)</f>
        <v>2.9060804761904762</v>
      </c>
      <c r="J1213" s="2">
        <f t="shared" si="146"/>
        <v>2.9769530938364737</v>
      </c>
      <c r="K1213" s="2">
        <f t="shared" si="148"/>
        <v>3.0248102794782916</v>
      </c>
    </row>
    <row r="1214" spans="1:11" ht="13.5" x14ac:dyDescent="0.25">
      <c r="A1214" s="3">
        <f>TITRES_STAT!B1217</f>
        <v>43777</v>
      </c>
      <c r="B1214" s="6">
        <f>TITRES_STAT!D1217</f>
        <v>2.8237999999999999</v>
      </c>
      <c r="C1214" s="2">
        <f t="shared" si="141"/>
        <v>-5.5000000000000604E-3</v>
      </c>
      <c r="D1214" s="2">
        <f t="shared" si="142"/>
        <v>2.85128</v>
      </c>
      <c r="E1214" s="2">
        <f t="shared" si="144"/>
        <v>2.9331199999999997</v>
      </c>
      <c r="F1214" s="2">
        <f t="shared" si="145"/>
        <v>2.9877799999999999</v>
      </c>
      <c r="G1214" s="2">
        <f t="shared" si="147"/>
        <v>3.0469459999999997</v>
      </c>
      <c r="H1214" s="2">
        <f t="shared" si="143"/>
        <v>3.0487280000000005</v>
      </c>
      <c r="I1214" s="2">
        <f t="array" ref="I1214">SUMPRODUCT(B1198:B1217, (ROW(B1198:B1217)-ROW(B1198)+1)) / (20*21/2)</f>
        <v>2.8858071428571428</v>
      </c>
      <c r="J1214" s="2">
        <f t="shared" si="146"/>
        <v>2.9623670848996668</v>
      </c>
      <c r="K1214" s="2">
        <f t="shared" si="148"/>
        <v>3.0169275234203194</v>
      </c>
    </row>
    <row r="1215" spans="1:11" ht="13.5" x14ac:dyDescent="0.25">
      <c r="A1215" s="3">
        <f>TITRES_STAT!B1218</f>
        <v>43780</v>
      </c>
      <c r="B1215" s="6">
        <f>TITRES_STAT!D1218</f>
        <v>2.7688999999999999</v>
      </c>
      <c r="C1215" s="2">
        <f t="shared" si="141"/>
        <v>-5.4899999999999949E-2</v>
      </c>
      <c r="D1215" s="2">
        <f t="shared" si="142"/>
        <v>2.8216200000000002</v>
      </c>
      <c r="E1215" s="2">
        <f t="shared" si="144"/>
        <v>2.9051099999999996</v>
      </c>
      <c r="F1215" s="2">
        <f t="shared" si="145"/>
        <v>2.9743249999999999</v>
      </c>
      <c r="G1215" s="2">
        <f t="shared" si="147"/>
        <v>3.0398060000000005</v>
      </c>
      <c r="H1215" s="2">
        <f t="shared" si="143"/>
        <v>3.0468245000000009</v>
      </c>
      <c r="I1215" s="2">
        <f t="array" ref="I1215">SUMPRODUCT(B1199:B1218, (ROW(B1199:B1218)-ROW(B1199)+1)) / (20*21/2)</f>
        <v>2.8618652380952381</v>
      </c>
      <c r="J1215" s="2">
        <f t="shared" si="146"/>
        <v>2.9439416482425553</v>
      </c>
      <c r="K1215" s="2">
        <f t="shared" si="148"/>
        <v>3.0072009538744244</v>
      </c>
    </row>
    <row r="1216" spans="1:11" ht="13.5" x14ac:dyDescent="0.25">
      <c r="A1216" s="3">
        <f>TITRES_STAT!B1219</f>
        <v>43781</v>
      </c>
      <c r="B1216" s="6">
        <f>TITRES_STAT!D1219</f>
        <v>2.7469000000000001</v>
      </c>
      <c r="C1216" s="2">
        <f t="shared" si="141"/>
        <v>-2.1999999999999797E-2</v>
      </c>
      <c r="D1216" s="2">
        <f t="shared" si="142"/>
        <v>2.7996400000000001</v>
      </c>
      <c r="E1216" s="2">
        <f t="shared" si="144"/>
        <v>2.8748999999999998</v>
      </c>
      <c r="F1216" s="2">
        <f t="shared" si="145"/>
        <v>2.9597700000000002</v>
      </c>
      <c r="G1216" s="2">
        <f t="shared" si="147"/>
        <v>3.0339840000000011</v>
      </c>
      <c r="H1216" s="2">
        <f t="shared" si="143"/>
        <v>3.044836000000001</v>
      </c>
      <c r="I1216" s="2">
        <f t="array" ref="I1216">SUMPRODUCT(B1200:B1219, (ROW(B1200:B1219)-ROW(B1200)+1)) / (20*21/2)</f>
        <v>2.8371452380952382</v>
      </c>
      <c r="J1216" s="2">
        <f t="shared" si="146"/>
        <v>2.9251757769813596</v>
      </c>
      <c r="K1216" s="2">
        <f t="shared" si="148"/>
        <v>2.9969930733303296</v>
      </c>
    </row>
    <row r="1217" spans="1:11" ht="13.5" x14ac:dyDescent="0.25">
      <c r="A1217" s="3">
        <f>TITRES_STAT!B1220</f>
        <v>43782</v>
      </c>
      <c r="B1217" s="6">
        <f>TITRES_STAT!D1220</f>
        <v>2.7469000000000001</v>
      </c>
      <c r="C1217" s="2">
        <f t="shared" si="141"/>
        <v>0</v>
      </c>
      <c r="D1217" s="2">
        <f t="shared" si="142"/>
        <v>2.7831600000000001</v>
      </c>
      <c r="E1217" s="2">
        <f t="shared" si="144"/>
        <v>2.8490799999999998</v>
      </c>
      <c r="F1217" s="2">
        <f t="shared" si="145"/>
        <v>2.9432900000000002</v>
      </c>
      <c r="G1217" s="2">
        <f t="shared" si="147"/>
        <v>3.0281620000000009</v>
      </c>
      <c r="H1217" s="2">
        <f t="shared" si="143"/>
        <v>3.0429730000000013</v>
      </c>
      <c r="I1217" s="2">
        <f t="array" ref="I1217">SUMPRODUCT(B1201:B1220, (ROW(B1201:B1220)-ROW(B1201)+1)) / (20*21/2)</f>
        <v>2.8153038095238099</v>
      </c>
      <c r="J1217" s="2">
        <f t="shared" si="146"/>
        <v>2.9081971315545632</v>
      </c>
      <c r="K1217" s="2">
        <f t="shared" si="148"/>
        <v>2.9871855018271796</v>
      </c>
    </row>
    <row r="1218" spans="1:11" ht="13.5" x14ac:dyDescent="0.25">
      <c r="A1218" s="3">
        <f>TITRES_STAT!B1221</f>
        <v>43783</v>
      </c>
      <c r="B1218" s="6">
        <f>TITRES_STAT!D1221</f>
        <v>2.6919</v>
      </c>
      <c r="C1218" s="2">
        <f t="shared" si="141"/>
        <v>-5.500000000000016E-2</v>
      </c>
      <c r="D1218" s="2">
        <f t="shared" si="142"/>
        <v>2.7556800000000004</v>
      </c>
      <c r="E1218" s="2">
        <f t="shared" si="144"/>
        <v>2.8216099999999997</v>
      </c>
      <c r="F1218" s="2">
        <f t="shared" si="145"/>
        <v>2.9240599999999999</v>
      </c>
      <c r="G1218" s="2">
        <f t="shared" si="147"/>
        <v>3.0204700000000009</v>
      </c>
      <c r="H1218" s="2">
        <f t="shared" si="143"/>
        <v>3.0407095000000015</v>
      </c>
      <c r="I1218" s="2">
        <f t="array" ref="I1218">SUMPRODUCT(B1202:B1221, (ROW(B1202:B1221)-ROW(B1202)+1)) / (20*21/2)</f>
        <v>2.793145714285715</v>
      </c>
      <c r="J1218" s="2">
        <f t="shared" si="146"/>
        <v>2.8875974047398429</v>
      </c>
      <c r="K1218" s="2">
        <f t="shared" si="148"/>
        <v>2.9756056782261138</v>
      </c>
    </row>
    <row r="1219" spans="1:11" ht="13.5" x14ac:dyDescent="0.25">
      <c r="A1219" s="3">
        <f>TITRES_STAT!B1222</f>
        <v>43784</v>
      </c>
      <c r="B1219" s="6">
        <f>TITRES_STAT!D1222</f>
        <v>2.6644999999999999</v>
      </c>
      <c r="C1219" s="2">
        <f t="shared" si="141"/>
        <v>-2.7400000000000091E-2</v>
      </c>
      <c r="D1219" s="2">
        <f t="shared" si="142"/>
        <v>2.7238200000000004</v>
      </c>
      <c r="E1219" s="2">
        <f t="shared" si="144"/>
        <v>2.78755</v>
      </c>
      <c r="F1219" s="2">
        <f t="shared" si="145"/>
        <v>2.9048349999999998</v>
      </c>
      <c r="G1219" s="2">
        <f t="shared" si="147"/>
        <v>3.0122300000000011</v>
      </c>
      <c r="H1219" s="2">
        <f t="shared" si="143"/>
        <v>3.0383090000000017</v>
      </c>
      <c r="I1219" s="2">
        <f t="array" ref="I1219">SUMPRODUCT(B1203:B1222, (ROW(B1203:B1222)-ROW(B1203)+1)) / (20*21/2)</f>
        <v>2.7738404761904758</v>
      </c>
      <c r="J1219" s="2">
        <f t="shared" si="146"/>
        <v>2.8663500328598581</v>
      </c>
      <c r="K1219" s="2">
        <f t="shared" si="148"/>
        <v>2.9634054555505802</v>
      </c>
    </row>
    <row r="1220" spans="1:11" ht="13.5" x14ac:dyDescent="0.25">
      <c r="A1220" s="3">
        <f>TITRES_STAT!B1223</f>
        <v>43787</v>
      </c>
      <c r="B1220" s="6">
        <f>TITRES_STAT!D1223</f>
        <v>2.6755</v>
      </c>
      <c r="C1220" s="2">
        <f t="shared" ref="C1220:C1283" si="149">B1220-B1219</f>
        <v>1.1000000000000121E-2</v>
      </c>
      <c r="D1220" s="2">
        <f t="shared" si="142"/>
        <v>2.7051400000000001</v>
      </c>
      <c r="E1220" s="2">
        <f t="shared" si="144"/>
        <v>2.7633800000000002</v>
      </c>
      <c r="F1220" s="2">
        <f t="shared" si="145"/>
        <v>2.8861599999999994</v>
      </c>
      <c r="G1220" s="2">
        <f t="shared" si="147"/>
        <v>3.0037700000000012</v>
      </c>
      <c r="H1220" s="2">
        <f t="shared" si="143"/>
        <v>3.035963500000002</v>
      </c>
      <c r="I1220" s="2">
        <f t="array" ref="I1220">SUMPRODUCT(B1204:B1223, (ROW(B1204:B1223)-ROW(B1204)+1)) / (20*21/2)</f>
        <v>2.7530928571428572</v>
      </c>
      <c r="J1220" s="2">
        <f t="shared" si="146"/>
        <v>2.8481738392541578</v>
      </c>
      <c r="K1220" s="2">
        <f t="shared" si="148"/>
        <v>2.9521150455289891</v>
      </c>
    </row>
    <row r="1221" spans="1:11" ht="13.5" x14ac:dyDescent="0.25">
      <c r="A1221" s="3">
        <f>TITRES_STAT!B1224</f>
        <v>43788</v>
      </c>
      <c r="B1221" s="6">
        <f>TITRES_STAT!D1224</f>
        <v>2.6535000000000002</v>
      </c>
      <c r="C1221" s="2">
        <f t="shared" si="149"/>
        <v>-2.1999999999999797E-2</v>
      </c>
      <c r="D1221" s="2">
        <f t="shared" si="142"/>
        <v>2.6864600000000003</v>
      </c>
      <c r="E1221" s="2">
        <f t="shared" si="144"/>
        <v>2.7430500000000002</v>
      </c>
      <c r="F1221" s="2">
        <f t="shared" si="145"/>
        <v>2.8672049999999993</v>
      </c>
      <c r="G1221" s="2">
        <f t="shared" si="147"/>
        <v>2.9943220000000021</v>
      </c>
      <c r="H1221" s="2">
        <f t="shared" si="143"/>
        <v>3.0335080000000016</v>
      </c>
      <c r="I1221" s="2">
        <f t="array" ref="I1221">SUMPRODUCT(B1205:B1224, (ROW(B1205:B1224)-ROW(B1205)+1)) / (20*21/2)</f>
        <v>2.7373457142857145</v>
      </c>
      <c r="J1221" s="2">
        <f t="shared" si="146"/>
        <v>2.8296334736109046</v>
      </c>
      <c r="K1221" s="2">
        <f t="shared" si="148"/>
        <v>2.9404046515866762</v>
      </c>
    </row>
    <row r="1222" spans="1:11" ht="13.5" x14ac:dyDescent="0.25">
      <c r="A1222" s="3">
        <f>TITRES_STAT!B1225</f>
        <v>43789</v>
      </c>
      <c r="B1222" s="6">
        <f>TITRES_STAT!D1225</f>
        <v>2.6644999999999999</v>
      </c>
      <c r="C1222" s="2">
        <f t="shared" si="149"/>
        <v>1.0999999999999677E-2</v>
      </c>
      <c r="D1222" s="2">
        <f t="shared" ref="D1222:D1285" si="150">AVERAGE(B1218:B1222)</f>
        <v>2.6699800000000002</v>
      </c>
      <c r="E1222" s="2">
        <f t="shared" si="144"/>
        <v>2.7265700000000002</v>
      </c>
      <c r="F1222" s="2">
        <f t="shared" si="145"/>
        <v>2.8493499999999998</v>
      </c>
      <c r="G1222" s="2">
        <f t="shared" si="147"/>
        <v>2.9850940000000019</v>
      </c>
      <c r="H1222" s="2">
        <f t="shared" si="143"/>
        <v>3.0312580000000016</v>
      </c>
      <c r="I1222" s="2">
        <f t="array" ref="I1222">SUMPRODUCT(B1206:B1225, (ROW(B1206:B1225)-ROW(B1206)+1)) / (20*21/2)</f>
        <v>2.7232990476190473</v>
      </c>
      <c r="J1222" s="2">
        <f t="shared" si="146"/>
        <v>2.8139064761241519</v>
      </c>
      <c r="K1222" s="2">
        <f t="shared" si="148"/>
        <v>2.9295848613283755</v>
      </c>
    </row>
    <row r="1223" spans="1:11" ht="13.5" x14ac:dyDescent="0.25">
      <c r="A1223" s="3">
        <f>TITRES_STAT!B1226</f>
        <v>43790</v>
      </c>
      <c r="B1223" s="6">
        <f>TITRES_STAT!D1226</f>
        <v>2.6315</v>
      </c>
      <c r="C1223" s="2">
        <f t="shared" si="149"/>
        <v>-3.2999999999999918E-2</v>
      </c>
      <c r="D1223" s="2">
        <f t="shared" si="150"/>
        <v>2.6579000000000002</v>
      </c>
      <c r="E1223" s="2">
        <f t="shared" si="144"/>
        <v>2.7067900000000003</v>
      </c>
      <c r="F1223" s="2">
        <f t="shared" si="145"/>
        <v>2.8298449999999997</v>
      </c>
      <c r="G1223" s="2">
        <f t="shared" si="147"/>
        <v>2.9756440000000022</v>
      </c>
      <c r="H1223" s="2">
        <f t="shared" si="143"/>
        <v>3.0287430000000013</v>
      </c>
      <c r="I1223" s="2">
        <f t="array" ref="I1223">SUMPRODUCT(B1207:B1226, (ROW(B1207:B1226)-ROW(B1207)+1)) / (20*21/2)</f>
        <v>2.7110833333333333</v>
      </c>
      <c r="J1223" s="2">
        <f t="shared" si="146"/>
        <v>2.7965344307789946</v>
      </c>
      <c r="K1223" s="2">
        <f t="shared" si="148"/>
        <v>2.9178952589233411</v>
      </c>
    </row>
    <row r="1224" spans="1:11" ht="13.5" x14ac:dyDescent="0.25">
      <c r="A1224" s="3">
        <f>TITRES_STAT!B1227</f>
        <v>43791</v>
      </c>
      <c r="B1224" s="6">
        <f>TITRES_STAT!D1227</f>
        <v>2.6644999999999999</v>
      </c>
      <c r="C1224" s="2">
        <f t="shared" si="149"/>
        <v>3.2999999999999918E-2</v>
      </c>
      <c r="D1224" s="2">
        <f t="shared" si="150"/>
        <v>2.6579000000000002</v>
      </c>
      <c r="E1224" s="2">
        <f t="shared" si="144"/>
        <v>2.6908600000000003</v>
      </c>
      <c r="F1224" s="2">
        <f t="shared" si="145"/>
        <v>2.8119899999999989</v>
      </c>
      <c r="G1224" s="2">
        <f t="shared" si="147"/>
        <v>2.9668540000000014</v>
      </c>
      <c r="H1224" s="2">
        <f t="shared" si="143"/>
        <v>3.0265685000000015</v>
      </c>
      <c r="I1224" s="2">
        <f t="array" ref="I1224">SUMPRODUCT(B1208:B1227, (ROW(B1208:B1227)-ROW(B1208)+1)) / (20*21/2)</f>
        <v>2.7001747619047611</v>
      </c>
      <c r="J1224" s="2">
        <f t="shared" si="146"/>
        <v>2.7839597230857569</v>
      </c>
      <c r="K1224" s="2">
        <f t="shared" si="148"/>
        <v>2.9079581899459552</v>
      </c>
    </row>
    <row r="1225" spans="1:11" ht="13.5" x14ac:dyDescent="0.25">
      <c r="A1225" s="3">
        <f>TITRES_STAT!B1228</f>
        <v>43794</v>
      </c>
      <c r="B1225" s="6">
        <f>TITRES_STAT!D1228</f>
        <v>2.6644999999999999</v>
      </c>
      <c r="C1225" s="2">
        <f t="shared" si="149"/>
        <v>0</v>
      </c>
      <c r="D1225" s="2">
        <f t="shared" si="150"/>
        <v>2.6556999999999999</v>
      </c>
      <c r="E1225" s="2">
        <f t="shared" si="144"/>
        <v>2.6804200000000002</v>
      </c>
      <c r="F1225" s="2">
        <f t="shared" si="145"/>
        <v>2.7927649999999993</v>
      </c>
      <c r="G1225" s="2">
        <f t="shared" si="147"/>
        <v>2.9580640000000016</v>
      </c>
      <c r="H1225" s="2">
        <f t="shared" si="143"/>
        <v>3.0242185000000013</v>
      </c>
      <c r="I1225" s="2">
        <f t="array" ref="I1225">SUMPRODUCT(B1209:B1228, (ROW(B1209:B1228)-ROW(B1209)+1)) / (20*21/2)</f>
        <v>2.6909142857142858</v>
      </c>
      <c r="J1225" s="2">
        <f t="shared" si="146"/>
        <v>2.7725826066013992</v>
      </c>
      <c r="K1225" s="2">
        <f t="shared" si="148"/>
        <v>2.898410809948075</v>
      </c>
    </row>
    <row r="1226" spans="1:11" ht="13.5" x14ac:dyDescent="0.25">
      <c r="A1226" s="3">
        <f>TITRES_STAT!B1229</f>
        <v>43795</v>
      </c>
      <c r="B1226" s="6">
        <f>TITRES_STAT!D1229</f>
        <v>2.6644999999999999</v>
      </c>
      <c r="C1226" s="2">
        <f t="shared" si="149"/>
        <v>0</v>
      </c>
      <c r="D1226" s="2">
        <f t="shared" si="150"/>
        <v>2.6579000000000002</v>
      </c>
      <c r="E1226" s="2">
        <f t="shared" si="144"/>
        <v>2.67218</v>
      </c>
      <c r="F1226" s="2">
        <f t="shared" si="145"/>
        <v>2.7735399999999992</v>
      </c>
      <c r="G1226" s="2">
        <f t="shared" si="147"/>
        <v>2.9492740000000013</v>
      </c>
      <c r="H1226" s="2">
        <f t="shared" ref="H1226:H1289" si="151">AVERAGE(B1027:B1226)</f>
        <v>3.0218180000000014</v>
      </c>
      <c r="I1226" s="2">
        <f t="array" ref="I1226">SUMPRODUCT(B1210:B1229, (ROW(B1210:B1229)-ROW(B1210)+1)) / (20*21/2)</f>
        <v>2.683118571428571</v>
      </c>
      <c r="J1226" s="2">
        <f t="shared" si="146"/>
        <v>2.7622890250203138</v>
      </c>
      <c r="K1226" s="2">
        <f t="shared" si="148"/>
        <v>2.8892378370089351</v>
      </c>
    </row>
    <row r="1227" spans="1:11" ht="13.5" x14ac:dyDescent="0.25">
      <c r="A1227" s="3">
        <f>TITRES_STAT!B1230</f>
        <v>43796</v>
      </c>
      <c r="B1227" s="6">
        <f>TITRES_STAT!D1230</f>
        <v>2.6589999999999998</v>
      </c>
      <c r="C1227" s="2">
        <f t="shared" si="149"/>
        <v>-5.5000000000000604E-3</v>
      </c>
      <c r="D1227" s="2">
        <f t="shared" si="150"/>
        <v>2.6567999999999996</v>
      </c>
      <c r="E1227" s="2">
        <f t="shared" si="144"/>
        <v>2.6633900000000001</v>
      </c>
      <c r="F1227" s="2">
        <f t="shared" si="145"/>
        <v>2.7562349999999993</v>
      </c>
      <c r="G1227" s="2">
        <f t="shared" si="147"/>
        <v>2.9403740000000016</v>
      </c>
      <c r="H1227" s="2">
        <f t="shared" si="151"/>
        <v>3.0193900000000009</v>
      </c>
      <c r="I1227" s="2">
        <f t="array" ref="I1227">SUMPRODUCT(B1211:B1230, (ROW(B1211:B1230)-ROW(B1211)+1)) / (20*21/2)</f>
        <v>2.6759233333333334</v>
      </c>
      <c r="J1227" s="2">
        <f t="shared" si="146"/>
        <v>2.7524519750183791</v>
      </c>
      <c r="K1227" s="2">
        <f t="shared" si="148"/>
        <v>2.880208902224271</v>
      </c>
    </row>
    <row r="1228" spans="1:11" ht="13.5" x14ac:dyDescent="0.25">
      <c r="A1228" s="3">
        <f>TITRES_STAT!B1231</f>
        <v>43797</v>
      </c>
      <c r="B1228" s="6">
        <f>TITRES_STAT!D1231</f>
        <v>2.6589999999999998</v>
      </c>
      <c r="C1228" s="2">
        <f t="shared" si="149"/>
        <v>0</v>
      </c>
      <c r="D1228" s="2">
        <f t="shared" si="150"/>
        <v>2.6622999999999997</v>
      </c>
      <c r="E1228" s="2">
        <f t="shared" ref="E1228:E1291" si="152">AVERAGE(B1219:B1228)</f>
        <v>2.6600999999999999</v>
      </c>
      <c r="F1228" s="2">
        <f t="shared" si="145"/>
        <v>2.7408549999999994</v>
      </c>
      <c r="G1228" s="2">
        <f t="shared" si="147"/>
        <v>2.9320240000000006</v>
      </c>
      <c r="H1228" s="2">
        <f t="shared" si="151"/>
        <v>3.0169620000000008</v>
      </c>
      <c r="I1228" s="2">
        <f t="array" ref="I1228">SUMPRODUCT(B1212:B1231, (ROW(B1212:B1231)-ROW(B1212)+1)) / (20*21/2)</f>
        <v>2.6705338095238096</v>
      </c>
      <c r="J1228" s="2">
        <f t="shared" si="146"/>
        <v>2.7435517869213908</v>
      </c>
      <c r="K1228" s="2">
        <f t="shared" si="148"/>
        <v>2.871534043313515</v>
      </c>
    </row>
    <row r="1229" spans="1:11" ht="13.5" x14ac:dyDescent="0.25">
      <c r="A1229" s="3">
        <f>TITRES_STAT!B1232</f>
        <v>43798</v>
      </c>
      <c r="B1229" s="6">
        <f>TITRES_STAT!D1232</f>
        <v>2.6589999999999998</v>
      </c>
      <c r="C1229" s="2">
        <f t="shared" si="149"/>
        <v>0</v>
      </c>
      <c r="D1229" s="2">
        <f t="shared" si="150"/>
        <v>2.6611999999999996</v>
      </c>
      <c r="E1229" s="2">
        <f t="shared" si="152"/>
        <v>2.6595499999999999</v>
      </c>
      <c r="F1229" s="2">
        <f t="shared" si="145"/>
        <v>2.723549999999999</v>
      </c>
      <c r="G1229" s="2">
        <f t="shared" si="147"/>
        <v>2.9232340000000003</v>
      </c>
      <c r="H1229" s="2">
        <f t="shared" si="151"/>
        <v>3.0145595000000007</v>
      </c>
      <c r="I1229" s="2">
        <f t="array" ref="I1229">SUMPRODUCT(B1213:B1232, (ROW(B1213:B1232)-ROW(B1213)+1)) / (20*21/2)</f>
        <v>2.6671599999999995</v>
      </c>
      <c r="J1229" s="2">
        <f t="shared" si="146"/>
        <v>2.7354992357860204</v>
      </c>
      <c r="K1229" s="2">
        <f t="shared" si="148"/>
        <v>2.8631993749482794</v>
      </c>
    </row>
    <row r="1230" spans="1:11" ht="13.5" x14ac:dyDescent="0.25">
      <c r="A1230" s="3">
        <f>TITRES_STAT!B1233</f>
        <v>43801</v>
      </c>
      <c r="B1230" s="6">
        <f>TITRES_STAT!D1233</f>
        <v>2.6480000000000001</v>
      </c>
      <c r="C1230" s="2">
        <f t="shared" si="149"/>
        <v>-1.0999999999999677E-2</v>
      </c>
      <c r="D1230" s="2">
        <f t="shared" si="150"/>
        <v>2.6578999999999997</v>
      </c>
      <c r="E1230" s="2">
        <f t="shared" si="152"/>
        <v>2.6567999999999996</v>
      </c>
      <c r="F1230" s="2">
        <f t="shared" si="145"/>
        <v>2.7100899999999997</v>
      </c>
      <c r="G1230" s="2">
        <f t="shared" si="147"/>
        <v>2.9143340000000006</v>
      </c>
      <c r="H1230" s="2">
        <f t="shared" si="151"/>
        <v>3.0121520000000017</v>
      </c>
      <c r="I1230" s="2">
        <f t="array" ref="I1230">SUMPRODUCT(B1214:B1233, (ROW(B1214:B1233)-ROW(B1214)+1)) / (20*21/2)</f>
        <v>2.6645709523809518</v>
      </c>
      <c r="J1230" s="2">
        <f t="shared" si="146"/>
        <v>2.7271659752349708</v>
      </c>
      <c r="K1230" s="2">
        <f t="shared" si="148"/>
        <v>2.8547601837738372</v>
      </c>
    </row>
    <row r="1231" spans="1:11" ht="13.5" x14ac:dyDescent="0.25">
      <c r="A1231" s="3">
        <f>TITRES_STAT!B1234</f>
        <v>43802</v>
      </c>
      <c r="B1231" s="6">
        <f>TITRES_STAT!D1234</f>
        <v>2.6535000000000002</v>
      </c>
      <c r="C1231" s="2">
        <f t="shared" si="149"/>
        <v>5.5000000000000604E-3</v>
      </c>
      <c r="D1231" s="2">
        <f t="shared" si="150"/>
        <v>2.6557000000000004</v>
      </c>
      <c r="E1231" s="2">
        <f t="shared" si="152"/>
        <v>2.6567999999999996</v>
      </c>
      <c r="F1231" s="2">
        <f t="shared" si="145"/>
        <v>2.6999249999999995</v>
      </c>
      <c r="G1231" s="2">
        <f t="shared" si="147"/>
        <v>2.9058740000000007</v>
      </c>
      <c r="H1231" s="2">
        <f t="shared" si="151"/>
        <v>3.0097720000000021</v>
      </c>
      <c r="I1231" s="2">
        <f t="array" ref="I1231">SUMPRODUCT(B1215:B1234, (ROW(B1215:B1234)-ROW(B1215)+1)) / (20*21/2)</f>
        <v>2.6627666666666667</v>
      </c>
      <c r="J1231" s="2">
        <f t="shared" si="146"/>
        <v>2.7201501680697353</v>
      </c>
      <c r="K1231" s="2">
        <f t="shared" si="148"/>
        <v>2.8468676275474127</v>
      </c>
    </row>
    <row r="1232" spans="1:11" ht="13.5" x14ac:dyDescent="0.25">
      <c r="A1232" s="3">
        <f>TITRES_STAT!B1235</f>
        <v>43803</v>
      </c>
      <c r="B1232" s="6">
        <f>TITRES_STAT!D1235</f>
        <v>2.6644999999999999</v>
      </c>
      <c r="C1232" s="2">
        <f t="shared" si="149"/>
        <v>1.0999999999999677E-2</v>
      </c>
      <c r="D1232" s="2">
        <f t="shared" si="150"/>
        <v>2.6567999999999996</v>
      </c>
      <c r="E1232" s="2">
        <f t="shared" si="152"/>
        <v>2.6567999999999996</v>
      </c>
      <c r="F1232" s="2">
        <f t="shared" si="145"/>
        <v>2.6916849999999997</v>
      </c>
      <c r="G1232" s="2">
        <f t="shared" si="147"/>
        <v>2.8976340000000005</v>
      </c>
      <c r="H1232" s="2">
        <f t="shared" si="151"/>
        <v>3.0074470000000013</v>
      </c>
      <c r="I1232" s="2">
        <f t="array" ref="I1232">SUMPRODUCT(B1216:B1235, (ROW(B1216:B1235)-ROW(B1216)+1)) / (20*21/2)</f>
        <v>2.6617209523809526</v>
      </c>
      <c r="J1232" s="2">
        <f t="shared" si="146"/>
        <v>2.7148501520630939</v>
      </c>
      <c r="K1232" s="2">
        <f t="shared" si="148"/>
        <v>2.8397159558788867</v>
      </c>
    </row>
    <row r="1233" spans="1:11" ht="13.5" x14ac:dyDescent="0.25">
      <c r="A1233" s="3">
        <f>TITRES_STAT!B1236</f>
        <v>43804</v>
      </c>
      <c r="B1233" s="6">
        <f>TITRES_STAT!D1236</f>
        <v>2.6644999999999999</v>
      </c>
      <c r="C1233" s="2">
        <f t="shared" si="149"/>
        <v>0</v>
      </c>
      <c r="D1233" s="2">
        <f t="shared" si="150"/>
        <v>2.6579000000000002</v>
      </c>
      <c r="E1233" s="2">
        <f t="shared" si="152"/>
        <v>2.6600999999999999</v>
      </c>
      <c r="F1233" s="2">
        <f t="shared" si="145"/>
        <v>2.6834449999999999</v>
      </c>
      <c r="G1233" s="2">
        <f t="shared" si="147"/>
        <v>2.8889540000000005</v>
      </c>
      <c r="H1233" s="2">
        <f t="shared" si="151"/>
        <v>3.0053980000000013</v>
      </c>
      <c r="I1233" s="2">
        <f t="array" ref="I1233">SUMPRODUCT(B1217:B1236, (ROW(B1217:B1236)-ROW(B1217)+1)) / (20*21/2)</f>
        <v>2.6611723809523808</v>
      </c>
      <c r="J1233" s="2">
        <f t="shared" si="146"/>
        <v>2.7100548994856566</v>
      </c>
      <c r="K1233" s="2">
        <f t="shared" si="148"/>
        <v>2.8328447419228522</v>
      </c>
    </row>
    <row r="1234" spans="1:11" ht="13.5" x14ac:dyDescent="0.25">
      <c r="A1234" s="3">
        <f>TITRES_STAT!B1237</f>
        <v>43805</v>
      </c>
      <c r="B1234" s="6">
        <f>TITRES_STAT!D1237</f>
        <v>2.6644999999999999</v>
      </c>
      <c r="C1234" s="2">
        <f t="shared" si="149"/>
        <v>0</v>
      </c>
      <c r="D1234" s="2">
        <f t="shared" si="150"/>
        <v>2.6590000000000003</v>
      </c>
      <c r="E1234" s="2">
        <f t="shared" si="152"/>
        <v>2.6600999999999999</v>
      </c>
      <c r="F1234" s="2">
        <f t="shared" si="145"/>
        <v>2.6754799999999994</v>
      </c>
      <c r="G1234" s="2">
        <f t="shared" si="147"/>
        <v>2.8803840000000007</v>
      </c>
      <c r="H1234" s="2">
        <f t="shared" si="151"/>
        <v>3.0031730000000012</v>
      </c>
      <c r="I1234" s="2">
        <f t="array" ref="I1234">SUMPRODUCT(B1218:B1237, (ROW(B1218:B1237)-ROW(B1218)+1)) / (20*21/2)</f>
        <v>2.66101619047619</v>
      </c>
      <c r="J1234" s="2">
        <f t="shared" si="146"/>
        <v>2.7057163376298798</v>
      </c>
      <c r="K1234" s="2">
        <f t="shared" si="148"/>
        <v>2.8262429873376425</v>
      </c>
    </row>
    <row r="1235" spans="1:11" ht="13.5" x14ac:dyDescent="0.25">
      <c r="A1235" s="3">
        <f>TITRES_STAT!B1238</f>
        <v>43808</v>
      </c>
      <c r="B1235" s="6">
        <f>TITRES_STAT!D1238</f>
        <v>2.6644999999999999</v>
      </c>
      <c r="C1235" s="2">
        <f t="shared" si="149"/>
        <v>0</v>
      </c>
      <c r="D1235" s="2">
        <f t="shared" si="150"/>
        <v>2.6623000000000001</v>
      </c>
      <c r="E1235" s="2">
        <f t="shared" si="152"/>
        <v>2.6600999999999999</v>
      </c>
      <c r="F1235" s="2">
        <f t="shared" si="145"/>
        <v>2.6702599999999999</v>
      </c>
      <c r="G1235" s="2">
        <f t="shared" si="147"/>
        <v>2.8718140000000019</v>
      </c>
      <c r="H1235" s="2">
        <f t="shared" si="151"/>
        <v>3.0009480000000006</v>
      </c>
      <c r="I1235" s="2">
        <f t="array" ref="I1235">SUMPRODUCT(B1219:B1238, (ROW(B1219:B1238)-ROW(B1219)+1)) / (20*21/2)</f>
        <v>2.6633380952380947</v>
      </c>
      <c r="J1235" s="2">
        <f t="shared" si="146"/>
        <v>2.7017909721413198</v>
      </c>
      <c r="K1235" s="2">
        <f t="shared" si="148"/>
        <v>2.8199001250891076</v>
      </c>
    </row>
    <row r="1236" spans="1:11" ht="13.5" x14ac:dyDescent="0.25">
      <c r="A1236" s="3">
        <f>TITRES_STAT!B1239</f>
        <v>43809</v>
      </c>
      <c r="B1236" s="6">
        <f>TITRES_STAT!D1239</f>
        <v>2.6644999999999999</v>
      </c>
      <c r="C1236" s="2">
        <f t="shared" si="149"/>
        <v>0</v>
      </c>
      <c r="D1236" s="2">
        <f t="shared" si="150"/>
        <v>2.6644999999999999</v>
      </c>
      <c r="E1236" s="2">
        <f t="shared" si="152"/>
        <v>2.6601000000000004</v>
      </c>
      <c r="F1236" s="2">
        <f t="shared" ref="F1236:F1299" si="153">AVERAGE(B1217:B1236)</f>
        <v>2.6661399999999995</v>
      </c>
      <c r="G1236" s="2">
        <f t="shared" si="147"/>
        <v>2.8635740000000012</v>
      </c>
      <c r="H1236" s="2">
        <f t="shared" si="151"/>
        <v>2.9987230000000005</v>
      </c>
      <c r="I1236" s="2">
        <f t="array" ref="I1236">SUMPRODUCT(B1220:B1239, (ROW(B1220:B1239)-ROW(B1220)+1)) / (20*21/2)</f>
        <v>2.6656861904761904</v>
      </c>
      <c r="J1236" s="2">
        <f t="shared" si="146"/>
        <v>2.6982394509850036</v>
      </c>
      <c r="K1236" s="2">
        <f t="shared" si="148"/>
        <v>2.8138060025365936</v>
      </c>
    </row>
    <row r="1237" spans="1:11" ht="13.5" x14ac:dyDescent="0.25">
      <c r="A1237" s="3">
        <f>TITRES_STAT!B1240</f>
        <v>43810</v>
      </c>
      <c r="B1237" s="6">
        <f>TITRES_STAT!D1240</f>
        <v>2.6644999999999999</v>
      </c>
      <c r="C1237" s="2">
        <f t="shared" si="149"/>
        <v>0</v>
      </c>
      <c r="D1237" s="2">
        <f t="shared" si="150"/>
        <v>2.6644999999999999</v>
      </c>
      <c r="E1237" s="2">
        <f t="shared" si="152"/>
        <v>2.66065</v>
      </c>
      <c r="F1237" s="2">
        <f t="shared" si="153"/>
        <v>2.6620199999999992</v>
      </c>
      <c r="G1237" s="2">
        <f t="shared" si="147"/>
        <v>2.8553340000000009</v>
      </c>
      <c r="H1237" s="2">
        <f t="shared" si="151"/>
        <v>2.9964980000000008</v>
      </c>
      <c r="I1237" s="2">
        <f t="array" ref="I1237">SUMPRODUCT(B1221:B1240, (ROW(B1221:B1240)-ROW(B1221)+1)) / (20*21/2)</f>
        <v>2.6632252380952379</v>
      </c>
      <c r="J1237" s="2">
        <f t="shared" ref="J1237:J1300" si="154">$J$4*B1237+J1236*(1-$J$4)</f>
        <v>2.6950261699388127</v>
      </c>
      <c r="K1237" s="2">
        <f t="shared" si="148"/>
        <v>2.8079508651822174</v>
      </c>
    </row>
    <row r="1238" spans="1:11" ht="13.5" x14ac:dyDescent="0.25">
      <c r="A1238" s="3">
        <f>TITRES_STAT!B1241</f>
        <v>43811</v>
      </c>
      <c r="B1238" s="6">
        <f>TITRES_STAT!D1241</f>
        <v>2.6863999999999999</v>
      </c>
      <c r="C1238" s="2">
        <f t="shared" si="149"/>
        <v>2.1900000000000031E-2</v>
      </c>
      <c r="D1238" s="2">
        <f t="shared" si="150"/>
        <v>2.6688800000000001</v>
      </c>
      <c r="E1238" s="2">
        <f t="shared" si="152"/>
        <v>2.6633900000000001</v>
      </c>
      <c r="F1238" s="2">
        <f t="shared" si="153"/>
        <v>2.6617449999999989</v>
      </c>
      <c r="G1238" s="2">
        <f t="shared" si="147"/>
        <v>2.8475320000000011</v>
      </c>
      <c r="H1238" s="2">
        <f t="shared" si="151"/>
        <v>2.9943825000000008</v>
      </c>
      <c r="I1238" s="2">
        <f t="array" ref="I1238">SUMPRODUCT(B1222:B1241, (ROW(B1222:B1241)-ROW(B1222)+1)) / (20*21/2)</f>
        <v>2.6583285714285712</v>
      </c>
      <c r="J1238" s="2">
        <f t="shared" si="154"/>
        <v>2.6942046299446401</v>
      </c>
      <c r="K1238" s="2">
        <f t="shared" si="148"/>
        <v>2.8031841645868365</v>
      </c>
    </row>
    <row r="1239" spans="1:11" ht="13.5" x14ac:dyDescent="0.25">
      <c r="A1239" s="3">
        <f>TITRES_STAT!B1242</f>
        <v>43812</v>
      </c>
      <c r="B1239" s="6">
        <f>TITRES_STAT!D1242</f>
        <v>2.6863999999999999</v>
      </c>
      <c r="C1239" s="2">
        <f t="shared" si="149"/>
        <v>0</v>
      </c>
      <c r="D1239" s="2">
        <f t="shared" si="150"/>
        <v>2.67326</v>
      </c>
      <c r="E1239" s="2">
        <f t="shared" si="152"/>
        <v>2.6661299999999999</v>
      </c>
      <c r="F1239" s="2">
        <f t="shared" si="153"/>
        <v>2.6628399999999988</v>
      </c>
      <c r="G1239" s="2">
        <f t="shared" si="147"/>
        <v>2.8397300000000008</v>
      </c>
      <c r="H1239" s="2">
        <f t="shared" si="151"/>
        <v>2.9922670000000018</v>
      </c>
      <c r="I1239" s="2">
        <f t="array" ref="I1239">SUMPRODUCT(B1223:B1242, (ROW(B1223:B1242)-ROW(B1223)+1)) / (20*21/2)</f>
        <v>2.6588795238095231</v>
      </c>
      <c r="J1239" s="2">
        <f t="shared" si="154"/>
        <v>2.6934613318546745</v>
      </c>
      <c r="K1239" s="2">
        <f t="shared" si="148"/>
        <v>2.7986043934265687</v>
      </c>
    </row>
    <row r="1240" spans="1:11" ht="13.5" x14ac:dyDescent="0.25">
      <c r="A1240" s="3">
        <f>TITRES_STAT!B1243</f>
        <v>43815</v>
      </c>
      <c r="B1240" s="6">
        <f>TITRES_STAT!D1243</f>
        <v>2.637</v>
      </c>
      <c r="C1240" s="2">
        <f t="shared" si="149"/>
        <v>-4.9399999999999888E-2</v>
      </c>
      <c r="D1240" s="2">
        <f t="shared" si="150"/>
        <v>2.6677599999999999</v>
      </c>
      <c r="E1240" s="2">
        <f t="shared" si="152"/>
        <v>2.6650299999999998</v>
      </c>
      <c r="F1240" s="2">
        <f t="shared" si="153"/>
        <v>2.6609149999999993</v>
      </c>
      <c r="G1240" s="2">
        <f t="shared" si="147"/>
        <v>2.8309400000000005</v>
      </c>
      <c r="H1240" s="2">
        <f t="shared" si="151"/>
        <v>2.9899045000000011</v>
      </c>
      <c r="I1240" s="2">
        <f t="array" ref="I1240">SUMPRODUCT(B1224:B1243, (ROW(B1224:B1243)-ROW(B1224)+1)) / (20*21/2)</f>
        <v>2.6630876190476189</v>
      </c>
      <c r="J1240" s="2">
        <f t="shared" si="154"/>
        <v>2.6880840621542292</v>
      </c>
      <c r="K1240" s="2">
        <f t="shared" si="148"/>
        <v>2.7922669662333703</v>
      </c>
    </row>
    <row r="1241" spans="1:11" ht="13.5" x14ac:dyDescent="0.25">
      <c r="A1241" s="3">
        <f>TITRES_STAT!B1244</f>
        <v>43816</v>
      </c>
      <c r="B1241" s="6">
        <f>TITRES_STAT!D1244</f>
        <v>2.6095000000000002</v>
      </c>
      <c r="C1241" s="2">
        <f t="shared" si="149"/>
        <v>-2.7499999999999858E-2</v>
      </c>
      <c r="D1241" s="2">
        <f t="shared" si="150"/>
        <v>2.6567599999999998</v>
      </c>
      <c r="E1241" s="2">
        <f t="shared" si="152"/>
        <v>2.6606300000000003</v>
      </c>
      <c r="F1241" s="2">
        <f t="shared" si="153"/>
        <v>2.6587149999999991</v>
      </c>
      <c r="G1241" s="2">
        <f t="shared" si="147"/>
        <v>2.8216000000000001</v>
      </c>
      <c r="H1241" s="2">
        <f t="shared" si="151"/>
        <v>2.9876055000000021</v>
      </c>
      <c r="I1241" s="2">
        <f t="array" ref="I1241">SUMPRODUCT(B1225:B1244, (ROW(B1225:B1244)-ROW(B1225)+1)) / (20*21/2)</f>
        <v>2.6627747619047617</v>
      </c>
      <c r="J1241" s="2">
        <f t="shared" si="154"/>
        <v>2.6805998657585883</v>
      </c>
      <c r="K1241" s="2">
        <f t="shared" si="148"/>
        <v>2.7850996342242187</v>
      </c>
    </row>
    <row r="1242" spans="1:11" ht="13.5" x14ac:dyDescent="0.25">
      <c r="A1242" s="3">
        <f>TITRES_STAT!B1245</f>
        <v>43817</v>
      </c>
      <c r="B1242" s="6">
        <f>TITRES_STAT!D1245</f>
        <v>2.6644999999999999</v>
      </c>
      <c r="C1242" s="2">
        <f t="shared" si="149"/>
        <v>5.4999999999999716E-2</v>
      </c>
      <c r="D1242" s="2">
        <f t="shared" si="150"/>
        <v>2.6567600000000002</v>
      </c>
      <c r="E1242" s="2">
        <f t="shared" si="152"/>
        <v>2.6606300000000003</v>
      </c>
      <c r="F1242" s="2">
        <f t="shared" si="153"/>
        <v>2.6587149999999991</v>
      </c>
      <c r="G1242" s="2">
        <f t="shared" si="147"/>
        <v>2.8133600000000007</v>
      </c>
      <c r="H1242" s="2">
        <f t="shared" si="151"/>
        <v>2.9854060000000011</v>
      </c>
      <c r="I1242" s="2">
        <f t="array" ref="I1242">SUMPRODUCT(B1226:B1245, (ROW(B1226:B1245)-ROW(B1226)+1)) / (20*21/2)</f>
        <v>2.6624880952380949</v>
      </c>
      <c r="J1242" s="2">
        <f t="shared" si="154"/>
        <v>2.6790665452101514</v>
      </c>
      <c r="K1242" s="2">
        <f t="shared" si="148"/>
        <v>2.7803702368036611</v>
      </c>
    </row>
    <row r="1243" spans="1:11" ht="13.5" x14ac:dyDescent="0.25">
      <c r="A1243" s="3">
        <f>TITRES_STAT!B1246</f>
        <v>43818</v>
      </c>
      <c r="B1243" s="6">
        <f>TITRES_STAT!D1246</f>
        <v>2.7029000000000001</v>
      </c>
      <c r="C1243" s="2">
        <f t="shared" si="149"/>
        <v>3.8400000000000212E-2</v>
      </c>
      <c r="D1243" s="2">
        <f t="shared" si="150"/>
        <v>2.6600600000000001</v>
      </c>
      <c r="E1243" s="2">
        <f t="shared" si="152"/>
        <v>2.6644700000000001</v>
      </c>
      <c r="F1243" s="2">
        <f t="shared" si="153"/>
        <v>2.6622849999999993</v>
      </c>
      <c r="G1243" s="2">
        <f t="shared" si="147"/>
        <v>2.8058880000000013</v>
      </c>
      <c r="H1243" s="2">
        <f t="shared" si="151"/>
        <v>2.9833730000000016</v>
      </c>
      <c r="I1243" s="2">
        <f t="array" ref="I1243">SUMPRODUCT(B1227:B1246, (ROW(B1227:B1246)-ROW(B1227)+1)) / (20*21/2)</f>
        <v>2.6627514285714287</v>
      </c>
      <c r="J1243" s="2">
        <f t="shared" si="154"/>
        <v>2.6813363980472795</v>
      </c>
      <c r="K1243" s="2">
        <f t="shared" si="148"/>
        <v>2.7773321883015569</v>
      </c>
    </row>
    <row r="1244" spans="1:11" ht="13.5" x14ac:dyDescent="0.25">
      <c r="A1244" s="3">
        <f>TITRES_STAT!B1247</f>
        <v>43819</v>
      </c>
      <c r="B1244" s="6">
        <f>TITRES_STAT!D1247</f>
        <v>2.6589999999999998</v>
      </c>
      <c r="C1244" s="2">
        <f t="shared" si="149"/>
        <v>-4.3900000000000272E-2</v>
      </c>
      <c r="D1244" s="2">
        <f t="shared" si="150"/>
        <v>2.6545800000000002</v>
      </c>
      <c r="E1244" s="2">
        <f t="shared" si="152"/>
        <v>2.6639200000000001</v>
      </c>
      <c r="F1244" s="2">
        <f t="shared" si="153"/>
        <v>2.6620099999999995</v>
      </c>
      <c r="G1244" s="2">
        <f t="shared" si="147"/>
        <v>2.7980880000000008</v>
      </c>
      <c r="H1244" s="2">
        <f t="shared" si="151"/>
        <v>2.9811205000000012</v>
      </c>
      <c r="I1244" s="2">
        <f t="array" ref="I1244">SUMPRODUCT(B1228:B1247, (ROW(B1228:B1247)-ROW(B1228)+1)) / (20*21/2)</f>
        <v>2.6624909523809519</v>
      </c>
      <c r="J1244" s="2">
        <f t="shared" si="154"/>
        <v>2.6792091220427769</v>
      </c>
      <c r="K1244" s="2">
        <f t="shared" si="148"/>
        <v>2.7726917103289468</v>
      </c>
    </row>
    <row r="1245" spans="1:11" ht="13.5" x14ac:dyDescent="0.25">
      <c r="A1245" s="3">
        <f>TITRES_STAT!B1248</f>
        <v>43822</v>
      </c>
      <c r="B1245" s="6">
        <f>TITRES_STAT!D1248</f>
        <v>2.6589999999999998</v>
      </c>
      <c r="C1245" s="2">
        <f t="shared" si="149"/>
        <v>0</v>
      </c>
      <c r="D1245" s="2">
        <f t="shared" si="150"/>
        <v>2.6589799999999997</v>
      </c>
      <c r="E1245" s="2">
        <f t="shared" si="152"/>
        <v>2.6633699999999996</v>
      </c>
      <c r="F1245" s="2">
        <f t="shared" si="153"/>
        <v>2.6617349999999993</v>
      </c>
      <c r="G1245" s="2">
        <f t="shared" si="147"/>
        <v>2.7905080000000009</v>
      </c>
      <c r="H1245" s="2">
        <f t="shared" si="151"/>
        <v>2.9788680000000012</v>
      </c>
      <c r="I1245" s="2">
        <f t="array" ref="I1245">SUMPRODUCT(B1229:B1248, (ROW(B1229:B1248)-ROW(B1229)+1)) / (20*21/2)</f>
        <v>2.662230476190476</v>
      </c>
      <c r="J1245" s="2">
        <f t="shared" si="154"/>
        <v>2.6772844437529888</v>
      </c>
      <c r="K1245" s="2">
        <f t="shared" si="148"/>
        <v>2.7682332118846742</v>
      </c>
    </row>
    <row r="1246" spans="1:11" ht="13.5" x14ac:dyDescent="0.25">
      <c r="A1246" s="3">
        <f>TITRES_STAT!B1249</f>
        <v>43823</v>
      </c>
      <c r="B1246" s="6">
        <f>TITRES_STAT!D1249</f>
        <v>2.6644999999999999</v>
      </c>
      <c r="C1246" s="2">
        <f t="shared" si="149"/>
        <v>5.5000000000000604E-3</v>
      </c>
      <c r="D1246" s="2">
        <f t="shared" si="150"/>
        <v>2.6699799999999998</v>
      </c>
      <c r="E1246" s="2">
        <f t="shared" si="152"/>
        <v>2.6633699999999996</v>
      </c>
      <c r="F1246" s="2">
        <f t="shared" si="153"/>
        <v>2.6617349999999993</v>
      </c>
      <c r="G1246" s="2">
        <f t="shared" si="147"/>
        <v>2.7830380000000008</v>
      </c>
      <c r="H1246" s="2">
        <f t="shared" si="151"/>
        <v>2.976643000000001</v>
      </c>
      <c r="I1246" s="2">
        <f t="array" ref="I1246">SUMPRODUCT(B1230:B1249, (ROW(B1230:B1249)-ROW(B1230)+1)) / (20*21/2)</f>
        <v>2.6598747619047614</v>
      </c>
      <c r="J1246" s="2">
        <f t="shared" si="154"/>
        <v>2.6760668776812757</v>
      </c>
      <c r="K1246" s="2">
        <f t="shared" si="148"/>
        <v>2.7641652427911576</v>
      </c>
    </row>
    <row r="1247" spans="1:11" ht="13.5" x14ac:dyDescent="0.25">
      <c r="A1247" s="3">
        <f>TITRES_STAT!B1250</f>
        <v>43824</v>
      </c>
      <c r="B1247" s="6">
        <f>TITRES_STAT!D1250</f>
        <v>2.6589999999999998</v>
      </c>
      <c r="C1247" s="2">
        <f t="shared" si="149"/>
        <v>-5.5000000000000604E-3</v>
      </c>
      <c r="D1247" s="2">
        <f t="shared" si="150"/>
        <v>2.6688800000000001</v>
      </c>
      <c r="E1247" s="2">
        <f t="shared" si="152"/>
        <v>2.66282</v>
      </c>
      <c r="F1247" s="2">
        <f t="shared" si="153"/>
        <v>2.6617349999999993</v>
      </c>
      <c r="G1247" s="2">
        <f t="shared" si="147"/>
        <v>2.7746880000000012</v>
      </c>
      <c r="H1247" s="2">
        <f t="shared" si="151"/>
        <v>2.9743905000000006</v>
      </c>
      <c r="I1247" s="2">
        <f t="array" ref="I1247">SUMPRODUCT(B1231:B1250, (ROW(B1231:B1250)-ROW(B1231)+1)) / (20*21/2)</f>
        <v>2.6602428571428569</v>
      </c>
      <c r="J1247" s="2">
        <f t="shared" si="154"/>
        <v>2.6744414607592497</v>
      </c>
      <c r="K1247" s="2">
        <f t="shared" si="148"/>
        <v>2.7600411156228768</v>
      </c>
    </row>
    <row r="1248" spans="1:11" ht="13.5" x14ac:dyDescent="0.25">
      <c r="A1248" s="3">
        <f>TITRES_STAT!B1251</f>
        <v>43825</v>
      </c>
      <c r="B1248" s="6">
        <f>TITRES_STAT!D1251</f>
        <v>2.6589999999999998</v>
      </c>
      <c r="C1248" s="2">
        <f t="shared" si="149"/>
        <v>0</v>
      </c>
      <c r="D1248" s="2">
        <f t="shared" si="150"/>
        <v>2.6600999999999999</v>
      </c>
      <c r="E1248" s="2">
        <f t="shared" si="152"/>
        <v>2.6600799999999998</v>
      </c>
      <c r="F1248" s="2">
        <f t="shared" si="153"/>
        <v>2.6617349999999993</v>
      </c>
      <c r="G1248" s="2">
        <f t="shared" si="147"/>
        <v>2.7663380000000006</v>
      </c>
      <c r="H1248" s="2">
        <f t="shared" si="151"/>
        <v>2.9720630000000003</v>
      </c>
      <c r="I1248" s="2">
        <f t="array" ref="I1248">SUMPRODUCT(B1232:B1251, (ROW(B1232:B1251)-ROW(B1232)+1)) / (20*21/2)</f>
        <v>2.6621038095238094</v>
      </c>
      <c r="J1248" s="2">
        <f t="shared" si="154"/>
        <v>2.672970845448845</v>
      </c>
      <c r="K1248" s="2">
        <f t="shared" si="148"/>
        <v>2.7560787189317835</v>
      </c>
    </row>
    <row r="1249" spans="1:11" ht="13.5" x14ac:dyDescent="0.25">
      <c r="A1249" s="3">
        <f>TITRES_STAT!B1252</f>
        <v>43826</v>
      </c>
      <c r="B1249" s="6">
        <f>TITRES_STAT!D1252</f>
        <v>2.637</v>
      </c>
      <c r="C1249" s="2">
        <f t="shared" si="149"/>
        <v>-2.1999999999999797E-2</v>
      </c>
      <c r="D1249" s="2">
        <f t="shared" si="150"/>
        <v>2.6556999999999999</v>
      </c>
      <c r="E1249" s="2">
        <f t="shared" si="152"/>
        <v>2.6551399999999998</v>
      </c>
      <c r="F1249" s="2">
        <f t="shared" si="153"/>
        <v>2.6606349999999996</v>
      </c>
      <c r="G1249" s="2">
        <f t="shared" si="147"/>
        <v>2.7580980000000013</v>
      </c>
      <c r="H1249" s="2">
        <f t="shared" si="151"/>
        <v>2.9697005000000001</v>
      </c>
      <c r="I1249" s="2">
        <f t="array" ref="I1249">SUMPRODUCT(B1233:B1252, (ROW(B1233:B1252)-ROW(B1233)+1)) / (20*21/2)</f>
        <v>2.6633100000000001</v>
      </c>
      <c r="J1249" s="2">
        <f t="shared" si="154"/>
        <v>2.6695450506441931</v>
      </c>
      <c r="K1249" s="2">
        <f t="shared" si="148"/>
        <v>2.7514089652481846</v>
      </c>
    </row>
    <row r="1250" spans="1:11" ht="13.5" x14ac:dyDescent="0.25">
      <c r="A1250" s="3">
        <f>TITRES_STAT!B1253</f>
        <v>43829</v>
      </c>
      <c r="B1250" s="6">
        <f>TITRES_STAT!D1253</f>
        <v>2.6644999999999999</v>
      </c>
      <c r="C1250" s="2">
        <f t="shared" si="149"/>
        <v>2.7499999999999858E-2</v>
      </c>
      <c r="D1250" s="2">
        <f t="shared" si="150"/>
        <v>2.6567999999999996</v>
      </c>
      <c r="E1250" s="2">
        <f t="shared" si="152"/>
        <v>2.6578899999999996</v>
      </c>
      <c r="F1250" s="2">
        <f t="shared" si="153"/>
        <v>2.6614599999999995</v>
      </c>
      <c r="G1250" s="2">
        <f t="shared" si="147"/>
        <v>2.7504080000000011</v>
      </c>
      <c r="H1250" s="2">
        <f t="shared" si="151"/>
        <v>2.9674754999999995</v>
      </c>
      <c r="I1250" s="2">
        <f t="array" ref="I1250">SUMPRODUCT(B1234:B1253, (ROW(B1234:B1253)-ROW(B1234)+1)) / (20*21/2)</f>
        <v>2.6655019047619044</v>
      </c>
      <c r="J1250" s="2">
        <f t="shared" si="154"/>
        <v>2.6690645696304607</v>
      </c>
      <c r="K1250" s="2">
        <f t="shared" si="148"/>
        <v>2.7480007705325695</v>
      </c>
    </row>
    <row r="1251" spans="1:11" ht="13.5" x14ac:dyDescent="0.25">
      <c r="A1251" s="3">
        <f>TITRES_STAT!B1254</f>
        <v>43830</v>
      </c>
      <c r="B1251" s="6">
        <f>TITRES_STAT!D1254</f>
        <v>2.681</v>
      </c>
      <c r="C1251" s="2">
        <f t="shared" si="149"/>
        <v>1.6500000000000181E-2</v>
      </c>
      <c r="D1251" s="2">
        <f t="shared" si="150"/>
        <v>2.6600999999999999</v>
      </c>
      <c r="E1251" s="2">
        <f t="shared" si="152"/>
        <v>2.6650399999999999</v>
      </c>
      <c r="F1251" s="2">
        <f t="shared" si="153"/>
        <v>2.6628349999999994</v>
      </c>
      <c r="G1251" s="2">
        <f t="shared" si="147"/>
        <v>2.7433760000000018</v>
      </c>
      <c r="H1251" s="2">
        <f t="shared" si="151"/>
        <v>2.9653329999999993</v>
      </c>
      <c r="I1251" s="2">
        <f t="array" ref="I1251">SUMPRODUCT(B1235:B1254, (ROW(B1235:B1254)-ROW(B1235)+1)) / (20*21/2)</f>
        <v>2.6675895238095237</v>
      </c>
      <c r="J1251" s="2">
        <f t="shared" si="154"/>
        <v>2.6702012772847024</v>
      </c>
      <c r="K1251" s="2">
        <f t="shared" si="148"/>
        <v>2.7453732893352139</v>
      </c>
    </row>
    <row r="1252" spans="1:11" ht="13.5" x14ac:dyDescent="0.25">
      <c r="A1252" s="3">
        <f>TITRES_STAT!B1255</f>
        <v>43832</v>
      </c>
      <c r="B1252" s="6">
        <f>TITRES_STAT!D1255</f>
        <v>2.6755</v>
      </c>
      <c r="C1252" s="2">
        <f t="shared" si="149"/>
        <v>-5.5000000000000604E-3</v>
      </c>
      <c r="D1252" s="2">
        <f t="shared" si="150"/>
        <v>2.6634000000000002</v>
      </c>
      <c r="E1252" s="2">
        <f t="shared" si="152"/>
        <v>2.66614</v>
      </c>
      <c r="F1252" s="2">
        <f t="shared" si="153"/>
        <v>2.6633849999999994</v>
      </c>
      <c r="G1252" s="2">
        <f t="shared" si="147"/>
        <v>2.7364540000000015</v>
      </c>
      <c r="H1252" s="2">
        <f t="shared" si="151"/>
        <v>2.9631630000000002</v>
      </c>
      <c r="I1252" s="2">
        <f t="array" ref="I1252">SUMPRODUCT(B1236:B1255, (ROW(B1236:B1255)-ROW(B1236)+1)) / (20*21/2)</f>
        <v>2.6648680952380954</v>
      </c>
      <c r="J1252" s="2">
        <f t="shared" si="154"/>
        <v>2.6707059175433026</v>
      </c>
      <c r="K1252" s="2">
        <f t="shared" si="148"/>
        <v>2.742633160341676</v>
      </c>
    </row>
    <row r="1253" spans="1:11" ht="13.5" x14ac:dyDescent="0.25">
      <c r="A1253" s="3">
        <f>TITRES_STAT!B1256</f>
        <v>43833</v>
      </c>
      <c r="B1253" s="6">
        <f>TITRES_STAT!D1256</f>
        <v>2.6863999999999999</v>
      </c>
      <c r="C1253" s="2">
        <f t="shared" si="149"/>
        <v>1.089999999999991E-2</v>
      </c>
      <c r="D1253" s="2">
        <f t="shared" si="150"/>
        <v>2.6688800000000001</v>
      </c>
      <c r="E1253" s="2">
        <f t="shared" si="152"/>
        <v>2.6644899999999998</v>
      </c>
      <c r="F1253" s="2">
        <f t="shared" si="153"/>
        <v>2.6644799999999993</v>
      </c>
      <c r="G1253" s="2">
        <f t="shared" si="147"/>
        <v>2.7297500000000015</v>
      </c>
      <c r="H1253" s="2">
        <f t="shared" si="151"/>
        <v>2.9609975000000004</v>
      </c>
      <c r="I1253" s="2">
        <f t="array" ref="I1253">SUMPRODUCT(B1237:B1256, (ROW(B1237:B1256)-ROW(B1237)+1)) / (20*21/2)</f>
        <v>2.6622776190476185</v>
      </c>
      <c r="J1253" s="2">
        <f t="shared" si="154"/>
        <v>2.6722005920629881</v>
      </c>
      <c r="K1253" s="2">
        <f t="shared" si="148"/>
        <v>2.740427938367493</v>
      </c>
    </row>
    <row r="1254" spans="1:11" ht="13.5" x14ac:dyDescent="0.25">
      <c r="A1254" s="3">
        <f>TITRES_STAT!B1257</f>
        <v>43836</v>
      </c>
      <c r="B1254" s="6">
        <f>TITRES_STAT!D1257</f>
        <v>2.6863999999999999</v>
      </c>
      <c r="C1254" s="2">
        <f t="shared" si="149"/>
        <v>0</v>
      </c>
      <c r="D1254" s="2">
        <f t="shared" si="150"/>
        <v>2.6787599999999996</v>
      </c>
      <c r="E1254" s="2">
        <f t="shared" si="152"/>
        <v>2.6672299999999995</v>
      </c>
      <c r="F1254" s="2">
        <f t="shared" si="153"/>
        <v>2.6655749999999996</v>
      </c>
      <c r="G1254" s="2">
        <f t="shared" si="147"/>
        <v>2.7230460000000005</v>
      </c>
      <c r="H1254" s="2">
        <f t="shared" si="151"/>
        <v>2.9588320000000006</v>
      </c>
      <c r="I1254" s="2">
        <f t="array" ref="I1254">SUMPRODUCT(B1238:B1257, (ROW(B1238:B1257)-ROW(B1238)+1)) / (20*21/2)</f>
        <v>2.6640085714285715</v>
      </c>
      <c r="J1254" s="2">
        <f t="shared" si="154"/>
        <v>2.673552916628418</v>
      </c>
      <c r="K1254" s="2">
        <f t="shared" si="148"/>
        <v>2.7383091956864152</v>
      </c>
    </row>
    <row r="1255" spans="1:11" ht="13.5" x14ac:dyDescent="0.25">
      <c r="A1255" s="3">
        <f>TITRES_STAT!B1258</f>
        <v>43837</v>
      </c>
      <c r="B1255" s="6">
        <f>TITRES_STAT!D1258</f>
        <v>2.637</v>
      </c>
      <c r="C1255" s="2">
        <f t="shared" si="149"/>
        <v>-4.9399999999999888E-2</v>
      </c>
      <c r="D1255" s="2">
        <f t="shared" si="150"/>
        <v>2.67326</v>
      </c>
      <c r="E1255" s="2">
        <f t="shared" si="152"/>
        <v>2.6650299999999998</v>
      </c>
      <c r="F1255" s="2">
        <f t="shared" si="153"/>
        <v>2.6641999999999997</v>
      </c>
      <c r="G1255" s="2">
        <f t="shared" si="147"/>
        <v>2.7148060000000003</v>
      </c>
      <c r="H1255" s="2">
        <f t="shared" si="151"/>
        <v>2.9565950000000005</v>
      </c>
      <c r="I1255" s="2">
        <f t="array" ref="I1255">SUMPRODUCT(B1239:B1258, (ROW(B1239:B1258)-ROW(B1239)+1)) / (20*21/2)</f>
        <v>2.6656609523809527</v>
      </c>
      <c r="J1255" s="2">
        <f t="shared" si="154"/>
        <v>2.6700716864733307</v>
      </c>
      <c r="K1255" s="2">
        <f t="shared" si="148"/>
        <v>2.7343362860516542</v>
      </c>
    </row>
    <row r="1256" spans="1:11" ht="13.5" x14ac:dyDescent="0.25">
      <c r="A1256" s="3">
        <f>TITRES_STAT!B1259</f>
        <v>43838</v>
      </c>
      <c r="B1256" s="6">
        <f>TITRES_STAT!D1259</f>
        <v>2.637</v>
      </c>
      <c r="C1256" s="2">
        <f t="shared" si="149"/>
        <v>0</v>
      </c>
      <c r="D1256" s="2">
        <f t="shared" si="150"/>
        <v>2.6644600000000005</v>
      </c>
      <c r="E1256" s="2">
        <f t="shared" si="152"/>
        <v>2.66228</v>
      </c>
      <c r="F1256" s="2">
        <f t="shared" si="153"/>
        <v>2.6628249999999993</v>
      </c>
      <c r="G1256" s="2">
        <f t="shared" si="147"/>
        <v>2.7065660000000009</v>
      </c>
      <c r="H1256" s="2">
        <f t="shared" si="151"/>
        <v>2.9543579999999996</v>
      </c>
      <c r="I1256" s="2">
        <f t="array" ref="I1256">SUMPRODUCT(B1240:B1259, (ROW(B1240:B1259)-ROW(B1240)+1)) / (20*21/2)</f>
        <v>2.6662914285714288</v>
      </c>
      <c r="J1256" s="2">
        <f t="shared" si="154"/>
        <v>2.6669220020472988</v>
      </c>
      <c r="K1256" s="2">
        <f t="shared" si="148"/>
        <v>2.730519176794727</v>
      </c>
    </row>
    <row r="1257" spans="1:11" ht="13.5" x14ac:dyDescent="0.25">
      <c r="A1257" s="3">
        <f>TITRES_STAT!B1260</f>
        <v>43839</v>
      </c>
      <c r="B1257" s="6">
        <f>TITRES_STAT!D1260</f>
        <v>2.681</v>
      </c>
      <c r="C1257" s="2">
        <f t="shared" si="149"/>
        <v>4.4000000000000039E-2</v>
      </c>
      <c r="D1257" s="2">
        <f t="shared" si="150"/>
        <v>2.6655600000000002</v>
      </c>
      <c r="E1257" s="2">
        <f t="shared" si="152"/>
        <v>2.6644800000000002</v>
      </c>
      <c r="F1257" s="2">
        <f t="shared" si="153"/>
        <v>2.6636499999999996</v>
      </c>
      <c r="G1257" s="2">
        <f t="shared" si="147"/>
        <v>2.7000840000000013</v>
      </c>
      <c r="H1257" s="2">
        <f t="shared" si="151"/>
        <v>2.9524414999999999</v>
      </c>
      <c r="I1257" s="2">
        <f t="array" ref="I1257">SUMPRODUCT(B1241:B1260, (ROW(B1241:B1260)-ROW(B1241)+1)) / (20*21/2)</f>
        <v>2.6670000000000003</v>
      </c>
      <c r="J1257" s="2">
        <f t="shared" si="154"/>
        <v>2.6682627637570797</v>
      </c>
      <c r="K1257" s="2">
        <f t="shared" si="148"/>
        <v>2.7285772482929733</v>
      </c>
    </row>
    <row r="1258" spans="1:11" ht="13.5" x14ac:dyDescent="0.25">
      <c r="A1258" s="3">
        <f>TITRES_STAT!B1261</f>
        <v>43840</v>
      </c>
      <c r="B1258" s="6">
        <f>TITRES_STAT!D1261</f>
        <v>2.681</v>
      </c>
      <c r="C1258" s="2">
        <f t="shared" si="149"/>
        <v>0</v>
      </c>
      <c r="D1258" s="2">
        <f t="shared" si="150"/>
        <v>2.6644800000000002</v>
      </c>
      <c r="E1258" s="2">
        <f t="shared" si="152"/>
        <v>2.6666800000000004</v>
      </c>
      <c r="F1258" s="2">
        <f t="shared" si="153"/>
        <v>2.6633799999999992</v>
      </c>
      <c r="G1258" s="2">
        <f t="shared" si="147"/>
        <v>2.6943720000000018</v>
      </c>
      <c r="H1258" s="2">
        <f t="shared" si="151"/>
        <v>2.9505250000000003</v>
      </c>
      <c r="I1258" s="2">
        <f t="array" ref="I1258">SUMPRODUCT(B1242:B1261, (ROW(B1242:B1261)-ROW(B1242)+1)) / (20*21/2)</f>
        <v>2.6602276190476193</v>
      </c>
      <c r="J1258" s="2">
        <f t="shared" si="154"/>
        <v>2.669475833875453</v>
      </c>
      <c r="K1258" s="2">
        <f t="shared" si="148"/>
        <v>2.7267114738501119</v>
      </c>
    </row>
    <row r="1259" spans="1:11" ht="13.5" x14ac:dyDescent="0.25">
      <c r="A1259" s="3">
        <f>TITRES_STAT!B1262</f>
        <v>43843</v>
      </c>
      <c r="B1259" s="6">
        <f>TITRES_STAT!D1262</f>
        <v>2.67</v>
      </c>
      <c r="C1259" s="2">
        <f t="shared" si="149"/>
        <v>-1.1000000000000121E-2</v>
      </c>
      <c r="D1259" s="2">
        <f t="shared" si="150"/>
        <v>2.6612</v>
      </c>
      <c r="E1259" s="2">
        <f t="shared" si="152"/>
        <v>2.6699800000000002</v>
      </c>
      <c r="F1259" s="2">
        <f t="shared" si="153"/>
        <v>2.66256</v>
      </c>
      <c r="G1259" s="2">
        <f t="shared" si="147"/>
        <v>2.6876700000000011</v>
      </c>
      <c r="H1259" s="2">
        <f t="shared" si="151"/>
        <v>2.9484529999999993</v>
      </c>
      <c r="I1259" s="2">
        <f t="array" ref="I1259">SUMPRODUCT(B1243:B1262, (ROW(B1243:B1262)-ROW(B1243)+1)) / (20*21/2)</f>
        <v>2.6598095238095234</v>
      </c>
      <c r="J1259" s="2">
        <f t="shared" si="154"/>
        <v>2.6695257544587432</v>
      </c>
      <c r="K1259" s="2">
        <f t="shared" si="148"/>
        <v>2.7244874944834407</v>
      </c>
    </row>
    <row r="1260" spans="1:11" ht="13.5" x14ac:dyDescent="0.25">
      <c r="A1260" s="3">
        <f>TITRES_STAT!B1263</f>
        <v>43845</v>
      </c>
      <c r="B1260" s="6">
        <f>TITRES_STAT!D1263</f>
        <v>2.67</v>
      </c>
      <c r="C1260" s="2">
        <f t="shared" si="149"/>
        <v>0</v>
      </c>
      <c r="D1260" s="2">
        <f t="shared" si="150"/>
        <v>2.6678000000000002</v>
      </c>
      <c r="E1260" s="2">
        <f t="shared" si="152"/>
        <v>2.6705300000000003</v>
      </c>
      <c r="F1260" s="2">
        <f t="shared" si="153"/>
        <v>2.6642099999999997</v>
      </c>
      <c r="G1260" s="2">
        <f t="shared" si="147"/>
        <v>2.6827260000000006</v>
      </c>
      <c r="H1260" s="2">
        <f t="shared" si="151"/>
        <v>2.9464564999999991</v>
      </c>
      <c r="I1260" s="2">
        <f t="array" ref="I1260">SUMPRODUCT(B1244:B1263, (ROW(B1244:B1263)-ROW(B1244)+1)) / (20*21/2)</f>
        <v>2.6573223809523809</v>
      </c>
      <c r="J1260" s="2">
        <f t="shared" si="154"/>
        <v>2.6695709207007678</v>
      </c>
      <c r="K1260" s="2">
        <f t="shared" si="148"/>
        <v>2.7223507299938938</v>
      </c>
    </row>
    <row r="1261" spans="1:11" ht="13.5" x14ac:dyDescent="0.25">
      <c r="A1261" s="3">
        <f>TITRES_STAT!B1264</f>
        <v>43846</v>
      </c>
      <c r="B1261" s="6">
        <f>TITRES_STAT!D1264</f>
        <v>2.5931000000000002</v>
      </c>
      <c r="C1261" s="2">
        <f t="shared" si="149"/>
        <v>-7.6899999999999746E-2</v>
      </c>
      <c r="D1261" s="2">
        <f t="shared" si="150"/>
        <v>2.6590199999999999</v>
      </c>
      <c r="E1261" s="2">
        <f t="shared" si="152"/>
        <v>2.6617400000000004</v>
      </c>
      <c r="F1261" s="2">
        <f t="shared" si="153"/>
        <v>2.6633899999999997</v>
      </c>
      <c r="G1261" s="2">
        <f t="shared" si="147"/>
        <v>2.6774520000000002</v>
      </c>
      <c r="H1261" s="2">
        <f t="shared" si="151"/>
        <v>2.944</v>
      </c>
      <c r="I1261" s="2">
        <f t="array" ref="I1261">SUMPRODUCT(B1245:B1264, (ROW(B1245:B1264)-ROW(B1245)+1)) / (20*21/2)</f>
        <v>2.6577680952380951</v>
      </c>
      <c r="J1261" s="2">
        <f t="shared" si="154"/>
        <v>2.6622879758721232</v>
      </c>
      <c r="K1261" s="2">
        <f t="shared" si="148"/>
        <v>2.717282073915702</v>
      </c>
    </row>
    <row r="1262" spans="1:11" ht="13.5" x14ac:dyDescent="0.25">
      <c r="A1262" s="3">
        <f>TITRES_STAT!B1265</f>
        <v>43847</v>
      </c>
      <c r="B1262" s="6">
        <f>TITRES_STAT!D1265</f>
        <v>2.6589999999999998</v>
      </c>
      <c r="C1262" s="2">
        <f t="shared" si="149"/>
        <v>6.5899999999999626E-2</v>
      </c>
      <c r="D1262" s="2">
        <f t="shared" si="150"/>
        <v>2.65462</v>
      </c>
      <c r="E1262" s="2">
        <f t="shared" si="152"/>
        <v>2.6600900000000003</v>
      </c>
      <c r="F1262" s="2">
        <f t="shared" si="153"/>
        <v>2.6631149999999999</v>
      </c>
      <c r="G1262" s="2">
        <f t="shared" si="147"/>
        <v>2.6740460000000001</v>
      </c>
      <c r="H1262" s="2">
        <f t="shared" si="151"/>
        <v>2.941773</v>
      </c>
      <c r="I1262" s="2">
        <f t="array" ref="I1262">SUMPRODUCT(B1246:B1265, (ROW(B1246:B1265)-ROW(B1246)+1)) / (20*21/2)</f>
        <v>2.6655114285714285</v>
      </c>
      <c r="J1262" s="2">
        <f t="shared" si="154"/>
        <v>2.6619748353128734</v>
      </c>
      <c r="K1262" s="2">
        <f t="shared" si="148"/>
        <v>2.7149965023895959</v>
      </c>
    </row>
    <row r="1263" spans="1:11" ht="13.5" x14ac:dyDescent="0.25">
      <c r="A1263" s="3">
        <f>TITRES_STAT!B1266</f>
        <v>43850</v>
      </c>
      <c r="B1263" s="6">
        <f>TITRES_STAT!D1266</f>
        <v>2.637</v>
      </c>
      <c r="C1263" s="2">
        <f t="shared" si="149"/>
        <v>-2.1999999999999797E-2</v>
      </c>
      <c r="D1263" s="2">
        <f t="shared" si="150"/>
        <v>2.6458199999999996</v>
      </c>
      <c r="E1263" s="2">
        <f t="shared" si="152"/>
        <v>2.6551499999999999</v>
      </c>
      <c r="F1263" s="2">
        <f t="shared" si="153"/>
        <v>2.6598199999999999</v>
      </c>
      <c r="G1263" s="2">
        <f t="shared" si="147"/>
        <v>2.6702000000000004</v>
      </c>
      <c r="H1263" s="2">
        <f t="shared" si="151"/>
        <v>2.9395359999999995</v>
      </c>
      <c r="I1263" s="2">
        <f t="array" ref="I1263">SUMPRODUCT(B1247:B1266, (ROW(B1247:B1266)-ROW(B1247)+1)) / (20*21/2)</f>
        <v>2.6817576190476196</v>
      </c>
      <c r="J1263" s="2">
        <f t="shared" si="154"/>
        <v>2.65959627956879</v>
      </c>
      <c r="K1263" s="2">
        <f t="shared" si="148"/>
        <v>2.7119378160213765</v>
      </c>
    </row>
    <row r="1264" spans="1:11" ht="13.5" x14ac:dyDescent="0.25">
      <c r="A1264" s="3">
        <f>TITRES_STAT!B1267</f>
        <v>43851</v>
      </c>
      <c r="B1264" s="6">
        <f>TITRES_STAT!D1267</f>
        <v>2.6644999999999999</v>
      </c>
      <c r="C1264" s="2">
        <f t="shared" si="149"/>
        <v>2.7499999999999858E-2</v>
      </c>
      <c r="D1264" s="2">
        <f t="shared" si="150"/>
        <v>2.64472</v>
      </c>
      <c r="E1264" s="2">
        <f t="shared" si="152"/>
        <v>2.6529599999999998</v>
      </c>
      <c r="F1264" s="2">
        <f t="shared" si="153"/>
        <v>2.6600949999999997</v>
      </c>
      <c r="G1264" s="2">
        <f t="shared" si="147"/>
        <v>2.6670140000000009</v>
      </c>
      <c r="H1264" s="2">
        <f t="shared" si="151"/>
        <v>2.9374364999999996</v>
      </c>
      <c r="I1264" s="2">
        <f t="array" ref="I1264">SUMPRODUCT(B1248:B1267, (ROW(B1248:B1267)-ROW(B1248)+1)) / (20*21/2)</f>
        <v>2.6966690476190474</v>
      </c>
      <c r="J1264" s="2">
        <f t="shared" si="154"/>
        <v>2.6600633005622387</v>
      </c>
      <c r="K1264" s="2">
        <f t="shared" si="148"/>
        <v>2.7100775095107346</v>
      </c>
    </row>
    <row r="1265" spans="1:11" ht="13.5" x14ac:dyDescent="0.25">
      <c r="A1265" s="3">
        <f>TITRES_STAT!B1268</f>
        <v>43852</v>
      </c>
      <c r="B1265" s="6">
        <f>TITRES_STAT!D1268</f>
        <v>2.7414000000000001</v>
      </c>
      <c r="C1265" s="2">
        <f t="shared" si="149"/>
        <v>7.690000000000019E-2</v>
      </c>
      <c r="D1265" s="2">
        <f t="shared" si="150"/>
        <v>2.6590000000000003</v>
      </c>
      <c r="E1265" s="2">
        <f t="shared" si="152"/>
        <v>2.6634000000000002</v>
      </c>
      <c r="F1265" s="2">
        <f t="shared" si="153"/>
        <v>2.6642149999999996</v>
      </c>
      <c r="G1265" s="2">
        <f t="shared" si="147"/>
        <v>2.6664640000000008</v>
      </c>
      <c r="H1265" s="2">
        <f t="shared" si="151"/>
        <v>2.9357214999999997</v>
      </c>
      <c r="I1265" s="2">
        <f t="array" ref="I1265">SUMPRODUCT(B1249:B1268, (ROW(B1249:B1268)-ROW(B1249)+1)) / (20*21/2)</f>
        <v>2.7065790476190479</v>
      </c>
      <c r="J1265" s="2">
        <f t="shared" si="154"/>
        <v>2.6678096528896442</v>
      </c>
      <c r="K1265" s="2">
        <f t="shared" si="148"/>
        <v>2.7113058424710981</v>
      </c>
    </row>
    <row r="1266" spans="1:11" ht="13.5" x14ac:dyDescent="0.25">
      <c r="A1266" s="3">
        <f>TITRES_STAT!B1269</f>
        <v>43853</v>
      </c>
      <c r="B1266" s="6">
        <f>TITRES_STAT!D1269</f>
        <v>2.8348</v>
      </c>
      <c r="C1266" s="2">
        <f t="shared" si="149"/>
        <v>9.3399999999999928E-2</v>
      </c>
      <c r="D1266" s="2">
        <f t="shared" si="150"/>
        <v>2.7073399999999999</v>
      </c>
      <c r="E1266" s="2">
        <f t="shared" si="152"/>
        <v>2.6831800000000001</v>
      </c>
      <c r="F1266" s="2">
        <f t="shared" si="153"/>
        <v>2.6727300000000001</v>
      </c>
      <c r="G1266" s="2">
        <f t="shared" ref="G1266:G1329" si="155">AVERAGE(B1217:B1266)</f>
        <v>2.6682220000000014</v>
      </c>
      <c r="H1266" s="2">
        <f t="shared" si="151"/>
        <v>2.9345239999999988</v>
      </c>
      <c r="I1266" s="2">
        <f t="array" ref="I1266">SUMPRODUCT(B1250:B1269, (ROW(B1250:B1269)-ROW(B1250)+1)) / (20*21/2)</f>
        <v>2.7148399999999993</v>
      </c>
      <c r="J1266" s="2">
        <f t="shared" si="154"/>
        <v>2.6837134954715829</v>
      </c>
      <c r="K1266" s="2">
        <f t="shared" si="148"/>
        <v>2.7161487506094861</v>
      </c>
    </row>
    <row r="1267" spans="1:11" ht="13.5" x14ac:dyDescent="0.25">
      <c r="A1267" s="3">
        <f>TITRES_STAT!B1270</f>
        <v>43854</v>
      </c>
      <c r="B1267" s="6">
        <f>TITRES_STAT!D1270</f>
        <v>2.8292999999999999</v>
      </c>
      <c r="C1267" s="2">
        <f t="shared" si="149"/>
        <v>-5.5000000000000604E-3</v>
      </c>
      <c r="D1267" s="2">
        <f t="shared" si="150"/>
        <v>2.7413999999999996</v>
      </c>
      <c r="E1267" s="2">
        <f t="shared" si="152"/>
        <v>2.69801</v>
      </c>
      <c r="F1267" s="2">
        <f t="shared" si="153"/>
        <v>2.6812449999999997</v>
      </c>
      <c r="G1267" s="2">
        <f t="shared" si="155"/>
        <v>2.6698700000000004</v>
      </c>
      <c r="H1267" s="2">
        <f t="shared" si="151"/>
        <v>2.9332989999999985</v>
      </c>
      <c r="I1267" s="2">
        <f t="array" ref="I1267">SUMPRODUCT(B1251:B1270, (ROW(B1251:B1270)-ROW(B1251)+1)) / (20*21/2)</f>
        <v>2.7203614285714286</v>
      </c>
      <c r="J1267" s="2">
        <f t="shared" si="154"/>
        <v>2.6975788768552418</v>
      </c>
      <c r="K1267" s="2">
        <f t="shared" ref="K1267:K1330" si="156">$K$4*B1267+(1-$K$4)*K1266</f>
        <v>2.7205860545071534</v>
      </c>
    </row>
    <row r="1268" spans="1:11" ht="13.5" x14ac:dyDescent="0.25">
      <c r="A1268" s="3">
        <f>TITRES_STAT!B1271</f>
        <v>43857</v>
      </c>
      <c r="B1268" s="6">
        <f>TITRES_STAT!D1271</f>
        <v>2.7852999999999999</v>
      </c>
      <c r="C1268" s="2">
        <f t="shared" si="149"/>
        <v>-4.4000000000000039E-2</v>
      </c>
      <c r="D1268" s="2">
        <f t="shared" si="150"/>
        <v>2.7710599999999999</v>
      </c>
      <c r="E1268" s="2">
        <f t="shared" si="152"/>
        <v>2.70844</v>
      </c>
      <c r="F1268" s="2">
        <f t="shared" si="153"/>
        <v>2.6875600000000004</v>
      </c>
      <c r="G1268" s="2">
        <f t="shared" si="155"/>
        <v>2.6717380000000008</v>
      </c>
      <c r="H1268" s="2">
        <f t="shared" si="151"/>
        <v>2.931703499999998</v>
      </c>
      <c r="I1268" s="2">
        <f t="array" ref="I1268">SUMPRODUCT(B1252:B1271, (ROW(B1252:B1271)-ROW(B1252)+1)) / (20*21/2)</f>
        <v>2.7244166666666665</v>
      </c>
      <c r="J1268" s="2">
        <f t="shared" si="154"/>
        <v>2.705933269535695</v>
      </c>
      <c r="K1268" s="2">
        <f t="shared" si="156"/>
        <v>2.723123856291187</v>
      </c>
    </row>
    <row r="1269" spans="1:11" ht="13.5" x14ac:dyDescent="0.25">
      <c r="A1269" s="3">
        <f>TITRES_STAT!B1272</f>
        <v>43858</v>
      </c>
      <c r="B1269" s="6">
        <f>TITRES_STAT!D1272</f>
        <v>2.7743000000000002</v>
      </c>
      <c r="C1269" s="2">
        <f t="shared" si="149"/>
        <v>-1.0999999999999677E-2</v>
      </c>
      <c r="D1269" s="2">
        <f t="shared" si="150"/>
        <v>2.7930199999999998</v>
      </c>
      <c r="E1269" s="2">
        <f t="shared" si="152"/>
        <v>2.7188699999999999</v>
      </c>
      <c r="F1269" s="2">
        <f t="shared" si="153"/>
        <v>2.6944250000000003</v>
      </c>
      <c r="G1269" s="2">
        <f t="shared" si="155"/>
        <v>2.6739340000000009</v>
      </c>
      <c r="H1269" s="2">
        <f t="shared" si="151"/>
        <v>2.9302034999999989</v>
      </c>
      <c r="I1269" s="2">
        <f t="array" ref="I1269">SUMPRODUCT(B1253:B1272, (ROW(B1253:B1272)-ROW(B1253)+1)) / (20*21/2)</f>
        <v>2.7297557142857141</v>
      </c>
      <c r="J1269" s="2">
        <f t="shared" si="154"/>
        <v>2.7124443867227717</v>
      </c>
      <c r="K1269" s="2">
        <f t="shared" si="156"/>
        <v>2.725130763887611</v>
      </c>
    </row>
    <row r="1270" spans="1:11" ht="13.5" x14ac:dyDescent="0.25">
      <c r="A1270" s="3">
        <f>TITRES_STAT!B1273</f>
        <v>43859</v>
      </c>
      <c r="B1270" s="6">
        <f>TITRES_STAT!D1273</f>
        <v>2.7524000000000002</v>
      </c>
      <c r="C1270" s="2">
        <f t="shared" si="149"/>
        <v>-2.1900000000000031E-2</v>
      </c>
      <c r="D1270" s="2">
        <f t="shared" si="150"/>
        <v>2.7952199999999996</v>
      </c>
      <c r="E1270" s="2">
        <f t="shared" si="152"/>
        <v>2.7271100000000006</v>
      </c>
      <c r="F1270" s="2">
        <f t="shared" si="153"/>
        <v>2.6988200000000004</v>
      </c>
      <c r="G1270" s="2">
        <f t="shared" si="155"/>
        <v>2.675472000000001</v>
      </c>
      <c r="H1270" s="2">
        <f t="shared" si="151"/>
        <v>2.9285434999999982</v>
      </c>
      <c r="I1270" s="2">
        <f t="array" ref="I1270">SUMPRODUCT(B1254:B1273, (ROW(B1254:B1273)-ROW(B1254)+1)) / (20*21/2)</f>
        <v>2.7336547619047615</v>
      </c>
      <c r="J1270" s="2">
        <f t="shared" si="154"/>
        <v>2.7162496832253646</v>
      </c>
      <c r="K1270" s="2">
        <f t="shared" si="156"/>
        <v>2.7262001456959397</v>
      </c>
    </row>
    <row r="1271" spans="1:11" ht="13.5" x14ac:dyDescent="0.25">
      <c r="A1271" s="3">
        <f>TITRES_STAT!B1274</f>
        <v>43860</v>
      </c>
      <c r="B1271" s="6">
        <f>TITRES_STAT!D1274</f>
        <v>2.7414000000000001</v>
      </c>
      <c r="C1271" s="2">
        <f t="shared" si="149"/>
        <v>-1.1000000000000121E-2</v>
      </c>
      <c r="D1271" s="2">
        <f t="shared" si="150"/>
        <v>2.7765399999999998</v>
      </c>
      <c r="E1271" s="2">
        <f t="shared" si="152"/>
        <v>2.74194</v>
      </c>
      <c r="F1271" s="2">
        <f t="shared" si="153"/>
        <v>2.7018400000000002</v>
      </c>
      <c r="G1271" s="2">
        <f t="shared" si="155"/>
        <v>2.6772300000000007</v>
      </c>
      <c r="H1271" s="2">
        <f t="shared" si="151"/>
        <v>2.9268284999999987</v>
      </c>
      <c r="I1271" s="2">
        <f t="array" ref="I1271">SUMPRODUCT(B1255:B1274, (ROW(B1255:B1274)-ROW(B1255)+1)) / (20*21/2)</f>
        <v>2.7346466666666673</v>
      </c>
      <c r="J1271" s="2">
        <f t="shared" si="154"/>
        <v>2.7186449514896154</v>
      </c>
      <c r="K1271" s="2">
        <f t="shared" si="156"/>
        <v>2.726796218413746</v>
      </c>
    </row>
    <row r="1272" spans="1:11" ht="13.5" x14ac:dyDescent="0.25">
      <c r="A1272" s="3">
        <f>TITRES_STAT!B1275</f>
        <v>43861</v>
      </c>
      <c r="B1272" s="6">
        <f>TITRES_STAT!D1275</f>
        <v>2.7578999999999998</v>
      </c>
      <c r="C1272" s="2">
        <f t="shared" si="149"/>
        <v>1.6499999999999737E-2</v>
      </c>
      <c r="D1272" s="2">
        <f t="shared" si="150"/>
        <v>2.7622599999999999</v>
      </c>
      <c r="E1272" s="2">
        <f t="shared" si="152"/>
        <v>2.75183</v>
      </c>
      <c r="F1272" s="2">
        <f t="shared" si="153"/>
        <v>2.7059600000000001</v>
      </c>
      <c r="G1272" s="2">
        <f t="shared" si="155"/>
        <v>2.6790980000000006</v>
      </c>
      <c r="H1272" s="2">
        <f t="shared" si="151"/>
        <v>2.9251959999999984</v>
      </c>
      <c r="I1272" s="2">
        <f t="array" ref="I1272">SUMPRODUCT(B1256:B1275, (ROW(B1256:B1275)-ROW(B1256)+1)) / (20*21/2)</f>
        <v>2.7381004761904761</v>
      </c>
      <c r="J1272" s="2">
        <f t="shared" si="154"/>
        <v>2.7223835275382235</v>
      </c>
      <c r="K1272" s="2">
        <f t="shared" si="156"/>
        <v>2.7280159745543835</v>
      </c>
    </row>
    <row r="1273" spans="1:11" ht="13.5" x14ac:dyDescent="0.25">
      <c r="A1273" s="3">
        <f>TITRES_STAT!B1276</f>
        <v>43864</v>
      </c>
      <c r="B1273" s="6">
        <f>TITRES_STAT!D1276</f>
        <v>2.7469000000000001</v>
      </c>
      <c r="C1273" s="2">
        <f t="shared" si="149"/>
        <v>-1.0999999999999677E-2</v>
      </c>
      <c r="D1273" s="2">
        <f t="shared" si="150"/>
        <v>2.7545799999999998</v>
      </c>
      <c r="E1273" s="2">
        <f t="shared" si="152"/>
        <v>2.7628200000000001</v>
      </c>
      <c r="F1273" s="2">
        <f t="shared" si="153"/>
        <v>2.7089849999999998</v>
      </c>
      <c r="G1273" s="2">
        <f t="shared" si="155"/>
        <v>2.6814060000000008</v>
      </c>
      <c r="H1273" s="2">
        <f t="shared" si="151"/>
        <v>2.9235839999999986</v>
      </c>
      <c r="I1273" s="2">
        <f t="array" ref="I1273">SUMPRODUCT(B1257:B1276, (ROW(B1257:B1276)-ROW(B1257)+1)) / (20*21/2)</f>
        <v>2.7357928571428567</v>
      </c>
      <c r="J1273" s="2">
        <f t="shared" si="154"/>
        <v>2.7247184296774405</v>
      </c>
      <c r="K1273" s="2">
        <f t="shared" si="156"/>
        <v>2.728756524571859</v>
      </c>
    </row>
    <row r="1274" spans="1:11" ht="13.5" x14ac:dyDescent="0.25">
      <c r="A1274" s="3">
        <f>TITRES_STAT!B1277</f>
        <v>43865</v>
      </c>
      <c r="B1274" s="6">
        <f>TITRES_STAT!D1277</f>
        <v>2.7193999999999998</v>
      </c>
      <c r="C1274" s="2">
        <f t="shared" si="149"/>
        <v>-2.7500000000000302E-2</v>
      </c>
      <c r="D1274" s="2">
        <f t="shared" si="150"/>
        <v>2.7435999999999998</v>
      </c>
      <c r="E1274" s="2">
        <f t="shared" si="152"/>
        <v>2.76831</v>
      </c>
      <c r="F1274" s="2">
        <f t="shared" si="153"/>
        <v>2.7106349999999995</v>
      </c>
      <c r="G1274" s="2">
        <f t="shared" si="155"/>
        <v>2.6825040000000007</v>
      </c>
      <c r="H1274" s="2">
        <f t="shared" si="151"/>
        <v>2.921758999999998</v>
      </c>
      <c r="I1274" s="2">
        <f t="array" ref="I1274">SUMPRODUCT(B1258:B1277, (ROW(B1258:B1277)-ROW(B1258)+1)) / (20*21/2)</f>
        <v>2.7332238095238095</v>
      </c>
      <c r="J1274" s="2">
        <f t="shared" si="154"/>
        <v>2.7242119125653033</v>
      </c>
      <c r="K1274" s="2">
        <f t="shared" si="156"/>
        <v>2.7283896020396297</v>
      </c>
    </row>
    <row r="1275" spans="1:11" ht="13.5" x14ac:dyDescent="0.25">
      <c r="A1275" s="3">
        <f>TITRES_STAT!B1278</f>
        <v>43866</v>
      </c>
      <c r="B1275" s="6">
        <f>TITRES_STAT!D1278</f>
        <v>2.7469000000000001</v>
      </c>
      <c r="C1275" s="2">
        <f t="shared" si="149"/>
        <v>2.7500000000000302E-2</v>
      </c>
      <c r="D1275" s="2">
        <f t="shared" si="150"/>
        <v>2.7425000000000002</v>
      </c>
      <c r="E1275" s="2">
        <f t="shared" si="152"/>
        <v>2.7688599999999997</v>
      </c>
      <c r="F1275" s="2">
        <f t="shared" si="153"/>
        <v>2.7161300000000006</v>
      </c>
      <c r="G1275" s="2">
        <f t="shared" si="155"/>
        <v>2.684152000000001</v>
      </c>
      <c r="H1275" s="2">
        <f t="shared" si="151"/>
        <v>2.9199459999999977</v>
      </c>
      <c r="I1275" s="2">
        <f t="array" ref="I1275">SUMPRODUCT(B1259:B1278, (ROW(B1259:B1278)-ROW(B1259)+1)) / (20*21/2)</f>
        <v>2.7379361904761907</v>
      </c>
      <c r="J1275" s="2">
        <f t="shared" si="154"/>
        <v>2.7263726827971793</v>
      </c>
      <c r="K1275" s="2">
        <f t="shared" si="156"/>
        <v>2.7291154999988598</v>
      </c>
    </row>
    <row r="1276" spans="1:11" ht="13.5" x14ac:dyDescent="0.25">
      <c r="A1276" s="3">
        <f>TITRES_STAT!B1279</f>
        <v>43867</v>
      </c>
      <c r="B1276" s="6">
        <f>TITRES_STAT!D1279</f>
        <v>2.6919</v>
      </c>
      <c r="C1276" s="2">
        <f t="shared" si="149"/>
        <v>-5.500000000000016E-2</v>
      </c>
      <c r="D1276" s="2">
        <f t="shared" si="150"/>
        <v>2.7326000000000001</v>
      </c>
      <c r="E1276" s="2">
        <f t="shared" si="152"/>
        <v>2.7545700000000002</v>
      </c>
      <c r="F1276" s="2">
        <f t="shared" si="153"/>
        <v>2.7188750000000002</v>
      </c>
      <c r="G1276" s="2">
        <f t="shared" si="155"/>
        <v>2.6847000000000008</v>
      </c>
      <c r="H1276" s="2">
        <f t="shared" si="151"/>
        <v>2.9179834999999978</v>
      </c>
      <c r="I1276" s="2">
        <f t="array" ref="I1276">SUMPRODUCT(B1260:B1279, (ROW(B1260:B1279)-ROW(B1260)+1)) / (20*21/2)</f>
        <v>2.7479823809523807</v>
      </c>
      <c r="J1276" s="2">
        <f t="shared" si="154"/>
        <v>2.723089570149829</v>
      </c>
      <c r="K1276" s="2">
        <f t="shared" si="156"/>
        <v>2.7276560686263553</v>
      </c>
    </row>
    <row r="1277" spans="1:11" ht="13.5" x14ac:dyDescent="0.25">
      <c r="A1277" s="3">
        <f>TITRES_STAT!B1280</f>
        <v>43868</v>
      </c>
      <c r="B1277" s="6">
        <f>TITRES_STAT!D1280</f>
        <v>2.6919</v>
      </c>
      <c r="C1277" s="2">
        <f t="shared" si="149"/>
        <v>0</v>
      </c>
      <c r="D1277" s="2">
        <f t="shared" si="150"/>
        <v>2.7194000000000003</v>
      </c>
      <c r="E1277" s="2">
        <f t="shared" si="152"/>
        <v>2.7408299999999999</v>
      </c>
      <c r="F1277" s="2">
        <f t="shared" si="153"/>
        <v>2.7194199999999995</v>
      </c>
      <c r="G1277" s="2">
        <f t="shared" si="155"/>
        <v>2.6853580000000004</v>
      </c>
      <c r="H1277" s="2">
        <f t="shared" si="151"/>
        <v>2.9161464999999978</v>
      </c>
      <c r="I1277" s="2">
        <f t="array" ref="I1277">SUMPRODUCT(B1261:B1280, (ROW(B1261:B1280)-ROW(B1261)+1)) / (20*21/2)</f>
        <v>2.7556985714285713</v>
      </c>
      <c r="J1277" s="2">
        <f t="shared" si="154"/>
        <v>2.7201191348974643</v>
      </c>
      <c r="K1277" s="2">
        <f t="shared" si="156"/>
        <v>2.7262538698566945</v>
      </c>
    </row>
    <row r="1278" spans="1:11" ht="13.5" x14ac:dyDescent="0.25">
      <c r="A1278" s="3">
        <f>TITRES_STAT!B1281</f>
        <v>43871</v>
      </c>
      <c r="B1278" s="6">
        <f>TITRES_STAT!D1281</f>
        <v>2.7688999999999999</v>
      </c>
      <c r="C1278" s="2">
        <f t="shared" si="149"/>
        <v>7.6999999999999957E-2</v>
      </c>
      <c r="D1278" s="2">
        <f t="shared" si="150"/>
        <v>2.7238000000000002</v>
      </c>
      <c r="E1278" s="2">
        <f t="shared" si="152"/>
        <v>2.7391899999999998</v>
      </c>
      <c r="F1278" s="2">
        <f t="shared" si="153"/>
        <v>2.7238149999999997</v>
      </c>
      <c r="G1278" s="2">
        <f t="shared" si="155"/>
        <v>2.6875560000000003</v>
      </c>
      <c r="H1278" s="2">
        <f t="shared" si="151"/>
        <v>2.914568999999998</v>
      </c>
      <c r="I1278" s="2">
        <f t="array" ref="I1278">SUMPRODUCT(B1262:B1281, (ROW(B1262:B1281)-ROW(B1262)+1)) / (20*21/2)</f>
        <v>2.760115714285714</v>
      </c>
      <c r="J1278" s="2">
        <f t="shared" si="154"/>
        <v>2.7247649315738967</v>
      </c>
      <c r="K1278" s="2">
        <f t="shared" si="156"/>
        <v>2.7279262671172164</v>
      </c>
    </row>
    <row r="1279" spans="1:11" ht="13.5" x14ac:dyDescent="0.25">
      <c r="A1279" s="3">
        <f>TITRES_STAT!B1282</f>
        <v>43872</v>
      </c>
      <c r="B1279" s="6">
        <f>TITRES_STAT!D1282</f>
        <v>2.8292999999999999</v>
      </c>
      <c r="C1279" s="2">
        <f t="shared" si="149"/>
        <v>6.0400000000000009E-2</v>
      </c>
      <c r="D1279" s="2">
        <f t="shared" si="150"/>
        <v>2.7457800000000003</v>
      </c>
      <c r="E1279" s="2">
        <f t="shared" si="152"/>
        <v>2.7446899999999999</v>
      </c>
      <c r="F1279" s="2">
        <f t="shared" si="153"/>
        <v>2.7317800000000005</v>
      </c>
      <c r="G1279" s="2">
        <f t="shared" si="155"/>
        <v>2.6909619999999994</v>
      </c>
      <c r="H1279" s="2">
        <f t="shared" si="151"/>
        <v>2.9133439999999973</v>
      </c>
      <c r="I1279" s="2">
        <f t="array" ref="I1279">SUMPRODUCT(B1263:B1282, (ROW(B1263:B1282)-ROW(B1263)+1)) / (20*21/2)</f>
        <v>2.7604842857142855</v>
      </c>
      <c r="J1279" s="2">
        <f t="shared" si="154"/>
        <v>2.7347206523763825</v>
      </c>
      <c r="K1279" s="2">
        <f t="shared" si="156"/>
        <v>2.7319017076224239</v>
      </c>
    </row>
    <row r="1280" spans="1:11" ht="13.5" x14ac:dyDescent="0.25">
      <c r="A1280" s="3">
        <f>TITRES_STAT!B1283</f>
        <v>43873</v>
      </c>
      <c r="B1280" s="6">
        <f>TITRES_STAT!D1283</f>
        <v>2.8128000000000002</v>
      </c>
      <c r="C1280" s="2">
        <f t="shared" si="149"/>
        <v>-1.6499999999999737E-2</v>
      </c>
      <c r="D1280" s="2">
        <f t="shared" si="150"/>
        <v>2.7589599999999996</v>
      </c>
      <c r="E1280" s="2">
        <f t="shared" si="152"/>
        <v>2.7507299999999999</v>
      </c>
      <c r="F1280" s="2">
        <f t="shared" si="153"/>
        <v>2.7389200000000007</v>
      </c>
      <c r="G1280" s="2">
        <f t="shared" si="155"/>
        <v>2.6942579999999996</v>
      </c>
      <c r="H1280" s="2">
        <f t="shared" si="151"/>
        <v>2.9120614999999974</v>
      </c>
      <c r="I1280" s="2">
        <f t="array" ref="I1280">SUMPRODUCT(B1264:B1283, (ROW(B1264:B1283)-ROW(B1264)+1)) / (20*21/2)</f>
        <v>2.759884285714286</v>
      </c>
      <c r="J1280" s="2">
        <f t="shared" si="154"/>
        <v>2.7421567807214888</v>
      </c>
      <c r="K1280" s="2">
        <f t="shared" si="156"/>
        <v>2.7350741896764466</v>
      </c>
    </row>
    <row r="1281" spans="1:11" ht="13.5" x14ac:dyDescent="0.25">
      <c r="A1281" s="3">
        <f>TITRES_STAT!B1284</f>
        <v>43874</v>
      </c>
      <c r="B1281" s="6">
        <f>TITRES_STAT!D1284</f>
        <v>2.7852999999999999</v>
      </c>
      <c r="C1281" s="2">
        <f t="shared" si="149"/>
        <v>-2.7500000000000302E-2</v>
      </c>
      <c r="D1281" s="2">
        <f t="shared" si="150"/>
        <v>2.7776399999999994</v>
      </c>
      <c r="E1281" s="2">
        <f t="shared" si="152"/>
        <v>2.7551199999999998</v>
      </c>
      <c r="F1281" s="2">
        <f t="shared" si="153"/>
        <v>2.7485300000000001</v>
      </c>
      <c r="G1281" s="2">
        <f t="shared" si="155"/>
        <v>2.6968940000000003</v>
      </c>
      <c r="H1281" s="2">
        <f t="shared" si="151"/>
        <v>2.9106414999999983</v>
      </c>
      <c r="I1281" s="2">
        <f t="array" ref="I1281">SUMPRODUCT(B1265:B1284, (ROW(B1265:B1284)-ROW(B1265)+1)) / (20*21/2)</f>
        <v>2.7660847619047617</v>
      </c>
      <c r="J1281" s="2">
        <f t="shared" si="154"/>
        <v>2.7462656587480136</v>
      </c>
      <c r="K1281" s="2">
        <f t="shared" si="156"/>
        <v>2.7370438292969781</v>
      </c>
    </row>
    <row r="1282" spans="1:11" ht="13.5" x14ac:dyDescent="0.25">
      <c r="A1282" s="3">
        <f>TITRES_STAT!B1285</f>
        <v>43875</v>
      </c>
      <c r="B1282" s="6">
        <f>TITRES_STAT!D1285</f>
        <v>2.7524000000000002</v>
      </c>
      <c r="C1282" s="2">
        <f t="shared" si="149"/>
        <v>-3.2899999999999707E-2</v>
      </c>
      <c r="D1282" s="2">
        <f t="shared" si="150"/>
        <v>2.7897400000000001</v>
      </c>
      <c r="E1282" s="2">
        <f t="shared" si="152"/>
        <v>2.7545700000000002</v>
      </c>
      <c r="F1282" s="2">
        <f t="shared" si="153"/>
        <v>2.7532000000000001</v>
      </c>
      <c r="G1282" s="2">
        <f t="shared" si="155"/>
        <v>2.6986520000000001</v>
      </c>
      <c r="H1282" s="2">
        <f t="shared" si="151"/>
        <v>2.909056999999998</v>
      </c>
      <c r="I1282" s="2">
        <f t="array" ref="I1282">SUMPRODUCT(B1266:B1285, (ROW(B1266:B1285)-ROW(B1266)+1)) / (20*21/2)</f>
        <v>2.7715266666666669</v>
      </c>
      <c r="J1282" s="2">
        <f t="shared" si="154"/>
        <v>2.7468498817243931</v>
      </c>
      <c r="K1282" s="2">
        <f t="shared" si="156"/>
        <v>2.7376460320696454</v>
      </c>
    </row>
    <row r="1283" spans="1:11" ht="13.5" x14ac:dyDescent="0.25">
      <c r="A1283" s="3">
        <f>TITRES_STAT!B1286</f>
        <v>43878</v>
      </c>
      <c r="B1283" s="6">
        <f>TITRES_STAT!D1286</f>
        <v>2.7469000000000001</v>
      </c>
      <c r="C1283" s="2">
        <f t="shared" si="149"/>
        <v>-5.5000000000000604E-3</v>
      </c>
      <c r="D1283" s="2">
        <f t="shared" si="150"/>
        <v>2.7853400000000001</v>
      </c>
      <c r="E1283" s="2">
        <f t="shared" si="152"/>
        <v>2.7545700000000002</v>
      </c>
      <c r="F1283" s="2">
        <f t="shared" si="153"/>
        <v>2.7586950000000003</v>
      </c>
      <c r="G1283" s="2">
        <f t="shared" si="155"/>
        <v>2.7003000000000004</v>
      </c>
      <c r="H1283" s="2">
        <f t="shared" si="151"/>
        <v>2.9077454999999977</v>
      </c>
      <c r="I1283" s="2">
        <f t="array" ref="I1283">SUMPRODUCT(B1267:B1286, (ROW(B1267:B1286)-ROW(B1267)+1)) / (20*21/2)</f>
        <v>2.7765761904761908</v>
      </c>
      <c r="J1283" s="2">
        <f t="shared" si="154"/>
        <v>2.7468546548934984</v>
      </c>
      <c r="K1283" s="2">
        <f t="shared" si="156"/>
        <v>2.7380089327727966</v>
      </c>
    </row>
    <row r="1284" spans="1:11" ht="13.5" x14ac:dyDescent="0.25">
      <c r="A1284" s="3">
        <f>TITRES_STAT!B1287</f>
        <v>43879</v>
      </c>
      <c r="B1284" s="6">
        <f>TITRES_STAT!D1287</f>
        <v>2.8237999999999999</v>
      </c>
      <c r="C1284" s="2">
        <f t="shared" ref="C1284:C1347" si="157">B1284-B1283</f>
        <v>7.6899999999999746E-2</v>
      </c>
      <c r="D1284" s="2">
        <f t="shared" si="150"/>
        <v>2.78424</v>
      </c>
      <c r="E1284" s="2">
        <f t="shared" si="152"/>
        <v>2.7650100000000002</v>
      </c>
      <c r="F1284" s="2">
        <f t="shared" si="153"/>
        <v>2.7666599999999999</v>
      </c>
      <c r="G1284" s="2">
        <f t="shared" si="155"/>
        <v>2.7034860000000003</v>
      </c>
      <c r="H1284" s="2">
        <f t="shared" si="151"/>
        <v>2.9069189999999976</v>
      </c>
      <c r="I1284" s="2">
        <f t="array" ref="I1284">SUMPRODUCT(B1268:B1287, (ROW(B1268:B1287)-ROW(B1268)+1)) / (20*21/2)</f>
        <v>2.7795828571428567</v>
      </c>
      <c r="J1284" s="2">
        <f t="shared" si="154"/>
        <v>2.7541827829988796</v>
      </c>
      <c r="K1284" s="2">
        <f t="shared" si="156"/>
        <v>2.7413732883503341</v>
      </c>
    </row>
    <row r="1285" spans="1:11" ht="13.5" x14ac:dyDescent="0.25">
      <c r="A1285" s="3">
        <f>TITRES_STAT!B1288</f>
        <v>43880</v>
      </c>
      <c r="B1285" s="6">
        <f>TITRES_STAT!D1288</f>
        <v>2.8237999999999999</v>
      </c>
      <c r="C1285" s="2">
        <f t="shared" si="157"/>
        <v>0</v>
      </c>
      <c r="D1285" s="2">
        <f t="shared" si="150"/>
        <v>2.7864400000000002</v>
      </c>
      <c r="E1285" s="2">
        <f t="shared" si="152"/>
        <v>2.7726999999999995</v>
      </c>
      <c r="F1285" s="2">
        <f t="shared" si="153"/>
        <v>2.7707799999999998</v>
      </c>
      <c r="G1285" s="2">
        <f t="shared" si="155"/>
        <v>2.7066720000000002</v>
      </c>
      <c r="H1285" s="2">
        <f t="shared" si="151"/>
        <v>2.9059919999999977</v>
      </c>
      <c r="I1285" s="2">
        <f t="array" ref="I1285">SUMPRODUCT(B1269:B1288, (ROW(B1269:B1288)-ROW(B1269)+1)) / (20*21/2)</f>
        <v>2.7774919047619044</v>
      </c>
      <c r="J1285" s="2">
        <f t="shared" si="154"/>
        <v>2.7608129941418436</v>
      </c>
      <c r="K1285" s="2">
        <f t="shared" si="156"/>
        <v>2.744605708415027</v>
      </c>
    </row>
    <row r="1286" spans="1:11" ht="13.5" x14ac:dyDescent="0.25">
      <c r="A1286" s="3">
        <f>TITRES_STAT!B1289</f>
        <v>43881</v>
      </c>
      <c r="B1286" s="6">
        <f>TITRES_STAT!D1289</f>
        <v>2.8237999999999999</v>
      </c>
      <c r="C1286" s="2">
        <f t="shared" si="157"/>
        <v>0</v>
      </c>
      <c r="D1286" s="2">
        <f t="shared" ref="D1286:D1349" si="158">AVERAGE(B1282:B1286)</f>
        <v>2.7941400000000001</v>
      </c>
      <c r="E1286" s="2">
        <f t="shared" si="152"/>
        <v>2.7858899999999993</v>
      </c>
      <c r="F1286" s="2">
        <f t="shared" si="153"/>
        <v>2.7702300000000006</v>
      </c>
      <c r="G1286" s="2">
        <f t="shared" si="155"/>
        <v>2.7098580000000005</v>
      </c>
      <c r="H1286" s="2">
        <f t="shared" si="151"/>
        <v>2.9050649999999978</v>
      </c>
      <c r="I1286" s="2">
        <f t="array" ref="I1286">SUMPRODUCT(B1270:B1289, (ROW(B1270:B1289)-ROW(B1270)+1)) / (20*21/2)</f>
        <v>2.7808123809523813</v>
      </c>
      <c r="J1286" s="2">
        <f t="shared" si="154"/>
        <v>2.7668117566045254</v>
      </c>
      <c r="K1286" s="2">
        <f t="shared" si="156"/>
        <v>2.7477113669085553</v>
      </c>
    </row>
    <row r="1287" spans="1:11" ht="13.5" x14ac:dyDescent="0.25">
      <c r="A1287" s="3">
        <f>TITRES_STAT!B1290</f>
        <v>43882</v>
      </c>
      <c r="B1287" s="6">
        <f>TITRES_STAT!D1290</f>
        <v>2.8018000000000001</v>
      </c>
      <c r="C1287" s="2">
        <f t="shared" si="157"/>
        <v>-2.1999999999999797E-2</v>
      </c>
      <c r="D1287" s="2">
        <f t="shared" si="158"/>
        <v>2.8040200000000004</v>
      </c>
      <c r="E1287" s="2">
        <f t="shared" si="152"/>
        <v>2.7968799999999994</v>
      </c>
      <c r="F1287" s="2">
        <f t="shared" si="153"/>
        <v>2.7688550000000003</v>
      </c>
      <c r="G1287" s="2">
        <f t="shared" si="155"/>
        <v>2.7126040000000002</v>
      </c>
      <c r="H1287" s="2">
        <f t="shared" si="151"/>
        <v>2.9040279999999981</v>
      </c>
      <c r="I1287" s="2">
        <f t="array" ref="I1287">SUMPRODUCT(B1271:B1290, (ROW(B1271:B1290)-ROW(B1271)+1)) / (20*21/2)</f>
        <v>2.7824304761904766</v>
      </c>
      <c r="J1287" s="2">
        <f t="shared" si="154"/>
        <v>2.7701439702612372</v>
      </c>
      <c r="K1287" s="2">
        <f t="shared" si="156"/>
        <v>2.7498324897748869</v>
      </c>
    </row>
    <row r="1288" spans="1:11" ht="13.5" x14ac:dyDescent="0.25">
      <c r="A1288" s="3">
        <f>TITRES_STAT!B1291</f>
        <v>43885</v>
      </c>
      <c r="B1288" s="6">
        <f>TITRES_STAT!D1291</f>
        <v>2.7469000000000001</v>
      </c>
      <c r="C1288" s="2">
        <f t="shared" si="157"/>
        <v>-5.4899999999999949E-2</v>
      </c>
      <c r="D1288" s="2">
        <f t="shared" si="158"/>
        <v>2.80402</v>
      </c>
      <c r="E1288" s="2">
        <f t="shared" si="152"/>
        <v>2.7946799999999996</v>
      </c>
      <c r="F1288" s="2">
        <f t="shared" si="153"/>
        <v>2.7669350000000001</v>
      </c>
      <c r="G1288" s="2">
        <f t="shared" si="155"/>
        <v>2.7138140000000006</v>
      </c>
      <c r="H1288" s="2">
        <f t="shared" si="151"/>
        <v>2.9028419999999979</v>
      </c>
      <c r="I1288" s="2">
        <f t="array" ref="I1288">SUMPRODUCT(B1272:B1291, (ROW(B1272:B1291)-ROW(B1272)+1)) / (20*21/2)</f>
        <v>2.7859871428571426</v>
      </c>
      <c r="J1288" s="2">
        <f t="shared" si="154"/>
        <v>2.7679302588077861</v>
      </c>
      <c r="K1288" s="2">
        <f t="shared" si="156"/>
        <v>2.7497174901758719</v>
      </c>
    </row>
    <row r="1289" spans="1:11" ht="13.5" x14ac:dyDescent="0.25">
      <c r="A1289" s="3">
        <f>TITRES_STAT!B1292</f>
        <v>43886</v>
      </c>
      <c r="B1289" s="6">
        <f>TITRES_STAT!D1292</f>
        <v>2.8018000000000001</v>
      </c>
      <c r="C1289" s="2">
        <f t="shared" si="157"/>
        <v>5.4899999999999949E-2</v>
      </c>
      <c r="D1289" s="2">
        <f t="shared" si="158"/>
        <v>2.79962</v>
      </c>
      <c r="E1289" s="2">
        <f t="shared" si="152"/>
        <v>2.7919299999999998</v>
      </c>
      <c r="F1289" s="2">
        <f t="shared" si="153"/>
        <v>2.7683100000000005</v>
      </c>
      <c r="G1289" s="2">
        <f t="shared" si="155"/>
        <v>2.7161220000000004</v>
      </c>
      <c r="H1289" s="2">
        <f t="shared" si="151"/>
        <v>2.901930499999998</v>
      </c>
      <c r="I1289" s="2">
        <f t="array" ref="I1289">SUMPRODUCT(B1273:B1292, (ROW(B1273:B1292)-ROW(B1273)+1)) / (20*21/2)</f>
        <v>2.7897538095238095</v>
      </c>
      <c r="J1289" s="2">
        <f t="shared" si="154"/>
        <v>2.7711559484451396</v>
      </c>
      <c r="K1289" s="2">
        <f t="shared" si="156"/>
        <v>2.7517599415415241</v>
      </c>
    </row>
    <row r="1290" spans="1:11" ht="13.5" x14ac:dyDescent="0.25">
      <c r="A1290" s="3">
        <f>TITRES_STAT!B1293</f>
        <v>43887</v>
      </c>
      <c r="B1290" s="6">
        <f>TITRES_STAT!D1293</f>
        <v>2.7852999999999999</v>
      </c>
      <c r="C1290" s="2">
        <f t="shared" si="157"/>
        <v>-1.6500000000000181E-2</v>
      </c>
      <c r="D1290" s="2">
        <f t="shared" si="158"/>
        <v>2.7919200000000002</v>
      </c>
      <c r="E1290" s="2">
        <f t="shared" si="152"/>
        <v>2.78918</v>
      </c>
      <c r="F1290" s="2">
        <f t="shared" si="153"/>
        <v>2.7699549999999999</v>
      </c>
      <c r="G1290" s="2">
        <f t="shared" si="155"/>
        <v>2.7190880000000006</v>
      </c>
      <c r="H1290" s="2">
        <f t="shared" ref="H1290:H1353" si="159">AVERAGE(B1091:B1290)</f>
        <v>2.9011624999999981</v>
      </c>
      <c r="I1290" s="2">
        <f t="array" ref="I1290">SUMPRODUCT(B1274:B1293, (ROW(B1274:B1293)-ROW(B1274)+1)) / (20*21/2)</f>
        <v>2.7869828571428577</v>
      </c>
      <c r="J1290" s="2">
        <f t="shared" si="154"/>
        <v>2.772503000974174</v>
      </c>
      <c r="K1290" s="2">
        <f t="shared" si="156"/>
        <v>2.7530752379516605</v>
      </c>
    </row>
    <row r="1291" spans="1:11" ht="13.5" x14ac:dyDescent="0.25">
      <c r="A1291" s="3">
        <f>TITRES_STAT!B1294</f>
        <v>43888</v>
      </c>
      <c r="B1291" s="6">
        <f>TITRES_STAT!D1294</f>
        <v>2.8073000000000001</v>
      </c>
      <c r="C1291" s="2">
        <f t="shared" si="157"/>
        <v>2.2000000000000242E-2</v>
      </c>
      <c r="D1291" s="2">
        <f t="shared" si="158"/>
        <v>2.7886199999999999</v>
      </c>
      <c r="E1291" s="2">
        <f t="shared" si="152"/>
        <v>2.7913800000000002</v>
      </c>
      <c r="F1291" s="2">
        <f t="shared" si="153"/>
        <v>2.77325</v>
      </c>
      <c r="G1291" s="2">
        <f t="shared" si="155"/>
        <v>2.7230439999999998</v>
      </c>
      <c r="H1291" s="2">
        <f t="shared" si="159"/>
        <v>2.9004289999999981</v>
      </c>
      <c r="I1291" s="2">
        <f t="array" ref="I1291">SUMPRODUCT(B1275:B1294, (ROW(B1275:B1294)-ROW(B1275)+1)) / (20*21/2)</f>
        <v>2.7842119047619045</v>
      </c>
      <c r="J1291" s="2">
        <f t="shared" si="154"/>
        <v>2.7758170008813954</v>
      </c>
      <c r="K1291" s="2">
        <f t="shared" si="156"/>
        <v>2.7552016992084583</v>
      </c>
    </row>
    <row r="1292" spans="1:11" ht="13.5" x14ac:dyDescent="0.25">
      <c r="A1292" s="3">
        <f>TITRES_STAT!B1295</f>
        <v>43889</v>
      </c>
      <c r="B1292" s="6">
        <f>TITRES_STAT!D1295</f>
        <v>2.8128000000000002</v>
      </c>
      <c r="C1292" s="2">
        <f t="shared" si="157"/>
        <v>5.5000000000000604E-3</v>
      </c>
      <c r="D1292" s="2">
        <f t="shared" si="158"/>
        <v>2.7908200000000001</v>
      </c>
      <c r="E1292" s="2">
        <f t="shared" ref="E1292:E1355" si="160">AVERAGE(B1283:B1292)</f>
        <v>2.7974200000000002</v>
      </c>
      <c r="F1292" s="2">
        <f t="shared" si="153"/>
        <v>2.7759949999999995</v>
      </c>
      <c r="G1292" s="2">
        <f t="shared" si="155"/>
        <v>2.72601</v>
      </c>
      <c r="H1292" s="2">
        <f t="shared" si="159"/>
        <v>2.8997984999999984</v>
      </c>
      <c r="I1292" s="2">
        <f t="array" ref="I1292">SUMPRODUCT(B1276:B1295, (ROW(B1276:B1295)-ROW(B1276)+1)) / (20*21/2)</f>
        <v>2.7813099999999999</v>
      </c>
      <c r="J1292" s="2">
        <f t="shared" si="154"/>
        <v>2.7793391912736434</v>
      </c>
      <c r="K1292" s="2">
        <f t="shared" si="156"/>
        <v>2.7574604561022444</v>
      </c>
    </row>
    <row r="1293" spans="1:11" ht="13.5" x14ac:dyDescent="0.25">
      <c r="A1293" s="3">
        <f>TITRES_STAT!B1296</f>
        <v>43892</v>
      </c>
      <c r="B1293" s="6">
        <f>TITRES_STAT!D1296</f>
        <v>2.7469000000000001</v>
      </c>
      <c r="C1293" s="2">
        <f t="shared" si="157"/>
        <v>-6.590000000000007E-2</v>
      </c>
      <c r="D1293" s="2">
        <f t="shared" si="158"/>
        <v>2.7908200000000001</v>
      </c>
      <c r="E1293" s="2">
        <f t="shared" si="160"/>
        <v>2.7974199999999998</v>
      </c>
      <c r="F1293" s="2">
        <f t="shared" si="153"/>
        <v>2.7759949999999995</v>
      </c>
      <c r="G1293" s="2">
        <f t="shared" si="155"/>
        <v>2.7268900000000009</v>
      </c>
      <c r="H1293" s="2">
        <f t="shared" si="159"/>
        <v>2.8988384999999983</v>
      </c>
      <c r="I1293" s="2">
        <f t="array" ref="I1293">SUMPRODUCT(B1277:B1296, (ROW(B1277:B1296)-ROW(B1277)+1)) / (20*21/2)</f>
        <v>2.7784080952380958</v>
      </c>
      <c r="J1293" s="2">
        <f t="shared" si="154"/>
        <v>2.7762497444856771</v>
      </c>
      <c r="K1293" s="2">
        <f t="shared" si="156"/>
        <v>2.7570463205688234</v>
      </c>
    </row>
    <row r="1294" spans="1:11" ht="13.5" x14ac:dyDescent="0.25">
      <c r="A1294" s="3">
        <f>TITRES_STAT!B1297</f>
        <v>43893</v>
      </c>
      <c r="B1294" s="6">
        <f>TITRES_STAT!D1297</f>
        <v>2.7469000000000001</v>
      </c>
      <c r="C1294" s="2">
        <f t="shared" si="157"/>
        <v>0</v>
      </c>
      <c r="D1294" s="2">
        <f t="shared" si="158"/>
        <v>2.7798400000000001</v>
      </c>
      <c r="E1294" s="2">
        <f t="shared" si="160"/>
        <v>2.78973</v>
      </c>
      <c r="F1294" s="2">
        <f t="shared" si="153"/>
        <v>2.7773699999999999</v>
      </c>
      <c r="G1294" s="2">
        <f t="shared" si="155"/>
        <v>2.7286480000000011</v>
      </c>
      <c r="H1294" s="2">
        <f t="shared" si="159"/>
        <v>2.8976524999999982</v>
      </c>
      <c r="I1294" s="2">
        <f t="array" ref="I1294">SUMPRODUCT(B1278:B1297, (ROW(B1278:B1297)-ROW(B1278)+1)) / (20*21/2)</f>
        <v>2.7820442857142855</v>
      </c>
      <c r="J1294" s="2">
        <f t="shared" si="154"/>
        <v>2.7734545307251364</v>
      </c>
      <c r="K1294" s="2">
        <f t="shared" si="156"/>
        <v>2.7566484256445558</v>
      </c>
    </row>
    <row r="1295" spans="1:11" ht="13.5" x14ac:dyDescent="0.25">
      <c r="A1295" s="3">
        <f>TITRES_STAT!B1298</f>
        <v>43894</v>
      </c>
      <c r="B1295" s="6">
        <f>TITRES_STAT!D1298</f>
        <v>2.7469000000000001</v>
      </c>
      <c r="C1295" s="2">
        <f t="shared" si="157"/>
        <v>0</v>
      </c>
      <c r="D1295" s="2">
        <f t="shared" si="158"/>
        <v>2.7721600000000004</v>
      </c>
      <c r="E1295" s="2">
        <f t="shared" si="160"/>
        <v>2.7820399999999998</v>
      </c>
      <c r="F1295" s="2">
        <f t="shared" si="153"/>
        <v>2.777369999999999</v>
      </c>
      <c r="G1295" s="2">
        <f t="shared" si="155"/>
        <v>2.7304060000000008</v>
      </c>
      <c r="H1295" s="2">
        <f t="shared" si="159"/>
        <v>2.8964664999999985</v>
      </c>
      <c r="I1295" s="2">
        <f t="array" ref="I1295">SUMPRODUCT(B1279:B1298, (ROW(B1279:B1298)-ROW(B1279)+1)) / (20*21/2)</f>
        <v>2.7730404761904763</v>
      </c>
      <c r="J1295" s="2">
        <f t="shared" si="154"/>
        <v>2.7709255277989326</v>
      </c>
      <c r="K1295" s="2">
        <f t="shared" si="156"/>
        <v>2.7562661344428085</v>
      </c>
    </row>
    <row r="1296" spans="1:11" ht="13.5" x14ac:dyDescent="0.25">
      <c r="A1296" s="3">
        <f>TITRES_STAT!B1299</f>
        <v>43895</v>
      </c>
      <c r="B1296" s="6">
        <f>TITRES_STAT!D1299</f>
        <v>2.7469000000000001</v>
      </c>
      <c r="C1296" s="2">
        <f t="shared" si="157"/>
        <v>0</v>
      </c>
      <c r="D1296" s="2">
        <f t="shared" si="158"/>
        <v>2.7600799999999999</v>
      </c>
      <c r="E1296" s="2">
        <f t="shared" si="160"/>
        <v>2.7743500000000001</v>
      </c>
      <c r="F1296" s="2">
        <f t="shared" si="153"/>
        <v>2.7801199999999993</v>
      </c>
      <c r="G1296" s="2">
        <f t="shared" si="155"/>
        <v>2.7320540000000011</v>
      </c>
      <c r="H1296" s="2">
        <f t="shared" si="159"/>
        <v>2.8954059999999981</v>
      </c>
      <c r="I1296" s="2">
        <f t="array" ref="I1296">SUMPRODUCT(B1280:B1299, (ROW(B1280:B1299)-ROW(B1280)+1)) / (20*21/2)</f>
        <v>2.7659747619047619</v>
      </c>
      <c r="J1296" s="2">
        <f t="shared" si="154"/>
        <v>2.7686373822942723</v>
      </c>
      <c r="K1296" s="2">
        <f t="shared" si="156"/>
        <v>2.7558988350528946</v>
      </c>
    </row>
    <row r="1297" spans="1:11" ht="13.5" x14ac:dyDescent="0.25">
      <c r="A1297" s="3">
        <f>TITRES_STAT!B1300</f>
        <v>43896</v>
      </c>
      <c r="B1297" s="6">
        <f>TITRES_STAT!D1300</f>
        <v>2.8182999999999998</v>
      </c>
      <c r="C1297" s="2">
        <f t="shared" si="157"/>
        <v>7.1399999999999686E-2</v>
      </c>
      <c r="D1297" s="2">
        <f t="shared" si="158"/>
        <v>2.7611800000000004</v>
      </c>
      <c r="E1297" s="2">
        <f t="shared" si="160"/>
        <v>2.7760000000000002</v>
      </c>
      <c r="F1297" s="2">
        <f t="shared" si="153"/>
        <v>2.7864399999999994</v>
      </c>
      <c r="G1297" s="2">
        <f t="shared" si="155"/>
        <v>2.7352400000000006</v>
      </c>
      <c r="H1297" s="2">
        <f t="shared" si="159"/>
        <v>2.8949784999999988</v>
      </c>
      <c r="I1297" s="2">
        <f t="array" ref="I1297">SUMPRODUCT(B1281:B1300, (ROW(B1281:B1300)-ROW(B1281)+1)) / (20*21/2)</f>
        <v>2.7605323809523812</v>
      </c>
      <c r="J1297" s="2">
        <f t="shared" si="154"/>
        <v>2.7733671554091037</v>
      </c>
      <c r="K1297" s="2">
        <f t="shared" si="156"/>
        <v>2.7583459395606242</v>
      </c>
    </row>
    <row r="1298" spans="1:11" ht="13.5" x14ac:dyDescent="0.25">
      <c r="A1298" s="3">
        <f>TITRES_STAT!B1301</f>
        <v>43899</v>
      </c>
      <c r="B1298" s="6">
        <f>TITRES_STAT!D1301</f>
        <v>2.6919</v>
      </c>
      <c r="C1298" s="2">
        <f t="shared" si="157"/>
        <v>-0.12639999999999985</v>
      </c>
      <c r="D1298" s="2">
        <f t="shared" si="158"/>
        <v>2.7501800000000003</v>
      </c>
      <c r="E1298" s="2">
        <f t="shared" si="160"/>
        <v>2.7705000000000002</v>
      </c>
      <c r="F1298" s="2">
        <f t="shared" si="153"/>
        <v>2.782589999999999</v>
      </c>
      <c r="G1298" s="2">
        <f t="shared" si="155"/>
        <v>2.7358980000000002</v>
      </c>
      <c r="H1298" s="2">
        <f t="shared" si="159"/>
        <v>2.893918999999999</v>
      </c>
      <c r="I1298" s="2">
        <f t="array" ref="I1298">SUMPRODUCT(B1282:B1301, (ROW(B1282:B1301)-ROW(B1282)+1)) / (20*21/2)</f>
        <v>2.7555347619047619</v>
      </c>
      <c r="J1298" s="2">
        <f t="shared" si="154"/>
        <v>2.7656083787034751</v>
      </c>
      <c r="K1298" s="2">
        <f t="shared" si="156"/>
        <v>2.7557402164405995</v>
      </c>
    </row>
    <row r="1299" spans="1:11" ht="13.5" x14ac:dyDescent="0.25">
      <c r="A1299" s="3">
        <f>TITRES_STAT!B1302</f>
        <v>43900</v>
      </c>
      <c r="B1299" s="6">
        <f>TITRES_STAT!D1302</f>
        <v>2.7084000000000001</v>
      </c>
      <c r="C1299" s="2">
        <f t="shared" si="157"/>
        <v>1.6500000000000181E-2</v>
      </c>
      <c r="D1299" s="2">
        <f t="shared" si="158"/>
        <v>2.7424800000000005</v>
      </c>
      <c r="E1299" s="2">
        <f t="shared" si="160"/>
        <v>2.7611600000000003</v>
      </c>
      <c r="F1299" s="2">
        <f t="shared" si="153"/>
        <v>2.7765449999999996</v>
      </c>
      <c r="G1299" s="2">
        <f t="shared" si="155"/>
        <v>2.7373260000000004</v>
      </c>
      <c r="H1299" s="2">
        <f t="shared" si="159"/>
        <v>2.8929169999999993</v>
      </c>
      <c r="I1299" s="2">
        <f t="array" ref="I1299">SUMPRODUCT(B1283:B1302, (ROW(B1283:B1302)-ROW(B1283)+1)) / (20*21/2)</f>
        <v>2.7403842857142862</v>
      </c>
      <c r="J1299" s="2">
        <f t="shared" si="154"/>
        <v>2.7601599616840966</v>
      </c>
      <c r="K1299" s="2">
        <f t="shared" si="156"/>
        <v>2.7538837373644975</v>
      </c>
    </row>
    <row r="1300" spans="1:11" ht="13.5" x14ac:dyDescent="0.25">
      <c r="A1300" s="3">
        <f>TITRES_STAT!B1303</f>
        <v>43901</v>
      </c>
      <c r="B1300" s="6">
        <f>TITRES_STAT!D1303</f>
        <v>2.7193999999999998</v>
      </c>
      <c r="C1300" s="2">
        <f t="shared" si="157"/>
        <v>1.0999999999999677E-2</v>
      </c>
      <c r="D1300" s="2">
        <f t="shared" si="158"/>
        <v>2.73698</v>
      </c>
      <c r="E1300" s="2">
        <f t="shared" si="160"/>
        <v>2.7545700000000002</v>
      </c>
      <c r="F1300" s="2">
        <f t="shared" ref="F1300:F1363" si="161">AVERAGE(B1281:B1300)</f>
        <v>2.7718749999999996</v>
      </c>
      <c r="G1300" s="2">
        <f t="shared" si="155"/>
        <v>2.7384240000000006</v>
      </c>
      <c r="H1300" s="2">
        <f t="shared" si="159"/>
        <v>2.8919699999999984</v>
      </c>
      <c r="I1300" s="2">
        <f t="array" ref="I1300">SUMPRODUCT(B1284:B1303, (ROW(B1284:B1303)-ROW(B1284)+1)) / (20*21/2)</f>
        <v>2.7185904761904767</v>
      </c>
      <c r="J1300" s="2">
        <f t="shared" si="154"/>
        <v>2.7562780605713257</v>
      </c>
      <c r="K1300" s="2">
        <f t="shared" si="156"/>
        <v>2.7525314339384392</v>
      </c>
    </row>
    <row r="1301" spans="1:11" ht="13.5" x14ac:dyDescent="0.25">
      <c r="A1301" s="3">
        <f>TITRES_STAT!B1304</f>
        <v>43902</v>
      </c>
      <c r="B1301" s="6">
        <f>TITRES_STAT!D1304</f>
        <v>2.7193999999999998</v>
      </c>
      <c r="C1301" s="2">
        <f t="shared" si="157"/>
        <v>0</v>
      </c>
      <c r="D1301" s="2">
        <f t="shared" si="158"/>
        <v>2.7314799999999999</v>
      </c>
      <c r="E1301" s="2">
        <f t="shared" si="160"/>
        <v>2.7457800000000003</v>
      </c>
      <c r="F1301" s="2">
        <f t="shared" si="161"/>
        <v>2.7685799999999992</v>
      </c>
      <c r="G1301" s="2">
        <f t="shared" si="155"/>
        <v>2.7391920000000005</v>
      </c>
      <c r="H1301" s="2">
        <f t="shared" si="159"/>
        <v>2.8911479999999972</v>
      </c>
      <c r="I1301" s="2">
        <f t="array" ref="I1301">SUMPRODUCT(B1285:B1304, (ROW(B1285:B1304)-ROW(B1285)+1)) / (20*21/2)</f>
        <v>2.691017142857143</v>
      </c>
      <c r="J1301" s="2">
        <f t="shared" ref="J1301:J1364" si="162">$J$4*B1301+J1300*(1-$J$4)</f>
        <v>2.7527658643264377</v>
      </c>
      <c r="K1301" s="2">
        <f t="shared" si="156"/>
        <v>2.751232162019285</v>
      </c>
    </row>
    <row r="1302" spans="1:11" ht="13.5" x14ac:dyDescent="0.25">
      <c r="A1302" s="3">
        <f>TITRES_STAT!B1305</f>
        <v>43903</v>
      </c>
      <c r="B1302" s="6">
        <f>TITRES_STAT!D1305</f>
        <v>2.6095000000000002</v>
      </c>
      <c r="C1302" s="2">
        <f t="shared" si="157"/>
        <v>-0.10989999999999966</v>
      </c>
      <c r="D1302" s="2">
        <f t="shared" si="158"/>
        <v>2.6897200000000003</v>
      </c>
      <c r="E1302" s="2">
        <f t="shared" si="160"/>
        <v>2.7254500000000004</v>
      </c>
      <c r="F1302" s="2">
        <f t="shared" si="161"/>
        <v>2.7614349999999996</v>
      </c>
      <c r="G1302" s="2">
        <f t="shared" si="155"/>
        <v>2.7378720000000003</v>
      </c>
      <c r="H1302" s="2">
        <f t="shared" si="159"/>
        <v>2.8897514999999974</v>
      </c>
      <c r="I1302" s="2">
        <f t="array" ref="I1302">SUMPRODUCT(B1286:B1305, (ROW(B1286:B1305)-ROW(B1286)+1)) / (20*21/2)</f>
        <v>2.6714466666666663</v>
      </c>
      <c r="J1302" s="2">
        <f t="shared" si="162"/>
        <v>2.7391214962953483</v>
      </c>
      <c r="K1302" s="2">
        <f t="shared" si="156"/>
        <v>2.7456740380185285</v>
      </c>
    </row>
    <row r="1303" spans="1:11" ht="13.5" x14ac:dyDescent="0.25">
      <c r="A1303" s="3">
        <f>TITRES_STAT!B1306</f>
        <v>43906</v>
      </c>
      <c r="B1303" s="6">
        <f>TITRES_STAT!D1306</f>
        <v>2.5326</v>
      </c>
      <c r="C1303" s="2">
        <f t="shared" si="157"/>
        <v>-7.690000000000019E-2</v>
      </c>
      <c r="D1303" s="2">
        <f t="shared" si="158"/>
        <v>2.6578600000000003</v>
      </c>
      <c r="E1303" s="2">
        <f t="shared" si="160"/>
        <v>2.7040200000000003</v>
      </c>
      <c r="F1303" s="2">
        <f t="shared" si="161"/>
        <v>2.7507199999999998</v>
      </c>
      <c r="G1303" s="2">
        <f t="shared" si="155"/>
        <v>2.7347960000000002</v>
      </c>
      <c r="H1303" s="2">
        <f t="shared" si="159"/>
        <v>2.8877449999999971</v>
      </c>
      <c r="I1303" s="2">
        <f t="array" ref="I1303">SUMPRODUCT(B1287:B1306, (ROW(B1287:B1306)-ROW(B1287)+1)) / (20*21/2)</f>
        <v>2.6585271428571429</v>
      </c>
      <c r="J1303" s="2">
        <f t="shared" si="162"/>
        <v>2.7194527823624579</v>
      </c>
      <c r="K1303" s="2">
        <f t="shared" si="156"/>
        <v>2.737318193390351</v>
      </c>
    </row>
    <row r="1304" spans="1:11" ht="13.5" x14ac:dyDescent="0.25">
      <c r="A1304" s="3">
        <f>TITRES_STAT!B1307</f>
        <v>43907</v>
      </c>
      <c r="B1304" s="6">
        <f>TITRES_STAT!D1307</f>
        <v>2.4611999999999998</v>
      </c>
      <c r="C1304" s="2">
        <f t="shared" si="157"/>
        <v>-7.140000000000013E-2</v>
      </c>
      <c r="D1304" s="2">
        <f t="shared" si="158"/>
        <v>2.6084199999999997</v>
      </c>
      <c r="E1304" s="2">
        <f t="shared" si="160"/>
        <v>2.6754500000000001</v>
      </c>
      <c r="F1304" s="2">
        <f t="shared" si="161"/>
        <v>2.7325899999999996</v>
      </c>
      <c r="G1304" s="2">
        <f t="shared" si="155"/>
        <v>2.7302919999999995</v>
      </c>
      <c r="H1304" s="2">
        <f t="shared" si="159"/>
        <v>2.8853309999999963</v>
      </c>
      <c r="I1304" s="2">
        <f t="array" ref="I1304">SUMPRODUCT(B1288:B1307, (ROW(B1288:B1307)-ROW(B1288)+1)) / (20*21/2)</f>
        <v>2.6493680952380951</v>
      </c>
      <c r="J1304" s="2">
        <f t="shared" si="162"/>
        <v>2.6948572792803192</v>
      </c>
      <c r="K1304" s="2">
        <f t="shared" si="156"/>
        <v>2.7264900289436707</v>
      </c>
    </row>
    <row r="1305" spans="1:11" ht="13.5" x14ac:dyDescent="0.25">
      <c r="A1305" s="3">
        <f>TITRES_STAT!B1308</f>
        <v>43908</v>
      </c>
      <c r="B1305" s="6">
        <f>TITRES_STAT!D1308</f>
        <v>2.5270999999999999</v>
      </c>
      <c r="C1305" s="2">
        <f t="shared" si="157"/>
        <v>6.590000000000007E-2</v>
      </c>
      <c r="D1305" s="2">
        <f t="shared" si="158"/>
        <v>2.5699599999999996</v>
      </c>
      <c r="E1305" s="2">
        <f t="shared" si="160"/>
        <v>2.6534699999999996</v>
      </c>
      <c r="F1305" s="2">
        <f t="shared" si="161"/>
        <v>2.7177549999999995</v>
      </c>
      <c r="G1305" s="2">
        <f t="shared" si="155"/>
        <v>2.7280939999999991</v>
      </c>
      <c r="H1305" s="2">
        <f t="shared" si="159"/>
        <v>2.8831714999999969</v>
      </c>
      <c r="I1305" s="2">
        <f t="array" ref="I1305">SUMPRODUCT(B1289:B1308, (ROW(B1289:B1308)-ROW(B1289)+1)) / (20*21/2)</f>
        <v>2.6479342857142858</v>
      </c>
      <c r="J1305" s="2">
        <f t="shared" si="162"/>
        <v>2.6788803955393363</v>
      </c>
      <c r="K1305" s="2">
        <f t="shared" si="156"/>
        <v>2.7186708121223502</v>
      </c>
    </row>
    <row r="1306" spans="1:11" ht="13.5" x14ac:dyDescent="0.25">
      <c r="A1306" s="3">
        <f>TITRES_STAT!B1309</f>
        <v>43909</v>
      </c>
      <c r="B1306" s="6">
        <f>TITRES_STAT!D1309</f>
        <v>2.5821000000000001</v>
      </c>
      <c r="C1306" s="2">
        <f t="shared" si="157"/>
        <v>5.500000000000016E-2</v>
      </c>
      <c r="D1306" s="2">
        <f t="shared" si="158"/>
        <v>2.5425</v>
      </c>
      <c r="E1306" s="2">
        <f t="shared" si="160"/>
        <v>2.6369899999999999</v>
      </c>
      <c r="F1306" s="2">
        <f t="shared" si="161"/>
        <v>2.7056699999999996</v>
      </c>
      <c r="G1306" s="2">
        <f t="shared" si="155"/>
        <v>2.7269959999999993</v>
      </c>
      <c r="H1306" s="2">
        <f t="shared" si="159"/>
        <v>2.8813619999999971</v>
      </c>
      <c r="I1306" s="2">
        <f t="array" ref="I1306">SUMPRODUCT(B1290:B1309, (ROW(B1290:B1309)-ROW(B1290)+1)) / (20*21/2)</f>
        <v>2.6468142857142865</v>
      </c>
      <c r="J1306" s="2">
        <f t="shared" si="162"/>
        <v>2.6696632150117803</v>
      </c>
      <c r="K1306" s="2">
        <f t="shared" si="156"/>
        <v>2.7133150939999053</v>
      </c>
    </row>
    <row r="1307" spans="1:11" ht="13.5" x14ac:dyDescent="0.25">
      <c r="A1307" s="3">
        <f>TITRES_STAT!B1310</f>
        <v>43913</v>
      </c>
      <c r="B1307" s="6">
        <f>TITRES_STAT!D1310</f>
        <v>2.6095000000000002</v>
      </c>
      <c r="C1307" s="2">
        <f t="shared" si="157"/>
        <v>2.7400000000000091E-2</v>
      </c>
      <c r="D1307" s="2">
        <f t="shared" si="158"/>
        <v>2.5425</v>
      </c>
      <c r="E1307" s="2">
        <f t="shared" si="160"/>
        <v>2.6161099999999999</v>
      </c>
      <c r="F1307" s="2">
        <f t="shared" si="161"/>
        <v>2.6960549999999994</v>
      </c>
      <c r="G1307" s="2">
        <f t="shared" si="155"/>
        <v>2.7255659999999988</v>
      </c>
      <c r="H1307" s="2">
        <f t="shared" si="159"/>
        <v>2.8796894999999965</v>
      </c>
      <c r="I1307" s="2">
        <f t="array" ref="I1307">SUMPRODUCT(B1291:B1310, (ROW(B1291:B1310)-ROW(B1291)+1)) / (20*21/2)</f>
        <v>2.6473076190476186</v>
      </c>
      <c r="J1307" s="2">
        <f t="shared" si="162"/>
        <v>2.6639333850106581</v>
      </c>
      <c r="K1307" s="2">
        <f t="shared" si="156"/>
        <v>2.7092439138430464</v>
      </c>
    </row>
    <row r="1308" spans="1:11" ht="13.5" x14ac:dyDescent="0.25">
      <c r="A1308" s="3">
        <f>TITRES_STAT!B1311</f>
        <v>43914</v>
      </c>
      <c r="B1308" s="6">
        <f>TITRES_STAT!D1311</f>
        <v>2.681</v>
      </c>
      <c r="C1308" s="2">
        <f t="shared" si="157"/>
        <v>7.1499999999999897E-2</v>
      </c>
      <c r="D1308" s="2">
        <f t="shared" si="158"/>
        <v>2.5721800000000004</v>
      </c>
      <c r="E1308" s="2">
        <f t="shared" si="160"/>
        <v>2.6150200000000003</v>
      </c>
      <c r="F1308" s="2">
        <f t="shared" si="161"/>
        <v>2.6927599999999994</v>
      </c>
      <c r="G1308" s="2">
        <f t="shared" si="155"/>
        <v>2.7255659999999993</v>
      </c>
      <c r="H1308" s="2">
        <f t="shared" si="159"/>
        <v>2.8782994999999971</v>
      </c>
      <c r="I1308" s="2">
        <f t="array" ref="I1308">SUMPRODUCT(B1292:B1311, (ROW(B1292:B1311)-ROW(B1292)+1)) / (20*21/2)</f>
        <v>2.6472076190476188</v>
      </c>
      <c r="J1308" s="2">
        <f t="shared" si="162"/>
        <v>2.6655587769144047</v>
      </c>
      <c r="K1308" s="2">
        <f t="shared" si="156"/>
        <v>2.7081363093786135</v>
      </c>
    </row>
    <row r="1309" spans="1:11" ht="13.5" x14ac:dyDescent="0.25">
      <c r="A1309" s="3">
        <f>TITRES_STAT!B1312</f>
        <v>43915</v>
      </c>
      <c r="B1309" s="6">
        <f>TITRES_STAT!D1312</f>
        <v>2.681</v>
      </c>
      <c r="C1309" s="2">
        <f t="shared" si="157"/>
        <v>0</v>
      </c>
      <c r="D1309" s="2">
        <f t="shared" si="158"/>
        <v>2.6161400000000001</v>
      </c>
      <c r="E1309" s="2">
        <f t="shared" si="160"/>
        <v>2.6122800000000002</v>
      </c>
      <c r="F1309" s="2">
        <f t="shared" si="161"/>
        <v>2.6867199999999993</v>
      </c>
      <c r="G1309" s="2">
        <f t="shared" si="155"/>
        <v>2.7257860000000007</v>
      </c>
      <c r="H1309" s="2">
        <f t="shared" si="159"/>
        <v>2.8767839999999971</v>
      </c>
      <c r="I1309" s="2">
        <f t="array" ref="I1309">SUMPRODUCT(B1293:B1312, (ROW(B1293:B1312)-ROW(B1293)+1)) / (20*21/2)</f>
        <v>2.6477090476190477</v>
      </c>
      <c r="J1309" s="2">
        <f t="shared" si="162"/>
        <v>2.6670293695892231</v>
      </c>
      <c r="K1309" s="2">
        <f t="shared" si="156"/>
        <v>2.707072140383374</v>
      </c>
    </row>
    <row r="1310" spans="1:11" ht="13.5" x14ac:dyDescent="0.25">
      <c r="A1310" s="3">
        <f>TITRES_STAT!B1313</f>
        <v>43916</v>
      </c>
      <c r="B1310" s="6">
        <f>TITRES_STAT!D1313</f>
        <v>2.6919</v>
      </c>
      <c r="C1310" s="2">
        <f t="shared" si="157"/>
        <v>1.089999999999991E-2</v>
      </c>
      <c r="D1310" s="2">
        <f t="shared" si="158"/>
        <v>2.6490999999999998</v>
      </c>
      <c r="E1310" s="2">
        <f t="shared" si="160"/>
        <v>2.6095300000000003</v>
      </c>
      <c r="F1310" s="2">
        <f t="shared" si="161"/>
        <v>2.6820499999999994</v>
      </c>
      <c r="G1310" s="2">
        <f t="shared" si="155"/>
        <v>2.7262240000000006</v>
      </c>
      <c r="H1310" s="2">
        <f t="shared" si="159"/>
        <v>2.8753229999999981</v>
      </c>
      <c r="I1310" s="2">
        <f t="array" ref="I1310">SUMPRODUCT(B1294:B1313, (ROW(B1294:B1313)-ROW(B1294)+1)) / (20*21/2)</f>
        <v>2.6498761904761907</v>
      </c>
      <c r="J1310" s="2">
        <f t="shared" si="162"/>
        <v>2.6693980010569165</v>
      </c>
      <c r="K1310" s="2">
        <f t="shared" si="156"/>
        <v>2.7064771544859867</v>
      </c>
    </row>
    <row r="1311" spans="1:11" ht="13.5" x14ac:dyDescent="0.25">
      <c r="A1311" s="3">
        <f>TITRES_STAT!B1314</f>
        <v>43917</v>
      </c>
      <c r="B1311" s="6">
        <f>TITRES_STAT!D1314</f>
        <v>2.681</v>
      </c>
      <c r="C1311" s="2">
        <f t="shared" si="157"/>
        <v>-1.089999999999991E-2</v>
      </c>
      <c r="D1311" s="2">
        <f t="shared" si="158"/>
        <v>2.6688800000000001</v>
      </c>
      <c r="E1311" s="2">
        <f t="shared" si="160"/>
        <v>2.6056900000000001</v>
      </c>
      <c r="F1311" s="2">
        <f t="shared" si="161"/>
        <v>2.6757349999999991</v>
      </c>
      <c r="G1311" s="2">
        <f t="shared" si="155"/>
        <v>2.7279819999999999</v>
      </c>
      <c r="H1311" s="2">
        <f t="shared" si="159"/>
        <v>2.8739329999999983</v>
      </c>
      <c r="I1311" s="2">
        <f t="array" ref="I1311">SUMPRODUCT(B1295:B1314, (ROW(B1295:B1314)-ROW(B1295)+1)) / (20*21/2)</f>
        <v>2.6523052380952383</v>
      </c>
      <c r="J1311" s="2">
        <f t="shared" si="162"/>
        <v>2.67050295333721</v>
      </c>
      <c r="K1311" s="2">
        <f t="shared" si="156"/>
        <v>2.7054780503884972</v>
      </c>
    </row>
    <row r="1312" spans="1:11" ht="13.5" x14ac:dyDescent="0.25">
      <c r="A1312" s="3">
        <f>TITRES_STAT!B1315</f>
        <v>43920</v>
      </c>
      <c r="B1312" s="6">
        <f>TITRES_STAT!D1315</f>
        <v>2.681</v>
      </c>
      <c r="C1312" s="2">
        <f t="shared" si="157"/>
        <v>0</v>
      </c>
      <c r="D1312" s="2">
        <f t="shared" si="158"/>
        <v>2.6831800000000001</v>
      </c>
      <c r="E1312" s="2">
        <f t="shared" si="160"/>
        <v>2.6128400000000003</v>
      </c>
      <c r="F1312" s="2">
        <f t="shared" si="161"/>
        <v>2.669144999999999</v>
      </c>
      <c r="G1312" s="2">
        <f t="shared" si="155"/>
        <v>2.7284220000000001</v>
      </c>
      <c r="H1312" s="2">
        <f t="shared" si="159"/>
        <v>2.8723924999999983</v>
      </c>
      <c r="I1312" s="2">
        <f t="array" ref="I1312">SUMPRODUCT(B1296:B1315, (ROW(B1296:B1315)-ROW(B1296)+1)) / (20*21/2)</f>
        <v>2.6476723809523812</v>
      </c>
      <c r="J1312" s="2">
        <f t="shared" si="162"/>
        <v>2.6715026720669992</v>
      </c>
      <c r="K1312" s="2">
        <f t="shared" si="156"/>
        <v>2.7045181268438503</v>
      </c>
    </row>
    <row r="1313" spans="1:11" ht="13.5" x14ac:dyDescent="0.25">
      <c r="A1313" s="3">
        <f>TITRES_STAT!B1316</f>
        <v>43921</v>
      </c>
      <c r="B1313" s="6">
        <f>TITRES_STAT!D1316</f>
        <v>2.6919</v>
      </c>
      <c r="C1313" s="2">
        <f t="shared" si="157"/>
        <v>1.089999999999991E-2</v>
      </c>
      <c r="D1313" s="2">
        <f t="shared" si="158"/>
        <v>2.6853600000000002</v>
      </c>
      <c r="E1313" s="2">
        <f t="shared" si="160"/>
        <v>2.6287700000000003</v>
      </c>
      <c r="F1313" s="2">
        <f t="shared" si="161"/>
        <v>2.6663949999999987</v>
      </c>
      <c r="G1313" s="2">
        <f t="shared" si="155"/>
        <v>2.7295199999999999</v>
      </c>
      <c r="H1313" s="2">
        <f t="shared" si="159"/>
        <v>2.8709064999999985</v>
      </c>
      <c r="I1313" s="2">
        <f t="array" ref="I1313">SUMPRODUCT(B1297:B1316, (ROW(B1297:B1316)-ROW(B1297)+1)) / (20*21/2)</f>
        <v>2.6426200000000004</v>
      </c>
      <c r="J1313" s="2">
        <f t="shared" si="162"/>
        <v>2.673445274727285</v>
      </c>
      <c r="K1313" s="2">
        <f t="shared" si="156"/>
        <v>2.7040232983401697</v>
      </c>
    </row>
    <row r="1314" spans="1:11" ht="13.5" x14ac:dyDescent="0.25">
      <c r="A1314" s="3">
        <f>TITRES_STAT!B1317</f>
        <v>43922</v>
      </c>
      <c r="B1314" s="6">
        <f>TITRES_STAT!D1317</f>
        <v>2.6919</v>
      </c>
      <c r="C1314" s="2">
        <f t="shared" si="157"/>
        <v>0</v>
      </c>
      <c r="D1314" s="2">
        <f t="shared" si="158"/>
        <v>2.6875399999999998</v>
      </c>
      <c r="E1314" s="2">
        <f t="shared" si="160"/>
        <v>2.6518400000000004</v>
      </c>
      <c r="F1314" s="2">
        <f t="shared" si="161"/>
        <v>2.6636449999999989</v>
      </c>
      <c r="G1314" s="2">
        <f t="shared" si="155"/>
        <v>2.7300680000000002</v>
      </c>
      <c r="H1314" s="2">
        <f t="shared" si="159"/>
        <v>2.8694204999999986</v>
      </c>
      <c r="I1314" s="2">
        <f t="array" ref="I1314">SUMPRODUCT(B1298:B1317, (ROW(B1298:B1317)-ROW(B1298)+1)) / (20*21/2)</f>
        <v>2.6382480952380951</v>
      </c>
      <c r="J1314" s="2">
        <f t="shared" si="162"/>
        <v>2.6752028676104009</v>
      </c>
      <c r="K1314" s="2">
        <f t="shared" si="156"/>
        <v>2.7035478748758495</v>
      </c>
    </row>
    <row r="1315" spans="1:11" ht="13.5" x14ac:dyDescent="0.25">
      <c r="A1315" s="3">
        <f>TITRES_STAT!B1318</f>
        <v>43923</v>
      </c>
      <c r="B1315" s="6">
        <f>TITRES_STAT!D1318</f>
        <v>2.6150000000000002</v>
      </c>
      <c r="C1315" s="2">
        <f t="shared" si="157"/>
        <v>-7.6899999999999746E-2</v>
      </c>
      <c r="D1315" s="2">
        <f t="shared" si="158"/>
        <v>2.6721600000000003</v>
      </c>
      <c r="E1315" s="2">
        <f t="shared" si="160"/>
        <v>2.6606300000000003</v>
      </c>
      <c r="F1315" s="2">
        <f t="shared" si="161"/>
        <v>2.657049999999999</v>
      </c>
      <c r="G1315" s="2">
        <f t="shared" si="155"/>
        <v>2.7275399999999994</v>
      </c>
      <c r="H1315" s="2">
        <f t="shared" si="159"/>
        <v>2.8679514999999984</v>
      </c>
      <c r="I1315" s="2">
        <f t="array" ref="I1315">SUMPRODUCT(B1299:B1318, (ROW(B1299:B1318)-ROW(B1299)+1)) / (20*21/2)</f>
        <v>2.6328109523809524</v>
      </c>
      <c r="J1315" s="2">
        <f t="shared" si="162"/>
        <v>2.6694692611713151</v>
      </c>
      <c r="K1315" s="2">
        <f t="shared" si="156"/>
        <v>2.7000754091944437</v>
      </c>
    </row>
    <row r="1316" spans="1:11" ht="13.5" x14ac:dyDescent="0.25">
      <c r="A1316" s="3">
        <f>TITRES_STAT!B1319</f>
        <v>43924</v>
      </c>
      <c r="B1316" s="6">
        <f>TITRES_STAT!D1319</f>
        <v>2.6040000000000001</v>
      </c>
      <c r="C1316" s="2">
        <f t="shared" si="157"/>
        <v>-1.1000000000000121E-2</v>
      </c>
      <c r="D1316" s="2">
        <f t="shared" si="158"/>
        <v>2.6567599999999998</v>
      </c>
      <c r="E1316" s="2">
        <f t="shared" si="160"/>
        <v>2.66282</v>
      </c>
      <c r="F1316" s="2">
        <f t="shared" si="161"/>
        <v>2.6499049999999995</v>
      </c>
      <c r="G1316" s="2">
        <f t="shared" si="155"/>
        <v>2.7229239999999999</v>
      </c>
      <c r="H1316" s="2">
        <f t="shared" si="159"/>
        <v>2.8661264999999987</v>
      </c>
      <c r="I1316" s="2">
        <f t="array" ref="I1316">SUMPRODUCT(B1300:B1319, (ROW(B1300:B1319)-ROW(B1300)+1)) / (20*21/2)</f>
        <v>2.6310300000000004</v>
      </c>
      <c r="J1316" s="2">
        <f t="shared" si="162"/>
        <v>2.6632340934407139</v>
      </c>
      <c r="K1316" s="2">
        <f t="shared" si="156"/>
        <v>2.6963077460887792</v>
      </c>
    </row>
    <row r="1317" spans="1:11" ht="13.5" x14ac:dyDescent="0.25">
      <c r="A1317" s="3">
        <f>TITRES_STAT!B1320</f>
        <v>43927</v>
      </c>
      <c r="B1317" s="6">
        <f>TITRES_STAT!D1320</f>
        <v>2.6040000000000001</v>
      </c>
      <c r="C1317" s="2">
        <f t="shared" si="157"/>
        <v>0</v>
      </c>
      <c r="D1317" s="2">
        <f t="shared" si="158"/>
        <v>2.6413600000000002</v>
      </c>
      <c r="E1317" s="2">
        <f t="shared" si="160"/>
        <v>2.6622700000000004</v>
      </c>
      <c r="F1317" s="2">
        <f t="shared" si="161"/>
        <v>2.6391899999999997</v>
      </c>
      <c r="G1317" s="2">
        <f t="shared" si="155"/>
        <v>2.7184180000000002</v>
      </c>
      <c r="H1317" s="2">
        <f t="shared" si="159"/>
        <v>2.8643014999999989</v>
      </c>
      <c r="I1317" s="2">
        <f t="array" ref="I1317">SUMPRODUCT(B1301:B1320, (ROW(B1301:B1320)-ROW(B1301)+1)) / (20*21/2)</f>
        <v>2.6354557142857149</v>
      </c>
      <c r="J1317" s="2">
        <f t="shared" si="162"/>
        <v>2.6575927512082647</v>
      </c>
      <c r="K1317" s="2">
        <f t="shared" si="156"/>
        <v>2.6926878344774545</v>
      </c>
    </row>
    <row r="1318" spans="1:11" ht="13.5" x14ac:dyDescent="0.25">
      <c r="A1318" s="3">
        <f>TITRES_STAT!B1321</f>
        <v>43928</v>
      </c>
      <c r="B1318" s="6">
        <f>TITRES_STAT!D1321</f>
        <v>2.5821000000000001</v>
      </c>
      <c r="C1318" s="2">
        <f t="shared" si="157"/>
        <v>-2.1900000000000031E-2</v>
      </c>
      <c r="D1318" s="2">
        <f t="shared" si="158"/>
        <v>2.6194000000000002</v>
      </c>
      <c r="E1318" s="2">
        <f t="shared" si="160"/>
        <v>2.65238</v>
      </c>
      <c r="F1318" s="2">
        <f t="shared" si="161"/>
        <v>2.6336999999999997</v>
      </c>
      <c r="G1318" s="2">
        <f t="shared" si="155"/>
        <v>2.7143539999999997</v>
      </c>
      <c r="H1318" s="2">
        <f t="shared" si="159"/>
        <v>2.8624169999999993</v>
      </c>
      <c r="I1318" s="2">
        <f t="array" ref="I1318">SUMPRODUCT(B1302:B1321, (ROW(B1302:B1321)-ROW(B1302)+1)) / (20*21/2)</f>
        <v>2.6395666666666666</v>
      </c>
      <c r="J1318" s="2">
        <f t="shared" si="162"/>
        <v>2.6504029653789059</v>
      </c>
      <c r="K1318" s="2">
        <f t="shared" si="156"/>
        <v>2.6883510566548092</v>
      </c>
    </row>
    <row r="1319" spans="1:11" ht="13.5" x14ac:dyDescent="0.25">
      <c r="A1319" s="3">
        <f>TITRES_STAT!B1322</f>
        <v>43929</v>
      </c>
      <c r="B1319" s="6">
        <f>TITRES_STAT!D1322</f>
        <v>2.6150000000000002</v>
      </c>
      <c r="C1319" s="2">
        <f t="shared" si="157"/>
        <v>3.2900000000000151E-2</v>
      </c>
      <c r="D1319" s="2">
        <f t="shared" si="158"/>
        <v>2.6040200000000002</v>
      </c>
      <c r="E1319" s="2">
        <f t="shared" si="160"/>
        <v>2.6457799999999998</v>
      </c>
      <c r="F1319" s="2">
        <f t="shared" si="161"/>
        <v>2.6290299999999998</v>
      </c>
      <c r="G1319" s="2">
        <f t="shared" si="155"/>
        <v>2.7111679999999994</v>
      </c>
      <c r="H1319" s="2">
        <f t="shared" si="159"/>
        <v>2.8609479999999992</v>
      </c>
      <c r="I1319" s="2">
        <f t="array" ref="I1319">SUMPRODUCT(B1303:B1322, (ROW(B1303:B1322)-ROW(B1303)+1)) / (20*21/2)</f>
        <v>2.6365890476190477</v>
      </c>
      <c r="J1319" s="2">
        <f t="shared" si="162"/>
        <v>2.6470312543904386</v>
      </c>
      <c r="K1319" s="2">
        <f t="shared" si="156"/>
        <v>2.6854745446291304</v>
      </c>
    </row>
    <row r="1320" spans="1:11" ht="13.5" x14ac:dyDescent="0.25">
      <c r="A1320" s="3">
        <f>TITRES_STAT!B1323</f>
        <v>43934</v>
      </c>
      <c r="B1320" s="6">
        <f>TITRES_STAT!D1323</f>
        <v>2.6755</v>
      </c>
      <c r="C1320" s="2">
        <f t="shared" si="157"/>
        <v>6.0499999999999776E-2</v>
      </c>
      <c r="D1320" s="2">
        <f t="shared" si="158"/>
        <v>2.61612</v>
      </c>
      <c r="E1320" s="2">
        <f t="shared" si="160"/>
        <v>2.6441400000000002</v>
      </c>
      <c r="F1320" s="2">
        <f t="shared" si="161"/>
        <v>2.6268349999999998</v>
      </c>
      <c r="G1320" s="2">
        <f t="shared" si="155"/>
        <v>2.7096299999999998</v>
      </c>
      <c r="H1320" s="2">
        <f t="shared" si="159"/>
        <v>2.8597814999999991</v>
      </c>
      <c r="I1320" s="2">
        <f t="array" ref="I1320">SUMPRODUCT(B1304:B1323, (ROW(B1304:B1323)-ROW(B1304)+1)) / (20*21/2)</f>
        <v>2.6410133333333334</v>
      </c>
      <c r="J1320" s="2">
        <f t="shared" si="162"/>
        <v>2.6497425634961109</v>
      </c>
      <c r="K1320" s="2">
        <f t="shared" si="156"/>
        <v>2.6850833860162235</v>
      </c>
    </row>
    <row r="1321" spans="1:11" ht="13.5" x14ac:dyDescent="0.25">
      <c r="A1321" s="3">
        <f>TITRES_STAT!B1324</f>
        <v>43935</v>
      </c>
      <c r="B1321" s="6">
        <f>TITRES_STAT!D1324</f>
        <v>2.67</v>
      </c>
      <c r="C1321" s="2">
        <f t="shared" si="157"/>
        <v>-5.5000000000000604E-3</v>
      </c>
      <c r="D1321" s="2">
        <f t="shared" si="158"/>
        <v>2.6293199999999999</v>
      </c>
      <c r="E1321" s="2">
        <f t="shared" si="160"/>
        <v>2.6430400000000001</v>
      </c>
      <c r="F1321" s="2">
        <f t="shared" si="161"/>
        <v>2.6243650000000001</v>
      </c>
      <c r="G1321" s="2">
        <f t="shared" si="155"/>
        <v>2.7082019999999987</v>
      </c>
      <c r="H1321" s="2">
        <f t="shared" si="159"/>
        <v>2.8585874999999992</v>
      </c>
      <c r="I1321" s="2">
        <f t="array" ref="I1321">SUMPRODUCT(B1305:B1324, (ROW(B1305:B1324)-ROW(B1305)+1)) / (20*21/2)</f>
        <v>2.6453071428571429</v>
      </c>
      <c r="J1321" s="2">
        <f t="shared" si="162"/>
        <v>2.6516718431631481</v>
      </c>
      <c r="K1321" s="2">
        <f t="shared" si="156"/>
        <v>2.6844918806822538</v>
      </c>
    </row>
    <row r="1322" spans="1:11" ht="13.5" x14ac:dyDescent="0.25">
      <c r="A1322" s="3">
        <f>TITRES_STAT!B1325</f>
        <v>43936</v>
      </c>
      <c r="B1322" s="6">
        <f>TITRES_STAT!D1325</f>
        <v>2.5931000000000002</v>
      </c>
      <c r="C1322" s="2">
        <f t="shared" si="157"/>
        <v>-7.6899999999999746E-2</v>
      </c>
      <c r="D1322" s="2">
        <f t="shared" si="158"/>
        <v>2.6271399999999998</v>
      </c>
      <c r="E1322" s="2">
        <f t="shared" si="160"/>
        <v>2.6342500000000002</v>
      </c>
      <c r="F1322" s="2">
        <f t="shared" si="161"/>
        <v>2.623545</v>
      </c>
      <c r="G1322" s="2">
        <f t="shared" si="155"/>
        <v>2.7049059999999985</v>
      </c>
      <c r="H1322" s="2">
        <f t="shared" si="159"/>
        <v>2.8571089999999999</v>
      </c>
      <c r="I1322" s="2">
        <f t="array" ref="I1322">SUMPRODUCT(B1306:B1325, (ROW(B1306:B1325)-ROW(B1306)+1)) / (20*21/2)</f>
        <v>2.6485804761904763</v>
      </c>
      <c r="J1322" s="2">
        <f t="shared" si="162"/>
        <v>2.6460935723857055</v>
      </c>
      <c r="K1322" s="2">
        <f t="shared" si="156"/>
        <v>2.680907885361381</v>
      </c>
    </row>
    <row r="1323" spans="1:11" ht="13.5" x14ac:dyDescent="0.25">
      <c r="A1323" s="3">
        <f>TITRES_STAT!B1326</f>
        <v>43937</v>
      </c>
      <c r="B1323" s="6">
        <f>TITRES_STAT!D1326</f>
        <v>2.67</v>
      </c>
      <c r="C1323" s="2">
        <f t="shared" si="157"/>
        <v>7.6899999999999746E-2</v>
      </c>
      <c r="D1323" s="2">
        <f t="shared" si="158"/>
        <v>2.64472</v>
      </c>
      <c r="E1323" s="2">
        <f t="shared" si="160"/>
        <v>2.6320600000000005</v>
      </c>
      <c r="F1323" s="2">
        <f t="shared" si="161"/>
        <v>2.6304150000000002</v>
      </c>
      <c r="G1323" s="2">
        <f t="shared" si="155"/>
        <v>2.7033679999999989</v>
      </c>
      <c r="H1323" s="2">
        <f t="shared" si="159"/>
        <v>2.8555890000000002</v>
      </c>
      <c r="I1323" s="2">
        <f t="array" ref="I1323">SUMPRODUCT(B1307:B1326, (ROW(B1307:B1326)-ROW(B1307)+1)) / (20*21/2)</f>
        <v>2.6469566666666662</v>
      </c>
      <c r="J1323" s="2">
        <f t="shared" si="162"/>
        <v>2.6483703750156384</v>
      </c>
      <c r="K1323" s="2">
        <f t="shared" si="156"/>
        <v>2.6804801251511305</v>
      </c>
    </row>
    <row r="1324" spans="1:11" ht="13.5" x14ac:dyDescent="0.25">
      <c r="A1324" s="3">
        <f>TITRES_STAT!B1327</f>
        <v>43938</v>
      </c>
      <c r="B1324" s="6">
        <f>TITRES_STAT!D1327</f>
        <v>2.6755</v>
      </c>
      <c r="C1324" s="2">
        <f t="shared" si="157"/>
        <v>5.5000000000000604E-3</v>
      </c>
      <c r="D1324" s="2">
        <f t="shared" si="158"/>
        <v>2.6568199999999997</v>
      </c>
      <c r="E1324" s="2">
        <f t="shared" si="160"/>
        <v>2.63042</v>
      </c>
      <c r="F1324" s="2">
        <f t="shared" si="161"/>
        <v>2.64113</v>
      </c>
      <c r="G1324" s="2">
        <f t="shared" si="155"/>
        <v>2.7024899999999992</v>
      </c>
      <c r="H1324" s="2">
        <f t="shared" si="159"/>
        <v>2.8539204999999996</v>
      </c>
      <c r="I1324" s="2">
        <f t="array" ref="I1324">SUMPRODUCT(B1308:B1327, (ROW(B1308:B1327)-ROW(B1308)+1)) / (20*21/2)</f>
        <v>2.6419547619047616</v>
      </c>
      <c r="J1324" s="2">
        <f t="shared" si="162"/>
        <v>2.650954148823673</v>
      </c>
      <c r="K1324" s="2">
        <f t="shared" si="156"/>
        <v>2.6802848261255963</v>
      </c>
    </row>
    <row r="1325" spans="1:11" ht="13.5" x14ac:dyDescent="0.25">
      <c r="A1325" s="3">
        <f>TITRES_STAT!B1328</f>
        <v>43941</v>
      </c>
      <c r="B1325" s="6">
        <f>TITRES_STAT!D1328</f>
        <v>2.6755</v>
      </c>
      <c r="C1325" s="2">
        <f t="shared" si="157"/>
        <v>0</v>
      </c>
      <c r="D1325" s="2">
        <f t="shared" si="158"/>
        <v>2.6568199999999997</v>
      </c>
      <c r="E1325" s="2">
        <f t="shared" si="160"/>
        <v>2.6364700000000001</v>
      </c>
      <c r="F1325" s="2">
        <f t="shared" si="161"/>
        <v>2.6485500000000002</v>
      </c>
      <c r="G1325" s="2">
        <f t="shared" si="155"/>
        <v>2.701061999999999</v>
      </c>
      <c r="H1325" s="2">
        <f t="shared" si="159"/>
        <v>2.8522520000000005</v>
      </c>
      <c r="I1325" s="2">
        <f t="array" ref="I1325">SUMPRODUCT(B1309:B1328, (ROW(B1309:B1328)-ROW(B1309)+1)) / (20*21/2)</f>
        <v>2.6302052380952383</v>
      </c>
      <c r="J1325" s="2">
        <f t="shared" si="162"/>
        <v>2.6532918489357042</v>
      </c>
      <c r="K1325" s="2">
        <f t="shared" si="156"/>
        <v>2.6800971858853768</v>
      </c>
    </row>
    <row r="1326" spans="1:11" ht="13.5" x14ac:dyDescent="0.25">
      <c r="A1326" s="3">
        <f>TITRES_STAT!B1329</f>
        <v>43942</v>
      </c>
      <c r="B1326" s="6">
        <f>TITRES_STAT!D1329</f>
        <v>2.6315</v>
      </c>
      <c r="C1326" s="2">
        <f t="shared" si="157"/>
        <v>-4.4000000000000039E-2</v>
      </c>
      <c r="D1326" s="2">
        <f t="shared" si="158"/>
        <v>2.6491199999999999</v>
      </c>
      <c r="E1326" s="2">
        <f t="shared" si="160"/>
        <v>2.6392199999999999</v>
      </c>
      <c r="F1326" s="2">
        <f t="shared" si="161"/>
        <v>2.6510199999999999</v>
      </c>
      <c r="G1326" s="2">
        <f t="shared" si="155"/>
        <v>2.6998539999999993</v>
      </c>
      <c r="H1326" s="2">
        <f t="shared" si="159"/>
        <v>2.8503635000000003</v>
      </c>
      <c r="I1326" s="2">
        <f t="array" ref="I1326">SUMPRODUCT(B1310:B1329, (ROW(B1310:B1329)-ROW(B1310)+1)) / (20*21/2)</f>
        <v>2.6244266666666665</v>
      </c>
      <c r="J1326" s="2">
        <f t="shared" si="162"/>
        <v>2.6512164347513516</v>
      </c>
      <c r="K1326" s="2">
        <f t="shared" si="156"/>
        <v>2.6781914138898721</v>
      </c>
    </row>
    <row r="1327" spans="1:11" ht="13.5" x14ac:dyDescent="0.25">
      <c r="A1327" s="3">
        <f>TITRES_STAT!B1330</f>
        <v>43943</v>
      </c>
      <c r="B1327" s="6">
        <f>TITRES_STAT!D1330</f>
        <v>2.5985</v>
      </c>
      <c r="C1327" s="2">
        <f t="shared" si="157"/>
        <v>-3.2999999999999918E-2</v>
      </c>
      <c r="D1327" s="2">
        <f t="shared" si="158"/>
        <v>2.6501999999999999</v>
      </c>
      <c r="E1327" s="2">
        <f t="shared" si="160"/>
        <v>2.6386700000000003</v>
      </c>
      <c r="F1327" s="2">
        <f t="shared" si="161"/>
        <v>2.6504700000000003</v>
      </c>
      <c r="G1327" s="2">
        <f t="shared" si="155"/>
        <v>2.6979859999999998</v>
      </c>
      <c r="H1327" s="2">
        <f t="shared" si="159"/>
        <v>2.8485609999999997</v>
      </c>
      <c r="I1327" s="2">
        <f t="array" ref="I1327">SUMPRODUCT(B1311:B1330, (ROW(B1311:B1330)-ROW(B1311)+1)) / (20*21/2)</f>
        <v>2.6170238095238099</v>
      </c>
      <c r="J1327" s="2">
        <f t="shared" si="162"/>
        <v>2.6461958219178898</v>
      </c>
      <c r="K1327" s="2">
        <f t="shared" si="156"/>
        <v>2.675066260403995</v>
      </c>
    </row>
    <row r="1328" spans="1:11" ht="13.5" x14ac:dyDescent="0.25">
      <c r="A1328" s="3">
        <f>TITRES_STAT!B1331</f>
        <v>43944</v>
      </c>
      <c r="B1328" s="6">
        <f>TITRES_STAT!D1331</f>
        <v>2.5270999999999999</v>
      </c>
      <c r="C1328" s="2">
        <f t="shared" si="157"/>
        <v>-7.140000000000013E-2</v>
      </c>
      <c r="D1328" s="2">
        <f t="shared" si="158"/>
        <v>2.6216200000000001</v>
      </c>
      <c r="E1328" s="2">
        <f t="shared" si="160"/>
        <v>2.6331700000000002</v>
      </c>
      <c r="F1328" s="2">
        <f t="shared" si="161"/>
        <v>2.6427749999999999</v>
      </c>
      <c r="G1328" s="2">
        <f t="shared" si="155"/>
        <v>2.6931499999999993</v>
      </c>
      <c r="H1328" s="2">
        <f t="shared" si="159"/>
        <v>2.8464015000000003</v>
      </c>
      <c r="I1328" s="2">
        <f t="array" ref="I1328">SUMPRODUCT(B1312:B1331, (ROW(B1312:B1331)-ROW(B1312)+1)) / (20*21/2)</f>
        <v>2.6071057142857144</v>
      </c>
      <c r="J1328" s="2">
        <f t="shared" si="162"/>
        <v>2.6348533626876147</v>
      </c>
      <c r="K1328" s="2">
        <f t="shared" si="156"/>
        <v>2.6692636619567796</v>
      </c>
    </row>
    <row r="1329" spans="1:11" ht="13.5" x14ac:dyDescent="0.25">
      <c r="A1329" s="3">
        <f>TITRES_STAT!B1332</f>
        <v>43945</v>
      </c>
      <c r="B1329" s="6">
        <f>TITRES_STAT!D1332</f>
        <v>2.5821000000000001</v>
      </c>
      <c r="C1329" s="2">
        <f t="shared" si="157"/>
        <v>5.500000000000016E-2</v>
      </c>
      <c r="D1329" s="2">
        <f t="shared" si="158"/>
        <v>2.6029400000000003</v>
      </c>
      <c r="E1329" s="2">
        <f t="shared" si="160"/>
        <v>2.62988</v>
      </c>
      <c r="F1329" s="2">
        <f t="shared" si="161"/>
        <v>2.6378300000000001</v>
      </c>
      <c r="G1329" s="2">
        <f t="shared" si="155"/>
        <v>2.6882059999999997</v>
      </c>
      <c r="H1329" s="2">
        <f t="shared" si="159"/>
        <v>2.8441659999999995</v>
      </c>
      <c r="I1329" s="2">
        <f t="array" ref="I1329">SUMPRODUCT(B1313:B1332, (ROW(B1313:B1332)-ROW(B1313)+1)) / (20*21/2)</f>
        <v>2.6031585714285717</v>
      </c>
      <c r="J1329" s="2">
        <f t="shared" si="162"/>
        <v>2.6298292329078419</v>
      </c>
      <c r="K1329" s="2">
        <f t="shared" si="156"/>
        <v>2.6658454791349451</v>
      </c>
    </row>
    <row r="1330" spans="1:11" ht="13.5" x14ac:dyDescent="0.25">
      <c r="A1330" s="3">
        <f>TITRES_STAT!B1333</f>
        <v>43948</v>
      </c>
      <c r="B1330" s="6">
        <f>TITRES_STAT!D1333</f>
        <v>2.5600999999999998</v>
      </c>
      <c r="C1330" s="2">
        <f t="shared" si="157"/>
        <v>-2.2000000000000242E-2</v>
      </c>
      <c r="D1330" s="2">
        <f t="shared" si="158"/>
        <v>2.57986</v>
      </c>
      <c r="E1330" s="2">
        <f t="shared" si="160"/>
        <v>2.6183399999999999</v>
      </c>
      <c r="F1330" s="2">
        <f t="shared" si="161"/>
        <v>2.63124</v>
      </c>
      <c r="G1330" s="2">
        <f t="shared" ref="G1330:G1393" si="163">AVERAGE(B1281:B1330)</f>
        <v>2.6831520000000002</v>
      </c>
      <c r="H1330" s="2">
        <f t="shared" si="159"/>
        <v>2.8418204999999994</v>
      </c>
      <c r="I1330" s="2">
        <f t="array" ref="I1330">SUMPRODUCT(B1314:B1333, (ROW(B1314:B1333)-ROW(B1314)+1)) / (20*21/2)</f>
        <v>2.5996823809523812</v>
      </c>
      <c r="J1330" s="2">
        <f t="shared" si="162"/>
        <v>2.6231883535832856</v>
      </c>
      <c r="K1330" s="2">
        <f t="shared" si="156"/>
        <v>2.6616985976002412</v>
      </c>
    </row>
    <row r="1331" spans="1:11" ht="13.5" x14ac:dyDescent="0.25">
      <c r="A1331" s="3">
        <f>TITRES_STAT!B1334</f>
        <v>43949</v>
      </c>
      <c r="B1331" s="6">
        <f>TITRES_STAT!D1334</f>
        <v>2.5270999999999999</v>
      </c>
      <c r="C1331" s="2">
        <f t="shared" si="157"/>
        <v>-3.2999999999999918E-2</v>
      </c>
      <c r="D1331" s="2">
        <f t="shared" si="158"/>
        <v>2.5589800000000005</v>
      </c>
      <c r="E1331" s="2">
        <f t="shared" si="160"/>
        <v>2.60405</v>
      </c>
      <c r="F1331" s="2">
        <f t="shared" si="161"/>
        <v>2.6235449999999996</v>
      </c>
      <c r="G1331" s="2">
        <f t="shared" si="163"/>
        <v>2.6779879999999996</v>
      </c>
      <c r="H1331" s="2">
        <f t="shared" si="159"/>
        <v>2.8393099999999998</v>
      </c>
      <c r="I1331" s="2">
        <f t="array" ref="I1331">SUMPRODUCT(B1315:B1334, (ROW(B1315:B1334)-ROW(B1315)+1)) / (20*21/2)</f>
        <v>2.5894052380952379</v>
      </c>
      <c r="J1331" s="2">
        <f t="shared" si="162"/>
        <v>2.6140370818134491</v>
      </c>
      <c r="K1331" s="2">
        <f t="shared" ref="K1331:K1394" si="164">$K$4*B1331+(1-$K$4)*K1330</f>
        <v>2.6564202212237609</v>
      </c>
    </row>
    <row r="1332" spans="1:11" ht="13.5" x14ac:dyDescent="0.25">
      <c r="A1332" s="3">
        <f>TITRES_STAT!B1335</f>
        <v>43950</v>
      </c>
      <c r="B1332" s="6">
        <f>TITRES_STAT!D1335</f>
        <v>2.5821000000000001</v>
      </c>
      <c r="C1332" s="2">
        <f t="shared" si="157"/>
        <v>5.500000000000016E-2</v>
      </c>
      <c r="D1332" s="2">
        <f t="shared" si="158"/>
        <v>2.5557000000000003</v>
      </c>
      <c r="E1332" s="2">
        <f t="shared" si="160"/>
        <v>2.6029499999999999</v>
      </c>
      <c r="F1332" s="2">
        <f t="shared" si="161"/>
        <v>2.6185999999999998</v>
      </c>
      <c r="G1332" s="2">
        <f t="shared" si="163"/>
        <v>2.6745819999999991</v>
      </c>
      <c r="H1332" s="2">
        <f t="shared" si="159"/>
        <v>2.8369489999999988</v>
      </c>
      <c r="I1332" s="2">
        <f t="array" ref="I1332">SUMPRODUCT(B1316:B1335, (ROW(B1316:B1335)-ROW(B1316)+1)) / (20*21/2)</f>
        <v>2.5810552380952383</v>
      </c>
      <c r="J1332" s="2">
        <f t="shared" si="162"/>
        <v>2.6109954549740726</v>
      </c>
      <c r="K1332" s="2">
        <f t="shared" si="164"/>
        <v>2.6535057027443978</v>
      </c>
    </row>
    <row r="1333" spans="1:11" ht="13.5" x14ac:dyDescent="0.25">
      <c r="A1333" s="3">
        <f>TITRES_STAT!B1336</f>
        <v>43951</v>
      </c>
      <c r="B1333" s="6">
        <f>TITRES_STAT!D1336</f>
        <v>2.5821000000000001</v>
      </c>
      <c r="C1333" s="2">
        <f t="shared" si="157"/>
        <v>0</v>
      </c>
      <c r="D1333" s="2">
        <f t="shared" si="158"/>
        <v>2.5667</v>
      </c>
      <c r="E1333" s="2">
        <f t="shared" si="160"/>
        <v>2.59416</v>
      </c>
      <c r="F1333" s="2">
        <f t="shared" si="161"/>
        <v>2.6131099999999998</v>
      </c>
      <c r="G1333" s="2">
        <f t="shared" si="163"/>
        <v>2.6712859999999994</v>
      </c>
      <c r="H1333" s="2">
        <f t="shared" si="159"/>
        <v>2.8348134999999992</v>
      </c>
      <c r="I1333" s="2">
        <f t="array" ref="I1333">SUMPRODUCT(B1317:B1336, (ROW(B1317:B1336)-ROW(B1317)+1)) / (20*21/2)</f>
        <v>2.5784142857142855</v>
      </c>
      <c r="J1333" s="2">
        <f t="shared" si="162"/>
        <v>2.6082435068813035</v>
      </c>
      <c r="K1333" s="2">
        <f t="shared" si="164"/>
        <v>2.6507054791073625</v>
      </c>
    </row>
    <row r="1334" spans="1:11" ht="13.5" x14ac:dyDescent="0.25">
      <c r="A1334" s="3">
        <f>TITRES_STAT!B1337</f>
        <v>43955</v>
      </c>
      <c r="B1334" s="6">
        <f>TITRES_STAT!D1337</f>
        <v>2.5051999999999999</v>
      </c>
      <c r="C1334" s="2">
        <f t="shared" si="157"/>
        <v>-7.690000000000019E-2</v>
      </c>
      <c r="D1334" s="2">
        <f t="shared" si="158"/>
        <v>2.55132</v>
      </c>
      <c r="E1334" s="2">
        <f t="shared" si="160"/>
        <v>2.5771299999999999</v>
      </c>
      <c r="F1334" s="2">
        <f t="shared" si="161"/>
        <v>2.6037749999999993</v>
      </c>
      <c r="G1334" s="2">
        <f t="shared" si="163"/>
        <v>2.664914</v>
      </c>
      <c r="H1334" s="2">
        <f t="shared" si="159"/>
        <v>2.8318674999999978</v>
      </c>
      <c r="I1334" s="2">
        <f t="array" ref="I1334">SUMPRODUCT(B1318:B1337, (ROW(B1318:B1337)-ROW(B1318)+1)) / (20*21/2)</f>
        <v>2.570168095238095</v>
      </c>
      <c r="J1334" s="2">
        <f t="shared" si="162"/>
        <v>2.5984298395592744</v>
      </c>
      <c r="K1334" s="2">
        <f t="shared" si="164"/>
        <v>2.644999381887466</v>
      </c>
    </row>
    <row r="1335" spans="1:11" ht="13.5" x14ac:dyDescent="0.25">
      <c r="A1335" s="3">
        <f>TITRES_STAT!B1338</f>
        <v>43956</v>
      </c>
      <c r="B1335" s="6">
        <f>TITRES_STAT!D1338</f>
        <v>2.5160999999999998</v>
      </c>
      <c r="C1335" s="2">
        <f t="shared" si="157"/>
        <v>1.089999999999991E-2</v>
      </c>
      <c r="D1335" s="2">
        <f t="shared" si="158"/>
        <v>2.5425200000000001</v>
      </c>
      <c r="E1335" s="2">
        <f t="shared" si="160"/>
        <v>2.5611899999999999</v>
      </c>
      <c r="F1335" s="2">
        <f t="shared" si="161"/>
        <v>2.5988299999999995</v>
      </c>
      <c r="G1335" s="2">
        <f t="shared" si="163"/>
        <v>2.6587599999999996</v>
      </c>
      <c r="H1335" s="2">
        <f t="shared" si="159"/>
        <v>2.8290009999999985</v>
      </c>
      <c r="I1335" s="2">
        <f t="array" ref="I1335">SUMPRODUCT(B1319:B1338, (ROW(B1319:B1338)-ROW(B1319)+1)) / (20*21/2)</f>
        <v>2.5639380952380955</v>
      </c>
      <c r="J1335" s="2">
        <f t="shared" si="162"/>
        <v>2.590588902458391</v>
      </c>
      <c r="K1335" s="2">
        <f t="shared" si="164"/>
        <v>2.6399445041663889</v>
      </c>
    </row>
    <row r="1336" spans="1:11" ht="13.5" x14ac:dyDescent="0.25">
      <c r="A1336" s="3">
        <f>TITRES_STAT!B1339</f>
        <v>43957</v>
      </c>
      <c r="B1336" s="6">
        <f>TITRES_STAT!D1339</f>
        <v>2.5710999999999999</v>
      </c>
      <c r="C1336" s="2">
        <f t="shared" si="157"/>
        <v>5.500000000000016E-2</v>
      </c>
      <c r="D1336" s="2">
        <f t="shared" si="158"/>
        <v>2.5513199999999996</v>
      </c>
      <c r="E1336" s="2">
        <f t="shared" si="160"/>
        <v>2.5551500000000003</v>
      </c>
      <c r="F1336" s="2">
        <f t="shared" si="161"/>
        <v>2.5971849999999996</v>
      </c>
      <c r="G1336" s="2">
        <f t="shared" si="163"/>
        <v>2.6537059999999997</v>
      </c>
      <c r="H1336" s="2">
        <f t="shared" si="159"/>
        <v>2.8265599999999984</v>
      </c>
      <c r="I1336" s="2">
        <f t="array" ref="I1336">SUMPRODUCT(B1320:B1339, (ROW(B1320:B1339)-ROW(B1320)+1)) / (20*21/2)</f>
        <v>2.5511700000000004</v>
      </c>
      <c r="J1336" s="2">
        <f t="shared" si="162"/>
        <v>2.5887328165099728</v>
      </c>
      <c r="K1336" s="2">
        <f t="shared" si="164"/>
        <v>2.6372447196892761</v>
      </c>
    </row>
    <row r="1337" spans="1:11" ht="13.5" x14ac:dyDescent="0.25">
      <c r="A1337" s="3">
        <f>TITRES_STAT!B1340</f>
        <v>43958</v>
      </c>
      <c r="B1337" s="6">
        <f>TITRES_STAT!D1340</f>
        <v>2.5106000000000002</v>
      </c>
      <c r="C1337" s="2">
        <f t="shared" si="157"/>
        <v>-6.0499999999999776E-2</v>
      </c>
      <c r="D1337" s="2">
        <f t="shared" si="158"/>
        <v>2.5370200000000001</v>
      </c>
      <c r="E1337" s="2">
        <f t="shared" si="160"/>
        <v>2.5463600000000004</v>
      </c>
      <c r="F1337" s="2">
        <f t="shared" si="161"/>
        <v>2.5925150000000001</v>
      </c>
      <c r="G1337" s="2">
        <f t="shared" si="163"/>
        <v>2.6478819999999996</v>
      </c>
      <c r="H1337" s="2">
        <f t="shared" si="159"/>
        <v>2.8240419999999977</v>
      </c>
      <c r="I1337" s="2">
        <f t="array" ref="I1337">SUMPRODUCT(B1321:B1340, (ROW(B1321:B1340)-ROW(B1321)+1)) / (20*21/2)</f>
        <v>2.5355033333333332</v>
      </c>
      <c r="J1337" s="2">
        <f t="shared" si="162"/>
        <v>2.5812915958899754</v>
      </c>
      <c r="K1337" s="2">
        <f t="shared" si="164"/>
        <v>2.6322782600936181</v>
      </c>
    </row>
    <row r="1338" spans="1:11" ht="13.5" x14ac:dyDescent="0.25">
      <c r="A1338" s="3">
        <f>TITRES_STAT!B1341</f>
        <v>43959</v>
      </c>
      <c r="B1338" s="6">
        <f>TITRES_STAT!D1341</f>
        <v>2.5270999999999999</v>
      </c>
      <c r="C1338" s="2">
        <f t="shared" si="157"/>
        <v>1.6499999999999737E-2</v>
      </c>
      <c r="D1338" s="2">
        <f t="shared" si="158"/>
        <v>2.5260199999999999</v>
      </c>
      <c r="E1338" s="2">
        <f t="shared" si="160"/>
        <v>2.5463600000000004</v>
      </c>
      <c r="F1338" s="2">
        <f t="shared" si="161"/>
        <v>2.5897649999999994</v>
      </c>
      <c r="G1338" s="2">
        <f t="shared" si="163"/>
        <v>2.6434859999999998</v>
      </c>
      <c r="H1338" s="2">
        <f t="shared" si="159"/>
        <v>2.8216064999999975</v>
      </c>
      <c r="I1338" s="2">
        <f t="array" ref="I1338">SUMPRODUCT(B1322:B1341, (ROW(B1322:B1341)-ROW(B1322)+1)) / (20*21/2)</f>
        <v>2.5210661904761906</v>
      </c>
      <c r="J1338" s="2">
        <f t="shared" si="162"/>
        <v>2.5761304915195016</v>
      </c>
      <c r="K1338" s="2">
        <f t="shared" si="164"/>
        <v>2.6281536224428881</v>
      </c>
    </row>
    <row r="1339" spans="1:11" ht="13.5" x14ac:dyDescent="0.25">
      <c r="A1339" s="3">
        <f>TITRES_STAT!B1342</f>
        <v>43962</v>
      </c>
      <c r="B1339" s="6">
        <f>TITRES_STAT!D1342</f>
        <v>2.4557000000000002</v>
      </c>
      <c r="C1339" s="2">
        <f t="shared" si="157"/>
        <v>-7.1399999999999686E-2</v>
      </c>
      <c r="D1339" s="2">
        <f t="shared" si="158"/>
        <v>2.5161199999999999</v>
      </c>
      <c r="E1339" s="2">
        <f t="shared" si="160"/>
        <v>2.5337200000000002</v>
      </c>
      <c r="F1339" s="2">
        <f t="shared" si="161"/>
        <v>2.5817999999999999</v>
      </c>
      <c r="G1339" s="2">
        <f t="shared" si="163"/>
        <v>2.6365639999999995</v>
      </c>
      <c r="H1339" s="2">
        <f t="shared" si="159"/>
        <v>2.8188389999999974</v>
      </c>
      <c r="I1339" s="2">
        <f t="array" ref="I1339">SUMPRODUCT(B1323:B1342, (ROW(B1323:B1342)-ROW(B1323)+1)) / (20*21/2)</f>
        <v>2.5078323809523813</v>
      </c>
      <c r="J1339" s="2">
        <f t="shared" si="162"/>
        <v>2.5646609208985964</v>
      </c>
      <c r="K1339" s="2">
        <f t="shared" si="164"/>
        <v>2.6213907352882653</v>
      </c>
    </row>
    <row r="1340" spans="1:11" ht="13.5" x14ac:dyDescent="0.25">
      <c r="A1340" s="3">
        <f>TITRES_STAT!B1343</f>
        <v>43963</v>
      </c>
      <c r="B1340" s="6">
        <f>TITRES_STAT!D1343</f>
        <v>2.4173</v>
      </c>
      <c r="C1340" s="2">
        <f t="shared" si="157"/>
        <v>-3.8400000000000212E-2</v>
      </c>
      <c r="D1340" s="2">
        <f t="shared" si="158"/>
        <v>2.4963600000000001</v>
      </c>
      <c r="E1340" s="2">
        <f t="shared" si="160"/>
        <v>2.5194400000000003</v>
      </c>
      <c r="F1340" s="2">
        <f t="shared" si="161"/>
        <v>2.5688899999999997</v>
      </c>
      <c r="G1340" s="2">
        <f t="shared" si="163"/>
        <v>2.6292039999999997</v>
      </c>
      <c r="H1340" s="2">
        <f t="shared" si="159"/>
        <v>2.8158294999999978</v>
      </c>
      <c r="I1340" s="2">
        <f t="array" ref="I1340">SUMPRODUCT(B1324:B1343, (ROW(B1324:B1343)-ROW(B1324)+1)) / (20*21/2)</f>
        <v>2.4954357142857146</v>
      </c>
      <c r="J1340" s="2">
        <f t="shared" si="162"/>
        <v>2.5506265474796828</v>
      </c>
      <c r="K1340" s="2">
        <f t="shared" si="164"/>
        <v>2.6133871770416666</v>
      </c>
    </row>
    <row r="1341" spans="1:11" ht="13.5" x14ac:dyDescent="0.25">
      <c r="A1341" s="3">
        <f>TITRES_STAT!B1344</f>
        <v>43964</v>
      </c>
      <c r="B1341" s="6">
        <f>TITRES_STAT!D1344</f>
        <v>2.4173</v>
      </c>
      <c r="C1341" s="2">
        <f t="shared" si="157"/>
        <v>0</v>
      </c>
      <c r="D1341" s="2">
        <f t="shared" si="158"/>
        <v>2.4655999999999998</v>
      </c>
      <c r="E1341" s="2">
        <f t="shared" si="160"/>
        <v>2.5084600000000004</v>
      </c>
      <c r="F1341" s="2">
        <f t="shared" si="161"/>
        <v>2.5562549999999993</v>
      </c>
      <c r="G1341" s="2">
        <f t="shared" si="163"/>
        <v>2.6214040000000001</v>
      </c>
      <c r="H1341" s="2">
        <f t="shared" si="159"/>
        <v>2.8128449999999976</v>
      </c>
      <c r="I1341" s="2">
        <f t="array" ref="I1341">SUMPRODUCT(B1325:B1344, (ROW(B1325:B1344)-ROW(B1325)+1)) / (20*21/2)</f>
        <v>2.488947142857143</v>
      </c>
      <c r="J1341" s="2">
        <f t="shared" si="162"/>
        <v>2.5379287810530466</v>
      </c>
      <c r="K1341" s="2">
        <f t="shared" si="164"/>
        <v>2.6056974838243465</v>
      </c>
    </row>
    <row r="1342" spans="1:11" ht="13.5" x14ac:dyDescent="0.25">
      <c r="A1342" s="3">
        <f>TITRES_STAT!B1345</f>
        <v>43965</v>
      </c>
      <c r="B1342" s="6">
        <f>TITRES_STAT!D1345</f>
        <v>2.4173</v>
      </c>
      <c r="C1342" s="2">
        <f t="shared" si="157"/>
        <v>0</v>
      </c>
      <c r="D1342" s="2">
        <f t="shared" si="158"/>
        <v>2.4469400000000001</v>
      </c>
      <c r="E1342" s="2">
        <f t="shared" si="160"/>
        <v>2.4919800000000003</v>
      </c>
      <c r="F1342" s="2">
        <f t="shared" si="161"/>
        <v>2.5474649999999999</v>
      </c>
      <c r="G1342" s="2">
        <f t="shared" si="163"/>
        <v>2.6134940000000002</v>
      </c>
      <c r="H1342" s="2">
        <f t="shared" si="159"/>
        <v>2.8097099999999973</v>
      </c>
      <c r="I1342" s="2">
        <f t="array" ref="I1342">SUMPRODUCT(B1326:B1345, (ROW(B1326:B1345)-ROW(B1326)+1)) / (20*21/2)</f>
        <v>2.4771766666666664</v>
      </c>
      <c r="J1342" s="2">
        <f t="shared" si="162"/>
        <v>2.5264403257146615</v>
      </c>
      <c r="K1342" s="2">
        <f t="shared" si="164"/>
        <v>2.5983093472037839</v>
      </c>
    </row>
    <row r="1343" spans="1:11" ht="13.5" x14ac:dyDescent="0.25">
      <c r="A1343" s="3">
        <f>TITRES_STAT!B1346</f>
        <v>43966</v>
      </c>
      <c r="B1343" s="6">
        <f>TITRES_STAT!D1346</f>
        <v>2.4173</v>
      </c>
      <c r="C1343" s="2">
        <f t="shared" si="157"/>
        <v>0</v>
      </c>
      <c r="D1343" s="2">
        <f t="shared" si="158"/>
        <v>2.4249800000000001</v>
      </c>
      <c r="E1343" s="2">
        <f t="shared" si="160"/>
        <v>2.4755000000000003</v>
      </c>
      <c r="F1343" s="2">
        <f t="shared" si="161"/>
        <v>2.5348299999999995</v>
      </c>
      <c r="G1343" s="2">
        <f t="shared" si="163"/>
        <v>2.6069019999999994</v>
      </c>
      <c r="H1343" s="2">
        <f t="shared" si="159"/>
        <v>2.8066504999999973</v>
      </c>
      <c r="I1343" s="2">
        <f t="array" ref="I1343">SUMPRODUCT(B1327:B1346, (ROW(B1327:B1346)-ROW(B1327)+1)) / (20*21/2)</f>
        <v>2.4719428571428574</v>
      </c>
      <c r="J1343" s="2">
        <f t="shared" si="162"/>
        <v>2.5160460089799321</v>
      </c>
      <c r="K1343" s="2">
        <f t="shared" si="164"/>
        <v>2.5912109414310867</v>
      </c>
    </row>
    <row r="1344" spans="1:11" ht="13.5" x14ac:dyDescent="0.25">
      <c r="A1344" s="3">
        <f>TITRES_STAT!B1347</f>
        <v>43969</v>
      </c>
      <c r="B1344" s="6">
        <f>TITRES_STAT!D1347</f>
        <v>2.4666999999999999</v>
      </c>
      <c r="C1344" s="2">
        <f t="shared" si="157"/>
        <v>4.9399999999999888E-2</v>
      </c>
      <c r="D1344" s="2">
        <f t="shared" si="158"/>
        <v>2.4271799999999999</v>
      </c>
      <c r="E1344" s="2">
        <f t="shared" si="160"/>
        <v>2.4716500000000003</v>
      </c>
      <c r="F1344" s="2">
        <f t="shared" si="161"/>
        <v>2.5243899999999995</v>
      </c>
      <c r="G1344" s="2">
        <f t="shared" si="163"/>
        <v>2.6012979999999999</v>
      </c>
      <c r="H1344" s="2">
        <f t="shared" si="159"/>
        <v>2.8036874999999966</v>
      </c>
      <c r="I1344" s="2">
        <f t="array" ref="I1344">SUMPRODUCT(B1328:B1347, (ROW(B1328:B1347)-ROW(B1328)+1)) / (20*21/2)</f>
        <v>2.4659747619047625</v>
      </c>
      <c r="J1344" s="2">
        <f t="shared" si="162"/>
        <v>2.5113463890770813</v>
      </c>
      <c r="K1344" s="2">
        <f t="shared" si="164"/>
        <v>2.5863281594141814</v>
      </c>
    </row>
    <row r="1345" spans="1:11" ht="13.5" x14ac:dyDescent="0.25">
      <c r="A1345" s="3">
        <f>TITRES_STAT!B1348</f>
        <v>43970</v>
      </c>
      <c r="B1345" s="6">
        <f>TITRES_STAT!D1348</f>
        <v>2.4007999999999998</v>
      </c>
      <c r="C1345" s="2">
        <f t="shared" si="157"/>
        <v>-6.590000000000007E-2</v>
      </c>
      <c r="D1345" s="2">
        <f t="shared" si="158"/>
        <v>2.42388</v>
      </c>
      <c r="E1345" s="2">
        <f t="shared" si="160"/>
        <v>2.4601200000000003</v>
      </c>
      <c r="F1345" s="2">
        <f t="shared" si="161"/>
        <v>2.5106549999999994</v>
      </c>
      <c r="G1345" s="2">
        <f t="shared" si="163"/>
        <v>2.5943759999999996</v>
      </c>
      <c r="H1345" s="2">
        <f t="shared" si="159"/>
        <v>2.8004199999999964</v>
      </c>
      <c r="I1345" s="2">
        <f t="array" ref="I1345">SUMPRODUCT(B1329:B1348, (ROW(B1329:B1348)-ROW(B1329)+1)) / (20*21/2)</f>
        <v>2.4607652380952385</v>
      </c>
      <c r="J1345" s="2">
        <f t="shared" si="162"/>
        <v>2.5008181615459306</v>
      </c>
      <c r="K1345" s="2">
        <f t="shared" si="164"/>
        <v>2.5790525453195077</v>
      </c>
    </row>
    <row r="1346" spans="1:11" ht="13.5" x14ac:dyDescent="0.25">
      <c r="A1346" s="3">
        <f>TITRES_STAT!B1349</f>
        <v>43971</v>
      </c>
      <c r="B1346" s="6">
        <f>TITRES_STAT!D1349</f>
        <v>2.4557000000000002</v>
      </c>
      <c r="C1346" s="2">
        <f t="shared" si="157"/>
        <v>5.4900000000000393E-2</v>
      </c>
      <c r="D1346" s="2">
        <f t="shared" si="158"/>
        <v>2.4315600000000002</v>
      </c>
      <c r="E1346" s="2">
        <f t="shared" si="160"/>
        <v>2.4485800000000002</v>
      </c>
      <c r="F1346" s="2">
        <f t="shared" si="161"/>
        <v>2.5018649999999996</v>
      </c>
      <c r="G1346" s="2">
        <f t="shared" si="163"/>
        <v>2.5885520000000004</v>
      </c>
      <c r="H1346" s="2">
        <f t="shared" si="159"/>
        <v>2.7974269999999968</v>
      </c>
      <c r="I1346" s="2">
        <f t="array" ref="I1346">SUMPRODUCT(B1330:B1349, (ROW(B1330:B1349)-ROW(B1330)+1)) / (20*21/2)</f>
        <v>2.4533647619047616</v>
      </c>
      <c r="J1346" s="2">
        <f t="shared" si="162"/>
        <v>2.4965211937796514</v>
      </c>
      <c r="K1346" s="2">
        <f t="shared" si="164"/>
        <v>2.5742151906010959</v>
      </c>
    </row>
    <row r="1347" spans="1:11" ht="13.5" x14ac:dyDescent="0.25">
      <c r="A1347" s="3">
        <f>TITRES_STAT!B1350</f>
        <v>43972</v>
      </c>
      <c r="B1347" s="6">
        <f>TITRES_STAT!D1350</f>
        <v>2.4392</v>
      </c>
      <c r="C1347" s="2">
        <f t="shared" si="157"/>
        <v>-1.6500000000000181E-2</v>
      </c>
      <c r="D1347" s="2">
        <f t="shared" si="158"/>
        <v>2.43594</v>
      </c>
      <c r="E1347" s="2">
        <f t="shared" si="160"/>
        <v>2.4414400000000001</v>
      </c>
      <c r="F1347" s="2">
        <f t="shared" si="161"/>
        <v>2.4938999999999996</v>
      </c>
      <c r="G1347" s="2">
        <f t="shared" si="163"/>
        <v>2.5809700000000002</v>
      </c>
      <c r="H1347" s="2">
        <f t="shared" si="159"/>
        <v>2.7939659999999971</v>
      </c>
      <c r="I1347" s="2">
        <f t="array" ref="I1347">SUMPRODUCT(B1331:B1350, (ROW(B1331:B1350)-ROW(B1331)+1)) / (20*21/2)</f>
        <v>2.4436323809523812</v>
      </c>
      <c r="J1347" s="2">
        <f t="shared" si="162"/>
        <v>2.4910620324673038</v>
      </c>
      <c r="K1347" s="2">
        <f t="shared" si="164"/>
        <v>2.5689204772441903</v>
      </c>
    </row>
    <row r="1348" spans="1:11" ht="13.5" x14ac:dyDescent="0.25">
      <c r="A1348" s="3">
        <f>TITRES_STAT!B1351</f>
        <v>43973</v>
      </c>
      <c r="B1348" s="6">
        <f>TITRES_STAT!D1351</f>
        <v>2.4392</v>
      </c>
      <c r="C1348" s="2">
        <f t="shared" ref="C1348:C1411" si="165">B1348-B1347</f>
        <v>0</v>
      </c>
      <c r="D1348" s="2">
        <f t="shared" si="158"/>
        <v>2.4403199999999998</v>
      </c>
      <c r="E1348" s="2">
        <f t="shared" si="160"/>
        <v>2.4326499999999998</v>
      </c>
      <c r="F1348" s="2">
        <f t="shared" si="161"/>
        <v>2.4895049999999999</v>
      </c>
      <c r="G1348" s="2">
        <f t="shared" si="163"/>
        <v>2.5759160000000003</v>
      </c>
      <c r="H1348" s="2">
        <f t="shared" si="159"/>
        <v>2.7905324999999976</v>
      </c>
      <c r="I1348" s="2">
        <f t="array" ref="I1348">SUMPRODUCT(B1332:B1351, (ROW(B1332:B1351)-ROW(B1332)+1)) / (20*21/2)</f>
        <v>2.4331919047619048</v>
      </c>
      <c r="J1348" s="2">
        <f t="shared" si="162"/>
        <v>2.4861227912799415</v>
      </c>
      <c r="K1348" s="2">
        <f t="shared" si="164"/>
        <v>2.5638333997052025</v>
      </c>
    </row>
    <row r="1349" spans="1:11" ht="13.5" x14ac:dyDescent="0.25">
      <c r="A1349" s="3">
        <f>TITRES_STAT!B1352</f>
        <v>43977</v>
      </c>
      <c r="B1349" s="6">
        <f>TITRES_STAT!D1352</f>
        <v>2.4117999999999999</v>
      </c>
      <c r="C1349" s="2">
        <f t="shared" si="165"/>
        <v>-2.7400000000000091E-2</v>
      </c>
      <c r="D1349" s="2">
        <f t="shared" si="158"/>
        <v>2.4293399999999998</v>
      </c>
      <c r="E1349" s="2">
        <f t="shared" si="160"/>
        <v>2.4282599999999999</v>
      </c>
      <c r="F1349" s="2">
        <f t="shared" si="161"/>
        <v>2.4809899999999998</v>
      </c>
      <c r="G1349" s="2">
        <f t="shared" si="163"/>
        <v>2.5699839999999998</v>
      </c>
      <c r="H1349" s="2">
        <f t="shared" si="159"/>
        <v>2.7872089999999967</v>
      </c>
      <c r="I1349" s="2">
        <f t="array" ref="I1349">SUMPRODUCT(B1333:B1352, (ROW(B1333:B1352)-ROW(B1333)+1)) / (20*21/2)</f>
        <v>2.4287742857142858</v>
      </c>
      <c r="J1349" s="2">
        <f t="shared" si="162"/>
        <v>2.4790444302056613</v>
      </c>
      <c r="K1349" s="2">
        <f t="shared" si="164"/>
        <v>2.5578713055991162</v>
      </c>
    </row>
    <row r="1350" spans="1:11" ht="13.5" x14ac:dyDescent="0.25">
      <c r="A1350" s="3">
        <f>TITRES_STAT!B1353</f>
        <v>43978</v>
      </c>
      <c r="B1350" s="6">
        <f>TITRES_STAT!D1353</f>
        <v>2.3788</v>
      </c>
      <c r="C1350" s="2">
        <f t="shared" si="165"/>
        <v>-3.2999999999999918E-2</v>
      </c>
      <c r="D1350" s="2">
        <f t="shared" ref="D1350:D1413" si="166">AVERAGE(B1346:B1350)</f>
        <v>2.4249399999999999</v>
      </c>
      <c r="E1350" s="2">
        <f t="shared" si="160"/>
        <v>2.4244100000000004</v>
      </c>
      <c r="F1350" s="2">
        <f t="shared" si="161"/>
        <v>2.4719249999999997</v>
      </c>
      <c r="G1350" s="2">
        <f t="shared" si="163"/>
        <v>2.5631720000000007</v>
      </c>
      <c r="H1350" s="2">
        <f t="shared" si="159"/>
        <v>2.7837204999999972</v>
      </c>
      <c r="I1350" s="2">
        <f t="array" ref="I1350">SUMPRODUCT(B1334:B1353, (ROW(B1334:B1353)-ROW(B1334)+1)) / (20*21/2)</f>
        <v>2.4303699999999999</v>
      </c>
      <c r="J1350" s="2">
        <f t="shared" si="162"/>
        <v>2.469497341614646</v>
      </c>
      <c r="K1350" s="2">
        <f t="shared" si="164"/>
        <v>2.5508489014579743</v>
      </c>
    </row>
    <row r="1351" spans="1:11" ht="13.5" x14ac:dyDescent="0.25">
      <c r="A1351" s="3">
        <f>TITRES_STAT!B1354</f>
        <v>43979</v>
      </c>
      <c r="B1351" s="6">
        <f>TITRES_STAT!D1354</f>
        <v>2.3622999999999998</v>
      </c>
      <c r="C1351" s="2">
        <f t="shared" si="165"/>
        <v>-1.6500000000000181E-2</v>
      </c>
      <c r="D1351" s="2">
        <f t="shared" si="166"/>
        <v>2.4062600000000001</v>
      </c>
      <c r="E1351" s="2">
        <f t="shared" si="160"/>
        <v>2.4189099999999999</v>
      </c>
      <c r="F1351" s="2">
        <f t="shared" si="161"/>
        <v>2.4636849999999999</v>
      </c>
      <c r="G1351" s="2">
        <f t="shared" si="163"/>
        <v>2.5560300000000002</v>
      </c>
      <c r="H1351" s="2">
        <f t="shared" si="159"/>
        <v>2.7799844999999976</v>
      </c>
      <c r="I1351" s="2">
        <f t="array" ref="I1351">SUMPRODUCT(B1335:B1354, (ROW(B1335:B1354)-ROW(B1335)+1)) / (20*21/2)</f>
        <v>2.4377176190476191</v>
      </c>
      <c r="J1351" s="2">
        <f t="shared" si="162"/>
        <v>2.4592880709846794</v>
      </c>
      <c r="K1351" s="2">
        <f t="shared" si="164"/>
        <v>2.5434548268909949</v>
      </c>
    </row>
    <row r="1352" spans="1:11" ht="13.5" x14ac:dyDescent="0.25">
      <c r="A1352" s="3">
        <f>TITRES_STAT!B1355</f>
        <v>43980</v>
      </c>
      <c r="B1352" s="6">
        <f>TITRES_STAT!D1355</f>
        <v>2.4173</v>
      </c>
      <c r="C1352" s="2">
        <f t="shared" si="165"/>
        <v>5.500000000000016E-2</v>
      </c>
      <c r="D1352" s="2">
        <f t="shared" si="166"/>
        <v>2.4018799999999998</v>
      </c>
      <c r="E1352" s="2">
        <f t="shared" si="160"/>
        <v>2.4189100000000003</v>
      </c>
      <c r="F1352" s="2">
        <f t="shared" si="161"/>
        <v>2.4554449999999997</v>
      </c>
      <c r="G1352" s="2">
        <f t="shared" si="163"/>
        <v>2.5521860000000003</v>
      </c>
      <c r="H1352" s="2">
        <f t="shared" si="159"/>
        <v>2.7765234999999979</v>
      </c>
      <c r="I1352" s="2">
        <f t="array" ref="I1352">SUMPRODUCT(B1336:B1355, (ROW(B1336:B1355)-ROW(B1336)+1)) / (20*21/2)</f>
        <v>2.4413038095238098</v>
      </c>
      <c r="J1352" s="2">
        <f t="shared" si="162"/>
        <v>2.4552892070813765</v>
      </c>
      <c r="K1352" s="2">
        <f t="shared" si="164"/>
        <v>2.5385075787776228</v>
      </c>
    </row>
    <row r="1353" spans="1:11" ht="13.5" x14ac:dyDescent="0.25">
      <c r="A1353" s="3">
        <f>TITRES_STAT!B1356</f>
        <v>43983</v>
      </c>
      <c r="B1353" s="6">
        <f>TITRES_STAT!D1356</f>
        <v>2.4722</v>
      </c>
      <c r="C1353" s="2">
        <f t="shared" si="165"/>
        <v>5.4899999999999949E-2</v>
      </c>
      <c r="D1353" s="2">
        <f t="shared" si="166"/>
        <v>2.40848</v>
      </c>
      <c r="E1353" s="2">
        <f t="shared" si="160"/>
        <v>2.4243999999999999</v>
      </c>
      <c r="F1353" s="2">
        <f t="shared" si="161"/>
        <v>2.4499499999999999</v>
      </c>
      <c r="G1353" s="2">
        <f t="shared" si="163"/>
        <v>2.5509780000000002</v>
      </c>
      <c r="H1353" s="2">
        <f t="shared" si="159"/>
        <v>2.7733369999999975</v>
      </c>
      <c r="I1353" s="2">
        <f t="array" ref="I1353">SUMPRODUCT(B1337:B1356, (ROW(B1337:B1356)-ROW(B1337)+1)) / (20*21/2)</f>
        <v>2.4434490476190476</v>
      </c>
      <c r="J1353" s="2">
        <f t="shared" si="162"/>
        <v>2.456899758787912</v>
      </c>
      <c r="K1353" s="2">
        <f t="shared" si="164"/>
        <v>2.5359072815706574</v>
      </c>
    </row>
    <row r="1354" spans="1:11" ht="13.5" x14ac:dyDescent="0.25">
      <c r="A1354" s="3">
        <f>TITRES_STAT!B1357</f>
        <v>43984</v>
      </c>
      <c r="B1354" s="6">
        <f>TITRES_STAT!D1357</f>
        <v>2.5270999999999999</v>
      </c>
      <c r="C1354" s="2">
        <f t="shared" si="165"/>
        <v>5.4899999999999949E-2</v>
      </c>
      <c r="D1354" s="2">
        <f t="shared" si="166"/>
        <v>2.4315399999999996</v>
      </c>
      <c r="E1354" s="2">
        <f t="shared" si="160"/>
        <v>2.4304399999999999</v>
      </c>
      <c r="F1354" s="2">
        <f t="shared" si="161"/>
        <v>2.4510449999999997</v>
      </c>
      <c r="G1354" s="2">
        <f t="shared" si="163"/>
        <v>2.5522960000000001</v>
      </c>
      <c r="H1354" s="2">
        <f t="shared" ref="H1354:H1417" si="167">AVERAGE(B1155:B1354)</f>
        <v>2.7704249999999977</v>
      </c>
      <c r="I1354" s="2">
        <f t="array" ref="I1354">SUMPRODUCT(B1338:B1357, (ROW(B1338:B1357)-ROW(B1338)+1)) / (20*21/2)</f>
        <v>2.4507699999999999</v>
      </c>
      <c r="J1354" s="2">
        <f t="shared" si="162"/>
        <v>2.463585496046206</v>
      </c>
      <c r="K1354" s="2">
        <f t="shared" si="164"/>
        <v>2.535561897979651</v>
      </c>
    </row>
    <row r="1355" spans="1:11" ht="13.5" x14ac:dyDescent="0.25">
      <c r="A1355" s="3">
        <f>TITRES_STAT!B1358</f>
        <v>43985</v>
      </c>
      <c r="B1355" s="6">
        <f>TITRES_STAT!D1358</f>
        <v>2.4887000000000001</v>
      </c>
      <c r="C1355" s="2">
        <f t="shared" si="165"/>
        <v>-3.8399999999999768E-2</v>
      </c>
      <c r="D1355" s="2">
        <f t="shared" si="166"/>
        <v>2.4535200000000001</v>
      </c>
      <c r="E1355" s="2">
        <f t="shared" si="160"/>
        <v>2.4392300000000002</v>
      </c>
      <c r="F1355" s="2">
        <f t="shared" si="161"/>
        <v>2.449675</v>
      </c>
      <c r="G1355" s="2">
        <f t="shared" si="163"/>
        <v>2.5515280000000002</v>
      </c>
      <c r="H1355" s="2">
        <f t="shared" si="167"/>
        <v>2.7673759999999974</v>
      </c>
      <c r="I1355" s="2">
        <f t="array" ref="I1355">SUMPRODUCT(B1339:B1358, (ROW(B1339:B1358)-ROW(B1339)+1)) / (20*21/2)</f>
        <v>2.4585623809523809</v>
      </c>
      <c r="J1355" s="2">
        <f t="shared" si="162"/>
        <v>2.4659773535656146</v>
      </c>
      <c r="K1355" s="2">
        <f t="shared" si="164"/>
        <v>2.5337241764902534</v>
      </c>
    </row>
    <row r="1356" spans="1:11" ht="13.5" x14ac:dyDescent="0.25">
      <c r="A1356" s="3">
        <f>TITRES_STAT!B1359</f>
        <v>43986</v>
      </c>
      <c r="B1356" s="6">
        <f>TITRES_STAT!D1359</f>
        <v>2.4722</v>
      </c>
      <c r="C1356" s="2">
        <f t="shared" si="165"/>
        <v>-1.6500000000000181E-2</v>
      </c>
      <c r="D1356" s="2">
        <f t="shared" si="166"/>
        <v>2.4755000000000003</v>
      </c>
      <c r="E1356" s="2">
        <f t="shared" ref="E1356:E1419" si="168">AVERAGE(B1347:B1356)</f>
        <v>2.4408800000000004</v>
      </c>
      <c r="F1356" s="2">
        <f t="shared" si="161"/>
        <v>2.4447299999999998</v>
      </c>
      <c r="G1356" s="2">
        <f t="shared" si="163"/>
        <v>2.5493299999999994</v>
      </c>
      <c r="H1356" s="2">
        <f t="shared" si="167"/>
        <v>2.7642169999999981</v>
      </c>
      <c r="I1356" s="2">
        <f t="array" ref="I1356">SUMPRODUCT(B1340:B1359, (ROW(B1340:B1359)-ROW(B1340)+1)) / (20*21/2)</f>
        <v>2.4611261904761905</v>
      </c>
      <c r="J1356" s="2">
        <f t="shared" si="162"/>
        <v>2.4665699865593655</v>
      </c>
      <c r="K1356" s="2">
        <f t="shared" si="164"/>
        <v>2.5313114636867144</v>
      </c>
    </row>
    <row r="1357" spans="1:11" ht="13.5" x14ac:dyDescent="0.25">
      <c r="A1357" s="3">
        <f>TITRES_STAT!B1360</f>
        <v>43987</v>
      </c>
      <c r="B1357" s="6">
        <f>TITRES_STAT!D1360</f>
        <v>2.5215999999999998</v>
      </c>
      <c r="C1357" s="2">
        <f t="shared" si="165"/>
        <v>4.9399999999999888E-2</v>
      </c>
      <c r="D1357" s="2">
        <f t="shared" si="166"/>
        <v>2.4963600000000001</v>
      </c>
      <c r="E1357" s="2">
        <f t="shared" si="168"/>
        <v>2.4491200000000002</v>
      </c>
      <c r="F1357" s="2">
        <f t="shared" si="161"/>
        <v>2.4452799999999995</v>
      </c>
      <c r="G1357" s="2">
        <f t="shared" si="163"/>
        <v>2.5475719999999997</v>
      </c>
      <c r="H1357" s="2">
        <f t="shared" si="167"/>
        <v>2.7613049999999988</v>
      </c>
      <c r="I1357" s="2">
        <f t="array" ref="I1357">SUMPRODUCT(B1341:B1360, (ROW(B1341:B1360)-ROW(B1341)+1)) / (20*21/2)</f>
        <v>2.4636114285714283</v>
      </c>
      <c r="J1357" s="2">
        <f t="shared" si="162"/>
        <v>2.4718109402203785</v>
      </c>
      <c r="K1357" s="2">
        <f t="shared" si="164"/>
        <v>2.5309306219735102</v>
      </c>
    </row>
    <row r="1358" spans="1:11" ht="13.5" x14ac:dyDescent="0.25">
      <c r="A1358" s="3">
        <f>TITRES_STAT!B1361</f>
        <v>43990</v>
      </c>
      <c r="B1358" s="6">
        <f>TITRES_STAT!D1361</f>
        <v>2.5270999999999999</v>
      </c>
      <c r="C1358" s="2">
        <f t="shared" si="165"/>
        <v>5.5000000000000604E-3</v>
      </c>
      <c r="D1358" s="2">
        <f t="shared" si="166"/>
        <v>2.5073400000000001</v>
      </c>
      <c r="E1358" s="2">
        <f t="shared" si="168"/>
        <v>2.4579100000000005</v>
      </c>
      <c r="F1358" s="2">
        <f t="shared" si="161"/>
        <v>2.4452799999999999</v>
      </c>
      <c r="G1358" s="2">
        <f t="shared" si="163"/>
        <v>2.5444940000000003</v>
      </c>
      <c r="H1358" s="2">
        <f t="shared" si="167"/>
        <v>2.758777499999999</v>
      </c>
      <c r="I1358" s="2">
        <f t="array" ref="I1358">SUMPRODUCT(B1342:B1361, (ROW(B1342:B1361)-ROW(B1342)+1)) / (20*21/2)</f>
        <v>2.465835238095238</v>
      </c>
      <c r="J1358" s="2">
        <f t="shared" si="162"/>
        <v>2.4770765649612949</v>
      </c>
      <c r="K1358" s="2">
        <f t="shared" si="164"/>
        <v>2.5307804015039608</v>
      </c>
    </row>
    <row r="1359" spans="1:11" ht="13.5" x14ac:dyDescent="0.25">
      <c r="A1359" s="3">
        <f>TITRES_STAT!B1362</f>
        <v>43991</v>
      </c>
      <c r="B1359" s="6">
        <f>TITRES_STAT!D1362</f>
        <v>2.4722</v>
      </c>
      <c r="C1359" s="2">
        <f t="shared" si="165"/>
        <v>-5.4899999999999949E-2</v>
      </c>
      <c r="D1359" s="2">
        <f t="shared" si="166"/>
        <v>2.4963600000000001</v>
      </c>
      <c r="E1359" s="2">
        <f t="shared" si="168"/>
        <v>2.4639499999999996</v>
      </c>
      <c r="F1359" s="2">
        <f t="shared" si="161"/>
        <v>2.4461050000000002</v>
      </c>
      <c r="G1359" s="2">
        <f t="shared" si="163"/>
        <v>2.5403180000000001</v>
      </c>
      <c r="H1359" s="2">
        <f t="shared" si="167"/>
        <v>2.7560305</v>
      </c>
      <c r="I1359" s="2">
        <f t="array" ref="I1359">SUMPRODUCT(B1343:B1362, (ROW(B1343:B1362)-ROW(B1343)+1)) / (20*21/2)</f>
        <v>2.467797619047619</v>
      </c>
      <c r="J1359" s="2">
        <f t="shared" si="162"/>
        <v>2.4766121302030766</v>
      </c>
      <c r="K1359" s="2">
        <f t="shared" si="164"/>
        <v>2.5284831308567468</v>
      </c>
    </row>
    <row r="1360" spans="1:11" ht="13.5" x14ac:dyDescent="0.25">
      <c r="A1360" s="3">
        <f>TITRES_STAT!B1363</f>
        <v>43992</v>
      </c>
      <c r="B1360" s="6">
        <f>TITRES_STAT!D1363</f>
        <v>2.4722</v>
      </c>
      <c r="C1360" s="2">
        <f t="shared" si="165"/>
        <v>0</v>
      </c>
      <c r="D1360" s="2">
        <f t="shared" si="166"/>
        <v>2.4930599999999998</v>
      </c>
      <c r="E1360" s="2">
        <f t="shared" si="168"/>
        <v>2.47329</v>
      </c>
      <c r="F1360" s="2">
        <f t="shared" si="161"/>
        <v>2.4488500000000002</v>
      </c>
      <c r="G1360" s="2">
        <f t="shared" si="163"/>
        <v>2.5359240000000001</v>
      </c>
      <c r="H1360" s="2">
        <f t="shared" si="167"/>
        <v>2.7528440000000001</v>
      </c>
      <c r="I1360" s="2">
        <f t="array" ref="I1360">SUMPRODUCT(B1344:B1363, (ROW(B1344:B1363)-ROW(B1344)+1)) / (20*21/2)</f>
        <v>2.4694985714285713</v>
      </c>
      <c r="J1360" s="2">
        <f t="shared" si="162"/>
        <v>2.4761919273265933</v>
      </c>
      <c r="K1360" s="2">
        <f t="shared" si="164"/>
        <v>2.5262759492545217</v>
      </c>
    </row>
    <row r="1361" spans="1:11" ht="13.5" x14ac:dyDescent="0.25">
      <c r="A1361" s="3">
        <f>TITRES_STAT!B1364</f>
        <v>43993</v>
      </c>
      <c r="B1361" s="6">
        <f>TITRES_STAT!D1364</f>
        <v>2.4722</v>
      </c>
      <c r="C1361" s="2">
        <f t="shared" si="165"/>
        <v>0</v>
      </c>
      <c r="D1361" s="2">
        <f t="shared" si="166"/>
        <v>2.4930599999999998</v>
      </c>
      <c r="E1361" s="2">
        <f t="shared" si="168"/>
        <v>2.4842800000000005</v>
      </c>
      <c r="F1361" s="2">
        <f t="shared" si="161"/>
        <v>2.4515950000000002</v>
      </c>
      <c r="G1361" s="2">
        <f t="shared" si="163"/>
        <v>2.5317480000000003</v>
      </c>
      <c r="H1361" s="2">
        <f t="shared" si="167"/>
        <v>2.7496575000000005</v>
      </c>
      <c r="I1361" s="2">
        <f t="array" ref="I1361">SUMPRODUCT(B1345:B1364, (ROW(B1345:B1364)-ROW(B1345)+1)) / (20*21/2)</f>
        <v>2.4714619047619046</v>
      </c>
      <c r="J1361" s="2">
        <f t="shared" si="162"/>
        <v>2.4758117437716796</v>
      </c>
      <c r="K1361" s="2">
        <f t="shared" si="164"/>
        <v>2.5241553237935603</v>
      </c>
    </row>
    <row r="1362" spans="1:11" ht="13.5" x14ac:dyDescent="0.25">
      <c r="A1362" s="3">
        <f>TITRES_STAT!B1365</f>
        <v>43994</v>
      </c>
      <c r="B1362" s="6">
        <f>TITRES_STAT!D1365</f>
        <v>2.4722</v>
      </c>
      <c r="C1362" s="2">
        <f t="shared" si="165"/>
        <v>0</v>
      </c>
      <c r="D1362" s="2">
        <f t="shared" si="166"/>
        <v>2.4831799999999999</v>
      </c>
      <c r="E1362" s="2">
        <f t="shared" si="168"/>
        <v>2.4897700000000005</v>
      </c>
      <c r="F1362" s="2">
        <f t="shared" si="161"/>
        <v>2.4543400000000002</v>
      </c>
      <c r="G1362" s="2">
        <f t="shared" si="163"/>
        <v>2.5275720000000002</v>
      </c>
      <c r="H1362" s="2">
        <f t="shared" si="167"/>
        <v>2.746471000000001</v>
      </c>
      <c r="I1362" s="2">
        <f t="array" ref="I1362">SUMPRODUCT(B1346:B1365, (ROW(B1346:B1365)-ROW(B1346)+1)) / (20*21/2)</f>
        <v>2.473372857142857</v>
      </c>
      <c r="J1362" s="2">
        <f t="shared" si="162"/>
        <v>2.4754677681743766</v>
      </c>
      <c r="K1362" s="2">
        <f t="shared" si="164"/>
        <v>2.5221178601153817</v>
      </c>
    </row>
    <row r="1363" spans="1:11" ht="13.5" x14ac:dyDescent="0.25">
      <c r="A1363" s="3">
        <f>TITRES_STAT!B1366</f>
        <v>43997</v>
      </c>
      <c r="B1363" s="6">
        <f>TITRES_STAT!D1366</f>
        <v>2.4722</v>
      </c>
      <c r="C1363" s="2">
        <f t="shared" si="165"/>
        <v>0</v>
      </c>
      <c r="D1363" s="2">
        <f t="shared" si="166"/>
        <v>2.4722</v>
      </c>
      <c r="E1363" s="2">
        <f t="shared" si="168"/>
        <v>2.4897700000000005</v>
      </c>
      <c r="F1363" s="2">
        <f t="shared" si="161"/>
        <v>2.4570850000000002</v>
      </c>
      <c r="G1363" s="2">
        <f t="shared" si="163"/>
        <v>2.5231780000000006</v>
      </c>
      <c r="H1363" s="2">
        <f t="shared" si="167"/>
        <v>2.7435870000000011</v>
      </c>
      <c r="I1363" s="2">
        <f t="array" ref="I1363">SUMPRODUCT(B1347:B1366, (ROW(B1347:B1366)-ROW(B1347)+1)) / (20*21/2)</f>
        <v>2.4743938095238094</v>
      </c>
      <c r="J1363" s="2">
        <f t="shared" si="162"/>
        <v>2.4751565521577694</v>
      </c>
      <c r="K1363" s="2">
        <f t="shared" si="164"/>
        <v>2.5201602969736023</v>
      </c>
    </row>
    <row r="1364" spans="1:11" ht="13.5" x14ac:dyDescent="0.25">
      <c r="A1364" s="3">
        <f>TITRES_STAT!B1367</f>
        <v>43998</v>
      </c>
      <c r="B1364" s="6">
        <f>TITRES_STAT!D1367</f>
        <v>2.4777</v>
      </c>
      <c r="C1364" s="2">
        <f t="shared" si="165"/>
        <v>5.5000000000000604E-3</v>
      </c>
      <c r="D1364" s="2">
        <f t="shared" si="166"/>
        <v>2.4733000000000001</v>
      </c>
      <c r="E1364" s="2">
        <f t="shared" si="168"/>
        <v>2.4848300000000001</v>
      </c>
      <c r="F1364" s="2">
        <f t="shared" ref="F1364:F1427" si="169">AVERAGE(B1345:B1364)</f>
        <v>2.4576350000000002</v>
      </c>
      <c r="G1364" s="2">
        <f t="shared" si="163"/>
        <v>2.518894</v>
      </c>
      <c r="H1364" s="2">
        <f t="shared" si="167"/>
        <v>2.740730500000002</v>
      </c>
      <c r="I1364" s="2">
        <f t="array" ref="I1364">SUMPRODUCT(B1348:B1367, (ROW(B1348:B1367)-ROW(B1348)+1)) / (20*21/2)</f>
        <v>2.4800409523809521</v>
      </c>
      <c r="J1364" s="2">
        <f t="shared" si="162"/>
        <v>2.4753987852856012</v>
      </c>
      <c r="K1364" s="2">
        <f t="shared" si="164"/>
        <v>2.5184951872883632</v>
      </c>
    </row>
    <row r="1365" spans="1:11" ht="13.5" x14ac:dyDescent="0.25">
      <c r="A1365" s="3">
        <f>TITRES_STAT!B1368</f>
        <v>43999</v>
      </c>
      <c r="B1365" s="6">
        <f>TITRES_STAT!D1368</f>
        <v>2.4777</v>
      </c>
      <c r="C1365" s="2">
        <f t="shared" si="165"/>
        <v>0</v>
      </c>
      <c r="D1365" s="2">
        <f t="shared" si="166"/>
        <v>2.4744000000000002</v>
      </c>
      <c r="E1365" s="2">
        <f t="shared" si="168"/>
        <v>2.48373</v>
      </c>
      <c r="F1365" s="2">
        <f t="shared" si="169"/>
        <v>2.4614800000000003</v>
      </c>
      <c r="G1365" s="2">
        <f t="shared" si="163"/>
        <v>2.5161479999999998</v>
      </c>
      <c r="H1365" s="2">
        <f t="shared" si="167"/>
        <v>2.7374895000000019</v>
      </c>
      <c r="I1365" s="2">
        <f t="array" ref="I1365">SUMPRODUCT(B1349:B1368, (ROW(B1349:B1368)-ROW(B1349)+1)) / (20*21/2)</f>
        <v>2.4852957142857144</v>
      </c>
      <c r="J1365" s="2">
        <f t="shared" ref="J1365:J1428" si="170">$J$4*B1365+J1364*(1-$J$4)</f>
        <v>2.4756179485917347</v>
      </c>
      <c r="K1365" s="2">
        <f t="shared" si="164"/>
        <v>2.5168953760221529</v>
      </c>
    </row>
    <row r="1366" spans="1:11" ht="13.5" x14ac:dyDescent="0.25">
      <c r="A1366" s="3">
        <f>TITRES_STAT!B1369</f>
        <v>44000</v>
      </c>
      <c r="B1366" s="6">
        <f>TITRES_STAT!D1369</f>
        <v>2.4722</v>
      </c>
      <c r="C1366" s="2">
        <f t="shared" si="165"/>
        <v>-5.5000000000000604E-3</v>
      </c>
      <c r="D1366" s="2">
        <f t="shared" si="166"/>
        <v>2.4744000000000002</v>
      </c>
      <c r="E1366" s="2">
        <f t="shared" si="168"/>
        <v>2.48373</v>
      </c>
      <c r="F1366" s="2">
        <f t="shared" si="169"/>
        <v>2.4623050000000002</v>
      </c>
      <c r="G1366" s="2">
        <f t="shared" si="163"/>
        <v>2.513512</v>
      </c>
      <c r="H1366" s="2">
        <f t="shared" si="167"/>
        <v>2.7346605000000022</v>
      </c>
      <c r="I1366" s="2">
        <f t="array" ref="I1366">SUMPRODUCT(B1350:B1369, (ROW(B1350:B1369)-ROW(B1350)+1)) / (20*21/2)</f>
        <v>2.4844057142857143</v>
      </c>
      <c r="J1366" s="2">
        <f t="shared" si="170"/>
        <v>2.4752924296782362</v>
      </c>
      <c r="K1366" s="2">
        <f t="shared" si="164"/>
        <v>2.5151426161781472</v>
      </c>
    </row>
    <row r="1367" spans="1:11" ht="13.5" x14ac:dyDescent="0.25">
      <c r="A1367" s="3">
        <f>TITRES_STAT!B1370</f>
        <v>44001</v>
      </c>
      <c r="B1367" s="6">
        <f>TITRES_STAT!D1370</f>
        <v>2.5215999999999998</v>
      </c>
      <c r="C1367" s="2">
        <f t="shared" si="165"/>
        <v>4.9399999999999888E-2</v>
      </c>
      <c r="D1367" s="2">
        <f t="shared" si="166"/>
        <v>2.4842799999999996</v>
      </c>
      <c r="E1367" s="2">
        <f t="shared" si="168"/>
        <v>2.48373</v>
      </c>
      <c r="F1367" s="2">
        <f t="shared" si="169"/>
        <v>2.4664250000000001</v>
      </c>
      <c r="G1367" s="2">
        <f t="shared" si="163"/>
        <v>2.5118640000000005</v>
      </c>
      <c r="H1367" s="2">
        <f t="shared" si="167"/>
        <v>2.7320785000000023</v>
      </c>
      <c r="I1367" s="2">
        <f t="array" ref="I1367">SUMPRODUCT(B1351:B1370, (ROW(B1351:B1370)-ROW(B1351)+1)) / (20*21/2)</f>
        <v>2.4890328571428575</v>
      </c>
      <c r="J1367" s="2">
        <f t="shared" si="170"/>
        <v>2.4797026744707851</v>
      </c>
      <c r="K1367" s="2">
        <f t="shared" si="164"/>
        <v>2.5153958469162592</v>
      </c>
    </row>
    <row r="1368" spans="1:11" ht="13.5" x14ac:dyDescent="0.25">
      <c r="A1368" s="3">
        <f>TITRES_STAT!B1371</f>
        <v>44004</v>
      </c>
      <c r="B1368" s="6">
        <f>TITRES_STAT!D1371</f>
        <v>2.5215999999999998</v>
      </c>
      <c r="C1368" s="2">
        <f t="shared" si="165"/>
        <v>0</v>
      </c>
      <c r="D1368" s="2">
        <f t="shared" si="166"/>
        <v>2.4941599999999999</v>
      </c>
      <c r="E1368" s="2">
        <f t="shared" si="168"/>
        <v>2.4831799999999999</v>
      </c>
      <c r="F1368" s="2">
        <f t="shared" si="169"/>
        <v>2.4705450000000004</v>
      </c>
      <c r="G1368" s="2">
        <f t="shared" si="163"/>
        <v>2.5106540000000002</v>
      </c>
      <c r="H1368" s="2">
        <f t="shared" si="167"/>
        <v>2.7293040000000031</v>
      </c>
      <c r="I1368" s="2">
        <f t="array" ref="I1368">SUMPRODUCT(B1352:B1371, (ROW(B1352:B1371)-ROW(B1352)+1)) / (20*21/2)</f>
        <v>2.4929800000000002</v>
      </c>
      <c r="J1368" s="2">
        <f t="shared" si="170"/>
        <v>2.483692895949758</v>
      </c>
      <c r="K1368" s="2">
        <f t="shared" si="164"/>
        <v>2.5156391470371902</v>
      </c>
    </row>
    <row r="1369" spans="1:11" ht="13.5" x14ac:dyDescent="0.25">
      <c r="A1369" s="3">
        <f>TITRES_STAT!B1372</f>
        <v>44005</v>
      </c>
      <c r="B1369" s="6">
        <f>TITRES_STAT!D1372</f>
        <v>2.4611999999999998</v>
      </c>
      <c r="C1369" s="2">
        <f t="shared" si="165"/>
        <v>-6.0400000000000009E-2</v>
      </c>
      <c r="D1369" s="2">
        <f t="shared" si="166"/>
        <v>2.4908599999999996</v>
      </c>
      <c r="E1369" s="2">
        <f t="shared" si="168"/>
        <v>2.4820799999999998</v>
      </c>
      <c r="F1369" s="2">
        <f t="shared" si="169"/>
        <v>2.4730149999999997</v>
      </c>
      <c r="G1369" s="2">
        <f t="shared" si="163"/>
        <v>2.5075780000000005</v>
      </c>
      <c r="H1369" s="2">
        <f t="shared" si="167"/>
        <v>2.7262275000000029</v>
      </c>
      <c r="I1369" s="2">
        <f t="array" ref="I1369">SUMPRODUCT(B1353:B1372, (ROW(B1353:B1372)-ROW(B1353)+1)) / (20*21/2)</f>
        <v>2.4966923809523807</v>
      </c>
      <c r="J1369" s="2">
        <f t="shared" si="170"/>
        <v>2.4815507153831144</v>
      </c>
      <c r="K1369" s="2">
        <f t="shared" si="164"/>
        <v>2.5135042785259278</v>
      </c>
    </row>
    <row r="1370" spans="1:11" ht="13.5" x14ac:dyDescent="0.25">
      <c r="A1370" s="3">
        <f>TITRES_STAT!B1373</f>
        <v>44006</v>
      </c>
      <c r="B1370" s="6">
        <f>TITRES_STAT!D1373</f>
        <v>2.5215999999999998</v>
      </c>
      <c r="C1370" s="2">
        <f t="shared" si="165"/>
        <v>6.0400000000000009E-2</v>
      </c>
      <c r="D1370" s="2">
        <f t="shared" si="166"/>
        <v>2.4996399999999999</v>
      </c>
      <c r="E1370" s="2">
        <f t="shared" si="168"/>
        <v>2.4870199999999998</v>
      </c>
      <c r="F1370" s="2">
        <f t="shared" si="169"/>
        <v>2.4801549999999999</v>
      </c>
      <c r="G1370" s="2">
        <f t="shared" si="163"/>
        <v>2.5045000000000006</v>
      </c>
      <c r="H1370" s="2">
        <f t="shared" si="167"/>
        <v>2.7233430000000021</v>
      </c>
      <c r="I1370" s="2">
        <f t="array" ref="I1370">SUMPRODUCT(B1354:B1373, (ROW(B1354:B1373)-ROW(B1354)+1)) / (20*21/2)</f>
        <v>2.4988342857142856</v>
      </c>
      <c r="J1370" s="2">
        <f t="shared" si="170"/>
        <v>2.4853649329656751</v>
      </c>
      <c r="K1370" s="2">
        <f t="shared" si="164"/>
        <v>2.5138217577994211</v>
      </c>
    </row>
    <row r="1371" spans="1:11" ht="13.5" x14ac:dyDescent="0.25">
      <c r="A1371" s="3">
        <f>TITRES_STAT!B1374</f>
        <v>44007</v>
      </c>
      <c r="B1371" s="6">
        <f>TITRES_STAT!D1374</f>
        <v>2.5215999999999998</v>
      </c>
      <c r="C1371" s="2">
        <f t="shared" si="165"/>
        <v>0</v>
      </c>
      <c r="D1371" s="2">
        <f t="shared" si="166"/>
        <v>2.5095199999999998</v>
      </c>
      <c r="E1371" s="2">
        <f t="shared" si="168"/>
        <v>2.4919599999999997</v>
      </c>
      <c r="F1371" s="2">
        <f t="shared" si="169"/>
        <v>2.4881199999999999</v>
      </c>
      <c r="G1371" s="2">
        <f t="shared" si="163"/>
        <v>2.5015320000000005</v>
      </c>
      <c r="H1371" s="2">
        <f t="shared" si="167"/>
        <v>2.7203215000000025</v>
      </c>
      <c r="I1371" s="2">
        <f t="array" ref="I1371">SUMPRODUCT(B1355:B1374, (ROW(B1355:B1374)-ROW(B1355)+1)) / (20*21/2)</f>
        <v>2.4939671428571426</v>
      </c>
      <c r="J1371" s="2">
        <f t="shared" si="170"/>
        <v>2.4888158917308489</v>
      </c>
      <c r="K1371" s="2">
        <f t="shared" si="164"/>
        <v>2.5141267869053263</v>
      </c>
    </row>
    <row r="1372" spans="1:11" ht="13.5" x14ac:dyDescent="0.25">
      <c r="A1372" s="3">
        <f>TITRES_STAT!B1375</f>
        <v>44008</v>
      </c>
      <c r="B1372" s="6">
        <f>TITRES_STAT!D1375</f>
        <v>2.5270999999999999</v>
      </c>
      <c r="C1372" s="2">
        <f t="shared" si="165"/>
        <v>5.5000000000000604E-3</v>
      </c>
      <c r="D1372" s="2">
        <f t="shared" si="166"/>
        <v>2.5106199999999994</v>
      </c>
      <c r="E1372" s="2">
        <f t="shared" si="168"/>
        <v>2.4974499999999997</v>
      </c>
      <c r="F1372" s="2">
        <f t="shared" si="169"/>
        <v>2.4936099999999999</v>
      </c>
      <c r="G1372" s="2">
        <f t="shared" si="163"/>
        <v>2.5002120000000008</v>
      </c>
      <c r="H1372" s="2">
        <f t="shared" si="167"/>
        <v>2.7173275000000019</v>
      </c>
      <c r="I1372" s="2">
        <f t="array" ref="I1372">SUMPRODUCT(B1356:B1375, (ROW(B1356:B1375)-ROW(B1356)+1)) / (20*21/2)</f>
        <v>2.4868828571428572</v>
      </c>
      <c r="J1372" s="2">
        <f t="shared" si="170"/>
        <v>2.4924619972802917</v>
      </c>
      <c r="K1372" s="2">
        <f t="shared" si="164"/>
        <v>2.5146355403600191</v>
      </c>
    </row>
    <row r="1373" spans="1:11" ht="13.5" x14ac:dyDescent="0.25">
      <c r="A1373" s="3">
        <f>TITRES_STAT!B1376</f>
        <v>44011</v>
      </c>
      <c r="B1373" s="6">
        <f>TITRES_STAT!D1376</f>
        <v>2.5160999999999998</v>
      </c>
      <c r="C1373" s="2">
        <f t="shared" si="165"/>
        <v>-1.1000000000000121E-2</v>
      </c>
      <c r="D1373" s="2">
        <f t="shared" si="166"/>
        <v>2.5095199999999993</v>
      </c>
      <c r="E1373" s="2">
        <f t="shared" si="168"/>
        <v>2.5018400000000001</v>
      </c>
      <c r="F1373" s="2">
        <f t="shared" si="169"/>
        <v>2.4958049999999998</v>
      </c>
      <c r="G1373" s="2">
        <f t="shared" si="163"/>
        <v>2.4971340000000009</v>
      </c>
      <c r="H1373" s="2">
        <f t="shared" si="167"/>
        <v>2.7143880000000022</v>
      </c>
      <c r="I1373" s="2">
        <f t="array" ref="I1373">SUMPRODUCT(B1357:B1376, (ROW(B1357:B1376)-ROW(B1357)+1)) / (20*21/2)</f>
        <v>2.4801385714285709</v>
      </c>
      <c r="J1373" s="2">
        <f t="shared" si="170"/>
        <v>2.4947132356345496</v>
      </c>
      <c r="K1373" s="2">
        <f t="shared" si="164"/>
        <v>2.5146929701498224</v>
      </c>
    </row>
    <row r="1374" spans="1:11" ht="13.5" x14ac:dyDescent="0.25">
      <c r="A1374" s="3">
        <f>TITRES_STAT!B1377</f>
        <v>44012</v>
      </c>
      <c r="B1374" s="6">
        <f>TITRES_STAT!D1377</f>
        <v>2.4447000000000001</v>
      </c>
      <c r="C1374" s="2">
        <f t="shared" si="165"/>
        <v>-7.1399999999999686E-2</v>
      </c>
      <c r="D1374" s="2">
        <f t="shared" si="166"/>
        <v>2.5062199999999999</v>
      </c>
      <c r="E1374" s="2">
        <f t="shared" si="168"/>
        <v>2.4985400000000002</v>
      </c>
      <c r="F1374" s="2">
        <f t="shared" si="169"/>
        <v>2.4916849999999995</v>
      </c>
      <c r="G1374" s="2">
        <f t="shared" si="163"/>
        <v>2.4925180000000005</v>
      </c>
      <c r="H1374" s="2">
        <f t="shared" si="167"/>
        <v>2.7110915000000015</v>
      </c>
      <c r="I1374" s="2">
        <f t="array" ref="I1374">SUMPRODUCT(B1358:B1377, (ROW(B1358:B1377)-ROW(B1358)+1)) / (20*21/2)</f>
        <v>2.4767890476190475</v>
      </c>
      <c r="J1374" s="2">
        <f t="shared" si="170"/>
        <v>2.4899500703360213</v>
      </c>
      <c r="K1374" s="2">
        <f t="shared" si="164"/>
        <v>2.5119481477910055</v>
      </c>
    </row>
    <row r="1375" spans="1:11" ht="13.5" x14ac:dyDescent="0.25">
      <c r="A1375" s="3">
        <f>TITRES_STAT!B1378</f>
        <v>44013</v>
      </c>
      <c r="B1375" s="6">
        <f>TITRES_STAT!D1378</f>
        <v>2.4173</v>
      </c>
      <c r="C1375" s="2">
        <f t="shared" si="165"/>
        <v>-2.7400000000000091E-2</v>
      </c>
      <c r="D1375" s="2">
        <f t="shared" si="166"/>
        <v>2.48536</v>
      </c>
      <c r="E1375" s="2">
        <f t="shared" si="168"/>
        <v>2.4924999999999997</v>
      </c>
      <c r="F1375" s="2">
        <f t="shared" si="169"/>
        <v>2.4881149999999996</v>
      </c>
      <c r="G1375" s="2">
        <f t="shared" si="163"/>
        <v>2.4873540000000007</v>
      </c>
      <c r="H1375" s="2">
        <f t="shared" si="167"/>
        <v>2.7076580000000012</v>
      </c>
      <c r="I1375" s="2">
        <f t="array" ref="I1375">SUMPRODUCT(B1359:B1378, (ROW(B1359:B1378)-ROW(B1359)+1)) / (20*21/2)</f>
        <v>2.4732557142857141</v>
      </c>
      <c r="J1375" s="2">
        <f t="shared" si="170"/>
        <v>2.4830310160183053</v>
      </c>
      <c r="K1375" s="2">
        <f t="shared" si="164"/>
        <v>2.5082364557207701</v>
      </c>
    </row>
    <row r="1376" spans="1:11" ht="13.5" x14ac:dyDescent="0.25">
      <c r="A1376" s="3">
        <f>TITRES_STAT!B1379</f>
        <v>44014</v>
      </c>
      <c r="B1376" s="6">
        <f>TITRES_STAT!D1379</f>
        <v>2.4173</v>
      </c>
      <c r="C1376" s="2">
        <f t="shared" si="165"/>
        <v>0</v>
      </c>
      <c r="D1376" s="2">
        <f t="shared" si="166"/>
        <v>2.4645000000000001</v>
      </c>
      <c r="E1376" s="2">
        <f t="shared" si="168"/>
        <v>2.4870100000000006</v>
      </c>
      <c r="F1376" s="2">
        <f t="shared" si="169"/>
        <v>2.4853699999999992</v>
      </c>
      <c r="G1376" s="2">
        <f t="shared" si="163"/>
        <v>2.4830700000000006</v>
      </c>
      <c r="H1376" s="2">
        <f t="shared" si="167"/>
        <v>2.7042245000000009</v>
      </c>
      <c r="I1376" s="2">
        <f t="array" ref="I1376">SUMPRODUCT(B1360:B1379, (ROW(B1360:B1379)-ROW(B1360)+1)) / (20*21/2)</f>
        <v>2.4669814285714287</v>
      </c>
      <c r="J1376" s="2">
        <f t="shared" si="170"/>
        <v>2.4767709192546574</v>
      </c>
      <c r="K1376" s="2">
        <f t="shared" si="164"/>
        <v>2.5046703202023086</v>
      </c>
    </row>
    <row r="1377" spans="1:11" ht="13.5" x14ac:dyDescent="0.25">
      <c r="A1377" s="3">
        <f>TITRES_STAT!B1380</f>
        <v>44015</v>
      </c>
      <c r="B1377" s="6">
        <f>TITRES_STAT!D1380</f>
        <v>2.4502000000000002</v>
      </c>
      <c r="C1377" s="2">
        <f t="shared" si="165"/>
        <v>3.2900000000000151E-2</v>
      </c>
      <c r="D1377" s="2">
        <f t="shared" si="166"/>
        <v>2.4491200000000002</v>
      </c>
      <c r="E1377" s="2">
        <f t="shared" si="168"/>
        <v>2.4798699999999996</v>
      </c>
      <c r="F1377" s="2">
        <f t="shared" si="169"/>
        <v>2.4817999999999993</v>
      </c>
      <c r="G1377" s="2">
        <f t="shared" si="163"/>
        <v>2.4801040000000003</v>
      </c>
      <c r="H1377" s="2">
        <f t="shared" si="167"/>
        <v>2.700955500000001</v>
      </c>
      <c r="I1377" s="2">
        <f t="array" ref="I1377">SUMPRODUCT(B1361:B1380, (ROW(B1361:B1380)-ROW(B1361)+1)) / (20*21/2)</f>
        <v>2.4641280952380953</v>
      </c>
      <c r="J1377" s="2">
        <f t="shared" si="170"/>
        <v>2.4742403555161183</v>
      </c>
      <c r="K1377" s="2">
        <f t="shared" si="164"/>
        <v>2.5025342292139827</v>
      </c>
    </row>
    <row r="1378" spans="1:11" ht="13.5" x14ac:dyDescent="0.25">
      <c r="A1378" s="3">
        <f>TITRES_STAT!B1381</f>
        <v>44018</v>
      </c>
      <c r="B1378" s="6">
        <f>TITRES_STAT!D1381</f>
        <v>2.4447000000000001</v>
      </c>
      <c r="C1378" s="2">
        <f t="shared" si="165"/>
        <v>-5.5000000000000604E-3</v>
      </c>
      <c r="D1378" s="2">
        <f t="shared" si="166"/>
        <v>2.4348399999999999</v>
      </c>
      <c r="E1378" s="2">
        <f t="shared" si="168"/>
        <v>2.4721799999999998</v>
      </c>
      <c r="F1378" s="2">
        <f t="shared" si="169"/>
        <v>2.4776799999999994</v>
      </c>
      <c r="G1378" s="2">
        <f t="shared" si="163"/>
        <v>2.478456</v>
      </c>
      <c r="H1378" s="2">
        <f t="shared" si="167"/>
        <v>2.6977965000000008</v>
      </c>
      <c r="I1378" s="2">
        <f t="array" ref="I1378">SUMPRODUCT(B1362:B1381, (ROW(B1362:B1381)-ROW(B1362)+1)) / (20*21/2)</f>
        <v>2.4614057142857138</v>
      </c>
      <c r="J1378" s="2">
        <f t="shared" si="170"/>
        <v>2.4714269883241071</v>
      </c>
      <c r="K1378" s="2">
        <f t="shared" si="164"/>
        <v>2.5002662202251988</v>
      </c>
    </row>
    <row r="1379" spans="1:11" ht="13.5" x14ac:dyDescent="0.25">
      <c r="A1379" s="3">
        <f>TITRES_STAT!B1382</f>
        <v>44019</v>
      </c>
      <c r="B1379" s="6">
        <f>TITRES_STAT!D1382</f>
        <v>2.4117999999999999</v>
      </c>
      <c r="C1379" s="2">
        <f t="shared" si="165"/>
        <v>-3.2900000000000151E-2</v>
      </c>
      <c r="D1379" s="2">
        <f t="shared" si="166"/>
        <v>2.4282600000000003</v>
      </c>
      <c r="E1379" s="2">
        <f t="shared" si="168"/>
        <v>2.4672399999999999</v>
      </c>
      <c r="F1379" s="2">
        <f t="shared" si="169"/>
        <v>2.4746599999999992</v>
      </c>
      <c r="G1379" s="2">
        <f t="shared" si="163"/>
        <v>2.4750500000000004</v>
      </c>
      <c r="H1379" s="2">
        <f t="shared" si="167"/>
        <v>2.6943630000000001</v>
      </c>
      <c r="I1379" s="2">
        <f t="array" ref="I1379">SUMPRODUCT(B1363:B1382, (ROW(B1363:B1382)-ROW(B1363)+1)) / (20*21/2)</f>
        <v>2.4582904761904762</v>
      </c>
      <c r="J1379" s="2">
        <f t="shared" si="170"/>
        <v>2.4657482275313352</v>
      </c>
      <c r="K1379" s="2">
        <f t="shared" si="164"/>
        <v>2.4967969566869557</v>
      </c>
    </row>
    <row r="1380" spans="1:11" ht="13.5" x14ac:dyDescent="0.25">
      <c r="A1380" s="3">
        <f>TITRES_STAT!B1383</f>
        <v>44020</v>
      </c>
      <c r="B1380" s="6">
        <f>TITRES_STAT!D1383</f>
        <v>2.4447000000000001</v>
      </c>
      <c r="C1380" s="2">
        <f t="shared" si="165"/>
        <v>3.2900000000000151E-2</v>
      </c>
      <c r="D1380" s="2">
        <f t="shared" si="166"/>
        <v>2.4337400000000002</v>
      </c>
      <c r="E1380" s="2">
        <f t="shared" si="168"/>
        <v>2.4595500000000001</v>
      </c>
      <c r="F1380" s="2">
        <f t="shared" si="169"/>
        <v>2.4732849999999993</v>
      </c>
      <c r="G1380" s="2">
        <f t="shared" si="163"/>
        <v>2.4727420000000002</v>
      </c>
      <c r="H1380" s="2">
        <f t="shared" si="167"/>
        <v>2.6911215000000004</v>
      </c>
      <c r="I1380" s="2">
        <f t="array" ref="I1380">SUMPRODUCT(B1364:B1383, (ROW(B1364:B1383)-ROW(B1364)+1)) / (20*21/2)</f>
        <v>2.4490561904761901</v>
      </c>
      <c r="J1380" s="2">
        <f t="shared" si="170"/>
        <v>2.4637436344331132</v>
      </c>
      <c r="K1380" s="2">
        <f t="shared" si="164"/>
        <v>2.4947539387776634</v>
      </c>
    </row>
    <row r="1381" spans="1:11" ht="13.5" x14ac:dyDescent="0.25">
      <c r="A1381" s="3">
        <f>TITRES_STAT!B1384</f>
        <v>44021</v>
      </c>
      <c r="B1381" s="6">
        <f>TITRES_STAT!D1384</f>
        <v>2.4447000000000001</v>
      </c>
      <c r="C1381" s="2">
        <f t="shared" si="165"/>
        <v>0</v>
      </c>
      <c r="D1381" s="2">
        <f t="shared" si="166"/>
        <v>2.4392200000000002</v>
      </c>
      <c r="E1381" s="2">
        <f t="shared" si="168"/>
        <v>2.4518600000000004</v>
      </c>
      <c r="F1381" s="2">
        <f t="shared" si="169"/>
        <v>2.4719099999999989</v>
      </c>
      <c r="G1381" s="2">
        <f t="shared" si="163"/>
        <v>2.4710940000000003</v>
      </c>
      <c r="H1381" s="2">
        <f t="shared" si="167"/>
        <v>2.6879624999999998</v>
      </c>
      <c r="I1381" s="2">
        <f t="array" ref="I1381">SUMPRODUCT(B1365:B1384, (ROW(B1365:B1384)-ROW(B1365)+1)) / (20*21/2)</f>
        <v>2.4465690476190476</v>
      </c>
      <c r="J1381" s="2">
        <f t="shared" si="170"/>
        <v>2.4619299549632929</v>
      </c>
      <c r="K1381" s="2">
        <f t="shared" si="164"/>
        <v>2.4927910392177548</v>
      </c>
    </row>
    <row r="1382" spans="1:11" ht="13.5" x14ac:dyDescent="0.25">
      <c r="A1382" s="3">
        <f>TITRES_STAT!B1385</f>
        <v>44022</v>
      </c>
      <c r="B1382" s="6">
        <f>TITRES_STAT!D1385</f>
        <v>2.4392</v>
      </c>
      <c r="C1382" s="2">
        <f t="shared" si="165"/>
        <v>-5.5000000000000604E-3</v>
      </c>
      <c r="D1382" s="2">
        <f t="shared" si="166"/>
        <v>2.43702</v>
      </c>
      <c r="E1382" s="2">
        <f t="shared" si="168"/>
        <v>2.4430700000000001</v>
      </c>
      <c r="F1382" s="2">
        <f t="shared" si="169"/>
        <v>2.4702599999999992</v>
      </c>
      <c r="G1382" s="2">
        <f t="shared" si="163"/>
        <v>2.4682360000000001</v>
      </c>
      <c r="H1382" s="2">
        <f t="shared" si="167"/>
        <v>2.6847759999999998</v>
      </c>
      <c r="I1382" s="2">
        <f t="array" ref="I1382">SUMPRODUCT(B1366:B1385, (ROW(B1366:B1385)-ROW(B1366)+1)) / (20*21/2)</f>
        <v>2.4374652380952386</v>
      </c>
      <c r="J1382" s="2">
        <f t="shared" si="170"/>
        <v>2.4597651973477412</v>
      </c>
      <c r="K1382" s="2">
        <f t="shared" si="164"/>
        <v>2.4906894298366664</v>
      </c>
    </row>
    <row r="1383" spans="1:11" ht="13.5" x14ac:dyDescent="0.25">
      <c r="A1383" s="3">
        <f>TITRES_STAT!B1386</f>
        <v>44025</v>
      </c>
      <c r="B1383" s="6">
        <f>TITRES_STAT!D1386</f>
        <v>2.3733</v>
      </c>
      <c r="C1383" s="2">
        <f t="shared" si="165"/>
        <v>-6.590000000000007E-2</v>
      </c>
      <c r="D1383" s="2">
        <f t="shared" si="166"/>
        <v>2.4227400000000001</v>
      </c>
      <c r="E1383" s="2">
        <f t="shared" si="168"/>
        <v>2.4287900000000002</v>
      </c>
      <c r="F1383" s="2">
        <f t="shared" si="169"/>
        <v>2.4653149999999995</v>
      </c>
      <c r="G1383" s="2">
        <f t="shared" si="163"/>
        <v>2.4640599999999999</v>
      </c>
      <c r="H1383" s="2">
        <f t="shared" si="167"/>
        <v>2.6811499999999997</v>
      </c>
      <c r="I1383" s="2">
        <f t="array" ref="I1383">SUMPRODUCT(B1367:B1386, (ROW(B1367:B1386)-ROW(B1367)+1)) / (20*21/2)</f>
        <v>2.4236561904761902</v>
      </c>
      <c r="J1383" s="2">
        <f t="shared" si="170"/>
        <v>2.4515304166479566</v>
      </c>
      <c r="K1383" s="2">
        <f t="shared" si="164"/>
        <v>2.4860859227842482</v>
      </c>
    </row>
    <row r="1384" spans="1:11" ht="13.5" x14ac:dyDescent="0.25">
      <c r="A1384" s="3">
        <f>TITRES_STAT!B1387</f>
        <v>44026</v>
      </c>
      <c r="B1384" s="6">
        <f>TITRES_STAT!D1387</f>
        <v>2.4392</v>
      </c>
      <c r="C1384" s="2">
        <f t="shared" si="165"/>
        <v>6.590000000000007E-2</v>
      </c>
      <c r="D1384" s="2">
        <f t="shared" si="166"/>
        <v>2.42822</v>
      </c>
      <c r="E1384" s="2">
        <f t="shared" si="168"/>
        <v>2.4282400000000002</v>
      </c>
      <c r="F1384" s="2">
        <f t="shared" si="169"/>
        <v>2.4633899999999995</v>
      </c>
      <c r="G1384" s="2">
        <f t="shared" si="163"/>
        <v>2.4627400000000002</v>
      </c>
      <c r="H1384" s="2">
        <f t="shared" si="167"/>
        <v>2.6778810000000006</v>
      </c>
      <c r="I1384" s="2">
        <f t="array" ref="I1384">SUMPRODUCT(B1368:B1387, (ROW(B1368:B1387)-ROW(B1368)+1)) / (20*21/2)</f>
        <v>2.4126914285714292</v>
      </c>
      <c r="J1384" s="2">
        <f t="shared" si="170"/>
        <v>2.4503560912529134</v>
      </c>
      <c r="K1384" s="2">
        <f t="shared" si="164"/>
        <v>2.4842472591456506</v>
      </c>
    </row>
    <row r="1385" spans="1:11" ht="13.5" x14ac:dyDescent="0.25">
      <c r="A1385" s="3">
        <f>TITRES_STAT!B1388</f>
        <v>44027</v>
      </c>
      <c r="B1385" s="6">
        <f>TITRES_STAT!D1388</f>
        <v>2.3677999999999999</v>
      </c>
      <c r="C1385" s="2">
        <f t="shared" si="165"/>
        <v>-7.140000000000013E-2</v>
      </c>
      <c r="D1385" s="2">
        <f t="shared" si="166"/>
        <v>2.4128400000000001</v>
      </c>
      <c r="E1385" s="2">
        <f t="shared" si="168"/>
        <v>2.4232900000000002</v>
      </c>
      <c r="F1385" s="2">
        <f t="shared" si="169"/>
        <v>2.4578949999999997</v>
      </c>
      <c r="G1385" s="2">
        <f t="shared" si="163"/>
        <v>2.4597740000000003</v>
      </c>
      <c r="H1385" s="2">
        <f t="shared" si="167"/>
        <v>2.6742550000000005</v>
      </c>
      <c r="I1385" s="2">
        <f t="array" ref="I1385">SUMPRODUCT(B1369:B1388, (ROW(B1369:B1388)-ROW(B1369)+1)) / (20*21/2)</f>
        <v>2.4005304761904762</v>
      </c>
      <c r="J1385" s="2">
        <f t="shared" si="170"/>
        <v>2.4424936063716838</v>
      </c>
      <c r="K1385" s="2">
        <f t="shared" si="164"/>
        <v>2.4796806999634682</v>
      </c>
    </row>
    <row r="1386" spans="1:11" ht="13.5" x14ac:dyDescent="0.25">
      <c r="A1386" s="3">
        <f>TITRES_STAT!B1389</f>
        <v>44028</v>
      </c>
      <c r="B1386" s="6">
        <f>TITRES_STAT!D1389</f>
        <v>2.3129</v>
      </c>
      <c r="C1386" s="2">
        <f t="shared" si="165"/>
        <v>-5.4899999999999949E-2</v>
      </c>
      <c r="D1386" s="2">
        <f t="shared" si="166"/>
        <v>2.3864799999999997</v>
      </c>
      <c r="E1386" s="2">
        <f t="shared" si="168"/>
        <v>2.4128499999999997</v>
      </c>
      <c r="F1386" s="2">
        <f t="shared" si="169"/>
        <v>2.4499300000000002</v>
      </c>
      <c r="G1386" s="2">
        <f t="shared" si="163"/>
        <v>2.4546100000000002</v>
      </c>
      <c r="H1386" s="2">
        <f t="shared" si="167"/>
        <v>2.6704370000000011</v>
      </c>
      <c r="I1386" s="2">
        <f t="array" ref="I1386">SUMPRODUCT(B1370:B1389, (ROW(B1370:B1389)-ROW(B1370)+1)) / (20*21/2)</f>
        <v>2.3893633333333337</v>
      </c>
      <c r="J1386" s="2">
        <f t="shared" si="170"/>
        <v>2.4301513581458094</v>
      </c>
      <c r="K1386" s="2">
        <f t="shared" si="164"/>
        <v>2.4731402803570575</v>
      </c>
    </row>
    <row r="1387" spans="1:11" ht="13.5" x14ac:dyDescent="0.25">
      <c r="A1387" s="3">
        <f>TITRES_STAT!B1390</f>
        <v>44029</v>
      </c>
      <c r="B1387" s="6">
        <f>TITRES_STAT!D1390</f>
        <v>2.3348</v>
      </c>
      <c r="C1387" s="2">
        <f t="shared" si="165"/>
        <v>2.1900000000000031E-2</v>
      </c>
      <c r="D1387" s="2">
        <f t="shared" si="166"/>
        <v>2.3655999999999997</v>
      </c>
      <c r="E1387" s="2">
        <f t="shared" si="168"/>
        <v>2.4013100000000001</v>
      </c>
      <c r="F1387" s="2">
        <f t="shared" si="169"/>
        <v>2.4405899999999998</v>
      </c>
      <c r="G1387" s="2">
        <f t="shared" si="163"/>
        <v>2.4510940000000003</v>
      </c>
      <c r="H1387" s="2">
        <f t="shared" si="167"/>
        <v>2.6667285000000009</v>
      </c>
      <c r="I1387" s="2">
        <f t="array" ref="I1387">SUMPRODUCT(B1371:B1390, (ROW(B1371:B1390)-ROW(B1371)+1)) / (20*21/2)</f>
        <v>2.3783785714285717</v>
      </c>
      <c r="J1387" s="2">
        <f t="shared" si="170"/>
        <v>2.4210702764176371</v>
      </c>
      <c r="K1387" s="2">
        <f t="shared" si="164"/>
        <v>2.4677151713234475</v>
      </c>
    </row>
    <row r="1388" spans="1:11" ht="13.5" x14ac:dyDescent="0.25">
      <c r="A1388" s="3">
        <f>TITRES_STAT!B1391</f>
        <v>44032</v>
      </c>
      <c r="B1388" s="6">
        <f>TITRES_STAT!D1391</f>
        <v>2.3129</v>
      </c>
      <c r="C1388" s="2">
        <f t="shared" si="165"/>
        <v>-2.1900000000000031E-2</v>
      </c>
      <c r="D1388" s="2">
        <f t="shared" si="166"/>
        <v>2.3535200000000005</v>
      </c>
      <c r="E1388" s="2">
        <f t="shared" si="168"/>
        <v>2.3881299999999999</v>
      </c>
      <c r="F1388" s="2">
        <f t="shared" si="169"/>
        <v>2.4301550000000001</v>
      </c>
      <c r="G1388" s="2">
        <f t="shared" si="163"/>
        <v>2.4468100000000006</v>
      </c>
      <c r="H1388" s="2">
        <f t="shared" si="167"/>
        <v>2.6629105000000011</v>
      </c>
      <c r="I1388" s="2">
        <f t="array" ref="I1388">SUMPRODUCT(B1372:B1391, (ROW(B1372:B1391)-ROW(B1372)+1)) / (20*21/2)</f>
        <v>2.3657947619047621</v>
      </c>
      <c r="J1388" s="2">
        <f t="shared" si="170"/>
        <v>2.4107683453302431</v>
      </c>
      <c r="K1388" s="2">
        <f t="shared" si="164"/>
        <v>2.4616439881342926</v>
      </c>
    </row>
    <row r="1389" spans="1:11" ht="13.5" x14ac:dyDescent="0.25">
      <c r="A1389" s="3">
        <f>TITRES_STAT!B1392</f>
        <v>44033</v>
      </c>
      <c r="B1389" s="6">
        <f>TITRES_STAT!D1392</f>
        <v>2.3129</v>
      </c>
      <c r="C1389" s="2">
        <f t="shared" si="165"/>
        <v>0</v>
      </c>
      <c r="D1389" s="2">
        <f t="shared" si="166"/>
        <v>2.3282599999999993</v>
      </c>
      <c r="E1389" s="2">
        <f t="shared" si="168"/>
        <v>2.3782399999999999</v>
      </c>
      <c r="F1389" s="2">
        <f t="shared" si="169"/>
        <v>2.4227400000000001</v>
      </c>
      <c r="G1389" s="2">
        <f t="shared" si="163"/>
        <v>2.4439540000000002</v>
      </c>
      <c r="H1389" s="2">
        <f t="shared" si="167"/>
        <v>2.6590925000000012</v>
      </c>
      <c r="I1389" s="2">
        <f t="array" ref="I1389">SUMPRODUCT(B1373:B1392, (ROW(B1373:B1392)-ROW(B1373)+1)) / (20*21/2)</f>
        <v>2.357504761904762</v>
      </c>
      <c r="J1389" s="2">
        <f t="shared" si="170"/>
        <v>2.4014475505368869</v>
      </c>
      <c r="K1389" s="2">
        <f t="shared" si="164"/>
        <v>2.4558108905603988</v>
      </c>
    </row>
    <row r="1390" spans="1:11" ht="13.5" x14ac:dyDescent="0.25">
      <c r="A1390" s="3">
        <f>TITRES_STAT!B1393</f>
        <v>44034</v>
      </c>
      <c r="B1390" s="6">
        <f>TITRES_STAT!D1393</f>
        <v>2.3073999999999999</v>
      </c>
      <c r="C1390" s="2">
        <f t="shared" si="165"/>
        <v>-5.5000000000000604E-3</v>
      </c>
      <c r="D1390" s="2">
        <f t="shared" si="166"/>
        <v>2.3161800000000001</v>
      </c>
      <c r="E1390" s="2">
        <f t="shared" si="168"/>
        <v>2.3645100000000001</v>
      </c>
      <c r="F1390" s="2">
        <f t="shared" si="169"/>
        <v>2.4120300000000006</v>
      </c>
      <c r="G1390" s="2">
        <f t="shared" si="163"/>
        <v>2.4417560000000003</v>
      </c>
      <c r="H1390" s="2">
        <f t="shared" si="167"/>
        <v>2.655247000000001</v>
      </c>
      <c r="I1390" s="2">
        <f t="array" ref="I1390">SUMPRODUCT(B1374:B1393, (ROW(B1374:B1393)-ROW(B1374)+1)) / (20*21/2)</f>
        <v>2.3502347619047619</v>
      </c>
      <c r="J1390" s="2">
        <f t="shared" si="170"/>
        <v>2.3924906409619453</v>
      </c>
      <c r="K1390" s="2">
        <f t="shared" si="164"/>
        <v>2.4499908556364618</v>
      </c>
    </row>
    <row r="1391" spans="1:11" ht="13.5" x14ac:dyDescent="0.25">
      <c r="A1391" s="3">
        <f>TITRES_STAT!B1394</f>
        <v>44035</v>
      </c>
      <c r="B1391" s="6">
        <f>TITRES_STAT!D1394</f>
        <v>2.2799</v>
      </c>
      <c r="C1391" s="2">
        <f t="shared" si="165"/>
        <v>-2.7499999999999858E-2</v>
      </c>
      <c r="D1391" s="2">
        <f t="shared" si="166"/>
        <v>2.30958</v>
      </c>
      <c r="E1391" s="2">
        <f t="shared" si="168"/>
        <v>2.3480300000000001</v>
      </c>
      <c r="F1391" s="2">
        <f t="shared" si="169"/>
        <v>2.3999449999999998</v>
      </c>
      <c r="G1391" s="2">
        <f t="shared" si="163"/>
        <v>2.4390079999999998</v>
      </c>
      <c r="H1391" s="2">
        <f t="shared" si="167"/>
        <v>2.6512640000000012</v>
      </c>
      <c r="I1391" s="2">
        <f t="array" ref="I1391">SUMPRODUCT(B1375:B1394, (ROW(B1375:B1394)-ROW(B1375)+1)) / (20*21/2)</f>
        <v>2.341837142857143</v>
      </c>
      <c r="J1391" s="2">
        <f t="shared" si="170"/>
        <v>2.3817677227750935</v>
      </c>
      <c r="K1391" s="2">
        <f t="shared" si="164"/>
        <v>2.4433206260036591</v>
      </c>
    </row>
    <row r="1392" spans="1:11" ht="13.5" x14ac:dyDescent="0.25">
      <c r="A1392" s="3">
        <f>TITRES_STAT!B1395</f>
        <v>44036</v>
      </c>
      <c r="B1392" s="6">
        <f>TITRES_STAT!D1395</f>
        <v>2.3129</v>
      </c>
      <c r="C1392" s="2">
        <f t="shared" si="165"/>
        <v>3.2999999999999918E-2</v>
      </c>
      <c r="D1392" s="2">
        <f t="shared" si="166"/>
        <v>2.3052000000000001</v>
      </c>
      <c r="E1392" s="2">
        <f t="shared" si="168"/>
        <v>2.3353999999999999</v>
      </c>
      <c r="F1392" s="2">
        <f t="shared" si="169"/>
        <v>2.3892350000000002</v>
      </c>
      <c r="G1392" s="2">
        <f t="shared" si="163"/>
        <v>2.4369200000000002</v>
      </c>
      <c r="H1392" s="2">
        <f t="shared" si="167"/>
        <v>2.6474460000000017</v>
      </c>
      <c r="I1392" s="2">
        <f t="array" ref="I1392">SUMPRODUCT(B1376:B1395, (ROW(B1376:B1395)-ROW(B1376)+1)) / (20*21/2)</f>
        <v>2.3331242857142858</v>
      </c>
      <c r="J1392" s="2">
        <f t="shared" si="170"/>
        <v>2.3752088920346086</v>
      </c>
      <c r="K1392" s="2">
        <f t="shared" si="164"/>
        <v>2.4382060916505743</v>
      </c>
    </row>
    <row r="1393" spans="1:11" ht="13.5" x14ac:dyDescent="0.25">
      <c r="A1393" s="3">
        <f>TITRES_STAT!B1396</f>
        <v>44039</v>
      </c>
      <c r="B1393" s="6">
        <f>TITRES_STAT!D1396</f>
        <v>2.3129</v>
      </c>
      <c r="C1393" s="2">
        <f t="shared" si="165"/>
        <v>0</v>
      </c>
      <c r="D1393" s="2">
        <f t="shared" si="166"/>
        <v>2.3052000000000001</v>
      </c>
      <c r="E1393" s="2">
        <f t="shared" si="168"/>
        <v>2.3293600000000003</v>
      </c>
      <c r="F1393" s="2">
        <f t="shared" si="169"/>
        <v>2.3790749999999994</v>
      </c>
      <c r="G1393" s="2">
        <f t="shared" si="163"/>
        <v>2.4348319999999997</v>
      </c>
      <c r="H1393" s="2">
        <f t="shared" si="167"/>
        <v>2.6436280000000014</v>
      </c>
      <c r="I1393" s="2">
        <f t="array" ref="I1393">SUMPRODUCT(B1377:B1396, (ROW(B1377:B1396)-ROW(B1377)+1)) / (20*21/2)</f>
        <v>2.3255895238095237</v>
      </c>
      <c r="J1393" s="2">
        <f t="shared" si="170"/>
        <v>2.3692747118408364</v>
      </c>
      <c r="K1393" s="2">
        <f t="shared" si="164"/>
        <v>2.4332921272721202</v>
      </c>
    </row>
    <row r="1394" spans="1:11" ht="13.5" x14ac:dyDescent="0.25">
      <c r="A1394" s="3">
        <f>TITRES_STAT!B1397</f>
        <v>44040</v>
      </c>
      <c r="B1394" s="6">
        <f>TITRES_STAT!D1397</f>
        <v>2.2909000000000002</v>
      </c>
      <c r="C1394" s="2">
        <f t="shared" si="165"/>
        <v>-2.1999999999999797E-2</v>
      </c>
      <c r="D1394" s="2">
        <f t="shared" si="166"/>
        <v>2.3008000000000002</v>
      </c>
      <c r="E1394" s="2">
        <f t="shared" si="168"/>
        <v>2.3145299999999995</v>
      </c>
      <c r="F1394" s="2">
        <f t="shared" si="169"/>
        <v>2.3713850000000001</v>
      </c>
      <c r="G1394" s="2">
        <f t="shared" ref="G1394:G1457" si="171">AVERAGE(B1345:B1394)</f>
        <v>2.4313159999999998</v>
      </c>
      <c r="H1394" s="2">
        <f t="shared" si="167"/>
        <v>2.6398375000000014</v>
      </c>
      <c r="I1394" s="2">
        <f t="array" ref="I1394">SUMPRODUCT(B1378:B1397, (ROW(B1378:B1397)-ROW(B1378)+1)) / (20*21/2)</f>
        <v>2.3192066666666666</v>
      </c>
      <c r="J1394" s="2">
        <f t="shared" si="170"/>
        <v>2.3618104535702806</v>
      </c>
      <c r="K1394" s="2">
        <f t="shared" si="164"/>
        <v>2.4277081222810568</v>
      </c>
    </row>
    <row r="1395" spans="1:11" ht="13.5" x14ac:dyDescent="0.25">
      <c r="A1395" s="3">
        <f>TITRES_STAT!B1398</f>
        <v>44041</v>
      </c>
      <c r="B1395" s="6">
        <f>TITRES_STAT!D1398</f>
        <v>2.2799</v>
      </c>
      <c r="C1395" s="2">
        <f t="shared" si="165"/>
        <v>-1.1000000000000121E-2</v>
      </c>
      <c r="D1395" s="2">
        <f t="shared" si="166"/>
        <v>2.2953000000000001</v>
      </c>
      <c r="E1395" s="2">
        <f t="shared" si="168"/>
        <v>2.3057400000000001</v>
      </c>
      <c r="F1395" s="2">
        <f t="shared" si="169"/>
        <v>2.3645149999999999</v>
      </c>
      <c r="G1395" s="2">
        <f t="shared" si="171"/>
        <v>2.4288979999999993</v>
      </c>
      <c r="H1395" s="2">
        <f t="shared" si="167"/>
        <v>2.6360470000000014</v>
      </c>
      <c r="I1395" s="2">
        <f t="array" ref="I1395">SUMPRODUCT(B1379:B1398, (ROW(B1379:B1398)-ROW(B1379)+1)) / (20*21/2)</f>
        <v>2.3177633333333336</v>
      </c>
      <c r="J1395" s="2">
        <f t="shared" si="170"/>
        <v>2.3540094579921589</v>
      </c>
      <c r="K1395" s="2">
        <f t="shared" ref="K1395:K1458" si="172">$K$4*B1395+(1-$K$4)*K1394</f>
        <v>2.4219117253288585</v>
      </c>
    </row>
    <row r="1396" spans="1:11" ht="13.5" x14ac:dyDescent="0.25">
      <c r="A1396" s="3">
        <f>TITRES_STAT!B1399</f>
        <v>44042</v>
      </c>
      <c r="B1396" s="6">
        <f>TITRES_STAT!D1399</f>
        <v>2.2854000000000001</v>
      </c>
      <c r="C1396" s="2">
        <f t="shared" si="165"/>
        <v>5.5000000000000604E-3</v>
      </c>
      <c r="D1396" s="2">
        <f t="shared" si="166"/>
        <v>2.2963999999999998</v>
      </c>
      <c r="E1396" s="2">
        <f t="shared" si="168"/>
        <v>2.3029900000000003</v>
      </c>
      <c r="F1396" s="2">
        <f t="shared" si="169"/>
        <v>2.3579199999999996</v>
      </c>
      <c r="G1396" s="2">
        <f t="shared" si="171"/>
        <v>2.4254919999999993</v>
      </c>
      <c r="H1396" s="2">
        <f t="shared" si="167"/>
        <v>2.6322840000000012</v>
      </c>
      <c r="I1396" s="2">
        <f t="array" ref="I1396">SUMPRODUCT(B1380:B1399, (ROW(B1380:B1399)-ROW(B1380)+1)) / (20*21/2)</f>
        <v>2.3142338095238095</v>
      </c>
      <c r="J1396" s="2">
        <f t="shared" si="170"/>
        <v>2.3474752238976677</v>
      </c>
      <c r="K1396" s="2">
        <f t="shared" si="172"/>
        <v>2.4165583243355697</v>
      </c>
    </row>
    <row r="1397" spans="1:11" ht="13.5" x14ac:dyDescent="0.25">
      <c r="A1397" s="3">
        <f>TITRES_STAT!B1400</f>
        <v>44046</v>
      </c>
      <c r="B1397" s="6">
        <f>TITRES_STAT!D1400</f>
        <v>2.2909000000000002</v>
      </c>
      <c r="C1397" s="2">
        <f t="shared" si="165"/>
        <v>5.5000000000000604E-3</v>
      </c>
      <c r="D1397" s="2">
        <f t="shared" si="166"/>
        <v>2.2920000000000003</v>
      </c>
      <c r="E1397" s="2">
        <f t="shared" si="168"/>
        <v>2.2986</v>
      </c>
      <c r="F1397" s="2">
        <f t="shared" si="169"/>
        <v>2.349955</v>
      </c>
      <c r="G1397" s="2">
        <f t="shared" si="171"/>
        <v>2.4225259999999991</v>
      </c>
      <c r="H1397" s="2">
        <f t="shared" si="167"/>
        <v>2.628356000000001</v>
      </c>
      <c r="I1397" s="2">
        <f t="array" ref="I1397">SUMPRODUCT(B1381:B1400, (ROW(B1381:B1400)-ROW(B1381)+1)) / (20*21/2)</f>
        <v>2.3106776190476195</v>
      </c>
      <c r="J1397" s="2">
        <f t="shared" si="170"/>
        <v>2.3420871073359852</v>
      </c>
      <c r="K1397" s="2">
        <f t="shared" si="172"/>
        <v>2.4116305469106454</v>
      </c>
    </row>
    <row r="1398" spans="1:11" ht="13.5" x14ac:dyDescent="0.25">
      <c r="A1398" s="3">
        <f>TITRES_STAT!B1401</f>
        <v>44047</v>
      </c>
      <c r="B1398" s="6">
        <f>TITRES_STAT!D1401</f>
        <v>2.3348</v>
      </c>
      <c r="C1398" s="2">
        <f t="shared" si="165"/>
        <v>4.3899999999999828E-2</v>
      </c>
      <c r="D1398" s="2">
        <f t="shared" si="166"/>
        <v>2.2963800000000001</v>
      </c>
      <c r="E1398" s="2">
        <f t="shared" si="168"/>
        <v>2.3007900000000001</v>
      </c>
      <c r="F1398" s="2">
        <f t="shared" si="169"/>
        <v>2.3444600000000002</v>
      </c>
      <c r="G1398" s="2">
        <f t="shared" si="171"/>
        <v>2.420437999999999</v>
      </c>
      <c r="H1398" s="2">
        <f t="shared" si="167"/>
        <v>2.6246475000000009</v>
      </c>
      <c r="I1398" s="2">
        <f t="array" ref="I1398">SUMPRODUCT(B1382:B1401, (ROW(B1382:B1401)-ROW(B1382)+1)) / (20*21/2)</f>
        <v>2.3083252380952382</v>
      </c>
      <c r="J1398" s="2">
        <f t="shared" si="170"/>
        <v>2.3413930971135106</v>
      </c>
      <c r="K1398" s="2">
        <f t="shared" si="172"/>
        <v>2.4086175842866986</v>
      </c>
    </row>
    <row r="1399" spans="1:11" ht="13.5" x14ac:dyDescent="0.25">
      <c r="A1399" s="3">
        <f>TITRES_STAT!B1402</f>
        <v>44048</v>
      </c>
      <c r="B1399" s="6">
        <f>TITRES_STAT!D1402</f>
        <v>2.3073999999999999</v>
      </c>
      <c r="C1399" s="2">
        <f t="shared" si="165"/>
        <v>-2.7400000000000091E-2</v>
      </c>
      <c r="D1399" s="2">
        <f t="shared" si="166"/>
        <v>2.2996799999999999</v>
      </c>
      <c r="E1399" s="2">
        <f t="shared" si="168"/>
        <v>2.3002400000000005</v>
      </c>
      <c r="F1399" s="2">
        <f t="shared" si="169"/>
        <v>2.3392400000000002</v>
      </c>
      <c r="G1399" s="2">
        <f t="shared" si="171"/>
        <v>2.4183499999999993</v>
      </c>
      <c r="H1399" s="2">
        <f t="shared" si="167"/>
        <v>2.6209395000000018</v>
      </c>
      <c r="I1399" s="2">
        <f t="array" ref="I1399">SUMPRODUCT(B1383:B1402, (ROW(B1383:B1402)-ROW(B1383)+1)) / (20*21/2)</f>
        <v>2.3040076190476189</v>
      </c>
      <c r="J1399" s="2">
        <f t="shared" si="170"/>
        <v>2.3381556592931765</v>
      </c>
      <c r="K1399" s="2">
        <f t="shared" si="172"/>
        <v>2.404648267255848</v>
      </c>
    </row>
    <row r="1400" spans="1:11" ht="13.5" x14ac:dyDescent="0.25">
      <c r="A1400" s="3">
        <f>TITRES_STAT!B1403</f>
        <v>44049</v>
      </c>
      <c r="B1400" s="6">
        <f>TITRES_STAT!D1403</f>
        <v>2.3018999999999998</v>
      </c>
      <c r="C1400" s="2">
        <f t="shared" si="165"/>
        <v>-5.5000000000000604E-3</v>
      </c>
      <c r="D1400" s="2">
        <f t="shared" si="166"/>
        <v>2.3040799999999999</v>
      </c>
      <c r="E1400" s="2">
        <f t="shared" si="168"/>
        <v>2.2996900000000005</v>
      </c>
      <c r="F1400" s="2">
        <f t="shared" si="169"/>
        <v>2.3320999999999996</v>
      </c>
      <c r="G1400" s="2">
        <f t="shared" si="171"/>
        <v>2.4168119999999993</v>
      </c>
      <c r="H1400" s="2">
        <f t="shared" si="167"/>
        <v>2.6172040000000023</v>
      </c>
      <c r="I1400" s="2">
        <f t="array" ref="I1400">SUMPRODUCT(B1384:B1403, (ROW(B1384:B1403)-ROW(B1384)+1)) / (20*21/2)</f>
        <v>2.3025438095238098</v>
      </c>
      <c r="J1400" s="2">
        <f t="shared" si="170"/>
        <v>2.3347027393604929</v>
      </c>
      <c r="K1400" s="2">
        <f t="shared" si="172"/>
        <v>2.4006189234418933</v>
      </c>
    </row>
    <row r="1401" spans="1:11" ht="13.5" x14ac:dyDescent="0.25">
      <c r="A1401" s="3">
        <f>TITRES_STAT!B1404</f>
        <v>44050</v>
      </c>
      <c r="B1401" s="6">
        <f>TITRES_STAT!D1404</f>
        <v>2.3073999999999999</v>
      </c>
      <c r="C1401" s="2">
        <f t="shared" si="165"/>
        <v>5.5000000000000604E-3</v>
      </c>
      <c r="D1401" s="2">
        <f t="shared" si="166"/>
        <v>2.3084799999999999</v>
      </c>
      <c r="E1401" s="2">
        <f t="shared" si="168"/>
        <v>2.3024400000000003</v>
      </c>
      <c r="F1401" s="2">
        <f t="shared" si="169"/>
        <v>2.3252350000000002</v>
      </c>
      <c r="G1401" s="2">
        <f t="shared" si="171"/>
        <v>2.4157139999999995</v>
      </c>
      <c r="H1401" s="2">
        <f t="shared" si="167"/>
        <v>2.6135780000000026</v>
      </c>
      <c r="I1401" s="2">
        <f t="array" ref="I1401">SUMPRODUCT(B1385:B1404, (ROW(B1385:B1404)-ROW(B1385)+1)) / (20*21/2)</f>
        <v>2.3014200000000002</v>
      </c>
      <c r="J1401" s="2">
        <f t="shared" si="170"/>
        <v>2.3321024784690172</v>
      </c>
      <c r="K1401" s="2">
        <f t="shared" si="172"/>
        <v>2.3969632793853486</v>
      </c>
    </row>
    <row r="1402" spans="1:11" ht="13.5" x14ac:dyDescent="0.25">
      <c r="A1402" s="3">
        <f>TITRES_STAT!B1405</f>
        <v>44053</v>
      </c>
      <c r="B1402" s="6">
        <f>TITRES_STAT!D1405</f>
        <v>2.2799</v>
      </c>
      <c r="C1402" s="2">
        <f t="shared" si="165"/>
        <v>-2.7499999999999858E-2</v>
      </c>
      <c r="D1402" s="2">
        <f t="shared" si="166"/>
        <v>2.3062800000000001</v>
      </c>
      <c r="E1402" s="2">
        <f t="shared" si="168"/>
        <v>2.2991400000000004</v>
      </c>
      <c r="F1402" s="2">
        <f t="shared" si="169"/>
        <v>2.3172699999999997</v>
      </c>
      <c r="G1402" s="2">
        <f t="shared" si="171"/>
        <v>2.4129659999999995</v>
      </c>
      <c r="H1402" s="2">
        <f t="shared" si="167"/>
        <v>2.6098695000000025</v>
      </c>
      <c r="I1402" s="2">
        <f t="array" ref="I1402">SUMPRODUCT(B1386:B1405, (ROW(B1386:B1405)-ROW(B1386)+1)) / (20*21/2)</f>
        <v>2.3009499999999998</v>
      </c>
      <c r="J1402" s="2">
        <f t="shared" si="170"/>
        <v>2.3271308138529205</v>
      </c>
      <c r="K1402" s="2">
        <f t="shared" si="172"/>
        <v>2.3923725625467074</v>
      </c>
    </row>
    <row r="1403" spans="1:11" ht="13.5" x14ac:dyDescent="0.25">
      <c r="A1403" s="3">
        <f>TITRES_STAT!B1406</f>
        <v>44054</v>
      </c>
      <c r="B1403" s="6">
        <f>TITRES_STAT!D1406</f>
        <v>2.3018999999999998</v>
      </c>
      <c r="C1403" s="2">
        <f t="shared" si="165"/>
        <v>2.1999999999999797E-2</v>
      </c>
      <c r="D1403" s="2">
        <f t="shared" si="166"/>
        <v>2.2996999999999996</v>
      </c>
      <c r="E1403" s="2">
        <f t="shared" si="168"/>
        <v>2.2980400000000003</v>
      </c>
      <c r="F1403" s="2">
        <f t="shared" si="169"/>
        <v>2.3136999999999999</v>
      </c>
      <c r="G1403" s="2">
        <f t="shared" si="171"/>
        <v>2.4095599999999995</v>
      </c>
      <c r="H1403" s="2">
        <f t="shared" si="167"/>
        <v>2.6062710000000027</v>
      </c>
      <c r="I1403" s="2">
        <f t="array" ref="I1403">SUMPRODUCT(B1387:B1406, (ROW(B1387:B1406)-ROW(B1387)+1)) / (20*21/2)</f>
        <v>2.301317619047619</v>
      </c>
      <c r="J1403" s="2">
        <f t="shared" si="170"/>
        <v>2.3247278792002612</v>
      </c>
      <c r="K1403" s="2">
        <f t="shared" si="172"/>
        <v>2.3888246189174249</v>
      </c>
    </row>
    <row r="1404" spans="1:11" ht="13.5" x14ac:dyDescent="0.25">
      <c r="A1404" s="3">
        <f>TITRES_STAT!B1407</f>
        <v>44055</v>
      </c>
      <c r="B1404" s="6">
        <f>TITRES_STAT!D1407</f>
        <v>2.3018999999999998</v>
      </c>
      <c r="C1404" s="2">
        <f t="shared" si="165"/>
        <v>0</v>
      </c>
      <c r="D1404" s="2">
        <f t="shared" si="166"/>
        <v>2.2985999999999995</v>
      </c>
      <c r="E1404" s="2">
        <f t="shared" si="168"/>
        <v>2.2991400000000004</v>
      </c>
      <c r="F1404" s="2">
        <f t="shared" si="169"/>
        <v>2.3068350000000004</v>
      </c>
      <c r="G1404" s="2">
        <f t="shared" si="171"/>
        <v>2.4050559999999996</v>
      </c>
      <c r="H1404" s="2">
        <f t="shared" si="167"/>
        <v>2.6026725000000024</v>
      </c>
      <c r="I1404" s="2">
        <f t="array" ref="I1404">SUMPRODUCT(B1388:B1407, (ROW(B1388:B1407)-ROW(B1388)+1)) / (20*21/2)</f>
        <v>2.2990923809523807</v>
      </c>
      <c r="J1404" s="2">
        <f t="shared" si="170"/>
        <v>2.3225537954669031</v>
      </c>
      <c r="K1404" s="2">
        <f t="shared" si="172"/>
        <v>2.3854158103324279</v>
      </c>
    </row>
    <row r="1405" spans="1:11" ht="13.5" x14ac:dyDescent="0.25">
      <c r="A1405" s="3">
        <f>TITRES_STAT!B1408</f>
        <v>44057</v>
      </c>
      <c r="B1405" s="6">
        <f>TITRES_STAT!D1408</f>
        <v>2.3018999999999998</v>
      </c>
      <c r="C1405" s="2">
        <f t="shared" si="165"/>
        <v>0</v>
      </c>
      <c r="D1405" s="2">
        <f t="shared" si="166"/>
        <v>2.2985999999999995</v>
      </c>
      <c r="E1405" s="2">
        <f t="shared" si="168"/>
        <v>2.3013399999999997</v>
      </c>
      <c r="F1405" s="2">
        <f t="shared" si="169"/>
        <v>2.3035400000000004</v>
      </c>
      <c r="G1405" s="2">
        <f t="shared" si="171"/>
        <v>2.4013199999999997</v>
      </c>
      <c r="H1405" s="2">
        <f t="shared" si="167"/>
        <v>2.5989370000000025</v>
      </c>
      <c r="I1405" s="2">
        <f t="array" ref="I1405">SUMPRODUCT(B1389:B1408, (ROW(B1389:B1408)-ROW(B1389)+1)) / (20*21/2)</f>
        <v>2.2955571428571431</v>
      </c>
      <c r="J1405" s="2">
        <f t="shared" si="170"/>
        <v>2.3205867673271978</v>
      </c>
      <c r="K1405" s="2">
        <f t="shared" si="172"/>
        <v>2.3821406805154699</v>
      </c>
    </row>
    <row r="1406" spans="1:11" ht="13.5" x14ac:dyDescent="0.25">
      <c r="A1406" s="3">
        <f>TITRES_STAT!B1409</f>
        <v>44060</v>
      </c>
      <c r="B1406" s="6">
        <f>TITRES_STAT!D1409</f>
        <v>2.3073999999999999</v>
      </c>
      <c r="C1406" s="2">
        <f t="shared" si="165"/>
        <v>5.5000000000000604E-3</v>
      </c>
      <c r="D1406" s="2">
        <f t="shared" si="166"/>
        <v>2.2985999999999995</v>
      </c>
      <c r="E1406" s="2">
        <f t="shared" si="168"/>
        <v>2.3035399999999999</v>
      </c>
      <c r="F1406" s="2">
        <f t="shared" si="169"/>
        <v>2.3032650000000006</v>
      </c>
      <c r="G1406" s="2">
        <f t="shared" si="171"/>
        <v>2.3980239999999995</v>
      </c>
      <c r="H1406" s="2">
        <f t="shared" si="167"/>
        <v>2.5952290000000029</v>
      </c>
      <c r="I1406" s="2">
        <f t="array" ref="I1406">SUMPRODUCT(B1390:B1409, (ROW(B1390:B1409)-ROW(B1390)+1)) / (20*21/2)</f>
        <v>2.2948766666666662</v>
      </c>
      <c r="J1406" s="2">
        <f t="shared" si="170"/>
        <v>2.3193308847246077</v>
      </c>
      <c r="K1406" s="2">
        <f t="shared" si="172"/>
        <v>2.3792096734364319</v>
      </c>
    </row>
    <row r="1407" spans="1:11" ht="13.5" x14ac:dyDescent="0.25">
      <c r="A1407" s="3">
        <f>TITRES_STAT!B1410</f>
        <v>44061</v>
      </c>
      <c r="B1407" s="6">
        <f>TITRES_STAT!D1410</f>
        <v>2.2799</v>
      </c>
      <c r="C1407" s="2">
        <f t="shared" si="165"/>
        <v>-2.7499999999999858E-2</v>
      </c>
      <c r="D1407" s="2">
        <f t="shared" si="166"/>
        <v>2.2985999999999995</v>
      </c>
      <c r="E1407" s="2">
        <f t="shared" si="168"/>
        <v>2.3024399999999998</v>
      </c>
      <c r="F1407" s="2">
        <f t="shared" si="169"/>
        <v>2.3005200000000001</v>
      </c>
      <c r="G1407" s="2">
        <f t="shared" si="171"/>
        <v>2.3931899999999993</v>
      </c>
      <c r="H1407" s="2">
        <f t="shared" si="167"/>
        <v>2.5916030000000023</v>
      </c>
      <c r="I1407" s="2">
        <f t="array" ref="I1407">SUMPRODUCT(B1391:B1410, (ROW(B1391:B1410)-ROW(B1391)+1)) / (20*21/2)</f>
        <v>2.2943009523809526</v>
      </c>
      <c r="J1407" s="2">
        <f t="shared" si="170"/>
        <v>2.315575562369883</v>
      </c>
      <c r="K1407" s="2">
        <f t="shared" si="172"/>
        <v>2.3753151764389244</v>
      </c>
    </row>
    <row r="1408" spans="1:11" ht="13.5" x14ac:dyDescent="0.25">
      <c r="A1408" s="3">
        <f>TITRES_STAT!B1411</f>
        <v>44062</v>
      </c>
      <c r="B1408" s="6">
        <f>TITRES_STAT!D1411</f>
        <v>2.2633999999999999</v>
      </c>
      <c r="C1408" s="2">
        <f t="shared" si="165"/>
        <v>-1.6500000000000181E-2</v>
      </c>
      <c r="D1408" s="2">
        <f t="shared" si="166"/>
        <v>2.2908999999999997</v>
      </c>
      <c r="E1408" s="2">
        <f t="shared" si="168"/>
        <v>2.2953000000000001</v>
      </c>
      <c r="F1408" s="2">
        <f t="shared" si="169"/>
        <v>2.2980450000000001</v>
      </c>
      <c r="G1408" s="2">
        <f t="shared" si="171"/>
        <v>2.3879159999999997</v>
      </c>
      <c r="H1408" s="2">
        <f t="shared" si="167"/>
        <v>2.588087000000002</v>
      </c>
      <c r="I1408" s="2">
        <f t="array" ref="I1408">SUMPRODUCT(B1392:B1411, (ROW(B1392:B1411)-ROW(B1392)+1)) / (20*21/2)</f>
        <v>2.2901371428571431</v>
      </c>
      <c r="J1408" s="2">
        <f t="shared" si="170"/>
        <v>2.3106064611917989</v>
      </c>
      <c r="K1408" s="2">
        <f t="shared" si="172"/>
        <v>2.3709263459903394</v>
      </c>
    </row>
    <row r="1409" spans="1:11" ht="13.5" x14ac:dyDescent="0.25">
      <c r="A1409" s="3">
        <f>TITRES_STAT!B1412</f>
        <v>44064</v>
      </c>
      <c r="B1409" s="6">
        <f>TITRES_STAT!D1412</f>
        <v>2.2909000000000002</v>
      </c>
      <c r="C1409" s="2">
        <f t="shared" si="165"/>
        <v>2.7500000000000302E-2</v>
      </c>
      <c r="D1409" s="2">
        <f t="shared" si="166"/>
        <v>2.2887</v>
      </c>
      <c r="E1409" s="2">
        <f t="shared" si="168"/>
        <v>2.2936500000000004</v>
      </c>
      <c r="F1409" s="2">
        <f t="shared" si="169"/>
        <v>2.296945</v>
      </c>
      <c r="G1409" s="2">
        <f t="shared" si="171"/>
        <v>2.3842899999999996</v>
      </c>
      <c r="H1409" s="2">
        <f t="shared" si="167"/>
        <v>2.5845160000000016</v>
      </c>
      <c r="I1409" s="2">
        <f t="array" ref="I1409">SUMPRODUCT(B1393:B1412, (ROW(B1393:B1412)-ROW(B1393)+1)) / (20*21/2)</f>
        <v>2.2887233333333334</v>
      </c>
      <c r="J1409" s="2">
        <f t="shared" si="170"/>
        <v>2.3087296553640089</v>
      </c>
      <c r="K1409" s="2">
        <f t="shared" si="172"/>
        <v>2.367788057912287</v>
      </c>
    </row>
    <row r="1410" spans="1:11" ht="13.5" x14ac:dyDescent="0.25">
      <c r="A1410" s="3">
        <f>TITRES_STAT!B1413</f>
        <v>44067</v>
      </c>
      <c r="B1410" s="6">
        <f>TITRES_STAT!D1413</f>
        <v>2.2909000000000002</v>
      </c>
      <c r="C1410" s="2">
        <f t="shared" si="165"/>
        <v>0</v>
      </c>
      <c r="D1410" s="2">
        <f t="shared" si="166"/>
        <v>2.2865000000000002</v>
      </c>
      <c r="E1410" s="2">
        <f t="shared" si="168"/>
        <v>2.2925499999999999</v>
      </c>
      <c r="F1410" s="2">
        <f t="shared" si="169"/>
        <v>2.2961200000000002</v>
      </c>
      <c r="G1410" s="2">
        <f t="shared" si="171"/>
        <v>2.3806639999999994</v>
      </c>
      <c r="H1410" s="2">
        <f t="shared" si="167"/>
        <v>2.5813845000000009</v>
      </c>
      <c r="I1410" s="2">
        <f t="array" ref="I1410">SUMPRODUCT(B1394:B1413, (ROW(B1394:B1413)-ROW(B1394)+1)) / (20*21/2)</f>
        <v>2.284847619047619</v>
      </c>
      <c r="J1410" s="2">
        <f t="shared" si="170"/>
        <v>2.3070315929483893</v>
      </c>
      <c r="K1410" s="2">
        <f t="shared" si="172"/>
        <v>2.3647728399549424</v>
      </c>
    </row>
    <row r="1411" spans="1:11" ht="13.5" x14ac:dyDescent="0.25">
      <c r="A1411" s="3">
        <f>TITRES_STAT!B1414</f>
        <v>44068</v>
      </c>
      <c r="B1411" s="6">
        <f>TITRES_STAT!D1414</f>
        <v>2.2524000000000002</v>
      </c>
      <c r="C1411" s="2">
        <f t="shared" si="165"/>
        <v>-3.8499999999999979E-2</v>
      </c>
      <c r="D1411" s="2">
        <f t="shared" si="166"/>
        <v>2.2755000000000001</v>
      </c>
      <c r="E1411" s="2">
        <f t="shared" si="168"/>
        <v>2.2870499999999998</v>
      </c>
      <c r="F1411" s="2">
        <f t="shared" si="169"/>
        <v>2.2947450000000003</v>
      </c>
      <c r="G1411" s="2">
        <f t="shared" si="171"/>
        <v>2.3762679999999992</v>
      </c>
      <c r="H1411" s="2">
        <f t="shared" si="167"/>
        <v>2.5783625000000008</v>
      </c>
      <c r="I1411" s="2">
        <f t="array" ref="I1411">SUMPRODUCT(B1395:B1414, (ROW(B1395:B1414)-ROW(B1395)+1)) / (20*21/2)</f>
        <v>2.2812600000000001</v>
      </c>
      <c r="J1411" s="2">
        <f t="shared" si="170"/>
        <v>2.3018285840961621</v>
      </c>
      <c r="K1411" s="2">
        <f t="shared" si="172"/>
        <v>2.3603660619174938</v>
      </c>
    </row>
    <row r="1412" spans="1:11" ht="13.5" x14ac:dyDescent="0.25">
      <c r="A1412" s="3">
        <f>TITRES_STAT!B1415</f>
        <v>44069</v>
      </c>
      <c r="B1412" s="6">
        <f>TITRES_STAT!D1415</f>
        <v>2.2799</v>
      </c>
      <c r="C1412" s="2">
        <f t="shared" ref="C1412:C1475" si="173">B1412-B1411</f>
        <v>2.7499999999999858E-2</v>
      </c>
      <c r="D1412" s="2">
        <f t="shared" si="166"/>
        <v>2.2755000000000001</v>
      </c>
      <c r="E1412" s="2">
        <f t="shared" si="168"/>
        <v>2.2870500000000002</v>
      </c>
      <c r="F1412" s="2">
        <f t="shared" si="169"/>
        <v>2.2930950000000001</v>
      </c>
      <c r="G1412" s="2">
        <f t="shared" si="171"/>
        <v>2.3724219999999994</v>
      </c>
      <c r="H1412" s="2">
        <f t="shared" si="167"/>
        <v>2.5756155000000014</v>
      </c>
      <c r="I1412" s="2">
        <f t="array" ref="I1412">SUMPRODUCT(B1396:B1415, (ROW(B1396:B1415)-ROW(B1396)+1)) / (20*21/2)</f>
        <v>2.2768176190476193</v>
      </c>
      <c r="J1412" s="2">
        <f t="shared" si="170"/>
        <v>2.2997401475155752</v>
      </c>
      <c r="K1412" s="2">
        <f t="shared" si="172"/>
        <v>2.3572105300775918</v>
      </c>
    </row>
    <row r="1413" spans="1:11" ht="13.5" x14ac:dyDescent="0.25">
      <c r="A1413" s="3">
        <f>TITRES_STAT!B1416</f>
        <v>44070</v>
      </c>
      <c r="B1413" s="6">
        <f>TITRES_STAT!D1416</f>
        <v>2.2524000000000002</v>
      </c>
      <c r="C1413" s="2">
        <f t="shared" si="173"/>
        <v>-2.7499999999999858E-2</v>
      </c>
      <c r="D1413" s="2">
        <f t="shared" si="166"/>
        <v>2.2732999999999999</v>
      </c>
      <c r="E1413" s="2">
        <f t="shared" si="168"/>
        <v>2.2821000000000007</v>
      </c>
      <c r="F1413" s="2">
        <f t="shared" si="169"/>
        <v>2.2900700000000001</v>
      </c>
      <c r="G1413" s="2">
        <f t="shared" si="171"/>
        <v>2.3680259999999991</v>
      </c>
      <c r="H1413" s="2">
        <f t="shared" si="167"/>
        <v>2.572731000000001</v>
      </c>
      <c r="I1413" s="2">
        <f t="array" ref="I1413">SUMPRODUCT(B1397:B1416, (ROW(B1397:B1416)-ROW(B1397)+1)) / (20*21/2)</f>
        <v>2.2715104761904765</v>
      </c>
      <c r="J1413" s="2">
        <f t="shared" si="170"/>
        <v>2.2952315620379014</v>
      </c>
      <c r="K1413" s="2">
        <f t="shared" si="172"/>
        <v>2.353100313211804</v>
      </c>
    </row>
    <row r="1414" spans="1:11" ht="13.5" x14ac:dyDescent="0.25">
      <c r="A1414" s="3">
        <f>TITRES_STAT!B1417</f>
        <v>44071</v>
      </c>
      <c r="B1414" s="6">
        <f>TITRES_STAT!D1417</f>
        <v>2.2524000000000002</v>
      </c>
      <c r="C1414" s="2">
        <f t="shared" si="173"/>
        <v>0</v>
      </c>
      <c r="D1414" s="2">
        <f t="shared" ref="D1414:D1477" si="174">AVERAGE(B1410:B1414)</f>
        <v>2.2656000000000001</v>
      </c>
      <c r="E1414" s="2">
        <f t="shared" si="168"/>
        <v>2.2771500000000002</v>
      </c>
      <c r="F1414" s="2">
        <f t="shared" si="169"/>
        <v>2.2881450000000005</v>
      </c>
      <c r="G1414" s="2">
        <f t="shared" si="171"/>
        <v>2.3635199999999994</v>
      </c>
      <c r="H1414" s="2">
        <f t="shared" si="167"/>
        <v>2.5698740000000013</v>
      </c>
      <c r="I1414" s="2">
        <f t="array" ref="I1414">SUMPRODUCT(B1398:B1417, (ROW(B1398:B1417)-ROW(B1398)+1)) / (20*21/2)</f>
        <v>2.2638457142857145</v>
      </c>
      <c r="J1414" s="2">
        <f t="shared" si="170"/>
        <v>2.2911523656533395</v>
      </c>
      <c r="K1414" s="2">
        <f t="shared" si="172"/>
        <v>2.349151281321145</v>
      </c>
    </row>
    <row r="1415" spans="1:11" ht="13.5" x14ac:dyDescent="0.25">
      <c r="A1415" s="3">
        <f>TITRES_STAT!B1418</f>
        <v>44074</v>
      </c>
      <c r="B1415" s="6">
        <f>TITRES_STAT!D1418</f>
        <v>2.2414999999999998</v>
      </c>
      <c r="C1415" s="2">
        <f t="shared" si="173"/>
        <v>-1.0900000000000354E-2</v>
      </c>
      <c r="D1415" s="2">
        <f t="shared" si="174"/>
        <v>2.2557200000000002</v>
      </c>
      <c r="E1415" s="2">
        <f t="shared" si="168"/>
        <v>2.2711100000000002</v>
      </c>
      <c r="F1415" s="2">
        <f t="shared" si="169"/>
        <v>2.2862250000000004</v>
      </c>
      <c r="G1415" s="2">
        <f t="shared" si="171"/>
        <v>2.3587959999999994</v>
      </c>
      <c r="H1415" s="2">
        <f t="shared" si="167"/>
        <v>2.5672370000000018</v>
      </c>
      <c r="I1415" s="2">
        <f t="array" ref="I1415">SUMPRODUCT(B1399:B1418, (ROW(B1399:B1418)-ROW(B1399)+1)) / (20*21/2)</f>
        <v>2.2560757142857146</v>
      </c>
      <c r="J1415" s="2">
        <f t="shared" si="170"/>
        <v>2.2864235689244499</v>
      </c>
      <c r="K1415" s="2">
        <f t="shared" si="172"/>
        <v>2.3449296624458063</v>
      </c>
    </row>
    <row r="1416" spans="1:11" ht="13.5" x14ac:dyDescent="0.25">
      <c r="A1416" s="3">
        <f>TITRES_STAT!B1419</f>
        <v>44075</v>
      </c>
      <c r="B1416" s="6">
        <f>TITRES_STAT!D1419</f>
        <v>2.2305000000000001</v>
      </c>
      <c r="C1416" s="2">
        <f t="shared" si="173"/>
        <v>-1.0999999999999677E-2</v>
      </c>
      <c r="D1416" s="2">
        <f t="shared" si="174"/>
        <v>2.2513400000000003</v>
      </c>
      <c r="E1416" s="2">
        <f t="shared" si="168"/>
        <v>2.26342</v>
      </c>
      <c r="F1416" s="2">
        <f t="shared" si="169"/>
        <v>2.28348</v>
      </c>
      <c r="G1416" s="2">
        <f t="shared" si="171"/>
        <v>2.3539619999999997</v>
      </c>
      <c r="H1416" s="2">
        <f t="shared" si="167"/>
        <v>2.5646550000000019</v>
      </c>
      <c r="I1416" s="2">
        <f t="array" ref="I1416">SUMPRODUCT(B1400:B1419, (ROW(B1400:B1419)-ROW(B1400)+1)) / (20*21/2)</f>
        <v>2.2442547619047617</v>
      </c>
      <c r="J1416" s="2">
        <f t="shared" si="170"/>
        <v>2.2810975147411692</v>
      </c>
      <c r="K1416" s="2">
        <f t="shared" si="172"/>
        <v>2.3404422247028336</v>
      </c>
    </row>
    <row r="1417" spans="1:11" ht="13.5" x14ac:dyDescent="0.25">
      <c r="A1417" s="3">
        <f>TITRES_STAT!B1420</f>
        <v>44076</v>
      </c>
      <c r="B1417" s="6">
        <f>TITRES_STAT!D1420</f>
        <v>2.2029999999999998</v>
      </c>
      <c r="C1417" s="2">
        <f t="shared" si="173"/>
        <v>-2.7500000000000302E-2</v>
      </c>
      <c r="D1417" s="2">
        <f t="shared" si="174"/>
        <v>2.2359599999999999</v>
      </c>
      <c r="E1417" s="2">
        <f t="shared" si="168"/>
        <v>2.2557299999999998</v>
      </c>
      <c r="F1417" s="2">
        <f t="shared" si="169"/>
        <v>2.2790850000000002</v>
      </c>
      <c r="G1417" s="2">
        <f t="shared" si="171"/>
        <v>2.3475899999999994</v>
      </c>
      <c r="H1417" s="2">
        <f t="shared" si="167"/>
        <v>2.5619355000000019</v>
      </c>
      <c r="I1417" s="2">
        <f t="array" ref="I1417">SUMPRODUCT(B1401:B1420, (ROW(B1401:B1420)-ROW(B1401)+1)) / (20*21/2)</f>
        <v>2.2326685714285714</v>
      </c>
      <c r="J1417" s="2">
        <f t="shared" si="170"/>
        <v>2.2736596561943911</v>
      </c>
      <c r="K1417" s="2">
        <f t="shared" si="172"/>
        <v>2.3350523335380164</v>
      </c>
    </row>
    <row r="1418" spans="1:11" ht="13.5" x14ac:dyDescent="0.25">
      <c r="A1418" s="3">
        <f>TITRES_STAT!B1421</f>
        <v>44077</v>
      </c>
      <c r="B1418" s="6">
        <f>TITRES_STAT!D1421</f>
        <v>2.1974999999999998</v>
      </c>
      <c r="C1418" s="2">
        <f t="shared" si="173"/>
        <v>-5.5000000000000604E-3</v>
      </c>
      <c r="D1418" s="2">
        <f t="shared" si="174"/>
        <v>2.22498</v>
      </c>
      <c r="E1418" s="2">
        <f t="shared" si="168"/>
        <v>2.2491399999999997</v>
      </c>
      <c r="F1418" s="2">
        <f t="shared" si="169"/>
        <v>2.2722200000000004</v>
      </c>
      <c r="G1418" s="2">
        <f t="shared" si="171"/>
        <v>2.3411079999999997</v>
      </c>
      <c r="H1418" s="2">
        <f t="shared" ref="H1418:H1481" si="175">AVERAGE(B1219:B1418)</f>
        <v>2.5594635000000019</v>
      </c>
      <c r="I1418" s="2">
        <f t="array" ref="I1418">SUMPRODUCT(B1402:B1421, (ROW(B1402:B1421)-ROW(B1402)+1)) / (20*21/2)</f>
        <v>2.2213171428571434</v>
      </c>
      <c r="J1418" s="2">
        <f t="shared" si="170"/>
        <v>2.2664063556044489</v>
      </c>
      <c r="K1418" s="2">
        <f t="shared" si="172"/>
        <v>2.3296581243796628</v>
      </c>
    </row>
    <row r="1419" spans="1:11" ht="13.5" x14ac:dyDescent="0.25">
      <c r="A1419" s="3">
        <f>TITRES_STAT!B1422</f>
        <v>44078</v>
      </c>
      <c r="B1419" s="6">
        <f>TITRES_STAT!D1422</f>
        <v>2.1480999999999999</v>
      </c>
      <c r="C1419" s="2">
        <f t="shared" si="173"/>
        <v>-4.9399999999999888E-2</v>
      </c>
      <c r="D1419" s="2">
        <f t="shared" si="174"/>
        <v>2.2041199999999996</v>
      </c>
      <c r="E1419" s="2">
        <f t="shared" si="168"/>
        <v>2.2348599999999998</v>
      </c>
      <c r="F1419" s="2">
        <f t="shared" si="169"/>
        <v>2.2642550000000004</v>
      </c>
      <c r="G1419" s="2">
        <f t="shared" si="171"/>
        <v>2.3348460000000002</v>
      </c>
      <c r="H1419" s="2">
        <f t="shared" si="175"/>
        <v>2.5568815000000025</v>
      </c>
      <c r="I1419" s="2">
        <f t="array" ref="I1419">SUMPRODUCT(B1403:B1422, (ROW(B1403:B1422)-ROW(B1403)+1)) / (20*21/2)</f>
        <v>2.2107766666666664</v>
      </c>
      <c r="J1419" s="2">
        <f t="shared" si="170"/>
        <v>2.2551390836421206</v>
      </c>
      <c r="K1419" s="2">
        <f t="shared" si="172"/>
        <v>2.3225381979334014</v>
      </c>
    </row>
    <row r="1420" spans="1:11" ht="13.5" x14ac:dyDescent="0.25">
      <c r="A1420" s="3">
        <f>TITRES_STAT!B1423</f>
        <v>44081</v>
      </c>
      <c r="B1420" s="6">
        <f>TITRES_STAT!D1423</f>
        <v>2.1425999999999998</v>
      </c>
      <c r="C1420" s="2">
        <f t="shared" si="173"/>
        <v>-5.5000000000000604E-3</v>
      </c>
      <c r="D1420" s="2">
        <f t="shared" si="174"/>
        <v>2.1843399999999997</v>
      </c>
      <c r="E1420" s="2">
        <f t="shared" ref="E1420:E1483" si="176">AVERAGE(B1411:B1420)</f>
        <v>2.2200299999999999</v>
      </c>
      <c r="F1420" s="2">
        <f t="shared" si="169"/>
        <v>2.2562900000000004</v>
      </c>
      <c r="G1420" s="2">
        <f t="shared" si="171"/>
        <v>2.3272660000000003</v>
      </c>
      <c r="H1420" s="2">
        <f t="shared" si="175"/>
        <v>2.5542170000000026</v>
      </c>
      <c r="I1420" s="2">
        <f t="array" ref="I1420">SUMPRODUCT(B1404:B1423, (ROW(B1404:B1423)-ROW(B1404)+1)) / (20*21/2)</f>
        <v>2.2009161904761902</v>
      </c>
      <c r="J1420" s="2">
        <f t="shared" si="170"/>
        <v>2.2444210756762044</v>
      </c>
      <c r="K1420" s="2">
        <f t="shared" si="172"/>
        <v>2.3154817980144449</v>
      </c>
    </row>
    <row r="1421" spans="1:11" ht="13.5" x14ac:dyDescent="0.25">
      <c r="A1421" s="3">
        <f>TITRES_STAT!B1424</f>
        <v>44082</v>
      </c>
      <c r="B1421" s="6">
        <f>TITRES_STAT!D1424</f>
        <v>2.1371000000000002</v>
      </c>
      <c r="C1421" s="2">
        <f t="shared" si="173"/>
        <v>-5.4999999999996163E-3</v>
      </c>
      <c r="D1421" s="2">
        <f t="shared" si="174"/>
        <v>2.1656599999999999</v>
      </c>
      <c r="E1421" s="2">
        <f t="shared" si="176"/>
        <v>2.2085000000000004</v>
      </c>
      <c r="F1421" s="2">
        <f t="shared" si="169"/>
        <v>2.2477749999999999</v>
      </c>
      <c r="G1421" s="2">
        <f t="shared" si="171"/>
        <v>2.3195760000000001</v>
      </c>
      <c r="H1421" s="2">
        <f t="shared" si="175"/>
        <v>2.5516350000000023</v>
      </c>
      <c r="I1421" s="2">
        <f t="array" ref="I1421">SUMPRODUCT(B1405:B1424, (ROW(B1405:B1424)-ROW(B1405)+1)) / (20*21/2)</f>
        <v>2.1923642857142855</v>
      </c>
      <c r="J1421" s="2">
        <f t="shared" si="170"/>
        <v>2.2342000208498991</v>
      </c>
      <c r="K1421" s="2">
        <f t="shared" si="172"/>
        <v>2.3084864333864274</v>
      </c>
    </row>
    <row r="1422" spans="1:11" ht="13.5" x14ac:dyDescent="0.25">
      <c r="A1422" s="3">
        <f>TITRES_STAT!B1425</f>
        <v>44083</v>
      </c>
      <c r="B1422" s="6">
        <f>TITRES_STAT!D1425</f>
        <v>2.1371000000000002</v>
      </c>
      <c r="C1422" s="2">
        <f t="shared" si="173"/>
        <v>0</v>
      </c>
      <c r="D1422" s="2">
        <f t="shared" si="174"/>
        <v>2.1524799999999997</v>
      </c>
      <c r="E1422" s="2">
        <f t="shared" si="176"/>
        <v>2.1942200000000001</v>
      </c>
      <c r="F1422" s="2">
        <f t="shared" si="169"/>
        <v>2.2406350000000002</v>
      </c>
      <c r="G1422" s="2">
        <f t="shared" si="171"/>
        <v>2.3117760000000001</v>
      </c>
      <c r="H1422" s="2">
        <f t="shared" si="175"/>
        <v>2.5489980000000023</v>
      </c>
      <c r="I1422" s="2">
        <f t="array" ref="I1422">SUMPRODUCT(B1406:B1425, (ROW(B1406:B1425)-ROW(B1406)+1)) / (20*21/2)</f>
        <v>2.1877042857142861</v>
      </c>
      <c r="J1422" s="2">
        <f t="shared" si="170"/>
        <v>2.2249523998165754</v>
      </c>
      <c r="K1422" s="2">
        <f t="shared" si="172"/>
        <v>2.301765396783038</v>
      </c>
    </row>
    <row r="1423" spans="1:11" ht="13.5" x14ac:dyDescent="0.25">
      <c r="A1423" s="3">
        <f>TITRES_STAT!B1426</f>
        <v>44084</v>
      </c>
      <c r="B1423" s="6">
        <f>TITRES_STAT!D1426</f>
        <v>2.1371000000000002</v>
      </c>
      <c r="C1423" s="2">
        <f t="shared" si="173"/>
        <v>0</v>
      </c>
      <c r="D1423" s="2">
        <f t="shared" si="174"/>
        <v>2.1404000000000001</v>
      </c>
      <c r="E1423" s="2">
        <f t="shared" si="176"/>
        <v>2.18269</v>
      </c>
      <c r="F1423" s="2">
        <f t="shared" si="169"/>
        <v>2.2323950000000004</v>
      </c>
      <c r="G1423" s="2">
        <f t="shared" si="171"/>
        <v>2.3041960000000001</v>
      </c>
      <c r="H1423" s="2">
        <f t="shared" si="175"/>
        <v>2.5465260000000018</v>
      </c>
      <c r="I1423" s="2">
        <f t="array" ref="I1423">SUMPRODUCT(B1407:B1426, (ROW(B1407:B1426)-ROW(B1407)+1)) / (20*21/2)</f>
        <v>2.1831223809523808</v>
      </c>
      <c r="J1423" s="2">
        <f t="shared" si="170"/>
        <v>2.2165855045959493</v>
      </c>
      <c r="K1423" s="2">
        <f t="shared" si="172"/>
        <v>2.2953079302425268</v>
      </c>
    </row>
    <row r="1424" spans="1:11" ht="13.5" x14ac:dyDescent="0.25">
      <c r="A1424" s="3">
        <f>TITRES_STAT!B1427</f>
        <v>44085</v>
      </c>
      <c r="B1424" s="6">
        <f>TITRES_STAT!D1427</f>
        <v>2.1425999999999998</v>
      </c>
      <c r="C1424" s="2">
        <f t="shared" si="173"/>
        <v>5.4999999999996163E-3</v>
      </c>
      <c r="D1424" s="2">
        <f t="shared" si="174"/>
        <v>2.1393</v>
      </c>
      <c r="E1424" s="2">
        <f t="shared" si="176"/>
        <v>2.1717099999999996</v>
      </c>
      <c r="F1424" s="2">
        <f t="shared" si="169"/>
        <v>2.2244300000000004</v>
      </c>
      <c r="G1424" s="2">
        <f t="shared" si="171"/>
        <v>2.2981540000000003</v>
      </c>
      <c r="H1424" s="2">
        <f t="shared" si="175"/>
        <v>2.5439165000000021</v>
      </c>
      <c r="I1424" s="2">
        <f t="array" ref="I1424">SUMPRODUCT(B1408:B1427, (ROW(B1408:B1427)-ROW(B1408)+1)) / (20*21/2)</f>
        <v>2.1791947619047618</v>
      </c>
      <c r="J1424" s="2">
        <f t="shared" si="170"/>
        <v>2.2095392660630018</v>
      </c>
      <c r="K1424" s="2">
        <f t="shared" si="172"/>
        <v>2.2893193839585062</v>
      </c>
    </row>
    <row r="1425" spans="1:11" ht="13.5" x14ac:dyDescent="0.25">
      <c r="A1425" s="3">
        <f>TITRES_STAT!B1428</f>
        <v>44088</v>
      </c>
      <c r="B1425" s="6">
        <f>TITRES_STAT!D1428</f>
        <v>2.1755</v>
      </c>
      <c r="C1425" s="2">
        <f t="shared" si="173"/>
        <v>3.2900000000000151E-2</v>
      </c>
      <c r="D1425" s="2">
        <f t="shared" si="174"/>
        <v>2.14588</v>
      </c>
      <c r="E1425" s="2">
        <f t="shared" si="176"/>
        <v>2.1651099999999999</v>
      </c>
      <c r="F1425" s="2">
        <f t="shared" si="169"/>
        <v>2.2181100000000007</v>
      </c>
      <c r="G1425" s="2">
        <f t="shared" si="171"/>
        <v>2.2933180000000002</v>
      </c>
      <c r="H1425" s="2">
        <f t="shared" si="175"/>
        <v>2.5414715000000019</v>
      </c>
      <c r="I1425" s="2">
        <f t="array" ref="I1425">SUMPRODUCT(B1409:B1428, (ROW(B1409:B1428)-ROW(B1409)+1)) / (20*21/2)</f>
        <v>2.1752666666666665</v>
      </c>
      <c r="J1425" s="2">
        <f t="shared" si="170"/>
        <v>2.2062974311998587</v>
      </c>
      <c r="K1425" s="2">
        <f t="shared" si="172"/>
        <v>2.2848558787052315</v>
      </c>
    </row>
    <row r="1426" spans="1:11" ht="13.5" x14ac:dyDescent="0.25">
      <c r="A1426" s="3">
        <f>TITRES_STAT!B1429</f>
        <v>44089</v>
      </c>
      <c r="B1426" s="6">
        <f>TITRES_STAT!D1429</f>
        <v>2.17</v>
      </c>
      <c r="C1426" s="2">
        <f t="shared" si="173"/>
        <v>-5.5000000000000604E-3</v>
      </c>
      <c r="D1426" s="2">
        <f t="shared" si="174"/>
        <v>2.15246</v>
      </c>
      <c r="E1426" s="2">
        <f t="shared" si="176"/>
        <v>2.1590600000000002</v>
      </c>
      <c r="F1426" s="2">
        <f t="shared" si="169"/>
        <v>2.211240000000001</v>
      </c>
      <c r="G1426" s="2">
        <f t="shared" si="171"/>
        <v>2.2883720000000003</v>
      </c>
      <c r="H1426" s="2">
        <f t="shared" si="175"/>
        <v>2.5389990000000022</v>
      </c>
      <c r="I1426" s="2">
        <f t="array" ref="I1426">SUMPRODUCT(B1410:B1429, (ROW(B1410:B1429)-ROW(B1410)+1)) / (20*21/2)</f>
        <v>2.1718095238095239</v>
      </c>
      <c r="J1426" s="2">
        <f t="shared" si="170"/>
        <v>2.2028405329903484</v>
      </c>
      <c r="K1426" s="2">
        <f t="shared" si="172"/>
        <v>2.280351726599144</v>
      </c>
    </row>
    <row r="1427" spans="1:11" ht="13.5" x14ac:dyDescent="0.25">
      <c r="A1427" s="3">
        <f>TITRES_STAT!B1430</f>
        <v>44090</v>
      </c>
      <c r="B1427" s="6">
        <f>TITRES_STAT!D1430</f>
        <v>2.17</v>
      </c>
      <c r="C1427" s="2">
        <f t="shared" si="173"/>
        <v>0</v>
      </c>
      <c r="D1427" s="2">
        <f t="shared" si="174"/>
        <v>2.1590400000000001</v>
      </c>
      <c r="E1427" s="2">
        <f t="shared" si="176"/>
        <v>2.1557599999999999</v>
      </c>
      <c r="F1427" s="2">
        <f t="shared" si="169"/>
        <v>2.2057450000000003</v>
      </c>
      <c r="G1427" s="2">
        <f t="shared" si="171"/>
        <v>2.2827680000000004</v>
      </c>
      <c r="H1427" s="2">
        <f t="shared" si="175"/>
        <v>2.536554000000002</v>
      </c>
      <c r="I1427" s="2">
        <f t="array" ref="I1427">SUMPRODUCT(B1411:B1430, (ROW(B1411:B1430)-ROW(B1411)+1)) / (20*21/2)</f>
        <v>2.1720971428571425</v>
      </c>
      <c r="J1427" s="2">
        <f t="shared" si="170"/>
        <v>2.1997128631817437</v>
      </c>
      <c r="K1427" s="2">
        <f t="shared" si="172"/>
        <v>2.2760242079089812</v>
      </c>
    </row>
    <row r="1428" spans="1:11" ht="13.5" x14ac:dyDescent="0.25">
      <c r="A1428" s="3">
        <f>TITRES_STAT!B1431</f>
        <v>44091</v>
      </c>
      <c r="B1428" s="6">
        <f>TITRES_STAT!D1431</f>
        <v>2.1644999999999999</v>
      </c>
      <c r="C1428" s="2">
        <f t="shared" si="173"/>
        <v>-5.5000000000000604E-3</v>
      </c>
      <c r="D1428" s="2">
        <f t="shared" si="174"/>
        <v>2.16452</v>
      </c>
      <c r="E1428" s="2">
        <f t="shared" si="176"/>
        <v>2.1524600000000005</v>
      </c>
      <c r="F1428" s="2">
        <f t="shared" ref="F1428:F1491" si="177">AVERAGE(B1409:B1428)</f>
        <v>2.2008000000000001</v>
      </c>
      <c r="G1428" s="2">
        <f t="shared" si="171"/>
        <v>2.2771640000000004</v>
      </c>
      <c r="H1428" s="2">
        <f t="shared" si="175"/>
        <v>2.5340815000000019</v>
      </c>
      <c r="I1428" s="2">
        <f t="array" ref="I1428">SUMPRODUCT(B1412:B1431, (ROW(B1412:B1431)-ROW(B1412)+1)) / (20*21/2)</f>
        <v>2.1785819047619048</v>
      </c>
      <c r="J1428" s="2">
        <f t="shared" si="170"/>
        <v>2.1963592571644348</v>
      </c>
      <c r="K1428" s="2">
        <f t="shared" si="172"/>
        <v>2.2716507095596095</v>
      </c>
    </row>
    <row r="1429" spans="1:11" ht="13.5" x14ac:dyDescent="0.25">
      <c r="A1429" s="3">
        <f>TITRES_STAT!B1432</f>
        <v>44092</v>
      </c>
      <c r="B1429" s="6">
        <f>TITRES_STAT!D1432</f>
        <v>2.1644999999999999</v>
      </c>
      <c r="C1429" s="2">
        <f t="shared" si="173"/>
        <v>0</v>
      </c>
      <c r="D1429" s="2">
        <f t="shared" si="174"/>
        <v>2.1688999999999998</v>
      </c>
      <c r="E1429" s="2">
        <f t="shared" si="176"/>
        <v>2.1541000000000001</v>
      </c>
      <c r="F1429" s="2">
        <f t="shared" si="177"/>
        <v>2.1944799999999995</v>
      </c>
      <c r="G1429" s="2">
        <f t="shared" si="171"/>
        <v>2.2722180000000005</v>
      </c>
      <c r="H1429" s="2">
        <f t="shared" si="175"/>
        <v>2.5316090000000013</v>
      </c>
      <c r="I1429" s="2">
        <f t="array" ref="I1429">SUMPRODUCT(B1413:B1432, (ROW(B1413:B1432)-ROW(B1413)+1)) / (20*21/2)</f>
        <v>2.1839928571428571</v>
      </c>
      <c r="J1429" s="2">
        <f t="shared" ref="J1429:J1492" si="178">$J$4*B1429+J1428*(1-$J$4)</f>
        <v>2.1933250421963932</v>
      </c>
      <c r="K1429" s="2">
        <f t="shared" si="172"/>
        <v>2.267448720949429</v>
      </c>
    </row>
    <row r="1430" spans="1:11" ht="13.5" x14ac:dyDescent="0.25">
      <c r="A1430" s="3">
        <f>TITRES_STAT!B1433</f>
        <v>44095</v>
      </c>
      <c r="B1430" s="6">
        <f>TITRES_STAT!D1433</f>
        <v>2.1974999999999998</v>
      </c>
      <c r="C1430" s="2">
        <f t="shared" si="173"/>
        <v>3.2999999999999918E-2</v>
      </c>
      <c r="D1430" s="2">
        <f t="shared" si="174"/>
        <v>2.1733000000000002</v>
      </c>
      <c r="E1430" s="2">
        <f t="shared" si="176"/>
        <v>2.1595900000000001</v>
      </c>
      <c r="F1430" s="2">
        <f t="shared" si="177"/>
        <v>2.1898099999999996</v>
      </c>
      <c r="G1430" s="2">
        <f t="shared" si="171"/>
        <v>2.2672740000000005</v>
      </c>
      <c r="H1430" s="2">
        <f t="shared" si="175"/>
        <v>2.5293565000000013</v>
      </c>
      <c r="I1430" s="2">
        <f t="array" ref="I1430">SUMPRODUCT(B1414:B1433, (ROW(B1414:B1433)-ROW(B1414)+1)) / (20*21/2)</f>
        <v>2.189046666666667</v>
      </c>
      <c r="J1430" s="2">
        <f t="shared" si="178"/>
        <v>2.1937226572253081</v>
      </c>
      <c r="K1430" s="2">
        <f t="shared" si="172"/>
        <v>2.2647056338533726</v>
      </c>
    </row>
    <row r="1431" spans="1:11" ht="13.5" x14ac:dyDescent="0.25">
      <c r="A1431" s="3">
        <f>TITRES_STAT!B1434</f>
        <v>44096</v>
      </c>
      <c r="B1431" s="6">
        <f>TITRES_STAT!D1434</f>
        <v>2.2578999999999998</v>
      </c>
      <c r="C1431" s="2">
        <f t="shared" si="173"/>
        <v>6.0400000000000009E-2</v>
      </c>
      <c r="D1431" s="2">
        <f t="shared" si="174"/>
        <v>2.1908799999999999</v>
      </c>
      <c r="E1431" s="2">
        <f t="shared" si="176"/>
        <v>2.1716699999999998</v>
      </c>
      <c r="F1431" s="2">
        <f t="shared" si="177"/>
        <v>2.1900849999999998</v>
      </c>
      <c r="G1431" s="2">
        <f t="shared" si="171"/>
        <v>2.2635380000000005</v>
      </c>
      <c r="H1431" s="2">
        <f t="shared" si="175"/>
        <v>2.5273785000000011</v>
      </c>
      <c r="I1431" s="2">
        <f t="array" ref="I1431">SUMPRODUCT(B1415:B1434, (ROW(B1415:B1434)-ROW(B1415)+1)) / (20*21/2)</f>
        <v>2.191009523809524</v>
      </c>
      <c r="J1431" s="2">
        <f t="shared" si="178"/>
        <v>2.199834785108612</v>
      </c>
      <c r="K1431" s="2">
        <f t="shared" si="172"/>
        <v>2.2644387462512796</v>
      </c>
    </row>
    <row r="1432" spans="1:11" ht="13.5" x14ac:dyDescent="0.25">
      <c r="A1432" s="3">
        <f>TITRES_STAT!B1435</f>
        <v>44097</v>
      </c>
      <c r="B1432" s="6">
        <f>TITRES_STAT!D1435</f>
        <v>2.2469000000000001</v>
      </c>
      <c r="C1432" s="2">
        <f t="shared" si="173"/>
        <v>-1.0999999999999677E-2</v>
      </c>
      <c r="D1432" s="2">
        <f t="shared" si="174"/>
        <v>2.2062599999999999</v>
      </c>
      <c r="E1432" s="2">
        <f t="shared" si="176"/>
        <v>2.1826499999999998</v>
      </c>
      <c r="F1432" s="2">
        <f t="shared" si="177"/>
        <v>2.1884349999999997</v>
      </c>
      <c r="G1432" s="2">
        <f t="shared" si="171"/>
        <v>2.2596920000000007</v>
      </c>
      <c r="H1432" s="2">
        <f t="shared" si="175"/>
        <v>2.5252905000000014</v>
      </c>
      <c r="I1432" s="2">
        <f t="array" ref="I1432">SUMPRODUCT(B1416:B1435, (ROW(B1416:B1435)-ROW(B1416)+1)) / (20*21/2)</f>
        <v>2.1963242857142853</v>
      </c>
      <c r="J1432" s="2">
        <f t="shared" si="178"/>
        <v>2.2043171865268394</v>
      </c>
      <c r="K1432" s="2">
        <f t="shared" si="172"/>
        <v>2.2637509522806414</v>
      </c>
    </row>
    <row r="1433" spans="1:11" ht="13.5" x14ac:dyDescent="0.25">
      <c r="A1433" s="3">
        <f>TITRES_STAT!B1436</f>
        <v>44098</v>
      </c>
      <c r="B1433" s="6">
        <f>TITRES_STAT!D1436</f>
        <v>2.2414999999999998</v>
      </c>
      <c r="C1433" s="2">
        <f t="shared" si="173"/>
        <v>-5.4000000000002935E-3</v>
      </c>
      <c r="D1433" s="2">
        <f t="shared" si="174"/>
        <v>2.22166</v>
      </c>
      <c r="E1433" s="2">
        <f t="shared" si="176"/>
        <v>2.1930899999999998</v>
      </c>
      <c r="F1433" s="2">
        <f t="shared" si="177"/>
        <v>2.1878900000000003</v>
      </c>
      <c r="G1433" s="2">
        <f t="shared" si="171"/>
        <v>2.2570560000000008</v>
      </c>
      <c r="H1433" s="2">
        <f t="shared" si="175"/>
        <v>2.5231755000000007</v>
      </c>
      <c r="I1433" s="2">
        <f t="array" ref="I1433">SUMPRODUCT(B1417:B1436, (ROW(B1417:B1436)-ROW(B1417)+1)) / (20*21/2)</f>
        <v>2.1964009523809525</v>
      </c>
      <c r="J1433" s="2">
        <f t="shared" si="178"/>
        <v>2.2078584068576168</v>
      </c>
      <c r="K1433" s="2">
        <f t="shared" si="172"/>
        <v>2.2628783659166949</v>
      </c>
    </row>
    <row r="1434" spans="1:11" ht="13.5" x14ac:dyDescent="0.25">
      <c r="A1434" s="3">
        <f>TITRES_STAT!B1437</f>
        <v>44099</v>
      </c>
      <c r="B1434" s="6">
        <f>TITRES_STAT!D1437</f>
        <v>2.2084999999999999</v>
      </c>
      <c r="C1434" s="2">
        <f t="shared" si="173"/>
        <v>-3.2999999999999918E-2</v>
      </c>
      <c r="D1434" s="2">
        <f t="shared" si="174"/>
        <v>2.2304599999999999</v>
      </c>
      <c r="E1434" s="2">
        <f t="shared" si="176"/>
        <v>2.1996799999999999</v>
      </c>
      <c r="F1434" s="2">
        <f t="shared" si="177"/>
        <v>2.1856949999999999</v>
      </c>
      <c r="G1434" s="2">
        <f t="shared" si="171"/>
        <v>2.2524420000000007</v>
      </c>
      <c r="H1434" s="2">
        <f t="shared" si="175"/>
        <v>2.5208955000000008</v>
      </c>
      <c r="I1434" s="2">
        <f t="array" ref="I1434">SUMPRODUCT(B1418:B1437, (ROW(B1418:B1437)-ROW(B1418)+1)) / (20*21/2)</f>
        <v>2.197734761904762</v>
      </c>
      <c r="J1434" s="2">
        <f t="shared" si="178"/>
        <v>2.2079195109664154</v>
      </c>
      <c r="K1434" s="2">
        <f t="shared" si="172"/>
        <v>2.2607458809787855</v>
      </c>
    </row>
    <row r="1435" spans="1:11" ht="13.5" x14ac:dyDescent="0.25">
      <c r="A1435" s="3">
        <f>TITRES_STAT!B1438</f>
        <v>44102</v>
      </c>
      <c r="B1435" s="6">
        <f>TITRES_STAT!D1438</f>
        <v>2.2414999999999998</v>
      </c>
      <c r="C1435" s="2">
        <f t="shared" si="173"/>
        <v>3.2999999999999918E-2</v>
      </c>
      <c r="D1435" s="2">
        <f t="shared" si="174"/>
        <v>2.2392599999999998</v>
      </c>
      <c r="E1435" s="2">
        <f t="shared" si="176"/>
        <v>2.20628</v>
      </c>
      <c r="F1435" s="2">
        <f t="shared" si="177"/>
        <v>2.1856950000000004</v>
      </c>
      <c r="G1435" s="2">
        <f t="shared" si="171"/>
        <v>2.2499160000000007</v>
      </c>
      <c r="H1435" s="2">
        <f t="shared" si="175"/>
        <v>2.5187805000000005</v>
      </c>
      <c r="I1435" s="2">
        <f t="array" ref="I1435">SUMPRODUCT(B1419:B1438, (ROW(B1419:B1438)-ROW(B1419)+1)) / (20*21/2)</f>
        <v>2.1980471428571429</v>
      </c>
      <c r="J1435" s="2">
        <f t="shared" si="178"/>
        <v>2.2111176527791376</v>
      </c>
      <c r="K1435" s="2">
        <f t="shared" si="172"/>
        <v>2.2599911405482449</v>
      </c>
    </row>
    <row r="1436" spans="1:11" ht="13.5" x14ac:dyDescent="0.25">
      <c r="A1436" s="3">
        <f>TITRES_STAT!B1439</f>
        <v>44103</v>
      </c>
      <c r="B1436" s="6">
        <f>TITRES_STAT!D1439</f>
        <v>2.1865000000000001</v>
      </c>
      <c r="C1436" s="2">
        <f t="shared" si="173"/>
        <v>-5.4999999999999716E-2</v>
      </c>
      <c r="D1436" s="2">
        <f t="shared" si="174"/>
        <v>2.22498</v>
      </c>
      <c r="E1436" s="2">
        <f t="shared" si="176"/>
        <v>2.2079299999999997</v>
      </c>
      <c r="F1436" s="2">
        <f t="shared" si="177"/>
        <v>2.1834950000000002</v>
      </c>
      <c r="G1436" s="2">
        <f t="shared" si="171"/>
        <v>2.2473880000000013</v>
      </c>
      <c r="H1436" s="2">
        <f t="shared" si="175"/>
        <v>2.5163905000000009</v>
      </c>
      <c r="I1436" s="2">
        <f t="array" ref="I1436">SUMPRODUCT(B1420:B1439, (ROW(B1420:B1439)-ROW(B1420)+1)) / (20*21/2)</f>
        <v>2.1984119047619046</v>
      </c>
      <c r="J1436" s="2">
        <f t="shared" si="178"/>
        <v>2.2087731144192198</v>
      </c>
      <c r="K1436" s="2">
        <f t="shared" si="172"/>
        <v>2.2571091350365489</v>
      </c>
    </row>
    <row r="1437" spans="1:11" ht="13.5" x14ac:dyDescent="0.25">
      <c r="A1437" s="3">
        <f>TITRES_STAT!B1440</f>
        <v>44104</v>
      </c>
      <c r="B1437" s="6">
        <f>TITRES_STAT!D1440</f>
        <v>2.1974999999999998</v>
      </c>
      <c r="C1437" s="2">
        <f t="shared" si="173"/>
        <v>1.0999999999999677E-2</v>
      </c>
      <c r="D1437" s="2">
        <f t="shared" si="174"/>
        <v>2.2151000000000001</v>
      </c>
      <c r="E1437" s="2">
        <f t="shared" si="176"/>
        <v>2.21068</v>
      </c>
      <c r="F1437" s="2">
        <f t="shared" si="177"/>
        <v>2.1832199999999999</v>
      </c>
      <c r="G1437" s="2">
        <f t="shared" si="171"/>
        <v>2.2446420000000011</v>
      </c>
      <c r="H1437" s="2">
        <f t="shared" si="175"/>
        <v>2.5140555000000004</v>
      </c>
      <c r="I1437" s="2">
        <f t="array" ref="I1437">SUMPRODUCT(B1421:B1440, (ROW(B1421:B1440)-ROW(B1421)+1)) / (20*21/2)</f>
        <v>2.2022604761904763</v>
      </c>
      <c r="J1437" s="2">
        <f t="shared" si="178"/>
        <v>2.2076994844745319</v>
      </c>
      <c r="K1437" s="2">
        <f t="shared" si="172"/>
        <v>2.2547715218978603</v>
      </c>
    </row>
    <row r="1438" spans="1:11" ht="13.5" x14ac:dyDescent="0.25">
      <c r="A1438" s="3">
        <f>TITRES_STAT!B1441</f>
        <v>44105</v>
      </c>
      <c r="B1438" s="6">
        <f>TITRES_STAT!D1441</f>
        <v>2.1865000000000001</v>
      </c>
      <c r="C1438" s="2">
        <f t="shared" si="173"/>
        <v>-1.0999999999999677E-2</v>
      </c>
      <c r="D1438" s="2">
        <f t="shared" si="174"/>
        <v>2.2040999999999999</v>
      </c>
      <c r="E1438" s="2">
        <f t="shared" si="176"/>
        <v>2.2128800000000002</v>
      </c>
      <c r="F1438" s="2">
        <f t="shared" si="177"/>
        <v>2.1826700000000003</v>
      </c>
      <c r="G1438" s="2">
        <f t="shared" si="171"/>
        <v>2.2421140000000013</v>
      </c>
      <c r="H1438" s="2">
        <f t="shared" si="175"/>
        <v>2.5115560000000006</v>
      </c>
      <c r="I1438" s="2">
        <f t="array" ref="I1438">SUMPRODUCT(B1422:B1441, (ROW(B1422:B1441)-ROW(B1422)+1)) / (20*21/2)</f>
        <v>2.2156595238095242</v>
      </c>
      <c r="J1438" s="2">
        <f t="shared" si="178"/>
        <v>2.205680485953148</v>
      </c>
      <c r="K1438" s="2">
        <f t="shared" si="172"/>
        <v>2.2520942073136303</v>
      </c>
    </row>
    <row r="1439" spans="1:11" ht="13.5" x14ac:dyDescent="0.25">
      <c r="A1439" s="3">
        <f>TITRES_STAT!B1442</f>
        <v>44106</v>
      </c>
      <c r="B1439" s="6">
        <f>TITRES_STAT!D1442</f>
        <v>2.1865000000000001</v>
      </c>
      <c r="C1439" s="2">
        <f t="shared" si="173"/>
        <v>0</v>
      </c>
      <c r="D1439" s="2">
        <f t="shared" si="174"/>
        <v>2.1997</v>
      </c>
      <c r="E1439" s="2">
        <f t="shared" si="176"/>
        <v>2.2150799999999995</v>
      </c>
      <c r="F1439" s="2">
        <f t="shared" si="177"/>
        <v>2.1845900000000005</v>
      </c>
      <c r="G1439" s="2">
        <f t="shared" si="171"/>
        <v>2.239586000000001</v>
      </c>
      <c r="H1439" s="2">
        <f t="shared" si="175"/>
        <v>2.5090565000000007</v>
      </c>
      <c r="I1439" s="2">
        <f t="array" ref="I1439">SUMPRODUCT(B1423:B1442, (ROW(B1423:B1442)-ROW(B1423)+1)) / (20*21/2)</f>
        <v>2.2281428571428572</v>
      </c>
      <c r="J1439" s="2">
        <f t="shared" si="178"/>
        <v>2.2038537730052292</v>
      </c>
      <c r="K1439" s="2">
        <f t="shared" si="172"/>
        <v>2.249521885458194</v>
      </c>
    </row>
    <row r="1440" spans="1:11" ht="13.5" x14ac:dyDescent="0.25">
      <c r="A1440" s="3">
        <f>TITRES_STAT!B1443</f>
        <v>44109</v>
      </c>
      <c r="B1440" s="6">
        <f>TITRES_STAT!D1443</f>
        <v>2.2250000000000001</v>
      </c>
      <c r="C1440" s="2">
        <f t="shared" si="173"/>
        <v>3.8499999999999979E-2</v>
      </c>
      <c r="D1440" s="2">
        <f t="shared" si="174"/>
        <v>2.1964000000000001</v>
      </c>
      <c r="E1440" s="2">
        <f t="shared" si="176"/>
        <v>2.2178300000000002</v>
      </c>
      <c r="F1440" s="2">
        <f t="shared" si="177"/>
        <v>2.1887100000000004</v>
      </c>
      <c r="G1440" s="2">
        <f t="shared" si="171"/>
        <v>2.2379380000000006</v>
      </c>
      <c r="H1440" s="2">
        <f t="shared" si="175"/>
        <v>2.506996500000001</v>
      </c>
      <c r="I1440" s="2">
        <f t="array" ref="I1440">SUMPRODUCT(B1424:B1443, (ROW(B1424:B1443)-ROW(B1424)+1)) / (20*21/2)</f>
        <v>2.2444152380952378</v>
      </c>
      <c r="J1440" s="2">
        <f t="shared" si="178"/>
        <v>2.2058676993856836</v>
      </c>
      <c r="K1440" s="2">
        <f t="shared" si="172"/>
        <v>2.2485602428912062</v>
      </c>
    </row>
    <row r="1441" spans="1:11" ht="13.5" x14ac:dyDescent="0.25">
      <c r="A1441" s="3">
        <f>TITRES_STAT!B1444</f>
        <v>44110</v>
      </c>
      <c r="B1441" s="6">
        <f>TITRES_STAT!D1444</f>
        <v>2.3294000000000001</v>
      </c>
      <c r="C1441" s="2">
        <f t="shared" si="173"/>
        <v>0.10440000000000005</v>
      </c>
      <c r="D1441" s="2">
        <f t="shared" si="174"/>
        <v>2.22498</v>
      </c>
      <c r="E1441" s="2">
        <f t="shared" si="176"/>
        <v>2.22498</v>
      </c>
      <c r="F1441" s="2">
        <f t="shared" si="177"/>
        <v>2.1983249999999996</v>
      </c>
      <c r="G1441" s="2">
        <f t="shared" si="171"/>
        <v>2.2389280000000009</v>
      </c>
      <c r="H1441" s="2">
        <f t="shared" si="175"/>
        <v>2.5055960000000006</v>
      </c>
      <c r="I1441" s="2">
        <f t="array" ref="I1441">SUMPRODUCT(B1425:B1444, (ROW(B1425:B1444)-ROW(B1425)+1)) / (20*21/2)</f>
        <v>2.2600604761904761</v>
      </c>
      <c r="J1441" s="2">
        <f t="shared" si="178"/>
        <v>2.2176326803965707</v>
      </c>
      <c r="K1441" s="2">
        <f t="shared" si="172"/>
        <v>2.2517304294444922</v>
      </c>
    </row>
    <row r="1442" spans="1:11" ht="13.5" x14ac:dyDescent="0.25">
      <c r="A1442" s="3">
        <f>TITRES_STAT!B1445</f>
        <v>44111</v>
      </c>
      <c r="B1442" s="6">
        <f>TITRES_STAT!D1445</f>
        <v>2.3294000000000001</v>
      </c>
      <c r="C1442" s="2">
        <f t="shared" si="173"/>
        <v>0</v>
      </c>
      <c r="D1442" s="2">
        <f t="shared" si="174"/>
        <v>2.25136</v>
      </c>
      <c r="E1442" s="2">
        <f t="shared" si="176"/>
        <v>2.2332299999999998</v>
      </c>
      <c r="F1442" s="2">
        <f t="shared" si="177"/>
        <v>2.2079399999999998</v>
      </c>
      <c r="G1442" s="2">
        <f t="shared" si="171"/>
        <v>2.2392580000000009</v>
      </c>
      <c r="H1442" s="2">
        <f t="shared" si="175"/>
        <v>2.5039205000000009</v>
      </c>
      <c r="I1442" s="2">
        <f t="array" ref="I1442">SUMPRODUCT(B1426:B1445, (ROW(B1426:B1445)-ROW(B1426)+1)) / (20*21/2)</f>
        <v>2.2724595238095233</v>
      </c>
      <c r="J1442" s="2">
        <f t="shared" si="178"/>
        <v>2.2282771870254687</v>
      </c>
      <c r="K1442" s="2">
        <f t="shared" si="172"/>
        <v>2.2547762949564727</v>
      </c>
    </row>
    <row r="1443" spans="1:11" ht="13.5" x14ac:dyDescent="0.25">
      <c r="A1443" s="3">
        <f>TITRES_STAT!B1446</f>
        <v>44112</v>
      </c>
      <c r="B1443" s="6">
        <f>TITRES_STAT!D1446</f>
        <v>2.3788</v>
      </c>
      <c r="C1443" s="2">
        <f t="shared" si="173"/>
        <v>4.9399999999999888E-2</v>
      </c>
      <c r="D1443" s="2">
        <f t="shared" si="174"/>
        <v>2.2898199999999997</v>
      </c>
      <c r="E1443" s="2">
        <f t="shared" si="176"/>
        <v>2.2469600000000001</v>
      </c>
      <c r="F1443" s="2">
        <f t="shared" si="177"/>
        <v>2.2200250000000001</v>
      </c>
      <c r="G1443" s="2">
        <f t="shared" si="171"/>
        <v>2.2405760000000008</v>
      </c>
      <c r="H1443" s="2">
        <f t="shared" si="175"/>
        <v>2.5023000000000009</v>
      </c>
      <c r="I1443" s="2">
        <f t="array" ref="I1443">SUMPRODUCT(B1427:B1446, (ROW(B1427:B1446)-ROW(B1427)+1)) / (20*21/2)</f>
        <v>2.2829214285714281</v>
      </c>
      <c r="J1443" s="2">
        <f t="shared" si="178"/>
        <v>2.2426126930230432</v>
      </c>
      <c r="K1443" s="2">
        <f t="shared" si="172"/>
        <v>2.2596399696640619</v>
      </c>
    </row>
    <row r="1444" spans="1:11" ht="13.5" x14ac:dyDescent="0.25">
      <c r="A1444" s="3">
        <f>TITRES_STAT!B1447</f>
        <v>44113</v>
      </c>
      <c r="B1444" s="6">
        <f>TITRES_STAT!D1447</f>
        <v>2.3843000000000001</v>
      </c>
      <c r="C1444" s="2">
        <f t="shared" si="173"/>
        <v>5.5000000000000604E-3</v>
      </c>
      <c r="D1444" s="2">
        <f t="shared" si="174"/>
        <v>2.32938</v>
      </c>
      <c r="E1444" s="2">
        <f t="shared" si="176"/>
        <v>2.2645399999999998</v>
      </c>
      <c r="F1444" s="2">
        <f t="shared" si="177"/>
        <v>2.2321099999999996</v>
      </c>
      <c r="G1444" s="2">
        <f t="shared" si="171"/>
        <v>2.2424440000000008</v>
      </c>
      <c r="H1444" s="2">
        <f t="shared" si="175"/>
        <v>2.5009265000000012</v>
      </c>
      <c r="I1444" s="2">
        <f t="array" ref="I1444">SUMPRODUCT(B1428:B1447, (ROW(B1428:B1447)-ROW(B1428)+1)) / (20*21/2)</f>
        <v>2.296710476190476</v>
      </c>
      <c r="J1444" s="2">
        <f t="shared" si="178"/>
        <v>2.2561067222589442</v>
      </c>
      <c r="K1444" s="2">
        <f t="shared" si="172"/>
        <v>2.264528598304687</v>
      </c>
    </row>
    <row r="1445" spans="1:11" ht="13.5" x14ac:dyDescent="0.25">
      <c r="A1445" s="3">
        <f>TITRES_STAT!B1448</f>
        <v>44116</v>
      </c>
      <c r="B1445" s="6">
        <f>TITRES_STAT!D1448</f>
        <v>2.3622999999999998</v>
      </c>
      <c r="C1445" s="2">
        <f t="shared" si="173"/>
        <v>-2.2000000000000242E-2</v>
      </c>
      <c r="D1445" s="2">
        <f t="shared" si="174"/>
        <v>2.35684</v>
      </c>
      <c r="E1445" s="2">
        <f t="shared" si="176"/>
        <v>2.2766200000000003</v>
      </c>
      <c r="F1445" s="2">
        <f t="shared" si="177"/>
        <v>2.2414499999999995</v>
      </c>
      <c r="G1445" s="2">
        <f t="shared" si="171"/>
        <v>2.2440920000000006</v>
      </c>
      <c r="H1445" s="2">
        <f t="shared" si="175"/>
        <v>2.4994430000000007</v>
      </c>
      <c r="I1445" s="2">
        <f t="array" ref="I1445">SUMPRODUCT(B1429:B1448, (ROW(B1429:B1448)-ROW(B1429)+1)) / (20*21/2)</f>
        <v>2.3115219047619049</v>
      </c>
      <c r="J1445" s="2">
        <f t="shared" si="178"/>
        <v>2.2662203677580921</v>
      </c>
      <c r="K1445" s="2">
        <f t="shared" si="172"/>
        <v>2.2683627709201892</v>
      </c>
    </row>
    <row r="1446" spans="1:11" ht="13.5" x14ac:dyDescent="0.25">
      <c r="A1446" s="3">
        <f>TITRES_STAT!B1449</f>
        <v>44117</v>
      </c>
      <c r="B1446" s="6">
        <f>TITRES_STAT!D1449</f>
        <v>2.3513000000000002</v>
      </c>
      <c r="C1446" s="2">
        <f t="shared" si="173"/>
        <v>-1.0999999999999677E-2</v>
      </c>
      <c r="D1446" s="2">
        <f t="shared" si="174"/>
        <v>2.3612199999999999</v>
      </c>
      <c r="E1446" s="2">
        <f t="shared" si="176"/>
        <v>2.2931000000000004</v>
      </c>
      <c r="F1446" s="2">
        <f t="shared" si="177"/>
        <v>2.2505149999999996</v>
      </c>
      <c r="G1446" s="2">
        <f t="shared" si="171"/>
        <v>2.2454100000000006</v>
      </c>
      <c r="H1446" s="2">
        <f t="shared" si="175"/>
        <v>2.4978770000000008</v>
      </c>
      <c r="I1446" s="2">
        <f t="array" ref="I1446">SUMPRODUCT(B1430:B1449, (ROW(B1430:B1449)-ROW(B1430)+1)) / (20*21/2)</f>
        <v>2.3266914285714289</v>
      </c>
      <c r="J1446" s="2">
        <f t="shared" si="178"/>
        <v>2.2743231898763692</v>
      </c>
      <c r="K1446" s="2">
        <f t="shared" si="172"/>
        <v>2.2716152112762602</v>
      </c>
    </row>
    <row r="1447" spans="1:11" ht="13.5" x14ac:dyDescent="0.25">
      <c r="A1447" s="3">
        <f>TITRES_STAT!B1450</f>
        <v>44118</v>
      </c>
      <c r="B1447" s="6">
        <f>TITRES_STAT!D1450</f>
        <v>2.3953000000000002</v>
      </c>
      <c r="C1447" s="2">
        <f t="shared" si="173"/>
        <v>4.4000000000000039E-2</v>
      </c>
      <c r="D1447" s="2">
        <f t="shared" si="174"/>
        <v>2.3744000000000001</v>
      </c>
      <c r="E1447" s="2">
        <f t="shared" si="176"/>
        <v>2.3128799999999998</v>
      </c>
      <c r="F1447" s="2">
        <f t="shared" si="177"/>
        <v>2.2617799999999999</v>
      </c>
      <c r="G1447" s="2">
        <f t="shared" si="171"/>
        <v>2.2474980000000007</v>
      </c>
      <c r="H1447" s="2">
        <f t="shared" si="175"/>
        <v>2.4965585000000008</v>
      </c>
      <c r="I1447" s="2">
        <f t="array" ref="I1447">SUMPRODUCT(B1431:B1450, (ROW(B1431:B1450)-ROW(B1431)+1)) / (20*21/2)</f>
        <v>2.3358742857142856</v>
      </c>
      <c r="J1447" s="2">
        <f t="shared" si="178"/>
        <v>2.2858447908405242</v>
      </c>
      <c r="K1447" s="2">
        <f t="shared" si="172"/>
        <v>2.2764655951477795</v>
      </c>
    </row>
    <row r="1448" spans="1:11" ht="13.5" x14ac:dyDescent="0.25">
      <c r="A1448" s="3">
        <f>TITRES_STAT!B1451</f>
        <v>44120</v>
      </c>
      <c r="B1448" s="6">
        <f>TITRES_STAT!D1451</f>
        <v>2.4173</v>
      </c>
      <c r="C1448" s="2">
        <f t="shared" si="173"/>
        <v>2.1999999999999797E-2</v>
      </c>
      <c r="D1448" s="2">
        <f t="shared" si="174"/>
        <v>2.3820999999999999</v>
      </c>
      <c r="E1448" s="2">
        <f t="shared" si="176"/>
        <v>2.3359599999999996</v>
      </c>
      <c r="F1448" s="2">
        <f t="shared" si="177"/>
        <v>2.2744200000000001</v>
      </c>
      <c r="G1448" s="2">
        <f t="shared" si="171"/>
        <v>2.2491480000000008</v>
      </c>
      <c r="H1448" s="2">
        <f t="shared" si="175"/>
        <v>2.4953500000000006</v>
      </c>
      <c r="I1448" s="2">
        <f t="array" ref="I1448">SUMPRODUCT(B1432:B1451, (ROW(B1432:B1451)-ROW(B1432)+1)) / (20*21/2)</f>
        <v>2.3470342857142859</v>
      </c>
      <c r="J1448" s="2">
        <f t="shared" si="178"/>
        <v>2.2983643345699982</v>
      </c>
      <c r="K1448" s="2">
        <f t="shared" si="172"/>
        <v>2.2819885129851216</v>
      </c>
    </row>
    <row r="1449" spans="1:11" ht="13.5" x14ac:dyDescent="0.25">
      <c r="A1449" s="3">
        <f>TITRES_STAT!B1452</f>
        <v>44123</v>
      </c>
      <c r="B1449" s="6">
        <f>TITRES_STAT!D1452</f>
        <v>2.4337</v>
      </c>
      <c r="C1449" s="2">
        <f t="shared" si="173"/>
        <v>1.639999999999997E-2</v>
      </c>
      <c r="D1449" s="2">
        <f t="shared" si="174"/>
        <v>2.3919799999999998</v>
      </c>
      <c r="E1449" s="2">
        <f t="shared" si="176"/>
        <v>2.3606799999999999</v>
      </c>
      <c r="F1449" s="2">
        <f t="shared" si="177"/>
        <v>2.2878799999999999</v>
      </c>
      <c r="G1449" s="2">
        <f t="shared" si="171"/>
        <v>2.2516740000000008</v>
      </c>
      <c r="H1449" s="2">
        <f t="shared" si="175"/>
        <v>2.4943335000000006</v>
      </c>
      <c r="I1449" s="2">
        <f t="array" ref="I1449">SUMPRODUCT(B1433:B1452, (ROW(B1433:B1452)-ROW(B1433)+1)) / (20*21/2)</f>
        <v>2.3580109523809525</v>
      </c>
      <c r="J1449" s="2">
        <f t="shared" si="178"/>
        <v>2.3112534455633318</v>
      </c>
      <c r="K1449" s="2">
        <f t="shared" si="172"/>
        <v>2.2879379830641366</v>
      </c>
    </row>
    <row r="1450" spans="1:11" ht="13.5" x14ac:dyDescent="0.25">
      <c r="A1450" s="3">
        <f>TITRES_STAT!B1453</f>
        <v>44124</v>
      </c>
      <c r="B1450" s="6">
        <f>TITRES_STAT!D1453</f>
        <v>2.3843000000000001</v>
      </c>
      <c r="C1450" s="2">
        <f t="shared" si="173"/>
        <v>-4.9399999999999888E-2</v>
      </c>
      <c r="D1450" s="2">
        <f t="shared" si="174"/>
        <v>2.3963799999999997</v>
      </c>
      <c r="E1450" s="2">
        <f t="shared" si="176"/>
        <v>2.3766099999999999</v>
      </c>
      <c r="F1450" s="2">
        <f t="shared" si="177"/>
        <v>2.2972200000000003</v>
      </c>
      <c r="G1450" s="2">
        <f t="shared" si="171"/>
        <v>2.2533220000000003</v>
      </c>
      <c r="H1450" s="2">
        <f t="shared" si="175"/>
        <v>2.4929325000000007</v>
      </c>
      <c r="I1450" s="2">
        <f t="array" ref="I1450">SUMPRODUCT(B1434:B1453, (ROW(B1434:B1453)-ROW(B1434)+1)) / (20*21/2)</f>
        <v>2.3681619047619051</v>
      </c>
      <c r="J1450" s="2">
        <f t="shared" si="178"/>
        <v>2.3182102602715862</v>
      </c>
      <c r="K1450" s="2">
        <f t="shared" si="172"/>
        <v>2.2917168856890724</v>
      </c>
    </row>
    <row r="1451" spans="1:11" ht="13.5" x14ac:dyDescent="0.25">
      <c r="A1451" s="3">
        <f>TITRES_STAT!B1454</f>
        <v>44125</v>
      </c>
      <c r="B1451" s="6">
        <f>TITRES_STAT!D1454</f>
        <v>2.4144000000000001</v>
      </c>
      <c r="C1451" s="2">
        <f t="shared" si="173"/>
        <v>3.0100000000000016E-2</v>
      </c>
      <c r="D1451" s="2">
        <f t="shared" si="174"/>
        <v>2.4089999999999998</v>
      </c>
      <c r="E1451" s="2">
        <f t="shared" si="176"/>
        <v>2.3851100000000001</v>
      </c>
      <c r="F1451" s="2">
        <f t="shared" si="177"/>
        <v>2.3050450000000002</v>
      </c>
      <c r="G1451" s="2">
        <f t="shared" si="171"/>
        <v>2.2554620000000001</v>
      </c>
      <c r="H1451" s="2">
        <f t="shared" si="175"/>
        <v>2.4915995000000009</v>
      </c>
      <c r="I1451" s="2">
        <f t="array" ref="I1451">SUMPRODUCT(B1435:B1454, (ROW(B1435:B1454)-ROW(B1435)+1)) / (20*21/2)</f>
        <v>2.3819376190476191</v>
      </c>
      <c r="J1451" s="2">
        <f t="shared" si="178"/>
        <v>2.3273711878647685</v>
      </c>
      <c r="K1451" s="2">
        <f t="shared" si="172"/>
        <v>2.2965279882110696</v>
      </c>
    </row>
    <row r="1452" spans="1:11" ht="13.5" x14ac:dyDescent="0.25">
      <c r="A1452" s="3">
        <f>TITRES_STAT!B1455</f>
        <v>44126</v>
      </c>
      <c r="B1452" s="6">
        <f>TITRES_STAT!D1455</f>
        <v>2.4203000000000001</v>
      </c>
      <c r="C1452" s="2">
        <f t="shared" si="173"/>
        <v>5.9000000000000163E-3</v>
      </c>
      <c r="D1452" s="2">
        <f t="shared" si="174"/>
        <v>2.4140000000000001</v>
      </c>
      <c r="E1452" s="2">
        <f t="shared" si="176"/>
        <v>2.3942000000000001</v>
      </c>
      <c r="F1452" s="2">
        <f t="shared" si="177"/>
        <v>2.3137150000000002</v>
      </c>
      <c r="G1452" s="2">
        <f t="shared" si="171"/>
        <v>2.25827</v>
      </c>
      <c r="H1452" s="2">
        <f t="shared" si="175"/>
        <v>2.4903235000000006</v>
      </c>
      <c r="I1452" s="2">
        <f t="array" ref="I1452">SUMPRODUCT(B1436:B1455, (ROW(B1436:B1455)-ROW(B1436)+1)) / (20*21/2)</f>
        <v>2.3939190476190477</v>
      </c>
      <c r="J1452" s="2">
        <f t="shared" si="178"/>
        <v>2.3362215509252664</v>
      </c>
      <c r="K1452" s="2">
        <f t="shared" si="172"/>
        <v>2.3013817925949493</v>
      </c>
    </row>
    <row r="1453" spans="1:11" ht="13.5" x14ac:dyDescent="0.25">
      <c r="A1453" s="3">
        <f>TITRES_STAT!B1456</f>
        <v>44127</v>
      </c>
      <c r="B1453" s="6">
        <f>TITRES_STAT!D1456</f>
        <v>2.4203000000000001</v>
      </c>
      <c r="C1453" s="2">
        <f t="shared" si="173"/>
        <v>0</v>
      </c>
      <c r="D1453" s="2">
        <f t="shared" si="174"/>
        <v>2.4146000000000001</v>
      </c>
      <c r="E1453" s="2">
        <f t="shared" si="176"/>
        <v>2.3983500000000002</v>
      </c>
      <c r="F1453" s="2">
        <f t="shared" si="177"/>
        <v>2.3226550000000001</v>
      </c>
      <c r="G1453" s="2">
        <f t="shared" si="171"/>
        <v>2.2606379999999997</v>
      </c>
      <c r="H1453" s="2">
        <f t="shared" si="175"/>
        <v>2.4889930000000002</v>
      </c>
      <c r="I1453" s="2">
        <f t="array" ref="I1453">SUMPRODUCT(B1437:B1456, (ROW(B1437:B1456)-ROW(B1437)+1)) / (20*21/2)</f>
        <v>2.4054152380952383</v>
      </c>
      <c r="J1453" s="2">
        <f t="shared" si="178"/>
        <v>2.3442290222657172</v>
      </c>
      <c r="K1453" s="2">
        <f t="shared" si="172"/>
        <v>2.306045251708873</v>
      </c>
    </row>
    <row r="1454" spans="1:11" ht="13.5" x14ac:dyDescent="0.25">
      <c r="A1454" s="3">
        <f>TITRES_STAT!B1457</f>
        <v>44130</v>
      </c>
      <c r="B1454" s="6">
        <f>TITRES_STAT!D1457</f>
        <v>2.4672999999999998</v>
      </c>
      <c r="C1454" s="2">
        <f t="shared" si="173"/>
        <v>4.6999999999999709E-2</v>
      </c>
      <c r="D1454" s="2">
        <f t="shared" si="174"/>
        <v>2.4213200000000001</v>
      </c>
      <c r="E1454" s="2">
        <f t="shared" si="176"/>
        <v>2.40665</v>
      </c>
      <c r="F1454" s="2">
        <f t="shared" si="177"/>
        <v>2.3355950000000001</v>
      </c>
      <c r="G1454" s="2">
        <f t="shared" si="171"/>
        <v>2.2639459999999998</v>
      </c>
      <c r="H1454" s="2">
        <f t="shared" si="175"/>
        <v>2.4878975000000003</v>
      </c>
      <c r="I1454" s="2">
        <f t="array" ref="I1454">SUMPRODUCT(B1438:B1457, (ROW(B1438:B1457)-ROW(B1438)+1)) / (20*21/2)</f>
        <v>2.4155742857142859</v>
      </c>
      <c r="J1454" s="2">
        <f t="shared" si="178"/>
        <v>2.3559500677642204</v>
      </c>
      <c r="K1454" s="2">
        <f t="shared" si="172"/>
        <v>2.3123689673281329</v>
      </c>
    </row>
    <row r="1455" spans="1:11" ht="13.5" x14ac:dyDescent="0.25">
      <c r="A1455" s="3">
        <f>TITRES_STAT!B1458</f>
        <v>44131</v>
      </c>
      <c r="B1455" s="6">
        <f>TITRES_STAT!D1458</f>
        <v>2.4613999999999998</v>
      </c>
      <c r="C1455" s="2">
        <f t="shared" si="173"/>
        <v>-5.9000000000000163E-3</v>
      </c>
      <c r="D1455" s="2">
        <f t="shared" si="174"/>
        <v>2.4367399999999999</v>
      </c>
      <c r="E1455" s="2">
        <f t="shared" si="176"/>
        <v>2.41656</v>
      </c>
      <c r="F1455" s="2">
        <f t="shared" si="177"/>
        <v>2.34659</v>
      </c>
      <c r="G1455" s="2">
        <f t="shared" si="171"/>
        <v>2.2671359999999998</v>
      </c>
      <c r="H1455" s="2">
        <f t="shared" si="175"/>
        <v>2.4870195000000006</v>
      </c>
      <c r="I1455" s="2">
        <f t="array" ref="I1455">SUMPRODUCT(B1439:B1458, (ROW(B1439:B1458)-ROW(B1439)+1)) / (20*21/2)</f>
        <v>2.4222104761904761</v>
      </c>
      <c r="J1455" s="2">
        <f t="shared" si="178"/>
        <v>2.3659929184533426</v>
      </c>
      <c r="K1455" s="2">
        <f t="shared" si="172"/>
        <v>2.3182133215505591</v>
      </c>
    </row>
    <row r="1456" spans="1:11" ht="13.5" x14ac:dyDescent="0.25">
      <c r="A1456" s="3">
        <f>TITRES_STAT!B1459</f>
        <v>44132</v>
      </c>
      <c r="B1456" s="6">
        <f>TITRES_STAT!D1459</f>
        <v>2.4672999999999998</v>
      </c>
      <c r="C1456" s="2">
        <f t="shared" si="173"/>
        <v>5.9000000000000163E-3</v>
      </c>
      <c r="D1456" s="2">
        <f t="shared" si="174"/>
        <v>2.4473199999999999</v>
      </c>
      <c r="E1456" s="2">
        <f t="shared" si="176"/>
        <v>2.4281599999999997</v>
      </c>
      <c r="F1456" s="2">
        <f t="shared" si="177"/>
        <v>2.36063</v>
      </c>
      <c r="G1456" s="2">
        <f t="shared" si="171"/>
        <v>2.2703339999999996</v>
      </c>
      <c r="H1456" s="2">
        <f t="shared" si="175"/>
        <v>2.4861710000000006</v>
      </c>
      <c r="I1456" s="2">
        <f t="array" ref="I1456">SUMPRODUCT(B1440:B1459, (ROW(B1440:B1459)-ROW(B1440)+1)) / (20*21/2)</f>
        <v>2.4298595238095237</v>
      </c>
      <c r="J1456" s="2">
        <f t="shared" si="178"/>
        <v>2.3756412119339769</v>
      </c>
      <c r="K1456" s="2">
        <f t="shared" si="172"/>
        <v>2.3240598579603411</v>
      </c>
    </row>
    <row r="1457" spans="1:11" ht="13.5" x14ac:dyDescent="0.25">
      <c r="A1457" s="3">
        <f>TITRES_STAT!B1460</f>
        <v>44134</v>
      </c>
      <c r="B1457" s="6">
        <f>TITRES_STAT!D1460</f>
        <v>2.4672999999999998</v>
      </c>
      <c r="C1457" s="2">
        <f t="shared" si="173"/>
        <v>0</v>
      </c>
      <c r="D1457" s="2">
        <f t="shared" si="174"/>
        <v>2.4567199999999998</v>
      </c>
      <c r="E1457" s="2">
        <f t="shared" si="176"/>
        <v>2.4353600000000002</v>
      </c>
      <c r="F1457" s="2">
        <f t="shared" si="177"/>
        <v>2.3741199999999996</v>
      </c>
      <c r="G1457" s="2">
        <f t="shared" si="171"/>
        <v>2.2740819999999995</v>
      </c>
      <c r="H1457" s="2">
        <f t="shared" si="175"/>
        <v>2.4851025000000004</v>
      </c>
      <c r="I1457" s="2">
        <f t="array" ref="I1457">SUMPRODUCT(B1441:B1460, (ROW(B1441:B1460)-ROW(B1441)+1)) / (20*21/2)</f>
        <v>2.4305714285714286</v>
      </c>
      <c r="J1457" s="2">
        <f t="shared" si="178"/>
        <v>2.3843706203212172</v>
      </c>
      <c r="K1457" s="2">
        <f t="shared" si="172"/>
        <v>2.3296771184324845</v>
      </c>
    </row>
    <row r="1458" spans="1:11" ht="13.5" x14ac:dyDescent="0.25">
      <c r="A1458" s="3">
        <f>TITRES_STAT!B1461</f>
        <v>44137</v>
      </c>
      <c r="B1458" s="6">
        <f>TITRES_STAT!D1461</f>
        <v>2.4438</v>
      </c>
      <c r="C1458" s="2">
        <f t="shared" si="173"/>
        <v>-2.3499999999999854E-2</v>
      </c>
      <c r="D1458" s="2">
        <f t="shared" si="174"/>
        <v>2.4614199999999995</v>
      </c>
      <c r="E1458" s="2">
        <f t="shared" si="176"/>
        <v>2.4380100000000002</v>
      </c>
      <c r="F1458" s="2">
        <f t="shared" si="177"/>
        <v>2.3869850000000001</v>
      </c>
      <c r="G1458" s="2">
        <f t="shared" ref="G1458:G1521" si="179">AVERAGE(B1409:B1458)</f>
        <v>2.2776899999999993</v>
      </c>
      <c r="H1458" s="2">
        <f t="shared" si="175"/>
        <v>2.4839165000000007</v>
      </c>
      <c r="I1458" s="2">
        <f t="array" ref="I1458">SUMPRODUCT(B1442:B1461, (ROW(B1442:B1461)-ROW(B1442)+1)) / (20*21/2)</f>
        <v>2.4348857142857141</v>
      </c>
      <c r="J1458" s="2">
        <f t="shared" si="178"/>
        <v>2.3900305612430062</v>
      </c>
      <c r="K1458" s="2">
        <f t="shared" si="172"/>
        <v>2.3341525255527795</v>
      </c>
    </row>
    <row r="1459" spans="1:11" ht="13.5" x14ac:dyDescent="0.25">
      <c r="A1459" s="3">
        <f>TITRES_STAT!B1462</f>
        <v>44138</v>
      </c>
      <c r="B1459" s="6">
        <f>TITRES_STAT!D1462</f>
        <v>2.4672999999999998</v>
      </c>
      <c r="C1459" s="2">
        <f t="shared" si="173"/>
        <v>2.3499999999999854E-2</v>
      </c>
      <c r="D1459" s="2">
        <f t="shared" si="174"/>
        <v>2.4614199999999995</v>
      </c>
      <c r="E1459" s="2">
        <f t="shared" si="176"/>
        <v>2.44137</v>
      </c>
      <c r="F1459" s="2">
        <f t="shared" si="177"/>
        <v>2.4010250000000002</v>
      </c>
      <c r="G1459" s="2">
        <f t="shared" si="179"/>
        <v>2.2812179999999995</v>
      </c>
      <c r="H1459" s="2">
        <f t="shared" si="175"/>
        <v>2.4829030000000007</v>
      </c>
      <c r="I1459" s="2">
        <f t="array" ref="I1459">SUMPRODUCT(B1443:B1462, (ROW(B1443:B1462)-ROW(B1443)+1)) / (20*21/2)</f>
        <v>2.4352471428571425</v>
      </c>
      <c r="J1459" s="2">
        <f t="shared" si="178"/>
        <v>2.397389555410339</v>
      </c>
      <c r="K1459" s="2">
        <f t="shared" ref="K1459:K1522" si="180">$K$4*B1459+(1-$K$4)*K1458</f>
        <v>2.3393739951389452</v>
      </c>
    </row>
    <row r="1460" spans="1:11" ht="13.5" x14ac:dyDescent="0.25">
      <c r="A1460" s="3">
        <f>TITRES_STAT!B1463</f>
        <v>44139</v>
      </c>
      <c r="B1460" s="6">
        <f>TITRES_STAT!D1463</f>
        <v>2.4085000000000001</v>
      </c>
      <c r="C1460" s="2">
        <f t="shared" si="173"/>
        <v>-5.8799999999999741E-2</v>
      </c>
      <c r="D1460" s="2">
        <f t="shared" si="174"/>
        <v>2.4508399999999999</v>
      </c>
      <c r="E1460" s="2">
        <f t="shared" si="176"/>
        <v>2.4437899999999995</v>
      </c>
      <c r="F1460" s="2">
        <f t="shared" si="177"/>
        <v>2.4102000000000006</v>
      </c>
      <c r="G1460" s="2">
        <f t="shared" si="179"/>
        <v>2.2835699999999992</v>
      </c>
      <c r="H1460" s="2">
        <f t="shared" si="175"/>
        <v>2.481595500000001</v>
      </c>
      <c r="I1460" s="2">
        <f t="array" ref="I1460">SUMPRODUCT(B1444:B1463, (ROW(B1444:B1463)-ROW(B1444)+1)) / (20*21/2)</f>
        <v>2.4351757142857142</v>
      </c>
      <c r="J1460" s="2">
        <f t="shared" si="178"/>
        <v>2.3984476929903065</v>
      </c>
      <c r="K1460" s="2">
        <f t="shared" si="180"/>
        <v>2.3420848188589867</v>
      </c>
    </row>
    <row r="1461" spans="1:11" ht="13.5" x14ac:dyDescent="0.25">
      <c r="A1461" s="3">
        <f>TITRES_STAT!B1464</f>
        <v>44140</v>
      </c>
      <c r="B1461" s="6">
        <f>TITRES_STAT!D1464</f>
        <v>2.4554999999999998</v>
      </c>
      <c r="C1461" s="2">
        <f t="shared" si="173"/>
        <v>4.6999999999999709E-2</v>
      </c>
      <c r="D1461" s="2">
        <f t="shared" si="174"/>
        <v>2.44848</v>
      </c>
      <c r="E1461" s="2">
        <f t="shared" si="176"/>
        <v>2.4479000000000002</v>
      </c>
      <c r="F1461" s="2">
        <f t="shared" si="177"/>
        <v>2.4165049999999999</v>
      </c>
      <c r="G1461" s="2">
        <f t="shared" si="179"/>
        <v>2.2876319999999994</v>
      </c>
      <c r="H1461" s="2">
        <f t="shared" si="175"/>
        <v>2.4809075000000007</v>
      </c>
      <c r="I1461" s="2">
        <f t="array" ref="I1461">SUMPRODUCT(B1445:B1464, (ROW(B1445:B1464)-ROW(B1445)+1)) / (20*21/2)</f>
        <v>2.4365828571428572</v>
      </c>
      <c r="J1461" s="2">
        <f t="shared" si="178"/>
        <v>2.403881246038849</v>
      </c>
      <c r="K1461" s="2">
        <f t="shared" si="180"/>
        <v>2.3465324730213792</v>
      </c>
    </row>
    <row r="1462" spans="1:11" ht="13.5" x14ac:dyDescent="0.25">
      <c r="A1462" s="3">
        <f>TITRES_STAT!B1465</f>
        <v>44141</v>
      </c>
      <c r="B1462" s="6">
        <f>TITRES_STAT!D1465</f>
        <v>2.4203000000000001</v>
      </c>
      <c r="C1462" s="2">
        <f t="shared" si="173"/>
        <v>-3.5199999999999676E-2</v>
      </c>
      <c r="D1462" s="2">
        <f t="shared" si="174"/>
        <v>2.4390799999999997</v>
      </c>
      <c r="E1462" s="2">
        <f t="shared" si="176"/>
        <v>2.4478999999999997</v>
      </c>
      <c r="F1462" s="2">
        <f t="shared" si="177"/>
        <v>2.4210500000000001</v>
      </c>
      <c r="G1462" s="2">
        <f t="shared" si="179"/>
        <v>2.2904399999999994</v>
      </c>
      <c r="H1462" s="2">
        <f t="shared" si="175"/>
        <v>2.4797140000000004</v>
      </c>
      <c r="I1462" s="2">
        <f t="array" ref="I1462">SUMPRODUCT(B1446:B1465, (ROW(B1446:B1465)-ROW(B1446)+1)) / (20*21/2)</f>
        <v>2.4377347619047618</v>
      </c>
      <c r="J1462" s="2">
        <f t="shared" si="178"/>
        <v>2.4054449368922919</v>
      </c>
      <c r="K1462" s="2">
        <f t="shared" si="180"/>
        <v>2.3494253172166193</v>
      </c>
    </row>
    <row r="1463" spans="1:11" ht="13.5" x14ac:dyDescent="0.25">
      <c r="A1463" s="3">
        <f>TITRES_STAT!B1466</f>
        <v>44144</v>
      </c>
      <c r="B1463" s="6">
        <f>TITRES_STAT!D1466</f>
        <v>2.4203000000000001</v>
      </c>
      <c r="C1463" s="2">
        <f t="shared" si="173"/>
        <v>0</v>
      </c>
      <c r="D1463" s="2">
        <f t="shared" si="174"/>
        <v>2.43438</v>
      </c>
      <c r="E1463" s="2">
        <f t="shared" si="176"/>
        <v>2.4478999999999997</v>
      </c>
      <c r="F1463" s="2">
        <f t="shared" si="177"/>
        <v>2.4231250000000002</v>
      </c>
      <c r="G1463" s="2">
        <f t="shared" si="179"/>
        <v>2.2937979999999998</v>
      </c>
      <c r="H1463" s="2">
        <f t="shared" si="175"/>
        <v>2.4786305000000004</v>
      </c>
      <c r="I1463" s="2">
        <f t="array" ref="I1463">SUMPRODUCT(B1447:B1466, (ROW(B1447:B1466)-ROW(B1447)+1)) / (20*21/2)</f>
        <v>2.4385266666666672</v>
      </c>
      <c r="J1463" s="2">
        <f t="shared" si="178"/>
        <v>2.4068597048073115</v>
      </c>
      <c r="K1463" s="2">
        <f t="shared" si="180"/>
        <v>2.3522047165414577</v>
      </c>
    </row>
    <row r="1464" spans="1:11" ht="13.5" x14ac:dyDescent="0.25">
      <c r="A1464" s="3">
        <f>TITRES_STAT!B1467</f>
        <v>44145</v>
      </c>
      <c r="B1464" s="6">
        <f>TITRES_STAT!D1467</f>
        <v>2.4379</v>
      </c>
      <c r="C1464" s="2">
        <f t="shared" si="173"/>
        <v>1.7599999999999838E-2</v>
      </c>
      <c r="D1464" s="2">
        <f t="shared" si="174"/>
        <v>2.4284999999999997</v>
      </c>
      <c r="E1464" s="2">
        <f t="shared" si="176"/>
        <v>2.44496</v>
      </c>
      <c r="F1464" s="2">
        <f t="shared" si="177"/>
        <v>2.4258049999999995</v>
      </c>
      <c r="G1464" s="2">
        <f t="shared" si="179"/>
        <v>2.2975079999999992</v>
      </c>
      <c r="H1464" s="2">
        <f t="shared" si="175"/>
        <v>2.4774975000000006</v>
      </c>
      <c r="I1464" s="2">
        <f t="array" ref="I1464">SUMPRODUCT(B1448:B1467, (ROW(B1448:B1467)-ROW(B1448)+1)) / (20*21/2)</f>
        <v>2.4361061904761905</v>
      </c>
      <c r="J1464" s="2">
        <f t="shared" si="178"/>
        <v>2.4098159233970913</v>
      </c>
      <c r="K1464" s="2">
        <f t="shared" si="180"/>
        <v>2.3555653158927732</v>
      </c>
    </row>
    <row r="1465" spans="1:11" ht="13.5" x14ac:dyDescent="0.25">
      <c r="A1465" s="3">
        <f>TITRES_STAT!B1468</f>
        <v>44146</v>
      </c>
      <c r="B1465" s="6">
        <f>TITRES_STAT!D1468</f>
        <v>2.4379</v>
      </c>
      <c r="C1465" s="2">
        <f t="shared" si="173"/>
        <v>0</v>
      </c>
      <c r="D1465" s="2">
        <f t="shared" si="174"/>
        <v>2.43438</v>
      </c>
      <c r="E1465" s="2">
        <f t="shared" si="176"/>
        <v>2.4426099999999997</v>
      </c>
      <c r="F1465" s="2">
        <f t="shared" si="177"/>
        <v>2.4295849999999994</v>
      </c>
      <c r="G1465" s="2">
        <f t="shared" si="179"/>
        <v>2.3014359999999998</v>
      </c>
      <c r="H1465" s="2">
        <f t="shared" si="175"/>
        <v>2.4759800000000003</v>
      </c>
      <c r="I1465" s="2">
        <f t="array" ref="I1465">SUMPRODUCT(B1449:B1468, (ROW(B1449:B1468)-ROW(B1449)+1)) / (20*21/2)</f>
        <v>2.436422857142857</v>
      </c>
      <c r="J1465" s="2">
        <f t="shared" si="178"/>
        <v>2.4124905973592732</v>
      </c>
      <c r="K1465" s="2">
        <f t="shared" si="180"/>
        <v>2.358794127034233</v>
      </c>
    </row>
    <row r="1466" spans="1:11" ht="13.5" x14ac:dyDescent="0.25">
      <c r="A1466" s="3">
        <f>TITRES_STAT!B1469</f>
        <v>44147</v>
      </c>
      <c r="B1466" s="6">
        <f>TITRES_STAT!D1469</f>
        <v>2.4379</v>
      </c>
      <c r="C1466" s="2">
        <f t="shared" si="173"/>
        <v>0</v>
      </c>
      <c r="D1466" s="2">
        <f t="shared" si="174"/>
        <v>2.43086</v>
      </c>
      <c r="E1466" s="2">
        <f t="shared" si="176"/>
        <v>2.43967</v>
      </c>
      <c r="F1466" s="2">
        <f t="shared" si="177"/>
        <v>2.4339149999999998</v>
      </c>
      <c r="G1466" s="2">
        <f t="shared" si="179"/>
        <v>2.3055839999999996</v>
      </c>
      <c r="H1466" s="2">
        <f t="shared" si="175"/>
        <v>2.4739955000000005</v>
      </c>
      <c r="I1466" s="2">
        <f t="array" ref="I1466">SUMPRODUCT(B1450:B1469, (ROW(B1450:B1469)-ROW(B1450)+1)) / (20*21/2)</f>
        <v>2.4366414285714284</v>
      </c>
      <c r="J1466" s="2">
        <f t="shared" si="178"/>
        <v>2.4149105404679139</v>
      </c>
      <c r="K1466" s="2">
        <f t="shared" si="180"/>
        <v>2.3618963181309298</v>
      </c>
    </row>
    <row r="1467" spans="1:11" ht="13.5" x14ac:dyDescent="0.25">
      <c r="A1467" s="3">
        <f>TITRES_STAT!B1470</f>
        <v>44148</v>
      </c>
      <c r="B1467" s="6">
        <f>TITRES_STAT!D1470</f>
        <v>2.4085000000000001</v>
      </c>
      <c r="C1467" s="2">
        <f t="shared" si="173"/>
        <v>-2.9399999999999871E-2</v>
      </c>
      <c r="D1467" s="2">
        <f t="shared" si="174"/>
        <v>2.4285000000000001</v>
      </c>
      <c r="E1467" s="2">
        <f t="shared" si="176"/>
        <v>2.4337899999999997</v>
      </c>
      <c r="F1467" s="2">
        <f t="shared" si="177"/>
        <v>2.4345749999999997</v>
      </c>
      <c r="G1467" s="2">
        <f t="shared" si="179"/>
        <v>2.3096939999999995</v>
      </c>
      <c r="H1467" s="2">
        <f t="shared" si="175"/>
        <v>2.4718915000000004</v>
      </c>
      <c r="I1467" s="2">
        <f t="array" ref="I1467">SUMPRODUCT(B1451:B1470, (ROW(B1451:B1470)-ROW(B1451)+1)) / (20*21/2)</f>
        <v>2.4368399999999997</v>
      </c>
      <c r="J1467" s="2">
        <f t="shared" si="178"/>
        <v>2.4143000128043028</v>
      </c>
      <c r="K1467" s="2">
        <f t="shared" si="180"/>
        <v>2.3637239134983443</v>
      </c>
    </row>
    <row r="1468" spans="1:11" ht="13.5" x14ac:dyDescent="0.25">
      <c r="A1468" s="3">
        <f>TITRES_STAT!B1471</f>
        <v>44151</v>
      </c>
      <c r="B1468" s="6">
        <f>TITRES_STAT!D1471</f>
        <v>2.4379</v>
      </c>
      <c r="C1468" s="2">
        <f t="shared" si="173"/>
        <v>2.9399999999999871E-2</v>
      </c>
      <c r="D1468" s="2">
        <f t="shared" si="174"/>
        <v>2.4320200000000001</v>
      </c>
      <c r="E1468" s="2">
        <f t="shared" si="176"/>
        <v>2.4331999999999998</v>
      </c>
      <c r="F1468" s="2">
        <f t="shared" si="177"/>
        <v>2.4356049999999998</v>
      </c>
      <c r="G1468" s="2">
        <f t="shared" si="179"/>
        <v>2.3145019999999992</v>
      </c>
      <c r="H1468" s="2">
        <f t="shared" si="175"/>
        <v>2.4701545</v>
      </c>
      <c r="I1468" s="2">
        <f t="array" ref="I1468">SUMPRODUCT(B1452:B1471, (ROW(B1452:B1471)-ROW(B1452)+1)) / (20*21/2)</f>
        <v>2.4328690476190475</v>
      </c>
      <c r="J1468" s="2">
        <f t="shared" si="178"/>
        <v>2.4165476306324645</v>
      </c>
      <c r="K1468" s="2">
        <f t="shared" si="180"/>
        <v>2.3666327796356641</v>
      </c>
    </row>
    <row r="1469" spans="1:11" ht="13.5" x14ac:dyDescent="0.25">
      <c r="A1469" s="3">
        <f>TITRES_STAT!B1472</f>
        <v>44152</v>
      </c>
      <c r="B1469" s="6">
        <f>TITRES_STAT!D1472</f>
        <v>2.4379</v>
      </c>
      <c r="C1469" s="2">
        <f t="shared" si="173"/>
        <v>0</v>
      </c>
      <c r="D1469" s="2">
        <f t="shared" si="174"/>
        <v>2.4320200000000001</v>
      </c>
      <c r="E1469" s="2">
        <f t="shared" si="176"/>
        <v>2.4302599999999996</v>
      </c>
      <c r="F1469" s="2">
        <f t="shared" si="177"/>
        <v>2.4358149999999994</v>
      </c>
      <c r="G1469" s="2">
        <f t="shared" si="179"/>
        <v>2.3202979999999993</v>
      </c>
      <c r="H1469" s="2">
        <f t="shared" si="175"/>
        <v>2.4684725000000003</v>
      </c>
      <c r="I1469" s="2">
        <f t="array" ref="I1469">SUMPRODUCT(B1453:B1472, (ROW(B1453:B1472)-ROW(B1453)+1)) / (20*21/2)</f>
        <v>2.4289819047619048</v>
      </c>
      <c r="J1469" s="2">
        <f t="shared" si="178"/>
        <v>2.4185811896198488</v>
      </c>
      <c r="K1469" s="2">
        <f t="shared" si="180"/>
        <v>2.3694275725911282</v>
      </c>
    </row>
    <row r="1470" spans="1:11" ht="13.5" x14ac:dyDescent="0.25">
      <c r="A1470" s="3">
        <f>TITRES_STAT!B1473</f>
        <v>44153</v>
      </c>
      <c r="B1470" s="6">
        <f>TITRES_STAT!D1473</f>
        <v>2.4379</v>
      </c>
      <c r="C1470" s="2">
        <f t="shared" si="173"/>
        <v>0</v>
      </c>
      <c r="D1470" s="2">
        <f t="shared" si="174"/>
        <v>2.4320200000000001</v>
      </c>
      <c r="E1470" s="2">
        <f t="shared" si="176"/>
        <v>2.4331999999999998</v>
      </c>
      <c r="F1470" s="2">
        <f t="shared" si="177"/>
        <v>2.4384949999999996</v>
      </c>
      <c r="G1470" s="2">
        <f t="shared" si="179"/>
        <v>2.3262039999999993</v>
      </c>
      <c r="H1470" s="2">
        <f t="shared" si="175"/>
        <v>2.4669000000000008</v>
      </c>
      <c r="I1470" s="2">
        <f t="array" ref="I1470">SUMPRODUCT(B1454:B1473, (ROW(B1454:B1473)-ROW(B1454)+1)) / (20*21/2)</f>
        <v>2.4252066666666665</v>
      </c>
      <c r="J1470" s="2">
        <f t="shared" si="178"/>
        <v>2.4204210763227203</v>
      </c>
      <c r="K1470" s="2">
        <f t="shared" si="180"/>
        <v>2.3721127658228487</v>
      </c>
    </row>
    <row r="1471" spans="1:11" ht="13.5" x14ac:dyDescent="0.25">
      <c r="A1471" s="3">
        <f>TITRES_STAT!B1474</f>
        <v>44154</v>
      </c>
      <c r="B1471" s="6">
        <f>TITRES_STAT!D1474</f>
        <v>2.3967999999999998</v>
      </c>
      <c r="C1471" s="2">
        <f t="shared" si="173"/>
        <v>-4.1100000000000136E-2</v>
      </c>
      <c r="D1471" s="2">
        <f t="shared" si="174"/>
        <v>2.4238</v>
      </c>
      <c r="E1471" s="2">
        <f t="shared" si="176"/>
        <v>2.4273299999999995</v>
      </c>
      <c r="F1471" s="2">
        <f t="shared" si="177"/>
        <v>2.4376150000000001</v>
      </c>
      <c r="G1471" s="2">
        <f t="shared" si="179"/>
        <v>2.3313979999999992</v>
      </c>
      <c r="H1471" s="2">
        <f t="shared" si="175"/>
        <v>2.4651770000000002</v>
      </c>
      <c r="I1471" s="2">
        <f t="array" ref="I1471">SUMPRODUCT(B1455:B1474, (ROW(B1455:B1474)-ROW(B1455)+1)) / (20*21/2)</f>
        <v>2.4254576190476187</v>
      </c>
      <c r="J1471" s="2">
        <f t="shared" si="178"/>
        <v>2.418171450006271</v>
      </c>
      <c r="K1471" s="2">
        <f t="shared" si="180"/>
        <v>2.3730808926533253</v>
      </c>
    </row>
    <row r="1472" spans="1:11" ht="13.5" x14ac:dyDescent="0.25">
      <c r="A1472" s="3">
        <f>TITRES_STAT!B1475</f>
        <v>44155</v>
      </c>
      <c r="B1472" s="6">
        <f>TITRES_STAT!D1475</f>
        <v>2.3967999999999998</v>
      </c>
      <c r="C1472" s="2">
        <f t="shared" si="173"/>
        <v>0</v>
      </c>
      <c r="D1472" s="2">
        <f t="shared" si="174"/>
        <v>2.4214599999999997</v>
      </c>
      <c r="E1472" s="2">
        <f t="shared" si="176"/>
        <v>2.4249799999999997</v>
      </c>
      <c r="F1472" s="2">
        <f t="shared" si="177"/>
        <v>2.4364399999999997</v>
      </c>
      <c r="G1472" s="2">
        <f t="shared" si="179"/>
        <v>2.3365919999999991</v>
      </c>
      <c r="H1472" s="2">
        <f t="shared" si="175"/>
        <v>2.4633715000000005</v>
      </c>
      <c r="I1472" s="2">
        <f t="array" ref="I1472">SUMPRODUCT(B1456:B1475, (ROW(B1456:B1475)-ROW(B1456)+1)) / (20*21/2)</f>
        <v>2.4280866666666663</v>
      </c>
      <c r="J1472" s="2">
        <f t="shared" si="178"/>
        <v>2.4161360738151978</v>
      </c>
      <c r="K1472" s="2">
        <f t="shared" si="180"/>
        <v>2.3740110537257442</v>
      </c>
    </row>
    <row r="1473" spans="1:11" ht="13.5" x14ac:dyDescent="0.25">
      <c r="A1473" s="3">
        <f>TITRES_STAT!B1476</f>
        <v>44158</v>
      </c>
      <c r="B1473" s="6">
        <f>TITRES_STAT!D1476</f>
        <v>2.3967999999999998</v>
      </c>
      <c r="C1473" s="2">
        <f t="shared" si="173"/>
        <v>0</v>
      </c>
      <c r="D1473" s="2">
        <f t="shared" si="174"/>
        <v>2.4132399999999996</v>
      </c>
      <c r="E1473" s="2">
        <f t="shared" si="176"/>
        <v>2.4226299999999994</v>
      </c>
      <c r="F1473" s="2">
        <f t="shared" si="177"/>
        <v>2.4352649999999998</v>
      </c>
      <c r="G1473" s="2">
        <f t="shared" si="179"/>
        <v>2.3417859999999995</v>
      </c>
      <c r="H1473" s="2">
        <f t="shared" si="175"/>
        <v>2.4616210000000005</v>
      </c>
      <c r="I1473" s="2">
        <f t="array" ref="I1473">SUMPRODUCT(B1457:B1476, (ROW(B1457:B1476)-ROW(B1457)+1)) / (20*21/2)</f>
        <v>2.4301538095238095</v>
      </c>
      <c r="J1473" s="2">
        <f t="shared" si="178"/>
        <v>2.4142945429756555</v>
      </c>
      <c r="K1473" s="2">
        <f t="shared" si="180"/>
        <v>2.3749047378933623</v>
      </c>
    </row>
    <row r="1474" spans="1:11" ht="13.5" x14ac:dyDescent="0.25">
      <c r="A1474" s="3">
        <f>TITRES_STAT!B1477</f>
        <v>44159</v>
      </c>
      <c r="B1474" s="6">
        <f>TITRES_STAT!D1477</f>
        <v>2.4379</v>
      </c>
      <c r="C1474" s="2">
        <f t="shared" si="173"/>
        <v>4.1100000000000136E-2</v>
      </c>
      <c r="D1474" s="2">
        <f t="shared" si="174"/>
        <v>2.4132399999999996</v>
      </c>
      <c r="E1474" s="2">
        <f t="shared" si="176"/>
        <v>2.4226299999999994</v>
      </c>
      <c r="F1474" s="2">
        <f t="shared" si="177"/>
        <v>2.4337949999999995</v>
      </c>
      <c r="G1474" s="2">
        <f t="shared" si="179"/>
        <v>2.3476919999999994</v>
      </c>
      <c r="H1474" s="2">
        <f t="shared" si="175"/>
        <v>2.4602135000000005</v>
      </c>
      <c r="I1474" s="2">
        <f t="array" ref="I1474">SUMPRODUCT(B1458:B1477, (ROW(B1458:B1477)-ROW(B1458)+1)) / (20*21/2)</f>
        <v>2.4278009523809523</v>
      </c>
      <c r="J1474" s="2">
        <f t="shared" si="178"/>
        <v>2.416542681739879</v>
      </c>
      <c r="K1474" s="2">
        <f t="shared" si="180"/>
        <v>2.3773751403289167</v>
      </c>
    </row>
    <row r="1475" spans="1:11" ht="13.5" x14ac:dyDescent="0.25">
      <c r="A1475" s="3">
        <f>TITRES_STAT!B1478</f>
        <v>44160</v>
      </c>
      <c r="B1475" s="6">
        <f>TITRES_STAT!D1478</f>
        <v>2.4613999999999998</v>
      </c>
      <c r="C1475" s="2">
        <f t="shared" si="173"/>
        <v>2.3499999999999854E-2</v>
      </c>
      <c r="D1475" s="2">
        <f t="shared" si="174"/>
        <v>2.4179399999999998</v>
      </c>
      <c r="E1475" s="2">
        <f t="shared" si="176"/>
        <v>2.4249799999999997</v>
      </c>
      <c r="F1475" s="2">
        <f t="shared" si="177"/>
        <v>2.4337949999999995</v>
      </c>
      <c r="G1475" s="2">
        <f t="shared" si="179"/>
        <v>2.3534099999999993</v>
      </c>
      <c r="H1475" s="2">
        <f t="shared" si="175"/>
        <v>2.4587860000000004</v>
      </c>
      <c r="I1475" s="2">
        <f t="array" ref="I1475">SUMPRODUCT(B1459:B1478, (ROW(B1459:B1478)-ROW(B1459)+1)) / (20*21/2)</f>
        <v>2.4257280952380951</v>
      </c>
      <c r="J1475" s="2">
        <f t="shared" si="178"/>
        <v>2.4208148072884619</v>
      </c>
      <c r="K1475" s="2">
        <f t="shared" si="180"/>
        <v>2.3806702328650378</v>
      </c>
    </row>
    <row r="1476" spans="1:11" ht="13.5" x14ac:dyDescent="0.25">
      <c r="A1476" s="3">
        <f>TITRES_STAT!B1479</f>
        <v>44161</v>
      </c>
      <c r="B1476" s="6">
        <f>TITRES_STAT!D1479</f>
        <v>2.4554999999999998</v>
      </c>
      <c r="C1476" s="2">
        <f t="shared" ref="C1476:C1539" si="181">B1476-B1475</f>
        <v>-5.9000000000000163E-3</v>
      </c>
      <c r="D1476" s="2">
        <f t="shared" si="174"/>
        <v>2.4296799999999998</v>
      </c>
      <c r="E1476" s="2">
        <f t="shared" si="176"/>
        <v>2.4267399999999997</v>
      </c>
      <c r="F1476" s="2">
        <f t="shared" si="177"/>
        <v>2.4332049999999996</v>
      </c>
      <c r="G1476" s="2">
        <f t="shared" si="179"/>
        <v>2.359119999999999</v>
      </c>
      <c r="H1476" s="2">
        <f t="shared" si="175"/>
        <v>2.4576040000000003</v>
      </c>
      <c r="I1476" s="2">
        <f t="array" ref="I1476">SUMPRODUCT(B1460:B1479, (ROW(B1460:B1479)-ROW(B1460)+1)) / (20*21/2)</f>
        <v>2.4238233333333334</v>
      </c>
      <c r="J1476" s="2">
        <f t="shared" si="178"/>
        <v>2.4241181589752752</v>
      </c>
      <c r="K1476" s="2">
        <f t="shared" si="180"/>
        <v>2.383604733536997</v>
      </c>
    </row>
    <row r="1477" spans="1:11" ht="13.5" x14ac:dyDescent="0.25">
      <c r="A1477" s="3">
        <f>TITRES_STAT!B1480</f>
        <v>44162</v>
      </c>
      <c r="B1477" s="6">
        <f>TITRES_STAT!D1480</f>
        <v>2.4085000000000001</v>
      </c>
      <c r="C1477" s="2">
        <f t="shared" si="181"/>
        <v>-4.6999999999999709E-2</v>
      </c>
      <c r="D1477" s="2">
        <f t="shared" si="174"/>
        <v>2.4320200000000001</v>
      </c>
      <c r="E1477" s="2">
        <f t="shared" si="176"/>
        <v>2.4267399999999997</v>
      </c>
      <c r="F1477" s="2">
        <f t="shared" si="177"/>
        <v>2.4302649999999995</v>
      </c>
      <c r="G1477" s="2">
        <f t="shared" si="179"/>
        <v>2.3638899999999996</v>
      </c>
      <c r="H1477" s="2">
        <f t="shared" si="175"/>
        <v>2.4561870000000003</v>
      </c>
      <c r="I1477" s="2">
        <f t="array" ref="I1477">SUMPRODUCT(B1461:B1480, (ROW(B1461:B1480)-ROW(B1461)+1)) / (20*21/2)</f>
        <v>2.4221985714285719</v>
      </c>
      <c r="J1477" s="2">
        <f t="shared" si="178"/>
        <v>2.4226307152633439</v>
      </c>
      <c r="K1477" s="2">
        <f t="shared" si="180"/>
        <v>2.3845810184963305</v>
      </c>
    </row>
    <row r="1478" spans="1:11" ht="13.5" x14ac:dyDescent="0.25">
      <c r="A1478" s="3">
        <f>TITRES_STAT!B1481</f>
        <v>44165</v>
      </c>
      <c r="B1478" s="6">
        <f>TITRES_STAT!D1481</f>
        <v>2.4085000000000001</v>
      </c>
      <c r="C1478" s="2">
        <f t="shared" si="181"/>
        <v>0</v>
      </c>
      <c r="D1478" s="2">
        <f t="shared" ref="D1478:D1541" si="182">AVERAGE(B1474:B1478)</f>
        <v>2.4343600000000003</v>
      </c>
      <c r="E1478" s="2">
        <f t="shared" si="176"/>
        <v>2.4238</v>
      </c>
      <c r="F1478" s="2">
        <f t="shared" si="177"/>
        <v>2.4284999999999997</v>
      </c>
      <c r="G1478" s="2">
        <f t="shared" si="179"/>
        <v>2.3687699999999996</v>
      </c>
      <c r="H1478" s="2">
        <f t="shared" si="175"/>
        <v>2.4543850000000007</v>
      </c>
      <c r="I1478" s="2">
        <f t="array" ref="I1478">SUMPRODUCT(B1462:B1481, (ROW(B1462:B1481)-ROW(B1462)+1)) / (20*21/2)</f>
        <v>2.4188976190476192</v>
      </c>
      <c r="J1478" s="2">
        <f t="shared" si="178"/>
        <v>2.4212849328573109</v>
      </c>
      <c r="K1478" s="2">
        <f t="shared" si="180"/>
        <v>2.3855190177709842</v>
      </c>
    </row>
    <row r="1479" spans="1:11" ht="13.5" x14ac:dyDescent="0.25">
      <c r="A1479" s="3">
        <f>TITRES_STAT!B1482</f>
        <v>44166</v>
      </c>
      <c r="B1479" s="6">
        <f>TITRES_STAT!D1482</f>
        <v>2.4085000000000001</v>
      </c>
      <c r="C1479" s="2">
        <f t="shared" si="181"/>
        <v>0</v>
      </c>
      <c r="D1479" s="2">
        <f t="shared" si="182"/>
        <v>2.42848</v>
      </c>
      <c r="E1479" s="2">
        <f t="shared" si="176"/>
        <v>2.4208599999999998</v>
      </c>
      <c r="F1479" s="2">
        <f t="shared" si="177"/>
        <v>2.4255599999999999</v>
      </c>
      <c r="G1479" s="2">
        <f t="shared" si="179"/>
        <v>2.3736499999999996</v>
      </c>
      <c r="H1479" s="2">
        <f t="shared" si="175"/>
        <v>2.4522810000000006</v>
      </c>
      <c r="I1479" s="2">
        <f t="array" ref="I1479">SUMPRODUCT(B1463:B1482, (ROW(B1463:B1482)-ROW(B1463)+1)) / (20*21/2)</f>
        <v>2.417580476190476</v>
      </c>
      <c r="J1479" s="2">
        <f t="shared" si="178"/>
        <v>2.4200673202042338</v>
      </c>
      <c r="K1479" s="2">
        <f t="shared" si="180"/>
        <v>2.3864202327603574</v>
      </c>
    </row>
    <row r="1480" spans="1:11" ht="13.5" x14ac:dyDescent="0.25">
      <c r="A1480" s="3">
        <f>TITRES_STAT!B1483</f>
        <v>44167</v>
      </c>
      <c r="B1480" s="6">
        <f>TITRES_STAT!D1483</f>
        <v>2.4085000000000001</v>
      </c>
      <c r="C1480" s="2">
        <f t="shared" si="181"/>
        <v>0</v>
      </c>
      <c r="D1480" s="2">
        <f t="shared" si="182"/>
        <v>2.4179000000000004</v>
      </c>
      <c r="E1480" s="2">
        <f t="shared" si="176"/>
        <v>2.4179199999999996</v>
      </c>
      <c r="F1480" s="2">
        <f t="shared" si="177"/>
        <v>2.4255599999999999</v>
      </c>
      <c r="G1480" s="2">
        <f t="shared" si="179"/>
        <v>2.3778700000000002</v>
      </c>
      <c r="H1480" s="2">
        <f t="shared" si="175"/>
        <v>2.4502595000000005</v>
      </c>
      <c r="I1480" s="2">
        <f t="array" ref="I1480">SUMPRODUCT(B1464:B1483, (ROW(B1464:B1483)-ROW(B1464)+1)) / (20*21/2)</f>
        <v>2.4163195238095239</v>
      </c>
      <c r="J1480" s="2">
        <f t="shared" si="178"/>
        <v>2.4189656706609735</v>
      </c>
      <c r="K1480" s="2">
        <f t="shared" si="180"/>
        <v>2.3872861059854418</v>
      </c>
    </row>
    <row r="1481" spans="1:11" ht="13.5" x14ac:dyDescent="0.25">
      <c r="A1481" s="3">
        <f>TITRES_STAT!B1484</f>
        <v>44168</v>
      </c>
      <c r="B1481" s="6">
        <f>TITRES_STAT!D1484</f>
        <v>2.3908999999999998</v>
      </c>
      <c r="C1481" s="2">
        <f t="shared" si="181"/>
        <v>-1.7600000000000282E-2</v>
      </c>
      <c r="D1481" s="2">
        <f t="shared" si="182"/>
        <v>2.4049800000000001</v>
      </c>
      <c r="E1481" s="2">
        <f t="shared" si="176"/>
        <v>2.4173299999999998</v>
      </c>
      <c r="F1481" s="2">
        <f t="shared" si="177"/>
        <v>2.4223300000000001</v>
      </c>
      <c r="G1481" s="2">
        <f t="shared" si="179"/>
        <v>2.3805300000000003</v>
      </c>
      <c r="H1481" s="2">
        <f t="shared" si="175"/>
        <v>2.4482875000000006</v>
      </c>
      <c r="I1481" s="2">
        <f t="array" ref="I1481">SUMPRODUCT(B1465:B1484, (ROW(B1465:B1484)-ROW(B1465)+1)) / (20*21/2)</f>
        <v>2.4145528571428576</v>
      </c>
      <c r="J1481" s="2">
        <f t="shared" si="178"/>
        <v>2.4162927496456428</v>
      </c>
      <c r="K1481" s="2">
        <f t="shared" si="180"/>
        <v>2.3874278273193461</v>
      </c>
    </row>
    <row r="1482" spans="1:11" ht="13.5" x14ac:dyDescent="0.25">
      <c r="A1482" s="3">
        <f>TITRES_STAT!B1485</f>
        <v>44169</v>
      </c>
      <c r="B1482" s="6">
        <f>TITRES_STAT!D1485</f>
        <v>2.4085000000000001</v>
      </c>
      <c r="C1482" s="2">
        <f t="shared" si="181"/>
        <v>1.7600000000000282E-2</v>
      </c>
      <c r="D1482" s="2">
        <f t="shared" si="182"/>
        <v>2.4049800000000001</v>
      </c>
      <c r="E1482" s="2">
        <f t="shared" si="176"/>
        <v>2.4184999999999999</v>
      </c>
      <c r="F1482" s="2">
        <f t="shared" si="177"/>
        <v>2.4217400000000007</v>
      </c>
      <c r="G1482" s="2">
        <f t="shared" si="179"/>
        <v>2.3837620000000004</v>
      </c>
      <c r="H1482" s="2">
        <f t="shared" ref="H1482:H1545" si="183">AVERAGE(B1283:B1482)</f>
        <v>2.4465680000000005</v>
      </c>
      <c r="I1482" s="2">
        <f t="array" ref="I1482">SUMPRODUCT(B1466:B1485, (ROW(B1466:B1485)-ROW(B1466)+1)) / (20*21/2)</f>
        <v>2.4135161904761908</v>
      </c>
      <c r="J1482" s="2">
        <f t="shared" si="178"/>
        <v>2.4155505830127244</v>
      </c>
      <c r="K1482" s="2">
        <f t="shared" si="180"/>
        <v>2.3882541870323131</v>
      </c>
    </row>
    <row r="1483" spans="1:11" ht="13.5" x14ac:dyDescent="0.25">
      <c r="A1483" s="3">
        <f>TITRES_STAT!B1486</f>
        <v>44172</v>
      </c>
      <c r="B1483" s="6">
        <f>TITRES_STAT!D1486</f>
        <v>2.4085000000000001</v>
      </c>
      <c r="C1483" s="2">
        <f t="shared" si="181"/>
        <v>0</v>
      </c>
      <c r="D1483" s="2">
        <f t="shared" si="182"/>
        <v>2.4049800000000001</v>
      </c>
      <c r="E1483" s="2">
        <f t="shared" si="176"/>
        <v>2.41967</v>
      </c>
      <c r="F1483" s="2">
        <f t="shared" si="177"/>
        <v>2.4211500000000008</v>
      </c>
      <c r="G1483" s="2">
        <f t="shared" si="179"/>
        <v>2.3871020000000005</v>
      </c>
      <c r="H1483" s="2">
        <f t="shared" si="183"/>
        <v>2.4448760000000003</v>
      </c>
      <c r="I1483" s="2">
        <f t="array" ref="I1483">SUMPRODUCT(B1467:B1486, (ROW(B1467:B1486)-ROW(B1467)+1)) / (20*21/2)</f>
        <v>2.412619523809524</v>
      </c>
      <c r="J1483" s="2">
        <f t="shared" si="178"/>
        <v>2.4148790989162743</v>
      </c>
      <c r="K1483" s="2">
        <f t="shared" si="180"/>
        <v>2.3890481404820263</v>
      </c>
    </row>
    <row r="1484" spans="1:11" ht="13.5" x14ac:dyDescent="0.25">
      <c r="A1484" s="3">
        <f>TITRES_STAT!B1487</f>
        <v>44173</v>
      </c>
      <c r="B1484" s="6">
        <f>TITRES_STAT!D1487</f>
        <v>2.4026000000000001</v>
      </c>
      <c r="C1484" s="2">
        <f t="shared" si="181"/>
        <v>-5.9000000000000163E-3</v>
      </c>
      <c r="D1484" s="2">
        <f t="shared" si="182"/>
        <v>2.4037999999999999</v>
      </c>
      <c r="E1484" s="2">
        <f t="shared" ref="E1484:E1547" si="184">AVERAGE(B1475:B1484)</f>
        <v>2.41614</v>
      </c>
      <c r="F1484" s="2">
        <f t="shared" si="177"/>
        <v>2.419385000000001</v>
      </c>
      <c r="G1484" s="2">
        <f t="shared" si="179"/>
        <v>2.3909840000000004</v>
      </c>
      <c r="H1484" s="2">
        <f t="shared" si="183"/>
        <v>2.4427700000000008</v>
      </c>
      <c r="I1484" s="2">
        <f t="array" ref="I1484">SUMPRODUCT(B1468:B1487, (ROW(B1468:B1487)-ROW(B1468)+1)) / (20*21/2)</f>
        <v>2.4118628571428573</v>
      </c>
      <c r="J1484" s="2">
        <f t="shared" si="178"/>
        <v>2.4137096609242481</v>
      </c>
      <c r="K1484" s="2">
        <f t="shared" si="180"/>
        <v>2.3895795859533195</v>
      </c>
    </row>
    <row r="1485" spans="1:11" ht="13.5" x14ac:dyDescent="0.25">
      <c r="A1485" s="3">
        <f>TITRES_STAT!B1488</f>
        <v>44174</v>
      </c>
      <c r="B1485" s="6">
        <f>TITRES_STAT!D1488</f>
        <v>2.4085000000000001</v>
      </c>
      <c r="C1485" s="2">
        <f t="shared" si="181"/>
        <v>5.9000000000000163E-3</v>
      </c>
      <c r="D1485" s="2">
        <f t="shared" si="182"/>
        <v>2.4037999999999999</v>
      </c>
      <c r="E1485" s="2">
        <f t="shared" si="184"/>
        <v>2.4108499999999999</v>
      </c>
      <c r="F1485" s="2">
        <f t="shared" si="177"/>
        <v>2.4179149999999998</v>
      </c>
      <c r="G1485" s="2">
        <f t="shared" si="179"/>
        <v>2.3943240000000006</v>
      </c>
      <c r="H1485" s="2">
        <f t="shared" si="183"/>
        <v>2.4406935000000005</v>
      </c>
      <c r="I1485" s="2">
        <f t="array" ref="I1485">SUMPRODUCT(B1469:B1488, (ROW(B1469:B1488)-ROW(B1469)+1)) / (20*21/2)</f>
        <v>2.411106190476191</v>
      </c>
      <c r="J1485" s="2">
        <f t="shared" si="178"/>
        <v>2.4132135027409864</v>
      </c>
      <c r="K1485" s="2">
        <f t="shared" si="180"/>
        <v>2.3903215629747581</v>
      </c>
    </row>
    <row r="1486" spans="1:11" ht="13.5" x14ac:dyDescent="0.25">
      <c r="A1486" s="3">
        <f>TITRES_STAT!B1489</f>
        <v>44175</v>
      </c>
      <c r="B1486" s="6">
        <f>TITRES_STAT!D1489</f>
        <v>2.4085000000000001</v>
      </c>
      <c r="C1486" s="2">
        <f t="shared" si="181"/>
        <v>0</v>
      </c>
      <c r="D1486" s="2">
        <f t="shared" si="182"/>
        <v>2.4073199999999999</v>
      </c>
      <c r="E1486" s="2">
        <f t="shared" si="184"/>
        <v>2.4061500000000002</v>
      </c>
      <c r="F1486" s="2">
        <f t="shared" si="177"/>
        <v>2.4164450000000004</v>
      </c>
      <c r="G1486" s="2">
        <f t="shared" si="179"/>
        <v>2.3987640000000008</v>
      </c>
      <c r="H1486" s="2">
        <f t="shared" si="183"/>
        <v>2.4386170000000007</v>
      </c>
      <c r="I1486" s="2">
        <f t="array" ref="I1486">SUMPRODUCT(B1470:B1489, (ROW(B1470:B1489)-ROW(B1470)+1)) / (20*21/2)</f>
        <v>2.4104895238095239</v>
      </c>
      <c r="J1486" s="2">
        <f t="shared" si="178"/>
        <v>2.4127645977180352</v>
      </c>
      <c r="K1486" s="2">
        <f t="shared" si="180"/>
        <v>2.3910344428581012</v>
      </c>
    </row>
    <row r="1487" spans="1:11" ht="13.5" x14ac:dyDescent="0.25">
      <c r="A1487" s="3">
        <f>TITRES_STAT!B1490</f>
        <v>44176</v>
      </c>
      <c r="B1487" s="6">
        <f>TITRES_STAT!D1490</f>
        <v>2.4085000000000001</v>
      </c>
      <c r="C1487" s="2">
        <f t="shared" si="181"/>
        <v>0</v>
      </c>
      <c r="D1487" s="2">
        <f t="shared" si="182"/>
        <v>2.4073199999999999</v>
      </c>
      <c r="E1487" s="2">
        <f t="shared" si="184"/>
        <v>2.4061500000000002</v>
      </c>
      <c r="F1487" s="2">
        <f t="shared" si="177"/>
        <v>2.4164450000000004</v>
      </c>
      <c r="G1487" s="2">
        <f t="shared" si="179"/>
        <v>2.4029840000000005</v>
      </c>
      <c r="H1487" s="2">
        <f t="shared" si="183"/>
        <v>2.4366505000000007</v>
      </c>
      <c r="I1487" s="2">
        <f t="array" ref="I1487">SUMPRODUCT(B1471:B1490, (ROW(B1471:B1490)-ROW(B1471)+1)) / (20*21/2)</f>
        <v>2.4100128571428576</v>
      </c>
      <c r="J1487" s="2">
        <f t="shared" si="178"/>
        <v>2.4123584455544127</v>
      </c>
      <c r="K1487" s="2">
        <f t="shared" si="180"/>
        <v>2.3917193666675876</v>
      </c>
    </row>
    <row r="1488" spans="1:11" ht="13.5" x14ac:dyDescent="0.25">
      <c r="A1488" s="3">
        <f>TITRES_STAT!B1491</f>
        <v>44179</v>
      </c>
      <c r="B1488" s="6">
        <f>TITRES_STAT!D1491</f>
        <v>2.4085000000000001</v>
      </c>
      <c r="C1488" s="2">
        <f t="shared" si="181"/>
        <v>0</v>
      </c>
      <c r="D1488" s="2">
        <f t="shared" si="182"/>
        <v>2.4073199999999999</v>
      </c>
      <c r="E1488" s="2">
        <f t="shared" si="184"/>
        <v>2.4061499999999998</v>
      </c>
      <c r="F1488" s="2">
        <f t="shared" si="177"/>
        <v>2.4149750000000005</v>
      </c>
      <c r="G1488" s="2">
        <f t="shared" si="179"/>
        <v>2.4074240000000007</v>
      </c>
      <c r="H1488" s="2">
        <f t="shared" si="183"/>
        <v>2.4349585000000009</v>
      </c>
      <c r="I1488" s="2">
        <f t="array" ref="I1488">SUMPRODUCT(B1472:B1491, (ROW(B1472:B1491)-ROW(B1472)+1)) / (20*21/2)</f>
        <v>2.4135904761904765</v>
      </c>
      <c r="J1488" s="2">
        <f t="shared" si="178"/>
        <v>2.4119909745492305</v>
      </c>
      <c r="K1488" s="2">
        <f t="shared" si="180"/>
        <v>2.3923774307198391</v>
      </c>
    </row>
    <row r="1489" spans="1:11" ht="13.5" x14ac:dyDescent="0.25">
      <c r="A1489" s="3">
        <f>TITRES_STAT!B1492</f>
        <v>44180</v>
      </c>
      <c r="B1489" s="6">
        <f>TITRES_STAT!D1492</f>
        <v>2.4085000000000001</v>
      </c>
      <c r="C1489" s="2">
        <f t="shared" si="181"/>
        <v>0</v>
      </c>
      <c r="D1489" s="2">
        <f t="shared" si="182"/>
        <v>2.4085000000000001</v>
      </c>
      <c r="E1489" s="2">
        <f t="shared" si="184"/>
        <v>2.4061499999999998</v>
      </c>
      <c r="F1489" s="2">
        <f t="shared" si="177"/>
        <v>2.4135050000000007</v>
      </c>
      <c r="G1489" s="2">
        <f t="shared" si="179"/>
        <v>2.4118640000000009</v>
      </c>
      <c r="H1489" s="2">
        <f t="shared" si="183"/>
        <v>2.4329920000000005</v>
      </c>
      <c r="I1489" s="2">
        <f t="array" ref="I1489">SUMPRODUCT(B1473:B1492, (ROW(B1473:B1492)-ROW(B1473)+1)) / (20*21/2)</f>
        <v>2.4169166666666668</v>
      </c>
      <c r="J1489" s="2">
        <f t="shared" si="178"/>
        <v>2.4116585007826372</v>
      </c>
      <c r="K1489" s="2">
        <f t="shared" si="180"/>
        <v>2.3930096883386689</v>
      </c>
    </row>
    <row r="1490" spans="1:11" ht="13.5" x14ac:dyDescent="0.25">
      <c r="A1490" s="3">
        <f>TITRES_STAT!B1493</f>
        <v>44181</v>
      </c>
      <c r="B1490" s="6">
        <f>TITRES_STAT!D1493</f>
        <v>2.4085000000000001</v>
      </c>
      <c r="C1490" s="2">
        <f t="shared" si="181"/>
        <v>0</v>
      </c>
      <c r="D1490" s="2">
        <f t="shared" si="182"/>
        <v>2.4085000000000001</v>
      </c>
      <c r="E1490" s="2">
        <f t="shared" si="184"/>
        <v>2.4061499999999998</v>
      </c>
      <c r="F1490" s="2">
        <f t="shared" si="177"/>
        <v>2.4120350000000008</v>
      </c>
      <c r="G1490" s="2">
        <f t="shared" si="179"/>
        <v>2.415534000000001</v>
      </c>
      <c r="H1490" s="2">
        <f t="shared" si="183"/>
        <v>2.4311080000000005</v>
      </c>
      <c r="I1490" s="2">
        <f t="array" ref="I1490">SUMPRODUCT(B1474:B1493, (ROW(B1474:B1493)-ROW(B1474)+1)) / (20*21/2)</f>
        <v>2.4205533333333333</v>
      </c>
      <c r="J1490" s="2">
        <f t="shared" si="178"/>
        <v>2.4113576911842909</v>
      </c>
      <c r="K1490" s="2">
        <f t="shared" si="180"/>
        <v>2.3936171515410742</v>
      </c>
    </row>
    <row r="1491" spans="1:11" ht="13.5" x14ac:dyDescent="0.25">
      <c r="A1491" s="3">
        <f>TITRES_STAT!B1494</f>
        <v>44182</v>
      </c>
      <c r="B1491" s="6">
        <f>TITRES_STAT!D1494</f>
        <v>2.4496000000000002</v>
      </c>
      <c r="C1491" s="2">
        <f t="shared" si="181"/>
        <v>4.1100000000000136E-2</v>
      </c>
      <c r="D1491" s="2">
        <f t="shared" si="182"/>
        <v>2.4167200000000002</v>
      </c>
      <c r="E1491" s="2">
        <f t="shared" si="184"/>
        <v>2.4120200000000001</v>
      </c>
      <c r="F1491" s="2">
        <f t="shared" si="177"/>
        <v>2.4146750000000012</v>
      </c>
      <c r="G1491" s="2">
        <f t="shared" si="179"/>
        <v>2.4179380000000008</v>
      </c>
      <c r="H1491" s="2">
        <f t="shared" si="183"/>
        <v>2.4293195000000005</v>
      </c>
      <c r="I1491" s="2">
        <f t="array" ref="I1491">SUMPRODUCT(B1475:B1494, (ROW(B1475:B1494)-ROW(B1475)+1)) / (20*21/2)</f>
        <v>2.4239104761904762</v>
      </c>
      <c r="J1491" s="2">
        <f t="shared" si="178"/>
        <v>2.4149998158334061</v>
      </c>
      <c r="K1491" s="2">
        <f t="shared" si="180"/>
        <v>2.3958125573629929</v>
      </c>
    </row>
    <row r="1492" spans="1:11" ht="13.5" x14ac:dyDescent="0.25">
      <c r="A1492" s="3">
        <f>TITRES_STAT!B1495</f>
        <v>44183</v>
      </c>
      <c r="B1492" s="6">
        <f>TITRES_STAT!D1495</f>
        <v>2.4496000000000002</v>
      </c>
      <c r="C1492" s="2">
        <f t="shared" si="181"/>
        <v>0</v>
      </c>
      <c r="D1492" s="2">
        <f t="shared" si="182"/>
        <v>2.4249400000000003</v>
      </c>
      <c r="E1492" s="2">
        <f t="shared" si="184"/>
        <v>2.4161299999999999</v>
      </c>
      <c r="F1492" s="2">
        <f t="shared" ref="F1492:F1555" si="185">AVERAGE(B1473:B1492)</f>
        <v>2.4173150000000008</v>
      </c>
      <c r="G1492" s="2">
        <f t="shared" si="179"/>
        <v>2.4203420000000011</v>
      </c>
      <c r="H1492" s="2">
        <f t="shared" si="183"/>
        <v>2.4275035000000007</v>
      </c>
      <c r="I1492" s="2">
        <f t="array" ref="I1492">SUMPRODUCT(B1476:B1495, (ROW(B1476:B1495)-ROW(B1476)+1)) / (20*21/2)</f>
        <v>2.4249457142857143</v>
      </c>
      <c r="J1492" s="2">
        <f t="shared" si="178"/>
        <v>2.4182950714683198</v>
      </c>
      <c r="K1492" s="2">
        <f t="shared" si="180"/>
        <v>2.3979218688389539</v>
      </c>
    </row>
    <row r="1493" spans="1:11" ht="13.5" x14ac:dyDescent="0.25">
      <c r="A1493" s="3">
        <f>TITRES_STAT!B1496</f>
        <v>44186</v>
      </c>
      <c r="B1493" s="6">
        <f>TITRES_STAT!D1496</f>
        <v>2.4554999999999998</v>
      </c>
      <c r="C1493" s="2">
        <f t="shared" si="181"/>
        <v>5.8999999999995723E-3</v>
      </c>
      <c r="D1493" s="2">
        <f t="shared" si="182"/>
        <v>2.4343400000000002</v>
      </c>
      <c r="E1493" s="2">
        <f t="shared" si="184"/>
        <v>2.42083</v>
      </c>
      <c r="F1493" s="2">
        <f t="shared" si="185"/>
        <v>2.4202500000000007</v>
      </c>
      <c r="G1493" s="2">
        <f t="shared" si="179"/>
        <v>2.421876000000001</v>
      </c>
      <c r="H1493" s="2">
        <f t="shared" si="183"/>
        <v>2.4260465</v>
      </c>
      <c r="I1493" s="2">
        <f t="array" ref="I1493">SUMPRODUCT(B1477:B1496, (ROW(B1477:B1496)-ROW(B1477)+1)) / (20*21/2)</f>
        <v>2.4238828571428574</v>
      </c>
      <c r="J1493" s="2">
        <f t="shared" ref="J1493:J1556" si="186">$J$4*B1493+J1492*(1-$J$4)</f>
        <v>2.4218383979951468</v>
      </c>
      <c r="K1493" s="2">
        <f t="shared" si="180"/>
        <v>2.4001798347668379</v>
      </c>
    </row>
    <row r="1494" spans="1:11" ht="13.5" x14ac:dyDescent="0.25">
      <c r="A1494" s="3">
        <f>TITRES_STAT!B1497</f>
        <v>44187</v>
      </c>
      <c r="B1494" s="6">
        <f>TITRES_STAT!D1497</f>
        <v>2.4554999999999998</v>
      </c>
      <c r="C1494" s="2">
        <f t="shared" si="181"/>
        <v>0</v>
      </c>
      <c r="D1494" s="2">
        <f t="shared" si="182"/>
        <v>2.4437400000000005</v>
      </c>
      <c r="E1494" s="2">
        <f t="shared" si="184"/>
        <v>2.4261200000000001</v>
      </c>
      <c r="F1494" s="2">
        <f t="shared" si="185"/>
        <v>2.4211300000000007</v>
      </c>
      <c r="G1494" s="2">
        <f t="shared" si="179"/>
        <v>2.4233000000000011</v>
      </c>
      <c r="H1494" s="2">
        <f t="shared" si="183"/>
        <v>2.4245895000000002</v>
      </c>
      <c r="I1494" s="2">
        <f t="array" ref="I1494">SUMPRODUCT(B1478:B1497, (ROW(B1478:B1497)-ROW(B1478)+1)) / (20*21/2)</f>
        <v>2.4219295238095238</v>
      </c>
      <c r="J1494" s="2">
        <f t="shared" si="186"/>
        <v>2.4250442648527519</v>
      </c>
      <c r="K1494" s="2">
        <f t="shared" si="180"/>
        <v>2.4023492530112756</v>
      </c>
    </row>
    <row r="1495" spans="1:11" ht="13.5" x14ac:dyDescent="0.25">
      <c r="A1495" s="3">
        <f>TITRES_STAT!B1498</f>
        <v>44188</v>
      </c>
      <c r="B1495" s="6">
        <f>TITRES_STAT!D1498</f>
        <v>2.4319999999999999</v>
      </c>
      <c r="C1495" s="2">
        <f t="shared" si="181"/>
        <v>-2.3499999999999854E-2</v>
      </c>
      <c r="D1495" s="2">
        <f t="shared" si="182"/>
        <v>2.4484400000000002</v>
      </c>
      <c r="E1495" s="2">
        <f t="shared" si="184"/>
        <v>2.4284699999999999</v>
      </c>
      <c r="F1495" s="2">
        <f t="shared" si="185"/>
        <v>2.4196600000000004</v>
      </c>
      <c r="G1495" s="2">
        <f t="shared" si="179"/>
        <v>2.424694000000001</v>
      </c>
      <c r="H1495" s="2">
        <f t="shared" si="183"/>
        <v>2.4230149999999999</v>
      </c>
      <c r="I1495" s="2">
        <f t="array" ref="I1495">SUMPRODUCT(B1479:B1498, (ROW(B1479:B1498)-ROW(B1479)+1)) / (20*21/2)</f>
        <v>2.4211461904761906</v>
      </c>
      <c r="J1495" s="2">
        <f t="shared" si="186"/>
        <v>2.4257067158191563</v>
      </c>
      <c r="K1495" s="2">
        <f t="shared" si="180"/>
        <v>2.4035120274029902</v>
      </c>
    </row>
    <row r="1496" spans="1:11" ht="13.5" x14ac:dyDescent="0.25">
      <c r="A1496" s="3">
        <f>TITRES_STAT!B1499</f>
        <v>44189</v>
      </c>
      <c r="B1496" s="6">
        <f>TITRES_STAT!D1499</f>
        <v>2.4085000000000001</v>
      </c>
      <c r="C1496" s="2">
        <f t="shared" si="181"/>
        <v>-2.3499999999999854E-2</v>
      </c>
      <c r="D1496" s="2">
        <f t="shared" si="182"/>
        <v>2.4402200000000001</v>
      </c>
      <c r="E1496" s="2">
        <f t="shared" si="184"/>
        <v>2.4284699999999999</v>
      </c>
      <c r="F1496" s="2">
        <f t="shared" si="185"/>
        <v>2.4173100000000005</v>
      </c>
      <c r="G1496" s="2">
        <f t="shared" si="179"/>
        <v>2.425838000000001</v>
      </c>
      <c r="H1496" s="2">
        <f t="shared" si="183"/>
        <v>2.4213230000000006</v>
      </c>
      <c r="I1496" s="2">
        <f t="array" ref="I1496">SUMPRODUCT(B1480:B1499, (ROW(B1480:B1499)-ROW(B1480)+1)) / (20*21/2)</f>
        <v>2.4198009523809523</v>
      </c>
      <c r="J1496" s="2">
        <f t="shared" si="186"/>
        <v>2.4240679809792365</v>
      </c>
      <c r="K1496" s="2">
        <f t="shared" si="180"/>
        <v>2.4037076341715005</v>
      </c>
    </row>
    <row r="1497" spans="1:11" ht="13.5" x14ac:dyDescent="0.25">
      <c r="A1497" s="3">
        <f>TITRES_STAT!B1500</f>
        <v>44190</v>
      </c>
      <c r="B1497" s="6">
        <f>TITRES_STAT!D1500</f>
        <v>2.3967999999999998</v>
      </c>
      <c r="C1497" s="2">
        <f t="shared" si="181"/>
        <v>-1.1700000000000266E-2</v>
      </c>
      <c r="D1497" s="2">
        <f t="shared" si="182"/>
        <v>2.4296599999999997</v>
      </c>
      <c r="E1497" s="2">
        <f t="shared" si="184"/>
        <v>2.4272999999999998</v>
      </c>
      <c r="F1497" s="2">
        <f t="shared" si="185"/>
        <v>2.4167250000000005</v>
      </c>
      <c r="G1497" s="2">
        <f t="shared" si="179"/>
        <v>2.4258680000000008</v>
      </c>
      <c r="H1497" s="2">
        <f t="shared" si="183"/>
        <v>2.4192155000000004</v>
      </c>
      <c r="I1497" s="2">
        <f t="array" ref="I1497">SUMPRODUCT(B1481:B1500, (ROW(B1481:B1500)-ROW(B1481)+1)) / (20*21/2)</f>
        <v>2.4190457142857147</v>
      </c>
      <c r="J1497" s="2">
        <f t="shared" si="186"/>
        <v>2.4214710304097857</v>
      </c>
      <c r="K1497" s="2">
        <f t="shared" si="180"/>
        <v>2.403436746556932</v>
      </c>
    </row>
    <row r="1498" spans="1:11" ht="13.5" x14ac:dyDescent="0.25">
      <c r="A1498" s="3">
        <f>TITRES_STAT!B1501</f>
        <v>44193</v>
      </c>
      <c r="B1498" s="6">
        <f>TITRES_STAT!D1501</f>
        <v>2.4085000000000001</v>
      </c>
      <c r="C1498" s="2">
        <f t="shared" si="181"/>
        <v>1.1700000000000266E-2</v>
      </c>
      <c r="D1498" s="2">
        <f t="shared" si="182"/>
        <v>2.4202599999999999</v>
      </c>
      <c r="E1498" s="2">
        <f t="shared" si="184"/>
        <v>2.4272999999999998</v>
      </c>
      <c r="F1498" s="2">
        <f t="shared" si="185"/>
        <v>2.4167250000000005</v>
      </c>
      <c r="G1498" s="2">
        <f t="shared" si="179"/>
        <v>2.4256920000000011</v>
      </c>
      <c r="H1498" s="2">
        <f t="shared" si="183"/>
        <v>2.4177985000000004</v>
      </c>
      <c r="I1498" s="2">
        <f t="array" ref="I1498">SUMPRODUCT(B1482:B1501, (ROW(B1482:B1501)-ROW(B1482)+1)) / (20*21/2)</f>
        <v>2.4182904761904767</v>
      </c>
      <c r="J1498" s="2">
        <f t="shared" si="186"/>
        <v>2.4202356941802821</v>
      </c>
      <c r="K1498" s="2">
        <f t="shared" si="180"/>
        <v>2.403635305515484</v>
      </c>
    </row>
    <row r="1499" spans="1:11" ht="13.5" x14ac:dyDescent="0.25">
      <c r="A1499" s="3">
        <f>TITRES_STAT!B1502</f>
        <v>44194</v>
      </c>
      <c r="B1499" s="6">
        <f>TITRES_STAT!D1502</f>
        <v>2.4026000000000001</v>
      </c>
      <c r="C1499" s="2">
        <f t="shared" si="181"/>
        <v>-5.9000000000000163E-3</v>
      </c>
      <c r="D1499" s="2">
        <f t="shared" si="182"/>
        <v>2.4096800000000003</v>
      </c>
      <c r="E1499" s="2">
        <f t="shared" si="184"/>
        <v>2.4267100000000004</v>
      </c>
      <c r="F1499" s="2">
        <f t="shared" si="185"/>
        <v>2.4164300000000001</v>
      </c>
      <c r="G1499" s="2">
        <f t="shared" si="179"/>
        <v>2.4250700000000012</v>
      </c>
      <c r="H1499" s="2">
        <f t="shared" si="183"/>
        <v>2.4162695000000003</v>
      </c>
      <c r="I1499" s="2">
        <f t="array" ref="I1499">SUMPRODUCT(B1483:B1502, (ROW(B1483:B1502)-ROW(B1483)+1)) / (20*21/2)</f>
        <v>2.4174514285714288</v>
      </c>
      <c r="J1499" s="2">
        <f t="shared" si="186"/>
        <v>2.4185561042583501</v>
      </c>
      <c r="K1499" s="2">
        <f t="shared" si="180"/>
        <v>2.4035947052991906</v>
      </c>
    </row>
    <row r="1500" spans="1:11" ht="13.5" x14ac:dyDescent="0.25">
      <c r="A1500" s="3">
        <f>TITRES_STAT!B1503</f>
        <v>44195</v>
      </c>
      <c r="B1500" s="6">
        <f>TITRES_STAT!D1503</f>
        <v>2.4085000000000001</v>
      </c>
      <c r="C1500" s="2">
        <f t="shared" si="181"/>
        <v>5.9000000000000163E-3</v>
      </c>
      <c r="D1500" s="2">
        <f t="shared" si="182"/>
        <v>2.4049800000000001</v>
      </c>
      <c r="E1500" s="2">
        <f t="shared" si="184"/>
        <v>2.4267099999999999</v>
      </c>
      <c r="F1500" s="2">
        <f t="shared" si="185"/>
        <v>2.4164299999999996</v>
      </c>
      <c r="G1500" s="2">
        <f t="shared" si="179"/>
        <v>2.4255540000000013</v>
      </c>
      <c r="H1500" s="2">
        <f t="shared" si="183"/>
        <v>2.4147150000000006</v>
      </c>
      <c r="I1500" s="2">
        <f t="array" ref="I1500">SUMPRODUCT(B1484:B1503, (ROW(B1484:B1503)-ROW(B1484)+1)) / (20*21/2)</f>
        <v>2.416612380952381</v>
      </c>
      <c r="J1500" s="2">
        <f t="shared" si="186"/>
        <v>2.4175983800432692</v>
      </c>
      <c r="K1500" s="2">
        <f t="shared" si="180"/>
        <v>2.4037870697972616</v>
      </c>
    </row>
    <row r="1501" spans="1:11" ht="13.5" x14ac:dyDescent="0.25">
      <c r="A1501" s="3">
        <f>TITRES_STAT!B1504</f>
        <v>44196</v>
      </c>
      <c r="B1501" s="6">
        <f>TITRES_STAT!D1504</f>
        <v>2.4085000000000001</v>
      </c>
      <c r="C1501" s="2">
        <f t="shared" si="181"/>
        <v>0</v>
      </c>
      <c r="D1501" s="2">
        <f t="shared" si="182"/>
        <v>2.4049800000000001</v>
      </c>
      <c r="E1501" s="2">
        <f t="shared" si="184"/>
        <v>2.4226000000000001</v>
      </c>
      <c r="F1501" s="2">
        <f t="shared" si="185"/>
        <v>2.4173100000000005</v>
      </c>
      <c r="G1501" s="2">
        <f t="shared" si="179"/>
        <v>2.4254360000000017</v>
      </c>
      <c r="H1501" s="2">
        <f t="shared" si="183"/>
        <v>2.4131605000000005</v>
      </c>
      <c r="I1501" s="2">
        <f t="array" ref="I1501">SUMPRODUCT(B1485:B1504, (ROW(B1485:B1504)-ROW(B1485)+1)) / (20*21/2)</f>
        <v>2.4157733333333336</v>
      </c>
      <c r="J1501" s="2">
        <f t="shared" si="186"/>
        <v>2.4167318676581959</v>
      </c>
      <c r="K1501" s="2">
        <f t="shared" si="180"/>
        <v>2.403971890589526</v>
      </c>
    </row>
    <row r="1502" spans="1:11" ht="13.5" x14ac:dyDescent="0.25">
      <c r="A1502" s="3">
        <f>TITRES_STAT!B1505</f>
        <v>44200</v>
      </c>
      <c r="B1502" s="6">
        <f>TITRES_STAT!D1505</f>
        <v>2.4085000000000001</v>
      </c>
      <c r="C1502" s="2">
        <f t="shared" si="181"/>
        <v>0</v>
      </c>
      <c r="D1502" s="2">
        <f t="shared" si="182"/>
        <v>2.4073199999999999</v>
      </c>
      <c r="E1502" s="2">
        <f t="shared" si="184"/>
        <v>2.4184899999999998</v>
      </c>
      <c r="F1502" s="2">
        <f t="shared" si="185"/>
        <v>2.4173100000000005</v>
      </c>
      <c r="G1502" s="2">
        <f t="shared" si="179"/>
        <v>2.4252000000000016</v>
      </c>
      <c r="H1502" s="2">
        <f t="shared" si="183"/>
        <v>2.4121555000000008</v>
      </c>
      <c r="I1502" s="2">
        <f t="array" ref="I1502">SUMPRODUCT(B1486:B1505, (ROW(B1486:B1505)-ROW(B1486)+1)) / (20*21/2)</f>
        <v>2.4149061904761906</v>
      </c>
      <c r="J1502" s="2">
        <f t="shared" si="186"/>
        <v>2.415947880262177</v>
      </c>
      <c r="K1502" s="2">
        <f t="shared" si="180"/>
        <v>2.4041494635075837</v>
      </c>
    </row>
    <row r="1503" spans="1:11" ht="13.5" x14ac:dyDescent="0.25">
      <c r="A1503" s="3">
        <f>TITRES_STAT!B1506</f>
        <v>44201</v>
      </c>
      <c r="B1503" s="6">
        <f>TITRES_STAT!D1506</f>
        <v>2.4085000000000001</v>
      </c>
      <c r="C1503" s="2">
        <f t="shared" si="181"/>
        <v>0</v>
      </c>
      <c r="D1503" s="2">
        <f t="shared" si="182"/>
        <v>2.4073199999999999</v>
      </c>
      <c r="E1503" s="2">
        <f t="shared" si="184"/>
        <v>2.4137899999999997</v>
      </c>
      <c r="F1503" s="2">
        <f t="shared" si="185"/>
        <v>2.4173100000000005</v>
      </c>
      <c r="G1503" s="2">
        <f t="shared" si="179"/>
        <v>2.4249640000000015</v>
      </c>
      <c r="H1503" s="2">
        <f t="shared" si="183"/>
        <v>2.4115350000000011</v>
      </c>
      <c r="I1503" s="2">
        <f t="array" ref="I1503">SUMPRODUCT(B1487:B1506, (ROW(B1487:B1506)-ROW(B1487)+1)) / (20*21/2)</f>
        <v>2.4140390476190481</v>
      </c>
      <c r="J1503" s="2">
        <f t="shared" si="186"/>
        <v>2.4152385583324456</v>
      </c>
      <c r="K1503" s="2">
        <f t="shared" si="180"/>
        <v>2.4043200727817964</v>
      </c>
    </row>
    <row r="1504" spans="1:11" ht="13.5" x14ac:dyDescent="0.25">
      <c r="A1504" s="3">
        <f>TITRES_STAT!B1507</f>
        <v>44202</v>
      </c>
      <c r="B1504" s="6">
        <f>TITRES_STAT!D1507</f>
        <v>2.4085000000000001</v>
      </c>
      <c r="C1504" s="2">
        <f t="shared" si="181"/>
        <v>0</v>
      </c>
      <c r="D1504" s="2">
        <f t="shared" si="182"/>
        <v>2.4085000000000001</v>
      </c>
      <c r="E1504" s="2">
        <f t="shared" si="184"/>
        <v>2.40909</v>
      </c>
      <c r="F1504" s="2">
        <f t="shared" si="185"/>
        <v>2.4176050000000004</v>
      </c>
      <c r="G1504" s="2">
        <f t="shared" si="179"/>
        <v>2.4237880000000014</v>
      </c>
      <c r="H1504" s="2">
        <f t="shared" si="183"/>
        <v>2.4112715000000007</v>
      </c>
      <c r="I1504" s="2">
        <f t="array" ref="I1504">SUMPRODUCT(B1488:B1507, (ROW(B1488:B1507)-ROW(B1488)+1)) / (20*21/2)</f>
        <v>2.4131719047619047</v>
      </c>
      <c r="J1504" s="2">
        <f t="shared" si="186"/>
        <v>2.4145967908722126</v>
      </c>
      <c r="K1504" s="2">
        <f t="shared" si="180"/>
        <v>2.4044839914962357</v>
      </c>
    </row>
    <row r="1505" spans="1:11" ht="13.5" x14ac:dyDescent="0.25">
      <c r="A1505" s="3">
        <f>TITRES_STAT!B1508</f>
        <v>44203</v>
      </c>
      <c r="B1505" s="6">
        <f>TITRES_STAT!D1508</f>
        <v>2.4085000000000001</v>
      </c>
      <c r="C1505" s="2">
        <f t="shared" si="181"/>
        <v>0</v>
      </c>
      <c r="D1505" s="2">
        <f t="shared" si="182"/>
        <v>2.4085000000000001</v>
      </c>
      <c r="E1505" s="2">
        <f t="shared" si="184"/>
        <v>2.4067400000000001</v>
      </c>
      <c r="F1505" s="2">
        <f t="shared" si="185"/>
        <v>2.4176050000000009</v>
      </c>
      <c r="G1505" s="2">
        <f t="shared" si="179"/>
        <v>2.4227300000000018</v>
      </c>
      <c r="H1505" s="2">
        <f t="shared" si="183"/>
        <v>2.4106785000000008</v>
      </c>
      <c r="I1505" s="2">
        <f t="array" ref="I1505">SUMPRODUCT(B1489:B1508, (ROW(B1489:B1508)-ROW(B1489)+1)) / (20*21/2)</f>
        <v>2.4123047619047617</v>
      </c>
      <c r="J1505" s="2">
        <f t="shared" si="186"/>
        <v>2.4140161441224781</v>
      </c>
      <c r="K1505" s="2">
        <f t="shared" si="180"/>
        <v>2.4046414820257951</v>
      </c>
    </row>
    <row r="1506" spans="1:11" ht="13.5" x14ac:dyDescent="0.25">
      <c r="A1506" s="3">
        <f>TITRES_STAT!B1509</f>
        <v>44204</v>
      </c>
      <c r="B1506" s="6">
        <f>TITRES_STAT!D1509</f>
        <v>2.4085000000000001</v>
      </c>
      <c r="C1506" s="2">
        <f t="shared" si="181"/>
        <v>0</v>
      </c>
      <c r="D1506" s="2">
        <f t="shared" si="182"/>
        <v>2.4085000000000001</v>
      </c>
      <c r="E1506" s="2">
        <f t="shared" si="184"/>
        <v>2.4067400000000001</v>
      </c>
      <c r="F1506" s="2">
        <f t="shared" si="185"/>
        <v>2.4176050000000009</v>
      </c>
      <c r="G1506" s="2">
        <f t="shared" si="179"/>
        <v>2.4215540000000018</v>
      </c>
      <c r="H1506" s="2">
        <f t="shared" si="183"/>
        <v>2.4098105000000003</v>
      </c>
      <c r="I1506" s="2">
        <f t="array" ref="I1506">SUMPRODUCT(B1490:B1509, (ROW(B1490:B1509)-ROW(B1490)+1)) / (20*21/2)</f>
        <v>2.4114376190476192</v>
      </c>
      <c r="J1506" s="2">
        <f t="shared" si="186"/>
        <v>2.4134907970631945</v>
      </c>
      <c r="K1506" s="2">
        <f t="shared" si="180"/>
        <v>2.4047927964561562</v>
      </c>
    </row>
    <row r="1507" spans="1:11" ht="13.5" x14ac:dyDescent="0.25">
      <c r="A1507" s="3">
        <f>TITRES_STAT!B1510</f>
        <v>44207</v>
      </c>
      <c r="B1507" s="6">
        <f>TITRES_STAT!D1510</f>
        <v>2.4085000000000001</v>
      </c>
      <c r="C1507" s="2">
        <f t="shared" si="181"/>
        <v>0</v>
      </c>
      <c r="D1507" s="2">
        <f t="shared" si="182"/>
        <v>2.4085000000000001</v>
      </c>
      <c r="E1507" s="2">
        <f t="shared" si="184"/>
        <v>2.4079100000000002</v>
      </c>
      <c r="F1507" s="2">
        <f t="shared" si="185"/>
        <v>2.4176050000000009</v>
      </c>
      <c r="G1507" s="2">
        <f t="shared" si="179"/>
        <v>2.4203780000000017</v>
      </c>
      <c r="H1507" s="2">
        <f t="shared" si="183"/>
        <v>2.4088055000000006</v>
      </c>
      <c r="I1507" s="2">
        <f t="array" ref="I1507">SUMPRODUCT(B1491:B1510, (ROW(B1491:B1510)-ROW(B1491)+1)) / (20*21/2)</f>
        <v>2.4105704761904763</v>
      </c>
      <c r="J1507" s="2">
        <f t="shared" si="186"/>
        <v>2.4130154830571757</v>
      </c>
      <c r="K1507" s="2">
        <f t="shared" si="180"/>
        <v>2.4049381769872875</v>
      </c>
    </row>
    <row r="1508" spans="1:11" ht="13.5" x14ac:dyDescent="0.25">
      <c r="A1508" s="3">
        <f>TITRES_STAT!B1511</f>
        <v>44208</v>
      </c>
      <c r="B1508" s="6">
        <f>TITRES_STAT!D1511</f>
        <v>2.4085000000000001</v>
      </c>
      <c r="C1508" s="2">
        <f t="shared" si="181"/>
        <v>0</v>
      </c>
      <c r="D1508" s="2">
        <f t="shared" si="182"/>
        <v>2.4085000000000001</v>
      </c>
      <c r="E1508" s="2">
        <f t="shared" si="184"/>
        <v>2.4079100000000002</v>
      </c>
      <c r="F1508" s="2">
        <f t="shared" si="185"/>
        <v>2.4176050000000009</v>
      </c>
      <c r="G1508" s="2">
        <f t="shared" si="179"/>
        <v>2.4196720000000016</v>
      </c>
      <c r="H1508" s="2">
        <f t="shared" si="183"/>
        <v>2.4074430000000002</v>
      </c>
      <c r="I1508" s="2">
        <f t="array" ref="I1508">SUMPRODUCT(B1492:B1511, (ROW(B1492:B1511)-ROW(B1492)+1)) / (20*21/2)</f>
        <v>2.4085890476190475</v>
      </c>
      <c r="J1508" s="2">
        <f t="shared" si="186"/>
        <v>2.4125854370517303</v>
      </c>
      <c r="K1508" s="2">
        <f t="shared" si="180"/>
        <v>2.4050778563211197</v>
      </c>
    </row>
    <row r="1509" spans="1:11" ht="13.5" x14ac:dyDescent="0.25">
      <c r="A1509" s="3">
        <f>TITRES_STAT!B1512</f>
        <v>44209</v>
      </c>
      <c r="B1509" s="6">
        <f>TITRES_STAT!D1512</f>
        <v>2.4085000000000001</v>
      </c>
      <c r="C1509" s="2">
        <f t="shared" si="181"/>
        <v>0</v>
      </c>
      <c r="D1509" s="2">
        <f t="shared" si="182"/>
        <v>2.4085000000000001</v>
      </c>
      <c r="E1509" s="2">
        <f t="shared" si="184"/>
        <v>2.4085000000000001</v>
      </c>
      <c r="F1509" s="2">
        <f t="shared" si="185"/>
        <v>2.4176050000000009</v>
      </c>
      <c r="G1509" s="2">
        <f t="shared" si="179"/>
        <v>2.418496000000002</v>
      </c>
      <c r="H1509" s="2">
        <f t="shared" si="183"/>
        <v>2.4060805000000003</v>
      </c>
      <c r="I1509" s="2">
        <f t="array" ref="I1509">SUMPRODUCT(B1493:B1512, (ROW(B1493:B1512)-ROW(B1493)+1)) / (20*21/2)</f>
        <v>2.4079733333333335</v>
      </c>
      <c r="J1509" s="2">
        <f t="shared" si="186"/>
        <v>2.4121963478087083</v>
      </c>
      <c r="K1509" s="2">
        <f t="shared" si="180"/>
        <v>2.4052120580340173</v>
      </c>
    </row>
    <row r="1510" spans="1:11" ht="13.5" x14ac:dyDescent="0.25">
      <c r="A1510" s="3">
        <f>TITRES_STAT!B1513</f>
        <v>44211</v>
      </c>
      <c r="B1510" s="6">
        <f>TITRES_STAT!D1513</f>
        <v>2.4085000000000001</v>
      </c>
      <c r="C1510" s="2">
        <f t="shared" si="181"/>
        <v>0</v>
      </c>
      <c r="D1510" s="2">
        <f t="shared" si="182"/>
        <v>2.4085000000000001</v>
      </c>
      <c r="E1510" s="2">
        <f t="shared" si="184"/>
        <v>2.4085000000000001</v>
      </c>
      <c r="F1510" s="2">
        <f t="shared" si="185"/>
        <v>2.4176050000000009</v>
      </c>
      <c r="G1510" s="2">
        <f t="shared" si="179"/>
        <v>2.418496000000002</v>
      </c>
      <c r="H1510" s="2">
        <f t="shared" si="183"/>
        <v>2.4046635000000003</v>
      </c>
      <c r="I1510" s="2">
        <f t="array" ref="I1510">SUMPRODUCT(B1494:B1513, (ROW(B1494:B1513)-ROW(B1494)+1)) / (20*21/2)</f>
        <v>2.4075533333333334</v>
      </c>
      <c r="J1510" s="2">
        <f t="shared" si="186"/>
        <v>2.4118443146840693</v>
      </c>
      <c r="K1510" s="2">
        <f t="shared" si="180"/>
        <v>2.405340996934644</v>
      </c>
    </row>
    <row r="1511" spans="1:11" ht="13.5" x14ac:dyDescent="0.25">
      <c r="A1511" s="3">
        <f>TITRES_STAT!B1514</f>
        <v>44214</v>
      </c>
      <c r="B1511" s="6">
        <f>TITRES_STAT!D1514</f>
        <v>2.3967999999999998</v>
      </c>
      <c r="C1511" s="2">
        <f t="shared" si="181"/>
        <v>-1.1700000000000266E-2</v>
      </c>
      <c r="D1511" s="2">
        <f t="shared" si="182"/>
        <v>2.4061599999999999</v>
      </c>
      <c r="E1511" s="2">
        <f t="shared" si="184"/>
        <v>2.40733</v>
      </c>
      <c r="F1511" s="2">
        <f t="shared" si="185"/>
        <v>2.4149650000000009</v>
      </c>
      <c r="G1511" s="2">
        <f t="shared" si="179"/>
        <v>2.4173220000000017</v>
      </c>
      <c r="H1511" s="2">
        <f t="shared" si="183"/>
        <v>2.4032425000000006</v>
      </c>
      <c r="I1511" s="2">
        <f t="array" ref="I1511">SUMPRODUCT(B1495:B1514, (ROW(B1495:B1514)-ROW(B1495)+1)) / (20*21/2)</f>
        <v>2.4023190476190472</v>
      </c>
      <c r="J1511" s="2">
        <f t="shared" si="186"/>
        <v>2.4104115228093961</v>
      </c>
      <c r="K1511" s="2">
        <f t="shared" si="180"/>
        <v>2.4050060558783835</v>
      </c>
    </row>
    <row r="1512" spans="1:11" ht="13.5" x14ac:dyDescent="0.25">
      <c r="A1512" s="3">
        <f>TITRES_STAT!B1515</f>
        <v>44215</v>
      </c>
      <c r="B1512" s="6">
        <f>TITRES_STAT!D1515</f>
        <v>2.4085000000000001</v>
      </c>
      <c r="C1512" s="2">
        <f t="shared" si="181"/>
        <v>1.1700000000000266E-2</v>
      </c>
      <c r="D1512" s="2">
        <f t="shared" si="182"/>
        <v>2.4061599999999999</v>
      </c>
      <c r="E1512" s="2">
        <f t="shared" si="184"/>
        <v>2.40733</v>
      </c>
      <c r="F1512" s="2">
        <f t="shared" si="185"/>
        <v>2.412910000000001</v>
      </c>
      <c r="G1512" s="2">
        <f t="shared" si="179"/>
        <v>2.4170860000000021</v>
      </c>
      <c r="H1512" s="2">
        <f t="shared" si="183"/>
        <v>2.4018800000000007</v>
      </c>
      <c r="I1512" s="2">
        <f t="array" ref="I1512">SUMPRODUCT(B1496:B1515, (ROW(B1496:B1515)-ROW(B1496)+1)) / (20*21/2)</f>
        <v>2.3992461904761906</v>
      </c>
      <c r="J1512" s="2">
        <f t="shared" si="186"/>
        <v>2.4102294730180249</v>
      </c>
      <c r="K1512" s="2">
        <f t="shared" si="180"/>
        <v>2.4051430732949175</v>
      </c>
    </row>
    <row r="1513" spans="1:11" ht="13.5" x14ac:dyDescent="0.25">
      <c r="A1513" s="3">
        <f>TITRES_STAT!B1516</f>
        <v>44216</v>
      </c>
      <c r="B1513" s="6">
        <f>TITRES_STAT!D1516</f>
        <v>2.4085000000000001</v>
      </c>
      <c r="C1513" s="2">
        <f t="shared" si="181"/>
        <v>0</v>
      </c>
      <c r="D1513" s="2">
        <f t="shared" si="182"/>
        <v>2.4061599999999999</v>
      </c>
      <c r="E1513" s="2">
        <f t="shared" si="184"/>
        <v>2.40733</v>
      </c>
      <c r="F1513" s="2">
        <f t="shared" si="185"/>
        <v>2.4105600000000011</v>
      </c>
      <c r="G1513" s="2">
        <f t="shared" si="179"/>
        <v>2.4168500000000019</v>
      </c>
      <c r="H1513" s="2">
        <f t="shared" si="183"/>
        <v>2.4004630000000011</v>
      </c>
      <c r="I1513" s="2">
        <f t="array" ref="I1513">SUMPRODUCT(B1497:B1516, (ROW(B1497:B1516)-ROW(B1497)+1)) / (20*21/2)</f>
        <v>2.3925290476190475</v>
      </c>
      <c r="J1513" s="2">
        <f t="shared" si="186"/>
        <v>2.4100647613020225</v>
      </c>
      <c r="K1513" s="2">
        <f t="shared" si="180"/>
        <v>2.4052747174794309</v>
      </c>
    </row>
    <row r="1514" spans="1:11" ht="13.5" x14ac:dyDescent="0.25">
      <c r="A1514" s="3">
        <f>TITRES_STAT!B1517</f>
        <v>44217</v>
      </c>
      <c r="B1514" s="6">
        <f>TITRES_STAT!D1517</f>
        <v>2.3555999999999999</v>
      </c>
      <c r="C1514" s="2">
        <f t="shared" si="181"/>
        <v>-5.2900000000000169E-2</v>
      </c>
      <c r="D1514" s="2">
        <f t="shared" si="182"/>
        <v>2.3955799999999998</v>
      </c>
      <c r="E1514" s="2">
        <f t="shared" si="184"/>
        <v>2.40204</v>
      </c>
      <c r="F1514" s="2">
        <f t="shared" si="185"/>
        <v>2.4055650000000011</v>
      </c>
      <c r="G1514" s="2">
        <f t="shared" si="179"/>
        <v>2.4152040000000019</v>
      </c>
      <c r="H1514" s="2">
        <f t="shared" si="183"/>
        <v>2.3987815000000006</v>
      </c>
      <c r="I1514" s="2">
        <f t="array" ref="I1514">SUMPRODUCT(B1498:B1517, (ROW(B1498:B1517)-ROW(B1498)+1)) / (20*21/2)</f>
        <v>2.3872995238095243</v>
      </c>
      <c r="J1514" s="2">
        <f t="shared" si="186"/>
        <v>2.4048776411780204</v>
      </c>
      <c r="K1514" s="2">
        <f t="shared" si="180"/>
        <v>2.4033266893429825</v>
      </c>
    </row>
    <row r="1515" spans="1:11" ht="13.5" x14ac:dyDescent="0.25">
      <c r="A1515" s="3">
        <f>TITRES_STAT!B1518</f>
        <v>44218</v>
      </c>
      <c r="B1515" s="6">
        <f>TITRES_STAT!D1518</f>
        <v>2.3733</v>
      </c>
      <c r="C1515" s="2">
        <f t="shared" si="181"/>
        <v>1.7700000000000049E-2</v>
      </c>
      <c r="D1515" s="2">
        <f t="shared" si="182"/>
        <v>2.3885399999999999</v>
      </c>
      <c r="E1515" s="2">
        <f t="shared" si="184"/>
        <v>2.39852</v>
      </c>
      <c r="F1515" s="2">
        <f t="shared" si="185"/>
        <v>2.4026300000000012</v>
      </c>
      <c r="G1515" s="2">
        <f t="shared" si="179"/>
        <v>2.4139120000000016</v>
      </c>
      <c r="H1515" s="2">
        <f t="shared" si="183"/>
        <v>2.3975730000000004</v>
      </c>
      <c r="I1515" s="2">
        <f t="array" ref="I1515">SUMPRODUCT(B1499:B1518, (ROW(B1499:B1518)-ROW(B1499)+1)) / (20*21/2)</f>
        <v>2.3823219047619046</v>
      </c>
      <c r="J1515" s="2">
        <f t="shared" si="186"/>
        <v>2.4018702467801138</v>
      </c>
      <c r="K1515" s="2">
        <f t="shared" si="180"/>
        <v>2.4021491721138464</v>
      </c>
    </row>
    <row r="1516" spans="1:11" ht="13.5" x14ac:dyDescent="0.25">
      <c r="A1516" s="3">
        <f>TITRES_STAT!B1519</f>
        <v>44221</v>
      </c>
      <c r="B1516" s="6">
        <f>TITRES_STAT!D1519</f>
        <v>2.3321000000000001</v>
      </c>
      <c r="C1516" s="2">
        <f t="shared" si="181"/>
        <v>-4.1199999999999903E-2</v>
      </c>
      <c r="D1516" s="2">
        <f t="shared" si="182"/>
        <v>2.3755999999999999</v>
      </c>
      <c r="E1516" s="2">
        <f t="shared" si="184"/>
        <v>2.3908800000000001</v>
      </c>
      <c r="F1516" s="2">
        <f t="shared" si="185"/>
        <v>2.3988100000000006</v>
      </c>
      <c r="G1516" s="2">
        <f t="shared" si="179"/>
        <v>2.4117960000000016</v>
      </c>
      <c r="H1516" s="2">
        <f t="shared" si="183"/>
        <v>2.3962135000000009</v>
      </c>
      <c r="I1516" s="2">
        <f t="array" ref="I1516">SUMPRODUCT(B1500:B1519, (ROW(B1500:B1519)-ROW(B1500)+1)) / (20*21/2)</f>
        <v>2.3782138095238095</v>
      </c>
      <c r="J1516" s="2">
        <f t="shared" si="186"/>
        <v>2.3952254613724837</v>
      </c>
      <c r="K1516" s="2">
        <f t="shared" si="180"/>
        <v>2.399402145756441</v>
      </c>
    </row>
    <row r="1517" spans="1:11" ht="13.5" x14ac:dyDescent="0.25">
      <c r="A1517" s="3">
        <f>TITRES_STAT!B1520</f>
        <v>44222</v>
      </c>
      <c r="B1517" s="6">
        <f>TITRES_STAT!D1520</f>
        <v>2.3439000000000001</v>
      </c>
      <c r="C1517" s="2">
        <f t="shared" si="181"/>
        <v>1.1800000000000033E-2</v>
      </c>
      <c r="D1517" s="2">
        <f t="shared" si="182"/>
        <v>2.3626800000000001</v>
      </c>
      <c r="E1517" s="2">
        <f t="shared" si="184"/>
        <v>2.38442</v>
      </c>
      <c r="F1517" s="2">
        <f t="shared" si="185"/>
        <v>2.3961649999999999</v>
      </c>
      <c r="G1517" s="2">
        <f t="shared" si="179"/>
        <v>2.4105040000000018</v>
      </c>
      <c r="H1517" s="2">
        <f t="shared" si="183"/>
        <v>2.3949130000000012</v>
      </c>
      <c r="I1517" s="2">
        <f t="array" ref="I1517">SUMPRODUCT(B1501:B1520, (ROW(B1501:B1520)-ROW(B1501)+1)) / (20*21/2)</f>
        <v>2.3743571428571428</v>
      </c>
      <c r="J1517" s="2">
        <f t="shared" si="186"/>
        <v>2.390337322194152</v>
      </c>
      <c r="K1517" s="2">
        <f t="shared" si="180"/>
        <v>2.3972255910208942</v>
      </c>
    </row>
    <row r="1518" spans="1:11" ht="13.5" x14ac:dyDescent="0.25">
      <c r="A1518" s="3">
        <f>TITRES_STAT!B1521</f>
        <v>44223</v>
      </c>
      <c r="B1518" s="6">
        <f>TITRES_STAT!D1521</f>
        <v>2.3439000000000001</v>
      </c>
      <c r="C1518" s="2">
        <f t="shared" si="181"/>
        <v>0</v>
      </c>
      <c r="D1518" s="2">
        <f t="shared" si="182"/>
        <v>2.3497599999999998</v>
      </c>
      <c r="E1518" s="2">
        <f t="shared" si="184"/>
        <v>2.3779600000000003</v>
      </c>
      <c r="F1518" s="2">
        <f t="shared" si="185"/>
        <v>2.3929349999999996</v>
      </c>
      <c r="G1518" s="2">
        <f t="shared" si="179"/>
        <v>2.4086240000000019</v>
      </c>
      <c r="H1518" s="2">
        <f t="shared" si="183"/>
        <v>2.3937220000000012</v>
      </c>
      <c r="I1518" s="2">
        <f t="array" ref="I1518">SUMPRODUCT(B1502:B1521, (ROW(B1502:B1521)-ROW(B1502)+1)) / (20*21/2)</f>
        <v>2.3707800000000003</v>
      </c>
      <c r="J1518" s="2">
        <f t="shared" si="186"/>
        <v>2.3859147200804229</v>
      </c>
      <c r="K1518" s="2">
        <f t="shared" si="180"/>
        <v>2.3951343913730159</v>
      </c>
    </row>
    <row r="1519" spans="1:11" ht="13.5" x14ac:dyDescent="0.25">
      <c r="A1519" s="3">
        <f>TITRES_STAT!B1522</f>
        <v>44224</v>
      </c>
      <c r="B1519" s="6">
        <f>TITRES_STAT!D1522</f>
        <v>2.3498000000000001</v>
      </c>
      <c r="C1519" s="2">
        <f t="shared" si="181"/>
        <v>5.9000000000000163E-3</v>
      </c>
      <c r="D1519" s="2">
        <f t="shared" si="182"/>
        <v>2.3486000000000002</v>
      </c>
      <c r="E1519" s="2">
        <f t="shared" si="184"/>
        <v>2.37209</v>
      </c>
      <c r="F1519" s="2">
        <f t="shared" si="185"/>
        <v>2.3902950000000001</v>
      </c>
      <c r="G1519" s="2">
        <f t="shared" si="179"/>
        <v>2.4068620000000021</v>
      </c>
      <c r="H1519" s="2">
        <f t="shared" si="183"/>
        <v>2.3923960000000011</v>
      </c>
      <c r="I1519" s="2">
        <f t="array" ref="I1519">SUMPRODUCT(B1503:B1522, (ROW(B1503:B1522)-ROW(B1503)+1)) / (20*21/2)</f>
        <v>2.3674823809523811</v>
      </c>
      <c r="J1519" s="2">
        <f t="shared" si="186"/>
        <v>2.3824752229299064</v>
      </c>
      <c r="K1519" s="2">
        <f t="shared" si="180"/>
        <v>2.3933565721034857</v>
      </c>
    </row>
    <row r="1520" spans="1:11" ht="13.5" x14ac:dyDescent="0.25">
      <c r="A1520" s="3">
        <f>TITRES_STAT!B1523</f>
        <v>44225</v>
      </c>
      <c r="B1520" s="6">
        <f>TITRES_STAT!D1523</f>
        <v>2.3498000000000001</v>
      </c>
      <c r="C1520" s="2">
        <f t="shared" si="181"/>
        <v>0</v>
      </c>
      <c r="D1520" s="2">
        <f t="shared" si="182"/>
        <v>2.3439000000000001</v>
      </c>
      <c r="E1520" s="2">
        <f t="shared" si="184"/>
        <v>2.3662200000000007</v>
      </c>
      <c r="F1520" s="2">
        <f t="shared" si="185"/>
        <v>2.3873600000000001</v>
      </c>
      <c r="G1520" s="2">
        <f t="shared" si="179"/>
        <v>2.4051000000000018</v>
      </c>
      <c r="H1520" s="2">
        <f t="shared" si="183"/>
        <v>2.3907675000000013</v>
      </c>
      <c r="I1520" s="2">
        <f t="array" ref="I1520">SUMPRODUCT(B1504:B1523, (ROW(B1504:B1523)-ROW(B1504)+1)) / (20*21/2)</f>
        <v>2.3616642857142858</v>
      </c>
      <c r="J1520" s="2">
        <f t="shared" si="186"/>
        <v>2.3793632969365821</v>
      </c>
      <c r="K1520" s="2">
        <f t="shared" si="180"/>
        <v>2.3916484712366821</v>
      </c>
    </row>
    <row r="1521" spans="1:11" ht="13.5" x14ac:dyDescent="0.25">
      <c r="A1521" s="3">
        <f>TITRES_STAT!B1524</f>
        <v>44228</v>
      </c>
      <c r="B1521" s="6">
        <f>TITRES_STAT!D1524</f>
        <v>2.3498000000000001</v>
      </c>
      <c r="C1521" s="2">
        <f t="shared" si="181"/>
        <v>0</v>
      </c>
      <c r="D1521" s="2">
        <f t="shared" si="182"/>
        <v>2.3474399999999997</v>
      </c>
      <c r="E1521" s="2">
        <f t="shared" si="184"/>
        <v>2.3615200000000001</v>
      </c>
      <c r="F1521" s="2">
        <f t="shared" si="185"/>
        <v>2.3844249999999998</v>
      </c>
      <c r="G1521" s="2">
        <f t="shared" si="179"/>
        <v>2.4041600000000019</v>
      </c>
      <c r="H1521" s="2">
        <f t="shared" si="183"/>
        <v>2.3891665000000013</v>
      </c>
      <c r="I1521" s="2">
        <f t="array" ref="I1521">SUMPRODUCT(B1505:B1524, (ROW(B1505:B1524)-ROW(B1505)+1)) / (20*21/2)</f>
        <v>2.3562657142857146</v>
      </c>
      <c r="J1521" s="2">
        <f t="shared" si="186"/>
        <v>2.3765477448473837</v>
      </c>
      <c r="K1521" s="2">
        <f t="shared" si="180"/>
        <v>2.3900073547175964</v>
      </c>
    </row>
    <row r="1522" spans="1:11" ht="13.5" x14ac:dyDescent="0.25">
      <c r="A1522" s="3">
        <f>TITRES_STAT!B1525</f>
        <v>44229</v>
      </c>
      <c r="B1522" s="6">
        <f>TITRES_STAT!D1525</f>
        <v>2.3498000000000001</v>
      </c>
      <c r="C1522" s="2">
        <f t="shared" si="181"/>
        <v>0</v>
      </c>
      <c r="D1522" s="2">
        <f t="shared" si="182"/>
        <v>2.3486199999999999</v>
      </c>
      <c r="E1522" s="2">
        <f t="shared" si="184"/>
        <v>2.3556500000000007</v>
      </c>
      <c r="F1522" s="2">
        <f t="shared" si="185"/>
        <v>2.3814900000000003</v>
      </c>
      <c r="G1522" s="2">
        <f t="shared" ref="G1522:G1585" si="187">AVERAGE(B1473:B1522)</f>
        <v>2.4032200000000019</v>
      </c>
      <c r="H1522" s="2">
        <f t="shared" si="183"/>
        <v>2.3879500000000018</v>
      </c>
      <c r="I1522" s="2">
        <f t="array" ref="I1522">SUMPRODUCT(B1506:B1525, (ROW(B1506:B1525)-ROW(B1506)+1)) / (20*21/2)</f>
        <v>2.3535247619047617</v>
      </c>
      <c r="J1522" s="2">
        <f t="shared" si="186"/>
        <v>2.3740003405762042</v>
      </c>
      <c r="K1522" s="2">
        <f t="shared" si="180"/>
        <v>2.388430595709063</v>
      </c>
    </row>
    <row r="1523" spans="1:11" ht="13.5" x14ac:dyDescent="0.25">
      <c r="A1523" s="3">
        <f>TITRES_STAT!B1526</f>
        <v>44230</v>
      </c>
      <c r="B1523" s="6">
        <f>TITRES_STAT!D1526</f>
        <v>2.3203999999999998</v>
      </c>
      <c r="C1523" s="2">
        <f t="shared" si="181"/>
        <v>-2.9400000000000315E-2</v>
      </c>
      <c r="D1523" s="2">
        <f t="shared" si="182"/>
        <v>2.3439199999999998</v>
      </c>
      <c r="E1523" s="2">
        <f t="shared" si="184"/>
        <v>2.3468400000000003</v>
      </c>
      <c r="F1523" s="2">
        <f t="shared" si="185"/>
        <v>2.3770850000000001</v>
      </c>
      <c r="G1523" s="2">
        <f t="shared" si="187"/>
        <v>2.4016920000000015</v>
      </c>
      <c r="H1523" s="2">
        <f t="shared" si="183"/>
        <v>2.3862020000000017</v>
      </c>
      <c r="I1523" s="2">
        <f t="array" ref="I1523">SUMPRODUCT(B1507:B1526, (ROW(B1507:B1526)-ROW(B1507)+1)) / (20*21/2)</f>
        <v>2.3505295238095241</v>
      </c>
      <c r="J1523" s="2">
        <f t="shared" si="186"/>
        <v>2.3688955462356129</v>
      </c>
      <c r="K1523" s="2">
        <f t="shared" ref="K1523:K1586" si="188">$K$4*B1523+(1-$K$4)*K1522</f>
        <v>2.3857627292106685</v>
      </c>
    </row>
    <row r="1524" spans="1:11" ht="13.5" x14ac:dyDescent="0.25">
      <c r="A1524" s="3">
        <f>TITRES_STAT!B1527</f>
        <v>44231</v>
      </c>
      <c r="B1524" s="6">
        <f>TITRES_STAT!D1527</f>
        <v>2.3203999999999998</v>
      </c>
      <c r="C1524" s="2">
        <f t="shared" si="181"/>
        <v>0</v>
      </c>
      <c r="D1524" s="2">
        <f t="shared" si="182"/>
        <v>2.3380399999999999</v>
      </c>
      <c r="E1524" s="2">
        <f t="shared" si="184"/>
        <v>2.3433199999999998</v>
      </c>
      <c r="F1524" s="2">
        <f t="shared" si="185"/>
        <v>2.3726800000000003</v>
      </c>
      <c r="G1524" s="2">
        <f t="shared" si="187"/>
        <v>2.3993420000000016</v>
      </c>
      <c r="H1524" s="2">
        <f t="shared" si="183"/>
        <v>2.3844265000000018</v>
      </c>
      <c r="I1524" s="2">
        <f t="array" ref="I1524">SUMPRODUCT(B1508:B1527, (ROW(B1508:B1527)-ROW(B1508)+1)) / (20*21/2)</f>
        <v>2.35067</v>
      </c>
      <c r="J1524" s="2">
        <f t="shared" si="186"/>
        <v>2.3642769227846019</v>
      </c>
      <c r="K1524" s="2">
        <f t="shared" si="188"/>
        <v>2.3831994849278972</v>
      </c>
    </row>
    <row r="1525" spans="1:11" ht="13.5" x14ac:dyDescent="0.25">
      <c r="A1525" s="3">
        <f>TITRES_STAT!B1528</f>
        <v>44232</v>
      </c>
      <c r="B1525" s="6">
        <f>TITRES_STAT!D1528</f>
        <v>2.3439000000000001</v>
      </c>
      <c r="C1525" s="2">
        <f t="shared" si="181"/>
        <v>2.3500000000000298E-2</v>
      </c>
      <c r="D1525" s="2">
        <f t="shared" si="182"/>
        <v>2.3368599999999997</v>
      </c>
      <c r="E1525" s="2">
        <f t="shared" si="184"/>
        <v>2.3403800000000001</v>
      </c>
      <c r="F1525" s="2">
        <f t="shared" si="185"/>
        <v>2.3694500000000001</v>
      </c>
      <c r="G1525" s="2">
        <f t="shared" si="187"/>
        <v>2.3969920000000018</v>
      </c>
      <c r="H1525" s="2">
        <f t="shared" si="183"/>
        <v>2.3827685000000018</v>
      </c>
      <c r="I1525" s="2">
        <f t="array" ref="I1525">SUMPRODUCT(B1509:B1528, (ROW(B1509:B1528)-ROW(B1509)+1)) / (20*21/2)</f>
        <v>2.3510061904761903</v>
      </c>
      <c r="J1525" s="2">
        <f t="shared" si="186"/>
        <v>2.3623362634717826</v>
      </c>
      <c r="K1525" s="2">
        <f t="shared" si="188"/>
        <v>2.381658328656215</v>
      </c>
    </row>
    <row r="1526" spans="1:11" ht="13.5" x14ac:dyDescent="0.25">
      <c r="A1526" s="3">
        <f>TITRES_STAT!B1529</f>
        <v>44235</v>
      </c>
      <c r="B1526" s="6">
        <f>TITRES_STAT!D1529</f>
        <v>2.3380000000000001</v>
      </c>
      <c r="C1526" s="2">
        <f t="shared" si="181"/>
        <v>-5.9000000000000163E-3</v>
      </c>
      <c r="D1526" s="2">
        <f t="shared" si="182"/>
        <v>2.3344999999999998</v>
      </c>
      <c r="E1526" s="2">
        <f t="shared" si="184"/>
        <v>2.34097</v>
      </c>
      <c r="F1526" s="2">
        <f t="shared" si="185"/>
        <v>2.3659250000000003</v>
      </c>
      <c r="G1526" s="2">
        <f t="shared" si="187"/>
        <v>2.3946420000000015</v>
      </c>
      <c r="H1526" s="2">
        <f t="shared" si="183"/>
        <v>2.3813010000000019</v>
      </c>
      <c r="I1526" s="2">
        <f t="array" ref="I1526">SUMPRODUCT(B1510:B1529, (ROW(B1510:B1529)-ROW(B1510)+1)) / (20*21/2)</f>
        <v>2.3498619047619047</v>
      </c>
      <c r="J1526" s="2">
        <f t="shared" si="186"/>
        <v>2.3600185240935176</v>
      </c>
      <c r="K1526" s="2">
        <f t="shared" si="188"/>
        <v>2.3799462373363633</v>
      </c>
    </row>
    <row r="1527" spans="1:11" ht="13.5" x14ac:dyDescent="0.25">
      <c r="A1527" s="3">
        <f>TITRES_STAT!B1530</f>
        <v>44236</v>
      </c>
      <c r="B1527" s="6">
        <f>TITRES_STAT!D1530</f>
        <v>2.3673999999999999</v>
      </c>
      <c r="C1527" s="2">
        <f t="shared" si="181"/>
        <v>2.9399999999999871E-2</v>
      </c>
      <c r="D1527" s="2">
        <f t="shared" si="182"/>
        <v>2.3380200000000002</v>
      </c>
      <c r="E1527" s="2">
        <f t="shared" si="184"/>
        <v>2.3433200000000003</v>
      </c>
      <c r="F1527" s="2">
        <f t="shared" si="185"/>
        <v>2.3638699999999999</v>
      </c>
      <c r="G1527" s="2">
        <f t="shared" si="187"/>
        <v>2.3938200000000016</v>
      </c>
      <c r="H1527" s="2">
        <f t="shared" si="183"/>
        <v>2.3801455000000016</v>
      </c>
      <c r="I1527" s="2">
        <f t="array" ref="I1527">SUMPRODUCT(B1511:B1530, (ROW(B1511:B1530)-ROW(B1511)+1)) / (20*21/2)</f>
        <v>2.3489971428571428</v>
      </c>
      <c r="J1527" s="2">
        <f t="shared" si="186"/>
        <v>2.3607215217988968</v>
      </c>
      <c r="K1527" s="2">
        <f t="shared" si="188"/>
        <v>2.3794542280290552</v>
      </c>
    </row>
    <row r="1528" spans="1:11" ht="13.5" x14ac:dyDescent="0.25">
      <c r="A1528" s="3">
        <f>TITRES_STAT!B1531</f>
        <v>44237</v>
      </c>
      <c r="B1528" s="6">
        <f>TITRES_STAT!D1531</f>
        <v>2.3673999999999999</v>
      </c>
      <c r="C1528" s="2">
        <f t="shared" si="181"/>
        <v>0</v>
      </c>
      <c r="D1528" s="2">
        <f t="shared" si="182"/>
        <v>2.3474200000000001</v>
      </c>
      <c r="E1528" s="2">
        <f t="shared" si="184"/>
        <v>2.3456700000000001</v>
      </c>
      <c r="F1528" s="2">
        <f t="shared" si="185"/>
        <v>2.3618150000000009</v>
      </c>
      <c r="G1528" s="2">
        <f t="shared" si="187"/>
        <v>2.3929980000000013</v>
      </c>
      <c r="H1528" s="2">
        <f t="shared" si="183"/>
        <v>2.3793470000000014</v>
      </c>
      <c r="I1528" s="2">
        <f t="array" ref="I1528">SUMPRODUCT(B1512:B1531, (ROW(B1512:B1531)-ROW(B1512)+1)) / (20*21/2)</f>
        <v>2.3484119047619045</v>
      </c>
      <c r="J1528" s="2">
        <f t="shared" si="186"/>
        <v>2.3613575673418592</v>
      </c>
      <c r="K1528" s="2">
        <f t="shared" si="188"/>
        <v>2.3789815132043861</v>
      </c>
    </row>
    <row r="1529" spans="1:11" ht="13.5" x14ac:dyDescent="0.25">
      <c r="A1529" s="3">
        <f>TITRES_STAT!B1532</f>
        <v>44238</v>
      </c>
      <c r="B1529" s="6">
        <f>TITRES_STAT!D1532</f>
        <v>2.3498000000000001</v>
      </c>
      <c r="C1529" s="2">
        <f t="shared" si="181"/>
        <v>-1.7599999999999838E-2</v>
      </c>
      <c r="D1529" s="2">
        <f t="shared" si="182"/>
        <v>2.3532999999999999</v>
      </c>
      <c r="E1529" s="2">
        <f t="shared" si="184"/>
        <v>2.3456699999999997</v>
      </c>
      <c r="F1529" s="2">
        <f t="shared" si="185"/>
        <v>2.3588800000000005</v>
      </c>
      <c r="G1529" s="2">
        <f t="shared" si="187"/>
        <v>2.3918240000000015</v>
      </c>
      <c r="H1529" s="2">
        <f t="shared" si="183"/>
        <v>2.3781855000000012</v>
      </c>
      <c r="I1529" s="2">
        <f t="array" ref="I1529">SUMPRODUCT(B1513:B1532, (ROW(B1513:B1532)-ROW(B1513)+1)) / (20*21/2)</f>
        <v>2.3458123809523812</v>
      </c>
      <c r="J1529" s="2">
        <f t="shared" si="186"/>
        <v>2.3602568466426344</v>
      </c>
      <c r="K1529" s="2">
        <f t="shared" si="188"/>
        <v>2.3778371401375473</v>
      </c>
    </row>
    <row r="1530" spans="1:11" ht="13.5" x14ac:dyDescent="0.25">
      <c r="A1530" s="3">
        <f>TITRES_STAT!B1533</f>
        <v>44239</v>
      </c>
      <c r="B1530" s="6">
        <f>TITRES_STAT!D1533</f>
        <v>2.3498000000000001</v>
      </c>
      <c r="C1530" s="2">
        <f t="shared" si="181"/>
        <v>0</v>
      </c>
      <c r="D1530" s="2">
        <f t="shared" si="182"/>
        <v>2.3544799999999997</v>
      </c>
      <c r="E1530" s="2">
        <f t="shared" si="184"/>
        <v>2.3456699999999997</v>
      </c>
      <c r="F1530" s="2">
        <f t="shared" si="185"/>
        <v>2.3559450000000006</v>
      </c>
      <c r="G1530" s="2">
        <f t="shared" si="187"/>
        <v>2.3906500000000013</v>
      </c>
      <c r="H1530" s="2">
        <f t="shared" si="183"/>
        <v>2.3771340000000012</v>
      </c>
      <c r="I1530" s="2">
        <f t="array" ref="I1530">SUMPRODUCT(B1514:B1533, (ROW(B1514:B1533)-ROW(B1514)+1)) / (20*21/2)</f>
        <v>2.343604285714286</v>
      </c>
      <c r="J1530" s="2">
        <f t="shared" si="186"/>
        <v>2.3592609564861928</v>
      </c>
      <c r="K1530" s="2">
        <f t="shared" si="188"/>
        <v>2.3767376444458788</v>
      </c>
    </row>
    <row r="1531" spans="1:11" ht="13.5" x14ac:dyDescent="0.25">
      <c r="A1531" s="3">
        <f>TITRES_STAT!B1534</f>
        <v>44242</v>
      </c>
      <c r="B1531" s="6">
        <f>TITRES_STAT!D1534</f>
        <v>2.3498000000000001</v>
      </c>
      <c r="C1531" s="2">
        <f t="shared" si="181"/>
        <v>0</v>
      </c>
      <c r="D1531" s="2">
        <f t="shared" si="182"/>
        <v>2.35684</v>
      </c>
      <c r="E1531" s="2">
        <f t="shared" si="184"/>
        <v>2.3456700000000006</v>
      </c>
      <c r="F1531" s="2">
        <f t="shared" si="185"/>
        <v>2.3535950000000008</v>
      </c>
      <c r="G1531" s="2">
        <f t="shared" si="187"/>
        <v>2.3898280000000018</v>
      </c>
      <c r="H1531" s="2">
        <f t="shared" si="183"/>
        <v>2.3762475000000012</v>
      </c>
      <c r="I1531" s="2">
        <f t="array" ref="I1531">SUMPRODUCT(B1515:B1534, (ROW(B1515:B1534)-ROW(B1515)+1)) / (20*21/2)</f>
        <v>2.3440257142857139</v>
      </c>
      <c r="J1531" s="2">
        <f t="shared" si="186"/>
        <v>2.3583599130113173</v>
      </c>
      <c r="K1531" s="2">
        <f t="shared" si="188"/>
        <v>2.3756812662323146</v>
      </c>
    </row>
    <row r="1532" spans="1:11" ht="13.5" x14ac:dyDescent="0.25">
      <c r="A1532" s="3">
        <f>TITRES_STAT!B1535</f>
        <v>44243</v>
      </c>
      <c r="B1532" s="6">
        <f>TITRES_STAT!D1535</f>
        <v>2.3262999999999998</v>
      </c>
      <c r="C1532" s="2">
        <f t="shared" si="181"/>
        <v>-2.3500000000000298E-2</v>
      </c>
      <c r="D1532" s="2">
        <f t="shared" si="182"/>
        <v>2.3486199999999999</v>
      </c>
      <c r="E1532" s="2">
        <f t="shared" si="184"/>
        <v>2.3433200000000003</v>
      </c>
      <c r="F1532" s="2">
        <f t="shared" si="185"/>
        <v>2.3494850000000005</v>
      </c>
      <c r="G1532" s="2">
        <f t="shared" si="187"/>
        <v>2.3881840000000016</v>
      </c>
      <c r="H1532" s="2">
        <f t="shared" si="183"/>
        <v>2.3749685000000009</v>
      </c>
      <c r="I1532" s="2">
        <f t="array" ref="I1532">SUMPRODUCT(B1516:B1535, (ROW(B1516:B1535)-ROW(B1516)+1)) / (20*21/2)</f>
        <v>2.3422366666666665</v>
      </c>
      <c r="J1532" s="2">
        <f t="shared" si="186"/>
        <v>2.35530658796262</v>
      </c>
      <c r="K1532" s="2">
        <f t="shared" si="188"/>
        <v>2.37374474598791</v>
      </c>
    </row>
    <row r="1533" spans="1:11" ht="13.5" x14ac:dyDescent="0.25">
      <c r="A1533" s="3">
        <f>TITRES_STAT!B1536</f>
        <v>44244</v>
      </c>
      <c r="B1533" s="6">
        <f>TITRES_STAT!D1536</f>
        <v>2.3262999999999998</v>
      </c>
      <c r="C1533" s="2">
        <f t="shared" si="181"/>
        <v>0</v>
      </c>
      <c r="D1533" s="2">
        <f t="shared" si="182"/>
        <v>2.3403999999999998</v>
      </c>
      <c r="E1533" s="2">
        <f t="shared" si="184"/>
        <v>2.3439100000000002</v>
      </c>
      <c r="F1533" s="2">
        <f t="shared" si="185"/>
        <v>2.3453750000000007</v>
      </c>
      <c r="G1533" s="2">
        <f t="shared" si="187"/>
        <v>2.3865400000000019</v>
      </c>
      <c r="H1533" s="2">
        <f t="shared" si="183"/>
        <v>2.3736895000000011</v>
      </c>
      <c r="I1533" s="2">
        <f t="array" ref="I1533">SUMPRODUCT(B1517:B1536, (ROW(B1517:B1536)-ROW(B1517)+1)) / (20*21/2)</f>
        <v>2.3423476190476191</v>
      </c>
      <c r="J1533" s="2">
        <f t="shared" si="186"/>
        <v>2.3525440557757036</v>
      </c>
      <c r="K1533" s="2">
        <f t="shared" si="188"/>
        <v>2.3718841677138744</v>
      </c>
    </row>
    <row r="1534" spans="1:11" ht="13.5" x14ac:dyDescent="0.25">
      <c r="A1534" s="3">
        <f>TITRES_STAT!B1537</f>
        <v>44245</v>
      </c>
      <c r="B1534" s="6">
        <f>TITRES_STAT!D1537</f>
        <v>2.3498000000000001</v>
      </c>
      <c r="C1534" s="2">
        <f t="shared" si="181"/>
        <v>2.3500000000000298E-2</v>
      </c>
      <c r="D1534" s="2">
        <f t="shared" si="182"/>
        <v>2.3403999999999998</v>
      </c>
      <c r="E1534" s="2">
        <f t="shared" si="184"/>
        <v>2.3468499999999999</v>
      </c>
      <c r="F1534" s="2">
        <f t="shared" si="185"/>
        <v>2.345085000000001</v>
      </c>
      <c r="G1534" s="2">
        <f t="shared" si="187"/>
        <v>2.3854840000000017</v>
      </c>
      <c r="H1534" s="2">
        <f t="shared" si="183"/>
        <v>2.3729125000000009</v>
      </c>
      <c r="I1534" s="2">
        <f t="array" ref="I1534">SUMPRODUCT(B1518:B1537, (ROW(B1518:B1537)-ROW(B1518)+1)) / (20*21/2)</f>
        <v>2.3412785714285715</v>
      </c>
      <c r="J1534" s="2">
        <f t="shared" si="186"/>
        <v>2.3522827171303984</v>
      </c>
      <c r="K1534" s="2">
        <f t="shared" si="188"/>
        <v>2.3710181219211734</v>
      </c>
    </row>
    <row r="1535" spans="1:11" ht="13.5" x14ac:dyDescent="0.25">
      <c r="A1535" s="3">
        <f>TITRES_STAT!B1538</f>
        <v>44246</v>
      </c>
      <c r="B1535" s="6">
        <f>TITRES_STAT!D1538</f>
        <v>2.3262999999999998</v>
      </c>
      <c r="C1535" s="2">
        <f t="shared" si="181"/>
        <v>-2.3500000000000298E-2</v>
      </c>
      <c r="D1535" s="2">
        <f t="shared" si="182"/>
        <v>2.3357000000000001</v>
      </c>
      <c r="E1535" s="2">
        <f t="shared" si="184"/>
        <v>2.3450899999999999</v>
      </c>
      <c r="F1535" s="2">
        <f t="shared" si="185"/>
        <v>2.3427350000000002</v>
      </c>
      <c r="G1535" s="2">
        <f t="shared" si="187"/>
        <v>2.383840000000002</v>
      </c>
      <c r="H1535" s="2">
        <f t="shared" si="183"/>
        <v>2.371963500000001</v>
      </c>
      <c r="I1535" s="2">
        <f t="array" ref="I1535">SUMPRODUCT(B1519:B1538, (ROW(B1519:B1538)-ROW(B1519)+1)) / (20*21/2)</f>
        <v>2.3408276190476189</v>
      </c>
      <c r="J1535" s="2">
        <f t="shared" si="186"/>
        <v>2.3498081726417888</v>
      </c>
      <c r="K1535" s="2">
        <f t="shared" si="188"/>
        <v>2.3692644700811276</v>
      </c>
    </row>
    <row r="1536" spans="1:11" ht="13.5" x14ac:dyDescent="0.25">
      <c r="A1536" s="3">
        <f>TITRES_STAT!B1539</f>
        <v>44249</v>
      </c>
      <c r="B1536" s="6">
        <f>TITRES_STAT!D1539</f>
        <v>2.3439000000000001</v>
      </c>
      <c r="C1536" s="2">
        <f t="shared" si="181"/>
        <v>1.7600000000000282E-2</v>
      </c>
      <c r="D1536" s="2">
        <f t="shared" si="182"/>
        <v>2.3345199999999999</v>
      </c>
      <c r="E1536" s="2">
        <f t="shared" si="184"/>
        <v>2.3456800000000002</v>
      </c>
      <c r="F1536" s="2">
        <f t="shared" si="185"/>
        <v>2.3433250000000005</v>
      </c>
      <c r="G1536" s="2">
        <f t="shared" si="187"/>
        <v>2.3825480000000017</v>
      </c>
      <c r="H1536" s="2">
        <f t="shared" si="183"/>
        <v>2.3708275000000008</v>
      </c>
      <c r="I1536" s="2">
        <f t="array" ref="I1536">SUMPRODUCT(B1520:B1539, (ROW(B1520:B1539)-ROW(B1520)+1)) / (20*21/2)</f>
        <v>2.3404047619047619</v>
      </c>
      <c r="J1536" s="2">
        <f t="shared" si="186"/>
        <v>2.3492454895330468</v>
      </c>
      <c r="K1536" s="2">
        <f t="shared" si="188"/>
        <v>2.368269784979907</v>
      </c>
    </row>
    <row r="1537" spans="1:11" ht="13.5" x14ac:dyDescent="0.25">
      <c r="A1537" s="3">
        <f>TITRES_STAT!B1540</f>
        <v>44250</v>
      </c>
      <c r="B1537" s="6">
        <f>TITRES_STAT!D1540</f>
        <v>2.3321000000000001</v>
      </c>
      <c r="C1537" s="2">
        <f t="shared" si="181"/>
        <v>-1.1800000000000033E-2</v>
      </c>
      <c r="D1537" s="2">
        <f t="shared" si="182"/>
        <v>2.33568</v>
      </c>
      <c r="E1537" s="2">
        <f t="shared" si="184"/>
        <v>2.3421500000000002</v>
      </c>
      <c r="F1537" s="2">
        <f t="shared" si="185"/>
        <v>2.3427350000000007</v>
      </c>
      <c r="G1537" s="2">
        <f t="shared" si="187"/>
        <v>2.3810200000000017</v>
      </c>
      <c r="H1537" s="2">
        <f t="shared" si="183"/>
        <v>2.3699350000000008</v>
      </c>
      <c r="I1537" s="2">
        <f t="array" ref="I1537">SUMPRODUCT(B1521:B1540, (ROW(B1521:B1540)-ROW(B1521)+1)) / (20*21/2)</f>
        <v>2.3400380952380955</v>
      </c>
      <c r="J1537" s="2">
        <f t="shared" si="186"/>
        <v>2.3476125857679948</v>
      </c>
      <c r="K1537" s="2">
        <f t="shared" si="188"/>
        <v>2.3668513620395188</v>
      </c>
    </row>
    <row r="1538" spans="1:11" ht="13.5" x14ac:dyDescent="0.25">
      <c r="A1538" s="3">
        <f>TITRES_STAT!B1541</f>
        <v>44251</v>
      </c>
      <c r="B1538" s="6">
        <f>TITRES_STAT!D1541</f>
        <v>2.3380000000000001</v>
      </c>
      <c r="C1538" s="2">
        <f t="shared" si="181"/>
        <v>5.9000000000000163E-3</v>
      </c>
      <c r="D1538" s="2">
        <f t="shared" si="182"/>
        <v>2.3380200000000002</v>
      </c>
      <c r="E1538" s="2">
        <f t="shared" si="184"/>
        <v>2.3392100000000005</v>
      </c>
      <c r="F1538" s="2">
        <f t="shared" si="185"/>
        <v>2.3424400000000007</v>
      </c>
      <c r="G1538" s="2">
        <f t="shared" si="187"/>
        <v>2.3796100000000013</v>
      </c>
      <c r="H1538" s="2">
        <f t="shared" si="183"/>
        <v>2.3689895000000014</v>
      </c>
      <c r="I1538" s="2">
        <f t="array" ref="I1538">SUMPRODUCT(B1522:B1541, (ROW(B1522:B1541)-ROW(B1522)+1)) / (20*21/2)</f>
        <v>2.3397276190476193</v>
      </c>
      <c r="J1538" s="2">
        <f t="shared" si="186"/>
        <v>2.3466971014091382</v>
      </c>
      <c r="K1538" s="2">
        <f t="shared" si="188"/>
        <v>2.365719936077185</v>
      </c>
    </row>
    <row r="1539" spans="1:11" ht="13.5" x14ac:dyDescent="0.25">
      <c r="A1539" s="3">
        <f>TITRES_STAT!B1542</f>
        <v>44252</v>
      </c>
      <c r="B1539" s="6">
        <f>TITRES_STAT!D1542</f>
        <v>2.3380000000000001</v>
      </c>
      <c r="C1539" s="2">
        <f t="shared" si="181"/>
        <v>0</v>
      </c>
      <c r="D1539" s="2">
        <f t="shared" si="182"/>
        <v>2.3356599999999998</v>
      </c>
      <c r="E1539" s="2">
        <f t="shared" si="184"/>
        <v>2.3380300000000003</v>
      </c>
      <c r="F1539" s="2">
        <f t="shared" si="185"/>
        <v>2.34185</v>
      </c>
      <c r="G1539" s="2">
        <f t="shared" si="187"/>
        <v>2.3782000000000014</v>
      </c>
      <c r="H1539" s="2">
        <f t="shared" si="183"/>
        <v>2.3684010000000013</v>
      </c>
      <c r="I1539" s="2">
        <f t="array" ref="I1539">SUMPRODUCT(B1523:B1542, (ROW(B1523:B1542)-ROW(B1523)+1)) / (20*21/2)</f>
        <v>2.3383590476190479</v>
      </c>
      <c r="J1539" s="2">
        <f t="shared" si="186"/>
        <v>2.3458688060368393</v>
      </c>
      <c r="K1539" s="2">
        <f t="shared" si="188"/>
        <v>2.3646328797604328</v>
      </c>
    </row>
    <row r="1540" spans="1:11" ht="13.5" x14ac:dyDescent="0.25">
      <c r="A1540" s="3">
        <f>TITRES_STAT!B1543</f>
        <v>44253</v>
      </c>
      <c r="B1540" s="6">
        <f>TITRES_STAT!D1543</f>
        <v>2.3380000000000001</v>
      </c>
      <c r="C1540" s="2">
        <f t="shared" ref="C1540:C1603" si="189">B1540-B1539</f>
        <v>0</v>
      </c>
      <c r="D1540" s="2">
        <f t="shared" si="182"/>
        <v>2.3380000000000001</v>
      </c>
      <c r="E1540" s="2">
        <f t="shared" si="184"/>
        <v>2.3368500000000001</v>
      </c>
      <c r="F1540" s="2">
        <f t="shared" si="185"/>
        <v>2.3412599999999997</v>
      </c>
      <c r="G1540" s="2">
        <f t="shared" si="187"/>
        <v>2.3767900000000011</v>
      </c>
      <c r="H1540" s="2">
        <f t="shared" si="183"/>
        <v>2.3680045000000014</v>
      </c>
      <c r="I1540" s="2">
        <f t="array" ref="I1540">SUMPRODUCT(B1524:B1543, (ROW(B1524:B1543)-ROW(B1524)+1)) / (20*21/2)</f>
        <v>2.337102380952381</v>
      </c>
      <c r="J1540" s="2">
        <f t="shared" si="186"/>
        <v>2.3451193959380925</v>
      </c>
      <c r="K1540" s="2">
        <f t="shared" si="188"/>
        <v>2.3635884531031608</v>
      </c>
    </row>
    <row r="1541" spans="1:11" ht="13.5" x14ac:dyDescent="0.25">
      <c r="A1541" s="3">
        <f>TITRES_STAT!B1544</f>
        <v>44256</v>
      </c>
      <c r="B1541" s="6">
        <f>TITRES_STAT!D1544</f>
        <v>2.3380000000000001</v>
      </c>
      <c r="C1541" s="2">
        <f t="shared" si="189"/>
        <v>0</v>
      </c>
      <c r="D1541" s="2">
        <f t="shared" si="182"/>
        <v>2.3368200000000003</v>
      </c>
      <c r="E1541" s="2">
        <f t="shared" si="184"/>
        <v>2.3356700000000004</v>
      </c>
      <c r="F1541" s="2">
        <f t="shared" si="185"/>
        <v>2.3406700000000003</v>
      </c>
      <c r="G1541" s="2">
        <f t="shared" si="187"/>
        <v>2.3745580000000008</v>
      </c>
      <c r="H1541" s="2">
        <f t="shared" si="183"/>
        <v>2.3676080000000015</v>
      </c>
      <c r="I1541" s="2">
        <f t="array" ref="I1541">SUMPRODUCT(B1525:B1544, (ROW(B1525:B1544)-ROW(B1525)+1)) / (20*21/2)</f>
        <v>2.3335795238095236</v>
      </c>
      <c r="J1541" s="2">
        <f t="shared" si="186"/>
        <v>2.3444413582297026</v>
      </c>
      <c r="K1541" s="2">
        <f t="shared" si="188"/>
        <v>2.3625849843540174</v>
      </c>
    </row>
    <row r="1542" spans="1:11" ht="13.5" x14ac:dyDescent="0.25">
      <c r="A1542" s="3">
        <f>TITRES_STAT!B1545</f>
        <v>44257</v>
      </c>
      <c r="B1542" s="6">
        <f>TITRES_STAT!D1545</f>
        <v>2.3262999999999998</v>
      </c>
      <c r="C1542" s="2">
        <f t="shared" si="189"/>
        <v>-1.1700000000000266E-2</v>
      </c>
      <c r="D1542" s="2">
        <f t="shared" ref="D1542:D1605" si="190">AVERAGE(B1538:B1542)</f>
        <v>2.3356599999999998</v>
      </c>
      <c r="E1542" s="2">
        <f t="shared" si="184"/>
        <v>2.3356700000000004</v>
      </c>
      <c r="F1542" s="2">
        <f t="shared" si="185"/>
        <v>2.3394950000000003</v>
      </c>
      <c r="G1542" s="2">
        <f t="shared" si="187"/>
        <v>2.3720920000000008</v>
      </c>
      <c r="H1542" s="2">
        <f t="shared" si="183"/>
        <v>2.3671530000000014</v>
      </c>
      <c r="I1542" s="2">
        <f t="array" ref="I1542">SUMPRODUCT(B1526:B1545, (ROW(B1526:B1545)-ROW(B1526)+1)) / (20*21/2)</f>
        <v>2.3262261904761905</v>
      </c>
      <c r="J1542" s="2">
        <f t="shared" si="186"/>
        <v>2.3427136098268737</v>
      </c>
      <c r="K1542" s="2">
        <f t="shared" si="188"/>
        <v>2.3611620437911149</v>
      </c>
    </row>
    <row r="1543" spans="1:11" ht="13.5" x14ac:dyDescent="0.25">
      <c r="A1543" s="3">
        <f>TITRES_STAT!B1546</f>
        <v>44258</v>
      </c>
      <c r="B1543" s="6">
        <f>TITRES_STAT!D1546</f>
        <v>2.3262999999999998</v>
      </c>
      <c r="C1543" s="2">
        <f t="shared" si="189"/>
        <v>0</v>
      </c>
      <c r="D1543" s="2">
        <f t="shared" si="190"/>
        <v>2.3333199999999996</v>
      </c>
      <c r="E1543" s="2">
        <f t="shared" si="184"/>
        <v>2.3356700000000004</v>
      </c>
      <c r="F1543" s="2">
        <f t="shared" si="185"/>
        <v>2.3397900000000007</v>
      </c>
      <c r="G1543" s="2">
        <f t="shared" si="187"/>
        <v>2.3695080000000006</v>
      </c>
      <c r="H1543" s="2">
        <f t="shared" si="183"/>
        <v>2.3666980000000013</v>
      </c>
      <c r="I1543" s="2">
        <f t="array" ref="I1543">SUMPRODUCT(B1527:B1546, (ROW(B1527:B1546)-ROW(B1527)+1)) / (20*21/2)</f>
        <v>2.3209404761904762</v>
      </c>
      <c r="J1543" s="2">
        <f t="shared" si="186"/>
        <v>2.3411504088909809</v>
      </c>
      <c r="K1543" s="2">
        <f t="shared" si="188"/>
        <v>2.3597949048189144</v>
      </c>
    </row>
    <row r="1544" spans="1:11" ht="13.5" x14ac:dyDescent="0.25">
      <c r="A1544" s="3">
        <f>TITRES_STAT!B1547</f>
        <v>44259</v>
      </c>
      <c r="B1544" s="6">
        <f>TITRES_STAT!D1547</f>
        <v>2.3028</v>
      </c>
      <c r="C1544" s="2">
        <f t="shared" si="189"/>
        <v>-2.3499999999999854E-2</v>
      </c>
      <c r="D1544" s="2">
        <f t="shared" si="190"/>
        <v>2.3262799999999997</v>
      </c>
      <c r="E1544" s="2">
        <f t="shared" si="184"/>
        <v>2.3309700000000002</v>
      </c>
      <c r="F1544" s="2">
        <f t="shared" si="185"/>
        <v>2.3389100000000003</v>
      </c>
      <c r="G1544" s="2">
        <f t="shared" si="187"/>
        <v>2.3664540000000009</v>
      </c>
      <c r="H1544" s="2">
        <f t="shared" si="183"/>
        <v>2.3658785000000013</v>
      </c>
      <c r="I1544" s="2">
        <f t="array" ref="I1544">SUMPRODUCT(B1528:B1547, (ROW(B1528:B1547)-ROW(B1528)+1)) / (20*21/2)</f>
        <v>2.3209628571428573</v>
      </c>
      <c r="J1544" s="2">
        <f t="shared" si="186"/>
        <v>2.3374979889966019</v>
      </c>
      <c r="K1544" s="2">
        <f t="shared" si="188"/>
        <v>2.3575598105122904</v>
      </c>
    </row>
    <row r="1545" spans="1:11" ht="13.5" x14ac:dyDescent="0.25">
      <c r="A1545" s="3">
        <f>TITRES_STAT!B1548</f>
        <v>44260</v>
      </c>
      <c r="B1545" s="6">
        <f>TITRES_STAT!D1548</f>
        <v>2.2616999999999998</v>
      </c>
      <c r="C1545" s="2">
        <f t="shared" si="189"/>
        <v>-4.1100000000000136E-2</v>
      </c>
      <c r="D1545" s="2">
        <f t="shared" si="190"/>
        <v>2.3110200000000001</v>
      </c>
      <c r="E1545" s="2">
        <f t="shared" si="184"/>
        <v>2.3245100000000005</v>
      </c>
      <c r="F1545" s="2">
        <f t="shared" si="185"/>
        <v>2.3348</v>
      </c>
      <c r="G1545" s="2">
        <f t="shared" si="187"/>
        <v>2.3630480000000009</v>
      </c>
      <c r="H1545" s="2">
        <f t="shared" si="183"/>
        <v>2.3651830000000009</v>
      </c>
      <c r="I1545" s="2">
        <f t="array" ref="I1545">SUMPRODUCT(B1529:B1548, (ROW(B1529:B1548)-ROW(B1529)+1)) / (20*21/2)</f>
        <v>2.3222771428571427</v>
      </c>
      <c r="J1545" s="2">
        <f t="shared" si="186"/>
        <v>2.3302791329016874</v>
      </c>
      <c r="K1545" s="2">
        <f t="shared" si="188"/>
        <v>2.3538006022569062</v>
      </c>
    </row>
    <row r="1546" spans="1:11" ht="13.5" x14ac:dyDescent="0.25">
      <c r="A1546" s="3">
        <f>TITRES_STAT!B1549</f>
        <v>44263</v>
      </c>
      <c r="B1546" s="6">
        <f>TITRES_STAT!D1549</f>
        <v>2.2793000000000001</v>
      </c>
      <c r="C1546" s="2">
        <f t="shared" si="189"/>
        <v>1.7600000000000282E-2</v>
      </c>
      <c r="D1546" s="2">
        <f t="shared" si="190"/>
        <v>2.2992799999999995</v>
      </c>
      <c r="E1546" s="2">
        <f t="shared" si="184"/>
        <v>2.3180500000000004</v>
      </c>
      <c r="F1546" s="2">
        <f t="shared" si="185"/>
        <v>2.3318650000000001</v>
      </c>
      <c r="G1546" s="2">
        <f t="shared" si="187"/>
        <v>2.3604640000000008</v>
      </c>
      <c r="H1546" s="2">
        <f t="shared" ref="H1546:H1609" si="191">AVERAGE(B1347:B1546)</f>
        <v>2.3643010000000007</v>
      </c>
      <c r="I1546" s="2">
        <f t="array" ref="I1546">SUMPRODUCT(B1530:B1549, (ROW(B1530:B1549)-ROW(B1530)+1)) / (20*21/2)</f>
        <v>2.3237033333333335</v>
      </c>
      <c r="J1546" s="2">
        <f t="shared" si="186"/>
        <v>2.3254239773872412</v>
      </c>
      <c r="K1546" s="2">
        <f t="shared" si="188"/>
        <v>2.3508790100115378</v>
      </c>
    </row>
    <row r="1547" spans="1:11" ht="13.5" x14ac:dyDescent="0.25">
      <c r="A1547" s="3">
        <f>TITRES_STAT!B1550</f>
        <v>44264</v>
      </c>
      <c r="B1547" s="6">
        <f>TITRES_STAT!D1550</f>
        <v>2.3321000000000001</v>
      </c>
      <c r="C1547" s="2">
        <f t="shared" si="189"/>
        <v>5.2799999999999958E-2</v>
      </c>
      <c r="D1547" s="2">
        <f t="shared" si="190"/>
        <v>2.3004399999999996</v>
      </c>
      <c r="E1547" s="2">
        <f t="shared" si="184"/>
        <v>2.3180500000000004</v>
      </c>
      <c r="F1547" s="2">
        <f t="shared" si="185"/>
        <v>2.3300999999999998</v>
      </c>
      <c r="G1547" s="2">
        <f t="shared" si="187"/>
        <v>2.3591700000000007</v>
      </c>
      <c r="H1547" s="2">
        <f t="shared" si="191"/>
        <v>2.3637655000000009</v>
      </c>
      <c r="I1547" s="2">
        <f t="array" ref="I1547">SUMPRODUCT(B1531:B1550, (ROW(B1531:B1550)-ROW(B1531)+1)) / (20*21/2)</f>
        <v>2.3245957142857141</v>
      </c>
      <c r="J1547" s="2">
        <f t="shared" si="186"/>
        <v>2.3260597890646468</v>
      </c>
      <c r="K1547" s="2">
        <f t="shared" si="188"/>
        <v>2.3501425782463796</v>
      </c>
    </row>
    <row r="1548" spans="1:11" ht="13.5" x14ac:dyDescent="0.25">
      <c r="A1548" s="3">
        <f>TITRES_STAT!B1551</f>
        <v>44265</v>
      </c>
      <c r="B1548" s="6">
        <f>TITRES_STAT!D1551</f>
        <v>2.3439000000000001</v>
      </c>
      <c r="C1548" s="2">
        <f t="shared" si="189"/>
        <v>1.1800000000000033E-2</v>
      </c>
      <c r="D1548" s="2">
        <f t="shared" si="190"/>
        <v>2.30396</v>
      </c>
      <c r="E1548" s="2">
        <f t="shared" ref="E1548:E1611" si="192">AVERAGE(B1539:B1548)</f>
        <v>2.3186399999999998</v>
      </c>
      <c r="F1548" s="2">
        <f t="shared" si="185"/>
        <v>2.3289249999999995</v>
      </c>
      <c r="G1548" s="2">
        <f t="shared" si="187"/>
        <v>2.3578780000000004</v>
      </c>
      <c r="H1548" s="2">
        <f t="shared" si="191"/>
        <v>2.3632890000000009</v>
      </c>
      <c r="I1548" s="2">
        <f t="array" ref="I1548">SUMPRODUCT(B1532:B1551, (ROW(B1532:B1551)-ROW(B1532)+1)) / (20*21/2)</f>
        <v>2.3261061904761906</v>
      </c>
      <c r="J1548" s="2">
        <f t="shared" si="186"/>
        <v>2.3277588567727756</v>
      </c>
      <c r="K1548" s="2">
        <f t="shared" si="188"/>
        <v>2.3498977712563254</v>
      </c>
    </row>
    <row r="1549" spans="1:11" ht="13.5" x14ac:dyDescent="0.25">
      <c r="A1549" s="3">
        <f>TITRES_STAT!B1552</f>
        <v>44266</v>
      </c>
      <c r="B1549" s="6">
        <f>TITRES_STAT!D1552</f>
        <v>2.3439000000000001</v>
      </c>
      <c r="C1549" s="2">
        <f t="shared" si="189"/>
        <v>0</v>
      </c>
      <c r="D1549" s="2">
        <f t="shared" si="190"/>
        <v>2.3121800000000001</v>
      </c>
      <c r="E1549" s="2">
        <f t="shared" si="192"/>
        <v>2.3192300000000001</v>
      </c>
      <c r="F1549" s="2">
        <f t="shared" si="185"/>
        <v>2.3286299999999995</v>
      </c>
      <c r="G1549" s="2">
        <f t="shared" si="187"/>
        <v>2.3567040000000006</v>
      </c>
      <c r="H1549" s="2">
        <f t="shared" si="191"/>
        <v>2.3629495000000009</v>
      </c>
      <c r="I1549" s="2">
        <f t="array" ref="I1549">SUMPRODUCT(B1533:B1552, (ROW(B1533:B1552)-ROW(B1533)+1)) / (20*21/2)</f>
        <v>2.3254066666666668</v>
      </c>
      <c r="J1549" s="2">
        <f t="shared" si="186"/>
        <v>2.3292961085087018</v>
      </c>
      <c r="K1549" s="2">
        <f t="shared" si="188"/>
        <v>2.3496625645403912</v>
      </c>
    </row>
    <row r="1550" spans="1:11" ht="13.5" x14ac:dyDescent="0.25">
      <c r="A1550" s="3">
        <f>TITRES_STAT!B1553</f>
        <v>44267</v>
      </c>
      <c r="B1550" s="6">
        <f>TITRES_STAT!D1553</f>
        <v>2.3380000000000001</v>
      </c>
      <c r="C1550" s="2">
        <f t="shared" si="189"/>
        <v>-5.9000000000000163E-3</v>
      </c>
      <c r="D1550" s="2">
        <f t="shared" si="190"/>
        <v>2.3274400000000002</v>
      </c>
      <c r="E1550" s="2">
        <f t="shared" si="192"/>
        <v>2.3192300000000001</v>
      </c>
      <c r="F1550" s="2">
        <f t="shared" si="185"/>
        <v>2.3280399999999997</v>
      </c>
      <c r="G1550" s="2">
        <f t="shared" si="187"/>
        <v>2.3552940000000002</v>
      </c>
      <c r="H1550" s="2">
        <f t="shared" si="191"/>
        <v>2.3627455000000008</v>
      </c>
      <c r="I1550" s="2">
        <f t="array" ref="I1550">SUMPRODUCT(B1534:B1553, (ROW(B1534:B1553)-ROW(B1534)+1)) / (20*21/2)</f>
        <v>2.3275352380952379</v>
      </c>
      <c r="J1550" s="2">
        <f t="shared" si="186"/>
        <v>2.330125050555492</v>
      </c>
      <c r="K1550" s="2">
        <f t="shared" si="188"/>
        <v>2.3492052090682192</v>
      </c>
    </row>
    <row r="1551" spans="1:11" ht="13.5" x14ac:dyDescent="0.25">
      <c r="A1551" s="3">
        <f>TITRES_STAT!B1554</f>
        <v>44270</v>
      </c>
      <c r="B1551" s="6">
        <f>TITRES_STAT!D1554</f>
        <v>2.3439000000000001</v>
      </c>
      <c r="C1551" s="2">
        <f t="shared" si="189"/>
        <v>5.9000000000000163E-3</v>
      </c>
      <c r="D1551" s="2">
        <f t="shared" si="190"/>
        <v>2.34036</v>
      </c>
      <c r="E1551" s="2">
        <f t="shared" si="192"/>
        <v>2.3198200000000004</v>
      </c>
      <c r="F1551" s="2">
        <f t="shared" si="185"/>
        <v>2.3277449999999997</v>
      </c>
      <c r="G1551" s="2">
        <f t="shared" si="187"/>
        <v>2.3540020000000004</v>
      </c>
      <c r="H1551" s="2">
        <f t="shared" si="191"/>
        <v>2.3626535000000013</v>
      </c>
      <c r="I1551" s="2">
        <f t="array" ref="I1551">SUMPRODUCT(B1535:B1554, (ROW(B1535:B1554)-ROW(B1535)+1)) / (20*21/2)</f>
        <v>2.3295519047619049</v>
      </c>
      <c r="J1551" s="2">
        <f t="shared" si="186"/>
        <v>2.3314369505025878</v>
      </c>
      <c r="K1551" s="2">
        <f t="shared" si="188"/>
        <v>2.348997161653779</v>
      </c>
    </row>
    <row r="1552" spans="1:11" ht="13.5" x14ac:dyDescent="0.25">
      <c r="A1552" s="3">
        <f>TITRES_STAT!B1555</f>
        <v>44271</v>
      </c>
      <c r="B1552" s="6">
        <f>TITRES_STAT!D1555</f>
        <v>2.3203999999999998</v>
      </c>
      <c r="C1552" s="2">
        <f t="shared" si="189"/>
        <v>-2.3500000000000298E-2</v>
      </c>
      <c r="D1552" s="2">
        <f t="shared" si="190"/>
        <v>2.3380199999999998</v>
      </c>
      <c r="E1552" s="2">
        <f t="shared" si="192"/>
        <v>2.3192300000000001</v>
      </c>
      <c r="F1552" s="2">
        <f t="shared" si="185"/>
        <v>2.3274499999999998</v>
      </c>
      <c r="G1552" s="2">
        <f t="shared" si="187"/>
        <v>2.3522400000000006</v>
      </c>
      <c r="H1552" s="2">
        <f t="shared" si="191"/>
        <v>2.3621690000000015</v>
      </c>
      <c r="I1552" s="2">
        <f t="array" ref="I1552">SUMPRODUCT(B1536:B1555, (ROW(B1536:B1555)-ROW(B1536)+1)) / (20*21/2)</f>
        <v>2.3315685714285714</v>
      </c>
      <c r="J1552" s="2">
        <f t="shared" si="186"/>
        <v>2.3303858123594838</v>
      </c>
      <c r="K1552" s="2">
        <f t="shared" si="188"/>
        <v>2.3478757043340233</v>
      </c>
    </row>
    <row r="1553" spans="1:11" ht="13.5" x14ac:dyDescent="0.25">
      <c r="A1553" s="3">
        <f>TITRES_STAT!B1556</f>
        <v>44272</v>
      </c>
      <c r="B1553" s="6">
        <f>TITRES_STAT!D1556</f>
        <v>2.3498000000000001</v>
      </c>
      <c r="C1553" s="2">
        <f t="shared" si="189"/>
        <v>2.9400000000000315E-2</v>
      </c>
      <c r="D1553" s="2">
        <f t="shared" si="190"/>
        <v>2.3391999999999999</v>
      </c>
      <c r="E1553" s="2">
        <f t="shared" si="192"/>
        <v>2.32158</v>
      </c>
      <c r="F1553" s="2">
        <f t="shared" si="185"/>
        <v>2.3286249999999997</v>
      </c>
      <c r="G1553" s="2">
        <f t="shared" si="187"/>
        <v>2.3510660000000008</v>
      </c>
      <c r="H1553" s="2">
        <f t="shared" si="191"/>
        <v>2.3615570000000017</v>
      </c>
      <c r="I1553" s="2">
        <f t="array" ref="I1553">SUMPRODUCT(B1537:B1556, (ROW(B1537:B1556)-ROW(B1537)+1)) / (20*21/2)</f>
        <v>2.3334733333333331</v>
      </c>
      <c r="J1553" s="2">
        <f t="shared" si="186"/>
        <v>2.3322347826109615</v>
      </c>
      <c r="K1553" s="2">
        <f t="shared" si="188"/>
        <v>2.3479511669091595</v>
      </c>
    </row>
    <row r="1554" spans="1:11" ht="13.5" x14ac:dyDescent="0.25">
      <c r="A1554" s="3">
        <f>TITRES_STAT!B1557</f>
        <v>44273</v>
      </c>
      <c r="B1554" s="6">
        <f>TITRES_STAT!D1557</f>
        <v>2.3498000000000001</v>
      </c>
      <c r="C1554" s="2">
        <f t="shared" si="189"/>
        <v>0</v>
      </c>
      <c r="D1554" s="2">
        <f t="shared" si="190"/>
        <v>2.3403800000000001</v>
      </c>
      <c r="E1554" s="2">
        <f t="shared" si="192"/>
        <v>2.3262800000000006</v>
      </c>
      <c r="F1554" s="2">
        <f t="shared" si="185"/>
        <v>2.3286250000000002</v>
      </c>
      <c r="G1554" s="2">
        <f t="shared" si="187"/>
        <v>2.349892000000001</v>
      </c>
      <c r="H1554" s="2">
        <f t="shared" si="191"/>
        <v>2.3606705000000017</v>
      </c>
      <c r="I1554" s="2">
        <f t="array" ref="I1554">SUMPRODUCT(B1538:B1557, (ROW(B1538:B1557)-ROW(B1538)+1)) / (20*21/2)</f>
        <v>2.3353499999999996</v>
      </c>
      <c r="J1554" s="2">
        <f t="shared" si="186"/>
        <v>2.3339076604575366</v>
      </c>
      <c r="K1554" s="2">
        <f t="shared" si="188"/>
        <v>2.3480236701676236</v>
      </c>
    </row>
    <row r="1555" spans="1:11" ht="13.5" x14ac:dyDescent="0.25">
      <c r="A1555" s="3">
        <f>TITRES_STAT!B1558</f>
        <v>44274</v>
      </c>
      <c r="B1555" s="6">
        <f>TITRES_STAT!D1558</f>
        <v>2.3498000000000001</v>
      </c>
      <c r="C1555" s="2">
        <f t="shared" si="189"/>
        <v>0</v>
      </c>
      <c r="D1555" s="2">
        <f t="shared" si="190"/>
        <v>2.34274</v>
      </c>
      <c r="E1555" s="2">
        <f t="shared" si="192"/>
        <v>2.3350900000000001</v>
      </c>
      <c r="F1555" s="2">
        <f t="shared" si="185"/>
        <v>2.3298000000000005</v>
      </c>
      <c r="G1555" s="2">
        <f t="shared" si="187"/>
        <v>2.3487180000000007</v>
      </c>
      <c r="H1555" s="2">
        <f t="shared" si="191"/>
        <v>2.3599760000000019</v>
      </c>
      <c r="I1555" s="2">
        <f t="array" ref="I1555">SUMPRODUCT(B1539:B1558, (ROW(B1539:B1558)-ROW(B1539)+1)) / (20*21/2)</f>
        <v>2.3371423809523812</v>
      </c>
      <c r="J1555" s="2">
        <f t="shared" si="186"/>
        <v>2.3354212166044377</v>
      </c>
      <c r="K1555" s="2">
        <f t="shared" si="188"/>
        <v>2.34809333016105</v>
      </c>
    </row>
    <row r="1556" spans="1:11" ht="13.5" x14ac:dyDescent="0.25">
      <c r="A1556" s="3">
        <f>TITRES_STAT!B1559</f>
        <v>44277</v>
      </c>
      <c r="B1556" s="6">
        <f>TITRES_STAT!D1559</f>
        <v>2.3498000000000001</v>
      </c>
      <c r="C1556" s="2">
        <f t="shared" si="189"/>
        <v>0</v>
      </c>
      <c r="D1556" s="2">
        <f t="shared" si="190"/>
        <v>2.3439199999999998</v>
      </c>
      <c r="E1556" s="2">
        <f t="shared" si="192"/>
        <v>2.3421400000000006</v>
      </c>
      <c r="F1556" s="2">
        <f t="shared" ref="F1556:F1619" si="193">AVERAGE(B1537:B1556)</f>
        <v>2.3300950000000005</v>
      </c>
      <c r="G1556" s="2">
        <f t="shared" si="187"/>
        <v>2.347544000000001</v>
      </c>
      <c r="H1556" s="2">
        <f t="shared" si="191"/>
        <v>2.3593640000000016</v>
      </c>
      <c r="I1556" s="2">
        <f t="array" ref="I1556">SUMPRODUCT(B1540:B1559, (ROW(B1540:B1559)-ROW(B1540)+1)) / (20*21/2)</f>
        <v>2.3416690476190478</v>
      </c>
      <c r="J1556" s="2">
        <f t="shared" si="186"/>
        <v>2.3367906245468721</v>
      </c>
      <c r="K1556" s="2">
        <f t="shared" si="188"/>
        <v>2.3481602583900285</v>
      </c>
    </row>
    <row r="1557" spans="1:11" ht="13.5" x14ac:dyDescent="0.25">
      <c r="A1557" s="3">
        <f>TITRES_STAT!B1560</f>
        <v>44278</v>
      </c>
      <c r="B1557" s="6">
        <f>TITRES_STAT!D1560</f>
        <v>2.3498000000000001</v>
      </c>
      <c r="C1557" s="2">
        <f t="shared" si="189"/>
        <v>0</v>
      </c>
      <c r="D1557" s="2">
        <f t="shared" si="190"/>
        <v>2.3498000000000001</v>
      </c>
      <c r="E1557" s="2">
        <f t="shared" si="192"/>
        <v>2.3439100000000002</v>
      </c>
      <c r="F1557" s="2">
        <f t="shared" si="193"/>
        <v>2.3309800000000007</v>
      </c>
      <c r="G1557" s="2">
        <f t="shared" si="187"/>
        <v>2.3463700000000007</v>
      </c>
      <c r="H1557" s="2">
        <f t="shared" si="191"/>
        <v>2.3585050000000018</v>
      </c>
      <c r="I1557" s="2">
        <f t="array" ref="I1557">SUMPRODUCT(B1541:B1560, (ROW(B1541:B1560)-ROW(B1541)+1)) / (20*21/2)</f>
        <v>2.3460000000000001</v>
      </c>
      <c r="J1557" s="2">
        <f t="shared" ref="J1557:J1620" si="194">$J$4*B1557+J1556*(1-$J$4)</f>
        <v>2.3380296126852653</v>
      </c>
      <c r="K1557" s="2">
        <f t="shared" si="188"/>
        <v>2.3482245619825761</v>
      </c>
    </row>
    <row r="1558" spans="1:11" ht="13.5" x14ac:dyDescent="0.25">
      <c r="A1558" s="3">
        <f>TITRES_STAT!B1561</f>
        <v>44279</v>
      </c>
      <c r="B1558" s="6">
        <f>TITRES_STAT!D1561</f>
        <v>2.3498000000000001</v>
      </c>
      <c r="C1558" s="2">
        <f t="shared" si="189"/>
        <v>0</v>
      </c>
      <c r="D1558" s="2">
        <f t="shared" si="190"/>
        <v>2.3498000000000001</v>
      </c>
      <c r="E1558" s="2">
        <f t="shared" si="192"/>
        <v>2.3445000000000009</v>
      </c>
      <c r="F1558" s="2">
        <f t="shared" si="193"/>
        <v>2.3315700000000006</v>
      </c>
      <c r="G1558" s="2">
        <f t="shared" si="187"/>
        <v>2.3451960000000009</v>
      </c>
      <c r="H1558" s="2">
        <f t="shared" si="191"/>
        <v>2.3576185000000018</v>
      </c>
      <c r="I1558" s="2">
        <f t="array" ref="I1558">SUMPRODUCT(B1542:B1561, (ROW(B1542:B1561)-ROW(B1542)+1)) / (20*21/2)</f>
        <v>2.3501352380952381</v>
      </c>
      <c r="J1558" s="2">
        <f t="shared" si="194"/>
        <v>2.3391506019533352</v>
      </c>
      <c r="K1558" s="2">
        <f t="shared" si="188"/>
        <v>2.3482863438656123</v>
      </c>
    </row>
    <row r="1559" spans="1:11" ht="13.5" x14ac:dyDescent="0.25">
      <c r="A1559" s="3">
        <f>TITRES_STAT!B1562</f>
        <v>44280</v>
      </c>
      <c r="B1559" s="6">
        <f>TITRES_STAT!D1562</f>
        <v>2.3791000000000002</v>
      </c>
      <c r="C1559" s="2">
        <f t="shared" si="189"/>
        <v>2.9300000000000104E-2</v>
      </c>
      <c r="D1559" s="2">
        <f t="shared" si="190"/>
        <v>2.3556600000000003</v>
      </c>
      <c r="E1559" s="2">
        <f t="shared" si="192"/>
        <v>2.3480200000000004</v>
      </c>
      <c r="F1559" s="2">
        <f t="shared" si="193"/>
        <v>2.3336250000000005</v>
      </c>
      <c r="G1559" s="2">
        <f t="shared" si="187"/>
        <v>2.3446080000000009</v>
      </c>
      <c r="H1559" s="2">
        <f t="shared" si="191"/>
        <v>2.3571530000000021</v>
      </c>
      <c r="I1559" s="2">
        <f t="array" ref="I1559">SUMPRODUCT(B1543:B1562, (ROW(B1543:B1562)-ROW(B1543)+1)) / (20*21/2)</f>
        <v>2.3540747619047617</v>
      </c>
      <c r="J1559" s="2">
        <f t="shared" si="194"/>
        <v>2.3429553065292081</v>
      </c>
      <c r="K1559" s="2">
        <f t="shared" si="188"/>
        <v>2.3494947225375489</v>
      </c>
    </row>
    <row r="1560" spans="1:11" ht="13.5" x14ac:dyDescent="0.25">
      <c r="A1560" s="3">
        <f>TITRES_STAT!B1563</f>
        <v>44281</v>
      </c>
      <c r="B1560" s="6">
        <f>TITRES_STAT!D1563</f>
        <v>2.3791000000000002</v>
      </c>
      <c r="C1560" s="2">
        <f t="shared" si="189"/>
        <v>0</v>
      </c>
      <c r="D1560" s="2">
        <f t="shared" si="190"/>
        <v>2.3615200000000001</v>
      </c>
      <c r="E1560" s="2">
        <f t="shared" si="192"/>
        <v>2.3521300000000003</v>
      </c>
      <c r="F1560" s="2">
        <f t="shared" si="193"/>
        <v>2.3356800000000009</v>
      </c>
      <c r="G1560" s="2">
        <f t="shared" si="187"/>
        <v>2.3440200000000009</v>
      </c>
      <c r="H1560" s="2">
        <f t="shared" si="191"/>
        <v>2.3566875000000018</v>
      </c>
      <c r="I1560" s="2">
        <f t="array" ref="I1560">SUMPRODUCT(B1544:B1563, (ROW(B1544:B1563)-ROW(B1544)+1)) / (20*21/2)</f>
        <v>2.3577628571428573</v>
      </c>
      <c r="J1560" s="2">
        <f t="shared" si="194"/>
        <v>2.3463976582883315</v>
      </c>
      <c r="K1560" s="2">
        <f t="shared" si="188"/>
        <v>2.3506557138105859</v>
      </c>
    </row>
    <row r="1561" spans="1:11" ht="13.5" x14ac:dyDescent="0.25">
      <c r="A1561" s="3">
        <f>TITRES_STAT!B1564</f>
        <v>44284</v>
      </c>
      <c r="B1561" s="6">
        <f>TITRES_STAT!D1564</f>
        <v>2.3791000000000002</v>
      </c>
      <c r="C1561" s="2">
        <f t="shared" si="189"/>
        <v>0</v>
      </c>
      <c r="D1561" s="2">
        <f t="shared" si="190"/>
        <v>2.3673799999999998</v>
      </c>
      <c r="E1561" s="2">
        <f t="shared" si="192"/>
        <v>2.3556500000000002</v>
      </c>
      <c r="F1561" s="2">
        <f t="shared" si="193"/>
        <v>2.3377350000000008</v>
      </c>
      <c r="G1561" s="2">
        <f t="shared" si="187"/>
        <v>2.3436660000000007</v>
      </c>
      <c r="H1561" s="2">
        <f t="shared" si="191"/>
        <v>2.356222000000002</v>
      </c>
      <c r="I1561" s="2">
        <f t="array" ref="I1561">SUMPRODUCT(B1545:B1564, (ROW(B1545:B1564)-ROW(B1545)+1)) / (20*21/2)</f>
        <v>2.3623233333333338</v>
      </c>
      <c r="J1561" s="2">
        <f t="shared" si="194"/>
        <v>2.3495121670227763</v>
      </c>
      <c r="K1561" s="2">
        <f t="shared" si="188"/>
        <v>2.3517711760140925</v>
      </c>
    </row>
    <row r="1562" spans="1:11" ht="13.5" x14ac:dyDescent="0.25">
      <c r="A1562" s="3">
        <f>TITRES_STAT!B1565</f>
        <v>44285</v>
      </c>
      <c r="B1562" s="6">
        <f>TITRES_STAT!D1565</f>
        <v>2.3791000000000002</v>
      </c>
      <c r="C1562" s="2">
        <f t="shared" si="189"/>
        <v>0</v>
      </c>
      <c r="D1562" s="2">
        <f t="shared" si="190"/>
        <v>2.3732400000000005</v>
      </c>
      <c r="E1562" s="2">
        <f t="shared" si="192"/>
        <v>2.3615200000000005</v>
      </c>
      <c r="F1562" s="2">
        <f t="shared" si="193"/>
        <v>2.3403750000000008</v>
      </c>
      <c r="G1562" s="2">
        <f t="shared" si="187"/>
        <v>2.3430780000000007</v>
      </c>
      <c r="H1562" s="2">
        <f t="shared" si="191"/>
        <v>2.3557565000000018</v>
      </c>
      <c r="I1562" s="2">
        <f t="array" ref="I1562">SUMPRODUCT(B1546:B1565, (ROW(B1546:B1565)-ROW(B1546)+1)) / (20*21/2)</f>
        <v>2.363664285714286</v>
      </c>
      <c r="J1562" s="2">
        <f t="shared" si="194"/>
        <v>2.3523300558777502</v>
      </c>
      <c r="K1562" s="2">
        <f t="shared" si="188"/>
        <v>2.3528428946017752</v>
      </c>
    </row>
    <row r="1563" spans="1:11" ht="13.5" x14ac:dyDescent="0.25">
      <c r="A1563" s="3">
        <f>TITRES_STAT!B1566</f>
        <v>44286</v>
      </c>
      <c r="B1563" s="6">
        <f>TITRES_STAT!D1566</f>
        <v>2.3791000000000002</v>
      </c>
      <c r="C1563" s="2">
        <f t="shared" si="189"/>
        <v>0</v>
      </c>
      <c r="D1563" s="2">
        <f t="shared" si="190"/>
        <v>2.3791000000000002</v>
      </c>
      <c r="E1563" s="2">
        <f t="shared" si="192"/>
        <v>2.3644500000000006</v>
      </c>
      <c r="F1563" s="2">
        <f t="shared" si="193"/>
        <v>2.3430150000000007</v>
      </c>
      <c r="G1563" s="2">
        <f t="shared" si="187"/>
        <v>2.3424900000000006</v>
      </c>
      <c r="H1563" s="2">
        <f t="shared" si="191"/>
        <v>2.3552910000000025</v>
      </c>
      <c r="I1563" s="2">
        <f t="array" ref="I1563">SUMPRODUCT(B1547:B1566, (ROW(B1547:B1566)-ROW(B1547)+1)) / (20*21/2)</f>
        <v>2.3645300000000002</v>
      </c>
      <c r="J1563" s="2">
        <f t="shared" si="194"/>
        <v>2.3548795743655839</v>
      </c>
      <c r="K1563" s="2">
        <f t="shared" si="188"/>
        <v>2.3538725850095488</v>
      </c>
    </row>
    <row r="1564" spans="1:11" ht="13.5" x14ac:dyDescent="0.25">
      <c r="A1564" s="3">
        <f>TITRES_STAT!B1567</f>
        <v>44287</v>
      </c>
      <c r="B1564" s="6">
        <f>TITRES_STAT!D1567</f>
        <v>2.3908999999999998</v>
      </c>
      <c r="C1564" s="2">
        <f t="shared" si="189"/>
        <v>1.1799999999999589E-2</v>
      </c>
      <c r="D1564" s="2">
        <f t="shared" si="190"/>
        <v>2.3814600000000001</v>
      </c>
      <c r="E1564" s="2">
        <f t="shared" si="192"/>
        <v>2.3685600000000004</v>
      </c>
      <c r="F1564" s="2">
        <f t="shared" si="193"/>
        <v>2.347420000000001</v>
      </c>
      <c r="G1564" s="2">
        <f t="shared" si="187"/>
        <v>2.3431960000000007</v>
      </c>
      <c r="H1564" s="2">
        <f t="shared" si="191"/>
        <v>2.3548570000000022</v>
      </c>
      <c r="I1564" s="2">
        <f t="array" ref="I1564">SUMPRODUCT(B1548:B1567, (ROW(B1548:B1567)-ROW(B1548)+1)) / (20*21/2)</f>
        <v>2.36389</v>
      </c>
      <c r="J1564" s="2">
        <f t="shared" si="194"/>
        <v>2.3583100910926715</v>
      </c>
      <c r="K1564" s="2">
        <f t="shared" si="188"/>
        <v>2.3553246404993704</v>
      </c>
    </row>
    <row r="1565" spans="1:11" ht="13.5" x14ac:dyDescent="0.25">
      <c r="A1565" s="3">
        <f>TITRES_STAT!B1568</f>
        <v>44288</v>
      </c>
      <c r="B1565" s="6">
        <f>TITRES_STAT!D1568</f>
        <v>2.3614999999999999</v>
      </c>
      <c r="C1565" s="2">
        <f t="shared" si="189"/>
        <v>-2.9399999999999871E-2</v>
      </c>
      <c r="D1565" s="2">
        <f t="shared" si="190"/>
        <v>2.3779399999999997</v>
      </c>
      <c r="E1565" s="2">
        <f t="shared" si="192"/>
        <v>2.3697300000000001</v>
      </c>
      <c r="F1565" s="2">
        <f t="shared" si="193"/>
        <v>2.3524100000000008</v>
      </c>
      <c r="G1565" s="2">
        <f t="shared" si="187"/>
        <v>2.3429600000000006</v>
      </c>
      <c r="H1565" s="2">
        <f t="shared" si="191"/>
        <v>2.3542760000000023</v>
      </c>
      <c r="I1565" s="2">
        <f t="array" ref="I1565">SUMPRODUCT(B1549:B1568, (ROW(B1549:B1568)-ROW(B1549)+1)) / (20*21/2)</f>
        <v>2.3631657142857141</v>
      </c>
      <c r="J1565" s="2">
        <f t="shared" si="194"/>
        <v>2.3586138919409887</v>
      </c>
      <c r="K1565" s="2">
        <f t="shared" si="188"/>
        <v>2.3555668114601795</v>
      </c>
    </row>
    <row r="1566" spans="1:11" ht="13.5" x14ac:dyDescent="0.25">
      <c r="A1566" s="3">
        <f>TITRES_STAT!B1569</f>
        <v>44291</v>
      </c>
      <c r="B1566" s="6">
        <f>TITRES_STAT!D1569</f>
        <v>2.3614999999999999</v>
      </c>
      <c r="C1566" s="2">
        <f t="shared" si="189"/>
        <v>0</v>
      </c>
      <c r="D1566" s="2">
        <f t="shared" si="190"/>
        <v>2.3744199999999998</v>
      </c>
      <c r="E1566" s="2">
        <f t="shared" si="192"/>
        <v>2.3708999999999998</v>
      </c>
      <c r="F1566" s="2">
        <f t="shared" si="193"/>
        <v>2.3565200000000006</v>
      </c>
      <c r="G1566" s="2">
        <f t="shared" si="187"/>
        <v>2.3435480000000006</v>
      </c>
      <c r="H1566" s="2">
        <f t="shared" si="191"/>
        <v>2.3537225000000022</v>
      </c>
      <c r="I1566" s="2">
        <f t="array" ref="I1566">SUMPRODUCT(B1550:B1569, (ROW(B1550:B1569)-ROW(B1550)+1)) / (20*21/2)</f>
        <v>2.3652038095238099</v>
      </c>
      <c r="J1566" s="2">
        <f t="shared" si="194"/>
        <v>2.3588887593751804</v>
      </c>
      <c r="K1566" s="2">
        <f t="shared" si="188"/>
        <v>2.3557994855205644</v>
      </c>
    </row>
    <row r="1567" spans="1:11" ht="13.5" x14ac:dyDescent="0.25">
      <c r="A1567" s="3">
        <f>TITRES_STAT!B1570</f>
        <v>44292</v>
      </c>
      <c r="B1567" s="6">
        <f>TITRES_STAT!D1570</f>
        <v>2.3498000000000001</v>
      </c>
      <c r="C1567" s="2">
        <f t="shared" si="189"/>
        <v>-1.1699999999999822E-2</v>
      </c>
      <c r="D1567" s="2">
        <f t="shared" si="190"/>
        <v>2.3685599999999996</v>
      </c>
      <c r="E1567" s="2">
        <f t="shared" si="192"/>
        <v>2.3709000000000002</v>
      </c>
      <c r="F1567" s="2">
        <f t="shared" si="193"/>
        <v>2.3574050000000009</v>
      </c>
      <c r="G1567" s="2">
        <f t="shared" si="187"/>
        <v>2.3436660000000007</v>
      </c>
      <c r="H1567" s="2">
        <f t="shared" si="191"/>
        <v>2.3528635000000024</v>
      </c>
      <c r="I1567" s="2">
        <f t="array" ref="I1567">SUMPRODUCT(B1551:B1570, (ROW(B1551:B1570)-ROW(B1551)+1)) / (20*21/2)</f>
        <v>2.3698742857142858</v>
      </c>
      <c r="J1567" s="2">
        <f t="shared" si="194"/>
        <v>2.3580231632442108</v>
      </c>
      <c r="K1567" s="2">
        <f t="shared" si="188"/>
        <v>2.3555642115785815</v>
      </c>
    </row>
    <row r="1568" spans="1:11" ht="13.5" x14ac:dyDescent="0.25">
      <c r="A1568" s="3">
        <f>TITRES_STAT!B1571</f>
        <v>44293</v>
      </c>
      <c r="B1568" s="6">
        <f>TITRES_STAT!D1571</f>
        <v>2.3498000000000001</v>
      </c>
      <c r="C1568" s="2">
        <f t="shared" si="189"/>
        <v>0</v>
      </c>
      <c r="D1568" s="2">
        <f t="shared" si="190"/>
        <v>2.3626999999999998</v>
      </c>
      <c r="E1568" s="2">
        <f t="shared" si="192"/>
        <v>2.3709000000000002</v>
      </c>
      <c r="F1568" s="2">
        <f t="shared" si="193"/>
        <v>2.3577000000000008</v>
      </c>
      <c r="G1568" s="2">
        <f t="shared" si="187"/>
        <v>2.3437840000000008</v>
      </c>
      <c r="H1568" s="2">
        <f t="shared" si="191"/>
        <v>2.3520045000000023</v>
      </c>
      <c r="I1568" s="2">
        <f t="array" ref="I1568">SUMPRODUCT(B1552:B1571, (ROW(B1552:B1571)-ROW(B1552)+1)) / (20*21/2)</f>
        <v>2.3686185714285712</v>
      </c>
      <c r="J1568" s="2">
        <f t="shared" si="194"/>
        <v>2.35724000484</v>
      </c>
      <c r="K1568" s="2">
        <f t="shared" si="188"/>
        <v>2.3553381640656958</v>
      </c>
    </row>
    <row r="1569" spans="1:11" ht="13.5" x14ac:dyDescent="0.25">
      <c r="A1569" s="3">
        <f>TITRES_STAT!B1572</f>
        <v>44294</v>
      </c>
      <c r="B1569" s="6">
        <f>TITRES_STAT!D1572</f>
        <v>2.3791000000000002</v>
      </c>
      <c r="C1569" s="2">
        <f t="shared" si="189"/>
        <v>2.9300000000000104E-2</v>
      </c>
      <c r="D1569" s="2">
        <f t="shared" si="190"/>
        <v>2.3603399999999999</v>
      </c>
      <c r="E1569" s="2">
        <f t="shared" si="192"/>
        <v>2.3709000000000002</v>
      </c>
      <c r="F1569" s="2">
        <f t="shared" si="193"/>
        <v>2.3594600000000008</v>
      </c>
      <c r="G1569" s="2">
        <f t="shared" si="187"/>
        <v>2.3443700000000001</v>
      </c>
      <c r="H1569" s="2">
        <f t="shared" si="191"/>
        <v>2.3515940000000022</v>
      </c>
      <c r="I1569" s="2">
        <f t="array" ref="I1569">SUMPRODUCT(B1553:B1572, (ROW(B1553:B1572)-ROW(B1553)+1)) / (20*21/2)</f>
        <v>2.370125238095238</v>
      </c>
      <c r="J1569" s="2">
        <f t="shared" si="194"/>
        <v>2.3593219091409527</v>
      </c>
      <c r="K1569" s="2">
        <f t="shared" si="188"/>
        <v>2.3562700007690016</v>
      </c>
    </row>
    <row r="1570" spans="1:11" ht="13.5" x14ac:dyDescent="0.25">
      <c r="A1570" s="3">
        <f>TITRES_STAT!B1573</f>
        <v>44298</v>
      </c>
      <c r="B1570" s="6">
        <f>TITRES_STAT!D1573</f>
        <v>2.4085000000000001</v>
      </c>
      <c r="C1570" s="2">
        <f t="shared" si="189"/>
        <v>2.9399999999999871E-2</v>
      </c>
      <c r="D1570" s="2">
        <f t="shared" si="190"/>
        <v>2.3697400000000002</v>
      </c>
      <c r="E1570" s="2">
        <f t="shared" si="192"/>
        <v>2.3738400000000004</v>
      </c>
      <c r="F1570" s="2">
        <f t="shared" si="193"/>
        <v>2.3629850000000006</v>
      </c>
      <c r="G1570" s="2">
        <f t="shared" si="187"/>
        <v>2.3455439999999999</v>
      </c>
      <c r="H1570" s="2">
        <f t="shared" si="191"/>
        <v>2.3510285000000026</v>
      </c>
      <c r="I1570" s="2">
        <f t="array" ref="I1570">SUMPRODUCT(B1554:B1573, (ROW(B1554:B1573)-ROW(B1554)+1)) / (20*21/2)</f>
        <v>2.3735904761904765</v>
      </c>
      <c r="J1570" s="2">
        <f t="shared" si="194"/>
        <v>2.3640055368418142</v>
      </c>
      <c r="K1570" s="2">
        <f t="shared" si="188"/>
        <v>2.3583182360329626</v>
      </c>
    </row>
    <row r="1571" spans="1:11" ht="13.5" x14ac:dyDescent="0.25">
      <c r="A1571" s="3">
        <f>TITRES_STAT!B1574</f>
        <v>44299</v>
      </c>
      <c r="B1571" s="6">
        <f>TITRES_STAT!D1574</f>
        <v>2.3498000000000001</v>
      </c>
      <c r="C1571" s="2">
        <f t="shared" si="189"/>
        <v>-5.8699999999999974E-2</v>
      </c>
      <c r="D1571" s="2">
        <f t="shared" si="190"/>
        <v>2.3674000000000004</v>
      </c>
      <c r="E1571" s="2">
        <f t="shared" si="192"/>
        <v>2.3709099999999999</v>
      </c>
      <c r="F1571" s="2">
        <f t="shared" si="193"/>
        <v>2.3632800000000005</v>
      </c>
      <c r="G1571" s="2">
        <f t="shared" si="187"/>
        <v>2.3455440000000003</v>
      </c>
      <c r="H1571" s="2">
        <f t="shared" si="191"/>
        <v>2.3501695000000025</v>
      </c>
      <c r="I1571" s="2">
        <f t="array" ref="I1571">SUMPRODUCT(B1555:B1574, (ROW(B1555:B1574)-ROW(B1555)+1)) / (20*21/2)</f>
        <v>2.3717757142857141</v>
      </c>
      <c r="J1571" s="2">
        <f t="shared" si="194"/>
        <v>2.3626526285711651</v>
      </c>
      <c r="K1571" s="2">
        <f t="shared" si="188"/>
        <v>2.3579841875610814</v>
      </c>
    </row>
    <row r="1572" spans="1:11" ht="13.5" x14ac:dyDescent="0.25">
      <c r="A1572" s="3">
        <f>TITRES_STAT!B1575</f>
        <v>44300</v>
      </c>
      <c r="B1572" s="6">
        <f>TITRES_STAT!D1575</f>
        <v>2.3791000000000002</v>
      </c>
      <c r="C1572" s="2">
        <f t="shared" si="189"/>
        <v>2.9300000000000104E-2</v>
      </c>
      <c r="D1572" s="2">
        <f t="shared" si="190"/>
        <v>2.3732600000000006</v>
      </c>
      <c r="E1572" s="2">
        <f t="shared" si="192"/>
        <v>2.3709099999999999</v>
      </c>
      <c r="F1572" s="2">
        <f t="shared" si="193"/>
        <v>2.3662150000000008</v>
      </c>
      <c r="G1572" s="2">
        <f t="shared" si="187"/>
        <v>2.34613</v>
      </c>
      <c r="H1572" s="2">
        <f t="shared" si="191"/>
        <v>2.3494295000000025</v>
      </c>
      <c r="I1572" s="2">
        <f t="array" ref="I1572">SUMPRODUCT(B1556:B1575, (ROW(B1556:B1575)-ROW(B1556)+1)) / (20*21/2)</f>
        <v>2.3744371428571429</v>
      </c>
      <c r="J1572" s="2">
        <f t="shared" si="194"/>
        <v>2.3642190448977209</v>
      </c>
      <c r="K1572" s="2">
        <f t="shared" si="188"/>
        <v>2.3588122586371174</v>
      </c>
    </row>
    <row r="1573" spans="1:11" ht="13.5" x14ac:dyDescent="0.25">
      <c r="A1573" s="3">
        <f>TITRES_STAT!B1576</f>
        <v>44301</v>
      </c>
      <c r="B1573" s="6">
        <f>TITRES_STAT!D1576</f>
        <v>2.4026000000000001</v>
      </c>
      <c r="C1573" s="2">
        <f t="shared" si="189"/>
        <v>2.3499999999999854E-2</v>
      </c>
      <c r="D1573" s="2">
        <f t="shared" si="190"/>
        <v>2.3838200000000001</v>
      </c>
      <c r="E1573" s="2">
        <f t="shared" si="192"/>
        <v>2.3732599999999997</v>
      </c>
      <c r="F1573" s="2">
        <f t="shared" si="193"/>
        <v>2.3688550000000008</v>
      </c>
      <c r="G1573" s="2">
        <f t="shared" si="187"/>
        <v>2.3477740000000002</v>
      </c>
      <c r="H1573" s="2">
        <f t="shared" si="191"/>
        <v>2.3488620000000027</v>
      </c>
      <c r="I1573" s="2">
        <f t="array" ref="I1573">SUMPRODUCT(B1557:B1576, (ROW(B1557:B1576)-ROW(B1557)+1)) / (20*21/2)</f>
        <v>2.3779890476190477</v>
      </c>
      <c r="J1573" s="2">
        <f t="shared" si="194"/>
        <v>2.3678743739550807</v>
      </c>
      <c r="K1573" s="2">
        <f t="shared" si="188"/>
        <v>2.3605294249650739</v>
      </c>
    </row>
    <row r="1574" spans="1:11" ht="13.5" x14ac:dyDescent="0.25">
      <c r="A1574" s="3">
        <f>TITRES_STAT!B1577</f>
        <v>44302</v>
      </c>
      <c r="B1574" s="6">
        <f>TITRES_STAT!D1577</f>
        <v>2.3498000000000001</v>
      </c>
      <c r="C1574" s="2">
        <f t="shared" si="189"/>
        <v>-5.2799999999999958E-2</v>
      </c>
      <c r="D1574" s="2">
        <f t="shared" si="190"/>
        <v>2.3779600000000003</v>
      </c>
      <c r="E1574" s="2">
        <f t="shared" si="192"/>
        <v>2.3691500000000003</v>
      </c>
      <c r="F1574" s="2">
        <f t="shared" si="193"/>
        <v>2.3688550000000008</v>
      </c>
      <c r="G1574" s="2">
        <f t="shared" si="187"/>
        <v>2.3483619999999998</v>
      </c>
      <c r="H1574" s="2">
        <f t="shared" si="191"/>
        <v>2.348387500000003</v>
      </c>
      <c r="I1574" s="2">
        <f t="array" ref="I1574">SUMPRODUCT(B1558:B1577, (ROW(B1558:B1577)-ROW(B1558)+1)) / (20*21/2)</f>
        <v>2.3924519047619048</v>
      </c>
      <c r="J1574" s="2">
        <f t="shared" si="194"/>
        <v>2.3661530050069777</v>
      </c>
      <c r="K1574" s="2">
        <f t="shared" si="188"/>
        <v>2.3601086632017374</v>
      </c>
    </row>
    <row r="1575" spans="1:11" ht="13.5" x14ac:dyDescent="0.25">
      <c r="A1575" s="3">
        <f>TITRES_STAT!B1578</f>
        <v>44305</v>
      </c>
      <c r="B1575" s="6">
        <f>TITRES_STAT!D1578</f>
        <v>2.3967999999999998</v>
      </c>
      <c r="C1575" s="2">
        <f t="shared" si="189"/>
        <v>4.6999999999999709E-2</v>
      </c>
      <c r="D1575" s="2">
        <f t="shared" si="190"/>
        <v>2.3756200000000001</v>
      </c>
      <c r="E1575" s="2">
        <f t="shared" si="192"/>
        <v>2.3726799999999999</v>
      </c>
      <c r="F1575" s="2">
        <f t="shared" si="193"/>
        <v>2.3712050000000007</v>
      </c>
      <c r="G1575" s="2">
        <f t="shared" si="187"/>
        <v>2.3494199999999998</v>
      </c>
      <c r="H1575" s="2">
        <f t="shared" si="191"/>
        <v>2.3482850000000028</v>
      </c>
      <c r="I1575" s="2">
        <f t="array" ref="I1575">SUMPRODUCT(B1559:B1578, (ROW(B1559:B1578)-ROW(B1559)+1)) / (20*21/2)</f>
        <v>2.4206185714285713</v>
      </c>
      <c r="J1575" s="2">
        <f t="shared" si="194"/>
        <v>2.3690717664348848</v>
      </c>
      <c r="K1575" s="2">
        <f t="shared" si="188"/>
        <v>2.3615475391546106</v>
      </c>
    </row>
    <row r="1576" spans="1:11" ht="13.5" x14ac:dyDescent="0.25">
      <c r="A1576" s="3">
        <f>TITRES_STAT!B1579</f>
        <v>44306</v>
      </c>
      <c r="B1576" s="6">
        <f>TITRES_STAT!D1579</f>
        <v>2.4085000000000001</v>
      </c>
      <c r="C1576" s="2">
        <f t="shared" si="189"/>
        <v>1.1700000000000266E-2</v>
      </c>
      <c r="D1576" s="2">
        <f t="shared" si="190"/>
        <v>2.3873600000000001</v>
      </c>
      <c r="E1576" s="2">
        <f t="shared" si="192"/>
        <v>2.3773799999999996</v>
      </c>
      <c r="F1576" s="2">
        <f t="shared" si="193"/>
        <v>2.3741400000000006</v>
      </c>
      <c r="G1576" s="2">
        <f t="shared" si="187"/>
        <v>2.3508300000000002</v>
      </c>
      <c r="H1576" s="2">
        <f t="shared" si="191"/>
        <v>2.3482410000000029</v>
      </c>
      <c r="I1576" s="2">
        <f t="array" ref="I1576">SUMPRODUCT(B1560:B1579, (ROW(B1560:B1579)-ROW(B1560)+1)) / (20*21/2)</f>
        <v>2.4522571428571429</v>
      </c>
      <c r="J1576" s="2">
        <f t="shared" si="194"/>
        <v>2.3728268362982292</v>
      </c>
      <c r="K1576" s="2">
        <f t="shared" si="188"/>
        <v>2.3633888121289397</v>
      </c>
    </row>
    <row r="1577" spans="1:11" ht="13.5" x14ac:dyDescent="0.25">
      <c r="A1577" s="3">
        <f>TITRES_STAT!B1580</f>
        <v>44307</v>
      </c>
      <c r="B1577" s="6">
        <f>TITRES_STAT!D1580</f>
        <v>2.5259999999999998</v>
      </c>
      <c r="C1577" s="2">
        <f t="shared" si="189"/>
        <v>0.11749999999999972</v>
      </c>
      <c r="D1577" s="2">
        <f t="shared" si="190"/>
        <v>2.4167399999999999</v>
      </c>
      <c r="E1577" s="2">
        <f t="shared" si="192"/>
        <v>2.3950000000000005</v>
      </c>
      <c r="F1577" s="2">
        <f t="shared" si="193"/>
        <v>2.3829500000000001</v>
      </c>
      <c r="G1577" s="2">
        <f t="shared" si="187"/>
        <v>2.3540019999999999</v>
      </c>
      <c r="H1577" s="2">
        <f t="shared" si="191"/>
        <v>2.3486200000000026</v>
      </c>
      <c r="I1577" s="2">
        <f t="array" ref="I1577">SUMPRODUCT(B1561:B1580, (ROW(B1561:B1580)-ROW(B1561)+1)) / (20*21/2)</f>
        <v>2.4721504761904765</v>
      </c>
      <c r="J1577" s="2">
        <f t="shared" si="194"/>
        <v>2.3874147566507791</v>
      </c>
      <c r="K1577" s="2">
        <f t="shared" si="188"/>
        <v>2.3697657214572163</v>
      </c>
    </row>
    <row r="1578" spans="1:11" ht="13.5" x14ac:dyDescent="0.25">
      <c r="A1578" s="3">
        <f>TITRES_STAT!B1581</f>
        <v>44308</v>
      </c>
      <c r="B1578" s="6">
        <f>TITRES_STAT!D1581</f>
        <v>2.6787000000000001</v>
      </c>
      <c r="C1578" s="2">
        <f t="shared" si="189"/>
        <v>0.15270000000000028</v>
      </c>
      <c r="D1578" s="2">
        <f t="shared" si="190"/>
        <v>2.4719600000000002</v>
      </c>
      <c r="E1578" s="2">
        <f t="shared" si="192"/>
        <v>2.4278900000000001</v>
      </c>
      <c r="F1578" s="2">
        <f t="shared" si="193"/>
        <v>2.3993950000000002</v>
      </c>
      <c r="G1578" s="2">
        <f t="shared" si="187"/>
        <v>2.3602279999999998</v>
      </c>
      <c r="H1578" s="2">
        <f t="shared" si="191"/>
        <v>2.3497900000000027</v>
      </c>
      <c r="I1578" s="2">
        <f t="array" ref="I1578">SUMPRODUCT(B1562:B1581, (ROW(B1562:B1581)-ROW(B1562)+1)) / (20*21/2)</f>
        <v>2.4802400000000002</v>
      </c>
      <c r="J1578" s="2">
        <f t="shared" si="194"/>
        <v>2.415156208398324</v>
      </c>
      <c r="K1578" s="2">
        <f t="shared" si="188"/>
        <v>2.3818807912039923</v>
      </c>
    </row>
    <row r="1579" spans="1:11" ht="13.5" x14ac:dyDescent="0.25">
      <c r="A1579" s="3">
        <f>TITRES_STAT!B1582</f>
        <v>44309</v>
      </c>
      <c r="B1579" s="6">
        <f>TITRES_STAT!D1582</f>
        <v>2.7315999999999998</v>
      </c>
      <c r="C1579" s="2">
        <f t="shared" si="189"/>
        <v>5.2899999999999725E-2</v>
      </c>
      <c r="D1579" s="2">
        <f t="shared" si="190"/>
        <v>2.5483199999999999</v>
      </c>
      <c r="E1579" s="2">
        <f t="shared" si="192"/>
        <v>2.4631400000000001</v>
      </c>
      <c r="F1579" s="2">
        <f t="shared" si="193"/>
        <v>2.4170199999999999</v>
      </c>
      <c r="G1579" s="2">
        <f t="shared" si="187"/>
        <v>2.367864</v>
      </c>
      <c r="H1579" s="2">
        <f t="shared" si="191"/>
        <v>2.3513890000000028</v>
      </c>
      <c r="I1579" s="2">
        <f t="array" ref="I1579">SUMPRODUCT(B1563:B1582, (ROW(B1563:B1582)-ROW(B1563)+1)) / (20*21/2)</f>
        <v>2.4876857142857141</v>
      </c>
      <c r="J1579" s="2">
        <f t="shared" si="194"/>
        <v>2.4452937123603884</v>
      </c>
      <c r="K1579" s="2">
        <f t="shared" si="188"/>
        <v>2.3955952699803067</v>
      </c>
    </row>
    <row r="1580" spans="1:11" ht="13.5" x14ac:dyDescent="0.25">
      <c r="A1580" s="3">
        <f>TITRES_STAT!B1583</f>
        <v>44312</v>
      </c>
      <c r="B1580" s="6">
        <f>TITRES_STAT!D1583</f>
        <v>2.6259000000000001</v>
      </c>
      <c r="C1580" s="2">
        <f t="shared" si="189"/>
        <v>-0.10569999999999968</v>
      </c>
      <c r="D1580" s="2">
        <f t="shared" si="190"/>
        <v>2.5941399999999999</v>
      </c>
      <c r="E1580" s="2">
        <f t="shared" si="192"/>
        <v>2.48488</v>
      </c>
      <c r="F1580" s="2">
        <f t="shared" si="193"/>
        <v>2.42936</v>
      </c>
      <c r="G1580" s="2">
        <f t="shared" si="187"/>
        <v>2.373386</v>
      </c>
      <c r="H1580" s="2">
        <f t="shared" si="191"/>
        <v>2.3522950000000029</v>
      </c>
      <c r="I1580" s="2">
        <f t="array" ref="I1580">SUMPRODUCT(B1564:B1583, (ROW(B1564:B1583)-ROW(B1564)+1)) / (20*21/2)</f>
        <v>2.4944876190476188</v>
      </c>
      <c r="J1580" s="2">
        <f t="shared" si="194"/>
        <v>2.4624943111832089</v>
      </c>
      <c r="K1580" s="2">
        <f t="shared" si="188"/>
        <v>2.4046268280202949</v>
      </c>
    </row>
    <row r="1581" spans="1:11" ht="13.5" x14ac:dyDescent="0.25">
      <c r="A1581" s="3">
        <f>TITRES_STAT!B1584</f>
        <v>44313</v>
      </c>
      <c r="B1581" s="6">
        <f>TITRES_STAT!D1584</f>
        <v>2.5143</v>
      </c>
      <c r="C1581" s="2">
        <f t="shared" si="189"/>
        <v>-0.11160000000000014</v>
      </c>
      <c r="D1581" s="2">
        <f t="shared" si="190"/>
        <v>2.6153</v>
      </c>
      <c r="E1581" s="2">
        <f t="shared" si="192"/>
        <v>2.5013300000000003</v>
      </c>
      <c r="F1581" s="2">
        <f t="shared" si="193"/>
        <v>2.4361199999999998</v>
      </c>
      <c r="G1581" s="2">
        <f t="shared" si="187"/>
        <v>2.3766760000000002</v>
      </c>
      <c r="H1581" s="2">
        <f t="shared" si="191"/>
        <v>2.3526430000000031</v>
      </c>
      <c r="I1581" s="2">
        <f t="array" ref="I1581">SUMPRODUCT(B1565:B1584, (ROW(B1565:B1584)-ROW(B1565)+1)) / (20*21/2)</f>
        <v>2.5006457142857146</v>
      </c>
      <c r="J1581" s="2">
        <f t="shared" si="194"/>
        <v>2.4674281863086174</v>
      </c>
      <c r="K1581" s="2">
        <f t="shared" si="188"/>
        <v>2.4089277367253814</v>
      </c>
    </row>
    <row r="1582" spans="1:11" ht="13.5" x14ac:dyDescent="0.25">
      <c r="A1582" s="3">
        <f>TITRES_STAT!B1585</f>
        <v>44314</v>
      </c>
      <c r="B1582" s="6">
        <f>TITRES_STAT!D1585</f>
        <v>2.5143</v>
      </c>
      <c r="C1582" s="2">
        <f t="shared" si="189"/>
        <v>0</v>
      </c>
      <c r="D1582" s="2">
        <f t="shared" si="190"/>
        <v>2.6129600000000002</v>
      </c>
      <c r="E1582" s="2">
        <f t="shared" si="192"/>
        <v>2.51485</v>
      </c>
      <c r="F1582" s="2">
        <f t="shared" si="193"/>
        <v>2.4428799999999997</v>
      </c>
      <c r="G1582" s="2">
        <f t="shared" si="187"/>
        <v>2.3804360000000004</v>
      </c>
      <c r="H1582" s="2">
        <f t="shared" si="191"/>
        <v>2.3530185000000032</v>
      </c>
      <c r="I1582" s="2">
        <f t="array" ref="I1582">SUMPRODUCT(B1566:B1585, (ROW(B1566:B1585)-ROW(B1566)+1)) / (20*21/2)</f>
        <v>2.5123685714285715</v>
      </c>
      <c r="J1582" s="2">
        <f t="shared" si="194"/>
        <v>2.4718921685649393</v>
      </c>
      <c r="K1582" s="2">
        <f t="shared" si="188"/>
        <v>2.4130599823439938</v>
      </c>
    </row>
    <row r="1583" spans="1:11" ht="13.5" x14ac:dyDescent="0.25">
      <c r="A1583" s="3">
        <f>TITRES_STAT!B1586</f>
        <v>44315</v>
      </c>
      <c r="B1583" s="6">
        <f>TITRES_STAT!D1586</f>
        <v>2.5143</v>
      </c>
      <c r="C1583" s="2">
        <f t="shared" si="189"/>
        <v>0</v>
      </c>
      <c r="D1583" s="2">
        <f t="shared" si="190"/>
        <v>2.5800800000000002</v>
      </c>
      <c r="E1583" s="2">
        <f t="shared" si="192"/>
        <v>2.5260199999999999</v>
      </c>
      <c r="F1583" s="2">
        <f t="shared" si="193"/>
        <v>2.4496399999999996</v>
      </c>
      <c r="G1583" s="2">
        <f t="shared" si="187"/>
        <v>2.3841960000000011</v>
      </c>
      <c r="H1583" s="2">
        <f t="shared" si="191"/>
        <v>2.3537235000000032</v>
      </c>
      <c r="I1583" s="2">
        <f t="array" ref="I1583">SUMPRODUCT(B1567:B1586, (ROW(B1567:B1586)-ROW(B1567)+1)) / (20*21/2)</f>
        <v>2.5303228571428571</v>
      </c>
      <c r="J1583" s="2">
        <f t="shared" si="194"/>
        <v>2.4759310096539928</v>
      </c>
      <c r="K1583" s="2">
        <f t="shared" si="188"/>
        <v>2.4170301791148172</v>
      </c>
    </row>
    <row r="1584" spans="1:11" ht="13.5" x14ac:dyDescent="0.25">
      <c r="A1584" s="3">
        <f>TITRES_STAT!B1587</f>
        <v>44316</v>
      </c>
      <c r="B1584" s="6">
        <f>TITRES_STAT!D1587</f>
        <v>2.5143</v>
      </c>
      <c r="C1584" s="2">
        <f t="shared" si="189"/>
        <v>0</v>
      </c>
      <c r="D1584" s="2">
        <f t="shared" si="190"/>
        <v>2.5366200000000001</v>
      </c>
      <c r="E1584" s="2">
        <f t="shared" si="192"/>
        <v>2.5424699999999993</v>
      </c>
      <c r="F1584" s="2">
        <f t="shared" si="193"/>
        <v>2.45581</v>
      </c>
      <c r="G1584" s="2">
        <f t="shared" si="187"/>
        <v>2.3874860000000013</v>
      </c>
      <c r="H1584" s="2">
        <f t="shared" si="191"/>
        <v>2.3540990000000033</v>
      </c>
      <c r="I1584" s="2">
        <f t="array" ref="I1584">SUMPRODUCT(B1568:B1587, (ROW(B1568:B1587)-ROW(B1568)+1)) / (20*21/2)</f>
        <v>2.5530404761904761</v>
      </c>
      <c r="J1584" s="2">
        <f t="shared" si="194"/>
        <v>2.4795851992107556</v>
      </c>
      <c r="K1584" s="2">
        <f t="shared" si="188"/>
        <v>2.4208446818946281</v>
      </c>
    </row>
    <row r="1585" spans="1:11" ht="13.5" x14ac:dyDescent="0.25">
      <c r="A1585" s="3">
        <f>TITRES_STAT!B1588</f>
        <v>44319</v>
      </c>
      <c r="B1585" s="6">
        <f>TITRES_STAT!D1588</f>
        <v>2.5789</v>
      </c>
      <c r="C1585" s="2">
        <f t="shared" si="189"/>
        <v>6.4599999999999991E-2</v>
      </c>
      <c r="D1585" s="2">
        <f t="shared" si="190"/>
        <v>2.5272199999999998</v>
      </c>
      <c r="E1585" s="2">
        <f t="shared" si="192"/>
        <v>2.5606799999999996</v>
      </c>
      <c r="F1585" s="2">
        <f t="shared" si="193"/>
        <v>2.4666799999999993</v>
      </c>
      <c r="G1585" s="2">
        <f t="shared" si="187"/>
        <v>2.3925380000000014</v>
      </c>
      <c r="H1585" s="2">
        <f t="shared" si="191"/>
        <v>2.3551545000000034</v>
      </c>
      <c r="I1585" s="2">
        <f t="array" ref="I1585">SUMPRODUCT(B1569:B1588, (ROW(B1569:B1588)-ROW(B1569)+1)) / (20*21/2)</f>
        <v>2.5751099999999996</v>
      </c>
      <c r="J1585" s="2">
        <f t="shared" si="194"/>
        <v>2.4890437516668742</v>
      </c>
      <c r="K1585" s="2">
        <f t="shared" si="188"/>
        <v>2.4270429296634664</v>
      </c>
    </row>
    <row r="1586" spans="1:11" ht="13.5" x14ac:dyDescent="0.25">
      <c r="A1586" s="3">
        <f>TITRES_STAT!B1589</f>
        <v>44320</v>
      </c>
      <c r="B1586" s="6">
        <f>TITRES_STAT!D1589</f>
        <v>2.6551999999999998</v>
      </c>
      <c r="C1586" s="2">
        <f t="shared" si="189"/>
        <v>7.6299999999999812E-2</v>
      </c>
      <c r="D1586" s="2">
        <f t="shared" si="190"/>
        <v>2.5554000000000001</v>
      </c>
      <c r="E1586" s="2">
        <f t="shared" si="192"/>
        <v>2.58535</v>
      </c>
      <c r="F1586" s="2">
        <f t="shared" si="193"/>
        <v>2.4813649999999994</v>
      </c>
      <c r="G1586" s="2">
        <f t="shared" ref="G1586:G1649" si="195">AVERAGE(B1537:B1586)</f>
        <v>2.3987640000000012</v>
      </c>
      <c r="H1586" s="2">
        <f t="shared" si="191"/>
        <v>2.3568660000000032</v>
      </c>
      <c r="I1586" s="2">
        <f t="array" ref="I1586">SUMPRODUCT(B1570:B1589, (ROW(B1570:B1589)-ROW(B1570)+1)) / (20*21/2)</f>
        <v>2.5925614285714285</v>
      </c>
      <c r="J1586" s="2">
        <f t="shared" si="194"/>
        <v>2.504868156270029</v>
      </c>
      <c r="K1586" s="2">
        <f t="shared" si="188"/>
        <v>2.4359902657550956</v>
      </c>
    </row>
    <row r="1587" spans="1:11" ht="13.5" x14ac:dyDescent="0.25">
      <c r="A1587" s="3">
        <f>TITRES_STAT!B1590</f>
        <v>44321</v>
      </c>
      <c r="B1587" s="6">
        <f>TITRES_STAT!D1590</f>
        <v>2.7199</v>
      </c>
      <c r="C1587" s="2">
        <f t="shared" si="189"/>
        <v>6.4700000000000202E-2</v>
      </c>
      <c r="D1587" s="2">
        <f t="shared" si="190"/>
        <v>2.5965199999999995</v>
      </c>
      <c r="E1587" s="2">
        <f t="shared" si="192"/>
        <v>2.6047400000000001</v>
      </c>
      <c r="F1587" s="2">
        <f t="shared" si="193"/>
        <v>2.49987</v>
      </c>
      <c r="G1587" s="2">
        <f t="shared" si="195"/>
        <v>2.4065200000000013</v>
      </c>
      <c r="H1587" s="2">
        <f t="shared" si="191"/>
        <v>2.3587915000000033</v>
      </c>
      <c r="I1587" s="2">
        <f t="array" ref="I1587">SUMPRODUCT(B1571:B1590, (ROW(B1571:B1590)-ROW(B1571)+1)) / (20*21/2)</f>
        <v>2.6084742857142853</v>
      </c>
      <c r="J1587" s="2">
        <f t="shared" si="194"/>
        <v>2.5253473794824068</v>
      </c>
      <c r="K1587" s="2">
        <f t="shared" ref="K1587:K1650" si="196">$K$4*B1587+(1-$K$4)*K1586</f>
        <v>2.4471239808235232</v>
      </c>
    </row>
    <row r="1588" spans="1:11" ht="13.5" x14ac:dyDescent="0.25">
      <c r="A1588" s="3">
        <f>TITRES_STAT!B1591</f>
        <v>44322</v>
      </c>
      <c r="B1588" s="6">
        <f>TITRES_STAT!D1591</f>
        <v>2.7315999999999998</v>
      </c>
      <c r="C1588" s="2">
        <f t="shared" si="189"/>
        <v>1.1699999999999822E-2</v>
      </c>
      <c r="D1588" s="2">
        <f t="shared" si="190"/>
        <v>2.63998</v>
      </c>
      <c r="E1588" s="2">
        <f t="shared" si="192"/>
        <v>2.6100300000000001</v>
      </c>
      <c r="F1588" s="2">
        <f t="shared" si="193"/>
        <v>2.5189599999999999</v>
      </c>
      <c r="G1588" s="2">
        <f t="shared" si="195"/>
        <v>2.4143920000000012</v>
      </c>
      <c r="H1588" s="2">
        <f t="shared" si="191"/>
        <v>2.3608850000000032</v>
      </c>
      <c r="I1588" s="2">
        <f t="array" ref="I1588">SUMPRODUCT(B1572:B1591, (ROW(B1572:B1591)-ROW(B1572)+1)) / (20*21/2)</f>
        <v>2.6229885714285714</v>
      </c>
      <c r="J1588" s="2">
        <f t="shared" si="194"/>
        <v>2.5449904861983681</v>
      </c>
      <c r="K1588" s="2">
        <f t="shared" si="196"/>
        <v>2.4582799031441698</v>
      </c>
    </row>
    <row r="1589" spans="1:11" ht="13.5" x14ac:dyDescent="0.25">
      <c r="A1589" s="3">
        <f>TITRES_STAT!B1592</f>
        <v>44323</v>
      </c>
      <c r="B1589" s="6">
        <f>TITRES_STAT!D1592</f>
        <v>2.7021999999999999</v>
      </c>
      <c r="C1589" s="2">
        <f t="shared" si="189"/>
        <v>-2.9399999999999871E-2</v>
      </c>
      <c r="D1589" s="2">
        <f t="shared" si="190"/>
        <v>2.6775599999999997</v>
      </c>
      <c r="E1589" s="2">
        <f t="shared" si="192"/>
        <v>2.6070900000000004</v>
      </c>
      <c r="F1589" s="2">
        <f t="shared" si="193"/>
        <v>2.5351149999999998</v>
      </c>
      <c r="G1589" s="2">
        <f t="shared" si="195"/>
        <v>2.421676000000001</v>
      </c>
      <c r="H1589" s="2">
        <f t="shared" si="191"/>
        <v>2.3628315000000031</v>
      </c>
      <c r="I1589" s="2">
        <f t="array" ref="I1589">SUMPRODUCT(B1573:B1592, (ROW(B1573:B1592)-ROW(B1573)+1)) / (20*21/2)</f>
        <v>2.6358247619047619</v>
      </c>
      <c r="J1589" s="2">
        <f t="shared" si="194"/>
        <v>2.5599628208461422</v>
      </c>
      <c r="K1589" s="2">
        <f t="shared" si="196"/>
        <v>2.4678453971385159</v>
      </c>
    </row>
    <row r="1590" spans="1:11" ht="13.5" x14ac:dyDescent="0.25">
      <c r="A1590" s="3">
        <f>TITRES_STAT!B1593</f>
        <v>44326</v>
      </c>
      <c r="B1590" s="6">
        <f>TITRES_STAT!D1593</f>
        <v>2.7021999999999999</v>
      </c>
      <c r="C1590" s="2">
        <f t="shared" si="189"/>
        <v>0</v>
      </c>
      <c r="D1590" s="2">
        <f t="shared" si="190"/>
        <v>2.7022199999999996</v>
      </c>
      <c r="E1590" s="2">
        <f t="shared" si="192"/>
        <v>2.6147200000000002</v>
      </c>
      <c r="F1590" s="2">
        <f t="shared" si="193"/>
        <v>2.5497999999999998</v>
      </c>
      <c r="G1590" s="2">
        <f t="shared" si="195"/>
        <v>2.4289600000000009</v>
      </c>
      <c r="H1590" s="2">
        <f t="shared" si="191"/>
        <v>2.3648055000000032</v>
      </c>
      <c r="I1590" s="2">
        <f t="array" ref="I1590">SUMPRODUCT(B1574:B1593, (ROW(B1574:B1593)-ROW(B1574)+1)) / (20*21/2)</f>
        <v>2.6415319047619041</v>
      </c>
      <c r="J1590" s="2">
        <f t="shared" si="194"/>
        <v>2.5735092188607953</v>
      </c>
      <c r="K1590" s="2">
        <f t="shared" si="196"/>
        <v>2.4770357737213193</v>
      </c>
    </row>
    <row r="1591" spans="1:11" ht="13.5" x14ac:dyDescent="0.25">
      <c r="A1591" s="3">
        <f>TITRES_STAT!B1594</f>
        <v>44327</v>
      </c>
      <c r="B1591" s="6">
        <f>TITRES_STAT!D1594</f>
        <v>2.7021999999999999</v>
      </c>
      <c r="C1591" s="2">
        <f t="shared" si="189"/>
        <v>0</v>
      </c>
      <c r="D1591" s="2">
        <f t="shared" si="190"/>
        <v>2.7116199999999995</v>
      </c>
      <c r="E1591" s="2">
        <f t="shared" si="192"/>
        <v>2.6335100000000002</v>
      </c>
      <c r="F1591" s="2">
        <f t="shared" si="193"/>
        <v>2.5674199999999994</v>
      </c>
      <c r="G1591" s="2">
        <f t="shared" si="195"/>
        <v>2.4362440000000012</v>
      </c>
      <c r="H1591" s="2">
        <f t="shared" si="191"/>
        <v>2.3669170000000035</v>
      </c>
      <c r="I1591" s="2">
        <f t="array" ref="I1591">SUMPRODUCT(B1575:B1594, (ROW(B1575:B1594)-ROW(B1575)+1)) / (20*21/2)</f>
        <v>2.6460919047619047</v>
      </c>
      <c r="J1591" s="2">
        <f t="shared" si="194"/>
        <v>2.5857654837311954</v>
      </c>
      <c r="K1591" s="2">
        <f t="shared" si="196"/>
        <v>2.485865743379307</v>
      </c>
    </row>
    <row r="1592" spans="1:11" ht="13.5" x14ac:dyDescent="0.25">
      <c r="A1592" s="3">
        <f>TITRES_STAT!B1595</f>
        <v>44333</v>
      </c>
      <c r="B1592" s="6">
        <f>TITRES_STAT!D1595</f>
        <v>2.7021999999999999</v>
      </c>
      <c r="C1592" s="2">
        <f t="shared" si="189"/>
        <v>0</v>
      </c>
      <c r="D1592" s="2">
        <f t="shared" si="190"/>
        <v>2.7080799999999998</v>
      </c>
      <c r="E1592" s="2">
        <f t="shared" si="192"/>
        <v>2.6523000000000003</v>
      </c>
      <c r="F1592" s="2">
        <f t="shared" si="193"/>
        <v>2.5835749999999993</v>
      </c>
      <c r="G1592" s="2">
        <f t="shared" si="195"/>
        <v>2.4437620000000013</v>
      </c>
      <c r="H1592" s="2">
        <f t="shared" si="191"/>
        <v>2.3688635000000033</v>
      </c>
      <c r="I1592" s="2">
        <f t="array" ref="I1592">SUMPRODUCT(B1576:B1595, (ROW(B1576:B1595)-ROW(B1576)+1)) / (20*21/2)</f>
        <v>2.6431009523809523</v>
      </c>
      <c r="J1592" s="2">
        <f t="shared" si="194"/>
        <v>2.596854485280605</v>
      </c>
      <c r="K1592" s="2">
        <f t="shared" si="196"/>
        <v>2.4943494397173733</v>
      </c>
    </row>
    <row r="1593" spans="1:11" ht="13.5" x14ac:dyDescent="0.25">
      <c r="A1593" s="3">
        <f>TITRES_STAT!B1596</f>
        <v>44334</v>
      </c>
      <c r="B1593" s="6">
        <f>TITRES_STAT!D1596</f>
        <v>2.6435</v>
      </c>
      <c r="C1593" s="2">
        <f t="shared" si="189"/>
        <v>-5.8699999999999974E-2</v>
      </c>
      <c r="D1593" s="2">
        <f t="shared" si="190"/>
        <v>2.6904599999999999</v>
      </c>
      <c r="E1593" s="2">
        <f t="shared" si="192"/>
        <v>2.6652200000000001</v>
      </c>
      <c r="F1593" s="2">
        <f t="shared" si="193"/>
        <v>2.5956199999999994</v>
      </c>
      <c r="G1593" s="2">
        <f t="shared" si="195"/>
        <v>2.4501060000000017</v>
      </c>
      <c r="H1593" s="2">
        <f t="shared" si="191"/>
        <v>2.3705165000000035</v>
      </c>
      <c r="I1593" s="2">
        <f t="array" ref="I1593">SUMPRODUCT(B1577:B1596, (ROW(B1577:B1596)-ROW(B1577)+1)) / (20*21/2)</f>
        <v>2.6397952380952381</v>
      </c>
      <c r="J1593" s="2">
        <f t="shared" si="194"/>
        <v>2.6012969152538807</v>
      </c>
      <c r="K1593" s="2">
        <f t="shared" si="196"/>
        <v>2.5001984812970846</v>
      </c>
    </row>
    <row r="1594" spans="1:11" ht="13.5" x14ac:dyDescent="0.25">
      <c r="A1594" s="3">
        <f>TITRES_STAT!B1597</f>
        <v>44335</v>
      </c>
      <c r="B1594" s="6">
        <f>TITRES_STAT!D1597</f>
        <v>2.6435</v>
      </c>
      <c r="C1594" s="2">
        <f t="shared" si="189"/>
        <v>0</v>
      </c>
      <c r="D1594" s="2">
        <f t="shared" si="190"/>
        <v>2.6787199999999998</v>
      </c>
      <c r="E1594" s="2">
        <f t="shared" si="192"/>
        <v>2.67814</v>
      </c>
      <c r="F1594" s="2">
        <f t="shared" si="193"/>
        <v>2.6103049999999994</v>
      </c>
      <c r="G1594" s="2">
        <f t="shared" si="195"/>
        <v>2.4569200000000015</v>
      </c>
      <c r="H1594" s="2">
        <f t="shared" si="191"/>
        <v>2.3722795000000034</v>
      </c>
      <c r="I1594" s="2">
        <f t="array" ref="I1594">SUMPRODUCT(B1578:B1597, (ROW(B1578:B1597)-ROW(B1578)+1)) / (20*21/2)</f>
        <v>2.645726666666667</v>
      </c>
      <c r="J1594" s="2">
        <f t="shared" si="194"/>
        <v>2.605316256658273</v>
      </c>
      <c r="K1594" s="2">
        <f t="shared" si="196"/>
        <v>2.5058181486971991</v>
      </c>
    </row>
    <row r="1595" spans="1:11" ht="13.5" x14ac:dyDescent="0.25">
      <c r="A1595" s="3">
        <f>TITRES_STAT!B1598</f>
        <v>44336</v>
      </c>
      <c r="B1595" s="6">
        <f>TITRES_STAT!D1598</f>
        <v>2.5789</v>
      </c>
      <c r="C1595" s="2">
        <f t="shared" si="189"/>
        <v>-6.4599999999999991E-2</v>
      </c>
      <c r="D1595" s="2">
        <f t="shared" si="190"/>
        <v>2.6540599999999999</v>
      </c>
      <c r="E1595" s="2">
        <f t="shared" si="192"/>
        <v>2.67814</v>
      </c>
      <c r="F1595" s="2">
        <f t="shared" si="193"/>
        <v>2.6194099999999993</v>
      </c>
      <c r="G1595" s="2">
        <f t="shared" si="195"/>
        <v>2.4632640000000015</v>
      </c>
      <c r="H1595" s="2">
        <f t="shared" si="191"/>
        <v>2.3737745000000037</v>
      </c>
      <c r="I1595" s="2">
        <f t="array" ref="I1595">SUMPRODUCT(B1579:B1598, (ROW(B1579:B1598)-ROW(B1579)+1)) / (20*21/2)</f>
        <v>2.6508747619047619</v>
      </c>
      <c r="J1595" s="2">
        <f t="shared" si="194"/>
        <v>2.6028004226908186</v>
      </c>
      <c r="K1595" s="2">
        <f t="shared" si="196"/>
        <v>2.5086841036502503</v>
      </c>
    </row>
    <row r="1596" spans="1:11" ht="13.5" x14ac:dyDescent="0.25">
      <c r="A1596" s="3">
        <f>TITRES_STAT!B1599</f>
        <v>44337</v>
      </c>
      <c r="B1596" s="6">
        <f>TITRES_STAT!D1599</f>
        <v>2.5847000000000002</v>
      </c>
      <c r="C1596" s="2">
        <f t="shared" si="189"/>
        <v>5.8000000000002494E-3</v>
      </c>
      <c r="D1596" s="2">
        <f t="shared" si="190"/>
        <v>2.63056</v>
      </c>
      <c r="E1596" s="2">
        <f t="shared" si="192"/>
        <v>2.67109</v>
      </c>
      <c r="F1596" s="2">
        <f t="shared" si="193"/>
        <v>2.6282199999999998</v>
      </c>
      <c r="G1596" s="2">
        <f t="shared" si="195"/>
        <v>2.4693720000000017</v>
      </c>
      <c r="H1596" s="2">
        <f t="shared" si="191"/>
        <v>2.3752710000000032</v>
      </c>
      <c r="I1596" s="2">
        <f t="array" ref="I1596">SUMPRODUCT(B1580:B1599, (ROW(B1580:B1599)-ROW(B1580)+1)) / (20*21/2)</f>
        <v>2.6559666666666661</v>
      </c>
      <c r="J1596" s="2">
        <f t="shared" si="194"/>
        <v>2.6010765729107406</v>
      </c>
      <c r="K1596" s="2">
        <f t="shared" si="196"/>
        <v>2.5116651191933781</v>
      </c>
    </row>
    <row r="1597" spans="1:11" ht="13.5" x14ac:dyDescent="0.25">
      <c r="A1597" s="3">
        <f>TITRES_STAT!B1600</f>
        <v>44340</v>
      </c>
      <c r="B1597" s="6">
        <f>TITRES_STAT!D1600</f>
        <v>2.6905000000000001</v>
      </c>
      <c r="C1597" s="2">
        <f t="shared" si="189"/>
        <v>0.10579999999999989</v>
      </c>
      <c r="D1597" s="2">
        <f t="shared" si="190"/>
        <v>2.6282199999999998</v>
      </c>
      <c r="E1597" s="2">
        <f t="shared" si="192"/>
        <v>2.6681499999999998</v>
      </c>
      <c r="F1597" s="2">
        <f t="shared" si="193"/>
        <v>2.6364449999999997</v>
      </c>
      <c r="G1597" s="2">
        <f t="shared" si="195"/>
        <v>2.4765400000000013</v>
      </c>
      <c r="H1597" s="2">
        <f t="shared" si="191"/>
        <v>2.3772690000000036</v>
      </c>
      <c r="I1597" s="2">
        <f t="array" ref="I1597">SUMPRODUCT(B1581:B1600, (ROW(B1581:B1600)-ROW(B1581)+1)) / (20*21/2)</f>
        <v>2.6612542857142856</v>
      </c>
      <c r="J1597" s="2">
        <f t="shared" si="194"/>
        <v>2.6095930897763844</v>
      </c>
      <c r="K1597" s="2">
        <f t="shared" si="196"/>
        <v>2.51867825177403</v>
      </c>
    </row>
    <row r="1598" spans="1:11" ht="13.5" x14ac:dyDescent="0.25">
      <c r="A1598" s="3">
        <f>TITRES_STAT!B1601</f>
        <v>44341</v>
      </c>
      <c r="B1598" s="6">
        <f>TITRES_STAT!D1601</f>
        <v>2.6905000000000001</v>
      </c>
      <c r="C1598" s="2">
        <f t="shared" si="189"/>
        <v>0</v>
      </c>
      <c r="D1598" s="2">
        <f t="shared" si="190"/>
        <v>2.6376200000000001</v>
      </c>
      <c r="E1598" s="2">
        <f t="shared" si="192"/>
        <v>2.6640400000000004</v>
      </c>
      <c r="F1598" s="2">
        <f t="shared" si="193"/>
        <v>2.637035</v>
      </c>
      <c r="G1598" s="2">
        <f t="shared" si="195"/>
        <v>2.4834720000000017</v>
      </c>
      <c r="H1598" s="2">
        <f t="shared" si="191"/>
        <v>2.3790475000000031</v>
      </c>
      <c r="I1598" s="2">
        <f t="array" ref="I1598">SUMPRODUCT(B1582:B1601, (ROW(B1582:B1601)-ROW(B1582)+1)) / (20*21/2)</f>
        <v>2.6662342857142858</v>
      </c>
      <c r="J1598" s="2">
        <f t="shared" si="194"/>
        <v>2.6172985097976813</v>
      </c>
      <c r="K1598" s="2">
        <f t="shared" si="196"/>
        <v>2.5254163595475974</v>
      </c>
    </row>
    <row r="1599" spans="1:11" ht="13.5" x14ac:dyDescent="0.25">
      <c r="A1599" s="3">
        <f>TITRES_STAT!B1602</f>
        <v>44342</v>
      </c>
      <c r="B1599" s="6">
        <f>TITRES_STAT!D1602</f>
        <v>2.6905000000000001</v>
      </c>
      <c r="C1599" s="2">
        <f t="shared" si="189"/>
        <v>0</v>
      </c>
      <c r="D1599" s="2">
        <f t="shared" si="190"/>
        <v>2.6470200000000004</v>
      </c>
      <c r="E1599" s="2">
        <f t="shared" si="192"/>
        <v>2.6628700000000003</v>
      </c>
      <c r="F1599" s="2">
        <f t="shared" si="193"/>
        <v>2.6349800000000001</v>
      </c>
      <c r="G1599" s="2">
        <f t="shared" si="195"/>
        <v>2.4904040000000016</v>
      </c>
      <c r="H1599" s="2">
        <f t="shared" si="191"/>
        <v>2.380963000000003</v>
      </c>
      <c r="I1599" s="2">
        <f t="array" ref="I1599">SUMPRODUCT(B1583:B1602, (ROW(B1583:B1602)-ROW(B1583)+1)) / (20*21/2)</f>
        <v>2.6709371428571429</v>
      </c>
      <c r="J1599" s="2">
        <f t="shared" si="194"/>
        <v>2.6242700802931402</v>
      </c>
      <c r="K1599" s="2">
        <f t="shared" si="196"/>
        <v>2.5318902278006328</v>
      </c>
    </row>
    <row r="1600" spans="1:11" ht="13.5" x14ac:dyDescent="0.25">
      <c r="A1600" s="3">
        <f>TITRES_STAT!B1603</f>
        <v>44343</v>
      </c>
      <c r="B1600" s="6">
        <f>TITRES_STAT!D1603</f>
        <v>2.6905000000000001</v>
      </c>
      <c r="C1600" s="2">
        <f t="shared" si="189"/>
        <v>0</v>
      </c>
      <c r="D1600" s="2">
        <f t="shared" si="190"/>
        <v>2.66934</v>
      </c>
      <c r="E1600" s="2">
        <f t="shared" si="192"/>
        <v>2.6616999999999997</v>
      </c>
      <c r="F1600" s="2">
        <f t="shared" si="193"/>
        <v>2.6382099999999999</v>
      </c>
      <c r="G1600" s="2">
        <f t="shared" si="195"/>
        <v>2.4974540000000012</v>
      </c>
      <c r="H1600" s="2">
        <f t="shared" si="191"/>
        <v>2.3829060000000029</v>
      </c>
      <c r="I1600" s="2">
        <f t="array" ref="I1600">SUMPRODUCT(B1584:B1603, (ROW(B1584:B1603)-ROW(B1584)+1)) / (20*21/2)</f>
        <v>2.6725347619047621</v>
      </c>
      <c r="J1600" s="2">
        <f t="shared" si="194"/>
        <v>2.6305776916937935</v>
      </c>
      <c r="K1600" s="2">
        <f t="shared" si="196"/>
        <v>2.5381102188672746</v>
      </c>
    </row>
    <row r="1601" spans="1:11" ht="13.5" x14ac:dyDescent="0.25">
      <c r="A1601" s="3">
        <f>TITRES_STAT!B1604</f>
        <v>44344</v>
      </c>
      <c r="B1601" s="6">
        <f>TITRES_STAT!D1604</f>
        <v>2.6905000000000001</v>
      </c>
      <c r="C1601" s="2">
        <f t="shared" si="189"/>
        <v>0</v>
      </c>
      <c r="D1601" s="2">
        <f t="shared" si="190"/>
        <v>2.6905000000000001</v>
      </c>
      <c r="E1601" s="2">
        <f t="shared" si="192"/>
        <v>2.6605300000000001</v>
      </c>
      <c r="F1601" s="2">
        <f t="shared" si="193"/>
        <v>2.6470200000000004</v>
      </c>
      <c r="G1601" s="2">
        <f t="shared" si="195"/>
        <v>2.5043860000000011</v>
      </c>
      <c r="H1601" s="2">
        <f t="shared" si="191"/>
        <v>2.3848215000000028</v>
      </c>
      <c r="I1601" s="2">
        <f t="array" ref="I1601">SUMPRODUCT(B1585:B1604, (ROW(B1585:B1604)-ROW(B1585)+1)) / (20*21/2)</f>
        <v>2.6845676190476193</v>
      </c>
      <c r="J1601" s="2">
        <f t="shared" si="194"/>
        <v>2.6362845781991466</v>
      </c>
      <c r="K1601" s="2">
        <f t="shared" si="196"/>
        <v>2.5440862887156168</v>
      </c>
    </row>
    <row r="1602" spans="1:11" ht="13.5" x14ac:dyDescent="0.25">
      <c r="A1602" s="3">
        <f>TITRES_STAT!B1605</f>
        <v>44347</v>
      </c>
      <c r="B1602" s="6">
        <f>TITRES_STAT!D1605</f>
        <v>2.6964000000000001</v>
      </c>
      <c r="C1602" s="2">
        <f t="shared" si="189"/>
        <v>5.9000000000000163E-3</v>
      </c>
      <c r="D1602" s="2">
        <f t="shared" si="190"/>
        <v>2.6916800000000003</v>
      </c>
      <c r="E1602" s="2">
        <f t="shared" si="192"/>
        <v>2.6599500000000003</v>
      </c>
      <c r="F1602" s="2">
        <f t="shared" si="193"/>
        <v>2.6561249999999998</v>
      </c>
      <c r="G1602" s="2">
        <f t="shared" si="195"/>
        <v>2.5119060000000011</v>
      </c>
      <c r="H1602" s="2">
        <f t="shared" si="191"/>
        <v>2.386904000000003</v>
      </c>
      <c r="I1602" s="2">
        <f t="array" ref="I1602">SUMPRODUCT(B1586:B1605, (ROW(B1586:B1605)-ROW(B1586)+1)) / (20*21/2)</f>
        <v>2.7003142857142857</v>
      </c>
      <c r="J1602" s="2">
        <f t="shared" si="194"/>
        <v>2.6420098564658949</v>
      </c>
      <c r="K1602" s="2">
        <f t="shared" si="196"/>
        <v>2.5500593754326517</v>
      </c>
    </row>
    <row r="1603" spans="1:11" ht="13.5" x14ac:dyDescent="0.25">
      <c r="A1603" s="3">
        <f>TITRES_STAT!B1606</f>
        <v>44348</v>
      </c>
      <c r="B1603" s="6">
        <f>TITRES_STAT!D1606</f>
        <v>2.6728999999999998</v>
      </c>
      <c r="C1603" s="2">
        <f t="shared" si="189"/>
        <v>-2.3500000000000298E-2</v>
      </c>
      <c r="D1603" s="2">
        <f t="shared" si="190"/>
        <v>2.6881600000000003</v>
      </c>
      <c r="E1603" s="2">
        <f t="shared" si="192"/>
        <v>2.66289</v>
      </c>
      <c r="F1603" s="2">
        <f t="shared" si="193"/>
        <v>2.6640549999999998</v>
      </c>
      <c r="G1603" s="2">
        <f t="shared" si="195"/>
        <v>2.5183680000000011</v>
      </c>
      <c r="H1603" s="2">
        <f t="shared" si="191"/>
        <v>2.388759000000003</v>
      </c>
      <c r="I1603" s="2">
        <f t="array" ref="I1603">SUMPRODUCT(B1587:B1606, (ROW(B1587:B1606)-ROW(B1587)+1)) / (20*21/2)</f>
        <v>2.7125642857142851</v>
      </c>
      <c r="J1603" s="2">
        <f t="shared" si="194"/>
        <v>2.6449517748977143</v>
      </c>
      <c r="K1603" s="2">
        <f t="shared" si="196"/>
        <v>2.5548766548274497</v>
      </c>
    </row>
    <row r="1604" spans="1:11" ht="13.5" x14ac:dyDescent="0.25">
      <c r="A1604" s="3">
        <f>TITRES_STAT!B1607</f>
        <v>44349</v>
      </c>
      <c r="B1604" s="6">
        <f>TITRES_STAT!D1607</f>
        <v>2.7904</v>
      </c>
      <c r="C1604" s="2">
        <f t="shared" ref="C1604:C1667" si="197">B1604-B1603</f>
        <v>0.11750000000000016</v>
      </c>
      <c r="D1604" s="2">
        <f t="shared" si="190"/>
        <v>2.7081400000000002</v>
      </c>
      <c r="E1604" s="2">
        <f t="shared" si="192"/>
        <v>2.6775800000000003</v>
      </c>
      <c r="F1604" s="2">
        <f t="shared" si="193"/>
        <v>2.6778599999999999</v>
      </c>
      <c r="G1604" s="2">
        <f t="shared" si="195"/>
        <v>2.5271800000000009</v>
      </c>
      <c r="H1604" s="2">
        <f t="shared" si="191"/>
        <v>2.3912015000000029</v>
      </c>
      <c r="I1604" s="2">
        <f t="array" ref="I1604">SUMPRODUCT(B1588:B1607, (ROW(B1588:B1607)-ROW(B1588)+1)) / (20*21/2)</f>
        <v>2.7240309523809527</v>
      </c>
      <c r="J1604" s="2">
        <f t="shared" si="194"/>
        <v>2.6588039868122175</v>
      </c>
      <c r="K1604" s="2">
        <f t="shared" si="196"/>
        <v>2.5641128644420599</v>
      </c>
    </row>
    <row r="1605" spans="1:11" ht="13.5" x14ac:dyDescent="0.25">
      <c r="A1605" s="3">
        <f>TITRES_STAT!B1608</f>
        <v>44350</v>
      </c>
      <c r="B1605" s="6">
        <f>TITRES_STAT!D1608</f>
        <v>2.8431999999999999</v>
      </c>
      <c r="C1605" s="2">
        <f t="shared" si="197"/>
        <v>5.2799999999999958E-2</v>
      </c>
      <c r="D1605" s="2">
        <f t="shared" si="190"/>
        <v>2.73868</v>
      </c>
      <c r="E1605" s="2">
        <f t="shared" si="192"/>
        <v>2.7040099999999998</v>
      </c>
      <c r="F1605" s="2">
        <f t="shared" si="193"/>
        <v>2.6910750000000001</v>
      </c>
      <c r="G1605" s="2">
        <f t="shared" si="195"/>
        <v>2.5370480000000009</v>
      </c>
      <c r="H1605" s="2">
        <f t="shared" si="191"/>
        <v>2.3939080000000028</v>
      </c>
      <c r="I1605" s="2">
        <f t="array" ref="I1605">SUMPRODUCT(B1589:B1608, (ROW(B1589:B1608)-ROW(B1589)+1)) / (20*21/2)</f>
        <v>2.751250952380953</v>
      </c>
      <c r="J1605" s="2">
        <f t="shared" si="194"/>
        <v>2.6763655118777203</v>
      </c>
      <c r="K1605" s="2">
        <f t="shared" si="196"/>
        <v>2.5750574579933518</v>
      </c>
    </row>
    <row r="1606" spans="1:11" ht="13.5" x14ac:dyDescent="0.25">
      <c r="A1606" s="3">
        <f>TITRES_STAT!B1609</f>
        <v>44351</v>
      </c>
      <c r="B1606" s="6">
        <f>TITRES_STAT!D1609</f>
        <v>2.8197000000000001</v>
      </c>
      <c r="C1606" s="2">
        <f t="shared" si="197"/>
        <v>-2.3499999999999854E-2</v>
      </c>
      <c r="D1606" s="2">
        <f t="shared" ref="D1606:D1669" si="198">AVERAGE(B1602:B1606)</f>
        <v>2.7645200000000001</v>
      </c>
      <c r="E1606" s="2">
        <f t="shared" si="192"/>
        <v>2.7275100000000001</v>
      </c>
      <c r="F1606" s="2">
        <f t="shared" si="193"/>
        <v>2.6992999999999996</v>
      </c>
      <c r="G1606" s="2">
        <f t="shared" si="195"/>
        <v>2.5464460000000004</v>
      </c>
      <c r="H1606" s="2">
        <f t="shared" si="191"/>
        <v>2.3964695000000034</v>
      </c>
      <c r="I1606" s="2">
        <f t="array" ref="I1606">SUMPRODUCT(B1590:B1609, (ROW(B1590:B1609)-ROW(B1590)+1)) / (20*21/2)</f>
        <v>2.7805923809523807</v>
      </c>
      <c r="J1606" s="2">
        <f t="shared" si="194"/>
        <v>2.6900164155084139</v>
      </c>
      <c r="K1606" s="2">
        <f t="shared" si="196"/>
        <v>2.5846512831700834</v>
      </c>
    </row>
    <row r="1607" spans="1:11" ht="13.5" x14ac:dyDescent="0.25">
      <c r="A1607" s="3">
        <f>TITRES_STAT!B1610</f>
        <v>44354</v>
      </c>
      <c r="B1607" s="6">
        <f>TITRES_STAT!D1610</f>
        <v>2.8197000000000001</v>
      </c>
      <c r="C1607" s="2">
        <f t="shared" si="197"/>
        <v>0</v>
      </c>
      <c r="D1607" s="2">
        <f t="shared" si="198"/>
        <v>2.7891800000000004</v>
      </c>
      <c r="E1607" s="2">
        <f t="shared" si="192"/>
        <v>2.7404300000000004</v>
      </c>
      <c r="F1607" s="2">
        <f t="shared" si="193"/>
        <v>2.7042899999999994</v>
      </c>
      <c r="G1607" s="2">
        <f t="shared" si="195"/>
        <v>2.5558440000000004</v>
      </c>
      <c r="H1607" s="2">
        <f t="shared" si="191"/>
        <v>2.3991685000000031</v>
      </c>
      <c r="I1607" s="2">
        <f t="array" ref="I1607">SUMPRODUCT(B1591:B1610, (ROW(B1591:B1610)-ROW(B1591)+1)) / (20*21/2)</f>
        <v>2.8100809523809529</v>
      </c>
      <c r="J1607" s="2">
        <f t="shared" si="194"/>
        <v>2.7023672330790411</v>
      </c>
      <c r="K1607" s="2">
        <f t="shared" si="196"/>
        <v>2.5938688799085119</v>
      </c>
    </row>
    <row r="1608" spans="1:11" ht="13.5" x14ac:dyDescent="0.25">
      <c r="A1608" s="3">
        <f>TITRES_STAT!B1611</f>
        <v>44355</v>
      </c>
      <c r="B1608" s="6">
        <f>TITRES_STAT!D1611</f>
        <v>2.9901</v>
      </c>
      <c r="C1608" s="2">
        <f t="shared" si="197"/>
        <v>0.17039999999999988</v>
      </c>
      <c r="D1608" s="2">
        <f t="shared" si="198"/>
        <v>2.8526199999999999</v>
      </c>
      <c r="E1608" s="2">
        <f t="shared" si="192"/>
        <v>2.7703900000000004</v>
      </c>
      <c r="F1608" s="2">
        <f t="shared" si="193"/>
        <v>2.7172149999999995</v>
      </c>
      <c r="G1608" s="2">
        <f t="shared" si="195"/>
        <v>2.5686499999999999</v>
      </c>
      <c r="H1608" s="2">
        <f t="shared" si="191"/>
        <v>2.402802000000003</v>
      </c>
      <c r="I1608" s="2">
        <f t="array" ref="I1608">SUMPRODUCT(B1592:B1611, (ROW(B1592:B1611)-ROW(B1592)+1)) / (20*21/2)</f>
        <v>2.8407371428571428</v>
      </c>
      <c r="J1608" s="2">
        <f t="shared" si="194"/>
        <v>2.7297703537381803</v>
      </c>
      <c r="K1608" s="2">
        <f t="shared" si="196"/>
        <v>2.6094073552062174</v>
      </c>
    </row>
    <row r="1609" spans="1:11" ht="13.5" x14ac:dyDescent="0.25">
      <c r="A1609" s="3">
        <f>TITRES_STAT!B1612</f>
        <v>44356</v>
      </c>
      <c r="B1609" s="6">
        <f>TITRES_STAT!D1612</f>
        <v>3.0253000000000001</v>
      </c>
      <c r="C1609" s="2">
        <f t="shared" si="197"/>
        <v>3.520000000000012E-2</v>
      </c>
      <c r="D1609" s="2">
        <f t="shared" si="198"/>
        <v>2.8996000000000004</v>
      </c>
      <c r="E1609" s="2">
        <f t="shared" si="192"/>
        <v>2.8038700000000008</v>
      </c>
      <c r="F1609" s="2">
        <f t="shared" si="193"/>
        <v>2.7333699999999999</v>
      </c>
      <c r="G1609" s="2">
        <f t="shared" si="195"/>
        <v>2.5815739999999998</v>
      </c>
      <c r="H1609" s="2">
        <f t="shared" si="191"/>
        <v>2.4064740000000029</v>
      </c>
      <c r="I1609" s="2">
        <f t="array" ref="I1609">SUMPRODUCT(B1593:B1612, (ROW(B1593:B1612)-ROW(B1593)+1)) / (20*21/2)</f>
        <v>2.8690690476190475</v>
      </c>
      <c r="J1609" s="2">
        <f t="shared" si="194"/>
        <v>2.7579160343345439</v>
      </c>
      <c r="K1609" s="2">
        <f t="shared" si="196"/>
        <v>2.6257168706883265</v>
      </c>
    </row>
    <row r="1610" spans="1:11" ht="13.5" x14ac:dyDescent="0.25">
      <c r="A1610" s="3">
        <f>TITRES_STAT!B1613</f>
        <v>44357</v>
      </c>
      <c r="B1610" s="6">
        <f>TITRES_STAT!D1613</f>
        <v>3.0430000000000001</v>
      </c>
      <c r="C1610" s="2">
        <f t="shared" si="197"/>
        <v>1.7700000000000049E-2</v>
      </c>
      <c r="D1610" s="2">
        <f t="shared" si="198"/>
        <v>2.9395600000000002</v>
      </c>
      <c r="E1610" s="2">
        <f t="shared" si="192"/>
        <v>2.8391200000000003</v>
      </c>
      <c r="F1610" s="2">
        <f t="shared" si="193"/>
        <v>2.7504099999999996</v>
      </c>
      <c r="G1610" s="2">
        <f t="shared" si="195"/>
        <v>2.5948520000000004</v>
      </c>
      <c r="H1610" s="2">
        <f t="shared" ref="H1610:H1673" si="199">AVERAGE(B1411:B1610)</f>
        <v>2.4102345000000027</v>
      </c>
      <c r="I1610" s="2">
        <f t="array" ref="I1610">SUMPRODUCT(B1594:B1613, (ROW(B1594:B1613)-ROW(B1594)+1)) / (20*21/2)</f>
        <v>2.8956666666666666</v>
      </c>
      <c r="J1610" s="2">
        <f t="shared" si="194"/>
        <v>2.7850668882074445</v>
      </c>
      <c r="K1610" s="2">
        <f t="shared" si="196"/>
        <v>2.6420809149750593</v>
      </c>
    </row>
    <row r="1611" spans="1:11" ht="13.5" x14ac:dyDescent="0.25">
      <c r="A1611" s="3">
        <f>TITRES_STAT!B1614</f>
        <v>44358</v>
      </c>
      <c r="B1611" s="6">
        <f>TITRES_STAT!D1614</f>
        <v>3.0722999999999998</v>
      </c>
      <c r="C1611" s="2">
        <f t="shared" si="197"/>
        <v>2.929999999999966E-2</v>
      </c>
      <c r="D1611" s="2">
        <f t="shared" si="198"/>
        <v>2.9900799999999998</v>
      </c>
      <c r="E1611" s="2">
        <f t="shared" si="192"/>
        <v>2.8773000000000004</v>
      </c>
      <c r="F1611" s="2">
        <f t="shared" si="193"/>
        <v>2.7689149999999998</v>
      </c>
      <c r="G1611" s="2">
        <f t="shared" si="195"/>
        <v>2.6087160000000007</v>
      </c>
      <c r="H1611" s="2">
        <f t="shared" si="199"/>
        <v>2.4143340000000024</v>
      </c>
      <c r="I1611" s="2">
        <f t="array" ref="I1611">SUMPRODUCT(B1595:B1614, (ROW(B1595:B1614)-ROW(B1595)+1)) / (20*21/2)</f>
        <v>2.918574285714286</v>
      </c>
      <c r="J1611" s="2">
        <f t="shared" si="194"/>
        <v>2.8124224226638788</v>
      </c>
      <c r="K1611" s="2">
        <f t="shared" si="196"/>
        <v>2.6589522516427038</v>
      </c>
    </row>
    <row r="1612" spans="1:11" ht="13.5" x14ac:dyDescent="0.25">
      <c r="A1612" s="3">
        <f>TITRES_STAT!B1615</f>
        <v>44361</v>
      </c>
      <c r="B1612" s="6">
        <f>TITRES_STAT!D1615</f>
        <v>3.0663999999999998</v>
      </c>
      <c r="C1612" s="2">
        <f t="shared" si="197"/>
        <v>-5.9000000000000163E-3</v>
      </c>
      <c r="D1612" s="2">
        <f t="shared" si="198"/>
        <v>3.0394199999999998</v>
      </c>
      <c r="E1612" s="2">
        <f t="shared" ref="E1612:E1675" si="200">AVERAGE(B1603:B1612)</f>
        <v>2.9142999999999999</v>
      </c>
      <c r="F1612" s="2">
        <f t="shared" si="193"/>
        <v>2.7871250000000001</v>
      </c>
      <c r="G1612" s="2">
        <f t="shared" si="195"/>
        <v>2.6224620000000005</v>
      </c>
      <c r="H1612" s="2">
        <f t="shared" si="199"/>
        <v>2.4182665000000023</v>
      </c>
      <c r="I1612" s="2">
        <f t="array" ref="I1612">SUMPRODUCT(B1596:B1615, (ROW(B1596:B1615)-ROW(B1596)+1)) / (20*21/2)</f>
        <v>2.9395519047619043</v>
      </c>
      <c r="J1612" s="2">
        <f t="shared" si="194"/>
        <v>2.8366107633625566</v>
      </c>
      <c r="K1612" s="2">
        <f t="shared" si="196"/>
        <v>2.6749305947155388</v>
      </c>
    </row>
    <row r="1613" spans="1:11" ht="13.5" x14ac:dyDescent="0.25">
      <c r="A1613" s="3">
        <f>TITRES_STAT!B1616</f>
        <v>44362</v>
      </c>
      <c r="B1613" s="6">
        <f>TITRES_STAT!D1616</f>
        <v>3.0663999999999998</v>
      </c>
      <c r="C1613" s="2">
        <f t="shared" si="197"/>
        <v>0</v>
      </c>
      <c r="D1613" s="2">
        <f t="shared" si="198"/>
        <v>3.0546800000000003</v>
      </c>
      <c r="E1613" s="2">
        <f t="shared" si="200"/>
        <v>2.9536499999999997</v>
      </c>
      <c r="F1613" s="2">
        <f t="shared" si="193"/>
        <v>2.8082699999999998</v>
      </c>
      <c r="G1613" s="2">
        <f t="shared" si="195"/>
        <v>2.6362079999999999</v>
      </c>
      <c r="H1613" s="2">
        <f t="shared" si="199"/>
        <v>2.4223365000000019</v>
      </c>
      <c r="I1613" s="2">
        <f t="array" ref="I1613">SUMPRODUCT(B1597:B1616, (ROW(B1597:B1616)-ROW(B1597)+1)) / (20*21/2)</f>
        <v>2.9582919047619045</v>
      </c>
      <c r="J1613" s="2">
        <f t="shared" si="194"/>
        <v>2.8584954525661228</v>
      </c>
      <c r="K1613" s="2">
        <f t="shared" si="196"/>
        <v>2.6902823360992434</v>
      </c>
    </row>
    <row r="1614" spans="1:11" ht="13.5" x14ac:dyDescent="0.25">
      <c r="A1614" s="3">
        <f>TITRES_STAT!B1617</f>
        <v>44363</v>
      </c>
      <c r="B1614" s="6">
        <f>TITRES_STAT!D1617</f>
        <v>3.0488</v>
      </c>
      <c r="C1614" s="2">
        <f t="shared" si="197"/>
        <v>-1.7599999999999838E-2</v>
      </c>
      <c r="D1614" s="2">
        <f t="shared" si="198"/>
        <v>3.05938</v>
      </c>
      <c r="E1614" s="2">
        <f t="shared" si="200"/>
        <v>2.9794899999999997</v>
      </c>
      <c r="F1614" s="2">
        <f t="shared" si="193"/>
        <v>2.828535</v>
      </c>
      <c r="G1614" s="2">
        <f t="shared" si="195"/>
        <v>2.6493660000000001</v>
      </c>
      <c r="H1614" s="2">
        <f t="shared" si="199"/>
        <v>2.4263185000000016</v>
      </c>
      <c r="I1614" s="2">
        <f t="array" ref="I1614">SUMPRODUCT(B1598:B1617, (ROW(B1598:B1617)-ROW(B1598)+1)) / (20*21/2)</f>
        <v>2.9725838095238095</v>
      </c>
      <c r="J1614" s="2">
        <f t="shared" si="194"/>
        <v>2.8766196951788729</v>
      </c>
      <c r="K1614" s="2">
        <f t="shared" si="196"/>
        <v>2.7043418523306455</v>
      </c>
    </row>
    <row r="1615" spans="1:11" ht="13.5" x14ac:dyDescent="0.25">
      <c r="A1615" s="3">
        <f>TITRES_STAT!B1618</f>
        <v>44364</v>
      </c>
      <c r="B1615" s="6">
        <f>TITRES_STAT!D1618</f>
        <v>3.0488</v>
      </c>
      <c r="C1615" s="2">
        <f t="shared" si="197"/>
        <v>0</v>
      </c>
      <c r="D1615" s="2">
        <f t="shared" si="198"/>
        <v>3.06054</v>
      </c>
      <c r="E1615" s="2">
        <f t="shared" si="200"/>
        <v>3.0000500000000003</v>
      </c>
      <c r="F1615" s="2">
        <f t="shared" si="193"/>
        <v>2.8520300000000001</v>
      </c>
      <c r="G1615" s="2">
        <f t="shared" si="195"/>
        <v>2.6631120000000004</v>
      </c>
      <c r="H1615" s="2">
        <f t="shared" si="199"/>
        <v>2.4303550000000018</v>
      </c>
      <c r="I1615" s="2">
        <f t="array" ref="I1615">SUMPRODUCT(B1599:B1618, (ROW(B1599:B1618)-ROW(B1599)+1)) / (20*21/2)</f>
        <v>2.9852814285714282</v>
      </c>
      <c r="J1615" s="2">
        <f t="shared" si="194"/>
        <v>2.893017819447552</v>
      </c>
      <c r="K1615" s="2">
        <f t="shared" si="196"/>
        <v>2.7178500149843456</v>
      </c>
    </row>
    <row r="1616" spans="1:11" ht="13.5" x14ac:dyDescent="0.25">
      <c r="A1616" s="3">
        <f>TITRES_STAT!B1619</f>
        <v>44365</v>
      </c>
      <c r="B1616" s="6">
        <f>TITRES_STAT!D1619</f>
        <v>3.0488</v>
      </c>
      <c r="C1616" s="2">
        <f t="shared" si="197"/>
        <v>0</v>
      </c>
      <c r="D1616" s="2">
        <f t="shared" si="198"/>
        <v>3.0558399999999999</v>
      </c>
      <c r="E1616" s="2">
        <f t="shared" si="200"/>
        <v>3.0229599999999999</v>
      </c>
      <c r="F1616" s="2">
        <f t="shared" si="193"/>
        <v>2.8752350000000004</v>
      </c>
      <c r="G1616" s="2">
        <f t="shared" si="195"/>
        <v>2.6768580000000002</v>
      </c>
      <c r="H1616" s="2">
        <f t="shared" si="199"/>
        <v>2.4344465000000017</v>
      </c>
      <c r="I1616" s="2">
        <f t="array" ref="I1616">SUMPRODUCT(B1600:B1619, (ROW(B1600:B1619)-ROW(B1600)+1)) / (20*21/2)</f>
        <v>2.9986228571428573</v>
      </c>
      <c r="J1616" s="2">
        <f t="shared" si="194"/>
        <v>2.9078542175954043</v>
      </c>
      <c r="K1616" s="2">
        <f t="shared" si="196"/>
        <v>2.7308284457692733</v>
      </c>
    </row>
    <row r="1617" spans="1:11" ht="13.5" x14ac:dyDescent="0.25">
      <c r="A1617" s="3">
        <f>TITRES_STAT!B1620</f>
        <v>44368</v>
      </c>
      <c r="B1617" s="6">
        <f>TITRES_STAT!D1620</f>
        <v>3.0253000000000001</v>
      </c>
      <c r="C1617" s="2">
        <f t="shared" si="197"/>
        <v>-2.3499999999999854E-2</v>
      </c>
      <c r="D1617" s="2">
        <f t="shared" si="198"/>
        <v>3.0476199999999998</v>
      </c>
      <c r="E1617" s="2">
        <f t="shared" si="200"/>
        <v>3.04352</v>
      </c>
      <c r="F1617" s="2">
        <f t="shared" si="193"/>
        <v>2.8919750000000004</v>
      </c>
      <c r="G1617" s="2">
        <f t="shared" si="195"/>
        <v>2.6903679999999999</v>
      </c>
      <c r="H1617" s="2">
        <f t="shared" si="199"/>
        <v>2.4385580000000018</v>
      </c>
      <c r="I1617" s="2">
        <f t="array" ref="I1617">SUMPRODUCT(B1601:B1620, (ROW(B1601:B1620)-ROW(B1601)+1)) / (20*21/2)</f>
        <v>3.0108199999999998</v>
      </c>
      <c r="J1617" s="2">
        <f t="shared" si="194"/>
        <v>2.9190395302053656</v>
      </c>
      <c r="K1617" s="2">
        <f t="shared" si="196"/>
        <v>2.742376349856753</v>
      </c>
    </row>
    <row r="1618" spans="1:11" ht="13.5" x14ac:dyDescent="0.25">
      <c r="A1618" s="3">
        <f>TITRES_STAT!B1621</f>
        <v>44369</v>
      </c>
      <c r="B1618" s="6">
        <f>TITRES_STAT!D1621</f>
        <v>3.0253000000000001</v>
      </c>
      <c r="C1618" s="2">
        <f t="shared" si="197"/>
        <v>0</v>
      </c>
      <c r="D1618" s="2">
        <f t="shared" si="198"/>
        <v>3.0393999999999997</v>
      </c>
      <c r="E1618" s="2">
        <f t="shared" si="200"/>
        <v>3.0470400000000004</v>
      </c>
      <c r="F1618" s="2">
        <f t="shared" si="193"/>
        <v>2.9087150000000004</v>
      </c>
      <c r="G1618" s="2">
        <f t="shared" si="195"/>
        <v>2.7038779999999996</v>
      </c>
      <c r="H1618" s="2">
        <f t="shared" si="199"/>
        <v>2.4426970000000017</v>
      </c>
      <c r="I1618" s="2">
        <f t="array" ref="I1618">SUMPRODUCT(B1602:B1621, (ROW(B1602:B1621)-ROW(B1602)+1)) / (20*21/2)</f>
        <v>3.0268733333333335</v>
      </c>
      <c r="J1618" s="2">
        <f t="shared" si="194"/>
        <v>2.9291595749477115</v>
      </c>
      <c r="K1618" s="2">
        <f t="shared" si="196"/>
        <v>2.7534713949604099</v>
      </c>
    </row>
    <row r="1619" spans="1:11" ht="13.5" x14ac:dyDescent="0.25">
      <c r="A1619" s="3">
        <f>TITRES_STAT!B1622</f>
        <v>44370</v>
      </c>
      <c r="B1619" s="6">
        <f>TITRES_STAT!D1622</f>
        <v>3.0488</v>
      </c>
      <c r="C1619" s="2">
        <f t="shared" si="197"/>
        <v>2.3499999999999854E-2</v>
      </c>
      <c r="D1619" s="2">
        <f t="shared" si="198"/>
        <v>3.0393999999999997</v>
      </c>
      <c r="E1619" s="2">
        <f t="shared" si="200"/>
        <v>3.0493900000000003</v>
      </c>
      <c r="F1619" s="2">
        <f t="shared" si="193"/>
        <v>2.9266300000000003</v>
      </c>
      <c r="G1619" s="2">
        <f t="shared" si="195"/>
        <v>2.7172719999999995</v>
      </c>
      <c r="H1619" s="2">
        <f t="shared" si="199"/>
        <v>2.4472005000000019</v>
      </c>
      <c r="I1619" s="2">
        <f t="array" ref="I1619">SUMPRODUCT(B1603:B1622, (ROW(B1603:B1622)-ROW(B1603)+1)) / (20*21/2)</f>
        <v>3.0409128571428568</v>
      </c>
      <c r="J1619" s="2">
        <f t="shared" si="194"/>
        <v>2.9405539011431676</v>
      </c>
      <c r="K1619" s="2">
        <f t="shared" si="196"/>
        <v>2.7650529088835309</v>
      </c>
    </row>
    <row r="1620" spans="1:11" ht="13.5" x14ac:dyDescent="0.25">
      <c r="A1620" s="3">
        <f>TITRES_STAT!B1623</f>
        <v>44371</v>
      </c>
      <c r="B1620" s="6">
        <f>TITRES_STAT!D1623</f>
        <v>3.0547</v>
      </c>
      <c r="C1620" s="2">
        <f t="shared" si="197"/>
        <v>5.9000000000000163E-3</v>
      </c>
      <c r="D1620" s="2">
        <f t="shared" si="198"/>
        <v>3.0405799999999998</v>
      </c>
      <c r="E1620" s="2">
        <f t="shared" si="200"/>
        <v>3.0505600000000004</v>
      </c>
      <c r="F1620" s="2">
        <f t="shared" ref="F1620:F1683" si="201">AVERAGE(B1601:B1620)</f>
        <v>2.9448400000000001</v>
      </c>
      <c r="G1620" s="2">
        <f t="shared" si="195"/>
        <v>2.7301959999999998</v>
      </c>
      <c r="H1620" s="2">
        <f t="shared" si="199"/>
        <v>2.4517610000000025</v>
      </c>
      <c r="I1620" s="2">
        <f t="array" ref="I1620">SUMPRODUCT(B1604:B1623, (ROW(B1604:B1623)-ROW(B1604)+1)) / (20*21/2)</f>
        <v>3.0529666666666664</v>
      </c>
      <c r="J1620" s="2">
        <f t="shared" si="194"/>
        <v>2.9514249581771517</v>
      </c>
      <c r="K1620" s="2">
        <f t="shared" si="196"/>
        <v>2.7764116183390786</v>
      </c>
    </row>
    <row r="1621" spans="1:11" ht="13.5" x14ac:dyDescent="0.25">
      <c r="A1621" s="3">
        <f>TITRES_STAT!B1624</f>
        <v>44372</v>
      </c>
      <c r="B1621" s="6">
        <f>TITRES_STAT!D1624</f>
        <v>3.1133999999999999</v>
      </c>
      <c r="C1621" s="2">
        <f t="shared" si="197"/>
        <v>5.8699999999999974E-2</v>
      </c>
      <c r="D1621" s="2">
        <f t="shared" si="198"/>
        <v>3.0535000000000001</v>
      </c>
      <c r="E1621" s="2">
        <f t="shared" si="200"/>
        <v>3.0546700000000002</v>
      </c>
      <c r="F1621" s="2">
        <f t="shared" si="201"/>
        <v>2.9659850000000003</v>
      </c>
      <c r="G1621" s="2">
        <f t="shared" si="195"/>
        <v>2.7454680000000002</v>
      </c>
      <c r="H1621" s="2">
        <f t="shared" si="199"/>
        <v>2.4566425000000018</v>
      </c>
      <c r="I1621" s="2">
        <f t="array" ref="I1621">SUMPRODUCT(B1605:B1624, (ROW(B1605:B1624)-ROW(B1605)+1)) / (20*21/2)</f>
        <v>3.0646085714285709</v>
      </c>
      <c r="J1621" s="2">
        <f t="shared" ref="J1621:J1684" si="202">$J$4*B1621+J1620*(1-$J$4)</f>
        <v>2.9668511526364707</v>
      </c>
      <c r="K1621" s="2">
        <f t="shared" si="196"/>
        <v>2.7896268489924481</v>
      </c>
    </row>
    <row r="1622" spans="1:11" ht="13.5" x14ac:dyDescent="0.25">
      <c r="A1622" s="3">
        <f>TITRES_STAT!B1625</f>
        <v>44375</v>
      </c>
      <c r="B1622" s="6">
        <f>TITRES_STAT!D1625</f>
        <v>3.1133999999999999</v>
      </c>
      <c r="C1622" s="2">
        <f t="shared" si="197"/>
        <v>0</v>
      </c>
      <c r="D1622" s="2">
        <f t="shared" si="198"/>
        <v>3.0711200000000001</v>
      </c>
      <c r="E1622" s="2">
        <f t="shared" si="200"/>
        <v>3.0593699999999999</v>
      </c>
      <c r="F1622" s="2">
        <f t="shared" si="201"/>
        <v>2.9868350000000001</v>
      </c>
      <c r="G1622" s="2">
        <f t="shared" si="195"/>
        <v>2.7601540000000004</v>
      </c>
      <c r="H1622" s="2">
        <f t="shared" si="199"/>
        <v>2.4615240000000016</v>
      </c>
      <c r="I1622" s="2">
        <f t="array" ref="I1622">SUMPRODUCT(B1606:B1625, (ROW(B1606:B1625)-ROW(B1606)+1)) / (20*21/2)</f>
        <v>3.082456666666666</v>
      </c>
      <c r="J1622" s="2">
        <f t="shared" si="202"/>
        <v>2.9808081857187116</v>
      </c>
      <c r="K1622" s="2">
        <f t="shared" si="196"/>
        <v>2.8023238353064697</v>
      </c>
    </row>
    <row r="1623" spans="1:11" ht="13.5" x14ac:dyDescent="0.25">
      <c r="A1623" s="3">
        <f>TITRES_STAT!B1626</f>
        <v>44376</v>
      </c>
      <c r="B1623" s="6">
        <f>TITRES_STAT!D1626</f>
        <v>3.1133999999999999</v>
      </c>
      <c r="C1623" s="2">
        <f t="shared" si="197"/>
        <v>0</v>
      </c>
      <c r="D1623" s="2">
        <f t="shared" si="198"/>
        <v>3.0887400000000005</v>
      </c>
      <c r="E1623" s="2">
        <f t="shared" si="200"/>
        <v>3.0640699999999996</v>
      </c>
      <c r="F1623" s="2">
        <f t="shared" si="201"/>
        <v>3.0088599999999994</v>
      </c>
      <c r="G1623" s="2">
        <f t="shared" si="195"/>
        <v>2.7743700000000007</v>
      </c>
      <c r="H1623" s="2">
        <f t="shared" si="199"/>
        <v>2.4664055000000022</v>
      </c>
      <c r="I1623" s="2">
        <f t="array" ref="I1623">SUMPRODUCT(B1607:B1626, (ROW(B1607:B1626)-ROW(B1607)+1)) / (20*21/2)</f>
        <v>3.0991042857142861</v>
      </c>
      <c r="J1623" s="2">
        <f t="shared" si="202"/>
        <v>2.9934359775550248</v>
      </c>
      <c r="K1623" s="2">
        <f t="shared" si="196"/>
        <v>2.8145229005885692</v>
      </c>
    </row>
    <row r="1624" spans="1:11" ht="13.5" x14ac:dyDescent="0.25">
      <c r="A1624" s="3">
        <f>TITRES_STAT!B1627</f>
        <v>44377</v>
      </c>
      <c r="B1624" s="6">
        <f>TITRES_STAT!D1627</f>
        <v>3.1311</v>
      </c>
      <c r="C1624" s="2">
        <f t="shared" si="197"/>
        <v>1.7700000000000049E-2</v>
      </c>
      <c r="D1624" s="2">
        <f t="shared" si="198"/>
        <v>3.1052</v>
      </c>
      <c r="E1624" s="2">
        <f t="shared" si="200"/>
        <v>3.0722999999999994</v>
      </c>
      <c r="F1624" s="2">
        <f t="shared" si="201"/>
        <v>3.0258949999999998</v>
      </c>
      <c r="G1624" s="2">
        <f t="shared" si="195"/>
        <v>2.7899960000000004</v>
      </c>
      <c r="H1624" s="2">
        <f t="shared" si="199"/>
        <v>2.4713480000000021</v>
      </c>
      <c r="I1624" s="2">
        <f t="array" ref="I1624">SUMPRODUCT(B1608:B1627, (ROW(B1608:B1627)-ROW(B1608)+1)) / (20*21/2)</f>
        <v>3.1065733333333334</v>
      </c>
      <c r="J1624" s="2">
        <f t="shared" si="202"/>
        <v>3.0065468368354988</v>
      </c>
      <c r="K1624" s="2">
        <f t="shared" si="196"/>
        <v>2.8269376888007827</v>
      </c>
    </row>
    <row r="1625" spans="1:11" ht="13.5" x14ac:dyDescent="0.25">
      <c r="A1625" s="3">
        <f>TITRES_STAT!B1628</f>
        <v>44378</v>
      </c>
      <c r="B1625" s="6">
        <f>TITRES_STAT!D1628</f>
        <v>3.2132999999999998</v>
      </c>
      <c r="C1625" s="2">
        <f t="shared" si="197"/>
        <v>8.2199999999999829E-2</v>
      </c>
      <c r="D1625" s="2">
        <f t="shared" si="198"/>
        <v>3.1369199999999999</v>
      </c>
      <c r="E1625" s="2">
        <f t="shared" si="200"/>
        <v>3.0887499999999997</v>
      </c>
      <c r="F1625" s="2">
        <f t="shared" si="201"/>
        <v>3.0444</v>
      </c>
      <c r="G1625" s="2">
        <f t="shared" si="195"/>
        <v>2.8063260000000003</v>
      </c>
      <c r="H1625" s="2">
        <f t="shared" si="199"/>
        <v>2.4765370000000018</v>
      </c>
      <c r="I1625" s="2">
        <f t="array" ref="I1625">SUMPRODUCT(B1609:B1628, (ROW(B1609:B1628)-ROW(B1609)+1)) / (20*21/2)</f>
        <v>3.1141800000000002</v>
      </c>
      <c r="J1625" s="2">
        <f t="shared" si="202"/>
        <v>3.0262376142797374</v>
      </c>
      <c r="K1625" s="2">
        <f t="shared" si="196"/>
        <v>2.8420891519850655</v>
      </c>
    </row>
    <row r="1626" spans="1:11" ht="13.5" x14ac:dyDescent="0.25">
      <c r="A1626" s="3">
        <f>TITRES_STAT!B1629</f>
        <v>44379</v>
      </c>
      <c r="B1626" s="6">
        <f>TITRES_STAT!D1629</f>
        <v>3.2191999999999998</v>
      </c>
      <c r="C1626" s="2">
        <f t="shared" si="197"/>
        <v>5.9000000000000163E-3</v>
      </c>
      <c r="D1626" s="2">
        <f t="shared" si="198"/>
        <v>3.1580800000000004</v>
      </c>
      <c r="E1626" s="2">
        <f t="shared" si="200"/>
        <v>3.1057899999999998</v>
      </c>
      <c r="F1626" s="2">
        <f t="shared" si="201"/>
        <v>3.0643749999999992</v>
      </c>
      <c r="G1626" s="2">
        <f t="shared" si="195"/>
        <v>2.82254</v>
      </c>
      <c r="H1626" s="2">
        <f t="shared" si="199"/>
        <v>2.4817830000000018</v>
      </c>
      <c r="I1626" s="2">
        <f t="array" ref="I1626">SUMPRODUCT(B1610:B1629, (ROW(B1610:B1629)-ROW(B1610)+1)) / (20*21/2)</f>
        <v>3.1243376190476191</v>
      </c>
      <c r="J1626" s="2">
        <f t="shared" si="202"/>
        <v>3.0446149843483341</v>
      </c>
      <c r="K1626" s="2">
        <f t="shared" si="196"/>
        <v>2.8568778126915335</v>
      </c>
    </row>
    <row r="1627" spans="1:11" ht="13.5" x14ac:dyDescent="0.25">
      <c r="A1627" s="3">
        <f>TITRES_STAT!B1630</f>
        <v>44382</v>
      </c>
      <c r="B1627" s="6">
        <f>TITRES_STAT!D1630</f>
        <v>3.1427999999999998</v>
      </c>
      <c r="C1627" s="2">
        <f t="shared" si="197"/>
        <v>-7.6400000000000023E-2</v>
      </c>
      <c r="D1627" s="2">
        <f t="shared" si="198"/>
        <v>3.1639599999999999</v>
      </c>
      <c r="E1627" s="2">
        <f t="shared" si="200"/>
        <v>3.1175400000000004</v>
      </c>
      <c r="F1627" s="2">
        <f t="shared" si="201"/>
        <v>3.0805299999999995</v>
      </c>
      <c r="G1627" s="2">
        <f t="shared" si="195"/>
        <v>2.834876</v>
      </c>
      <c r="H1627" s="2">
        <f t="shared" si="199"/>
        <v>2.4866470000000018</v>
      </c>
      <c r="I1627" s="2">
        <f t="array" ref="I1627">SUMPRODUCT(B1611:B1630, (ROW(B1611:B1630)-ROW(B1611)+1)) / (20*21/2)</f>
        <v>3.1342457142857141</v>
      </c>
      <c r="J1627" s="2">
        <f t="shared" si="202"/>
        <v>3.0539659382199216</v>
      </c>
      <c r="K1627" s="2">
        <f t="shared" si="196"/>
        <v>2.8680904474879441</v>
      </c>
    </row>
    <row r="1628" spans="1:11" ht="13.5" x14ac:dyDescent="0.25">
      <c r="A1628" s="3">
        <f>TITRES_STAT!B1631</f>
        <v>44383</v>
      </c>
      <c r="B1628" s="6">
        <f>TITRES_STAT!D1631</f>
        <v>3.1604000000000001</v>
      </c>
      <c r="C1628" s="2">
        <f t="shared" si="197"/>
        <v>1.7600000000000282E-2</v>
      </c>
      <c r="D1628" s="2">
        <f t="shared" si="198"/>
        <v>3.1733600000000002</v>
      </c>
      <c r="E1628" s="2">
        <f t="shared" si="200"/>
        <v>3.1310500000000006</v>
      </c>
      <c r="F1628" s="2">
        <f t="shared" si="201"/>
        <v>3.0890449999999996</v>
      </c>
      <c r="G1628" s="2">
        <f t="shared" si="195"/>
        <v>2.8445100000000001</v>
      </c>
      <c r="H1628" s="2">
        <f t="shared" si="199"/>
        <v>2.491626500000002</v>
      </c>
      <c r="I1628" s="2">
        <f t="array" ref="I1628">SUMPRODUCT(B1612:B1631, (ROW(B1612:B1631)-ROW(B1612)+1)) / (20*21/2)</f>
        <v>3.1377985714285712</v>
      </c>
      <c r="J1628" s="2">
        <f t="shared" si="202"/>
        <v>3.0641025155323098</v>
      </c>
      <c r="K1628" s="2">
        <f t="shared" si="196"/>
        <v>2.8795535671942991</v>
      </c>
    </row>
    <row r="1629" spans="1:11" ht="13.5" x14ac:dyDescent="0.25">
      <c r="A1629" s="3">
        <f>TITRES_STAT!B1632</f>
        <v>44384</v>
      </c>
      <c r="B1629" s="6">
        <f>TITRES_STAT!D1632</f>
        <v>3.1957</v>
      </c>
      <c r="C1629" s="2">
        <f t="shared" si="197"/>
        <v>3.5299999999999887E-2</v>
      </c>
      <c r="D1629" s="2">
        <f t="shared" si="198"/>
        <v>3.1862799999999996</v>
      </c>
      <c r="E1629" s="2">
        <f t="shared" si="200"/>
        <v>3.14574</v>
      </c>
      <c r="F1629" s="2">
        <f t="shared" si="201"/>
        <v>3.0975649999999999</v>
      </c>
      <c r="G1629" s="2">
        <f t="shared" si="195"/>
        <v>2.8537919999999999</v>
      </c>
      <c r="H1629" s="2">
        <f t="shared" si="199"/>
        <v>2.4967825000000019</v>
      </c>
      <c r="I1629" s="2">
        <f t="array" ref="I1629">SUMPRODUCT(B1613:B1632, (ROW(B1613:B1632)-ROW(B1613)+1)) / (20*21/2)</f>
        <v>3.1438157142857142</v>
      </c>
      <c r="J1629" s="2">
        <f t="shared" si="202"/>
        <v>3.0766356092911376</v>
      </c>
      <c r="K1629" s="2">
        <f t="shared" si="196"/>
        <v>2.891951466520013</v>
      </c>
    </row>
    <row r="1630" spans="1:11" ht="13.5" x14ac:dyDescent="0.25">
      <c r="A1630" s="3">
        <f>TITRES_STAT!B1633</f>
        <v>44385</v>
      </c>
      <c r="B1630" s="6">
        <f>TITRES_STAT!D1633</f>
        <v>3.2016</v>
      </c>
      <c r="C1630" s="2">
        <f t="shared" si="197"/>
        <v>5.9000000000000163E-3</v>
      </c>
      <c r="D1630" s="2">
        <f t="shared" si="198"/>
        <v>3.1839400000000007</v>
      </c>
      <c r="E1630" s="2">
        <f t="shared" si="200"/>
        <v>3.1604299999999999</v>
      </c>
      <c r="F1630" s="2">
        <f t="shared" si="201"/>
        <v>3.1054950000000003</v>
      </c>
      <c r="G1630" s="2">
        <f t="shared" si="195"/>
        <v>2.8653059999999999</v>
      </c>
      <c r="H1630" s="2">
        <f t="shared" si="199"/>
        <v>2.501803000000002</v>
      </c>
      <c r="I1630" s="2">
        <f t="array" ref="I1630">SUMPRODUCT(B1614:B1633, (ROW(B1614:B1633)-ROW(B1614)+1)) / (20*21/2)</f>
        <v>3.1515671428571421</v>
      </c>
      <c r="J1630" s="2">
        <f t="shared" si="202"/>
        <v>3.0885369798348385</v>
      </c>
      <c r="K1630" s="2">
        <f t="shared" si="196"/>
        <v>2.9040945462643259</v>
      </c>
    </row>
    <row r="1631" spans="1:11" ht="13.5" x14ac:dyDescent="0.25">
      <c r="A1631" s="3">
        <f>TITRES_STAT!B1634</f>
        <v>44386</v>
      </c>
      <c r="B1631" s="6">
        <f>TITRES_STAT!D1634</f>
        <v>3.1427999999999998</v>
      </c>
      <c r="C1631" s="2">
        <f t="shared" si="197"/>
        <v>-5.8800000000000185E-2</v>
      </c>
      <c r="D1631" s="2">
        <f t="shared" si="198"/>
        <v>3.16866</v>
      </c>
      <c r="E1631" s="2">
        <f t="shared" si="200"/>
        <v>3.16337</v>
      </c>
      <c r="F1631" s="2">
        <f t="shared" si="201"/>
        <v>3.1090200000000001</v>
      </c>
      <c r="G1631" s="2">
        <f t="shared" si="195"/>
        <v>2.8778760000000001</v>
      </c>
      <c r="H1631" s="2">
        <f t="shared" si="199"/>
        <v>2.5062275000000018</v>
      </c>
      <c r="I1631" s="2">
        <f t="array" ref="I1631">SUMPRODUCT(B1615:B1634, (ROW(B1615:B1634)-ROW(B1615)+1)) / (20*21/2)</f>
        <v>3.158702857142857</v>
      </c>
      <c r="J1631" s="2">
        <f t="shared" si="202"/>
        <v>3.093704886517235</v>
      </c>
      <c r="K1631" s="2">
        <f t="shared" si="196"/>
        <v>2.9134555444500387</v>
      </c>
    </row>
    <row r="1632" spans="1:11" ht="13.5" x14ac:dyDescent="0.25">
      <c r="A1632" s="3">
        <f>TITRES_STAT!B1635</f>
        <v>44389</v>
      </c>
      <c r="B1632" s="6">
        <f>TITRES_STAT!D1635</f>
        <v>3.1722000000000001</v>
      </c>
      <c r="C1632" s="2">
        <f t="shared" si="197"/>
        <v>2.9400000000000315E-2</v>
      </c>
      <c r="D1632" s="2">
        <f t="shared" si="198"/>
        <v>3.1745399999999999</v>
      </c>
      <c r="E1632" s="2">
        <f t="shared" si="200"/>
        <v>3.1692499999999999</v>
      </c>
      <c r="F1632" s="2">
        <f t="shared" si="201"/>
        <v>3.1143100000000006</v>
      </c>
      <c r="G1632" s="2">
        <f t="shared" si="195"/>
        <v>2.8910340000000003</v>
      </c>
      <c r="H1632" s="2">
        <f t="shared" si="199"/>
        <v>2.5108540000000015</v>
      </c>
      <c r="I1632" s="2">
        <f t="array" ref="I1632">SUMPRODUCT(B1616:B1635, (ROW(B1616:B1635)-ROW(B1616)+1)) / (20*21/2)</f>
        <v>3.1645771428571434</v>
      </c>
      <c r="J1632" s="2">
        <f t="shared" si="202"/>
        <v>3.1011806116108316</v>
      </c>
      <c r="K1632" s="2">
        <f t="shared" si="196"/>
        <v>2.9236023858441551</v>
      </c>
    </row>
    <row r="1633" spans="1:11" ht="13.5" x14ac:dyDescent="0.25">
      <c r="A1633" s="3">
        <f>TITRES_STAT!B1636</f>
        <v>44390</v>
      </c>
      <c r="B1633" s="6">
        <f>TITRES_STAT!D1636</f>
        <v>3.1957</v>
      </c>
      <c r="C1633" s="2">
        <f t="shared" si="197"/>
        <v>2.3499999999999854E-2</v>
      </c>
      <c r="D1633" s="2">
        <f t="shared" si="198"/>
        <v>3.1816</v>
      </c>
      <c r="E1633" s="2">
        <f t="shared" si="200"/>
        <v>3.1774800000000001</v>
      </c>
      <c r="F1633" s="2">
        <f t="shared" si="201"/>
        <v>3.1207750000000005</v>
      </c>
      <c r="G1633" s="2">
        <f t="shared" si="195"/>
        <v>2.9046619999999996</v>
      </c>
      <c r="H1633" s="2">
        <f t="shared" si="199"/>
        <v>2.5156250000000013</v>
      </c>
      <c r="I1633" s="2">
        <f t="array" ref="I1633">SUMPRODUCT(B1617:B1636, (ROW(B1617:B1636)-ROW(B1617)+1)) / (20*21/2)</f>
        <v>3.1703419047619046</v>
      </c>
      <c r="J1633" s="2">
        <f t="shared" si="202"/>
        <v>3.1101824581240858</v>
      </c>
      <c r="K1633" s="2">
        <f t="shared" si="196"/>
        <v>2.9342728805169336</v>
      </c>
    </row>
    <row r="1634" spans="1:11" ht="13.5" x14ac:dyDescent="0.25">
      <c r="A1634" s="3">
        <f>TITRES_STAT!B1637</f>
        <v>44391</v>
      </c>
      <c r="B1634" s="6">
        <f>TITRES_STAT!D1637</f>
        <v>3.1957</v>
      </c>
      <c r="C1634" s="2">
        <f t="shared" si="197"/>
        <v>0</v>
      </c>
      <c r="D1634" s="2">
        <f t="shared" si="198"/>
        <v>3.1816000000000004</v>
      </c>
      <c r="E1634" s="2">
        <f t="shared" si="200"/>
        <v>3.1839399999999998</v>
      </c>
      <c r="F1634" s="2">
        <f t="shared" si="201"/>
        <v>3.1281200000000005</v>
      </c>
      <c r="G1634" s="2">
        <f t="shared" si="195"/>
        <v>2.9182899999999994</v>
      </c>
      <c r="H1634" s="2">
        <f t="shared" si="199"/>
        <v>2.5205610000000007</v>
      </c>
      <c r="I1634" s="2">
        <f t="array" ref="I1634">SUMPRODUCT(B1618:B1637, (ROW(B1618:B1637)-ROW(B1618)+1)) / (20*21/2)</f>
        <v>3.1809976190476186</v>
      </c>
      <c r="J1634" s="2">
        <f t="shared" si="202"/>
        <v>3.1183269859217919</v>
      </c>
      <c r="K1634" s="2">
        <f t="shared" si="196"/>
        <v>2.9445249244182303</v>
      </c>
    </row>
    <row r="1635" spans="1:11" ht="13.5" x14ac:dyDescent="0.25">
      <c r="A1635" s="3">
        <f>TITRES_STAT!B1638</f>
        <v>44392</v>
      </c>
      <c r="B1635" s="6">
        <f>TITRES_STAT!D1638</f>
        <v>3.1898</v>
      </c>
      <c r="C1635" s="2">
        <f t="shared" si="197"/>
        <v>-5.9000000000000163E-3</v>
      </c>
      <c r="D1635" s="2">
        <f t="shared" si="198"/>
        <v>3.1792400000000001</v>
      </c>
      <c r="E1635" s="2">
        <f t="shared" si="200"/>
        <v>3.1815899999999999</v>
      </c>
      <c r="F1635" s="2">
        <f t="shared" si="201"/>
        <v>3.1351700000000005</v>
      </c>
      <c r="G1635" s="2">
        <f t="shared" si="195"/>
        <v>2.9305079999999992</v>
      </c>
      <c r="H1635" s="2">
        <f t="shared" si="199"/>
        <v>2.5253025000000009</v>
      </c>
      <c r="I1635" s="2">
        <f t="array" ref="I1635">SUMPRODUCT(B1619:B1638, (ROW(B1619:B1638)-ROW(B1619)+1)) / (20*21/2)</f>
        <v>3.2090290476190479</v>
      </c>
      <c r="J1635" s="2">
        <f t="shared" si="202"/>
        <v>3.125133939643526</v>
      </c>
      <c r="K1635" s="2">
        <f t="shared" si="196"/>
        <v>2.9541435548332018</v>
      </c>
    </row>
    <row r="1636" spans="1:11" ht="13.5" x14ac:dyDescent="0.25">
      <c r="A1636" s="3">
        <f>TITRES_STAT!B1639</f>
        <v>44393</v>
      </c>
      <c r="B1636" s="6">
        <f>TITRES_STAT!D1639</f>
        <v>3.1957</v>
      </c>
      <c r="C1636" s="2">
        <f t="shared" si="197"/>
        <v>5.9000000000000163E-3</v>
      </c>
      <c r="D1636" s="2">
        <f t="shared" si="198"/>
        <v>3.1898200000000001</v>
      </c>
      <c r="E1636" s="2">
        <f t="shared" si="200"/>
        <v>3.1792399999999996</v>
      </c>
      <c r="F1636" s="2">
        <f t="shared" si="201"/>
        <v>3.1425150000000004</v>
      </c>
      <c r="G1636" s="2">
        <f t="shared" si="195"/>
        <v>2.941317999999999</v>
      </c>
      <c r="H1636" s="2">
        <f t="shared" si="199"/>
        <v>2.530348500000001</v>
      </c>
      <c r="I1636" s="2">
        <f t="array" ref="I1636">SUMPRODUCT(B1620:B1639, (ROW(B1620:B1639)-ROW(B1620)+1)) / (20*21/2)</f>
        <v>3.2451128571428574</v>
      </c>
      <c r="J1636" s="2">
        <f t="shared" si="202"/>
        <v>3.1318545168203329</v>
      </c>
      <c r="K1636" s="2">
        <f t="shared" si="196"/>
        <v>2.9636163566044487</v>
      </c>
    </row>
    <row r="1637" spans="1:11" ht="13.5" x14ac:dyDescent="0.25">
      <c r="A1637" s="3">
        <f>TITRES_STAT!B1640</f>
        <v>44396</v>
      </c>
      <c r="B1637" s="6">
        <f>TITRES_STAT!D1640</f>
        <v>3.2544</v>
      </c>
      <c r="C1637" s="2">
        <f t="shared" si="197"/>
        <v>5.8699999999999974E-2</v>
      </c>
      <c r="D1637" s="2">
        <f t="shared" si="198"/>
        <v>3.2062599999999994</v>
      </c>
      <c r="E1637" s="2">
        <f t="shared" si="200"/>
        <v>3.1903999999999995</v>
      </c>
      <c r="F1637" s="2">
        <f t="shared" si="201"/>
        <v>3.1539700000000002</v>
      </c>
      <c r="G1637" s="2">
        <f t="shared" si="195"/>
        <v>2.9520079999999989</v>
      </c>
      <c r="H1637" s="2">
        <f t="shared" si="199"/>
        <v>2.5356330000000007</v>
      </c>
      <c r="I1637" s="2">
        <f t="array" ref="I1637">SUMPRODUCT(B1621:B1640, (ROW(B1621:B1640)-ROW(B1621)+1)) / (20*21/2)</f>
        <v>3.2687242857142853</v>
      </c>
      <c r="J1637" s="2">
        <f t="shared" si="202"/>
        <v>3.1435255152183963</v>
      </c>
      <c r="K1637" s="2">
        <f t="shared" si="196"/>
        <v>2.9750196367376081</v>
      </c>
    </row>
    <row r="1638" spans="1:11" ht="13.5" x14ac:dyDescent="0.25">
      <c r="A1638" s="3">
        <f>TITRES_STAT!B1641</f>
        <v>44399</v>
      </c>
      <c r="B1638" s="6">
        <f>TITRES_STAT!D1641</f>
        <v>3.4483000000000001</v>
      </c>
      <c r="C1638" s="2">
        <f t="shared" si="197"/>
        <v>0.19390000000000018</v>
      </c>
      <c r="D1638" s="2">
        <f t="shared" si="198"/>
        <v>3.2567800000000005</v>
      </c>
      <c r="E1638" s="2">
        <f t="shared" si="200"/>
        <v>3.2191900000000002</v>
      </c>
      <c r="F1638" s="2">
        <f t="shared" si="201"/>
        <v>3.1751200000000006</v>
      </c>
      <c r="G1638" s="2">
        <f t="shared" si="195"/>
        <v>2.9663419999999987</v>
      </c>
      <c r="H1638" s="2">
        <f t="shared" si="199"/>
        <v>2.5419420000000006</v>
      </c>
      <c r="I1638" s="2">
        <f t="array" ref="I1638">SUMPRODUCT(B1622:B1641, (ROW(B1622:B1641)-ROW(B1622)+1)) / (20*21/2)</f>
        <v>3.292699523809524</v>
      </c>
      <c r="J1638" s="2">
        <f t="shared" si="202"/>
        <v>3.172551656626168</v>
      </c>
      <c r="K1638" s="2">
        <f t="shared" si="196"/>
        <v>2.9935796509831922</v>
      </c>
    </row>
    <row r="1639" spans="1:11" ht="13.5" x14ac:dyDescent="0.25">
      <c r="A1639" s="3">
        <f>TITRES_STAT!B1642</f>
        <v>44400</v>
      </c>
      <c r="B1639" s="6">
        <f>TITRES_STAT!D1642</f>
        <v>3.5539999999999998</v>
      </c>
      <c r="C1639" s="2">
        <f t="shared" si="197"/>
        <v>0.10569999999999968</v>
      </c>
      <c r="D1639" s="2">
        <f t="shared" si="198"/>
        <v>3.3284399999999996</v>
      </c>
      <c r="E1639" s="2">
        <f t="shared" si="200"/>
        <v>3.2550199999999996</v>
      </c>
      <c r="F1639" s="2">
        <f t="shared" si="201"/>
        <v>3.2003800000000004</v>
      </c>
      <c r="G1639" s="2">
        <f t="shared" si="195"/>
        <v>2.9833779999999992</v>
      </c>
      <c r="H1639" s="2">
        <f t="shared" si="199"/>
        <v>2.5487795000000006</v>
      </c>
      <c r="I1639" s="2">
        <f t="array" ref="I1639">SUMPRODUCT(B1623:B1642, (ROW(B1623:B1642)-ROW(B1623)+1)) / (20*21/2)</f>
        <v>3.3144061904761903</v>
      </c>
      <c r="J1639" s="2">
        <f t="shared" si="202"/>
        <v>3.2088800702808187</v>
      </c>
      <c r="K1639" s="2">
        <f t="shared" si="196"/>
        <v>3.0155569195720866</v>
      </c>
    </row>
    <row r="1640" spans="1:11" ht="13.5" x14ac:dyDescent="0.25">
      <c r="A1640" s="3">
        <f>TITRES_STAT!B1643</f>
        <v>44403</v>
      </c>
      <c r="B1640" s="6">
        <f>TITRES_STAT!D1643</f>
        <v>3.4483000000000001</v>
      </c>
      <c r="C1640" s="2">
        <f t="shared" si="197"/>
        <v>-0.10569999999999968</v>
      </c>
      <c r="D1640" s="2">
        <f t="shared" si="198"/>
        <v>3.3801399999999999</v>
      </c>
      <c r="E1640" s="2">
        <f t="shared" si="200"/>
        <v>3.27969</v>
      </c>
      <c r="F1640" s="2">
        <f t="shared" si="201"/>
        <v>3.2200600000000001</v>
      </c>
      <c r="G1640" s="2">
        <f t="shared" si="195"/>
        <v>2.9982999999999986</v>
      </c>
      <c r="H1640" s="2">
        <f t="shared" si="199"/>
        <v>2.5548960000000007</v>
      </c>
      <c r="I1640" s="2">
        <f t="array" ref="I1640">SUMPRODUCT(B1624:B1643, (ROW(B1624:B1643)-ROW(B1624)+1)) / (20*21/2)</f>
        <v>3.3349961904761907</v>
      </c>
      <c r="J1640" s="2">
        <f t="shared" si="202"/>
        <v>3.2316819683493123</v>
      </c>
      <c r="K1640" s="2">
        <f t="shared" si="196"/>
        <v>3.0325272364516125</v>
      </c>
    </row>
    <row r="1641" spans="1:11" ht="13.5" x14ac:dyDescent="0.25">
      <c r="A1641" s="3">
        <f>TITRES_STAT!B1644</f>
        <v>44404</v>
      </c>
      <c r="B1641" s="6">
        <f>TITRES_STAT!D1644</f>
        <v>3.4718</v>
      </c>
      <c r="C1641" s="2">
        <f t="shared" si="197"/>
        <v>2.3499999999999854E-2</v>
      </c>
      <c r="D1641" s="2">
        <f t="shared" si="198"/>
        <v>3.4353600000000002</v>
      </c>
      <c r="E1641" s="2">
        <f t="shared" si="200"/>
        <v>3.3125900000000001</v>
      </c>
      <c r="F1641" s="2">
        <f t="shared" si="201"/>
        <v>3.2379800000000003</v>
      </c>
      <c r="G1641" s="2">
        <f t="shared" si="195"/>
        <v>3.0136919999999994</v>
      </c>
      <c r="H1641" s="2">
        <f t="shared" si="199"/>
        <v>2.5606080000000002</v>
      </c>
      <c r="I1641" s="2">
        <f t="array" ref="I1641">SUMPRODUCT(B1625:B1644, (ROW(B1625:B1644)-ROW(B1625)+1)) / (20*21/2)</f>
        <v>3.3505176190476189</v>
      </c>
      <c r="J1641" s="2">
        <f t="shared" si="202"/>
        <v>3.2545503523160444</v>
      </c>
      <c r="K1641" s="2">
        <f t="shared" si="196"/>
        <v>3.049753619335863</v>
      </c>
    </row>
    <row r="1642" spans="1:11" ht="13.5" x14ac:dyDescent="0.25">
      <c r="A1642" s="3">
        <f>TITRES_STAT!B1645</f>
        <v>44405</v>
      </c>
      <c r="B1642" s="6">
        <f>TITRES_STAT!D1645</f>
        <v>3.4659</v>
      </c>
      <c r="C1642" s="2">
        <f t="shared" si="197"/>
        <v>-5.9000000000000163E-3</v>
      </c>
      <c r="D1642" s="2">
        <f t="shared" si="198"/>
        <v>3.4776600000000002</v>
      </c>
      <c r="E1642" s="2">
        <f t="shared" si="200"/>
        <v>3.3419599999999994</v>
      </c>
      <c r="F1642" s="2">
        <f t="shared" si="201"/>
        <v>3.2556050000000005</v>
      </c>
      <c r="G1642" s="2">
        <f t="shared" si="195"/>
        <v>3.0289659999999996</v>
      </c>
      <c r="H1642" s="2">
        <f t="shared" si="199"/>
        <v>2.5662905000000005</v>
      </c>
      <c r="I1642" s="2">
        <f t="array" ref="I1642">SUMPRODUCT(B1626:B1645, (ROW(B1626:B1645)-ROW(B1626)+1)) / (20*21/2)</f>
        <v>3.366270476190476</v>
      </c>
      <c r="J1642" s="2">
        <f t="shared" si="202"/>
        <v>3.2746788901907067</v>
      </c>
      <c r="K1642" s="2">
        <f t="shared" si="196"/>
        <v>3.0660730852442604</v>
      </c>
    </row>
    <row r="1643" spans="1:11" ht="13.5" x14ac:dyDescent="0.25">
      <c r="A1643" s="3">
        <f>TITRES_STAT!B1646</f>
        <v>44406</v>
      </c>
      <c r="B1643" s="6">
        <f>TITRES_STAT!D1646</f>
        <v>3.4718</v>
      </c>
      <c r="C1643" s="2">
        <f t="shared" si="197"/>
        <v>5.9000000000000163E-3</v>
      </c>
      <c r="D1643" s="2">
        <f t="shared" si="198"/>
        <v>3.4823599999999999</v>
      </c>
      <c r="E1643" s="2">
        <f t="shared" si="200"/>
        <v>3.3695700000000004</v>
      </c>
      <c r="F1643" s="2">
        <f t="shared" si="201"/>
        <v>3.2735250000000002</v>
      </c>
      <c r="G1643" s="2">
        <f t="shared" si="195"/>
        <v>3.0455320000000001</v>
      </c>
      <c r="H1643" s="2">
        <f t="shared" si="199"/>
        <v>2.5717555000000001</v>
      </c>
      <c r="I1643" s="2">
        <f t="array" ref="I1643">SUMPRODUCT(B1627:B1646, (ROW(B1627:B1646)-ROW(B1627)+1)) / (20*21/2)</f>
        <v>3.3864666666666672</v>
      </c>
      <c r="J1643" s="2">
        <f t="shared" si="202"/>
        <v>3.293452329220163</v>
      </c>
      <c r="K1643" s="2">
        <f t="shared" si="196"/>
        <v>3.0819839446464461</v>
      </c>
    </row>
    <row r="1644" spans="1:11" ht="13.5" x14ac:dyDescent="0.25">
      <c r="A1644" s="3">
        <f>TITRES_STAT!B1647</f>
        <v>44407</v>
      </c>
      <c r="B1644" s="6">
        <f>TITRES_STAT!D1647</f>
        <v>3.4365000000000001</v>
      </c>
      <c r="C1644" s="2">
        <f t="shared" si="197"/>
        <v>-3.5299999999999887E-2</v>
      </c>
      <c r="D1644" s="2">
        <f t="shared" si="198"/>
        <v>3.45886</v>
      </c>
      <c r="E1644" s="2">
        <f t="shared" si="200"/>
        <v>3.3936500000000001</v>
      </c>
      <c r="F1644" s="2">
        <f t="shared" si="201"/>
        <v>3.2887950000000004</v>
      </c>
      <c r="G1644" s="2">
        <f t="shared" si="195"/>
        <v>3.0613919999999997</v>
      </c>
      <c r="H1644" s="2">
        <f t="shared" si="199"/>
        <v>2.5770164999999996</v>
      </c>
      <c r="I1644" s="2">
        <f t="array" ref="I1644">SUMPRODUCT(B1628:B1647, (ROW(B1628:B1647)-ROW(B1628)+1)) / (20*21/2)</f>
        <v>3.410854761904762</v>
      </c>
      <c r="J1644" s="2">
        <f t="shared" si="202"/>
        <v>3.3070759169134809</v>
      </c>
      <c r="K1644" s="2">
        <f t="shared" si="196"/>
        <v>3.0958865350524682</v>
      </c>
    </row>
    <row r="1645" spans="1:11" ht="13.5" x14ac:dyDescent="0.25">
      <c r="A1645" s="3">
        <f>TITRES_STAT!B1648</f>
        <v>44410</v>
      </c>
      <c r="B1645" s="6">
        <f>TITRES_STAT!D1648</f>
        <v>3.4542000000000002</v>
      </c>
      <c r="C1645" s="2">
        <f t="shared" si="197"/>
        <v>1.7700000000000049E-2</v>
      </c>
      <c r="D1645" s="2">
        <f t="shared" si="198"/>
        <v>3.4600400000000002</v>
      </c>
      <c r="E1645" s="2">
        <f t="shared" si="200"/>
        <v>3.4200900000000005</v>
      </c>
      <c r="F1645" s="2">
        <f t="shared" si="201"/>
        <v>3.3008400000000009</v>
      </c>
      <c r="G1645" s="2">
        <f t="shared" si="195"/>
        <v>3.0788980000000006</v>
      </c>
      <c r="H1645" s="2">
        <f t="shared" si="199"/>
        <v>2.5824759999999998</v>
      </c>
      <c r="I1645" s="2">
        <f t="array" ref="I1645">SUMPRODUCT(B1629:B1648, (ROW(B1629:B1648)-ROW(B1629)+1)) / (20*21/2)</f>
        <v>3.45334380952381</v>
      </c>
      <c r="J1645" s="2">
        <f t="shared" si="202"/>
        <v>3.3210877343502925</v>
      </c>
      <c r="K1645" s="2">
        <f t="shared" si="196"/>
        <v>3.1099380434817832</v>
      </c>
    </row>
    <row r="1646" spans="1:11" ht="13.5" x14ac:dyDescent="0.25">
      <c r="A1646" s="3">
        <f>TITRES_STAT!B1649</f>
        <v>44411</v>
      </c>
      <c r="B1646" s="6">
        <f>TITRES_STAT!D1649</f>
        <v>3.5129000000000001</v>
      </c>
      <c r="C1646" s="2">
        <f t="shared" si="197"/>
        <v>5.8699999999999974E-2</v>
      </c>
      <c r="D1646" s="2">
        <f t="shared" si="198"/>
        <v>3.4682599999999999</v>
      </c>
      <c r="E1646" s="2">
        <f t="shared" si="200"/>
        <v>3.4518099999999996</v>
      </c>
      <c r="F1646" s="2">
        <f t="shared" si="201"/>
        <v>3.3155250000000001</v>
      </c>
      <c r="G1646" s="2">
        <f t="shared" si="195"/>
        <v>3.0974620000000006</v>
      </c>
      <c r="H1646" s="2">
        <f t="shared" si="199"/>
        <v>2.5882839999999994</v>
      </c>
      <c r="I1646" s="2">
        <f t="array" ref="I1646">SUMPRODUCT(B1630:B1649, (ROW(B1630:B1649)-ROW(B1630)+1)) / (20*21/2)</f>
        <v>3.5118961904761909</v>
      </c>
      <c r="J1646" s="2">
        <f t="shared" si="202"/>
        <v>3.3393555691740744</v>
      </c>
      <c r="K1646" s="2">
        <f t="shared" si="196"/>
        <v>3.1257404731491643</v>
      </c>
    </row>
    <row r="1647" spans="1:11" ht="13.5" x14ac:dyDescent="0.25">
      <c r="A1647" s="3">
        <f>TITRES_STAT!B1650</f>
        <v>44412</v>
      </c>
      <c r="B1647" s="6">
        <f>TITRES_STAT!D1650</f>
        <v>3.5716000000000001</v>
      </c>
      <c r="C1647" s="2">
        <f t="shared" si="197"/>
        <v>5.8699999999999974E-2</v>
      </c>
      <c r="D1647" s="2">
        <f t="shared" si="198"/>
        <v>3.4894000000000007</v>
      </c>
      <c r="E1647" s="2">
        <f t="shared" si="200"/>
        <v>3.4835300000000005</v>
      </c>
      <c r="F1647" s="2">
        <f t="shared" si="201"/>
        <v>3.3369650000000006</v>
      </c>
      <c r="G1647" s="2">
        <f t="shared" si="195"/>
        <v>3.1150840000000004</v>
      </c>
      <c r="H1647" s="2">
        <f t="shared" si="199"/>
        <v>2.594165499999999</v>
      </c>
      <c r="I1647" s="2">
        <f t="array" ref="I1647">SUMPRODUCT(B1631:B1650, (ROW(B1631:B1650)-ROW(B1631)+1)) / (20*21/2)</f>
        <v>3.5862809523809527</v>
      </c>
      <c r="J1647" s="2">
        <f t="shared" si="202"/>
        <v>3.361474086395591</v>
      </c>
      <c r="K1647" s="2">
        <f t="shared" si="196"/>
        <v>3.1432251604766481</v>
      </c>
    </row>
    <row r="1648" spans="1:11" ht="13.5" x14ac:dyDescent="0.25">
      <c r="A1648" s="3">
        <f>TITRES_STAT!B1651</f>
        <v>44413</v>
      </c>
      <c r="B1648" s="6">
        <f>TITRES_STAT!D1651</f>
        <v>3.7831000000000001</v>
      </c>
      <c r="C1648" s="2">
        <f t="shared" si="197"/>
        <v>0.21150000000000002</v>
      </c>
      <c r="D1648" s="2">
        <f t="shared" si="198"/>
        <v>3.5516600000000005</v>
      </c>
      <c r="E1648" s="2">
        <f t="shared" si="200"/>
        <v>3.51701</v>
      </c>
      <c r="F1648" s="2">
        <f t="shared" si="201"/>
        <v>3.368100000000001</v>
      </c>
      <c r="G1648" s="2">
        <f t="shared" si="195"/>
        <v>3.1369360000000004</v>
      </c>
      <c r="H1648" s="2">
        <f t="shared" si="199"/>
        <v>2.6009944999999988</v>
      </c>
      <c r="I1648" s="2">
        <f t="array" ref="I1648">SUMPRODUCT(B1632:B1651, (ROW(B1632:B1651)-ROW(B1632)+1)) / (20*21/2)</f>
        <v>3.6486899999999998</v>
      </c>
      <c r="J1648" s="2">
        <f t="shared" si="202"/>
        <v>3.4016289353102964</v>
      </c>
      <c r="K1648" s="2">
        <f t="shared" si="196"/>
        <v>3.1683182914383483</v>
      </c>
    </row>
    <row r="1649" spans="1:11" ht="13.5" x14ac:dyDescent="0.25">
      <c r="A1649" s="3">
        <f>TITRES_STAT!B1652</f>
        <v>44414</v>
      </c>
      <c r="B1649" s="6">
        <f>TITRES_STAT!D1652</f>
        <v>3.9828999999999999</v>
      </c>
      <c r="C1649" s="2">
        <f t="shared" si="197"/>
        <v>0.19979999999999976</v>
      </c>
      <c r="D1649" s="2">
        <f t="shared" si="198"/>
        <v>3.6609400000000001</v>
      </c>
      <c r="E1649" s="2">
        <f t="shared" si="200"/>
        <v>3.5599000000000003</v>
      </c>
      <c r="F1649" s="2">
        <f t="shared" si="201"/>
        <v>3.4074600000000004</v>
      </c>
      <c r="G1649" s="2">
        <f t="shared" si="195"/>
        <v>3.1627839999999998</v>
      </c>
      <c r="H1649" s="2">
        <f t="shared" si="199"/>
        <v>2.6087404999999997</v>
      </c>
      <c r="I1649" s="2">
        <f t="array" ref="I1649">SUMPRODUCT(B1633:B1652, (ROW(B1633:B1652)-ROW(B1633)+1)) / (20*21/2)</f>
        <v>3.7075976190476192</v>
      </c>
      <c r="J1649" s="2">
        <f t="shared" si="202"/>
        <v>3.4569880843283634</v>
      </c>
      <c r="K1649" s="2">
        <f t="shared" si="196"/>
        <v>3.2002626721662559</v>
      </c>
    </row>
    <row r="1650" spans="1:11" ht="13.5" x14ac:dyDescent="0.25">
      <c r="A1650" s="3">
        <f>TITRES_STAT!B1653</f>
        <v>44417</v>
      </c>
      <c r="B1650" s="6">
        <f>TITRES_STAT!D1653</f>
        <v>4.1885000000000003</v>
      </c>
      <c r="C1650" s="2">
        <f t="shared" si="197"/>
        <v>0.20560000000000045</v>
      </c>
      <c r="D1650" s="2">
        <f t="shared" si="198"/>
        <v>3.8078000000000003</v>
      </c>
      <c r="E1650" s="2">
        <f t="shared" si="200"/>
        <v>3.6339199999999998</v>
      </c>
      <c r="F1650" s="2">
        <f t="shared" si="201"/>
        <v>3.4568050000000001</v>
      </c>
      <c r="G1650" s="2">
        <f t="shared" ref="G1650:G1713" si="203">AVERAGE(B1601:B1650)</f>
        <v>3.1927440000000002</v>
      </c>
      <c r="H1650" s="2">
        <f t="shared" si="199"/>
        <v>2.617761499999999</v>
      </c>
      <c r="I1650" s="2">
        <f t="array" ref="I1650">SUMPRODUCT(B1634:B1653, (ROW(B1634:B1653)-ROW(B1634)+1)) / (20*21/2)</f>
        <v>3.7636595238095247</v>
      </c>
      <c r="J1650" s="2">
        <f t="shared" si="202"/>
        <v>3.5266558858209001</v>
      </c>
      <c r="K1650" s="2">
        <f t="shared" si="196"/>
        <v>3.2390170771793443</v>
      </c>
    </row>
    <row r="1651" spans="1:11" ht="13.5" x14ac:dyDescent="0.25">
      <c r="A1651" s="3">
        <f>TITRES_STAT!B1654</f>
        <v>44419</v>
      </c>
      <c r="B1651" s="6">
        <f>TITRES_STAT!D1654</f>
        <v>4.1120999999999999</v>
      </c>
      <c r="C1651" s="2">
        <f t="shared" si="197"/>
        <v>-7.6400000000000468E-2</v>
      </c>
      <c r="D1651" s="2">
        <f t="shared" si="198"/>
        <v>3.9276399999999994</v>
      </c>
      <c r="E1651" s="2">
        <f t="shared" si="200"/>
        <v>3.6979500000000001</v>
      </c>
      <c r="F1651" s="2">
        <f t="shared" si="201"/>
        <v>3.5052700000000003</v>
      </c>
      <c r="G1651" s="2">
        <f t="shared" si="203"/>
        <v>3.2211760000000003</v>
      </c>
      <c r="H1651" s="2">
        <f t="shared" si="199"/>
        <v>2.6262499999999993</v>
      </c>
      <c r="I1651" s="2">
        <f t="array" ref="I1651">SUMPRODUCT(B1635:B1654, (ROW(B1635:B1654)-ROW(B1635)+1)) / (20*21/2)</f>
        <v>3.8370366666666667</v>
      </c>
      <c r="J1651" s="2">
        <f t="shared" si="202"/>
        <v>3.5824124681236715</v>
      </c>
      <c r="K1651" s="2">
        <f t="shared" ref="K1651:K1714" si="204">$K$4*B1651+(1-$K$4)*K1650</f>
        <v>3.2732556231723113</v>
      </c>
    </row>
    <row r="1652" spans="1:11" ht="13.5" x14ac:dyDescent="0.25">
      <c r="A1652" s="3">
        <f>TITRES_STAT!B1655</f>
        <v>44420</v>
      </c>
      <c r="B1652" s="6">
        <f>TITRES_STAT!D1655</f>
        <v>4.1238000000000001</v>
      </c>
      <c r="C1652" s="2">
        <f t="shared" si="197"/>
        <v>1.1700000000000266E-2</v>
      </c>
      <c r="D1652" s="2">
        <f t="shared" si="198"/>
        <v>4.0380799999999999</v>
      </c>
      <c r="E1652" s="2">
        <f t="shared" si="200"/>
        <v>3.7637400000000008</v>
      </c>
      <c r="F1652" s="2">
        <f t="shared" si="201"/>
        <v>3.5528500000000003</v>
      </c>
      <c r="G1652" s="2">
        <f t="shared" si="203"/>
        <v>3.2497239999999992</v>
      </c>
      <c r="H1652" s="2">
        <f t="shared" si="199"/>
        <v>2.6347674999999993</v>
      </c>
      <c r="I1652" s="2">
        <f t="array" ref="I1652">SUMPRODUCT(B1636:B1655, (ROW(B1636:B1655)-ROW(B1636)+1)) / (20*21/2)</f>
        <v>3.9076095238095236</v>
      </c>
      <c r="J1652" s="2">
        <f t="shared" si="202"/>
        <v>3.6339731854452269</v>
      </c>
      <c r="K1652" s="2">
        <f t="shared" si="204"/>
        <v>3.3066103046165347</v>
      </c>
    </row>
    <row r="1653" spans="1:11" ht="13.5" x14ac:dyDescent="0.25">
      <c r="A1653" s="3">
        <f>TITRES_STAT!B1656</f>
        <v>44424</v>
      </c>
      <c r="B1653" s="6">
        <f>TITRES_STAT!D1656</f>
        <v>4.1414999999999997</v>
      </c>
      <c r="C1653" s="2">
        <f t="shared" si="197"/>
        <v>1.7699999999999605E-2</v>
      </c>
      <c r="D1653" s="2">
        <f t="shared" si="198"/>
        <v>4.1097599999999996</v>
      </c>
      <c r="E1653" s="2">
        <f t="shared" si="200"/>
        <v>3.8307100000000007</v>
      </c>
      <c r="F1653" s="2">
        <f t="shared" si="201"/>
        <v>3.6001399999999997</v>
      </c>
      <c r="G1653" s="2">
        <f t="shared" si="203"/>
        <v>3.279096</v>
      </c>
      <c r="H1653" s="2">
        <f t="shared" si="199"/>
        <v>2.6433734999999992</v>
      </c>
      <c r="I1653" s="2">
        <f t="array" ref="I1653">SUMPRODUCT(B1637:B1656, (ROW(B1637:B1656)-ROW(B1637)+1)) / (20*21/2)</f>
        <v>3.9696295238095241</v>
      </c>
      <c r="J1653" s="2">
        <f t="shared" si="202"/>
        <v>3.6823090725456815</v>
      </c>
      <c r="K1653" s="2">
        <f t="shared" si="204"/>
        <v>3.3393510769845136</v>
      </c>
    </row>
    <row r="1654" spans="1:11" ht="13.5" x14ac:dyDescent="0.25">
      <c r="A1654" s="3">
        <f>TITRES_STAT!B1657</f>
        <v>44425</v>
      </c>
      <c r="B1654" s="6">
        <f>TITRES_STAT!D1657</f>
        <v>4.3705999999999996</v>
      </c>
      <c r="C1654" s="2">
        <f t="shared" si="197"/>
        <v>0.22909999999999986</v>
      </c>
      <c r="D1654" s="2">
        <f t="shared" si="198"/>
        <v>4.1872999999999996</v>
      </c>
      <c r="E1654" s="2">
        <f t="shared" si="200"/>
        <v>3.9241199999999994</v>
      </c>
      <c r="F1654" s="2">
        <f t="shared" si="201"/>
        <v>3.6588849999999993</v>
      </c>
      <c r="G1654" s="2">
        <f t="shared" si="203"/>
        <v>3.3106999999999993</v>
      </c>
      <c r="H1654" s="2">
        <f t="shared" si="199"/>
        <v>2.6528899999999989</v>
      </c>
      <c r="I1654" s="2">
        <f t="array" ref="I1654">SUMPRODUCT(B1638:B1657, (ROW(B1638:B1657)-ROW(B1638)+1)) / (20*21/2)</f>
        <v>4.021578571428571</v>
      </c>
      <c r="J1654" s="2">
        <f t="shared" si="202"/>
        <v>3.747860589446093</v>
      </c>
      <c r="K1654" s="2">
        <f t="shared" si="204"/>
        <v>3.3797922112204151</v>
      </c>
    </row>
    <row r="1655" spans="1:11" ht="13.5" x14ac:dyDescent="0.25">
      <c r="A1655" s="3">
        <f>TITRES_STAT!B1658</f>
        <v>44426</v>
      </c>
      <c r="B1655" s="6">
        <f>TITRES_STAT!D1658</f>
        <v>4.3998999999999997</v>
      </c>
      <c r="C1655" s="2">
        <f t="shared" si="197"/>
        <v>2.9300000000000104E-2</v>
      </c>
      <c r="D1655" s="2">
        <f t="shared" si="198"/>
        <v>4.2295800000000003</v>
      </c>
      <c r="E1655" s="2">
        <f t="shared" si="200"/>
        <v>4.0186900000000003</v>
      </c>
      <c r="F1655" s="2">
        <f t="shared" si="201"/>
        <v>3.7193899999999998</v>
      </c>
      <c r="G1655" s="2">
        <f t="shared" si="203"/>
        <v>3.3418339999999995</v>
      </c>
      <c r="H1655" s="2">
        <f t="shared" si="199"/>
        <v>2.6625824999999979</v>
      </c>
      <c r="I1655" s="2">
        <f t="array" ref="I1655">SUMPRODUCT(B1639:B1658, (ROW(B1639:B1658)-ROW(B1639)+1)) / (20*21/2)</f>
        <v>4.0639599999999998</v>
      </c>
      <c r="J1655" s="2">
        <f t="shared" si="202"/>
        <v>3.8099595809274174</v>
      </c>
      <c r="K1655" s="2">
        <f t="shared" si="204"/>
        <v>3.4197964382313795</v>
      </c>
    </row>
    <row r="1656" spans="1:11" ht="13.5" x14ac:dyDescent="0.25">
      <c r="A1656" s="3">
        <f>TITRES_STAT!B1659</f>
        <v>44427</v>
      </c>
      <c r="B1656" s="6">
        <f>TITRES_STAT!D1659</f>
        <v>4.3705999999999996</v>
      </c>
      <c r="C1656" s="2">
        <f t="shared" si="197"/>
        <v>-2.9300000000000104E-2</v>
      </c>
      <c r="D1656" s="2">
        <f t="shared" si="198"/>
        <v>4.2812799999999998</v>
      </c>
      <c r="E1656" s="2">
        <f t="shared" si="200"/>
        <v>4.1044600000000004</v>
      </c>
      <c r="F1656" s="2">
        <f t="shared" si="201"/>
        <v>3.7781349999999998</v>
      </c>
      <c r="G1656" s="2">
        <f t="shared" si="203"/>
        <v>3.372852</v>
      </c>
      <c r="H1656" s="2">
        <f t="shared" si="199"/>
        <v>2.6720989999999976</v>
      </c>
      <c r="I1656" s="2">
        <f t="array" ref="I1656">SUMPRODUCT(B1640:B1659, (ROW(B1640:B1659)-ROW(B1640)+1)) / (20*21/2)</f>
        <v>4.1012733333333333</v>
      </c>
      <c r="J1656" s="2">
        <f t="shared" si="202"/>
        <v>3.8633539065533773</v>
      </c>
      <c r="K1656" s="2">
        <f t="shared" si="204"/>
        <v>3.4570828524183845</v>
      </c>
    </row>
    <row r="1657" spans="1:11" ht="13.5" x14ac:dyDescent="0.25">
      <c r="A1657" s="3">
        <f>TITRES_STAT!B1660</f>
        <v>44428</v>
      </c>
      <c r="B1657" s="6">
        <f>TITRES_STAT!D1660</f>
        <v>4.3235999999999999</v>
      </c>
      <c r="C1657" s="2">
        <f t="shared" si="197"/>
        <v>-4.6999999999999709E-2</v>
      </c>
      <c r="D1657" s="2">
        <f t="shared" si="198"/>
        <v>4.3212399999999995</v>
      </c>
      <c r="E1657" s="2">
        <f t="shared" si="200"/>
        <v>4.1796600000000002</v>
      </c>
      <c r="F1657" s="2">
        <f t="shared" si="201"/>
        <v>3.8315950000000001</v>
      </c>
      <c r="G1657" s="2">
        <f t="shared" si="203"/>
        <v>3.40293</v>
      </c>
      <c r="H1657" s="2">
        <f t="shared" si="199"/>
        <v>2.6813804999999986</v>
      </c>
      <c r="I1657" s="2">
        <f t="array" ref="I1657">SUMPRODUCT(B1641:B1660, (ROW(B1641:B1660)-ROW(B1641)+1)) / (20*21/2)</f>
        <v>4.1402400000000004</v>
      </c>
      <c r="J1657" s="2">
        <f t="shared" si="202"/>
        <v>3.907186867834008</v>
      </c>
      <c r="K1657" s="2">
        <f t="shared" si="204"/>
        <v>3.4910639170294284</v>
      </c>
    </row>
    <row r="1658" spans="1:11" ht="13.5" x14ac:dyDescent="0.25">
      <c r="A1658" s="3">
        <f>TITRES_STAT!B1661</f>
        <v>44431</v>
      </c>
      <c r="B1658" s="6">
        <f>TITRES_STAT!D1661</f>
        <v>4.2766000000000002</v>
      </c>
      <c r="C1658" s="2">
        <f t="shared" si="197"/>
        <v>-4.6999999999999709E-2</v>
      </c>
      <c r="D1658" s="2">
        <f t="shared" si="198"/>
        <v>4.3482599999999989</v>
      </c>
      <c r="E1658" s="2">
        <f t="shared" si="200"/>
        <v>4.2290099999999997</v>
      </c>
      <c r="F1658" s="2">
        <f t="shared" si="201"/>
        <v>3.8730099999999998</v>
      </c>
      <c r="G1658" s="2">
        <f t="shared" si="203"/>
        <v>3.4286600000000003</v>
      </c>
      <c r="H1658" s="2">
        <f t="shared" si="199"/>
        <v>2.6905444999999988</v>
      </c>
      <c r="I1658" s="2">
        <f t="array" ref="I1658">SUMPRODUCT(B1642:B1661, (ROW(B1642:B1661)-ROW(B1642)+1)) / (20*21/2)</f>
        <v>4.1745047619047613</v>
      </c>
      <c r="J1658" s="2">
        <f t="shared" si="202"/>
        <v>3.9423690708974357</v>
      </c>
      <c r="K1658" s="2">
        <f t="shared" si="204"/>
        <v>3.5218692536165097</v>
      </c>
    </row>
    <row r="1659" spans="1:11" ht="13.5" x14ac:dyDescent="0.25">
      <c r="A1659" s="3">
        <f>TITRES_STAT!B1662</f>
        <v>44432</v>
      </c>
      <c r="B1659" s="6">
        <f>TITRES_STAT!D1662</f>
        <v>4.2648000000000001</v>
      </c>
      <c r="C1659" s="2">
        <f t="shared" si="197"/>
        <v>-1.1800000000000033E-2</v>
      </c>
      <c r="D1659" s="2">
        <f t="shared" si="198"/>
        <v>4.3270999999999997</v>
      </c>
      <c r="E1659" s="2">
        <f t="shared" si="200"/>
        <v>4.2572000000000001</v>
      </c>
      <c r="F1659" s="2">
        <f t="shared" si="201"/>
        <v>3.9085499999999995</v>
      </c>
      <c r="G1659" s="2">
        <f t="shared" si="203"/>
        <v>3.453450000000001</v>
      </c>
      <c r="H1659" s="2">
        <f t="shared" si="199"/>
        <v>2.6995319999999992</v>
      </c>
      <c r="I1659" s="2">
        <f t="array" ref="I1659">SUMPRODUCT(B1643:B1662, (ROW(B1643:B1662)-ROW(B1643)+1)) / (20*21/2)</f>
        <v>4.205893333333333</v>
      </c>
      <c r="J1659" s="2">
        <f t="shared" si="202"/>
        <v>3.9730767784310133</v>
      </c>
      <c r="K1659" s="2">
        <f t="shared" si="204"/>
        <v>3.5510037926903721</v>
      </c>
    </row>
    <row r="1660" spans="1:11" ht="13.5" x14ac:dyDescent="0.25">
      <c r="A1660" s="3">
        <f>TITRES_STAT!B1663</f>
        <v>44433</v>
      </c>
      <c r="B1660" s="6">
        <f>TITRES_STAT!D1663</f>
        <v>4.3177000000000003</v>
      </c>
      <c r="C1660" s="2">
        <f t="shared" si="197"/>
        <v>5.2900000000000169E-2</v>
      </c>
      <c r="D1660" s="2">
        <f t="shared" si="198"/>
        <v>4.3106600000000004</v>
      </c>
      <c r="E1660" s="2">
        <f t="shared" si="200"/>
        <v>4.2701200000000004</v>
      </c>
      <c r="F1660" s="2">
        <f t="shared" si="201"/>
        <v>3.9520199999999996</v>
      </c>
      <c r="G1660" s="2">
        <f t="shared" si="203"/>
        <v>3.4789440000000007</v>
      </c>
      <c r="H1660" s="2">
        <f t="shared" si="199"/>
        <v>2.709077999999999</v>
      </c>
      <c r="I1660" s="2">
        <f t="array" ref="I1660">SUMPRODUCT(B1644:B1663, (ROW(B1644:B1663)-ROW(B1644)+1)) / (20*21/2)</f>
        <v>4.2365499999999994</v>
      </c>
      <c r="J1660" s="2">
        <f t="shared" si="202"/>
        <v>4.00589803762806</v>
      </c>
      <c r="K1660" s="2">
        <f t="shared" si="204"/>
        <v>3.5810703106240833</v>
      </c>
    </row>
    <row r="1661" spans="1:11" ht="13.5" x14ac:dyDescent="0.25">
      <c r="A1661" s="3">
        <f>TITRES_STAT!B1664</f>
        <v>44434</v>
      </c>
      <c r="B1661" s="6">
        <f>TITRES_STAT!D1664</f>
        <v>4.3117999999999999</v>
      </c>
      <c r="C1661" s="2">
        <f t="shared" si="197"/>
        <v>-5.9000000000004604E-3</v>
      </c>
      <c r="D1661" s="2">
        <f t="shared" si="198"/>
        <v>4.2989000000000006</v>
      </c>
      <c r="E1661" s="2">
        <f t="shared" si="200"/>
        <v>4.2900900000000002</v>
      </c>
      <c r="F1661" s="2">
        <f t="shared" si="201"/>
        <v>3.9940200000000003</v>
      </c>
      <c r="G1661" s="2">
        <f t="shared" si="203"/>
        <v>3.503734000000001</v>
      </c>
      <c r="H1661" s="2">
        <f t="shared" si="199"/>
        <v>2.7183594999999987</v>
      </c>
      <c r="I1661" s="2">
        <f t="array" ref="I1661">SUMPRODUCT(B1645:B1664, (ROW(B1645:B1664)-ROW(B1645)+1)) / (20*21/2)</f>
        <v>4.2618685714285709</v>
      </c>
      <c r="J1661" s="2">
        <f t="shared" si="202"/>
        <v>4.0350315578539595</v>
      </c>
      <c r="K1661" s="2">
        <f t="shared" si="204"/>
        <v>3.6097263768741192</v>
      </c>
    </row>
    <row r="1662" spans="1:11" ht="13.5" x14ac:dyDescent="0.25">
      <c r="A1662" s="3">
        <f>TITRES_STAT!B1665</f>
        <v>44435</v>
      </c>
      <c r="B1662" s="6">
        <f>TITRES_STAT!D1665</f>
        <v>4.3235999999999999</v>
      </c>
      <c r="C1662" s="2">
        <f t="shared" si="197"/>
        <v>1.1800000000000033E-2</v>
      </c>
      <c r="D1662" s="2">
        <f t="shared" si="198"/>
        <v>4.2988999999999997</v>
      </c>
      <c r="E1662" s="2">
        <f t="shared" si="200"/>
        <v>4.3100699999999996</v>
      </c>
      <c r="F1662" s="2">
        <f t="shared" si="201"/>
        <v>4.036905</v>
      </c>
      <c r="G1662" s="2">
        <f t="shared" si="203"/>
        <v>3.5288780000000015</v>
      </c>
      <c r="H1662" s="2">
        <f t="shared" si="199"/>
        <v>2.7278759999999989</v>
      </c>
      <c r="I1662" s="2">
        <f t="array" ref="I1662">SUMPRODUCT(B1646:B1665, (ROW(B1646:B1665)-ROW(B1646)+1)) / (20*21/2)</f>
        <v>4.2794890476190481</v>
      </c>
      <c r="J1662" s="2">
        <f t="shared" si="202"/>
        <v>4.0625142666297727</v>
      </c>
      <c r="K1662" s="2">
        <f t="shared" si="204"/>
        <v>3.6377214209182713</v>
      </c>
    </row>
    <row r="1663" spans="1:11" ht="13.5" x14ac:dyDescent="0.25">
      <c r="A1663" s="3">
        <f>TITRES_STAT!B1666</f>
        <v>44438</v>
      </c>
      <c r="B1663" s="6">
        <f>TITRES_STAT!D1666</f>
        <v>4.3587999999999996</v>
      </c>
      <c r="C1663" s="2">
        <f t="shared" si="197"/>
        <v>3.5199999999999676E-2</v>
      </c>
      <c r="D1663" s="2">
        <f t="shared" si="198"/>
        <v>4.31534</v>
      </c>
      <c r="E1663" s="2">
        <f t="shared" si="200"/>
        <v>4.3317999999999994</v>
      </c>
      <c r="F1663" s="2">
        <f t="shared" si="201"/>
        <v>4.0812550000000005</v>
      </c>
      <c r="G1663" s="2">
        <f t="shared" si="203"/>
        <v>3.5547260000000009</v>
      </c>
      <c r="H1663" s="2">
        <f t="shared" si="199"/>
        <v>2.7375684999999987</v>
      </c>
      <c r="I1663" s="2">
        <f t="array" ref="I1663">SUMPRODUCT(B1647:B1666, (ROW(B1647:B1666)-ROW(B1647)+1)) / (20*21/2)</f>
        <v>4.2857590476190479</v>
      </c>
      <c r="J1663" s="2">
        <f t="shared" si="202"/>
        <v>4.0907319555221751</v>
      </c>
      <c r="K1663" s="2">
        <f t="shared" si="204"/>
        <v>3.6659990122548098</v>
      </c>
    </row>
    <row r="1664" spans="1:11" ht="13.5" x14ac:dyDescent="0.25">
      <c r="A1664" s="3">
        <f>TITRES_STAT!B1667</f>
        <v>44439</v>
      </c>
      <c r="B1664" s="6">
        <f>TITRES_STAT!D1667</f>
        <v>4.3471000000000002</v>
      </c>
      <c r="C1664" s="2">
        <f t="shared" si="197"/>
        <v>-1.1699999999999378E-2</v>
      </c>
      <c r="D1664" s="2">
        <f t="shared" si="198"/>
        <v>4.3317999999999994</v>
      </c>
      <c r="E1664" s="2">
        <f t="shared" si="200"/>
        <v>4.3294499999999996</v>
      </c>
      <c r="F1664" s="2">
        <f t="shared" si="201"/>
        <v>4.1267849999999999</v>
      </c>
      <c r="G1664" s="2">
        <f t="shared" si="203"/>
        <v>3.5806920000000013</v>
      </c>
      <c r="H1664" s="2">
        <f t="shared" si="199"/>
        <v>2.747114499999999</v>
      </c>
      <c r="I1664" s="2">
        <f t="array" ref="I1664">SUMPRODUCT(B1648:B1667, (ROW(B1648:B1667)-ROW(B1648)+1)) / (20*21/2)</f>
        <v>4.2936166666666669</v>
      </c>
      <c r="J1664" s="2">
        <f t="shared" si="202"/>
        <v>4.1151479597581586</v>
      </c>
      <c r="K1664" s="2">
        <f t="shared" si="204"/>
        <v>3.6927088549114844</v>
      </c>
    </row>
    <row r="1665" spans="1:11" ht="13.5" x14ac:dyDescent="0.25">
      <c r="A1665" s="3">
        <f>TITRES_STAT!B1668</f>
        <v>44440</v>
      </c>
      <c r="B1665" s="6">
        <f>TITRES_STAT!D1668</f>
        <v>4.3117999999999999</v>
      </c>
      <c r="C1665" s="2">
        <f t="shared" si="197"/>
        <v>-3.5300000000000331E-2</v>
      </c>
      <c r="D1665" s="2">
        <f t="shared" si="198"/>
        <v>4.3306200000000006</v>
      </c>
      <c r="E1665" s="2">
        <f t="shared" si="200"/>
        <v>4.3206399999999991</v>
      </c>
      <c r="F1665" s="2">
        <f t="shared" si="201"/>
        <v>4.1696650000000002</v>
      </c>
      <c r="G1665" s="2">
        <f t="shared" si="203"/>
        <v>3.6059520000000016</v>
      </c>
      <c r="H1665" s="2">
        <f t="shared" si="199"/>
        <v>2.7564839999999986</v>
      </c>
      <c r="I1665" s="2">
        <f t="array" ref="I1665">SUMPRODUCT(B1649:B1668, (ROW(B1649:B1668)-ROW(B1649)+1)) / (20*21/2)</f>
        <v>4.3043757142857144</v>
      </c>
      <c r="J1665" s="2">
        <f t="shared" si="202"/>
        <v>4.1338767254954769</v>
      </c>
      <c r="K1665" s="2">
        <f t="shared" si="204"/>
        <v>3.7169869390326027</v>
      </c>
    </row>
    <row r="1666" spans="1:11" ht="13.5" x14ac:dyDescent="0.25">
      <c r="A1666" s="3">
        <f>TITRES_STAT!B1669</f>
        <v>44441</v>
      </c>
      <c r="B1666" s="6">
        <f>TITRES_STAT!D1669</f>
        <v>4.2355</v>
      </c>
      <c r="C1666" s="2">
        <f t="shared" si="197"/>
        <v>-7.6299999999999812E-2</v>
      </c>
      <c r="D1666" s="2">
        <f t="shared" si="198"/>
        <v>4.3153600000000001</v>
      </c>
      <c r="E1666" s="2">
        <f t="shared" si="200"/>
        <v>4.3071299999999999</v>
      </c>
      <c r="F1666" s="2">
        <f t="shared" si="201"/>
        <v>4.2057950000000002</v>
      </c>
      <c r="G1666" s="2">
        <f t="shared" si="203"/>
        <v>3.6296860000000013</v>
      </c>
      <c r="H1666" s="2">
        <f t="shared" si="199"/>
        <v>2.7654719999999986</v>
      </c>
      <c r="I1666" s="2">
        <f t="array" ref="I1666">SUMPRODUCT(B1650:B1669, (ROW(B1650:B1669)-ROW(B1650)+1)) / (20*21/2)</f>
        <v>4.2973085714285713</v>
      </c>
      <c r="J1666" s="2">
        <f t="shared" si="202"/>
        <v>4.1435551325911462</v>
      </c>
      <c r="K1666" s="2">
        <f t="shared" si="204"/>
        <v>3.7373207845607359</v>
      </c>
    </row>
    <row r="1667" spans="1:11" ht="13.5" x14ac:dyDescent="0.25">
      <c r="A1667" s="3">
        <f>TITRES_STAT!B1670</f>
        <v>44442</v>
      </c>
      <c r="B1667" s="6">
        <f>TITRES_STAT!D1670</f>
        <v>4.2882999999999996</v>
      </c>
      <c r="C1667" s="2">
        <f t="shared" si="197"/>
        <v>5.2799999999999514E-2</v>
      </c>
      <c r="D1667" s="2">
        <f t="shared" si="198"/>
        <v>4.3083</v>
      </c>
      <c r="E1667" s="2">
        <f t="shared" si="200"/>
        <v>4.3036000000000003</v>
      </c>
      <c r="F1667" s="2">
        <f t="shared" si="201"/>
        <v>4.2416300000000007</v>
      </c>
      <c r="G1667" s="2">
        <f t="shared" si="203"/>
        <v>3.6549460000000011</v>
      </c>
      <c r="H1667" s="2">
        <f t="shared" si="199"/>
        <v>2.7748709999999983</v>
      </c>
      <c r="I1667" s="2">
        <f t="array" ref="I1667">SUMPRODUCT(B1651:B1670, (ROW(B1651:B1670)-ROW(B1651)+1)) / (20*21/2)</f>
        <v>4.2797885714285719</v>
      </c>
      <c r="J1667" s="2">
        <f t="shared" si="202"/>
        <v>4.1573403580586561</v>
      </c>
      <c r="K1667" s="2">
        <f t="shared" si="204"/>
        <v>3.7589278126171779</v>
      </c>
    </row>
    <row r="1668" spans="1:11" ht="13.5" x14ac:dyDescent="0.25">
      <c r="A1668" s="3">
        <f>TITRES_STAT!B1671</f>
        <v>44445</v>
      </c>
      <c r="B1668" s="6">
        <f>TITRES_STAT!D1671</f>
        <v>4.3545999999999996</v>
      </c>
      <c r="C1668" s="2">
        <f t="shared" ref="C1668:C1731" si="205">B1668-B1667</f>
        <v>6.6300000000000026E-2</v>
      </c>
      <c r="D1668" s="2">
        <f t="shared" si="198"/>
        <v>4.307459999999999</v>
      </c>
      <c r="E1668" s="2">
        <f t="shared" si="200"/>
        <v>4.3113999999999999</v>
      </c>
      <c r="F1668" s="2">
        <f t="shared" si="201"/>
        <v>4.2702049999999998</v>
      </c>
      <c r="G1668" s="2">
        <f t="shared" si="203"/>
        <v>3.6815320000000016</v>
      </c>
      <c r="H1668" s="2">
        <f t="shared" si="199"/>
        <v>2.7844544999999981</v>
      </c>
      <c r="I1668" s="2">
        <f t="array" ref="I1668">SUMPRODUCT(B1652:B1671, (ROW(B1652:B1671)-ROW(B1652)+1)) / (20*21/2)</f>
        <v>4.2702571428571421</v>
      </c>
      <c r="J1668" s="2">
        <f t="shared" si="202"/>
        <v>4.176126990624498</v>
      </c>
      <c r="K1668" s="2">
        <f t="shared" si="204"/>
        <v>3.7822875062400336</v>
      </c>
    </row>
    <row r="1669" spans="1:11" ht="13.5" x14ac:dyDescent="0.25">
      <c r="A1669" s="3">
        <f>TITRES_STAT!B1672</f>
        <v>44446</v>
      </c>
      <c r="B1669" s="6">
        <f>TITRES_STAT!D1672</f>
        <v>4.1959999999999997</v>
      </c>
      <c r="C1669" s="2">
        <f t="shared" si="205"/>
        <v>-0.15859999999999985</v>
      </c>
      <c r="D1669" s="2">
        <f t="shared" si="198"/>
        <v>4.277239999999999</v>
      </c>
      <c r="E1669" s="2">
        <f t="shared" si="200"/>
        <v>4.3045199999999992</v>
      </c>
      <c r="F1669" s="2">
        <f t="shared" si="201"/>
        <v>4.2808600000000014</v>
      </c>
      <c r="G1669" s="2">
        <f t="shared" si="203"/>
        <v>3.7044760000000014</v>
      </c>
      <c r="H1669" s="2">
        <f t="shared" si="199"/>
        <v>2.7932449999999989</v>
      </c>
      <c r="I1669" s="2">
        <f t="array" ref="I1669">SUMPRODUCT(B1653:B1672, (ROW(B1653:B1672)-ROW(B1653)+1)) / (20*21/2)</f>
        <v>4.2566395238095236</v>
      </c>
      <c r="J1669" s="2">
        <f t="shared" si="202"/>
        <v>4.1780196581840698</v>
      </c>
      <c r="K1669" s="2">
        <f t="shared" si="204"/>
        <v>3.7985115256031694</v>
      </c>
    </row>
    <row r="1670" spans="1:11" ht="13.5" x14ac:dyDescent="0.25">
      <c r="A1670" s="3">
        <f>TITRES_STAT!B1673</f>
        <v>44447</v>
      </c>
      <c r="B1670" s="6">
        <f>TITRES_STAT!D1673</f>
        <v>4.0968999999999998</v>
      </c>
      <c r="C1670" s="2">
        <f t="shared" si="205"/>
        <v>-9.9099999999999966E-2</v>
      </c>
      <c r="D1670" s="2">
        <f t="shared" ref="D1670:D1733" si="206">AVERAGE(B1666:B1670)</f>
        <v>4.234259999999999</v>
      </c>
      <c r="E1670" s="2">
        <f t="shared" si="200"/>
        <v>4.2824399999999994</v>
      </c>
      <c r="F1670" s="2">
        <f t="shared" si="201"/>
        <v>4.2762799999999999</v>
      </c>
      <c r="G1670" s="2">
        <f t="shared" si="203"/>
        <v>3.7253200000000009</v>
      </c>
      <c r="H1670" s="2">
        <f t="shared" si="199"/>
        <v>2.8015399999999988</v>
      </c>
      <c r="I1670" s="2">
        <f t="array" ref="I1670">SUMPRODUCT(B1654:B1673, (ROW(B1654:B1673)-ROW(B1654)+1)) / (20*21/2)</f>
        <v>4.2423328571428565</v>
      </c>
      <c r="J1670" s="2">
        <f t="shared" si="202"/>
        <v>4.1702939764522542</v>
      </c>
      <c r="K1670" s="2">
        <f t="shared" si="204"/>
        <v>3.8102130344030449</v>
      </c>
    </row>
    <row r="1671" spans="1:11" ht="13.5" x14ac:dyDescent="0.25">
      <c r="A1671" s="3">
        <f>TITRES_STAT!B1674</f>
        <v>44448</v>
      </c>
      <c r="B1671" s="6">
        <f>TITRES_STAT!D1674</f>
        <v>4.1761999999999997</v>
      </c>
      <c r="C1671" s="2">
        <f t="shared" si="205"/>
        <v>7.9299999999999926E-2</v>
      </c>
      <c r="D1671" s="2">
        <f t="shared" si="206"/>
        <v>4.2224000000000004</v>
      </c>
      <c r="E1671" s="2">
        <f t="shared" si="200"/>
        <v>4.2688799999999993</v>
      </c>
      <c r="F1671" s="2">
        <f t="shared" si="201"/>
        <v>4.2794849999999993</v>
      </c>
      <c r="G1671" s="2">
        <f t="shared" si="203"/>
        <v>3.7465760000000006</v>
      </c>
      <c r="H1671" s="2">
        <f t="shared" si="199"/>
        <v>2.810436999999999</v>
      </c>
      <c r="I1671" s="2">
        <f t="array" ref="I1671">SUMPRODUCT(B1655:B1674, (ROW(B1655:B1674)-ROW(B1655)+1)) / (20*21/2)</f>
        <v>4.2249385714285719</v>
      </c>
      <c r="J1671" s="2">
        <f t="shared" si="202"/>
        <v>4.1708564548853726</v>
      </c>
      <c r="K1671" s="2">
        <f t="shared" si="204"/>
        <v>3.8245654644264548</v>
      </c>
    </row>
    <row r="1672" spans="1:11" ht="13.5" x14ac:dyDescent="0.25">
      <c r="A1672" s="3">
        <f>TITRES_STAT!B1675</f>
        <v>44449</v>
      </c>
      <c r="B1672" s="6">
        <f>TITRES_STAT!D1675</f>
        <v>4.1364999999999998</v>
      </c>
      <c r="C1672" s="2">
        <f t="shared" si="205"/>
        <v>-3.9699999999999847E-2</v>
      </c>
      <c r="D1672" s="2">
        <f t="shared" si="206"/>
        <v>4.1920400000000004</v>
      </c>
      <c r="E1672" s="2">
        <f t="shared" si="200"/>
        <v>4.2501699999999989</v>
      </c>
      <c r="F1672" s="2">
        <f t="shared" si="201"/>
        <v>4.2801200000000001</v>
      </c>
      <c r="G1672" s="2">
        <f t="shared" si="203"/>
        <v>3.7670380000000012</v>
      </c>
      <c r="H1672" s="2">
        <f t="shared" si="199"/>
        <v>2.819135499999998</v>
      </c>
      <c r="I1672" s="2">
        <f t="array" ref="I1672">SUMPRODUCT(B1656:B1675, (ROW(B1656:B1675)-ROW(B1656)+1)) / (20*21/2)</f>
        <v>4.2088476190476189</v>
      </c>
      <c r="J1672" s="2">
        <f t="shared" si="202"/>
        <v>4.1675844115629559</v>
      </c>
      <c r="K1672" s="2">
        <f t="shared" si="204"/>
        <v>3.8367981913116922</v>
      </c>
    </row>
    <row r="1673" spans="1:11" ht="13.5" x14ac:dyDescent="0.25">
      <c r="A1673" s="3">
        <f>TITRES_STAT!B1676</f>
        <v>44452</v>
      </c>
      <c r="B1673" s="6">
        <f>TITRES_STAT!D1676</f>
        <v>4.1299000000000001</v>
      </c>
      <c r="C1673" s="2">
        <f t="shared" si="205"/>
        <v>-6.5999999999997172E-3</v>
      </c>
      <c r="D1673" s="2">
        <f t="shared" si="206"/>
        <v>4.1471</v>
      </c>
      <c r="E1673" s="2">
        <f t="shared" si="200"/>
        <v>4.2272799999999986</v>
      </c>
      <c r="F1673" s="2">
        <f t="shared" si="201"/>
        <v>4.2795399999999999</v>
      </c>
      <c r="G1673" s="2">
        <f t="shared" si="203"/>
        <v>3.7873680000000007</v>
      </c>
      <c r="H1673" s="2">
        <f t="shared" si="199"/>
        <v>2.8278009999999982</v>
      </c>
      <c r="I1673" s="2">
        <f t="array" ref="I1673">SUMPRODUCT(B1657:B1676, (ROW(B1657:B1676)-ROW(B1657)+1)) / (20*21/2)</f>
        <v>4.2137042857142859</v>
      </c>
      <c r="J1673" s="2">
        <f t="shared" si="202"/>
        <v>4.1639954199855316</v>
      </c>
      <c r="K1673" s="2">
        <f t="shared" si="204"/>
        <v>3.8482923798877042</v>
      </c>
    </row>
    <row r="1674" spans="1:11" ht="13.5" x14ac:dyDescent="0.25">
      <c r="A1674" s="3">
        <f>TITRES_STAT!B1677</f>
        <v>44453</v>
      </c>
      <c r="B1674" s="6">
        <f>TITRES_STAT!D1677</f>
        <v>4.0968999999999998</v>
      </c>
      <c r="C1674" s="2">
        <f t="shared" si="205"/>
        <v>-3.3000000000000362E-2</v>
      </c>
      <c r="D1674" s="2">
        <f t="shared" si="206"/>
        <v>4.1272800000000007</v>
      </c>
      <c r="E1674" s="2">
        <f t="shared" si="200"/>
        <v>4.202259999999999</v>
      </c>
      <c r="F1674" s="2">
        <f t="shared" si="201"/>
        <v>4.2658550000000002</v>
      </c>
      <c r="G1674" s="2">
        <f t="shared" si="203"/>
        <v>3.8066840000000006</v>
      </c>
      <c r="H1674" s="2">
        <f t="shared" ref="H1674:H1737" si="207">AVERAGE(B1475:B1674)</f>
        <v>2.8360959999999982</v>
      </c>
      <c r="I1674" s="2">
        <f t="array" ref="I1674">SUMPRODUCT(B1658:B1677, (ROW(B1658:B1677)-ROW(B1658)+1)) / (20*21/2)</f>
        <v>4.2188890476190473</v>
      </c>
      <c r="J1674" s="2">
        <f t="shared" si="202"/>
        <v>4.1576053799869097</v>
      </c>
      <c r="K1674" s="2">
        <f t="shared" si="204"/>
        <v>3.8580416983234804</v>
      </c>
    </row>
    <row r="1675" spans="1:11" ht="13.5" x14ac:dyDescent="0.25">
      <c r="A1675" s="3">
        <f>TITRES_STAT!B1678</f>
        <v>44454</v>
      </c>
      <c r="B1675" s="6">
        <f>TITRES_STAT!D1678</f>
        <v>4.0968999999999998</v>
      </c>
      <c r="C1675" s="2">
        <f t="shared" si="205"/>
        <v>0</v>
      </c>
      <c r="D1675" s="2">
        <f t="shared" si="206"/>
        <v>4.1272799999999989</v>
      </c>
      <c r="E1675" s="2">
        <f t="shared" si="200"/>
        <v>4.180769999999999</v>
      </c>
      <c r="F1675" s="2">
        <f t="shared" si="201"/>
        <v>4.250705</v>
      </c>
      <c r="G1675" s="2">
        <f t="shared" si="203"/>
        <v>3.8243560000000008</v>
      </c>
      <c r="H1675" s="2">
        <f t="shared" si="207"/>
        <v>2.8442734999999986</v>
      </c>
      <c r="I1675" s="2">
        <f t="array" ref="I1675">SUMPRODUCT(B1659:B1678, (ROW(B1659:B1678)-ROW(B1659)+1)) / (20*21/2)</f>
        <v>4.223549523809524</v>
      </c>
      <c r="J1675" s="2">
        <f t="shared" si="202"/>
        <v>4.1518239152262515</v>
      </c>
      <c r="K1675" s="2">
        <f t="shared" si="204"/>
        <v>3.8674086905460889</v>
      </c>
    </row>
    <row r="1676" spans="1:11" ht="13.5" x14ac:dyDescent="0.25">
      <c r="A1676" s="3">
        <f>TITRES_STAT!B1679</f>
        <v>44455</v>
      </c>
      <c r="B1676" s="6">
        <f>TITRES_STAT!D1679</f>
        <v>4.3017000000000003</v>
      </c>
      <c r="C1676" s="2">
        <f t="shared" si="205"/>
        <v>0.20480000000000054</v>
      </c>
      <c r="D1676" s="2">
        <f t="shared" si="206"/>
        <v>4.15238</v>
      </c>
      <c r="E1676" s="2">
        <f t="shared" ref="E1676:E1739" si="208">AVERAGE(B1667:B1676)</f>
        <v>4.1873899999999988</v>
      </c>
      <c r="F1676" s="2">
        <f t="shared" si="201"/>
        <v>4.2472599999999998</v>
      </c>
      <c r="G1676" s="2">
        <f t="shared" si="203"/>
        <v>3.8460060000000009</v>
      </c>
      <c r="H1676" s="2">
        <f t="shared" si="207"/>
        <v>2.8535044999999983</v>
      </c>
      <c r="I1676" s="2">
        <f t="array" ref="I1676">SUMPRODUCT(B1660:B1679, (ROW(B1660:B1679)-ROW(B1660)+1)) / (20*21/2)</f>
        <v>4.2281219047619052</v>
      </c>
      <c r="J1676" s="2">
        <f t="shared" si="202"/>
        <v>4.1660978280618464</v>
      </c>
      <c r="K1676" s="2">
        <f t="shared" si="204"/>
        <v>3.8844397222893794</v>
      </c>
    </row>
    <row r="1677" spans="1:11" ht="13.5" x14ac:dyDescent="0.25">
      <c r="A1677" s="3">
        <f>TITRES_STAT!B1680</f>
        <v>44456</v>
      </c>
      <c r="B1677" s="6">
        <f>TITRES_STAT!D1680</f>
        <v>4.3017000000000003</v>
      </c>
      <c r="C1677" s="2">
        <f t="shared" si="205"/>
        <v>0</v>
      </c>
      <c r="D1677" s="2">
        <f t="shared" si="206"/>
        <v>4.1854199999999997</v>
      </c>
      <c r="E1677" s="2">
        <f t="shared" si="208"/>
        <v>4.1887299999999996</v>
      </c>
      <c r="F1677" s="2">
        <f t="shared" si="201"/>
        <v>4.2461649999999995</v>
      </c>
      <c r="G1677" s="2">
        <f t="shared" si="203"/>
        <v>3.8691840000000015</v>
      </c>
      <c r="H1677" s="2">
        <f t="shared" si="207"/>
        <v>2.8629704999999985</v>
      </c>
      <c r="I1677" s="2">
        <f t="array" ref="I1677">SUMPRODUCT(B1661:B1680, (ROW(B1661:B1680)-ROW(B1661)+1)) / (20*21/2)</f>
        <v>4.2325499999999998</v>
      </c>
      <c r="J1677" s="2">
        <f t="shared" si="202"/>
        <v>4.1790123206273853</v>
      </c>
      <c r="K1677" s="2">
        <f t="shared" si="204"/>
        <v>3.900802870434894</v>
      </c>
    </row>
    <row r="1678" spans="1:11" ht="13.5" x14ac:dyDescent="0.25">
      <c r="A1678" s="3">
        <f>TITRES_STAT!B1681</f>
        <v>44459</v>
      </c>
      <c r="B1678" s="6">
        <f>TITRES_STAT!D1681</f>
        <v>4.2950999999999997</v>
      </c>
      <c r="C1678" s="2">
        <f t="shared" si="205"/>
        <v>-6.6000000000006054E-3</v>
      </c>
      <c r="D1678" s="2">
        <f t="shared" si="206"/>
        <v>4.2184600000000003</v>
      </c>
      <c r="E1678" s="2">
        <f t="shared" si="208"/>
        <v>4.1827799999999993</v>
      </c>
      <c r="F1678" s="2">
        <f t="shared" si="201"/>
        <v>4.24709</v>
      </c>
      <c r="G1678" s="2">
        <f t="shared" si="203"/>
        <v>3.8918780000000011</v>
      </c>
      <c r="H1678" s="2">
        <f t="shared" si="207"/>
        <v>2.8724034999999986</v>
      </c>
      <c r="I1678" s="2">
        <f t="array" ref="I1678">SUMPRODUCT(B1662:B1681, (ROW(B1662:B1681)-ROW(B1662)+1)) / (20*21/2)</f>
        <v>4.2370857142857146</v>
      </c>
      <c r="J1678" s="2">
        <f t="shared" si="202"/>
        <v>4.1900682900914443</v>
      </c>
      <c r="K1678" s="2">
        <f t="shared" si="204"/>
        <v>3.9162655029668594</v>
      </c>
    </row>
    <row r="1679" spans="1:11" ht="13.5" x14ac:dyDescent="0.25">
      <c r="A1679" s="3">
        <f>TITRES_STAT!B1682</f>
        <v>44460</v>
      </c>
      <c r="B1679" s="6">
        <f>TITRES_STAT!D1682</f>
        <v>4.2950999999999997</v>
      </c>
      <c r="C1679" s="2">
        <f t="shared" si="205"/>
        <v>0</v>
      </c>
      <c r="D1679" s="2">
        <f t="shared" si="206"/>
        <v>4.2581000000000007</v>
      </c>
      <c r="E1679" s="2">
        <f t="shared" si="208"/>
        <v>4.1926899999999998</v>
      </c>
      <c r="F1679" s="2">
        <f t="shared" si="201"/>
        <v>4.2486049999999995</v>
      </c>
      <c r="G1679" s="2">
        <f t="shared" si="203"/>
        <v>3.9138660000000005</v>
      </c>
      <c r="H1679" s="2">
        <f t="shared" si="207"/>
        <v>2.8818364999999995</v>
      </c>
      <c r="I1679" s="2">
        <f t="array" ref="I1679">SUMPRODUCT(B1663:B1682, (ROW(B1663:B1682)-ROW(B1663)+1)) / (20*21/2)</f>
        <v>4.2410723809523807</v>
      </c>
      <c r="J1679" s="2">
        <f t="shared" si="202"/>
        <v>4.2000713100827358</v>
      </c>
      <c r="K1679" s="2">
        <f t="shared" si="204"/>
        <v>3.9311217577524729</v>
      </c>
    </row>
    <row r="1680" spans="1:11" ht="13.5" x14ac:dyDescent="0.25">
      <c r="A1680" s="3">
        <f>TITRES_STAT!B1683</f>
        <v>44461</v>
      </c>
      <c r="B1680" s="6">
        <f>TITRES_STAT!D1683</f>
        <v>4.2950999999999997</v>
      </c>
      <c r="C1680" s="2">
        <f t="shared" si="205"/>
        <v>0</v>
      </c>
      <c r="D1680" s="2">
        <f t="shared" si="206"/>
        <v>4.2977400000000001</v>
      </c>
      <c r="E1680" s="2">
        <f t="shared" si="208"/>
        <v>4.2125099999999991</v>
      </c>
      <c r="F1680" s="2">
        <f t="shared" si="201"/>
        <v>4.2474749999999997</v>
      </c>
      <c r="G1680" s="2">
        <f t="shared" si="203"/>
        <v>3.9357359999999999</v>
      </c>
      <c r="H1680" s="2">
        <f t="shared" si="207"/>
        <v>2.8912695000000004</v>
      </c>
      <c r="I1680" s="2">
        <f t="array" ref="I1680">SUMPRODUCT(B1664:B1683, (ROW(B1664:B1683)-ROW(B1664)+1)) / (20*21/2)</f>
        <v>4.2490071428571419</v>
      </c>
      <c r="J1680" s="2">
        <f t="shared" si="202"/>
        <v>4.2091216615034277</v>
      </c>
      <c r="K1680" s="2">
        <f t="shared" si="204"/>
        <v>3.9453954143111996</v>
      </c>
    </row>
    <row r="1681" spans="1:11" ht="13.5" x14ac:dyDescent="0.25">
      <c r="A1681" s="3">
        <f>TITRES_STAT!B1684</f>
        <v>44462</v>
      </c>
      <c r="B1681" s="6">
        <f>TITRES_STAT!D1684</f>
        <v>4.2950999999999997</v>
      </c>
      <c r="C1681" s="2">
        <f t="shared" si="205"/>
        <v>0</v>
      </c>
      <c r="D1681" s="2">
        <f t="shared" si="206"/>
        <v>4.2964199999999995</v>
      </c>
      <c r="E1681" s="2">
        <f t="shared" si="208"/>
        <v>4.2243999999999993</v>
      </c>
      <c r="F1681" s="2">
        <f t="shared" si="201"/>
        <v>4.2466400000000002</v>
      </c>
      <c r="G1681" s="2">
        <f t="shared" si="203"/>
        <v>3.9587819999999998</v>
      </c>
      <c r="H1681" s="2">
        <f t="shared" si="207"/>
        <v>2.9007904999999998</v>
      </c>
      <c r="I1681" s="2">
        <f t="array" ref="I1681">SUMPRODUCT(B1665:B1684, (ROW(B1665:B1684)-ROW(B1665)+1)) / (20*21/2)</f>
        <v>4.2621161904761902</v>
      </c>
      <c r="J1681" s="2">
        <f t="shared" si="202"/>
        <v>4.217310074693577</v>
      </c>
      <c r="K1681" s="2">
        <f t="shared" si="204"/>
        <v>3.9591093196323293</v>
      </c>
    </row>
    <row r="1682" spans="1:11" ht="13.5" x14ac:dyDescent="0.25">
      <c r="A1682" s="3">
        <f>TITRES_STAT!B1685</f>
        <v>44463</v>
      </c>
      <c r="B1682" s="6">
        <f>TITRES_STAT!D1685</f>
        <v>4.2885</v>
      </c>
      <c r="C1682" s="2">
        <f t="shared" si="205"/>
        <v>-6.5999999999997172E-3</v>
      </c>
      <c r="D1682" s="2">
        <f t="shared" si="206"/>
        <v>4.2937799999999999</v>
      </c>
      <c r="E1682" s="2">
        <f t="shared" si="208"/>
        <v>4.2395999999999994</v>
      </c>
      <c r="F1682" s="2">
        <f t="shared" si="201"/>
        <v>4.244885</v>
      </c>
      <c r="G1682" s="2">
        <f t="shared" si="203"/>
        <v>3.9811079999999999</v>
      </c>
      <c r="H1682" s="2">
        <f t="shared" si="207"/>
        <v>2.9101905000000001</v>
      </c>
      <c r="I1682" s="2">
        <f t="array" ref="I1682">SUMPRODUCT(B1666:B1685, (ROW(B1666:B1685)-ROW(B1666)+1)) / (20*21/2)</f>
        <v>4.2750638095238092</v>
      </c>
      <c r="J1682" s="2">
        <f t="shared" si="202"/>
        <v>4.2240900675799029</v>
      </c>
      <c r="K1682" s="2">
        <f t="shared" si="204"/>
        <v>3.9720266012153753</v>
      </c>
    </row>
    <row r="1683" spans="1:11" ht="13.5" x14ac:dyDescent="0.25">
      <c r="A1683" s="3">
        <f>TITRES_STAT!B1686</f>
        <v>44466</v>
      </c>
      <c r="B1683" s="6">
        <f>TITRES_STAT!D1686</f>
        <v>4.3281999999999998</v>
      </c>
      <c r="C1683" s="2">
        <f t="shared" si="205"/>
        <v>3.9699999999999847E-2</v>
      </c>
      <c r="D1683" s="2">
        <f t="shared" si="206"/>
        <v>4.3003999999999998</v>
      </c>
      <c r="E1683" s="2">
        <f t="shared" si="208"/>
        <v>4.25943</v>
      </c>
      <c r="F1683" s="2">
        <f t="shared" si="201"/>
        <v>4.2433549999999993</v>
      </c>
      <c r="G1683" s="2">
        <f t="shared" si="203"/>
        <v>4.0037579999999995</v>
      </c>
      <c r="H1683" s="2">
        <f t="shared" si="207"/>
        <v>2.9197890000000002</v>
      </c>
      <c r="I1683" s="2">
        <f t="array" ref="I1683">SUMPRODUCT(B1667:B1686, (ROW(B1667:B1686)-ROW(B1667)+1)) / (20*21/2)</f>
        <v>4.2807580952380944</v>
      </c>
      <c r="J1683" s="2">
        <f t="shared" si="202"/>
        <v>4.2340052992389596</v>
      </c>
      <c r="K1683" s="2">
        <f t="shared" si="204"/>
        <v>3.9859941854814389</v>
      </c>
    </row>
    <row r="1684" spans="1:11" ht="13.5" x14ac:dyDescent="0.25">
      <c r="A1684" s="3">
        <f>TITRES_STAT!B1687</f>
        <v>44467</v>
      </c>
      <c r="B1684" s="6">
        <f>TITRES_STAT!D1687</f>
        <v>4.3810000000000002</v>
      </c>
      <c r="C1684" s="2">
        <f t="shared" si="205"/>
        <v>5.2800000000000402E-2</v>
      </c>
      <c r="D1684" s="2">
        <f t="shared" si="206"/>
        <v>4.3175799999999995</v>
      </c>
      <c r="E1684" s="2">
        <f t="shared" si="208"/>
        <v>4.2878400000000001</v>
      </c>
      <c r="F1684" s="2">
        <f t="shared" ref="F1684:F1747" si="209">AVERAGE(B1665:B1684)</f>
        <v>4.2450499999999991</v>
      </c>
      <c r="G1684" s="2">
        <f t="shared" si="203"/>
        <v>4.0274640000000002</v>
      </c>
      <c r="H1684" s="2">
        <f t="shared" si="207"/>
        <v>2.929681</v>
      </c>
      <c r="I1684" s="2">
        <f t="array" ref="I1684">SUMPRODUCT(B1668:B1687, (ROW(B1668:B1687)-ROW(B1668)+1)) / (20*21/2)</f>
        <v>4.2911438095238088</v>
      </c>
      <c r="J1684" s="2">
        <f t="shared" si="202"/>
        <v>4.2480047945495345</v>
      </c>
      <c r="K1684" s="2">
        <f t="shared" si="204"/>
        <v>4.0014846095802064</v>
      </c>
    </row>
    <row r="1685" spans="1:11" ht="13.5" x14ac:dyDescent="0.25">
      <c r="A1685" s="3">
        <f>TITRES_STAT!B1688</f>
        <v>44468</v>
      </c>
      <c r="B1685" s="6">
        <f>TITRES_STAT!D1688</f>
        <v>4.3810000000000002</v>
      </c>
      <c r="C1685" s="2">
        <f t="shared" si="205"/>
        <v>0</v>
      </c>
      <c r="D1685" s="2">
        <f t="shared" si="206"/>
        <v>4.3347600000000002</v>
      </c>
      <c r="E1685" s="2">
        <f t="shared" si="208"/>
        <v>4.3162500000000001</v>
      </c>
      <c r="F1685" s="2">
        <f t="shared" si="209"/>
        <v>4.2485099999999987</v>
      </c>
      <c r="G1685" s="2">
        <f t="shared" si="203"/>
        <v>4.0512880000000004</v>
      </c>
      <c r="H1685" s="2">
        <f t="shared" si="207"/>
        <v>2.9395434999999996</v>
      </c>
      <c r="I1685" s="2">
        <f t="array" ref="I1685">SUMPRODUCT(B1669:B1688, (ROW(B1669:B1688)-ROW(B1669)+1)) / (20*21/2)</f>
        <v>4.2986680952380949</v>
      </c>
      <c r="J1685" s="2">
        <f t="shared" ref="J1685:J1748" si="210">$J$4*B1685+J1684*(1-$J$4)</f>
        <v>4.2606710045924361</v>
      </c>
      <c r="K1685" s="2">
        <f t="shared" si="204"/>
        <v>4.0163675660672569</v>
      </c>
    </row>
    <row r="1686" spans="1:11" ht="13.5" x14ac:dyDescent="0.25">
      <c r="A1686" s="3">
        <f>TITRES_STAT!B1689</f>
        <v>44469</v>
      </c>
      <c r="B1686" s="6">
        <f>TITRES_STAT!D1689</f>
        <v>4.3083</v>
      </c>
      <c r="C1686" s="2">
        <f t="shared" si="205"/>
        <v>-7.2700000000000209E-2</v>
      </c>
      <c r="D1686" s="2">
        <f t="shared" si="206"/>
        <v>4.3374000000000006</v>
      </c>
      <c r="E1686" s="2">
        <f t="shared" si="208"/>
        <v>4.31691</v>
      </c>
      <c r="F1686" s="2">
        <f t="shared" si="209"/>
        <v>4.2521499999999985</v>
      </c>
      <c r="G1686" s="2">
        <f t="shared" si="203"/>
        <v>4.0735400000000004</v>
      </c>
      <c r="H1686" s="2">
        <f t="shared" si="207"/>
        <v>2.9490425</v>
      </c>
      <c r="I1686" s="2">
        <f t="array" ref="I1686">SUMPRODUCT(B1670:B1689, (ROW(B1670:B1689)-ROW(B1670)+1)) / (20*21/2)</f>
        <v>4.305658095238095</v>
      </c>
      <c r="J1686" s="2">
        <f t="shared" si="210"/>
        <v>4.265207099393157</v>
      </c>
      <c r="K1686" s="2">
        <f t="shared" si="204"/>
        <v>4.0278158968097175</v>
      </c>
    </row>
    <row r="1687" spans="1:11" ht="13.5" x14ac:dyDescent="0.25">
      <c r="A1687" s="3">
        <f>TITRES_STAT!B1690</f>
        <v>44470</v>
      </c>
      <c r="B1687" s="6">
        <f>TITRES_STAT!D1690</f>
        <v>4.3612000000000002</v>
      </c>
      <c r="C1687" s="2">
        <f t="shared" si="205"/>
        <v>5.2900000000000169E-2</v>
      </c>
      <c r="D1687" s="2">
        <f t="shared" si="206"/>
        <v>4.3519399999999999</v>
      </c>
      <c r="E1687" s="2">
        <f t="shared" si="208"/>
        <v>4.3228600000000004</v>
      </c>
      <c r="F1687" s="2">
        <f t="shared" si="209"/>
        <v>4.2557949999999991</v>
      </c>
      <c r="G1687" s="2">
        <f t="shared" si="203"/>
        <v>4.0956760000000001</v>
      </c>
      <c r="H1687" s="2">
        <f t="shared" si="207"/>
        <v>2.9588059999999996</v>
      </c>
      <c r="I1687" s="2">
        <f t="array" ref="I1687">SUMPRODUCT(B1671:B1690, (ROW(B1671:B1690)-ROW(B1671)+1)) / (20*21/2)</f>
        <v>4.313904285714286</v>
      </c>
      <c r="J1687" s="2">
        <f t="shared" si="210"/>
        <v>4.2743492804033325</v>
      </c>
      <c r="K1687" s="2">
        <f t="shared" si="204"/>
        <v>4.0408897832093364</v>
      </c>
    </row>
    <row r="1688" spans="1:11" ht="13.5" x14ac:dyDescent="0.25">
      <c r="A1688" s="3">
        <f>TITRES_STAT!B1691</f>
        <v>44473</v>
      </c>
      <c r="B1688" s="6">
        <f>TITRES_STAT!D1691</f>
        <v>4.3348000000000004</v>
      </c>
      <c r="C1688" s="2">
        <f t="shared" si="205"/>
        <v>-2.6399999999999757E-2</v>
      </c>
      <c r="D1688" s="2">
        <f t="shared" si="206"/>
        <v>4.3532600000000006</v>
      </c>
      <c r="E1688" s="2">
        <f t="shared" si="208"/>
        <v>4.3268299999999993</v>
      </c>
      <c r="F1688" s="2">
        <f t="shared" si="209"/>
        <v>4.2548049999999993</v>
      </c>
      <c r="G1688" s="2">
        <f t="shared" si="203"/>
        <v>4.1134060000000003</v>
      </c>
      <c r="H1688" s="2">
        <f t="shared" si="207"/>
        <v>2.9684374999999994</v>
      </c>
      <c r="I1688" s="2">
        <f t="array" ref="I1688">SUMPRODUCT(B1672:B1691, (ROW(B1672:B1691)-ROW(B1672)+1)) / (20*21/2)</f>
        <v>4.3209547619047619</v>
      </c>
      <c r="J1688" s="2">
        <f t="shared" si="210"/>
        <v>4.2801064917934912</v>
      </c>
      <c r="K1688" s="2">
        <f t="shared" si="204"/>
        <v>4.0524156740638722</v>
      </c>
    </row>
    <row r="1689" spans="1:11" ht="13.5" x14ac:dyDescent="0.25">
      <c r="A1689" s="3">
        <f>TITRES_STAT!B1692</f>
        <v>44474</v>
      </c>
      <c r="B1689" s="6">
        <f>TITRES_STAT!D1692</f>
        <v>4.3281999999999998</v>
      </c>
      <c r="C1689" s="2">
        <f t="shared" si="205"/>
        <v>-6.6000000000006054E-3</v>
      </c>
      <c r="D1689" s="2">
        <f t="shared" si="206"/>
        <v>4.3426999999999998</v>
      </c>
      <c r="E1689" s="2">
        <f t="shared" si="208"/>
        <v>4.3301400000000001</v>
      </c>
      <c r="F1689" s="2">
        <f t="shared" si="209"/>
        <v>4.2614149999999995</v>
      </c>
      <c r="G1689" s="2">
        <f t="shared" si="203"/>
        <v>4.1288900000000011</v>
      </c>
      <c r="H1689" s="2">
        <f t="shared" si="207"/>
        <v>2.9780360000000003</v>
      </c>
      <c r="I1689" s="2">
        <f t="array" ref="I1689">SUMPRODUCT(B1673:B1692, (ROW(B1673:B1692)-ROW(B1673)+1)) / (20*21/2)</f>
        <v>4.3171204761904756</v>
      </c>
      <c r="J1689" s="2">
        <f t="shared" si="210"/>
        <v>4.2846868259083966</v>
      </c>
      <c r="K1689" s="2">
        <f t="shared" si="204"/>
        <v>4.0632307456692107</v>
      </c>
    </row>
    <row r="1690" spans="1:11" ht="13.5" x14ac:dyDescent="0.25">
      <c r="A1690" s="3">
        <f>TITRES_STAT!B1693</f>
        <v>44475</v>
      </c>
      <c r="B1690" s="6">
        <f>TITRES_STAT!D1693</f>
        <v>4.3479999999999999</v>
      </c>
      <c r="C1690" s="2">
        <f t="shared" si="205"/>
        <v>1.980000000000004E-2</v>
      </c>
      <c r="D1690" s="2">
        <f t="shared" si="206"/>
        <v>4.3361000000000001</v>
      </c>
      <c r="E1690" s="2">
        <f t="shared" si="208"/>
        <v>4.3354300000000006</v>
      </c>
      <c r="F1690" s="2">
        <f t="shared" si="209"/>
        <v>4.2739699999999994</v>
      </c>
      <c r="G1690" s="2">
        <f t="shared" si="203"/>
        <v>4.1468840000000009</v>
      </c>
      <c r="H1690" s="2">
        <f t="shared" si="207"/>
        <v>2.9877335</v>
      </c>
      <c r="I1690" s="2">
        <f t="array" ref="I1690">SUMPRODUCT(B1674:B1693, (ROW(B1674:B1693)-ROW(B1674)+1)) / (20*21/2)</f>
        <v>4.3178109523809534</v>
      </c>
      <c r="J1690" s="2">
        <f t="shared" si="210"/>
        <v>4.2907166520123585</v>
      </c>
      <c r="K1690" s="2">
        <f t="shared" si="204"/>
        <v>4.074398167407673</v>
      </c>
    </row>
    <row r="1691" spans="1:11" ht="13.5" x14ac:dyDescent="0.25">
      <c r="A1691" s="3">
        <f>TITRES_STAT!B1694</f>
        <v>44476</v>
      </c>
      <c r="B1691" s="6">
        <f>TITRES_STAT!D1694</f>
        <v>4.3479999999999999</v>
      </c>
      <c r="C1691" s="2">
        <f t="shared" si="205"/>
        <v>0</v>
      </c>
      <c r="D1691" s="2">
        <f t="shared" si="206"/>
        <v>4.3440399999999997</v>
      </c>
      <c r="E1691" s="2">
        <f t="shared" si="208"/>
        <v>4.3407200000000001</v>
      </c>
      <c r="F1691" s="2">
        <f t="shared" si="209"/>
        <v>4.2825599999999993</v>
      </c>
      <c r="G1691" s="2">
        <f t="shared" si="203"/>
        <v>4.1644080000000017</v>
      </c>
      <c r="H1691" s="2">
        <f t="shared" si="207"/>
        <v>2.9972255000000003</v>
      </c>
      <c r="I1691" s="2">
        <f t="array" ref="I1691">SUMPRODUCT(B1675:B1694, (ROW(B1675:B1694)-ROW(B1675)+1)) / (20*21/2)</f>
        <v>4.317714761904762</v>
      </c>
      <c r="J1691" s="2">
        <f t="shared" si="210"/>
        <v>4.2961722089635623</v>
      </c>
      <c r="K1691" s="2">
        <f t="shared" si="204"/>
        <v>4.0851276510387446</v>
      </c>
    </row>
    <row r="1692" spans="1:11" ht="13.5" x14ac:dyDescent="0.25">
      <c r="A1692" s="3">
        <f>TITRES_STAT!B1695</f>
        <v>44477</v>
      </c>
      <c r="B1692" s="6">
        <f>TITRES_STAT!D1695</f>
        <v>4.2423000000000002</v>
      </c>
      <c r="C1692" s="2">
        <f t="shared" si="205"/>
        <v>-0.10569999999999968</v>
      </c>
      <c r="D1692" s="2">
        <f t="shared" si="206"/>
        <v>4.3202599999999993</v>
      </c>
      <c r="E1692" s="2">
        <f t="shared" si="208"/>
        <v>4.3361000000000001</v>
      </c>
      <c r="F1692" s="2">
        <f t="shared" si="209"/>
        <v>4.2878499999999997</v>
      </c>
      <c r="G1692" s="2">
        <f t="shared" si="203"/>
        <v>4.1799360000000014</v>
      </c>
      <c r="H1692" s="2">
        <f t="shared" si="207"/>
        <v>3.006189</v>
      </c>
      <c r="I1692" s="2">
        <f t="array" ref="I1692">SUMPRODUCT(B1676:B1695, (ROW(B1676:B1695)-ROW(B1676)+1)) / (20*21/2)</f>
        <v>4.3166747619047623</v>
      </c>
      <c r="J1692" s="2">
        <f t="shared" si="210"/>
        <v>4.291041522395604</v>
      </c>
      <c r="K1692" s="2">
        <f t="shared" si="204"/>
        <v>4.0912912725666368</v>
      </c>
    </row>
    <row r="1693" spans="1:11" ht="13.5" x14ac:dyDescent="0.25">
      <c r="A1693" s="3">
        <f>TITRES_STAT!B1696</f>
        <v>44480</v>
      </c>
      <c r="B1693" s="6">
        <f>TITRES_STAT!D1696</f>
        <v>4.2950999999999997</v>
      </c>
      <c r="C1693" s="2">
        <f t="shared" si="205"/>
        <v>5.2799999999999514E-2</v>
      </c>
      <c r="D1693" s="2">
        <f t="shared" si="206"/>
        <v>4.3123199999999997</v>
      </c>
      <c r="E1693" s="2">
        <f t="shared" si="208"/>
        <v>4.3327900000000001</v>
      </c>
      <c r="F1693" s="2">
        <f t="shared" si="209"/>
        <v>4.2961100000000005</v>
      </c>
      <c r="G1693" s="2">
        <f t="shared" si="203"/>
        <v>4.1964020000000009</v>
      </c>
      <c r="H1693" s="2">
        <f t="shared" si="207"/>
        <v>3.015387</v>
      </c>
      <c r="I1693" s="2">
        <f t="array" ref="I1693">SUMPRODUCT(B1677:B1696, (ROW(B1677:B1696)-ROW(B1677)+1)) / (20*21/2)</f>
        <v>4.3191004761904761</v>
      </c>
      <c r="J1693" s="2">
        <f t="shared" si="210"/>
        <v>4.2914280440722132</v>
      </c>
      <c r="K1693" s="2">
        <f t="shared" si="204"/>
        <v>4.0992837716816704</v>
      </c>
    </row>
    <row r="1694" spans="1:11" ht="13.5" x14ac:dyDescent="0.25">
      <c r="A1694" s="3">
        <f>TITRES_STAT!B1697</f>
        <v>44481</v>
      </c>
      <c r="B1694" s="6">
        <f>TITRES_STAT!D1697</f>
        <v>4.2950999999999997</v>
      </c>
      <c r="C1694" s="2">
        <f t="shared" si="205"/>
        <v>0</v>
      </c>
      <c r="D1694" s="2">
        <f t="shared" si="206"/>
        <v>4.3056999999999999</v>
      </c>
      <c r="E1694" s="2">
        <f t="shared" si="208"/>
        <v>4.3241999999999994</v>
      </c>
      <c r="F1694" s="2">
        <f t="shared" si="209"/>
        <v>4.3060200000000002</v>
      </c>
      <c r="G1694" s="2">
        <f t="shared" si="203"/>
        <v>4.2135740000000004</v>
      </c>
      <c r="H1694" s="2">
        <f t="shared" si="207"/>
        <v>3.0245850000000005</v>
      </c>
      <c r="I1694" s="2">
        <f t="array" ref="I1694">SUMPRODUCT(B1678:B1697, (ROW(B1678:B1697)-ROW(B1678)+1)) / (20*21/2)</f>
        <v>4.3162990476190464</v>
      </c>
      <c r="J1694" s="2">
        <f t="shared" si="210"/>
        <v>4.2917777541605737</v>
      </c>
      <c r="K1694" s="2">
        <f t="shared" si="204"/>
        <v>4.10696283945886</v>
      </c>
    </row>
    <row r="1695" spans="1:11" ht="13.5" x14ac:dyDescent="0.25">
      <c r="A1695" s="3">
        <f>TITRES_STAT!B1698</f>
        <v>44482</v>
      </c>
      <c r="B1695" s="6">
        <f>TITRES_STAT!D1698</f>
        <v>4.2950999999999997</v>
      </c>
      <c r="C1695" s="2">
        <f t="shared" si="205"/>
        <v>0</v>
      </c>
      <c r="D1695" s="2">
        <f t="shared" si="206"/>
        <v>4.2951199999999998</v>
      </c>
      <c r="E1695" s="2">
        <f t="shared" si="208"/>
        <v>4.3156099999999995</v>
      </c>
      <c r="F1695" s="2">
        <f t="shared" si="209"/>
        <v>4.3159300000000016</v>
      </c>
      <c r="G1695" s="2">
        <f t="shared" si="203"/>
        <v>4.2303920000000002</v>
      </c>
      <c r="H1695" s="2">
        <f t="shared" si="207"/>
        <v>3.033900500000001</v>
      </c>
      <c r="I1695" s="2">
        <f t="array" ref="I1695">SUMPRODUCT(B1679:B1698, (ROW(B1679:B1698)-ROW(B1679)+1)) / (20*21/2)</f>
        <v>4.3141890476190481</v>
      </c>
      <c r="J1695" s="2">
        <f t="shared" si="210"/>
        <v>4.2920941585262327</v>
      </c>
      <c r="K1695" s="2">
        <f t="shared" si="204"/>
        <v>4.1143407673232186</v>
      </c>
    </row>
    <row r="1696" spans="1:11" ht="13.5" x14ac:dyDescent="0.25">
      <c r="A1696" s="3">
        <f>TITRES_STAT!B1699</f>
        <v>44483</v>
      </c>
      <c r="B1696" s="6">
        <f>TITRES_STAT!D1699</f>
        <v>4.3414000000000001</v>
      </c>
      <c r="C1696" s="2">
        <f t="shared" si="205"/>
        <v>4.6300000000000452E-2</v>
      </c>
      <c r="D1696" s="2">
        <f t="shared" si="206"/>
        <v>4.2938000000000001</v>
      </c>
      <c r="E1696" s="2">
        <f t="shared" si="208"/>
        <v>4.3189199999999994</v>
      </c>
      <c r="F1696" s="2">
        <f t="shared" si="209"/>
        <v>4.3179150000000011</v>
      </c>
      <c r="G1696" s="2">
        <f t="shared" si="203"/>
        <v>4.2469619999999999</v>
      </c>
      <c r="H1696" s="2">
        <f t="shared" si="207"/>
        <v>3.043565000000001</v>
      </c>
      <c r="I1696" s="2">
        <f t="array" ref="I1696">SUMPRODUCT(B1680:B1699, (ROW(B1680:B1699)-ROW(B1680)+1)) / (20*21/2)</f>
        <v>4.3076790476190476</v>
      </c>
      <c r="J1696" s="2">
        <f t="shared" si="210"/>
        <v>4.2967899529523059</v>
      </c>
      <c r="K1696" s="2">
        <f t="shared" si="204"/>
        <v>4.1232450509576024</v>
      </c>
    </row>
    <row r="1697" spans="1:11" ht="13.5" x14ac:dyDescent="0.25">
      <c r="A1697" s="3">
        <f>TITRES_STAT!B1700</f>
        <v>44488</v>
      </c>
      <c r="B1697" s="6">
        <f>TITRES_STAT!D1700</f>
        <v>4.2885</v>
      </c>
      <c r="C1697" s="2">
        <f t="shared" si="205"/>
        <v>-5.2900000000000169E-2</v>
      </c>
      <c r="D1697" s="2">
        <f t="shared" si="206"/>
        <v>4.3030400000000002</v>
      </c>
      <c r="E1697" s="2">
        <f t="shared" si="208"/>
        <v>4.3116499999999993</v>
      </c>
      <c r="F1697" s="2">
        <f t="shared" si="209"/>
        <v>4.3172550000000012</v>
      </c>
      <c r="G1697" s="2">
        <f t="shared" si="203"/>
        <v>4.2613000000000003</v>
      </c>
      <c r="H1697" s="2">
        <f t="shared" si="207"/>
        <v>3.053023500000001</v>
      </c>
      <c r="I1697" s="2">
        <f t="array" ref="I1697">SUMPRODUCT(B1681:B1700, (ROW(B1681:B1700)-ROW(B1681)+1)) / (20*21/2)</f>
        <v>4.2969795238095232</v>
      </c>
      <c r="J1697" s="2">
        <f t="shared" si="210"/>
        <v>4.2960004336235151</v>
      </c>
      <c r="K1697" s="2">
        <f t="shared" si="204"/>
        <v>4.129725637194559</v>
      </c>
    </row>
    <row r="1698" spans="1:11" ht="13.5" x14ac:dyDescent="0.25">
      <c r="A1698" s="3">
        <f>TITRES_STAT!B1701</f>
        <v>44489</v>
      </c>
      <c r="B1698" s="6">
        <f>TITRES_STAT!D1701</f>
        <v>4.2950999999999997</v>
      </c>
      <c r="C1698" s="2">
        <f t="shared" si="205"/>
        <v>6.5999999999997172E-3</v>
      </c>
      <c r="D1698" s="2">
        <f t="shared" si="206"/>
        <v>4.3030400000000002</v>
      </c>
      <c r="E1698" s="2">
        <f t="shared" si="208"/>
        <v>4.3076799999999995</v>
      </c>
      <c r="F1698" s="2">
        <f t="shared" si="209"/>
        <v>4.3172550000000012</v>
      </c>
      <c r="G1698" s="2">
        <f t="shared" si="203"/>
        <v>4.2715399999999999</v>
      </c>
      <c r="H1698" s="2">
        <f t="shared" si="207"/>
        <v>3.0624565000000015</v>
      </c>
      <c r="I1698" s="2">
        <f t="array" ref="I1698">SUMPRODUCT(B1682:B1701, (ROW(B1682:B1701)-ROW(B1682)+1)) / (20*21/2)</f>
        <v>4.289872857142857</v>
      </c>
      <c r="J1698" s="2">
        <f t="shared" si="210"/>
        <v>4.2959146780403232</v>
      </c>
      <c r="K1698" s="2">
        <f t="shared" si="204"/>
        <v>4.1362109063241839</v>
      </c>
    </row>
    <row r="1699" spans="1:11" ht="13.5" x14ac:dyDescent="0.25">
      <c r="A1699" s="3">
        <f>TITRES_STAT!B1702</f>
        <v>44490</v>
      </c>
      <c r="B1699" s="6">
        <f>TITRES_STAT!D1702</f>
        <v>4.2488999999999999</v>
      </c>
      <c r="C1699" s="2">
        <f t="shared" si="205"/>
        <v>-4.6199999999999797E-2</v>
      </c>
      <c r="D1699" s="2">
        <f t="shared" si="206"/>
        <v>4.2938000000000001</v>
      </c>
      <c r="E1699" s="2">
        <f t="shared" si="208"/>
        <v>4.2997499999999995</v>
      </c>
      <c r="F1699" s="2">
        <f t="shared" si="209"/>
        <v>4.3149449999999998</v>
      </c>
      <c r="G1699" s="2">
        <f t="shared" si="203"/>
        <v>4.2768600000000001</v>
      </c>
      <c r="H1699" s="2">
        <f t="shared" si="207"/>
        <v>3.0716880000000013</v>
      </c>
      <c r="I1699" s="2">
        <f t="array" ref="I1699">SUMPRODUCT(B1683:B1702, (ROW(B1683:B1702)-ROW(B1683)+1)) / (20*21/2)</f>
        <v>4.2761252380952381</v>
      </c>
      <c r="J1699" s="2">
        <f t="shared" si="210"/>
        <v>4.2914370896555312</v>
      </c>
      <c r="K1699" s="2">
        <f t="shared" si="204"/>
        <v>4.1406300864683336</v>
      </c>
    </row>
    <row r="1700" spans="1:11" ht="13.5" x14ac:dyDescent="0.25">
      <c r="A1700" s="3">
        <f>TITRES_STAT!B1703</f>
        <v>44491</v>
      </c>
      <c r="B1700" s="6">
        <f>TITRES_STAT!D1703</f>
        <v>4.2026000000000003</v>
      </c>
      <c r="C1700" s="2">
        <f t="shared" si="205"/>
        <v>-4.6299999999999564E-2</v>
      </c>
      <c r="D1700" s="2">
        <f t="shared" si="206"/>
        <v>4.2752999999999997</v>
      </c>
      <c r="E1700" s="2">
        <f t="shared" si="208"/>
        <v>4.2852099999999993</v>
      </c>
      <c r="F1700" s="2">
        <f t="shared" si="209"/>
        <v>4.3103200000000008</v>
      </c>
      <c r="G1700" s="2">
        <f t="shared" si="203"/>
        <v>4.2771420000000004</v>
      </c>
      <c r="H1700" s="2">
        <f t="shared" si="207"/>
        <v>3.0806585000000011</v>
      </c>
      <c r="I1700" s="2">
        <f t="array" ref="I1700">SUMPRODUCT(B1684:B1703, (ROW(B1684:B1703)-ROW(B1684)+1)) / (20*21/2)</f>
        <v>4.268632380952381</v>
      </c>
      <c r="J1700" s="2">
        <f t="shared" si="210"/>
        <v>4.2829764144502427</v>
      </c>
      <c r="K1700" s="2">
        <f t="shared" si="204"/>
        <v>4.1430602791558506</v>
      </c>
    </row>
    <row r="1701" spans="1:11" ht="13.5" x14ac:dyDescent="0.25">
      <c r="A1701" s="3">
        <f>TITRES_STAT!B1704</f>
        <v>44494</v>
      </c>
      <c r="B1701" s="6">
        <f>TITRES_STAT!D1704</f>
        <v>4.2356999999999996</v>
      </c>
      <c r="C1701" s="2">
        <f t="shared" si="205"/>
        <v>3.3099999999999241E-2</v>
      </c>
      <c r="D1701" s="2">
        <f t="shared" si="206"/>
        <v>4.2541600000000006</v>
      </c>
      <c r="E1701" s="2">
        <f t="shared" si="208"/>
        <v>4.2739799999999999</v>
      </c>
      <c r="F1701" s="2">
        <f t="shared" si="209"/>
        <v>4.3073500000000005</v>
      </c>
      <c r="G1701" s="2">
        <f t="shared" si="203"/>
        <v>4.2796140000000005</v>
      </c>
      <c r="H1701" s="2">
        <f t="shared" si="207"/>
        <v>3.0897945000000009</v>
      </c>
      <c r="I1701" s="2">
        <f t="array" ref="I1701">SUMPRODUCT(B1685:B1704, (ROW(B1685:B1704)-ROW(B1685)+1)) / (20*21/2)</f>
        <v>4.2616433333333328</v>
      </c>
      <c r="J1701" s="2">
        <f t="shared" si="210"/>
        <v>4.2784738987883149</v>
      </c>
      <c r="K1701" s="2">
        <f t="shared" si="204"/>
        <v>4.1466932093850328</v>
      </c>
    </row>
    <row r="1702" spans="1:11" ht="13.5" x14ac:dyDescent="0.25">
      <c r="A1702" s="3">
        <f>TITRES_STAT!B1705</f>
        <v>44495</v>
      </c>
      <c r="B1702" s="6">
        <f>TITRES_STAT!D1705</f>
        <v>4.1630000000000003</v>
      </c>
      <c r="C1702" s="2">
        <f t="shared" si="205"/>
        <v>-7.2699999999999321E-2</v>
      </c>
      <c r="D1702" s="2">
        <f t="shared" si="206"/>
        <v>4.2290600000000005</v>
      </c>
      <c r="E1702" s="2">
        <f t="shared" si="208"/>
        <v>4.2660499999999999</v>
      </c>
      <c r="F1702" s="2">
        <f t="shared" si="209"/>
        <v>4.301075</v>
      </c>
      <c r="G1702" s="2">
        <f t="shared" si="203"/>
        <v>4.2803980000000008</v>
      </c>
      <c r="H1702" s="2">
        <f t="shared" si="207"/>
        <v>3.0985670000000014</v>
      </c>
      <c r="I1702" s="2">
        <f t="array" ref="I1702">SUMPRODUCT(B1686:B1705, (ROW(B1686:B1705)-ROW(B1686)+1)) / (20*21/2)</f>
        <v>4.2491238095238097</v>
      </c>
      <c r="J1702" s="2">
        <f t="shared" si="210"/>
        <v>4.2674763846179991</v>
      </c>
      <c r="K1702" s="2">
        <f t="shared" si="204"/>
        <v>4.1473326913699333</v>
      </c>
    </row>
    <row r="1703" spans="1:11" ht="13.5" x14ac:dyDescent="0.25">
      <c r="A1703" s="3">
        <f>TITRES_STAT!B1706</f>
        <v>44496</v>
      </c>
      <c r="B1703" s="6">
        <f>TITRES_STAT!D1706</f>
        <v>4.2224000000000004</v>
      </c>
      <c r="C1703" s="2">
        <f t="shared" si="205"/>
        <v>5.9400000000000119E-2</v>
      </c>
      <c r="D1703" s="2">
        <f t="shared" si="206"/>
        <v>4.2145200000000003</v>
      </c>
      <c r="E1703" s="2">
        <f t="shared" si="208"/>
        <v>4.2587799999999998</v>
      </c>
      <c r="F1703" s="2">
        <f t="shared" si="209"/>
        <v>4.2957849999999995</v>
      </c>
      <c r="G1703" s="2">
        <f t="shared" si="203"/>
        <v>4.2820160000000005</v>
      </c>
      <c r="H1703" s="2">
        <f t="shared" si="207"/>
        <v>3.1076365000000017</v>
      </c>
      <c r="I1703" s="2">
        <f t="array" ref="I1703">SUMPRODUCT(B1687:B1706, (ROW(B1687:B1706)-ROW(B1687)+1)) / (20*21/2)</f>
        <v>4.2427023809523812</v>
      </c>
      <c r="J1703" s="2">
        <f t="shared" si="210"/>
        <v>4.2631833956067613</v>
      </c>
      <c r="K1703" s="2">
        <f t="shared" si="204"/>
        <v>4.1502765073946417</v>
      </c>
    </row>
    <row r="1704" spans="1:11" ht="13.5" x14ac:dyDescent="0.25">
      <c r="A1704" s="3">
        <f>TITRES_STAT!B1707</f>
        <v>44497</v>
      </c>
      <c r="B1704" s="6">
        <f>TITRES_STAT!D1707</f>
        <v>4.2224000000000004</v>
      </c>
      <c r="C1704" s="2">
        <f t="shared" si="205"/>
        <v>0</v>
      </c>
      <c r="D1704" s="2">
        <f t="shared" si="206"/>
        <v>4.2092200000000002</v>
      </c>
      <c r="E1704" s="2">
        <f t="shared" si="208"/>
        <v>4.2515100000000006</v>
      </c>
      <c r="F1704" s="2">
        <f t="shared" si="209"/>
        <v>4.2878549999999986</v>
      </c>
      <c r="G1704" s="2">
        <f t="shared" si="203"/>
        <v>4.2790520000000001</v>
      </c>
      <c r="H1704" s="2">
        <f t="shared" si="207"/>
        <v>3.1167060000000011</v>
      </c>
      <c r="I1704" s="2">
        <f t="array" ref="I1704">SUMPRODUCT(B1688:B1707, (ROW(B1688:B1707)-ROW(B1688)+1)) / (20*21/2)</f>
        <v>4.2348671428571425</v>
      </c>
      <c r="J1704" s="2">
        <f t="shared" si="210"/>
        <v>4.2592992626918313</v>
      </c>
      <c r="K1704" s="2">
        <f t="shared" si="204"/>
        <v>4.1531048796536751</v>
      </c>
    </row>
    <row r="1705" spans="1:11" ht="13.5" x14ac:dyDescent="0.25">
      <c r="A1705" s="3">
        <f>TITRES_STAT!B1708</f>
        <v>44498</v>
      </c>
      <c r="B1705" s="6">
        <f>TITRES_STAT!D1708</f>
        <v>4.1563999999999997</v>
      </c>
      <c r="C1705" s="2">
        <f t="shared" si="205"/>
        <v>-6.6000000000000725E-2</v>
      </c>
      <c r="D1705" s="2">
        <f t="shared" si="206"/>
        <v>4.1999799999999992</v>
      </c>
      <c r="E1705" s="2">
        <f t="shared" si="208"/>
        <v>4.2376400000000007</v>
      </c>
      <c r="F1705" s="2">
        <f t="shared" si="209"/>
        <v>4.2766249999999992</v>
      </c>
      <c r="G1705" s="2">
        <f t="shared" si="203"/>
        <v>4.2741819999999997</v>
      </c>
      <c r="H1705" s="2">
        <f t="shared" si="207"/>
        <v>3.1254455000000005</v>
      </c>
      <c r="I1705" s="2">
        <f t="array" ref="I1705">SUMPRODUCT(B1689:B1708, (ROW(B1689:B1708)-ROW(B1689)+1)) / (20*21/2)</f>
        <v>4.2284785714285711</v>
      </c>
      <c r="J1705" s="2">
        <f t="shared" si="210"/>
        <v>4.2494993329116566</v>
      </c>
      <c r="K1705" s="2">
        <f t="shared" si="204"/>
        <v>4.1532341000594135</v>
      </c>
    </row>
    <row r="1706" spans="1:11" ht="13.5" x14ac:dyDescent="0.25">
      <c r="A1706" s="3">
        <f>TITRES_STAT!B1709</f>
        <v>44501</v>
      </c>
      <c r="B1706" s="6">
        <f>TITRES_STAT!D1709</f>
        <v>4.2092000000000001</v>
      </c>
      <c r="C1706" s="2">
        <f t="shared" si="205"/>
        <v>5.2800000000000402E-2</v>
      </c>
      <c r="D1706" s="2">
        <f t="shared" si="206"/>
        <v>4.19468</v>
      </c>
      <c r="E1706" s="2">
        <f t="shared" si="208"/>
        <v>4.2244200000000003</v>
      </c>
      <c r="F1706" s="2">
        <f t="shared" si="209"/>
        <v>4.2716699999999985</v>
      </c>
      <c r="G1706" s="2">
        <f t="shared" si="203"/>
        <v>4.2709539999999997</v>
      </c>
      <c r="H1706" s="2">
        <f t="shared" si="207"/>
        <v>3.1344490000000009</v>
      </c>
      <c r="I1706" s="2">
        <f t="array" ref="I1706">SUMPRODUCT(B1690:B1709, (ROW(B1690:B1709)-ROW(B1690)+1)) / (20*21/2)</f>
        <v>4.2196080952380957</v>
      </c>
      <c r="J1706" s="2">
        <f t="shared" si="210"/>
        <v>4.2456613012057849</v>
      </c>
      <c r="K1706" s="2">
        <f t="shared" si="204"/>
        <v>4.1554288412335545</v>
      </c>
    </row>
    <row r="1707" spans="1:11" ht="13.5" x14ac:dyDescent="0.25">
      <c r="A1707" s="3">
        <f>TITRES_STAT!B1710</f>
        <v>44502</v>
      </c>
      <c r="B1707" s="6">
        <f>TITRES_STAT!D1710</f>
        <v>4.1894</v>
      </c>
      <c r="C1707" s="2">
        <f t="shared" si="205"/>
        <v>-1.980000000000004E-2</v>
      </c>
      <c r="D1707" s="2">
        <f t="shared" si="206"/>
        <v>4.1999599999999999</v>
      </c>
      <c r="E1707" s="2">
        <f t="shared" si="208"/>
        <v>4.2145100000000006</v>
      </c>
      <c r="F1707" s="2">
        <f t="shared" si="209"/>
        <v>4.2630799999999995</v>
      </c>
      <c r="G1707" s="2">
        <f t="shared" si="203"/>
        <v>4.2682700000000002</v>
      </c>
      <c r="H1707" s="2">
        <f t="shared" si="207"/>
        <v>3.1433535000000008</v>
      </c>
      <c r="I1707" s="2">
        <f t="array" ref="I1707">SUMPRODUCT(B1691:B1710, (ROW(B1691:B1710)-ROW(B1691)+1)) / (20*21/2)</f>
        <v>4.2115242857142858</v>
      </c>
      <c r="J1707" s="2">
        <f t="shared" si="210"/>
        <v>4.2403030820433294</v>
      </c>
      <c r="K1707" s="2">
        <f t="shared" si="204"/>
        <v>4.156761043538121</v>
      </c>
    </row>
    <row r="1708" spans="1:11" ht="13.5" x14ac:dyDescent="0.25">
      <c r="A1708" s="3">
        <f>TITRES_STAT!B1711</f>
        <v>44503</v>
      </c>
      <c r="B1708" s="6">
        <f>TITRES_STAT!D1711</f>
        <v>4.1959999999999997</v>
      </c>
      <c r="C1708" s="2">
        <f t="shared" si="205"/>
        <v>6.5999999999997172E-3</v>
      </c>
      <c r="D1708" s="2">
        <f t="shared" si="206"/>
        <v>4.19468</v>
      </c>
      <c r="E1708" s="2">
        <f t="shared" si="208"/>
        <v>4.2046000000000001</v>
      </c>
      <c r="F1708" s="2">
        <f t="shared" si="209"/>
        <v>4.2561399999999994</v>
      </c>
      <c r="G1708" s="2">
        <f t="shared" si="203"/>
        <v>4.2666579999999996</v>
      </c>
      <c r="H1708" s="2">
        <f t="shared" si="207"/>
        <v>3.1522910000000008</v>
      </c>
      <c r="I1708" s="2">
        <f t="array" ref="I1708">SUMPRODUCT(B1692:B1711, (ROW(B1692:B1711)-ROW(B1692)+1)) / (20*21/2)</f>
        <v>4.207464285714285</v>
      </c>
      <c r="J1708" s="2">
        <f t="shared" si="210"/>
        <v>4.2360837408963459</v>
      </c>
      <c r="K1708" s="2">
        <f t="shared" si="204"/>
        <v>4.1582998261444697</v>
      </c>
    </row>
    <row r="1709" spans="1:11" ht="13.5" x14ac:dyDescent="0.25">
      <c r="A1709" s="3">
        <f>TITRES_STAT!B1712</f>
        <v>44504</v>
      </c>
      <c r="B1709" s="6">
        <f>TITRES_STAT!D1712</f>
        <v>4.1630000000000003</v>
      </c>
      <c r="C1709" s="2">
        <f t="shared" si="205"/>
        <v>-3.2999999999999474E-2</v>
      </c>
      <c r="D1709" s="2">
        <f t="shared" si="206"/>
        <v>4.1827999999999994</v>
      </c>
      <c r="E1709" s="2">
        <f t="shared" si="208"/>
        <v>4.1960099999999994</v>
      </c>
      <c r="F1709" s="2">
        <f t="shared" si="209"/>
        <v>4.2478800000000003</v>
      </c>
      <c r="G1709" s="2">
        <f t="shared" si="203"/>
        <v>4.2646220000000001</v>
      </c>
      <c r="H1709" s="2">
        <f t="shared" si="207"/>
        <v>3.1610635000000009</v>
      </c>
      <c r="I1709" s="2">
        <f t="array" ref="I1709">SUMPRODUCT(B1693:B1712, (ROW(B1693:B1712)-ROW(B1693)+1)) / (20*21/2)</f>
        <v>4.2034995238095236</v>
      </c>
      <c r="J1709" s="2">
        <f t="shared" si="210"/>
        <v>4.229123384620503</v>
      </c>
      <c r="K1709" s="2">
        <f t="shared" si="204"/>
        <v>4.1584841466878242</v>
      </c>
    </row>
    <row r="1710" spans="1:11" ht="13.5" x14ac:dyDescent="0.25">
      <c r="A1710" s="3">
        <f>TITRES_STAT!B1713</f>
        <v>44505</v>
      </c>
      <c r="B1710" s="6">
        <f>TITRES_STAT!D1713</f>
        <v>4.1630000000000003</v>
      </c>
      <c r="C1710" s="2">
        <f t="shared" si="205"/>
        <v>0</v>
      </c>
      <c r="D1710" s="2">
        <f t="shared" si="206"/>
        <v>4.1841200000000001</v>
      </c>
      <c r="E1710" s="2">
        <f t="shared" si="208"/>
        <v>4.1920499999999992</v>
      </c>
      <c r="F1710" s="2">
        <f t="shared" si="209"/>
        <v>4.2386299999999997</v>
      </c>
      <c r="G1710" s="2">
        <f t="shared" si="203"/>
        <v>4.2615279999999993</v>
      </c>
      <c r="H1710" s="2">
        <f t="shared" si="207"/>
        <v>3.169836000000001</v>
      </c>
      <c r="I1710" s="2">
        <f t="array" ref="I1710">SUMPRODUCT(B1694:B1713, (ROW(B1694:B1713)-ROW(B1694)+1)) / (20*21/2)</f>
        <v>4.2029295238095239</v>
      </c>
      <c r="J1710" s="2">
        <f t="shared" si="210"/>
        <v>4.2228259194185505</v>
      </c>
      <c r="K1710" s="2">
        <f t="shared" si="204"/>
        <v>4.1586612389745765</v>
      </c>
    </row>
    <row r="1711" spans="1:11" ht="13.5" x14ac:dyDescent="0.25">
      <c r="A1711" s="3">
        <f>TITRES_STAT!B1714</f>
        <v>44508</v>
      </c>
      <c r="B1711" s="6">
        <f>TITRES_STAT!D1714</f>
        <v>4.1959999999999997</v>
      </c>
      <c r="C1711" s="2">
        <f t="shared" si="205"/>
        <v>3.2999999999999474E-2</v>
      </c>
      <c r="D1711" s="2">
        <f t="shared" si="206"/>
        <v>4.1814800000000005</v>
      </c>
      <c r="E1711" s="2">
        <f t="shared" si="208"/>
        <v>4.1880799999999994</v>
      </c>
      <c r="F1711" s="2">
        <f t="shared" si="209"/>
        <v>4.2310299999999996</v>
      </c>
      <c r="G1711" s="2">
        <f t="shared" si="203"/>
        <v>4.2592119999999998</v>
      </c>
      <c r="H1711" s="2">
        <f t="shared" si="207"/>
        <v>3.1788320000000003</v>
      </c>
      <c r="I1711" s="2">
        <f t="array" ref="I1711">SUMPRODUCT(B1695:B1714, (ROW(B1695:B1714)-ROW(B1695)+1)) / (20*21/2)</f>
        <v>4.2020771428571431</v>
      </c>
      <c r="J1711" s="2">
        <f t="shared" si="210"/>
        <v>4.2202710699501171</v>
      </c>
      <c r="K1711" s="2">
        <f t="shared" si="204"/>
        <v>4.1601255041128287</v>
      </c>
    </row>
    <row r="1712" spans="1:11" ht="13.5" x14ac:dyDescent="0.25">
      <c r="A1712" s="3">
        <f>TITRES_STAT!B1715</f>
        <v>44509</v>
      </c>
      <c r="B1712" s="6">
        <f>TITRES_STAT!D1715</f>
        <v>4.1894</v>
      </c>
      <c r="C1712" s="2">
        <f t="shared" si="205"/>
        <v>-6.5999999999997172E-3</v>
      </c>
      <c r="D1712" s="2">
        <f t="shared" si="206"/>
        <v>4.1814799999999996</v>
      </c>
      <c r="E1712" s="2">
        <f t="shared" si="208"/>
        <v>4.1907199999999998</v>
      </c>
      <c r="F1712" s="2">
        <f t="shared" si="209"/>
        <v>4.2283850000000003</v>
      </c>
      <c r="G1712" s="2">
        <f t="shared" si="203"/>
        <v>4.2565279999999994</v>
      </c>
      <c r="H1712" s="2">
        <f t="shared" si="207"/>
        <v>3.1877365000000002</v>
      </c>
      <c r="I1712" s="2">
        <f t="array" ref="I1712">SUMPRODUCT(B1696:B1715, (ROW(B1696:B1715)-ROW(B1696)+1)) / (20*21/2)</f>
        <v>4.201602380952381</v>
      </c>
      <c r="J1712" s="2">
        <f t="shared" si="210"/>
        <v>4.2173309680501063</v>
      </c>
      <c r="K1712" s="2">
        <f t="shared" si="204"/>
        <v>4.1612735235593847</v>
      </c>
    </row>
    <row r="1713" spans="1:11" ht="13.5" x14ac:dyDescent="0.25">
      <c r="A1713" s="3">
        <f>TITRES_STAT!B1716</f>
        <v>44510</v>
      </c>
      <c r="B1713" s="6">
        <f>TITRES_STAT!D1716</f>
        <v>4.2224000000000004</v>
      </c>
      <c r="C1713" s="2">
        <f t="shared" si="205"/>
        <v>3.3000000000000362E-2</v>
      </c>
      <c r="D1713" s="2">
        <f t="shared" si="206"/>
        <v>4.1867600000000005</v>
      </c>
      <c r="E1713" s="2">
        <f t="shared" si="208"/>
        <v>4.1907199999999998</v>
      </c>
      <c r="F1713" s="2">
        <f t="shared" si="209"/>
        <v>4.2247500000000002</v>
      </c>
      <c r="G1713" s="2">
        <f t="shared" si="203"/>
        <v>4.2537999999999991</v>
      </c>
      <c r="H1713" s="2">
        <f t="shared" si="207"/>
        <v>3.1968060000000005</v>
      </c>
      <c r="I1713" s="2">
        <f t="array" ref="I1713">SUMPRODUCT(B1697:B1716, (ROW(B1697:B1716)-ROW(B1697)+1)) / (20*21/2)</f>
        <v>4.2015052380952378</v>
      </c>
      <c r="J1713" s="2">
        <f t="shared" si="210"/>
        <v>4.2178137329977154</v>
      </c>
      <c r="K1713" s="2">
        <f t="shared" si="204"/>
        <v>4.1636706402825459</v>
      </c>
    </row>
    <row r="1714" spans="1:11" ht="13.5" x14ac:dyDescent="0.25">
      <c r="A1714" s="3">
        <f>TITRES_STAT!B1717</f>
        <v>44511</v>
      </c>
      <c r="B1714" s="6">
        <f>TITRES_STAT!D1717</f>
        <v>4.2157999999999998</v>
      </c>
      <c r="C1714" s="2">
        <f t="shared" si="205"/>
        <v>-6.6000000000006054E-3</v>
      </c>
      <c r="D1714" s="2">
        <f t="shared" si="206"/>
        <v>4.1973200000000004</v>
      </c>
      <c r="E1714" s="2">
        <f t="shared" si="208"/>
        <v>4.1900599999999999</v>
      </c>
      <c r="F1714" s="2">
        <f t="shared" si="209"/>
        <v>4.2207850000000011</v>
      </c>
      <c r="G1714" s="2">
        <f t="shared" ref="G1714:G1777" si="211">AVERAGE(B1665:B1714)</f>
        <v>4.2511739999999989</v>
      </c>
      <c r="H1714" s="2">
        <f t="shared" si="207"/>
        <v>3.2061070000000003</v>
      </c>
      <c r="I1714" s="2">
        <f t="array" ref="I1714">SUMPRODUCT(B1698:B1717, (ROW(B1698:B1717)-ROW(B1698)+1)) / (20*21/2)</f>
        <v>4.2026347619047622</v>
      </c>
      <c r="J1714" s="2">
        <f t="shared" si="210"/>
        <v>4.2176219489026945</v>
      </c>
      <c r="K1714" s="2">
        <f t="shared" si="204"/>
        <v>4.1657149288989173</v>
      </c>
    </row>
    <row r="1715" spans="1:11" ht="13.5" x14ac:dyDescent="0.25">
      <c r="A1715" s="3">
        <f>TITRES_STAT!B1718</f>
        <v>44512</v>
      </c>
      <c r="B1715" s="6">
        <f>TITRES_STAT!D1718</f>
        <v>4.2157999999999998</v>
      </c>
      <c r="C1715" s="2">
        <f t="shared" si="205"/>
        <v>0</v>
      </c>
      <c r="D1715" s="2">
        <f t="shared" si="206"/>
        <v>4.2078800000000003</v>
      </c>
      <c r="E1715" s="2">
        <f t="shared" si="208"/>
        <v>4.1959999999999997</v>
      </c>
      <c r="F1715" s="2">
        <f t="shared" si="209"/>
        <v>4.2168200000000002</v>
      </c>
      <c r="G1715" s="2">
        <f t="shared" si="211"/>
        <v>4.2492539999999996</v>
      </c>
      <c r="H1715" s="2">
        <f t="shared" si="207"/>
        <v>3.2153194999999992</v>
      </c>
      <c r="I1715" s="2">
        <f t="array" ref="I1715">SUMPRODUCT(B1699:B1718, (ROW(B1699:B1718)-ROW(B1699)+1)) / (20*21/2)</f>
        <v>4.2034504761904765</v>
      </c>
      <c r="J1715" s="2">
        <f t="shared" si="210"/>
        <v>4.2174484299595809</v>
      </c>
      <c r="K1715" s="2">
        <f t="shared" ref="K1715:K1778" si="212">$K$4*B1715+(1-$K$4)*K1714</f>
        <v>4.1676790493342537</v>
      </c>
    </row>
    <row r="1716" spans="1:11" ht="13.5" x14ac:dyDescent="0.25">
      <c r="A1716" s="3">
        <f>TITRES_STAT!B1719</f>
        <v>44515</v>
      </c>
      <c r="B1716" s="6">
        <f>TITRES_STAT!D1719</f>
        <v>4.2157999999999998</v>
      </c>
      <c r="C1716" s="2">
        <f t="shared" si="205"/>
        <v>0</v>
      </c>
      <c r="D1716" s="2">
        <f t="shared" si="206"/>
        <v>4.2118399999999996</v>
      </c>
      <c r="E1716" s="2">
        <f t="shared" si="208"/>
        <v>4.1966600000000005</v>
      </c>
      <c r="F1716" s="2">
        <f t="shared" si="209"/>
        <v>4.2105399999999999</v>
      </c>
      <c r="G1716" s="2">
        <f t="shared" si="211"/>
        <v>4.2488599999999996</v>
      </c>
      <c r="H1716" s="2">
        <f t="shared" si="207"/>
        <v>3.2247379999999994</v>
      </c>
      <c r="I1716" s="2">
        <f t="array" ref="I1716">SUMPRODUCT(B1700:B1719, (ROW(B1700:B1719)-ROW(B1700)+1)) / (20*21/2)</f>
        <v>4.2046438095238097</v>
      </c>
      <c r="J1716" s="2">
        <f t="shared" si="210"/>
        <v>4.2172914366300969</v>
      </c>
      <c r="K1716" s="2">
        <f t="shared" si="212"/>
        <v>4.1695661454387931</v>
      </c>
    </row>
    <row r="1717" spans="1:11" ht="13.5" x14ac:dyDescent="0.25">
      <c r="A1717" s="3">
        <f>TITRES_STAT!B1720</f>
        <v>44516</v>
      </c>
      <c r="B1717" s="6">
        <f>TITRES_STAT!D1720</f>
        <v>4.2224000000000004</v>
      </c>
      <c r="C1717" s="2">
        <f t="shared" si="205"/>
        <v>6.6000000000006054E-3</v>
      </c>
      <c r="D1717" s="2">
        <f t="shared" si="206"/>
        <v>4.2184399999999993</v>
      </c>
      <c r="E1717" s="2">
        <f t="shared" si="208"/>
        <v>4.1999599999999999</v>
      </c>
      <c r="F1717" s="2">
        <f t="shared" si="209"/>
        <v>4.2072349999999998</v>
      </c>
      <c r="G1717" s="2">
        <f t="shared" si="211"/>
        <v>4.2475419999999993</v>
      </c>
      <c r="H1717" s="2">
        <f t="shared" si="207"/>
        <v>3.2341304999999987</v>
      </c>
      <c r="I1717" s="2">
        <f t="array" ref="I1717">SUMPRODUCT(B1701:B1720, (ROW(B1701:B1720)-ROW(B1701)+1)) / (20*21/2)</f>
        <v>4.205994761904762</v>
      </c>
      <c r="J1717" s="2">
        <f t="shared" si="210"/>
        <v>4.2177779664748494</v>
      </c>
      <c r="K1717" s="2">
        <f t="shared" si="212"/>
        <v>4.1716380613039385</v>
      </c>
    </row>
    <row r="1718" spans="1:11" ht="13.5" x14ac:dyDescent="0.25">
      <c r="A1718" s="3">
        <f>TITRES_STAT!B1721</f>
        <v>44517</v>
      </c>
      <c r="B1718" s="6">
        <f>TITRES_STAT!D1721</f>
        <v>4.2157999999999998</v>
      </c>
      <c r="C1718" s="2">
        <f t="shared" si="205"/>
        <v>-6.6000000000006054E-3</v>
      </c>
      <c r="D1718" s="2">
        <f t="shared" si="206"/>
        <v>4.2171199999999995</v>
      </c>
      <c r="E1718" s="2">
        <f t="shared" si="208"/>
        <v>4.2019400000000005</v>
      </c>
      <c r="F1718" s="2">
        <f t="shared" si="209"/>
        <v>4.2032700000000007</v>
      </c>
      <c r="G1718" s="2">
        <f t="shared" si="211"/>
        <v>4.2447659999999994</v>
      </c>
      <c r="H1718" s="2">
        <f t="shared" si="207"/>
        <v>3.2434899999999982</v>
      </c>
      <c r="I1718" s="2">
        <f t="array" ref="I1718">SUMPRODUCT(B1702:B1721, (ROW(B1702:B1721)-ROW(B1702)+1)) / (20*21/2)</f>
        <v>4.2035114285714279</v>
      </c>
      <c r="J1718" s="2">
        <f t="shared" si="210"/>
        <v>4.2175895887153398</v>
      </c>
      <c r="K1718" s="2">
        <f t="shared" si="212"/>
        <v>4.173369902037118</v>
      </c>
    </row>
    <row r="1719" spans="1:11" ht="13.5" x14ac:dyDescent="0.25">
      <c r="A1719" s="3">
        <f>TITRES_STAT!B1722</f>
        <v>44518</v>
      </c>
      <c r="B1719" s="6">
        <f>TITRES_STAT!D1722</f>
        <v>4.2157999999999998</v>
      </c>
      <c r="C1719" s="2">
        <f t="shared" si="205"/>
        <v>0</v>
      </c>
      <c r="D1719" s="2">
        <f t="shared" si="206"/>
        <v>4.2171199999999995</v>
      </c>
      <c r="E1719" s="2">
        <f t="shared" si="208"/>
        <v>4.2072200000000013</v>
      </c>
      <c r="F1719" s="2">
        <f t="shared" si="209"/>
        <v>4.2016149999999994</v>
      </c>
      <c r="G1719" s="2">
        <f t="shared" si="211"/>
        <v>4.2451620000000005</v>
      </c>
      <c r="H1719" s="2">
        <f t="shared" si="207"/>
        <v>3.2528199999999976</v>
      </c>
      <c r="I1719" s="2">
        <f t="array" ref="I1719">SUMPRODUCT(B1703:B1722, (ROW(B1703:B1722)-ROW(B1703)+1)) / (20*21/2)</f>
        <v>4.2044542857142861</v>
      </c>
      <c r="J1719" s="2">
        <f t="shared" si="210"/>
        <v>4.2174191516948314</v>
      </c>
      <c r="K1719" s="2">
        <f t="shared" si="212"/>
        <v>4.175033827447427</v>
      </c>
    </row>
    <row r="1720" spans="1:11" ht="13.5" x14ac:dyDescent="0.25">
      <c r="A1720" s="3">
        <f>TITRES_STAT!B1723</f>
        <v>44519</v>
      </c>
      <c r="B1720" s="6">
        <f>TITRES_STAT!D1723</f>
        <v>4.2157999999999998</v>
      </c>
      <c r="C1720" s="2">
        <f t="shared" si="205"/>
        <v>0</v>
      </c>
      <c r="D1720" s="2">
        <f t="shared" si="206"/>
        <v>4.2171199999999995</v>
      </c>
      <c r="E1720" s="2">
        <f t="shared" si="208"/>
        <v>4.2125000000000004</v>
      </c>
      <c r="F1720" s="2">
        <f t="shared" si="209"/>
        <v>4.2022750000000002</v>
      </c>
      <c r="G1720" s="2">
        <f t="shared" si="211"/>
        <v>4.2475400000000008</v>
      </c>
      <c r="H1720" s="2">
        <f t="shared" si="207"/>
        <v>3.2621499999999974</v>
      </c>
      <c r="I1720" s="2">
        <f t="array" ref="I1720">SUMPRODUCT(B1704:B1723, (ROW(B1704:B1723)-ROW(B1704)+1)) / (20*21/2)</f>
        <v>4.2051771428571429</v>
      </c>
      <c r="J1720" s="2">
        <f t="shared" si="210"/>
        <v>4.2172649467715138</v>
      </c>
      <c r="K1720" s="2">
        <f t="shared" si="212"/>
        <v>4.1766325008808618</v>
      </c>
    </row>
    <row r="1721" spans="1:11" ht="13.5" x14ac:dyDescent="0.25">
      <c r="A1721" s="3">
        <f>TITRES_STAT!B1724</f>
        <v>44522</v>
      </c>
      <c r="B1721" s="6">
        <f>TITRES_STAT!D1724</f>
        <v>4.1761999999999997</v>
      </c>
      <c r="C1721" s="2">
        <f t="shared" si="205"/>
        <v>-3.960000000000008E-2</v>
      </c>
      <c r="D1721" s="2">
        <f t="shared" si="206"/>
        <v>4.2092000000000001</v>
      </c>
      <c r="E1721" s="2">
        <f t="shared" si="208"/>
        <v>4.2105200000000007</v>
      </c>
      <c r="F1721" s="2">
        <f t="shared" si="209"/>
        <v>4.1992999999999991</v>
      </c>
      <c r="G1721" s="2">
        <f t="shared" si="211"/>
        <v>4.2475400000000008</v>
      </c>
      <c r="H1721" s="2">
        <f t="shared" si="207"/>
        <v>3.2712819999999971</v>
      </c>
      <c r="I1721" s="2">
        <f t="array" ref="I1721">SUMPRODUCT(B1705:B1724, (ROW(B1705:B1724)-ROW(B1705)+1)) / (20*21/2)</f>
        <v>4.2047057142857138</v>
      </c>
      <c r="J1721" s="2">
        <f t="shared" si="210"/>
        <v>4.2133539994599412</v>
      </c>
      <c r="K1721" s="2">
        <f t="shared" si="212"/>
        <v>4.1766155400620049</v>
      </c>
    </row>
    <row r="1722" spans="1:11" ht="13.5" x14ac:dyDescent="0.25">
      <c r="A1722" s="3">
        <f>TITRES_STAT!B1725</f>
        <v>44523</v>
      </c>
      <c r="B1722" s="6">
        <f>TITRES_STAT!D1725</f>
        <v>4.2092000000000001</v>
      </c>
      <c r="C1722" s="2">
        <f t="shared" si="205"/>
        <v>3.3000000000000362E-2</v>
      </c>
      <c r="D1722" s="2">
        <f t="shared" si="206"/>
        <v>4.2065599999999996</v>
      </c>
      <c r="E1722" s="2">
        <f t="shared" si="208"/>
        <v>4.2125000000000004</v>
      </c>
      <c r="F1722" s="2">
        <f t="shared" si="209"/>
        <v>4.2016099999999996</v>
      </c>
      <c r="G1722" s="2">
        <f t="shared" si="211"/>
        <v>4.2489940000000006</v>
      </c>
      <c r="H1722" s="2">
        <f t="shared" si="207"/>
        <v>3.2805789999999972</v>
      </c>
      <c r="I1722" s="2">
        <f t="array" ref="I1722">SUMPRODUCT(B1706:B1725, (ROW(B1706:B1725)-ROW(B1706)+1)) / (20*21/2)</f>
        <v>4.2043599999999994</v>
      </c>
      <c r="J1722" s="2">
        <f t="shared" si="210"/>
        <v>4.212958380463756</v>
      </c>
      <c r="K1722" s="2">
        <f t="shared" si="212"/>
        <v>4.1778933620203569</v>
      </c>
    </row>
    <row r="1723" spans="1:11" ht="13.5" x14ac:dyDescent="0.25">
      <c r="A1723" s="3">
        <f>TITRES_STAT!B1726</f>
        <v>44524</v>
      </c>
      <c r="B1723" s="6">
        <f>TITRES_STAT!D1726</f>
        <v>4.2092000000000001</v>
      </c>
      <c r="C1723" s="2">
        <f t="shared" si="205"/>
        <v>0</v>
      </c>
      <c r="D1723" s="2">
        <f t="shared" si="206"/>
        <v>4.2052399999999999</v>
      </c>
      <c r="E1723" s="2">
        <f t="shared" si="208"/>
        <v>4.2111800000000006</v>
      </c>
      <c r="F1723" s="2">
        <f t="shared" si="209"/>
        <v>4.2009499999999997</v>
      </c>
      <c r="G1723" s="2">
        <f t="shared" si="211"/>
        <v>4.2505800000000011</v>
      </c>
      <c r="H1723" s="2">
        <f t="shared" si="207"/>
        <v>3.290022999999997</v>
      </c>
      <c r="I1723" s="2">
        <f t="array" ref="I1723">SUMPRODUCT(B1707:B1726, (ROW(B1707:B1726)-ROW(B1707)+1)) / (20*21/2)</f>
        <v>4.2000542857142849</v>
      </c>
      <c r="J1723" s="2">
        <f t="shared" si="210"/>
        <v>4.2126004394672076</v>
      </c>
      <c r="K1723" s="2">
        <f t="shared" si="212"/>
        <v>4.1791210733136763</v>
      </c>
    </row>
    <row r="1724" spans="1:11" ht="13.5" x14ac:dyDescent="0.25">
      <c r="A1724" s="3">
        <f>TITRES_STAT!B1727</f>
        <v>44525</v>
      </c>
      <c r="B1724" s="6">
        <f>TITRES_STAT!D1727</f>
        <v>4.1959999999999997</v>
      </c>
      <c r="C1724" s="2">
        <f t="shared" si="205"/>
        <v>-1.3200000000000323E-2</v>
      </c>
      <c r="D1724" s="2">
        <f t="shared" si="206"/>
        <v>4.2012799999999997</v>
      </c>
      <c r="E1724" s="2">
        <f t="shared" si="208"/>
        <v>4.2092000000000009</v>
      </c>
      <c r="F1724" s="2">
        <f t="shared" si="209"/>
        <v>4.1996299999999991</v>
      </c>
      <c r="G1724" s="2">
        <f t="shared" si="211"/>
        <v>4.2525620000000011</v>
      </c>
      <c r="H1724" s="2">
        <f t="shared" si="207"/>
        <v>3.2994009999999974</v>
      </c>
      <c r="I1724" s="2">
        <f t="array" ref="I1724">SUMPRODUCT(B1708:B1727, (ROW(B1708:B1727)-ROW(B1708)+1)) / (20*21/2)</f>
        <v>4.1903333333333332</v>
      </c>
      <c r="J1724" s="2">
        <f t="shared" si="210"/>
        <v>4.2110194452322354</v>
      </c>
      <c r="K1724" s="2">
        <f t="shared" si="212"/>
        <v>4.179782992007258</v>
      </c>
    </row>
    <row r="1725" spans="1:11" ht="13.5" x14ac:dyDescent="0.25">
      <c r="A1725" s="3">
        <f>TITRES_STAT!B1728</f>
        <v>44526</v>
      </c>
      <c r="B1725" s="6">
        <f>TITRES_STAT!D1728</f>
        <v>4.1959999999999997</v>
      </c>
      <c r="C1725" s="2">
        <f t="shared" si="205"/>
        <v>0</v>
      </c>
      <c r="D1725" s="2">
        <f t="shared" si="206"/>
        <v>4.1973199999999995</v>
      </c>
      <c r="E1725" s="2">
        <f t="shared" si="208"/>
        <v>4.2072199999999995</v>
      </c>
      <c r="F1725" s="2">
        <f t="shared" si="209"/>
        <v>4.2016099999999996</v>
      </c>
      <c r="G1725" s="2">
        <f t="shared" si="211"/>
        <v>4.254544000000001</v>
      </c>
      <c r="H1725" s="2">
        <f t="shared" si="207"/>
        <v>3.3086614999999977</v>
      </c>
      <c r="I1725" s="2">
        <f t="array" ref="I1725">SUMPRODUCT(B1709:B1728, (ROW(B1709:B1728)-ROW(B1709)+1)) / (20*21/2)</f>
        <v>4.184195714285714</v>
      </c>
      <c r="J1725" s="2">
        <f t="shared" si="210"/>
        <v>4.2095890218767842</v>
      </c>
      <c r="K1725" s="2">
        <f t="shared" si="212"/>
        <v>4.1804189531050131</v>
      </c>
    </row>
    <row r="1726" spans="1:11" ht="13.5" x14ac:dyDescent="0.25">
      <c r="A1726" s="3">
        <f>TITRES_STAT!B1729</f>
        <v>44529</v>
      </c>
      <c r="B1726" s="6">
        <f>TITRES_STAT!D1729</f>
        <v>4.1563999999999997</v>
      </c>
      <c r="C1726" s="2">
        <f t="shared" si="205"/>
        <v>-3.960000000000008E-2</v>
      </c>
      <c r="D1726" s="2">
        <f t="shared" si="206"/>
        <v>4.1933600000000002</v>
      </c>
      <c r="E1726" s="2">
        <f t="shared" si="208"/>
        <v>4.2012799999999988</v>
      </c>
      <c r="F1726" s="2">
        <f t="shared" si="209"/>
        <v>4.198970000000001</v>
      </c>
      <c r="G1726" s="2">
        <f t="shared" si="211"/>
        <v>4.2516380000000007</v>
      </c>
      <c r="H1726" s="2">
        <f t="shared" si="207"/>
        <v>3.3177534999999971</v>
      </c>
      <c r="I1726" s="2">
        <f t="array" ref="I1726">SUMPRODUCT(B1710:B1729, (ROW(B1710:B1729)-ROW(B1710)+1)) / (20*21/2)</f>
        <v>4.1840395238095249</v>
      </c>
      <c r="J1726" s="2">
        <f t="shared" si="210"/>
        <v>4.2045234007456616</v>
      </c>
      <c r="K1726" s="2">
        <f t="shared" si="212"/>
        <v>4.1794770333754041</v>
      </c>
    </row>
    <row r="1727" spans="1:11" ht="13.5" x14ac:dyDescent="0.25">
      <c r="A1727" s="3">
        <f>TITRES_STAT!B1730</f>
        <v>44530</v>
      </c>
      <c r="B1727" s="6">
        <f>TITRES_STAT!D1730</f>
        <v>4.0968999999999998</v>
      </c>
      <c r="C1727" s="2">
        <f t="shared" si="205"/>
        <v>-5.9499999999999886E-2</v>
      </c>
      <c r="D1727" s="2">
        <f t="shared" si="206"/>
        <v>4.1709000000000005</v>
      </c>
      <c r="E1727" s="2">
        <f t="shared" si="208"/>
        <v>4.1887299999999987</v>
      </c>
      <c r="F1727" s="2">
        <f t="shared" si="209"/>
        <v>4.1943450000000002</v>
      </c>
      <c r="G1727" s="2">
        <f t="shared" si="211"/>
        <v>4.247542000000001</v>
      </c>
      <c r="H1727" s="2">
        <f t="shared" si="207"/>
        <v>3.3264009999999975</v>
      </c>
      <c r="I1727" s="2">
        <f t="array" ref="I1727">SUMPRODUCT(B1711:B1730, (ROW(B1711:B1730)-ROW(B1711)+1)) / (20*21/2)</f>
        <v>4.1837576190476193</v>
      </c>
      <c r="J1727" s="2">
        <f t="shared" si="210"/>
        <v>4.1942735530555986</v>
      </c>
      <c r="K1727" s="2">
        <f t="shared" si="212"/>
        <v>4.1762387183410752</v>
      </c>
    </row>
    <row r="1728" spans="1:11" ht="13.5" x14ac:dyDescent="0.25">
      <c r="A1728" s="3">
        <f>TITRES_STAT!B1731</f>
        <v>44531</v>
      </c>
      <c r="B1728" s="6">
        <f>TITRES_STAT!D1731</f>
        <v>4.1299000000000001</v>
      </c>
      <c r="C1728" s="2">
        <f t="shared" si="205"/>
        <v>3.3000000000000362E-2</v>
      </c>
      <c r="D1728" s="2">
        <f t="shared" si="206"/>
        <v>4.1550399999999996</v>
      </c>
      <c r="E1728" s="2">
        <f t="shared" si="208"/>
        <v>4.1801399999999997</v>
      </c>
      <c r="F1728" s="2">
        <f t="shared" si="209"/>
        <v>4.1910400000000019</v>
      </c>
      <c r="G1728" s="2">
        <f t="shared" si="211"/>
        <v>4.2442380000000011</v>
      </c>
      <c r="H1728" s="2">
        <f t="shared" si="207"/>
        <v>3.3352134999999974</v>
      </c>
      <c r="I1728" s="2">
        <f t="array" ref="I1728">SUMPRODUCT(B1712:B1731, (ROW(B1712:B1731)-ROW(B1712)+1)) / (20*21/2)</f>
        <v>4.1757976190476187</v>
      </c>
      <c r="J1728" s="2">
        <f t="shared" si="210"/>
        <v>4.1881427384788754</v>
      </c>
      <c r="K1728" s="2">
        <f t="shared" si="212"/>
        <v>4.1744215137002492</v>
      </c>
    </row>
    <row r="1729" spans="1:11" ht="13.5" x14ac:dyDescent="0.25">
      <c r="A1729" s="3">
        <f>TITRES_STAT!B1732</f>
        <v>44532</v>
      </c>
      <c r="B1729" s="6">
        <f>TITRES_STAT!D1732</f>
        <v>4.1894</v>
      </c>
      <c r="C1729" s="2">
        <f t="shared" si="205"/>
        <v>5.9499999999999886E-2</v>
      </c>
      <c r="D1729" s="2">
        <f t="shared" si="206"/>
        <v>4.1537199999999999</v>
      </c>
      <c r="E1729" s="2">
        <f t="shared" si="208"/>
        <v>4.1774999999999993</v>
      </c>
      <c r="F1729" s="2">
        <f t="shared" si="209"/>
        <v>4.1923600000000025</v>
      </c>
      <c r="G1729" s="2">
        <f t="shared" si="211"/>
        <v>4.2421240000000004</v>
      </c>
      <c r="H1729" s="2">
        <f t="shared" si="207"/>
        <v>3.3444114999999979</v>
      </c>
      <c r="I1729" s="2">
        <f t="array" ref="I1729">SUMPRODUCT(B1713:B1732, (ROW(B1713:B1732)-ROW(B1713)+1)) / (20*21/2)</f>
        <v>4.1669895238095238</v>
      </c>
      <c r="J1729" s="2">
        <f t="shared" si="210"/>
        <v>4.1882624776713637</v>
      </c>
      <c r="K1729" s="2">
        <f t="shared" si="212"/>
        <v>4.1750089053198467</v>
      </c>
    </row>
    <row r="1730" spans="1:11" ht="13.5" x14ac:dyDescent="0.25">
      <c r="A1730" s="3">
        <f>TITRES_STAT!B1733</f>
        <v>44533</v>
      </c>
      <c r="B1730" s="6">
        <f>TITRES_STAT!D1733</f>
        <v>4.1894</v>
      </c>
      <c r="C1730" s="2">
        <f t="shared" si="205"/>
        <v>0</v>
      </c>
      <c r="D1730" s="2">
        <f t="shared" si="206"/>
        <v>4.1523999999999992</v>
      </c>
      <c r="E1730" s="2">
        <f t="shared" si="208"/>
        <v>4.1748599999999989</v>
      </c>
      <c r="F1730" s="2">
        <f t="shared" si="209"/>
        <v>4.1936800000000023</v>
      </c>
      <c r="G1730" s="2">
        <f t="shared" si="211"/>
        <v>4.2400100000000007</v>
      </c>
      <c r="H1730" s="2">
        <f t="shared" si="207"/>
        <v>3.3536094999999979</v>
      </c>
      <c r="I1730" s="2">
        <f t="array" ref="I1730">SUMPRODUCT(B1714:B1733, (ROW(B1714:B1733)-ROW(B1714)+1)) / (20*21/2)</f>
        <v>4.1586219047619046</v>
      </c>
      <c r="J1730" s="2">
        <f t="shared" si="210"/>
        <v>4.1883708131312334</v>
      </c>
      <c r="K1730" s="2">
        <f t="shared" si="212"/>
        <v>4.1755732619739705</v>
      </c>
    </row>
    <row r="1731" spans="1:11" ht="13.5" x14ac:dyDescent="0.25">
      <c r="A1731" s="3">
        <f>TITRES_STAT!B1734</f>
        <v>44536</v>
      </c>
      <c r="B1731" s="6">
        <f>TITRES_STAT!D1734</f>
        <v>4.1101000000000001</v>
      </c>
      <c r="C1731" s="2">
        <f t="shared" si="205"/>
        <v>-7.9299999999999926E-2</v>
      </c>
      <c r="D1731" s="2">
        <f t="shared" si="206"/>
        <v>4.1431399999999998</v>
      </c>
      <c r="E1731" s="2">
        <f t="shared" si="208"/>
        <v>4.1682499999999996</v>
      </c>
      <c r="F1731" s="2">
        <f t="shared" si="209"/>
        <v>4.1893850000000015</v>
      </c>
      <c r="G1731" s="2">
        <f t="shared" si="211"/>
        <v>4.2363099999999996</v>
      </c>
      <c r="H1731" s="2">
        <f t="shared" si="207"/>
        <v>3.3624109999999972</v>
      </c>
      <c r="I1731" s="2">
        <f t="array" ref="I1731">SUMPRODUCT(B1715:B1734, (ROW(B1715:B1734)-ROW(B1715)+1)) / (20*21/2)</f>
        <v>4.1508519047619048</v>
      </c>
      <c r="J1731" s="2">
        <f t="shared" si="210"/>
        <v>4.1809164499758777</v>
      </c>
      <c r="K1731" s="2">
        <f t="shared" si="212"/>
        <v>4.17300568307303</v>
      </c>
    </row>
    <row r="1732" spans="1:11" ht="13.5" x14ac:dyDescent="0.25">
      <c r="A1732" s="3">
        <f>TITRES_STAT!B1735</f>
        <v>44537</v>
      </c>
      <c r="B1732" s="6">
        <f>TITRES_STAT!D1735</f>
        <v>4.0968999999999998</v>
      </c>
      <c r="C1732" s="2">
        <f t="shared" ref="C1732:C1795" si="213">B1732-B1731</f>
        <v>-1.3200000000000323E-2</v>
      </c>
      <c r="D1732" s="2">
        <f t="shared" si="206"/>
        <v>4.1431399999999998</v>
      </c>
      <c r="E1732" s="2">
        <f t="shared" si="208"/>
        <v>4.1570200000000002</v>
      </c>
      <c r="F1732" s="2">
        <f t="shared" si="209"/>
        <v>4.1847600000000016</v>
      </c>
      <c r="G1732" s="2">
        <f t="shared" si="211"/>
        <v>4.2324779999999995</v>
      </c>
      <c r="H1732" s="2">
        <f t="shared" si="207"/>
        <v>3.3712639999999978</v>
      </c>
      <c r="I1732" s="2">
        <f t="array" ref="I1732">SUMPRODUCT(B1716:B1735, (ROW(B1716:B1735)-ROW(B1716)+1)) / (20*21/2)</f>
        <v>4.1436480952380945</v>
      </c>
      <c r="J1732" s="2">
        <f t="shared" si="210"/>
        <v>4.1729148833115088</v>
      </c>
      <c r="K1732" s="2">
        <f t="shared" si="212"/>
        <v>4.1700211464819317</v>
      </c>
    </row>
    <row r="1733" spans="1:11" ht="13.5" x14ac:dyDescent="0.25">
      <c r="A1733" s="3">
        <f>TITRES_STAT!B1736</f>
        <v>44538</v>
      </c>
      <c r="B1733" s="6">
        <f>TITRES_STAT!D1736</f>
        <v>4.0968999999999998</v>
      </c>
      <c r="C1733" s="2">
        <f t="shared" si="213"/>
        <v>0</v>
      </c>
      <c r="D1733" s="2">
        <f t="shared" si="206"/>
        <v>4.1365399999999992</v>
      </c>
      <c r="E1733" s="2">
        <f t="shared" si="208"/>
        <v>4.1457899999999999</v>
      </c>
      <c r="F1733" s="2">
        <f t="shared" si="209"/>
        <v>4.1784850000000011</v>
      </c>
      <c r="G1733" s="2">
        <f t="shared" si="211"/>
        <v>4.2278519999999995</v>
      </c>
      <c r="H1733" s="2">
        <f t="shared" si="207"/>
        <v>3.380116999999998</v>
      </c>
      <c r="I1733" s="2">
        <f t="array" ref="I1733">SUMPRODUCT(B1717:B1736, (ROW(B1717:B1736)-ROW(B1717)+1)) / (20*21/2)</f>
        <v>4.1363819047619046</v>
      </c>
      <c r="J1733" s="2">
        <f t="shared" si="210"/>
        <v>4.1656753706151752</v>
      </c>
      <c r="K1733" s="2">
        <f t="shared" si="212"/>
        <v>4.1671536505414641</v>
      </c>
    </row>
    <row r="1734" spans="1:11" ht="13.5" x14ac:dyDescent="0.25">
      <c r="A1734" s="3">
        <f>TITRES_STAT!B1737</f>
        <v>44539</v>
      </c>
      <c r="B1734" s="6">
        <f>TITRES_STAT!D1737</f>
        <v>4.0968999999999998</v>
      </c>
      <c r="C1734" s="2">
        <f t="shared" si="213"/>
        <v>0</v>
      </c>
      <c r="D1734" s="2">
        <f t="shared" ref="D1734:D1797" si="214">AVERAGE(B1730:B1734)</f>
        <v>4.1180399999999988</v>
      </c>
      <c r="E1734" s="2">
        <f t="shared" si="208"/>
        <v>4.1358799999999993</v>
      </c>
      <c r="F1734" s="2">
        <f t="shared" si="209"/>
        <v>4.1725400000000006</v>
      </c>
      <c r="G1734" s="2">
        <f t="shared" si="211"/>
        <v>4.2221700000000002</v>
      </c>
      <c r="H1734" s="2">
        <f t="shared" si="207"/>
        <v>3.3888524999999969</v>
      </c>
      <c r="I1734" s="2">
        <f t="array" ref="I1734">SUMPRODUCT(B1718:B1737, (ROW(B1718:B1737)-ROW(B1718)+1)) / (20*21/2)</f>
        <v>4.1297133333333331</v>
      </c>
      <c r="J1734" s="2">
        <f t="shared" si="210"/>
        <v>4.1591253353184916</v>
      </c>
      <c r="K1734" s="2">
        <f t="shared" si="212"/>
        <v>4.1643986054221918</v>
      </c>
    </row>
    <row r="1735" spans="1:11" ht="13.5" x14ac:dyDescent="0.25">
      <c r="A1735" s="3">
        <f>TITRES_STAT!B1738</f>
        <v>44540</v>
      </c>
      <c r="B1735" s="6">
        <f>TITRES_STAT!D1738</f>
        <v>4.0968999999999998</v>
      </c>
      <c r="C1735" s="2">
        <f t="shared" si="213"/>
        <v>0</v>
      </c>
      <c r="D1735" s="2">
        <f t="shared" si="214"/>
        <v>4.0995400000000002</v>
      </c>
      <c r="E1735" s="2">
        <f t="shared" si="208"/>
        <v>4.1259699999999988</v>
      </c>
      <c r="F1735" s="2">
        <f t="shared" si="209"/>
        <v>4.166595</v>
      </c>
      <c r="G1735" s="2">
        <f t="shared" si="211"/>
        <v>4.216488</v>
      </c>
      <c r="H1735" s="2">
        <f t="shared" si="207"/>
        <v>3.3977054999999972</v>
      </c>
      <c r="I1735" s="2">
        <f t="array" ref="I1735">SUMPRODUCT(B1719:B1738, (ROW(B1719:B1738)-ROW(B1719)+1)) / (20*21/2)</f>
        <v>4.1243023809523809</v>
      </c>
      <c r="J1735" s="2">
        <f t="shared" si="210"/>
        <v>4.153199112907207</v>
      </c>
      <c r="K1735" s="2">
        <f t="shared" si="212"/>
        <v>4.1617516012879889</v>
      </c>
    </row>
    <row r="1736" spans="1:11" ht="13.5" x14ac:dyDescent="0.25">
      <c r="A1736" s="3">
        <f>TITRES_STAT!B1739</f>
        <v>44543</v>
      </c>
      <c r="B1736" s="6">
        <f>TITRES_STAT!D1739</f>
        <v>4.0903</v>
      </c>
      <c r="C1736" s="2">
        <f t="shared" si="213"/>
        <v>-6.5999999999997172E-3</v>
      </c>
      <c r="D1736" s="2">
        <f t="shared" si="214"/>
        <v>4.09558</v>
      </c>
      <c r="E1736" s="2">
        <f t="shared" si="208"/>
        <v>4.1193599999999986</v>
      </c>
      <c r="F1736" s="2">
        <f t="shared" si="209"/>
        <v>4.1603200000000005</v>
      </c>
      <c r="G1736" s="2">
        <f t="shared" si="211"/>
        <v>4.2121279999999999</v>
      </c>
      <c r="H1736" s="2">
        <f t="shared" si="207"/>
        <v>3.4064374999999973</v>
      </c>
      <c r="I1736" s="2">
        <f t="array" ref="I1736">SUMPRODUCT(B1720:B1739, (ROW(B1720:B1739)-ROW(B1720)+1)) / (20*21/2)</f>
        <v>4.1182004761904762</v>
      </c>
      <c r="J1736" s="2">
        <f t="shared" si="210"/>
        <v>4.1472087212017588</v>
      </c>
      <c r="K1736" s="2">
        <f t="shared" si="212"/>
        <v>4.1589495777080678</v>
      </c>
    </row>
    <row r="1737" spans="1:11" ht="13.5" x14ac:dyDescent="0.25">
      <c r="A1737" s="3">
        <f>TITRES_STAT!B1740</f>
        <v>44544</v>
      </c>
      <c r="B1737" s="6">
        <f>TITRES_STAT!D1740</f>
        <v>4.0903</v>
      </c>
      <c r="C1737" s="2">
        <f t="shared" si="213"/>
        <v>0</v>
      </c>
      <c r="D1737" s="2">
        <f t="shared" si="214"/>
        <v>4.0942600000000002</v>
      </c>
      <c r="E1737" s="2">
        <f t="shared" si="208"/>
        <v>4.1186999999999987</v>
      </c>
      <c r="F1737" s="2">
        <f t="shared" si="209"/>
        <v>4.153715</v>
      </c>
      <c r="G1737" s="2">
        <f t="shared" si="211"/>
        <v>4.2067100000000002</v>
      </c>
      <c r="H1737" s="2">
        <f t="shared" si="207"/>
        <v>3.4152284999999973</v>
      </c>
      <c r="I1737" s="2">
        <f t="array" ref="I1737">SUMPRODUCT(B1721:B1740, (ROW(B1721:B1740)-ROW(B1721)+1)) / (20*21/2)</f>
        <v>4.112727619047619</v>
      </c>
      <c r="J1737" s="2">
        <f t="shared" si="210"/>
        <v>4.1417888429920673</v>
      </c>
      <c r="K1737" s="2">
        <f t="shared" si="212"/>
        <v>4.1562574374057908</v>
      </c>
    </row>
    <row r="1738" spans="1:11" ht="13.5" x14ac:dyDescent="0.25">
      <c r="A1738" s="3">
        <f>TITRES_STAT!B1741</f>
        <v>44545</v>
      </c>
      <c r="B1738" s="6">
        <f>TITRES_STAT!D1741</f>
        <v>4.0968999999999998</v>
      </c>
      <c r="C1738" s="2">
        <f t="shared" si="213"/>
        <v>6.5999999999997172E-3</v>
      </c>
      <c r="D1738" s="2">
        <f t="shared" si="214"/>
        <v>4.0942600000000002</v>
      </c>
      <c r="E1738" s="2">
        <f t="shared" si="208"/>
        <v>4.1153999999999993</v>
      </c>
      <c r="F1738" s="2">
        <f t="shared" si="209"/>
        <v>4.1477699999999995</v>
      </c>
      <c r="G1738" s="2">
        <f t="shared" si="211"/>
        <v>4.2019520000000004</v>
      </c>
      <c r="H1738" s="2">
        <f t="shared" ref="H1738:H1801" si="215">AVERAGE(B1539:B1738)</f>
        <v>3.4240229999999969</v>
      </c>
      <c r="I1738" s="2">
        <f t="array" ref="I1738">SUMPRODUCT(B1722:B1741, (ROW(B1722:B1741)-ROW(B1722)+1)) / (20*21/2)</f>
        <v>4.1059980952380961</v>
      </c>
      <c r="J1738" s="2">
        <f t="shared" si="210"/>
        <v>4.137513715088061</v>
      </c>
      <c r="K1738" s="2">
        <f t="shared" si="212"/>
        <v>4.1539296947624269</v>
      </c>
    </row>
    <row r="1739" spans="1:11" ht="13.5" x14ac:dyDescent="0.25">
      <c r="A1739" s="3">
        <f>TITRES_STAT!B1742</f>
        <v>44546</v>
      </c>
      <c r="B1739" s="6">
        <f>TITRES_STAT!D1742</f>
        <v>4.0837000000000003</v>
      </c>
      <c r="C1739" s="2">
        <f t="shared" si="213"/>
        <v>-1.3199999999999434E-2</v>
      </c>
      <c r="D1739" s="2">
        <f t="shared" si="214"/>
        <v>4.0916200000000007</v>
      </c>
      <c r="E1739" s="2">
        <f t="shared" si="208"/>
        <v>4.1048299999999989</v>
      </c>
      <c r="F1739" s="2">
        <f t="shared" si="209"/>
        <v>4.1411649999999991</v>
      </c>
      <c r="G1739" s="2">
        <f t="shared" si="211"/>
        <v>4.1970620000000007</v>
      </c>
      <c r="H1739" s="2">
        <f t="shared" si="215"/>
        <v>3.4327514999999971</v>
      </c>
      <c r="I1739" s="2">
        <f t="array" ref="I1739">SUMPRODUCT(B1723:B1742, (ROW(B1723:B1742)-ROW(B1723)+1)) / (20*21/2)</f>
        <v>4.0991652380952388</v>
      </c>
      <c r="J1739" s="2">
        <f t="shared" si="210"/>
        <v>4.132388599365389</v>
      </c>
      <c r="K1739" s="2">
        <f t="shared" si="212"/>
        <v>4.1511755890854687</v>
      </c>
    </row>
    <row r="1740" spans="1:11" ht="13.5" x14ac:dyDescent="0.25">
      <c r="A1740" s="3">
        <f>TITRES_STAT!B1743</f>
        <v>44550</v>
      </c>
      <c r="B1740" s="6">
        <f>TITRES_STAT!D1743</f>
        <v>4.0837000000000003</v>
      </c>
      <c r="C1740" s="2">
        <f t="shared" si="213"/>
        <v>0</v>
      </c>
      <c r="D1740" s="2">
        <f t="shared" si="214"/>
        <v>4.0889800000000003</v>
      </c>
      <c r="E1740" s="2">
        <f t="shared" ref="E1740:E1803" si="216">AVERAGE(B1731:B1740)</f>
        <v>4.0942600000000002</v>
      </c>
      <c r="F1740" s="2">
        <f t="shared" si="209"/>
        <v>4.1345599999999987</v>
      </c>
      <c r="G1740" s="2">
        <f t="shared" si="211"/>
        <v>4.1917760000000008</v>
      </c>
      <c r="H1740" s="2">
        <f t="shared" si="215"/>
        <v>3.4414799999999972</v>
      </c>
      <c r="I1740" s="2">
        <f t="array" ref="I1740">SUMPRODUCT(B1724:B1743, (ROW(B1724:B1743)-ROW(B1724)+1)) / (20*21/2)</f>
        <v>4.0930561904761911</v>
      </c>
      <c r="J1740" s="2">
        <f t="shared" si="210"/>
        <v>4.1277515899020187</v>
      </c>
      <c r="K1740" s="2">
        <f t="shared" si="212"/>
        <v>4.1485294875527057</v>
      </c>
    </row>
    <row r="1741" spans="1:11" ht="13.5" x14ac:dyDescent="0.25">
      <c r="A1741" s="3">
        <f>TITRES_STAT!B1744</f>
        <v>44551</v>
      </c>
      <c r="B1741" s="6">
        <f>TITRES_STAT!D1744</f>
        <v>4.0639000000000003</v>
      </c>
      <c r="C1741" s="2">
        <f t="shared" si="213"/>
        <v>-1.980000000000004E-2</v>
      </c>
      <c r="D1741" s="2">
        <f t="shared" si="214"/>
        <v>4.0837000000000003</v>
      </c>
      <c r="E1741" s="2">
        <f t="shared" si="216"/>
        <v>4.0896400000000002</v>
      </c>
      <c r="F1741" s="2">
        <f t="shared" si="209"/>
        <v>4.1289449999999999</v>
      </c>
      <c r="G1741" s="2">
        <f t="shared" si="211"/>
        <v>4.1860940000000006</v>
      </c>
      <c r="H1741" s="2">
        <f t="shared" si="215"/>
        <v>3.4501094999999968</v>
      </c>
      <c r="I1741" s="2">
        <f t="array" ref="I1741">SUMPRODUCT(B1725:B1744, (ROW(B1725:B1744)-ROW(B1725)+1)) / (20*21/2)</f>
        <v>4.0820138095238097</v>
      </c>
      <c r="J1741" s="2">
        <f t="shared" si="210"/>
        <v>4.1216704861018263</v>
      </c>
      <c r="K1741" s="2">
        <f t="shared" si="212"/>
        <v>4.1452106841192666</v>
      </c>
    </row>
    <row r="1742" spans="1:11" ht="13.5" x14ac:dyDescent="0.25">
      <c r="A1742" s="3">
        <f>TITRES_STAT!B1745</f>
        <v>44552</v>
      </c>
      <c r="B1742" s="6">
        <f>TITRES_STAT!D1745</f>
        <v>4.0571999999999999</v>
      </c>
      <c r="C1742" s="2">
        <f t="shared" si="213"/>
        <v>-6.7000000000003723E-3</v>
      </c>
      <c r="D1742" s="2">
        <f t="shared" si="214"/>
        <v>4.0770800000000005</v>
      </c>
      <c r="E1742" s="2">
        <f t="shared" si="216"/>
        <v>4.0856699999999995</v>
      </c>
      <c r="F1742" s="2">
        <f t="shared" si="209"/>
        <v>4.1213449999999989</v>
      </c>
      <c r="G1742" s="2">
        <f t="shared" si="211"/>
        <v>4.1823920000000001</v>
      </c>
      <c r="H1742" s="2">
        <f t="shared" si="215"/>
        <v>3.4587639999999964</v>
      </c>
      <c r="I1742" s="2">
        <f t="array" ref="I1742">SUMPRODUCT(B1726:B1745, (ROW(B1726:B1745)-ROW(B1726)+1)) / (20*21/2)</f>
        <v>4.0687628571428567</v>
      </c>
      <c r="J1742" s="2">
        <f t="shared" si="210"/>
        <v>4.1155304398064141</v>
      </c>
      <c r="K1742" s="2">
        <f t="shared" si="212"/>
        <v>4.1417592847420401</v>
      </c>
    </row>
    <row r="1743" spans="1:11" ht="13.5" x14ac:dyDescent="0.25">
      <c r="A1743" s="3">
        <f>TITRES_STAT!B1746</f>
        <v>44553</v>
      </c>
      <c r="B1743" s="6">
        <f>TITRES_STAT!D1746</f>
        <v>4.0571999999999999</v>
      </c>
      <c r="C1743" s="2">
        <f t="shared" si="213"/>
        <v>0</v>
      </c>
      <c r="D1743" s="2">
        <f t="shared" si="214"/>
        <v>4.06914</v>
      </c>
      <c r="E1743" s="2">
        <f t="shared" si="216"/>
        <v>4.0817000000000005</v>
      </c>
      <c r="F1743" s="2">
        <f t="shared" si="209"/>
        <v>4.1137449999999998</v>
      </c>
      <c r="G1743" s="2">
        <f t="shared" si="211"/>
        <v>4.1776340000000003</v>
      </c>
      <c r="H1743" s="2">
        <f t="shared" si="215"/>
        <v>3.4674184999999964</v>
      </c>
      <c r="I1743" s="2">
        <f t="array" ref="I1743">SUMPRODUCT(B1727:B1746, (ROW(B1727:B1746)-ROW(B1727)+1)) / (20*21/2)</f>
        <v>4.0597657142857138</v>
      </c>
      <c r="J1743" s="2">
        <f t="shared" si="210"/>
        <v>4.1099751598248506</v>
      </c>
      <c r="K1743" s="2">
        <f t="shared" si="212"/>
        <v>4.1384432343599995</v>
      </c>
    </row>
    <row r="1744" spans="1:11" ht="13.5" x14ac:dyDescent="0.25">
      <c r="A1744" s="3">
        <f>TITRES_STAT!B1747</f>
        <v>44554</v>
      </c>
      <c r="B1744" s="6">
        <f>TITRES_STAT!D1747</f>
        <v>3.9977999999999998</v>
      </c>
      <c r="C1744" s="2">
        <f t="shared" si="213"/>
        <v>-5.9400000000000119E-2</v>
      </c>
      <c r="D1744" s="2">
        <f t="shared" si="214"/>
        <v>4.0519599999999993</v>
      </c>
      <c r="E1744" s="2">
        <f t="shared" si="216"/>
        <v>4.07179</v>
      </c>
      <c r="F1744" s="2">
        <f t="shared" si="209"/>
        <v>4.1038349999999992</v>
      </c>
      <c r="G1744" s="2">
        <f t="shared" si="211"/>
        <v>4.1716880000000005</v>
      </c>
      <c r="H1744" s="2">
        <f t="shared" si="215"/>
        <v>3.4758934999999962</v>
      </c>
      <c r="I1744" s="2">
        <f t="array" ref="I1744">SUMPRODUCT(B1728:B1747, (ROW(B1728:B1747)-ROW(B1728)+1)) / (20*21/2)</f>
        <v>4.0571809523809526</v>
      </c>
      <c r="J1744" s="2">
        <f t="shared" si="210"/>
        <v>4.0992918112701027</v>
      </c>
      <c r="K1744" s="2">
        <f t="shared" si="212"/>
        <v>4.1329278134047058</v>
      </c>
    </row>
    <row r="1745" spans="1:11" ht="13.5" x14ac:dyDescent="0.25">
      <c r="A1745" s="3">
        <f>TITRES_STAT!B1748</f>
        <v>44557</v>
      </c>
      <c r="B1745" s="6">
        <f>TITRES_STAT!D1748</f>
        <v>3.9647000000000001</v>
      </c>
      <c r="C1745" s="2">
        <f t="shared" si="213"/>
        <v>-3.3099999999999685E-2</v>
      </c>
      <c r="D1745" s="2">
        <f t="shared" si="214"/>
        <v>4.0281599999999997</v>
      </c>
      <c r="E1745" s="2">
        <f t="shared" si="216"/>
        <v>4.0585700000000005</v>
      </c>
      <c r="F1745" s="2">
        <f t="shared" si="209"/>
        <v>4.0922699999999983</v>
      </c>
      <c r="G1745" s="2">
        <f t="shared" si="211"/>
        <v>4.1650799999999997</v>
      </c>
      <c r="H1745" s="2">
        <f t="shared" si="215"/>
        <v>3.4844084999999967</v>
      </c>
      <c r="I1745" s="2">
        <f t="array" ref="I1745">SUMPRODUCT(B1729:B1748, (ROW(B1729:B1748)-ROW(B1729)+1)) / (20*21/2)</f>
        <v>4.0554233333333336</v>
      </c>
      <c r="J1745" s="2">
        <f t="shared" si="210"/>
        <v>4.0864735435300927</v>
      </c>
      <c r="K1745" s="2">
        <f t="shared" si="212"/>
        <v>4.1263306442515804</v>
      </c>
    </row>
    <row r="1746" spans="1:11" ht="13.5" x14ac:dyDescent="0.25">
      <c r="A1746" s="3">
        <f>TITRES_STAT!B1749</f>
        <v>44558</v>
      </c>
      <c r="B1746" s="6">
        <f>TITRES_STAT!D1749</f>
        <v>3.9977999999999998</v>
      </c>
      <c r="C1746" s="2">
        <f t="shared" si="213"/>
        <v>3.3099999999999685E-2</v>
      </c>
      <c r="D1746" s="2">
        <f t="shared" si="214"/>
        <v>4.0149400000000002</v>
      </c>
      <c r="E1746" s="2">
        <f t="shared" si="216"/>
        <v>4.0493199999999998</v>
      </c>
      <c r="F1746" s="2">
        <f t="shared" si="209"/>
        <v>4.0843399999999983</v>
      </c>
      <c r="G1746" s="2">
        <f t="shared" si="211"/>
        <v>4.1582080000000001</v>
      </c>
      <c r="H1746" s="2">
        <f t="shared" si="215"/>
        <v>3.4930009999999969</v>
      </c>
      <c r="I1746" s="2">
        <f t="array" ref="I1746">SUMPRODUCT(B1730:B1749, (ROW(B1730:B1749)-ROW(B1730)+1)) / (20*21/2)</f>
        <v>4.055865714285714</v>
      </c>
      <c r="J1746" s="2">
        <f t="shared" si="210"/>
        <v>4.0780284441462742</v>
      </c>
      <c r="K1746" s="2">
        <f t="shared" si="212"/>
        <v>4.1212902268299505</v>
      </c>
    </row>
    <row r="1747" spans="1:11" ht="13.5" x14ac:dyDescent="0.25">
      <c r="A1747" s="3">
        <f>TITRES_STAT!B1750</f>
        <v>44559</v>
      </c>
      <c r="B1747" s="6">
        <f>TITRES_STAT!D1750</f>
        <v>4.0571999999999999</v>
      </c>
      <c r="C1747" s="2">
        <f t="shared" si="213"/>
        <v>5.9400000000000119E-2</v>
      </c>
      <c r="D1747" s="2">
        <f t="shared" si="214"/>
        <v>4.0149400000000002</v>
      </c>
      <c r="E1747" s="2">
        <f t="shared" si="216"/>
        <v>4.0460100000000008</v>
      </c>
      <c r="F1747" s="2">
        <f t="shared" si="209"/>
        <v>4.0823549999999988</v>
      </c>
      <c r="G1747" s="2">
        <f t="shared" si="211"/>
        <v>4.153582000000001</v>
      </c>
      <c r="H1747" s="2">
        <f t="shared" si="215"/>
        <v>3.5016264999999969</v>
      </c>
      <c r="I1747" s="2">
        <f t="array" ref="I1747">SUMPRODUCT(B1731:B1750, (ROW(B1731:B1750)-ROW(B1731)+1)) / (20*21/2)</f>
        <v>4.0568114285714287</v>
      </c>
      <c r="J1747" s="2">
        <f t="shared" si="210"/>
        <v>4.0760447827990101</v>
      </c>
      <c r="K1747" s="2">
        <f t="shared" si="212"/>
        <v>4.1187768846013251</v>
      </c>
    </row>
    <row r="1748" spans="1:11" ht="13.5" x14ac:dyDescent="0.25">
      <c r="A1748" s="3">
        <f>TITRES_STAT!B1751</f>
        <v>44560</v>
      </c>
      <c r="B1748" s="6">
        <f>TITRES_STAT!D1751</f>
        <v>4.0639000000000003</v>
      </c>
      <c r="C1748" s="2">
        <f t="shared" si="213"/>
        <v>6.7000000000003723E-3</v>
      </c>
      <c r="D1748" s="2">
        <f t="shared" si="214"/>
        <v>4.0162800000000001</v>
      </c>
      <c r="E1748" s="2">
        <f t="shared" si="216"/>
        <v>4.0427099999999996</v>
      </c>
      <c r="F1748" s="2">
        <f t="shared" ref="F1748:F1811" si="217">AVERAGE(B1729:B1748)</f>
        <v>4.0790549999999985</v>
      </c>
      <c r="G1748" s="2">
        <f t="shared" si="211"/>
        <v>4.1489580000000004</v>
      </c>
      <c r="H1748" s="2">
        <f t="shared" si="215"/>
        <v>3.5102264999999973</v>
      </c>
      <c r="I1748" s="2">
        <f t="array" ref="I1748">SUMPRODUCT(B1732:B1751, (ROW(B1732:B1751)-ROW(B1732)+1)) / (20*21/2)</f>
        <v>4.057631904761906</v>
      </c>
      <c r="J1748" s="2">
        <f t="shared" si="210"/>
        <v>4.074888136818152</v>
      </c>
      <c r="K1748" s="2">
        <f t="shared" si="212"/>
        <v>4.1166248499110774</v>
      </c>
    </row>
    <row r="1749" spans="1:11" ht="13.5" x14ac:dyDescent="0.25">
      <c r="A1749" s="3">
        <f>TITRES_STAT!B1752</f>
        <v>44561</v>
      </c>
      <c r="B1749" s="6">
        <f>TITRES_STAT!D1752</f>
        <v>4.0837000000000003</v>
      </c>
      <c r="C1749" s="2">
        <f t="shared" si="213"/>
        <v>1.980000000000004E-2</v>
      </c>
      <c r="D1749" s="2">
        <f t="shared" si="214"/>
        <v>4.0334599999999998</v>
      </c>
      <c r="E1749" s="2">
        <f t="shared" si="216"/>
        <v>4.0427100000000005</v>
      </c>
      <c r="F1749" s="2">
        <f t="shared" si="217"/>
        <v>4.0737699999999988</v>
      </c>
      <c r="G1749" s="2">
        <f t="shared" si="211"/>
        <v>4.1456540000000004</v>
      </c>
      <c r="H1749" s="2">
        <f t="shared" si="215"/>
        <v>3.5189254999999968</v>
      </c>
      <c r="I1749" s="2">
        <f t="array" ref="I1749">SUMPRODUCT(B1733:B1752, (ROW(B1733:B1752)-ROW(B1733)+1)) / (20*21/2)</f>
        <v>4.0573523809523815</v>
      </c>
      <c r="J1749" s="2">
        <f t="shared" ref="J1749:J1812" si="218">$J$4*B1749+J1748*(1-$J$4)</f>
        <v>4.0757273618830903</v>
      </c>
      <c r="K1749" s="2">
        <f t="shared" si="212"/>
        <v>4.1153336793263291</v>
      </c>
    </row>
    <row r="1750" spans="1:11" ht="13.5" x14ac:dyDescent="0.25">
      <c r="A1750" s="3">
        <f>TITRES_STAT!B1753</f>
        <v>44564</v>
      </c>
      <c r="B1750" s="6">
        <f>TITRES_STAT!D1753</f>
        <v>4.0837000000000003</v>
      </c>
      <c r="C1750" s="2">
        <f t="shared" si="213"/>
        <v>0</v>
      </c>
      <c r="D1750" s="2">
        <f t="shared" si="214"/>
        <v>4.0572600000000003</v>
      </c>
      <c r="E1750" s="2">
        <f t="shared" si="216"/>
        <v>4.0427099999999996</v>
      </c>
      <c r="F1750" s="2">
        <f t="shared" si="217"/>
        <v>4.0684849999999999</v>
      </c>
      <c r="G1750" s="2">
        <f t="shared" si="211"/>
        <v>4.1432760000000002</v>
      </c>
      <c r="H1750" s="2">
        <f t="shared" si="215"/>
        <v>3.527653999999997</v>
      </c>
      <c r="I1750" s="2">
        <f t="array" ref="I1750">SUMPRODUCT(B1734:B1753, (ROW(B1734:B1753)-ROW(B1734)+1)) / (20*21/2)</f>
        <v>4.0572300000000006</v>
      </c>
      <c r="J1750" s="2">
        <f t="shared" si="218"/>
        <v>4.0764866607513675</v>
      </c>
      <c r="K1750" s="2">
        <f t="shared" si="212"/>
        <v>4.114093142882159</v>
      </c>
    </row>
    <row r="1751" spans="1:11" ht="13.5" x14ac:dyDescent="0.25">
      <c r="A1751" s="3">
        <f>TITRES_STAT!B1754</f>
        <v>44565</v>
      </c>
      <c r="B1751" s="6">
        <f>TITRES_STAT!D1754</f>
        <v>4.0770999999999997</v>
      </c>
      <c r="C1751" s="2">
        <f t="shared" si="213"/>
        <v>-6.6000000000006054E-3</v>
      </c>
      <c r="D1751" s="2">
        <f t="shared" si="214"/>
        <v>4.0731200000000003</v>
      </c>
      <c r="E1751" s="2">
        <f t="shared" si="216"/>
        <v>4.0440300000000002</v>
      </c>
      <c r="F1751" s="2">
        <f t="shared" si="217"/>
        <v>4.0668350000000002</v>
      </c>
      <c r="G1751" s="2">
        <f t="shared" si="211"/>
        <v>4.140104</v>
      </c>
      <c r="H1751" s="2">
        <f t="shared" si="215"/>
        <v>3.5363199999999972</v>
      </c>
      <c r="I1751" s="2">
        <f t="array" ref="I1751">SUMPRODUCT(B1735:B1754, (ROW(B1735:B1754)-ROW(B1735)+1)) / (20*21/2)</f>
        <v>4.0591504761904762</v>
      </c>
      <c r="J1751" s="2">
        <f t="shared" si="218"/>
        <v>4.0765450740131417</v>
      </c>
      <c r="K1751" s="2">
        <f t="shared" si="212"/>
        <v>4.1126424313965844</v>
      </c>
    </row>
    <row r="1752" spans="1:11" ht="13.5" x14ac:dyDescent="0.25">
      <c r="A1752" s="3">
        <f>TITRES_STAT!B1755</f>
        <v>44566</v>
      </c>
      <c r="B1752" s="6">
        <f>TITRES_STAT!D1755</f>
        <v>4.0639000000000003</v>
      </c>
      <c r="C1752" s="2">
        <f t="shared" si="213"/>
        <v>-1.3199999999999434E-2</v>
      </c>
      <c r="D1752" s="2">
        <f t="shared" si="214"/>
        <v>4.0744600000000002</v>
      </c>
      <c r="E1752" s="2">
        <f t="shared" si="216"/>
        <v>4.0447000000000006</v>
      </c>
      <c r="F1752" s="2">
        <f t="shared" si="217"/>
        <v>4.0651850000000005</v>
      </c>
      <c r="G1752" s="2">
        <f t="shared" si="211"/>
        <v>4.1381220000000001</v>
      </c>
      <c r="H1752" s="2">
        <f t="shared" si="215"/>
        <v>3.5450374999999967</v>
      </c>
      <c r="I1752" s="2">
        <f t="array" ref="I1752">SUMPRODUCT(B1736:B1755, (ROW(B1736:B1755)-ROW(B1736)+1)) / (20*21/2)</f>
        <v>4.0617623809523824</v>
      </c>
      <c r="J1752" s="2">
        <f t="shared" si="218"/>
        <v>4.0753407812499853</v>
      </c>
      <c r="K1752" s="2">
        <f t="shared" si="212"/>
        <v>4.1107309634986793</v>
      </c>
    </row>
    <row r="1753" spans="1:11" ht="13.5" x14ac:dyDescent="0.25">
      <c r="A1753" s="3">
        <f>TITRES_STAT!B1756</f>
        <v>44567</v>
      </c>
      <c r="B1753" s="6">
        <f>TITRES_STAT!D1756</f>
        <v>4.0639000000000003</v>
      </c>
      <c r="C1753" s="2">
        <f t="shared" si="213"/>
        <v>0</v>
      </c>
      <c r="D1753" s="2">
        <f t="shared" si="214"/>
        <v>4.0744600000000002</v>
      </c>
      <c r="E1753" s="2">
        <f t="shared" si="216"/>
        <v>4.0453700000000001</v>
      </c>
      <c r="F1753" s="2">
        <f t="shared" si="217"/>
        <v>4.0635349999999999</v>
      </c>
      <c r="G1753" s="2">
        <f t="shared" si="211"/>
        <v>4.1349520000000002</v>
      </c>
      <c r="H1753" s="2">
        <f t="shared" si="215"/>
        <v>3.553607999999997</v>
      </c>
      <c r="I1753" s="2">
        <f t="array" ref="I1753">SUMPRODUCT(B1737:B1756, (ROW(B1737:B1756)-ROW(B1737)+1)) / (20*21/2)</f>
        <v>4.0644057142857148</v>
      </c>
      <c r="J1753" s="2">
        <f t="shared" si="218"/>
        <v>4.0742511830357016</v>
      </c>
      <c r="K1753" s="2">
        <f t="shared" si="212"/>
        <v>4.1088944551261823</v>
      </c>
    </row>
    <row r="1754" spans="1:11" ht="13.5" x14ac:dyDescent="0.25">
      <c r="A1754" s="3">
        <f>TITRES_STAT!B1757</f>
        <v>44568</v>
      </c>
      <c r="B1754" s="6">
        <f>TITRES_STAT!D1757</f>
        <v>4.0837000000000003</v>
      </c>
      <c r="C1754" s="2">
        <f t="shared" si="213"/>
        <v>1.980000000000004E-2</v>
      </c>
      <c r="D1754" s="2">
        <f t="shared" si="214"/>
        <v>4.0744600000000002</v>
      </c>
      <c r="E1754" s="2">
        <f t="shared" si="216"/>
        <v>4.05396</v>
      </c>
      <c r="F1754" s="2">
        <f t="shared" si="217"/>
        <v>4.0628750000000009</v>
      </c>
      <c r="G1754" s="2">
        <f t="shared" si="211"/>
        <v>4.1321779999999997</v>
      </c>
      <c r="H1754" s="2">
        <f t="shared" si="215"/>
        <v>3.5622774999999969</v>
      </c>
      <c r="I1754" s="2">
        <f t="array" ref="I1754">SUMPRODUCT(B1738:B1757, (ROW(B1738:B1757)-ROW(B1738)+1)) / (20*21/2)</f>
        <v>4.0670490476190482</v>
      </c>
      <c r="J1754" s="2">
        <f t="shared" si="218"/>
        <v>4.0751510703656351</v>
      </c>
      <c r="K1754" s="2">
        <f t="shared" si="212"/>
        <v>4.1079064372780971</v>
      </c>
    </row>
    <row r="1755" spans="1:11" ht="13.5" x14ac:dyDescent="0.25">
      <c r="A1755" s="3">
        <f>TITRES_STAT!B1758</f>
        <v>44571</v>
      </c>
      <c r="B1755" s="6">
        <f>TITRES_STAT!D1758</f>
        <v>4.0903</v>
      </c>
      <c r="C1755" s="2">
        <f t="shared" si="213"/>
        <v>6.5999999999997172E-3</v>
      </c>
      <c r="D1755" s="2">
        <f t="shared" si="214"/>
        <v>4.07578</v>
      </c>
      <c r="E1755" s="2">
        <f t="shared" si="216"/>
        <v>4.0665199999999997</v>
      </c>
      <c r="F1755" s="2">
        <f t="shared" si="217"/>
        <v>4.062545000000001</v>
      </c>
      <c r="G1755" s="2">
        <f t="shared" si="211"/>
        <v>4.1308559999999996</v>
      </c>
      <c r="H1755" s="2">
        <f t="shared" si="215"/>
        <v>3.5709799999999974</v>
      </c>
      <c r="I1755" s="2">
        <f t="array" ref="I1755">SUMPRODUCT(B1739:B1758, (ROW(B1739:B1758)-ROW(B1739)+1)) / (20*21/2)</f>
        <v>4.0734638095238092</v>
      </c>
      <c r="J1755" s="2">
        <f t="shared" si="218"/>
        <v>4.0765938255689083</v>
      </c>
      <c r="K1755" s="2">
        <f t="shared" si="212"/>
        <v>4.1072159887573871</v>
      </c>
    </row>
    <row r="1756" spans="1:11" ht="13.5" x14ac:dyDescent="0.25">
      <c r="A1756" s="3">
        <f>TITRES_STAT!B1759</f>
        <v>44572</v>
      </c>
      <c r="B1756" s="6">
        <f>TITRES_STAT!D1759</f>
        <v>4.0903</v>
      </c>
      <c r="C1756" s="2">
        <f t="shared" si="213"/>
        <v>0</v>
      </c>
      <c r="D1756" s="2">
        <f t="shared" si="214"/>
        <v>4.0784199999999995</v>
      </c>
      <c r="E1756" s="2">
        <f t="shared" si="216"/>
        <v>4.0757700000000003</v>
      </c>
      <c r="F1756" s="2">
        <f t="shared" si="217"/>
        <v>4.0625450000000001</v>
      </c>
      <c r="G1756" s="2">
        <f t="shared" si="211"/>
        <v>4.1284780000000003</v>
      </c>
      <c r="H1756" s="2">
        <f t="shared" si="215"/>
        <v>3.5796824999999965</v>
      </c>
      <c r="I1756" s="2">
        <f t="array" ref="I1756">SUMPRODUCT(B1740:B1759, (ROW(B1740:B1759)-ROW(B1740)+1)) / (20*21/2)</f>
        <v>4.0860166666666675</v>
      </c>
      <c r="J1756" s="2">
        <f t="shared" si="218"/>
        <v>4.0778991755147267</v>
      </c>
      <c r="K1756" s="2">
        <f t="shared" si="212"/>
        <v>4.1065526166492541</v>
      </c>
    </row>
    <row r="1757" spans="1:11" ht="13.5" x14ac:dyDescent="0.25">
      <c r="A1757" s="3">
        <f>TITRES_STAT!B1760</f>
        <v>44573</v>
      </c>
      <c r="B1757" s="6">
        <f>TITRES_STAT!D1760</f>
        <v>4.0903</v>
      </c>
      <c r="C1757" s="2">
        <f t="shared" si="213"/>
        <v>0</v>
      </c>
      <c r="D1757" s="2">
        <f t="shared" si="214"/>
        <v>4.0836999999999994</v>
      </c>
      <c r="E1757" s="2">
        <f t="shared" si="216"/>
        <v>4.0790799999999994</v>
      </c>
      <c r="F1757" s="2">
        <f t="shared" si="217"/>
        <v>4.062545000000001</v>
      </c>
      <c r="G1757" s="2">
        <f t="shared" si="211"/>
        <v>4.1264960000000004</v>
      </c>
      <c r="H1757" s="2">
        <f t="shared" si="215"/>
        <v>3.5883849999999962</v>
      </c>
      <c r="I1757" s="2">
        <f t="array" ref="I1757">SUMPRODUCT(B1741:B1760, (ROW(B1741:B1760)-ROW(B1741)+1)) / (20*21/2)</f>
        <v>4.1074728571428576</v>
      </c>
      <c r="J1757" s="2">
        <f t="shared" si="218"/>
        <v>4.0790802064180864</v>
      </c>
      <c r="K1757" s="2">
        <f t="shared" si="212"/>
        <v>4.1059152591335968</v>
      </c>
    </row>
    <row r="1758" spans="1:11" ht="13.5" x14ac:dyDescent="0.25">
      <c r="A1758" s="3">
        <f>TITRES_STAT!B1761</f>
        <v>44574</v>
      </c>
      <c r="B1758" s="6">
        <f>TITRES_STAT!D1761</f>
        <v>4.1299000000000001</v>
      </c>
      <c r="C1758" s="2">
        <f t="shared" si="213"/>
        <v>3.960000000000008E-2</v>
      </c>
      <c r="D1758" s="2">
        <f t="shared" si="214"/>
        <v>4.0968999999999998</v>
      </c>
      <c r="E1758" s="2">
        <f t="shared" si="216"/>
        <v>4.08568</v>
      </c>
      <c r="F1758" s="2">
        <f t="shared" si="217"/>
        <v>4.0641950000000007</v>
      </c>
      <c r="G1758" s="2">
        <f t="shared" si="211"/>
        <v>4.1251740000000003</v>
      </c>
      <c r="H1758" s="2">
        <f t="shared" si="215"/>
        <v>3.5972854999999959</v>
      </c>
      <c r="I1758" s="2">
        <f t="array" ref="I1758">SUMPRODUCT(B1742:B1761, (ROW(B1742:B1761)-ROW(B1742)+1)) / (20*21/2)</f>
        <v>4.1254080952380949</v>
      </c>
      <c r="J1758" s="2">
        <f t="shared" si="218"/>
        <v>4.0839201867592214</v>
      </c>
      <c r="K1758" s="2">
        <f t="shared" si="212"/>
        <v>4.1068558372067896</v>
      </c>
    </row>
    <row r="1759" spans="1:11" ht="13.5" x14ac:dyDescent="0.25">
      <c r="A1759" s="3">
        <f>TITRES_STAT!B1762</f>
        <v>44575</v>
      </c>
      <c r="B1759" s="6">
        <f>TITRES_STAT!D1762</f>
        <v>4.1959999999999997</v>
      </c>
      <c r="C1759" s="2">
        <f t="shared" si="213"/>
        <v>6.6099999999999604E-2</v>
      </c>
      <c r="D1759" s="2">
        <f t="shared" si="214"/>
        <v>4.1193600000000004</v>
      </c>
      <c r="E1759" s="2">
        <f t="shared" si="216"/>
        <v>4.0969099999999994</v>
      </c>
      <c r="F1759" s="2">
        <f t="shared" si="217"/>
        <v>4.0698100000000013</v>
      </c>
      <c r="G1759" s="2">
        <f t="shared" si="211"/>
        <v>4.1258340000000011</v>
      </c>
      <c r="H1759" s="2">
        <f t="shared" si="215"/>
        <v>3.6063699999999961</v>
      </c>
      <c r="I1759" s="2">
        <f t="array" ref="I1759">SUMPRODUCT(B1743:B1762, (ROW(B1743:B1762)-ROW(B1743)+1)) / (20*21/2)</f>
        <v>4.1423680952380941</v>
      </c>
      <c r="J1759" s="2">
        <f t="shared" si="218"/>
        <v>4.0945944546869146</v>
      </c>
      <c r="K1759" s="2">
        <f t="shared" si="212"/>
        <v>4.1103516867280918</v>
      </c>
    </row>
    <row r="1760" spans="1:11" ht="13.5" x14ac:dyDescent="0.25">
      <c r="A1760" s="3">
        <f>TITRES_STAT!B1763</f>
        <v>44578</v>
      </c>
      <c r="B1760" s="6">
        <f>TITRES_STAT!D1763</f>
        <v>4.2950999999999997</v>
      </c>
      <c r="C1760" s="2">
        <f t="shared" si="213"/>
        <v>9.9099999999999966E-2</v>
      </c>
      <c r="D1760" s="2">
        <f t="shared" si="214"/>
        <v>4.1603200000000005</v>
      </c>
      <c r="E1760" s="2">
        <f t="shared" si="216"/>
        <v>4.1180499999999993</v>
      </c>
      <c r="F1760" s="2">
        <f t="shared" si="217"/>
        <v>4.0803800000000008</v>
      </c>
      <c r="G1760" s="2">
        <f t="shared" si="211"/>
        <v>4.1284760000000009</v>
      </c>
      <c r="H1760" s="2">
        <f t="shared" si="215"/>
        <v>3.6159499999999962</v>
      </c>
      <c r="I1760" s="2">
        <f t="array" ref="I1760">SUMPRODUCT(B1744:B1763, (ROW(B1744:B1763)-ROW(B1744)+1)) / (20*21/2)</f>
        <v>4.1602066666666673</v>
      </c>
      <c r="J1760" s="2">
        <f t="shared" si="218"/>
        <v>4.113690220907209</v>
      </c>
      <c r="K1760" s="2">
        <f t="shared" si="212"/>
        <v>4.1175967186211082</v>
      </c>
    </row>
    <row r="1761" spans="1:11" ht="13.5" x14ac:dyDescent="0.25">
      <c r="A1761" s="3">
        <f>TITRES_STAT!B1764</f>
        <v>44579</v>
      </c>
      <c r="B1761" s="6">
        <f>TITRES_STAT!D1764</f>
        <v>4.2686999999999999</v>
      </c>
      <c r="C1761" s="2">
        <f t="shared" si="213"/>
        <v>-2.6399999999999757E-2</v>
      </c>
      <c r="D1761" s="2">
        <f t="shared" si="214"/>
        <v>4.1959999999999997</v>
      </c>
      <c r="E1761" s="2">
        <f t="shared" si="216"/>
        <v>4.1372099999999996</v>
      </c>
      <c r="F1761" s="2">
        <f t="shared" si="217"/>
        <v>4.0906200000000004</v>
      </c>
      <c r="G1761" s="2">
        <f t="shared" si="211"/>
        <v>4.1299300000000008</v>
      </c>
      <c r="H1761" s="2">
        <f t="shared" si="215"/>
        <v>3.6253979999999966</v>
      </c>
      <c r="I1761" s="2">
        <f t="array" ref="I1761">SUMPRODUCT(B1745:B1764, (ROW(B1745:B1764)-ROW(B1745)+1)) / (20*21/2)</f>
        <v>4.1800961904761902</v>
      </c>
      <c r="J1761" s="2">
        <f t="shared" si="218"/>
        <v>4.128453057011285</v>
      </c>
      <c r="K1761" s="2">
        <f t="shared" si="212"/>
        <v>4.123522337498712</v>
      </c>
    </row>
    <row r="1762" spans="1:11" ht="13.5" x14ac:dyDescent="0.25">
      <c r="A1762" s="3">
        <f>TITRES_STAT!B1765</f>
        <v>44580</v>
      </c>
      <c r="B1762" s="6">
        <f>TITRES_STAT!D1765</f>
        <v>4.2686999999999999</v>
      </c>
      <c r="C1762" s="2">
        <f t="shared" si="213"/>
        <v>0</v>
      </c>
      <c r="D1762" s="2">
        <f t="shared" si="214"/>
        <v>4.2316799999999999</v>
      </c>
      <c r="E1762" s="2">
        <f t="shared" si="216"/>
        <v>4.1576900000000006</v>
      </c>
      <c r="F1762" s="2">
        <f t="shared" si="217"/>
        <v>4.1011949999999997</v>
      </c>
      <c r="G1762" s="2">
        <f t="shared" si="211"/>
        <v>4.1315160000000004</v>
      </c>
      <c r="H1762" s="2">
        <f t="shared" si="215"/>
        <v>3.6348459999999965</v>
      </c>
      <c r="I1762" s="2">
        <f t="array" ref="I1762">SUMPRODUCT(B1746:B1765, (ROW(B1746:B1765)-ROW(B1746)+1)) / (20*21/2)</f>
        <v>4.2148057142857143</v>
      </c>
      <c r="J1762" s="2">
        <f t="shared" si="218"/>
        <v>4.1418099087244959</v>
      </c>
      <c r="K1762" s="2">
        <f t="shared" si="212"/>
        <v>4.1292155791654297</v>
      </c>
    </row>
    <row r="1763" spans="1:11" ht="13.5" x14ac:dyDescent="0.25">
      <c r="A1763" s="3">
        <f>TITRES_STAT!B1766</f>
        <v>44581</v>
      </c>
      <c r="B1763" s="6">
        <f>TITRES_STAT!D1766</f>
        <v>4.2885</v>
      </c>
      <c r="C1763" s="2">
        <f t="shared" si="213"/>
        <v>1.980000000000004E-2</v>
      </c>
      <c r="D1763" s="2">
        <f t="shared" si="214"/>
        <v>4.263399999999999</v>
      </c>
      <c r="E1763" s="2">
        <f t="shared" si="216"/>
        <v>4.1801499999999994</v>
      </c>
      <c r="F1763" s="2">
        <f t="shared" si="217"/>
        <v>4.1127599999999997</v>
      </c>
      <c r="G1763" s="2">
        <f t="shared" si="211"/>
        <v>4.1328379999999996</v>
      </c>
      <c r="H1763" s="2">
        <f t="shared" si="215"/>
        <v>3.644392999999996</v>
      </c>
      <c r="I1763" s="2">
        <f t="array" ref="I1763">SUMPRODUCT(B1747:B1766, (ROW(B1747:B1766)-ROW(B1747)+1)) / (20*21/2)</f>
        <v>4.253283333333334</v>
      </c>
      <c r="J1763" s="2">
        <f t="shared" si="218"/>
        <v>4.1557803936078779</v>
      </c>
      <c r="K1763" s="2">
        <f t="shared" si="212"/>
        <v>4.135462027041295</v>
      </c>
    </row>
    <row r="1764" spans="1:11" ht="13.5" x14ac:dyDescent="0.25">
      <c r="A1764" s="3">
        <f>TITRES_STAT!B1767</f>
        <v>44582</v>
      </c>
      <c r="B1764" s="6">
        <f>TITRES_STAT!D1767</f>
        <v>4.3216000000000001</v>
      </c>
      <c r="C1764" s="2">
        <f t="shared" si="213"/>
        <v>3.3100000000000129E-2</v>
      </c>
      <c r="D1764" s="2">
        <f t="shared" si="214"/>
        <v>4.2885200000000001</v>
      </c>
      <c r="E1764" s="2">
        <f t="shared" si="216"/>
        <v>4.2039400000000002</v>
      </c>
      <c r="F1764" s="2">
        <f t="shared" si="217"/>
        <v>4.1289499999999997</v>
      </c>
      <c r="G1764" s="2">
        <f t="shared" si="211"/>
        <v>4.1349539999999987</v>
      </c>
      <c r="H1764" s="2">
        <f t="shared" si="215"/>
        <v>3.6540464999999966</v>
      </c>
      <c r="I1764" s="2">
        <f t="array" ref="I1764">SUMPRODUCT(B1748:B1767, (ROW(B1748:B1767)-ROW(B1748)+1)) / (20*21/2)</f>
        <v>4.3016771428571428</v>
      </c>
      <c r="J1764" s="2">
        <f t="shared" si="218"/>
        <v>4.1715727370737943</v>
      </c>
      <c r="K1764" s="2">
        <f t="shared" si="212"/>
        <v>4.1427615553926165</v>
      </c>
    </row>
    <row r="1765" spans="1:11" ht="13.5" x14ac:dyDescent="0.25">
      <c r="A1765" s="3">
        <f>TITRES_STAT!B1768</f>
        <v>44585</v>
      </c>
      <c r="B1765" s="6">
        <f>TITRES_STAT!D1768</f>
        <v>4.4934000000000003</v>
      </c>
      <c r="C1765" s="2">
        <f t="shared" si="213"/>
        <v>0.17180000000000017</v>
      </c>
      <c r="D1765" s="2">
        <f t="shared" si="214"/>
        <v>4.3281800000000006</v>
      </c>
      <c r="E1765" s="2">
        <f t="shared" si="216"/>
        <v>4.2442500000000001</v>
      </c>
      <c r="F1765" s="2">
        <f t="shared" si="217"/>
        <v>4.155384999999999</v>
      </c>
      <c r="G1765" s="2">
        <f t="shared" si="211"/>
        <v>4.1405059999999994</v>
      </c>
      <c r="H1765" s="2">
        <f t="shared" si="215"/>
        <v>3.6647059999999967</v>
      </c>
      <c r="I1765" s="2">
        <f t="array" ref="I1765">SUMPRODUCT(B1749:B1768, (ROW(B1749:B1768)-ROW(B1749)+1)) / (20*21/2)</f>
        <v>4.350192857142857</v>
      </c>
      <c r="J1765" s="2">
        <f t="shared" si="218"/>
        <v>4.2022229525905761</v>
      </c>
      <c r="K1765" s="2">
        <f t="shared" si="212"/>
        <v>4.1565120826321218</v>
      </c>
    </row>
    <row r="1766" spans="1:11" ht="13.5" x14ac:dyDescent="0.25">
      <c r="A1766" s="3">
        <f>TITRES_STAT!B1769</f>
        <v>44586</v>
      </c>
      <c r="B1766" s="6">
        <f>TITRES_STAT!D1769</f>
        <v>4.5594000000000001</v>
      </c>
      <c r="C1766" s="2">
        <f t="shared" si="213"/>
        <v>6.5999999999999837E-2</v>
      </c>
      <c r="D1766" s="2">
        <f t="shared" si="214"/>
        <v>4.3863199999999996</v>
      </c>
      <c r="E1766" s="2">
        <f t="shared" si="216"/>
        <v>4.2911600000000005</v>
      </c>
      <c r="F1766" s="2">
        <f t="shared" si="217"/>
        <v>4.183465</v>
      </c>
      <c r="G1766" s="2">
        <f t="shared" si="211"/>
        <v>4.1473779999999998</v>
      </c>
      <c r="H1766" s="2">
        <f t="shared" si="215"/>
        <v>3.6756954999999967</v>
      </c>
      <c r="I1766" s="2">
        <f t="array" ref="I1766">SUMPRODUCT(B1750:B1769, (ROW(B1750:B1769)-ROW(B1750)+1)) / (20*21/2)</f>
        <v>4.3911623809523812</v>
      </c>
      <c r="J1766" s="2">
        <f t="shared" si="218"/>
        <v>4.2362398142486164</v>
      </c>
      <c r="K1766" s="2">
        <f t="shared" si="212"/>
        <v>4.1723116088034109</v>
      </c>
    </row>
    <row r="1767" spans="1:11" ht="13.5" x14ac:dyDescent="0.25">
      <c r="A1767" s="3">
        <f>TITRES_STAT!B1770</f>
        <v>44587</v>
      </c>
      <c r="B1767" s="6">
        <f>TITRES_STAT!D1770</f>
        <v>4.6916000000000002</v>
      </c>
      <c r="C1767" s="2">
        <f t="shared" si="213"/>
        <v>0.1322000000000001</v>
      </c>
      <c r="D1767" s="2">
        <f t="shared" si="214"/>
        <v>4.4709000000000003</v>
      </c>
      <c r="E1767" s="2">
        <f t="shared" si="216"/>
        <v>4.3512899999999997</v>
      </c>
      <c r="F1767" s="2">
        <f t="shared" si="217"/>
        <v>4.215185</v>
      </c>
      <c r="G1767" s="2">
        <f t="shared" si="211"/>
        <v>4.1567619999999987</v>
      </c>
      <c r="H1767" s="2">
        <f t="shared" si="215"/>
        <v>3.687404499999996</v>
      </c>
      <c r="I1767" s="2">
        <f t="array" ref="I1767">SUMPRODUCT(B1751:B1770, (ROW(B1751:B1770)-ROW(B1751)+1)) / (20*21/2)</f>
        <v>4.4337</v>
      </c>
      <c r="J1767" s="2">
        <f t="shared" si="218"/>
        <v>4.2796074509868438</v>
      </c>
      <c r="K1767" s="2">
        <f t="shared" si="212"/>
        <v>4.1926758594385722</v>
      </c>
    </row>
    <row r="1768" spans="1:11" ht="13.5" x14ac:dyDescent="0.25">
      <c r="A1768" s="3">
        <f>TITRES_STAT!B1771</f>
        <v>44588</v>
      </c>
      <c r="B1768" s="6">
        <f>TITRES_STAT!D1771</f>
        <v>4.7245999999999997</v>
      </c>
      <c r="C1768" s="2">
        <f t="shared" si="213"/>
        <v>3.2999999999999474E-2</v>
      </c>
      <c r="D1768" s="2">
        <f t="shared" si="214"/>
        <v>4.5581200000000006</v>
      </c>
      <c r="E1768" s="2">
        <f t="shared" si="216"/>
        <v>4.4107600000000007</v>
      </c>
      <c r="F1768" s="2">
        <f t="shared" si="217"/>
        <v>4.248219999999999</v>
      </c>
      <c r="G1768" s="2">
        <f t="shared" si="211"/>
        <v>4.1669379999999991</v>
      </c>
      <c r="H1768" s="2">
        <f t="shared" si="215"/>
        <v>3.6992784999999966</v>
      </c>
      <c r="I1768" s="2">
        <f t="array" ref="I1768">SUMPRODUCT(B1752:B1771, (ROW(B1752:B1771)-ROW(B1752)+1)) / (20*21/2)</f>
        <v>4.4700428571428565</v>
      </c>
      <c r="J1768" s="2">
        <f t="shared" si="218"/>
        <v>4.3219876937500015</v>
      </c>
      <c r="K1768" s="2">
        <f t="shared" si="212"/>
        <v>4.2135356296566675</v>
      </c>
    </row>
    <row r="1769" spans="1:11" ht="13.5" x14ac:dyDescent="0.25">
      <c r="A1769" s="3">
        <f>TITRES_STAT!B1772</f>
        <v>44589</v>
      </c>
      <c r="B1769" s="6">
        <f>TITRES_STAT!D1772</f>
        <v>4.6783999999999999</v>
      </c>
      <c r="C1769" s="2">
        <f t="shared" si="213"/>
        <v>-4.6199999999999797E-2</v>
      </c>
      <c r="D1769" s="2">
        <f t="shared" si="214"/>
        <v>4.62948</v>
      </c>
      <c r="E1769" s="2">
        <f t="shared" si="216"/>
        <v>4.4590000000000005</v>
      </c>
      <c r="F1769" s="2">
        <f t="shared" si="217"/>
        <v>4.2779549999999986</v>
      </c>
      <c r="G1769" s="2">
        <f t="shared" si="211"/>
        <v>4.1761899999999992</v>
      </c>
      <c r="H1769" s="2">
        <f t="shared" si="215"/>
        <v>3.7107749999999964</v>
      </c>
      <c r="I1769" s="2">
        <f t="array" ref="I1769">SUMPRODUCT(B1753:B1772, (ROW(B1753:B1772)-ROW(B1753)+1)) / (20*21/2)</f>
        <v>4.5091261904761906</v>
      </c>
      <c r="J1769" s="2">
        <f t="shared" si="218"/>
        <v>4.3559317229166679</v>
      </c>
      <c r="K1769" s="2">
        <f t="shared" si="212"/>
        <v>4.2317656049642496</v>
      </c>
    </row>
    <row r="1770" spans="1:11" ht="13.5" x14ac:dyDescent="0.25">
      <c r="A1770" s="3">
        <f>TITRES_STAT!B1773</f>
        <v>44592</v>
      </c>
      <c r="B1770" s="6">
        <f>TITRES_STAT!D1773</f>
        <v>4.7245999999999997</v>
      </c>
      <c r="C1770" s="2">
        <f t="shared" si="213"/>
        <v>4.6199999999999797E-2</v>
      </c>
      <c r="D1770" s="2">
        <f t="shared" si="214"/>
        <v>4.6757200000000001</v>
      </c>
      <c r="E1770" s="2">
        <f t="shared" si="216"/>
        <v>4.5019499999999999</v>
      </c>
      <c r="F1770" s="2">
        <f t="shared" si="217"/>
        <v>4.3099999999999996</v>
      </c>
      <c r="G1770" s="2">
        <f t="shared" si="211"/>
        <v>4.1863659999999996</v>
      </c>
      <c r="H1770" s="2">
        <f t="shared" si="215"/>
        <v>3.7223554999999964</v>
      </c>
      <c r="I1770" s="2">
        <f t="array" ref="I1770">SUMPRODUCT(B1754:B1773, (ROW(B1754:B1773)-ROW(B1754)+1)) / (20*21/2)</f>
        <v>4.5436799999999993</v>
      </c>
      <c r="J1770" s="2">
        <f t="shared" si="218"/>
        <v>4.3910429874007946</v>
      </c>
      <c r="K1770" s="2">
        <f t="shared" si="212"/>
        <v>4.2510924439852591</v>
      </c>
    </row>
    <row r="1771" spans="1:11" ht="13.5" x14ac:dyDescent="0.25">
      <c r="A1771" s="3">
        <f>TITRES_STAT!B1774</f>
        <v>44593</v>
      </c>
      <c r="B1771" s="6">
        <f>TITRES_STAT!D1774</f>
        <v>4.6916000000000002</v>
      </c>
      <c r="C1771" s="2">
        <f t="shared" si="213"/>
        <v>-3.2999999999999474E-2</v>
      </c>
      <c r="D1771" s="2">
        <f t="shared" si="214"/>
        <v>4.7021600000000001</v>
      </c>
      <c r="E1771" s="2">
        <f t="shared" si="216"/>
        <v>4.5442400000000003</v>
      </c>
      <c r="F1771" s="2">
        <f t="shared" si="217"/>
        <v>4.3407249999999991</v>
      </c>
      <c r="G1771" s="2">
        <f t="shared" si="211"/>
        <v>4.1966739999999998</v>
      </c>
      <c r="H1771" s="2">
        <f t="shared" si="215"/>
        <v>3.734064499999997</v>
      </c>
      <c r="I1771" s="2">
        <f t="array" ref="I1771">SUMPRODUCT(B1755:B1774, (ROW(B1755:B1774)-ROW(B1755)+1)) / (20*21/2)</f>
        <v>4.5743957142857141</v>
      </c>
      <c r="J1771" s="2">
        <f t="shared" si="218"/>
        <v>4.4196674647911953</v>
      </c>
      <c r="K1771" s="2">
        <f t="shared" si="212"/>
        <v>4.2683672501034851</v>
      </c>
    </row>
    <row r="1772" spans="1:11" ht="13.5" x14ac:dyDescent="0.25">
      <c r="A1772" s="3">
        <f>TITRES_STAT!B1775</f>
        <v>44594</v>
      </c>
      <c r="B1772" s="6">
        <f>TITRES_STAT!D1775</f>
        <v>4.7511000000000001</v>
      </c>
      <c r="C1772" s="2">
        <f t="shared" si="213"/>
        <v>5.9499999999999886E-2</v>
      </c>
      <c r="D1772" s="2">
        <f t="shared" si="214"/>
        <v>4.7140599999999999</v>
      </c>
      <c r="E1772" s="2">
        <f t="shared" si="216"/>
        <v>4.5924800000000001</v>
      </c>
      <c r="F1772" s="2">
        <f t="shared" si="217"/>
        <v>4.3750849999999994</v>
      </c>
      <c r="G1772" s="2">
        <f t="shared" si="211"/>
        <v>4.2075119999999995</v>
      </c>
      <c r="H1772" s="2">
        <f t="shared" si="215"/>
        <v>3.745924499999997</v>
      </c>
      <c r="I1772" s="2">
        <f t="array" ref="I1772">SUMPRODUCT(B1756:B1775, (ROW(B1756:B1775)-ROW(B1756)+1)) / (20*21/2)</f>
        <v>4.6032847619047619</v>
      </c>
      <c r="J1772" s="2">
        <f t="shared" si="218"/>
        <v>4.4512324681444149</v>
      </c>
      <c r="K1772" s="2">
        <f t="shared" si="212"/>
        <v>4.2872979461778584</v>
      </c>
    </row>
    <row r="1773" spans="1:11" ht="13.5" x14ac:dyDescent="0.25">
      <c r="A1773" s="3">
        <f>TITRES_STAT!B1776</f>
        <v>44595</v>
      </c>
      <c r="B1773" s="6">
        <f>TITRES_STAT!D1776</f>
        <v>4.7378999999999998</v>
      </c>
      <c r="C1773" s="2">
        <f t="shared" si="213"/>
        <v>-1.3200000000000323E-2</v>
      </c>
      <c r="D1773" s="2">
        <f t="shared" si="214"/>
        <v>4.7167200000000005</v>
      </c>
      <c r="E1773" s="2">
        <f t="shared" si="216"/>
        <v>4.6374200000000005</v>
      </c>
      <c r="F1773" s="2">
        <f t="shared" si="217"/>
        <v>4.4087849999999991</v>
      </c>
      <c r="G1773" s="2">
        <f t="shared" si="211"/>
        <v>4.2180860000000004</v>
      </c>
      <c r="H1773" s="2">
        <f t="shared" si="215"/>
        <v>3.7576009999999966</v>
      </c>
      <c r="I1773" s="2">
        <f t="array" ref="I1773">SUMPRODUCT(B1757:B1776, (ROW(B1757:B1776)-ROW(B1757)+1)) / (20*21/2)</f>
        <v>4.6340871428571431</v>
      </c>
      <c r="J1773" s="2">
        <f t="shared" si="218"/>
        <v>4.4785341378449468</v>
      </c>
      <c r="K1773" s="2">
        <f t="shared" si="212"/>
        <v>4.3049686149551976</v>
      </c>
    </row>
    <row r="1774" spans="1:11" ht="13.5" x14ac:dyDescent="0.25">
      <c r="A1774" s="3">
        <f>TITRES_STAT!B1777</f>
        <v>44596</v>
      </c>
      <c r="B1774" s="6">
        <f>TITRES_STAT!D1777</f>
        <v>4.7313000000000001</v>
      </c>
      <c r="C1774" s="2">
        <f t="shared" si="213"/>
        <v>-6.5999999999997172E-3</v>
      </c>
      <c r="D1774" s="2">
        <f t="shared" si="214"/>
        <v>4.7273000000000005</v>
      </c>
      <c r="E1774" s="2">
        <f t="shared" si="216"/>
        <v>4.6783899999999994</v>
      </c>
      <c r="F1774" s="2">
        <f t="shared" si="217"/>
        <v>4.4411649999999998</v>
      </c>
      <c r="G1774" s="2">
        <f t="shared" si="211"/>
        <v>4.2287919999999994</v>
      </c>
      <c r="H1774" s="2">
        <f t="shared" si="215"/>
        <v>3.7695084999999966</v>
      </c>
      <c r="I1774" s="2">
        <f t="array" ref="I1774">SUMPRODUCT(B1758:B1777, (ROW(B1758:B1777)-ROW(B1758)+1)) / (20*21/2)</f>
        <v>4.660265714285714</v>
      </c>
      <c r="J1774" s="2">
        <f t="shared" si="218"/>
        <v>4.5026070770978084</v>
      </c>
      <c r="K1774" s="2">
        <f t="shared" si="212"/>
        <v>4.3216874928000921</v>
      </c>
    </row>
    <row r="1775" spans="1:11" ht="13.5" x14ac:dyDescent="0.25">
      <c r="A1775" s="3">
        <f>TITRES_STAT!B1778</f>
        <v>44599</v>
      </c>
      <c r="B1775" s="6">
        <f>TITRES_STAT!D1778</f>
        <v>4.7445000000000004</v>
      </c>
      <c r="C1775" s="2">
        <f t="shared" si="213"/>
        <v>1.3200000000000323E-2</v>
      </c>
      <c r="D1775" s="2">
        <f t="shared" si="214"/>
        <v>4.7312799999999999</v>
      </c>
      <c r="E1775" s="2">
        <f t="shared" si="216"/>
        <v>4.7035</v>
      </c>
      <c r="F1775" s="2">
        <f t="shared" si="217"/>
        <v>4.4738749999999996</v>
      </c>
      <c r="G1775" s="2">
        <f t="shared" si="211"/>
        <v>4.2397619999999998</v>
      </c>
      <c r="H1775" s="2">
        <f t="shared" si="215"/>
        <v>3.7812469999999969</v>
      </c>
      <c r="I1775" s="2">
        <f t="array" ref="I1775">SUMPRODUCT(B1759:B1778, (ROW(B1759:B1778)-ROW(B1759)+1)) / (20*21/2)</f>
        <v>4.6825119047619044</v>
      </c>
      <c r="J1775" s="2">
        <f t="shared" si="218"/>
        <v>4.5256444983265887</v>
      </c>
      <c r="K1775" s="2">
        <f t="shared" si="212"/>
        <v>4.3382683754353826</v>
      </c>
    </row>
    <row r="1776" spans="1:11" ht="13.5" x14ac:dyDescent="0.25">
      <c r="A1776" s="3">
        <f>TITRES_STAT!B1779</f>
        <v>44600</v>
      </c>
      <c r="B1776" s="6">
        <f>TITRES_STAT!D1779</f>
        <v>4.7972999999999999</v>
      </c>
      <c r="C1776" s="2">
        <f t="shared" si="213"/>
        <v>5.2799999999999514E-2</v>
      </c>
      <c r="D1776" s="2">
        <f t="shared" si="214"/>
        <v>4.7524200000000008</v>
      </c>
      <c r="E1776" s="2">
        <f t="shared" si="216"/>
        <v>4.72729</v>
      </c>
      <c r="F1776" s="2">
        <f t="shared" si="217"/>
        <v>4.5092250000000007</v>
      </c>
      <c r="G1776" s="2">
        <f t="shared" si="211"/>
        <v>4.2525799999999991</v>
      </c>
      <c r="H1776" s="2">
        <f t="shared" si="215"/>
        <v>3.7931909999999966</v>
      </c>
      <c r="I1776" s="2">
        <f t="array" ref="I1776">SUMPRODUCT(B1760:B1779, (ROW(B1760:B1779)-ROW(B1760)+1)) / (20*21/2)</f>
        <v>4.6997885714285719</v>
      </c>
      <c r="J1776" s="2">
        <f t="shared" si="218"/>
        <v>4.551516450866913</v>
      </c>
      <c r="K1776" s="2">
        <f t="shared" si="212"/>
        <v>4.3562696156143872</v>
      </c>
    </row>
    <row r="1777" spans="1:11" ht="13.5" x14ac:dyDescent="0.25">
      <c r="A1777" s="3">
        <f>TITRES_STAT!B1780</f>
        <v>44601</v>
      </c>
      <c r="B1777" s="6">
        <f>TITRES_STAT!D1780</f>
        <v>4.7840999999999996</v>
      </c>
      <c r="C1777" s="2">
        <f t="shared" si="213"/>
        <v>-1.3200000000000323E-2</v>
      </c>
      <c r="D1777" s="2">
        <f t="shared" si="214"/>
        <v>4.7590200000000005</v>
      </c>
      <c r="E1777" s="2">
        <f t="shared" si="216"/>
        <v>4.7365399999999998</v>
      </c>
      <c r="F1777" s="2">
        <f t="shared" si="217"/>
        <v>4.5439150000000001</v>
      </c>
      <c r="G1777" s="2">
        <f t="shared" si="211"/>
        <v>4.266324</v>
      </c>
      <c r="H1777" s="2">
        <f t="shared" si="215"/>
        <v>3.8044814999999965</v>
      </c>
      <c r="I1777" s="2">
        <f t="array" ref="I1777">SUMPRODUCT(B1761:B1780, (ROW(B1761:B1780)-ROW(B1761)+1)) / (20*21/2)</f>
        <v>4.7162761904761901</v>
      </c>
      <c r="J1777" s="2">
        <f t="shared" si="218"/>
        <v>4.573667265070064</v>
      </c>
      <c r="K1777" s="2">
        <f t="shared" si="212"/>
        <v>4.3730472777471565</v>
      </c>
    </row>
    <row r="1778" spans="1:11" ht="13.5" x14ac:dyDescent="0.25">
      <c r="A1778" s="3">
        <f>TITRES_STAT!B1781</f>
        <v>44602</v>
      </c>
      <c r="B1778" s="6">
        <f>TITRES_STAT!D1781</f>
        <v>4.7774999999999999</v>
      </c>
      <c r="C1778" s="2">
        <f t="shared" si="213"/>
        <v>-6.5999999999997172E-3</v>
      </c>
      <c r="D1778" s="2">
        <f t="shared" si="214"/>
        <v>4.76694</v>
      </c>
      <c r="E1778" s="2">
        <f t="shared" si="216"/>
        <v>4.7418300000000002</v>
      </c>
      <c r="F1778" s="2">
        <f t="shared" si="217"/>
        <v>4.576295</v>
      </c>
      <c r="G1778" s="2">
        <f t="shared" ref="G1778:G1841" si="219">AVERAGE(B1729:B1778)</f>
        <v>4.2792759999999994</v>
      </c>
      <c r="H1778" s="2">
        <f t="shared" si="215"/>
        <v>3.814975499999997</v>
      </c>
      <c r="I1778" s="2">
        <f t="array" ref="I1778">SUMPRODUCT(B1762:B1781, (ROW(B1762:B1781)-ROW(B1762)+1)) / (20*21/2)</f>
        <v>4.7317238095238094</v>
      </c>
      <c r="J1778" s="2">
        <f t="shared" si="218"/>
        <v>4.5930799064919627</v>
      </c>
      <c r="K1778" s="2">
        <f t="shared" si="212"/>
        <v>4.3889081688158953</v>
      </c>
    </row>
    <row r="1779" spans="1:11" ht="13.5" x14ac:dyDescent="0.25">
      <c r="A1779" s="3">
        <f>TITRES_STAT!B1782</f>
        <v>44603</v>
      </c>
      <c r="B1779" s="6">
        <f>TITRES_STAT!D1782</f>
        <v>4.7576999999999998</v>
      </c>
      <c r="C1779" s="2">
        <f t="shared" si="213"/>
        <v>-1.980000000000004E-2</v>
      </c>
      <c r="D1779" s="2">
        <f t="shared" si="214"/>
        <v>4.7722199999999999</v>
      </c>
      <c r="E1779" s="2">
        <f t="shared" si="216"/>
        <v>4.7497600000000002</v>
      </c>
      <c r="F1779" s="2">
        <f t="shared" si="217"/>
        <v>4.6043800000000008</v>
      </c>
      <c r="G1779" s="2">
        <f t="shared" si="219"/>
        <v>4.2906420000000001</v>
      </c>
      <c r="H1779" s="2">
        <f t="shared" si="215"/>
        <v>3.8251059999999968</v>
      </c>
      <c r="I1779" s="2">
        <f t="array" ref="I1779">SUMPRODUCT(B1763:B1782, (ROW(B1763:B1782)-ROW(B1763)+1)) / (20*21/2)</f>
        <v>4.7465809523809517</v>
      </c>
      <c r="J1779" s="2">
        <f t="shared" si="218"/>
        <v>4.6087580106355848</v>
      </c>
      <c r="K1779" s="2">
        <f t="shared" ref="K1779:K1842" si="220">$K$4*B1779+(1-$K$4)*K1778</f>
        <v>4.4033705935682139</v>
      </c>
    </row>
    <row r="1780" spans="1:11" ht="13.5" x14ac:dyDescent="0.25">
      <c r="A1780" s="3">
        <f>TITRES_STAT!B1783</f>
        <v>44606</v>
      </c>
      <c r="B1780" s="6">
        <f>TITRES_STAT!D1783</f>
        <v>4.7774999999999999</v>
      </c>
      <c r="C1780" s="2">
        <f t="shared" si="213"/>
        <v>1.980000000000004E-2</v>
      </c>
      <c r="D1780" s="2">
        <f t="shared" si="214"/>
        <v>4.7788199999999996</v>
      </c>
      <c r="E1780" s="2">
        <f t="shared" si="216"/>
        <v>4.7550499999999998</v>
      </c>
      <c r="F1780" s="2">
        <f t="shared" si="217"/>
        <v>4.6284999999999998</v>
      </c>
      <c r="G1780" s="2">
        <f t="shared" si="219"/>
        <v>4.302404000000001</v>
      </c>
      <c r="H1780" s="2">
        <f t="shared" si="215"/>
        <v>3.8358639999999973</v>
      </c>
      <c r="I1780" s="2">
        <f t="array" ref="I1780">SUMPRODUCT(B1764:B1783, (ROW(B1764:B1783)-ROW(B1764)+1)) / (20*21/2)</f>
        <v>4.7632576190476188</v>
      </c>
      <c r="J1780" s="2">
        <f t="shared" si="218"/>
        <v>4.6248286762893391</v>
      </c>
      <c r="K1780" s="2">
        <f t="shared" si="220"/>
        <v>4.4180423349969118</v>
      </c>
    </row>
    <row r="1781" spans="1:11" ht="13.5" x14ac:dyDescent="0.25">
      <c r="A1781" s="3">
        <f>TITRES_STAT!B1784</f>
        <v>44607</v>
      </c>
      <c r="B1781" s="6">
        <f>TITRES_STAT!D1784</f>
        <v>4.7907000000000002</v>
      </c>
      <c r="C1781" s="2">
        <f t="shared" si="213"/>
        <v>1.3200000000000323E-2</v>
      </c>
      <c r="D1781" s="2">
        <f t="shared" si="214"/>
        <v>4.7774999999999999</v>
      </c>
      <c r="E1781" s="2">
        <f t="shared" si="216"/>
        <v>4.7649600000000003</v>
      </c>
      <c r="F1781" s="2">
        <f t="shared" si="217"/>
        <v>4.6546000000000003</v>
      </c>
      <c r="G1781" s="2">
        <f t="shared" si="219"/>
        <v>4.3160160000000012</v>
      </c>
      <c r="H1781" s="2">
        <f t="shared" si="215"/>
        <v>3.8472459999999971</v>
      </c>
      <c r="I1781" s="2">
        <f t="array" ref="I1781">SUMPRODUCT(B1765:B1784, (ROW(B1765:B1784)-ROW(B1765)+1)) / (20*21/2)</f>
        <v>4.7728280952380944</v>
      </c>
      <c r="J1781" s="2">
        <f t="shared" si="218"/>
        <v>4.6406259452141638</v>
      </c>
      <c r="K1781" s="2">
        <f t="shared" si="220"/>
        <v>4.4326563610754643</v>
      </c>
    </row>
    <row r="1782" spans="1:11" ht="13.5" x14ac:dyDescent="0.25">
      <c r="A1782" s="3">
        <f>TITRES_STAT!B1785</f>
        <v>44608</v>
      </c>
      <c r="B1782" s="6">
        <f>TITRES_STAT!D1785</f>
        <v>4.8106</v>
      </c>
      <c r="C1782" s="2">
        <f t="shared" si="213"/>
        <v>1.9899999999999807E-2</v>
      </c>
      <c r="D1782" s="2">
        <f t="shared" si="214"/>
        <v>4.7827999999999999</v>
      </c>
      <c r="E1782" s="2">
        <f t="shared" si="216"/>
        <v>4.7709099999999998</v>
      </c>
      <c r="F1782" s="2">
        <f t="shared" si="217"/>
        <v>4.6816949999999995</v>
      </c>
      <c r="G1782" s="2">
        <f t="shared" si="219"/>
        <v>4.3302900000000006</v>
      </c>
      <c r="H1782" s="2">
        <f t="shared" si="215"/>
        <v>3.8587274999999979</v>
      </c>
      <c r="I1782" s="2">
        <f t="array" ref="I1782">SUMPRODUCT(B1766:B1785, (ROW(B1766:B1785)-ROW(B1766)+1)) / (20*21/2)</f>
        <v>4.7794319047619052</v>
      </c>
      <c r="J1782" s="2">
        <f t="shared" si="218"/>
        <v>4.6568139504318626</v>
      </c>
      <c r="K1782" s="2">
        <f t="shared" si="220"/>
        <v>4.4474776802489755</v>
      </c>
    </row>
    <row r="1783" spans="1:11" ht="13.5" x14ac:dyDescent="0.25">
      <c r="A1783" s="3">
        <f>TITRES_STAT!B1786</f>
        <v>44609</v>
      </c>
      <c r="B1783" s="6">
        <f>TITRES_STAT!D1786</f>
        <v>4.8567999999999998</v>
      </c>
      <c r="C1783" s="2">
        <f t="shared" si="213"/>
        <v>4.6199999999999797E-2</v>
      </c>
      <c r="D1783" s="2">
        <f t="shared" si="214"/>
        <v>4.7986599999999999</v>
      </c>
      <c r="E1783" s="2">
        <f t="shared" si="216"/>
        <v>4.7827999999999999</v>
      </c>
      <c r="F1783" s="2">
        <f t="shared" si="217"/>
        <v>4.7101100000000002</v>
      </c>
      <c r="G1783" s="2">
        <f t="shared" si="219"/>
        <v>4.3454880000000005</v>
      </c>
      <c r="H1783" s="2">
        <f t="shared" si="215"/>
        <v>3.8704399999999977</v>
      </c>
      <c r="I1783" s="2">
        <f t="array" ref="I1783">SUMPRODUCT(B1767:B1786, (ROW(B1767:B1786)-ROW(B1767)+1)) / (20*21/2)</f>
        <v>4.7845571428571425</v>
      </c>
      <c r="J1783" s="2">
        <f t="shared" si="218"/>
        <v>4.6758602408669239</v>
      </c>
      <c r="K1783" s="2">
        <f t="shared" si="220"/>
        <v>4.4635295359254865</v>
      </c>
    </row>
    <row r="1784" spans="1:11" ht="13.5" x14ac:dyDescent="0.25">
      <c r="A1784" s="3">
        <f>TITRES_STAT!B1787</f>
        <v>44610</v>
      </c>
      <c r="B1784" s="6">
        <f>TITRES_STAT!D1787</f>
        <v>4.8106</v>
      </c>
      <c r="C1784" s="2">
        <f t="shared" si="213"/>
        <v>-4.6199999999999797E-2</v>
      </c>
      <c r="D1784" s="2">
        <f t="shared" si="214"/>
        <v>4.8092400000000008</v>
      </c>
      <c r="E1784" s="2">
        <f t="shared" si="216"/>
        <v>4.7907299999999999</v>
      </c>
      <c r="F1784" s="2">
        <f t="shared" si="217"/>
        <v>4.7345599999999992</v>
      </c>
      <c r="G1784" s="2">
        <f t="shared" si="219"/>
        <v>4.3597619999999999</v>
      </c>
      <c r="H1784" s="2">
        <f t="shared" si="215"/>
        <v>3.881921499999998</v>
      </c>
      <c r="I1784" s="2">
        <f t="array" ref="I1784">SUMPRODUCT(B1768:B1787, (ROW(B1768:B1787)-ROW(B1768)+1)) / (20*21/2)</f>
        <v>4.7841180952380951</v>
      </c>
      <c r="J1784" s="2">
        <f t="shared" si="218"/>
        <v>4.688692598879598</v>
      </c>
      <c r="K1784" s="2">
        <f t="shared" si="220"/>
        <v>4.4771401423597812</v>
      </c>
    </row>
    <row r="1785" spans="1:11" ht="13.5" x14ac:dyDescent="0.25">
      <c r="A1785" s="3">
        <f>TITRES_STAT!B1788</f>
        <v>44613</v>
      </c>
      <c r="B1785" s="6">
        <f>TITRES_STAT!D1788</f>
        <v>4.8038999999999996</v>
      </c>
      <c r="C1785" s="2">
        <f t="shared" si="213"/>
        <v>-6.7000000000003723E-3</v>
      </c>
      <c r="D1785" s="2">
        <f t="shared" si="214"/>
        <v>4.8145199999999999</v>
      </c>
      <c r="E1785" s="2">
        <f t="shared" si="216"/>
        <v>4.7966699999999998</v>
      </c>
      <c r="F1785" s="2">
        <f t="shared" si="217"/>
        <v>4.7500850000000003</v>
      </c>
      <c r="G1785" s="2">
        <f t="shared" si="219"/>
        <v>4.3739020000000002</v>
      </c>
      <c r="H1785" s="2">
        <f t="shared" si="215"/>
        <v>3.8930464999999974</v>
      </c>
      <c r="I1785" s="2">
        <f t="array" ref="I1785">SUMPRODUCT(B1769:B1788, (ROW(B1769:B1788)-ROW(B1769)+1)) / (20*21/2)</f>
        <v>4.7827357142857139</v>
      </c>
      <c r="J1785" s="2">
        <f t="shared" si="218"/>
        <v>4.6996647323196363</v>
      </c>
      <c r="K1785" s="2">
        <f t="shared" si="220"/>
        <v>4.4899542544241031</v>
      </c>
    </row>
    <row r="1786" spans="1:11" ht="13.5" x14ac:dyDescent="0.25">
      <c r="A1786" s="3">
        <f>TITRES_STAT!B1789</f>
        <v>44614</v>
      </c>
      <c r="B1786" s="6">
        <f>TITRES_STAT!D1789</f>
        <v>4.8038999999999996</v>
      </c>
      <c r="C1786" s="2">
        <f t="shared" si="213"/>
        <v>0</v>
      </c>
      <c r="D1786" s="2">
        <f t="shared" si="214"/>
        <v>4.8171599999999994</v>
      </c>
      <c r="E1786" s="2">
        <f t="shared" si="216"/>
        <v>4.7973300000000005</v>
      </c>
      <c r="F1786" s="2">
        <f t="shared" si="217"/>
        <v>4.7623099999999994</v>
      </c>
      <c r="G1786" s="2">
        <f t="shared" si="219"/>
        <v>4.3881739999999994</v>
      </c>
      <c r="H1786" s="2">
        <f t="shared" si="215"/>
        <v>3.9037899999999981</v>
      </c>
      <c r="I1786" s="2">
        <f t="array" ref="I1786">SUMPRODUCT(B1770:B1789, (ROW(B1770:B1789)-ROW(B1770)+1)) / (20*21/2)</f>
        <v>4.7812271428571433</v>
      </c>
      <c r="J1786" s="2">
        <f t="shared" si="218"/>
        <v>4.709591900670147</v>
      </c>
      <c r="K1786" s="2">
        <f t="shared" si="220"/>
        <v>4.502265852289824</v>
      </c>
    </row>
    <row r="1787" spans="1:11" ht="13.5" x14ac:dyDescent="0.25">
      <c r="A1787" s="3">
        <f>TITRES_STAT!B1790</f>
        <v>44615</v>
      </c>
      <c r="B1787" s="6">
        <f>TITRES_STAT!D1790</f>
        <v>4.7576999999999998</v>
      </c>
      <c r="C1787" s="2">
        <f t="shared" si="213"/>
        <v>-4.6199999999999797E-2</v>
      </c>
      <c r="D1787" s="2">
        <f t="shared" si="214"/>
        <v>4.8065799999999994</v>
      </c>
      <c r="E1787" s="2">
        <f t="shared" si="216"/>
        <v>4.7946900000000001</v>
      </c>
      <c r="F1787" s="2">
        <f t="shared" si="217"/>
        <v>4.7656149999999995</v>
      </c>
      <c r="G1787" s="2">
        <f t="shared" si="219"/>
        <v>4.4015219999999999</v>
      </c>
      <c r="H1787" s="2">
        <f t="shared" si="215"/>
        <v>3.9139789999999977</v>
      </c>
      <c r="I1787" s="2">
        <f t="array" ref="I1787">SUMPRODUCT(B1771:B1790, (ROW(B1771:B1790)-ROW(B1771)+1)) / (20*21/2)</f>
        <v>4.7800009523809521</v>
      </c>
      <c r="J1787" s="2">
        <f t="shared" si="218"/>
        <v>4.7141736244158468</v>
      </c>
      <c r="K1787" s="2">
        <f t="shared" si="220"/>
        <v>4.5122828776902235</v>
      </c>
    </row>
    <row r="1788" spans="1:11" ht="13.5" x14ac:dyDescent="0.25">
      <c r="A1788" s="3">
        <f>TITRES_STAT!B1791</f>
        <v>44616</v>
      </c>
      <c r="B1788" s="6">
        <f>TITRES_STAT!D1791</f>
        <v>4.7511000000000001</v>
      </c>
      <c r="C1788" s="2">
        <f t="shared" si="213"/>
        <v>-6.5999999999997172E-3</v>
      </c>
      <c r="D1788" s="2">
        <f t="shared" si="214"/>
        <v>4.7854399999999995</v>
      </c>
      <c r="E1788" s="2">
        <f t="shared" si="216"/>
        <v>4.7920500000000006</v>
      </c>
      <c r="F1788" s="2">
        <f t="shared" si="217"/>
        <v>4.7669399999999991</v>
      </c>
      <c r="G1788" s="2">
        <f t="shared" si="219"/>
        <v>4.4146059999999991</v>
      </c>
      <c r="H1788" s="2">
        <f t="shared" si="215"/>
        <v>3.9240764999999982</v>
      </c>
      <c r="I1788" s="2">
        <f t="array" ref="I1788">SUMPRODUCT(B1772:B1791, (ROW(B1772:B1791)-ROW(B1772)+1)) / (20*21/2)</f>
        <v>4.7786171428571427</v>
      </c>
      <c r="J1788" s="2">
        <f t="shared" si="218"/>
        <v>4.717690422090528</v>
      </c>
      <c r="K1788" s="2">
        <f t="shared" si="220"/>
        <v>4.5216482550357044</v>
      </c>
    </row>
    <row r="1789" spans="1:11" ht="13.5" x14ac:dyDescent="0.25">
      <c r="A1789" s="3">
        <f>TITRES_STAT!B1792</f>
        <v>44617</v>
      </c>
      <c r="B1789" s="6">
        <f>TITRES_STAT!D1792</f>
        <v>4.7511000000000001</v>
      </c>
      <c r="C1789" s="2">
        <f t="shared" si="213"/>
        <v>0</v>
      </c>
      <c r="D1789" s="2">
        <f t="shared" si="214"/>
        <v>4.7735399999999997</v>
      </c>
      <c r="E1789" s="2">
        <f t="shared" si="216"/>
        <v>4.7913900000000007</v>
      </c>
      <c r="F1789" s="2">
        <f t="shared" si="217"/>
        <v>4.7705749999999991</v>
      </c>
      <c r="G1789" s="2">
        <f t="shared" si="219"/>
        <v>4.4279539999999997</v>
      </c>
      <c r="H1789" s="2">
        <f t="shared" si="215"/>
        <v>3.9343209999999975</v>
      </c>
      <c r="I1789" s="2">
        <f t="array" ref="I1789">SUMPRODUCT(B1773:B1792, (ROW(B1773:B1792)-ROW(B1773)+1)) / (20*21/2)</f>
        <v>4.7762899999999995</v>
      </c>
      <c r="J1789" s="2">
        <f t="shared" si="218"/>
        <v>4.7208722866533348</v>
      </c>
      <c r="K1789" s="2">
        <f t="shared" si="220"/>
        <v>4.5306463626813631</v>
      </c>
    </row>
    <row r="1790" spans="1:11" ht="13.5" x14ac:dyDescent="0.25">
      <c r="A1790" s="3">
        <f>TITRES_STAT!B1793</f>
        <v>44620</v>
      </c>
      <c r="B1790" s="6">
        <f>TITRES_STAT!D1793</f>
        <v>4.7576999999999998</v>
      </c>
      <c r="C1790" s="2">
        <f t="shared" si="213"/>
        <v>6.5999999999997172E-3</v>
      </c>
      <c r="D1790" s="2">
        <f t="shared" si="214"/>
        <v>4.7643000000000004</v>
      </c>
      <c r="E1790" s="2">
        <f t="shared" si="216"/>
        <v>4.7894099999999993</v>
      </c>
      <c r="F1790" s="2">
        <f t="shared" si="217"/>
        <v>4.7722299999999986</v>
      </c>
      <c r="G1790" s="2">
        <f t="shared" si="219"/>
        <v>4.4414339999999992</v>
      </c>
      <c r="H1790" s="2">
        <f t="shared" si="215"/>
        <v>3.9445984999999979</v>
      </c>
      <c r="I1790" s="2">
        <f t="array" ref="I1790">SUMPRODUCT(B1774:B1793, (ROW(B1774:B1793)-ROW(B1774)+1)) / (20*21/2)</f>
        <v>4.7739628571428572</v>
      </c>
      <c r="J1790" s="2">
        <f t="shared" si="218"/>
        <v>4.7243796879244453</v>
      </c>
      <c r="K1790" s="2">
        <f t="shared" si="220"/>
        <v>4.5395504268899378</v>
      </c>
    </row>
    <row r="1791" spans="1:11" ht="13.5" x14ac:dyDescent="0.25">
      <c r="A1791" s="3">
        <f>TITRES_STAT!B1794</f>
        <v>44621</v>
      </c>
      <c r="B1791" s="6">
        <f>TITRES_STAT!D1794</f>
        <v>4.7576999999999998</v>
      </c>
      <c r="C1791" s="2">
        <f t="shared" si="213"/>
        <v>0</v>
      </c>
      <c r="D1791" s="2">
        <f t="shared" si="214"/>
        <v>4.7550600000000003</v>
      </c>
      <c r="E1791" s="2">
        <f t="shared" si="216"/>
        <v>4.7861099999999999</v>
      </c>
      <c r="F1791" s="2">
        <f t="shared" si="217"/>
        <v>4.7755349999999996</v>
      </c>
      <c r="G1791" s="2">
        <f t="shared" si="219"/>
        <v>4.455309999999999</v>
      </c>
      <c r="H1791" s="2">
        <f t="shared" si="215"/>
        <v>3.9548759999999983</v>
      </c>
      <c r="I1791" s="2">
        <f t="array" ref="I1791">SUMPRODUCT(B1775:B1794, (ROW(B1775:B1794)-ROW(B1775)+1)) / (20*21/2)</f>
        <v>4.7703157142857142</v>
      </c>
      <c r="J1791" s="2">
        <f t="shared" si="218"/>
        <v>4.7275530509792594</v>
      </c>
      <c r="K1791" s="2">
        <f t="shared" si="220"/>
        <v>4.5481053121099411</v>
      </c>
    </row>
    <row r="1792" spans="1:11" ht="13.5" x14ac:dyDescent="0.25">
      <c r="A1792" s="3">
        <f>TITRES_STAT!B1795</f>
        <v>44622</v>
      </c>
      <c r="B1792" s="6">
        <f>TITRES_STAT!D1795</f>
        <v>4.7511000000000001</v>
      </c>
      <c r="C1792" s="2">
        <f t="shared" si="213"/>
        <v>-6.5999999999997172E-3</v>
      </c>
      <c r="D1792" s="2">
        <f t="shared" si="214"/>
        <v>4.7537400000000005</v>
      </c>
      <c r="E1792" s="2">
        <f t="shared" si="216"/>
        <v>4.7801600000000004</v>
      </c>
      <c r="F1792" s="2">
        <f t="shared" si="217"/>
        <v>4.7755349999999996</v>
      </c>
      <c r="G1792" s="2">
        <f t="shared" si="219"/>
        <v>4.4691879999999991</v>
      </c>
      <c r="H1792" s="2">
        <f t="shared" si="215"/>
        <v>3.9651204999999976</v>
      </c>
      <c r="I1792" s="2">
        <f t="array" ref="I1792">SUMPRODUCT(B1776:B1795, (ROW(B1776:B1795)-ROW(B1776)+1)) / (20*21/2)</f>
        <v>4.7641133333333334</v>
      </c>
      <c r="J1792" s="2">
        <f t="shared" si="218"/>
        <v>4.7297956175526634</v>
      </c>
      <c r="K1792" s="2">
        <f t="shared" si="220"/>
        <v>4.5560658881056293</v>
      </c>
    </row>
    <row r="1793" spans="1:11" ht="13.5" x14ac:dyDescent="0.25">
      <c r="A1793" s="3">
        <f>TITRES_STAT!B1796</f>
        <v>44623</v>
      </c>
      <c r="B1793" s="6">
        <f>TITRES_STAT!D1796</f>
        <v>4.7511000000000001</v>
      </c>
      <c r="C1793" s="2">
        <f t="shared" si="213"/>
        <v>0</v>
      </c>
      <c r="D1793" s="2">
        <f t="shared" si="214"/>
        <v>4.7537400000000005</v>
      </c>
      <c r="E1793" s="2">
        <f t="shared" si="216"/>
        <v>4.76959</v>
      </c>
      <c r="F1793" s="2">
        <f t="shared" si="217"/>
        <v>4.7761949999999986</v>
      </c>
      <c r="G1793" s="2">
        <f t="shared" si="219"/>
        <v>4.4830659999999991</v>
      </c>
      <c r="H1793" s="2">
        <f t="shared" si="215"/>
        <v>3.975658499999998</v>
      </c>
      <c r="I1793" s="2">
        <f t="array" ref="I1793">SUMPRODUCT(B1777:B1796, (ROW(B1777:B1796)-ROW(B1777)+1)) / (20*21/2)</f>
        <v>4.756182857142857</v>
      </c>
      <c r="J1793" s="2">
        <f t="shared" si="218"/>
        <v>4.7318246063571721</v>
      </c>
      <c r="K1793" s="2">
        <f t="shared" si="220"/>
        <v>4.5637142846505068</v>
      </c>
    </row>
    <row r="1794" spans="1:11" ht="13.5" x14ac:dyDescent="0.25">
      <c r="A1794" s="3">
        <f>TITRES_STAT!B1797</f>
        <v>44624</v>
      </c>
      <c r="B1794" s="6">
        <f>TITRES_STAT!D1797</f>
        <v>4.7378999999999998</v>
      </c>
      <c r="C1794" s="2">
        <f t="shared" si="213"/>
        <v>-1.3200000000000323E-2</v>
      </c>
      <c r="D1794" s="2">
        <f t="shared" si="214"/>
        <v>4.7511000000000001</v>
      </c>
      <c r="E1794" s="2">
        <f t="shared" si="216"/>
        <v>4.7623199999999999</v>
      </c>
      <c r="F1794" s="2">
        <f t="shared" si="217"/>
        <v>4.7765249999999986</v>
      </c>
      <c r="G1794" s="2">
        <f t="shared" si="219"/>
        <v>4.4978679999999986</v>
      </c>
      <c r="H1794" s="2">
        <f t="shared" si="215"/>
        <v>3.9861304999999976</v>
      </c>
      <c r="I1794" s="2">
        <f t="array" ref="I1794">SUMPRODUCT(B1778:B1797, (ROW(B1778:B1797)-ROW(B1778)+1)) / (20*21/2)</f>
        <v>4.7537938095238097</v>
      </c>
      <c r="J1794" s="2">
        <f t="shared" si="218"/>
        <v>4.7324032152755366</v>
      </c>
      <c r="K1794" s="2">
        <f t="shared" si="220"/>
        <v>4.5705450970171544</v>
      </c>
    </row>
    <row r="1795" spans="1:11" ht="13.5" x14ac:dyDescent="0.25">
      <c r="A1795" s="3">
        <f>TITRES_STAT!B1798</f>
        <v>44627</v>
      </c>
      <c r="B1795" s="6">
        <f>TITRES_STAT!D1798</f>
        <v>4.7114000000000003</v>
      </c>
      <c r="C1795" s="2">
        <f t="shared" si="213"/>
        <v>-2.6499999999999524E-2</v>
      </c>
      <c r="D1795" s="2">
        <f t="shared" si="214"/>
        <v>4.7418400000000007</v>
      </c>
      <c r="E1795" s="2">
        <f t="shared" si="216"/>
        <v>4.7530699999999992</v>
      </c>
      <c r="F1795" s="2">
        <f t="shared" si="217"/>
        <v>4.7748699999999982</v>
      </c>
      <c r="G1795" s="2">
        <f t="shared" si="219"/>
        <v>4.5128019999999989</v>
      </c>
      <c r="H1795" s="2">
        <f t="shared" si="215"/>
        <v>3.9967929999999972</v>
      </c>
      <c r="I1795" s="2">
        <f t="array" ref="I1795">SUMPRODUCT(B1779:B1798, (ROW(B1779:B1798)-ROW(B1779)+1)) / (20*21/2)</f>
        <v>4.752221904761905</v>
      </c>
      <c r="J1795" s="2">
        <f t="shared" si="218"/>
        <v>4.7304029090588191</v>
      </c>
      <c r="K1795" s="2">
        <f t="shared" si="220"/>
        <v>4.5760688187027565</v>
      </c>
    </row>
    <row r="1796" spans="1:11" ht="13.5" x14ac:dyDescent="0.25">
      <c r="A1796" s="3">
        <f>TITRES_STAT!B1799</f>
        <v>44628</v>
      </c>
      <c r="B1796" s="6">
        <f>TITRES_STAT!D1799</f>
        <v>4.6916000000000002</v>
      </c>
      <c r="C1796" s="2">
        <f t="shared" ref="C1796:C1859" si="221">B1796-B1795</f>
        <v>-1.980000000000004E-2</v>
      </c>
      <c r="D1796" s="2">
        <f t="shared" si="214"/>
        <v>4.7286200000000003</v>
      </c>
      <c r="E1796" s="2">
        <f t="shared" si="216"/>
        <v>4.7418399999999998</v>
      </c>
      <c r="F1796" s="2">
        <f t="shared" si="217"/>
        <v>4.7695849999999993</v>
      </c>
      <c r="G1796" s="2">
        <f t="shared" si="219"/>
        <v>4.5266779999999986</v>
      </c>
      <c r="H1796" s="2">
        <f t="shared" si="215"/>
        <v>4.0073274999999979</v>
      </c>
      <c r="I1796" s="2">
        <f t="array" ref="I1796">SUMPRODUCT(B1780:B1799, (ROW(B1780:B1799)-ROW(B1780)+1)) / (20*21/2)</f>
        <v>4.7501471428571422</v>
      </c>
      <c r="J1796" s="2">
        <f t="shared" si="218"/>
        <v>4.7267073939103605</v>
      </c>
      <c r="K1796" s="2">
        <f t="shared" si="220"/>
        <v>4.5805994532634333</v>
      </c>
    </row>
    <row r="1797" spans="1:11" ht="13.5" x14ac:dyDescent="0.25">
      <c r="A1797" s="3">
        <f>TITRES_STAT!B1800</f>
        <v>44629</v>
      </c>
      <c r="B1797" s="6">
        <f>TITRES_STAT!D1800</f>
        <v>4.7445000000000004</v>
      </c>
      <c r="C1797" s="2">
        <f t="shared" si="221"/>
        <v>5.2900000000000169E-2</v>
      </c>
      <c r="D1797" s="2">
        <f t="shared" si="214"/>
        <v>4.7273000000000014</v>
      </c>
      <c r="E1797" s="2">
        <f t="shared" si="216"/>
        <v>4.7405200000000001</v>
      </c>
      <c r="F1797" s="2">
        <f t="shared" si="217"/>
        <v>4.7676049999999988</v>
      </c>
      <c r="G1797" s="2">
        <f t="shared" si="219"/>
        <v>4.5404239999999989</v>
      </c>
      <c r="H1797" s="2">
        <f t="shared" si="215"/>
        <v>4.0175974999999973</v>
      </c>
      <c r="I1797" s="2">
        <f t="array" ref="I1797">SUMPRODUCT(B1781:B1800, (ROW(B1781:B1800)-ROW(B1781)+1)) / (20*21/2)</f>
        <v>4.749392380952381</v>
      </c>
      <c r="J1797" s="2">
        <f t="shared" si="218"/>
        <v>4.7284019278236595</v>
      </c>
      <c r="K1797" s="2">
        <f t="shared" si="220"/>
        <v>4.5870269256844756</v>
      </c>
    </row>
    <row r="1798" spans="1:11" ht="13.5" x14ac:dyDescent="0.25">
      <c r="A1798" s="3">
        <f>TITRES_STAT!B1801</f>
        <v>44630</v>
      </c>
      <c r="B1798" s="6">
        <f>TITRES_STAT!D1801</f>
        <v>4.7511000000000001</v>
      </c>
      <c r="C1798" s="2">
        <f t="shared" si="221"/>
        <v>6.5999999999997172E-3</v>
      </c>
      <c r="D1798" s="2">
        <f t="shared" ref="D1798:D1861" si="222">AVERAGE(B1794:B1798)</f>
        <v>4.7273000000000014</v>
      </c>
      <c r="E1798" s="2">
        <f t="shared" si="216"/>
        <v>4.740520000000001</v>
      </c>
      <c r="F1798" s="2">
        <f t="shared" si="217"/>
        <v>4.766284999999999</v>
      </c>
      <c r="G1798" s="2">
        <f t="shared" si="219"/>
        <v>4.5541679999999989</v>
      </c>
      <c r="H1798" s="2">
        <f t="shared" si="215"/>
        <v>4.0279004999999977</v>
      </c>
      <c r="I1798" s="2">
        <f t="array" ref="I1798">SUMPRODUCT(B1782:B1801, (ROW(B1782:B1801)-ROW(B1782)+1)) / (20*21/2)</f>
        <v>4.7499890476190467</v>
      </c>
      <c r="J1798" s="2">
        <f t="shared" si="218"/>
        <v>4.7305636489833107</v>
      </c>
      <c r="K1798" s="2">
        <f t="shared" si="220"/>
        <v>4.5934611638929272</v>
      </c>
    </row>
    <row r="1799" spans="1:11" ht="13.5" x14ac:dyDescent="0.25">
      <c r="A1799" s="3">
        <f>TITRES_STAT!B1802</f>
        <v>44631</v>
      </c>
      <c r="B1799" s="6">
        <f>TITRES_STAT!D1802</f>
        <v>4.7445000000000004</v>
      </c>
      <c r="C1799" s="2">
        <f t="shared" si="221"/>
        <v>-6.5999999999997172E-3</v>
      </c>
      <c r="D1799" s="2">
        <f t="shared" si="222"/>
        <v>4.7286200000000012</v>
      </c>
      <c r="E1799" s="2">
        <f t="shared" si="216"/>
        <v>4.7398600000000011</v>
      </c>
      <c r="F1799" s="2">
        <f t="shared" si="217"/>
        <v>4.7656249999999991</v>
      </c>
      <c r="G1799" s="2">
        <f t="shared" si="219"/>
        <v>4.5673839999999988</v>
      </c>
      <c r="H1799" s="2">
        <f t="shared" si="215"/>
        <v>4.038170499999997</v>
      </c>
      <c r="I1799" s="2">
        <f t="array" ref="I1799">SUMPRODUCT(B1783:B1802, (ROW(B1783:B1802)-ROW(B1783)+1)) / (20*21/2)</f>
        <v>4.7487942857142862</v>
      </c>
      <c r="J1799" s="2">
        <f t="shared" si="218"/>
        <v>4.7318909205087092</v>
      </c>
      <c r="K1799" s="2">
        <f t="shared" si="220"/>
        <v>4.5993842555049698</v>
      </c>
    </row>
    <row r="1800" spans="1:11" ht="13.5" x14ac:dyDescent="0.25">
      <c r="A1800" s="3">
        <f>TITRES_STAT!B1803</f>
        <v>44634</v>
      </c>
      <c r="B1800" s="6">
        <f>TITRES_STAT!D1803</f>
        <v>4.7576999999999998</v>
      </c>
      <c r="C1800" s="2">
        <f t="shared" si="221"/>
        <v>1.3199999999999434E-2</v>
      </c>
      <c r="D1800" s="2">
        <f t="shared" si="222"/>
        <v>4.7378799999999996</v>
      </c>
      <c r="E1800" s="2">
        <f t="shared" si="216"/>
        <v>4.7398600000000011</v>
      </c>
      <c r="F1800" s="2">
        <f t="shared" si="217"/>
        <v>4.7646349999999993</v>
      </c>
      <c r="G1800" s="2">
        <f t="shared" si="219"/>
        <v>4.5808639999999992</v>
      </c>
      <c r="H1800" s="2">
        <f t="shared" si="215"/>
        <v>4.0485064999999976</v>
      </c>
      <c r="I1800" s="2">
        <f t="array" ref="I1800">SUMPRODUCT(B1784:B1803, (ROW(B1784:B1803)-ROW(B1784)+1)) / (20*21/2)</f>
        <v>4.7466257142857149</v>
      </c>
      <c r="J1800" s="2">
        <f t="shared" si="218"/>
        <v>4.7343489280793083</v>
      </c>
      <c r="K1800" s="2">
        <f t="shared" si="220"/>
        <v>4.6055927160734029</v>
      </c>
    </row>
    <row r="1801" spans="1:11" ht="13.5" x14ac:dyDescent="0.25">
      <c r="A1801" s="3">
        <f>TITRES_STAT!B1804</f>
        <v>44635</v>
      </c>
      <c r="B1801" s="6">
        <f>TITRES_STAT!D1804</f>
        <v>4.7709000000000001</v>
      </c>
      <c r="C1801" s="2">
        <f t="shared" si="221"/>
        <v>1.3200000000000323E-2</v>
      </c>
      <c r="D1801" s="2">
        <f t="shared" si="222"/>
        <v>4.7537399999999996</v>
      </c>
      <c r="E1801" s="2">
        <f t="shared" si="216"/>
        <v>4.7411799999999999</v>
      </c>
      <c r="F1801" s="2">
        <f t="shared" si="217"/>
        <v>4.7636449999999995</v>
      </c>
      <c r="G1801" s="2">
        <f t="shared" si="219"/>
        <v>4.5947399999999989</v>
      </c>
      <c r="H1801" s="2">
        <f t="shared" si="215"/>
        <v>4.0589084999999976</v>
      </c>
      <c r="I1801" s="2">
        <f t="array" ref="I1801">SUMPRODUCT(B1785:B1804, (ROW(B1785:B1804)-ROW(B1785)+1)) / (20*21/2)</f>
        <v>4.7456519047619041</v>
      </c>
      <c r="J1801" s="2">
        <f t="shared" si="218"/>
        <v>4.7378299825479449</v>
      </c>
      <c r="K1801" s="2">
        <f t="shared" si="220"/>
        <v>4.6120753546587592</v>
      </c>
    </row>
    <row r="1802" spans="1:11" ht="13.5" x14ac:dyDescent="0.25">
      <c r="A1802" s="3">
        <f>TITRES_STAT!B1805</f>
        <v>44636</v>
      </c>
      <c r="B1802" s="6">
        <f>TITRES_STAT!D1805</f>
        <v>4.7511000000000001</v>
      </c>
      <c r="C1802" s="2">
        <f t="shared" si="221"/>
        <v>-1.980000000000004E-2</v>
      </c>
      <c r="D1802" s="2">
        <f t="shared" si="222"/>
        <v>4.7550600000000003</v>
      </c>
      <c r="E1802" s="2">
        <f t="shared" si="216"/>
        <v>4.7411800000000008</v>
      </c>
      <c r="F1802" s="2">
        <f t="shared" si="217"/>
        <v>4.7606699999999993</v>
      </c>
      <c r="G1802" s="2">
        <f t="shared" si="219"/>
        <v>4.6084839999999998</v>
      </c>
      <c r="H1802" s="2">
        <f t="shared" ref="H1802:H1865" si="223">AVERAGE(B1603:B1802)</f>
        <v>4.069181999999997</v>
      </c>
      <c r="I1802" s="2">
        <f t="array" ref="I1802">SUMPRODUCT(B1786:B1805, (ROW(B1786:B1805)-ROW(B1786)+1)) / (20*21/2)</f>
        <v>4.7437357142857142</v>
      </c>
      <c r="J1802" s="2">
        <f t="shared" si="218"/>
        <v>4.7390937937338551</v>
      </c>
      <c r="K1802" s="2">
        <f t="shared" si="220"/>
        <v>4.6175273015348859</v>
      </c>
    </row>
    <row r="1803" spans="1:11" ht="13.5" x14ac:dyDescent="0.25">
      <c r="A1803" s="3">
        <f>TITRES_STAT!B1806</f>
        <v>44637</v>
      </c>
      <c r="B1803" s="6">
        <f>TITRES_STAT!D1806</f>
        <v>4.7378999999999998</v>
      </c>
      <c r="C1803" s="2">
        <f t="shared" si="221"/>
        <v>-1.3200000000000323E-2</v>
      </c>
      <c r="D1803" s="2">
        <f t="shared" si="222"/>
        <v>4.7524199999999999</v>
      </c>
      <c r="E1803" s="2">
        <f t="shared" si="216"/>
        <v>4.7398600000000002</v>
      </c>
      <c r="F1803" s="2">
        <f t="shared" si="217"/>
        <v>4.7547249999999988</v>
      </c>
      <c r="G1803" s="2">
        <f t="shared" si="219"/>
        <v>4.6219640000000002</v>
      </c>
      <c r="H1803" s="2">
        <f t="shared" si="223"/>
        <v>4.0795069999999969</v>
      </c>
      <c r="I1803" s="2">
        <f t="array" ref="I1803">SUMPRODUCT(B1787:B1806, (ROW(B1787:B1806)-ROW(B1787)+1)) / (20*21/2)</f>
        <v>4.7421652380952386</v>
      </c>
      <c r="J1803" s="2">
        <f t="shared" si="218"/>
        <v>4.7389800990925357</v>
      </c>
      <c r="K1803" s="2">
        <f t="shared" si="220"/>
        <v>4.6222477995139108</v>
      </c>
    </row>
    <row r="1804" spans="1:11" ht="13.5" x14ac:dyDescent="0.25">
      <c r="A1804" s="3">
        <f>TITRES_STAT!B1807</f>
        <v>44638</v>
      </c>
      <c r="B1804" s="6">
        <f>TITRES_STAT!D1807</f>
        <v>4.7445000000000004</v>
      </c>
      <c r="C1804" s="2">
        <f t="shared" si="221"/>
        <v>6.6000000000006054E-3</v>
      </c>
      <c r="D1804" s="2">
        <f t="shared" si="222"/>
        <v>4.7524200000000008</v>
      </c>
      <c r="E1804" s="2">
        <f t="shared" ref="E1804:E1867" si="224">AVERAGE(B1795:B1804)</f>
        <v>4.740520000000001</v>
      </c>
      <c r="F1804" s="2">
        <f t="shared" si="217"/>
        <v>4.7514199999999995</v>
      </c>
      <c r="G1804" s="2">
        <f t="shared" si="219"/>
        <v>4.6351800000000001</v>
      </c>
      <c r="H1804" s="2">
        <f t="shared" si="223"/>
        <v>4.089277499999997</v>
      </c>
      <c r="I1804" s="2">
        <f t="array" ref="I1804">SUMPRODUCT(B1788:B1807, (ROW(B1788:B1807)-ROW(B1788)+1)) / (20*21/2)</f>
        <v>4.7409404761904765</v>
      </c>
      <c r="J1804" s="2">
        <f t="shared" si="218"/>
        <v>4.7395058039408653</v>
      </c>
      <c r="K1804" s="2">
        <f t="shared" si="220"/>
        <v>4.6270420034545419</v>
      </c>
    </row>
    <row r="1805" spans="1:11" ht="13.5" x14ac:dyDescent="0.25">
      <c r="A1805" s="3">
        <f>TITRES_STAT!B1808</f>
        <v>44641</v>
      </c>
      <c r="B1805" s="6">
        <f>TITRES_STAT!D1808</f>
        <v>4.7313000000000001</v>
      </c>
      <c r="C1805" s="2">
        <f t="shared" si="221"/>
        <v>-1.3200000000000323E-2</v>
      </c>
      <c r="D1805" s="2">
        <f t="shared" si="222"/>
        <v>4.7471399999999999</v>
      </c>
      <c r="E1805" s="2">
        <f t="shared" si="224"/>
        <v>4.7425099999999993</v>
      </c>
      <c r="F1805" s="2">
        <f t="shared" si="217"/>
        <v>4.7477900000000002</v>
      </c>
      <c r="G1805" s="2">
        <f t="shared" si="219"/>
        <v>4.6479999999999997</v>
      </c>
      <c r="H1805" s="2">
        <f t="shared" si="223"/>
        <v>4.0987179999999981</v>
      </c>
      <c r="I1805" s="2">
        <f t="array" ref="I1805">SUMPRODUCT(B1789:B1808, (ROW(B1789:B1808)-ROW(B1789)+1)) / (20*21/2)</f>
        <v>4.7385747619047622</v>
      </c>
      <c r="J1805" s="2">
        <f t="shared" si="218"/>
        <v>4.73872429880364</v>
      </c>
      <c r="K1805" s="2">
        <f t="shared" si="220"/>
        <v>4.6311305523386777</v>
      </c>
    </row>
    <row r="1806" spans="1:11" ht="13.5" x14ac:dyDescent="0.25">
      <c r="A1806" s="3">
        <f>TITRES_STAT!B1809</f>
        <v>44642</v>
      </c>
      <c r="B1806" s="6">
        <f>TITRES_STAT!D1809</f>
        <v>4.7313000000000001</v>
      </c>
      <c r="C1806" s="2">
        <f t="shared" si="221"/>
        <v>0</v>
      </c>
      <c r="D1806" s="2">
        <f t="shared" si="222"/>
        <v>4.7392200000000004</v>
      </c>
      <c r="E1806" s="2">
        <f t="shared" si="224"/>
        <v>4.74648</v>
      </c>
      <c r="F1806" s="2">
        <f t="shared" si="217"/>
        <v>4.7441599999999999</v>
      </c>
      <c r="G1806" s="2">
        <f t="shared" si="219"/>
        <v>4.6608200000000002</v>
      </c>
      <c r="H1806" s="2">
        <f t="shared" si="223"/>
        <v>4.1082759999999983</v>
      </c>
      <c r="I1806" s="2">
        <f t="array" ref="I1806">SUMPRODUCT(B1790:B1809, (ROW(B1790:B1809)-ROW(B1790)+1)) / (20*21/2)</f>
        <v>4.7351095238095242</v>
      </c>
      <c r="J1806" s="2">
        <f t="shared" si="218"/>
        <v>4.7380172227271027</v>
      </c>
      <c r="K1806" s="2">
        <f t="shared" si="220"/>
        <v>4.6350587659724551</v>
      </c>
    </row>
    <row r="1807" spans="1:11" ht="13.5" x14ac:dyDescent="0.25">
      <c r="A1807" s="3">
        <f>TITRES_STAT!B1810</f>
        <v>44643</v>
      </c>
      <c r="B1807" s="6">
        <f>TITRES_STAT!D1810</f>
        <v>4.7313000000000001</v>
      </c>
      <c r="C1807" s="2">
        <f t="shared" si="221"/>
        <v>0</v>
      </c>
      <c r="D1807" s="2">
        <f t="shared" si="222"/>
        <v>4.7352600000000002</v>
      </c>
      <c r="E1807" s="2">
        <f t="shared" si="224"/>
        <v>4.7451599999999994</v>
      </c>
      <c r="F1807" s="2">
        <f t="shared" si="217"/>
        <v>4.7428400000000002</v>
      </c>
      <c r="G1807" s="2">
        <f t="shared" si="219"/>
        <v>4.6736400000000007</v>
      </c>
      <c r="H1807" s="2">
        <f t="shared" si="223"/>
        <v>4.1178339999999984</v>
      </c>
      <c r="I1807" s="2">
        <f t="array" ref="I1807">SUMPRODUCT(B1791:B1810, (ROW(B1791:B1810)-ROW(B1791)+1)) / (20*21/2)</f>
        <v>4.7312361904761904</v>
      </c>
      <c r="J1807" s="2">
        <f t="shared" si="218"/>
        <v>4.7373774872292831</v>
      </c>
      <c r="K1807" s="2">
        <f t="shared" si="220"/>
        <v>4.6388329320127513</v>
      </c>
    </row>
    <row r="1808" spans="1:11" ht="13.5" x14ac:dyDescent="0.25">
      <c r="A1808" s="3">
        <f>TITRES_STAT!B1811</f>
        <v>44644</v>
      </c>
      <c r="B1808" s="6">
        <f>TITRES_STAT!D1811</f>
        <v>4.718</v>
      </c>
      <c r="C1808" s="2">
        <f t="shared" si="221"/>
        <v>-1.330000000000009E-2</v>
      </c>
      <c r="D1808" s="2">
        <f t="shared" si="222"/>
        <v>4.7312799999999999</v>
      </c>
      <c r="E1808" s="2">
        <f t="shared" si="224"/>
        <v>4.7418499999999995</v>
      </c>
      <c r="F1808" s="2">
        <f t="shared" si="217"/>
        <v>4.7411850000000006</v>
      </c>
      <c r="G1808" s="2">
        <f t="shared" si="219"/>
        <v>4.6854019999999998</v>
      </c>
      <c r="H1808" s="2">
        <f t="shared" si="223"/>
        <v>4.1264734999999986</v>
      </c>
      <c r="I1808" s="2">
        <f t="array" ref="I1808">SUMPRODUCT(B1792:B1811, (ROW(B1792:B1811)-ROW(B1792)+1)) / (20*21/2)</f>
        <v>4.7232461904761909</v>
      </c>
      <c r="J1808" s="2">
        <f t="shared" si="218"/>
        <v>4.7355320122550664</v>
      </c>
      <c r="K1808" s="2">
        <f t="shared" si="220"/>
        <v>4.6419375229142119</v>
      </c>
    </row>
    <row r="1809" spans="1:11" ht="13.5" x14ac:dyDescent="0.25">
      <c r="A1809" s="3">
        <f>TITRES_STAT!B1812</f>
        <v>44645</v>
      </c>
      <c r="B1809" s="6">
        <f>TITRES_STAT!D1812</f>
        <v>4.7047999999999996</v>
      </c>
      <c r="C1809" s="2">
        <f t="shared" si="221"/>
        <v>-1.3200000000000323E-2</v>
      </c>
      <c r="D1809" s="2">
        <f t="shared" si="222"/>
        <v>4.7233399999999994</v>
      </c>
      <c r="E1809" s="2">
        <f t="shared" si="224"/>
        <v>4.7378800000000005</v>
      </c>
      <c r="F1809" s="2">
        <f t="shared" si="217"/>
        <v>4.7388700000000012</v>
      </c>
      <c r="G1809" s="2">
        <f t="shared" si="219"/>
        <v>4.6955780000000003</v>
      </c>
      <c r="H1809" s="2">
        <f t="shared" si="223"/>
        <v>4.1348709999999986</v>
      </c>
      <c r="I1809" s="2">
        <f t="array" ref="I1809">SUMPRODUCT(B1793:B1812, (ROW(B1793:B1812)-ROW(B1793)+1)) / (20*21/2)</f>
        <v>4.715759523809524</v>
      </c>
      <c r="J1809" s="2">
        <f t="shared" si="218"/>
        <v>4.7326051539450606</v>
      </c>
      <c r="K1809" s="2">
        <f t="shared" si="220"/>
        <v>4.6444027180940468</v>
      </c>
    </row>
    <row r="1810" spans="1:11" ht="13.5" x14ac:dyDescent="0.25">
      <c r="A1810" s="3">
        <f>TITRES_STAT!B1813</f>
        <v>44648</v>
      </c>
      <c r="B1810" s="6">
        <f>TITRES_STAT!D1813</f>
        <v>4.6981999999999999</v>
      </c>
      <c r="C1810" s="2">
        <f t="shared" si="221"/>
        <v>-6.5999999999997172E-3</v>
      </c>
      <c r="D1810" s="2">
        <f t="shared" si="222"/>
        <v>4.7167200000000005</v>
      </c>
      <c r="E1810" s="2">
        <f t="shared" si="224"/>
        <v>4.7319300000000002</v>
      </c>
      <c r="F1810" s="2">
        <f t="shared" si="217"/>
        <v>4.7358950000000011</v>
      </c>
      <c r="G1810" s="2">
        <f t="shared" si="219"/>
        <v>4.70364</v>
      </c>
      <c r="H1810" s="2">
        <f t="shared" si="223"/>
        <v>4.1431469999999981</v>
      </c>
      <c r="I1810" s="2">
        <f t="array" ref="I1810">SUMPRODUCT(B1794:B1813, (ROW(B1794:B1813)-ROW(B1794)+1)) / (20*21/2)</f>
        <v>4.7087447619047618</v>
      </c>
      <c r="J1810" s="2">
        <f t="shared" si="218"/>
        <v>4.7293284726169595</v>
      </c>
      <c r="K1810" s="2">
        <f t="shared" si="220"/>
        <v>4.6465124154236923</v>
      </c>
    </row>
    <row r="1811" spans="1:11" ht="13.5" x14ac:dyDescent="0.25">
      <c r="A1811" s="3">
        <f>TITRES_STAT!B1814</f>
        <v>44649</v>
      </c>
      <c r="B1811" s="6">
        <f>TITRES_STAT!D1814</f>
        <v>4.6520000000000001</v>
      </c>
      <c r="C1811" s="2">
        <f t="shared" si="221"/>
        <v>-4.6199999999999797E-2</v>
      </c>
      <c r="D1811" s="2">
        <f t="shared" si="222"/>
        <v>4.7008600000000005</v>
      </c>
      <c r="E1811" s="2">
        <f t="shared" si="224"/>
        <v>4.72004</v>
      </c>
      <c r="F1811" s="2">
        <f t="shared" si="217"/>
        <v>4.7306100000000013</v>
      </c>
      <c r="G1811" s="2">
        <f t="shared" si="219"/>
        <v>4.7113059999999995</v>
      </c>
      <c r="H1811" s="2">
        <f t="shared" si="223"/>
        <v>4.1510454999999986</v>
      </c>
      <c r="I1811" s="2">
        <f t="array" ref="I1811">SUMPRODUCT(B1795:B1814, (ROW(B1795:B1814)-ROW(B1795)+1)) / (20*21/2)</f>
        <v>4.701573333333334</v>
      </c>
      <c r="J1811" s="2">
        <f t="shared" si="218"/>
        <v>4.7219638561772497</v>
      </c>
      <c r="K1811" s="2">
        <f t="shared" si="220"/>
        <v>4.6467276148188414</v>
      </c>
    </row>
    <row r="1812" spans="1:11" ht="13.5" x14ac:dyDescent="0.25">
      <c r="A1812" s="3">
        <f>TITRES_STAT!B1815</f>
        <v>44650</v>
      </c>
      <c r="B1812" s="6">
        <f>TITRES_STAT!D1815</f>
        <v>4.6520000000000001</v>
      </c>
      <c r="C1812" s="2">
        <f t="shared" si="221"/>
        <v>0</v>
      </c>
      <c r="D1812" s="2">
        <f t="shared" si="222"/>
        <v>4.6850000000000005</v>
      </c>
      <c r="E1812" s="2">
        <f t="shared" si="224"/>
        <v>4.7101300000000004</v>
      </c>
      <c r="F1812" s="2">
        <f t="shared" ref="F1812:F1875" si="225">AVERAGE(B1793:B1812)</f>
        <v>4.7256550000000015</v>
      </c>
      <c r="G1812" s="2">
        <f t="shared" si="219"/>
        <v>4.7189719999999991</v>
      </c>
      <c r="H1812" s="2">
        <f t="shared" si="223"/>
        <v>4.1589734999999992</v>
      </c>
      <c r="I1812" s="2">
        <f t="array" ref="I1812">SUMPRODUCT(B1796:B1815, (ROW(B1796:B1815)-ROW(B1796)+1)) / (20*21/2)</f>
        <v>4.6935757142857142</v>
      </c>
      <c r="J1812" s="2">
        <f t="shared" si="218"/>
        <v>4.7153006317794164</v>
      </c>
      <c r="K1812" s="2">
        <f t="shared" si="220"/>
        <v>4.646934375022024</v>
      </c>
    </row>
    <row r="1813" spans="1:11" ht="13.5" x14ac:dyDescent="0.25">
      <c r="A1813" s="3">
        <f>TITRES_STAT!B1816</f>
        <v>44651</v>
      </c>
      <c r="B1813" s="6">
        <f>TITRES_STAT!D1816</f>
        <v>4.6520000000000001</v>
      </c>
      <c r="C1813" s="2">
        <f t="shared" si="221"/>
        <v>0</v>
      </c>
      <c r="D1813" s="2">
        <f t="shared" si="222"/>
        <v>4.6718000000000002</v>
      </c>
      <c r="E1813" s="2">
        <f t="shared" si="224"/>
        <v>4.7015399999999996</v>
      </c>
      <c r="F1813" s="2">
        <f t="shared" si="225"/>
        <v>4.7207000000000008</v>
      </c>
      <c r="G1813" s="2">
        <f t="shared" si="219"/>
        <v>4.7262419999999983</v>
      </c>
      <c r="H1813" s="2">
        <f t="shared" si="223"/>
        <v>4.1669014999999998</v>
      </c>
      <c r="I1813" s="2">
        <f t="array" ref="I1813">SUMPRODUCT(B1797:B1816, (ROW(B1797:B1816)-ROW(B1797)+1)) / (20*21/2)</f>
        <v>4.6928795238095242</v>
      </c>
      <c r="J1813" s="2">
        <f t="shared" ref="J1813:J1876" si="226">$J$4*B1813+J1812*(1-$J$4)</f>
        <v>4.709272000181377</v>
      </c>
      <c r="K1813" s="2">
        <f t="shared" si="220"/>
        <v>4.6471330269819449</v>
      </c>
    </row>
    <row r="1814" spans="1:11" ht="13.5" x14ac:dyDescent="0.25">
      <c r="A1814" s="3">
        <f>TITRES_STAT!B1817</f>
        <v>44652</v>
      </c>
      <c r="B1814" s="6">
        <f>TITRES_STAT!D1817</f>
        <v>4.6454000000000004</v>
      </c>
      <c r="C1814" s="2">
        <f t="shared" si="221"/>
        <v>-6.5999999999997172E-3</v>
      </c>
      <c r="D1814" s="2">
        <f t="shared" si="222"/>
        <v>4.6599200000000014</v>
      </c>
      <c r="E1814" s="2">
        <f t="shared" si="224"/>
        <v>4.69163</v>
      </c>
      <c r="F1814" s="2">
        <f t="shared" si="225"/>
        <v>4.716075</v>
      </c>
      <c r="G1814" s="2">
        <f t="shared" si="219"/>
        <v>4.7327179999999984</v>
      </c>
      <c r="H1814" s="2">
        <f t="shared" si="223"/>
        <v>4.1748844999999992</v>
      </c>
      <c r="I1814" s="2">
        <f t="array" ref="I1814">SUMPRODUCT(B1798:B1817, (ROW(B1798:B1817)-ROW(B1798)+1)) / (20*21/2)</f>
        <v>4.6921204761904756</v>
      </c>
      <c r="J1814" s="2">
        <f t="shared" si="226"/>
        <v>4.7031889525450552</v>
      </c>
      <c r="K1814" s="2">
        <f t="shared" si="220"/>
        <v>4.6470650651395156</v>
      </c>
    </row>
    <row r="1815" spans="1:11" ht="13.5" x14ac:dyDescent="0.25">
      <c r="A1815" s="3">
        <f>TITRES_STAT!B1818</f>
        <v>44655</v>
      </c>
      <c r="B1815" s="6">
        <f>TITRES_STAT!D1818</f>
        <v>4.6321000000000003</v>
      </c>
      <c r="C1815" s="2">
        <f t="shared" si="221"/>
        <v>-1.330000000000009E-2</v>
      </c>
      <c r="D1815" s="2">
        <f t="shared" si="222"/>
        <v>4.6467000000000001</v>
      </c>
      <c r="E1815" s="2">
        <f t="shared" si="224"/>
        <v>4.6817100000000007</v>
      </c>
      <c r="F1815" s="2">
        <f t="shared" si="225"/>
        <v>4.7121099999999991</v>
      </c>
      <c r="G1815" s="2">
        <f t="shared" si="219"/>
        <v>4.7354919999999989</v>
      </c>
      <c r="H1815" s="2">
        <f t="shared" si="223"/>
        <v>4.1828010000000004</v>
      </c>
      <c r="I1815" s="2">
        <f t="array" ref="I1815">SUMPRODUCT(B1799:B1818, (ROW(B1799:B1818)-ROW(B1799)+1)) / (20*21/2)</f>
        <v>4.6915504761904758</v>
      </c>
      <c r="J1815" s="2">
        <f t="shared" si="226"/>
        <v>4.6964185761121922</v>
      </c>
      <c r="K1815" s="2">
        <f t="shared" si="220"/>
        <v>4.6464781998399269</v>
      </c>
    </row>
    <row r="1816" spans="1:11" ht="13.5" x14ac:dyDescent="0.25">
      <c r="A1816" s="3">
        <f>TITRES_STAT!B1819</f>
        <v>44656</v>
      </c>
      <c r="B1816" s="6">
        <f>TITRES_STAT!D1819</f>
        <v>4.7047999999999996</v>
      </c>
      <c r="C1816" s="2">
        <f t="shared" si="221"/>
        <v>7.2699999999999321E-2</v>
      </c>
      <c r="D1816" s="2">
        <f t="shared" si="222"/>
        <v>4.65726</v>
      </c>
      <c r="E1816" s="2">
        <f t="shared" si="224"/>
        <v>4.6790600000000007</v>
      </c>
      <c r="F1816" s="2">
        <f t="shared" si="225"/>
        <v>4.712769999999999</v>
      </c>
      <c r="G1816" s="2">
        <f t="shared" si="219"/>
        <v>4.7383999999999977</v>
      </c>
      <c r="H1816" s="2">
        <f t="shared" si="223"/>
        <v>4.1910809999999996</v>
      </c>
      <c r="I1816" s="2">
        <f t="array" ref="I1816">SUMPRODUCT(B1800:B1819, (ROW(B1800:B1819)-ROW(B1800)+1)) / (20*21/2)</f>
        <v>4.6868009523809526</v>
      </c>
      <c r="J1816" s="2">
        <f t="shared" si="226"/>
        <v>4.6972168069586502</v>
      </c>
      <c r="K1816" s="2">
        <f t="shared" si="220"/>
        <v>4.6487653292579685</v>
      </c>
    </row>
    <row r="1817" spans="1:11" ht="13.5" x14ac:dyDescent="0.25">
      <c r="A1817" s="3">
        <f>TITRES_STAT!B1820</f>
        <v>44657</v>
      </c>
      <c r="B1817" s="6">
        <f>TITRES_STAT!D1820</f>
        <v>4.7047999999999996</v>
      </c>
      <c r="C1817" s="2">
        <f t="shared" si="221"/>
        <v>0</v>
      </c>
      <c r="D1817" s="2">
        <f t="shared" si="222"/>
        <v>4.6678199999999999</v>
      </c>
      <c r="E1817" s="2">
        <f t="shared" si="224"/>
        <v>4.6764099999999997</v>
      </c>
      <c r="F1817" s="2">
        <f t="shared" si="225"/>
        <v>4.7107849999999996</v>
      </c>
      <c r="G1817" s="2">
        <f t="shared" si="219"/>
        <v>4.7386639999999982</v>
      </c>
      <c r="H1817" s="2">
        <f t="shared" si="223"/>
        <v>4.1994784999999997</v>
      </c>
      <c r="I1817" s="2">
        <f t="array" ref="I1817">SUMPRODUCT(B1801:B1820, (ROW(B1801:B1820)-ROW(B1801)+1)) / (20*21/2)</f>
        <v>4.6824604761904762</v>
      </c>
      <c r="J1817" s="2">
        <f t="shared" si="226"/>
        <v>4.6979390158197312</v>
      </c>
      <c r="K1817" s="2">
        <f t="shared" si="220"/>
        <v>4.6509627673262832</v>
      </c>
    </row>
    <row r="1818" spans="1:11" ht="13.5" x14ac:dyDescent="0.25">
      <c r="A1818" s="3">
        <f>TITRES_STAT!B1821</f>
        <v>44658</v>
      </c>
      <c r="B1818" s="6">
        <f>TITRES_STAT!D1821</f>
        <v>4.7047999999999996</v>
      </c>
      <c r="C1818" s="2">
        <f t="shared" si="221"/>
        <v>0</v>
      </c>
      <c r="D1818" s="2">
        <f t="shared" si="222"/>
        <v>4.6783799999999989</v>
      </c>
      <c r="E1818" s="2">
        <f t="shared" si="224"/>
        <v>4.67509</v>
      </c>
      <c r="F1818" s="2">
        <f t="shared" si="225"/>
        <v>4.7084700000000002</v>
      </c>
      <c r="G1818" s="2">
        <f t="shared" si="219"/>
        <v>4.7382679999999979</v>
      </c>
      <c r="H1818" s="2">
        <f t="shared" si="223"/>
        <v>4.2078759999999997</v>
      </c>
      <c r="I1818" s="2">
        <f t="array" ref="I1818">SUMPRODUCT(B1802:B1821, (ROW(B1802:B1821)-ROW(B1802)+1)) / (20*21/2)</f>
        <v>4.682991904761904</v>
      </c>
      <c r="J1818" s="2">
        <f t="shared" si="226"/>
        <v>4.6985924428845189</v>
      </c>
      <c r="K1818" s="2">
        <f t="shared" si="220"/>
        <v>4.6530740313527037</v>
      </c>
    </row>
    <row r="1819" spans="1:11" ht="13.5" x14ac:dyDescent="0.25">
      <c r="A1819" s="3">
        <f>TITRES_STAT!B1822</f>
        <v>44659</v>
      </c>
      <c r="B1819" s="6">
        <f>TITRES_STAT!D1822</f>
        <v>4.6585999999999999</v>
      </c>
      <c r="C1819" s="2">
        <f t="shared" si="221"/>
        <v>-4.6199999999999797E-2</v>
      </c>
      <c r="D1819" s="2">
        <f t="shared" si="222"/>
        <v>4.6810199999999993</v>
      </c>
      <c r="E1819" s="2">
        <f t="shared" si="224"/>
        <v>4.6704699999999999</v>
      </c>
      <c r="F1819" s="2">
        <f t="shared" si="225"/>
        <v>4.7041750000000011</v>
      </c>
      <c r="G1819" s="2">
        <f t="shared" si="219"/>
        <v>4.7378719999999994</v>
      </c>
      <c r="H1819" s="2">
        <f t="shared" si="223"/>
        <v>4.2159249999999995</v>
      </c>
      <c r="I1819" s="2">
        <f t="array" ref="I1819">SUMPRODUCT(B1803:B1822, (ROW(B1803:B1822)-ROW(B1803)+1)) / (20*21/2)</f>
        <v>4.6838380952380954</v>
      </c>
      <c r="J1819" s="2">
        <f t="shared" si="226"/>
        <v>4.6947836388002786</v>
      </c>
      <c r="K1819" s="2">
        <f t="shared" si="220"/>
        <v>4.6532907360055393</v>
      </c>
    </row>
    <row r="1820" spans="1:11" ht="13.5" x14ac:dyDescent="0.25">
      <c r="A1820" s="3">
        <f>TITRES_STAT!B1823</f>
        <v>44662</v>
      </c>
      <c r="B1820" s="6">
        <f>TITRES_STAT!D1823</f>
        <v>4.6585999999999999</v>
      </c>
      <c r="C1820" s="2">
        <f t="shared" si="221"/>
        <v>0</v>
      </c>
      <c r="D1820" s="2">
        <f t="shared" si="222"/>
        <v>4.6863200000000003</v>
      </c>
      <c r="E1820" s="2">
        <f t="shared" si="224"/>
        <v>4.6665099999999997</v>
      </c>
      <c r="F1820" s="2">
        <f t="shared" si="225"/>
        <v>4.6992200000000013</v>
      </c>
      <c r="G1820" s="2">
        <f t="shared" si="219"/>
        <v>4.7365519999999997</v>
      </c>
      <c r="H1820" s="2">
        <f t="shared" si="223"/>
        <v>4.2239445</v>
      </c>
      <c r="I1820" s="2">
        <f t="array" ref="I1820">SUMPRODUCT(B1804:B1823, (ROW(B1804:B1823)-ROW(B1804)+1)) / (20*21/2)</f>
        <v>4.6849047619047619</v>
      </c>
      <c r="J1820" s="2">
        <f t="shared" si="226"/>
        <v>4.6913375779621571</v>
      </c>
      <c r="K1820" s="2">
        <f t="shared" si="220"/>
        <v>4.6534989424366948</v>
      </c>
    </row>
    <row r="1821" spans="1:11" ht="13.5" x14ac:dyDescent="0.25">
      <c r="A1821" s="3">
        <f>TITRES_STAT!B1824</f>
        <v>44663</v>
      </c>
      <c r="B1821" s="6">
        <f>TITRES_STAT!D1824</f>
        <v>4.7047999999999996</v>
      </c>
      <c r="C1821" s="2">
        <f t="shared" si="221"/>
        <v>4.6199999999999797E-2</v>
      </c>
      <c r="D1821" s="2">
        <f t="shared" si="222"/>
        <v>4.6863199999999994</v>
      </c>
      <c r="E1821" s="2">
        <f t="shared" si="224"/>
        <v>4.6717899999999997</v>
      </c>
      <c r="F1821" s="2">
        <f t="shared" si="225"/>
        <v>4.6959150000000021</v>
      </c>
      <c r="G1821" s="2">
        <f t="shared" si="219"/>
        <v>4.7368159999999992</v>
      </c>
      <c r="H1821" s="2">
        <f t="shared" si="223"/>
        <v>4.2319014999999993</v>
      </c>
      <c r="I1821" s="2">
        <f t="array" ref="I1821">SUMPRODUCT(B1805:B1824, (ROW(B1805:B1824)-ROW(B1805)+1)) / (20*21/2)</f>
        <v>4.6848719047619047</v>
      </c>
      <c r="J1821" s="2">
        <f t="shared" si="226"/>
        <v>4.6926197133943326</v>
      </c>
      <c r="K1821" s="2">
        <f t="shared" si="220"/>
        <v>4.6555107486156482</v>
      </c>
    </row>
    <row r="1822" spans="1:11" ht="13.5" x14ac:dyDescent="0.25">
      <c r="A1822" s="3">
        <f>TITRES_STAT!B1825</f>
        <v>44664</v>
      </c>
      <c r="B1822" s="6">
        <f>TITRES_STAT!D1825</f>
        <v>4.7047999999999996</v>
      </c>
      <c r="C1822" s="2">
        <f t="shared" si="221"/>
        <v>0</v>
      </c>
      <c r="D1822" s="2">
        <f t="shared" si="222"/>
        <v>4.6863199999999994</v>
      </c>
      <c r="E1822" s="2">
        <f t="shared" si="224"/>
        <v>4.6770699999999996</v>
      </c>
      <c r="F1822" s="2">
        <f t="shared" si="225"/>
        <v>4.6936000000000018</v>
      </c>
      <c r="G1822" s="2">
        <f t="shared" si="219"/>
        <v>4.7358899999999995</v>
      </c>
      <c r="H1822" s="2">
        <f t="shared" si="223"/>
        <v>4.2398584999999995</v>
      </c>
      <c r="I1822" s="2">
        <f t="array" ref="I1822">SUMPRODUCT(B1806:B1825, (ROW(B1806:B1825)-ROW(B1806)+1)) / (20*21/2)</f>
        <v>4.6863480952380954</v>
      </c>
      <c r="J1822" s="2">
        <f t="shared" si="226"/>
        <v>4.6937797406901112</v>
      </c>
      <c r="K1822" s="2">
        <f t="shared" si="220"/>
        <v>4.6574436604346419</v>
      </c>
    </row>
    <row r="1823" spans="1:11" ht="13.5" x14ac:dyDescent="0.25">
      <c r="A1823" s="3">
        <f>TITRES_STAT!B1826</f>
        <v>44665</v>
      </c>
      <c r="B1823" s="6">
        <f>TITRES_STAT!D1826</f>
        <v>4.7047999999999996</v>
      </c>
      <c r="C1823" s="2">
        <f t="shared" si="221"/>
        <v>0</v>
      </c>
      <c r="D1823" s="2">
        <f t="shared" si="222"/>
        <v>4.6863199999999994</v>
      </c>
      <c r="E1823" s="2">
        <f t="shared" si="224"/>
        <v>4.6823499999999987</v>
      </c>
      <c r="F1823" s="2">
        <f t="shared" si="225"/>
        <v>4.6919450000000014</v>
      </c>
      <c r="G1823" s="2">
        <f t="shared" si="219"/>
        <v>4.7352279999999993</v>
      </c>
      <c r="H1823" s="2">
        <f t="shared" si="223"/>
        <v>4.2478154999999989</v>
      </c>
      <c r="I1823" s="2">
        <f t="array" ref="I1823">SUMPRODUCT(B1807:B1826, (ROW(B1807:B1826)-ROW(B1807)+1)) / (20*21/2)</f>
        <v>4.68983619047619</v>
      </c>
      <c r="J1823" s="2">
        <f t="shared" si="226"/>
        <v>4.6948292891958152</v>
      </c>
      <c r="K1823" s="2">
        <f t="shared" si="220"/>
        <v>4.6593007717901456</v>
      </c>
    </row>
    <row r="1824" spans="1:11" ht="13.5" x14ac:dyDescent="0.25">
      <c r="A1824" s="3">
        <f>TITRES_STAT!B1827</f>
        <v>44666</v>
      </c>
      <c r="B1824" s="6">
        <f>TITRES_STAT!D1827</f>
        <v>4.6916000000000002</v>
      </c>
      <c r="C1824" s="2">
        <f t="shared" si="221"/>
        <v>-1.3199999999999434E-2</v>
      </c>
      <c r="D1824" s="2">
        <f t="shared" si="222"/>
        <v>4.6929199999999991</v>
      </c>
      <c r="E1824" s="2">
        <f t="shared" si="224"/>
        <v>4.6869699999999996</v>
      </c>
      <c r="F1824" s="2">
        <f t="shared" si="225"/>
        <v>4.6893000000000011</v>
      </c>
      <c r="G1824" s="2">
        <f t="shared" si="219"/>
        <v>4.7344339999999994</v>
      </c>
      <c r="H1824" s="2">
        <f t="shared" si="223"/>
        <v>4.2556179999999992</v>
      </c>
      <c r="I1824" s="2">
        <f t="array" ref="I1824">SUMPRODUCT(B1808:B1827, (ROW(B1808:B1827)-ROW(B1808)+1)) / (20*21/2)</f>
        <v>4.7059466666666658</v>
      </c>
      <c r="J1824" s="2">
        <f t="shared" si="226"/>
        <v>4.6945217378438331</v>
      </c>
      <c r="K1824" s="2">
        <f t="shared" si="220"/>
        <v>4.6605674081905324</v>
      </c>
    </row>
    <row r="1825" spans="1:11" ht="13.5" x14ac:dyDescent="0.25">
      <c r="A1825" s="3">
        <f>TITRES_STAT!B1828</f>
        <v>44669</v>
      </c>
      <c r="B1825" s="6">
        <f>TITRES_STAT!D1828</f>
        <v>4.7047999999999996</v>
      </c>
      <c r="C1825" s="2">
        <f t="shared" si="221"/>
        <v>1.3199999999999434E-2</v>
      </c>
      <c r="D1825" s="2">
        <f t="shared" si="222"/>
        <v>4.7021600000000001</v>
      </c>
      <c r="E1825" s="2">
        <f t="shared" si="224"/>
        <v>4.6942399999999997</v>
      </c>
      <c r="F1825" s="2">
        <f t="shared" si="225"/>
        <v>4.6879750000000016</v>
      </c>
      <c r="G1825" s="2">
        <f t="shared" si="219"/>
        <v>4.7336399999999994</v>
      </c>
      <c r="H1825" s="2">
        <f t="shared" si="223"/>
        <v>4.2630754999999994</v>
      </c>
      <c r="I1825" s="2">
        <f t="array" ref="I1825">SUMPRODUCT(B1809:B1828, (ROW(B1809:B1828)-ROW(B1809)+1)) / (20*21/2)</f>
        <v>4.7157928571428558</v>
      </c>
      <c r="J1825" s="2">
        <f t="shared" si="226"/>
        <v>4.6955006199539442</v>
      </c>
      <c r="K1825" s="2">
        <f t="shared" si="220"/>
        <v>4.6623020196340406</v>
      </c>
    </row>
    <row r="1826" spans="1:11" ht="13.5" x14ac:dyDescent="0.25">
      <c r="A1826" s="3">
        <f>TITRES_STAT!B1829</f>
        <v>44670</v>
      </c>
      <c r="B1826" s="6">
        <f>TITRES_STAT!D1829</f>
        <v>4.7245999999999997</v>
      </c>
      <c r="C1826" s="2">
        <f t="shared" si="221"/>
        <v>1.980000000000004E-2</v>
      </c>
      <c r="D1826" s="2">
        <f t="shared" si="222"/>
        <v>4.7061199999999994</v>
      </c>
      <c r="E1826" s="2">
        <f t="shared" si="224"/>
        <v>4.6962199999999994</v>
      </c>
      <c r="F1826" s="2">
        <f t="shared" si="225"/>
        <v>4.6876400000000009</v>
      </c>
      <c r="G1826" s="2">
        <f t="shared" si="219"/>
        <v>4.7321860000000004</v>
      </c>
      <c r="H1826" s="2">
        <f t="shared" si="223"/>
        <v>4.270602499999999</v>
      </c>
      <c r="I1826" s="2">
        <f t="array" ref="I1826">SUMPRODUCT(B1810:B1829, (ROW(B1810:B1829)-ROW(B1810)+1)) / (20*21/2)</f>
        <v>4.7183376190476194</v>
      </c>
      <c r="J1826" s="2">
        <f t="shared" si="226"/>
        <v>4.6982719894821399</v>
      </c>
      <c r="K1826" s="2">
        <f t="shared" si="220"/>
        <v>4.6647450776876074</v>
      </c>
    </row>
    <row r="1827" spans="1:11" ht="13.5" x14ac:dyDescent="0.25">
      <c r="A1827" s="3">
        <f>TITRES_STAT!B1830</f>
        <v>44671</v>
      </c>
      <c r="B1827" s="6">
        <f>TITRES_STAT!D1830</f>
        <v>4.8567999999999998</v>
      </c>
      <c r="C1827" s="2">
        <f t="shared" si="221"/>
        <v>0.1322000000000001</v>
      </c>
      <c r="D1827" s="2">
        <f t="shared" si="222"/>
        <v>4.7365199999999996</v>
      </c>
      <c r="E1827" s="2">
        <f t="shared" si="224"/>
        <v>4.7114199999999995</v>
      </c>
      <c r="F1827" s="2">
        <f t="shared" si="225"/>
        <v>4.6939149999999996</v>
      </c>
      <c r="G1827" s="2">
        <f t="shared" si="219"/>
        <v>4.7336399999999994</v>
      </c>
      <c r="H1827" s="2">
        <f t="shared" si="223"/>
        <v>4.2791724999999996</v>
      </c>
      <c r="I1827" s="2">
        <f t="array" ref="I1827">SUMPRODUCT(B1811:B1830, (ROW(B1811:B1830)-ROW(B1811)+1)) / (20*21/2)</f>
        <v>4.7189023809523816</v>
      </c>
      <c r="J1827" s="2">
        <f t="shared" si="226"/>
        <v>4.7133698952457461</v>
      </c>
      <c r="K1827" s="2">
        <f t="shared" si="220"/>
        <v>4.6722766432684857</v>
      </c>
    </row>
    <row r="1828" spans="1:11" ht="13.5" x14ac:dyDescent="0.25">
      <c r="A1828" s="3">
        <f>TITRES_STAT!B1831</f>
        <v>44672</v>
      </c>
      <c r="B1828" s="6">
        <f>TITRES_STAT!D1831</f>
        <v>4.7972999999999999</v>
      </c>
      <c r="C1828" s="2">
        <f t="shared" si="221"/>
        <v>-5.9499999999999886E-2</v>
      </c>
      <c r="D1828" s="2">
        <f t="shared" si="222"/>
        <v>4.75502</v>
      </c>
      <c r="E1828" s="2">
        <f t="shared" si="224"/>
        <v>4.7206700000000001</v>
      </c>
      <c r="F1828" s="2">
        <f t="shared" si="225"/>
        <v>4.6978800000000005</v>
      </c>
      <c r="G1828" s="2">
        <f t="shared" si="219"/>
        <v>4.7340360000000006</v>
      </c>
      <c r="H1828" s="2">
        <f t="shared" si="223"/>
        <v>4.2873569999999992</v>
      </c>
      <c r="I1828" s="2">
        <f t="array" ref="I1828">SUMPRODUCT(B1812:B1831, (ROW(B1812:B1831)-ROW(B1812)+1)) / (20*21/2)</f>
        <v>4.7175500000000001</v>
      </c>
      <c r="J1828" s="2">
        <f t="shared" si="226"/>
        <v>4.721363238555675</v>
      </c>
      <c r="K1828" s="2">
        <f t="shared" si="220"/>
        <v>4.6771795200030546</v>
      </c>
    </row>
    <row r="1829" spans="1:11" ht="13.5" x14ac:dyDescent="0.25">
      <c r="A1829" s="3">
        <f>TITRES_STAT!B1832</f>
        <v>44673</v>
      </c>
      <c r="B1829" s="6">
        <f>TITRES_STAT!D1832</f>
        <v>4.7245999999999997</v>
      </c>
      <c r="C1829" s="2">
        <f t="shared" si="221"/>
        <v>-7.2700000000000209E-2</v>
      </c>
      <c r="D1829" s="2">
        <f t="shared" si="222"/>
        <v>4.7616199999999997</v>
      </c>
      <c r="E1829" s="2">
        <f t="shared" si="224"/>
        <v>4.7272699999999999</v>
      </c>
      <c r="F1829" s="2">
        <f t="shared" si="225"/>
        <v>4.6988700000000003</v>
      </c>
      <c r="G1829" s="2">
        <f t="shared" si="219"/>
        <v>4.7333740000000004</v>
      </c>
      <c r="H1829" s="2">
        <f t="shared" si="223"/>
        <v>4.2950014999999997</v>
      </c>
      <c r="I1829" s="2">
        <f t="array" ref="I1829">SUMPRODUCT(B1813:B1832, (ROW(B1813:B1832)-ROW(B1813)+1)) / (20*21/2)</f>
        <v>4.7160404761904751</v>
      </c>
      <c r="J1829" s="2">
        <f t="shared" si="226"/>
        <v>4.7216715015503725</v>
      </c>
      <c r="K1829" s="2">
        <f t="shared" si="220"/>
        <v>4.6790391466696013</v>
      </c>
    </row>
    <row r="1830" spans="1:11" ht="13.5" x14ac:dyDescent="0.25">
      <c r="A1830" s="3">
        <f>TITRES_STAT!B1833</f>
        <v>44676</v>
      </c>
      <c r="B1830" s="6">
        <f>TITRES_STAT!D1833</f>
        <v>4.7047999999999996</v>
      </c>
      <c r="C1830" s="2">
        <f t="shared" si="221"/>
        <v>-1.980000000000004E-2</v>
      </c>
      <c r="D1830" s="2">
        <f t="shared" si="222"/>
        <v>4.7616199999999989</v>
      </c>
      <c r="E1830" s="2">
        <f t="shared" si="224"/>
        <v>4.7318899999999999</v>
      </c>
      <c r="F1830" s="2">
        <f t="shared" si="225"/>
        <v>4.6991999999999994</v>
      </c>
      <c r="G1830" s="2">
        <f t="shared" si="219"/>
        <v>4.7319199999999997</v>
      </c>
      <c r="H1830" s="2">
        <f t="shared" si="223"/>
        <v>4.3025174999999996</v>
      </c>
      <c r="I1830" s="2">
        <f t="array" ref="I1830">SUMPRODUCT(B1814:B1833, (ROW(B1814:B1833)-ROW(B1814)+1)) / (20*21/2)</f>
        <v>4.7099642857142863</v>
      </c>
      <c r="J1830" s="2">
        <f t="shared" si="226"/>
        <v>4.7200646918789086</v>
      </c>
      <c r="K1830" s="2">
        <f t="shared" si="220"/>
        <v>4.6800493762119695</v>
      </c>
    </row>
    <row r="1831" spans="1:11" ht="13.5" x14ac:dyDescent="0.25">
      <c r="A1831" s="3">
        <f>TITRES_STAT!B1834</f>
        <v>44677</v>
      </c>
      <c r="B1831" s="6">
        <f>TITRES_STAT!D1834</f>
        <v>4.6849999999999996</v>
      </c>
      <c r="C1831" s="2">
        <f t="shared" si="221"/>
        <v>-1.980000000000004E-2</v>
      </c>
      <c r="D1831" s="2">
        <f t="shared" si="222"/>
        <v>4.7536999999999994</v>
      </c>
      <c r="E1831" s="2">
        <f t="shared" si="224"/>
        <v>4.7299099999999994</v>
      </c>
      <c r="F1831" s="2">
        <f t="shared" si="225"/>
        <v>4.7008500000000009</v>
      </c>
      <c r="G1831" s="2">
        <f t="shared" si="219"/>
        <v>4.7298060000000008</v>
      </c>
      <c r="H1831" s="2">
        <f t="shared" si="223"/>
        <v>4.3102284999999991</v>
      </c>
      <c r="I1831" s="2">
        <f t="array" ref="I1831">SUMPRODUCT(B1815:B1834, (ROW(B1815:B1834)-ROW(B1815)+1)) / (20*21/2)</f>
        <v>4.7077323809523808</v>
      </c>
      <c r="J1831" s="2">
        <f t="shared" si="226"/>
        <v>4.7167251974142506</v>
      </c>
      <c r="K1831" s="2">
        <f t="shared" si="220"/>
        <v>4.680243518321304</v>
      </c>
    </row>
    <row r="1832" spans="1:11" ht="13.5" x14ac:dyDescent="0.25">
      <c r="A1832" s="3">
        <f>TITRES_STAT!B1835</f>
        <v>44678</v>
      </c>
      <c r="B1832" s="6">
        <f>TITRES_STAT!D1835</f>
        <v>4.6849999999999996</v>
      </c>
      <c r="C1832" s="2">
        <f t="shared" si="221"/>
        <v>0</v>
      </c>
      <c r="D1832" s="2">
        <f t="shared" si="222"/>
        <v>4.719339999999999</v>
      </c>
      <c r="E1832" s="2">
        <f t="shared" si="224"/>
        <v>4.7279299999999997</v>
      </c>
      <c r="F1832" s="2">
        <f t="shared" si="225"/>
        <v>4.7024999999999997</v>
      </c>
      <c r="G1832" s="2">
        <f t="shared" si="219"/>
        <v>4.7272940000000006</v>
      </c>
      <c r="H1832" s="2">
        <f t="shared" si="223"/>
        <v>4.3177924999999995</v>
      </c>
      <c r="I1832" s="2">
        <f t="array" ref="I1832">SUMPRODUCT(B1816:B1835, (ROW(B1816:B1835)-ROW(B1816)+1)) / (20*21/2)</f>
        <v>4.7053433333333325</v>
      </c>
      <c r="J1832" s="2">
        <f t="shared" si="226"/>
        <v>4.7137037500414642</v>
      </c>
      <c r="K1832" s="2">
        <f t="shared" si="220"/>
        <v>4.6804300470145863</v>
      </c>
    </row>
    <row r="1833" spans="1:11" ht="13.5" x14ac:dyDescent="0.25">
      <c r="A1833" s="3">
        <f>TITRES_STAT!B1836</f>
        <v>44679</v>
      </c>
      <c r="B1833" s="6">
        <f>TITRES_STAT!D1836</f>
        <v>4.6387</v>
      </c>
      <c r="C1833" s="2">
        <f t="shared" si="221"/>
        <v>-4.6299999999999564E-2</v>
      </c>
      <c r="D1833" s="2">
        <f t="shared" si="222"/>
        <v>4.6876199999999999</v>
      </c>
      <c r="E1833" s="2">
        <f t="shared" si="224"/>
        <v>4.7213200000000004</v>
      </c>
      <c r="F1833" s="2">
        <f t="shared" si="225"/>
        <v>4.7018350000000009</v>
      </c>
      <c r="G1833" s="2">
        <f t="shared" si="219"/>
        <v>4.722932000000001</v>
      </c>
      <c r="H1833" s="2">
        <f t="shared" si="223"/>
        <v>4.325007499999999</v>
      </c>
      <c r="I1833" s="2">
        <f t="array" ref="I1833">SUMPRODUCT(B1817:B1836, (ROW(B1817:B1836)-ROW(B1817)+1)) / (20*21/2)</f>
        <v>4.703990952380952</v>
      </c>
      <c r="J1833" s="2">
        <f t="shared" si="226"/>
        <v>4.7065605357518008</v>
      </c>
      <c r="K1833" s="2">
        <f t="shared" si="220"/>
        <v>4.6787935745826417</v>
      </c>
    </row>
    <row r="1834" spans="1:11" ht="13.5" x14ac:dyDescent="0.25">
      <c r="A1834" s="3">
        <f>TITRES_STAT!B1837</f>
        <v>44680</v>
      </c>
      <c r="B1834" s="6">
        <f>TITRES_STAT!D1837</f>
        <v>4.6783999999999999</v>
      </c>
      <c r="C1834" s="2">
        <f t="shared" si="221"/>
        <v>3.9699999999999847E-2</v>
      </c>
      <c r="D1834" s="2">
        <f t="shared" si="222"/>
        <v>4.6783799999999998</v>
      </c>
      <c r="E1834" s="2">
        <f t="shared" si="224"/>
        <v>4.7200000000000006</v>
      </c>
      <c r="F1834" s="2">
        <f t="shared" si="225"/>
        <v>4.7034849999999997</v>
      </c>
      <c r="G1834" s="2">
        <f t="shared" si="219"/>
        <v>4.7202880000000018</v>
      </c>
      <c r="H1834" s="2">
        <f t="shared" si="223"/>
        <v>4.3324209999999992</v>
      </c>
      <c r="I1834" s="2">
        <f t="array" ref="I1834">SUMPRODUCT(B1818:B1837, (ROW(B1818:B1837)-ROW(B1818)+1)) / (20*21/2)</f>
        <v>4.7027014285714284</v>
      </c>
      <c r="J1834" s="2">
        <f t="shared" si="226"/>
        <v>4.7038785799659157</v>
      </c>
      <c r="K1834" s="2">
        <f t="shared" si="220"/>
        <v>4.6787781402852833</v>
      </c>
    </row>
    <row r="1835" spans="1:11" ht="13.5" x14ac:dyDescent="0.25">
      <c r="A1835" s="3">
        <f>TITRES_STAT!B1838</f>
        <v>44685</v>
      </c>
      <c r="B1835" s="6">
        <f>TITRES_STAT!D1838</f>
        <v>4.6783999999999999</v>
      </c>
      <c r="C1835" s="2">
        <f t="shared" si="221"/>
        <v>0</v>
      </c>
      <c r="D1835" s="2">
        <f t="shared" si="222"/>
        <v>4.6730999999999998</v>
      </c>
      <c r="E1835" s="2">
        <f t="shared" si="224"/>
        <v>4.7173599999999993</v>
      </c>
      <c r="F1835" s="2">
        <f t="shared" si="225"/>
        <v>4.7058</v>
      </c>
      <c r="G1835" s="2">
        <f t="shared" si="219"/>
        <v>4.7177780000000027</v>
      </c>
      <c r="H1835" s="2">
        <f t="shared" si="223"/>
        <v>4.3398639999999995</v>
      </c>
      <c r="I1835" s="2">
        <f t="array" ref="I1835">SUMPRODUCT(B1819:B1838, (ROW(B1819:B1838)-ROW(B1819)+1)) / (20*21/2)</f>
        <v>4.7002176190476179</v>
      </c>
      <c r="J1835" s="2">
        <f t="shared" si="226"/>
        <v>4.7014520485405908</v>
      </c>
      <c r="K1835" s="2">
        <f t="shared" si="220"/>
        <v>4.678763311254488</v>
      </c>
    </row>
    <row r="1836" spans="1:11" ht="13.5" x14ac:dyDescent="0.25">
      <c r="A1836" s="3">
        <f>TITRES_STAT!B1839</f>
        <v>44686</v>
      </c>
      <c r="B1836" s="6">
        <f>TITRES_STAT!D1839</f>
        <v>4.6916000000000002</v>
      </c>
      <c r="C1836" s="2">
        <f t="shared" si="221"/>
        <v>1.3200000000000323E-2</v>
      </c>
      <c r="D1836" s="2">
        <f t="shared" si="222"/>
        <v>4.6744199999999996</v>
      </c>
      <c r="E1836" s="2">
        <f t="shared" si="224"/>
        <v>4.7140599999999981</v>
      </c>
      <c r="F1836" s="2">
        <f t="shared" si="225"/>
        <v>4.7051399999999992</v>
      </c>
      <c r="G1836" s="2">
        <f t="shared" si="219"/>
        <v>4.7155320000000023</v>
      </c>
      <c r="H1836" s="2">
        <f t="shared" si="223"/>
        <v>4.3473434999999991</v>
      </c>
      <c r="I1836" s="2">
        <f t="array" ref="I1836">SUMPRODUCT(B1820:B1839, (ROW(B1820:B1839)-ROW(B1820)+1)) / (20*21/2)</f>
        <v>4.7016309523809525</v>
      </c>
      <c r="J1836" s="2">
        <f t="shared" si="226"/>
        <v>4.7005137582033925</v>
      </c>
      <c r="K1836" s="2">
        <f t="shared" si="220"/>
        <v>4.6792667108131365</v>
      </c>
    </row>
    <row r="1837" spans="1:11" ht="13.5" x14ac:dyDescent="0.25">
      <c r="A1837" s="3">
        <f>TITRES_STAT!B1840</f>
        <v>44687</v>
      </c>
      <c r="B1837" s="6">
        <f>TITRES_STAT!D1840</f>
        <v>4.6916000000000002</v>
      </c>
      <c r="C1837" s="2">
        <f t="shared" si="221"/>
        <v>0</v>
      </c>
      <c r="D1837" s="2">
        <f t="shared" si="222"/>
        <v>4.6757400000000002</v>
      </c>
      <c r="E1837" s="2">
        <f t="shared" si="224"/>
        <v>4.6975399999999992</v>
      </c>
      <c r="F1837" s="2">
        <f t="shared" si="225"/>
        <v>4.7044799999999984</v>
      </c>
      <c r="G1837" s="2">
        <f t="shared" si="219"/>
        <v>4.7142100000000022</v>
      </c>
      <c r="H1837" s="2">
        <f t="shared" si="223"/>
        <v>4.3545294999999991</v>
      </c>
      <c r="I1837" s="2">
        <f t="array" ref="I1837">SUMPRODUCT(B1821:B1840, (ROW(B1821:B1840)-ROW(B1821)+1)) / (20*21/2)</f>
        <v>4.7002471428571431</v>
      </c>
      <c r="J1837" s="2">
        <f t="shared" si="226"/>
        <v>4.6996648288506888</v>
      </c>
      <c r="K1837" s="2">
        <f t="shared" si="220"/>
        <v>4.6797503692126217</v>
      </c>
    </row>
    <row r="1838" spans="1:11" ht="13.5" x14ac:dyDescent="0.25">
      <c r="A1838" s="3">
        <f>TITRES_STAT!B1841</f>
        <v>44690</v>
      </c>
      <c r="B1838" s="6">
        <f>TITRES_STAT!D1841</f>
        <v>4.6783999999999999</v>
      </c>
      <c r="C1838" s="2">
        <f t="shared" si="221"/>
        <v>-1.3200000000000323E-2</v>
      </c>
      <c r="D1838" s="2">
        <f t="shared" si="222"/>
        <v>4.6836800000000007</v>
      </c>
      <c r="E1838" s="2">
        <f t="shared" si="224"/>
        <v>4.6856499999999999</v>
      </c>
      <c r="F1838" s="2">
        <f t="shared" si="225"/>
        <v>4.7031599999999987</v>
      </c>
      <c r="G1838" s="2">
        <f t="shared" si="219"/>
        <v>4.7127560000000024</v>
      </c>
      <c r="H1838" s="2">
        <f t="shared" si="223"/>
        <v>4.3606799999999994</v>
      </c>
      <c r="I1838" s="2">
        <f t="array" ref="I1838">SUMPRODUCT(B1822:B1841, (ROW(B1822:B1841)-ROW(B1822)+1)) / (20*21/2)</f>
        <v>4.6987061904761909</v>
      </c>
      <c r="J1838" s="2">
        <f t="shared" si="226"/>
        <v>4.6976396070553852</v>
      </c>
      <c r="K1838" s="2">
        <f t="shared" si="220"/>
        <v>4.6796974135572249</v>
      </c>
    </row>
    <row r="1839" spans="1:11" ht="13.5" x14ac:dyDescent="0.25">
      <c r="A1839" s="3">
        <f>TITRES_STAT!B1842</f>
        <v>44691</v>
      </c>
      <c r="B1839" s="6">
        <f>TITRES_STAT!D1842</f>
        <v>4.718</v>
      </c>
      <c r="C1839" s="2">
        <f t="shared" si="221"/>
        <v>3.960000000000008E-2</v>
      </c>
      <c r="D1839" s="2">
        <f t="shared" si="222"/>
        <v>4.6916000000000002</v>
      </c>
      <c r="E1839" s="2">
        <f t="shared" si="224"/>
        <v>4.6849900000000009</v>
      </c>
      <c r="F1839" s="2">
        <f t="shared" si="225"/>
        <v>4.706129999999999</v>
      </c>
      <c r="G1839" s="2">
        <f t="shared" si="219"/>
        <v>4.7120940000000022</v>
      </c>
      <c r="H1839" s="2">
        <f t="shared" si="223"/>
        <v>4.3664999999999994</v>
      </c>
      <c r="I1839" s="2">
        <f t="array" ref="I1839">SUMPRODUCT(B1823:B1842, (ROW(B1823:B1842)-ROW(B1823)+1)) / (20*21/2)</f>
        <v>4.6991138095238103</v>
      </c>
      <c r="J1839" s="2">
        <f t="shared" si="226"/>
        <v>4.69957869209773</v>
      </c>
      <c r="K1839" s="2">
        <f t="shared" si="220"/>
        <v>4.6811994757706668</v>
      </c>
    </row>
    <row r="1840" spans="1:11" ht="13.5" x14ac:dyDescent="0.25">
      <c r="A1840" s="3">
        <f>TITRES_STAT!B1843</f>
        <v>44692</v>
      </c>
      <c r="B1840" s="6">
        <f>TITRES_STAT!D1843</f>
        <v>4.6916000000000002</v>
      </c>
      <c r="C1840" s="2">
        <f t="shared" si="221"/>
        <v>-2.6399999999999757E-2</v>
      </c>
      <c r="D1840" s="2">
        <f t="shared" si="222"/>
        <v>4.6942400000000006</v>
      </c>
      <c r="E1840" s="2">
        <f t="shared" si="224"/>
        <v>4.6836700000000002</v>
      </c>
      <c r="F1840" s="2">
        <f t="shared" si="225"/>
        <v>4.7077799999999987</v>
      </c>
      <c r="G1840" s="2">
        <f t="shared" si="219"/>
        <v>4.7107720000000022</v>
      </c>
      <c r="H1840" s="2">
        <f t="shared" si="223"/>
        <v>4.3727164999999992</v>
      </c>
      <c r="I1840" s="2">
        <f t="array" ref="I1840">SUMPRODUCT(B1824:B1843, (ROW(B1824:B1843)-ROW(B1824)+1)) / (20*21/2)</f>
        <v>4.698861428571429</v>
      </c>
      <c r="J1840" s="2">
        <f t="shared" si="226"/>
        <v>4.698818816659851</v>
      </c>
      <c r="K1840" s="2">
        <f t="shared" si="220"/>
        <v>4.681607339465935</v>
      </c>
    </row>
    <row r="1841" spans="1:11" ht="13.5" x14ac:dyDescent="0.25">
      <c r="A1841" s="3">
        <f>TITRES_STAT!B1844</f>
        <v>44693</v>
      </c>
      <c r="B1841" s="6">
        <f>TITRES_STAT!D1844</f>
        <v>4.6916000000000002</v>
      </c>
      <c r="C1841" s="2">
        <f t="shared" si="221"/>
        <v>0</v>
      </c>
      <c r="D1841" s="2">
        <f t="shared" si="222"/>
        <v>4.6942400000000006</v>
      </c>
      <c r="E1841" s="2">
        <f t="shared" si="224"/>
        <v>4.6843300000000001</v>
      </c>
      <c r="F1841" s="2">
        <f t="shared" si="225"/>
        <v>4.707119999999998</v>
      </c>
      <c r="G1841" s="2">
        <f t="shared" si="219"/>
        <v>4.7094500000000012</v>
      </c>
      <c r="H1841" s="2">
        <f t="shared" si="223"/>
        <v>4.3788154999999991</v>
      </c>
      <c r="I1841" s="2">
        <f t="array" ref="I1841">SUMPRODUCT(B1825:B1844, (ROW(B1825:B1844)-ROW(B1825)+1)) / (20*21/2)</f>
        <v>4.7099423809523806</v>
      </c>
      <c r="J1841" s="2">
        <f t="shared" si="226"/>
        <v>4.6981313103112941</v>
      </c>
      <c r="K1841" s="2">
        <f t="shared" si="220"/>
        <v>4.681999208506487</v>
      </c>
    </row>
    <row r="1842" spans="1:11" ht="13.5" x14ac:dyDescent="0.25">
      <c r="A1842" s="3">
        <f>TITRES_STAT!B1845</f>
        <v>44694</v>
      </c>
      <c r="B1842" s="6">
        <f>TITRES_STAT!D1845</f>
        <v>4.7114000000000003</v>
      </c>
      <c r="C1842" s="2">
        <f t="shared" si="221"/>
        <v>1.980000000000004E-2</v>
      </c>
      <c r="D1842" s="2">
        <f t="shared" si="222"/>
        <v>4.6982000000000008</v>
      </c>
      <c r="E1842" s="2">
        <f t="shared" si="224"/>
        <v>4.6869700000000005</v>
      </c>
      <c r="F1842" s="2">
        <f t="shared" si="225"/>
        <v>4.7074499999999988</v>
      </c>
      <c r="G1842" s="2">
        <f t="shared" ref="G1842:G1905" si="227">AVERAGE(B1793:B1842)</f>
        <v>4.7086560000000013</v>
      </c>
      <c r="H1842" s="2">
        <f t="shared" si="223"/>
        <v>4.3850429999999996</v>
      </c>
      <c r="I1842" s="2">
        <f t="array" ref="I1842">SUMPRODUCT(B1826:B1845, (ROW(B1826:B1845)-ROW(B1826)+1)) / (20*21/2)</f>
        <v>4.7260509523809526</v>
      </c>
      <c r="J1842" s="2">
        <f t="shared" si="226"/>
        <v>4.6993949950435514</v>
      </c>
      <c r="K1842" s="2">
        <f t="shared" si="220"/>
        <v>4.683152180721919</v>
      </c>
    </row>
    <row r="1843" spans="1:11" ht="13.5" x14ac:dyDescent="0.25">
      <c r="A1843" s="3">
        <f>TITRES_STAT!B1846</f>
        <v>44697</v>
      </c>
      <c r="B1843" s="6">
        <f>TITRES_STAT!D1846</f>
        <v>4.7047999999999996</v>
      </c>
      <c r="C1843" s="2">
        <f t="shared" si="221"/>
        <v>-6.6000000000006054E-3</v>
      </c>
      <c r="D1843" s="2">
        <f t="shared" si="222"/>
        <v>4.7034800000000008</v>
      </c>
      <c r="E1843" s="2">
        <f t="shared" si="224"/>
        <v>4.6935799999999999</v>
      </c>
      <c r="F1843" s="2">
        <f t="shared" si="225"/>
        <v>4.7074499999999997</v>
      </c>
      <c r="G1843" s="2">
        <f t="shared" si="227"/>
        <v>4.7077300000000015</v>
      </c>
      <c r="H1843" s="2">
        <f t="shared" si="223"/>
        <v>4.3912079999999998</v>
      </c>
      <c r="I1843" s="2">
        <f t="array" ref="I1843">SUMPRODUCT(B1827:B1846, (ROW(B1827:B1846)-ROW(B1827)+1)) / (20*21/2)</f>
        <v>4.7608242857142855</v>
      </c>
      <c r="J1843" s="2">
        <f t="shared" si="226"/>
        <v>4.6999097574203565</v>
      </c>
      <c r="K1843" s="2">
        <f t="shared" ref="K1843:K1906" si="228">$K$4*B1843+(1-$K$4)*K1842</f>
        <v>4.684001114811255</v>
      </c>
    </row>
    <row r="1844" spans="1:11" ht="13.5" x14ac:dyDescent="0.25">
      <c r="A1844" s="3">
        <f>TITRES_STAT!B1847</f>
        <v>44698</v>
      </c>
      <c r="B1844" s="6">
        <f>TITRES_STAT!D1847</f>
        <v>4.8238000000000003</v>
      </c>
      <c r="C1844" s="2">
        <f t="shared" si="221"/>
        <v>0.11900000000000066</v>
      </c>
      <c r="D1844" s="2">
        <f t="shared" si="222"/>
        <v>4.7246399999999991</v>
      </c>
      <c r="E1844" s="2">
        <f t="shared" si="224"/>
        <v>4.7081199999999992</v>
      </c>
      <c r="F1844" s="2">
        <f t="shared" si="225"/>
        <v>4.7140599999999999</v>
      </c>
      <c r="G1844" s="2">
        <f t="shared" si="227"/>
        <v>4.7094480000000019</v>
      </c>
      <c r="H1844" s="2">
        <f t="shared" si="223"/>
        <v>4.3981444999999999</v>
      </c>
      <c r="I1844" s="2">
        <f t="array" ref="I1844">SUMPRODUCT(B1828:B1847, (ROW(B1828:B1847)-ROW(B1828)+1)) / (20*21/2)</f>
        <v>4.79512380952381</v>
      </c>
      <c r="J1844" s="2">
        <f t="shared" si="226"/>
        <v>4.7117088281422275</v>
      </c>
      <c r="K1844" s="2">
        <f t="shared" si="228"/>
        <v>4.6894834240343437</v>
      </c>
    </row>
    <row r="1845" spans="1:11" ht="13.5" x14ac:dyDescent="0.25">
      <c r="A1845" s="3">
        <f>TITRES_STAT!B1848</f>
        <v>44699</v>
      </c>
      <c r="B1845" s="6">
        <f>TITRES_STAT!D1848</f>
        <v>4.8832000000000004</v>
      </c>
      <c r="C1845" s="2">
        <f t="shared" si="221"/>
        <v>5.9400000000000119E-2</v>
      </c>
      <c r="D1845" s="2">
        <f t="shared" si="222"/>
        <v>4.7629600000000014</v>
      </c>
      <c r="E1845" s="2">
        <f t="shared" si="224"/>
        <v>4.7286000000000001</v>
      </c>
      <c r="F1845" s="2">
        <f t="shared" si="225"/>
        <v>4.7229799999999997</v>
      </c>
      <c r="G1845" s="2">
        <f t="shared" si="227"/>
        <v>4.7128840000000007</v>
      </c>
      <c r="H1845" s="2">
        <f t="shared" si="223"/>
        <v>4.4052894999999994</v>
      </c>
      <c r="I1845" s="2">
        <f t="array" ref="I1845">SUMPRODUCT(B1829:B1848, (ROW(B1829:B1848)-ROW(B1829)+1)) / (20*21/2)</f>
        <v>4.8270019047619046</v>
      </c>
      <c r="J1845" s="2">
        <f t="shared" si="226"/>
        <v>4.7280413207001111</v>
      </c>
      <c r="K1845" s="2">
        <f t="shared" si="228"/>
        <v>4.6970801525035846</v>
      </c>
    </row>
    <row r="1846" spans="1:11" ht="13.5" x14ac:dyDescent="0.25">
      <c r="A1846" s="3">
        <f>TITRES_STAT!B1849</f>
        <v>44700</v>
      </c>
      <c r="B1846" s="6">
        <f>TITRES_STAT!D1849</f>
        <v>5.0880999999999998</v>
      </c>
      <c r="C1846" s="2">
        <f t="shared" si="221"/>
        <v>0.20489999999999942</v>
      </c>
      <c r="D1846" s="2">
        <f t="shared" si="222"/>
        <v>4.8422600000000005</v>
      </c>
      <c r="E1846" s="2">
        <f t="shared" si="224"/>
        <v>4.7682500000000001</v>
      </c>
      <c r="F1846" s="2">
        <f t="shared" si="225"/>
        <v>4.7411549999999991</v>
      </c>
      <c r="G1846" s="2">
        <f t="shared" si="227"/>
        <v>4.7208140000000007</v>
      </c>
      <c r="H1846" s="2">
        <f t="shared" si="223"/>
        <v>4.4131654999999999</v>
      </c>
      <c r="I1846" s="2">
        <f t="array" ref="I1846">SUMPRODUCT(B1830:B1849, (ROW(B1830:B1849)-ROW(B1830)+1)) / (20*21/2)</f>
        <v>4.8574952380952388</v>
      </c>
      <c r="J1846" s="2">
        <f t="shared" si="226"/>
        <v>4.7623326234905763</v>
      </c>
      <c r="K1846" s="2">
        <f t="shared" si="228"/>
        <v>4.7124142641701106</v>
      </c>
    </row>
    <row r="1847" spans="1:11" ht="13.5" x14ac:dyDescent="0.25">
      <c r="A1847" s="3">
        <f>TITRES_STAT!B1850</f>
        <v>44701</v>
      </c>
      <c r="B1847" s="6">
        <f>TITRES_STAT!D1850</f>
        <v>5.1013000000000002</v>
      </c>
      <c r="C1847" s="2">
        <f t="shared" si="221"/>
        <v>1.3200000000000323E-2</v>
      </c>
      <c r="D1847" s="2">
        <f t="shared" si="222"/>
        <v>4.9202399999999997</v>
      </c>
      <c r="E1847" s="2">
        <f t="shared" si="224"/>
        <v>4.8092200000000007</v>
      </c>
      <c r="F1847" s="2">
        <f t="shared" si="225"/>
        <v>4.7533799999999999</v>
      </c>
      <c r="G1847" s="2">
        <f t="shared" si="227"/>
        <v>4.7279500000000008</v>
      </c>
      <c r="H1847" s="2">
        <f t="shared" si="223"/>
        <v>4.420814</v>
      </c>
      <c r="I1847" s="2">
        <f t="array" ref="I1847">SUMPRODUCT(B1831:B1850, (ROW(B1831:B1850)-ROW(B1831)+1)) / (20*21/2)</f>
        <v>4.886257619047619</v>
      </c>
      <c r="J1847" s="2">
        <f t="shared" si="226"/>
        <v>4.7946152307771879</v>
      </c>
      <c r="K1847" s="2">
        <f t="shared" si="228"/>
        <v>4.7276646851830479</v>
      </c>
    </row>
    <row r="1848" spans="1:11" ht="13.5" x14ac:dyDescent="0.25">
      <c r="A1848" s="3">
        <f>TITRES_STAT!B1851</f>
        <v>44704</v>
      </c>
      <c r="B1848" s="6">
        <f>TITRES_STAT!D1851</f>
        <v>5.0880999999999998</v>
      </c>
      <c r="C1848" s="2">
        <f t="shared" si="221"/>
        <v>-1.3200000000000323E-2</v>
      </c>
      <c r="D1848" s="2">
        <f t="shared" si="222"/>
        <v>4.9969000000000001</v>
      </c>
      <c r="E1848" s="2">
        <f t="shared" si="224"/>
        <v>4.8501899999999996</v>
      </c>
      <c r="F1848" s="2">
        <f t="shared" si="225"/>
        <v>4.7679200000000002</v>
      </c>
      <c r="G1848" s="2">
        <f t="shared" si="227"/>
        <v>4.7346900000000014</v>
      </c>
      <c r="H1848" s="2">
        <f t="shared" si="223"/>
        <v>4.4273389999999999</v>
      </c>
      <c r="I1848" s="2">
        <f t="array" ref="I1848">SUMPRODUCT(B1832:B1851, (ROW(B1832:B1851)-ROW(B1832)+1)) / (20*21/2)</f>
        <v>4.9163376190476198</v>
      </c>
      <c r="J1848" s="2">
        <f t="shared" si="226"/>
        <v>4.8225661611793607</v>
      </c>
      <c r="K1848" s="2">
        <f t="shared" si="228"/>
        <v>4.7417994034111635</v>
      </c>
    </row>
    <row r="1849" spans="1:11" ht="13.5" x14ac:dyDescent="0.25">
      <c r="A1849" s="3">
        <f>TITRES_STAT!B1852</f>
        <v>44705</v>
      </c>
      <c r="B1849" s="6">
        <f>TITRES_STAT!D1852</f>
        <v>5.0880999999999998</v>
      </c>
      <c r="C1849" s="2">
        <f t="shared" si="221"/>
        <v>0</v>
      </c>
      <c r="D1849" s="2">
        <f t="shared" si="222"/>
        <v>5.04976</v>
      </c>
      <c r="E1849" s="2">
        <f t="shared" si="224"/>
        <v>4.8871999999999991</v>
      </c>
      <c r="F1849" s="2">
        <f t="shared" si="225"/>
        <v>4.7860950000000004</v>
      </c>
      <c r="G1849" s="2">
        <f t="shared" si="227"/>
        <v>4.7415620000000009</v>
      </c>
      <c r="H1849" s="2">
        <f t="shared" si="223"/>
        <v>4.4328650000000005</v>
      </c>
      <c r="I1849" s="2">
        <f t="array" ref="I1849">SUMPRODUCT(B1833:B1852, (ROW(B1833:B1852)-ROW(B1833)+1)) / (20*21/2)</f>
        <v>4.9443409523809523</v>
      </c>
      <c r="J1849" s="2">
        <f t="shared" si="226"/>
        <v>4.8478550982098971</v>
      </c>
      <c r="K1849" s="2">
        <f t="shared" si="228"/>
        <v>4.7553798189636671</v>
      </c>
    </row>
    <row r="1850" spans="1:11" ht="13.5" x14ac:dyDescent="0.25">
      <c r="A1850" s="3">
        <f>TITRES_STAT!B1853</f>
        <v>44706</v>
      </c>
      <c r="B1850" s="6">
        <f>TITRES_STAT!D1853</f>
        <v>5.0880999999999998</v>
      </c>
      <c r="C1850" s="2">
        <f t="shared" si="221"/>
        <v>0</v>
      </c>
      <c r="D1850" s="2">
        <f t="shared" si="222"/>
        <v>5.0907400000000003</v>
      </c>
      <c r="E1850" s="2">
        <f t="shared" si="224"/>
        <v>4.92685</v>
      </c>
      <c r="F1850" s="2">
        <f t="shared" si="225"/>
        <v>4.8052599999999988</v>
      </c>
      <c r="G1850" s="2">
        <f t="shared" si="227"/>
        <v>4.7481700000000009</v>
      </c>
      <c r="H1850" s="2">
        <f t="shared" si="223"/>
        <v>4.4373630000000013</v>
      </c>
      <c r="I1850" s="2">
        <f t="array" ref="I1850">SUMPRODUCT(B1834:B1853, (ROW(B1834:B1853)-ROW(B1834)+1)) / (20*21/2)</f>
        <v>4.9797057142857133</v>
      </c>
      <c r="J1850" s="2">
        <f t="shared" si="226"/>
        <v>4.8707355650470499</v>
      </c>
      <c r="K1850" s="2">
        <f t="shared" si="228"/>
        <v>4.7684276692003857</v>
      </c>
    </row>
    <row r="1851" spans="1:11" ht="13.5" x14ac:dyDescent="0.25">
      <c r="A1851" s="3">
        <f>TITRES_STAT!B1854</f>
        <v>44707</v>
      </c>
      <c r="B1851" s="6">
        <f>TITRES_STAT!D1854</f>
        <v>5.1211000000000002</v>
      </c>
      <c r="C1851" s="2">
        <f t="shared" si="221"/>
        <v>3.3000000000000362E-2</v>
      </c>
      <c r="D1851" s="2">
        <f t="shared" si="222"/>
        <v>5.09734</v>
      </c>
      <c r="E1851" s="2">
        <f t="shared" si="224"/>
        <v>4.9697999999999993</v>
      </c>
      <c r="F1851" s="2">
        <f t="shared" si="225"/>
        <v>4.8270649999999993</v>
      </c>
      <c r="G1851" s="2">
        <f t="shared" si="227"/>
        <v>4.755174000000002</v>
      </c>
      <c r="H1851" s="2">
        <f t="shared" si="223"/>
        <v>4.4424080000000004</v>
      </c>
      <c r="I1851" s="2">
        <f t="array" ref="I1851">SUMPRODUCT(B1835:B1854, (ROW(B1835:B1854)-ROW(B1835)+1)) / (20*21/2)</f>
        <v>5.011672857142857</v>
      </c>
      <c r="J1851" s="2">
        <f t="shared" si="226"/>
        <v>4.8945797969473306</v>
      </c>
      <c r="K1851" s="2">
        <f t="shared" si="228"/>
        <v>4.7822579566827237</v>
      </c>
    </row>
    <row r="1852" spans="1:11" ht="13.5" x14ac:dyDescent="0.25">
      <c r="A1852" s="3">
        <f>TITRES_STAT!B1855</f>
        <v>44708</v>
      </c>
      <c r="B1852" s="6">
        <f>TITRES_STAT!D1855</f>
        <v>5.1211000000000002</v>
      </c>
      <c r="C1852" s="2">
        <f t="shared" si="221"/>
        <v>0</v>
      </c>
      <c r="D1852" s="2">
        <f t="shared" si="222"/>
        <v>5.1012999999999993</v>
      </c>
      <c r="E1852" s="2">
        <f t="shared" si="224"/>
        <v>5.0107699999999991</v>
      </c>
      <c r="F1852" s="2">
        <f t="shared" si="225"/>
        <v>4.8488699999999998</v>
      </c>
      <c r="G1852" s="2">
        <f t="shared" si="227"/>
        <v>4.7625740000000016</v>
      </c>
      <c r="H1852" s="2">
        <f t="shared" si="223"/>
        <v>4.4473945000000006</v>
      </c>
      <c r="I1852" s="2">
        <f t="array" ref="I1852">SUMPRODUCT(B1836:B1855, (ROW(B1836:B1855)-ROW(B1836)+1)) / (20*21/2)</f>
        <v>5.0417199999999998</v>
      </c>
      <c r="J1852" s="2">
        <f t="shared" si="226"/>
        <v>4.9161531496190136</v>
      </c>
      <c r="K1852" s="2">
        <f t="shared" si="228"/>
        <v>4.7955458799500681</v>
      </c>
    </row>
    <row r="1853" spans="1:11" ht="13.5" x14ac:dyDescent="0.25">
      <c r="A1853" s="3">
        <f>TITRES_STAT!B1856</f>
        <v>44711</v>
      </c>
      <c r="B1853" s="6">
        <f>TITRES_STAT!D1856</f>
        <v>5.2202000000000002</v>
      </c>
      <c r="C1853" s="2">
        <f t="shared" si="221"/>
        <v>9.9099999999999966E-2</v>
      </c>
      <c r="D1853" s="2">
        <f t="shared" si="222"/>
        <v>5.1277199999999992</v>
      </c>
      <c r="E1853" s="2">
        <f t="shared" si="224"/>
        <v>5.0623099999999992</v>
      </c>
      <c r="F1853" s="2">
        <f t="shared" si="225"/>
        <v>4.8779449999999995</v>
      </c>
      <c r="G1853" s="2">
        <f t="shared" si="227"/>
        <v>4.7722200000000008</v>
      </c>
      <c r="H1853" s="2">
        <f t="shared" si="223"/>
        <v>4.4527880000000009</v>
      </c>
      <c r="I1853" s="2">
        <f t="array" ref="I1853">SUMPRODUCT(B1837:B1856, (ROW(B1837:B1856)-ROW(B1837)+1)) / (20*21/2)</f>
        <v>5.0710823809523813</v>
      </c>
      <c r="J1853" s="2">
        <f t="shared" si="226"/>
        <v>4.9451099925124407</v>
      </c>
      <c r="K1853" s="2">
        <f t="shared" si="228"/>
        <v>4.8121989826971241</v>
      </c>
    </row>
    <row r="1854" spans="1:11" ht="13.5" x14ac:dyDescent="0.25">
      <c r="A1854" s="3">
        <f>TITRES_STAT!B1857</f>
        <v>44712</v>
      </c>
      <c r="B1854" s="6">
        <f>TITRES_STAT!D1857</f>
        <v>5.2135999999999996</v>
      </c>
      <c r="C1854" s="2">
        <f t="shared" si="221"/>
        <v>-6.6000000000006054E-3</v>
      </c>
      <c r="D1854" s="2">
        <f t="shared" si="222"/>
        <v>5.1528200000000002</v>
      </c>
      <c r="E1854" s="2">
        <f t="shared" si="224"/>
        <v>5.1012899999999997</v>
      </c>
      <c r="F1854" s="2">
        <f t="shared" si="225"/>
        <v>4.9047049999999999</v>
      </c>
      <c r="G1854" s="2">
        <f t="shared" si="227"/>
        <v>4.7816020000000012</v>
      </c>
      <c r="H1854" s="2">
        <f t="shared" si="223"/>
        <v>4.4570030000000003</v>
      </c>
      <c r="I1854" s="2">
        <f t="array" ref="I1854">SUMPRODUCT(B1838:B1857, (ROW(B1838:B1857)-ROW(B1838)+1)) / (20*21/2)</f>
        <v>5.0953090476190486</v>
      </c>
      <c r="J1854" s="2">
        <f t="shared" si="226"/>
        <v>4.9706804694160169</v>
      </c>
      <c r="K1854" s="2">
        <f t="shared" si="228"/>
        <v>4.8279401990619428</v>
      </c>
    </row>
    <row r="1855" spans="1:11" ht="13.5" x14ac:dyDescent="0.25">
      <c r="A1855" s="3">
        <f>TITRES_STAT!B1858</f>
        <v>44713</v>
      </c>
      <c r="B1855" s="6">
        <f>TITRES_STAT!D1858</f>
        <v>5.2202000000000002</v>
      </c>
      <c r="C1855" s="2">
        <f t="shared" si="221"/>
        <v>6.6000000000006054E-3</v>
      </c>
      <c r="D1855" s="2">
        <f t="shared" si="222"/>
        <v>5.1792400000000001</v>
      </c>
      <c r="E1855" s="2">
        <f t="shared" si="224"/>
        <v>5.1349900000000002</v>
      </c>
      <c r="F1855" s="2">
        <f t="shared" si="225"/>
        <v>4.9317950000000002</v>
      </c>
      <c r="G1855" s="2">
        <f t="shared" si="227"/>
        <v>4.791380000000002</v>
      </c>
      <c r="H1855" s="2">
        <f t="shared" si="223"/>
        <v>4.4611045000000011</v>
      </c>
      <c r="I1855" s="2">
        <f t="array" ref="I1855">SUMPRODUCT(B1839:B1858, (ROW(B1839:B1858)-ROW(B1839)+1)) / (20*21/2)</f>
        <v>5.1151642857142861</v>
      </c>
      <c r="J1855" s="2">
        <f t="shared" si="226"/>
        <v>4.9944442342335389</v>
      </c>
      <c r="K1855" s="2">
        <f t="shared" si="228"/>
        <v>4.8433229363536316</v>
      </c>
    </row>
    <row r="1856" spans="1:11" ht="13.5" x14ac:dyDescent="0.25">
      <c r="A1856" s="3">
        <f>TITRES_STAT!B1859</f>
        <v>44714</v>
      </c>
      <c r="B1856" s="6">
        <f>TITRES_STAT!D1859</f>
        <v>5.2401</v>
      </c>
      <c r="C1856" s="2">
        <f t="shared" si="221"/>
        <v>1.9899999999999807E-2</v>
      </c>
      <c r="D1856" s="2">
        <f t="shared" si="222"/>
        <v>5.2030399999999997</v>
      </c>
      <c r="E1856" s="2">
        <f t="shared" si="224"/>
        <v>5.1501899999999994</v>
      </c>
      <c r="F1856" s="2">
        <f t="shared" si="225"/>
        <v>4.9592200000000002</v>
      </c>
      <c r="G1856" s="2">
        <f t="shared" si="227"/>
        <v>4.8015560000000015</v>
      </c>
      <c r="H1856" s="2">
        <f t="shared" si="223"/>
        <v>4.4654520000000009</v>
      </c>
      <c r="I1856" s="2">
        <f t="array" ref="I1856">SUMPRODUCT(B1840:B1859, (ROW(B1840:B1859)-ROW(B1840)+1)) / (20*21/2)</f>
        <v>5.1325652380952373</v>
      </c>
      <c r="J1856" s="2">
        <f t="shared" si="226"/>
        <v>5.0178400214493921</v>
      </c>
      <c r="K1856" s="2">
        <f t="shared" si="228"/>
        <v>4.858882821202509</v>
      </c>
    </row>
    <row r="1857" spans="1:11" ht="13.5" x14ac:dyDescent="0.25">
      <c r="A1857" s="3">
        <f>TITRES_STAT!B1860</f>
        <v>44715</v>
      </c>
      <c r="B1857" s="6">
        <f>TITRES_STAT!D1860</f>
        <v>5.2135999999999996</v>
      </c>
      <c r="C1857" s="2">
        <f t="shared" si="221"/>
        <v>-2.6500000000000412E-2</v>
      </c>
      <c r="D1857" s="2">
        <f t="shared" si="222"/>
        <v>5.2215400000000001</v>
      </c>
      <c r="E1857" s="2">
        <f t="shared" si="224"/>
        <v>5.1614199999999988</v>
      </c>
      <c r="F1857" s="2">
        <f t="shared" si="225"/>
        <v>4.9853199999999998</v>
      </c>
      <c r="G1857" s="2">
        <f t="shared" si="227"/>
        <v>4.8112020000000006</v>
      </c>
      <c r="H1857" s="2">
        <f t="shared" si="223"/>
        <v>4.4699020000000012</v>
      </c>
      <c r="I1857" s="2">
        <f t="array" ref="I1857">SUMPRODUCT(B1841:B1860, (ROW(B1841:B1860)-ROW(B1841)+1)) / (20*21/2)</f>
        <v>5.1495861904761906</v>
      </c>
      <c r="J1857" s="2">
        <f t="shared" si="226"/>
        <v>5.0364838289304021</v>
      </c>
      <c r="K1857" s="2">
        <f t="shared" si="228"/>
        <v>4.872793298802411</v>
      </c>
    </row>
    <row r="1858" spans="1:11" ht="13.5" x14ac:dyDescent="0.25">
      <c r="A1858" s="3">
        <f>TITRES_STAT!B1861</f>
        <v>44718</v>
      </c>
      <c r="B1858" s="6">
        <f>TITRES_STAT!D1861</f>
        <v>5.1938000000000004</v>
      </c>
      <c r="C1858" s="2">
        <f t="shared" si="221"/>
        <v>-1.9799999999999152E-2</v>
      </c>
      <c r="D1858" s="2">
        <f t="shared" si="222"/>
        <v>5.2162600000000001</v>
      </c>
      <c r="E1858" s="2">
        <f t="shared" si="224"/>
        <v>5.1719899999999992</v>
      </c>
      <c r="F1858" s="2">
        <f t="shared" si="225"/>
        <v>5.0110900000000003</v>
      </c>
      <c r="G1858" s="2">
        <f t="shared" si="227"/>
        <v>4.8207180000000003</v>
      </c>
      <c r="H1858" s="2">
        <f t="shared" si="223"/>
        <v>4.4744880000000009</v>
      </c>
      <c r="I1858" s="2">
        <f t="array" ref="I1858">SUMPRODUCT(B1842:B1861, (ROW(B1842:B1861)-ROW(B1842)+1)) / (20*21/2)</f>
        <v>5.1679023809523805</v>
      </c>
      <c r="J1858" s="2">
        <f t="shared" si="226"/>
        <v>5.0514663214132209</v>
      </c>
      <c r="K1858" s="2">
        <f t="shared" si="228"/>
        <v>4.8853817968885913</v>
      </c>
    </row>
    <row r="1859" spans="1:11" ht="13.5" x14ac:dyDescent="0.25">
      <c r="A1859" s="3">
        <f>TITRES_STAT!B1862</f>
        <v>44719</v>
      </c>
      <c r="B1859" s="6">
        <f>TITRES_STAT!D1862</f>
        <v>5.1938000000000004</v>
      </c>
      <c r="C1859" s="2">
        <f t="shared" si="221"/>
        <v>0</v>
      </c>
      <c r="D1859" s="2">
        <f t="shared" si="222"/>
        <v>5.2122999999999999</v>
      </c>
      <c r="E1859" s="2">
        <f t="shared" si="224"/>
        <v>5.1825600000000005</v>
      </c>
      <c r="F1859" s="2">
        <f t="shared" si="225"/>
        <v>5.0348799999999994</v>
      </c>
      <c r="G1859" s="2">
        <f t="shared" si="227"/>
        <v>4.8304980000000013</v>
      </c>
      <c r="H1859" s="2">
        <f t="shared" si="223"/>
        <v>4.4791330000000009</v>
      </c>
      <c r="I1859" s="2">
        <f t="array" ref="I1859">SUMPRODUCT(B1843:B1862, (ROW(B1843:B1862)-ROW(B1843)+1)) / (20*21/2)</f>
        <v>5.1866866666666676</v>
      </c>
      <c r="J1859" s="2">
        <f t="shared" si="226"/>
        <v>5.0650219098500573</v>
      </c>
      <c r="K1859" s="2">
        <f t="shared" si="228"/>
        <v>4.8974766283831563</v>
      </c>
    </row>
    <row r="1860" spans="1:11" ht="13.5" x14ac:dyDescent="0.25">
      <c r="A1860" s="3">
        <f>TITRES_STAT!B1863</f>
        <v>44720</v>
      </c>
      <c r="B1860" s="6">
        <f>TITRES_STAT!D1863</f>
        <v>5.2135999999999996</v>
      </c>
      <c r="C1860" s="2">
        <f t="shared" ref="C1860:C1923" si="229">B1860-B1859</f>
        <v>1.9799999999999152E-2</v>
      </c>
      <c r="D1860" s="2">
        <f t="shared" si="222"/>
        <v>5.2109800000000002</v>
      </c>
      <c r="E1860" s="2">
        <f t="shared" si="224"/>
        <v>5.1951100000000006</v>
      </c>
      <c r="F1860" s="2">
        <f t="shared" si="225"/>
        <v>5.0609799999999989</v>
      </c>
      <c r="G1860" s="2">
        <f t="shared" si="227"/>
        <v>4.8408059999999997</v>
      </c>
      <c r="H1860" s="2">
        <f t="shared" si="223"/>
        <v>4.4836125000000013</v>
      </c>
      <c r="I1860" s="2">
        <f t="array" ref="I1860">SUMPRODUCT(B1844:B1863, (ROW(B1844:B1863)-ROW(B1844)+1)) / (20*21/2)</f>
        <v>5.2002190476190489</v>
      </c>
      <c r="J1860" s="2">
        <f t="shared" si="226"/>
        <v>5.0791722041500513</v>
      </c>
      <c r="K1860" s="2">
        <f t="shared" si="228"/>
        <v>4.9098736233485232</v>
      </c>
    </row>
    <row r="1861" spans="1:11" ht="13.5" x14ac:dyDescent="0.25">
      <c r="A1861" s="3">
        <f>TITRES_STAT!B1864</f>
        <v>44721</v>
      </c>
      <c r="B1861" s="6">
        <f>TITRES_STAT!D1864</f>
        <v>5.2533000000000003</v>
      </c>
      <c r="C1861" s="2">
        <f t="shared" si="229"/>
        <v>3.9700000000000735E-2</v>
      </c>
      <c r="D1861" s="2">
        <f t="shared" si="222"/>
        <v>5.2136199999999997</v>
      </c>
      <c r="E1861" s="2">
        <f t="shared" si="224"/>
        <v>5.208330000000001</v>
      </c>
      <c r="F1861" s="2">
        <f t="shared" si="225"/>
        <v>5.0890649999999988</v>
      </c>
      <c r="G1861" s="2">
        <f t="shared" si="227"/>
        <v>4.8528320000000003</v>
      </c>
      <c r="H1861" s="2">
        <f t="shared" si="223"/>
        <v>4.4883200000000008</v>
      </c>
      <c r="I1861" s="2">
        <f t="array" ref="I1861">SUMPRODUCT(B1845:B1864, (ROW(B1845:B1864)-ROW(B1845)+1)) / (20*21/2)</f>
        <v>5.211108095238095</v>
      </c>
      <c r="J1861" s="2">
        <f t="shared" si="226"/>
        <v>5.0957558037548081</v>
      </c>
      <c r="K1861" s="2">
        <f t="shared" si="228"/>
        <v>4.9233413243936797</v>
      </c>
    </row>
    <row r="1862" spans="1:11" ht="13.5" x14ac:dyDescent="0.25">
      <c r="A1862" s="3">
        <f>TITRES_STAT!B1865</f>
        <v>44722</v>
      </c>
      <c r="B1862" s="6">
        <f>TITRES_STAT!D1865</f>
        <v>5.2862999999999998</v>
      </c>
      <c r="C1862" s="2">
        <f t="shared" si="229"/>
        <v>3.2999999999999474E-2</v>
      </c>
      <c r="D1862" s="2">
        <f t="shared" ref="D1862:D1925" si="230">AVERAGE(B1858:B1862)</f>
        <v>5.2281600000000008</v>
      </c>
      <c r="E1862" s="2">
        <f t="shared" si="224"/>
        <v>5.22485</v>
      </c>
      <c r="F1862" s="2">
        <f t="shared" si="225"/>
        <v>5.1178099999999986</v>
      </c>
      <c r="G1862" s="2">
        <f t="shared" si="227"/>
        <v>4.8655180000000007</v>
      </c>
      <c r="H1862" s="2">
        <f t="shared" si="223"/>
        <v>4.4931334999999999</v>
      </c>
      <c r="I1862" s="2">
        <f t="array" ref="I1862">SUMPRODUCT(B1846:B1865, (ROW(B1846:B1865)-ROW(B1846)+1)) / (20*21/2)</f>
        <v>5.2281014285714287</v>
      </c>
      <c r="J1862" s="2">
        <f t="shared" si="226"/>
        <v>5.1139028700638738</v>
      </c>
      <c r="K1862" s="2">
        <f t="shared" si="228"/>
        <v>4.9375749979468688</v>
      </c>
    </row>
    <row r="1863" spans="1:11" ht="13.5" x14ac:dyDescent="0.25">
      <c r="A1863" s="3">
        <f>TITRES_STAT!B1866</f>
        <v>44725</v>
      </c>
      <c r="B1863" s="6">
        <f>TITRES_STAT!D1866</f>
        <v>5.2599</v>
      </c>
      <c r="C1863" s="2">
        <f t="shared" si="229"/>
        <v>-2.6399999999999757E-2</v>
      </c>
      <c r="D1863" s="2">
        <f t="shared" si="230"/>
        <v>5.2413799999999995</v>
      </c>
      <c r="E1863" s="2">
        <f t="shared" si="224"/>
        <v>5.2288199999999998</v>
      </c>
      <c r="F1863" s="2">
        <f t="shared" si="225"/>
        <v>5.1455649999999995</v>
      </c>
      <c r="G1863" s="2">
        <f t="shared" si="227"/>
        <v>4.877676000000001</v>
      </c>
      <c r="H1863" s="2">
        <f t="shared" si="223"/>
        <v>4.4976390000000004</v>
      </c>
      <c r="I1863" s="2">
        <f t="array" ref="I1863">SUMPRODUCT(B1847:B1866, (ROW(B1847:B1866)-ROW(B1847)+1)) / (20*21/2)</f>
        <v>5.2422633333333328</v>
      </c>
      <c r="J1863" s="2">
        <f t="shared" si="226"/>
        <v>5.1278073586292194</v>
      </c>
      <c r="K1863" s="2">
        <f t="shared" si="228"/>
        <v>4.950215194105815</v>
      </c>
    </row>
    <row r="1864" spans="1:11" ht="13.5" x14ac:dyDescent="0.25">
      <c r="A1864" s="3">
        <f>TITRES_STAT!B1867</f>
        <v>44726</v>
      </c>
      <c r="B1864" s="6">
        <f>TITRES_STAT!D1867</f>
        <v>5.2599</v>
      </c>
      <c r="C1864" s="2">
        <f t="shared" si="229"/>
        <v>0</v>
      </c>
      <c r="D1864" s="2">
        <f t="shared" si="230"/>
        <v>5.2546000000000008</v>
      </c>
      <c r="E1864" s="2">
        <f t="shared" si="224"/>
        <v>5.2334499999999995</v>
      </c>
      <c r="F1864" s="2">
        <f t="shared" si="225"/>
        <v>5.1673699999999991</v>
      </c>
      <c r="G1864" s="2">
        <f t="shared" si="227"/>
        <v>4.8899659999999994</v>
      </c>
      <c r="H1864" s="2">
        <f t="shared" si="223"/>
        <v>4.5022029999999997</v>
      </c>
      <c r="I1864" s="2">
        <f t="array" ref="I1864">SUMPRODUCT(B1848:B1867, (ROW(B1848:B1867)-ROW(B1848)+1)) / (20*21/2)</f>
        <v>5.253343809523809</v>
      </c>
      <c r="J1864" s="2">
        <f t="shared" si="226"/>
        <v>5.1403876101883412</v>
      </c>
      <c r="K1864" s="2">
        <f t="shared" si="228"/>
        <v>4.9623596962977441</v>
      </c>
    </row>
    <row r="1865" spans="1:11" ht="13.5" x14ac:dyDescent="0.25">
      <c r="A1865" s="3">
        <f>TITRES_STAT!B1868</f>
        <v>44727</v>
      </c>
      <c r="B1865" s="6">
        <f>TITRES_STAT!D1868</f>
        <v>5.3457999999999997</v>
      </c>
      <c r="C1865" s="2">
        <f t="shared" si="229"/>
        <v>8.5899999999999643E-2</v>
      </c>
      <c r="D1865" s="2">
        <f t="shared" si="230"/>
        <v>5.28104</v>
      </c>
      <c r="E1865" s="2">
        <f t="shared" si="224"/>
        <v>5.2460100000000001</v>
      </c>
      <c r="F1865" s="2">
        <f t="shared" si="225"/>
        <v>5.1904999999999992</v>
      </c>
      <c r="G1865" s="2">
        <f t="shared" si="227"/>
        <v>4.9042399999999997</v>
      </c>
      <c r="H1865" s="2">
        <f t="shared" si="223"/>
        <v>4.5073730000000003</v>
      </c>
      <c r="I1865" s="2">
        <f t="array" ref="I1865">SUMPRODUCT(B1849:B1868, (ROW(B1849:B1868)-ROW(B1849)+1)) / (20*21/2)</f>
        <v>5.2640142857142855</v>
      </c>
      <c r="J1865" s="2">
        <f t="shared" si="226"/>
        <v>5.1599506949323084</v>
      </c>
      <c r="K1865" s="2">
        <f t="shared" si="228"/>
        <v>4.9773965709527346</v>
      </c>
    </row>
    <row r="1866" spans="1:11" ht="13.5" x14ac:dyDescent="0.25">
      <c r="A1866" s="3">
        <f>TITRES_STAT!B1869</f>
        <v>44728</v>
      </c>
      <c r="B1866" s="6">
        <f>TITRES_STAT!D1869</f>
        <v>5.3391999999999999</v>
      </c>
      <c r="C1866" s="2">
        <f t="shared" si="229"/>
        <v>-6.5999999999997172E-3</v>
      </c>
      <c r="D1866" s="2">
        <f t="shared" si="230"/>
        <v>5.2982199999999988</v>
      </c>
      <c r="E1866" s="2">
        <f t="shared" si="224"/>
        <v>5.2559199999999997</v>
      </c>
      <c r="F1866" s="2">
        <f t="shared" si="225"/>
        <v>5.203055</v>
      </c>
      <c r="G1866" s="2">
        <f t="shared" si="227"/>
        <v>4.9169279999999995</v>
      </c>
      <c r="H1866" s="2">
        <f t="shared" ref="H1866:H1929" si="231">AVERAGE(B1667:B1866)</f>
        <v>4.5128915000000003</v>
      </c>
      <c r="I1866" s="2">
        <f t="array" ref="I1866">SUMPRODUCT(B1850:B1869, (ROW(B1850:B1869)-ROW(B1850)+1)) / (20*21/2)</f>
        <v>5.272923333333333</v>
      </c>
      <c r="J1866" s="2">
        <f t="shared" si="226"/>
        <v>5.1770220573197072</v>
      </c>
      <c r="K1866" s="2">
        <f t="shared" si="228"/>
        <v>4.991584940719294</v>
      </c>
    </row>
    <row r="1867" spans="1:11" ht="13.5" x14ac:dyDescent="0.25">
      <c r="A1867" s="3">
        <f>TITRES_STAT!B1870</f>
        <v>44729</v>
      </c>
      <c r="B1867" s="6">
        <f>TITRES_STAT!D1870</f>
        <v>5.3193999999999999</v>
      </c>
      <c r="C1867" s="2">
        <f t="shared" si="229"/>
        <v>-1.980000000000004E-2</v>
      </c>
      <c r="D1867" s="2">
        <f t="shared" si="230"/>
        <v>5.3048400000000004</v>
      </c>
      <c r="E1867" s="2">
        <f t="shared" si="224"/>
        <v>5.2664999999999997</v>
      </c>
      <c r="F1867" s="2">
        <f t="shared" si="225"/>
        <v>5.2139599999999993</v>
      </c>
      <c r="G1867" s="2">
        <f t="shared" si="227"/>
        <v>4.9292199999999999</v>
      </c>
      <c r="H1867" s="2">
        <f t="shared" si="231"/>
        <v>4.5180470000000001</v>
      </c>
      <c r="I1867" s="2">
        <f t="array" ref="I1867">SUMPRODUCT(B1851:B1870, (ROW(B1851:B1870)-ROW(B1851)+1)) / (20*21/2)</f>
        <v>5.2775785714285703</v>
      </c>
      <c r="J1867" s="2">
        <f t="shared" si="226"/>
        <v>5.190581861384497</v>
      </c>
      <c r="K1867" s="2">
        <f t="shared" si="228"/>
        <v>5.0044404332401067</v>
      </c>
    </row>
    <row r="1868" spans="1:11" ht="13.5" x14ac:dyDescent="0.25">
      <c r="A1868" s="3">
        <f>TITRES_STAT!B1871</f>
        <v>44732</v>
      </c>
      <c r="B1868" s="6">
        <f>TITRES_STAT!D1871</f>
        <v>5.3259999999999996</v>
      </c>
      <c r="C1868" s="2">
        <f t="shared" si="229"/>
        <v>6.5999999999997172E-3</v>
      </c>
      <c r="D1868" s="2">
        <f t="shared" si="230"/>
        <v>5.31806</v>
      </c>
      <c r="E1868" s="2">
        <f t="shared" ref="E1868:E1931" si="232">AVERAGE(B1859:B1868)</f>
        <v>5.2797199999999993</v>
      </c>
      <c r="F1868" s="2">
        <f t="shared" si="225"/>
        <v>5.2258550000000001</v>
      </c>
      <c r="G1868" s="2">
        <f t="shared" si="227"/>
        <v>4.9416440000000001</v>
      </c>
      <c r="H1868" s="2">
        <f t="shared" si="231"/>
        <v>4.5229040000000005</v>
      </c>
      <c r="I1868" s="2">
        <f t="array" ref="I1868">SUMPRODUCT(B1852:B1871, (ROW(B1852:B1871)-ROW(B1852)+1)) / (20*21/2)</f>
        <v>5.2812900000000012</v>
      </c>
      <c r="J1868" s="2">
        <f t="shared" si="226"/>
        <v>5.2034788269669257</v>
      </c>
      <c r="K1868" s="2">
        <f t="shared" si="228"/>
        <v>5.0170506123287302</v>
      </c>
    </row>
    <row r="1869" spans="1:11" ht="13.5" x14ac:dyDescent="0.25">
      <c r="A1869" s="3">
        <f>TITRES_STAT!B1872</f>
        <v>44733</v>
      </c>
      <c r="B1869" s="6">
        <f>TITRES_STAT!D1872</f>
        <v>5.3193999999999999</v>
      </c>
      <c r="C1869" s="2">
        <f t="shared" si="229"/>
        <v>-6.5999999999997172E-3</v>
      </c>
      <c r="D1869" s="2">
        <f t="shared" si="230"/>
        <v>5.3299599999999998</v>
      </c>
      <c r="E1869" s="2">
        <f t="shared" si="232"/>
        <v>5.2922800000000008</v>
      </c>
      <c r="F1869" s="2">
        <f t="shared" si="225"/>
        <v>5.2374200000000002</v>
      </c>
      <c r="G1869" s="2">
        <f t="shared" si="227"/>
        <v>4.9548599999999992</v>
      </c>
      <c r="H1869" s="2">
        <f t="shared" si="231"/>
        <v>4.5285210000000014</v>
      </c>
      <c r="I1869" s="2">
        <f t="array" ref="I1869">SUMPRODUCT(B1853:B1872, (ROW(B1853:B1872)-ROW(B1853)+1)) / (20*21/2)</f>
        <v>5.2842147619047628</v>
      </c>
      <c r="J1869" s="2">
        <f t="shared" si="226"/>
        <v>5.2145189386843613</v>
      </c>
      <c r="K1869" s="2">
        <f t="shared" si="228"/>
        <v>5.0289074510609373</v>
      </c>
    </row>
    <row r="1870" spans="1:11" ht="13.5" x14ac:dyDescent="0.25">
      <c r="A1870" s="3">
        <f>TITRES_STAT!B1873</f>
        <v>44734</v>
      </c>
      <c r="B1870" s="6">
        <f>TITRES_STAT!D1873</f>
        <v>5.2862999999999998</v>
      </c>
      <c r="C1870" s="2">
        <f t="shared" si="229"/>
        <v>-3.3100000000000129E-2</v>
      </c>
      <c r="D1870" s="2">
        <f t="shared" si="230"/>
        <v>5.3180600000000009</v>
      </c>
      <c r="E1870" s="2">
        <f t="shared" si="232"/>
        <v>5.29955</v>
      </c>
      <c r="F1870" s="2">
        <f t="shared" si="225"/>
        <v>5.2473299999999998</v>
      </c>
      <c r="G1870" s="2">
        <f t="shared" si="227"/>
        <v>4.9674139999999998</v>
      </c>
      <c r="H1870" s="2">
        <f t="shared" si="231"/>
        <v>4.5344680000000013</v>
      </c>
      <c r="I1870" s="2">
        <f t="array" ref="I1870">SUMPRODUCT(B1854:B1873, (ROW(B1854:B1873)-ROW(B1854)+1)) / (20*21/2)</f>
        <v>5.2857242857142861</v>
      </c>
      <c r="J1870" s="2">
        <f t="shared" si="226"/>
        <v>5.221355230238232</v>
      </c>
      <c r="K1870" s="2">
        <f t="shared" si="228"/>
        <v>5.039001276509528</v>
      </c>
    </row>
    <row r="1871" spans="1:11" ht="13.5" x14ac:dyDescent="0.25">
      <c r="A1871" s="3">
        <f>TITRES_STAT!B1874</f>
        <v>44735</v>
      </c>
      <c r="B1871" s="6">
        <f>TITRES_STAT!D1874</f>
        <v>5.2862999999999998</v>
      </c>
      <c r="C1871" s="2">
        <f t="shared" si="229"/>
        <v>0</v>
      </c>
      <c r="D1871" s="2">
        <f t="shared" si="230"/>
        <v>5.30748</v>
      </c>
      <c r="E1871" s="2">
        <f t="shared" si="232"/>
        <v>5.3028499999999994</v>
      </c>
      <c r="F1871" s="2">
        <f t="shared" si="225"/>
        <v>5.2555899999999998</v>
      </c>
      <c r="G1871" s="2">
        <f t="shared" si="227"/>
        <v>4.9790440000000009</v>
      </c>
      <c r="H1871" s="2">
        <f t="shared" si="231"/>
        <v>4.5400185000000013</v>
      </c>
      <c r="I1871" s="2">
        <f t="array" ref="I1871">SUMPRODUCT(B1855:B1874, (ROW(B1855:B1874)-ROW(B1855)+1)) / (20*21/2)</f>
        <v>5.2875790476190474</v>
      </c>
      <c r="J1871" s="2">
        <f t="shared" si="226"/>
        <v>5.22754044640602</v>
      </c>
      <c r="K1871" s="2">
        <f t="shared" si="228"/>
        <v>5.0486992656660172</v>
      </c>
    </row>
    <row r="1872" spans="1:11" ht="13.5" x14ac:dyDescent="0.25">
      <c r="A1872" s="3">
        <f>TITRES_STAT!B1875</f>
        <v>44736</v>
      </c>
      <c r="B1872" s="6">
        <f>TITRES_STAT!D1875</f>
        <v>5.2862999999999998</v>
      </c>
      <c r="C1872" s="2">
        <f t="shared" si="229"/>
        <v>0</v>
      </c>
      <c r="D1872" s="2">
        <f t="shared" si="230"/>
        <v>5.3008600000000001</v>
      </c>
      <c r="E1872" s="2">
        <f t="shared" si="232"/>
        <v>5.3028499999999994</v>
      </c>
      <c r="F1872" s="2">
        <f t="shared" si="225"/>
        <v>5.2638499999999997</v>
      </c>
      <c r="G1872" s="2">
        <f t="shared" si="227"/>
        <v>4.9906740000000003</v>
      </c>
      <c r="H1872" s="2">
        <f t="shared" si="231"/>
        <v>4.5457675000000002</v>
      </c>
      <c r="I1872" s="2">
        <f t="array" ref="I1872">SUMPRODUCT(B1856:B1875, (ROW(B1856:B1875)-ROW(B1856)+1)) / (20*21/2)</f>
        <v>5.2815352380952376</v>
      </c>
      <c r="J1872" s="2">
        <f t="shared" si="226"/>
        <v>5.2331365943673518</v>
      </c>
      <c r="K1872" s="2">
        <f t="shared" si="228"/>
        <v>5.0580169415222516</v>
      </c>
    </row>
    <row r="1873" spans="1:11" ht="13.5" x14ac:dyDescent="0.25">
      <c r="A1873" s="3">
        <f>TITRES_STAT!B1876</f>
        <v>44739</v>
      </c>
      <c r="B1873" s="6">
        <f>TITRES_STAT!D1876</f>
        <v>5.2797000000000001</v>
      </c>
      <c r="C1873" s="2">
        <f t="shared" si="229"/>
        <v>-6.5999999999997172E-3</v>
      </c>
      <c r="D1873" s="2">
        <f t="shared" si="230"/>
        <v>5.2915999999999999</v>
      </c>
      <c r="E1873" s="2">
        <f t="shared" si="232"/>
        <v>5.304829999999999</v>
      </c>
      <c r="F1873" s="2">
        <f t="shared" si="225"/>
        <v>5.266824999999999</v>
      </c>
      <c r="G1873" s="2">
        <f t="shared" si="227"/>
        <v>5.0021720000000007</v>
      </c>
      <c r="H1873" s="2">
        <f t="shared" si="231"/>
        <v>4.5515165000000017</v>
      </c>
      <c r="I1873" s="2">
        <f t="array" ref="I1873">SUMPRODUCT(B1857:B1876, (ROW(B1857:B1876)-ROW(B1857)+1)) / (20*21/2)</f>
        <v>5.2749257142857138</v>
      </c>
      <c r="J1873" s="2">
        <f t="shared" si="226"/>
        <v>5.2375712044276037</v>
      </c>
      <c r="K1873" s="2">
        <f t="shared" si="228"/>
        <v>5.0667103947958889</v>
      </c>
    </row>
    <row r="1874" spans="1:11" ht="13.5" x14ac:dyDescent="0.25">
      <c r="A1874" s="3">
        <f>TITRES_STAT!B1877</f>
        <v>44740</v>
      </c>
      <c r="B1874" s="6">
        <f>TITRES_STAT!D1877</f>
        <v>5.2862999999999998</v>
      </c>
      <c r="C1874" s="2">
        <f t="shared" si="229"/>
        <v>6.5999999999997172E-3</v>
      </c>
      <c r="D1874" s="2">
        <f t="shared" si="230"/>
        <v>5.2849799999999991</v>
      </c>
      <c r="E1874" s="2">
        <f t="shared" si="232"/>
        <v>5.3074699999999995</v>
      </c>
      <c r="F1874" s="2">
        <f t="shared" si="225"/>
        <v>5.270459999999999</v>
      </c>
      <c r="G1874" s="2">
        <f t="shared" si="227"/>
        <v>5.0140660000000006</v>
      </c>
      <c r="H1874" s="2">
        <f t="shared" si="231"/>
        <v>4.5574635000000017</v>
      </c>
      <c r="I1874" s="2">
        <f t="array" ref="I1874">SUMPRODUCT(B1858:B1877, (ROW(B1858:B1877)-ROW(B1858)+1)) / (20*21/2)</f>
        <v>5.268505238095238</v>
      </c>
      <c r="J1874" s="2">
        <f t="shared" si="226"/>
        <v>5.2422120421011655</v>
      </c>
      <c r="K1874" s="2">
        <f t="shared" si="228"/>
        <v>5.0753217518627167</v>
      </c>
    </row>
    <row r="1875" spans="1:11" ht="13.5" x14ac:dyDescent="0.25">
      <c r="A1875" s="3">
        <f>TITRES_STAT!B1878</f>
        <v>44741</v>
      </c>
      <c r="B1875" s="6">
        <f>TITRES_STAT!D1878</f>
        <v>5.2069999999999999</v>
      </c>
      <c r="C1875" s="2">
        <f t="shared" si="229"/>
        <v>-7.9299999999999926E-2</v>
      </c>
      <c r="D1875" s="2">
        <f t="shared" si="230"/>
        <v>5.26912</v>
      </c>
      <c r="E1875" s="2">
        <f t="shared" si="232"/>
        <v>5.29359</v>
      </c>
      <c r="F1875" s="2">
        <f t="shared" si="225"/>
        <v>5.2697999999999992</v>
      </c>
      <c r="G1875" s="2">
        <f t="shared" si="227"/>
        <v>5.0241100000000003</v>
      </c>
      <c r="H1875" s="2">
        <f t="shared" si="231"/>
        <v>4.5630140000000017</v>
      </c>
      <c r="I1875" s="2">
        <f t="array" ref="I1875">SUMPRODUCT(B1859:B1878, (ROW(B1859:B1878)-ROW(B1859)+1)) / (20*21/2)</f>
        <v>5.2451571428571429</v>
      </c>
      <c r="J1875" s="2">
        <f t="shared" si="226"/>
        <v>5.2388585142820068</v>
      </c>
      <c r="K1875" s="2">
        <f t="shared" si="228"/>
        <v>5.0804856047308462</v>
      </c>
    </row>
    <row r="1876" spans="1:11" ht="13.5" x14ac:dyDescent="0.25">
      <c r="A1876" s="3">
        <f>TITRES_STAT!B1879</f>
        <v>44742</v>
      </c>
      <c r="B1876" s="6">
        <f>TITRES_STAT!D1879</f>
        <v>5.2004000000000001</v>
      </c>
      <c r="C1876" s="2">
        <f t="shared" si="229"/>
        <v>-6.5999999999997172E-3</v>
      </c>
      <c r="D1876" s="2">
        <f t="shared" si="230"/>
        <v>5.2519400000000003</v>
      </c>
      <c r="E1876" s="2">
        <f t="shared" si="232"/>
        <v>5.2797099999999997</v>
      </c>
      <c r="F1876" s="2">
        <f t="shared" ref="F1876:F1939" si="233">AVERAGE(B1857:B1876)</f>
        <v>5.2678149999999997</v>
      </c>
      <c r="G1876" s="2">
        <f t="shared" si="227"/>
        <v>5.0336259999999999</v>
      </c>
      <c r="H1876" s="2">
        <f t="shared" si="231"/>
        <v>4.5675075000000014</v>
      </c>
      <c r="I1876" s="2">
        <f t="array" ref="I1876">SUMPRODUCT(B1860:B1879, (ROW(B1860:B1879)-ROW(B1860)+1)) / (20*21/2)</f>
        <v>5.2163319047619048</v>
      </c>
      <c r="J1876" s="2">
        <f t="shared" si="226"/>
        <v>5.2351957986361022</v>
      </c>
      <c r="K1876" s="2">
        <f t="shared" si="228"/>
        <v>5.0851881300355188</v>
      </c>
    </row>
    <row r="1877" spans="1:11" ht="13.5" x14ac:dyDescent="0.25">
      <c r="A1877" s="3">
        <f>TITRES_STAT!B1880</f>
        <v>44743</v>
      </c>
      <c r="B1877" s="6">
        <f>TITRES_STAT!D1880</f>
        <v>5.2004000000000001</v>
      </c>
      <c r="C1877" s="2">
        <f t="shared" si="229"/>
        <v>0</v>
      </c>
      <c r="D1877" s="2">
        <f t="shared" si="230"/>
        <v>5.2347599999999996</v>
      </c>
      <c r="E1877" s="2">
        <f t="shared" si="232"/>
        <v>5.2678099999999999</v>
      </c>
      <c r="F1877" s="2">
        <f t="shared" si="233"/>
        <v>5.2671549999999998</v>
      </c>
      <c r="G1877" s="2">
        <f t="shared" si="227"/>
        <v>5.0404980000000004</v>
      </c>
      <c r="H1877" s="2">
        <f t="shared" si="231"/>
        <v>4.572001000000002</v>
      </c>
      <c r="I1877" s="2">
        <f t="array" ref="I1877">SUMPRODUCT(B1861:B1880, (ROW(B1861:B1880)-ROW(B1861)+1)) / (20*21/2)</f>
        <v>5.1822966666666668</v>
      </c>
      <c r="J1877" s="2">
        <f t="shared" ref="J1877:J1940" si="234">$J$4*B1877+J1876*(1-$J$4)</f>
        <v>5.231881913051712</v>
      </c>
      <c r="K1877" s="2">
        <f t="shared" si="228"/>
        <v>5.0897062425831452</v>
      </c>
    </row>
    <row r="1878" spans="1:11" ht="13.5" x14ac:dyDescent="0.25">
      <c r="A1878" s="3">
        <f>TITRES_STAT!B1881</f>
        <v>44746</v>
      </c>
      <c r="B1878" s="6">
        <f>TITRES_STAT!D1881</f>
        <v>5.0220000000000002</v>
      </c>
      <c r="C1878" s="2">
        <f t="shared" si="229"/>
        <v>-0.17839999999999989</v>
      </c>
      <c r="D1878" s="2">
        <f t="shared" si="230"/>
        <v>5.1832200000000004</v>
      </c>
      <c r="E1878" s="2">
        <f t="shared" si="232"/>
        <v>5.2374099999999997</v>
      </c>
      <c r="F1878" s="2">
        <f t="shared" si="233"/>
        <v>5.2585649999999999</v>
      </c>
      <c r="G1878" s="2">
        <f t="shared" si="227"/>
        <v>5.0449920000000006</v>
      </c>
      <c r="H1878" s="2">
        <f t="shared" si="231"/>
        <v>4.5756355000000015</v>
      </c>
      <c r="I1878" s="2">
        <f t="array" ref="I1878">SUMPRODUCT(B1862:B1881, (ROW(B1862:B1881)-ROW(B1862)+1)) / (20*21/2)</f>
        <v>5.1554342857142856</v>
      </c>
      <c r="J1878" s="2">
        <f t="shared" si="234"/>
        <v>5.2118931594277402</v>
      </c>
      <c r="K1878" s="2">
        <f t="shared" si="228"/>
        <v>5.0870510958151787</v>
      </c>
    </row>
    <row r="1879" spans="1:11" ht="13.5" x14ac:dyDescent="0.25">
      <c r="A1879" s="3">
        <f>TITRES_STAT!B1882</f>
        <v>44747</v>
      </c>
      <c r="B1879" s="6">
        <f>TITRES_STAT!D1882</f>
        <v>4.9558999999999997</v>
      </c>
      <c r="C1879" s="2">
        <f t="shared" si="229"/>
        <v>-6.6100000000000492E-2</v>
      </c>
      <c r="D1879" s="2">
        <f t="shared" si="230"/>
        <v>5.11714</v>
      </c>
      <c r="E1879" s="2">
        <f t="shared" si="232"/>
        <v>5.20106</v>
      </c>
      <c r="F1879" s="2">
        <f t="shared" si="233"/>
        <v>5.2466699999999999</v>
      </c>
      <c r="G1879" s="2">
        <f t="shared" si="227"/>
        <v>5.0496180000000006</v>
      </c>
      <c r="H1879" s="2">
        <f t="shared" si="231"/>
        <v>4.5789395000000015</v>
      </c>
      <c r="I1879" s="2">
        <f t="array" ref="I1879">SUMPRODUCT(B1863:B1882, (ROW(B1863:B1882)-ROW(B1863)+1)) / (20*21/2)</f>
        <v>5.1173571428571432</v>
      </c>
      <c r="J1879" s="2">
        <f t="shared" si="234"/>
        <v>5.1875128585298604</v>
      </c>
      <c r="K1879" s="2">
        <f t="shared" si="228"/>
        <v>5.0819079155871325</v>
      </c>
    </row>
    <row r="1880" spans="1:11" ht="13.5" x14ac:dyDescent="0.25">
      <c r="A1880" s="3">
        <f>TITRES_STAT!B1883</f>
        <v>44748</v>
      </c>
      <c r="B1880" s="6">
        <f>TITRES_STAT!D1883</f>
        <v>4.8893000000000004</v>
      </c>
      <c r="C1880" s="2">
        <f t="shared" si="229"/>
        <v>-6.6599999999999326E-2</v>
      </c>
      <c r="D1880" s="2">
        <f t="shared" si="230"/>
        <v>5.0536000000000003</v>
      </c>
      <c r="E1880" s="2">
        <f t="shared" si="232"/>
        <v>5.1613600000000002</v>
      </c>
      <c r="F1880" s="2">
        <f t="shared" si="233"/>
        <v>5.2304550000000001</v>
      </c>
      <c r="G1880" s="2">
        <f t="shared" si="227"/>
        <v>5.0533080000000004</v>
      </c>
      <c r="H1880" s="2">
        <f t="shared" si="231"/>
        <v>4.581910500000002</v>
      </c>
      <c r="I1880" s="2">
        <f t="array" ref="I1880">SUMPRODUCT(B1864:B1883, (ROW(B1864:B1883)-ROW(B1864)+1)) / (20*21/2)</f>
        <v>5.0927795238095239</v>
      </c>
      <c r="J1880" s="2">
        <f t="shared" si="234"/>
        <v>5.159111633907969</v>
      </c>
      <c r="K1880" s="2">
        <f t="shared" si="228"/>
        <v>5.0743546639954804</v>
      </c>
    </row>
    <row r="1881" spans="1:11" ht="13.5" x14ac:dyDescent="0.25">
      <c r="A1881" s="3">
        <f>TITRES_STAT!B1884</f>
        <v>44749</v>
      </c>
      <c r="B1881" s="6">
        <f>TITRES_STAT!D1884</f>
        <v>4.9484000000000004</v>
      </c>
      <c r="C1881" s="2">
        <f t="shared" si="229"/>
        <v>5.909999999999993E-2</v>
      </c>
      <c r="D1881" s="2">
        <f t="shared" si="230"/>
        <v>5.0031999999999996</v>
      </c>
      <c r="E1881" s="2">
        <f t="shared" si="232"/>
        <v>5.1275700000000004</v>
      </c>
      <c r="F1881" s="2">
        <f t="shared" si="233"/>
        <v>5.2152100000000008</v>
      </c>
      <c r="G1881" s="2">
        <f t="shared" si="227"/>
        <v>5.0585760000000004</v>
      </c>
      <c r="H1881" s="2">
        <f t="shared" si="231"/>
        <v>4.5851770000000016</v>
      </c>
      <c r="I1881" s="2">
        <f t="array" ref="I1881">SUMPRODUCT(B1865:B1884, (ROW(B1865:B1884)-ROW(B1865)+1)) / (20*21/2)</f>
        <v>5.0592033333333326</v>
      </c>
      <c r="J1881" s="2">
        <f t="shared" si="234"/>
        <v>5.1390438592500676</v>
      </c>
      <c r="K1881" s="2">
        <f t="shared" si="228"/>
        <v>5.0694152654074225</v>
      </c>
    </row>
    <row r="1882" spans="1:11" ht="13.5" x14ac:dyDescent="0.25">
      <c r="A1882" s="3">
        <f>TITRES_STAT!B1885</f>
        <v>44750</v>
      </c>
      <c r="B1882" s="6">
        <f>TITRES_STAT!D1885</f>
        <v>4.8154000000000003</v>
      </c>
      <c r="C1882" s="2">
        <f t="shared" si="229"/>
        <v>-0.13300000000000001</v>
      </c>
      <c r="D1882" s="2">
        <f t="shared" si="230"/>
        <v>4.9261999999999997</v>
      </c>
      <c r="E1882" s="2">
        <f t="shared" si="232"/>
        <v>5.0804799999999997</v>
      </c>
      <c r="F1882" s="2">
        <f t="shared" si="233"/>
        <v>5.1916650000000004</v>
      </c>
      <c r="G1882" s="2">
        <f t="shared" si="227"/>
        <v>5.0611840000000008</v>
      </c>
      <c r="H1882" s="2">
        <f t="shared" si="231"/>
        <v>4.5878115000000017</v>
      </c>
      <c r="I1882" s="2">
        <f t="array" ref="I1882">SUMPRODUCT(B1866:B1885, (ROW(B1866:B1885)-ROW(B1866)+1)) / (20*21/2)</f>
        <v>5.0284133333333338</v>
      </c>
      <c r="J1882" s="2">
        <f t="shared" si="234"/>
        <v>5.1082206345595846</v>
      </c>
      <c r="K1882" s="2">
        <f t="shared" si="228"/>
        <v>5.0594538824502688</v>
      </c>
    </row>
    <row r="1883" spans="1:11" ht="13.5" x14ac:dyDescent="0.25">
      <c r="A1883" s="3">
        <f>TITRES_STAT!B1886</f>
        <v>44753</v>
      </c>
      <c r="B1883" s="6">
        <f>TITRES_STAT!D1886</f>
        <v>4.9336000000000002</v>
      </c>
      <c r="C1883" s="2">
        <f t="shared" si="229"/>
        <v>0.11819999999999986</v>
      </c>
      <c r="D1883" s="2">
        <f t="shared" si="230"/>
        <v>4.9085200000000002</v>
      </c>
      <c r="E1883" s="2">
        <f t="shared" si="232"/>
        <v>5.045869999999999</v>
      </c>
      <c r="F1883" s="2">
        <f t="shared" si="233"/>
        <v>5.1753499999999999</v>
      </c>
      <c r="G1883" s="2">
        <f t="shared" si="227"/>
        <v>5.0670820000000001</v>
      </c>
      <c r="H1883" s="2">
        <f t="shared" si="231"/>
        <v>4.5908385000000012</v>
      </c>
      <c r="I1883" s="2">
        <f t="array" ref="I1883">SUMPRODUCT(B1867:B1886, (ROW(B1867:B1886)-ROW(B1867)+1)) / (20*21/2)</f>
        <v>5.0035928571428583</v>
      </c>
      <c r="J1883" s="2">
        <f t="shared" si="234"/>
        <v>5.0915900979348621</v>
      </c>
      <c r="K1883" s="2">
        <f t="shared" si="228"/>
        <v>5.0545184360796709</v>
      </c>
    </row>
    <row r="1884" spans="1:11" ht="13.5" x14ac:dyDescent="0.25">
      <c r="A1884" s="3">
        <f>TITRES_STAT!B1887</f>
        <v>44754</v>
      </c>
      <c r="B1884" s="6">
        <f>TITRES_STAT!D1887</f>
        <v>4.8228</v>
      </c>
      <c r="C1884" s="2">
        <f t="shared" si="229"/>
        <v>-0.11080000000000023</v>
      </c>
      <c r="D1884" s="2">
        <f t="shared" si="230"/>
        <v>4.8818999999999999</v>
      </c>
      <c r="E1884" s="2">
        <f t="shared" si="232"/>
        <v>4.9995199999999995</v>
      </c>
      <c r="F1884" s="2">
        <f t="shared" si="233"/>
        <v>5.1534950000000004</v>
      </c>
      <c r="G1884" s="2">
        <f t="shared" si="227"/>
        <v>5.0699700000000005</v>
      </c>
      <c r="H1884" s="2">
        <f t="shared" si="231"/>
        <v>4.5930475000000017</v>
      </c>
      <c r="I1884" s="2">
        <f t="array" ref="I1884">SUMPRODUCT(B1868:B1887, (ROW(B1868:B1887)-ROW(B1868)+1)) / (20*21/2)</f>
        <v>4.979610952380952</v>
      </c>
      <c r="J1884" s="2">
        <f t="shared" si="234"/>
        <v>5.0659910409886848</v>
      </c>
      <c r="K1884" s="2">
        <f t="shared" si="228"/>
        <v>5.045431438586351</v>
      </c>
    </row>
    <row r="1885" spans="1:11" ht="13.5" x14ac:dyDescent="0.25">
      <c r="A1885" s="3">
        <f>TITRES_STAT!B1888</f>
        <v>44755</v>
      </c>
      <c r="B1885" s="6">
        <f>TITRES_STAT!D1888</f>
        <v>4.8301999999999996</v>
      </c>
      <c r="C1885" s="2">
        <f t="shared" si="229"/>
        <v>7.3999999999996291E-3</v>
      </c>
      <c r="D1885" s="2">
        <f t="shared" si="230"/>
        <v>4.8700799999999997</v>
      </c>
      <c r="E1885" s="2">
        <f t="shared" si="232"/>
        <v>4.9618400000000005</v>
      </c>
      <c r="F1885" s="2">
        <f t="shared" si="233"/>
        <v>5.1277150000000002</v>
      </c>
      <c r="G1885" s="2">
        <f t="shared" si="227"/>
        <v>5.0730059999999995</v>
      </c>
      <c r="H1885" s="2">
        <f t="shared" si="231"/>
        <v>4.5952935000000021</v>
      </c>
      <c r="I1885" s="2">
        <f t="array" ref="I1885">SUMPRODUCT(B1869:B1888, (ROW(B1869:B1888)-ROW(B1869)+1)) / (20*21/2)</f>
        <v>4.9578533333333334</v>
      </c>
      <c r="J1885" s="2">
        <f t="shared" si="234"/>
        <v>5.0435347513707143</v>
      </c>
      <c r="K1885" s="2">
        <f t="shared" si="228"/>
        <v>5.0369909900143375</v>
      </c>
    </row>
    <row r="1886" spans="1:11" ht="13.5" x14ac:dyDescent="0.25">
      <c r="A1886" s="3">
        <f>TITRES_STAT!B1889</f>
        <v>44756</v>
      </c>
      <c r="B1886" s="6">
        <f>TITRES_STAT!D1889</f>
        <v>4.8670999999999998</v>
      </c>
      <c r="C1886" s="2">
        <f t="shared" si="229"/>
        <v>3.6900000000000155E-2</v>
      </c>
      <c r="D1886" s="2">
        <f t="shared" si="230"/>
        <v>4.8538200000000007</v>
      </c>
      <c r="E1886" s="2">
        <f t="shared" si="232"/>
        <v>4.9285100000000002</v>
      </c>
      <c r="F1886" s="2">
        <f t="shared" si="233"/>
        <v>5.1041100000000004</v>
      </c>
      <c r="G1886" s="2">
        <f t="shared" si="227"/>
        <v>5.0765159999999998</v>
      </c>
      <c r="H1886" s="2">
        <f t="shared" si="231"/>
        <v>4.5980875000000019</v>
      </c>
      <c r="I1886" s="2">
        <f t="array" ref="I1886">SUMPRODUCT(B1870:B1889, (ROW(B1870:B1889)-ROW(B1870)+1)) / (20*21/2)</f>
        <v>4.9228847619047622</v>
      </c>
      <c r="J1886" s="2">
        <f t="shared" si="234"/>
        <v>5.0267314417163602</v>
      </c>
      <c r="K1886" s="2">
        <f t="shared" si="228"/>
        <v>5.0303285982490697</v>
      </c>
    </row>
    <row r="1887" spans="1:11" ht="13.5" x14ac:dyDescent="0.25">
      <c r="A1887" s="3">
        <f>TITRES_STAT!B1890</f>
        <v>44757</v>
      </c>
      <c r="B1887" s="6">
        <f>TITRES_STAT!D1890</f>
        <v>4.8522999999999996</v>
      </c>
      <c r="C1887" s="2">
        <f t="shared" si="229"/>
        <v>-1.4800000000000146E-2</v>
      </c>
      <c r="D1887" s="2">
        <f t="shared" si="230"/>
        <v>4.8611999999999993</v>
      </c>
      <c r="E1887" s="2">
        <f t="shared" si="232"/>
        <v>4.8936999999999999</v>
      </c>
      <c r="F1887" s="2">
        <f t="shared" si="233"/>
        <v>5.0807549999999999</v>
      </c>
      <c r="G1887" s="2">
        <f t="shared" si="227"/>
        <v>5.0797299999999996</v>
      </c>
      <c r="H1887" s="2">
        <f t="shared" si="231"/>
        <v>4.6005430000000018</v>
      </c>
      <c r="I1887" s="2">
        <f t="array" ref="I1887">SUMPRODUCT(B1871:B1890, (ROW(B1871:B1890)-ROW(B1871)+1)) / (20*21/2)</f>
        <v>4.8754376190476192</v>
      </c>
      <c r="J1887" s="2">
        <f t="shared" si="234"/>
        <v>5.01011892345766</v>
      </c>
      <c r="K1887" s="2">
        <f t="shared" si="228"/>
        <v>5.0233470845922437</v>
      </c>
    </row>
    <row r="1888" spans="1:11" ht="13.5" x14ac:dyDescent="0.25">
      <c r="A1888" s="3">
        <f>TITRES_STAT!B1891</f>
        <v>44760</v>
      </c>
      <c r="B1888" s="6">
        <f>TITRES_STAT!D1891</f>
        <v>4.8522999999999996</v>
      </c>
      <c r="C1888" s="2">
        <f t="shared" si="229"/>
        <v>0</v>
      </c>
      <c r="D1888" s="2">
        <f t="shared" si="230"/>
        <v>4.8449399999999994</v>
      </c>
      <c r="E1888" s="2">
        <f t="shared" si="232"/>
        <v>4.8767300000000002</v>
      </c>
      <c r="F1888" s="2">
        <f t="shared" si="233"/>
        <v>5.0570699999999995</v>
      </c>
      <c r="G1888" s="2">
        <f t="shared" si="227"/>
        <v>5.0832079999999999</v>
      </c>
      <c r="H1888" s="2">
        <f t="shared" si="231"/>
        <v>4.6031305000000016</v>
      </c>
      <c r="I1888" s="2">
        <f t="array" ref="I1888">SUMPRODUCT(B1872:B1891, (ROW(B1872:B1891)-ROW(B1872)+1)) / (20*21/2)</f>
        <v>4.8210519047619043</v>
      </c>
      <c r="J1888" s="2">
        <f t="shared" si="234"/>
        <v>4.9950885497950264</v>
      </c>
      <c r="K1888" s="2">
        <f t="shared" si="228"/>
        <v>5.0166393557847044</v>
      </c>
    </row>
    <row r="1889" spans="1:11" ht="13.5" x14ac:dyDescent="0.25">
      <c r="A1889" s="3">
        <f>TITRES_STAT!B1892</f>
        <v>44761</v>
      </c>
      <c r="B1889" s="6">
        <f>TITRES_STAT!D1892</f>
        <v>4.6898999999999997</v>
      </c>
      <c r="C1889" s="2">
        <f t="shared" si="229"/>
        <v>-0.16239999999999988</v>
      </c>
      <c r="D1889" s="2">
        <f t="shared" si="230"/>
        <v>4.8183600000000002</v>
      </c>
      <c r="E1889" s="2">
        <f t="shared" si="232"/>
        <v>4.8501300000000001</v>
      </c>
      <c r="F1889" s="2">
        <f t="shared" si="233"/>
        <v>5.0255949999999991</v>
      </c>
      <c r="G1889" s="2">
        <f t="shared" si="227"/>
        <v>5.0826460000000004</v>
      </c>
      <c r="H1889" s="2">
        <f t="shared" si="231"/>
        <v>4.6049390000000008</v>
      </c>
      <c r="I1889" s="2">
        <f t="array" ref="I1889">SUMPRODUCT(B1873:B1892, (ROW(B1873:B1892)-ROW(B1873)+1)) / (20*21/2)</f>
        <v>4.7609599999999999</v>
      </c>
      <c r="J1889" s="2">
        <f t="shared" si="234"/>
        <v>4.9660229736240717</v>
      </c>
      <c r="K1889" s="2">
        <f t="shared" si="228"/>
        <v>5.0038260477147158</v>
      </c>
    </row>
    <row r="1890" spans="1:11" ht="13.5" x14ac:dyDescent="0.25">
      <c r="A1890" s="3">
        <f>TITRES_STAT!B1893</f>
        <v>44762</v>
      </c>
      <c r="B1890" s="6">
        <f>TITRES_STAT!D1893</f>
        <v>4.5274000000000001</v>
      </c>
      <c r="C1890" s="2">
        <f t="shared" si="229"/>
        <v>-0.16249999999999964</v>
      </c>
      <c r="D1890" s="2">
        <f t="shared" si="230"/>
        <v>4.7578000000000005</v>
      </c>
      <c r="E1890" s="2">
        <f t="shared" si="232"/>
        <v>4.8139400000000006</v>
      </c>
      <c r="F1890" s="2">
        <f t="shared" si="233"/>
        <v>4.9876499999999995</v>
      </c>
      <c r="G1890" s="2">
        <f t="shared" si="227"/>
        <v>5.0793619999999997</v>
      </c>
      <c r="H1890" s="2">
        <f t="shared" si="231"/>
        <v>4.6058360000000018</v>
      </c>
      <c r="I1890" s="2">
        <f t="array" ref="I1890">SUMPRODUCT(B1874:B1893, (ROW(B1874:B1893)-ROW(B1874)+1)) / (20*21/2)</f>
        <v>4.7132352380952378</v>
      </c>
      <c r="J1890" s="2">
        <f t="shared" si="234"/>
        <v>4.9242493570884456</v>
      </c>
      <c r="K1890" s="2">
        <f t="shared" si="228"/>
        <v>4.985142673294531</v>
      </c>
    </row>
    <row r="1891" spans="1:11" ht="13.5" x14ac:dyDescent="0.25">
      <c r="A1891" s="3">
        <f>TITRES_STAT!B1894</f>
        <v>44763</v>
      </c>
      <c r="B1891" s="6">
        <f>TITRES_STAT!D1894</f>
        <v>4.4165999999999999</v>
      </c>
      <c r="C1891" s="2">
        <f t="shared" si="229"/>
        <v>-0.11080000000000023</v>
      </c>
      <c r="D1891" s="2">
        <f t="shared" si="230"/>
        <v>4.6677</v>
      </c>
      <c r="E1891" s="2">
        <f t="shared" si="232"/>
        <v>4.7607600000000003</v>
      </c>
      <c r="F1891" s="2">
        <f t="shared" si="233"/>
        <v>4.9441649999999999</v>
      </c>
      <c r="G1891" s="2">
        <f t="shared" si="227"/>
        <v>5.0738619999999992</v>
      </c>
      <c r="H1891" s="2">
        <f t="shared" si="231"/>
        <v>4.6061790000000018</v>
      </c>
      <c r="I1891" s="2">
        <f t="array" ref="I1891">SUMPRODUCT(B1875:B1894, (ROW(B1875:B1894)-ROW(B1875)+1)) / (20*21/2)</f>
        <v>4.6648023809523815</v>
      </c>
      <c r="J1891" s="2">
        <f t="shared" si="234"/>
        <v>4.8759017992704985</v>
      </c>
      <c r="K1891" s="2">
        <f t="shared" si="228"/>
        <v>4.962846882184941</v>
      </c>
    </row>
    <row r="1892" spans="1:11" ht="13.5" x14ac:dyDescent="0.25">
      <c r="A1892" s="3">
        <f>TITRES_STAT!B1895</f>
        <v>44764</v>
      </c>
      <c r="B1892" s="6">
        <f>TITRES_STAT!D1895</f>
        <v>4.3132000000000001</v>
      </c>
      <c r="C1892" s="2">
        <f t="shared" si="229"/>
        <v>-0.10339999999999971</v>
      </c>
      <c r="D1892" s="2">
        <f t="shared" si="230"/>
        <v>4.5598799999999997</v>
      </c>
      <c r="E1892" s="2">
        <f t="shared" si="232"/>
        <v>4.7105399999999999</v>
      </c>
      <c r="F1892" s="2">
        <f t="shared" si="233"/>
        <v>4.8955099999999998</v>
      </c>
      <c r="G1892" s="2">
        <f t="shared" si="227"/>
        <v>5.0658979999999998</v>
      </c>
      <c r="H1892" s="2">
        <f t="shared" si="231"/>
        <v>4.6065335000000012</v>
      </c>
      <c r="I1892" s="2">
        <f t="array" ref="I1892">SUMPRODUCT(B1876:B1895, (ROW(B1876:B1895)-ROW(B1876)+1)) / (20*21/2)</f>
        <v>4.6145390476190471</v>
      </c>
      <c r="J1892" s="2">
        <f t="shared" si="234"/>
        <v>4.8223111517209274</v>
      </c>
      <c r="K1892" s="2">
        <f t="shared" si="228"/>
        <v>4.9373705338639624</v>
      </c>
    </row>
    <row r="1893" spans="1:11" ht="13.5" x14ac:dyDescent="0.25">
      <c r="A1893" s="3">
        <f>TITRES_STAT!B1896</f>
        <v>44768</v>
      </c>
      <c r="B1893" s="6">
        <f>TITRES_STAT!D1896</f>
        <v>4.3944000000000001</v>
      </c>
      <c r="C1893" s="2">
        <f t="shared" si="229"/>
        <v>8.1199999999999939E-2</v>
      </c>
      <c r="D1893" s="2">
        <f t="shared" si="230"/>
        <v>4.4683000000000002</v>
      </c>
      <c r="E1893" s="2">
        <f t="shared" si="232"/>
        <v>4.6566200000000002</v>
      </c>
      <c r="F1893" s="2">
        <f t="shared" si="233"/>
        <v>4.8512449999999996</v>
      </c>
      <c r="G1893" s="2">
        <f t="shared" si="227"/>
        <v>5.0596899999999998</v>
      </c>
      <c r="H1893" s="2">
        <f t="shared" si="231"/>
        <v>4.6070300000000017</v>
      </c>
      <c r="I1893" s="2">
        <f t="array" ref="I1893">SUMPRODUCT(B1877:B1896, (ROW(B1877:B1896)-ROW(B1877)+1)) / (20*21/2)</f>
        <v>4.5694028571428564</v>
      </c>
      <c r="J1893" s="2">
        <f t="shared" si="234"/>
        <v>4.7815577086998875</v>
      </c>
      <c r="K1893" s="2">
        <f t="shared" si="228"/>
        <v>4.9160775717516509</v>
      </c>
    </row>
    <row r="1894" spans="1:11" ht="13.5" x14ac:dyDescent="0.25">
      <c r="A1894" s="3">
        <f>TITRES_STAT!B1897</f>
        <v>44769</v>
      </c>
      <c r="B1894" s="6">
        <f>TITRES_STAT!D1897</f>
        <v>4.3426999999999998</v>
      </c>
      <c r="C1894" s="2">
        <f t="shared" si="229"/>
        <v>-5.1700000000000301E-2</v>
      </c>
      <c r="D1894" s="2">
        <f t="shared" si="230"/>
        <v>4.39886</v>
      </c>
      <c r="E1894" s="2">
        <f t="shared" si="232"/>
        <v>4.6086100000000005</v>
      </c>
      <c r="F1894" s="2">
        <f t="shared" si="233"/>
        <v>4.8040649999999996</v>
      </c>
      <c r="G1894" s="2">
        <f t="shared" si="227"/>
        <v>5.0500679999999987</v>
      </c>
      <c r="H1894" s="2">
        <f t="shared" si="231"/>
        <v>4.6072680000000013</v>
      </c>
      <c r="I1894" s="2">
        <f t="array" ref="I1894">SUMPRODUCT(B1878:B1897, (ROW(B1878:B1897)-ROW(B1878)+1)) / (20*21/2)</f>
        <v>4.535670476190476</v>
      </c>
      <c r="J1894" s="2">
        <f t="shared" si="234"/>
        <v>4.7397617364427553</v>
      </c>
      <c r="K1894" s="2">
        <f t="shared" si="228"/>
        <v>4.8935921767809978</v>
      </c>
    </row>
    <row r="1895" spans="1:11" ht="13.5" x14ac:dyDescent="0.25">
      <c r="A1895" s="3">
        <f>TITRES_STAT!B1898</f>
        <v>44770</v>
      </c>
      <c r="B1895" s="6">
        <f>TITRES_STAT!D1898</f>
        <v>4.2763</v>
      </c>
      <c r="C1895" s="2">
        <f t="shared" si="229"/>
        <v>-6.6399999999999793E-2</v>
      </c>
      <c r="D1895" s="2">
        <f t="shared" si="230"/>
        <v>4.3486400000000005</v>
      </c>
      <c r="E1895" s="2">
        <f t="shared" si="232"/>
        <v>4.5532199999999996</v>
      </c>
      <c r="F1895" s="2">
        <f t="shared" si="233"/>
        <v>4.75753</v>
      </c>
      <c r="G1895" s="2">
        <f t="shared" si="227"/>
        <v>5.0379299999999994</v>
      </c>
      <c r="H1895" s="2">
        <f t="shared" si="231"/>
        <v>4.6071740000000014</v>
      </c>
      <c r="I1895" s="2">
        <f t="array" ref="I1895">SUMPRODUCT(B1879:B1898, (ROW(B1879:B1898)-ROW(B1879)+1)) / (20*21/2)</f>
        <v>4.5045423809523806</v>
      </c>
      <c r="J1895" s="2">
        <f t="shared" si="234"/>
        <v>4.6956225234482076</v>
      </c>
      <c r="K1895" s="2">
        <f t="shared" si="228"/>
        <v>4.8693846404366452</v>
      </c>
    </row>
    <row r="1896" spans="1:11" ht="13.5" x14ac:dyDescent="0.25">
      <c r="A1896" s="3">
        <f>TITRES_STAT!B1899</f>
        <v>44771</v>
      </c>
      <c r="B1896" s="6">
        <f>TITRES_STAT!D1899</f>
        <v>4.2835999999999999</v>
      </c>
      <c r="C1896" s="2">
        <f t="shared" si="229"/>
        <v>7.2999999999998622E-3</v>
      </c>
      <c r="D1896" s="2">
        <f t="shared" si="230"/>
        <v>4.3220399999999994</v>
      </c>
      <c r="E1896" s="2">
        <f t="shared" si="232"/>
        <v>4.4948699999999997</v>
      </c>
      <c r="F1896" s="2">
        <f t="shared" si="233"/>
        <v>4.7116899999999999</v>
      </c>
      <c r="G1896" s="2">
        <f t="shared" si="227"/>
        <v>5.0218399999999992</v>
      </c>
      <c r="H1896" s="2">
        <f t="shared" si="231"/>
        <v>4.606885000000001</v>
      </c>
      <c r="I1896" s="2">
        <f t="array" ref="I1896">SUMPRODUCT(B1880:B1899, (ROW(B1880:B1899)-ROW(B1880)+1)) / (20*21/2)</f>
        <v>4.478058571428571</v>
      </c>
      <c r="J1896" s="2">
        <f t="shared" si="234"/>
        <v>4.6563822831198065</v>
      </c>
      <c r="K1896" s="2">
        <f t="shared" si="228"/>
        <v>4.846412693752856</v>
      </c>
    </row>
    <row r="1897" spans="1:11" ht="13.5" x14ac:dyDescent="0.25">
      <c r="A1897" s="3">
        <f>TITRES_STAT!B1900</f>
        <v>44774</v>
      </c>
      <c r="B1897" s="6">
        <f>TITRES_STAT!D1900</f>
        <v>4.3574999999999999</v>
      </c>
      <c r="C1897" s="2">
        <f t="shared" si="229"/>
        <v>7.3900000000000077E-2</v>
      </c>
      <c r="D1897" s="2">
        <f t="shared" si="230"/>
        <v>4.3308999999999997</v>
      </c>
      <c r="E1897" s="2">
        <f t="shared" si="232"/>
        <v>4.4453900000000006</v>
      </c>
      <c r="F1897" s="2">
        <f t="shared" si="233"/>
        <v>4.6695450000000003</v>
      </c>
      <c r="G1897" s="2">
        <f t="shared" si="227"/>
        <v>5.0069639999999982</v>
      </c>
      <c r="H1897" s="2">
        <f t="shared" si="231"/>
        <v>4.6072300000000004</v>
      </c>
      <c r="I1897" s="2">
        <f t="array" ref="I1897">SUMPRODUCT(B1881:B1900, (ROW(B1881:B1900)-ROW(B1881)+1)) / (20*21/2)</f>
        <v>4.4544242857142855</v>
      </c>
      <c r="J1897" s="2">
        <f t="shared" si="234"/>
        <v>4.6279173037750629</v>
      </c>
      <c r="K1897" s="2">
        <f t="shared" si="228"/>
        <v>4.8272396469390184</v>
      </c>
    </row>
    <row r="1898" spans="1:11" ht="13.5" x14ac:dyDescent="0.25">
      <c r="A1898" s="3">
        <f>TITRES_STAT!B1901</f>
        <v>44775</v>
      </c>
      <c r="B1898" s="6">
        <f>TITRES_STAT!D1901</f>
        <v>4.3426999999999998</v>
      </c>
      <c r="C1898" s="2">
        <f t="shared" si="229"/>
        <v>-1.4800000000000146E-2</v>
      </c>
      <c r="D1898" s="2">
        <f t="shared" si="230"/>
        <v>4.3205600000000004</v>
      </c>
      <c r="E1898" s="2">
        <f t="shared" si="232"/>
        <v>4.3944300000000007</v>
      </c>
      <c r="F1898" s="2">
        <f t="shared" si="233"/>
        <v>4.63558</v>
      </c>
      <c r="G1898" s="2">
        <f t="shared" si="227"/>
        <v>4.9920559999999998</v>
      </c>
      <c r="H1898" s="2">
        <f t="shared" si="231"/>
        <v>4.6074679999999999</v>
      </c>
      <c r="I1898" s="2">
        <f t="array" ref="I1898">SUMPRODUCT(B1882:B1901, (ROW(B1882:B1901)-ROW(B1882)+1)) / (20*21/2)</f>
        <v>4.432617619047619</v>
      </c>
      <c r="J1898" s="2">
        <f t="shared" si="234"/>
        <v>4.6007537510345813</v>
      </c>
      <c r="K1898" s="2">
        <f t="shared" si="228"/>
        <v>4.8082380921570964</v>
      </c>
    </row>
    <row r="1899" spans="1:11" ht="13.5" x14ac:dyDescent="0.25">
      <c r="A1899" s="3">
        <f>TITRES_STAT!B1902</f>
        <v>44776</v>
      </c>
      <c r="B1899" s="6">
        <f>TITRES_STAT!D1902</f>
        <v>4.3574999999999999</v>
      </c>
      <c r="C1899" s="2">
        <f t="shared" si="229"/>
        <v>1.4800000000000146E-2</v>
      </c>
      <c r="D1899" s="2">
        <f t="shared" si="230"/>
        <v>4.3235199999999994</v>
      </c>
      <c r="E1899" s="2">
        <f t="shared" si="232"/>
        <v>4.3611899999999997</v>
      </c>
      <c r="F1899" s="2">
        <f t="shared" si="233"/>
        <v>4.6056599999999994</v>
      </c>
      <c r="G1899" s="2">
        <f t="shared" si="227"/>
        <v>4.9774439999999993</v>
      </c>
      <c r="H1899" s="2">
        <f t="shared" si="231"/>
        <v>4.6080109999999994</v>
      </c>
      <c r="I1899" s="2">
        <f t="array" ref="I1899">SUMPRODUCT(B1883:B1902, (ROW(B1883:B1902)-ROW(B1883)+1)) / (20*21/2)</f>
        <v>4.410145714285715</v>
      </c>
      <c r="J1899" s="2">
        <f t="shared" si="234"/>
        <v>4.5775867271265263</v>
      </c>
      <c r="K1899" s="2">
        <f t="shared" si="228"/>
        <v>4.7905620885430924</v>
      </c>
    </row>
    <row r="1900" spans="1:11" ht="13.5" x14ac:dyDescent="0.25">
      <c r="A1900" s="3">
        <f>TITRES_STAT!B1903</f>
        <v>44777</v>
      </c>
      <c r="B1900" s="6">
        <f>TITRES_STAT!D1903</f>
        <v>4.3574999999999999</v>
      </c>
      <c r="C1900" s="2">
        <f t="shared" si="229"/>
        <v>0</v>
      </c>
      <c r="D1900" s="2">
        <f t="shared" si="230"/>
        <v>4.3397600000000001</v>
      </c>
      <c r="E1900" s="2">
        <f t="shared" si="232"/>
        <v>4.3442000000000007</v>
      </c>
      <c r="F1900" s="2">
        <f t="shared" si="233"/>
        <v>4.5790699999999998</v>
      </c>
      <c r="G1900" s="2">
        <f t="shared" si="227"/>
        <v>4.9628319999999988</v>
      </c>
      <c r="H1900" s="2">
        <f t="shared" si="231"/>
        <v>4.6087854999999998</v>
      </c>
      <c r="I1900" s="2">
        <f t="array" ref="I1900">SUMPRODUCT(B1884:B1903, (ROW(B1884:B1903)-ROW(B1884)+1)) / (20*21/2)</f>
        <v>4.394284285714285</v>
      </c>
      <c r="J1900" s="2">
        <f t="shared" si="234"/>
        <v>4.5566260864478094</v>
      </c>
      <c r="K1900" s="2">
        <f t="shared" si="228"/>
        <v>4.7735792615414026</v>
      </c>
    </row>
    <row r="1901" spans="1:11" ht="13.5" x14ac:dyDescent="0.25">
      <c r="A1901" s="3">
        <f>TITRES_STAT!B1904</f>
        <v>44778</v>
      </c>
      <c r="B1901" s="6">
        <f>TITRES_STAT!D1904</f>
        <v>4.3501000000000003</v>
      </c>
      <c r="C1901" s="2">
        <f t="shared" si="229"/>
        <v>-7.3999999999996291E-3</v>
      </c>
      <c r="D1901" s="2">
        <f t="shared" si="230"/>
        <v>4.3530600000000002</v>
      </c>
      <c r="E1901" s="2">
        <f t="shared" si="232"/>
        <v>4.3375500000000002</v>
      </c>
      <c r="F1901" s="2">
        <f t="shared" si="233"/>
        <v>4.5491550000000007</v>
      </c>
      <c r="G1901" s="2">
        <f t="shared" si="227"/>
        <v>4.947411999999999</v>
      </c>
      <c r="H1901" s="2">
        <f t="shared" si="231"/>
        <v>4.6093574999999989</v>
      </c>
      <c r="I1901" s="2">
        <f t="array" ref="I1901">SUMPRODUCT(B1885:B1904, (ROW(B1885:B1904)-ROW(B1885)+1)) / (20*21/2)</f>
        <v>4.3741280952380945</v>
      </c>
      <c r="J1901" s="2">
        <f t="shared" si="234"/>
        <v>4.5369569353575416</v>
      </c>
      <c r="K1901" s="2">
        <f t="shared" si="228"/>
        <v>4.7569722316770342</v>
      </c>
    </row>
    <row r="1902" spans="1:11" ht="13.5" x14ac:dyDescent="0.25">
      <c r="A1902" s="3">
        <f>TITRES_STAT!B1905</f>
        <v>44781</v>
      </c>
      <c r="B1902" s="6">
        <f>TITRES_STAT!D1905</f>
        <v>4.3132000000000001</v>
      </c>
      <c r="C1902" s="2">
        <f t="shared" si="229"/>
        <v>-3.6900000000000155E-2</v>
      </c>
      <c r="D1902" s="2">
        <f t="shared" si="230"/>
        <v>4.344199999999999</v>
      </c>
      <c r="E1902" s="2">
        <f t="shared" si="232"/>
        <v>4.3375500000000002</v>
      </c>
      <c r="F1902" s="2">
        <f t="shared" si="233"/>
        <v>4.5240449999999992</v>
      </c>
      <c r="G1902" s="2">
        <f t="shared" si="227"/>
        <v>4.9312539999999982</v>
      </c>
      <c r="H1902" s="2">
        <f t="shared" si="231"/>
        <v>4.6101084999999991</v>
      </c>
      <c r="I1902" s="2">
        <f t="array" ref="I1902">SUMPRODUCT(B1886:B1905, (ROW(B1886:B1905)-ROW(B1886)+1)) / (20*21/2)</f>
        <v>4.3565395238095235</v>
      </c>
      <c r="J1902" s="2">
        <f t="shared" si="234"/>
        <v>4.5156467510377762</v>
      </c>
      <c r="K1902" s="2">
        <f t="shared" si="228"/>
        <v>4.7395693990622485</v>
      </c>
    </row>
    <row r="1903" spans="1:11" ht="13.5" x14ac:dyDescent="0.25">
      <c r="A1903" s="3">
        <f>TITRES_STAT!B1906</f>
        <v>44782</v>
      </c>
      <c r="B1903" s="6">
        <f>TITRES_STAT!D1906</f>
        <v>4.3574999999999999</v>
      </c>
      <c r="C1903" s="2">
        <f t="shared" si="229"/>
        <v>4.4299999999999784E-2</v>
      </c>
      <c r="D1903" s="2">
        <f t="shared" si="230"/>
        <v>4.3471600000000006</v>
      </c>
      <c r="E1903" s="2">
        <f t="shared" si="232"/>
        <v>4.3338600000000005</v>
      </c>
      <c r="F1903" s="2">
        <f t="shared" si="233"/>
        <v>4.4952399999999999</v>
      </c>
      <c r="G1903" s="2">
        <f t="shared" si="227"/>
        <v>4.9139999999999979</v>
      </c>
      <c r="H1903" s="2">
        <f t="shared" si="231"/>
        <v>4.6107839999999998</v>
      </c>
      <c r="I1903" s="2">
        <f t="array" ref="I1903">SUMPRODUCT(B1887:B1906, (ROW(B1887:B1906)-ROW(B1887)+1)) / (20*21/2)</f>
        <v>4.34155380952381</v>
      </c>
      <c r="J1903" s="2">
        <f t="shared" si="234"/>
        <v>4.5005851557008452</v>
      </c>
      <c r="K1903" s="2">
        <f t="shared" si="228"/>
        <v>4.7245862853735332</v>
      </c>
    </row>
    <row r="1904" spans="1:11" ht="13.5" x14ac:dyDescent="0.25">
      <c r="A1904" s="3">
        <f>TITRES_STAT!B1907</f>
        <v>44783</v>
      </c>
      <c r="B1904" s="6">
        <f>TITRES_STAT!D1907</f>
        <v>4.2835999999999999</v>
      </c>
      <c r="C1904" s="2">
        <f t="shared" si="229"/>
        <v>-7.3900000000000077E-2</v>
      </c>
      <c r="D1904" s="2">
        <f t="shared" si="230"/>
        <v>4.3323799999999997</v>
      </c>
      <c r="E1904" s="2">
        <f t="shared" si="232"/>
        <v>4.3279499999999995</v>
      </c>
      <c r="F1904" s="2">
        <f t="shared" si="233"/>
        <v>4.46828</v>
      </c>
      <c r="G1904" s="2">
        <f t="shared" si="227"/>
        <v>4.8953999999999978</v>
      </c>
      <c r="H1904" s="2">
        <f t="shared" si="231"/>
        <v>4.611089999999999</v>
      </c>
      <c r="I1904" s="2">
        <f t="array" ref="I1904">SUMPRODUCT(B1888:B1907, (ROW(B1888:B1907)-ROW(B1888)+1)) / (20*21/2)</f>
        <v>4.3293466666666669</v>
      </c>
      <c r="J1904" s="2">
        <f t="shared" si="234"/>
        <v>4.4799199027769552</v>
      </c>
      <c r="K1904" s="2">
        <f t="shared" si="228"/>
        <v>4.7072927055549636</v>
      </c>
    </row>
    <row r="1905" spans="1:11" ht="13.5" x14ac:dyDescent="0.25">
      <c r="A1905" s="3">
        <f>TITRES_STAT!B1908</f>
        <v>44784</v>
      </c>
      <c r="B1905" s="6">
        <f>TITRES_STAT!D1908</f>
        <v>4.2835999999999999</v>
      </c>
      <c r="C1905" s="2">
        <f t="shared" si="229"/>
        <v>0</v>
      </c>
      <c r="D1905" s="2">
        <f t="shared" si="230"/>
        <v>4.3176000000000005</v>
      </c>
      <c r="E1905" s="2">
        <f t="shared" si="232"/>
        <v>4.3286800000000003</v>
      </c>
      <c r="F1905" s="2">
        <f t="shared" si="233"/>
        <v>4.4409499999999991</v>
      </c>
      <c r="G1905" s="2">
        <f t="shared" si="227"/>
        <v>4.8766679999999987</v>
      </c>
      <c r="H1905" s="2">
        <f t="shared" si="231"/>
        <v>4.611726</v>
      </c>
      <c r="I1905" s="2">
        <f t="array" ref="I1905">SUMPRODUCT(B1889:B1908, (ROW(B1889:B1908)-ROW(B1889)+1)) / (20*21/2)</f>
        <v>4.3254761904761905</v>
      </c>
      <c r="J1905" s="2">
        <f t="shared" si="234"/>
        <v>4.4612227691791499</v>
      </c>
      <c r="K1905" s="2">
        <f t="shared" si="228"/>
        <v>4.6906773053371227</v>
      </c>
    </row>
    <row r="1906" spans="1:11" ht="13.5" x14ac:dyDescent="0.25">
      <c r="A1906" s="3">
        <f>TITRES_STAT!B1909</f>
        <v>44785</v>
      </c>
      <c r="B1906" s="6">
        <f>TITRES_STAT!D1909</f>
        <v>4.2835999999999999</v>
      </c>
      <c r="C1906" s="2">
        <f t="shared" si="229"/>
        <v>0</v>
      </c>
      <c r="D1906" s="2">
        <f t="shared" si="230"/>
        <v>4.3042999999999996</v>
      </c>
      <c r="E1906" s="2">
        <f t="shared" si="232"/>
        <v>4.3286800000000003</v>
      </c>
      <c r="F1906" s="2">
        <f t="shared" si="233"/>
        <v>4.4117750000000004</v>
      </c>
      <c r="G1906" s="2">
        <f t="shared" ref="G1906:G1969" si="235">AVERAGE(B1857:B1906)</f>
        <v>4.857537999999999</v>
      </c>
      <c r="H1906" s="2">
        <f t="shared" si="231"/>
        <v>4.6120979999999996</v>
      </c>
      <c r="I1906" s="2">
        <f t="array" ref="I1906">SUMPRODUCT(B1890:B1909, (ROW(B1890:B1909)-ROW(B1890)+1)) / (20*21/2)</f>
        <v>4.3247371428571428</v>
      </c>
      <c r="J1906" s="2">
        <f t="shared" si="234"/>
        <v>4.4443063149716115</v>
      </c>
      <c r="K1906" s="2">
        <f t="shared" si="228"/>
        <v>4.6747134894415501</v>
      </c>
    </row>
    <row r="1907" spans="1:11" ht="13.5" x14ac:dyDescent="0.25">
      <c r="A1907" s="3">
        <f>TITRES_STAT!B1910</f>
        <v>44788</v>
      </c>
      <c r="B1907" s="6">
        <f>TITRES_STAT!D1910</f>
        <v>4.2835999999999999</v>
      </c>
      <c r="C1907" s="2">
        <f t="shared" si="229"/>
        <v>0</v>
      </c>
      <c r="D1907" s="2">
        <f t="shared" si="230"/>
        <v>4.2983799999999999</v>
      </c>
      <c r="E1907" s="2">
        <f t="shared" si="232"/>
        <v>4.3212899999999994</v>
      </c>
      <c r="F1907" s="2">
        <f t="shared" si="233"/>
        <v>4.3833400000000013</v>
      </c>
      <c r="G1907" s="2">
        <f t="shared" si="235"/>
        <v>4.8389379999999997</v>
      </c>
      <c r="H1907" s="2">
        <f t="shared" si="231"/>
        <v>4.6125689999999997</v>
      </c>
      <c r="I1907" s="2">
        <f t="array" ref="I1907">SUMPRODUCT(B1891:B1910, (ROW(B1891:B1910)-ROW(B1891)+1)) / (20*21/2)</f>
        <v>4.3326542857142849</v>
      </c>
      <c r="J1907" s="2">
        <f t="shared" si="234"/>
        <v>4.4290009516409823</v>
      </c>
      <c r="K1907" s="2">
        <f t="shared" ref="K1907:K1970" si="236">$K$4*B1907+(1-$K$4)*K1906</f>
        <v>4.6593757055418816</v>
      </c>
    </row>
    <row r="1908" spans="1:11" ht="13.5" x14ac:dyDescent="0.25">
      <c r="A1908" s="3">
        <f>TITRES_STAT!B1911</f>
        <v>44789</v>
      </c>
      <c r="B1908" s="6">
        <f>TITRES_STAT!D1911</f>
        <v>4.3426999999999998</v>
      </c>
      <c r="C1908" s="2">
        <f t="shared" si="229"/>
        <v>5.909999999999993E-2</v>
      </c>
      <c r="D1908" s="2">
        <f t="shared" si="230"/>
        <v>4.29542</v>
      </c>
      <c r="E1908" s="2">
        <f t="shared" si="232"/>
        <v>4.3212900000000003</v>
      </c>
      <c r="F1908" s="2">
        <f t="shared" si="233"/>
        <v>4.3578600000000014</v>
      </c>
      <c r="G1908" s="2">
        <f t="shared" si="235"/>
        <v>4.821915999999999</v>
      </c>
      <c r="H1908" s="2">
        <f t="shared" si="231"/>
        <v>4.6133024999999996</v>
      </c>
      <c r="I1908" s="2">
        <f t="array" ref="I1908">SUMPRODUCT(B1892:B1911, (ROW(B1892:B1911)-ROW(B1892)+1)) / (20*21/2)</f>
        <v>4.3347304761904759</v>
      </c>
      <c r="J1908" s="2">
        <f t="shared" si="234"/>
        <v>4.4207818133894605</v>
      </c>
      <c r="K1908" s="2">
        <f t="shared" si="236"/>
        <v>4.6469570504225919</v>
      </c>
    </row>
    <row r="1909" spans="1:11" ht="13.5" x14ac:dyDescent="0.25">
      <c r="A1909" s="3">
        <f>TITRES_STAT!B1912</f>
        <v>44790</v>
      </c>
      <c r="B1909" s="6">
        <f>TITRES_STAT!D1912</f>
        <v>4.3501000000000003</v>
      </c>
      <c r="C1909" s="2">
        <f t="shared" si="229"/>
        <v>7.4000000000005173E-3</v>
      </c>
      <c r="D1909" s="2">
        <f t="shared" si="230"/>
        <v>4.3087200000000001</v>
      </c>
      <c r="E1909" s="2">
        <f t="shared" si="232"/>
        <v>4.320549999999999</v>
      </c>
      <c r="F1909" s="2">
        <f t="shared" si="233"/>
        <v>4.3408700000000007</v>
      </c>
      <c r="G1909" s="2">
        <f t="shared" si="235"/>
        <v>4.8050419999999994</v>
      </c>
      <c r="H1909" s="2">
        <f t="shared" si="231"/>
        <v>4.6142380000000003</v>
      </c>
      <c r="I1909" s="2">
        <f t="array" ref="I1909">SUMPRODUCT(B1893:B1912, (ROW(B1893:B1912)-ROW(B1893)+1)) / (20*21/2)</f>
        <v>4.3370880952380952</v>
      </c>
      <c r="J1909" s="2">
        <f t="shared" si="234"/>
        <v>4.4140502121142742</v>
      </c>
      <c r="K1909" s="2">
        <f t="shared" si="236"/>
        <v>4.6353155974648432</v>
      </c>
    </row>
    <row r="1910" spans="1:11" ht="13.5" x14ac:dyDescent="0.25">
      <c r="A1910" s="3">
        <f>TITRES_STAT!B1913</f>
        <v>44791</v>
      </c>
      <c r="B1910" s="6">
        <f>TITRES_STAT!D1913</f>
        <v>4.4240000000000004</v>
      </c>
      <c r="C1910" s="2">
        <f t="shared" si="229"/>
        <v>7.3900000000000077E-2</v>
      </c>
      <c r="D1910" s="2">
        <f t="shared" si="230"/>
        <v>4.3368000000000002</v>
      </c>
      <c r="E1910" s="2">
        <f t="shared" si="232"/>
        <v>4.3271999999999995</v>
      </c>
      <c r="F1910" s="2">
        <f t="shared" si="233"/>
        <v>4.335700000000001</v>
      </c>
      <c r="G1910" s="2">
        <f t="shared" si="235"/>
        <v>4.7892499999999991</v>
      </c>
      <c r="H1910" s="2">
        <f t="shared" si="231"/>
        <v>4.6155429999999988</v>
      </c>
      <c r="I1910" s="2">
        <f t="array" ref="I1910">SUMPRODUCT(B1894:B1913, (ROW(B1894:B1913)-ROW(B1894)+1)) / (20*21/2)</f>
        <v>4.3392347619047609</v>
      </c>
      <c r="J1910" s="2">
        <f t="shared" si="234"/>
        <v>4.4149978109605339</v>
      </c>
      <c r="K1910" s="2">
        <f t="shared" si="236"/>
        <v>4.6270287112897508</v>
      </c>
    </row>
    <row r="1911" spans="1:11" ht="13.5" x14ac:dyDescent="0.25">
      <c r="A1911" s="3">
        <f>TITRES_STAT!B1914</f>
        <v>44792</v>
      </c>
      <c r="B1911" s="6">
        <f>TITRES_STAT!D1914</f>
        <v>4.3574999999999999</v>
      </c>
      <c r="C1911" s="2">
        <f t="shared" si="229"/>
        <v>-6.6500000000000448E-2</v>
      </c>
      <c r="D1911" s="2">
        <f t="shared" si="230"/>
        <v>4.3515800000000002</v>
      </c>
      <c r="E1911" s="2">
        <f t="shared" si="232"/>
        <v>4.3279399999999999</v>
      </c>
      <c r="F1911" s="2">
        <f t="shared" si="233"/>
        <v>4.3327450000000001</v>
      </c>
      <c r="G1911" s="2">
        <f t="shared" si="235"/>
        <v>4.7713339999999995</v>
      </c>
      <c r="H1911" s="2">
        <f t="shared" si="231"/>
        <v>4.6163504999999994</v>
      </c>
      <c r="I1911" s="2">
        <f t="array" ref="I1911">SUMPRODUCT(B1895:B1914, (ROW(B1895:B1914)-ROW(B1895)+1)) / (20*21/2)</f>
        <v>4.3415571428571429</v>
      </c>
      <c r="J1911" s="2">
        <f t="shared" si="234"/>
        <v>4.4095218289642926</v>
      </c>
      <c r="K1911" s="2">
        <f t="shared" si="236"/>
        <v>4.6164589579058388</v>
      </c>
    </row>
    <row r="1912" spans="1:11" ht="13.5" x14ac:dyDescent="0.25">
      <c r="A1912" s="3">
        <f>TITRES_STAT!B1915</f>
        <v>44795</v>
      </c>
      <c r="B1912" s="6">
        <f>TITRES_STAT!D1915</f>
        <v>4.3574999999999999</v>
      </c>
      <c r="C1912" s="2">
        <f t="shared" si="229"/>
        <v>0</v>
      </c>
      <c r="D1912" s="2">
        <f t="shared" si="230"/>
        <v>4.3663600000000002</v>
      </c>
      <c r="E1912" s="2">
        <f t="shared" si="232"/>
        <v>4.3323700000000009</v>
      </c>
      <c r="F1912" s="2">
        <f t="shared" si="233"/>
        <v>4.3349600000000006</v>
      </c>
      <c r="G1912" s="2">
        <f t="shared" si="235"/>
        <v>4.7527579999999992</v>
      </c>
      <c r="H1912" s="2">
        <f t="shared" si="231"/>
        <v>4.6171909999999992</v>
      </c>
      <c r="I1912" s="2">
        <f t="array" ref="I1912">SUMPRODUCT(B1896:B1915, (ROW(B1896:B1915)-ROW(B1896)+1)) / (20*21/2)</f>
        <v>4.3402947619047616</v>
      </c>
      <c r="J1912" s="2">
        <f t="shared" si="234"/>
        <v>4.4045673690629314</v>
      </c>
      <c r="K1912" s="2">
        <f t="shared" si="236"/>
        <v>4.6063037046546293</v>
      </c>
    </row>
    <row r="1913" spans="1:11" ht="13.5" x14ac:dyDescent="0.25">
      <c r="A1913" s="3">
        <f>TITRES_STAT!B1916</f>
        <v>44796</v>
      </c>
      <c r="B1913" s="6">
        <f>TITRES_STAT!D1916</f>
        <v>4.3574999999999999</v>
      </c>
      <c r="C1913" s="2">
        <f t="shared" si="229"/>
        <v>0</v>
      </c>
      <c r="D1913" s="2">
        <f t="shared" si="230"/>
        <v>4.3693200000000001</v>
      </c>
      <c r="E1913" s="2">
        <f t="shared" si="232"/>
        <v>4.3323700000000001</v>
      </c>
      <c r="F1913" s="2">
        <f t="shared" si="233"/>
        <v>4.3331150000000012</v>
      </c>
      <c r="G1913" s="2">
        <f t="shared" si="235"/>
        <v>4.7347099999999989</v>
      </c>
      <c r="H1913" s="2">
        <f t="shared" si="231"/>
        <v>4.6178664999999981</v>
      </c>
      <c r="I1913" s="2">
        <f t="array" ref="I1913">SUMPRODUCT(B1897:B1916, (ROW(B1897:B1916)-ROW(B1897)+1)) / (20*21/2)</f>
        <v>4.34092619047619</v>
      </c>
      <c r="J1913" s="2">
        <f t="shared" si="234"/>
        <v>4.4000847624855091</v>
      </c>
      <c r="K1913" s="2">
        <f t="shared" si="236"/>
        <v>4.5965466966289581</v>
      </c>
    </row>
    <row r="1914" spans="1:11" ht="13.5" x14ac:dyDescent="0.25">
      <c r="A1914" s="3">
        <f>TITRES_STAT!B1917</f>
        <v>44797</v>
      </c>
      <c r="B1914" s="6">
        <f>TITRES_STAT!D1917</f>
        <v>4.3574999999999999</v>
      </c>
      <c r="C1914" s="2">
        <f t="shared" si="229"/>
        <v>0</v>
      </c>
      <c r="D1914" s="2">
        <f t="shared" si="230"/>
        <v>4.3708</v>
      </c>
      <c r="E1914" s="2">
        <f t="shared" si="232"/>
        <v>4.3397600000000001</v>
      </c>
      <c r="F1914" s="2">
        <f t="shared" si="233"/>
        <v>4.3338550000000007</v>
      </c>
      <c r="G1914" s="2">
        <f t="shared" si="235"/>
        <v>4.7166619999999986</v>
      </c>
      <c r="H1914" s="2">
        <f t="shared" si="231"/>
        <v>4.6185749999999981</v>
      </c>
      <c r="I1914" s="2">
        <f t="array" ref="I1914">SUMPRODUCT(B1898:B1917, (ROW(B1898:B1917)-ROW(B1898)+1)) / (20*21/2)</f>
        <v>4.3419809523809523</v>
      </c>
      <c r="J1914" s="2">
        <f t="shared" si="234"/>
        <v>4.3960290708202221</v>
      </c>
      <c r="K1914" s="2">
        <f t="shared" si="236"/>
        <v>4.5871723163689992</v>
      </c>
    </row>
    <row r="1915" spans="1:11" ht="13.5" x14ac:dyDescent="0.25">
      <c r="A1915" s="3">
        <f>TITRES_STAT!B1918</f>
        <v>44798</v>
      </c>
      <c r="B1915" s="6">
        <f>TITRES_STAT!D1918</f>
        <v>4.3205999999999998</v>
      </c>
      <c r="C1915" s="2">
        <f t="shared" si="229"/>
        <v>-3.6900000000000155E-2</v>
      </c>
      <c r="D1915" s="2">
        <f t="shared" si="230"/>
        <v>4.3501199999999995</v>
      </c>
      <c r="E1915" s="2">
        <f t="shared" si="232"/>
        <v>4.3434600000000003</v>
      </c>
      <c r="F1915" s="2">
        <f t="shared" si="233"/>
        <v>4.3360700000000003</v>
      </c>
      <c r="G1915" s="2">
        <f t="shared" si="235"/>
        <v>4.6961579999999987</v>
      </c>
      <c r="H1915" s="2">
        <f t="shared" si="231"/>
        <v>4.6190989999999985</v>
      </c>
      <c r="I1915" s="2">
        <f t="array" ref="I1915">SUMPRODUCT(B1899:B1918, (ROW(B1899:B1918)-ROW(B1899)+1)) / (20*21/2)</f>
        <v>4.3430709523809519</v>
      </c>
      <c r="J1915" s="2">
        <f t="shared" si="234"/>
        <v>4.3888453497897251</v>
      </c>
      <c r="K1915" s="2">
        <f t="shared" si="236"/>
        <v>4.5767185000408031</v>
      </c>
    </row>
    <row r="1916" spans="1:11" ht="13.5" x14ac:dyDescent="0.25">
      <c r="A1916" s="3">
        <f>TITRES_STAT!B1919</f>
        <v>44799</v>
      </c>
      <c r="B1916" s="6">
        <f>TITRES_STAT!D1919</f>
        <v>4.3426999999999998</v>
      </c>
      <c r="C1916" s="2">
        <f t="shared" si="229"/>
        <v>2.2100000000000009E-2</v>
      </c>
      <c r="D1916" s="2">
        <f t="shared" si="230"/>
        <v>4.3471600000000006</v>
      </c>
      <c r="E1916" s="2">
        <f t="shared" si="232"/>
        <v>4.3493700000000004</v>
      </c>
      <c r="F1916" s="2">
        <f t="shared" si="233"/>
        <v>4.3390249999999995</v>
      </c>
      <c r="G1916" s="2">
        <f t="shared" si="235"/>
        <v>4.6762279999999992</v>
      </c>
      <c r="H1916" s="2">
        <f t="shared" si="231"/>
        <v>4.6197334999999988</v>
      </c>
      <c r="I1916" s="2">
        <f t="array" ref="I1916">SUMPRODUCT(B1900:B1919, (ROW(B1900:B1919)-ROW(B1900)+1)) / (20*21/2)</f>
        <v>4.3441257142857141</v>
      </c>
      <c r="J1916" s="2">
        <f t="shared" si="234"/>
        <v>4.3844505545716563</v>
      </c>
      <c r="K1916" s="2">
        <f t="shared" si="236"/>
        <v>4.5675413039607715</v>
      </c>
    </row>
    <row r="1917" spans="1:11" ht="13.5" x14ac:dyDescent="0.25">
      <c r="A1917" s="3">
        <f>TITRES_STAT!B1920</f>
        <v>44802</v>
      </c>
      <c r="B1917" s="6">
        <f>TITRES_STAT!D1920</f>
        <v>4.3501000000000003</v>
      </c>
      <c r="C1917" s="2">
        <f t="shared" si="229"/>
        <v>7.4000000000005173E-3</v>
      </c>
      <c r="D1917" s="2">
        <f t="shared" si="230"/>
        <v>4.3456799999999998</v>
      </c>
      <c r="E1917" s="2">
        <f t="shared" si="232"/>
        <v>4.35602</v>
      </c>
      <c r="F1917" s="2">
        <f t="shared" si="233"/>
        <v>4.3386549999999993</v>
      </c>
      <c r="G1917" s="2">
        <f t="shared" si="235"/>
        <v>4.6568419999999993</v>
      </c>
      <c r="H1917" s="2">
        <f t="shared" si="231"/>
        <v>4.6203719999999988</v>
      </c>
      <c r="I1917" s="2">
        <f t="array" ref="I1917">SUMPRODUCT(B1901:B1920, (ROW(B1901:B1920)-ROW(B1901)+1)) / (20*21/2)</f>
        <v>4.3649109523809519</v>
      </c>
      <c r="J1917" s="2">
        <f t="shared" si="234"/>
        <v>4.3811790731838798</v>
      </c>
      <c r="K1917" s="2">
        <f t="shared" si="236"/>
        <v>4.5590141940015254</v>
      </c>
    </row>
    <row r="1918" spans="1:11" ht="13.5" x14ac:dyDescent="0.25">
      <c r="A1918" s="3">
        <f>TITRES_STAT!B1921</f>
        <v>44803</v>
      </c>
      <c r="B1918" s="6">
        <f>TITRES_STAT!D1921</f>
        <v>4.3501000000000003</v>
      </c>
      <c r="C1918" s="2">
        <f t="shared" si="229"/>
        <v>0</v>
      </c>
      <c r="D1918" s="2">
        <f t="shared" si="230"/>
        <v>4.3442000000000007</v>
      </c>
      <c r="E1918" s="2">
        <f t="shared" si="232"/>
        <v>4.3567599999999995</v>
      </c>
      <c r="F1918" s="2">
        <f t="shared" si="233"/>
        <v>4.3390249999999995</v>
      </c>
      <c r="G1918" s="2">
        <f t="shared" si="235"/>
        <v>4.6373239999999987</v>
      </c>
      <c r="H1918" s="2">
        <f t="shared" si="231"/>
        <v>4.621043499999999</v>
      </c>
      <c r="I1918" s="2">
        <f t="array" ref="I1918">SUMPRODUCT(B1902:B1921, (ROW(B1902:B1921)-ROW(B1902)+1)) / (20*21/2)</f>
        <v>4.3931847619047613</v>
      </c>
      <c r="J1918" s="2">
        <f t="shared" si="234"/>
        <v>4.3782191614520816</v>
      </c>
      <c r="K1918" s="2">
        <f t="shared" si="236"/>
        <v>4.5508214805112699</v>
      </c>
    </row>
    <row r="1919" spans="1:11" ht="13.5" x14ac:dyDescent="0.25">
      <c r="A1919" s="3">
        <f>TITRES_STAT!B1922</f>
        <v>44804</v>
      </c>
      <c r="B1919" s="6">
        <f>TITRES_STAT!D1922</f>
        <v>4.3501000000000003</v>
      </c>
      <c r="C1919" s="2">
        <f t="shared" si="229"/>
        <v>0</v>
      </c>
      <c r="D1919" s="2">
        <f t="shared" si="230"/>
        <v>4.3427200000000008</v>
      </c>
      <c r="E1919" s="2">
        <f t="shared" si="232"/>
        <v>4.3567599999999995</v>
      </c>
      <c r="F1919" s="2">
        <f t="shared" si="233"/>
        <v>4.3386549999999993</v>
      </c>
      <c r="G1919" s="2">
        <f t="shared" si="235"/>
        <v>4.6179379999999988</v>
      </c>
      <c r="H1919" s="2">
        <f t="shared" si="231"/>
        <v>4.6217149999999991</v>
      </c>
      <c r="I1919" s="2">
        <f t="array" ref="I1919">SUMPRODUCT(B1903:B1922, (ROW(B1903:B1922)-ROW(B1903)+1)) / (20*21/2)</f>
        <v>4.4137280952380946</v>
      </c>
      <c r="J1919" s="2">
        <f t="shared" si="234"/>
        <v>4.375541146075693</v>
      </c>
      <c r="K1919" s="2">
        <f t="shared" si="236"/>
        <v>4.5429500499029851</v>
      </c>
    </row>
    <row r="1920" spans="1:11" ht="13.5" x14ac:dyDescent="0.25">
      <c r="A1920" s="3">
        <f>TITRES_STAT!B1923</f>
        <v>44805</v>
      </c>
      <c r="B1920" s="6">
        <f>TITRES_STAT!D1923</f>
        <v>4.5568999999999997</v>
      </c>
      <c r="C1920" s="2">
        <f t="shared" si="229"/>
        <v>0.20679999999999943</v>
      </c>
      <c r="D1920" s="2">
        <f t="shared" si="230"/>
        <v>4.3899799999999995</v>
      </c>
      <c r="E1920" s="2">
        <f t="shared" si="232"/>
        <v>4.37005</v>
      </c>
      <c r="F1920" s="2">
        <f t="shared" si="233"/>
        <v>4.3486250000000002</v>
      </c>
      <c r="G1920" s="2">
        <f t="shared" si="235"/>
        <v>4.6033499999999989</v>
      </c>
      <c r="H1920" s="2">
        <f t="shared" si="231"/>
        <v>4.6234204999999999</v>
      </c>
      <c r="I1920" s="2">
        <f t="array" ref="I1920">SUMPRODUCT(B1904:B1923, (ROW(B1904:B1923)-ROW(B1904)+1)) / (20*21/2)</f>
        <v>4.4301861904761912</v>
      </c>
      <c r="J1920" s="2">
        <f t="shared" si="234"/>
        <v>4.3928134178780081</v>
      </c>
      <c r="K1920" s="2">
        <f t="shared" si="236"/>
        <v>4.5434971067695349</v>
      </c>
    </row>
    <row r="1921" spans="1:11" ht="13.5" x14ac:dyDescent="0.25">
      <c r="A1921" s="3">
        <f>TITRES_STAT!B1924</f>
        <v>44806</v>
      </c>
      <c r="B1921" s="6">
        <f>TITRES_STAT!D1924</f>
        <v>4.6455000000000002</v>
      </c>
      <c r="C1921" s="2">
        <f t="shared" si="229"/>
        <v>8.8600000000000456E-2</v>
      </c>
      <c r="D1921" s="2">
        <f t="shared" si="230"/>
        <v>4.4505399999999993</v>
      </c>
      <c r="E1921" s="2">
        <f t="shared" si="232"/>
        <v>4.3988500000000004</v>
      </c>
      <c r="F1921" s="2">
        <f t="shared" si="233"/>
        <v>4.3633949999999997</v>
      </c>
      <c r="G1921" s="2">
        <f t="shared" si="235"/>
        <v>4.590533999999999</v>
      </c>
      <c r="H1921" s="2">
        <f t="shared" si="231"/>
        <v>4.6257669999999989</v>
      </c>
      <c r="I1921" s="2">
        <f t="array" ref="I1921">SUMPRODUCT(B1905:B1924, (ROW(B1905:B1924)-ROW(B1905)+1)) / (20*21/2)</f>
        <v>4.4457300000000002</v>
      </c>
      <c r="J1921" s="2">
        <f t="shared" si="234"/>
        <v>4.416878806651531</v>
      </c>
      <c r="K1921" s="2">
        <f t="shared" si="236"/>
        <v>4.5474972202295527</v>
      </c>
    </row>
    <row r="1922" spans="1:11" ht="13.5" x14ac:dyDescent="0.25">
      <c r="A1922" s="3">
        <f>TITRES_STAT!B1925</f>
        <v>44809</v>
      </c>
      <c r="B1922" s="6">
        <f>TITRES_STAT!D1925</f>
        <v>4.5791000000000004</v>
      </c>
      <c r="C1922" s="2">
        <f t="shared" si="229"/>
        <v>-6.6399999999999793E-2</v>
      </c>
      <c r="D1922" s="2">
        <f t="shared" si="230"/>
        <v>4.49634</v>
      </c>
      <c r="E1922" s="2">
        <f t="shared" si="232"/>
        <v>4.4210099999999999</v>
      </c>
      <c r="F1922" s="2">
        <f t="shared" si="233"/>
        <v>4.37669</v>
      </c>
      <c r="G1922" s="2">
        <f t="shared" si="235"/>
        <v>4.57639</v>
      </c>
      <c r="H1922" s="2">
        <f t="shared" si="231"/>
        <v>4.6276164999999994</v>
      </c>
      <c r="I1922" s="2">
        <f t="array" ref="I1922">SUMPRODUCT(B1906:B1925, (ROW(B1906:B1925)-ROW(B1906)+1)) / (20*21/2)</f>
        <v>4.4487600000000009</v>
      </c>
      <c r="J1922" s="2">
        <f t="shared" si="234"/>
        <v>4.4323284441132902</v>
      </c>
      <c r="K1922" s="2">
        <f t="shared" si="236"/>
        <v>4.5487365449264328</v>
      </c>
    </row>
    <row r="1923" spans="1:11" ht="13.5" x14ac:dyDescent="0.25">
      <c r="A1923" s="3">
        <f>TITRES_STAT!B1926</f>
        <v>44810</v>
      </c>
      <c r="B1923" s="6">
        <f>TITRES_STAT!D1926</f>
        <v>4.5495000000000001</v>
      </c>
      <c r="C1923" s="2">
        <f t="shared" si="229"/>
        <v>-2.9600000000000293E-2</v>
      </c>
      <c r="D1923" s="2">
        <f t="shared" si="230"/>
        <v>4.5362200000000001</v>
      </c>
      <c r="E1923" s="2">
        <f t="shared" si="232"/>
        <v>4.4402100000000013</v>
      </c>
      <c r="F1923" s="2">
        <f t="shared" si="233"/>
        <v>4.3862899999999998</v>
      </c>
      <c r="G1923" s="2">
        <f t="shared" si="235"/>
        <v>4.5617859999999997</v>
      </c>
      <c r="H1923" s="2">
        <f t="shared" si="231"/>
        <v>4.6293179999999987</v>
      </c>
      <c r="I1923" s="2">
        <f t="array" ref="I1923">SUMPRODUCT(B1907:B1926, (ROW(B1907:B1926)-ROW(B1907)+1)) / (20*21/2)</f>
        <v>4.4637433333333334</v>
      </c>
      <c r="J1923" s="2">
        <f t="shared" si="234"/>
        <v>4.4434876399120249</v>
      </c>
      <c r="K1923" s="2">
        <f t="shared" si="236"/>
        <v>4.5487664843410824</v>
      </c>
    </row>
    <row r="1924" spans="1:11" ht="13.5" x14ac:dyDescent="0.25">
      <c r="A1924" s="3">
        <f>TITRES_STAT!B1927</f>
        <v>44811</v>
      </c>
      <c r="B1924" s="6">
        <f>TITRES_STAT!D1927</f>
        <v>4.5495000000000001</v>
      </c>
      <c r="C1924" s="2">
        <f t="shared" ref="C1924:C1987" si="237">B1924-B1923</f>
        <v>0</v>
      </c>
      <c r="D1924" s="2">
        <f t="shared" si="230"/>
        <v>4.5761000000000012</v>
      </c>
      <c r="E1924" s="2">
        <f t="shared" si="232"/>
        <v>4.459410000000001</v>
      </c>
      <c r="F1924" s="2">
        <f t="shared" si="233"/>
        <v>4.3995849999999992</v>
      </c>
      <c r="G1924" s="2">
        <f t="shared" si="235"/>
        <v>4.5470499999999996</v>
      </c>
      <c r="H1924" s="2">
        <f t="shared" si="231"/>
        <v>4.6310854999999993</v>
      </c>
      <c r="I1924" s="2">
        <f t="array" ref="I1924">SUMPRODUCT(B1908:B1927, (ROW(B1908:B1927)-ROW(B1908)+1)) / (20*21/2)</f>
        <v>4.4710566666666676</v>
      </c>
      <c r="J1924" s="2">
        <f t="shared" si="234"/>
        <v>4.4535840551584993</v>
      </c>
      <c r="K1924" s="2">
        <f t="shared" si="236"/>
        <v>4.5487952496610404</v>
      </c>
    </row>
    <row r="1925" spans="1:11" ht="13.5" x14ac:dyDescent="0.25">
      <c r="A1925" s="3">
        <f>TITRES_STAT!B1928</f>
        <v>44812</v>
      </c>
      <c r="B1925" s="6">
        <f>TITRES_STAT!D1928</f>
        <v>4.4314</v>
      </c>
      <c r="C1925" s="2">
        <f t="shared" si="237"/>
        <v>-0.11810000000000009</v>
      </c>
      <c r="D1925" s="2">
        <f t="shared" si="230"/>
        <v>4.5510000000000002</v>
      </c>
      <c r="E1925" s="2">
        <f t="shared" si="232"/>
        <v>4.4704899999999999</v>
      </c>
      <c r="F1925" s="2">
        <f t="shared" si="233"/>
        <v>4.4069749999999992</v>
      </c>
      <c r="G1925" s="2">
        <f t="shared" si="235"/>
        <v>4.5315380000000003</v>
      </c>
      <c r="H1925" s="2">
        <f t="shared" si="231"/>
        <v>4.6322624999999986</v>
      </c>
      <c r="I1925" s="2">
        <f t="array" ref="I1925">SUMPRODUCT(B1909:B1928, (ROW(B1909:B1928)-ROW(B1909)+1)) / (20*21/2)</f>
        <v>4.4836833333333344</v>
      </c>
      <c r="J1925" s="2">
        <f t="shared" si="234"/>
        <v>4.4514712880005467</v>
      </c>
      <c r="K1925" s="2">
        <f t="shared" si="236"/>
        <v>4.5441915143802154</v>
      </c>
    </row>
    <row r="1926" spans="1:11" ht="13.5" x14ac:dyDescent="0.25">
      <c r="A1926" s="3">
        <f>TITRES_STAT!B1929</f>
        <v>44813</v>
      </c>
      <c r="B1926" s="6">
        <f>TITRES_STAT!D1929</f>
        <v>4.5643000000000002</v>
      </c>
      <c r="C1926" s="2">
        <f t="shared" si="237"/>
        <v>0.13290000000000024</v>
      </c>
      <c r="D1926" s="2">
        <f t="shared" ref="D1926:D1989" si="238">AVERAGE(B1922:B1926)</f>
        <v>4.5347600000000003</v>
      </c>
      <c r="E1926" s="2">
        <f t="shared" si="232"/>
        <v>4.4926500000000003</v>
      </c>
      <c r="F1926" s="2">
        <f t="shared" si="233"/>
        <v>4.421009999999999</v>
      </c>
      <c r="G1926" s="2">
        <f t="shared" si="235"/>
        <v>4.5188160000000002</v>
      </c>
      <c r="H1926" s="2">
        <f t="shared" si="231"/>
        <v>4.6343019999999999</v>
      </c>
      <c r="I1926" s="2">
        <f t="array" ref="I1926">SUMPRODUCT(B1910:B1929, (ROW(B1910:B1929)-ROW(B1910)+1)) / (20*21/2)</f>
        <v>4.4924452380952378</v>
      </c>
      <c r="J1926" s="2">
        <f t="shared" si="234"/>
        <v>4.4622168796195423</v>
      </c>
      <c r="K1926" s="2">
        <f t="shared" si="236"/>
        <v>4.5449800824437361</v>
      </c>
    </row>
    <row r="1927" spans="1:11" ht="13.5" x14ac:dyDescent="0.25">
      <c r="A1927" s="3">
        <f>TITRES_STAT!B1930</f>
        <v>44816</v>
      </c>
      <c r="B1927" s="6">
        <f>TITRES_STAT!D1930</f>
        <v>4.4977999999999998</v>
      </c>
      <c r="C1927" s="2">
        <f t="shared" si="237"/>
        <v>-6.6500000000000448E-2</v>
      </c>
      <c r="D1927" s="2">
        <f t="shared" si="238"/>
        <v>4.5185000000000004</v>
      </c>
      <c r="E1927" s="2">
        <f t="shared" si="232"/>
        <v>4.5074200000000006</v>
      </c>
      <c r="F1927" s="2">
        <f t="shared" si="233"/>
        <v>4.4317199999999994</v>
      </c>
      <c r="G1927" s="2">
        <f t="shared" si="235"/>
        <v>4.5047639999999998</v>
      </c>
      <c r="H1927" s="2">
        <f t="shared" si="231"/>
        <v>4.6363064999999999</v>
      </c>
      <c r="I1927" s="2">
        <f t="array" ref="I1927">SUMPRODUCT(B1911:B1930, (ROW(B1911:B1930)-ROW(B1911)+1)) / (20*21/2)</f>
        <v>4.4968038095238096</v>
      </c>
      <c r="J1927" s="2">
        <f t="shared" si="234"/>
        <v>4.4656057482272047</v>
      </c>
      <c r="K1927" s="2">
        <f t="shared" si="236"/>
        <v>4.5431298831322176</v>
      </c>
    </row>
    <row r="1928" spans="1:11" ht="13.5" x14ac:dyDescent="0.25">
      <c r="A1928" s="3">
        <f>TITRES_STAT!B1931</f>
        <v>44817</v>
      </c>
      <c r="B1928" s="6">
        <f>TITRES_STAT!D1931</f>
        <v>4.5643000000000002</v>
      </c>
      <c r="C1928" s="2">
        <f t="shared" si="237"/>
        <v>6.6500000000000448E-2</v>
      </c>
      <c r="D1928" s="2">
        <f t="shared" si="238"/>
        <v>4.5214599999999994</v>
      </c>
      <c r="E1928" s="2">
        <f t="shared" si="232"/>
        <v>4.5288400000000006</v>
      </c>
      <c r="F1928" s="2">
        <f t="shared" si="233"/>
        <v>4.4427999999999992</v>
      </c>
      <c r="G1928" s="2">
        <f t="shared" si="235"/>
        <v>4.4956100000000001</v>
      </c>
      <c r="H1928" s="2">
        <f t="shared" si="231"/>
        <v>4.6384784999999988</v>
      </c>
      <c r="I1928" s="2">
        <f t="array" ref="I1928">SUMPRODUCT(B1912:B1931, (ROW(B1912:B1931)-ROW(B1912)+1)) / (20*21/2)</f>
        <v>4.5085538095238098</v>
      </c>
      <c r="J1928" s="2">
        <f t="shared" si="234"/>
        <v>4.4750052007769945</v>
      </c>
      <c r="K1928" s="2">
        <f t="shared" si="236"/>
        <v>4.5439600837936993</v>
      </c>
    </row>
    <row r="1929" spans="1:11" ht="13.5" x14ac:dyDescent="0.25">
      <c r="A1929" s="3">
        <f>TITRES_STAT!B1932</f>
        <v>44818</v>
      </c>
      <c r="B1929" s="6">
        <f>TITRES_STAT!D1932</f>
        <v>4.5347999999999997</v>
      </c>
      <c r="C1929" s="2">
        <f t="shared" si="237"/>
        <v>-2.9500000000000526E-2</v>
      </c>
      <c r="D1929" s="2">
        <f t="shared" si="238"/>
        <v>4.5185200000000005</v>
      </c>
      <c r="E1929" s="2">
        <f t="shared" si="232"/>
        <v>4.5473100000000004</v>
      </c>
      <c r="F1929" s="2">
        <f t="shared" si="233"/>
        <v>4.4520350000000004</v>
      </c>
      <c r="G1929" s="2">
        <f t="shared" si="235"/>
        <v>4.4871879999999997</v>
      </c>
      <c r="H1929" s="2">
        <f t="shared" si="231"/>
        <v>4.6402054999999987</v>
      </c>
      <c r="I1929" s="2">
        <f t="array" ref="I1929">SUMPRODUCT(B1913:B1932, (ROW(B1913:B1932)-ROW(B1913)+1)) / (20*21/2)</f>
        <v>4.5178390476190478</v>
      </c>
      <c r="J1929" s="2">
        <f t="shared" si="234"/>
        <v>4.480699943560138</v>
      </c>
      <c r="K1929" s="2">
        <f t="shared" si="236"/>
        <v>4.5436008648213972</v>
      </c>
    </row>
    <row r="1930" spans="1:11" ht="13.5" x14ac:dyDescent="0.25">
      <c r="A1930" s="3">
        <f>TITRES_STAT!B1933</f>
        <v>44819</v>
      </c>
      <c r="B1930" s="6">
        <f>TITRES_STAT!D1933</f>
        <v>4.4977999999999998</v>
      </c>
      <c r="C1930" s="2">
        <f t="shared" si="237"/>
        <v>-3.6999999999999922E-2</v>
      </c>
      <c r="D1930" s="2">
        <f t="shared" si="238"/>
        <v>4.5317999999999996</v>
      </c>
      <c r="E1930" s="2">
        <f t="shared" si="232"/>
        <v>4.5413999999999994</v>
      </c>
      <c r="F1930" s="2">
        <f t="shared" si="233"/>
        <v>4.4557250000000002</v>
      </c>
      <c r="G1930" s="2">
        <f t="shared" si="235"/>
        <v>4.4793580000000004</v>
      </c>
      <c r="H1930" s="2">
        <f t="shared" ref="H1930:H1993" si="239">AVERAGE(B1731:B1930)</f>
        <v>4.6417475000000001</v>
      </c>
      <c r="I1930" s="2">
        <f t="array" ref="I1930">SUMPRODUCT(B1914:B1933, (ROW(B1914:B1933)-ROW(B1914)+1)) / (20*21/2)</f>
        <v>4.5233299999999996</v>
      </c>
      <c r="J1930" s="2">
        <f t="shared" si="234"/>
        <v>4.482328520363934</v>
      </c>
      <c r="K1930" s="2">
        <f t="shared" si="236"/>
        <v>4.5418047524754606</v>
      </c>
    </row>
    <row r="1931" spans="1:11" ht="13.5" x14ac:dyDescent="0.25">
      <c r="A1931" s="3">
        <f>TITRES_STAT!B1934</f>
        <v>44820</v>
      </c>
      <c r="B1931" s="6">
        <f>TITRES_STAT!D1934</f>
        <v>4.5791000000000004</v>
      </c>
      <c r="C1931" s="2">
        <f t="shared" si="237"/>
        <v>8.1300000000000594E-2</v>
      </c>
      <c r="D1931" s="2">
        <f t="shared" si="238"/>
        <v>4.5347600000000003</v>
      </c>
      <c r="E1931" s="2">
        <f t="shared" si="232"/>
        <v>4.5347600000000003</v>
      </c>
      <c r="F1931" s="2">
        <f t="shared" si="233"/>
        <v>4.4668049999999999</v>
      </c>
      <c r="G1931" s="2">
        <f t="shared" si="235"/>
        <v>4.4719720000000001</v>
      </c>
      <c r="H1931" s="2">
        <f t="shared" si="239"/>
        <v>4.6440925000000002</v>
      </c>
      <c r="I1931" s="2">
        <f t="array" ref="I1931">SUMPRODUCT(B1915:B1934, (ROW(B1915:B1934)-ROW(B1915)+1)) / (20*21/2)</f>
        <v>4.5307861904761912</v>
      </c>
      <c r="J1931" s="2">
        <f t="shared" si="234"/>
        <v>4.4915448517578449</v>
      </c>
      <c r="K1931" s="2">
        <f t="shared" si="236"/>
        <v>4.5432673112019133</v>
      </c>
    </row>
    <row r="1932" spans="1:11" ht="13.5" x14ac:dyDescent="0.25">
      <c r="A1932" s="3">
        <f>TITRES_STAT!B1935</f>
        <v>44823</v>
      </c>
      <c r="B1932" s="6">
        <f>TITRES_STAT!D1935</f>
        <v>4.5643000000000002</v>
      </c>
      <c r="C1932" s="2">
        <f t="shared" si="237"/>
        <v>-1.4800000000000146E-2</v>
      </c>
      <c r="D1932" s="2">
        <f t="shared" si="238"/>
        <v>4.5480600000000004</v>
      </c>
      <c r="E1932" s="2">
        <f t="shared" ref="E1932:E1995" si="240">AVERAGE(B1923:B1932)</f>
        <v>4.5332800000000004</v>
      </c>
      <c r="F1932" s="2">
        <f t="shared" si="233"/>
        <v>4.4771450000000002</v>
      </c>
      <c r="G1932" s="2">
        <f t="shared" si="235"/>
        <v>4.4669500000000006</v>
      </c>
      <c r="H1932" s="2">
        <f t="shared" si="239"/>
        <v>4.6464295</v>
      </c>
      <c r="I1932" s="2">
        <f t="array" ref="I1932">SUMPRODUCT(B1916:B1935, (ROW(B1916:B1935)-ROW(B1916)+1)) / (20*21/2)</f>
        <v>4.5372576190476188</v>
      </c>
      <c r="J1932" s="2">
        <f t="shared" si="234"/>
        <v>4.498473913495193</v>
      </c>
      <c r="K1932" s="2">
        <f t="shared" si="236"/>
        <v>4.5440921225273287</v>
      </c>
    </row>
    <row r="1933" spans="1:11" ht="13.5" x14ac:dyDescent="0.25">
      <c r="A1933" s="3">
        <f>TITRES_STAT!B1936</f>
        <v>44824</v>
      </c>
      <c r="B1933" s="6">
        <f>TITRES_STAT!D1936</f>
        <v>4.5347999999999997</v>
      </c>
      <c r="C1933" s="2">
        <f t="shared" si="237"/>
        <v>-2.9500000000000526E-2</v>
      </c>
      <c r="D1933" s="2">
        <f t="shared" si="238"/>
        <v>4.54216</v>
      </c>
      <c r="E1933" s="2">
        <f t="shared" si="240"/>
        <v>4.5318099999999992</v>
      </c>
      <c r="F1933" s="2">
        <f t="shared" si="233"/>
        <v>4.4860100000000012</v>
      </c>
      <c r="G1933" s="2">
        <f t="shared" si="235"/>
        <v>4.4589740000000004</v>
      </c>
      <c r="H1933" s="2">
        <f t="shared" si="239"/>
        <v>4.6486190000000001</v>
      </c>
      <c r="I1933" s="2">
        <f t="array" ref="I1933">SUMPRODUCT(B1917:B1936, (ROW(B1917:B1936)-ROW(B1917)+1)) / (20*21/2)</f>
        <v>4.54186380952381</v>
      </c>
      <c r="J1933" s="2">
        <f t="shared" si="234"/>
        <v>4.5019335407813657</v>
      </c>
      <c r="K1933" s="2">
        <f t="shared" si="236"/>
        <v>4.5437277255654722</v>
      </c>
    </row>
    <row r="1934" spans="1:11" ht="13.5" x14ac:dyDescent="0.25">
      <c r="A1934" s="3">
        <f>TITRES_STAT!B1937</f>
        <v>44825</v>
      </c>
      <c r="B1934" s="6">
        <f>TITRES_STAT!D1937</f>
        <v>4.5643000000000002</v>
      </c>
      <c r="C1934" s="2">
        <f t="shared" si="237"/>
        <v>2.9500000000000526E-2</v>
      </c>
      <c r="D1934" s="2">
        <f t="shared" si="238"/>
        <v>4.5480600000000004</v>
      </c>
      <c r="E1934" s="2">
        <f t="shared" si="240"/>
        <v>4.53329</v>
      </c>
      <c r="F1934" s="2">
        <f t="shared" si="233"/>
        <v>4.4963500000000014</v>
      </c>
      <c r="G1934" s="2">
        <f t="shared" si="235"/>
        <v>4.4538040000000017</v>
      </c>
      <c r="H1934" s="2">
        <f t="shared" si="239"/>
        <v>4.6509559999999999</v>
      </c>
      <c r="I1934" s="2">
        <f t="array" ref="I1934">SUMPRODUCT(B1918:B1937, (ROW(B1918:B1937)-ROW(B1918)+1)) / (20*21/2)</f>
        <v>4.5426404761904768</v>
      </c>
      <c r="J1934" s="2">
        <f t="shared" si="234"/>
        <v>4.5078732035640927</v>
      </c>
      <c r="K1934" s="2">
        <f t="shared" si="236"/>
        <v>4.5445344814256501</v>
      </c>
    </row>
    <row r="1935" spans="1:11" ht="13.5" x14ac:dyDescent="0.25">
      <c r="A1935" s="3">
        <f>TITRES_STAT!B1938</f>
        <v>44826</v>
      </c>
      <c r="B1935" s="6">
        <f>TITRES_STAT!D1938</f>
        <v>4.5643000000000002</v>
      </c>
      <c r="C1935" s="2">
        <f t="shared" si="237"/>
        <v>0</v>
      </c>
      <c r="D1935" s="2">
        <f t="shared" si="238"/>
        <v>4.5613599999999996</v>
      </c>
      <c r="E1935" s="2">
        <f t="shared" si="240"/>
        <v>4.5465800000000005</v>
      </c>
      <c r="F1935" s="2">
        <f t="shared" si="233"/>
        <v>4.5085350000000002</v>
      </c>
      <c r="G1935" s="2">
        <f t="shared" si="235"/>
        <v>4.4484860000000008</v>
      </c>
      <c r="H1935" s="2">
        <f t="shared" si="239"/>
        <v>4.6532929999999997</v>
      </c>
      <c r="I1935" s="2">
        <f t="array" ref="I1935">SUMPRODUCT(B1919:B1938, (ROW(B1919:B1938)-ROW(B1919)+1)) / (20*21/2)</f>
        <v>4.5404585714285712</v>
      </c>
      <c r="J1935" s="2">
        <f t="shared" si="234"/>
        <v>4.5132471841770361</v>
      </c>
      <c r="K1935" s="2">
        <f t="shared" si="236"/>
        <v>4.545309599801115</v>
      </c>
    </row>
    <row r="1936" spans="1:11" ht="13.5" x14ac:dyDescent="0.25">
      <c r="A1936" s="3">
        <f>TITRES_STAT!B1939</f>
        <v>44827</v>
      </c>
      <c r="B1936" s="6">
        <f>TITRES_STAT!D1939</f>
        <v>4.5568999999999997</v>
      </c>
      <c r="C1936" s="2">
        <f t="shared" si="237"/>
        <v>-7.4000000000005173E-3</v>
      </c>
      <c r="D1936" s="2">
        <f t="shared" si="238"/>
        <v>4.5569199999999999</v>
      </c>
      <c r="E1936" s="2">
        <f t="shared" si="240"/>
        <v>4.5458400000000001</v>
      </c>
      <c r="F1936" s="2">
        <f t="shared" si="233"/>
        <v>4.5192450000000006</v>
      </c>
      <c r="G1936" s="2">
        <f t="shared" si="235"/>
        <v>4.4422820000000014</v>
      </c>
      <c r="H1936" s="2">
        <f t="shared" si="239"/>
        <v>4.6556259999999989</v>
      </c>
      <c r="I1936" s="2">
        <f t="array" ref="I1936">SUMPRODUCT(B1920:B1939, (ROW(B1920:B1939)-ROW(B1920)+1)) / (20*21/2)</f>
        <v>4.5368333333333331</v>
      </c>
      <c r="J1936" s="2">
        <f t="shared" si="234"/>
        <v>4.5174045952077941</v>
      </c>
      <c r="K1936" s="2">
        <f t="shared" si="236"/>
        <v>4.5457641252991108</v>
      </c>
    </row>
    <row r="1937" spans="1:11" ht="13.5" x14ac:dyDescent="0.25">
      <c r="A1937" s="3">
        <f>TITRES_STAT!B1940</f>
        <v>44830</v>
      </c>
      <c r="B1937" s="6">
        <f>TITRES_STAT!D1940</f>
        <v>4.5274000000000001</v>
      </c>
      <c r="C1937" s="2">
        <f t="shared" si="237"/>
        <v>-2.9499999999999638E-2</v>
      </c>
      <c r="D1937" s="2">
        <f t="shared" si="238"/>
        <v>4.5495399999999995</v>
      </c>
      <c r="E1937" s="2">
        <f t="shared" si="240"/>
        <v>4.5488</v>
      </c>
      <c r="F1937" s="2">
        <f t="shared" si="233"/>
        <v>4.5281100000000007</v>
      </c>
      <c r="G1937" s="2">
        <f t="shared" si="235"/>
        <v>4.4357840000000017</v>
      </c>
      <c r="H1937" s="2">
        <f t="shared" si="239"/>
        <v>4.6578114999999993</v>
      </c>
      <c r="I1937" s="2">
        <f t="array" ref="I1937">SUMPRODUCT(B1921:B1940, (ROW(B1921:B1940)-ROW(B1921)+1)) / (20*21/2)</f>
        <v>4.5289904761904758</v>
      </c>
      <c r="J1937" s="2">
        <f t="shared" si="234"/>
        <v>4.5183565385213376</v>
      </c>
      <c r="K1937" s="2">
        <f t="shared" si="236"/>
        <v>4.5450439635226747</v>
      </c>
    </row>
    <row r="1938" spans="1:11" ht="13.5" x14ac:dyDescent="0.25">
      <c r="A1938" s="3">
        <f>TITRES_STAT!B1941</f>
        <v>44831</v>
      </c>
      <c r="B1938" s="6">
        <f>TITRES_STAT!D1941</f>
        <v>4.5052000000000003</v>
      </c>
      <c r="C1938" s="2">
        <f t="shared" si="237"/>
        <v>-2.2199999999999775E-2</v>
      </c>
      <c r="D1938" s="2">
        <f t="shared" si="238"/>
        <v>4.5436199999999998</v>
      </c>
      <c r="E1938" s="2">
        <f t="shared" si="240"/>
        <v>4.5428899999999999</v>
      </c>
      <c r="F1938" s="2">
        <f t="shared" si="233"/>
        <v>4.5358650000000003</v>
      </c>
      <c r="G1938" s="2">
        <f t="shared" si="235"/>
        <v>4.4288420000000022</v>
      </c>
      <c r="H1938" s="2">
        <f t="shared" si="239"/>
        <v>4.6598529999999974</v>
      </c>
      <c r="I1938" s="2">
        <f t="array" ref="I1938">SUMPRODUCT(B1922:B1941, (ROW(B1922:B1941)-ROW(B1922)+1)) / (20*21/2)</f>
        <v>4.5251190476190475</v>
      </c>
      <c r="J1938" s="2">
        <f t="shared" si="234"/>
        <v>4.5171035348526383</v>
      </c>
      <c r="K1938" s="2">
        <f t="shared" si="236"/>
        <v>4.5434814551492373</v>
      </c>
    </row>
    <row r="1939" spans="1:11" ht="13.5" x14ac:dyDescent="0.25">
      <c r="A1939" s="3">
        <f>TITRES_STAT!B1942</f>
        <v>44832</v>
      </c>
      <c r="B1939" s="6">
        <f>TITRES_STAT!D1942</f>
        <v>4.4977999999999998</v>
      </c>
      <c r="C1939" s="2">
        <f t="shared" si="237"/>
        <v>-7.4000000000005173E-3</v>
      </c>
      <c r="D1939" s="2">
        <f t="shared" si="238"/>
        <v>4.5303200000000006</v>
      </c>
      <c r="E1939" s="2">
        <f t="shared" si="240"/>
        <v>4.5391899999999996</v>
      </c>
      <c r="F1939" s="2">
        <f t="shared" si="233"/>
        <v>4.5432499999999996</v>
      </c>
      <c r="G1939" s="2">
        <f t="shared" si="235"/>
        <v>4.4250000000000016</v>
      </c>
      <c r="H1939" s="2">
        <f t="shared" si="239"/>
        <v>4.6619234999999977</v>
      </c>
      <c r="I1939" s="2">
        <f t="array" ref="I1939">SUMPRODUCT(B1923:B1942, (ROW(B1923:B1942)-ROW(B1923)+1)) / (20*21/2)</f>
        <v>4.5177319047619049</v>
      </c>
      <c r="J1939" s="2">
        <f t="shared" si="234"/>
        <v>4.5152651029619104</v>
      </c>
      <c r="K1939" s="2">
        <f t="shared" si="236"/>
        <v>4.5416900255355426</v>
      </c>
    </row>
    <row r="1940" spans="1:11" ht="13.5" x14ac:dyDescent="0.25">
      <c r="A1940" s="3">
        <f>TITRES_STAT!B1943</f>
        <v>44833</v>
      </c>
      <c r="B1940" s="6">
        <f>TITRES_STAT!D1943</f>
        <v>4.4608999999999996</v>
      </c>
      <c r="C1940" s="2">
        <f t="shared" si="237"/>
        <v>-3.6900000000000155E-2</v>
      </c>
      <c r="D1940" s="2">
        <f t="shared" si="238"/>
        <v>4.5096399999999992</v>
      </c>
      <c r="E1940" s="2">
        <f t="shared" si="240"/>
        <v>4.5354999999999999</v>
      </c>
      <c r="F1940" s="2">
        <f t="shared" ref="F1940:F2003" si="241">AVERAGE(B1921:B1940)</f>
        <v>4.5384499999999992</v>
      </c>
      <c r="G1940" s="2">
        <f t="shared" si="235"/>
        <v>4.4236700000000013</v>
      </c>
      <c r="H1940" s="2">
        <f t="shared" si="239"/>
        <v>4.6638094999999975</v>
      </c>
      <c r="I1940" s="2">
        <f t="array" ref="I1940">SUMPRODUCT(B1924:B1943, (ROW(B1924:B1943)-ROW(B1924)+1)) / (20*21/2)</f>
        <v>4.5193809523809518</v>
      </c>
      <c r="J1940" s="2">
        <f t="shared" si="234"/>
        <v>4.5100874741083956</v>
      </c>
      <c r="K1940" s="2">
        <f t="shared" si="236"/>
        <v>4.5385217892400309</v>
      </c>
    </row>
    <row r="1941" spans="1:11" ht="13.5" x14ac:dyDescent="0.25">
      <c r="A1941" s="3">
        <f>TITRES_STAT!B1944</f>
        <v>44834</v>
      </c>
      <c r="B1941" s="6">
        <f>TITRES_STAT!D1944</f>
        <v>4.4977999999999998</v>
      </c>
      <c r="C1941" s="2">
        <f t="shared" si="237"/>
        <v>3.6900000000000155E-2</v>
      </c>
      <c r="D1941" s="2">
        <f t="shared" si="238"/>
        <v>4.4978199999999999</v>
      </c>
      <c r="E1941" s="2">
        <f t="shared" si="240"/>
        <v>4.5273699999999995</v>
      </c>
      <c r="F1941" s="2">
        <f t="shared" si="241"/>
        <v>4.5310649999999999</v>
      </c>
      <c r="G1941" s="2">
        <f t="shared" si="235"/>
        <v>4.4252940000000009</v>
      </c>
      <c r="H1941" s="2">
        <f t="shared" si="239"/>
        <v>4.6659789999999983</v>
      </c>
      <c r="I1941" s="2">
        <f t="array" ref="I1941">SUMPRODUCT(B1925:B1944, (ROW(B1925:B1944)-ROW(B1925)+1)) / (20*21/2)</f>
        <v>4.5245890476190471</v>
      </c>
      <c r="J1941" s="2">
        <f t="shared" ref="J1941:J2004" si="242">$J$4*B1941+J1940*(1-$J$4)</f>
        <v>4.5089172384790253</v>
      </c>
      <c r="K1941" s="2">
        <f t="shared" si="236"/>
        <v>4.5369248563286577</v>
      </c>
    </row>
    <row r="1942" spans="1:11" ht="13.5" x14ac:dyDescent="0.25">
      <c r="A1942" s="3">
        <f>TITRES_STAT!B1945</f>
        <v>44837</v>
      </c>
      <c r="B1942" s="6">
        <f>TITRES_STAT!D1945</f>
        <v>4.4535</v>
      </c>
      <c r="C1942" s="2">
        <f t="shared" si="237"/>
        <v>-4.4299999999999784E-2</v>
      </c>
      <c r="D1942" s="2">
        <f t="shared" si="238"/>
        <v>4.4830399999999999</v>
      </c>
      <c r="E1942" s="2">
        <f t="shared" si="240"/>
        <v>4.5162899999999997</v>
      </c>
      <c r="F1942" s="2">
        <f t="shared" si="241"/>
        <v>4.5247849999999996</v>
      </c>
      <c r="G1942" s="2">
        <f t="shared" si="235"/>
        <v>4.4281000000000015</v>
      </c>
      <c r="H1942" s="2">
        <f t="shared" si="239"/>
        <v>4.6679604999999977</v>
      </c>
      <c r="I1942" s="2">
        <f t="array" ref="I1942">SUMPRODUCT(B1926:B1945, (ROW(B1926:B1945)-ROW(B1926)+1)) / (20*21/2)</f>
        <v>4.5296561904761905</v>
      </c>
      <c r="J1942" s="2">
        <f t="shared" si="242"/>
        <v>4.503639406242927</v>
      </c>
      <c r="K1942" s="2">
        <f t="shared" si="236"/>
        <v>4.5336532933353775</v>
      </c>
    </row>
    <row r="1943" spans="1:11" ht="13.5" x14ac:dyDescent="0.25">
      <c r="A1943" s="3">
        <f>TITRES_STAT!B1946</f>
        <v>44838</v>
      </c>
      <c r="B1943" s="6">
        <f>TITRES_STAT!D1946</f>
        <v>4.5420999999999996</v>
      </c>
      <c r="C1943" s="2">
        <f t="shared" si="237"/>
        <v>8.8599999999999568E-2</v>
      </c>
      <c r="D1943" s="2">
        <f t="shared" si="238"/>
        <v>4.4904200000000003</v>
      </c>
      <c r="E1943" s="2">
        <f t="shared" si="240"/>
        <v>4.5170199999999996</v>
      </c>
      <c r="F1943" s="2">
        <f t="shared" si="241"/>
        <v>4.5244149999999994</v>
      </c>
      <c r="G1943" s="2">
        <f t="shared" si="235"/>
        <v>4.4310540000000014</v>
      </c>
      <c r="H1943" s="2">
        <f t="shared" si="239"/>
        <v>4.6703849999999969</v>
      </c>
      <c r="I1943" s="2">
        <f t="array" ref="I1943">SUMPRODUCT(B1927:B1946, (ROW(B1927:B1946)-ROW(B1927)+1)) / (20*21/2)</f>
        <v>4.5340199999999999</v>
      </c>
      <c r="J1943" s="2">
        <f t="shared" si="242"/>
        <v>4.5073023199340767</v>
      </c>
      <c r="K1943" s="2">
        <f t="shared" si="236"/>
        <v>4.5339845367339899</v>
      </c>
    </row>
    <row r="1944" spans="1:11" ht="13.5" x14ac:dyDescent="0.25">
      <c r="A1944" s="3">
        <f>TITRES_STAT!B1947</f>
        <v>44839</v>
      </c>
      <c r="B1944" s="6">
        <f>TITRES_STAT!D1947</f>
        <v>4.5791000000000004</v>
      </c>
      <c r="C1944" s="2">
        <f t="shared" si="237"/>
        <v>3.700000000000081E-2</v>
      </c>
      <c r="D1944" s="2">
        <f t="shared" si="238"/>
        <v>4.5066800000000002</v>
      </c>
      <c r="E1944" s="2">
        <f t="shared" si="240"/>
        <v>4.5185000000000004</v>
      </c>
      <c r="F1944" s="2">
        <f t="shared" si="241"/>
        <v>4.5258950000000002</v>
      </c>
      <c r="G1944" s="2">
        <f t="shared" si="235"/>
        <v>4.4357820000000014</v>
      </c>
      <c r="H1944" s="2">
        <f t="shared" si="239"/>
        <v>4.6732914999999977</v>
      </c>
      <c r="I1944" s="2">
        <f t="array" ref="I1944">SUMPRODUCT(B1928:B1947, (ROW(B1928:B1947)-ROW(B1928)+1)) / (20*21/2)</f>
        <v>4.538313333333333</v>
      </c>
      <c r="J1944" s="2">
        <f t="shared" si="242"/>
        <v>4.5141401942260693</v>
      </c>
      <c r="K1944" s="2">
        <f t="shared" si="236"/>
        <v>4.5357537705875588</v>
      </c>
    </row>
    <row r="1945" spans="1:11" ht="13.5" x14ac:dyDescent="0.25">
      <c r="A1945" s="3">
        <f>TITRES_STAT!B1948</f>
        <v>44840</v>
      </c>
      <c r="B1945" s="6">
        <f>TITRES_STAT!D1948</f>
        <v>4.5791000000000004</v>
      </c>
      <c r="C1945" s="2">
        <f t="shared" si="237"/>
        <v>0</v>
      </c>
      <c r="D1945" s="2">
        <f t="shared" si="238"/>
        <v>4.5303199999999997</v>
      </c>
      <c r="E1945" s="2">
        <f t="shared" si="240"/>
        <v>4.5199799999999994</v>
      </c>
      <c r="F1945" s="2">
        <f t="shared" si="241"/>
        <v>4.5332799999999995</v>
      </c>
      <c r="G1945" s="2">
        <f t="shared" si="235"/>
        <v>4.4418380000000015</v>
      </c>
      <c r="H1945" s="2">
        <f t="shared" si="239"/>
        <v>4.6763634999999981</v>
      </c>
      <c r="I1945" s="2">
        <f t="array" ref="I1945">SUMPRODUCT(B1929:B1948, (ROW(B1929:B1948)-ROW(B1929)+1)) / (20*21/2)</f>
        <v>4.5450290476190478</v>
      </c>
      <c r="J1945" s="2">
        <f t="shared" si="242"/>
        <v>4.5203268423950149</v>
      </c>
      <c r="K1945" s="2">
        <f t="shared" si="236"/>
        <v>4.5374536227213804</v>
      </c>
    </row>
    <row r="1946" spans="1:11" ht="13.5" x14ac:dyDescent="0.25">
      <c r="A1946" s="3">
        <f>TITRES_STAT!B1949</f>
        <v>44841</v>
      </c>
      <c r="B1946" s="6">
        <f>TITRES_STAT!D1949</f>
        <v>4.5791000000000004</v>
      </c>
      <c r="C1946" s="2">
        <f t="shared" si="237"/>
        <v>0</v>
      </c>
      <c r="D1946" s="2">
        <f t="shared" si="238"/>
        <v>4.5465800000000005</v>
      </c>
      <c r="E1946" s="2">
        <f t="shared" si="240"/>
        <v>4.5221999999999998</v>
      </c>
      <c r="F1946" s="2">
        <f t="shared" si="241"/>
        <v>4.5340199999999999</v>
      </c>
      <c r="G1946" s="2">
        <f t="shared" si="235"/>
        <v>4.4477480000000016</v>
      </c>
      <c r="H1946" s="2">
        <f t="shared" si="239"/>
        <v>4.679269999999998</v>
      </c>
      <c r="I1946" s="2">
        <f t="array" ref="I1946">SUMPRODUCT(B1930:B1949, (ROW(B1930:B1949)-ROW(B1930)+1)) / (20*21/2)</f>
        <v>4.5515338095238098</v>
      </c>
      <c r="J1946" s="2">
        <f t="shared" si="242"/>
        <v>4.5259242859764424</v>
      </c>
      <c r="K1946" s="2">
        <f t="shared" si="236"/>
        <v>4.5390868139872085</v>
      </c>
    </row>
    <row r="1947" spans="1:11" ht="13.5" x14ac:dyDescent="0.25">
      <c r="A1947" s="3">
        <f>TITRES_STAT!B1950</f>
        <v>44844</v>
      </c>
      <c r="B1947" s="6">
        <f>TITRES_STAT!D1950</f>
        <v>4.5791000000000004</v>
      </c>
      <c r="C1947" s="2">
        <f t="shared" si="237"/>
        <v>0</v>
      </c>
      <c r="D1947" s="2">
        <f t="shared" si="238"/>
        <v>4.5717000000000008</v>
      </c>
      <c r="E1947" s="2">
        <f t="shared" si="240"/>
        <v>4.5273699999999995</v>
      </c>
      <c r="F1947" s="2">
        <f t="shared" si="241"/>
        <v>4.5380849999999997</v>
      </c>
      <c r="G1947" s="2">
        <f t="shared" si="235"/>
        <v>4.4521800000000011</v>
      </c>
      <c r="H1947" s="2">
        <f t="shared" si="239"/>
        <v>4.6818794999999982</v>
      </c>
      <c r="I1947" s="2">
        <f t="array" ref="I1947">SUMPRODUCT(B1931:B1950, (ROW(B1931:B1950)-ROW(B1931)+1)) / (20*21/2)</f>
        <v>4.5583919047619048</v>
      </c>
      <c r="J1947" s="2">
        <f t="shared" si="242"/>
        <v>4.5309886396929713</v>
      </c>
      <c r="K1947" s="2">
        <f t="shared" si="236"/>
        <v>4.5406559585367301</v>
      </c>
    </row>
    <row r="1948" spans="1:11" ht="13.5" x14ac:dyDescent="0.25">
      <c r="A1948" s="3">
        <f>TITRES_STAT!B1951</f>
        <v>44845</v>
      </c>
      <c r="B1948" s="6">
        <f>TITRES_STAT!D1951</f>
        <v>4.6086</v>
      </c>
      <c r="C1948" s="2">
        <f t="shared" si="237"/>
        <v>2.9499999999999638E-2</v>
      </c>
      <c r="D1948" s="2">
        <f t="shared" si="238"/>
        <v>4.585</v>
      </c>
      <c r="E1948" s="2">
        <f t="shared" si="240"/>
        <v>4.5377100000000006</v>
      </c>
      <c r="F1948" s="2">
        <f t="shared" si="241"/>
        <v>4.5402999999999993</v>
      </c>
      <c r="G1948" s="2">
        <f t="shared" si="235"/>
        <v>4.4574980000000011</v>
      </c>
      <c r="H1948" s="2">
        <f t="shared" si="239"/>
        <v>4.6846029999999983</v>
      </c>
      <c r="I1948" s="2">
        <f t="array" ref="I1948">SUMPRODUCT(B1932:B1951, (ROW(B1932:B1951)-ROW(B1932)+1)) / (20*21/2)</f>
        <v>4.5653919047619036</v>
      </c>
      <c r="J1948" s="2">
        <f t="shared" si="242"/>
        <v>4.5383801978174505</v>
      </c>
      <c r="K1948" s="2">
        <f t="shared" si="236"/>
        <v>4.5433204307509767</v>
      </c>
    </row>
    <row r="1949" spans="1:11" ht="13.5" x14ac:dyDescent="0.25">
      <c r="A1949" s="3">
        <f>TITRES_STAT!B1952</f>
        <v>44846</v>
      </c>
      <c r="B1949" s="6">
        <f>TITRES_STAT!D1952</f>
        <v>4.6086</v>
      </c>
      <c r="C1949" s="2">
        <f t="shared" si="237"/>
        <v>0</v>
      </c>
      <c r="D1949" s="2">
        <f t="shared" si="238"/>
        <v>4.5908999999999995</v>
      </c>
      <c r="E1949" s="2">
        <f t="shared" si="240"/>
        <v>4.5487900000000012</v>
      </c>
      <c r="F1949" s="2">
        <f t="shared" si="241"/>
        <v>4.5439899999999991</v>
      </c>
      <c r="G1949" s="2">
        <f t="shared" si="235"/>
        <v>4.4625200000000014</v>
      </c>
      <c r="H1949" s="2">
        <f t="shared" si="239"/>
        <v>4.6872274999999988</v>
      </c>
      <c r="I1949" s="2">
        <f t="array" ref="I1949">SUMPRODUCT(B1933:B1952, (ROW(B1933:B1952)-ROW(B1933)+1)) / (20*21/2)</f>
        <v>4.5721809523809522</v>
      </c>
      <c r="J1949" s="2">
        <f t="shared" si="242"/>
        <v>4.545067798025312</v>
      </c>
      <c r="K1949" s="2">
        <f t="shared" si="236"/>
        <v>4.5458804138587823</v>
      </c>
    </row>
    <row r="1950" spans="1:11" ht="13.5" x14ac:dyDescent="0.25">
      <c r="A1950" s="3">
        <f>TITRES_STAT!B1953</f>
        <v>44847</v>
      </c>
      <c r="B1950" s="6">
        <f>TITRES_STAT!D1953</f>
        <v>4.6159999999999997</v>
      </c>
      <c r="C1950" s="2">
        <f t="shared" si="237"/>
        <v>7.3999999999996291E-3</v>
      </c>
      <c r="D1950" s="2">
        <f t="shared" si="238"/>
        <v>4.5982799999999999</v>
      </c>
      <c r="E1950" s="2">
        <f t="shared" si="240"/>
        <v>4.5643000000000002</v>
      </c>
      <c r="F1950" s="2">
        <f t="shared" si="241"/>
        <v>4.5498999999999992</v>
      </c>
      <c r="G1950" s="2">
        <f t="shared" si="235"/>
        <v>4.467690000000001</v>
      </c>
      <c r="H1950" s="2">
        <f t="shared" si="239"/>
        <v>4.6898889999999973</v>
      </c>
      <c r="I1950" s="2">
        <f t="array" ref="I1950">SUMPRODUCT(B1934:B1953, (ROW(B1934:B1953)-ROW(B1934)+1)) / (20*21/2)</f>
        <v>4.5786885714285726</v>
      </c>
      <c r="J1950" s="2">
        <f t="shared" si="242"/>
        <v>4.5518232458324253</v>
      </c>
      <c r="K1950" s="2">
        <f t="shared" si="236"/>
        <v>4.5486302015505951</v>
      </c>
    </row>
    <row r="1951" spans="1:11" ht="13.5" x14ac:dyDescent="0.25">
      <c r="A1951" s="3">
        <f>TITRES_STAT!B1954</f>
        <v>44848</v>
      </c>
      <c r="B1951" s="6">
        <f>TITRES_STAT!D1954</f>
        <v>4.6234000000000002</v>
      </c>
      <c r="C1951" s="2">
        <f t="shared" si="237"/>
        <v>7.4000000000005173E-3</v>
      </c>
      <c r="D1951" s="2">
        <f t="shared" si="238"/>
        <v>4.6071399999999993</v>
      </c>
      <c r="E1951" s="2">
        <f t="shared" si="240"/>
        <v>4.5768600000000008</v>
      </c>
      <c r="F1951" s="2">
        <f t="shared" si="241"/>
        <v>4.5521149999999988</v>
      </c>
      <c r="G1951" s="2">
        <f t="shared" si="235"/>
        <v>4.4731560000000012</v>
      </c>
      <c r="H1951" s="2">
        <f t="shared" si="239"/>
        <v>4.6926204999999976</v>
      </c>
      <c r="I1951" s="2">
        <f t="array" ref="I1951">SUMPRODUCT(B1935:B1954, (ROW(B1935:B1954)-ROW(B1935)+1)) / (20*21/2)</f>
        <v>4.5840695238095241</v>
      </c>
      <c r="J1951" s="2">
        <f t="shared" si="242"/>
        <v>4.5586400795626698</v>
      </c>
      <c r="K1951" s="2">
        <f t="shared" si="236"/>
        <v>4.5515623505093954</v>
      </c>
    </row>
    <row r="1952" spans="1:11" ht="13.5" x14ac:dyDescent="0.25">
      <c r="A1952" s="3">
        <f>TITRES_STAT!B1955</f>
        <v>44851</v>
      </c>
      <c r="B1952" s="6">
        <f>TITRES_STAT!D1955</f>
        <v>4.6234000000000002</v>
      </c>
      <c r="C1952" s="2">
        <f t="shared" si="237"/>
        <v>0</v>
      </c>
      <c r="D1952" s="2">
        <f t="shared" si="238"/>
        <v>4.6160000000000005</v>
      </c>
      <c r="E1952" s="2">
        <f t="shared" si="240"/>
        <v>4.5938500000000007</v>
      </c>
      <c r="F1952" s="2">
        <f t="shared" si="241"/>
        <v>4.5550699999999988</v>
      </c>
      <c r="G1952" s="2">
        <f t="shared" si="235"/>
        <v>4.4793600000000016</v>
      </c>
      <c r="H1952" s="2">
        <f t="shared" si="239"/>
        <v>4.6954179999999983</v>
      </c>
      <c r="I1952" s="2">
        <f t="array" ref="I1952">SUMPRODUCT(B1936:B1955, (ROW(B1936:B1955)-ROW(B1936)+1)) / (20*21/2)</f>
        <v>4.5884995238095243</v>
      </c>
      <c r="J1952" s="2">
        <f t="shared" si="242"/>
        <v>4.5648076910328914</v>
      </c>
      <c r="K1952" s="2">
        <f t="shared" si="236"/>
        <v>4.554379513234518</v>
      </c>
    </row>
    <row r="1953" spans="1:11" ht="13.5" x14ac:dyDescent="0.25">
      <c r="A1953" s="3">
        <f>TITRES_STAT!B1956</f>
        <v>44852</v>
      </c>
      <c r="B1953" s="6">
        <f>TITRES_STAT!D1956</f>
        <v>4.6234000000000002</v>
      </c>
      <c r="C1953" s="2">
        <f t="shared" si="237"/>
        <v>0</v>
      </c>
      <c r="D1953" s="2">
        <f t="shared" si="238"/>
        <v>4.6189599999999995</v>
      </c>
      <c r="E1953" s="2">
        <f t="shared" si="240"/>
        <v>4.6019800000000002</v>
      </c>
      <c r="F1953" s="2">
        <f t="shared" si="241"/>
        <v>4.559499999999999</v>
      </c>
      <c r="G1953" s="2">
        <f t="shared" si="235"/>
        <v>4.4846780000000015</v>
      </c>
      <c r="H1953" s="2">
        <f t="shared" si="239"/>
        <v>4.6982154999999972</v>
      </c>
      <c r="I1953" s="2">
        <f t="array" ref="I1953">SUMPRODUCT(B1937:B1956, (ROW(B1937:B1956)-ROW(B1937)+1)) / (20*21/2)</f>
        <v>4.5920138095238094</v>
      </c>
      <c r="J1953" s="2">
        <f t="shared" si="242"/>
        <v>4.57038791093452</v>
      </c>
      <c r="K1953" s="2">
        <f t="shared" si="236"/>
        <v>4.557086198990028</v>
      </c>
    </row>
    <row r="1954" spans="1:11" ht="13.5" x14ac:dyDescent="0.25">
      <c r="A1954" s="3">
        <f>TITRES_STAT!B1957</f>
        <v>44853</v>
      </c>
      <c r="B1954" s="6">
        <f>TITRES_STAT!D1957</f>
        <v>4.6159999999999997</v>
      </c>
      <c r="C1954" s="2">
        <f t="shared" si="237"/>
        <v>-7.4000000000005173E-3</v>
      </c>
      <c r="D1954" s="2">
        <f t="shared" si="238"/>
        <v>4.6204400000000003</v>
      </c>
      <c r="E1954" s="2">
        <f t="shared" si="240"/>
        <v>4.6056700000000008</v>
      </c>
      <c r="F1954" s="2">
        <f t="shared" si="241"/>
        <v>4.5620850000000006</v>
      </c>
      <c r="G1954" s="2">
        <f t="shared" si="235"/>
        <v>4.4913260000000017</v>
      </c>
      <c r="H1954" s="2">
        <f t="shared" si="239"/>
        <v>4.7008769999999975</v>
      </c>
      <c r="I1954" s="2">
        <f t="array" ref="I1954">SUMPRODUCT(B1938:B1957, (ROW(B1938:B1957)-ROW(B1938)+1)) / (20*21/2)</f>
        <v>4.5777361904761911</v>
      </c>
      <c r="J1954" s="2">
        <f t="shared" si="242"/>
        <v>4.5747319194169469</v>
      </c>
      <c r="K1954" s="2">
        <f t="shared" si="236"/>
        <v>4.559396544127674</v>
      </c>
    </row>
    <row r="1955" spans="1:11" ht="13.5" x14ac:dyDescent="0.25">
      <c r="A1955" s="3">
        <f>TITRES_STAT!B1958</f>
        <v>44854</v>
      </c>
      <c r="B1955" s="6">
        <f>TITRES_STAT!D1958</f>
        <v>4.6086</v>
      </c>
      <c r="C1955" s="2">
        <f t="shared" si="237"/>
        <v>-7.3999999999996291E-3</v>
      </c>
      <c r="D1955" s="2">
        <f t="shared" si="238"/>
        <v>4.6189599999999995</v>
      </c>
      <c r="E1955" s="2">
        <f t="shared" si="240"/>
        <v>4.6086200000000002</v>
      </c>
      <c r="F1955" s="2">
        <f t="shared" si="241"/>
        <v>4.5643000000000002</v>
      </c>
      <c r="G1955" s="2">
        <f t="shared" si="235"/>
        <v>4.4978260000000017</v>
      </c>
      <c r="H1955" s="2">
        <f t="shared" si="239"/>
        <v>4.7034684999999987</v>
      </c>
      <c r="I1955" s="2">
        <f t="array" ref="I1955">SUMPRODUCT(B1939:B1958, (ROW(B1939:B1958)-ROW(B1939)+1)) / (20*21/2)</f>
        <v>4.5534338095238089</v>
      </c>
      <c r="J1955" s="2">
        <f t="shared" si="242"/>
        <v>4.5779574509010468</v>
      </c>
      <c r="K1955" s="2">
        <f t="shared" si="236"/>
        <v>4.5613260914167855</v>
      </c>
    </row>
    <row r="1956" spans="1:11" ht="13.5" x14ac:dyDescent="0.25">
      <c r="A1956" s="3">
        <f>TITRES_STAT!B1959</f>
        <v>44855</v>
      </c>
      <c r="B1956" s="6">
        <f>TITRES_STAT!D1959</f>
        <v>4.6012000000000004</v>
      </c>
      <c r="C1956" s="2">
        <f t="shared" si="237"/>
        <v>-7.3999999999996291E-3</v>
      </c>
      <c r="D1956" s="2">
        <f t="shared" si="238"/>
        <v>4.6145200000000006</v>
      </c>
      <c r="E1956" s="2">
        <f t="shared" si="240"/>
        <v>4.61083</v>
      </c>
      <c r="F1956" s="2">
        <f t="shared" si="241"/>
        <v>4.5665150000000008</v>
      </c>
      <c r="G1956" s="2">
        <f t="shared" si="235"/>
        <v>4.5041780000000013</v>
      </c>
      <c r="H1956" s="2">
        <f t="shared" si="239"/>
        <v>4.7060229999999983</v>
      </c>
      <c r="I1956" s="2">
        <f t="array" ref="I1956">SUMPRODUCT(B1940:B1959, (ROW(B1940:B1959)-ROW(B1940)+1)) / (20*21/2)</f>
        <v>4.5279666666666669</v>
      </c>
      <c r="J1956" s="2">
        <f t="shared" si="242"/>
        <v>4.5801710270057097</v>
      </c>
      <c r="K1956" s="2">
        <f t="shared" si="236"/>
        <v>4.5628897741063241</v>
      </c>
    </row>
    <row r="1957" spans="1:11" ht="13.5" x14ac:dyDescent="0.25">
      <c r="A1957" s="3">
        <f>TITRES_STAT!B1960</f>
        <v>44858</v>
      </c>
      <c r="B1957" s="6">
        <f>TITRES_STAT!D1960</f>
        <v>4.4165999999999999</v>
      </c>
      <c r="C1957" s="2">
        <f t="shared" si="237"/>
        <v>-0.18460000000000054</v>
      </c>
      <c r="D1957" s="2">
        <f t="shared" si="238"/>
        <v>4.5731599999999997</v>
      </c>
      <c r="E1957" s="2">
        <f t="shared" si="240"/>
        <v>4.5945800000000006</v>
      </c>
      <c r="F1957" s="2">
        <f t="shared" si="241"/>
        <v>4.5609750000000009</v>
      </c>
      <c r="G1957" s="2">
        <f t="shared" si="235"/>
        <v>4.506838000000001</v>
      </c>
      <c r="H1957" s="2">
        <f t="shared" si="239"/>
        <v>4.7076544999999976</v>
      </c>
      <c r="I1957" s="2">
        <f t="array" ref="I1957">SUMPRODUCT(B1941:B1960, (ROW(B1941:B1960)-ROW(B1941)+1)) / (20*21/2)</f>
        <v>4.4915671428571429</v>
      </c>
      <c r="J1957" s="2">
        <f t="shared" si="242"/>
        <v>4.5645928339575477</v>
      </c>
      <c r="K1957" s="2">
        <f t="shared" si="236"/>
        <v>4.5571529202198011</v>
      </c>
    </row>
    <row r="1958" spans="1:11" ht="13.5" x14ac:dyDescent="0.25">
      <c r="A1958" s="3">
        <f>TITRES_STAT!B1961</f>
        <v>44859</v>
      </c>
      <c r="B1958" s="6">
        <f>TITRES_STAT!D1961</f>
        <v>4.3057999999999996</v>
      </c>
      <c r="C1958" s="2">
        <f t="shared" si="237"/>
        <v>-0.11080000000000023</v>
      </c>
      <c r="D1958" s="2">
        <f t="shared" si="238"/>
        <v>4.5096400000000001</v>
      </c>
      <c r="E1958" s="2">
        <f t="shared" si="240"/>
        <v>4.5643000000000002</v>
      </c>
      <c r="F1958" s="2">
        <f t="shared" si="241"/>
        <v>4.5510050000000017</v>
      </c>
      <c r="G1958" s="2">
        <f t="shared" si="235"/>
        <v>4.5061000000000009</v>
      </c>
      <c r="H1958" s="2">
        <f t="shared" si="239"/>
        <v>4.7085339999999976</v>
      </c>
      <c r="I1958" s="2">
        <f t="array" ref="I1958">SUMPRODUCT(B1942:B1961, (ROW(B1942:B1961)-ROW(B1942)+1)) / (20*21/2)</f>
        <v>4.4538000000000002</v>
      </c>
      <c r="J1958" s="2">
        <f t="shared" si="242"/>
        <v>4.5399458973901625</v>
      </c>
      <c r="K1958" s="2">
        <f t="shared" si="236"/>
        <v>4.5472959429562794</v>
      </c>
    </row>
    <row r="1959" spans="1:11" ht="13.5" x14ac:dyDescent="0.25">
      <c r="A1959" s="3">
        <f>TITRES_STAT!B1962</f>
        <v>44860</v>
      </c>
      <c r="B1959" s="6">
        <f>TITRES_STAT!D1962</f>
        <v>4.2835999999999999</v>
      </c>
      <c r="C1959" s="2">
        <f t="shared" si="237"/>
        <v>-2.2199999999999775E-2</v>
      </c>
      <c r="D1959" s="2">
        <f t="shared" si="238"/>
        <v>4.4431600000000007</v>
      </c>
      <c r="E1959" s="2">
        <f t="shared" si="240"/>
        <v>4.5317999999999996</v>
      </c>
      <c r="F1959" s="2">
        <f t="shared" si="241"/>
        <v>4.5402950000000022</v>
      </c>
      <c r="G1959" s="2">
        <f t="shared" si="235"/>
        <v>4.5047700000000006</v>
      </c>
      <c r="H1959" s="2">
        <f t="shared" si="239"/>
        <v>4.7089719999999975</v>
      </c>
      <c r="I1959" s="2">
        <f t="array" ref="I1959">SUMPRODUCT(B1943:B1962, (ROW(B1943:B1962)-ROW(B1943)+1)) / (20*21/2)</f>
        <v>4.411457619047618</v>
      </c>
      <c r="J1959" s="2">
        <f t="shared" si="242"/>
        <v>4.5155320024006231</v>
      </c>
      <c r="K1959" s="2">
        <f t="shared" si="236"/>
        <v>4.5369549255854453</v>
      </c>
    </row>
    <row r="1960" spans="1:11" ht="13.5" x14ac:dyDescent="0.25">
      <c r="A1960" s="3">
        <f>TITRES_STAT!B1963</f>
        <v>44861</v>
      </c>
      <c r="B1960" s="6">
        <f>TITRES_STAT!D1963</f>
        <v>4.1581000000000001</v>
      </c>
      <c r="C1960" s="2">
        <f t="shared" si="237"/>
        <v>-0.12549999999999972</v>
      </c>
      <c r="D1960" s="2">
        <f t="shared" si="238"/>
        <v>4.3530600000000002</v>
      </c>
      <c r="E1960" s="2">
        <f t="shared" si="240"/>
        <v>4.4860099999999994</v>
      </c>
      <c r="F1960" s="2">
        <f t="shared" si="241"/>
        <v>4.5251550000000016</v>
      </c>
      <c r="G1960" s="2">
        <f t="shared" si="235"/>
        <v>4.4994520000000016</v>
      </c>
      <c r="H1960" s="2">
        <f t="shared" si="239"/>
        <v>4.7082869999999977</v>
      </c>
      <c r="I1960" s="2">
        <f t="array" ref="I1960">SUMPRODUCT(B1944:B1963, (ROW(B1944:B1963)-ROW(B1944)+1)) / (20*21/2)</f>
        <v>4.3744933333333336</v>
      </c>
      <c r="J1960" s="2">
        <f t="shared" si="242"/>
        <v>4.4814908593148495</v>
      </c>
      <c r="K1960" s="2">
        <f t="shared" si="236"/>
        <v>4.5220978696801337</v>
      </c>
    </row>
    <row r="1961" spans="1:11" ht="13.5" x14ac:dyDescent="0.25">
      <c r="A1961" s="3">
        <f>TITRES_STAT!B1964</f>
        <v>44862</v>
      </c>
      <c r="B1961" s="6">
        <f>TITRES_STAT!D1964</f>
        <v>4.1285999999999996</v>
      </c>
      <c r="C1961" s="2">
        <f t="shared" si="237"/>
        <v>-2.9500000000000526E-2</v>
      </c>
      <c r="D1961" s="2">
        <f t="shared" si="238"/>
        <v>4.25854</v>
      </c>
      <c r="E1961" s="2">
        <f t="shared" si="240"/>
        <v>4.4365299999999994</v>
      </c>
      <c r="F1961" s="2">
        <f t="shared" si="241"/>
        <v>4.5066950000000014</v>
      </c>
      <c r="G1961" s="2">
        <f t="shared" si="235"/>
        <v>4.4948740000000011</v>
      </c>
      <c r="H1961" s="2">
        <f t="shared" si="239"/>
        <v>4.7075864999999979</v>
      </c>
      <c r="I1961" s="2">
        <f t="array" ref="I1961">SUMPRODUCT(B1945:B1964, (ROW(B1945:B1964)-ROW(B1945)+1)) / (20*21/2)</f>
        <v>4.3501914285714278</v>
      </c>
      <c r="J1961" s="2">
        <f t="shared" si="242"/>
        <v>4.4478822060467689</v>
      </c>
      <c r="K1961" s="2">
        <f t="shared" si="236"/>
        <v>4.5066665806730697</v>
      </c>
    </row>
    <row r="1962" spans="1:11" ht="13.5" x14ac:dyDescent="0.25">
      <c r="A1962" s="3">
        <f>TITRES_STAT!B1965</f>
        <v>44865</v>
      </c>
      <c r="B1962" s="6">
        <f>TITRES_STAT!D1965</f>
        <v>4.0621</v>
      </c>
      <c r="C1962" s="2">
        <f t="shared" si="237"/>
        <v>-6.6499999999999559E-2</v>
      </c>
      <c r="D1962" s="2">
        <f t="shared" si="238"/>
        <v>4.18764</v>
      </c>
      <c r="E1962" s="2">
        <f t="shared" si="240"/>
        <v>4.3803999999999998</v>
      </c>
      <c r="F1962" s="2">
        <f t="shared" si="241"/>
        <v>4.4871250000000016</v>
      </c>
      <c r="G1962" s="2">
        <f t="shared" si="235"/>
        <v>4.4889660000000005</v>
      </c>
      <c r="H1962" s="2">
        <f t="shared" si="239"/>
        <v>4.7065534999999974</v>
      </c>
      <c r="I1962" s="2">
        <f t="array" ref="I1962">SUMPRODUCT(B1946:B1965, (ROW(B1946:B1965)-ROW(B1946)+1)) / (20*21/2)</f>
        <v>4.3269433333333334</v>
      </c>
      <c r="J1962" s="2">
        <f t="shared" si="242"/>
        <v>4.4111410435661238</v>
      </c>
      <c r="K1962" s="2">
        <f t="shared" si="236"/>
        <v>4.4892325971172635</v>
      </c>
    </row>
    <row r="1963" spans="1:11" ht="13.5" x14ac:dyDescent="0.25">
      <c r="A1963" s="3">
        <f>TITRES_STAT!B1966</f>
        <v>44866</v>
      </c>
      <c r="B1963" s="6">
        <f>TITRES_STAT!D1966</f>
        <v>4.0990000000000002</v>
      </c>
      <c r="C1963" s="2">
        <f t="shared" si="237"/>
        <v>3.6900000000000155E-2</v>
      </c>
      <c r="D1963" s="2">
        <f t="shared" si="238"/>
        <v>4.14628</v>
      </c>
      <c r="E1963" s="2">
        <f t="shared" si="240"/>
        <v>4.32796</v>
      </c>
      <c r="F1963" s="2">
        <f t="shared" si="241"/>
        <v>4.4649700000000019</v>
      </c>
      <c r="G1963" s="2">
        <f t="shared" si="235"/>
        <v>4.4837960000000008</v>
      </c>
      <c r="H1963" s="2">
        <f t="shared" si="239"/>
        <v>4.7056059999999977</v>
      </c>
      <c r="I1963" s="2">
        <f t="array" ref="I1963">SUMPRODUCT(B1947:B1966, (ROW(B1947:B1966)-ROW(B1947)+1)) / (20*21/2)</f>
        <v>4.2921271428571428</v>
      </c>
      <c r="J1963" s="2">
        <f t="shared" si="242"/>
        <v>4.3814133251312546</v>
      </c>
      <c r="K1963" s="2">
        <f t="shared" si="236"/>
        <v>4.4739293580146251</v>
      </c>
    </row>
    <row r="1964" spans="1:11" ht="13.5" x14ac:dyDescent="0.25">
      <c r="A1964" s="3">
        <f>TITRES_STAT!B1967</f>
        <v>44867</v>
      </c>
      <c r="B1964" s="6">
        <f>TITRES_STAT!D1967</f>
        <v>4.2098000000000004</v>
      </c>
      <c r="C1964" s="2">
        <f t="shared" si="237"/>
        <v>0.11080000000000023</v>
      </c>
      <c r="D1964" s="2">
        <f t="shared" si="238"/>
        <v>4.1315200000000001</v>
      </c>
      <c r="E1964" s="2">
        <f t="shared" si="240"/>
        <v>4.2873400000000004</v>
      </c>
      <c r="F1964" s="2">
        <f t="shared" si="241"/>
        <v>4.446505000000001</v>
      </c>
      <c r="G1964" s="2">
        <f t="shared" si="235"/>
        <v>4.4808420000000009</v>
      </c>
      <c r="H1964" s="2">
        <f t="shared" si="239"/>
        <v>4.7050469999999978</v>
      </c>
      <c r="I1964" s="2">
        <f t="array" ref="I1964">SUMPRODUCT(B1948:B1967, (ROW(B1948:B1967)-ROW(B1948)+1)) / (20*21/2)</f>
        <v>4.2604776190476183</v>
      </c>
      <c r="J1964" s="2">
        <f t="shared" si="242"/>
        <v>4.3650691989282784</v>
      </c>
      <c r="K1964" s="2">
        <f t="shared" si="236"/>
        <v>4.4635713439748352</v>
      </c>
    </row>
    <row r="1965" spans="1:11" ht="13.5" x14ac:dyDescent="0.25">
      <c r="A1965" s="3">
        <f>TITRES_STAT!B1968</f>
        <v>44868</v>
      </c>
      <c r="B1965" s="6">
        <f>TITRES_STAT!D1968</f>
        <v>4.2023999999999999</v>
      </c>
      <c r="C1965" s="2">
        <f t="shared" si="237"/>
        <v>-7.4000000000005173E-3</v>
      </c>
      <c r="D1965" s="2">
        <f t="shared" si="238"/>
        <v>4.1403800000000004</v>
      </c>
      <c r="E1965" s="2">
        <f t="shared" si="240"/>
        <v>4.2467199999999998</v>
      </c>
      <c r="F1965" s="2">
        <f t="shared" si="241"/>
        <v>4.4276700000000009</v>
      </c>
      <c r="G1965" s="2">
        <f t="shared" si="235"/>
        <v>4.4784780000000008</v>
      </c>
      <c r="H1965" s="2">
        <f t="shared" si="239"/>
        <v>4.7035919999999987</v>
      </c>
      <c r="I1965" s="2">
        <f t="array" ref="I1965">SUMPRODUCT(B1949:B1968, (ROW(B1949:B1968)-ROW(B1949)+1)) / (20*21/2)</f>
        <v>4.2425023809523807</v>
      </c>
      <c r="J1965" s="2">
        <f t="shared" si="242"/>
        <v>4.3495768942684423</v>
      </c>
      <c r="K1965" s="2">
        <f t="shared" si="236"/>
        <v>4.4533293304856256</v>
      </c>
    </row>
    <row r="1966" spans="1:11" ht="13.5" x14ac:dyDescent="0.25">
      <c r="A1966" s="3">
        <f>TITRES_STAT!B1969</f>
        <v>44869</v>
      </c>
      <c r="B1966" s="6">
        <f>TITRES_STAT!D1969</f>
        <v>4.0621</v>
      </c>
      <c r="C1966" s="2">
        <f t="shared" si="237"/>
        <v>-0.14029999999999987</v>
      </c>
      <c r="D1966" s="2">
        <f t="shared" si="238"/>
        <v>4.1270800000000012</v>
      </c>
      <c r="E1966" s="2">
        <f t="shared" si="240"/>
        <v>4.1928099999999997</v>
      </c>
      <c r="F1966" s="2">
        <f t="shared" si="241"/>
        <v>4.4018199999999998</v>
      </c>
      <c r="G1966" s="2">
        <f t="shared" si="235"/>
        <v>4.4728659999999998</v>
      </c>
      <c r="H1966" s="2">
        <f t="shared" si="239"/>
        <v>4.7011054999999979</v>
      </c>
      <c r="I1966" s="2">
        <f t="array" ref="I1966">SUMPRODUCT(B1950:B1969, (ROW(B1950:B1969)-ROW(B1950)+1)) / (20*21/2)</f>
        <v>4.226531904761905</v>
      </c>
      <c r="J1966" s="2">
        <f t="shared" si="242"/>
        <v>4.3221981424333524</v>
      </c>
      <c r="K1966" s="2">
        <f t="shared" si="236"/>
        <v>4.4379870037999147</v>
      </c>
    </row>
    <row r="1967" spans="1:11" ht="13.5" x14ac:dyDescent="0.25">
      <c r="A1967" s="3">
        <f>TITRES_STAT!B1970</f>
        <v>44872</v>
      </c>
      <c r="B1967" s="6">
        <f>TITRES_STAT!D1970</f>
        <v>4.0694999999999997</v>
      </c>
      <c r="C1967" s="2">
        <f t="shared" si="237"/>
        <v>7.3999999999996291E-3</v>
      </c>
      <c r="D1967" s="2">
        <f t="shared" si="238"/>
        <v>4.1285600000000002</v>
      </c>
      <c r="E1967" s="2">
        <f t="shared" si="240"/>
        <v>4.1580999999999992</v>
      </c>
      <c r="F1967" s="2">
        <f t="shared" si="241"/>
        <v>4.3763400000000008</v>
      </c>
      <c r="G1967" s="2">
        <f t="shared" si="235"/>
        <v>4.4672539999999996</v>
      </c>
      <c r="H1967" s="2">
        <f t="shared" si="239"/>
        <v>4.697994999999997</v>
      </c>
      <c r="I1967" s="2">
        <f t="array" ref="I1967">SUMPRODUCT(B1951:B1970, (ROW(B1951:B1970)-ROW(B1951)+1)) / (20*21/2)</f>
        <v>4.2125661904761911</v>
      </c>
      <c r="J1967" s="2">
        <f t="shared" si="242"/>
        <v>4.2981316526777951</v>
      </c>
      <c r="K1967" s="2">
        <f t="shared" si="236"/>
        <v>4.4235365330626637</v>
      </c>
    </row>
    <row r="1968" spans="1:11" ht="13.5" x14ac:dyDescent="0.25">
      <c r="A1968" s="3">
        <f>TITRES_STAT!B1971</f>
        <v>44873</v>
      </c>
      <c r="B1968" s="6">
        <f>TITRES_STAT!D1971</f>
        <v>4.1875999999999998</v>
      </c>
      <c r="C1968" s="2">
        <f t="shared" si="237"/>
        <v>0.11810000000000009</v>
      </c>
      <c r="D1968" s="2">
        <f t="shared" si="238"/>
        <v>4.1462799999999991</v>
      </c>
      <c r="E1968" s="2">
        <f t="shared" si="240"/>
        <v>4.14628</v>
      </c>
      <c r="F1968" s="2">
        <f t="shared" si="241"/>
        <v>4.3552900000000001</v>
      </c>
      <c r="G1968" s="2">
        <f t="shared" si="235"/>
        <v>4.4640040000000001</v>
      </c>
      <c r="H1968" s="2">
        <f t="shared" si="239"/>
        <v>4.6953099999999974</v>
      </c>
      <c r="I1968" s="2">
        <f t="array" ref="I1968">SUMPRODUCT(B1952:B1971, (ROW(B1952:B1971)-ROW(B1952)+1)) / (20*21/2)</f>
        <v>4.2006404761904754</v>
      </c>
      <c r="J1968" s="2">
        <f t="shared" si="242"/>
        <v>4.2876048286132429</v>
      </c>
      <c r="K1968" s="2">
        <f t="shared" si="236"/>
        <v>4.4142841200013825</v>
      </c>
    </row>
    <row r="1969" spans="1:11" ht="13.5" x14ac:dyDescent="0.25">
      <c r="A1969" s="3">
        <f>TITRES_STAT!B1972</f>
        <v>44874</v>
      </c>
      <c r="B1969" s="6">
        <f>TITRES_STAT!D1972</f>
        <v>4.1875999999999998</v>
      </c>
      <c r="C1969" s="2">
        <f t="shared" si="237"/>
        <v>0</v>
      </c>
      <c r="D1969" s="2">
        <f t="shared" si="238"/>
        <v>4.1418400000000002</v>
      </c>
      <c r="E1969" s="2">
        <f t="shared" si="240"/>
        <v>4.136680000000001</v>
      </c>
      <c r="F1969" s="2">
        <f t="shared" si="241"/>
        <v>4.3342400000000003</v>
      </c>
      <c r="G1969" s="2">
        <f t="shared" si="235"/>
        <v>4.4607539999999988</v>
      </c>
      <c r="H1969" s="2">
        <f t="shared" si="239"/>
        <v>4.6928559999999981</v>
      </c>
      <c r="I1969" s="2">
        <f t="array" ref="I1969">SUMPRODUCT(B1953:B1972, (ROW(B1953:B1972)-ROW(B1953)+1)) / (20*21/2)</f>
        <v>4.1900947619047626</v>
      </c>
      <c r="J1969" s="2">
        <f t="shared" si="242"/>
        <v>4.2780805592215057</v>
      </c>
      <c r="K1969" s="2">
        <f t="shared" si="236"/>
        <v>4.4053945466679947</v>
      </c>
    </row>
    <row r="1970" spans="1:11" ht="13.5" x14ac:dyDescent="0.25">
      <c r="A1970" s="3">
        <f>TITRES_STAT!B1973</f>
        <v>44875</v>
      </c>
      <c r="B1970" s="6">
        <f>TITRES_STAT!D1973</f>
        <v>4.1875999999999998</v>
      </c>
      <c r="C1970" s="2">
        <f t="shared" si="237"/>
        <v>0</v>
      </c>
      <c r="D1970" s="2">
        <f t="shared" si="238"/>
        <v>4.1388799999999994</v>
      </c>
      <c r="E1970" s="2">
        <f t="shared" si="240"/>
        <v>4.1396300000000013</v>
      </c>
      <c r="F1970" s="2">
        <f t="shared" si="241"/>
        <v>4.3128200000000003</v>
      </c>
      <c r="G1970" s="2">
        <f t="shared" ref="G1970:G2033" si="243">AVERAGE(B1921:B1970)</f>
        <v>4.4533679999999993</v>
      </c>
      <c r="H1970" s="2">
        <f t="shared" si="239"/>
        <v>4.6901709999999976</v>
      </c>
      <c r="I1970" s="2">
        <f t="array" ref="I1970">SUMPRODUCT(B1954:B1973, (ROW(B1954:B1973)-ROW(B1954)+1)) / (20*21/2)</f>
        <v>4.1816590476190481</v>
      </c>
      <c r="J1970" s="2">
        <f t="shared" si="242"/>
        <v>4.2694633631051717</v>
      </c>
      <c r="K1970" s="2">
        <f t="shared" si="236"/>
        <v>4.396853584053563</v>
      </c>
    </row>
    <row r="1971" spans="1:11" ht="13.5" x14ac:dyDescent="0.25">
      <c r="A1971" s="3">
        <f>TITRES_STAT!B1974</f>
        <v>44876</v>
      </c>
      <c r="B1971" s="6">
        <f>TITRES_STAT!D1974</f>
        <v>4.1875999999999998</v>
      </c>
      <c r="C1971" s="2">
        <f t="shared" si="237"/>
        <v>0</v>
      </c>
      <c r="D1971" s="2">
        <f t="shared" si="238"/>
        <v>4.1639800000000005</v>
      </c>
      <c r="E1971" s="2">
        <f t="shared" si="240"/>
        <v>4.1455300000000008</v>
      </c>
      <c r="F1971" s="2">
        <f t="shared" si="241"/>
        <v>4.291030000000001</v>
      </c>
      <c r="G1971" s="2">
        <f t="shared" si="243"/>
        <v>4.44421</v>
      </c>
      <c r="H1971" s="2">
        <f t="shared" si="239"/>
        <v>4.6876509999999971</v>
      </c>
      <c r="I1971" s="2">
        <f t="array" ref="I1971">SUMPRODUCT(B1955:B1974, (ROW(B1955:B1974)-ROW(B1955)+1)) / (20*21/2)</f>
        <v>4.1725142857142865</v>
      </c>
      <c r="J1971" s="2">
        <f t="shared" si="242"/>
        <v>4.261666852333251</v>
      </c>
      <c r="K1971" s="2">
        <f t="shared" ref="K1971:K2034" si="244">$K$4*B1971+(1-$K$4)*K1970</f>
        <v>4.3886475611495017</v>
      </c>
    </row>
    <row r="1972" spans="1:11" ht="13.5" x14ac:dyDescent="0.25">
      <c r="A1972" s="3">
        <f>TITRES_STAT!B1975</f>
        <v>44879</v>
      </c>
      <c r="B1972" s="6">
        <f>TITRES_STAT!D1975</f>
        <v>4.1802999999999999</v>
      </c>
      <c r="C1972" s="2">
        <f t="shared" si="237"/>
        <v>-7.2999999999998622E-3</v>
      </c>
      <c r="D1972" s="2">
        <f t="shared" si="238"/>
        <v>4.18614</v>
      </c>
      <c r="E1972" s="2">
        <f t="shared" si="240"/>
        <v>4.157350000000001</v>
      </c>
      <c r="F1972" s="2">
        <f t="shared" si="241"/>
        <v>4.2688750000000004</v>
      </c>
      <c r="G1972" s="2">
        <f t="shared" si="243"/>
        <v>4.4362339999999989</v>
      </c>
      <c r="H1972" s="2">
        <f t="shared" si="239"/>
        <v>4.6847969999999979</v>
      </c>
      <c r="I1972" s="2">
        <f t="array" ref="I1972">SUMPRODUCT(B1956:B1975, (ROW(B1956:B1975)-ROW(B1956)+1)) / (20*21/2)</f>
        <v>4.1655852380952387</v>
      </c>
      <c r="J1972" s="2">
        <f t="shared" si="242"/>
        <v>4.2539176283015125</v>
      </c>
      <c r="K1972" s="2">
        <f t="shared" si="244"/>
        <v>4.380477068555404</v>
      </c>
    </row>
    <row r="1973" spans="1:11" ht="13.5" x14ac:dyDescent="0.25">
      <c r="A1973" s="3">
        <f>TITRES_STAT!B1976</f>
        <v>44880</v>
      </c>
      <c r="B1973" s="6">
        <f>TITRES_STAT!D1976</f>
        <v>4.1802999999999999</v>
      </c>
      <c r="C1973" s="2">
        <f t="shared" si="237"/>
        <v>0</v>
      </c>
      <c r="D1973" s="2">
        <f t="shared" si="238"/>
        <v>4.1846799999999993</v>
      </c>
      <c r="E1973" s="2">
        <f t="shared" si="240"/>
        <v>4.1654800000000005</v>
      </c>
      <c r="F1973" s="2">
        <f t="shared" si="241"/>
        <v>4.2467200000000007</v>
      </c>
      <c r="G1973" s="2">
        <f t="shared" si="243"/>
        <v>4.4288499999999997</v>
      </c>
      <c r="H1973" s="2">
        <f t="shared" si="239"/>
        <v>4.6820089999999972</v>
      </c>
      <c r="I1973" s="2">
        <f t="array" ref="I1973">SUMPRODUCT(B1957:B1976, (ROW(B1957:B1976)-ROW(B1957)+1)) / (20*21/2)</f>
        <v>4.1580271428571427</v>
      </c>
      <c r="J1973" s="2">
        <f t="shared" si="242"/>
        <v>4.2469064256061309</v>
      </c>
      <c r="K1973" s="2">
        <f t="shared" si="244"/>
        <v>4.3726269874355843</v>
      </c>
    </row>
    <row r="1974" spans="1:11" ht="13.5" x14ac:dyDescent="0.25">
      <c r="A1974" s="3">
        <f>TITRES_STAT!B1977</f>
        <v>44881</v>
      </c>
      <c r="B1974" s="6">
        <f>TITRES_STAT!D1977</f>
        <v>4.1506999999999996</v>
      </c>
      <c r="C1974" s="2">
        <f t="shared" si="237"/>
        <v>-2.9600000000000293E-2</v>
      </c>
      <c r="D1974" s="2">
        <f t="shared" si="238"/>
        <v>4.1772999999999998</v>
      </c>
      <c r="E1974" s="2">
        <f t="shared" si="240"/>
        <v>4.1595700000000004</v>
      </c>
      <c r="F1974" s="2">
        <f t="shared" si="241"/>
        <v>4.2234550000000004</v>
      </c>
      <c r="G1974" s="2">
        <f t="shared" si="243"/>
        <v>4.4208739999999986</v>
      </c>
      <c r="H1974" s="2">
        <f t="shared" si="239"/>
        <v>4.6791059999999973</v>
      </c>
      <c r="I1974" s="2">
        <f t="array" ref="I1974">SUMPRODUCT(B1958:B1977, (ROW(B1958:B1977)-ROW(B1958)+1)) / (20*21/2)</f>
        <v>4.15205</v>
      </c>
      <c r="J1974" s="2">
        <f t="shared" si="242"/>
        <v>4.2377439088817379</v>
      </c>
      <c r="K1974" s="2">
        <f t="shared" si="244"/>
        <v>4.3639239683204636</v>
      </c>
    </row>
    <row r="1975" spans="1:11" ht="13.5" x14ac:dyDescent="0.25">
      <c r="A1975" s="3">
        <f>TITRES_STAT!B1978</f>
        <v>44882</v>
      </c>
      <c r="B1975" s="6">
        <f>TITRES_STAT!D1978</f>
        <v>4.1506999999999996</v>
      </c>
      <c r="C1975" s="2">
        <f t="shared" si="237"/>
        <v>0</v>
      </c>
      <c r="D1975" s="2">
        <f t="shared" si="238"/>
        <v>4.1699199999999994</v>
      </c>
      <c r="E1975" s="2">
        <f t="shared" si="240"/>
        <v>4.1543999999999999</v>
      </c>
      <c r="F1975" s="2">
        <f t="shared" si="241"/>
        <v>4.2005600000000012</v>
      </c>
      <c r="G1975" s="2">
        <f t="shared" si="243"/>
        <v>4.4152599999999991</v>
      </c>
      <c r="H1975" s="2">
        <f t="shared" si="239"/>
        <v>4.676136999999998</v>
      </c>
      <c r="I1975" s="2">
        <f t="array" ref="I1975">SUMPRODUCT(B1959:B1978, (ROW(B1959:B1978)-ROW(B1959)+1)) / (20*21/2)</f>
        <v>4.1482195238095239</v>
      </c>
      <c r="J1975" s="2">
        <f t="shared" si="242"/>
        <v>4.2294540127977633</v>
      </c>
      <c r="K1975" s="2">
        <f t="shared" si="244"/>
        <v>4.3555622440726021</v>
      </c>
    </row>
    <row r="1976" spans="1:11" ht="13.5" x14ac:dyDescent="0.25">
      <c r="A1976" s="3">
        <f>TITRES_STAT!B1979</f>
        <v>44883</v>
      </c>
      <c r="B1976" s="6">
        <f>TITRES_STAT!D1979</f>
        <v>4.1212</v>
      </c>
      <c r="C1976" s="2">
        <f t="shared" si="237"/>
        <v>-2.9499999999999638E-2</v>
      </c>
      <c r="D1976" s="2">
        <f t="shared" si="238"/>
        <v>4.1566400000000003</v>
      </c>
      <c r="E1976" s="2">
        <f t="shared" si="240"/>
        <v>4.16031</v>
      </c>
      <c r="F1976" s="2">
        <f t="shared" si="241"/>
        <v>4.1765600000000003</v>
      </c>
      <c r="G1976" s="2">
        <f t="shared" si="243"/>
        <v>4.4063979999999994</v>
      </c>
      <c r="H1976" s="2">
        <f t="shared" si="239"/>
        <v>4.6727564999999984</v>
      </c>
      <c r="I1976" s="2">
        <f t="array" ref="I1976">SUMPRODUCT(B1960:B1979, (ROW(B1960:B1979)-ROW(B1960)+1)) / (20*21/2)</f>
        <v>4.1438585714285709</v>
      </c>
      <c r="J1976" s="2">
        <f t="shared" si="242"/>
        <v>4.2191441068170246</v>
      </c>
      <c r="K1976" s="2">
        <f t="shared" si="244"/>
        <v>4.3463715678344608</v>
      </c>
    </row>
    <row r="1977" spans="1:11" ht="13.5" x14ac:dyDescent="0.25">
      <c r="A1977" s="3">
        <f>TITRES_STAT!B1980</f>
        <v>44886</v>
      </c>
      <c r="B1977" s="6">
        <f>TITRES_STAT!D1980</f>
        <v>4.1138000000000003</v>
      </c>
      <c r="C1977" s="2">
        <f t="shared" si="237"/>
        <v>-7.3999999999996291E-3</v>
      </c>
      <c r="D1977" s="2">
        <f t="shared" si="238"/>
        <v>4.1433400000000002</v>
      </c>
      <c r="E1977" s="2">
        <f t="shared" si="240"/>
        <v>4.1647400000000001</v>
      </c>
      <c r="F1977" s="2">
        <f t="shared" si="241"/>
        <v>4.1614200000000006</v>
      </c>
      <c r="G1977" s="2">
        <f t="shared" si="243"/>
        <v>4.3987179999999988</v>
      </c>
      <c r="H1977" s="2">
        <f t="shared" si="239"/>
        <v>4.6694049999999976</v>
      </c>
      <c r="I1977" s="2">
        <f t="array" ref="I1977">SUMPRODUCT(B1961:B1980, (ROW(B1961:B1980)-ROW(B1961)+1)) / (20*21/2)</f>
        <v>4.1396366666666671</v>
      </c>
      <c r="J1977" s="2">
        <f t="shared" si="242"/>
        <v>4.2091113347392124</v>
      </c>
      <c r="K1977" s="2">
        <f t="shared" si="244"/>
        <v>4.3372511141938936</v>
      </c>
    </row>
    <row r="1978" spans="1:11" ht="13.5" x14ac:dyDescent="0.25">
      <c r="A1978" s="3">
        <f>TITRES_STAT!B1981</f>
        <v>44887</v>
      </c>
      <c r="B1978" s="6">
        <f>TITRES_STAT!D1981</f>
        <v>4.1212</v>
      </c>
      <c r="C1978" s="2">
        <f t="shared" si="237"/>
        <v>7.3999999999996291E-3</v>
      </c>
      <c r="D1978" s="2">
        <f t="shared" si="238"/>
        <v>4.1315200000000001</v>
      </c>
      <c r="E1978" s="2">
        <f t="shared" si="240"/>
        <v>4.1580999999999992</v>
      </c>
      <c r="F1978" s="2">
        <f t="shared" si="241"/>
        <v>4.1521900000000009</v>
      </c>
      <c r="G1978" s="2">
        <f t="shared" si="243"/>
        <v>4.3898559999999982</v>
      </c>
      <c r="H1978" s="2">
        <f t="shared" si="239"/>
        <v>4.6661234999999985</v>
      </c>
      <c r="I1978" s="2">
        <f t="array" ref="I1978">SUMPRODUCT(B1962:B1981, (ROW(B1962:B1981)-ROW(B1962)+1)) / (20*21/2)</f>
        <v>4.1356961904761897</v>
      </c>
      <c r="J1978" s="2">
        <f t="shared" si="242"/>
        <v>4.200738826668811</v>
      </c>
      <c r="K1978" s="2">
        <f t="shared" si="244"/>
        <v>4.3287785214804071</v>
      </c>
    </row>
    <row r="1979" spans="1:11" ht="13.5" x14ac:dyDescent="0.25">
      <c r="A1979" s="3">
        <f>TITRES_STAT!B1982</f>
        <v>44888</v>
      </c>
      <c r="B1979" s="6">
        <f>TITRES_STAT!D1982</f>
        <v>4.1063999999999998</v>
      </c>
      <c r="C1979" s="2">
        <f t="shared" si="237"/>
        <v>-1.4800000000000146E-2</v>
      </c>
      <c r="D1979" s="2">
        <f t="shared" si="238"/>
        <v>4.1226600000000007</v>
      </c>
      <c r="E1979" s="2">
        <f t="shared" si="240"/>
        <v>4.1499800000000002</v>
      </c>
      <c r="F1979" s="2">
        <f t="shared" si="241"/>
        <v>4.1433300000000006</v>
      </c>
      <c r="G1979" s="2">
        <f t="shared" si="243"/>
        <v>4.3812879999999987</v>
      </c>
      <c r="H1979" s="2">
        <f t="shared" si="239"/>
        <v>4.6628669999999977</v>
      </c>
      <c r="I1979" s="2">
        <f t="array" ref="I1979">SUMPRODUCT(B1963:B1982, (ROW(B1963:B1982)-ROW(B1963)+1)) / (20*21/2)</f>
        <v>4.128382380952381</v>
      </c>
      <c r="J1979" s="2">
        <f t="shared" si="242"/>
        <v>4.1917541765098765</v>
      </c>
      <c r="K1979" s="2">
        <f t="shared" si="244"/>
        <v>4.3200577951478421</v>
      </c>
    </row>
    <row r="1980" spans="1:11" ht="13.5" x14ac:dyDescent="0.25">
      <c r="A1980" s="3">
        <f>TITRES_STAT!B1983</f>
        <v>44889</v>
      </c>
      <c r="B1980" s="6">
        <f>TITRES_STAT!D1983</f>
        <v>4.0990000000000002</v>
      </c>
      <c r="C1980" s="2">
        <f t="shared" si="237"/>
        <v>-7.3999999999996291E-3</v>
      </c>
      <c r="D1980" s="2">
        <f t="shared" si="238"/>
        <v>4.1123199999999995</v>
      </c>
      <c r="E1980" s="2">
        <f t="shared" si="240"/>
        <v>4.141119999999999</v>
      </c>
      <c r="F1980" s="2">
        <f t="shared" si="241"/>
        <v>4.1403750000000006</v>
      </c>
      <c r="G1980" s="2">
        <f t="shared" si="243"/>
        <v>4.3733119999999985</v>
      </c>
      <c r="H1980" s="2">
        <f t="shared" si="239"/>
        <v>4.6594744999999982</v>
      </c>
      <c r="I1980" s="2">
        <f t="array" ref="I1980">SUMPRODUCT(B1964:B1983, (ROW(B1964:B1983)-ROW(B1964)+1)) / (20*21/2)</f>
        <v>4.1245828571428573</v>
      </c>
      <c r="J1980" s="2">
        <f t="shared" si="242"/>
        <v>4.1829204454136981</v>
      </c>
      <c r="K1980" s="2">
        <f t="shared" si="244"/>
        <v>4.3113888620047893</v>
      </c>
    </row>
    <row r="1981" spans="1:11" ht="13.5" x14ac:dyDescent="0.25">
      <c r="A1981" s="3">
        <f>TITRES_STAT!B1984</f>
        <v>44890</v>
      </c>
      <c r="B1981" s="6">
        <f>TITRES_STAT!D1984</f>
        <v>4.0990000000000002</v>
      </c>
      <c r="C1981" s="2">
        <f t="shared" si="237"/>
        <v>0</v>
      </c>
      <c r="D1981" s="2">
        <f t="shared" si="238"/>
        <v>4.1078799999999998</v>
      </c>
      <c r="E1981" s="2">
        <f t="shared" si="240"/>
        <v>4.1322600000000005</v>
      </c>
      <c r="F1981" s="2">
        <f t="shared" si="241"/>
        <v>4.1388950000000007</v>
      </c>
      <c r="G1981" s="2">
        <f t="shared" si="243"/>
        <v>4.3637099999999984</v>
      </c>
      <c r="H1981" s="2">
        <f t="shared" si="239"/>
        <v>4.6560159999999984</v>
      </c>
      <c r="I1981" s="2">
        <f t="array" ref="I1981">SUMPRODUCT(B1965:B1984, (ROW(B1965:B1984)-ROW(B1965)+1)) / (20*21/2)</f>
        <v>4.1200785714285715</v>
      </c>
      <c r="J1981" s="2">
        <f t="shared" si="242"/>
        <v>4.174928022040965</v>
      </c>
      <c r="K1981" s="2">
        <f t="shared" si="244"/>
        <v>4.3030598870242089</v>
      </c>
    </row>
    <row r="1982" spans="1:11" ht="13.5" x14ac:dyDescent="0.25">
      <c r="A1982" s="3">
        <f>TITRES_STAT!B1985</f>
        <v>44893</v>
      </c>
      <c r="B1982" s="6">
        <f>TITRES_STAT!D1985</f>
        <v>4.0621</v>
      </c>
      <c r="C1982" s="2">
        <f t="shared" si="237"/>
        <v>-3.6900000000000155E-2</v>
      </c>
      <c r="D1982" s="2">
        <f t="shared" si="238"/>
        <v>4.0975400000000004</v>
      </c>
      <c r="E1982" s="2">
        <f t="shared" si="240"/>
        <v>4.1204400000000003</v>
      </c>
      <c r="F1982" s="2">
        <f t="shared" si="241"/>
        <v>4.1388950000000007</v>
      </c>
      <c r="G1982" s="2">
        <f t="shared" si="243"/>
        <v>4.3536659999999987</v>
      </c>
      <c r="H1982" s="2">
        <f t="shared" si="239"/>
        <v>4.652273499999998</v>
      </c>
      <c r="I1982" s="2">
        <f t="array" ref="I1982">SUMPRODUCT(B1966:B1985, (ROW(B1966:B1985)-ROW(B1966)+1)) / (20*21/2)</f>
        <v>4.1203561904761914</v>
      </c>
      <c r="J1982" s="2">
        <f t="shared" si="242"/>
        <v>4.1641824961323017</v>
      </c>
      <c r="K1982" s="2">
        <f t="shared" si="244"/>
        <v>4.2936104796899262</v>
      </c>
    </row>
    <row r="1983" spans="1:11" ht="13.5" x14ac:dyDescent="0.25">
      <c r="A1983" s="3">
        <f>TITRES_STAT!B1986</f>
        <v>44894</v>
      </c>
      <c r="B1983" s="6">
        <f>TITRES_STAT!D1986</f>
        <v>4.0990000000000002</v>
      </c>
      <c r="C1983" s="2">
        <f t="shared" si="237"/>
        <v>3.6900000000000155E-2</v>
      </c>
      <c r="D1983" s="2">
        <f t="shared" si="238"/>
        <v>4.0931000000000006</v>
      </c>
      <c r="E1983" s="2">
        <f t="shared" si="240"/>
        <v>4.1123100000000008</v>
      </c>
      <c r="F1983" s="2">
        <f t="shared" si="241"/>
        <v>4.1388950000000007</v>
      </c>
      <c r="G1983" s="2">
        <f t="shared" si="243"/>
        <v>4.3449499999999981</v>
      </c>
      <c r="H1983" s="2">
        <f t="shared" si="239"/>
        <v>4.6484844999999986</v>
      </c>
      <c r="I1983" s="2">
        <f t="array" ref="I1983">SUMPRODUCT(B1967:B1986, (ROW(B1967:B1986)-ROW(B1967)+1)) / (20*21/2)</f>
        <v>4.1139219047619049</v>
      </c>
      <c r="J1983" s="2">
        <f t="shared" si="242"/>
        <v>4.1579746393577972</v>
      </c>
      <c r="K1983" s="2">
        <f t="shared" si="244"/>
        <v>4.2859786961726742</v>
      </c>
    </row>
    <row r="1984" spans="1:11" ht="13.5" x14ac:dyDescent="0.25">
      <c r="A1984" s="3">
        <f>TITRES_STAT!B1987</f>
        <v>44895</v>
      </c>
      <c r="B1984" s="6">
        <f>TITRES_STAT!D1987</f>
        <v>4.0915999999999997</v>
      </c>
      <c r="C1984" s="2">
        <f t="shared" si="237"/>
        <v>-7.4000000000005173E-3</v>
      </c>
      <c r="D1984" s="2">
        <f t="shared" si="238"/>
        <v>4.0901399999999999</v>
      </c>
      <c r="E1984" s="2">
        <f t="shared" si="240"/>
        <v>4.1064000000000007</v>
      </c>
      <c r="F1984" s="2">
        <f t="shared" si="241"/>
        <v>4.1329850000000006</v>
      </c>
      <c r="G1984" s="2">
        <f t="shared" si="243"/>
        <v>4.3354959999999991</v>
      </c>
      <c r="H1984" s="2">
        <f t="shared" si="239"/>
        <v>4.6448894999999979</v>
      </c>
      <c r="I1984" s="2">
        <f t="array" ref="I1984">SUMPRODUCT(B1968:B1987, (ROW(B1968:B1987)-ROW(B1968)+1)) / (20*21/2)</f>
        <v>4.1074876190476184</v>
      </c>
      <c r="J1984" s="2">
        <f t="shared" si="242"/>
        <v>4.1516532451332449</v>
      </c>
      <c r="K1984" s="2">
        <f t="shared" si="244"/>
        <v>4.2783560022051184</v>
      </c>
    </row>
    <row r="1985" spans="1:11" ht="13.5" x14ac:dyDescent="0.25">
      <c r="A1985" s="3">
        <f>TITRES_STAT!B1988</f>
        <v>44896</v>
      </c>
      <c r="B1985" s="6">
        <f>TITRES_STAT!D1988</f>
        <v>4.1359000000000004</v>
      </c>
      <c r="C1985" s="2">
        <f t="shared" si="237"/>
        <v>4.4300000000000672E-2</v>
      </c>
      <c r="D1985" s="2">
        <f t="shared" si="238"/>
        <v>4.0975200000000003</v>
      </c>
      <c r="E1985" s="2">
        <f t="shared" si="240"/>
        <v>4.1049199999999999</v>
      </c>
      <c r="F1985" s="2">
        <f t="shared" si="241"/>
        <v>4.1296600000000003</v>
      </c>
      <c r="G1985" s="2">
        <f t="shared" si="243"/>
        <v>4.3269279999999988</v>
      </c>
      <c r="H1985" s="2">
        <f t="shared" si="239"/>
        <v>4.6415494999999991</v>
      </c>
      <c r="I1985" s="2">
        <f t="array" ref="I1985">SUMPRODUCT(B1969:B1988, (ROW(B1969:B1988)-ROW(B1969)+1)) / (20*21/2)</f>
        <v>4.1003838095238097</v>
      </c>
      <c r="J1985" s="2">
        <f t="shared" si="242"/>
        <v>4.1501529360729359</v>
      </c>
      <c r="K1985" s="2">
        <f t="shared" si="244"/>
        <v>4.2727694923147217</v>
      </c>
    </row>
    <row r="1986" spans="1:11" ht="13.5" x14ac:dyDescent="0.25">
      <c r="A1986" s="3">
        <f>TITRES_STAT!B1989</f>
        <v>44897</v>
      </c>
      <c r="B1986" s="6">
        <f>TITRES_STAT!D1989</f>
        <v>4.0621</v>
      </c>
      <c r="C1986" s="2">
        <f t="shared" si="237"/>
        <v>-7.380000000000031E-2</v>
      </c>
      <c r="D1986" s="2">
        <f t="shared" si="238"/>
        <v>4.0901399999999999</v>
      </c>
      <c r="E1986" s="2">
        <f t="shared" si="240"/>
        <v>4.0990100000000007</v>
      </c>
      <c r="F1986" s="2">
        <f t="shared" si="241"/>
        <v>4.1296600000000003</v>
      </c>
      <c r="G1986" s="2">
        <f t="shared" si="243"/>
        <v>4.3170319999999984</v>
      </c>
      <c r="H1986" s="2">
        <f t="shared" si="239"/>
        <v>4.6378404999999994</v>
      </c>
      <c r="I1986" s="2">
        <f t="array" ref="I1986">SUMPRODUCT(B1970:B1989, (ROW(B1970:B1989)-ROW(B1970)+1)) / (20*21/2)</f>
        <v>4.0939128571428576</v>
      </c>
      <c r="J1986" s="2">
        <f t="shared" si="242"/>
        <v>4.1417669421612278</v>
      </c>
      <c r="K1986" s="2">
        <f t="shared" si="244"/>
        <v>4.2645079435964979</v>
      </c>
    </row>
    <row r="1987" spans="1:11" ht="13.5" x14ac:dyDescent="0.25">
      <c r="A1987" s="3">
        <f>TITRES_STAT!B1990</f>
        <v>44900</v>
      </c>
      <c r="B1987" s="6">
        <f>TITRES_STAT!D1990</f>
        <v>4.0621</v>
      </c>
      <c r="C1987" s="2">
        <f t="shared" si="237"/>
        <v>0</v>
      </c>
      <c r="D1987" s="2">
        <f t="shared" si="238"/>
        <v>4.0901399999999999</v>
      </c>
      <c r="E1987" s="2">
        <f t="shared" si="240"/>
        <v>4.0938400000000001</v>
      </c>
      <c r="F1987" s="2">
        <f t="shared" si="241"/>
        <v>4.129290000000001</v>
      </c>
      <c r="G1987" s="2">
        <f t="shared" si="243"/>
        <v>4.3077259999999988</v>
      </c>
      <c r="H1987" s="2">
        <f t="shared" si="239"/>
        <v>4.6343624999999982</v>
      </c>
      <c r="I1987" s="2">
        <f t="array" ref="I1987">SUMPRODUCT(B1971:B1990, (ROW(B1971:B1990)-ROW(B1971)+1)) / (20*21/2)</f>
        <v>4.0817414285714291</v>
      </c>
      <c r="J1987" s="2">
        <f t="shared" si="242"/>
        <v>4.1341796143363485</v>
      </c>
      <c r="K1987" s="2">
        <f t="shared" si="244"/>
        <v>4.2565703771809495</v>
      </c>
    </row>
    <row r="1988" spans="1:11" ht="13.5" x14ac:dyDescent="0.25">
      <c r="A1988" s="3">
        <f>TITRES_STAT!B1991</f>
        <v>44901</v>
      </c>
      <c r="B1988" s="6">
        <f>TITRES_STAT!D1991</f>
        <v>4.0547000000000004</v>
      </c>
      <c r="C1988" s="2">
        <f t="shared" ref="C1988:C2051" si="245">B1988-B1987</f>
        <v>-7.3999999999996291E-3</v>
      </c>
      <c r="D1988" s="2">
        <f t="shared" si="238"/>
        <v>4.0812800000000005</v>
      </c>
      <c r="E1988" s="2">
        <f t="shared" si="240"/>
        <v>4.0871899999999997</v>
      </c>
      <c r="F1988" s="2">
        <f t="shared" si="241"/>
        <v>4.1226450000000003</v>
      </c>
      <c r="G1988" s="2">
        <f t="shared" si="243"/>
        <v>4.298715999999998</v>
      </c>
      <c r="H1988" s="2">
        <f t="shared" si="239"/>
        <v>4.6308804999999991</v>
      </c>
      <c r="I1988" s="2">
        <f t="array" ref="I1988">SUMPRODUCT(B1972:B1991, (ROW(B1972:B1991)-ROW(B1972)+1)) / (20*21/2)</f>
        <v>4.0698147619047624</v>
      </c>
      <c r="J1988" s="2">
        <f t="shared" si="242"/>
        <v>4.1266101272566962</v>
      </c>
      <c r="K1988" s="2">
        <f t="shared" si="244"/>
        <v>4.2486538918013048</v>
      </c>
    </row>
    <row r="1989" spans="1:11" ht="13.5" x14ac:dyDescent="0.25">
      <c r="A1989" s="3">
        <f>TITRES_STAT!B1992</f>
        <v>44902</v>
      </c>
      <c r="B1989" s="6">
        <f>TITRES_STAT!D1992</f>
        <v>4.0547000000000004</v>
      </c>
      <c r="C1989" s="2">
        <f t="shared" si="245"/>
        <v>0</v>
      </c>
      <c r="D1989" s="2">
        <f t="shared" si="238"/>
        <v>4.0739000000000001</v>
      </c>
      <c r="E1989" s="2">
        <f t="shared" si="240"/>
        <v>4.08202</v>
      </c>
      <c r="F1989" s="2">
        <f t="shared" si="241"/>
        <v>4.1160000000000005</v>
      </c>
      <c r="G1989" s="2">
        <f t="shared" si="243"/>
        <v>4.2898539999999983</v>
      </c>
      <c r="H1989" s="2">
        <f t="shared" si="239"/>
        <v>4.6273984999999982</v>
      </c>
      <c r="I1989" s="2">
        <f t="array" ref="I1989">SUMPRODUCT(B1973:B1992, (ROW(B1973:B1992)-ROW(B1973)+1)) / (20*21/2)</f>
        <v>4.0363680952380951</v>
      </c>
      <c r="J1989" s="2">
        <f t="shared" si="242"/>
        <v>4.1197615437084396</v>
      </c>
      <c r="K1989" s="2">
        <f t="shared" si="244"/>
        <v>4.2410478568287049</v>
      </c>
    </row>
    <row r="1990" spans="1:11" ht="13.5" x14ac:dyDescent="0.25">
      <c r="A1990" s="3">
        <f>TITRES_STAT!B1993</f>
        <v>44903</v>
      </c>
      <c r="B1990" s="6">
        <f>TITRES_STAT!D1993</f>
        <v>3.9882</v>
      </c>
      <c r="C1990" s="2">
        <f t="shared" si="245"/>
        <v>-6.6500000000000448E-2</v>
      </c>
      <c r="D1990" s="2">
        <f t="shared" ref="D1990:D2053" si="246">AVERAGE(B1986:B1990)</f>
        <v>4.0443600000000002</v>
      </c>
      <c r="E1990" s="2">
        <f t="shared" si="240"/>
        <v>4.0709399999999993</v>
      </c>
      <c r="F1990" s="2">
        <f t="shared" si="241"/>
        <v>4.1060299999999996</v>
      </c>
      <c r="G1990" s="2">
        <f t="shared" si="243"/>
        <v>4.2803999999999984</v>
      </c>
      <c r="H1990" s="2">
        <f t="shared" si="239"/>
        <v>4.6235509999999991</v>
      </c>
      <c r="I1990" s="2">
        <f t="array" ref="I1990">SUMPRODUCT(B1974:B1993, (ROW(B1974:B1993)-ROW(B1974)+1)) / (20*21/2)</f>
        <v>4.0190633333333325</v>
      </c>
      <c r="J1990" s="2">
        <f t="shared" si="242"/>
        <v>4.1072318728790638</v>
      </c>
      <c r="K1990" s="2">
        <f t="shared" si="244"/>
        <v>4.2311322546001282</v>
      </c>
    </row>
    <row r="1991" spans="1:11" ht="13.5" x14ac:dyDescent="0.25">
      <c r="A1991" s="3">
        <f>TITRES_STAT!B1994</f>
        <v>44904</v>
      </c>
      <c r="B1991" s="6">
        <f>TITRES_STAT!D1994</f>
        <v>3.9807999999999999</v>
      </c>
      <c r="C1991" s="2">
        <f t="shared" si="245"/>
        <v>-7.4000000000000732E-3</v>
      </c>
      <c r="D1991" s="2">
        <f t="shared" si="246"/>
        <v>4.0281000000000002</v>
      </c>
      <c r="E1991" s="2">
        <f t="shared" si="240"/>
        <v>4.0591200000000009</v>
      </c>
      <c r="F1991" s="2">
        <f t="shared" si="241"/>
        <v>4.0956900000000003</v>
      </c>
      <c r="G1991" s="2">
        <f t="shared" si="243"/>
        <v>4.2700599999999982</v>
      </c>
      <c r="H1991" s="2">
        <f t="shared" si="239"/>
        <v>4.6196664999999983</v>
      </c>
      <c r="I1991" s="2">
        <f t="array" ref="I1991">SUMPRODUCT(B1975:B1994, (ROW(B1975:B1994)-ROW(B1975)+1)) / (20*21/2)</f>
        <v>3.9911780952380957</v>
      </c>
      <c r="J1991" s="2">
        <f t="shared" si="242"/>
        <v>4.0951907421286764</v>
      </c>
      <c r="K1991" s="2">
        <f t="shared" si="244"/>
        <v>4.2213153034393383</v>
      </c>
    </row>
    <row r="1992" spans="1:11" ht="13.5" x14ac:dyDescent="0.25">
      <c r="A1992" s="3">
        <f>TITRES_STAT!B1995</f>
        <v>44907</v>
      </c>
      <c r="B1992" s="6">
        <f>TITRES_STAT!D1995</f>
        <v>3.7444999999999999</v>
      </c>
      <c r="C1992" s="2">
        <f t="shared" si="245"/>
        <v>-0.23629999999999995</v>
      </c>
      <c r="D1992" s="2">
        <f t="shared" si="246"/>
        <v>3.9645799999999993</v>
      </c>
      <c r="E1992" s="2">
        <f t="shared" si="240"/>
        <v>4.0273600000000007</v>
      </c>
      <c r="F1992" s="2">
        <f t="shared" si="241"/>
        <v>4.073900000000001</v>
      </c>
      <c r="G1992" s="2">
        <f t="shared" si="243"/>
        <v>4.2558799999999986</v>
      </c>
      <c r="H1992" s="2">
        <f t="shared" si="239"/>
        <v>4.6146334999999992</v>
      </c>
      <c r="I1992" s="2">
        <f t="array" ref="I1992">SUMPRODUCT(B1976:B1995, (ROW(B1976:B1995)-ROW(B1976)+1)) / (20*21/2)</f>
        <v>3.972150000000001</v>
      </c>
      <c r="J1992" s="2">
        <f t="shared" si="242"/>
        <v>4.0617916238307075</v>
      </c>
      <c r="K1992" s="2">
        <f t="shared" si="244"/>
        <v>4.2026166640887759</v>
      </c>
    </row>
    <row r="1993" spans="1:11" ht="13.5" x14ac:dyDescent="0.25">
      <c r="A1993" s="3">
        <f>TITRES_STAT!B1996</f>
        <v>44908</v>
      </c>
      <c r="B1993" s="6">
        <f>TITRES_STAT!D1996</f>
        <v>3.8921999999999999</v>
      </c>
      <c r="C1993" s="2">
        <f t="shared" si="245"/>
        <v>0.14769999999999994</v>
      </c>
      <c r="D1993" s="2">
        <f t="shared" si="246"/>
        <v>3.93208</v>
      </c>
      <c r="E1993" s="2">
        <f t="shared" si="240"/>
        <v>4.0066800000000011</v>
      </c>
      <c r="F1993" s="2">
        <f t="shared" si="241"/>
        <v>4.059495000000001</v>
      </c>
      <c r="G1993" s="2">
        <f t="shared" si="243"/>
        <v>4.242881999999998</v>
      </c>
      <c r="H1993" s="2">
        <f t="shared" si="239"/>
        <v>4.6103389999999989</v>
      </c>
      <c r="I1993" s="2">
        <f t="array" ref="I1993">SUMPRODUCT(B1977:B1996, (ROW(B1977:B1996)-ROW(B1977)+1)) / (20*21/2)</f>
        <v>3.9581133333333338</v>
      </c>
      <c r="J1993" s="2">
        <f t="shared" si="242"/>
        <v>4.0456400406087356</v>
      </c>
      <c r="K1993" s="2">
        <f t="shared" si="244"/>
        <v>4.19044346157549</v>
      </c>
    </row>
    <row r="1994" spans="1:11" ht="13.5" x14ac:dyDescent="0.25">
      <c r="A1994" s="3">
        <f>TITRES_STAT!B1997</f>
        <v>44909</v>
      </c>
      <c r="B1994" s="6">
        <f>TITRES_STAT!D1997</f>
        <v>3.7667000000000002</v>
      </c>
      <c r="C1994" s="2">
        <f t="shared" si="245"/>
        <v>-0.12549999999999972</v>
      </c>
      <c r="D1994" s="2">
        <f t="shared" si="246"/>
        <v>3.8744799999999997</v>
      </c>
      <c r="E1994" s="2">
        <f t="shared" si="240"/>
        <v>3.9741900000000001</v>
      </c>
      <c r="F1994" s="2">
        <f t="shared" si="241"/>
        <v>4.0402950000000013</v>
      </c>
      <c r="G1994" s="2">
        <f t="shared" si="243"/>
        <v>4.226633999999998</v>
      </c>
      <c r="H1994" s="2">
        <f t="shared" ref="H1994:H2057" si="247">AVERAGE(B1795:B1994)</f>
        <v>4.6054829999999995</v>
      </c>
      <c r="I1994" s="2">
        <f t="array" ref="I1994">SUMPRODUCT(B1978:B1997, (ROW(B1978:B1997)-ROW(B1978)+1)) / (20*21/2)</f>
        <v>3.9452376190476195</v>
      </c>
      <c r="J1994" s="2">
        <f t="shared" si="242"/>
        <v>4.0190743224555225</v>
      </c>
      <c r="K1994" s="2">
        <f t="shared" si="244"/>
        <v>4.1738260709254709</v>
      </c>
    </row>
    <row r="1995" spans="1:11" ht="13.5" x14ac:dyDescent="0.25">
      <c r="A1995" s="3">
        <f>TITRES_STAT!B1998</f>
        <v>44910</v>
      </c>
      <c r="B1995" s="6">
        <f>TITRES_STAT!D1998</f>
        <v>3.8405</v>
      </c>
      <c r="C1995" s="2">
        <f t="shared" si="245"/>
        <v>7.3799999999999866E-2</v>
      </c>
      <c r="D1995" s="2">
        <f t="shared" si="246"/>
        <v>3.8449399999999998</v>
      </c>
      <c r="E1995" s="2">
        <f t="shared" si="240"/>
        <v>3.9446499999999993</v>
      </c>
      <c r="F1995" s="2">
        <f t="shared" si="241"/>
        <v>4.0247849999999996</v>
      </c>
      <c r="G1995" s="2">
        <f t="shared" si="243"/>
        <v>4.2118619999999982</v>
      </c>
      <c r="H1995" s="2">
        <f t="shared" si="247"/>
        <v>4.6011284999999988</v>
      </c>
      <c r="I1995" s="2">
        <f t="array" ref="I1995">SUMPRODUCT(B1979:B1998, (ROW(B1979:B1998)-ROW(B1979)+1)) / (20*21/2)</f>
        <v>3.9334876190476189</v>
      </c>
      <c r="J1995" s="2">
        <f t="shared" si="242"/>
        <v>4.0020672441264251</v>
      </c>
      <c r="K1995" s="2">
        <f t="shared" si="244"/>
        <v>4.160754460300943</v>
      </c>
    </row>
    <row r="1996" spans="1:11" ht="13.5" x14ac:dyDescent="0.25">
      <c r="A1996" s="3">
        <f>TITRES_STAT!B1999</f>
        <v>44911</v>
      </c>
      <c r="B1996" s="6">
        <f>TITRES_STAT!D1999</f>
        <v>3.8774000000000002</v>
      </c>
      <c r="C1996" s="2">
        <f t="shared" si="245"/>
        <v>3.6900000000000155E-2</v>
      </c>
      <c r="D1996" s="2">
        <f t="shared" si="246"/>
        <v>3.8242600000000002</v>
      </c>
      <c r="E1996" s="2">
        <f t="shared" ref="E1996:E2059" si="248">AVERAGE(B1987:B1996)</f>
        <v>3.92618</v>
      </c>
      <c r="F1996" s="2">
        <f t="shared" si="241"/>
        <v>4.0125950000000001</v>
      </c>
      <c r="G1996" s="2">
        <f t="shared" si="243"/>
        <v>4.1978279999999986</v>
      </c>
      <c r="H1996" s="2">
        <f t="shared" si="247"/>
        <v>4.5970575</v>
      </c>
      <c r="I1996" s="2">
        <f t="array" ref="I1996">SUMPRODUCT(B1980:B1999, (ROW(B1980:B1999)-ROW(B1980)+1)) / (20*21/2)</f>
        <v>3.9186795238095238</v>
      </c>
      <c r="J1996" s="2">
        <f t="shared" si="242"/>
        <v>3.9901941732572417</v>
      </c>
      <c r="K1996" s="2">
        <f t="shared" si="244"/>
        <v>4.1496425206812981</v>
      </c>
    </row>
    <row r="1997" spans="1:11" ht="13.5" x14ac:dyDescent="0.25">
      <c r="A1997" s="3">
        <f>TITRES_STAT!B2000</f>
        <v>44914</v>
      </c>
      <c r="B1997" s="6">
        <f>TITRES_STAT!D2000</f>
        <v>3.8774000000000002</v>
      </c>
      <c r="C1997" s="2">
        <f t="shared" si="245"/>
        <v>0</v>
      </c>
      <c r="D1997" s="2">
        <f t="shared" si="246"/>
        <v>3.8508400000000003</v>
      </c>
      <c r="E1997" s="2">
        <f t="shared" si="248"/>
        <v>3.9077099999999994</v>
      </c>
      <c r="F1997" s="2">
        <f t="shared" si="241"/>
        <v>4.0007749999999991</v>
      </c>
      <c r="G1997" s="2">
        <f t="shared" si="243"/>
        <v>4.1837939999999989</v>
      </c>
      <c r="H1997" s="2">
        <f t="shared" si="247"/>
        <v>4.5927219999999993</v>
      </c>
      <c r="I1997" s="2">
        <f t="array" ref="I1997">SUMPRODUCT(B1981:B2000, (ROW(B1981:B2000)-ROW(B1981)+1)) / (20*21/2)</f>
        <v>3.905172857142857</v>
      </c>
      <c r="J1997" s="2">
        <f t="shared" si="242"/>
        <v>3.9794518710422664</v>
      </c>
      <c r="K1997" s="2">
        <f t="shared" si="244"/>
        <v>4.1389663433996784</v>
      </c>
    </row>
    <row r="1998" spans="1:11" ht="13.5" x14ac:dyDescent="0.25">
      <c r="A1998" s="3">
        <f>TITRES_STAT!B2001</f>
        <v>44915</v>
      </c>
      <c r="B1998" s="6">
        <f>TITRES_STAT!D2001</f>
        <v>3.8774000000000002</v>
      </c>
      <c r="C1998" s="2">
        <f t="shared" si="245"/>
        <v>0</v>
      </c>
      <c r="D1998" s="2">
        <f t="shared" si="246"/>
        <v>3.84788</v>
      </c>
      <c r="E1998" s="2">
        <f t="shared" si="248"/>
        <v>3.88998</v>
      </c>
      <c r="F1998" s="2">
        <f t="shared" si="241"/>
        <v>3.9885849999999996</v>
      </c>
      <c r="G1998" s="2">
        <f t="shared" si="243"/>
        <v>4.1691699999999976</v>
      </c>
      <c r="H1998" s="2">
        <f t="shared" si="247"/>
        <v>4.5883534999999993</v>
      </c>
      <c r="I1998" s="2">
        <f t="array" ref="I1998">SUMPRODUCT(B1982:B2001, (ROW(B1982:B2001)-ROW(B1982)+1)) / (20*21/2)</f>
        <v>3.8795704761904761</v>
      </c>
      <c r="J1998" s="2">
        <f t="shared" si="242"/>
        <v>3.9697326452287172</v>
      </c>
      <c r="K1998" s="2">
        <f t="shared" si="244"/>
        <v>4.1287088397369462</v>
      </c>
    </row>
    <row r="1999" spans="1:11" ht="13.5" x14ac:dyDescent="0.25">
      <c r="A1999" s="3">
        <f>TITRES_STAT!B2002</f>
        <v>44916</v>
      </c>
      <c r="B1999" s="6">
        <f>TITRES_STAT!D2002</f>
        <v>3.8331</v>
      </c>
      <c r="C1999" s="2">
        <f t="shared" si="245"/>
        <v>-4.4300000000000228E-2</v>
      </c>
      <c r="D1999" s="2">
        <f t="shared" si="246"/>
        <v>3.8611599999999995</v>
      </c>
      <c r="E1999" s="2">
        <f t="shared" si="248"/>
        <v>3.8678200000000005</v>
      </c>
      <c r="F1999" s="2">
        <f t="shared" si="241"/>
        <v>3.9749199999999996</v>
      </c>
      <c r="G1999" s="2">
        <f t="shared" si="243"/>
        <v>4.1536599999999977</v>
      </c>
      <c r="H1999" s="2">
        <f t="shared" si="247"/>
        <v>4.5837964999999992</v>
      </c>
      <c r="I1999" s="2">
        <f t="array" ref="I1999">SUMPRODUCT(B1983:B2002, (ROW(B1983:B2002)-ROW(B1983)+1)) / (20*21/2)</f>
        <v>3.862940476190476</v>
      </c>
      <c r="J1999" s="2">
        <f t="shared" si="242"/>
        <v>3.9567200123497916</v>
      </c>
      <c r="K1999" s="2">
        <f t="shared" si="244"/>
        <v>4.1171163362178502</v>
      </c>
    </row>
    <row r="2000" spans="1:11" ht="13.5" x14ac:dyDescent="0.25">
      <c r="A2000" s="3">
        <f>TITRES_STAT!B2003</f>
        <v>44917</v>
      </c>
      <c r="B2000" s="6">
        <f>TITRES_STAT!D2003</f>
        <v>3.8331</v>
      </c>
      <c r="C2000" s="2">
        <f t="shared" si="245"/>
        <v>0</v>
      </c>
      <c r="D2000" s="2">
        <f t="shared" si="246"/>
        <v>3.85968</v>
      </c>
      <c r="E2000" s="2">
        <f t="shared" si="248"/>
        <v>3.8523100000000006</v>
      </c>
      <c r="F2000" s="2">
        <f t="shared" si="241"/>
        <v>3.9616250000000002</v>
      </c>
      <c r="G2000" s="2">
        <f t="shared" si="243"/>
        <v>4.1380019999999975</v>
      </c>
      <c r="H2000" s="2">
        <f t="shared" si="247"/>
        <v>4.5791734999999996</v>
      </c>
      <c r="I2000" s="2">
        <f t="array" ref="I2000">SUMPRODUCT(B1984:B2003, (ROW(B1984:B2003)-ROW(B1984)+1)) / (20*21/2)</f>
        <v>3.8477171428571433</v>
      </c>
      <c r="J2000" s="2">
        <f t="shared" si="242"/>
        <v>3.9449466778402877</v>
      </c>
      <c r="K2000" s="2">
        <f t="shared" si="244"/>
        <v>4.1059784406798956</v>
      </c>
    </row>
    <row r="2001" spans="1:11" ht="13.5" x14ac:dyDescent="0.25">
      <c r="A2001" s="3">
        <f>TITRES_STAT!B2004</f>
        <v>44918</v>
      </c>
      <c r="B2001" s="6">
        <f>TITRES_STAT!D2004</f>
        <v>3.6928000000000001</v>
      </c>
      <c r="C2001" s="2">
        <f t="shared" si="245"/>
        <v>-0.14029999999999987</v>
      </c>
      <c r="D2001" s="2">
        <f t="shared" si="246"/>
        <v>3.8227600000000002</v>
      </c>
      <c r="E2001" s="2">
        <f t="shared" si="248"/>
        <v>3.8235100000000002</v>
      </c>
      <c r="F2001" s="2">
        <f t="shared" si="241"/>
        <v>3.9413150000000008</v>
      </c>
      <c r="G2001" s="2">
        <f t="shared" si="243"/>
        <v>4.1193899999999992</v>
      </c>
      <c r="H2001" s="2">
        <f t="shared" si="247"/>
        <v>4.5737829999999988</v>
      </c>
      <c r="I2001" s="2">
        <f t="array" ref="I2001">SUMPRODUCT(B1985:B2004, (ROW(B1985:B2004)-ROW(B1985)+1)) / (20*21/2)</f>
        <v>3.8270380952380956</v>
      </c>
      <c r="J2001" s="2">
        <f t="shared" si="242"/>
        <v>3.920932708522165</v>
      </c>
      <c r="K2001" s="2">
        <f t="shared" si="244"/>
        <v>4.0897753645748018</v>
      </c>
    </row>
    <row r="2002" spans="1:11" ht="13.5" x14ac:dyDescent="0.25">
      <c r="A2002" s="3">
        <f>TITRES_STAT!B2005</f>
        <v>44921</v>
      </c>
      <c r="B2002" s="6">
        <f>TITRES_STAT!D2005</f>
        <v>3.7667000000000002</v>
      </c>
      <c r="C2002" s="2">
        <f t="shared" si="245"/>
        <v>7.3900000000000077E-2</v>
      </c>
      <c r="D2002" s="2">
        <f t="shared" si="246"/>
        <v>3.8006199999999999</v>
      </c>
      <c r="E2002" s="2">
        <f t="shared" si="248"/>
        <v>3.8257300000000001</v>
      </c>
      <c r="F2002" s="2">
        <f t="shared" si="241"/>
        <v>3.9265450000000008</v>
      </c>
      <c r="G2002" s="2">
        <f t="shared" si="243"/>
        <v>4.1022559999999988</v>
      </c>
      <c r="H2002" s="2">
        <f t="shared" si="247"/>
        <v>4.5688609999999992</v>
      </c>
      <c r="I2002" s="2">
        <f t="array" ref="I2002">SUMPRODUCT(B1986:B2005, (ROW(B1986:B2005)-ROW(B1986)+1)) / (20*21/2)</f>
        <v>3.8145914285714286</v>
      </c>
      <c r="J2002" s="2">
        <f t="shared" si="242"/>
        <v>3.9062438791391019</v>
      </c>
      <c r="K2002" s="2">
        <f t="shared" si="244"/>
        <v>4.0771057424346138</v>
      </c>
    </row>
    <row r="2003" spans="1:11" ht="13.5" x14ac:dyDescent="0.25">
      <c r="A2003" s="3">
        <f>TITRES_STAT!B2006</f>
        <v>44922</v>
      </c>
      <c r="B2003" s="6">
        <f>TITRES_STAT!D2006</f>
        <v>3.7667000000000002</v>
      </c>
      <c r="C2003" s="2">
        <f t="shared" si="245"/>
        <v>0</v>
      </c>
      <c r="D2003" s="2">
        <f t="shared" si="246"/>
        <v>3.7784800000000005</v>
      </c>
      <c r="E2003" s="2">
        <f t="shared" si="248"/>
        <v>3.81318</v>
      </c>
      <c r="F2003" s="2">
        <f t="shared" si="241"/>
        <v>3.9099300000000006</v>
      </c>
      <c r="G2003" s="2">
        <f t="shared" si="243"/>
        <v>4.0851219999999993</v>
      </c>
      <c r="H2003" s="2">
        <f t="shared" si="247"/>
        <v>4.5640049999999981</v>
      </c>
      <c r="I2003" s="2">
        <f t="array" ref="I2003">SUMPRODUCT(B1987:B2006, (ROW(B1987:B2006)-ROW(B1987)+1)) / (20*21/2)</f>
        <v>3.8109666666666673</v>
      </c>
      <c r="J2003" s="2">
        <f t="shared" si="242"/>
        <v>3.8929539858877589</v>
      </c>
      <c r="K2003" s="2">
        <f t="shared" si="244"/>
        <v>4.0649329682214921</v>
      </c>
    </row>
    <row r="2004" spans="1:11" ht="13.5" x14ac:dyDescent="0.25">
      <c r="A2004" s="3">
        <f>TITRES_STAT!B2007</f>
        <v>44923</v>
      </c>
      <c r="B2004" s="6">
        <f>TITRES_STAT!D2007</f>
        <v>3.6928000000000001</v>
      </c>
      <c r="C2004" s="2">
        <f t="shared" si="245"/>
        <v>-7.3900000000000077E-2</v>
      </c>
      <c r="D2004" s="2">
        <f t="shared" si="246"/>
        <v>3.7504199999999996</v>
      </c>
      <c r="E2004" s="2">
        <f t="shared" si="248"/>
        <v>3.8057899999999996</v>
      </c>
      <c r="F2004" s="2">
        <f t="shared" ref="F2004:F2067" si="249">AVERAGE(B1985:B2004)</f>
        <v>3.8899900000000009</v>
      </c>
      <c r="G2004" s="2">
        <f t="shared" si="243"/>
        <v>4.0666579999999994</v>
      </c>
      <c r="H2004" s="2">
        <f t="shared" si="247"/>
        <v>4.5587464999999998</v>
      </c>
      <c r="I2004" s="2">
        <f t="array" ref="I2004">SUMPRODUCT(B1988:B2007, (ROW(B1988:B2007)-ROW(B1988)+1)) / (20*21/2)</f>
        <v>3.8056228571428576</v>
      </c>
      <c r="J2004" s="2">
        <f t="shared" si="242"/>
        <v>3.8738917015174961</v>
      </c>
      <c r="K2004" s="2">
        <f t="shared" si="244"/>
        <v>4.0503395184873163</v>
      </c>
    </row>
    <row r="2005" spans="1:11" ht="13.5" x14ac:dyDescent="0.25">
      <c r="A2005" s="3">
        <f>TITRES_STAT!B2008</f>
        <v>44924</v>
      </c>
      <c r="B2005" s="6">
        <f>TITRES_STAT!D2008</f>
        <v>3.7593000000000001</v>
      </c>
      <c r="C2005" s="2">
        <f t="shared" si="245"/>
        <v>6.6500000000000004E-2</v>
      </c>
      <c r="D2005" s="2">
        <f t="shared" si="246"/>
        <v>3.7356600000000002</v>
      </c>
      <c r="E2005" s="2">
        <f t="shared" si="248"/>
        <v>3.7976700000000001</v>
      </c>
      <c r="F2005" s="2">
        <f t="shared" si="249"/>
        <v>3.8711599999999997</v>
      </c>
      <c r="G2005" s="2">
        <f t="shared" si="243"/>
        <v>4.0496720000000002</v>
      </c>
      <c r="H2005" s="2">
        <f t="shared" si="247"/>
        <v>4.5538865000000008</v>
      </c>
      <c r="I2005" s="2">
        <f t="array" ref="I2005">SUMPRODUCT(B1989:B2008, (ROW(B1989:B2008)-ROW(B1989)+1)) / (20*21/2)</f>
        <v>3.7951766666666664</v>
      </c>
      <c r="J2005" s="2">
        <f t="shared" ref="J2005:J2068" si="250">$J$4*B2005+J2004*(1-$J$4)</f>
        <v>3.8629782061348776</v>
      </c>
      <c r="K2005" s="2">
        <f t="shared" si="244"/>
        <v>4.0389262040368337</v>
      </c>
    </row>
    <row r="2006" spans="1:11" ht="13.5" x14ac:dyDescent="0.25">
      <c r="A2006" s="3">
        <f>TITRES_STAT!B2009</f>
        <v>44925</v>
      </c>
      <c r="B2006" s="6">
        <f>TITRES_STAT!D2009</f>
        <v>3.8331</v>
      </c>
      <c r="C2006" s="2">
        <f t="shared" si="245"/>
        <v>7.3799999999999866E-2</v>
      </c>
      <c r="D2006" s="2">
        <f t="shared" si="246"/>
        <v>3.7637200000000002</v>
      </c>
      <c r="E2006" s="2">
        <f t="shared" si="248"/>
        <v>3.7932400000000008</v>
      </c>
      <c r="F2006" s="2">
        <f t="shared" si="249"/>
        <v>3.8597100000000006</v>
      </c>
      <c r="G2006" s="2">
        <f t="shared" si="243"/>
        <v>4.0343099999999996</v>
      </c>
      <c r="H2006" s="2">
        <f t="shared" si="247"/>
        <v>4.5493954999999993</v>
      </c>
      <c r="I2006" s="2">
        <f t="array" ref="I2006">SUMPRODUCT(B1990:B2009, (ROW(B1990:B2009)-ROW(B1990)+1)) / (20*21/2)</f>
        <v>3.780614285714285</v>
      </c>
      <c r="J2006" s="2">
        <f t="shared" si="250"/>
        <v>3.8601326626934607</v>
      </c>
      <c r="K2006" s="2">
        <f t="shared" si="244"/>
        <v>4.030854588192252</v>
      </c>
    </row>
    <row r="2007" spans="1:11" ht="13.5" x14ac:dyDescent="0.25">
      <c r="A2007" s="3">
        <f>TITRES_STAT!B2010</f>
        <v>44928</v>
      </c>
      <c r="B2007" s="6">
        <f>TITRES_STAT!D2010</f>
        <v>3.8035999999999999</v>
      </c>
      <c r="C2007" s="2">
        <f t="shared" si="245"/>
        <v>-2.9500000000000082E-2</v>
      </c>
      <c r="D2007" s="2">
        <f t="shared" si="246"/>
        <v>3.7710999999999997</v>
      </c>
      <c r="E2007" s="2">
        <f t="shared" si="248"/>
        <v>3.7858600000000004</v>
      </c>
      <c r="F2007" s="2">
        <f t="shared" si="249"/>
        <v>3.8467849999999997</v>
      </c>
      <c r="G2007" s="2">
        <f t="shared" si="243"/>
        <v>4.0220499999999992</v>
      </c>
      <c r="H2007" s="2">
        <f t="shared" si="247"/>
        <v>4.5447569999999997</v>
      </c>
      <c r="I2007" s="2">
        <f t="array" ref="I2007">SUMPRODUCT(B1991:B2010, (ROW(B1991:B2010)-ROW(B1991)+1)) / (20*21/2)</f>
        <v>3.767845714285714</v>
      </c>
      <c r="J2007" s="2">
        <f t="shared" si="250"/>
        <v>3.8547485995797977</v>
      </c>
      <c r="K2007" s="2">
        <f t="shared" si="244"/>
        <v>4.0219426435572618</v>
      </c>
    </row>
    <row r="2008" spans="1:11" ht="13.5" x14ac:dyDescent="0.25">
      <c r="A2008" s="3">
        <f>TITRES_STAT!B2011</f>
        <v>44929</v>
      </c>
      <c r="B2008" s="6">
        <f>TITRES_STAT!D2011</f>
        <v>3.7370999999999999</v>
      </c>
      <c r="C2008" s="2">
        <f t="shared" si="245"/>
        <v>-6.6500000000000004E-2</v>
      </c>
      <c r="D2008" s="2">
        <f t="shared" si="246"/>
        <v>3.7651799999999995</v>
      </c>
      <c r="E2008" s="2">
        <f t="shared" si="248"/>
        <v>3.77183</v>
      </c>
      <c r="F2008" s="2">
        <f t="shared" si="249"/>
        <v>3.830905</v>
      </c>
      <c r="G2008" s="2">
        <f t="shared" si="243"/>
        <v>4.0106760000000001</v>
      </c>
      <c r="H2008" s="2">
        <f t="shared" si="247"/>
        <v>4.5398524999999994</v>
      </c>
      <c r="I2008" s="2">
        <f t="array" ref="I2008">SUMPRODUCT(B1992:B2011, (ROW(B1992:B2011)-ROW(B1992)+1)) / (20*21/2)</f>
        <v>3.7642971428571426</v>
      </c>
      <c r="J2008" s="2">
        <f t="shared" si="250"/>
        <v>3.8435439710483883</v>
      </c>
      <c r="K2008" s="2">
        <f t="shared" si="244"/>
        <v>4.0107723438099185</v>
      </c>
    </row>
    <row r="2009" spans="1:11" ht="13.5" x14ac:dyDescent="0.25">
      <c r="A2009" s="3">
        <f>TITRES_STAT!B2012</f>
        <v>44930</v>
      </c>
      <c r="B2009" s="6">
        <f>TITRES_STAT!D2012</f>
        <v>3.6779999999999999</v>
      </c>
      <c r="C2009" s="2">
        <f t="shared" si="245"/>
        <v>-5.909999999999993E-2</v>
      </c>
      <c r="D2009" s="2">
        <f t="shared" si="246"/>
        <v>3.7622200000000001</v>
      </c>
      <c r="E2009" s="2">
        <f t="shared" si="248"/>
        <v>3.7563199999999997</v>
      </c>
      <c r="F2009" s="2">
        <f t="shared" si="249"/>
        <v>3.8120699999999998</v>
      </c>
      <c r="G2009" s="2">
        <f t="shared" si="243"/>
        <v>3.998564</v>
      </c>
      <c r="H2009" s="2">
        <f t="shared" si="247"/>
        <v>4.5347184999999994</v>
      </c>
      <c r="I2009" s="2">
        <f t="array" ref="I2009">SUMPRODUCT(B1993:B2012, (ROW(B1993:B2012)-ROW(B1993)+1)) / (20*21/2)</f>
        <v>3.7547652380952372</v>
      </c>
      <c r="J2009" s="2">
        <f t="shared" si="250"/>
        <v>3.8277778785675891</v>
      </c>
      <c r="K2009" s="2">
        <f t="shared" si="244"/>
        <v>3.9977224479742359</v>
      </c>
    </row>
    <row r="2010" spans="1:11" ht="13.5" x14ac:dyDescent="0.25">
      <c r="A2010" s="3">
        <f>TITRES_STAT!B2013</f>
        <v>44931</v>
      </c>
      <c r="B2010" s="6">
        <f>TITRES_STAT!D2013</f>
        <v>3.6779999999999999</v>
      </c>
      <c r="C2010" s="2">
        <f t="shared" si="245"/>
        <v>0</v>
      </c>
      <c r="D2010" s="2">
        <f t="shared" si="246"/>
        <v>3.7459600000000002</v>
      </c>
      <c r="E2010" s="2">
        <f t="shared" si="248"/>
        <v>3.7408099999999997</v>
      </c>
      <c r="F2010" s="2">
        <f t="shared" si="249"/>
        <v>3.7965600000000004</v>
      </c>
      <c r="G2010" s="2">
        <f t="shared" si="243"/>
        <v>3.9889620000000003</v>
      </c>
      <c r="H2010" s="2">
        <f t="shared" si="247"/>
        <v>4.5296174999999996</v>
      </c>
      <c r="I2010" s="2">
        <f t="array" ref="I2010">SUMPRODUCT(B1994:B2013, (ROW(B1994:B2013)-ROW(B1994)+1)) / (20*21/2)</f>
        <v>3.745514761904762</v>
      </c>
      <c r="J2010" s="2">
        <f t="shared" si="250"/>
        <v>3.8135133187040089</v>
      </c>
      <c r="K2010" s="2">
        <f t="shared" si="244"/>
        <v>3.9851843127595603</v>
      </c>
    </row>
    <row r="2011" spans="1:11" ht="13.5" x14ac:dyDescent="0.25">
      <c r="A2011" s="3">
        <f>TITRES_STAT!B2014</f>
        <v>44932</v>
      </c>
      <c r="B2011" s="6">
        <f>TITRES_STAT!D2014</f>
        <v>3.7593000000000001</v>
      </c>
      <c r="C2011" s="2">
        <f t="shared" si="245"/>
        <v>8.130000000000015E-2</v>
      </c>
      <c r="D2011" s="2">
        <f t="shared" si="246"/>
        <v>3.7311999999999999</v>
      </c>
      <c r="E2011" s="2">
        <f t="shared" si="248"/>
        <v>3.7474600000000002</v>
      </c>
      <c r="F2011" s="2">
        <f t="shared" si="249"/>
        <v>3.785485</v>
      </c>
      <c r="G2011" s="2">
        <f t="shared" si="243"/>
        <v>3.981576</v>
      </c>
      <c r="H2011" s="2">
        <f t="shared" si="247"/>
        <v>4.5251539999999997</v>
      </c>
      <c r="I2011" s="2">
        <f t="array" ref="I2011">SUMPRODUCT(B1995:B2014, (ROW(B1995:B2014)-ROW(B1995)+1)) / (20*21/2)</f>
        <v>3.7414680952380954</v>
      </c>
      <c r="J2011" s="2">
        <f t="shared" si="250"/>
        <v>3.8083501454941033</v>
      </c>
      <c r="K2011" s="2">
        <f t="shared" si="244"/>
        <v>3.9763261044160481</v>
      </c>
    </row>
    <row r="2012" spans="1:11" ht="13.5" x14ac:dyDescent="0.25">
      <c r="A2012" s="3">
        <f>TITRES_STAT!B2015</f>
        <v>44935</v>
      </c>
      <c r="B2012" s="6">
        <f>TITRES_STAT!D2015</f>
        <v>3.6854</v>
      </c>
      <c r="C2012" s="2">
        <f t="shared" si="245"/>
        <v>-7.3900000000000077E-2</v>
      </c>
      <c r="D2012" s="2">
        <f t="shared" si="246"/>
        <v>3.70756</v>
      </c>
      <c r="E2012" s="2">
        <f t="shared" si="248"/>
        <v>3.7393300000000003</v>
      </c>
      <c r="F2012" s="2">
        <f t="shared" si="249"/>
        <v>3.7825299999999999</v>
      </c>
      <c r="G2012" s="2">
        <f t="shared" si="243"/>
        <v>3.9740419999999999</v>
      </c>
      <c r="H2012" s="2">
        <f t="shared" si="247"/>
        <v>4.5203209999999991</v>
      </c>
      <c r="I2012" s="2">
        <f t="array" ref="I2012">SUMPRODUCT(B1996:B2015, (ROW(B1996:B2015)-ROW(B1996)+1)) / (20*21/2)</f>
        <v>3.739007142857143</v>
      </c>
      <c r="J2012" s="2">
        <f t="shared" si="250"/>
        <v>3.7966406078279982</v>
      </c>
      <c r="K2012" s="2">
        <f t="shared" si="244"/>
        <v>3.9649172375762034</v>
      </c>
    </row>
    <row r="2013" spans="1:11" ht="13.5" x14ac:dyDescent="0.25">
      <c r="A2013" s="3">
        <f>TITRES_STAT!B2016</f>
        <v>44936</v>
      </c>
      <c r="B2013" s="6">
        <f>TITRES_STAT!D2016</f>
        <v>3.6854</v>
      </c>
      <c r="C2013" s="2">
        <f t="shared" si="245"/>
        <v>0</v>
      </c>
      <c r="D2013" s="2">
        <f t="shared" si="246"/>
        <v>3.6972200000000002</v>
      </c>
      <c r="E2013" s="2">
        <f t="shared" si="248"/>
        <v>3.7311999999999999</v>
      </c>
      <c r="F2013" s="2">
        <f t="shared" si="249"/>
        <v>3.7721899999999997</v>
      </c>
      <c r="G2013" s="2">
        <f t="shared" si="243"/>
        <v>3.96577</v>
      </c>
      <c r="H2013" s="2">
        <f t="shared" si="247"/>
        <v>4.5154879999999995</v>
      </c>
      <c r="I2013" s="2">
        <f t="array" ref="I2013">SUMPRODUCT(B1997:B2016, (ROW(B1997:B2016)-ROW(B1997)+1)) / (20*21/2)</f>
        <v>3.7362985714285717</v>
      </c>
      <c r="J2013" s="2">
        <f t="shared" si="250"/>
        <v>3.7860462642253316</v>
      </c>
      <c r="K2013" s="2">
        <f t="shared" si="244"/>
        <v>3.9539557772790976</v>
      </c>
    </row>
    <row r="2014" spans="1:11" ht="13.5" x14ac:dyDescent="0.25">
      <c r="A2014" s="3">
        <f>TITRES_STAT!B2017</f>
        <v>44937</v>
      </c>
      <c r="B2014" s="6">
        <f>TITRES_STAT!D2017</f>
        <v>3.7296999999999998</v>
      </c>
      <c r="C2014" s="2">
        <f t="shared" si="245"/>
        <v>4.4299999999999784E-2</v>
      </c>
      <c r="D2014" s="2">
        <f t="shared" si="246"/>
        <v>3.70756</v>
      </c>
      <c r="E2014" s="2">
        <f t="shared" si="248"/>
        <v>3.73489</v>
      </c>
      <c r="F2014" s="2">
        <f t="shared" si="249"/>
        <v>3.7703399999999996</v>
      </c>
      <c r="G2014" s="2">
        <f t="shared" si="243"/>
        <v>3.9561680000000008</v>
      </c>
      <c r="H2014" s="2">
        <f t="shared" si="247"/>
        <v>4.5109094999999995</v>
      </c>
      <c r="I2014" s="2">
        <f t="array" ref="I2014">SUMPRODUCT(B1998:B2017, (ROW(B1998:B2017)-ROW(B1998)+1)) / (20*21/2)</f>
        <v>3.7300390476190475</v>
      </c>
      <c r="J2014" s="2">
        <f t="shared" si="250"/>
        <v>3.7806799533467284</v>
      </c>
      <c r="K2014" s="2">
        <f t="shared" si="244"/>
        <v>3.9451614330720743</v>
      </c>
    </row>
    <row r="2015" spans="1:11" ht="13.5" x14ac:dyDescent="0.25">
      <c r="A2015" s="3">
        <f>TITRES_STAT!B2018</f>
        <v>44938</v>
      </c>
      <c r="B2015" s="6">
        <f>TITRES_STAT!D2018</f>
        <v>3.7444999999999999</v>
      </c>
      <c r="C2015" s="2">
        <f t="shared" si="245"/>
        <v>1.4800000000000146E-2</v>
      </c>
      <c r="D2015" s="2">
        <f t="shared" si="246"/>
        <v>3.7208599999999996</v>
      </c>
      <c r="E2015" s="2">
        <f t="shared" si="248"/>
        <v>3.7334100000000006</v>
      </c>
      <c r="F2015" s="2">
        <f t="shared" si="249"/>
        <v>3.7655400000000001</v>
      </c>
      <c r="G2015" s="2">
        <f t="shared" si="243"/>
        <v>3.9470100000000001</v>
      </c>
      <c r="H2015" s="2">
        <f t="shared" si="247"/>
        <v>4.5064714999999991</v>
      </c>
      <c r="I2015" s="2">
        <f t="array" ref="I2015">SUMPRODUCT(B1999:B2018, (ROW(B1999:B2018)-ROW(B1999)+1)) / (20*21/2)</f>
        <v>3.7288776190476187</v>
      </c>
      <c r="J2015" s="2">
        <f t="shared" si="250"/>
        <v>3.777234243504183</v>
      </c>
      <c r="K2015" s="2">
        <f t="shared" si="244"/>
        <v>3.937292357265326</v>
      </c>
    </row>
    <row r="2016" spans="1:11" ht="13.5" x14ac:dyDescent="0.25">
      <c r="A2016" s="3">
        <f>TITRES_STAT!B2019</f>
        <v>44939</v>
      </c>
      <c r="B2016" s="6">
        <f>TITRES_STAT!D2019</f>
        <v>3.7370999999999999</v>
      </c>
      <c r="C2016" s="2">
        <f t="shared" si="245"/>
        <v>-7.4000000000000732E-3</v>
      </c>
      <c r="D2016" s="2">
        <f t="shared" si="246"/>
        <v>3.7164200000000003</v>
      </c>
      <c r="E2016" s="2">
        <f t="shared" si="248"/>
        <v>3.7238100000000003</v>
      </c>
      <c r="F2016" s="2">
        <f t="shared" si="249"/>
        <v>3.7585250000000001</v>
      </c>
      <c r="G2016" s="2">
        <f t="shared" si="243"/>
        <v>3.9405099999999993</v>
      </c>
      <c r="H2016" s="2">
        <f t="shared" si="247"/>
        <v>4.5016329999999991</v>
      </c>
      <c r="I2016" s="2">
        <f t="array" ref="I2016">SUMPRODUCT(B2000:B2019, (ROW(B2000:B2019)-ROW(B2000)+1)) / (20*21/2)</f>
        <v>3.7276795238095235</v>
      </c>
      <c r="J2016" s="2">
        <f t="shared" si="250"/>
        <v>3.7734119345990229</v>
      </c>
      <c r="K2016" s="2">
        <f t="shared" si="244"/>
        <v>3.9294416765882545</v>
      </c>
    </row>
    <row r="2017" spans="1:11" ht="13.5" x14ac:dyDescent="0.25">
      <c r="A2017" s="3">
        <f>TITRES_STAT!B2020</f>
        <v>44942</v>
      </c>
      <c r="B2017" s="6">
        <f>TITRES_STAT!D2020</f>
        <v>3.6928000000000001</v>
      </c>
      <c r="C2017" s="2">
        <f t="shared" si="245"/>
        <v>-4.4299999999999784E-2</v>
      </c>
      <c r="D2017" s="2">
        <f t="shared" si="246"/>
        <v>3.7179000000000002</v>
      </c>
      <c r="E2017" s="2">
        <f t="shared" si="248"/>
        <v>3.7127299999999996</v>
      </c>
      <c r="F2017" s="2">
        <f t="shared" si="249"/>
        <v>3.749295</v>
      </c>
      <c r="G2017" s="2">
        <f t="shared" si="243"/>
        <v>3.9329759999999991</v>
      </c>
      <c r="H2017" s="2">
        <f t="shared" si="247"/>
        <v>4.4965729999999997</v>
      </c>
      <c r="I2017" s="2">
        <f t="array" ref="I2017">SUMPRODUCT(B2001:B2020, (ROW(B2001:B2020)-ROW(B2001)+1)) / (20*21/2)</f>
        <v>3.72065</v>
      </c>
      <c r="J2017" s="2">
        <f t="shared" si="250"/>
        <v>3.7657346074943541</v>
      </c>
      <c r="K2017" s="2">
        <f t="shared" si="244"/>
        <v>3.9201616108396955</v>
      </c>
    </row>
    <row r="2018" spans="1:11" ht="13.5" x14ac:dyDescent="0.25">
      <c r="A2018" s="3">
        <f>TITRES_STAT!B2021</f>
        <v>44943</v>
      </c>
      <c r="B2018" s="6">
        <f>TITRES_STAT!D2021</f>
        <v>3.7370999999999999</v>
      </c>
      <c r="C2018" s="2">
        <f t="shared" si="245"/>
        <v>4.4299999999999784E-2</v>
      </c>
      <c r="D2018" s="2">
        <f t="shared" si="246"/>
        <v>3.7282399999999996</v>
      </c>
      <c r="E2018" s="2">
        <f t="shared" si="248"/>
        <v>3.7127299999999996</v>
      </c>
      <c r="F2018" s="2">
        <f t="shared" si="249"/>
        <v>3.7422800000000001</v>
      </c>
      <c r="G2018" s="2">
        <f t="shared" si="243"/>
        <v>3.9239659999999996</v>
      </c>
      <c r="H2018" s="2">
        <f t="shared" si="247"/>
        <v>4.4917344999999997</v>
      </c>
      <c r="I2018" s="2">
        <f t="array" ref="I2018">SUMPRODUCT(B2002:B2021, (ROW(B2002:B2021)-ROW(B2002)+1)) / (20*21/2)</f>
        <v>3.7214576190476194</v>
      </c>
      <c r="J2018" s="2">
        <f t="shared" si="250"/>
        <v>3.7630075020187013</v>
      </c>
      <c r="K2018" s="2">
        <f t="shared" si="244"/>
        <v>3.9129827241400998</v>
      </c>
    </row>
    <row r="2019" spans="1:11" ht="13.5" x14ac:dyDescent="0.25">
      <c r="A2019" s="3">
        <f>TITRES_STAT!B2022</f>
        <v>44944</v>
      </c>
      <c r="B2019" s="6">
        <f>TITRES_STAT!D2022</f>
        <v>3.7296999999999998</v>
      </c>
      <c r="C2019" s="2">
        <f t="shared" si="245"/>
        <v>-7.4000000000000732E-3</v>
      </c>
      <c r="D2019" s="2">
        <f t="shared" si="246"/>
        <v>3.7282400000000004</v>
      </c>
      <c r="E2019" s="2">
        <f t="shared" si="248"/>
        <v>3.7178999999999993</v>
      </c>
      <c r="F2019" s="2">
        <f t="shared" si="249"/>
        <v>3.7371099999999999</v>
      </c>
      <c r="G2019" s="2">
        <f t="shared" si="243"/>
        <v>3.9148079999999994</v>
      </c>
      <c r="H2019" s="2">
        <f t="shared" si="247"/>
        <v>4.4870900000000002</v>
      </c>
      <c r="I2019" s="2">
        <f t="array" ref="I2019">SUMPRODUCT(B2003:B2022, (ROW(B2003:B2022)-ROW(B2003)+1)) / (20*21/2)</f>
        <v>3.7220542857142855</v>
      </c>
      <c r="J2019" s="2">
        <f t="shared" si="250"/>
        <v>3.7598353589693012</v>
      </c>
      <c r="K2019" s="2">
        <f t="shared" si="244"/>
        <v>3.9057951663306842</v>
      </c>
    </row>
    <row r="2020" spans="1:11" ht="13.5" x14ac:dyDescent="0.25">
      <c r="A2020" s="3">
        <f>TITRES_STAT!B2023</f>
        <v>44945</v>
      </c>
      <c r="B2020" s="6">
        <f>TITRES_STAT!D2023</f>
        <v>3.6633</v>
      </c>
      <c r="C2020" s="2">
        <f t="shared" si="245"/>
        <v>-6.6399999999999793E-2</v>
      </c>
      <c r="D2020" s="2">
        <f t="shared" si="246"/>
        <v>3.7119999999999997</v>
      </c>
      <c r="E2020" s="2">
        <f t="shared" si="248"/>
        <v>3.7164299999999999</v>
      </c>
      <c r="F2020" s="2">
        <f t="shared" si="249"/>
        <v>3.7286200000000003</v>
      </c>
      <c r="G2020" s="2">
        <f t="shared" si="243"/>
        <v>3.9043219999999996</v>
      </c>
      <c r="H2020" s="2">
        <f t="shared" si="247"/>
        <v>4.4821135000000005</v>
      </c>
      <c r="I2020" s="2">
        <f t="array" ref="I2020">SUMPRODUCT(B2004:B2023, (ROW(B2004:B2023)-ROW(B2004)+1)) / (20*21/2)</f>
        <v>3.7242014285714289</v>
      </c>
      <c r="J2020" s="2">
        <f t="shared" si="250"/>
        <v>3.7506415152579393</v>
      </c>
      <c r="K2020" s="2">
        <f t="shared" si="244"/>
        <v>3.896285551964775</v>
      </c>
    </row>
    <row r="2021" spans="1:11" ht="13.5" x14ac:dyDescent="0.25">
      <c r="A2021" s="3">
        <f>TITRES_STAT!B2024</f>
        <v>44946</v>
      </c>
      <c r="B2021" s="6">
        <f>TITRES_STAT!D2024</f>
        <v>3.7370999999999999</v>
      </c>
      <c r="C2021" s="2">
        <f t="shared" si="245"/>
        <v>7.3799999999999866E-2</v>
      </c>
      <c r="D2021" s="2">
        <f t="shared" si="246"/>
        <v>3.7119999999999997</v>
      </c>
      <c r="E2021" s="2">
        <f t="shared" si="248"/>
        <v>3.71421</v>
      </c>
      <c r="F2021" s="2">
        <f t="shared" si="249"/>
        <v>3.7308350000000003</v>
      </c>
      <c r="G2021" s="2">
        <f t="shared" si="243"/>
        <v>3.8953119999999988</v>
      </c>
      <c r="H2021" s="2">
        <f t="shared" si="247"/>
        <v>4.4772750000000006</v>
      </c>
      <c r="I2021" s="2">
        <f t="array" ref="I2021">SUMPRODUCT(B2005:B2024, (ROW(B2005:B2024)-ROW(B2005)+1)) / (20*21/2)</f>
        <v>3.7221999999999995</v>
      </c>
      <c r="J2021" s="2">
        <f t="shared" si="250"/>
        <v>3.7493518471381355</v>
      </c>
      <c r="K2021" s="2">
        <f t="shared" si="244"/>
        <v>3.8900429812994899</v>
      </c>
    </row>
    <row r="2022" spans="1:11" ht="13.5" x14ac:dyDescent="0.25">
      <c r="A2022" s="3">
        <f>TITRES_STAT!B2025</f>
        <v>44949</v>
      </c>
      <c r="B2022" s="6">
        <f>TITRES_STAT!D2025</f>
        <v>3.7370999999999999</v>
      </c>
      <c r="C2022" s="2">
        <f t="shared" si="245"/>
        <v>0</v>
      </c>
      <c r="D2022" s="2">
        <f t="shared" si="246"/>
        <v>3.7208599999999996</v>
      </c>
      <c r="E2022" s="2">
        <f t="shared" si="248"/>
        <v>3.7193799999999997</v>
      </c>
      <c r="F2022" s="2">
        <f t="shared" si="249"/>
        <v>3.7293550000000004</v>
      </c>
      <c r="G2022" s="2">
        <f t="shared" si="243"/>
        <v>3.8864479999999997</v>
      </c>
      <c r="H2022" s="2">
        <f t="shared" si="247"/>
        <v>4.4724365000000015</v>
      </c>
      <c r="I2022" s="2">
        <f t="array" ref="I2022">SUMPRODUCT(B2006:B2025, (ROW(B2006:B2025)-ROW(B2006)+1)) / (20*21/2)</f>
        <v>3.7187185714285711</v>
      </c>
      <c r="J2022" s="2">
        <f t="shared" si="250"/>
        <v>3.7481850045535512</v>
      </c>
      <c r="K2022" s="2">
        <f t="shared" si="244"/>
        <v>3.8840452173269613</v>
      </c>
    </row>
    <row r="2023" spans="1:11" ht="13.5" x14ac:dyDescent="0.25">
      <c r="A2023" s="3">
        <f>TITRES_STAT!B2026</f>
        <v>44950</v>
      </c>
      <c r="B2023" s="6">
        <f>TITRES_STAT!D2026</f>
        <v>3.7519</v>
      </c>
      <c r="C2023" s="2">
        <f t="shared" si="245"/>
        <v>1.4800000000000146E-2</v>
      </c>
      <c r="D2023" s="2">
        <f t="shared" si="246"/>
        <v>3.7238199999999999</v>
      </c>
      <c r="E2023" s="2">
        <f t="shared" si="248"/>
        <v>3.7260299999999993</v>
      </c>
      <c r="F2023" s="2">
        <f t="shared" si="249"/>
        <v>3.728615</v>
      </c>
      <c r="G2023" s="2">
        <f t="shared" si="243"/>
        <v>3.8778799999999993</v>
      </c>
      <c r="H2023" s="2">
        <f t="shared" si="247"/>
        <v>4.4676720000000012</v>
      </c>
      <c r="I2023" s="2">
        <f t="array" ref="I2023">SUMPRODUCT(B2007:B2026, (ROW(B2007:B2026)-ROW(B2007)+1)) / (20*21/2)</f>
        <v>3.7218871428571427</v>
      </c>
      <c r="J2023" s="2">
        <f t="shared" si="250"/>
        <v>3.7485388136436892</v>
      </c>
      <c r="K2023" s="2">
        <f t="shared" si="244"/>
        <v>3.8788630519415905</v>
      </c>
    </row>
    <row r="2024" spans="1:11" ht="13.5" x14ac:dyDescent="0.25">
      <c r="A2024" s="3">
        <f>TITRES_STAT!B2027</f>
        <v>44951</v>
      </c>
      <c r="B2024" s="6">
        <f>TITRES_STAT!D2027</f>
        <v>3.7075999999999998</v>
      </c>
      <c r="C2024" s="2">
        <f t="shared" si="245"/>
        <v>-4.4300000000000228E-2</v>
      </c>
      <c r="D2024" s="2">
        <f t="shared" si="246"/>
        <v>3.7193999999999994</v>
      </c>
      <c r="E2024" s="2">
        <f t="shared" si="248"/>
        <v>3.7238199999999999</v>
      </c>
      <c r="F2024" s="2">
        <f t="shared" si="249"/>
        <v>3.7293550000000004</v>
      </c>
      <c r="G2024" s="2">
        <f t="shared" si="243"/>
        <v>3.8690179999999996</v>
      </c>
      <c r="H2024" s="2">
        <f t="shared" si="247"/>
        <v>4.4627520000000001</v>
      </c>
      <c r="I2024" s="2">
        <f t="array" ref="I2024">SUMPRODUCT(B2008:B2027, (ROW(B2008:B2027)-ROW(B2008)+1)) / (20*21/2)</f>
        <v>3.7183690476190474</v>
      </c>
      <c r="J2024" s="2">
        <f t="shared" si="250"/>
        <v>3.7446398790109572</v>
      </c>
      <c r="K2024" s="2">
        <f t="shared" si="244"/>
        <v>3.872146853826234</v>
      </c>
    </row>
    <row r="2025" spans="1:11" ht="13.5" x14ac:dyDescent="0.25">
      <c r="A2025" s="3">
        <f>TITRES_STAT!B2028</f>
        <v>44952</v>
      </c>
      <c r="B2025" s="6">
        <f>TITRES_STAT!D2028</f>
        <v>3.6928000000000001</v>
      </c>
      <c r="C2025" s="2">
        <f t="shared" si="245"/>
        <v>-1.4799999999999702E-2</v>
      </c>
      <c r="D2025" s="2">
        <f t="shared" si="246"/>
        <v>3.7252999999999998</v>
      </c>
      <c r="E2025" s="2">
        <f t="shared" si="248"/>
        <v>3.7186499999999993</v>
      </c>
      <c r="F2025" s="2">
        <f t="shared" si="249"/>
        <v>3.7260300000000002</v>
      </c>
      <c r="G2025" s="2">
        <f t="shared" si="243"/>
        <v>3.8598599999999998</v>
      </c>
      <c r="H2025" s="2">
        <f t="shared" si="247"/>
        <v>4.4576920000000007</v>
      </c>
      <c r="I2025" s="2">
        <f t="array" ref="I2025">SUMPRODUCT(B2009:B2028, (ROW(B2009:B2028)-ROW(B2009)+1)) / (20*21/2)</f>
        <v>3.7154138095238096</v>
      </c>
      <c r="J2025" s="2">
        <f t="shared" si="250"/>
        <v>3.7397027476765805</v>
      </c>
      <c r="K2025" s="2">
        <f t="shared" si="244"/>
        <v>3.865113643872264</v>
      </c>
    </row>
    <row r="2026" spans="1:11" ht="13.5" x14ac:dyDescent="0.25">
      <c r="A2026" s="3">
        <f>TITRES_STAT!B2029</f>
        <v>44953</v>
      </c>
      <c r="B2026" s="6">
        <f>TITRES_STAT!D2029</f>
        <v>3.7593000000000001</v>
      </c>
      <c r="C2026" s="2">
        <f t="shared" si="245"/>
        <v>6.6500000000000004E-2</v>
      </c>
      <c r="D2026" s="2">
        <f t="shared" si="246"/>
        <v>3.7297400000000005</v>
      </c>
      <c r="E2026" s="2">
        <f t="shared" si="248"/>
        <v>3.7208700000000001</v>
      </c>
      <c r="F2026" s="2">
        <f t="shared" si="249"/>
        <v>3.72234</v>
      </c>
      <c r="G2026" s="2">
        <f t="shared" si="243"/>
        <v>3.8526220000000002</v>
      </c>
      <c r="H2026" s="2">
        <f t="shared" si="247"/>
        <v>4.4528655000000006</v>
      </c>
      <c r="I2026" s="2">
        <f t="array" ref="I2026">SUMPRODUCT(B2010:B2029, (ROW(B2010:B2029)-ROW(B2010)+1)) / (20*21/2)</f>
        <v>3.7190380952380955</v>
      </c>
      <c r="J2026" s="2">
        <f t="shared" si="250"/>
        <v>3.7415691526597636</v>
      </c>
      <c r="K2026" s="2">
        <f t="shared" si="244"/>
        <v>3.8609640892106065</v>
      </c>
    </row>
    <row r="2027" spans="1:11" ht="13.5" x14ac:dyDescent="0.25">
      <c r="A2027" s="3">
        <f>TITRES_STAT!B2030</f>
        <v>44956</v>
      </c>
      <c r="B2027" s="6">
        <f>TITRES_STAT!D2030</f>
        <v>3.6854</v>
      </c>
      <c r="C2027" s="2">
        <f t="shared" si="245"/>
        <v>-7.3900000000000077E-2</v>
      </c>
      <c r="D2027" s="2">
        <f t="shared" si="246"/>
        <v>3.7194000000000003</v>
      </c>
      <c r="E2027" s="2">
        <f t="shared" si="248"/>
        <v>3.7201300000000002</v>
      </c>
      <c r="F2027" s="2">
        <f t="shared" si="249"/>
        <v>3.7164299999999999</v>
      </c>
      <c r="G2027" s="2">
        <f t="shared" si="243"/>
        <v>3.8440539999999994</v>
      </c>
      <c r="H2027" s="2">
        <f t="shared" si="247"/>
        <v>4.4470085000000008</v>
      </c>
      <c r="I2027" s="2">
        <f t="array" ref="I2027">SUMPRODUCT(B2011:B2030, (ROW(B2011:B2030)-ROW(B2011)+1)) / (20*21/2)</f>
        <v>3.723720000000001</v>
      </c>
      <c r="J2027" s="2">
        <f t="shared" si="250"/>
        <v>3.7362197095493102</v>
      </c>
      <c r="K2027" s="2">
        <f t="shared" si="244"/>
        <v>3.8540792229670537</v>
      </c>
    </row>
    <row r="2028" spans="1:11" ht="13.5" x14ac:dyDescent="0.25">
      <c r="A2028" s="3">
        <f>TITRES_STAT!B2031</f>
        <v>44957</v>
      </c>
      <c r="B2028" s="6">
        <f>TITRES_STAT!D2031</f>
        <v>3.6854</v>
      </c>
      <c r="C2028" s="2">
        <f t="shared" si="245"/>
        <v>0</v>
      </c>
      <c r="D2028" s="2">
        <f t="shared" si="246"/>
        <v>3.7061000000000002</v>
      </c>
      <c r="E2028" s="2">
        <f t="shared" si="248"/>
        <v>3.71496</v>
      </c>
      <c r="F2028" s="2">
        <f t="shared" si="249"/>
        <v>3.7138450000000001</v>
      </c>
      <c r="G2028" s="2">
        <f t="shared" si="243"/>
        <v>3.8353379999999992</v>
      </c>
      <c r="H2028" s="2">
        <f t="shared" si="247"/>
        <v>4.4414490000000004</v>
      </c>
      <c r="I2028" s="2">
        <f t="array" ref="I2028">SUMPRODUCT(B2012:B2031, (ROW(B2012:B2031)-ROW(B2012)+1)) / (20*21/2)</f>
        <v>3.7314938095238102</v>
      </c>
      <c r="J2028" s="2">
        <f t="shared" si="250"/>
        <v>3.7313797372112809</v>
      </c>
      <c r="K2028" s="2">
        <f t="shared" si="244"/>
        <v>3.8474643514781501</v>
      </c>
    </row>
    <row r="2029" spans="1:11" ht="13.5" x14ac:dyDescent="0.25">
      <c r="A2029" s="3">
        <f>TITRES_STAT!B2032</f>
        <v>44958</v>
      </c>
      <c r="B2029" s="6">
        <f>TITRES_STAT!D2032</f>
        <v>3.7519</v>
      </c>
      <c r="C2029" s="2">
        <f t="shared" si="245"/>
        <v>6.6500000000000004E-2</v>
      </c>
      <c r="D2029" s="2">
        <f t="shared" si="246"/>
        <v>3.71496</v>
      </c>
      <c r="E2029" s="2">
        <f t="shared" si="248"/>
        <v>3.7171799999999999</v>
      </c>
      <c r="F2029" s="2">
        <f t="shared" si="249"/>
        <v>3.7175399999999996</v>
      </c>
      <c r="G2029" s="2">
        <f t="shared" si="243"/>
        <v>3.8282479999999994</v>
      </c>
      <c r="H2029" s="2">
        <f t="shared" si="247"/>
        <v>4.4365855000000005</v>
      </c>
      <c r="I2029" s="2">
        <f t="array" ref="I2029">SUMPRODUCT(B2013:B2032, (ROW(B2013:B2032)-ROW(B2013)+1)) / (20*21/2)</f>
        <v>3.7285042857142856</v>
      </c>
      <c r="J2029" s="2">
        <f t="shared" si="250"/>
        <v>3.7333340479530635</v>
      </c>
      <c r="K2029" s="2">
        <f t="shared" si="244"/>
        <v>3.8437167298515558</v>
      </c>
    </row>
    <row r="2030" spans="1:11" ht="13.5" x14ac:dyDescent="0.25">
      <c r="A2030" s="3">
        <f>TITRES_STAT!B2033</f>
        <v>44959</v>
      </c>
      <c r="B2030" s="6">
        <f>TITRES_STAT!D2033</f>
        <v>3.7667000000000002</v>
      </c>
      <c r="C2030" s="2">
        <f t="shared" si="245"/>
        <v>1.4800000000000146E-2</v>
      </c>
      <c r="D2030" s="2">
        <f t="shared" si="246"/>
        <v>3.7297400000000005</v>
      </c>
      <c r="E2030" s="2">
        <f t="shared" si="248"/>
        <v>3.7275200000000006</v>
      </c>
      <c r="F2030" s="2">
        <f t="shared" si="249"/>
        <v>3.7219749999999996</v>
      </c>
      <c r="G2030" s="2">
        <f t="shared" si="243"/>
        <v>3.8216020000000004</v>
      </c>
      <c r="H2030" s="2">
        <f t="shared" si="247"/>
        <v>4.4318950000000008</v>
      </c>
      <c r="I2030" s="2">
        <f t="array" ref="I2030">SUMPRODUCT(B2014:B2033, (ROW(B2014:B2033)-ROW(B2014)+1)) / (20*21/2)</f>
        <v>3.7254795238095233</v>
      </c>
      <c r="J2030" s="2">
        <f t="shared" si="250"/>
        <v>3.7365117576718192</v>
      </c>
      <c r="K2030" s="2">
        <f t="shared" si="244"/>
        <v>3.8406964659358085</v>
      </c>
    </row>
    <row r="2031" spans="1:11" ht="13.5" x14ac:dyDescent="0.25">
      <c r="A2031" s="3">
        <f>TITRES_STAT!B2034</f>
        <v>44960</v>
      </c>
      <c r="B2031" s="6">
        <f>TITRES_STAT!D2034</f>
        <v>3.8035999999999999</v>
      </c>
      <c r="C2031" s="2">
        <f t="shared" si="245"/>
        <v>3.6899999999999711E-2</v>
      </c>
      <c r="D2031" s="2">
        <f t="shared" si="246"/>
        <v>3.7386000000000004</v>
      </c>
      <c r="E2031" s="2">
        <f t="shared" si="248"/>
        <v>3.7341700000000002</v>
      </c>
      <c r="F2031" s="2">
        <f t="shared" si="249"/>
        <v>3.7241900000000001</v>
      </c>
      <c r="G2031" s="2">
        <f t="shared" si="243"/>
        <v>3.8156940000000001</v>
      </c>
      <c r="H2031" s="2">
        <f t="shared" si="247"/>
        <v>4.4274880000000003</v>
      </c>
      <c r="I2031" s="2">
        <f t="array" ref="I2031">SUMPRODUCT(B2015:B2034, (ROW(B2015:B2034)-ROW(B2015)+1)) / (20*21/2)</f>
        <v>3.7231242857142854</v>
      </c>
      <c r="J2031" s="2">
        <f t="shared" si="250"/>
        <v>3.7429011140840269</v>
      </c>
      <c r="K2031" s="2">
        <f t="shared" si="244"/>
        <v>3.8392417025657766</v>
      </c>
    </row>
    <row r="2032" spans="1:11" ht="13.5" x14ac:dyDescent="0.25">
      <c r="A2032" s="3">
        <f>TITRES_STAT!B2035</f>
        <v>44963</v>
      </c>
      <c r="B2032" s="6">
        <f>TITRES_STAT!D2035</f>
        <v>3.6928000000000001</v>
      </c>
      <c r="C2032" s="2">
        <f t="shared" si="245"/>
        <v>-0.11079999999999979</v>
      </c>
      <c r="D2032" s="2">
        <f t="shared" si="246"/>
        <v>3.7400800000000003</v>
      </c>
      <c r="E2032" s="2">
        <f t="shared" si="248"/>
        <v>3.7297400000000005</v>
      </c>
      <c r="F2032" s="2">
        <f t="shared" si="249"/>
        <v>3.7245600000000003</v>
      </c>
      <c r="G2032" s="2">
        <f t="shared" si="243"/>
        <v>3.8083080000000007</v>
      </c>
      <c r="H2032" s="2">
        <f t="shared" si="247"/>
        <v>4.4225270000000005</v>
      </c>
      <c r="I2032" s="2">
        <f t="array" ref="I2032">SUMPRODUCT(B2016:B2035, (ROW(B2016:B2035)-ROW(B2016)+1)) / (20*21/2)</f>
        <v>3.7251285714285718</v>
      </c>
      <c r="J2032" s="2">
        <f t="shared" si="250"/>
        <v>3.7381295794093576</v>
      </c>
      <c r="K2032" s="2">
        <f t="shared" si="244"/>
        <v>3.8334988907004517</v>
      </c>
    </row>
    <row r="2033" spans="1:11" ht="13.5" x14ac:dyDescent="0.25">
      <c r="A2033" s="3">
        <f>TITRES_STAT!B2036</f>
        <v>44964</v>
      </c>
      <c r="B2033" s="6">
        <f>TITRES_STAT!D2036</f>
        <v>3.6928000000000001</v>
      </c>
      <c r="C2033" s="2">
        <f t="shared" si="245"/>
        <v>0</v>
      </c>
      <c r="D2033" s="2">
        <f t="shared" si="246"/>
        <v>3.7415599999999998</v>
      </c>
      <c r="E2033" s="2">
        <f t="shared" si="248"/>
        <v>3.7238299999999995</v>
      </c>
      <c r="F2033" s="2">
        <f t="shared" si="249"/>
        <v>3.7249300000000005</v>
      </c>
      <c r="G2033" s="2">
        <f t="shared" si="243"/>
        <v>3.8001839999999998</v>
      </c>
      <c r="H2033" s="2">
        <f t="shared" si="247"/>
        <v>4.4177975000000007</v>
      </c>
      <c r="I2033" s="2">
        <f t="array" ref="I2033">SUMPRODUCT(B2017:B2036, (ROW(B2017:B2036)-ROW(B2017)+1)) / (20*21/2)</f>
        <v>3.7271328571428568</v>
      </c>
      <c r="J2033" s="2">
        <f t="shared" si="250"/>
        <v>3.7338124766084664</v>
      </c>
      <c r="K2033" s="2">
        <f t="shared" si="244"/>
        <v>3.8279812871435714</v>
      </c>
    </row>
    <row r="2034" spans="1:11" ht="13.5" x14ac:dyDescent="0.25">
      <c r="A2034" s="3">
        <f>TITRES_STAT!B2037</f>
        <v>44965</v>
      </c>
      <c r="B2034" s="6">
        <f>TITRES_STAT!D2037</f>
        <v>3.7002000000000002</v>
      </c>
      <c r="C2034" s="2">
        <f t="shared" si="245"/>
        <v>7.4000000000000732E-3</v>
      </c>
      <c r="D2034" s="2">
        <f t="shared" si="246"/>
        <v>3.7312199999999995</v>
      </c>
      <c r="E2034" s="2">
        <f t="shared" si="248"/>
        <v>3.72309</v>
      </c>
      <c r="F2034" s="2">
        <f t="shared" si="249"/>
        <v>3.7234550000000004</v>
      </c>
      <c r="G2034" s="2">
        <f t="shared" ref="G2034:G2097" si="251">AVERAGE(B1985:B2034)</f>
        <v>3.7923560000000003</v>
      </c>
      <c r="H2034" s="2">
        <f t="shared" si="247"/>
        <v>4.412906500000001</v>
      </c>
      <c r="I2034" s="2">
        <f t="array" ref="I2034">SUMPRODUCT(B2018:B2037, (ROW(B2018:B2037)-ROW(B2018)+1)) / (20*21/2)</f>
        <v>3.729101904761905</v>
      </c>
      <c r="J2034" s="2">
        <f t="shared" si="250"/>
        <v>3.7306112883600409</v>
      </c>
      <c r="K2034" s="2">
        <f t="shared" si="244"/>
        <v>3.8229702562751959</v>
      </c>
    </row>
    <row r="2035" spans="1:11" ht="13.5" x14ac:dyDescent="0.25">
      <c r="A2035" s="3">
        <f>TITRES_STAT!B2038</f>
        <v>44966</v>
      </c>
      <c r="B2035" s="6">
        <f>TITRES_STAT!D2038</f>
        <v>3.7444999999999999</v>
      </c>
      <c r="C2035" s="2">
        <f t="shared" si="245"/>
        <v>4.4299999999999784E-2</v>
      </c>
      <c r="D2035" s="2">
        <f t="shared" si="246"/>
        <v>3.7267800000000002</v>
      </c>
      <c r="E2035" s="2">
        <f t="shared" si="248"/>
        <v>3.7282600000000001</v>
      </c>
      <c r="F2035" s="2">
        <f t="shared" si="249"/>
        <v>3.723455</v>
      </c>
      <c r="G2035" s="2">
        <f t="shared" si="251"/>
        <v>3.784527999999999</v>
      </c>
      <c r="H2035" s="2">
        <f t="shared" si="247"/>
        <v>4.4082370000000006</v>
      </c>
      <c r="I2035" s="2">
        <f t="array" ref="I2035">SUMPRODUCT(B2019:B2038, (ROW(B2019:B2038)-ROW(B2019)+1)) / (20*21/2)</f>
        <v>3.7357485714285708</v>
      </c>
      <c r="J2035" s="2">
        <f t="shared" si="250"/>
        <v>3.7319340228019415</v>
      </c>
      <c r="K2035" s="2">
        <f t="shared" ref="K2035:K2098" si="252">$K$4*B2035+(1-$K$4)*K2034</f>
        <v>3.8198929913232273</v>
      </c>
    </row>
    <row r="2036" spans="1:11" ht="13.5" x14ac:dyDescent="0.25">
      <c r="A2036" s="3">
        <f>TITRES_STAT!B2039</f>
        <v>44967</v>
      </c>
      <c r="B2036" s="6">
        <f>TITRES_STAT!D2039</f>
        <v>3.7444999999999999</v>
      </c>
      <c r="C2036" s="2">
        <f t="shared" si="245"/>
        <v>0</v>
      </c>
      <c r="D2036" s="2">
        <f t="shared" si="246"/>
        <v>3.71496</v>
      </c>
      <c r="E2036" s="2">
        <f t="shared" si="248"/>
        <v>3.7267800000000002</v>
      </c>
      <c r="F2036" s="2">
        <f t="shared" si="249"/>
        <v>3.7238250000000002</v>
      </c>
      <c r="G2036" s="2">
        <f t="shared" si="251"/>
        <v>3.7781759999999993</v>
      </c>
      <c r="H2036" s="2">
        <f t="shared" si="247"/>
        <v>4.4035015000000008</v>
      </c>
      <c r="I2036" s="2">
        <f t="array" ref="I2036">SUMPRODUCT(B2020:B2039, (ROW(B2020:B2039)-ROW(B2020)+1)) / (20*21/2)</f>
        <v>3.7414090476190474</v>
      </c>
      <c r="J2036" s="2">
        <f t="shared" si="250"/>
        <v>3.7331307825350901</v>
      </c>
      <c r="K2036" s="2">
        <f t="shared" si="252"/>
        <v>3.8169364034281985</v>
      </c>
    </row>
    <row r="2037" spans="1:11" ht="13.5" x14ac:dyDescent="0.25">
      <c r="A2037" s="3">
        <f>TITRES_STAT!B2040</f>
        <v>44970</v>
      </c>
      <c r="B2037" s="6">
        <f>TITRES_STAT!D2040</f>
        <v>3.7444999999999999</v>
      </c>
      <c r="C2037" s="2">
        <f t="shared" si="245"/>
        <v>0</v>
      </c>
      <c r="D2037" s="2">
        <f t="shared" si="246"/>
        <v>3.7252999999999998</v>
      </c>
      <c r="E2037" s="2">
        <f t="shared" si="248"/>
        <v>3.7326900000000003</v>
      </c>
      <c r="F2037" s="2">
        <f t="shared" si="249"/>
        <v>3.7264100000000004</v>
      </c>
      <c r="G2037" s="2">
        <f t="shared" si="251"/>
        <v>3.7718239999999992</v>
      </c>
      <c r="H2037" s="2">
        <f t="shared" si="247"/>
        <v>4.3987660000000002</v>
      </c>
      <c r="I2037" s="2">
        <f t="array" ref="I2037">SUMPRODUCT(B2021:B2040, (ROW(B2021:B2040)-ROW(B2021)+1)) / (20*21/2)</f>
        <v>3.7467880952380948</v>
      </c>
      <c r="J2037" s="2">
        <f t="shared" si="250"/>
        <v>3.7342135651507959</v>
      </c>
      <c r="K2037" s="2">
        <f t="shared" si="252"/>
        <v>3.8140957601565049</v>
      </c>
    </row>
    <row r="2038" spans="1:11" ht="13.5" x14ac:dyDescent="0.25">
      <c r="A2038" s="3">
        <f>TITRES_STAT!B2041</f>
        <v>44971</v>
      </c>
      <c r="B2038" s="6">
        <f>TITRES_STAT!D2041</f>
        <v>3.7961999999999998</v>
      </c>
      <c r="C2038" s="2">
        <f t="shared" si="245"/>
        <v>5.1699999999999857E-2</v>
      </c>
      <c r="D2038" s="2">
        <f t="shared" si="246"/>
        <v>3.7459800000000003</v>
      </c>
      <c r="E2038" s="2">
        <f t="shared" si="248"/>
        <v>3.7437699999999992</v>
      </c>
      <c r="F2038" s="2">
        <f t="shared" si="249"/>
        <v>3.729365</v>
      </c>
      <c r="G2038" s="2">
        <f t="shared" si="251"/>
        <v>3.7666539999999986</v>
      </c>
      <c r="H2038" s="2">
        <f t="shared" si="247"/>
        <v>4.394355</v>
      </c>
      <c r="I2038" s="2">
        <f t="array" ref="I2038">SUMPRODUCT(B2022:B2041, (ROW(B2022:B2041)-ROW(B2022)+1)) / (20*21/2)</f>
        <v>3.7494647619047621</v>
      </c>
      <c r="J2038" s="2">
        <f t="shared" si="250"/>
        <v>3.7401170351364343</v>
      </c>
      <c r="K2038" s="2">
        <f t="shared" si="252"/>
        <v>3.813393965640564</v>
      </c>
    </row>
    <row r="2039" spans="1:11" ht="13.5" x14ac:dyDescent="0.25">
      <c r="A2039" s="3">
        <f>TITRES_STAT!B2042</f>
        <v>44972</v>
      </c>
      <c r="B2039" s="6">
        <f>TITRES_STAT!D2042</f>
        <v>3.7888000000000002</v>
      </c>
      <c r="C2039" s="2">
        <f t="shared" si="245"/>
        <v>-7.3999999999996291E-3</v>
      </c>
      <c r="D2039" s="2">
        <f t="shared" si="246"/>
        <v>3.7637</v>
      </c>
      <c r="E2039" s="2">
        <f t="shared" si="248"/>
        <v>3.7474599999999993</v>
      </c>
      <c r="F2039" s="2">
        <f t="shared" si="249"/>
        <v>3.7323200000000001</v>
      </c>
      <c r="G2039" s="2">
        <f t="shared" si="251"/>
        <v>3.7613359999999996</v>
      </c>
      <c r="H2039" s="2">
        <f t="shared" si="247"/>
        <v>4.3897089999999999</v>
      </c>
      <c r="I2039" s="2">
        <f t="array" ref="I2039">SUMPRODUCT(B2023:B2042, (ROW(B2023:B2042)-ROW(B2023)+1)) / (20*21/2)</f>
        <v>3.7512957142857144</v>
      </c>
      <c r="J2039" s="2">
        <f t="shared" si="250"/>
        <v>3.7447535079805836</v>
      </c>
      <c r="K2039" s="2">
        <f t="shared" si="252"/>
        <v>3.812429496399758</v>
      </c>
    </row>
    <row r="2040" spans="1:11" ht="13.5" x14ac:dyDescent="0.25">
      <c r="A2040" s="3">
        <f>TITRES_STAT!B2043</f>
        <v>44973</v>
      </c>
      <c r="B2040" s="6">
        <f>TITRES_STAT!D2043</f>
        <v>3.7888000000000002</v>
      </c>
      <c r="C2040" s="2">
        <f t="shared" si="245"/>
        <v>0</v>
      </c>
      <c r="D2040" s="2">
        <f t="shared" si="246"/>
        <v>3.7725599999999999</v>
      </c>
      <c r="E2040" s="2">
        <f t="shared" si="248"/>
        <v>3.7496699999999996</v>
      </c>
      <c r="F2040" s="2">
        <f t="shared" si="249"/>
        <v>3.7385950000000001</v>
      </c>
      <c r="G2040" s="2">
        <f t="shared" si="251"/>
        <v>3.7573479999999995</v>
      </c>
      <c r="H2040" s="2">
        <f t="shared" si="247"/>
        <v>4.3851949999999995</v>
      </c>
      <c r="I2040" s="2">
        <f t="array" ref="I2040">SUMPRODUCT(B2024:B2043, (ROW(B2024:B2043)-ROW(B2024)+1)) / (20*21/2)</f>
        <v>3.7530209523809526</v>
      </c>
      <c r="J2040" s="2">
        <f t="shared" si="250"/>
        <v>3.748948411982433</v>
      </c>
      <c r="K2040" s="2">
        <f t="shared" si="252"/>
        <v>3.8115028494821206</v>
      </c>
    </row>
    <row r="2041" spans="1:11" ht="13.5" x14ac:dyDescent="0.25">
      <c r="A2041" s="3">
        <f>TITRES_STAT!B2044</f>
        <v>44974</v>
      </c>
      <c r="B2041" s="6">
        <f>TITRES_STAT!D2044</f>
        <v>3.7667000000000002</v>
      </c>
      <c r="C2041" s="2">
        <f t="shared" si="245"/>
        <v>-2.2100000000000009E-2</v>
      </c>
      <c r="D2041" s="2">
        <f t="shared" si="246"/>
        <v>3.7769999999999997</v>
      </c>
      <c r="E2041" s="2">
        <f t="shared" si="248"/>
        <v>3.7459800000000003</v>
      </c>
      <c r="F2041" s="2">
        <f t="shared" si="249"/>
        <v>3.740075</v>
      </c>
      <c r="G2041" s="2">
        <f t="shared" si="251"/>
        <v>3.753066</v>
      </c>
      <c r="H2041" s="2">
        <f t="shared" si="247"/>
        <v>4.3805705000000001</v>
      </c>
      <c r="I2041" s="2">
        <f t="array" ref="I2041">SUMPRODUCT(B2025:B2044, (ROW(B2025:B2044)-ROW(B2025)+1)) / (20*21/2)</f>
        <v>3.7490823809523812</v>
      </c>
      <c r="J2041" s="2">
        <f t="shared" si="250"/>
        <v>3.7506390394126776</v>
      </c>
      <c r="K2041" s="2">
        <f t="shared" si="252"/>
        <v>3.8097458749926254</v>
      </c>
    </row>
    <row r="2042" spans="1:11" ht="13.5" x14ac:dyDescent="0.25">
      <c r="A2042" s="3">
        <f>TITRES_STAT!B2045</f>
        <v>44977</v>
      </c>
      <c r="B2042" s="6">
        <f>TITRES_STAT!D2045</f>
        <v>3.7593000000000001</v>
      </c>
      <c r="C2042" s="2">
        <f t="shared" si="245"/>
        <v>-7.4000000000000732E-3</v>
      </c>
      <c r="D2042" s="2">
        <f t="shared" si="246"/>
        <v>3.77996</v>
      </c>
      <c r="E2042" s="2">
        <f t="shared" si="248"/>
        <v>3.7526300000000008</v>
      </c>
      <c r="F2042" s="2">
        <f t="shared" si="249"/>
        <v>3.7411850000000002</v>
      </c>
      <c r="G2042" s="2">
        <f t="shared" si="251"/>
        <v>3.7533619999999996</v>
      </c>
      <c r="H2042" s="2">
        <f t="shared" si="247"/>
        <v>4.3758100000000004</v>
      </c>
      <c r="I2042" s="2">
        <f t="array" ref="I2042">SUMPRODUCT(B2026:B2045, (ROW(B2026:B2045)-ROW(B2026)+1)) / (20*21/2)</f>
        <v>3.7451790476190485</v>
      </c>
      <c r="J2042" s="2">
        <f t="shared" si="250"/>
        <v>3.7514638928019468</v>
      </c>
      <c r="K2042" s="2">
        <f t="shared" si="252"/>
        <v>3.8077676053850715</v>
      </c>
    </row>
    <row r="2043" spans="1:11" ht="13.5" x14ac:dyDescent="0.25">
      <c r="A2043" s="3">
        <f>TITRES_STAT!B2046</f>
        <v>44978</v>
      </c>
      <c r="B2043" s="6">
        <f>TITRES_STAT!D2046</f>
        <v>3.7593000000000001</v>
      </c>
      <c r="C2043" s="2">
        <f t="shared" si="245"/>
        <v>0</v>
      </c>
      <c r="D2043" s="2">
        <f t="shared" si="246"/>
        <v>3.77258</v>
      </c>
      <c r="E2043" s="2">
        <f t="shared" si="248"/>
        <v>3.7592800000000013</v>
      </c>
      <c r="F2043" s="2">
        <f t="shared" si="249"/>
        <v>3.7415549999999995</v>
      </c>
      <c r="G2043" s="2">
        <f t="shared" si="251"/>
        <v>3.7507039999999994</v>
      </c>
      <c r="H2043" s="2">
        <f t="shared" si="247"/>
        <v>4.3710825000000009</v>
      </c>
      <c r="I2043" s="2">
        <f t="array" ref="I2043">SUMPRODUCT(B2027:B2046, (ROW(B2027:B2046)-ROW(B2027)+1)) / (20*21/2)</f>
        <v>3.746869047619048</v>
      </c>
      <c r="J2043" s="2">
        <f t="shared" si="250"/>
        <v>3.752210188725571</v>
      </c>
      <c r="K2043" s="2">
        <f t="shared" si="252"/>
        <v>3.8058669149778139</v>
      </c>
    </row>
    <row r="2044" spans="1:11" ht="13.5" x14ac:dyDescent="0.25">
      <c r="A2044" s="3">
        <f>TITRES_STAT!B2047</f>
        <v>44979</v>
      </c>
      <c r="B2044" s="6">
        <f>TITRES_STAT!D2047</f>
        <v>3.7002000000000002</v>
      </c>
      <c r="C2044" s="2">
        <f t="shared" si="245"/>
        <v>-5.909999999999993E-2</v>
      </c>
      <c r="D2044" s="2">
        <f t="shared" si="246"/>
        <v>3.7548599999999999</v>
      </c>
      <c r="E2044" s="2">
        <f t="shared" si="248"/>
        <v>3.7592800000000004</v>
      </c>
      <c r="F2044" s="2">
        <f t="shared" si="249"/>
        <v>3.7411850000000002</v>
      </c>
      <c r="G2044" s="2">
        <f t="shared" si="251"/>
        <v>3.7493739999999991</v>
      </c>
      <c r="H2044" s="2">
        <f t="shared" si="247"/>
        <v>4.3654645000000007</v>
      </c>
      <c r="I2044" s="2">
        <f t="array" ref="I2044">SUMPRODUCT(B2028:B2047, (ROW(B2028:B2047)-ROW(B2028)+1)) / (20*21/2)</f>
        <v>3.742225714285714</v>
      </c>
      <c r="J2044" s="2">
        <f t="shared" si="250"/>
        <v>3.7472568374183735</v>
      </c>
      <c r="K2044" s="2">
        <f t="shared" si="252"/>
        <v>3.8017231143904486</v>
      </c>
    </row>
    <row r="2045" spans="1:11" ht="13.5" x14ac:dyDescent="0.25">
      <c r="A2045" s="3">
        <f>TITRES_STAT!B2048</f>
        <v>44980</v>
      </c>
      <c r="B2045" s="6">
        <f>TITRES_STAT!D2048</f>
        <v>3.7002000000000002</v>
      </c>
      <c r="C2045" s="2">
        <f t="shared" si="245"/>
        <v>0</v>
      </c>
      <c r="D2045" s="2">
        <f t="shared" si="246"/>
        <v>3.7371400000000001</v>
      </c>
      <c r="E2045" s="2">
        <f t="shared" si="248"/>
        <v>3.7548500000000002</v>
      </c>
      <c r="F2045" s="2">
        <f t="shared" si="249"/>
        <v>3.7415550000000004</v>
      </c>
      <c r="G2045" s="2">
        <f t="shared" si="251"/>
        <v>3.7465679999999999</v>
      </c>
      <c r="H2045" s="2">
        <f t="shared" si="247"/>
        <v>4.3595495000000017</v>
      </c>
      <c r="I2045" s="2">
        <f t="array" ref="I2045">SUMPRODUCT(B2029:B2048, (ROW(B2029:B2048)-ROW(B2029)+1)) / (20*21/2)</f>
        <v>3.7431757142857145</v>
      </c>
      <c r="J2045" s="2">
        <f t="shared" si="250"/>
        <v>3.7427752338547187</v>
      </c>
      <c r="K2045" s="2">
        <f t="shared" si="252"/>
        <v>3.7977418157869014</v>
      </c>
    </row>
    <row r="2046" spans="1:11" ht="13.5" x14ac:dyDescent="0.25">
      <c r="A2046" s="3">
        <f>TITRES_STAT!B2049</f>
        <v>44981</v>
      </c>
      <c r="B2046" s="6">
        <f>TITRES_STAT!D2049</f>
        <v>3.7593000000000001</v>
      </c>
      <c r="C2046" s="2">
        <f t="shared" si="245"/>
        <v>5.909999999999993E-2</v>
      </c>
      <c r="D2046" s="2">
        <f t="shared" si="246"/>
        <v>3.7356600000000002</v>
      </c>
      <c r="E2046" s="2">
        <f t="shared" si="248"/>
        <v>3.7563299999999997</v>
      </c>
      <c r="F2046" s="2">
        <f t="shared" si="249"/>
        <v>3.7415550000000004</v>
      </c>
      <c r="G2046" s="2">
        <f t="shared" si="251"/>
        <v>3.7442059999999993</v>
      </c>
      <c r="H2046" s="2">
        <f t="shared" si="247"/>
        <v>4.3529055000000021</v>
      </c>
      <c r="I2046" s="2">
        <f t="array" ref="I2046">SUMPRODUCT(B2030:B2049, (ROW(B2030:B2049)-ROW(B2030)+1)) / (20*21/2)</f>
        <v>3.7445138095238102</v>
      </c>
      <c r="J2046" s="2">
        <f t="shared" si="250"/>
        <v>3.7443490211066504</v>
      </c>
      <c r="K2046" s="2">
        <f t="shared" si="252"/>
        <v>3.7962342935991797</v>
      </c>
    </row>
    <row r="2047" spans="1:11" ht="13.5" x14ac:dyDescent="0.25">
      <c r="A2047" s="3">
        <f>TITRES_STAT!B2050</f>
        <v>44984</v>
      </c>
      <c r="B2047" s="6">
        <f>TITRES_STAT!D2050</f>
        <v>3.6928000000000001</v>
      </c>
      <c r="C2047" s="2">
        <f t="shared" si="245"/>
        <v>-6.6500000000000004E-2</v>
      </c>
      <c r="D2047" s="2">
        <f t="shared" si="246"/>
        <v>3.7223600000000006</v>
      </c>
      <c r="E2047" s="2">
        <f t="shared" si="248"/>
        <v>3.7511599999999996</v>
      </c>
      <c r="F2047" s="2">
        <f t="shared" si="249"/>
        <v>3.7419250000000006</v>
      </c>
      <c r="G2047" s="2">
        <f t="shared" si="251"/>
        <v>3.7405140000000001</v>
      </c>
      <c r="H2047" s="2">
        <f t="shared" si="247"/>
        <v>4.3458630000000014</v>
      </c>
      <c r="I2047" s="2">
        <f t="array" ref="I2047">SUMPRODUCT(B2031:B2050, (ROW(B2031:B2050)-ROW(B2031)+1)) / (20*21/2)</f>
        <v>3.7458166666666672</v>
      </c>
      <c r="J2047" s="2">
        <f t="shared" si="250"/>
        <v>3.7394395905250648</v>
      </c>
      <c r="K2047" s="2">
        <f t="shared" si="252"/>
        <v>3.7921780467913688</v>
      </c>
    </row>
    <row r="2048" spans="1:11" ht="13.5" x14ac:dyDescent="0.25">
      <c r="A2048" s="3">
        <f>TITRES_STAT!B2051</f>
        <v>44985</v>
      </c>
      <c r="B2048" s="6">
        <f>TITRES_STAT!D2051</f>
        <v>3.7519</v>
      </c>
      <c r="C2048" s="2">
        <f t="shared" si="245"/>
        <v>5.909999999999993E-2</v>
      </c>
      <c r="D2048" s="2">
        <f t="shared" si="246"/>
        <v>3.7208800000000002</v>
      </c>
      <c r="E2048" s="2">
        <f t="shared" si="248"/>
        <v>3.7467299999999994</v>
      </c>
      <c r="F2048" s="2">
        <f t="shared" si="249"/>
        <v>3.7452500000000009</v>
      </c>
      <c r="G2048" s="2">
        <f t="shared" si="251"/>
        <v>3.7380039999999997</v>
      </c>
      <c r="H2048" s="2">
        <f t="shared" si="247"/>
        <v>4.3391820000000019</v>
      </c>
      <c r="I2048" s="2">
        <f t="array" ref="I2048">SUMPRODUCT(B2032:B2051, (ROW(B2032:B2051)-ROW(B2032)+1)) / (20*21/2)</f>
        <v>3.7422309523809525</v>
      </c>
      <c r="J2048" s="2">
        <f t="shared" si="250"/>
        <v>3.7406262961893444</v>
      </c>
      <c r="K2048" s="2">
        <f t="shared" si="252"/>
        <v>3.7905985155446489</v>
      </c>
    </row>
    <row r="2049" spans="1:11" ht="13.5" x14ac:dyDescent="0.25">
      <c r="A2049" s="3">
        <f>TITRES_STAT!B2052</f>
        <v>44986</v>
      </c>
      <c r="B2049" s="6">
        <f>TITRES_STAT!D2052</f>
        <v>3.7593000000000001</v>
      </c>
      <c r="C2049" s="2">
        <f t="shared" si="245"/>
        <v>7.4000000000000732E-3</v>
      </c>
      <c r="D2049" s="2">
        <f t="shared" si="246"/>
        <v>3.7326999999999999</v>
      </c>
      <c r="E2049" s="2">
        <f t="shared" si="248"/>
        <v>3.7437800000000001</v>
      </c>
      <c r="F2049" s="2">
        <f t="shared" si="249"/>
        <v>3.7456200000000011</v>
      </c>
      <c r="G2049" s="2">
        <f t="shared" si="251"/>
        <v>3.7365279999999994</v>
      </c>
      <c r="H2049" s="2">
        <f t="shared" si="247"/>
        <v>4.3325380000000022</v>
      </c>
      <c r="I2049" s="2">
        <f t="array" ref="I2049">SUMPRODUCT(B2033:B2052, (ROW(B2033:B2052)-ROW(B2033)+1)) / (20*21/2)</f>
        <v>3.7440261904761911</v>
      </c>
      <c r="J2049" s="2">
        <f t="shared" si="250"/>
        <v>3.7424047441713117</v>
      </c>
      <c r="K2049" s="2">
        <f t="shared" si="252"/>
        <v>3.7893711227781921</v>
      </c>
    </row>
    <row r="2050" spans="1:11" ht="13.5" x14ac:dyDescent="0.25">
      <c r="A2050" s="3">
        <f>TITRES_STAT!B2053</f>
        <v>44987</v>
      </c>
      <c r="B2050" s="6">
        <f>TITRES_STAT!D2053</f>
        <v>3.7593000000000001</v>
      </c>
      <c r="C2050" s="2">
        <f t="shared" si="245"/>
        <v>0</v>
      </c>
      <c r="D2050" s="2">
        <f t="shared" si="246"/>
        <v>3.7445200000000001</v>
      </c>
      <c r="E2050" s="2">
        <f t="shared" si="248"/>
        <v>3.7408300000000003</v>
      </c>
      <c r="F2050" s="2">
        <f t="shared" si="249"/>
        <v>3.74525</v>
      </c>
      <c r="G2050" s="2">
        <f t="shared" si="251"/>
        <v>3.7350519999999996</v>
      </c>
      <c r="H2050" s="2">
        <f t="shared" si="247"/>
        <v>4.3258940000000026</v>
      </c>
      <c r="I2050" s="2">
        <f t="array" ref="I2050">SUMPRODUCT(B2034:B2053, (ROW(B2034:B2053)-ROW(B2034)+1)) / (20*21/2)</f>
        <v>3.7419809523809526</v>
      </c>
      <c r="J2050" s="2">
        <f t="shared" si="250"/>
        <v>3.7440138161549967</v>
      </c>
      <c r="K2050" s="2">
        <f t="shared" si="252"/>
        <v>3.7881918630614</v>
      </c>
    </row>
    <row r="2051" spans="1:11" ht="13.5" x14ac:dyDescent="0.25">
      <c r="A2051" s="3">
        <f>TITRES_STAT!B2054</f>
        <v>44988</v>
      </c>
      <c r="B2051" s="6">
        <f>TITRES_STAT!D2054</f>
        <v>3.7075999999999998</v>
      </c>
      <c r="C2051" s="2">
        <f t="shared" si="245"/>
        <v>-5.1700000000000301E-2</v>
      </c>
      <c r="D2051" s="2">
        <f t="shared" si="246"/>
        <v>3.7341799999999998</v>
      </c>
      <c r="E2051" s="2">
        <f t="shared" si="248"/>
        <v>3.7349199999999998</v>
      </c>
      <c r="F2051" s="2">
        <f t="shared" si="249"/>
        <v>3.7404500000000005</v>
      </c>
      <c r="G2051" s="2">
        <f t="shared" si="251"/>
        <v>3.7353480000000001</v>
      </c>
      <c r="H2051" s="2">
        <f t="shared" si="247"/>
        <v>4.3188265000000019</v>
      </c>
      <c r="I2051" s="2">
        <f t="array" ref="I2051">SUMPRODUCT(B2035:B2054, (ROW(B2035:B2054)-ROW(B2035)+1)) / (20*21/2)</f>
        <v>3.7376904761904766</v>
      </c>
      <c r="J2051" s="2">
        <f t="shared" si="250"/>
        <v>3.7405458336640449</v>
      </c>
      <c r="K2051" s="2">
        <f t="shared" si="252"/>
        <v>3.7850313978433059</v>
      </c>
    </row>
    <row r="2052" spans="1:11" ht="13.5" x14ac:dyDescent="0.25">
      <c r="A2052" s="3">
        <f>TITRES_STAT!B2055</f>
        <v>44991</v>
      </c>
      <c r="B2052" s="6">
        <f>TITRES_STAT!D2055</f>
        <v>3.7593000000000001</v>
      </c>
      <c r="C2052" s="2">
        <f t="shared" ref="C2052:C2115" si="253">B2052-B2051</f>
        <v>5.1700000000000301E-2</v>
      </c>
      <c r="D2052" s="2">
        <f t="shared" si="246"/>
        <v>3.7474800000000004</v>
      </c>
      <c r="E2052" s="2">
        <f t="shared" si="248"/>
        <v>3.7349200000000002</v>
      </c>
      <c r="F2052" s="2">
        <f t="shared" si="249"/>
        <v>3.7437750000000007</v>
      </c>
      <c r="G2052" s="2">
        <f t="shared" si="251"/>
        <v>3.7352000000000007</v>
      </c>
      <c r="H2052" s="2">
        <f t="shared" si="247"/>
        <v>4.3120175000000032</v>
      </c>
      <c r="I2052" s="2">
        <f t="array" ref="I2052">SUMPRODUCT(B2036:B2055, (ROW(B2036:B2055)-ROW(B2036)+1)) / (20*21/2)</f>
        <v>3.7390285714285723</v>
      </c>
      <c r="J2052" s="2">
        <f t="shared" si="250"/>
        <v>3.7423319447436598</v>
      </c>
      <c r="K2052" s="2">
        <f t="shared" si="252"/>
        <v>3.7840223234180783</v>
      </c>
    </row>
    <row r="2053" spans="1:11" ht="13.5" x14ac:dyDescent="0.25">
      <c r="A2053" s="3">
        <f>TITRES_STAT!B2056</f>
        <v>44992</v>
      </c>
      <c r="B2053" s="6">
        <f>TITRES_STAT!D2056</f>
        <v>3.7223000000000002</v>
      </c>
      <c r="C2053" s="2">
        <f t="shared" si="253"/>
        <v>-3.6999999999999922E-2</v>
      </c>
      <c r="D2053" s="2">
        <f t="shared" si="246"/>
        <v>3.7415599999999998</v>
      </c>
      <c r="E2053" s="2">
        <f t="shared" si="248"/>
        <v>3.7312199999999995</v>
      </c>
      <c r="F2053" s="2">
        <f t="shared" si="249"/>
        <v>3.7452500000000013</v>
      </c>
      <c r="G2053" s="2">
        <f t="shared" si="251"/>
        <v>3.7343120000000005</v>
      </c>
      <c r="H2053" s="2">
        <f t="shared" si="247"/>
        <v>4.3045280000000021</v>
      </c>
      <c r="I2053" s="2">
        <f t="array" ref="I2053">SUMPRODUCT(B2037:B2056, (ROW(B2037:B2056)-ROW(B2037)+1)) / (20*21/2)</f>
        <v>3.7339628571428571</v>
      </c>
      <c r="J2053" s="2">
        <f t="shared" si="250"/>
        <v>3.740424140482359</v>
      </c>
      <c r="K2053" s="2">
        <f t="shared" si="252"/>
        <v>3.7816018401467812</v>
      </c>
    </row>
    <row r="2054" spans="1:11" ht="13.5" x14ac:dyDescent="0.25">
      <c r="A2054" s="3">
        <f>TITRES_STAT!B2057</f>
        <v>44993</v>
      </c>
      <c r="B2054" s="6">
        <f>TITRES_STAT!D2057</f>
        <v>3.7002000000000002</v>
      </c>
      <c r="C2054" s="2">
        <f t="shared" si="253"/>
        <v>-2.2100000000000009E-2</v>
      </c>
      <c r="D2054" s="2">
        <f t="shared" ref="D2054:D2117" si="254">AVERAGE(B2050:B2054)</f>
        <v>3.7297400000000005</v>
      </c>
      <c r="E2054" s="2">
        <f t="shared" si="248"/>
        <v>3.7312199999999995</v>
      </c>
      <c r="F2054" s="2">
        <f t="shared" si="249"/>
        <v>3.7452500000000009</v>
      </c>
      <c r="G2054" s="2">
        <f t="shared" si="251"/>
        <v>3.7344600000000008</v>
      </c>
      <c r="H2054" s="2">
        <f t="shared" si="247"/>
        <v>4.2969610000000031</v>
      </c>
      <c r="I2054" s="2">
        <f t="array" ref="I2054">SUMPRODUCT(B2038:B2057, (ROW(B2038:B2057)-ROW(B2038)+1)) / (20*21/2)</f>
        <v>3.729143333333333</v>
      </c>
      <c r="J2054" s="2">
        <f t="shared" si="250"/>
        <v>3.7365932699602293</v>
      </c>
      <c r="K2054" s="2">
        <f t="shared" si="252"/>
        <v>3.7784096111214174</v>
      </c>
    </row>
    <row r="2055" spans="1:11" ht="13.5" x14ac:dyDescent="0.25">
      <c r="A2055" s="3">
        <f>TITRES_STAT!B2058</f>
        <v>44994</v>
      </c>
      <c r="B2055" s="6">
        <f>TITRES_STAT!D2058</f>
        <v>3.7593000000000001</v>
      </c>
      <c r="C2055" s="2">
        <f t="shared" si="253"/>
        <v>5.909999999999993E-2</v>
      </c>
      <c r="D2055" s="2">
        <f t="shared" si="254"/>
        <v>3.7297400000000005</v>
      </c>
      <c r="E2055" s="2">
        <f t="shared" si="248"/>
        <v>3.7371300000000005</v>
      </c>
      <c r="F2055" s="2">
        <f t="shared" si="249"/>
        <v>3.7459900000000004</v>
      </c>
      <c r="G2055" s="2">
        <f t="shared" si="251"/>
        <v>3.7344599999999999</v>
      </c>
      <c r="H2055" s="2">
        <f t="shared" si="247"/>
        <v>4.2896565000000031</v>
      </c>
      <c r="I2055" s="2">
        <f t="array" ref="I2055">SUMPRODUCT(B2039:B2058, (ROW(B2039:B2058)-ROW(B2039)+1)) / (20*21/2)</f>
        <v>3.7245700000000004</v>
      </c>
      <c r="J2055" s="2">
        <f t="shared" si="250"/>
        <v>3.738755815678303</v>
      </c>
      <c r="K2055" s="2">
        <f t="shared" si="252"/>
        <v>3.7776602146068519</v>
      </c>
    </row>
    <row r="2056" spans="1:11" ht="13.5" x14ac:dyDescent="0.25">
      <c r="A2056" s="3">
        <f>TITRES_STAT!B2059</f>
        <v>44995</v>
      </c>
      <c r="B2056" s="6">
        <f>TITRES_STAT!D2059</f>
        <v>3.6928000000000001</v>
      </c>
      <c r="C2056" s="2">
        <f t="shared" si="253"/>
        <v>-6.6500000000000004E-2</v>
      </c>
      <c r="D2056" s="2">
        <f t="shared" si="254"/>
        <v>3.7267800000000002</v>
      </c>
      <c r="E2056" s="2">
        <f t="shared" si="248"/>
        <v>3.73048</v>
      </c>
      <c r="F2056" s="2">
        <f t="shared" si="249"/>
        <v>3.7434050000000001</v>
      </c>
      <c r="G2056" s="2">
        <f t="shared" si="251"/>
        <v>3.7316539999999998</v>
      </c>
      <c r="H2056" s="2">
        <f t="shared" si="247"/>
        <v>4.2819200000000031</v>
      </c>
      <c r="I2056" s="2">
        <f t="array" ref="I2056">SUMPRODUCT(B2040:B2059, (ROW(B2040:B2059)-ROW(B2040)+1)) / (20*21/2)</f>
        <v>3.7204890476190475</v>
      </c>
      <c r="J2056" s="2">
        <f t="shared" si="250"/>
        <v>3.7343790713279885</v>
      </c>
      <c r="K2056" s="2">
        <f t="shared" si="252"/>
        <v>3.7743323630536425</v>
      </c>
    </row>
    <row r="2057" spans="1:11" ht="13.5" x14ac:dyDescent="0.25">
      <c r="A2057" s="3">
        <f>TITRES_STAT!B2060</f>
        <v>44998</v>
      </c>
      <c r="B2057" s="6">
        <f>TITRES_STAT!D2060</f>
        <v>3.6928000000000001</v>
      </c>
      <c r="C2057" s="2">
        <f t="shared" si="253"/>
        <v>0</v>
      </c>
      <c r="D2057" s="2">
        <f t="shared" si="254"/>
        <v>3.7134799999999997</v>
      </c>
      <c r="E2057" s="2">
        <f t="shared" si="248"/>
        <v>3.73048</v>
      </c>
      <c r="F2057" s="2">
        <f t="shared" si="249"/>
        <v>3.7408200000000007</v>
      </c>
      <c r="G2057" s="2">
        <f t="shared" si="251"/>
        <v>3.729438</v>
      </c>
      <c r="H2057" s="2">
        <f t="shared" si="247"/>
        <v>4.2743160000000042</v>
      </c>
      <c r="I2057" s="2">
        <f t="array" ref="I2057">SUMPRODUCT(B2041:B2060, (ROW(B2041:B2060)-ROW(B2041)+1)) / (20*21/2)</f>
        <v>3.7168652380952381</v>
      </c>
      <c r="J2057" s="2">
        <f t="shared" si="250"/>
        <v>3.7304191597729419</v>
      </c>
      <c r="K2057" s="2">
        <f t="shared" si="252"/>
        <v>3.771135015482912</v>
      </c>
    </row>
    <row r="2058" spans="1:11" ht="13.5" x14ac:dyDescent="0.25">
      <c r="A2058" s="3">
        <f>TITRES_STAT!B2061</f>
        <v>44999</v>
      </c>
      <c r="B2058" s="6">
        <f>TITRES_STAT!D2061</f>
        <v>3.6928000000000001</v>
      </c>
      <c r="C2058" s="2">
        <f t="shared" si="253"/>
        <v>0</v>
      </c>
      <c r="D2058" s="2">
        <f t="shared" si="254"/>
        <v>3.7075800000000001</v>
      </c>
      <c r="E2058" s="2">
        <f t="shared" si="248"/>
        <v>3.724569999999999</v>
      </c>
      <c r="F2058" s="2">
        <f t="shared" si="249"/>
        <v>3.735650000000001</v>
      </c>
      <c r="G2058" s="2">
        <f t="shared" si="251"/>
        <v>3.7285520000000001</v>
      </c>
      <c r="H2058" s="2">
        <f t="shared" ref="H2058:H2121" si="255">AVERAGE(B1859:B2058)</f>
        <v>4.2668110000000041</v>
      </c>
      <c r="I2058" s="2">
        <f t="array" ref="I2058">SUMPRODUCT(B2042:B2061, (ROW(B2042:B2061)-ROW(B2042)+1)) / (20*21/2)</f>
        <v>3.7136985714285715</v>
      </c>
      <c r="J2058" s="2">
        <f t="shared" si="250"/>
        <v>3.7268363826517095</v>
      </c>
      <c r="K2058" s="2">
        <f t="shared" si="252"/>
        <v>3.7680630540914253</v>
      </c>
    </row>
    <row r="2059" spans="1:11" ht="13.5" x14ac:dyDescent="0.25">
      <c r="A2059" s="3">
        <f>TITRES_STAT!B2062</f>
        <v>45000</v>
      </c>
      <c r="B2059" s="6">
        <f>TITRES_STAT!D2062</f>
        <v>3.6928000000000001</v>
      </c>
      <c r="C2059" s="2">
        <f t="shared" si="253"/>
        <v>0</v>
      </c>
      <c r="D2059" s="2">
        <f t="shared" si="254"/>
        <v>3.7061000000000002</v>
      </c>
      <c r="E2059" s="2">
        <f t="shared" si="248"/>
        <v>3.7179199999999994</v>
      </c>
      <c r="F2059" s="2">
        <f t="shared" si="249"/>
        <v>3.7308500000000011</v>
      </c>
      <c r="G2059" s="2">
        <f t="shared" si="251"/>
        <v>3.7288479999999997</v>
      </c>
      <c r="H2059" s="2">
        <f t="shared" si="255"/>
        <v>4.259306000000004</v>
      </c>
      <c r="I2059" s="2">
        <f t="array" ref="I2059">SUMPRODUCT(B2043:B2062, (ROW(B2043:B2062)-ROW(B2043)+1)) / (20*21/2)</f>
        <v>3.7115885714285719</v>
      </c>
      <c r="J2059" s="2">
        <f t="shared" si="250"/>
        <v>3.7235948223991655</v>
      </c>
      <c r="K2059" s="2">
        <f t="shared" si="252"/>
        <v>3.7651115617741144</v>
      </c>
    </row>
    <row r="2060" spans="1:11" ht="13.5" x14ac:dyDescent="0.25">
      <c r="A2060" s="3">
        <f>TITRES_STAT!B2063</f>
        <v>45001</v>
      </c>
      <c r="B2060" s="6">
        <f>TITRES_STAT!D2063</f>
        <v>3.6928000000000001</v>
      </c>
      <c r="C2060" s="2">
        <f t="shared" si="253"/>
        <v>0</v>
      </c>
      <c r="D2060" s="2">
        <f t="shared" si="254"/>
        <v>3.6927999999999996</v>
      </c>
      <c r="E2060" s="2">
        <f t="shared" ref="E2060:E2123" si="256">AVERAGE(B2051:B2060)</f>
        <v>3.7112699999999998</v>
      </c>
      <c r="F2060" s="2">
        <f t="shared" si="249"/>
        <v>3.7260500000000008</v>
      </c>
      <c r="G2060" s="2">
        <f t="shared" si="251"/>
        <v>3.7291439999999998</v>
      </c>
      <c r="H2060" s="2">
        <f t="shared" si="255"/>
        <v>4.2517020000000043</v>
      </c>
      <c r="I2060" s="2">
        <f t="array" ref="I2060">SUMPRODUCT(B2044:B2063, (ROW(B2044:B2063)-ROW(B2044)+1)) / (20*21/2)</f>
        <v>3.7090552380952384</v>
      </c>
      <c r="J2060" s="2">
        <f t="shared" si="250"/>
        <v>3.7206619821706735</v>
      </c>
      <c r="K2060" s="2">
        <f t="shared" si="252"/>
        <v>3.7622758142535613</v>
      </c>
    </row>
    <row r="2061" spans="1:11" ht="13.5" x14ac:dyDescent="0.25">
      <c r="A2061" s="3">
        <f>TITRES_STAT!B2064</f>
        <v>45002</v>
      </c>
      <c r="B2061" s="6">
        <f>TITRES_STAT!D2064</f>
        <v>3.6928000000000001</v>
      </c>
      <c r="C2061" s="2">
        <f t="shared" si="253"/>
        <v>0</v>
      </c>
      <c r="D2061" s="2">
        <f t="shared" si="254"/>
        <v>3.6927999999999996</v>
      </c>
      <c r="E2061" s="2">
        <f t="shared" si="256"/>
        <v>3.7097899999999995</v>
      </c>
      <c r="F2061" s="2">
        <f t="shared" si="249"/>
        <v>3.7223550000000003</v>
      </c>
      <c r="G2061" s="2">
        <f t="shared" si="251"/>
        <v>3.7278140000000004</v>
      </c>
      <c r="H2061" s="2">
        <f t="shared" si="255"/>
        <v>4.2438995000000048</v>
      </c>
      <c r="I2061" s="2">
        <f t="array" ref="I2061">SUMPRODUCT(B2045:B2064, (ROW(B2045:B2064)-ROW(B2045)+1)) / (20*21/2)</f>
        <v>3.7075433333333336</v>
      </c>
      <c r="J2061" s="2">
        <f t="shared" si="250"/>
        <v>3.7180084600591807</v>
      </c>
      <c r="K2061" s="2">
        <f t="shared" si="252"/>
        <v>3.7595512725181273</v>
      </c>
    </row>
    <row r="2062" spans="1:11" ht="13.5" x14ac:dyDescent="0.25">
      <c r="A2062" s="3">
        <f>TITRES_STAT!B2065</f>
        <v>45006</v>
      </c>
      <c r="B2062" s="6">
        <f>TITRES_STAT!D2065</f>
        <v>3.7002000000000002</v>
      </c>
      <c r="C2062" s="2">
        <f t="shared" si="253"/>
        <v>7.4000000000000732E-3</v>
      </c>
      <c r="D2062" s="2">
        <f t="shared" si="254"/>
        <v>3.69428</v>
      </c>
      <c r="E2062" s="2">
        <f t="shared" si="256"/>
        <v>3.7038799999999994</v>
      </c>
      <c r="F2062" s="2">
        <f t="shared" si="249"/>
        <v>3.7194000000000003</v>
      </c>
      <c r="G2062" s="2">
        <f t="shared" si="251"/>
        <v>3.7281099999999996</v>
      </c>
      <c r="H2062" s="2">
        <f t="shared" si="255"/>
        <v>4.2359690000000043</v>
      </c>
      <c r="I2062" s="2">
        <f t="array" ref="I2062">SUMPRODUCT(B2046:B2065, (ROW(B2046:B2065)-ROW(B2046)+1)) / (20*21/2)</f>
        <v>3.7060314285714293</v>
      </c>
      <c r="J2062" s="2">
        <f t="shared" si="250"/>
        <v>3.7163124162440204</v>
      </c>
      <c r="K2062" s="2">
        <f t="shared" si="252"/>
        <v>3.7572237716350632</v>
      </c>
    </row>
    <row r="2063" spans="1:11" ht="13.5" x14ac:dyDescent="0.25">
      <c r="A2063" s="3">
        <f>TITRES_STAT!B2066</f>
        <v>45007</v>
      </c>
      <c r="B2063" s="6">
        <f>TITRES_STAT!D2066</f>
        <v>3.6928000000000001</v>
      </c>
      <c r="C2063" s="2">
        <f t="shared" si="253"/>
        <v>-7.4000000000000732E-3</v>
      </c>
      <c r="D2063" s="2">
        <f t="shared" si="254"/>
        <v>3.6942800000000005</v>
      </c>
      <c r="E2063" s="2">
        <f t="shared" si="256"/>
        <v>3.7009299999999996</v>
      </c>
      <c r="F2063" s="2">
        <f t="shared" si="249"/>
        <v>3.716075</v>
      </c>
      <c r="G2063" s="2">
        <f t="shared" si="251"/>
        <v>3.7282580000000003</v>
      </c>
      <c r="H2063" s="2">
        <f t="shared" si="255"/>
        <v>4.2281335000000038</v>
      </c>
      <c r="I2063" s="2">
        <f t="array" ref="I2063">SUMPRODUCT(B2047:B2066, (ROW(B2047:B2066)-ROW(B2047)+1)) / (20*21/2)</f>
        <v>3.7038147619047619</v>
      </c>
      <c r="J2063" s="2">
        <f t="shared" si="250"/>
        <v>3.7140731385064947</v>
      </c>
      <c r="K2063" s="2">
        <f t="shared" si="252"/>
        <v>3.7546973492180022</v>
      </c>
    </row>
    <row r="2064" spans="1:11" ht="13.5" x14ac:dyDescent="0.25">
      <c r="A2064" s="3">
        <f>TITRES_STAT!B2067</f>
        <v>45008</v>
      </c>
      <c r="B2064" s="6">
        <f>TITRES_STAT!D2067</f>
        <v>3.7002000000000002</v>
      </c>
      <c r="C2064" s="2">
        <f t="shared" si="253"/>
        <v>7.4000000000000732E-3</v>
      </c>
      <c r="D2064" s="2">
        <f t="shared" si="254"/>
        <v>3.6957599999999999</v>
      </c>
      <c r="E2064" s="2">
        <f t="shared" si="256"/>
        <v>3.7009300000000005</v>
      </c>
      <c r="F2064" s="2">
        <f t="shared" si="249"/>
        <v>3.7160749999999991</v>
      </c>
      <c r="G2064" s="2">
        <f t="shared" si="251"/>
        <v>3.7276680000000004</v>
      </c>
      <c r="H2064" s="2">
        <f t="shared" si="255"/>
        <v>4.2203350000000031</v>
      </c>
      <c r="I2064" s="2">
        <f t="array" ref="I2064">SUMPRODUCT(B2048:B2067, (ROW(B2048:B2067)-ROW(B2048)+1)) / (20*21/2)</f>
        <v>3.7209052380952383</v>
      </c>
      <c r="J2064" s="2">
        <f t="shared" si="250"/>
        <v>3.7127518872201617</v>
      </c>
      <c r="K2064" s="2">
        <f t="shared" si="252"/>
        <v>3.7525601982682764</v>
      </c>
    </row>
    <row r="2065" spans="1:11" ht="13.5" x14ac:dyDescent="0.25">
      <c r="A2065" s="3">
        <f>TITRES_STAT!B2068</f>
        <v>45009</v>
      </c>
      <c r="B2065" s="6">
        <f>TITRES_STAT!D2068</f>
        <v>3.7002000000000002</v>
      </c>
      <c r="C2065" s="2">
        <f t="shared" si="253"/>
        <v>0</v>
      </c>
      <c r="D2065" s="2">
        <f t="shared" si="254"/>
        <v>3.6972399999999999</v>
      </c>
      <c r="E2065" s="2">
        <f t="shared" si="256"/>
        <v>3.6950200000000004</v>
      </c>
      <c r="F2065" s="2">
        <f t="shared" si="249"/>
        <v>3.7160749999999991</v>
      </c>
      <c r="G2065" s="2">
        <f t="shared" si="251"/>
        <v>3.726782</v>
      </c>
      <c r="H2065" s="2">
        <f t="shared" si="255"/>
        <v>4.212107000000004</v>
      </c>
      <c r="I2065" s="2">
        <f t="array" ref="I2065">SUMPRODUCT(B2049:B2068, (ROW(B2049:B2068)-ROW(B2049)+1)) / (20*21/2)</f>
        <v>3.7356366666666667</v>
      </c>
      <c r="J2065" s="2">
        <f t="shared" si="250"/>
        <v>3.7115564693896701</v>
      </c>
      <c r="K2065" s="2">
        <f t="shared" si="252"/>
        <v>3.7505068571597162</v>
      </c>
    </row>
    <row r="2066" spans="1:11" ht="13.5" x14ac:dyDescent="0.25">
      <c r="A2066" s="3">
        <f>TITRES_STAT!B2069</f>
        <v>45012</v>
      </c>
      <c r="B2066" s="6">
        <f>TITRES_STAT!D2069</f>
        <v>3.6928000000000001</v>
      </c>
      <c r="C2066" s="2">
        <f t="shared" si="253"/>
        <v>-7.4000000000000732E-3</v>
      </c>
      <c r="D2066" s="2">
        <f t="shared" si="254"/>
        <v>3.6972400000000007</v>
      </c>
      <c r="E2066" s="2">
        <f t="shared" si="256"/>
        <v>3.6950199999999995</v>
      </c>
      <c r="F2066" s="2">
        <f t="shared" si="249"/>
        <v>3.7127499999999998</v>
      </c>
      <c r="G2066" s="2">
        <f t="shared" si="251"/>
        <v>3.7258959999999997</v>
      </c>
      <c r="H2066" s="2">
        <f t="shared" si="255"/>
        <v>4.2038750000000036</v>
      </c>
      <c r="I2066" s="2">
        <f t="array" ref="I2066">SUMPRODUCT(B2050:B2069, (ROW(B2050:B2069)-ROW(B2050)+1)) / (20*21/2)</f>
        <v>3.7469609523809524</v>
      </c>
      <c r="J2066" s="2">
        <f t="shared" si="250"/>
        <v>3.7097701389716065</v>
      </c>
      <c r="K2066" s="2">
        <f t="shared" si="252"/>
        <v>3.7482438431534533</v>
      </c>
    </row>
    <row r="2067" spans="1:11" ht="13.5" x14ac:dyDescent="0.25">
      <c r="A2067" s="3">
        <f>TITRES_STAT!B2070</f>
        <v>45013</v>
      </c>
      <c r="B2067" s="6">
        <f>TITRES_STAT!D2070</f>
        <v>3.8921999999999999</v>
      </c>
      <c r="C2067" s="2">
        <f t="shared" si="253"/>
        <v>0.1993999999999998</v>
      </c>
      <c r="D2067" s="2">
        <f t="shared" si="254"/>
        <v>3.7356400000000001</v>
      </c>
      <c r="E2067" s="2">
        <f t="shared" si="256"/>
        <v>3.71496</v>
      </c>
      <c r="F2067" s="2">
        <f t="shared" si="249"/>
        <v>3.7227200000000003</v>
      </c>
      <c r="G2067" s="2">
        <f t="shared" si="251"/>
        <v>3.7298840000000002</v>
      </c>
      <c r="H2067" s="2">
        <f t="shared" si="255"/>
        <v>4.1967390000000035</v>
      </c>
      <c r="I2067" s="2">
        <f t="array" ref="I2067">SUMPRODUCT(B2051:B2070, (ROW(B2051:B2070)-ROW(B2051)+1)) / (20*21/2)</f>
        <v>3.7571585714285707</v>
      </c>
      <c r="J2067" s="2">
        <f t="shared" si="250"/>
        <v>3.7271444114505008</v>
      </c>
      <c r="K2067" s="2">
        <f t="shared" si="252"/>
        <v>3.7538891826376317</v>
      </c>
    </row>
    <row r="2068" spans="1:11" ht="13.5" x14ac:dyDescent="0.25">
      <c r="A2068" s="3">
        <f>TITRES_STAT!B2071</f>
        <v>45014</v>
      </c>
      <c r="B2068" s="6">
        <f>TITRES_STAT!D2071</f>
        <v>3.8774000000000002</v>
      </c>
      <c r="C2068" s="2">
        <f t="shared" si="253"/>
        <v>-1.4799999999999702E-2</v>
      </c>
      <c r="D2068" s="2">
        <f t="shared" si="254"/>
        <v>3.7725599999999999</v>
      </c>
      <c r="E2068" s="2">
        <f t="shared" si="256"/>
        <v>3.7334200000000002</v>
      </c>
      <c r="F2068" s="2">
        <f t="shared" ref="F2068:F2131" si="257">AVERAGE(B2049:B2068)</f>
        <v>3.7289949999999998</v>
      </c>
      <c r="G2068" s="2">
        <f t="shared" si="251"/>
        <v>3.7326899999999994</v>
      </c>
      <c r="H2068" s="2">
        <f t="shared" si="255"/>
        <v>4.1894960000000028</v>
      </c>
      <c r="I2068" s="2">
        <f t="array" ref="I2068">SUMPRODUCT(B2052:B2071, (ROW(B2052:B2071)-ROW(B2052)+1)) / (20*21/2)</f>
        <v>3.7655600000000002</v>
      </c>
      <c r="J2068" s="2">
        <f t="shared" si="250"/>
        <v>3.7414544675028343</v>
      </c>
      <c r="K2068" s="2">
        <f t="shared" si="252"/>
        <v>3.7587327441028227</v>
      </c>
    </row>
    <row r="2069" spans="1:11" ht="13.5" x14ac:dyDescent="0.25">
      <c r="A2069" s="3">
        <f>TITRES_STAT!B2072</f>
        <v>45015</v>
      </c>
      <c r="B2069" s="6">
        <f>TITRES_STAT!D2072</f>
        <v>3.8479000000000001</v>
      </c>
      <c r="C2069" s="2">
        <f t="shared" si="253"/>
        <v>-2.9500000000000082E-2</v>
      </c>
      <c r="D2069" s="2">
        <f t="shared" si="254"/>
        <v>3.8021000000000003</v>
      </c>
      <c r="E2069" s="2">
        <f t="shared" si="256"/>
        <v>3.7489300000000001</v>
      </c>
      <c r="F2069" s="2">
        <f t="shared" si="257"/>
        <v>3.7334249999999991</v>
      </c>
      <c r="G2069" s="2">
        <f t="shared" si="251"/>
        <v>3.7350539999999999</v>
      </c>
      <c r="H2069" s="2">
        <f t="shared" si="255"/>
        <v>4.1821385000000024</v>
      </c>
      <c r="I2069" s="2">
        <f t="array" ref="I2069">SUMPRODUCT(B2053:B2072, (ROW(B2053:B2072)-ROW(B2053)+1)) / (20*21/2)</f>
        <v>3.7733990476190478</v>
      </c>
      <c r="J2069" s="2">
        <f t="shared" ref="J2069:J2132" si="258">$J$4*B2069+J2068*(1-$J$4)</f>
        <v>3.7515921372644692</v>
      </c>
      <c r="K2069" s="2">
        <f t="shared" si="252"/>
        <v>3.7622294992360454</v>
      </c>
    </row>
    <row r="2070" spans="1:11" ht="13.5" x14ac:dyDescent="0.25">
      <c r="A2070" s="3">
        <f>TITRES_STAT!B2073</f>
        <v>45016</v>
      </c>
      <c r="B2070" s="6">
        <f>TITRES_STAT!D2073</f>
        <v>3.8405</v>
      </c>
      <c r="C2070" s="2">
        <f t="shared" si="253"/>
        <v>-7.4000000000000732E-3</v>
      </c>
      <c r="D2070" s="2">
        <f t="shared" si="254"/>
        <v>3.8301600000000002</v>
      </c>
      <c r="E2070" s="2">
        <f t="shared" si="256"/>
        <v>3.7637</v>
      </c>
      <c r="F2070" s="2">
        <f t="shared" si="257"/>
        <v>3.7374850000000004</v>
      </c>
      <c r="G2070" s="2">
        <f t="shared" si="251"/>
        <v>3.7385980000000001</v>
      </c>
      <c r="H2070" s="2">
        <f t="shared" si="255"/>
        <v>4.1749095000000027</v>
      </c>
      <c r="I2070" s="2">
        <f t="array" ref="I2070">SUMPRODUCT(B2054:B2073, (ROW(B2054:B2073)-ROW(B2054)+1)) / (20*21/2)</f>
        <v>3.7963980952380951</v>
      </c>
      <c r="J2070" s="2">
        <f t="shared" si="258"/>
        <v>3.7600595527630913</v>
      </c>
      <c r="K2070" s="2">
        <f t="shared" si="252"/>
        <v>3.7652989306385538</v>
      </c>
    </row>
    <row r="2071" spans="1:11" ht="13.5" x14ac:dyDescent="0.25">
      <c r="A2071" s="3">
        <f>TITRES_STAT!B2074</f>
        <v>45019</v>
      </c>
      <c r="B2071" s="6">
        <f>TITRES_STAT!D2074</f>
        <v>3.8256999999999999</v>
      </c>
      <c r="C2071" s="2">
        <f t="shared" si="253"/>
        <v>-1.4800000000000146E-2</v>
      </c>
      <c r="D2071" s="2">
        <f t="shared" si="254"/>
        <v>3.8567399999999998</v>
      </c>
      <c r="E2071" s="2">
        <f t="shared" si="256"/>
        <v>3.7769900000000001</v>
      </c>
      <c r="F2071" s="2">
        <f t="shared" si="257"/>
        <v>3.7433900000000002</v>
      </c>
      <c r="G2071" s="2">
        <f t="shared" si="251"/>
        <v>3.7403700000000004</v>
      </c>
      <c r="H2071" s="2">
        <f t="shared" si="255"/>
        <v>4.1676065000000024</v>
      </c>
      <c r="I2071" s="2">
        <f t="array" ref="I2071">SUMPRODUCT(B2055:B2074, (ROW(B2055:B2074)-ROW(B2055)+1)) / (20*21/2)</f>
        <v>3.8223499999999997</v>
      </c>
      <c r="J2071" s="2">
        <f t="shared" si="258"/>
        <v>3.7663110239285111</v>
      </c>
      <c r="K2071" s="2">
        <f t="shared" si="252"/>
        <v>3.7676676000252773</v>
      </c>
    </row>
    <row r="2072" spans="1:11" ht="13.5" x14ac:dyDescent="0.25">
      <c r="A2072" s="3">
        <f>TITRES_STAT!B2075</f>
        <v>45020</v>
      </c>
      <c r="B2072" s="6">
        <f>TITRES_STAT!D2075</f>
        <v>3.8256999999999999</v>
      </c>
      <c r="C2072" s="2">
        <f t="shared" si="253"/>
        <v>0</v>
      </c>
      <c r="D2072" s="2">
        <f t="shared" si="254"/>
        <v>3.8434400000000002</v>
      </c>
      <c r="E2072" s="2">
        <f t="shared" si="256"/>
        <v>3.7895399999999997</v>
      </c>
      <c r="F2072" s="2">
        <f t="shared" si="257"/>
        <v>3.7467100000000002</v>
      </c>
      <c r="G2072" s="2">
        <f t="shared" si="251"/>
        <v>3.7421420000000007</v>
      </c>
      <c r="H2072" s="2">
        <f t="shared" si="255"/>
        <v>4.160303500000003</v>
      </c>
      <c r="I2072" s="2">
        <f t="array" ref="I2072">SUMPRODUCT(B2056:B2075, (ROW(B2056:B2075)-ROW(B2056)+1)) / (20*21/2)</f>
        <v>3.8439099999999997</v>
      </c>
      <c r="J2072" s="2">
        <f t="shared" si="258"/>
        <v>3.7719671168877005</v>
      </c>
      <c r="K2072" s="2">
        <f t="shared" si="252"/>
        <v>3.7699433804164433</v>
      </c>
    </row>
    <row r="2073" spans="1:11" ht="13.5" x14ac:dyDescent="0.25">
      <c r="A2073" s="3">
        <f>TITRES_STAT!B2076</f>
        <v>45021</v>
      </c>
      <c r="B2073" s="6">
        <f>TITRES_STAT!D2076</f>
        <v>3.9882</v>
      </c>
      <c r="C2073" s="2">
        <f t="shared" si="253"/>
        <v>0.16250000000000009</v>
      </c>
      <c r="D2073" s="2">
        <f t="shared" si="254"/>
        <v>3.8655999999999997</v>
      </c>
      <c r="E2073" s="2">
        <f t="shared" si="256"/>
        <v>3.8190799999999996</v>
      </c>
      <c r="F2073" s="2">
        <f t="shared" si="257"/>
        <v>3.7600050000000005</v>
      </c>
      <c r="G2073" s="2">
        <f t="shared" si="251"/>
        <v>3.7468680000000005</v>
      </c>
      <c r="H2073" s="2">
        <f t="shared" si="255"/>
        <v>4.1538460000000024</v>
      </c>
      <c r="I2073" s="2">
        <f t="array" ref="I2073">SUMPRODUCT(B2057:B2076, (ROW(B2057:B2076)-ROW(B2057)+1)) / (20*21/2)</f>
        <v>3.8692333333333337</v>
      </c>
      <c r="J2073" s="2">
        <f t="shared" si="258"/>
        <v>3.7925607248031574</v>
      </c>
      <c r="K2073" s="2">
        <f t="shared" si="252"/>
        <v>3.7785024635373672</v>
      </c>
    </row>
    <row r="2074" spans="1:11" ht="13.5" x14ac:dyDescent="0.25">
      <c r="A2074" s="3">
        <f>TITRES_STAT!B2077</f>
        <v>45022</v>
      </c>
      <c r="B2074" s="6">
        <f>TITRES_STAT!D2077</f>
        <v>4.0324999999999998</v>
      </c>
      <c r="C2074" s="2">
        <f t="shared" si="253"/>
        <v>4.4299999999999784E-2</v>
      </c>
      <c r="D2074" s="2">
        <f t="shared" si="254"/>
        <v>3.90252</v>
      </c>
      <c r="E2074" s="2">
        <f t="shared" si="256"/>
        <v>3.8523100000000001</v>
      </c>
      <c r="F2074" s="2">
        <f t="shared" si="257"/>
        <v>3.7766200000000003</v>
      </c>
      <c r="G2074" s="2">
        <f t="shared" si="251"/>
        <v>3.7533660000000011</v>
      </c>
      <c r="H2074" s="2">
        <f t="shared" si="255"/>
        <v>4.1475770000000027</v>
      </c>
      <c r="I2074" s="2">
        <f t="array" ref="I2074">SUMPRODUCT(B2058:B2077, (ROW(B2058:B2077)-ROW(B2058)+1)) / (20*21/2)</f>
        <v>3.8935380952380947</v>
      </c>
      <c r="J2074" s="2">
        <f t="shared" si="258"/>
        <v>3.8154120843457142</v>
      </c>
      <c r="K2074" s="2">
        <f t="shared" si="252"/>
        <v>3.7884631512417841</v>
      </c>
    </row>
    <row r="2075" spans="1:11" ht="13.5" x14ac:dyDescent="0.25">
      <c r="A2075" s="3">
        <f>TITRES_STAT!B2078</f>
        <v>45023</v>
      </c>
      <c r="B2075" s="6">
        <f>TITRES_STAT!D2078</f>
        <v>4.0030000000000001</v>
      </c>
      <c r="C2075" s="2">
        <f t="shared" si="253"/>
        <v>-2.9499999999999638E-2</v>
      </c>
      <c r="D2075" s="2">
        <f t="shared" si="254"/>
        <v>3.9350200000000002</v>
      </c>
      <c r="E2075" s="2">
        <f t="shared" si="256"/>
        <v>3.8825900000000004</v>
      </c>
      <c r="F2075" s="2">
        <f t="shared" si="257"/>
        <v>3.788805</v>
      </c>
      <c r="G2075" s="2">
        <f t="shared" si="251"/>
        <v>3.759570000000001</v>
      </c>
      <c r="H2075" s="2">
        <f t="shared" si="255"/>
        <v>4.1415570000000033</v>
      </c>
      <c r="I2075" s="2">
        <f t="array" ref="I2075">SUMPRODUCT(B2059:B2078, (ROW(B2059:B2078)-ROW(B2059)+1)) / (20*21/2)</f>
        <v>3.9160842857142857</v>
      </c>
      <c r="J2075" s="2">
        <f t="shared" si="258"/>
        <v>3.833277600122313</v>
      </c>
      <c r="K2075" s="2">
        <f t="shared" si="252"/>
        <v>3.7968763609970084</v>
      </c>
    </row>
    <row r="2076" spans="1:11" ht="13.5" x14ac:dyDescent="0.25">
      <c r="A2076" s="3">
        <f>TITRES_STAT!B2079</f>
        <v>45026</v>
      </c>
      <c r="B2076" s="6">
        <f>TITRES_STAT!D2079</f>
        <v>4.0547000000000004</v>
      </c>
      <c r="C2076" s="2">
        <f t="shared" si="253"/>
        <v>5.1700000000000301E-2</v>
      </c>
      <c r="D2076" s="2">
        <f t="shared" si="254"/>
        <v>3.98082</v>
      </c>
      <c r="E2076" s="2">
        <f t="shared" si="256"/>
        <v>3.9187799999999995</v>
      </c>
      <c r="F2076" s="2">
        <f t="shared" si="257"/>
        <v>3.8068999999999997</v>
      </c>
      <c r="G2076" s="2">
        <f t="shared" si="251"/>
        <v>3.7654780000000012</v>
      </c>
      <c r="H2076" s="2">
        <f t="shared" si="255"/>
        <v>4.1358285000000032</v>
      </c>
      <c r="I2076" s="2">
        <f t="array" ref="I2076">SUMPRODUCT(B2060:B2079, (ROW(B2060:B2079)-ROW(B2060)+1)) / (20*21/2)</f>
        <v>3.9368719047619045</v>
      </c>
      <c r="J2076" s="2">
        <f t="shared" si="258"/>
        <v>3.854365447729712</v>
      </c>
      <c r="K2076" s="2">
        <f t="shared" si="252"/>
        <v>3.8069870919383026</v>
      </c>
    </row>
    <row r="2077" spans="1:11" ht="13.5" x14ac:dyDescent="0.25">
      <c r="A2077" s="3">
        <f>TITRES_STAT!B2080</f>
        <v>45027</v>
      </c>
      <c r="B2077" s="6">
        <f>TITRES_STAT!D2080</f>
        <v>4.0621</v>
      </c>
      <c r="C2077" s="2">
        <f t="shared" si="253"/>
        <v>7.3999999999996291E-3</v>
      </c>
      <c r="D2077" s="2">
        <f t="shared" si="254"/>
        <v>4.0281000000000002</v>
      </c>
      <c r="E2077" s="2">
        <f t="shared" si="256"/>
        <v>3.9357700000000002</v>
      </c>
      <c r="F2077" s="2">
        <f t="shared" si="257"/>
        <v>3.8253650000000001</v>
      </c>
      <c r="G2077" s="2">
        <f t="shared" si="251"/>
        <v>3.7730120000000005</v>
      </c>
      <c r="H2077" s="2">
        <f t="shared" si="255"/>
        <v>4.1301370000000022</v>
      </c>
      <c r="I2077" s="2">
        <f t="array" ref="I2077">SUMPRODUCT(B2061:B2080, (ROW(B2061:B2080)-ROW(B2061)+1)) / (20*21/2)</f>
        <v>3.9488628571428572</v>
      </c>
      <c r="J2077" s="2">
        <f t="shared" si="258"/>
        <v>3.874149690803073</v>
      </c>
      <c r="K2077" s="2">
        <f t="shared" si="252"/>
        <v>3.8169915197054283</v>
      </c>
    </row>
    <row r="2078" spans="1:11" ht="13.5" x14ac:dyDescent="0.25">
      <c r="A2078" s="3">
        <f>TITRES_STAT!B2081</f>
        <v>45028</v>
      </c>
      <c r="B2078" s="6">
        <f>TITRES_STAT!D2081</f>
        <v>4.0621</v>
      </c>
      <c r="C2078" s="2">
        <f t="shared" si="253"/>
        <v>0</v>
      </c>
      <c r="D2078" s="2">
        <f t="shared" si="254"/>
        <v>4.0428800000000003</v>
      </c>
      <c r="E2078" s="2">
        <f t="shared" si="256"/>
        <v>3.95424</v>
      </c>
      <c r="F2078" s="2">
        <f t="shared" si="257"/>
        <v>3.8438299999999996</v>
      </c>
      <c r="G2078" s="2">
        <f t="shared" si="251"/>
        <v>3.7805459999999997</v>
      </c>
      <c r="H2078" s="2">
        <f t="shared" si="255"/>
        <v>4.1253375000000032</v>
      </c>
      <c r="I2078" s="2">
        <f t="array" ref="I2078">SUMPRODUCT(B2062:B2081, (ROW(B2062:B2081)-ROW(B2062)+1)) / (20*21/2)</f>
        <v>3.9629709523809526</v>
      </c>
      <c r="J2078" s="2">
        <f t="shared" si="258"/>
        <v>3.8920497202503994</v>
      </c>
      <c r="K2078" s="2">
        <f t="shared" si="252"/>
        <v>3.8266036169718824</v>
      </c>
    </row>
    <row r="2079" spans="1:11" ht="13.5" x14ac:dyDescent="0.25">
      <c r="A2079" s="3">
        <f>TITRES_STAT!B2082</f>
        <v>45029</v>
      </c>
      <c r="B2079" s="6">
        <f>TITRES_STAT!D2082</f>
        <v>4.0621</v>
      </c>
      <c r="C2079" s="2">
        <f t="shared" si="253"/>
        <v>0</v>
      </c>
      <c r="D2079" s="2">
        <f t="shared" si="254"/>
        <v>4.0488000000000008</v>
      </c>
      <c r="E2079" s="2">
        <f t="shared" si="256"/>
        <v>3.97566</v>
      </c>
      <c r="F2079" s="2">
        <f t="shared" si="257"/>
        <v>3.8622949999999996</v>
      </c>
      <c r="G2079" s="2">
        <f t="shared" si="251"/>
        <v>3.7867500000000001</v>
      </c>
      <c r="H2079" s="2">
        <f t="shared" si="255"/>
        <v>4.1208685000000029</v>
      </c>
      <c r="I2079" s="2">
        <f t="array" ref="I2079">SUMPRODUCT(B2063:B2082, (ROW(B2063:B2082)-ROW(B2063)+1)) / (20*21/2)</f>
        <v>3.9790104761904761</v>
      </c>
      <c r="J2079" s="2">
        <f t="shared" si="258"/>
        <v>3.9082449849884568</v>
      </c>
      <c r="K2079" s="2">
        <f t="shared" si="252"/>
        <v>3.8358387692474953</v>
      </c>
    </row>
    <row r="2080" spans="1:11" ht="13.5" x14ac:dyDescent="0.25">
      <c r="A2080" s="3">
        <f>TITRES_STAT!B2083</f>
        <v>45030</v>
      </c>
      <c r="B2080" s="6">
        <f>TITRES_STAT!D2083</f>
        <v>3.9882</v>
      </c>
      <c r="C2080" s="2">
        <f t="shared" si="253"/>
        <v>-7.3900000000000077E-2</v>
      </c>
      <c r="D2080" s="2">
        <f t="shared" si="254"/>
        <v>4.0458400000000001</v>
      </c>
      <c r="E2080" s="2">
        <f t="shared" si="256"/>
        <v>3.9904299999999999</v>
      </c>
      <c r="F2080" s="2">
        <f t="shared" si="257"/>
        <v>3.8770650000000004</v>
      </c>
      <c r="G2080" s="2">
        <f t="shared" si="251"/>
        <v>3.7911799999999998</v>
      </c>
      <c r="H2080" s="2">
        <f t="shared" si="255"/>
        <v>4.1163630000000042</v>
      </c>
      <c r="I2080" s="2">
        <f t="array" ref="I2080">SUMPRODUCT(B2064:B2083, (ROW(B2064:B2083)-ROW(B2064)+1)) / (20*21/2)</f>
        <v>3.9898123809523809</v>
      </c>
      <c r="J2080" s="2">
        <f t="shared" si="258"/>
        <v>3.9158597483228896</v>
      </c>
      <c r="K2080" s="2">
        <f t="shared" si="252"/>
        <v>3.8418137194730839</v>
      </c>
    </row>
    <row r="2081" spans="1:11" ht="13.5" x14ac:dyDescent="0.25">
      <c r="A2081" s="3">
        <f>TITRES_STAT!B2084</f>
        <v>45033</v>
      </c>
      <c r="B2081" s="6">
        <f>TITRES_STAT!D2084</f>
        <v>4.0251999999999999</v>
      </c>
      <c r="C2081" s="2">
        <f t="shared" si="253"/>
        <v>3.6999999999999922E-2</v>
      </c>
      <c r="D2081" s="2">
        <f t="shared" si="254"/>
        <v>4.0399399999999996</v>
      </c>
      <c r="E2081" s="2">
        <f t="shared" si="256"/>
        <v>4.0103799999999996</v>
      </c>
      <c r="F2081" s="2">
        <f t="shared" si="257"/>
        <v>3.8936850000000001</v>
      </c>
      <c r="G2081" s="2">
        <f t="shared" si="251"/>
        <v>3.7956120000000011</v>
      </c>
      <c r="H2081" s="2">
        <f t="shared" si="255"/>
        <v>4.1117470000000047</v>
      </c>
      <c r="I2081" s="2">
        <f t="array" ref="I2081">SUMPRODUCT(B2065:B2084, (ROW(B2065:B2084)-ROW(B2065)+1)) / (20*21/2)</f>
        <v>4.0039552380952381</v>
      </c>
      <c r="J2081" s="2">
        <f t="shared" si="258"/>
        <v>3.9262731056254716</v>
      </c>
      <c r="K2081" s="2">
        <f t="shared" si="252"/>
        <v>3.8490053383172769</v>
      </c>
    </row>
    <row r="2082" spans="1:11" ht="13.5" x14ac:dyDescent="0.25">
      <c r="A2082" s="3">
        <f>TITRES_STAT!B2085</f>
        <v>45034</v>
      </c>
      <c r="B2082" s="6">
        <f>TITRES_STAT!D2085</f>
        <v>4.0621</v>
      </c>
      <c r="C2082" s="2">
        <f t="shared" si="253"/>
        <v>3.6900000000000155E-2</v>
      </c>
      <c r="D2082" s="2">
        <f t="shared" si="254"/>
        <v>4.0399399999999996</v>
      </c>
      <c r="E2082" s="2">
        <f t="shared" si="256"/>
        <v>4.0340199999999999</v>
      </c>
      <c r="F2082" s="2">
        <f t="shared" si="257"/>
        <v>3.9117800000000003</v>
      </c>
      <c r="G2082" s="2">
        <f t="shared" si="251"/>
        <v>3.8029980000000001</v>
      </c>
      <c r="H2082" s="2">
        <f t="shared" si="255"/>
        <v>4.1079805000000054</v>
      </c>
      <c r="I2082" s="2">
        <f t="array" ref="I2082">SUMPRODUCT(B2066:B2085, (ROW(B2066:B2085)-ROW(B2066)+1)) / (20*21/2)</f>
        <v>4.0148947619047615</v>
      </c>
      <c r="J2082" s="2">
        <f t="shared" si="258"/>
        <v>3.9392090003278075</v>
      </c>
      <c r="K2082" s="2">
        <f t="shared" si="252"/>
        <v>3.8573619917165995</v>
      </c>
    </row>
    <row r="2083" spans="1:11" ht="13.5" x14ac:dyDescent="0.25">
      <c r="A2083" s="3">
        <f>TITRES_STAT!B2086</f>
        <v>45035</v>
      </c>
      <c r="B2083" s="6">
        <f>TITRES_STAT!D2086</f>
        <v>4.0251999999999999</v>
      </c>
      <c r="C2083" s="2">
        <f t="shared" si="253"/>
        <v>-3.6900000000000155E-2</v>
      </c>
      <c r="D2083" s="2">
        <f t="shared" si="254"/>
        <v>4.0325599999999993</v>
      </c>
      <c r="E2083" s="2">
        <f t="shared" si="256"/>
        <v>4.0377200000000002</v>
      </c>
      <c r="F2083" s="2">
        <f t="shared" si="257"/>
        <v>3.9283999999999999</v>
      </c>
      <c r="G2083" s="2">
        <f t="shared" si="251"/>
        <v>3.8096460000000008</v>
      </c>
      <c r="H2083" s="2">
        <f t="shared" si="255"/>
        <v>4.1034385000000047</v>
      </c>
      <c r="I2083" s="2">
        <f t="array" ref="I2083">SUMPRODUCT(B2067:B2086, (ROW(B2067:B2086)-ROW(B2067)+1)) / (20*21/2)</f>
        <v>4.0100442857142857</v>
      </c>
      <c r="J2083" s="2">
        <f t="shared" si="258"/>
        <v>3.9473986193442068</v>
      </c>
      <c r="K2083" s="2">
        <f t="shared" si="252"/>
        <v>3.8639438743943804</v>
      </c>
    </row>
    <row r="2084" spans="1:11" ht="13.5" x14ac:dyDescent="0.25">
      <c r="A2084" s="3">
        <f>TITRES_STAT!B2087</f>
        <v>45036</v>
      </c>
      <c r="B2084" s="6">
        <f>TITRES_STAT!D2087</f>
        <v>4.0769000000000002</v>
      </c>
      <c r="C2084" s="2">
        <f t="shared" si="253"/>
        <v>5.1700000000000301E-2</v>
      </c>
      <c r="D2084" s="2">
        <f t="shared" si="254"/>
        <v>4.0355200000000009</v>
      </c>
      <c r="E2084" s="2">
        <f t="shared" si="256"/>
        <v>4.0421600000000009</v>
      </c>
      <c r="F2084" s="2">
        <f t="shared" si="257"/>
        <v>3.947235</v>
      </c>
      <c r="G2084" s="2">
        <f t="shared" si="251"/>
        <v>3.8171800000000009</v>
      </c>
      <c r="H2084" s="2">
        <f t="shared" si="255"/>
        <v>4.0997090000000052</v>
      </c>
      <c r="I2084" s="2">
        <f t="array" ref="I2084">SUMPRODUCT(B2068:B2087, (ROW(B2068:B2087)-ROW(B2068)+1)) / (20*21/2)</f>
        <v>3.9971004761904765</v>
      </c>
      <c r="J2084" s="2">
        <f t="shared" si="258"/>
        <v>3.9597320841685684</v>
      </c>
      <c r="K2084" s="2">
        <f t="shared" si="252"/>
        <v>3.8722950950063657</v>
      </c>
    </row>
    <row r="2085" spans="1:11" ht="13.5" x14ac:dyDescent="0.25">
      <c r="A2085" s="3">
        <f>TITRES_STAT!B2088</f>
        <v>45040</v>
      </c>
      <c r="B2085" s="6">
        <f>TITRES_STAT!D2088</f>
        <v>4.0621</v>
      </c>
      <c r="C2085" s="2">
        <f t="shared" si="253"/>
        <v>-1.4800000000000146E-2</v>
      </c>
      <c r="D2085" s="2">
        <f t="shared" si="254"/>
        <v>4.0503</v>
      </c>
      <c r="E2085" s="2">
        <f t="shared" si="256"/>
        <v>4.0480700000000009</v>
      </c>
      <c r="F2085" s="2">
        <f t="shared" si="257"/>
        <v>3.9653299999999994</v>
      </c>
      <c r="G2085" s="2">
        <f t="shared" si="251"/>
        <v>3.8235320000000002</v>
      </c>
      <c r="H2085" s="2">
        <f t="shared" si="255"/>
        <v>4.0958685000000052</v>
      </c>
      <c r="I2085" s="2">
        <f t="array" ref="I2085">SUMPRODUCT(B2069:B2088, (ROW(B2069:B2088)-ROW(B2069)+1)) / (20*21/2)</f>
        <v>3.9858123809523813</v>
      </c>
      <c r="J2085" s="2">
        <f t="shared" si="258"/>
        <v>3.9694814094858475</v>
      </c>
      <c r="K2085" s="2">
        <f t="shared" si="252"/>
        <v>3.8797384246139597</v>
      </c>
    </row>
    <row r="2086" spans="1:11" ht="13.5" x14ac:dyDescent="0.25">
      <c r="A2086" s="3">
        <f>TITRES_STAT!B2089</f>
        <v>45041</v>
      </c>
      <c r="B2086" s="6">
        <f>TITRES_STAT!D2089</f>
        <v>3.9144000000000001</v>
      </c>
      <c r="C2086" s="2">
        <f t="shared" si="253"/>
        <v>-0.14769999999999994</v>
      </c>
      <c r="D2086" s="2">
        <f t="shared" si="254"/>
        <v>4.0281399999999996</v>
      </c>
      <c r="E2086" s="2">
        <f t="shared" si="256"/>
        <v>4.0340400000000001</v>
      </c>
      <c r="F2086" s="2">
        <f t="shared" si="257"/>
        <v>3.97641</v>
      </c>
      <c r="G2086" s="2">
        <f t="shared" si="251"/>
        <v>3.8269299999999999</v>
      </c>
      <c r="H2086" s="2">
        <f t="shared" si="255"/>
        <v>4.0911050000000042</v>
      </c>
      <c r="I2086" s="2">
        <f t="array" ref="I2086">SUMPRODUCT(B2070:B2089, (ROW(B2070:B2089)-ROW(B2070)+1)) / (20*21/2)</f>
        <v>3.9732200000000009</v>
      </c>
      <c r="J2086" s="2">
        <f t="shared" si="258"/>
        <v>3.9642355609633855</v>
      </c>
      <c r="K2086" s="2">
        <f t="shared" si="252"/>
        <v>3.8810977020800794</v>
      </c>
    </row>
    <row r="2087" spans="1:11" ht="13.5" x14ac:dyDescent="0.25">
      <c r="A2087" s="3">
        <f>TITRES_STAT!B2090</f>
        <v>45042</v>
      </c>
      <c r="B2087" s="6">
        <f>TITRES_STAT!D2090</f>
        <v>3.8405</v>
      </c>
      <c r="C2087" s="2">
        <f t="shared" si="253"/>
        <v>-7.3900000000000077E-2</v>
      </c>
      <c r="D2087" s="2">
        <f t="shared" si="254"/>
        <v>3.9838200000000001</v>
      </c>
      <c r="E2087" s="2">
        <f t="shared" si="256"/>
        <v>4.0118799999999997</v>
      </c>
      <c r="F2087" s="2">
        <f t="shared" si="257"/>
        <v>3.9738250000000002</v>
      </c>
      <c r="G2087" s="2">
        <f t="shared" si="251"/>
        <v>3.8288499999999992</v>
      </c>
      <c r="H2087" s="2">
        <f t="shared" si="255"/>
        <v>4.086046000000005</v>
      </c>
      <c r="I2087" s="2">
        <f t="array" ref="I2087">SUMPRODUCT(B2071:B2090, (ROW(B2071:B2090)-ROW(B2071)+1)) / (20*21/2)</f>
        <v>3.9571485714285717</v>
      </c>
      <c r="J2087" s="2">
        <f t="shared" si="258"/>
        <v>3.9524512218240151</v>
      </c>
      <c r="K2087" s="2">
        <f t="shared" si="252"/>
        <v>3.8795056353318413</v>
      </c>
    </row>
    <row r="2088" spans="1:11" ht="13.5" x14ac:dyDescent="0.25">
      <c r="A2088" s="3">
        <f>TITRES_STAT!B2091</f>
        <v>45043</v>
      </c>
      <c r="B2088" s="6">
        <f>TITRES_STAT!D2091</f>
        <v>3.8553000000000002</v>
      </c>
      <c r="C2088" s="2">
        <f t="shared" si="253"/>
        <v>1.4800000000000146E-2</v>
      </c>
      <c r="D2088" s="2">
        <f t="shared" si="254"/>
        <v>3.9498400000000005</v>
      </c>
      <c r="E2088" s="2">
        <f t="shared" si="256"/>
        <v>3.9912000000000001</v>
      </c>
      <c r="F2088" s="2">
        <f t="shared" si="257"/>
        <v>3.9727200000000003</v>
      </c>
      <c r="G2088" s="2">
        <f t="shared" si="251"/>
        <v>3.8300319999999992</v>
      </c>
      <c r="H2088" s="2">
        <f t="shared" si="255"/>
        <v>4.0810610000000054</v>
      </c>
      <c r="I2088" s="2">
        <f t="array" ref="I2088">SUMPRODUCT(B2072:B2091, (ROW(B2072:B2091)-ROW(B2072)+1)) / (20*21/2)</f>
        <v>3.937738571428572</v>
      </c>
      <c r="J2088" s="2">
        <f t="shared" si="258"/>
        <v>3.9431987245074422</v>
      </c>
      <c r="K2088" s="2">
        <f t="shared" si="252"/>
        <v>3.8785563947305928</v>
      </c>
    </row>
    <row r="2089" spans="1:11" ht="13.5" x14ac:dyDescent="0.25">
      <c r="A2089" s="3">
        <f>TITRES_STAT!B2092</f>
        <v>45044</v>
      </c>
      <c r="B2089" s="6">
        <f>TITRES_STAT!D2092</f>
        <v>3.8405</v>
      </c>
      <c r="C2089" s="2">
        <f t="shared" si="253"/>
        <v>-1.4800000000000146E-2</v>
      </c>
      <c r="D2089" s="2">
        <f t="shared" si="254"/>
        <v>3.9025599999999998</v>
      </c>
      <c r="E2089" s="2">
        <f t="shared" si="256"/>
        <v>3.9690400000000006</v>
      </c>
      <c r="F2089" s="2">
        <f t="shared" si="257"/>
        <v>3.97235</v>
      </c>
      <c r="G2089" s="2">
        <f t="shared" si="251"/>
        <v>3.8310659999999994</v>
      </c>
      <c r="H2089" s="2">
        <f t="shared" si="255"/>
        <v>4.0768140000000059</v>
      </c>
      <c r="I2089" s="2">
        <f t="array" ref="I2089">SUMPRODUCT(B2073:B2092, (ROW(B2073:B2092)-ROW(B2073)+1)) / (20*21/2)</f>
        <v>3.9284571428571433</v>
      </c>
      <c r="J2089" s="2">
        <f t="shared" si="258"/>
        <v>3.9334178936019715</v>
      </c>
      <c r="K2089" s="2">
        <f t="shared" si="252"/>
        <v>3.8770639870940991</v>
      </c>
    </row>
    <row r="2090" spans="1:11" ht="13.5" x14ac:dyDescent="0.25">
      <c r="A2090" s="3">
        <f>TITRES_STAT!B2093</f>
        <v>45048</v>
      </c>
      <c r="B2090" s="6">
        <f>TITRES_STAT!D2093</f>
        <v>3.8035999999999999</v>
      </c>
      <c r="C2090" s="2">
        <f t="shared" si="253"/>
        <v>-3.6900000000000155E-2</v>
      </c>
      <c r="D2090" s="2">
        <f t="shared" si="254"/>
        <v>3.8508599999999999</v>
      </c>
      <c r="E2090" s="2">
        <f t="shared" si="256"/>
        <v>3.95058</v>
      </c>
      <c r="F2090" s="2">
        <f t="shared" si="257"/>
        <v>3.9705050000000006</v>
      </c>
      <c r="G2090" s="2">
        <f t="shared" si="251"/>
        <v>3.8313619999999986</v>
      </c>
      <c r="H2090" s="2">
        <f t="shared" si="255"/>
        <v>4.0731950000000055</v>
      </c>
      <c r="I2090" s="2">
        <f t="array" ref="I2090">SUMPRODUCT(B2074:B2093, (ROW(B2074:B2093)-ROW(B2074)+1)) / (20*21/2)</f>
        <v>3.9203642857142862</v>
      </c>
      <c r="J2090" s="2">
        <f t="shared" si="258"/>
        <v>3.9210542846874978</v>
      </c>
      <c r="K2090" s="2">
        <f t="shared" si="252"/>
        <v>3.8741830464237426</v>
      </c>
    </row>
    <row r="2091" spans="1:11" ht="13.5" x14ac:dyDescent="0.25">
      <c r="A2091" s="3">
        <f>TITRES_STAT!B2094</f>
        <v>45049</v>
      </c>
      <c r="B2091" s="6">
        <f>TITRES_STAT!D2094</f>
        <v>3.7667000000000002</v>
      </c>
      <c r="C2091" s="2">
        <f t="shared" si="253"/>
        <v>-3.6899999999999711E-2</v>
      </c>
      <c r="D2091" s="2">
        <f t="shared" si="254"/>
        <v>3.8213200000000001</v>
      </c>
      <c r="E2091" s="2">
        <f t="shared" si="256"/>
        <v>3.9247299999999994</v>
      </c>
      <c r="F2091" s="2">
        <f t="shared" si="257"/>
        <v>3.9675550000000008</v>
      </c>
      <c r="G2091" s="2">
        <f t="shared" si="251"/>
        <v>3.8313619999999982</v>
      </c>
      <c r="H2091" s="2">
        <f t="shared" si="255"/>
        <v>4.0699455000000055</v>
      </c>
      <c r="I2091" s="2">
        <f t="array" ref="I2091">SUMPRODUCT(B2075:B2094, (ROW(B2075:B2094)-ROW(B2075)+1)) / (20*21/2)</f>
        <v>3.919801904761905</v>
      </c>
      <c r="J2091" s="2">
        <f t="shared" si="258"/>
        <v>3.9063538766220218</v>
      </c>
      <c r="K2091" s="2">
        <f t="shared" si="252"/>
        <v>3.8699680249953605</v>
      </c>
    </row>
    <row r="2092" spans="1:11" ht="13.5" x14ac:dyDescent="0.25">
      <c r="A2092" s="3">
        <f>TITRES_STAT!B2095</f>
        <v>45050</v>
      </c>
      <c r="B2092" s="6">
        <f>TITRES_STAT!D2095</f>
        <v>3.8700999999999999</v>
      </c>
      <c r="C2092" s="2">
        <f t="shared" si="253"/>
        <v>0.10339999999999971</v>
      </c>
      <c r="D2092" s="2">
        <f t="shared" si="254"/>
        <v>3.8272399999999998</v>
      </c>
      <c r="E2092" s="2">
        <f t="shared" si="256"/>
        <v>3.9055299999999997</v>
      </c>
      <c r="F2092" s="2">
        <f t="shared" si="257"/>
        <v>3.9697750000000007</v>
      </c>
      <c r="G2092" s="2">
        <f t="shared" si="251"/>
        <v>3.8335779999999993</v>
      </c>
      <c r="H2092" s="2">
        <f t="shared" si="255"/>
        <v>4.0677300000000054</v>
      </c>
      <c r="I2092" s="2">
        <f t="array" ref="I2092">SUMPRODUCT(B2076:B2095, (ROW(B2076:B2095)-ROW(B2076)+1)) / (20*21/2)</f>
        <v>3.91888619047619</v>
      </c>
      <c r="J2092" s="2">
        <f t="shared" si="258"/>
        <v>3.9029011264675435</v>
      </c>
      <c r="K2092" s="2">
        <f t="shared" si="252"/>
        <v>3.8699732004857386</v>
      </c>
    </row>
    <row r="2093" spans="1:11" ht="13.5" x14ac:dyDescent="0.25">
      <c r="A2093" s="3">
        <f>TITRES_STAT!B2096</f>
        <v>45051</v>
      </c>
      <c r="B2093" s="6">
        <f>TITRES_STAT!D2096</f>
        <v>3.8847999999999998</v>
      </c>
      <c r="C2093" s="2">
        <f t="shared" si="253"/>
        <v>1.4699999999999935E-2</v>
      </c>
      <c r="D2093" s="2">
        <f t="shared" si="254"/>
        <v>3.8331399999999993</v>
      </c>
      <c r="E2093" s="2">
        <f t="shared" si="256"/>
        <v>3.8914899999999997</v>
      </c>
      <c r="F2093" s="2">
        <f t="shared" si="257"/>
        <v>3.9646049999999997</v>
      </c>
      <c r="G2093" s="2">
        <f t="shared" si="251"/>
        <v>3.8360879999999984</v>
      </c>
      <c r="H2093" s="2">
        <f t="shared" si="255"/>
        <v>4.0651820000000063</v>
      </c>
      <c r="I2093" s="2">
        <f t="array" ref="I2093">SUMPRODUCT(B2077:B2096, (ROW(B2077:B2096)-ROW(B2077)+1)) / (20*21/2)</f>
        <v>3.9203309523809522</v>
      </c>
      <c r="J2093" s="2">
        <f t="shared" si="258"/>
        <v>3.9011772096611108</v>
      </c>
      <c r="K2093" s="2">
        <f t="shared" si="252"/>
        <v>3.8705546436039451</v>
      </c>
    </row>
    <row r="2094" spans="1:11" ht="13.5" x14ac:dyDescent="0.25">
      <c r="A2094" s="3">
        <f>TITRES_STAT!B2097</f>
        <v>45054</v>
      </c>
      <c r="B2094" s="6">
        <f>TITRES_STAT!D2097</f>
        <v>3.9586999999999999</v>
      </c>
      <c r="C2094" s="2">
        <f t="shared" si="253"/>
        <v>7.3900000000000077E-2</v>
      </c>
      <c r="D2094" s="2">
        <f t="shared" si="254"/>
        <v>3.8567799999999997</v>
      </c>
      <c r="E2094" s="2">
        <f t="shared" si="256"/>
        <v>3.87967</v>
      </c>
      <c r="F2094" s="2">
        <f t="shared" si="257"/>
        <v>3.960915</v>
      </c>
      <c r="G2094" s="2">
        <f t="shared" si="251"/>
        <v>3.8412579999999985</v>
      </c>
      <c r="H2094" s="2">
        <f t="shared" si="255"/>
        <v>4.0632620000000053</v>
      </c>
      <c r="I2094" s="2">
        <f t="array" ref="I2094">SUMPRODUCT(B2078:B2097, (ROW(B2078:B2097)-ROW(B2078)+1)) / (20*21/2)</f>
        <v>3.9376290476190472</v>
      </c>
      <c r="J2094" s="2">
        <f t="shared" si="258"/>
        <v>3.9066555706457669</v>
      </c>
      <c r="K2094" s="2">
        <f t="shared" si="252"/>
        <v>3.8740113242469278</v>
      </c>
    </row>
    <row r="2095" spans="1:11" ht="13.5" x14ac:dyDescent="0.25">
      <c r="A2095" s="3">
        <f>TITRES_STAT!B2098</f>
        <v>45055</v>
      </c>
      <c r="B2095" s="6">
        <f>TITRES_STAT!D2098</f>
        <v>3.9512999999999998</v>
      </c>
      <c r="C2095" s="2">
        <f t="shared" si="253"/>
        <v>-7.4000000000000732E-3</v>
      </c>
      <c r="D2095" s="2">
        <f t="shared" si="254"/>
        <v>3.88632</v>
      </c>
      <c r="E2095" s="2">
        <f t="shared" si="256"/>
        <v>3.8685900000000002</v>
      </c>
      <c r="F2095" s="2">
        <f t="shared" si="257"/>
        <v>3.9583300000000001</v>
      </c>
      <c r="G2095" s="2">
        <f t="shared" si="251"/>
        <v>3.8462799999999997</v>
      </c>
      <c r="H2095" s="2">
        <f t="shared" si="255"/>
        <v>4.0616370000000055</v>
      </c>
      <c r="I2095" s="2">
        <f t="array" ref="I2095">SUMPRODUCT(B2079:B2098, (ROW(B2079:B2098)-ROW(B2079)+1)) / (20*21/2)</f>
        <v>3.9616138095238096</v>
      </c>
      <c r="J2095" s="2">
        <f t="shared" si="258"/>
        <v>3.9109074210604557</v>
      </c>
      <c r="K2095" s="2">
        <f t="shared" si="252"/>
        <v>3.8770422527078328</v>
      </c>
    </row>
    <row r="2096" spans="1:11" ht="13.5" x14ac:dyDescent="0.25">
      <c r="A2096" s="3">
        <f>TITRES_STAT!B2099</f>
        <v>45056</v>
      </c>
      <c r="B2096" s="6">
        <f>TITRES_STAT!D2099</f>
        <v>3.9735</v>
      </c>
      <c r="C2096" s="2">
        <f t="shared" si="253"/>
        <v>2.220000000000022E-2</v>
      </c>
      <c r="D2096" s="2">
        <f t="shared" si="254"/>
        <v>3.9276800000000001</v>
      </c>
      <c r="E2096" s="2">
        <f t="shared" si="256"/>
        <v>3.8745000000000003</v>
      </c>
      <c r="F2096" s="2">
        <f t="shared" si="257"/>
        <v>3.9542700000000002</v>
      </c>
      <c r="G2096" s="2">
        <f t="shared" si="251"/>
        <v>3.8505639999999999</v>
      </c>
      <c r="H2096" s="2">
        <f t="shared" si="255"/>
        <v>4.0600865000000042</v>
      </c>
      <c r="I2096" s="2">
        <f t="array" ref="I2096">SUMPRODUCT(B2080:B2099, (ROW(B2080:B2099)-ROW(B2080)+1)) / (20*21/2)</f>
        <v>3.9834857142857145</v>
      </c>
      <c r="J2096" s="2">
        <f t="shared" si="258"/>
        <v>3.9168686190546982</v>
      </c>
      <c r="K2096" s="2">
        <f t="shared" si="252"/>
        <v>3.8808249094643887</v>
      </c>
    </row>
    <row r="2097" spans="1:11" ht="13.5" x14ac:dyDescent="0.25">
      <c r="A2097" s="3">
        <f>TITRES_STAT!B2100</f>
        <v>45057</v>
      </c>
      <c r="B2097" s="6">
        <f>TITRES_STAT!D2100</f>
        <v>4.1359000000000004</v>
      </c>
      <c r="C2097" s="2">
        <f t="shared" si="253"/>
        <v>0.16240000000000032</v>
      </c>
      <c r="D2097" s="2">
        <f t="shared" si="254"/>
        <v>3.9808399999999997</v>
      </c>
      <c r="E2097" s="2">
        <f t="shared" si="256"/>
        <v>3.9040399999999997</v>
      </c>
      <c r="F2097" s="2">
        <f t="shared" si="257"/>
        <v>3.9579600000000008</v>
      </c>
      <c r="G2097" s="2">
        <f t="shared" si="251"/>
        <v>3.8594259999999991</v>
      </c>
      <c r="H2097" s="2">
        <f t="shared" si="255"/>
        <v>4.0589785000000038</v>
      </c>
      <c r="I2097" s="2">
        <f t="array" ref="I2097">SUMPRODUCT(B2081:B2100, (ROW(B2081:B2100)-ROW(B2081)+1)) / (20*21/2)</f>
        <v>3.9990961904761901</v>
      </c>
      <c r="J2097" s="2">
        <f t="shared" si="258"/>
        <v>3.9377287505732985</v>
      </c>
      <c r="K2097" s="2">
        <f t="shared" si="252"/>
        <v>3.8908278541912757</v>
      </c>
    </row>
    <row r="2098" spans="1:11" ht="13.5" x14ac:dyDescent="0.25">
      <c r="A2098" s="3">
        <f>TITRES_STAT!B2101</f>
        <v>45058</v>
      </c>
      <c r="B2098" s="6">
        <f>TITRES_STAT!D2101</f>
        <v>4.2098000000000004</v>
      </c>
      <c r="C2098" s="2">
        <f t="shared" si="253"/>
        <v>7.3900000000000077E-2</v>
      </c>
      <c r="D2098" s="2">
        <f t="shared" si="254"/>
        <v>4.0458400000000001</v>
      </c>
      <c r="E2098" s="2">
        <f t="shared" si="256"/>
        <v>3.9394900000000002</v>
      </c>
      <c r="F2098" s="2">
        <f t="shared" si="257"/>
        <v>3.9653450000000006</v>
      </c>
      <c r="G2098" s="2">
        <f t="shared" ref="G2098:G2161" si="259">AVERAGE(B2049:B2098)</f>
        <v>3.8685839999999998</v>
      </c>
      <c r="H2098" s="2">
        <f t="shared" si="255"/>
        <v>4.0583140000000038</v>
      </c>
      <c r="I2098" s="2">
        <f t="array" ref="I2098">SUMPRODUCT(B2082:B2101, (ROW(B2082:B2101)-ROW(B2082)+1)) / (20*21/2)</f>
        <v>4.0175271428571433</v>
      </c>
      <c r="J2098" s="2">
        <f t="shared" si="258"/>
        <v>3.9636402981377463</v>
      </c>
      <c r="K2098" s="2">
        <f t="shared" si="252"/>
        <v>3.9033365657916179</v>
      </c>
    </row>
    <row r="2099" spans="1:11" ht="13.5" x14ac:dyDescent="0.25">
      <c r="A2099" s="3">
        <f>TITRES_STAT!B2102</f>
        <v>45061</v>
      </c>
      <c r="B2099" s="6">
        <f>TITRES_STAT!D2102</f>
        <v>4.1950000000000003</v>
      </c>
      <c r="C2099" s="2">
        <f t="shared" si="253"/>
        <v>-1.4800000000000146E-2</v>
      </c>
      <c r="D2099" s="2">
        <f t="shared" si="254"/>
        <v>4.0931000000000006</v>
      </c>
      <c r="E2099" s="2">
        <f t="shared" si="256"/>
        <v>3.9749400000000001</v>
      </c>
      <c r="F2099" s="2">
        <f t="shared" si="257"/>
        <v>3.9719900000000008</v>
      </c>
      <c r="G2099" s="2">
        <f t="shared" si="259"/>
        <v>3.8772979999999997</v>
      </c>
      <c r="H2099" s="2">
        <f t="shared" si="255"/>
        <v>4.0575015000000034</v>
      </c>
      <c r="I2099" s="2">
        <f t="array" ref="I2099">SUMPRODUCT(B2083:B2102, (ROW(B2083:B2102)-ROW(B2083)+1)) / (20*21/2)</f>
        <v>4.0359595238095229</v>
      </c>
      <c r="J2099" s="2">
        <f t="shared" si="258"/>
        <v>3.9856745554579609</v>
      </c>
      <c r="K2099" s="2">
        <f t="shared" ref="K2099:K2162" si="260">$K$4*B2099+(1-$K$4)*K2098</f>
        <v>3.9147743475252801</v>
      </c>
    </row>
    <row r="2100" spans="1:11" ht="13.5" x14ac:dyDescent="0.25">
      <c r="A2100" s="3">
        <f>TITRES_STAT!B2103</f>
        <v>45062</v>
      </c>
      <c r="B2100" s="6">
        <f>TITRES_STAT!D2103</f>
        <v>4.1359000000000004</v>
      </c>
      <c r="C2100" s="2">
        <f t="shared" si="253"/>
        <v>-5.909999999999993E-2</v>
      </c>
      <c r="D2100" s="2">
        <f t="shared" si="254"/>
        <v>4.13002</v>
      </c>
      <c r="E2100" s="2">
        <f t="shared" si="256"/>
        <v>4.0081700000000007</v>
      </c>
      <c r="F2100" s="2">
        <f t="shared" si="257"/>
        <v>3.979375000000001</v>
      </c>
      <c r="G2100" s="2">
        <f t="shared" si="259"/>
        <v>3.8848299999999996</v>
      </c>
      <c r="H2100" s="2">
        <f t="shared" si="255"/>
        <v>4.0563935000000031</v>
      </c>
      <c r="I2100" s="2">
        <f t="array" ref="I2100">SUMPRODUCT(B2084:B2103, (ROW(B2084:B2103)-ROW(B2084)+1)) / (20*21/2)</f>
        <v>4.0559338095238102</v>
      </c>
      <c r="J2100" s="2">
        <f t="shared" si="258"/>
        <v>3.9999817406524412</v>
      </c>
      <c r="K2100" s="2">
        <f t="shared" si="260"/>
        <v>3.923445941739975</v>
      </c>
    </row>
    <row r="2101" spans="1:11" ht="13.5" x14ac:dyDescent="0.25">
      <c r="A2101" s="3">
        <f>TITRES_STAT!B2104</f>
        <v>45063</v>
      </c>
      <c r="B2101" s="6">
        <f>TITRES_STAT!D2104</f>
        <v>4.1729000000000003</v>
      </c>
      <c r="C2101" s="2">
        <f t="shared" si="253"/>
        <v>3.6999999999999922E-2</v>
      </c>
      <c r="D2101" s="2">
        <f t="shared" si="254"/>
        <v>4.1699000000000002</v>
      </c>
      <c r="E2101" s="2">
        <f t="shared" si="256"/>
        <v>4.0487900000000003</v>
      </c>
      <c r="F2101" s="2">
        <f t="shared" si="257"/>
        <v>3.9867600000000003</v>
      </c>
      <c r="G2101" s="2">
        <f t="shared" si="259"/>
        <v>3.8941359999999992</v>
      </c>
      <c r="H2101" s="2">
        <f t="shared" si="255"/>
        <v>4.0555075000000036</v>
      </c>
      <c r="I2101" s="2">
        <f t="array" ref="I2101">SUMPRODUCT(B2085:B2104, (ROW(B2085:B2104)-ROW(B2085)+1)) / (20*21/2)</f>
        <v>4.0687309523809523</v>
      </c>
      <c r="J2101" s="2">
        <f t="shared" si="258"/>
        <v>4.0164501463045896</v>
      </c>
      <c r="K2101" s="2">
        <f t="shared" si="260"/>
        <v>3.9332284538286038</v>
      </c>
    </row>
    <row r="2102" spans="1:11" ht="13.5" x14ac:dyDescent="0.25">
      <c r="A2102" s="3">
        <f>TITRES_STAT!B2105</f>
        <v>45064</v>
      </c>
      <c r="B2102" s="6">
        <f>TITRES_STAT!D2105</f>
        <v>4.1802999999999999</v>
      </c>
      <c r="C2102" s="2">
        <f t="shared" si="253"/>
        <v>7.3999999999996291E-3</v>
      </c>
      <c r="D2102" s="2">
        <f t="shared" si="254"/>
        <v>4.1787799999999997</v>
      </c>
      <c r="E2102" s="2">
        <f t="shared" si="256"/>
        <v>4.0798100000000002</v>
      </c>
      <c r="F2102" s="2">
        <f t="shared" si="257"/>
        <v>3.9926700000000004</v>
      </c>
      <c r="G2102" s="2">
        <f t="shared" si="259"/>
        <v>3.9025559999999988</v>
      </c>
      <c r="H2102" s="2">
        <f t="shared" si="255"/>
        <v>4.0548430000000035</v>
      </c>
      <c r="I2102" s="2">
        <f t="array" ref="I2102">SUMPRODUCT(B2086:B2105, (ROW(B2086:B2105)-ROW(B2086)+1)) / (20*21/2)</f>
        <v>4.0749233333333335</v>
      </c>
      <c r="J2102" s="2">
        <f t="shared" si="258"/>
        <v>4.0320548942755812</v>
      </c>
      <c r="K2102" s="2">
        <f t="shared" si="260"/>
        <v>3.9429175340706197</v>
      </c>
    </row>
    <row r="2103" spans="1:11" ht="13.5" x14ac:dyDescent="0.25">
      <c r="A2103" s="3">
        <f>TITRES_STAT!B2106</f>
        <v>45065</v>
      </c>
      <c r="B2103" s="6">
        <f>TITRES_STAT!D2106</f>
        <v>4.2023999999999999</v>
      </c>
      <c r="C2103" s="2">
        <f t="shared" si="253"/>
        <v>2.2100000000000009E-2</v>
      </c>
      <c r="D2103" s="2">
        <f t="shared" si="254"/>
        <v>4.1773000000000007</v>
      </c>
      <c r="E2103" s="2">
        <f t="shared" si="256"/>
        <v>4.1115700000000004</v>
      </c>
      <c r="F2103" s="2">
        <f t="shared" si="257"/>
        <v>4.0015300000000007</v>
      </c>
      <c r="G2103" s="2">
        <f t="shared" si="259"/>
        <v>3.9121579999999998</v>
      </c>
      <c r="H2103" s="2">
        <f t="shared" si="255"/>
        <v>4.054067500000003</v>
      </c>
      <c r="I2103" s="2">
        <f t="array" ref="I2103">SUMPRODUCT(B2087:B2106, (ROW(B2087:B2106)-ROW(B2087)+1)) / (20*21/2)</f>
        <v>4.0810804761904764</v>
      </c>
      <c r="J2103" s="2">
        <f t="shared" si="258"/>
        <v>4.0482782376779074</v>
      </c>
      <c r="K2103" s="2">
        <f t="shared" si="260"/>
        <v>3.9530933170482427</v>
      </c>
    </row>
    <row r="2104" spans="1:11" ht="13.5" x14ac:dyDescent="0.25">
      <c r="A2104" s="3">
        <f>TITRES_STAT!B2107</f>
        <v>45068</v>
      </c>
      <c r="B2104" s="6">
        <f>TITRES_STAT!D2107</f>
        <v>4.1359000000000004</v>
      </c>
      <c r="C2104" s="2">
        <f t="shared" si="253"/>
        <v>-6.6499999999999559E-2</v>
      </c>
      <c r="D2104" s="2">
        <f t="shared" si="254"/>
        <v>4.1654800000000005</v>
      </c>
      <c r="E2104" s="2">
        <f t="shared" si="256"/>
        <v>4.1292900000000001</v>
      </c>
      <c r="F2104" s="2">
        <f t="shared" si="257"/>
        <v>4.0044800000000009</v>
      </c>
      <c r="G2104" s="2">
        <f t="shared" si="259"/>
        <v>3.9208720000000001</v>
      </c>
      <c r="H2104" s="2">
        <f t="shared" si="255"/>
        <v>4.0533290000000033</v>
      </c>
      <c r="I2104" s="2">
        <f t="array" ref="I2104">SUMPRODUCT(B2088:B2107, (ROW(B2088:B2107)-ROW(B2088)+1)) / (20*21/2)</f>
        <v>4.0857942857142859</v>
      </c>
      <c r="J2104" s="2">
        <f t="shared" si="258"/>
        <v>4.0566231674228685</v>
      </c>
      <c r="K2104" s="2">
        <f t="shared" si="260"/>
        <v>3.9602622065757629</v>
      </c>
    </row>
    <row r="2105" spans="1:11" ht="13.5" x14ac:dyDescent="0.25">
      <c r="A2105" s="3">
        <f>TITRES_STAT!B2108</f>
        <v>45069</v>
      </c>
      <c r="B2105" s="6">
        <f>TITRES_STAT!D2108</f>
        <v>4.0694999999999997</v>
      </c>
      <c r="C2105" s="2">
        <f t="shared" si="253"/>
        <v>-6.6400000000000681E-2</v>
      </c>
      <c r="D2105" s="2">
        <f t="shared" si="254"/>
        <v>4.1522000000000006</v>
      </c>
      <c r="E2105" s="2">
        <f t="shared" si="256"/>
        <v>4.1411099999999994</v>
      </c>
      <c r="F2105" s="2">
        <f t="shared" si="257"/>
        <v>4.0048500000000002</v>
      </c>
      <c r="G2105" s="2">
        <f t="shared" si="259"/>
        <v>3.927076</v>
      </c>
      <c r="H2105" s="2">
        <f t="shared" si="255"/>
        <v>4.0522585000000042</v>
      </c>
      <c r="I2105" s="2">
        <f t="array" ref="I2105">SUMPRODUCT(B2089:B2108, (ROW(B2089:B2108)-ROW(B2089)+1)) / (20*21/2)</f>
        <v>4.0894528571428568</v>
      </c>
      <c r="J2105" s="2">
        <f t="shared" si="258"/>
        <v>4.0578495324302146</v>
      </c>
      <c r="K2105" s="2">
        <f t="shared" si="260"/>
        <v>3.964546041612008</v>
      </c>
    </row>
    <row r="2106" spans="1:11" ht="13.5" x14ac:dyDescent="0.25">
      <c r="A2106" s="3">
        <f>TITRES_STAT!B2109</f>
        <v>45070</v>
      </c>
      <c r="B2106" s="6">
        <f>TITRES_STAT!D2109</f>
        <v>4.0694999999999997</v>
      </c>
      <c r="C2106" s="2">
        <f t="shared" si="253"/>
        <v>0</v>
      </c>
      <c r="D2106" s="2">
        <f t="shared" si="254"/>
        <v>4.1315199999999992</v>
      </c>
      <c r="E2106" s="2">
        <f t="shared" si="256"/>
        <v>4.1507099999999992</v>
      </c>
      <c r="F2106" s="2">
        <f t="shared" si="257"/>
        <v>4.0126050000000015</v>
      </c>
      <c r="G2106" s="2">
        <f t="shared" si="259"/>
        <v>3.9346099999999997</v>
      </c>
      <c r="H2106" s="2">
        <f t="shared" si="255"/>
        <v>4.0511880000000033</v>
      </c>
      <c r="I2106" s="2">
        <f t="array" ref="I2106">SUMPRODUCT(B2090:B2109, (ROW(B2090:B2109)-ROW(B2090)+1)) / (20*21/2)</f>
        <v>4.0921266666666662</v>
      </c>
      <c r="J2106" s="2">
        <f t="shared" si="258"/>
        <v>4.0589591007701946</v>
      </c>
      <c r="K2106" s="2">
        <f t="shared" si="260"/>
        <v>3.9686618831174196</v>
      </c>
    </row>
    <row r="2107" spans="1:11" ht="13.5" x14ac:dyDescent="0.25">
      <c r="A2107" s="3">
        <f>TITRES_STAT!B2110</f>
        <v>45071</v>
      </c>
      <c r="B2107" s="6">
        <f>TITRES_STAT!D2110</f>
        <v>4.0621</v>
      </c>
      <c r="C2107" s="2">
        <f t="shared" si="253"/>
        <v>-7.3999999999996291E-3</v>
      </c>
      <c r="D2107" s="2">
        <f t="shared" si="254"/>
        <v>4.1078799999999998</v>
      </c>
      <c r="E2107" s="2">
        <f t="shared" si="256"/>
        <v>4.1433299999999997</v>
      </c>
      <c r="F2107" s="2">
        <f t="shared" si="257"/>
        <v>4.0236850000000013</v>
      </c>
      <c r="G2107" s="2">
        <f t="shared" si="259"/>
        <v>3.9419959999999996</v>
      </c>
      <c r="H2107" s="2">
        <f t="shared" si="255"/>
        <v>4.0500805000000035</v>
      </c>
      <c r="I2107" s="2">
        <f t="array" ref="I2107">SUMPRODUCT(B2091:B2110, (ROW(B2091:B2110)-ROW(B2091)+1)) / (20*21/2)</f>
        <v>4.0937452380952379</v>
      </c>
      <c r="J2107" s="2">
        <f t="shared" si="258"/>
        <v>4.0592582340301755</v>
      </c>
      <c r="K2107" s="2">
        <f t="shared" si="260"/>
        <v>3.9723261229951681</v>
      </c>
    </row>
    <row r="2108" spans="1:11" ht="13.5" x14ac:dyDescent="0.25">
      <c r="A2108" s="3">
        <f>TITRES_STAT!B2111</f>
        <v>45072</v>
      </c>
      <c r="B2108" s="6">
        <f>TITRES_STAT!D2111</f>
        <v>4.0621</v>
      </c>
      <c r="C2108" s="2">
        <f t="shared" si="253"/>
        <v>0</v>
      </c>
      <c r="D2108" s="2">
        <f t="shared" si="254"/>
        <v>4.0798199999999998</v>
      </c>
      <c r="E2108" s="2">
        <f t="shared" si="256"/>
        <v>4.1285600000000002</v>
      </c>
      <c r="F2108" s="2">
        <f t="shared" si="257"/>
        <v>4.0340250000000006</v>
      </c>
      <c r="G2108" s="2">
        <f t="shared" si="259"/>
        <v>3.9493819999999999</v>
      </c>
      <c r="H2108" s="2">
        <f t="shared" si="255"/>
        <v>4.0486775000000037</v>
      </c>
      <c r="I2108" s="2">
        <f t="array" ref="I2108">SUMPRODUCT(B2092:B2111, (ROW(B2092:B2111)-ROW(B2092)+1)) / (20*21/2)</f>
        <v>4.112418571428571</v>
      </c>
      <c r="J2108" s="2">
        <f t="shared" si="258"/>
        <v>4.0595288784082539</v>
      </c>
      <c r="K2108" s="2">
        <f t="shared" si="260"/>
        <v>3.9758466671914361</v>
      </c>
    </row>
    <row r="2109" spans="1:11" ht="13.5" x14ac:dyDescent="0.25">
      <c r="A2109" s="3">
        <f>TITRES_STAT!B2112</f>
        <v>45075</v>
      </c>
      <c r="B2109" s="6">
        <f>TITRES_STAT!D2112</f>
        <v>4.0621</v>
      </c>
      <c r="C2109" s="2">
        <f t="shared" si="253"/>
        <v>0</v>
      </c>
      <c r="D2109" s="2">
        <f t="shared" si="254"/>
        <v>4.0650600000000008</v>
      </c>
      <c r="E2109" s="2">
        <f t="shared" si="256"/>
        <v>4.1152700000000006</v>
      </c>
      <c r="F2109" s="2">
        <f t="shared" si="257"/>
        <v>4.0451050000000004</v>
      </c>
      <c r="G2109" s="2">
        <f t="shared" si="259"/>
        <v>3.956767999999999</v>
      </c>
      <c r="H2109" s="2">
        <f t="shared" si="255"/>
        <v>4.0472375000000032</v>
      </c>
      <c r="I2109" s="2">
        <f t="array" ref="I2109">SUMPRODUCT(B2093:B2112, (ROW(B2093:B2112)-ROW(B2093)+1)) / (20*21/2)</f>
        <v>4.1308852380952379</v>
      </c>
      <c r="J2109" s="2">
        <f t="shared" si="258"/>
        <v>4.0597737471312776</v>
      </c>
      <c r="K2109" s="2">
        <f t="shared" si="260"/>
        <v>3.9792291508309878</v>
      </c>
    </row>
    <row r="2110" spans="1:11" ht="13.5" x14ac:dyDescent="0.25">
      <c r="A2110" s="3">
        <f>TITRES_STAT!B2113</f>
        <v>45076</v>
      </c>
      <c r="B2110" s="6">
        <f>TITRES_STAT!D2113</f>
        <v>4.0621</v>
      </c>
      <c r="C2110" s="2">
        <f t="shared" si="253"/>
        <v>0</v>
      </c>
      <c r="D2110" s="2">
        <f t="shared" si="254"/>
        <v>4.06358</v>
      </c>
      <c r="E2110" s="2">
        <f t="shared" si="256"/>
        <v>4.1078900000000003</v>
      </c>
      <c r="F2110" s="2">
        <f t="shared" si="257"/>
        <v>4.0580300000000005</v>
      </c>
      <c r="G2110" s="2">
        <f t="shared" si="259"/>
        <v>3.9641539999999988</v>
      </c>
      <c r="H2110" s="2">
        <f t="shared" si="255"/>
        <v>4.0454280000000038</v>
      </c>
      <c r="I2110" s="2">
        <f t="array" ref="I2110">SUMPRODUCT(B2094:B2113, (ROW(B2094:B2113)-ROW(B2094)+1)) / (20*21/2)</f>
        <v>4.1410842857142853</v>
      </c>
      <c r="J2110" s="2">
        <f t="shared" si="258"/>
        <v>4.059995295023537</v>
      </c>
      <c r="K2110" s="2">
        <f t="shared" si="260"/>
        <v>3.9824789880533022</v>
      </c>
    </row>
    <row r="2111" spans="1:11" ht="13.5" x14ac:dyDescent="0.25">
      <c r="A2111" s="3">
        <f>TITRES_STAT!B2114</f>
        <v>45077</v>
      </c>
      <c r="B2111" s="6">
        <f>TITRES_STAT!D2114</f>
        <v>4.2541000000000002</v>
      </c>
      <c r="C2111" s="2">
        <f t="shared" si="253"/>
        <v>0.19200000000000017</v>
      </c>
      <c r="D2111" s="2">
        <f t="shared" si="254"/>
        <v>4.1005000000000003</v>
      </c>
      <c r="E2111" s="2">
        <f t="shared" si="256"/>
        <v>4.1160100000000002</v>
      </c>
      <c r="F2111" s="2">
        <f t="shared" si="257"/>
        <v>4.0823999999999998</v>
      </c>
      <c r="G2111" s="2">
        <f t="shared" si="259"/>
        <v>3.9753799999999986</v>
      </c>
      <c r="H2111" s="2">
        <f t="shared" si="255"/>
        <v>4.0449110000000026</v>
      </c>
      <c r="I2111" s="2">
        <f t="array" ref="I2111">SUMPRODUCT(B2095:B2114, (ROW(B2095:B2114)-ROW(B2095)+1)) / (20*21/2)</f>
        <v>4.1567642857142859</v>
      </c>
      <c r="J2111" s="2">
        <f t="shared" si="258"/>
        <v>4.0784814574022477</v>
      </c>
      <c r="K2111" s="2">
        <f t="shared" si="260"/>
        <v>3.993130792443369</v>
      </c>
    </row>
    <row r="2112" spans="1:11" ht="13.5" x14ac:dyDescent="0.25">
      <c r="A2112" s="3">
        <f>TITRES_STAT!B2115</f>
        <v>45078</v>
      </c>
      <c r="B2112" s="6">
        <f>TITRES_STAT!D2115</f>
        <v>4.2763</v>
      </c>
      <c r="C2112" s="2">
        <f t="shared" si="253"/>
        <v>2.2199999999999775E-2</v>
      </c>
      <c r="D2112" s="2">
        <f t="shared" si="254"/>
        <v>4.1433400000000002</v>
      </c>
      <c r="E2112" s="2">
        <f t="shared" si="256"/>
        <v>4.12561</v>
      </c>
      <c r="F2112" s="2">
        <f t="shared" si="257"/>
        <v>4.1027100000000001</v>
      </c>
      <c r="G2112" s="2">
        <f t="shared" si="259"/>
        <v>3.9869019999999984</v>
      </c>
      <c r="H2112" s="2">
        <f t="shared" si="255"/>
        <v>4.0445050000000027</v>
      </c>
      <c r="I2112" s="2">
        <f t="array" ref="I2112">SUMPRODUCT(B2096:B2115, (ROW(B2096:B2115)-ROW(B2096)+1)) / (20*21/2)</f>
        <v>4.1694971428571428</v>
      </c>
      <c r="J2112" s="2">
        <f t="shared" si="258"/>
        <v>4.0973213186020336</v>
      </c>
      <c r="K2112" s="2">
        <f t="shared" si="260"/>
        <v>4.0042354672495115</v>
      </c>
    </row>
    <row r="2113" spans="1:11" ht="13.5" x14ac:dyDescent="0.25">
      <c r="A2113" s="3">
        <f>TITRES_STAT!B2116</f>
        <v>45079</v>
      </c>
      <c r="B2113" s="6">
        <f>TITRES_STAT!D2116</f>
        <v>4.2098000000000004</v>
      </c>
      <c r="C2113" s="2">
        <f t="shared" si="253"/>
        <v>-6.6499999999999559E-2</v>
      </c>
      <c r="D2113" s="2">
        <f t="shared" si="254"/>
        <v>4.1728800000000001</v>
      </c>
      <c r="E2113" s="2">
        <f t="shared" si="256"/>
        <v>4.1263500000000004</v>
      </c>
      <c r="F2113" s="2">
        <f t="shared" si="257"/>
        <v>4.1189599999999995</v>
      </c>
      <c r="G2113" s="2">
        <f t="shared" si="259"/>
        <v>3.9972419999999982</v>
      </c>
      <c r="H2113" s="2">
        <f t="shared" si="255"/>
        <v>4.0437665000000029</v>
      </c>
      <c r="I2113" s="2">
        <f t="array" ref="I2113">SUMPRODUCT(B2097:B2116, (ROW(B2097:B2116)-ROW(B2097)+1)) / (20*21/2)</f>
        <v>4.1680509523809519</v>
      </c>
      <c r="J2113" s="2">
        <f t="shared" si="258"/>
        <v>4.1080335739732687</v>
      </c>
      <c r="K2113" s="2">
        <f t="shared" si="260"/>
        <v>4.0122968214750205</v>
      </c>
    </row>
    <row r="2114" spans="1:11" ht="13.5" x14ac:dyDescent="0.25">
      <c r="A2114" s="3">
        <f>TITRES_STAT!B2117</f>
        <v>45082</v>
      </c>
      <c r="B2114" s="6">
        <f>TITRES_STAT!D2117</f>
        <v>4.2835999999999999</v>
      </c>
      <c r="C2114" s="2">
        <f t="shared" si="253"/>
        <v>7.3799999999999422E-2</v>
      </c>
      <c r="D2114" s="2">
        <f t="shared" si="254"/>
        <v>4.2171800000000008</v>
      </c>
      <c r="E2114" s="2">
        <f t="shared" si="256"/>
        <v>4.1411200000000008</v>
      </c>
      <c r="F2114" s="2">
        <f t="shared" si="257"/>
        <v>4.1352050000000009</v>
      </c>
      <c r="G2114" s="2">
        <f t="shared" si="259"/>
        <v>4.0089099999999984</v>
      </c>
      <c r="H2114" s="2">
        <f t="shared" si="255"/>
        <v>4.0433970000000024</v>
      </c>
      <c r="I2114" s="2">
        <f t="array" ref="I2114">SUMPRODUCT(B2098:B2117, (ROW(B2098:B2117)-ROW(B2098)+1)) / (20*21/2)</f>
        <v>4.1637266666666664</v>
      </c>
      <c r="J2114" s="2">
        <f t="shared" si="258"/>
        <v>4.1247541859758146</v>
      </c>
      <c r="K2114" s="2">
        <f t="shared" si="260"/>
        <v>4.0229361618093336</v>
      </c>
    </row>
    <row r="2115" spans="1:11" ht="13.5" x14ac:dyDescent="0.25">
      <c r="A2115" s="3">
        <f>TITRES_STAT!B2118</f>
        <v>45083</v>
      </c>
      <c r="B2115" s="6">
        <f>TITRES_STAT!D2118</f>
        <v>4.2689000000000004</v>
      </c>
      <c r="C2115" s="2">
        <f t="shared" si="253"/>
        <v>-1.4699999999999491E-2</v>
      </c>
      <c r="D2115" s="2">
        <f t="shared" si="254"/>
        <v>4.2585400000000009</v>
      </c>
      <c r="E2115" s="2">
        <f t="shared" si="256"/>
        <v>4.1610600000000009</v>
      </c>
      <c r="F2115" s="2">
        <f t="shared" si="257"/>
        <v>4.1510850000000001</v>
      </c>
      <c r="G2115" s="2">
        <f t="shared" si="259"/>
        <v>4.0202839999999984</v>
      </c>
      <c r="H2115" s="2">
        <f t="shared" si="255"/>
        <v>4.0431385000000031</v>
      </c>
      <c r="I2115" s="2">
        <f t="array" ref="I2115">SUMPRODUCT(B2099:B2118, (ROW(B2099:B2118)-ROW(B2099)+1)) / (20*21/2)</f>
        <v>4.1609171428571425</v>
      </c>
      <c r="J2115" s="2">
        <f t="shared" si="258"/>
        <v>4.1384823587400223</v>
      </c>
      <c r="K2115" s="2">
        <f t="shared" si="260"/>
        <v>4.0325818025226932</v>
      </c>
    </row>
    <row r="2116" spans="1:11" ht="13.5" x14ac:dyDescent="0.25">
      <c r="A2116" s="3">
        <f>TITRES_STAT!B2119</f>
        <v>45084</v>
      </c>
      <c r="B2116" s="6">
        <f>TITRES_STAT!D2119</f>
        <v>4.1359000000000004</v>
      </c>
      <c r="C2116" s="2">
        <f t="shared" ref="C2116:C2179" si="261">B2116-B2115</f>
        <v>-0.13300000000000001</v>
      </c>
      <c r="D2116" s="2">
        <f t="shared" si="254"/>
        <v>4.2349000000000006</v>
      </c>
      <c r="E2116" s="2">
        <f t="shared" si="256"/>
        <v>4.1677</v>
      </c>
      <c r="F2116" s="2">
        <f t="shared" si="257"/>
        <v>4.1592050000000009</v>
      </c>
      <c r="G2116" s="2">
        <f t="shared" si="259"/>
        <v>4.029145999999999</v>
      </c>
      <c r="H2116" s="2">
        <f t="shared" si="255"/>
        <v>4.0421045000000024</v>
      </c>
      <c r="I2116" s="2">
        <f t="array" ref="I2116">SUMPRODUCT(B2100:B2119, (ROW(B2100:B2119)-ROW(B2100)+1)) / (20*21/2)</f>
        <v>4.1620085714285713</v>
      </c>
      <c r="J2116" s="2">
        <f t="shared" si="258"/>
        <v>4.1382364198124009</v>
      </c>
      <c r="K2116" s="2">
        <f t="shared" si="260"/>
        <v>4.0366334965414108</v>
      </c>
    </row>
    <row r="2117" spans="1:11" ht="13.5" x14ac:dyDescent="0.25">
      <c r="A2117" s="3">
        <f>TITRES_STAT!B2120</f>
        <v>45085</v>
      </c>
      <c r="B2117" s="6">
        <f>TITRES_STAT!D2120</f>
        <v>4.1138000000000003</v>
      </c>
      <c r="C2117" s="2">
        <f t="shared" si="261"/>
        <v>-2.2100000000000009E-2</v>
      </c>
      <c r="D2117" s="2">
        <f t="shared" si="254"/>
        <v>4.2024000000000008</v>
      </c>
      <c r="E2117" s="2">
        <f t="shared" si="256"/>
        <v>4.1728699999999996</v>
      </c>
      <c r="F2117" s="2">
        <f t="shared" si="257"/>
        <v>4.1580999999999992</v>
      </c>
      <c r="G2117" s="2">
        <f t="shared" si="259"/>
        <v>4.0335779999999986</v>
      </c>
      <c r="H2117" s="2">
        <f t="shared" si="255"/>
        <v>4.040923000000002</v>
      </c>
      <c r="I2117" s="2">
        <f t="array" ref="I2117">SUMPRODUCT(B2101:B2120, (ROW(B2101:B2120)-ROW(B2101)+1)) / (20*21/2)</f>
        <v>4.1632404761904764</v>
      </c>
      <c r="J2117" s="2">
        <f t="shared" si="258"/>
        <v>4.1359091417350289</v>
      </c>
      <c r="K2117" s="2">
        <f t="shared" si="260"/>
        <v>4.0396596339319437</v>
      </c>
    </row>
    <row r="2118" spans="1:11" ht="13.5" x14ac:dyDescent="0.25">
      <c r="A2118" s="3">
        <f>TITRES_STAT!B2121</f>
        <v>45086</v>
      </c>
      <c r="B2118" s="6">
        <f>TITRES_STAT!D2121</f>
        <v>4.1285999999999996</v>
      </c>
      <c r="C2118" s="2">
        <f t="shared" si="261"/>
        <v>1.4799999999999258E-2</v>
      </c>
      <c r="D2118" s="2">
        <f t="shared" ref="D2118:D2181" si="262">AVERAGE(B2114:B2118)</f>
        <v>4.1861600000000001</v>
      </c>
      <c r="E2118" s="2">
        <f t="shared" si="256"/>
        <v>4.1795199999999992</v>
      </c>
      <c r="F2118" s="2">
        <f t="shared" si="257"/>
        <v>4.1540400000000011</v>
      </c>
      <c r="G2118" s="2">
        <f t="shared" si="259"/>
        <v>4.038602</v>
      </c>
      <c r="H2118" s="2">
        <f t="shared" si="255"/>
        <v>4.0398155000000022</v>
      </c>
      <c r="I2118" s="2">
        <f t="array" ref="I2118">SUMPRODUCT(B2102:B2121, (ROW(B2102:B2121)-ROW(B2102)+1)) / (20*21/2)</f>
        <v>4.1741790476190479</v>
      </c>
      <c r="J2118" s="2">
        <f t="shared" si="258"/>
        <v>4.1352130329983599</v>
      </c>
      <c r="K2118" s="2">
        <f t="shared" si="260"/>
        <v>4.0431474914248087</v>
      </c>
    </row>
    <row r="2119" spans="1:11" ht="13.5" x14ac:dyDescent="0.25">
      <c r="A2119" s="3">
        <f>TITRES_STAT!B2122</f>
        <v>45089</v>
      </c>
      <c r="B2119" s="6">
        <f>TITRES_STAT!D2122</f>
        <v>4.1654999999999998</v>
      </c>
      <c r="C2119" s="2">
        <f t="shared" si="261"/>
        <v>3.6900000000000155E-2</v>
      </c>
      <c r="D2119" s="2">
        <f t="shared" si="262"/>
        <v>4.1625399999999999</v>
      </c>
      <c r="E2119" s="2">
        <f t="shared" si="256"/>
        <v>4.1898600000000004</v>
      </c>
      <c r="F2119" s="2">
        <f t="shared" si="257"/>
        <v>4.1525650000000009</v>
      </c>
      <c r="G2119" s="2">
        <f t="shared" si="259"/>
        <v>4.0449539999999997</v>
      </c>
      <c r="H2119" s="2">
        <f t="shared" si="255"/>
        <v>4.038892500000002</v>
      </c>
      <c r="I2119" s="2">
        <f t="array" ref="I2119">SUMPRODUCT(B2103:B2122, (ROW(B2103:B2122)-ROW(B2103)+1)) / (20*21/2)</f>
        <v>4.1825461904761907</v>
      </c>
      <c r="J2119" s="2">
        <f t="shared" si="258"/>
        <v>4.1380975060461349</v>
      </c>
      <c r="K2119" s="2">
        <f t="shared" si="260"/>
        <v>4.0479456290159925</v>
      </c>
    </row>
    <row r="2120" spans="1:11" ht="13.5" x14ac:dyDescent="0.25">
      <c r="A2120" s="3">
        <f>TITRES_STAT!B2123</f>
        <v>45090</v>
      </c>
      <c r="B2120" s="6">
        <f>TITRES_STAT!D2123</f>
        <v>4.1654999999999998</v>
      </c>
      <c r="C2120" s="2">
        <f t="shared" si="261"/>
        <v>0</v>
      </c>
      <c r="D2120" s="2">
        <f t="shared" si="262"/>
        <v>4.1418599999999994</v>
      </c>
      <c r="E2120" s="2">
        <f t="shared" si="256"/>
        <v>4.2002000000000006</v>
      </c>
      <c r="F2120" s="2">
        <f t="shared" si="257"/>
        <v>4.154045</v>
      </c>
      <c r="G2120" s="2">
        <f t="shared" si="259"/>
        <v>4.0514539999999997</v>
      </c>
      <c r="H2120" s="2">
        <f t="shared" si="255"/>
        <v>4.0369355000000011</v>
      </c>
      <c r="I2120" s="2">
        <f t="array" ref="I2120">SUMPRODUCT(B2104:B2123, (ROW(B2104:B2123)-ROW(B2104)+1)) / (20*21/2)</f>
        <v>4.1870828571428573</v>
      </c>
      <c r="J2120" s="2">
        <f t="shared" si="258"/>
        <v>4.140707267375074</v>
      </c>
      <c r="K2120" s="2">
        <f t="shared" si="260"/>
        <v>4.052555604348699</v>
      </c>
    </row>
    <row r="2121" spans="1:11" ht="13.5" x14ac:dyDescent="0.25">
      <c r="A2121" s="3">
        <f>TITRES_STAT!B2124</f>
        <v>45091</v>
      </c>
      <c r="B2121" s="6">
        <f>TITRES_STAT!D2124</f>
        <v>4.2689000000000004</v>
      </c>
      <c r="C2121" s="2">
        <f t="shared" si="261"/>
        <v>0.1034000000000006</v>
      </c>
      <c r="D2121" s="2">
        <f t="shared" si="262"/>
        <v>4.1684600000000005</v>
      </c>
      <c r="E2121" s="2">
        <f t="shared" si="256"/>
        <v>4.2016800000000005</v>
      </c>
      <c r="F2121" s="2">
        <f t="shared" si="257"/>
        <v>4.1588450000000003</v>
      </c>
      <c r="G2121" s="2">
        <f t="shared" si="259"/>
        <v>4.0603179999999996</v>
      </c>
      <c r="H2121" s="2">
        <f t="shared" si="255"/>
        <v>4.0350525000000008</v>
      </c>
      <c r="I2121" s="2">
        <f t="array" ref="I2121">SUMPRODUCT(B2105:B2124, (ROW(B2105:B2124)-ROW(B2105)+1)) / (20*21/2)</f>
        <v>4.1845461904761905</v>
      </c>
      <c r="J2121" s="2">
        <f t="shared" si="258"/>
        <v>4.1529160990536385</v>
      </c>
      <c r="K2121" s="2">
        <f t="shared" si="260"/>
        <v>4.0610396982958088</v>
      </c>
    </row>
    <row r="2122" spans="1:11" ht="13.5" x14ac:dyDescent="0.25">
      <c r="A2122" s="3">
        <f>TITRES_STAT!B2125</f>
        <v>45092</v>
      </c>
      <c r="B2122" s="6">
        <f>TITRES_STAT!D2125</f>
        <v>4.2466999999999997</v>
      </c>
      <c r="C2122" s="2">
        <f t="shared" si="261"/>
        <v>-2.2200000000000664E-2</v>
      </c>
      <c r="D2122" s="2">
        <f t="shared" si="262"/>
        <v>4.1950400000000005</v>
      </c>
      <c r="E2122" s="2">
        <f t="shared" si="256"/>
        <v>4.1987199999999998</v>
      </c>
      <c r="F2122" s="2">
        <f t="shared" si="257"/>
        <v>4.1621649999999999</v>
      </c>
      <c r="G2122" s="2">
        <f t="shared" si="259"/>
        <v>4.0687379999999997</v>
      </c>
      <c r="H2122" s="2">
        <f t="shared" ref="H2122:H2185" si="263">AVERAGE(B1923:B2122)</f>
        <v>4.0333905000000012</v>
      </c>
      <c r="I2122" s="2">
        <f t="array" ref="I2122">SUMPRODUCT(B2106:B2125, (ROW(B2106:B2125)-ROW(B2106)+1)) / (20*21/2)</f>
        <v>4.1749809523809525</v>
      </c>
      <c r="J2122" s="2">
        <f t="shared" si="258"/>
        <v>4.1618478991437682</v>
      </c>
      <c r="K2122" s="2">
        <f t="shared" si="260"/>
        <v>4.0683204944410711</v>
      </c>
    </row>
    <row r="2123" spans="1:11" ht="13.5" x14ac:dyDescent="0.25">
      <c r="A2123" s="3">
        <f>TITRES_STAT!B2126</f>
        <v>45093</v>
      </c>
      <c r="B2123" s="6">
        <f>TITRES_STAT!D2126</f>
        <v>4.2098000000000004</v>
      </c>
      <c r="C2123" s="2">
        <f t="shared" si="261"/>
        <v>-3.6899999999999267E-2</v>
      </c>
      <c r="D2123" s="2">
        <f t="shared" si="262"/>
        <v>4.2112800000000004</v>
      </c>
      <c r="E2123" s="2">
        <f t="shared" si="256"/>
        <v>4.1987199999999998</v>
      </c>
      <c r="F2123" s="2">
        <f t="shared" si="257"/>
        <v>4.1625350000000001</v>
      </c>
      <c r="G2123" s="2">
        <f t="shared" si="259"/>
        <v>4.0731699999999993</v>
      </c>
      <c r="H2123" s="2">
        <f t="shared" si="263"/>
        <v>4.0316920000000005</v>
      </c>
      <c r="I2123" s="2">
        <f t="array" ref="I2123">SUMPRODUCT(B2107:B2126, (ROW(B2107:B2126)-ROW(B2107)+1)) / (20*21/2)</f>
        <v>4.1724795238095229</v>
      </c>
      <c r="J2123" s="2">
        <f t="shared" si="258"/>
        <v>4.1664147658919806</v>
      </c>
      <c r="K2123" s="2">
        <f t="shared" si="260"/>
        <v>4.0738687103453426</v>
      </c>
    </row>
    <row r="2124" spans="1:11" ht="13.5" x14ac:dyDescent="0.25">
      <c r="A2124" s="3">
        <f>TITRES_STAT!B2127</f>
        <v>45096</v>
      </c>
      <c r="B2124" s="6">
        <f>TITRES_STAT!D2127</f>
        <v>4.1359000000000004</v>
      </c>
      <c r="C2124" s="2">
        <f t="shared" si="261"/>
        <v>-7.3900000000000077E-2</v>
      </c>
      <c r="D2124" s="2">
        <f t="shared" si="262"/>
        <v>4.2053600000000007</v>
      </c>
      <c r="E2124" s="2">
        <f t="shared" ref="E2124:E2187" si="264">AVERAGE(B2115:B2124)</f>
        <v>4.1839500000000003</v>
      </c>
      <c r="F2124" s="2">
        <f t="shared" si="257"/>
        <v>4.162535000000001</v>
      </c>
      <c r="G2124" s="2">
        <f t="shared" si="259"/>
        <v>4.0752379999999997</v>
      </c>
      <c r="H2124" s="2">
        <f t="shared" si="263"/>
        <v>4.029624000000001</v>
      </c>
      <c r="I2124" s="2">
        <f t="array" ref="I2124">SUMPRODUCT(B2108:B2127, (ROW(B2108:B2127)-ROW(B2108)+1)) / (20*21/2)</f>
        <v>4.1661476190476181</v>
      </c>
      <c r="J2124" s="2">
        <f t="shared" si="258"/>
        <v>4.1635085977117923</v>
      </c>
      <c r="K2124" s="2">
        <f t="shared" si="260"/>
        <v>4.0763013099396428</v>
      </c>
    </row>
    <row r="2125" spans="1:11" ht="13.5" x14ac:dyDescent="0.25">
      <c r="A2125" s="3">
        <f>TITRES_STAT!B2128</f>
        <v>45097</v>
      </c>
      <c r="B2125" s="6">
        <f>TITRES_STAT!D2128</f>
        <v>4.0621</v>
      </c>
      <c r="C2125" s="2">
        <f t="shared" si="261"/>
        <v>-7.380000000000031E-2</v>
      </c>
      <c r="D2125" s="2">
        <f t="shared" si="262"/>
        <v>4.1846800000000002</v>
      </c>
      <c r="E2125" s="2">
        <f t="shared" si="264"/>
        <v>4.1632699999999998</v>
      </c>
      <c r="F2125" s="2">
        <f t="shared" si="257"/>
        <v>4.1621650000000008</v>
      </c>
      <c r="G2125" s="2">
        <f t="shared" si="259"/>
        <v>4.0764199999999997</v>
      </c>
      <c r="H2125" s="2">
        <f t="shared" si="263"/>
        <v>4.0277775</v>
      </c>
      <c r="I2125" s="2">
        <f t="array" ref="I2125">SUMPRODUCT(B2109:B2128, (ROW(B2109:B2128)-ROW(B2109)+1)) / (20*21/2)</f>
        <v>4.1624590476190475</v>
      </c>
      <c r="J2125" s="2">
        <f t="shared" si="258"/>
        <v>4.1538506360249547</v>
      </c>
      <c r="K2125" s="2">
        <f t="shared" si="260"/>
        <v>4.0757443958243629</v>
      </c>
    </row>
    <row r="2126" spans="1:11" ht="13.5" x14ac:dyDescent="0.25">
      <c r="A2126" s="3">
        <f>TITRES_STAT!B2129</f>
        <v>45098</v>
      </c>
      <c r="B2126" s="6">
        <f>TITRES_STAT!D2129</f>
        <v>4.1359000000000004</v>
      </c>
      <c r="C2126" s="2">
        <f t="shared" si="261"/>
        <v>7.380000000000031E-2</v>
      </c>
      <c r="D2126" s="2">
        <f t="shared" si="262"/>
        <v>4.15808</v>
      </c>
      <c r="E2126" s="2">
        <f t="shared" si="264"/>
        <v>4.1632700000000007</v>
      </c>
      <c r="F2126" s="2">
        <f t="shared" si="257"/>
        <v>4.1654850000000012</v>
      </c>
      <c r="G2126" s="2">
        <f t="shared" si="259"/>
        <v>4.0780440000000002</v>
      </c>
      <c r="H2126" s="2">
        <f t="shared" si="263"/>
        <v>4.0256354999999999</v>
      </c>
      <c r="I2126" s="2">
        <f t="array" ref="I2126">SUMPRODUCT(B2110:B2129, (ROW(B2110:B2129)-ROW(B2110)+1)) / (20*21/2)</f>
        <v>4.1563395238095238</v>
      </c>
      <c r="J2126" s="2">
        <f t="shared" si="258"/>
        <v>4.1521410516416255</v>
      </c>
      <c r="K2126" s="2">
        <f t="shared" si="260"/>
        <v>4.0781034391253685</v>
      </c>
    </row>
    <row r="2127" spans="1:11" ht="13.5" x14ac:dyDescent="0.25">
      <c r="A2127" s="3">
        <f>TITRES_STAT!B2130</f>
        <v>45099</v>
      </c>
      <c r="B2127" s="6">
        <f>TITRES_STAT!D2130</f>
        <v>4.0990000000000002</v>
      </c>
      <c r="C2127" s="2">
        <f t="shared" si="261"/>
        <v>-3.6900000000000155E-2</v>
      </c>
      <c r="D2127" s="2">
        <f t="shared" si="262"/>
        <v>4.1285400000000001</v>
      </c>
      <c r="E2127" s="2">
        <f t="shared" si="264"/>
        <v>4.1617900000000008</v>
      </c>
      <c r="F2127" s="2">
        <f t="shared" si="257"/>
        <v>4.1673300000000006</v>
      </c>
      <c r="G2127" s="2">
        <f t="shared" si="259"/>
        <v>4.0787820000000004</v>
      </c>
      <c r="H2127" s="2">
        <f t="shared" si="263"/>
        <v>4.0236415000000001</v>
      </c>
      <c r="I2127" s="2">
        <f t="array" ref="I2127">SUMPRODUCT(B2111:B2130, (ROW(B2111:B2130)-ROW(B2111)+1)) / (20*21/2)</f>
        <v>4.1500090476190481</v>
      </c>
      <c r="J2127" s="2">
        <f t="shared" si="258"/>
        <v>4.1470799991043279</v>
      </c>
      <c r="K2127" s="2">
        <f t="shared" si="260"/>
        <v>4.0789229121008441</v>
      </c>
    </row>
    <row r="2128" spans="1:11" ht="13.5" x14ac:dyDescent="0.25">
      <c r="A2128" s="3">
        <f>TITRES_STAT!B2131</f>
        <v>45100</v>
      </c>
      <c r="B2128" s="6">
        <f>TITRES_STAT!D2131</f>
        <v>4.1285999999999996</v>
      </c>
      <c r="C2128" s="2">
        <f t="shared" si="261"/>
        <v>2.9599999999999405E-2</v>
      </c>
      <c r="D2128" s="2">
        <f t="shared" si="262"/>
        <v>4.1122999999999994</v>
      </c>
      <c r="E2128" s="2">
        <f t="shared" si="264"/>
        <v>4.1617899999999999</v>
      </c>
      <c r="F2128" s="2">
        <f t="shared" si="257"/>
        <v>4.1706550000000009</v>
      </c>
      <c r="G2128" s="2">
        <f t="shared" si="259"/>
        <v>4.0801120000000006</v>
      </c>
      <c r="H2128" s="2">
        <f t="shared" si="263"/>
        <v>4.0214630000000007</v>
      </c>
      <c r="I2128" s="2">
        <f t="array" ref="I2128">SUMPRODUCT(B2112:B2131, (ROW(B2112:B2131)-ROW(B2112)+1)) / (20*21/2)</f>
        <v>4.1434676190476196</v>
      </c>
      <c r="J2128" s="2">
        <f t="shared" si="258"/>
        <v>4.1453199991896303</v>
      </c>
      <c r="K2128" s="2">
        <f t="shared" si="260"/>
        <v>4.0808710331949287</v>
      </c>
    </row>
    <row r="2129" spans="1:11" ht="13.5" x14ac:dyDescent="0.25">
      <c r="A2129" s="3">
        <f>TITRES_STAT!B2132</f>
        <v>45103</v>
      </c>
      <c r="B2129" s="6">
        <f>TITRES_STAT!D2132</f>
        <v>4.1063999999999998</v>
      </c>
      <c r="C2129" s="2">
        <f t="shared" si="261"/>
        <v>-2.2199999999999775E-2</v>
      </c>
      <c r="D2129" s="2">
        <f t="shared" si="262"/>
        <v>4.1063999999999998</v>
      </c>
      <c r="E2129" s="2">
        <f t="shared" si="264"/>
        <v>4.1558800000000007</v>
      </c>
      <c r="F2129" s="2">
        <f t="shared" si="257"/>
        <v>4.1728700000000005</v>
      </c>
      <c r="G2129" s="2">
        <f t="shared" si="259"/>
        <v>4.080998000000001</v>
      </c>
      <c r="H2129" s="2">
        <f t="shared" si="263"/>
        <v>4.0193209999999997</v>
      </c>
      <c r="I2129" s="2">
        <f t="array" ref="I2129">SUMPRODUCT(B2113:B2132, (ROW(B2113:B2132)-ROW(B2113)+1)) / (20*21/2)</f>
        <v>4.1474771428571433</v>
      </c>
      <c r="J2129" s="2">
        <f t="shared" si="258"/>
        <v>4.1416133326001416</v>
      </c>
      <c r="K2129" s="2">
        <f t="shared" si="260"/>
        <v>4.0818721691480686</v>
      </c>
    </row>
    <row r="2130" spans="1:11" ht="13.5" x14ac:dyDescent="0.25">
      <c r="A2130" s="3">
        <f>TITRES_STAT!B2133</f>
        <v>45104</v>
      </c>
      <c r="B2130" s="6">
        <f>TITRES_STAT!D2133</f>
        <v>4.1063999999999998</v>
      </c>
      <c r="C2130" s="2">
        <f t="shared" si="261"/>
        <v>0</v>
      </c>
      <c r="D2130" s="2">
        <f t="shared" si="262"/>
        <v>4.1152600000000001</v>
      </c>
      <c r="E2130" s="2">
        <f t="shared" si="264"/>
        <v>4.1499700000000006</v>
      </c>
      <c r="F2130" s="2">
        <f t="shared" si="257"/>
        <v>4.175085000000001</v>
      </c>
      <c r="G2130" s="2">
        <f t="shared" si="259"/>
        <v>4.083362000000001</v>
      </c>
      <c r="H2130" s="2">
        <f t="shared" si="263"/>
        <v>4.0173639999999988</v>
      </c>
      <c r="I2130" s="2">
        <f t="array" ref="I2130">SUMPRODUCT(B2114:B2133, (ROW(B2114:B2133)-ROW(B2114)+1)) / (20*21/2)</f>
        <v>4.1518033333333344</v>
      </c>
      <c r="J2130" s="2">
        <f t="shared" si="258"/>
        <v>4.1382596818763187</v>
      </c>
      <c r="K2130" s="2">
        <f t="shared" si="260"/>
        <v>4.0828340448677523</v>
      </c>
    </row>
    <row r="2131" spans="1:11" ht="13.5" x14ac:dyDescent="0.25">
      <c r="A2131" s="3">
        <f>TITRES_STAT!B2134</f>
        <v>45107</v>
      </c>
      <c r="B2131" s="6">
        <f>TITRES_STAT!D2134</f>
        <v>4.1063999999999998</v>
      </c>
      <c r="C2131" s="2">
        <f t="shared" si="261"/>
        <v>0</v>
      </c>
      <c r="D2131" s="2">
        <f t="shared" si="262"/>
        <v>4.1093600000000006</v>
      </c>
      <c r="E2131" s="2">
        <f t="shared" si="264"/>
        <v>4.1337200000000003</v>
      </c>
      <c r="F2131" s="2">
        <f t="shared" si="257"/>
        <v>4.1676999999999991</v>
      </c>
      <c r="G2131" s="2">
        <f t="shared" si="259"/>
        <v>4.0849860000000007</v>
      </c>
      <c r="H2131" s="2">
        <f t="shared" si="263"/>
        <v>4.0150004999999993</v>
      </c>
      <c r="I2131" s="2">
        <f t="array" ref="I2131">SUMPRODUCT(B2115:B2134, (ROW(B2115:B2134)-ROW(B2115)+1)) / (20*21/2)</f>
        <v>4.1526152380952386</v>
      </c>
      <c r="J2131" s="2">
        <f t="shared" si="258"/>
        <v>4.1352254264595265</v>
      </c>
      <c r="K2131" s="2">
        <f t="shared" si="260"/>
        <v>4.083758199970978</v>
      </c>
    </row>
    <row r="2132" spans="1:11" ht="13.5" x14ac:dyDescent="0.25">
      <c r="A2132" s="3">
        <f>TITRES_STAT!B2135</f>
        <v>45110</v>
      </c>
      <c r="B2132" s="6">
        <f>TITRES_STAT!D2135</f>
        <v>4.2098000000000004</v>
      </c>
      <c r="C2132" s="2">
        <f t="shared" si="261"/>
        <v>0.1034000000000006</v>
      </c>
      <c r="D2132" s="2">
        <f t="shared" si="262"/>
        <v>4.1315200000000001</v>
      </c>
      <c r="E2132" s="2">
        <f t="shared" si="264"/>
        <v>4.1300299999999996</v>
      </c>
      <c r="F2132" s="2">
        <f t="shared" ref="F2132:F2195" si="265">AVERAGE(B2113:B2132)</f>
        <v>4.1643749999999997</v>
      </c>
      <c r="G2132" s="2">
        <f t="shared" si="259"/>
        <v>4.0879400000000006</v>
      </c>
      <c r="H2132" s="2">
        <f t="shared" si="263"/>
        <v>4.0132279999999989</v>
      </c>
      <c r="I2132" s="2">
        <f t="array" ref="I2132">SUMPRODUCT(B2116:B2135, (ROW(B2116:B2135)-ROW(B2116)+1)) / (20*21/2)</f>
        <v>4.1539542857142857</v>
      </c>
      <c r="J2132" s="2">
        <f t="shared" si="258"/>
        <v>4.1423277667967149</v>
      </c>
      <c r="K2132" s="2">
        <f t="shared" si="260"/>
        <v>4.0887010156583905</v>
      </c>
    </row>
    <row r="2133" spans="1:11" ht="13.5" x14ac:dyDescent="0.25">
      <c r="A2133" s="3">
        <f>TITRES_STAT!B2136</f>
        <v>45111</v>
      </c>
      <c r="B2133" s="6">
        <f>TITRES_STAT!D2136</f>
        <v>4.2098000000000004</v>
      </c>
      <c r="C2133" s="2">
        <f t="shared" si="261"/>
        <v>0</v>
      </c>
      <c r="D2133" s="2">
        <f t="shared" si="262"/>
        <v>4.1477599999999999</v>
      </c>
      <c r="E2133" s="2">
        <f t="shared" si="264"/>
        <v>4.1300299999999996</v>
      </c>
      <c r="F2133" s="2">
        <f t="shared" si="265"/>
        <v>4.1643749999999997</v>
      </c>
      <c r="G2133" s="2">
        <f t="shared" si="259"/>
        <v>4.0916320000000006</v>
      </c>
      <c r="H2133" s="2">
        <f t="shared" si="263"/>
        <v>4.0116029999999974</v>
      </c>
      <c r="I2133" s="2">
        <f t="array" ref="I2133">SUMPRODUCT(B2117:B2136, (ROW(B2117:B2136)-ROW(B2117)+1)) / (20*21/2)</f>
        <v>4.1522266666666674</v>
      </c>
      <c r="J2133" s="2">
        <f t="shared" ref="J2133:J2196" si="266">$J$4*B2133+J2132*(1-$J$4)</f>
        <v>4.1487536937684562</v>
      </c>
      <c r="K2133" s="2">
        <f t="shared" si="260"/>
        <v>4.0934499954364929</v>
      </c>
    </row>
    <row r="2134" spans="1:11" ht="13.5" x14ac:dyDescent="0.25">
      <c r="A2134" s="3">
        <f>TITRES_STAT!B2137</f>
        <v>45112</v>
      </c>
      <c r="B2134" s="6">
        <f>TITRES_STAT!D2137</f>
        <v>4.1729000000000003</v>
      </c>
      <c r="C2134" s="2">
        <f t="shared" si="261"/>
        <v>-3.6900000000000155E-2</v>
      </c>
      <c r="D2134" s="2">
        <f t="shared" si="262"/>
        <v>4.1610600000000009</v>
      </c>
      <c r="E2134" s="2">
        <f t="shared" si="264"/>
        <v>4.1337299999999999</v>
      </c>
      <c r="F2134" s="2">
        <f t="shared" si="265"/>
        <v>4.1588399999999996</v>
      </c>
      <c r="G2134" s="2">
        <f t="shared" si="259"/>
        <v>4.0935520000000007</v>
      </c>
      <c r="H2134" s="2">
        <f t="shared" si="263"/>
        <v>4.0096459999999983</v>
      </c>
      <c r="I2134" s="2">
        <f t="array" ref="I2134">SUMPRODUCT(B2118:B2137, (ROW(B2118:B2137)-ROW(B2118)+1)) / (20*21/2)</f>
        <v>4.1504990476190473</v>
      </c>
      <c r="J2134" s="2">
        <f t="shared" si="266"/>
        <v>4.1510533419809841</v>
      </c>
      <c r="K2134" s="2">
        <f t="shared" si="260"/>
        <v>4.0965656818899641</v>
      </c>
    </row>
    <row r="2135" spans="1:11" ht="13.5" x14ac:dyDescent="0.25">
      <c r="A2135" s="3">
        <f>TITRES_STAT!B2138</f>
        <v>45113</v>
      </c>
      <c r="B2135" s="6">
        <f>TITRES_STAT!D2138</f>
        <v>4.1729000000000003</v>
      </c>
      <c r="C2135" s="2">
        <f t="shared" si="261"/>
        <v>0</v>
      </c>
      <c r="D2135" s="2">
        <f t="shared" si="262"/>
        <v>4.1743600000000001</v>
      </c>
      <c r="E2135" s="2">
        <f t="shared" si="264"/>
        <v>4.1448099999999997</v>
      </c>
      <c r="F2135" s="2">
        <f t="shared" si="265"/>
        <v>4.1540400000000002</v>
      </c>
      <c r="G2135" s="2">
        <f t="shared" si="259"/>
        <v>4.0957680000000014</v>
      </c>
      <c r="H2135" s="2">
        <f t="shared" si="263"/>
        <v>4.0076889999999983</v>
      </c>
      <c r="I2135" s="2">
        <f t="array" ref="I2135">SUMPRODUCT(B2119:B2138, (ROW(B2119:B2138)-ROW(B2119)+1)) / (20*21/2)</f>
        <v>4.1486661904761899</v>
      </c>
      <c r="J2135" s="2">
        <f t="shared" si="266"/>
        <v>4.153133976078033</v>
      </c>
      <c r="K2135" s="2">
        <f t="shared" si="260"/>
        <v>4.0995591845609463</v>
      </c>
    </row>
    <row r="2136" spans="1:11" ht="13.5" x14ac:dyDescent="0.25">
      <c r="A2136" s="3">
        <f>TITRES_STAT!B2139</f>
        <v>45114</v>
      </c>
      <c r="B2136" s="6">
        <f>TITRES_STAT!D2139</f>
        <v>4.1359000000000004</v>
      </c>
      <c r="C2136" s="2">
        <f t="shared" si="261"/>
        <v>-3.6999999999999922E-2</v>
      </c>
      <c r="D2136" s="2">
        <f t="shared" si="262"/>
        <v>4.1802599999999996</v>
      </c>
      <c r="E2136" s="2">
        <f t="shared" si="264"/>
        <v>4.1448100000000005</v>
      </c>
      <c r="F2136" s="2">
        <f t="shared" si="265"/>
        <v>4.1540400000000002</v>
      </c>
      <c r="G2136" s="2">
        <f t="shared" si="259"/>
        <v>4.1001980000000007</v>
      </c>
      <c r="H2136" s="2">
        <f t="shared" si="263"/>
        <v>4.005583999999998</v>
      </c>
      <c r="I2136" s="2">
        <f t="array" ref="I2136">SUMPRODUCT(B2120:B2139, (ROW(B2120:B2139)-ROW(B2120)+1)) / (20*21/2)</f>
        <v>4.1397699999999995</v>
      </c>
      <c r="J2136" s="2">
        <f t="shared" si="266"/>
        <v>4.1514926450229819</v>
      </c>
      <c r="K2136" s="2">
        <f t="shared" si="260"/>
        <v>4.1009843145781639</v>
      </c>
    </row>
    <row r="2137" spans="1:11" ht="13.5" x14ac:dyDescent="0.25">
      <c r="A2137" s="3">
        <f>TITRES_STAT!B2140</f>
        <v>45117</v>
      </c>
      <c r="B2137" s="6">
        <f>TITRES_STAT!D2140</f>
        <v>4.1359000000000004</v>
      </c>
      <c r="C2137" s="2">
        <f t="shared" si="261"/>
        <v>0</v>
      </c>
      <c r="D2137" s="2">
        <f t="shared" si="262"/>
        <v>4.1654800000000005</v>
      </c>
      <c r="E2137" s="2">
        <f t="shared" si="264"/>
        <v>4.1485000000000003</v>
      </c>
      <c r="F2137" s="2">
        <f t="shared" si="265"/>
        <v>4.155145000000001</v>
      </c>
      <c r="G2137" s="2">
        <f t="shared" si="259"/>
        <v>4.1061060000000005</v>
      </c>
      <c r="H2137" s="2">
        <f t="shared" si="263"/>
        <v>4.0036264999999975</v>
      </c>
      <c r="I2137" s="2">
        <f t="array" ref="I2137">SUMPRODUCT(B2121:B2140, (ROW(B2121:B2140)-ROW(B2121)+1)) / (20*21/2)</f>
        <v>4.1313661904761902</v>
      </c>
      <c r="J2137" s="2">
        <f t="shared" si="266"/>
        <v>4.1500076312112695</v>
      </c>
      <c r="K2137" s="2">
        <f t="shared" si="260"/>
        <v>4.1023535571437257</v>
      </c>
    </row>
    <row r="2138" spans="1:11" ht="13.5" x14ac:dyDescent="0.25">
      <c r="A2138" s="3">
        <f>TITRES_STAT!B2141</f>
        <v>45118</v>
      </c>
      <c r="B2138" s="6">
        <f>TITRES_STAT!D2141</f>
        <v>4.1359000000000004</v>
      </c>
      <c r="C2138" s="2">
        <f t="shared" si="261"/>
        <v>0</v>
      </c>
      <c r="D2138" s="2">
        <f t="shared" si="262"/>
        <v>4.1506999999999996</v>
      </c>
      <c r="E2138" s="2">
        <f t="shared" si="264"/>
        <v>4.1492300000000002</v>
      </c>
      <c r="F2138" s="2">
        <f t="shared" si="265"/>
        <v>4.1555100000000014</v>
      </c>
      <c r="G2138" s="2">
        <f t="shared" si="259"/>
        <v>4.1117179999999998</v>
      </c>
      <c r="H2138" s="2">
        <f t="shared" si="263"/>
        <v>4.0017799999999975</v>
      </c>
      <c r="I2138" s="2">
        <f t="array" ref="I2138">SUMPRODUCT(B2122:B2141, (ROW(B2122:B2141)-ROW(B2122)+1)) / (20*21/2)</f>
        <v>4.1304833333333333</v>
      </c>
      <c r="J2138" s="2">
        <f t="shared" si="266"/>
        <v>4.1486640472863865</v>
      </c>
      <c r="K2138" s="2">
        <f t="shared" si="260"/>
        <v>4.1036691039224031</v>
      </c>
    </row>
    <row r="2139" spans="1:11" ht="13.5" x14ac:dyDescent="0.25">
      <c r="A2139" s="3">
        <f>TITRES_STAT!B2142</f>
        <v>45119</v>
      </c>
      <c r="B2139" s="6">
        <f>TITRES_STAT!D2142</f>
        <v>4.0621</v>
      </c>
      <c r="C2139" s="2">
        <f t="shared" si="261"/>
        <v>-7.380000000000031E-2</v>
      </c>
      <c r="D2139" s="2">
        <f t="shared" si="262"/>
        <v>4.1285400000000001</v>
      </c>
      <c r="E2139" s="2">
        <f t="shared" si="264"/>
        <v>4.1448</v>
      </c>
      <c r="F2139" s="2">
        <f t="shared" si="265"/>
        <v>4.1503400000000017</v>
      </c>
      <c r="G2139" s="2">
        <f t="shared" si="259"/>
        <v>4.1161499999999993</v>
      </c>
      <c r="H2139" s="2">
        <f t="shared" si="263"/>
        <v>3.9996014999999976</v>
      </c>
      <c r="I2139" s="2">
        <f t="array" ref="I2139">SUMPRODUCT(B2123:B2142, (ROW(B2123:B2142)-ROW(B2123)+1)) / (20*21/2)</f>
        <v>4.1302338095238094</v>
      </c>
      <c r="J2139" s="2">
        <f t="shared" si="266"/>
        <v>4.1404198523067306</v>
      </c>
      <c r="K2139" s="2">
        <f t="shared" si="260"/>
        <v>4.1020389429842696</v>
      </c>
    </row>
    <row r="2140" spans="1:11" ht="13.5" x14ac:dyDescent="0.25">
      <c r="A2140" s="3">
        <f>TITRES_STAT!B2143</f>
        <v>45120</v>
      </c>
      <c r="B2140" s="6">
        <f>TITRES_STAT!D2143</f>
        <v>4.0621</v>
      </c>
      <c r="C2140" s="2">
        <f t="shared" si="261"/>
        <v>0</v>
      </c>
      <c r="D2140" s="2">
        <f t="shared" si="262"/>
        <v>4.1063800000000006</v>
      </c>
      <c r="E2140" s="2">
        <f t="shared" si="264"/>
        <v>4.1403699999999999</v>
      </c>
      <c r="F2140" s="2">
        <f t="shared" si="265"/>
        <v>4.1451700000000011</v>
      </c>
      <c r="G2140" s="2">
        <f t="shared" si="259"/>
        <v>4.121319999999999</v>
      </c>
      <c r="H2140" s="2">
        <f t="shared" si="263"/>
        <v>3.9976074999999969</v>
      </c>
      <c r="I2140" s="2">
        <f t="array" ref="I2140">SUMPRODUCT(B2124:B2143, (ROW(B2124:B2143)-ROW(B2124)+1)) / (20*21/2)</f>
        <v>4.1305119047619048</v>
      </c>
      <c r="J2140" s="2">
        <f t="shared" si="266"/>
        <v>4.1329608187537081</v>
      </c>
      <c r="K2140" s="2">
        <f t="shared" si="260"/>
        <v>4.1004727099260627</v>
      </c>
    </row>
    <row r="2141" spans="1:11" ht="13.5" x14ac:dyDescent="0.25">
      <c r="A2141" s="3">
        <f>TITRES_STAT!B2144</f>
        <v>45121</v>
      </c>
      <c r="B2141" s="6">
        <f>TITRES_STAT!D2144</f>
        <v>4.1359000000000004</v>
      </c>
      <c r="C2141" s="2">
        <f t="shared" si="261"/>
        <v>7.380000000000031E-2</v>
      </c>
      <c r="D2141" s="2">
        <f t="shared" si="262"/>
        <v>4.1063799999999997</v>
      </c>
      <c r="E2141" s="2">
        <f t="shared" si="264"/>
        <v>4.1433200000000001</v>
      </c>
      <c r="F2141" s="2">
        <f t="shared" si="265"/>
        <v>4.1385200000000015</v>
      </c>
      <c r="G2141" s="2">
        <f t="shared" si="259"/>
        <v>4.1287039999999982</v>
      </c>
      <c r="H2141" s="2">
        <f t="shared" si="263"/>
        <v>3.9957979999999975</v>
      </c>
      <c r="I2141" s="2">
        <f t="array" ref="I2141">SUMPRODUCT(B2125:B2144, (ROW(B2125:B2144)-ROW(B2125)+1)) / (20*21/2)</f>
        <v>4.1311419047619049</v>
      </c>
      <c r="J2141" s="2">
        <f t="shared" si="266"/>
        <v>4.1332407407771647</v>
      </c>
      <c r="K2141" s="2">
        <f t="shared" si="260"/>
        <v>4.1018620154191581</v>
      </c>
    </row>
    <row r="2142" spans="1:11" ht="13.5" x14ac:dyDescent="0.25">
      <c r="A2142" s="3">
        <f>TITRES_STAT!B2145</f>
        <v>45124</v>
      </c>
      <c r="B2142" s="6">
        <f>TITRES_STAT!D2145</f>
        <v>4.1359000000000004</v>
      </c>
      <c r="C2142" s="2">
        <f t="shared" si="261"/>
        <v>0</v>
      </c>
      <c r="D2142" s="2">
        <f t="shared" si="262"/>
        <v>4.1063799999999997</v>
      </c>
      <c r="E2142" s="2">
        <f t="shared" si="264"/>
        <v>4.1359300000000001</v>
      </c>
      <c r="F2142" s="2">
        <f t="shared" si="265"/>
        <v>4.1329800000000008</v>
      </c>
      <c r="G2142" s="2">
        <f t="shared" si="259"/>
        <v>4.1340199999999978</v>
      </c>
      <c r="H2142" s="2">
        <f t="shared" si="263"/>
        <v>3.9942099999999976</v>
      </c>
      <c r="I2142" s="2">
        <f t="array" ref="I2142">SUMPRODUCT(B2126:B2145, (ROW(B2126:B2145)-ROW(B2126)+1)) / (20*21/2)</f>
        <v>4.1451433333333325</v>
      </c>
      <c r="J2142" s="2">
        <f t="shared" si="266"/>
        <v>4.1334940035602923</v>
      </c>
      <c r="K2142" s="2">
        <f t="shared" si="260"/>
        <v>4.103196838343897</v>
      </c>
    </row>
    <row r="2143" spans="1:11" ht="13.5" x14ac:dyDescent="0.25">
      <c r="A2143" s="3">
        <f>TITRES_STAT!B2146</f>
        <v>45125</v>
      </c>
      <c r="B2143" s="6">
        <f>TITRES_STAT!D2146</f>
        <v>4.1359000000000004</v>
      </c>
      <c r="C2143" s="2">
        <f t="shared" si="261"/>
        <v>0</v>
      </c>
      <c r="D2143" s="2">
        <f t="shared" si="262"/>
        <v>4.1063799999999997</v>
      </c>
      <c r="E2143" s="2">
        <f t="shared" si="264"/>
        <v>4.1285400000000001</v>
      </c>
      <c r="F2143" s="2">
        <f t="shared" si="265"/>
        <v>4.1292850000000012</v>
      </c>
      <c r="G2143" s="2">
        <f t="shared" si="259"/>
        <v>4.139041999999999</v>
      </c>
      <c r="H2143" s="2">
        <f t="shared" si="263"/>
        <v>3.9921789999999975</v>
      </c>
      <c r="I2143" s="2">
        <f t="array" ref="I2143">SUMPRODUCT(B2127:B2146, (ROW(B2127:B2146)-ROW(B2127)+1)) / (20*21/2)</f>
        <v>4.1820390476190479</v>
      </c>
      <c r="J2143" s="2">
        <f t="shared" si="266"/>
        <v>4.1337231460783599</v>
      </c>
      <c r="K2143" s="2">
        <f t="shared" si="260"/>
        <v>4.104479315271587</v>
      </c>
    </row>
    <row r="2144" spans="1:11" ht="13.5" x14ac:dyDescent="0.25">
      <c r="A2144" s="3">
        <f>TITRES_STAT!B2147</f>
        <v>45127</v>
      </c>
      <c r="B2144" s="6">
        <f>TITRES_STAT!D2147</f>
        <v>4.1359000000000004</v>
      </c>
      <c r="C2144" s="2">
        <f t="shared" si="261"/>
        <v>0</v>
      </c>
      <c r="D2144" s="2">
        <f t="shared" si="262"/>
        <v>4.1211399999999996</v>
      </c>
      <c r="E2144" s="2">
        <f t="shared" si="264"/>
        <v>4.1248400000000007</v>
      </c>
      <c r="F2144" s="2">
        <f t="shared" si="265"/>
        <v>4.1292850000000012</v>
      </c>
      <c r="G2144" s="2">
        <f t="shared" si="259"/>
        <v>4.1425859999999988</v>
      </c>
      <c r="H2144" s="2">
        <f t="shared" si="263"/>
        <v>3.9899629999999968</v>
      </c>
      <c r="I2144" s="2">
        <f t="array" ref="I2144">SUMPRODUCT(B2128:B2147, (ROW(B2128:B2147)-ROW(B2128)+1)) / (20*21/2)</f>
        <v>4.242394285714286</v>
      </c>
      <c r="J2144" s="2">
        <f t="shared" si="266"/>
        <v>4.1339304654994686</v>
      </c>
      <c r="K2144" s="2">
        <f t="shared" si="260"/>
        <v>4.1057114989864267</v>
      </c>
    </row>
    <row r="2145" spans="1:11" ht="13.5" x14ac:dyDescent="0.25">
      <c r="A2145" s="3">
        <f>TITRES_STAT!B2148</f>
        <v>45128</v>
      </c>
      <c r="B2145" s="6">
        <f>TITRES_STAT!D2148</f>
        <v>4.2763</v>
      </c>
      <c r="C2145" s="2">
        <f t="shared" si="261"/>
        <v>0.14039999999999964</v>
      </c>
      <c r="D2145" s="2">
        <f t="shared" si="262"/>
        <v>4.1639800000000005</v>
      </c>
      <c r="E2145" s="2">
        <f t="shared" si="264"/>
        <v>4.1351800000000001</v>
      </c>
      <c r="F2145" s="2">
        <f t="shared" si="265"/>
        <v>4.1399950000000008</v>
      </c>
      <c r="G2145" s="2">
        <f t="shared" si="259"/>
        <v>4.1490859999999996</v>
      </c>
      <c r="H2145" s="2">
        <f t="shared" si="263"/>
        <v>3.9884489999999966</v>
      </c>
      <c r="I2145" s="2">
        <f t="array" ref="I2145">SUMPRODUCT(B2129:B2148, (ROW(B2129:B2148)-ROW(B2129)+1)) / (20*21/2)</f>
        <v>4.3261671428571429</v>
      </c>
      <c r="J2145" s="2">
        <f t="shared" si="266"/>
        <v>4.1474894687852331</v>
      </c>
      <c r="K2145" s="2">
        <f t="shared" si="260"/>
        <v>4.1124012441242135</v>
      </c>
    </row>
    <row r="2146" spans="1:11" ht="13.5" x14ac:dyDescent="0.25">
      <c r="A2146" s="3">
        <f>TITRES_STAT!B2149</f>
        <v>45131</v>
      </c>
      <c r="B2146" s="6">
        <f>TITRES_STAT!D2149</f>
        <v>4.5274000000000001</v>
      </c>
      <c r="C2146" s="2">
        <f t="shared" si="261"/>
        <v>0.2511000000000001</v>
      </c>
      <c r="D2146" s="2">
        <f t="shared" si="262"/>
        <v>4.2422800000000001</v>
      </c>
      <c r="E2146" s="2">
        <f t="shared" si="264"/>
        <v>4.1743299999999994</v>
      </c>
      <c r="F2146" s="2">
        <f t="shared" si="265"/>
        <v>4.1595700000000013</v>
      </c>
      <c r="G2146" s="2">
        <f t="shared" si="259"/>
        <v>4.1601639999999991</v>
      </c>
      <c r="H2146" s="2">
        <f t="shared" si="263"/>
        <v>3.9881904999999973</v>
      </c>
      <c r="I2146" s="2">
        <f t="array" ref="I2146">SUMPRODUCT(B2130:B2149, (ROW(B2130:B2149)-ROW(B2130)+1)) / (20*21/2)</f>
        <v>4.4342766666666673</v>
      </c>
      <c r="J2146" s="2">
        <f t="shared" si="266"/>
        <v>4.1836714241390203</v>
      </c>
      <c r="K2146" s="2">
        <f t="shared" si="260"/>
        <v>4.1286757051389502</v>
      </c>
    </row>
    <row r="2147" spans="1:11" ht="13.5" x14ac:dyDescent="0.25">
      <c r="A2147" s="3">
        <f>TITRES_STAT!B2150</f>
        <v>45133</v>
      </c>
      <c r="B2147" s="6">
        <f>TITRES_STAT!D2150</f>
        <v>4.7933000000000003</v>
      </c>
      <c r="C2147" s="2">
        <f t="shared" si="261"/>
        <v>0.26590000000000025</v>
      </c>
      <c r="D2147" s="2">
        <f t="shared" si="262"/>
        <v>4.3737599999999999</v>
      </c>
      <c r="E2147" s="2">
        <f t="shared" si="264"/>
        <v>4.2400700000000002</v>
      </c>
      <c r="F2147" s="2">
        <f t="shared" si="265"/>
        <v>4.1942850000000007</v>
      </c>
      <c r="G2147" s="2">
        <f t="shared" si="259"/>
        <v>4.1733119999999984</v>
      </c>
      <c r="H2147" s="2">
        <f t="shared" si="263"/>
        <v>3.9892614999999978</v>
      </c>
      <c r="I2147" s="2">
        <f t="array" ref="I2147">SUMPRODUCT(B2131:B2150, (ROW(B2131:B2150)-ROW(B2131)+1)) / (20*21/2)</f>
        <v>4.5433752380952379</v>
      </c>
      <c r="J2147" s="2">
        <f t="shared" si="266"/>
        <v>4.2417312885067329</v>
      </c>
      <c r="K2147" s="2">
        <f t="shared" si="260"/>
        <v>4.1547394029766389</v>
      </c>
    </row>
    <row r="2148" spans="1:11" ht="13.5" x14ac:dyDescent="0.25">
      <c r="A2148" s="3">
        <f>TITRES_STAT!B2151</f>
        <v>45134</v>
      </c>
      <c r="B2148" s="6">
        <f>TITRES_STAT!D2151</f>
        <v>5.0739000000000001</v>
      </c>
      <c r="C2148" s="2">
        <f t="shared" si="261"/>
        <v>0.28059999999999974</v>
      </c>
      <c r="D2148" s="2">
        <f t="shared" si="262"/>
        <v>4.5613600000000005</v>
      </c>
      <c r="E2148" s="2">
        <f t="shared" si="264"/>
        <v>4.3338700000000001</v>
      </c>
      <c r="F2148" s="2">
        <f t="shared" si="265"/>
        <v>4.2415500000000002</v>
      </c>
      <c r="G2148" s="2">
        <f t="shared" si="259"/>
        <v>4.190593999999999</v>
      </c>
      <c r="H2148" s="2">
        <f t="shared" si="263"/>
        <v>3.9915879999999975</v>
      </c>
      <c r="I2148" s="2">
        <f t="array" ref="I2148">SUMPRODUCT(B2132:B2151, (ROW(B2132:B2151)-ROW(B2132)+1)) / (20*21/2)</f>
        <v>4.6411490476190487</v>
      </c>
      <c r="J2148" s="2">
        <f t="shared" si="266"/>
        <v>4.3209854515060915</v>
      </c>
      <c r="K2148" s="2">
        <f t="shared" si="260"/>
        <v>4.1907849165853985</v>
      </c>
    </row>
    <row r="2149" spans="1:11" ht="13.5" x14ac:dyDescent="0.25">
      <c r="A2149" s="3">
        <f>TITRES_STAT!B2152</f>
        <v>45135</v>
      </c>
      <c r="B2149" s="6">
        <f>TITRES_STAT!D2152</f>
        <v>5.3766999999999996</v>
      </c>
      <c r="C2149" s="2">
        <f t="shared" si="261"/>
        <v>0.30279999999999951</v>
      </c>
      <c r="D2149" s="2">
        <f t="shared" si="262"/>
        <v>4.80952</v>
      </c>
      <c r="E2149" s="2">
        <f t="shared" si="264"/>
        <v>4.4653299999999998</v>
      </c>
      <c r="F2149" s="2">
        <f t="shared" si="265"/>
        <v>4.3050649999999999</v>
      </c>
      <c r="G2149" s="2">
        <f t="shared" si="259"/>
        <v>4.2142279999999985</v>
      </c>
      <c r="H2149" s="2">
        <f t="shared" si="263"/>
        <v>3.9954284999999965</v>
      </c>
      <c r="I2149" s="2">
        <f t="array" ref="I2149">SUMPRODUCT(B2133:B2152, (ROW(B2133:B2152)-ROW(B2133)+1)) / (20*21/2)</f>
        <v>4.7327680952380966</v>
      </c>
      <c r="J2149" s="2">
        <f t="shared" si="266"/>
        <v>4.4215296942197968</v>
      </c>
      <c r="K2149" s="2">
        <f t="shared" si="260"/>
        <v>4.2372913904447946</v>
      </c>
    </row>
    <row r="2150" spans="1:11" ht="13.5" x14ac:dyDescent="0.25">
      <c r="A2150" s="3">
        <f>TITRES_STAT!B2153</f>
        <v>45138</v>
      </c>
      <c r="B2150" s="6">
        <f>TITRES_STAT!D2153</f>
        <v>5.4505999999999997</v>
      </c>
      <c r="C2150" s="2">
        <f t="shared" si="261"/>
        <v>7.3900000000000077E-2</v>
      </c>
      <c r="D2150" s="2">
        <f t="shared" si="262"/>
        <v>5.0443799999999994</v>
      </c>
      <c r="E2150" s="2">
        <f t="shared" si="264"/>
        <v>4.6041800000000004</v>
      </c>
      <c r="F2150" s="2">
        <f t="shared" si="265"/>
        <v>4.3722750000000001</v>
      </c>
      <c r="G2150" s="2">
        <f t="shared" si="259"/>
        <v>4.2405219999999986</v>
      </c>
      <c r="H2150" s="2">
        <f t="shared" si="263"/>
        <v>3.9996014999999967</v>
      </c>
      <c r="I2150" s="2">
        <f t="array" ref="I2150">SUMPRODUCT(B2134:B2153, (ROW(B2134:B2153)-ROW(B2134)+1)) / (20*21/2)</f>
        <v>4.8152009523809536</v>
      </c>
      <c r="J2150" s="2">
        <f t="shared" si="266"/>
        <v>4.5195363900083878</v>
      </c>
      <c r="K2150" s="2">
        <f t="shared" si="260"/>
        <v>4.2848721202312738</v>
      </c>
    </row>
    <row r="2151" spans="1:11" ht="13.5" x14ac:dyDescent="0.25">
      <c r="A2151" s="3">
        <f>TITRES_STAT!B2154</f>
        <v>45139</v>
      </c>
      <c r="B2151" s="6">
        <f>TITRES_STAT!D2154</f>
        <v>5.3989000000000003</v>
      </c>
      <c r="C2151" s="2">
        <f t="shared" si="261"/>
        <v>-5.1699999999999413E-2</v>
      </c>
      <c r="D2151" s="2">
        <f t="shared" si="262"/>
        <v>5.21868</v>
      </c>
      <c r="E2151" s="2">
        <f t="shared" si="264"/>
        <v>4.73048</v>
      </c>
      <c r="F2151" s="2">
        <f t="shared" si="265"/>
        <v>4.4368999999999996</v>
      </c>
      <c r="G2151" s="2">
        <f t="shared" si="259"/>
        <v>4.2650419999999984</v>
      </c>
      <c r="H2151" s="2">
        <f t="shared" si="263"/>
        <v>4.0034789999999969</v>
      </c>
      <c r="I2151" s="2">
        <f t="array" ref="I2151">SUMPRODUCT(B2135:B2154, (ROW(B2135:B2154)-ROW(B2135)+1)) / (20*21/2)</f>
        <v>4.8886333333333338</v>
      </c>
      <c r="J2151" s="2">
        <f t="shared" si="266"/>
        <v>4.6032853052456844</v>
      </c>
      <c r="K2151" s="2">
        <f t="shared" si="260"/>
        <v>4.3285594880653413</v>
      </c>
    </row>
    <row r="2152" spans="1:11" ht="13.5" x14ac:dyDescent="0.25">
      <c r="A2152" s="3">
        <f>TITRES_STAT!B2155</f>
        <v>45140</v>
      </c>
      <c r="B2152" s="6">
        <f>TITRES_STAT!D2155</f>
        <v>5.3989000000000003</v>
      </c>
      <c r="C2152" s="2">
        <f t="shared" si="261"/>
        <v>0</v>
      </c>
      <c r="D2152" s="2">
        <f t="shared" si="262"/>
        <v>5.3398000000000003</v>
      </c>
      <c r="E2152" s="2">
        <f t="shared" si="264"/>
        <v>4.8567799999999997</v>
      </c>
      <c r="F2152" s="2">
        <f t="shared" si="265"/>
        <v>4.4963549999999994</v>
      </c>
      <c r="G2152" s="2">
        <f t="shared" si="259"/>
        <v>4.2894139999999981</v>
      </c>
      <c r="H2152" s="2">
        <f t="shared" si="263"/>
        <v>4.0073564999999967</v>
      </c>
      <c r="I2152" s="2">
        <f t="array" ref="I2152">SUMPRODUCT(B2136:B2155, (ROW(B2136:B2155)-ROW(B2136)+1)) / (20*21/2)</f>
        <v>4.9593985714285713</v>
      </c>
      <c r="J2152" s="2">
        <f t="shared" si="266"/>
        <v>4.6790581333175236</v>
      </c>
      <c r="K2152" s="2">
        <f t="shared" si="260"/>
        <v>4.3705336257882692</v>
      </c>
    </row>
    <row r="2153" spans="1:11" ht="13.5" x14ac:dyDescent="0.25">
      <c r="A2153" s="3">
        <f>TITRES_STAT!B2156</f>
        <v>45141</v>
      </c>
      <c r="B2153" s="6">
        <f>TITRES_STAT!D2156</f>
        <v>5.3619000000000003</v>
      </c>
      <c r="C2153" s="2">
        <f t="shared" si="261"/>
        <v>-3.6999999999999922E-2</v>
      </c>
      <c r="D2153" s="2">
        <f t="shared" si="262"/>
        <v>5.3974000000000002</v>
      </c>
      <c r="E2153" s="2">
        <f t="shared" si="264"/>
        <v>4.9793799999999999</v>
      </c>
      <c r="F2153" s="2">
        <f t="shared" si="265"/>
        <v>4.55396</v>
      </c>
      <c r="G2153" s="2">
        <f t="shared" si="259"/>
        <v>4.3126039999999985</v>
      </c>
      <c r="H2153" s="2">
        <f t="shared" si="263"/>
        <v>4.0110489999999963</v>
      </c>
      <c r="I2153" s="2">
        <f t="array" ref="I2153">SUMPRODUCT(B2137:B2156, (ROW(B2137:B2156)-ROW(B2137)+1)) / (20*21/2)</f>
        <v>5.0350795238095243</v>
      </c>
      <c r="J2153" s="2">
        <f t="shared" si="266"/>
        <v>4.7440906920491885</v>
      </c>
      <c r="K2153" s="2">
        <f t="shared" si="260"/>
        <v>4.4094107385024541</v>
      </c>
    </row>
    <row r="2154" spans="1:11" ht="13.5" x14ac:dyDescent="0.25">
      <c r="A2154" s="3">
        <f>TITRES_STAT!B2157</f>
        <v>45142</v>
      </c>
      <c r="B2154" s="6">
        <f>TITRES_STAT!D2157</f>
        <v>5.3250000000000002</v>
      </c>
      <c r="C2154" s="2">
        <f t="shared" si="261"/>
        <v>-3.6900000000000155E-2</v>
      </c>
      <c r="D2154" s="2">
        <f t="shared" si="262"/>
        <v>5.38706</v>
      </c>
      <c r="E2154" s="2">
        <f t="shared" si="264"/>
        <v>5.0982899999999995</v>
      </c>
      <c r="F2154" s="2">
        <f t="shared" si="265"/>
        <v>4.6115650000000006</v>
      </c>
      <c r="G2154" s="2">
        <f t="shared" si="259"/>
        <v>4.3363859999999983</v>
      </c>
      <c r="H2154" s="2">
        <f t="shared" si="263"/>
        <v>4.0145939999999971</v>
      </c>
      <c r="I2154" s="2">
        <f t="array" ref="I2154">SUMPRODUCT(B2138:B2157, (ROW(B2138:B2157)-ROW(B2138)+1)) / (20*21/2)</f>
        <v>5.1107633333333329</v>
      </c>
      <c r="J2154" s="2">
        <f t="shared" si="266"/>
        <v>4.7994153880445038</v>
      </c>
      <c r="K2154" s="2">
        <f t="shared" si="260"/>
        <v>4.4453161997376522</v>
      </c>
    </row>
    <row r="2155" spans="1:11" ht="13.5" x14ac:dyDescent="0.25">
      <c r="A2155" s="3">
        <f>TITRES_STAT!B2158</f>
        <v>45145</v>
      </c>
      <c r="B2155" s="6">
        <f>TITRES_STAT!D2158</f>
        <v>5.3545999999999996</v>
      </c>
      <c r="C2155" s="2">
        <f t="shared" si="261"/>
        <v>2.9599999999999405E-2</v>
      </c>
      <c r="D2155" s="2">
        <f t="shared" si="262"/>
        <v>5.3678600000000003</v>
      </c>
      <c r="E2155" s="2">
        <f t="shared" si="264"/>
        <v>5.2061200000000003</v>
      </c>
      <c r="F2155" s="2">
        <f t="shared" si="265"/>
        <v>4.6706500000000002</v>
      </c>
      <c r="G2155" s="2">
        <f t="shared" si="259"/>
        <v>4.3620879999999982</v>
      </c>
      <c r="H2155" s="2">
        <f t="shared" si="263"/>
        <v>4.018323999999998</v>
      </c>
      <c r="I2155" s="2">
        <f t="array" ref="I2155">SUMPRODUCT(B2139:B2158, (ROW(B2139:B2158)-ROW(B2139)+1)) / (20*21/2)</f>
        <v>5.1734666666666671</v>
      </c>
      <c r="J2155" s="2">
        <f t="shared" si="266"/>
        <v>4.8522901129926463</v>
      </c>
      <c r="K2155" s="2">
        <f t="shared" si="260"/>
        <v>4.4809743879832347</v>
      </c>
    </row>
    <row r="2156" spans="1:11" ht="13.5" x14ac:dyDescent="0.25">
      <c r="A2156" s="3">
        <f>TITRES_STAT!B2159</f>
        <v>45146</v>
      </c>
      <c r="B2156" s="6">
        <f>TITRES_STAT!D2159</f>
        <v>5.4653</v>
      </c>
      <c r="C2156" s="2">
        <f t="shared" si="261"/>
        <v>0.11070000000000046</v>
      </c>
      <c r="D2156" s="2">
        <f t="shared" si="262"/>
        <v>5.3811399999999994</v>
      </c>
      <c r="E2156" s="2">
        <f t="shared" si="264"/>
        <v>5.2999099999999997</v>
      </c>
      <c r="F2156" s="2">
        <f t="shared" si="265"/>
        <v>4.7371200000000009</v>
      </c>
      <c r="G2156" s="2">
        <f t="shared" si="259"/>
        <v>4.3900039999999994</v>
      </c>
      <c r="H2156" s="2">
        <f t="shared" si="263"/>
        <v>4.0226444999999975</v>
      </c>
      <c r="I2156" s="2">
        <f t="array" ref="I2156">SUMPRODUCT(B2140:B2159, (ROW(B2140:B2159)-ROW(B2140)+1)) / (20*21/2)</f>
        <v>5.2298395238095239</v>
      </c>
      <c r="J2156" s="2">
        <f t="shared" si="266"/>
        <v>4.9106720069933472</v>
      </c>
      <c r="K2156" s="2">
        <f t="shared" si="260"/>
        <v>4.5195753923760487</v>
      </c>
    </row>
    <row r="2157" spans="1:11" ht="13.5" x14ac:dyDescent="0.25">
      <c r="A2157" s="3">
        <f>TITRES_STAT!B2160</f>
        <v>45147</v>
      </c>
      <c r="B2157" s="6">
        <f>TITRES_STAT!D2160</f>
        <v>5.5317999999999996</v>
      </c>
      <c r="C2157" s="2">
        <f t="shared" si="261"/>
        <v>6.6499999999999559E-2</v>
      </c>
      <c r="D2157" s="2">
        <f t="shared" si="262"/>
        <v>5.4077199999999994</v>
      </c>
      <c r="E2157" s="2">
        <f t="shared" si="264"/>
        <v>5.3737599999999999</v>
      </c>
      <c r="F2157" s="2">
        <f t="shared" si="265"/>
        <v>4.8069150000000009</v>
      </c>
      <c r="G2157" s="2">
        <f t="shared" si="259"/>
        <v>4.4193979999999984</v>
      </c>
      <c r="H2157" s="2">
        <f t="shared" si="263"/>
        <v>4.0282204999999971</v>
      </c>
      <c r="I2157" s="2">
        <f t="array" ref="I2157">SUMPRODUCT(B2141:B2160, (ROW(B2141:B2160)-ROW(B2141)+1)) / (20*21/2)</f>
        <v>5.2760161904761906</v>
      </c>
      <c r="J2157" s="2">
        <f t="shared" si="266"/>
        <v>4.9698270539463616</v>
      </c>
      <c r="K2157" s="2">
        <f t="shared" si="260"/>
        <v>4.5592704750279687</v>
      </c>
    </row>
    <row r="2158" spans="1:11" ht="13.5" x14ac:dyDescent="0.25">
      <c r="A2158" s="3">
        <f>TITRES_STAT!B2161</f>
        <v>45148</v>
      </c>
      <c r="B2158" s="6">
        <f>TITRES_STAT!D2161</f>
        <v>5.4653</v>
      </c>
      <c r="C2158" s="2">
        <f t="shared" si="261"/>
        <v>-6.6499999999999559E-2</v>
      </c>
      <c r="D2158" s="2">
        <f t="shared" si="262"/>
        <v>5.4283999999999999</v>
      </c>
      <c r="E2158" s="2">
        <f t="shared" si="264"/>
        <v>5.4128999999999996</v>
      </c>
      <c r="F2158" s="2">
        <f t="shared" si="265"/>
        <v>4.8733850000000007</v>
      </c>
      <c r="G2158" s="2">
        <f t="shared" si="259"/>
        <v>4.4474619999999989</v>
      </c>
      <c r="H2158" s="2">
        <f t="shared" si="263"/>
        <v>4.0340179999999961</v>
      </c>
      <c r="I2158" s="2">
        <f t="array" ref="I2158">SUMPRODUCT(B2142:B2161, (ROW(B2142:B2161)-ROW(B2142)+1)) / (20*21/2)</f>
        <v>5.3121723809523811</v>
      </c>
      <c r="J2158" s="2">
        <f t="shared" si="266"/>
        <v>5.0170149535705182</v>
      </c>
      <c r="K2158" s="2">
        <f t="shared" si="260"/>
        <v>4.5948010446347149</v>
      </c>
    </row>
    <row r="2159" spans="1:11" ht="13.5" x14ac:dyDescent="0.25">
      <c r="A2159" s="3">
        <f>TITRES_STAT!B2162</f>
        <v>45149</v>
      </c>
      <c r="B2159" s="6">
        <f>TITRES_STAT!D2162</f>
        <v>5.4653</v>
      </c>
      <c r="C2159" s="2">
        <f t="shared" si="261"/>
        <v>0</v>
      </c>
      <c r="D2159" s="2">
        <f t="shared" si="262"/>
        <v>5.4564599999999999</v>
      </c>
      <c r="E2159" s="2">
        <f t="shared" si="264"/>
        <v>5.4217599999999999</v>
      </c>
      <c r="F2159" s="2">
        <f t="shared" si="265"/>
        <v>4.9435450000000003</v>
      </c>
      <c r="G2159" s="2">
        <f t="shared" si="259"/>
        <v>4.4755259999999994</v>
      </c>
      <c r="H2159" s="2">
        <f t="shared" si="263"/>
        <v>4.0399264999999973</v>
      </c>
      <c r="I2159" s="2">
        <f t="array" ref="I2159">SUMPRODUCT(B2143:B2162, (ROW(B2143:B2162)-ROW(B2143)+1)) / (20*21/2)</f>
        <v>5.3423495238095233</v>
      </c>
      <c r="J2159" s="2">
        <f t="shared" si="266"/>
        <v>5.0597087675161836</v>
      </c>
      <c r="K2159" s="2">
        <f t="shared" si="260"/>
        <v>4.6289382585706083</v>
      </c>
    </row>
    <row r="2160" spans="1:11" ht="13.5" x14ac:dyDescent="0.25">
      <c r="A2160" s="3">
        <f>TITRES_STAT!B2163</f>
        <v>45152</v>
      </c>
      <c r="B2160" s="6">
        <f>TITRES_STAT!D2163</f>
        <v>5.4283999999999999</v>
      </c>
      <c r="C2160" s="2">
        <f t="shared" si="261"/>
        <v>-3.6900000000000155E-2</v>
      </c>
      <c r="D2160" s="2">
        <f t="shared" si="262"/>
        <v>5.4712199999999998</v>
      </c>
      <c r="E2160" s="2">
        <f t="shared" si="264"/>
        <v>5.4195399999999996</v>
      </c>
      <c r="F2160" s="2">
        <f t="shared" si="265"/>
        <v>5.0118600000000004</v>
      </c>
      <c r="G2160" s="2">
        <f t="shared" si="259"/>
        <v>4.5028520000000007</v>
      </c>
      <c r="H2160" s="2">
        <f t="shared" si="263"/>
        <v>4.0462779999999974</v>
      </c>
      <c r="I2160" s="2">
        <f t="array" ref="I2160">SUMPRODUCT(B2144:B2163, (ROW(B2144:B2163)-ROW(B2144)+1)) / (20*21/2)</f>
        <v>5.3623285714285709</v>
      </c>
      <c r="J2160" s="2">
        <f t="shared" si="266"/>
        <v>5.094822218228928</v>
      </c>
      <c r="K2160" s="2">
        <f t="shared" si="260"/>
        <v>4.6602896994109768</v>
      </c>
    </row>
    <row r="2161" spans="1:11" ht="13.5" x14ac:dyDescent="0.25">
      <c r="A2161" s="3">
        <f>TITRES_STAT!B2164</f>
        <v>45153</v>
      </c>
      <c r="B2161" s="6">
        <f>TITRES_STAT!D2164</f>
        <v>5.3914999999999997</v>
      </c>
      <c r="C2161" s="2">
        <f t="shared" si="261"/>
        <v>-3.6900000000000155E-2</v>
      </c>
      <c r="D2161" s="2">
        <f t="shared" si="262"/>
        <v>5.4564599999999999</v>
      </c>
      <c r="E2161" s="2">
        <f t="shared" si="264"/>
        <v>5.4187999999999992</v>
      </c>
      <c r="F2161" s="2">
        <f t="shared" si="265"/>
        <v>5.0746399999999996</v>
      </c>
      <c r="G2161" s="2">
        <f t="shared" si="259"/>
        <v>4.5256000000000007</v>
      </c>
      <c r="H2161" s="2">
        <f t="shared" si="263"/>
        <v>4.0525924999999967</v>
      </c>
      <c r="I2161" s="2">
        <f t="array" ref="I2161">SUMPRODUCT(B2145:B2164, (ROW(B2145:B2164)-ROW(B2145)+1)) / (20*21/2)</f>
        <v>5.3758728571428565</v>
      </c>
      <c r="J2161" s="2">
        <f t="shared" si="266"/>
        <v>5.1230772450642679</v>
      </c>
      <c r="K2161" s="2">
        <f t="shared" si="260"/>
        <v>4.6889646131595661</v>
      </c>
    </row>
    <row r="2162" spans="1:11" ht="13.5" x14ac:dyDescent="0.25">
      <c r="A2162" s="3">
        <f>TITRES_STAT!B2165</f>
        <v>45154</v>
      </c>
      <c r="B2162" s="6">
        <f>TITRES_STAT!D2165</f>
        <v>5.3914999999999997</v>
      </c>
      <c r="C2162" s="2">
        <f t="shared" si="261"/>
        <v>0</v>
      </c>
      <c r="D2162" s="2">
        <f t="shared" si="262"/>
        <v>5.4284000000000008</v>
      </c>
      <c r="E2162" s="2">
        <f t="shared" si="264"/>
        <v>5.4180599999999997</v>
      </c>
      <c r="F2162" s="2">
        <f t="shared" si="265"/>
        <v>5.1374199999999997</v>
      </c>
      <c r="G2162" s="2">
        <f t="shared" ref="G2162:G2225" si="267">AVERAGE(B2113:B2162)</f>
        <v>4.5479040000000017</v>
      </c>
      <c r="H2162" s="2">
        <f t="shared" si="263"/>
        <v>4.0592394999999959</v>
      </c>
      <c r="I2162" s="2">
        <f t="array" ref="I2162">SUMPRODUCT(B2146:B2165, (ROW(B2146:B2165)-ROW(B2146)+1)) / (20*21/2)</f>
        <v>5.3836823809523811</v>
      </c>
      <c r="J2162" s="2">
        <f t="shared" si="266"/>
        <v>5.1486413169629088</v>
      </c>
      <c r="K2162" s="2">
        <f t="shared" si="260"/>
        <v>4.716515020486642</v>
      </c>
    </row>
    <row r="2163" spans="1:11" ht="13.5" x14ac:dyDescent="0.25">
      <c r="A2163" s="3">
        <f>TITRES_STAT!B2166</f>
        <v>45155</v>
      </c>
      <c r="B2163" s="6">
        <f>TITRES_STAT!D2166</f>
        <v>5.3472</v>
      </c>
      <c r="C2163" s="2">
        <f t="shared" si="261"/>
        <v>-4.4299999999999784E-2</v>
      </c>
      <c r="D2163" s="2">
        <f t="shared" si="262"/>
        <v>5.4047800000000006</v>
      </c>
      <c r="E2163" s="2">
        <f t="shared" si="264"/>
        <v>5.4165900000000011</v>
      </c>
      <c r="F2163" s="2">
        <f t="shared" si="265"/>
        <v>5.1979849999999992</v>
      </c>
      <c r="G2163" s="2">
        <f t="shared" si="267"/>
        <v>4.5706520000000008</v>
      </c>
      <c r="H2163" s="2">
        <f t="shared" si="263"/>
        <v>4.0654804999999961</v>
      </c>
      <c r="I2163" s="2">
        <f t="array" ref="I2163">SUMPRODUCT(B2147:B2166, (ROW(B2147:B2166)-ROW(B2147)+1)) / (20*21/2)</f>
        <v>5.3790923809523825</v>
      </c>
      <c r="J2163" s="2">
        <f t="shared" si="266"/>
        <v>5.167551667728346</v>
      </c>
      <c r="K2163" s="2">
        <f t="shared" ref="K2163:K2226" si="268">$K$4*B2163+(1-$K$4)*K2162</f>
        <v>4.7412477647812841</v>
      </c>
    </row>
    <row r="2164" spans="1:11" ht="13.5" x14ac:dyDescent="0.25">
      <c r="A2164" s="3">
        <f>TITRES_STAT!B2167</f>
        <v>45156</v>
      </c>
      <c r="B2164" s="6">
        <f>TITRES_STAT!D2167</f>
        <v>5.3402000000000003</v>
      </c>
      <c r="C2164" s="2">
        <f t="shared" si="261"/>
        <v>-6.9999999999996732E-3</v>
      </c>
      <c r="D2164" s="2">
        <f t="shared" si="262"/>
        <v>5.3797600000000001</v>
      </c>
      <c r="E2164" s="2">
        <f t="shared" si="264"/>
        <v>5.4181100000000004</v>
      </c>
      <c r="F2164" s="2">
        <f t="shared" si="265"/>
        <v>5.2581999999999987</v>
      </c>
      <c r="G2164" s="2">
        <f t="shared" si="267"/>
        <v>4.5917840000000014</v>
      </c>
      <c r="H2164" s="2">
        <f t="shared" si="263"/>
        <v>4.0711324999999974</v>
      </c>
      <c r="I2164" s="2">
        <f t="array" ref="I2164">SUMPRODUCT(B2148:B2167, (ROW(B2148:B2167)-ROW(B2148)+1)) / (20*21/2)</f>
        <v>5.3506271428571424</v>
      </c>
      <c r="J2164" s="2">
        <f t="shared" si="266"/>
        <v>5.1839943660399319</v>
      </c>
      <c r="K2164" s="2">
        <f t="shared" si="268"/>
        <v>4.7647360877310376</v>
      </c>
    </row>
    <row r="2165" spans="1:11" ht="13.5" x14ac:dyDescent="0.25">
      <c r="A2165" s="3">
        <f>TITRES_STAT!B2168</f>
        <v>45159</v>
      </c>
      <c r="B2165" s="6">
        <f>TITRES_STAT!D2168</f>
        <v>5.3402000000000003</v>
      </c>
      <c r="C2165" s="2">
        <f t="shared" si="261"/>
        <v>0</v>
      </c>
      <c r="D2165" s="2">
        <f t="shared" si="262"/>
        <v>5.3621199999999991</v>
      </c>
      <c r="E2165" s="2">
        <f t="shared" si="264"/>
        <v>5.4166700000000008</v>
      </c>
      <c r="F2165" s="2">
        <f t="shared" si="265"/>
        <v>5.3113949999999992</v>
      </c>
      <c r="G2165" s="2">
        <f t="shared" si="267"/>
        <v>4.6132100000000023</v>
      </c>
      <c r="H2165" s="2">
        <f t="shared" si="263"/>
        <v>4.0768214999999977</v>
      </c>
      <c r="I2165" s="2">
        <f t="array" ref="I2165">SUMPRODUCT(B2149:B2168, (ROW(B2149:B2168)-ROW(B2149)+1)) / (20*21/2)</f>
        <v>5.3217523809523808</v>
      </c>
      <c r="J2165" s="2">
        <f t="shared" si="266"/>
        <v>5.1988710930837483</v>
      </c>
      <c r="K2165" s="2">
        <f t="shared" si="268"/>
        <v>4.7873032999768794</v>
      </c>
    </row>
    <row r="2166" spans="1:11" ht="13.5" x14ac:dyDescent="0.25">
      <c r="A2166" s="3">
        <f>TITRES_STAT!B2169</f>
        <v>45160</v>
      </c>
      <c r="B2166" s="6">
        <f>TITRES_STAT!D2169</f>
        <v>5.2632000000000003</v>
      </c>
      <c r="C2166" s="2">
        <f t="shared" si="261"/>
        <v>-7.6999999999999957E-2</v>
      </c>
      <c r="D2166" s="2">
        <f t="shared" si="262"/>
        <v>5.3364600000000006</v>
      </c>
      <c r="E2166" s="2">
        <f t="shared" si="264"/>
        <v>5.3964600000000003</v>
      </c>
      <c r="F2166" s="2">
        <f t="shared" si="265"/>
        <v>5.3481849999999991</v>
      </c>
      <c r="G2166" s="2">
        <f t="shared" si="267"/>
        <v>4.6357560000000033</v>
      </c>
      <c r="H2166" s="2">
        <f t="shared" si="263"/>
        <v>4.0828269999999973</v>
      </c>
      <c r="I2166" s="2">
        <f t="array" ref="I2166">SUMPRODUCT(B2150:B2169, (ROW(B2150:B2169)-ROW(B2150)+1)) / (20*21/2)</f>
        <v>5.3084399999999992</v>
      </c>
      <c r="J2166" s="2">
        <f t="shared" si="266"/>
        <v>5.2049976556472011</v>
      </c>
      <c r="K2166" s="2">
        <f t="shared" si="268"/>
        <v>4.8059659156640615</v>
      </c>
    </row>
    <row r="2167" spans="1:11" ht="13.5" x14ac:dyDescent="0.25">
      <c r="A2167" s="3">
        <f>TITRES_STAT!B2170</f>
        <v>45161</v>
      </c>
      <c r="B2167" s="6">
        <f>TITRES_STAT!D2170</f>
        <v>5.0492999999999997</v>
      </c>
      <c r="C2167" s="2">
        <f t="shared" si="261"/>
        <v>-0.21390000000000065</v>
      </c>
      <c r="D2167" s="2">
        <f t="shared" si="262"/>
        <v>5.2680199999999999</v>
      </c>
      <c r="E2167" s="2">
        <f t="shared" si="264"/>
        <v>5.3482100000000008</v>
      </c>
      <c r="F2167" s="2">
        <f t="shared" si="265"/>
        <v>5.3609849999999986</v>
      </c>
      <c r="G2167" s="2">
        <f t="shared" si="267"/>
        <v>4.6544660000000029</v>
      </c>
      <c r="H2167" s="2">
        <f t="shared" si="263"/>
        <v>4.0877259999999964</v>
      </c>
      <c r="I2167" s="2">
        <f t="array" ref="I2167">SUMPRODUCT(B2151:B2170, (ROW(B2151:B2170)-ROW(B2151)+1)) / (20*21/2)</f>
        <v>5.2991290476190462</v>
      </c>
      <c r="J2167" s="2">
        <f t="shared" si="266"/>
        <v>5.1901693074903248</v>
      </c>
      <c r="K2167" s="2">
        <f t="shared" si="268"/>
        <v>4.8155084287752743</v>
      </c>
    </row>
    <row r="2168" spans="1:11" ht="13.5" x14ac:dyDescent="0.25">
      <c r="A2168" s="3">
        <f>TITRES_STAT!B2171</f>
        <v>45162</v>
      </c>
      <c r="B2168" s="6">
        <f>TITRES_STAT!D2171</f>
        <v>5.0578000000000003</v>
      </c>
      <c r="C2168" s="2">
        <f t="shared" si="261"/>
        <v>8.5000000000006182E-3</v>
      </c>
      <c r="D2168" s="2">
        <f t="shared" si="262"/>
        <v>5.21014</v>
      </c>
      <c r="E2168" s="2">
        <f t="shared" si="264"/>
        <v>5.3074600000000007</v>
      </c>
      <c r="F2168" s="2">
        <f t="shared" si="265"/>
        <v>5.3601799999999988</v>
      </c>
      <c r="G2168" s="2">
        <f t="shared" si="267"/>
        <v>4.6730500000000026</v>
      </c>
      <c r="H2168" s="2">
        <f t="shared" si="263"/>
        <v>4.0920769999999971</v>
      </c>
      <c r="I2168" s="2">
        <f t="array" ref="I2168">SUMPRODUCT(B2152:B2171, (ROW(B2152:B2171)-ROW(B2152)+1)) / (20*21/2)</f>
        <v>5.2907514285714292</v>
      </c>
      <c r="J2168" s="2">
        <f t="shared" si="266"/>
        <v>5.1775627067769605</v>
      </c>
      <c r="K2168" s="2">
        <f t="shared" si="268"/>
        <v>4.8250100590193812</v>
      </c>
    </row>
    <row r="2169" spans="1:11" ht="13.5" x14ac:dyDescent="0.25">
      <c r="A2169" s="3">
        <f>TITRES_STAT!B2172</f>
        <v>45163</v>
      </c>
      <c r="B2169" s="6">
        <f>TITRES_STAT!D2172</f>
        <v>5.2203999999999997</v>
      </c>
      <c r="C2169" s="2">
        <f t="shared" si="261"/>
        <v>0.16259999999999941</v>
      </c>
      <c r="D2169" s="2">
        <f t="shared" si="262"/>
        <v>5.1861800000000002</v>
      </c>
      <c r="E2169" s="2">
        <f t="shared" si="264"/>
        <v>5.2829700000000006</v>
      </c>
      <c r="F2169" s="2">
        <f t="shared" si="265"/>
        <v>5.3523649999999989</v>
      </c>
      <c r="G2169" s="2">
        <f t="shared" si="267"/>
        <v>4.6941480000000029</v>
      </c>
      <c r="H2169" s="2">
        <f t="shared" si="263"/>
        <v>4.0972409999999977</v>
      </c>
      <c r="I2169" s="2">
        <f t="array" ref="I2169">SUMPRODUCT(B2153:B2172, (ROW(B2153:B2172)-ROW(B2153)+1)) / (20*21/2)</f>
        <v>5.2863276190476203</v>
      </c>
      <c r="J2169" s="2">
        <f t="shared" si="266"/>
        <v>5.1816424489886783</v>
      </c>
      <c r="K2169" s="2">
        <f t="shared" si="268"/>
        <v>4.8405155469009742</v>
      </c>
    </row>
    <row r="2170" spans="1:11" ht="13.5" x14ac:dyDescent="0.25">
      <c r="A2170" s="3">
        <f>TITRES_STAT!B2173</f>
        <v>45166</v>
      </c>
      <c r="B2170" s="6">
        <f>TITRES_STAT!D2173</f>
        <v>5.2545999999999999</v>
      </c>
      <c r="C2170" s="2">
        <f t="shared" si="261"/>
        <v>3.420000000000023E-2</v>
      </c>
      <c r="D2170" s="2">
        <f t="shared" si="262"/>
        <v>5.16906</v>
      </c>
      <c r="E2170" s="2">
        <f t="shared" si="264"/>
        <v>5.2655900000000004</v>
      </c>
      <c r="F2170" s="2">
        <f t="shared" si="265"/>
        <v>5.3425649999999987</v>
      </c>
      <c r="G2170" s="2">
        <f t="shared" si="267"/>
        <v>4.7159300000000028</v>
      </c>
      <c r="H2170" s="2">
        <f t="shared" si="263"/>
        <v>4.1025759999999964</v>
      </c>
      <c r="I2170" s="2">
        <f t="array" ref="I2170">SUMPRODUCT(B2154:B2173, (ROW(B2154:B2173)-ROW(B2154)+1)) / (20*21/2)</f>
        <v>5.2865038095238095</v>
      </c>
      <c r="J2170" s="2">
        <f t="shared" si="266"/>
        <v>5.1885907871802335</v>
      </c>
      <c r="K2170" s="2">
        <f t="shared" si="268"/>
        <v>4.8567541529048581</v>
      </c>
    </row>
    <row r="2171" spans="1:11" ht="13.5" x14ac:dyDescent="0.25">
      <c r="A2171" s="3">
        <f>TITRES_STAT!B2174</f>
        <v>45167</v>
      </c>
      <c r="B2171" s="6">
        <f>TITRES_STAT!D2174</f>
        <v>5.2545999999999999</v>
      </c>
      <c r="C2171" s="2">
        <f t="shared" si="261"/>
        <v>0</v>
      </c>
      <c r="D2171" s="2">
        <f t="shared" si="262"/>
        <v>5.1673399999999994</v>
      </c>
      <c r="E2171" s="2">
        <f t="shared" si="264"/>
        <v>5.2518999999999991</v>
      </c>
      <c r="F2171" s="2">
        <f t="shared" si="265"/>
        <v>5.3353499999999991</v>
      </c>
      <c r="G2171" s="2">
        <f t="shared" si="267"/>
        <v>4.7356440000000024</v>
      </c>
      <c r="H2171" s="2">
        <f t="shared" si="263"/>
        <v>4.1079109999999961</v>
      </c>
      <c r="I2171" s="2">
        <f t="array" ref="I2171">SUMPRODUCT(B2155:B2174, (ROW(B2155:B2174)-ROW(B2155)+1)) / (20*21/2)</f>
        <v>5.2860047619047625</v>
      </c>
      <c r="J2171" s="2">
        <f t="shared" si="266"/>
        <v>5.1948773788773543</v>
      </c>
      <c r="K2171" s="2">
        <f t="shared" si="268"/>
        <v>4.8723559508301584</v>
      </c>
    </row>
    <row r="2172" spans="1:11" ht="13.5" x14ac:dyDescent="0.25">
      <c r="A2172" s="3">
        <f>TITRES_STAT!B2175</f>
        <v>45168</v>
      </c>
      <c r="B2172" s="6">
        <f>TITRES_STAT!D2175</f>
        <v>5.2888999999999999</v>
      </c>
      <c r="C2172" s="2">
        <f t="shared" si="261"/>
        <v>3.4299999999999997E-2</v>
      </c>
      <c r="D2172" s="2">
        <f t="shared" si="262"/>
        <v>5.2152599999999989</v>
      </c>
      <c r="E2172" s="2">
        <f t="shared" si="264"/>
        <v>5.2416399999999994</v>
      </c>
      <c r="F2172" s="2">
        <f t="shared" si="265"/>
        <v>5.3298499999999986</v>
      </c>
      <c r="G2172" s="2">
        <f t="shared" si="267"/>
        <v>4.7564880000000018</v>
      </c>
      <c r="H2172" s="2">
        <f t="shared" si="263"/>
        <v>4.1134539999999964</v>
      </c>
      <c r="I2172" s="2">
        <f t="array" ref="I2172">SUMPRODUCT(B2156:B2175, (ROW(B2156:B2175)-ROW(B2156)+1)) / (20*21/2)</f>
        <v>5.2838861904761893</v>
      </c>
      <c r="J2172" s="2">
        <f t="shared" si="266"/>
        <v>5.2038319142223681</v>
      </c>
      <c r="K2172" s="2">
        <f t="shared" si="268"/>
        <v>4.8886910115819173</v>
      </c>
    </row>
    <row r="2173" spans="1:11" ht="13.5" x14ac:dyDescent="0.25">
      <c r="A2173" s="3">
        <f>TITRES_STAT!B2176</f>
        <v>45169</v>
      </c>
      <c r="B2173" s="6">
        <f>TITRES_STAT!D2176</f>
        <v>5.3316999999999997</v>
      </c>
      <c r="C2173" s="2">
        <f t="shared" si="261"/>
        <v>4.2799999999999727E-2</v>
      </c>
      <c r="D2173" s="2">
        <f t="shared" si="262"/>
        <v>5.2700399999999998</v>
      </c>
      <c r="E2173" s="2">
        <f t="shared" si="264"/>
        <v>5.2400899999999995</v>
      </c>
      <c r="F2173" s="2">
        <f t="shared" si="265"/>
        <v>5.3283399999999999</v>
      </c>
      <c r="G2173" s="2">
        <f t="shared" si="267"/>
        <v>4.7789260000000029</v>
      </c>
      <c r="H2173" s="2">
        <f t="shared" si="263"/>
        <v>4.1192109999999973</v>
      </c>
      <c r="I2173" s="2">
        <f t="array" ref="I2173">SUMPRODUCT(B2157:B2176, (ROW(B2157:B2176)-ROW(B2157)+1)) / (20*21/2)</f>
        <v>5.2819990476190473</v>
      </c>
      <c r="J2173" s="2">
        <f t="shared" si="266"/>
        <v>5.2160098271535711</v>
      </c>
      <c r="K2173" s="2">
        <f t="shared" si="268"/>
        <v>4.9060639130885093</v>
      </c>
    </row>
    <row r="2174" spans="1:11" ht="13.5" x14ac:dyDescent="0.25">
      <c r="A2174" s="3">
        <f>TITRES_STAT!B2177</f>
        <v>45170</v>
      </c>
      <c r="B2174" s="6">
        <f>TITRES_STAT!D2177</f>
        <v>5.3231000000000002</v>
      </c>
      <c r="C2174" s="2">
        <f t="shared" si="261"/>
        <v>-8.5999999999994969E-3</v>
      </c>
      <c r="D2174" s="2">
        <f t="shared" si="262"/>
        <v>5.2905800000000003</v>
      </c>
      <c r="E2174" s="2">
        <f t="shared" si="264"/>
        <v>5.2383799999999994</v>
      </c>
      <c r="F2174" s="2">
        <f t="shared" si="265"/>
        <v>5.3282449999999999</v>
      </c>
      <c r="G2174" s="2">
        <f t="shared" si="267"/>
        <v>4.8026700000000035</v>
      </c>
      <c r="H2174" s="2">
        <f t="shared" si="263"/>
        <v>4.1250729999999978</v>
      </c>
      <c r="I2174" s="2">
        <f t="array" ref="I2174">SUMPRODUCT(B2158:B2177, (ROW(B2158:B2177)-ROW(B2158)+1)) / (20*21/2)</f>
        <v>5.2784228571428562</v>
      </c>
      <c r="J2174" s="2">
        <f t="shared" si="266"/>
        <v>5.226208891234184</v>
      </c>
      <c r="K2174" s="2">
        <f t="shared" si="268"/>
        <v>4.9224182694379799</v>
      </c>
    </row>
    <row r="2175" spans="1:11" ht="13.5" x14ac:dyDescent="0.25">
      <c r="A2175" s="3">
        <f>TITRES_STAT!B2178</f>
        <v>45173</v>
      </c>
      <c r="B2175" s="6">
        <f>TITRES_STAT!D2178</f>
        <v>5.306</v>
      </c>
      <c r="C2175" s="2">
        <f t="shared" si="261"/>
        <v>-1.7100000000000115E-2</v>
      </c>
      <c r="D2175" s="2">
        <f t="shared" si="262"/>
        <v>5.3008600000000001</v>
      </c>
      <c r="E2175" s="2">
        <f t="shared" si="264"/>
        <v>5.2349599999999992</v>
      </c>
      <c r="F2175" s="2">
        <f t="shared" si="265"/>
        <v>5.3258149999999995</v>
      </c>
      <c r="G2175" s="2">
        <f t="shared" si="267"/>
        <v>4.8275480000000037</v>
      </c>
      <c r="H2175" s="2">
        <f t="shared" si="263"/>
        <v>4.1308494999999974</v>
      </c>
      <c r="I2175" s="2">
        <f t="array" ref="I2175">SUMPRODUCT(B2159:B2178, (ROW(B2159:B2178)-ROW(B2159)+1)) / (20*21/2)</f>
        <v>5.2703395238095245</v>
      </c>
      <c r="J2175" s="2">
        <f t="shared" si="266"/>
        <v>5.2338080444499759</v>
      </c>
      <c r="K2175" s="2">
        <f t="shared" si="268"/>
        <v>4.9374606902443334</v>
      </c>
    </row>
    <row r="2176" spans="1:11" ht="13.5" x14ac:dyDescent="0.25">
      <c r="A2176" s="3">
        <f>TITRES_STAT!B2179</f>
        <v>45174</v>
      </c>
      <c r="B2176" s="6">
        <f>TITRES_STAT!D2179</f>
        <v>5.306</v>
      </c>
      <c r="C2176" s="2">
        <f t="shared" si="261"/>
        <v>0</v>
      </c>
      <c r="D2176" s="2">
        <f t="shared" si="262"/>
        <v>5.31114</v>
      </c>
      <c r="E2176" s="2">
        <f t="shared" si="264"/>
        <v>5.2392399999999997</v>
      </c>
      <c r="F2176" s="2">
        <f t="shared" si="265"/>
        <v>5.3178499999999991</v>
      </c>
      <c r="G2176" s="2">
        <f t="shared" si="267"/>
        <v>4.8509500000000045</v>
      </c>
      <c r="H2176" s="2">
        <f t="shared" si="263"/>
        <v>4.1367734999999968</v>
      </c>
      <c r="I2176" s="2">
        <f t="array" ref="I2176">SUMPRODUCT(B2160:B2179, (ROW(B2160:B2179)-ROW(B2160)+1)) / (20*21/2)</f>
        <v>5.2585366666666662</v>
      </c>
      <c r="J2176" s="2">
        <f t="shared" si="266"/>
        <v>5.2406834687880739</v>
      </c>
      <c r="K2176" s="2">
        <f t="shared" si="268"/>
        <v>4.951913212195536</v>
      </c>
    </row>
    <row r="2177" spans="1:11" ht="13.5" x14ac:dyDescent="0.25">
      <c r="A2177" s="3">
        <f>TITRES_STAT!B2180</f>
        <v>45175</v>
      </c>
      <c r="B2177" s="6">
        <f>TITRES_STAT!D2180</f>
        <v>5.2803000000000004</v>
      </c>
      <c r="C2177" s="2">
        <f t="shared" si="261"/>
        <v>-2.5699999999999612E-2</v>
      </c>
      <c r="D2177" s="2">
        <f t="shared" si="262"/>
        <v>5.3094200000000003</v>
      </c>
      <c r="E2177" s="2">
        <f t="shared" si="264"/>
        <v>5.2623399999999991</v>
      </c>
      <c r="F2177" s="2">
        <f t="shared" si="265"/>
        <v>5.305275</v>
      </c>
      <c r="G2177" s="2">
        <f t="shared" si="267"/>
        <v>4.8745760000000038</v>
      </c>
      <c r="H2177" s="2">
        <f t="shared" si="263"/>
        <v>4.142605999999998</v>
      </c>
      <c r="I2177" s="2">
        <f t="array" ref="I2177">SUMPRODUCT(B2161:B2180, (ROW(B2161:B2180)-ROW(B2161)+1)) / (20*21/2)</f>
        <v>5.2440680952380943</v>
      </c>
      <c r="J2177" s="2">
        <f t="shared" si="266"/>
        <v>5.2444564717606381</v>
      </c>
      <c r="K2177" s="2">
        <f t="shared" si="268"/>
        <v>4.9647911254427699</v>
      </c>
    </row>
    <row r="2178" spans="1:11" ht="13.5" x14ac:dyDescent="0.25">
      <c r="A2178" s="3">
        <f>TITRES_STAT!B2181</f>
        <v>45176</v>
      </c>
      <c r="B2178" s="6">
        <f>TITRES_STAT!D2181</f>
        <v>5.2203999999999997</v>
      </c>
      <c r="C2178" s="2">
        <f t="shared" si="261"/>
        <v>-5.990000000000073E-2</v>
      </c>
      <c r="D2178" s="2">
        <f t="shared" si="262"/>
        <v>5.2871600000000001</v>
      </c>
      <c r="E2178" s="2">
        <f t="shared" si="264"/>
        <v>5.2786</v>
      </c>
      <c r="F2178" s="2">
        <f t="shared" si="265"/>
        <v>5.293029999999999</v>
      </c>
      <c r="G2178" s="2">
        <f t="shared" si="267"/>
        <v>4.8964120000000033</v>
      </c>
      <c r="H2178" s="2">
        <f t="shared" si="263"/>
        <v>4.148101999999998</v>
      </c>
      <c r="I2178" s="2">
        <f t="array" ref="I2178">SUMPRODUCT(B2162:B2181, (ROW(B2162:B2181)-ROW(B2162)+1)) / (20*21/2)</f>
        <v>5.2310380952380955</v>
      </c>
      <c r="J2178" s="2">
        <f t="shared" si="266"/>
        <v>5.2421653792120058</v>
      </c>
      <c r="K2178" s="2">
        <f t="shared" si="268"/>
        <v>4.9748150028763867</v>
      </c>
    </row>
    <row r="2179" spans="1:11" ht="13.5" x14ac:dyDescent="0.25">
      <c r="A2179" s="3">
        <f>TITRES_STAT!B2182</f>
        <v>45177</v>
      </c>
      <c r="B2179" s="6">
        <f>TITRES_STAT!D2182</f>
        <v>5.1691000000000003</v>
      </c>
      <c r="C2179" s="2">
        <f t="shared" si="261"/>
        <v>-5.1299999999999457E-2</v>
      </c>
      <c r="D2179" s="2">
        <f t="shared" si="262"/>
        <v>5.2563599999999999</v>
      </c>
      <c r="E2179" s="2">
        <f t="shared" si="264"/>
        <v>5.2734700000000005</v>
      </c>
      <c r="F2179" s="2">
        <f t="shared" si="265"/>
        <v>5.2782199999999992</v>
      </c>
      <c r="G2179" s="2">
        <f t="shared" si="267"/>
        <v>4.9176660000000041</v>
      </c>
      <c r="H2179" s="2">
        <f t="shared" si="263"/>
        <v>4.1534154999999968</v>
      </c>
      <c r="I2179" s="2">
        <f t="array" ref="I2179">SUMPRODUCT(B2163:B2182, (ROW(B2163:B2182)-ROW(B2163)+1)) / (20*21/2)</f>
        <v>5.216004285714285</v>
      </c>
      <c r="J2179" s="2">
        <f t="shared" si="266"/>
        <v>5.2352067716680049</v>
      </c>
      <c r="K2179" s="2">
        <f t="shared" si="268"/>
        <v>4.9824340223714305</v>
      </c>
    </row>
    <row r="2180" spans="1:11" ht="13.5" x14ac:dyDescent="0.25">
      <c r="A2180" s="3">
        <f>TITRES_STAT!B2183</f>
        <v>45180</v>
      </c>
      <c r="B2180" s="6">
        <f>TITRES_STAT!D2183</f>
        <v>5.1262999999999996</v>
      </c>
      <c r="C2180" s="2">
        <f t="shared" ref="C2180:C2243" si="269">B2180-B2179</f>
        <v>-4.2800000000000615E-2</v>
      </c>
      <c r="D2180" s="2">
        <f t="shared" si="262"/>
        <v>5.2204199999999998</v>
      </c>
      <c r="E2180" s="2">
        <f t="shared" si="264"/>
        <v>5.2606400000000004</v>
      </c>
      <c r="F2180" s="2">
        <f t="shared" si="265"/>
        <v>5.2631149999999991</v>
      </c>
      <c r="G2180" s="2">
        <f t="shared" si="267"/>
        <v>4.9380640000000033</v>
      </c>
      <c r="H2180" s="2">
        <f t="shared" si="263"/>
        <v>4.1585519999999985</v>
      </c>
      <c r="I2180" s="2">
        <f t="array" ref="I2180">SUMPRODUCT(B2164:B2183, (ROW(B2164:B2183)-ROW(B2164)+1)) / (20*21/2)</f>
        <v>5.1983300000000003</v>
      </c>
      <c r="J2180" s="2">
        <f t="shared" si="266"/>
        <v>5.2248346981758136</v>
      </c>
      <c r="K2180" s="2">
        <f t="shared" si="268"/>
        <v>4.9880758254156881</v>
      </c>
    </row>
    <row r="2181" spans="1:11" ht="13.5" x14ac:dyDescent="0.25">
      <c r="A2181" s="3">
        <f>TITRES_STAT!B2184</f>
        <v>45181</v>
      </c>
      <c r="B2181" s="6">
        <f>TITRES_STAT!D2184</f>
        <v>5.1262999999999996</v>
      </c>
      <c r="C2181" s="2">
        <f t="shared" si="269"/>
        <v>0</v>
      </c>
      <c r="D2181" s="2">
        <f t="shared" si="262"/>
        <v>5.1844799999999998</v>
      </c>
      <c r="E2181" s="2">
        <f t="shared" si="264"/>
        <v>5.2478100000000003</v>
      </c>
      <c r="F2181" s="2">
        <f t="shared" si="265"/>
        <v>5.2498549999999984</v>
      </c>
      <c r="G2181" s="2">
        <f t="shared" si="267"/>
        <v>4.9584620000000026</v>
      </c>
      <c r="H2181" s="2">
        <f t="shared" si="263"/>
        <v>4.1636884999999975</v>
      </c>
      <c r="I2181" s="2">
        <f t="array" ref="I2181">SUMPRODUCT(B2165:B2184, (ROW(B2165:B2184)-ROW(B2165)+1)) / (20*21/2)</f>
        <v>5.1820742857142852</v>
      </c>
      <c r="J2181" s="2">
        <f t="shared" si="266"/>
        <v>5.2154504412066887</v>
      </c>
      <c r="K2181" s="2">
        <f t="shared" si="268"/>
        <v>4.9934963812817399</v>
      </c>
    </row>
    <row r="2182" spans="1:11" ht="13.5" x14ac:dyDescent="0.25">
      <c r="A2182" s="3">
        <f>TITRES_STAT!B2185</f>
        <v>45182</v>
      </c>
      <c r="B2182" s="6">
        <f>TITRES_STAT!D2185</f>
        <v>5.0919999999999996</v>
      </c>
      <c r="C2182" s="2">
        <f t="shared" si="269"/>
        <v>-3.4299999999999997E-2</v>
      </c>
      <c r="D2182" s="2">
        <f t="shared" ref="D2182:D2245" si="270">AVERAGE(B2178:B2182)</f>
        <v>5.14682</v>
      </c>
      <c r="E2182" s="2">
        <f t="shared" si="264"/>
        <v>5.2281199999999997</v>
      </c>
      <c r="F2182" s="2">
        <f t="shared" si="265"/>
        <v>5.2348799999999986</v>
      </c>
      <c r="G2182" s="2">
        <f t="shared" si="267"/>
        <v>4.9761060000000024</v>
      </c>
      <c r="H2182" s="2">
        <f t="shared" si="263"/>
        <v>4.1688379999999983</v>
      </c>
      <c r="I2182" s="2">
        <f t="array" ref="I2182">SUMPRODUCT(B2166:B2185, (ROW(B2166:B2185)-ROW(B2166)+1)) / (20*21/2)</f>
        <v>5.159051428571428</v>
      </c>
      <c r="J2182" s="2">
        <f t="shared" si="266"/>
        <v>5.2036932563298608</v>
      </c>
      <c r="K2182" s="2">
        <f t="shared" si="268"/>
        <v>4.9973592682902996</v>
      </c>
    </row>
    <row r="2183" spans="1:11" ht="13.5" x14ac:dyDescent="0.25">
      <c r="A2183" s="3">
        <f>TITRES_STAT!B2186</f>
        <v>45183</v>
      </c>
      <c r="B2183" s="6">
        <f>TITRES_STAT!D2186</f>
        <v>5.0492999999999997</v>
      </c>
      <c r="C2183" s="2">
        <f t="shared" si="269"/>
        <v>-4.269999999999996E-2</v>
      </c>
      <c r="D2183" s="2">
        <f t="shared" si="270"/>
        <v>5.1125999999999996</v>
      </c>
      <c r="E2183" s="2">
        <f t="shared" si="264"/>
        <v>5.1998800000000003</v>
      </c>
      <c r="F2183" s="2">
        <f t="shared" si="265"/>
        <v>5.2199849999999994</v>
      </c>
      <c r="G2183" s="2">
        <f t="shared" si="267"/>
        <v>4.9928960000000027</v>
      </c>
      <c r="H2183" s="2">
        <f t="shared" si="263"/>
        <v>4.1735894999999976</v>
      </c>
      <c r="I2183" s="2">
        <f t="array" ref="I2183">SUMPRODUCT(B2167:B2186, (ROW(B2167:B2186)-ROW(B2167)+1)) / (20*21/2)</f>
        <v>5.1378214285714288</v>
      </c>
      <c r="J2183" s="2">
        <f t="shared" si="266"/>
        <v>5.1889891366793979</v>
      </c>
      <c r="K2183" s="2">
        <f t="shared" si="268"/>
        <v>4.9993961597298959</v>
      </c>
    </row>
    <row r="2184" spans="1:11" ht="13.5" x14ac:dyDescent="0.25">
      <c r="A2184" s="3">
        <f>TITRES_STAT!B2187</f>
        <v>45184</v>
      </c>
      <c r="B2184" s="6">
        <f>TITRES_STAT!D2187</f>
        <v>5.0492999999999997</v>
      </c>
      <c r="C2184" s="2">
        <f t="shared" si="269"/>
        <v>0</v>
      </c>
      <c r="D2184" s="2">
        <f t="shared" si="270"/>
        <v>5.0886399999999998</v>
      </c>
      <c r="E2184" s="2">
        <f t="shared" si="264"/>
        <v>5.1725000000000003</v>
      </c>
      <c r="F2184" s="2">
        <f t="shared" si="265"/>
        <v>5.2054399999999994</v>
      </c>
      <c r="G2184" s="2">
        <f t="shared" si="267"/>
        <v>5.0104240000000022</v>
      </c>
      <c r="H2184" s="2">
        <f t="shared" si="263"/>
        <v>4.1783779999999977</v>
      </c>
      <c r="I2184" s="2">
        <f t="array" ref="I2184">SUMPRODUCT(B2168:B2187, (ROW(B2168:B2187)-ROW(B2168)+1)) / (20*21/2)</f>
        <v>5.1180176190476185</v>
      </c>
      <c r="J2184" s="2">
        <f t="shared" si="266"/>
        <v>5.175685409376598</v>
      </c>
      <c r="K2184" s="2">
        <f t="shared" si="268"/>
        <v>5.0013531730738219</v>
      </c>
    </row>
    <row r="2185" spans="1:11" ht="13.5" x14ac:dyDescent="0.25">
      <c r="A2185" s="3">
        <f>TITRES_STAT!B2188</f>
        <v>45187</v>
      </c>
      <c r="B2185" s="6">
        <f>TITRES_STAT!D2188</f>
        <v>4.9637000000000002</v>
      </c>
      <c r="C2185" s="2">
        <f t="shared" si="269"/>
        <v>-8.5599999999999454E-2</v>
      </c>
      <c r="D2185" s="2">
        <f t="shared" si="270"/>
        <v>5.0561199999999991</v>
      </c>
      <c r="E2185" s="2">
        <f t="shared" si="264"/>
        <v>5.1382700000000003</v>
      </c>
      <c r="F2185" s="2">
        <f t="shared" si="265"/>
        <v>5.1866149999999998</v>
      </c>
      <c r="G2185" s="2">
        <f t="shared" si="267"/>
        <v>5.0262400000000014</v>
      </c>
      <c r="H2185" s="2">
        <f t="shared" si="263"/>
        <v>4.182516999999998</v>
      </c>
      <c r="I2185" s="2">
        <f t="array" ref="I2185">SUMPRODUCT(B2169:B2188, (ROW(B2169:B2188)-ROW(B2169)+1)) / (20*21/2)</f>
        <v>5.0986214285714295</v>
      </c>
      <c r="J2185" s="2">
        <f t="shared" si="266"/>
        <v>5.1554963227693031</v>
      </c>
      <c r="K2185" s="2">
        <f t="shared" si="268"/>
        <v>4.9998765780513192</v>
      </c>
    </row>
    <row r="2186" spans="1:11" ht="13.5" x14ac:dyDescent="0.25">
      <c r="A2186" s="3">
        <f>TITRES_STAT!B2189</f>
        <v>45188</v>
      </c>
      <c r="B2186" s="6">
        <f>TITRES_STAT!D2189</f>
        <v>4.9637000000000002</v>
      </c>
      <c r="C2186" s="2">
        <f t="shared" si="269"/>
        <v>0</v>
      </c>
      <c r="D2186" s="2">
        <f t="shared" si="270"/>
        <v>5.0236000000000001</v>
      </c>
      <c r="E2186" s="2">
        <f t="shared" si="264"/>
        <v>5.1040400000000004</v>
      </c>
      <c r="F2186" s="2">
        <f t="shared" si="265"/>
        <v>5.17164</v>
      </c>
      <c r="G2186" s="2">
        <f t="shared" si="267"/>
        <v>5.0427960000000009</v>
      </c>
      <c r="H2186" s="2">
        <f t="shared" ref="H2186:H2249" si="271">AVERAGE(B1987:B2186)</f>
        <v>4.1870249999999984</v>
      </c>
      <c r="I2186" s="2">
        <f t="array" ref="I2186">SUMPRODUCT(B2170:B2189, (ROW(B2170:B2189)-ROW(B2170)+1)) / (20*21/2)</f>
        <v>5.0796733333333339</v>
      </c>
      <c r="J2186" s="2">
        <f t="shared" si="266"/>
        <v>5.1372300063150833</v>
      </c>
      <c r="K2186" s="2">
        <f t="shared" si="268"/>
        <v>4.998457888715973</v>
      </c>
    </row>
    <row r="2187" spans="1:11" ht="13.5" x14ac:dyDescent="0.25">
      <c r="A2187" s="3">
        <f>TITRES_STAT!B2190</f>
        <v>45189</v>
      </c>
      <c r="B2187" s="6">
        <f>TITRES_STAT!D2190</f>
        <v>4.9637000000000002</v>
      </c>
      <c r="C2187" s="2">
        <f t="shared" si="269"/>
        <v>0</v>
      </c>
      <c r="D2187" s="2">
        <f t="shared" si="270"/>
        <v>4.9979399999999998</v>
      </c>
      <c r="E2187" s="2">
        <f t="shared" si="264"/>
        <v>5.0723800000000008</v>
      </c>
      <c r="F2187" s="2">
        <f t="shared" si="265"/>
        <v>5.1673600000000004</v>
      </c>
      <c r="G2187" s="2">
        <f t="shared" si="267"/>
        <v>5.0593520000000014</v>
      </c>
      <c r="H2187" s="2">
        <f t="shared" si="271"/>
        <v>4.191532999999998</v>
      </c>
      <c r="I2187" s="2">
        <f t="array" ref="I2187">SUMPRODUCT(B2171:B2190, (ROW(B2171:B2190)-ROW(B2171)+1)) / (20*21/2)</f>
        <v>5.0619476190476194</v>
      </c>
      <c r="J2187" s="2">
        <f t="shared" si="266"/>
        <v>5.1207033390469805</v>
      </c>
      <c r="K2187" s="2">
        <f t="shared" si="268"/>
        <v>4.9970948342565231</v>
      </c>
    </row>
    <row r="2188" spans="1:11" ht="13.5" x14ac:dyDescent="0.25">
      <c r="A2188" s="3">
        <f>TITRES_STAT!B2191</f>
        <v>45190</v>
      </c>
      <c r="B2188" s="6">
        <f>TITRES_STAT!D2191</f>
        <v>4.9637000000000002</v>
      </c>
      <c r="C2188" s="2">
        <f t="shared" si="269"/>
        <v>0</v>
      </c>
      <c r="D2188" s="2">
        <f t="shared" si="270"/>
        <v>4.9808199999999996</v>
      </c>
      <c r="E2188" s="2">
        <f t="shared" ref="E2188:E2251" si="272">AVERAGE(B2179:B2188)</f>
        <v>5.0467100000000009</v>
      </c>
      <c r="F2188" s="2">
        <f t="shared" si="265"/>
        <v>5.1626550000000009</v>
      </c>
      <c r="G2188" s="2">
        <f t="shared" si="267"/>
        <v>5.075908000000001</v>
      </c>
      <c r="H2188" s="2">
        <f t="shared" si="271"/>
        <v>4.1960779999999991</v>
      </c>
      <c r="I2188" s="2">
        <f t="array" ref="I2188">SUMPRODUCT(B2172:B2191, (ROW(B2172:B2191)-ROW(B2172)+1)) / (20*21/2)</f>
        <v>5.0456071428571425</v>
      </c>
      <c r="J2188" s="2">
        <f t="shared" si="266"/>
        <v>5.1057506400901254</v>
      </c>
      <c r="K2188" s="2">
        <f t="shared" si="268"/>
        <v>4.9957852329131303</v>
      </c>
    </row>
    <row r="2189" spans="1:11" ht="13.5" x14ac:dyDescent="0.25">
      <c r="A2189" s="3">
        <f>TITRES_STAT!B2192</f>
        <v>45191</v>
      </c>
      <c r="B2189" s="6">
        <f>TITRES_STAT!D2192</f>
        <v>4.9637000000000002</v>
      </c>
      <c r="C2189" s="2">
        <f t="shared" si="269"/>
        <v>0</v>
      </c>
      <c r="D2189" s="2">
        <f t="shared" si="270"/>
        <v>4.9637000000000002</v>
      </c>
      <c r="E2189" s="2">
        <f t="shared" si="272"/>
        <v>5.0261700000000005</v>
      </c>
      <c r="F2189" s="2">
        <f t="shared" si="265"/>
        <v>5.149820000000001</v>
      </c>
      <c r="G2189" s="2">
        <f t="shared" si="267"/>
        <v>5.0939399999999999</v>
      </c>
      <c r="H2189" s="2">
        <f t="shared" si="271"/>
        <v>4.2006229999999993</v>
      </c>
      <c r="I2189" s="2">
        <f t="array" ref="I2189">SUMPRODUCT(B2173:B2192, (ROW(B2173:B2192)-ROW(B2173)+1)) / (20*21/2)</f>
        <v>5.0298328571428579</v>
      </c>
      <c r="J2189" s="2">
        <f t="shared" si="266"/>
        <v>5.09222200770059</v>
      </c>
      <c r="K2189" s="2">
        <f t="shared" si="268"/>
        <v>4.9945269884851644</v>
      </c>
    </row>
    <row r="2190" spans="1:11" ht="13.5" x14ac:dyDescent="0.25">
      <c r="A2190" s="3">
        <f>TITRES_STAT!B2193</f>
        <v>45194</v>
      </c>
      <c r="B2190" s="6">
        <f>TITRES_STAT!D2193</f>
        <v>4.9637000000000002</v>
      </c>
      <c r="C2190" s="2">
        <f t="shared" si="269"/>
        <v>0</v>
      </c>
      <c r="D2190" s="2">
        <f t="shared" si="270"/>
        <v>4.9637000000000002</v>
      </c>
      <c r="E2190" s="2">
        <f t="shared" si="272"/>
        <v>5.0099100000000005</v>
      </c>
      <c r="F2190" s="2">
        <f t="shared" si="265"/>
        <v>5.1352750000000009</v>
      </c>
      <c r="G2190" s="2">
        <f t="shared" si="267"/>
        <v>5.1119719999999997</v>
      </c>
      <c r="H2190" s="2">
        <f t="shared" si="271"/>
        <v>4.2055004999999994</v>
      </c>
      <c r="I2190" s="2">
        <f t="array" ref="I2190">SUMPRODUCT(B2174:B2193, (ROW(B2174:B2193)-ROW(B2174)+1)) / (20*21/2)</f>
        <v>5.0164671428571435</v>
      </c>
      <c r="J2190" s="2">
        <f t="shared" si="266"/>
        <v>5.07998181649101</v>
      </c>
      <c r="K2190" s="2">
        <f t="shared" si="268"/>
        <v>4.9933180869759424</v>
      </c>
    </row>
    <row r="2191" spans="1:11" ht="13.5" x14ac:dyDescent="0.25">
      <c r="A2191" s="3">
        <f>TITRES_STAT!B2194</f>
        <v>45195</v>
      </c>
      <c r="B2191" s="6">
        <f>TITRES_STAT!D2194</f>
        <v>4.9637000000000002</v>
      </c>
      <c r="C2191" s="2">
        <f t="shared" si="269"/>
        <v>0</v>
      </c>
      <c r="D2191" s="2">
        <f t="shared" si="270"/>
        <v>4.9637000000000002</v>
      </c>
      <c r="E2191" s="2">
        <f t="shared" si="272"/>
        <v>4.9936500000000006</v>
      </c>
      <c r="F2191" s="2">
        <f t="shared" si="265"/>
        <v>5.1207300000000009</v>
      </c>
      <c r="G2191" s="2">
        <f t="shared" si="267"/>
        <v>5.1285280000000002</v>
      </c>
      <c r="H2191" s="2">
        <f t="shared" si="271"/>
        <v>4.2104149999999994</v>
      </c>
      <c r="I2191" s="2">
        <f t="array" ref="I2191">SUMPRODUCT(B2175:B2194, (ROW(B2175:B2194)-ROW(B2175)+1)) / (20*21/2)</f>
        <v>5.0048538095238104</v>
      </c>
      <c r="J2191" s="2">
        <f t="shared" si="266"/>
        <v>5.0689073577775803</v>
      </c>
      <c r="K2191" s="2">
        <f t="shared" si="268"/>
        <v>4.9921565933690424</v>
      </c>
    </row>
    <row r="2192" spans="1:11" ht="13.5" x14ac:dyDescent="0.25">
      <c r="A2192" s="3">
        <f>TITRES_STAT!B2195</f>
        <v>45197</v>
      </c>
      <c r="B2192" s="6">
        <f>TITRES_STAT!D2195</f>
        <v>4.9550999999999998</v>
      </c>
      <c r="C2192" s="2">
        <f t="shared" si="269"/>
        <v>-8.6000000000003851E-3</v>
      </c>
      <c r="D2192" s="2">
        <f t="shared" si="270"/>
        <v>4.9619799999999996</v>
      </c>
      <c r="E2192" s="2">
        <f t="shared" si="272"/>
        <v>4.9799600000000002</v>
      </c>
      <c r="F2192" s="2">
        <f t="shared" si="265"/>
        <v>5.1040400000000012</v>
      </c>
      <c r="G2192" s="2">
        <f t="shared" si="267"/>
        <v>5.1449120000000006</v>
      </c>
      <c r="H2192" s="2">
        <f t="shared" si="271"/>
        <v>4.216467999999999</v>
      </c>
      <c r="I2192" s="2">
        <f t="array" ref="I2192">SUMPRODUCT(B2176:B2195, (ROW(B2176:B2195)-ROW(B2176)+1)) / (20*21/2)</f>
        <v>4.9949519047619049</v>
      </c>
      <c r="J2192" s="2">
        <f t="shared" si="266"/>
        <v>5.0580685617987635</v>
      </c>
      <c r="K2192" s="2">
        <f t="shared" si="268"/>
        <v>4.9907033936290794</v>
      </c>
    </row>
    <row r="2193" spans="1:11" ht="13.5" x14ac:dyDescent="0.25">
      <c r="A2193" s="3">
        <f>TITRES_STAT!B2196</f>
        <v>45198</v>
      </c>
      <c r="B2193" s="6">
        <f>TITRES_STAT!D2196</f>
        <v>4.9637000000000002</v>
      </c>
      <c r="C2193" s="2">
        <f t="shared" si="269"/>
        <v>8.6000000000003851E-3</v>
      </c>
      <c r="D2193" s="2">
        <f t="shared" si="270"/>
        <v>4.9619800000000005</v>
      </c>
      <c r="E2193" s="2">
        <f t="shared" si="272"/>
        <v>4.9714000000000009</v>
      </c>
      <c r="F2193" s="2">
        <f t="shared" si="265"/>
        <v>5.0856400000000015</v>
      </c>
      <c r="G2193" s="2">
        <f t="shared" si="267"/>
        <v>5.1614679999999984</v>
      </c>
      <c r="H2193" s="2">
        <f t="shared" si="271"/>
        <v>4.2218254999999996</v>
      </c>
      <c r="I2193" s="2">
        <f t="array" ref="I2193">SUMPRODUCT(B2177:B2196, (ROW(B2177:B2196)-ROW(B2177)+1)) / (20*21/2)</f>
        <v>4.9858609523809534</v>
      </c>
      <c r="J2193" s="2">
        <f t="shared" si="266"/>
        <v>5.0490810797226908</v>
      </c>
      <c r="K2193" s="2">
        <f t="shared" si="268"/>
        <v>4.9896444370161745</v>
      </c>
    </row>
    <row r="2194" spans="1:11" ht="13.5" x14ac:dyDescent="0.25">
      <c r="A2194" s="3">
        <f>TITRES_STAT!B2197</f>
        <v>45201</v>
      </c>
      <c r="B2194" s="6">
        <f>TITRES_STAT!D2197</f>
        <v>4.9637000000000002</v>
      </c>
      <c r="C2194" s="2">
        <f t="shared" si="269"/>
        <v>0</v>
      </c>
      <c r="D2194" s="2">
        <f t="shared" si="270"/>
        <v>4.9619799999999996</v>
      </c>
      <c r="E2194" s="2">
        <f t="shared" si="272"/>
        <v>4.9628400000000008</v>
      </c>
      <c r="F2194" s="2">
        <f t="shared" si="265"/>
        <v>5.0676700000000015</v>
      </c>
      <c r="G2194" s="2">
        <f t="shared" si="267"/>
        <v>5.1780239999999988</v>
      </c>
      <c r="H2194" s="2">
        <f t="shared" si="271"/>
        <v>4.2278105000000004</v>
      </c>
      <c r="I2194" s="2">
        <f t="array" ref="I2194">SUMPRODUCT(B2178:B2197, (ROW(B2178:B2197)-ROW(B2178)+1)) / (20*21/2)</f>
        <v>4.9776314285714287</v>
      </c>
      <c r="J2194" s="2">
        <f t="shared" si="266"/>
        <v>5.0409495483205298</v>
      </c>
      <c r="K2194" s="2">
        <f t="shared" si="268"/>
        <v>4.9886270081135793</v>
      </c>
    </row>
    <row r="2195" spans="1:11" ht="13.5" x14ac:dyDescent="0.25">
      <c r="A2195" s="3">
        <f>TITRES_STAT!B2198</f>
        <v>45202</v>
      </c>
      <c r="B2195" s="6">
        <f>TITRES_STAT!D2198</f>
        <v>4.9637000000000002</v>
      </c>
      <c r="C2195" s="2">
        <f t="shared" si="269"/>
        <v>0</v>
      </c>
      <c r="D2195" s="2">
        <f t="shared" si="270"/>
        <v>4.9619799999999996</v>
      </c>
      <c r="E2195" s="2">
        <f t="shared" si="272"/>
        <v>4.9628400000000008</v>
      </c>
      <c r="F2195" s="2">
        <f t="shared" si="265"/>
        <v>5.050555000000001</v>
      </c>
      <c r="G2195" s="2">
        <f t="shared" si="267"/>
        <v>5.1917719999999985</v>
      </c>
      <c r="H2195" s="2">
        <f t="shared" si="271"/>
        <v>4.2334265000000002</v>
      </c>
      <c r="I2195" s="2">
        <f t="array" ref="I2195">SUMPRODUCT(B2179:B2198, (ROW(B2179:B2198)-ROW(B2179)+1)) / (20*21/2)</f>
        <v>4.9701719047619051</v>
      </c>
      <c r="J2195" s="2">
        <f t="shared" si="266"/>
        <v>5.033592448480479</v>
      </c>
      <c r="K2195" s="2">
        <f t="shared" si="268"/>
        <v>4.9876494783836351</v>
      </c>
    </row>
    <row r="2196" spans="1:11" ht="13.5" x14ac:dyDescent="0.25">
      <c r="A2196" s="3">
        <f>TITRES_STAT!B2199</f>
        <v>45203</v>
      </c>
      <c r="B2196" s="6">
        <f>TITRES_STAT!D2199</f>
        <v>4.9550999999999998</v>
      </c>
      <c r="C2196" s="2">
        <f t="shared" si="269"/>
        <v>-8.6000000000003851E-3</v>
      </c>
      <c r="D2196" s="2">
        <f t="shared" si="270"/>
        <v>4.9602599999999999</v>
      </c>
      <c r="E2196" s="2">
        <f t="shared" si="272"/>
        <v>4.9619800000000014</v>
      </c>
      <c r="F2196" s="2">
        <f t="shared" ref="F2196:F2259" si="273">AVERAGE(B2177:B2196)</f>
        <v>5.0330100000000018</v>
      </c>
      <c r="G2196" s="2">
        <f t="shared" si="267"/>
        <v>5.2003259999999978</v>
      </c>
      <c r="H2196" s="2">
        <f t="shared" si="271"/>
        <v>4.2388149999999998</v>
      </c>
      <c r="I2196" s="2">
        <f t="array" ref="I2196">SUMPRODUCT(B2180:B2199, (ROW(B2180:B2199)-ROW(B2180)+1)) / (20*21/2)</f>
        <v>4.9640571428571443</v>
      </c>
      <c r="J2196" s="2">
        <f t="shared" si="266"/>
        <v>5.0261169771966241</v>
      </c>
      <c r="K2196" s="2">
        <f t="shared" si="268"/>
        <v>4.9863730282509433</v>
      </c>
    </row>
    <row r="2197" spans="1:11" ht="13.5" x14ac:dyDescent="0.25">
      <c r="A2197" s="3">
        <f>TITRES_STAT!B2200</f>
        <v>45204</v>
      </c>
      <c r="B2197" s="6">
        <f>TITRES_STAT!D2200</f>
        <v>4.9466000000000001</v>
      </c>
      <c r="C2197" s="2">
        <f t="shared" si="269"/>
        <v>-8.49999999999973E-3</v>
      </c>
      <c r="D2197" s="2">
        <f t="shared" si="270"/>
        <v>4.9585600000000003</v>
      </c>
      <c r="E2197" s="2">
        <f t="shared" si="272"/>
        <v>4.9602699999999995</v>
      </c>
      <c r="F2197" s="2">
        <f t="shared" si="273"/>
        <v>5.016325000000001</v>
      </c>
      <c r="G2197" s="2">
        <f t="shared" si="267"/>
        <v>5.2033919999999974</v>
      </c>
      <c r="H2197" s="2">
        <f t="shared" si="271"/>
        <v>4.2441609999999992</v>
      </c>
      <c r="I2197" s="2">
        <f t="array" ref="I2197">SUMPRODUCT(B2181:B2200, (ROW(B2181:B2200)-ROW(B2181)+1)) / (20*21/2)</f>
        <v>4.9590428571428573</v>
      </c>
      <c r="J2197" s="2">
        <f t="shared" ref="J2197:J2260" si="274">$J$4*B2197+J2196*(1-$J$4)</f>
        <v>5.0185439317493268</v>
      </c>
      <c r="K2197" s="2">
        <f t="shared" si="268"/>
        <v>4.9848133016528671</v>
      </c>
    </row>
    <row r="2198" spans="1:11" ht="13.5" x14ac:dyDescent="0.25">
      <c r="A2198" s="3">
        <f>TITRES_STAT!B2201</f>
        <v>45205</v>
      </c>
      <c r="B2198" s="6">
        <f>TITRES_STAT!D2201</f>
        <v>4.9379999999999997</v>
      </c>
      <c r="C2198" s="2">
        <f t="shared" si="269"/>
        <v>-8.6000000000003851E-3</v>
      </c>
      <c r="D2198" s="2">
        <f t="shared" si="270"/>
        <v>4.9534199999999995</v>
      </c>
      <c r="E2198" s="2">
        <f t="shared" si="272"/>
        <v>4.9577000000000009</v>
      </c>
      <c r="F2198" s="2">
        <f t="shared" si="273"/>
        <v>5.0022050000000018</v>
      </c>
      <c r="G2198" s="2">
        <f t="shared" si="267"/>
        <v>5.2006739999999976</v>
      </c>
      <c r="H2198" s="2">
        <f t="shared" si="271"/>
        <v>4.2494639999999997</v>
      </c>
      <c r="I2198" s="2">
        <f t="array" ref="I2198">SUMPRODUCT(B2182:B2201, (ROW(B2182:B2201)-ROW(B2182)+1)) / (20*21/2)</f>
        <v>4.9532966666666667</v>
      </c>
      <c r="J2198" s="2">
        <f t="shared" si="274"/>
        <v>5.0108730811065341</v>
      </c>
      <c r="K2198" s="2">
        <f t="shared" si="268"/>
        <v>4.9829774859017748</v>
      </c>
    </row>
    <row r="2199" spans="1:11" ht="13.5" x14ac:dyDescent="0.25">
      <c r="A2199" s="3">
        <f>TITRES_STAT!B2202</f>
        <v>45208</v>
      </c>
      <c r="B2199" s="6">
        <f>TITRES_STAT!D2202</f>
        <v>4.9379999999999997</v>
      </c>
      <c r="C2199" s="2">
        <f t="shared" si="269"/>
        <v>0</v>
      </c>
      <c r="D2199" s="2">
        <f t="shared" si="270"/>
        <v>4.9482799999999996</v>
      </c>
      <c r="E2199" s="2">
        <f t="shared" si="272"/>
        <v>4.9551299999999996</v>
      </c>
      <c r="F2199" s="2">
        <f t="shared" si="273"/>
        <v>4.9906500000000014</v>
      </c>
      <c r="G2199" s="2">
        <f t="shared" si="267"/>
        <v>5.1918999999999969</v>
      </c>
      <c r="H2199" s="2">
        <f t="shared" si="271"/>
        <v>4.2549884999999996</v>
      </c>
      <c r="I2199" s="2">
        <f t="array" ref="I2199">SUMPRODUCT(B2183:B2202, (ROW(B2183:B2202)-ROW(B2183)+1)) / (20*21/2)</f>
        <v>4.9444523809523808</v>
      </c>
      <c r="J2199" s="2">
        <f t="shared" si="274"/>
        <v>5.003932787667817</v>
      </c>
      <c r="K2199" s="2">
        <f t="shared" si="268"/>
        <v>4.981213662925235</v>
      </c>
    </row>
    <row r="2200" spans="1:11" ht="13.5" x14ac:dyDescent="0.25">
      <c r="A2200" s="3">
        <f>TITRES_STAT!B2203</f>
        <v>45209</v>
      </c>
      <c r="B2200" s="6">
        <f>TITRES_STAT!D2203</f>
        <v>4.9379999999999997</v>
      </c>
      <c r="C2200" s="2">
        <f t="shared" si="269"/>
        <v>0</v>
      </c>
      <c r="D2200" s="2">
        <f t="shared" si="270"/>
        <v>4.9431399999999996</v>
      </c>
      <c r="E2200" s="2">
        <f t="shared" si="272"/>
        <v>4.952560000000001</v>
      </c>
      <c r="F2200" s="2">
        <f t="shared" si="273"/>
        <v>4.9812350000000016</v>
      </c>
      <c r="G2200" s="2">
        <f t="shared" si="267"/>
        <v>5.1816479999999965</v>
      </c>
      <c r="H2200" s="2">
        <f t="shared" si="271"/>
        <v>4.2605129999999996</v>
      </c>
      <c r="I2200" s="2">
        <f t="array" ref="I2200">SUMPRODUCT(B2184:B2203, (ROW(B2184:B2203)-ROW(B2184)+1)) / (20*21/2)</f>
        <v>4.935807619047619</v>
      </c>
      <c r="J2200" s="2">
        <f t="shared" si="274"/>
        <v>4.9976534745565964</v>
      </c>
      <c r="K2200" s="2">
        <f t="shared" si="268"/>
        <v>4.9795190094771868</v>
      </c>
    </row>
    <row r="2201" spans="1:11" ht="13.5" x14ac:dyDescent="0.25">
      <c r="A2201" s="3">
        <f>TITRES_STAT!B2204</f>
        <v>45210</v>
      </c>
      <c r="B2201" s="6">
        <f>TITRES_STAT!D2204</f>
        <v>4.9208999999999996</v>
      </c>
      <c r="C2201" s="2">
        <f t="shared" si="269"/>
        <v>-1.7100000000000115E-2</v>
      </c>
      <c r="D2201" s="2">
        <f t="shared" si="270"/>
        <v>4.9362999999999992</v>
      </c>
      <c r="E2201" s="2">
        <f t="shared" si="272"/>
        <v>4.9482799999999996</v>
      </c>
      <c r="F2201" s="2">
        <f t="shared" si="273"/>
        <v>4.9709650000000014</v>
      </c>
      <c r="G2201" s="2">
        <f t="shared" si="267"/>
        <v>5.1720879999999951</v>
      </c>
      <c r="H2201" s="2">
        <f t="shared" si="271"/>
        <v>4.2666535000000003</v>
      </c>
      <c r="I2201" s="2">
        <f t="array" ref="I2201">SUMPRODUCT(B2185:B2204, (ROW(B2185:B2204)-ROW(B2185)+1)) / (20*21/2)</f>
        <v>4.9288380952380955</v>
      </c>
      <c r="J2201" s="2">
        <f t="shared" si="274"/>
        <v>4.9903436198369198</v>
      </c>
      <c r="K2201" s="2">
        <f t="shared" si="268"/>
        <v>4.9772202247918065</v>
      </c>
    </row>
    <row r="2202" spans="1:11" ht="13.5" x14ac:dyDescent="0.25">
      <c r="A2202" s="3">
        <f>TITRES_STAT!B2205</f>
        <v>45211</v>
      </c>
      <c r="B2202" s="6">
        <f>TITRES_STAT!D2205</f>
        <v>4.8780999999999999</v>
      </c>
      <c r="C2202" s="2">
        <f t="shared" si="269"/>
        <v>-4.2799999999999727E-2</v>
      </c>
      <c r="D2202" s="2">
        <f t="shared" si="270"/>
        <v>4.9226000000000001</v>
      </c>
      <c r="E2202" s="2">
        <f t="shared" si="272"/>
        <v>4.9405800000000015</v>
      </c>
      <c r="F2202" s="2">
        <f t="shared" si="273"/>
        <v>4.9602700000000013</v>
      </c>
      <c r="G2202" s="2">
        <f t="shared" si="267"/>
        <v>5.1616719999999949</v>
      </c>
      <c r="H2202" s="2">
        <f t="shared" si="271"/>
        <v>4.272210499999999</v>
      </c>
      <c r="I2202" s="2">
        <f t="array" ref="I2202">SUMPRODUCT(B2186:B2205, (ROW(B2186:B2205)-ROW(B2186)+1)) / (20*21/2)</f>
        <v>4.9226838095238099</v>
      </c>
      <c r="J2202" s="2">
        <f t="shared" si="274"/>
        <v>4.9796537512810231</v>
      </c>
      <c r="K2202" s="2">
        <f t="shared" si="268"/>
        <v>4.9733331571529122</v>
      </c>
    </row>
    <row r="2203" spans="1:11" ht="13.5" x14ac:dyDescent="0.25">
      <c r="A2203" s="3">
        <f>TITRES_STAT!B2206</f>
        <v>45212</v>
      </c>
      <c r="B2203" s="6">
        <f>TITRES_STAT!D2206</f>
        <v>4.8695000000000004</v>
      </c>
      <c r="C2203" s="2">
        <f t="shared" si="269"/>
        <v>-8.5999999999994969E-3</v>
      </c>
      <c r="D2203" s="2">
        <f t="shared" si="270"/>
        <v>4.9089</v>
      </c>
      <c r="E2203" s="2">
        <f t="shared" si="272"/>
        <v>4.9311600000000002</v>
      </c>
      <c r="F2203" s="2">
        <f t="shared" si="273"/>
        <v>4.9512800000000015</v>
      </c>
      <c r="G2203" s="2">
        <f t="shared" si="267"/>
        <v>5.1518239999999942</v>
      </c>
      <c r="H2203" s="2">
        <f t="shared" si="271"/>
        <v>4.2777244999999997</v>
      </c>
      <c r="I2203" s="2">
        <f t="array" ref="I2203">SUMPRODUCT(B2187:B2206, (ROW(B2187:B2206)-ROW(B2187)+1)) / (20*21/2)</f>
        <v>4.9169371428571429</v>
      </c>
      <c r="J2203" s="2">
        <f t="shared" si="274"/>
        <v>4.9691629178256873</v>
      </c>
      <c r="K2203" s="2">
        <f t="shared" si="268"/>
        <v>4.969261268637112</v>
      </c>
    </row>
    <row r="2204" spans="1:11" ht="13.5" x14ac:dyDescent="0.25">
      <c r="A2204" s="3">
        <f>TITRES_STAT!B2207</f>
        <v>45215</v>
      </c>
      <c r="B2204" s="6">
        <f>TITRES_STAT!D2207</f>
        <v>4.8780999999999999</v>
      </c>
      <c r="C2204" s="2">
        <f t="shared" si="269"/>
        <v>8.5999999999994969E-3</v>
      </c>
      <c r="D2204" s="2">
        <f t="shared" si="270"/>
        <v>4.8969199999999997</v>
      </c>
      <c r="E2204" s="2">
        <f t="shared" si="272"/>
        <v>4.9226000000000001</v>
      </c>
      <c r="F2204" s="2">
        <f t="shared" si="273"/>
        <v>4.9427200000000013</v>
      </c>
      <c r="G2204" s="2">
        <f t="shared" si="267"/>
        <v>5.1428859999999954</v>
      </c>
      <c r="H2204" s="2">
        <f t="shared" si="271"/>
        <v>4.2836509999999999</v>
      </c>
      <c r="I2204" s="2">
        <f t="array" ref="I2204">SUMPRODUCT(B2188:B2207, (ROW(B2188:B2207)-ROW(B2188)+1)) / (20*21/2)</f>
        <v>4.9034457142857137</v>
      </c>
      <c r="J2204" s="2">
        <f t="shared" si="274"/>
        <v>4.9604902589851463</v>
      </c>
      <c r="K2204" s="2">
        <f t="shared" si="268"/>
        <v>4.9656863169258534</v>
      </c>
    </row>
    <row r="2205" spans="1:11" ht="13.5" x14ac:dyDescent="0.25">
      <c r="A2205" s="3">
        <f>TITRES_STAT!B2208</f>
        <v>45216</v>
      </c>
      <c r="B2205" s="6">
        <f>TITRES_STAT!D2208</f>
        <v>4.8780999999999999</v>
      </c>
      <c r="C2205" s="2">
        <f t="shared" si="269"/>
        <v>0</v>
      </c>
      <c r="D2205" s="2">
        <f t="shared" si="270"/>
        <v>4.8849399999999994</v>
      </c>
      <c r="E2205" s="2">
        <f t="shared" si="272"/>
        <v>4.91404</v>
      </c>
      <c r="F2205" s="2">
        <f t="shared" si="273"/>
        <v>4.9384400000000017</v>
      </c>
      <c r="G2205" s="2">
        <f t="shared" si="267"/>
        <v>5.1333559999999947</v>
      </c>
      <c r="H2205" s="2">
        <f t="shared" si="271"/>
        <v>4.2892450000000002</v>
      </c>
      <c r="I2205" s="2">
        <f t="array" ref="I2205">SUMPRODUCT(B2189:B2208, (ROW(B2189:B2208)-ROW(B2189)+1)) / (20*21/2)</f>
        <v>4.8907695238095226</v>
      </c>
      <c r="J2205" s="2">
        <f t="shared" si="274"/>
        <v>4.9526435676532277</v>
      </c>
      <c r="K2205" s="2">
        <f t="shared" si="268"/>
        <v>4.9622515593993493</v>
      </c>
    </row>
    <row r="2206" spans="1:11" ht="13.5" x14ac:dyDescent="0.25">
      <c r="A2206" s="3">
        <f>TITRES_STAT!B2209</f>
        <v>45217</v>
      </c>
      <c r="B2206" s="6">
        <f>TITRES_STAT!D2209</f>
        <v>4.8780999999999999</v>
      </c>
      <c r="C2206" s="2">
        <f t="shared" si="269"/>
        <v>0</v>
      </c>
      <c r="D2206" s="2">
        <f t="shared" si="270"/>
        <v>4.8763799999999993</v>
      </c>
      <c r="E2206" s="2">
        <f t="shared" si="272"/>
        <v>4.9063400000000001</v>
      </c>
      <c r="F2206" s="2">
        <f t="shared" si="273"/>
        <v>4.9341600000000021</v>
      </c>
      <c r="G2206" s="2">
        <f t="shared" si="267"/>
        <v>5.1216119999999945</v>
      </c>
      <c r="H2206" s="2">
        <f t="shared" si="271"/>
        <v>4.2944700000000005</v>
      </c>
      <c r="I2206" s="2">
        <f t="array" ref="I2206">SUMPRODUCT(B2190:B2209, (ROW(B2190:B2209)-ROW(B2190)+1)) / (20*21/2)</f>
        <v>4.8789085714285712</v>
      </c>
      <c r="J2206" s="2">
        <f t="shared" si="274"/>
        <v>4.9455441802576825</v>
      </c>
      <c r="K2206" s="2">
        <f t="shared" si="268"/>
        <v>4.9589514982464342</v>
      </c>
    </row>
    <row r="2207" spans="1:11" ht="13.5" x14ac:dyDescent="0.25">
      <c r="A2207" s="3">
        <f>TITRES_STAT!B2210</f>
        <v>45218</v>
      </c>
      <c r="B2207" s="6">
        <f>TITRES_STAT!D2210</f>
        <v>4.7925000000000004</v>
      </c>
      <c r="C2207" s="2">
        <f t="shared" si="269"/>
        <v>-8.5599999999999454E-2</v>
      </c>
      <c r="D2207" s="2">
        <f t="shared" si="270"/>
        <v>4.8592599999999999</v>
      </c>
      <c r="E2207" s="2">
        <f t="shared" si="272"/>
        <v>4.8909300000000018</v>
      </c>
      <c r="F2207" s="2">
        <f t="shared" si="273"/>
        <v>4.9256000000000011</v>
      </c>
      <c r="G2207" s="2">
        <f t="shared" si="267"/>
        <v>5.1068259999999945</v>
      </c>
      <c r="H2207" s="2">
        <f t="shared" si="271"/>
        <v>4.2994145000000001</v>
      </c>
      <c r="I2207" s="2">
        <f t="array" ref="I2207">SUMPRODUCT(B2191:B2210, (ROW(B2191:B2210)-ROW(B2191)+1)) / (20*21/2)</f>
        <v>4.8678628571428568</v>
      </c>
      <c r="J2207" s="2">
        <f t="shared" si="274"/>
        <v>4.9309685440426652</v>
      </c>
      <c r="K2207" s="2">
        <f t="shared" si="268"/>
        <v>4.9524239885112795</v>
      </c>
    </row>
    <row r="2208" spans="1:11" ht="13.5" x14ac:dyDescent="0.25">
      <c r="A2208" s="3">
        <f>TITRES_STAT!B2211</f>
        <v>45219</v>
      </c>
      <c r="B2208" s="6">
        <f>TITRES_STAT!D2211</f>
        <v>4.7925000000000004</v>
      </c>
      <c r="C2208" s="2">
        <f t="shared" si="269"/>
        <v>0</v>
      </c>
      <c r="D2208" s="2">
        <f t="shared" si="270"/>
        <v>4.8438600000000003</v>
      </c>
      <c r="E2208" s="2">
        <f t="shared" si="272"/>
        <v>4.8763800000000002</v>
      </c>
      <c r="F2208" s="2">
        <f t="shared" si="273"/>
        <v>4.9170400000000019</v>
      </c>
      <c r="G2208" s="2">
        <f t="shared" si="267"/>
        <v>5.093369999999994</v>
      </c>
      <c r="H2208" s="2">
        <f t="shared" si="271"/>
        <v>4.3046915000000006</v>
      </c>
      <c r="I2208" s="2">
        <f t="array" ref="I2208">SUMPRODUCT(B2192:B2211, (ROW(B2192:B2211)-ROW(B2192)+1)) / (20*21/2)</f>
        <v>4.8576323809523805</v>
      </c>
      <c r="J2208" s="2">
        <f t="shared" si="274"/>
        <v>4.9177810636576496</v>
      </c>
      <c r="K2208" s="2">
        <f t="shared" si="268"/>
        <v>4.9461524595500528</v>
      </c>
    </row>
    <row r="2209" spans="1:11" ht="13.5" x14ac:dyDescent="0.25">
      <c r="A2209" s="3">
        <f>TITRES_STAT!B2212</f>
        <v>45222</v>
      </c>
      <c r="B2209" s="6">
        <f>TITRES_STAT!D2212</f>
        <v>4.7925000000000004</v>
      </c>
      <c r="C2209" s="2">
        <f t="shared" si="269"/>
        <v>0</v>
      </c>
      <c r="D2209" s="2">
        <f t="shared" si="270"/>
        <v>4.82674</v>
      </c>
      <c r="E2209" s="2">
        <f t="shared" si="272"/>
        <v>4.8618300000000003</v>
      </c>
      <c r="F2209" s="2">
        <f t="shared" si="273"/>
        <v>4.9084800000000017</v>
      </c>
      <c r="G2209" s="2">
        <f t="shared" si="267"/>
        <v>5.0799139999999934</v>
      </c>
      <c r="H2209" s="2">
        <f t="shared" si="271"/>
        <v>4.310264000000001</v>
      </c>
      <c r="I2209" s="2">
        <f t="array" ref="I2209">SUMPRODUCT(B2193:B2212, (ROW(B2193:B2212)-ROW(B2193)+1)) / (20*21/2)</f>
        <v>4.848217142857143</v>
      </c>
      <c r="J2209" s="2">
        <f t="shared" si="274"/>
        <v>4.905849533785493</v>
      </c>
      <c r="K2209" s="2">
        <f t="shared" si="268"/>
        <v>4.9401268729010308</v>
      </c>
    </row>
    <row r="2210" spans="1:11" ht="13.5" x14ac:dyDescent="0.25">
      <c r="A2210" s="3">
        <f>TITRES_STAT!B2213</f>
        <v>45223</v>
      </c>
      <c r="B2210" s="6">
        <f>TITRES_STAT!D2213</f>
        <v>4.7925000000000004</v>
      </c>
      <c r="C2210" s="2">
        <f t="shared" si="269"/>
        <v>0</v>
      </c>
      <c r="D2210" s="2">
        <f t="shared" si="270"/>
        <v>4.8096200000000007</v>
      </c>
      <c r="E2210" s="2">
        <f t="shared" si="272"/>
        <v>4.8472800000000005</v>
      </c>
      <c r="F2210" s="2">
        <f t="shared" si="273"/>
        <v>4.8999200000000025</v>
      </c>
      <c r="G2210" s="2">
        <f t="shared" si="267"/>
        <v>5.0671959999999938</v>
      </c>
      <c r="H2210" s="2">
        <f t="shared" si="271"/>
        <v>4.3158365000000005</v>
      </c>
      <c r="I2210" s="2">
        <f t="array" ref="I2210">SUMPRODUCT(B2194:B2213, (ROW(B2194:B2213)-ROW(B2194)+1)) / (20*21/2)</f>
        <v>4.8526142857142851</v>
      </c>
      <c r="J2210" s="2">
        <f t="shared" si="274"/>
        <v>4.8950543400916366</v>
      </c>
      <c r="K2210" s="2">
        <f t="shared" si="268"/>
        <v>4.9343375837676566</v>
      </c>
    </row>
    <row r="2211" spans="1:11" ht="13.5" x14ac:dyDescent="0.25">
      <c r="A2211" s="3">
        <f>TITRES_STAT!B2214</f>
        <v>45224</v>
      </c>
      <c r="B2211" s="6">
        <f>TITRES_STAT!D2214</f>
        <v>4.7925000000000004</v>
      </c>
      <c r="C2211" s="2">
        <f t="shared" si="269"/>
        <v>0</v>
      </c>
      <c r="D2211" s="2">
        <f t="shared" si="270"/>
        <v>4.7925000000000004</v>
      </c>
      <c r="E2211" s="2">
        <f t="shared" si="272"/>
        <v>4.8344400000000007</v>
      </c>
      <c r="F2211" s="2">
        <f t="shared" si="273"/>
        <v>4.8913600000000015</v>
      </c>
      <c r="G2211" s="2">
        <f t="shared" si="267"/>
        <v>5.0552159999999944</v>
      </c>
      <c r="H2211" s="2">
        <f t="shared" si="271"/>
        <v>4.3210025000000005</v>
      </c>
      <c r="I2211" s="2">
        <f t="array" ref="I2211">SUMPRODUCT(B2195:B2214, (ROW(B2195:B2214)-ROW(B2195)+1)) / (20*21/2)</f>
        <v>4.8571747619047612</v>
      </c>
      <c r="J2211" s="2">
        <f t="shared" si="274"/>
        <v>4.8852872600829098</v>
      </c>
      <c r="K2211" s="2">
        <f t="shared" si="268"/>
        <v>4.9287753255806894</v>
      </c>
    </row>
    <row r="2212" spans="1:11" ht="13.5" x14ac:dyDescent="0.25">
      <c r="A2212" s="3">
        <f>TITRES_STAT!B2215</f>
        <v>45225</v>
      </c>
      <c r="B2212" s="6">
        <f>TITRES_STAT!D2215</f>
        <v>4.7925000000000004</v>
      </c>
      <c r="C2212" s="2">
        <f t="shared" si="269"/>
        <v>0</v>
      </c>
      <c r="D2212" s="2">
        <f t="shared" si="270"/>
        <v>4.7925000000000004</v>
      </c>
      <c r="E2212" s="2">
        <f t="shared" si="272"/>
        <v>4.8258800000000006</v>
      </c>
      <c r="F2212" s="2">
        <f t="shared" si="273"/>
        <v>4.8832300000000028</v>
      </c>
      <c r="G2212" s="2">
        <f t="shared" si="267"/>
        <v>5.0432359999999941</v>
      </c>
      <c r="H2212" s="2">
        <f t="shared" si="271"/>
        <v>4.3265380000000002</v>
      </c>
      <c r="I2212" s="2">
        <f t="array" ref="I2212">SUMPRODUCT(B2196:B2215, (ROW(B2196:B2215)-ROW(B2196)+1)) / (20*21/2)</f>
        <v>4.8537557142857146</v>
      </c>
      <c r="J2212" s="2">
        <f t="shared" si="274"/>
        <v>4.8764503781702526</v>
      </c>
      <c r="K2212" s="2">
        <f t="shared" si="268"/>
        <v>4.9234311951657599</v>
      </c>
    </row>
    <row r="2213" spans="1:11" ht="13.5" x14ac:dyDescent="0.25">
      <c r="A2213" s="3">
        <f>TITRES_STAT!B2216</f>
        <v>45226</v>
      </c>
      <c r="B2213" s="6">
        <f>TITRES_STAT!D2216</f>
        <v>4.9294000000000002</v>
      </c>
      <c r="C2213" s="2">
        <f t="shared" si="269"/>
        <v>0.1368999999999998</v>
      </c>
      <c r="D2213" s="2">
        <f t="shared" si="270"/>
        <v>4.8198800000000004</v>
      </c>
      <c r="E2213" s="2">
        <f t="shared" si="272"/>
        <v>4.8318700000000003</v>
      </c>
      <c r="F2213" s="2">
        <f t="shared" si="273"/>
        <v>4.881515000000002</v>
      </c>
      <c r="G2213" s="2">
        <f t="shared" si="267"/>
        <v>5.034879999999994</v>
      </c>
      <c r="H2213" s="2">
        <f t="shared" si="271"/>
        <v>4.3327580000000001</v>
      </c>
      <c r="I2213" s="2">
        <f t="array" ref="I2213">SUMPRODUCT(B2197:B2216, (ROW(B2197:B2216)-ROW(B2197)+1)) / (20*21/2)</f>
        <v>4.8582404761904767</v>
      </c>
      <c r="J2213" s="2">
        <f t="shared" si="274"/>
        <v>4.8814931992968953</v>
      </c>
      <c r="K2213" s="2">
        <f t="shared" si="268"/>
        <v>4.9236652659435736</v>
      </c>
    </row>
    <row r="2214" spans="1:11" ht="13.5" x14ac:dyDescent="0.25">
      <c r="A2214" s="3">
        <f>TITRES_STAT!B2217</f>
        <v>45229</v>
      </c>
      <c r="B2214" s="6">
        <f>TITRES_STAT!D2217</f>
        <v>4.9294000000000002</v>
      </c>
      <c r="C2214" s="2">
        <f t="shared" si="269"/>
        <v>0</v>
      </c>
      <c r="D2214" s="2">
        <f t="shared" si="270"/>
        <v>4.8472600000000003</v>
      </c>
      <c r="E2214" s="2">
        <f t="shared" si="272"/>
        <v>4.8370000000000006</v>
      </c>
      <c r="F2214" s="2">
        <f t="shared" si="273"/>
        <v>4.8798000000000012</v>
      </c>
      <c r="G2214" s="2">
        <f t="shared" si="267"/>
        <v>5.026663999999994</v>
      </c>
      <c r="H2214" s="2">
        <f t="shared" si="271"/>
        <v>4.3387565000000006</v>
      </c>
      <c r="I2214" s="2">
        <f t="array" ref="I2214">SUMPRODUCT(B2198:B2217, (ROW(B2198:B2217)-ROW(B2198)+1)) / (20*21/2)</f>
        <v>4.8857071428571439</v>
      </c>
      <c r="J2214" s="2">
        <f t="shared" si="274"/>
        <v>4.8860557517448102</v>
      </c>
      <c r="K2214" s="2">
        <f t="shared" si="268"/>
        <v>4.9238901574751983</v>
      </c>
    </row>
    <row r="2215" spans="1:11" ht="13.5" x14ac:dyDescent="0.25">
      <c r="A2215" s="3">
        <f>TITRES_STAT!B2218</f>
        <v>45230</v>
      </c>
      <c r="B2215" s="6">
        <f>TITRES_STAT!D2218</f>
        <v>4.8438999999999997</v>
      </c>
      <c r="C2215" s="2">
        <f t="shared" si="269"/>
        <v>-8.5500000000000576E-2</v>
      </c>
      <c r="D2215" s="2">
        <f t="shared" si="270"/>
        <v>4.8575400000000002</v>
      </c>
      <c r="E2215" s="2">
        <f t="shared" si="272"/>
        <v>4.8335799999999995</v>
      </c>
      <c r="F2215" s="2">
        <f t="shared" si="273"/>
        <v>4.8738100000000015</v>
      </c>
      <c r="G2215" s="2">
        <f t="shared" si="267"/>
        <v>5.0167379999999948</v>
      </c>
      <c r="H2215" s="2">
        <f t="shared" si="271"/>
        <v>4.3442535000000007</v>
      </c>
      <c r="I2215" s="2">
        <f t="array" ref="I2215">SUMPRODUCT(B2199:B2218, (ROW(B2199:B2218)-ROW(B2199)+1)) / (20*21/2)</f>
        <v>4.912155238095238</v>
      </c>
      <c r="J2215" s="2">
        <f t="shared" si="274"/>
        <v>4.8820409182453037</v>
      </c>
      <c r="K2215" s="2">
        <f t="shared" si="268"/>
        <v>4.9207532885546028</v>
      </c>
    </row>
    <row r="2216" spans="1:11" ht="13.5" x14ac:dyDescent="0.25">
      <c r="A2216" s="3">
        <f>TITRES_STAT!B2219</f>
        <v>45231</v>
      </c>
      <c r="B2216" s="6">
        <f>TITRES_STAT!D2219</f>
        <v>4.9208999999999996</v>
      </c>
      <c r="C2216" s="2">
        <f t="shared" si="269"/>
        <v>7.6999999999999957E-2</v>
      </c>
      <c r="D2216" s="2">
        <f t="shared" si="270"/>
        <v>4.8832200000000006</v>
      </c>
      <c r="E2216" s="2">
        <f t="shared" si="272"/>
        <v>4.8378600000000009</v>
      </c>
      <c r="F2216" s="2">
        <f t="shared" si="273"/>
        <v>4.8721000000000014</v>
      </c>
      <c r="G2216" s="2">
        <f t="shared" si="267"/>
        <v>5.0098919999999945</v>
      </c>
      <c r="H2216" s="2">
        <f t="shared" si="271"/>
        <v>4.3501725000000002</v>
      </c>
      <c r="I2216" s="2">
        <f t="array" ref="I2216">SUMPRODUCT(B2200:B2219, (ROW(B2200:B2219)-ROW(B2200)+1)) / (20*21/2)</f>
        <v>4.9253152380952381</v>
      </c>
      <c r="J2216" s="2">
        <f t="shared" si="274"/>
        <v>4.8857417831743222</v>
      </c>
      <c r="K2216" s="2">
        <f t="shared" si="268"/>
        <v>4.9207590419446179</v>
      </c>
    </row>
    <row r="2217" spans="1:11" ht="13.5" x14ac:dyDescent="0.25">
      <c r="A2217" s="3">
        <f>TITRES_STAT!B2220</f>
        <v>45232</v>
      </c>
      <c r="B2217" s="6">
        <f>TITRES_STAT!D2220</f>
        <v>5.1604999999999999</v>
      </c>
      <c r="C2217" s="2">
        <f t="shared" si="269"/>
        <v>0.23960000000000026</v>
      </c>
      <c r="D2217" s="2">
        <f t="shared" si="270"/>
        <v>4.9568199999999996</v>
      </c>
      <c r="E2217" s="2">
        <f t="shared" si="272"/>
        <v>4.8746600000000004</v>
      </c>
      <c r="F2217" s="2">
        <f t="shared" si="273"/>
        <v>4.8827950000000024</v>
      </c>
      <c r="G2217" s="2">
        <f t="shared" si="267"/>
        <v>5.0121159999999954</v>
      </c>
      <c r="H2217" s="2">
        <f t="shared" si="271"/>
        <v>4.3575109999999997</v>
      </c>
      <c r="I2217" s="2">
        <f t="array" ref="I2217">SUMPRODUCT(B2201:B2220, (ROW(B2201:B2220)-ROW(B2201)+1)) / (20*21/2)</f>
        <v>4.9380271428571429</v>
      </c>
      <c r="J2217" s="2">
        <f t="shared" si="274"/>
        <v>4.911909232395816</v>
      </c>
      <c r="K2217" s="2">
        <f t="shared" si="268"/>
        <v>4.9301606481428681</v>
      </c>
    </row>
    <row r="2218" spans="1:11" ht="13.5" x14ac:dyDescent="0.25">
      <c r="A2218" s="3">
        <f>TITRES_STAT!B2221</f>
        <v>45233</v>
      </c>
      <c r="B2218" s="6">
        <f>TITRES_STAT!D2221</f>
        <v>5.1604999999999999</v>
      </c>
      <c r="C2218" s="2">
        <f t="shared" si="269"/>
        <v>0</v>
      </c>
      <c r="D2218" s="2">
        <f t="shared" si="270"/>
        <v>5.0030399999999995</v>
      </c>
      <c r="E2218" s="2">
        <f t="shared" si="272"/>
        <v>4.9114599999999999</v>
      </c>
      <c r="F2218" s="2">
        <f t="shared" si="273"/>
        <v>4.8939200000000014</v>
      </c>
      <c r="G2218" s="2">
        <f t="shared" si="267"/>
        <v>5.0141699999999956</v>
      </c>
      <c r="H2218" s="2">
        <f t="shared" si="271"/>
        <v>4.3646279999999988</v>
      </c>
      <c r="I2218" s="2">
        <f t="array" ref="I2218">SUMPRODUCT(B2202:B2221, (ROW(B2202:B2221)-ROW(B2202)+1)) / (20*21/2)</f>
        <v>4.9625195238095241</v>
      </c>
      <c r="J2218" s="2">
        <f t="shared" si="274"/>
        <v>4.9355845435962147</v>
      </c>
      <c r="K2218" s="2">
        <f t="shared" si="268"/>
        <v>4.9391935639019717</v>
      </c>
    </row>
    <row r="2219" spans="1:11" ht="13.5" x14ac:dyDescent="0.25">
      <c r="A2219" s="3">
        <f>TITRES_STAT!B2222</f>
        <v>45236</v>
      </c>
      <c r="B2219" s="6">
        <f>TITRES_STAT!D2222</f>
        <v>5.0320999999999998</v>
      </c>
      <c r="C2219" s="2">
        <f t="shared" si="269"/>
        <v>-0.12840000000000007</v>
      </c>
      <c r="D2219" s="2">
        <f t="shared" si="270"/>
        <v>5.0235799999999999</v>
      </c>
      <c r="E2219" s="2">
        <f t="shared" si="272"/>
        <v>4.9354200000000006</v>
      </c>
      <c r="F2219" s="2">
        <f t="shared" si="273"/>
        <v>4.8986250000000009</v>
      </c>
      <c r="G2219" s="2">
        <f t="shared" si="267"/>
        <v>5.0104039999999967</v>
      </c>
      <c r="H2219" s="2">
        <f t="shared" si="271"/>
        <v>4.3711399999999996</v>
      </c>
      <c r="I2219" s="2">
        <f t="array" ref="I2219">SUMPRODUCT(B2203:B2222, (ROW(B2203:B2222)-ROW(B2203)+1)) / (20*21/2)</f>
        <v>4.9899471428571438</v>
      </c>
      <c r="J2219" s="2">
        <f t="shared" si="274"/>
        <v>4.9447764918251469</v>
      </c>
      <c r="K2219" s="2">
        <f t="shared" si="268"/>
        <v>4.9428369535528756</v>
      </c>
    </row>
    <row r="2220" spans="1:11" ht="13.5" x14ac:dyDescent="0.25">
      <c r="A2220" s="3">
        <f>TITRES_STAT!B2223</f>
        <v>45237</v>
      </c>
      <c r="B2220" s="6">
        <f>TITRES_STAT!D2223</f>
        <v>5.0320999999999998</v>
      </c>
      <c r="C2220" s="2">
        <f t="shared" si="269"/>
        <v>0</v>
      </c>
      <c r="D2220" s="2">
        <f t="shared" si="270"/>
        <v>5.0612199999999996</v>
      </c>
      <c r="E2220" s="2">
        <f t="shared" si="272"/>
        <v>4.9593800000000003</v>
      </c>
      <c r="F2220" s="2">
        <f t="shared" si="273"/>
        <v>4.9033300000000013</v>
      </c>
      <c r="G2220" s="2">
        <f t="shared" si="267"/>
        <v>5.0059539999999974</v>
      </c>
      <c r="H2220" s="2">
        <f t="shared" si="271"/>
        <v>4.3779839999999988</v>
      </c>
      <c r="I2220" s="2">
        <f t="array" ref="I2220">SUMPRODUCT(B2204:B2223, (ROW(B2204:B2223)-ROW(B2204)+1)) / (20*21/2)</f>
        <v>5.0182738095238095</v>
      </c>
      <c r="J2220" s="2">
        <f t="shared" si="274"/>
        <v>4.9530930164132281</v>
      </c>
      <c r="K2220" s="2">
        <f t="shared" si="268"/>
        <v>4.946337465178253</v>
      </c>
    </row>
    <row r="2221" spans="1:11" ht="13.5" x14ac:dyDescent="0.25">
      <c r="A2221" s="3">
        <f>TITRES_STAT!B2224</f>
        <v>45238</v>
      </c>
      <c r="B2221" s="6">
        <f>TITRES_STAT!D2224</f>
        <v>5.1604999999999999</v>
      </c>
      <c r="C2221" s="2">
        <f t="shared" si="269"/>
        <v>0.12840000000000007</v>
      </c>
      <c r="D2221" s="2">
        <f t="shared" si="270"/>
        <v>5.1091399999999991</v>
      </c>
      <c r="E2221" s="2">
        <f t="shared" si="272"/>
        <v>4.9961800000000007</v>
      </c>
      <c r="F2221" s="2">
        <f t="shared" si="273"/>
        <v>4.9153100000000007</v>
      </c>
      <c r="G2221" s="2">
        <f t="shared" si="267"/>
        <v>5.0040719999999972</v>
      </c>
      <c r="H2221" s="2">
        <f t="shared" si="271"/>
        <v>4.3851009999999988</v>
      </c>
      <c r="I2221" s="2">
        <f t="array" ref="I2221">SUMPRODUCT(B2205:B2224, (ROW(B2205:B2224)-ROW(B2205)+1)) / (20*21/2)</f>
        <v>5.048145714285714</v>
      </c>
      <c r="J2221" s="2">
        <f t="shared" si="274"/>
        <v>4.9728460624691113</v>
      </c>
      <c r="K2221" s="2">
        <f t="shared" si="268"/>
        <v>4.954735995955577</v>
      </c>
    </row>
    <row r="2222" spans="1:11" ht="13.5" x14ac:dyDescent="0.25">
      <c r="A2222" s="3">
        <f>TITRES_STAT!B2225</f>
        <v>45239</v>
      </c>
      <c r="B2222" s="6">
        <f>TITRES_STAT!D2225</f>
        <v>5.2032999999999996</v>
      </c>
      <c r="C2222" s="2">
        <f t="shared" si="269"/>
        <v>4.2799999999999727E-2</v>
      </c>
      <c r="D2222" s="2">
        <f t="shared" si="270"/>
        <v>5.1176999999999992</v>
      </c>
      <c r="E2222" s="2">
        <f t="shared" si="272"/>
        <v>5.037259999999999</v>
      </c>
      <c r="F2222" s="2">
        <f t="shared" si="273"/>
        <v>4.9315699999999998</v>
      </c>
      <c r="G2222" s="2">
        <f t="shared" si="267"/>
        <v>5.0023599999999977</v>
      </c>
      <c r="H2222" s="2">
        <f t="shared" si="271"/>
        <v>4.3924319999999986</v>
      </c>
      <c r="I2222" s="2">
        <f t="array" ref="I2222">SUMPRODUCT(B2206:B2225, (ROW(B2206:B2225)-ROW(B2206)+1)) / (20*21/2)</f>
        <v>5.0770028571428565</v>
      </c>
      <c r="J2222" s="2">
        <f t="shared" si="274"/>
        <v>4.9947940565196722</v>
      </c>
      <c r="K2222" s="2">
        <f t="shared" si="268"/>
        <v>4.9644836039573192</v>
      </c>
    </row>
    <row r="2223" spans="1:11" ht="13.5" x14ac:dyDescent="0.25">
      <c r="A2223" s="3">
        <f>TITRES_STAT!B2226</f>
        <v>45240</v>
      </c>
      <c r="B2223" s="6">
        <f>TITRES_STAT!D2226</f>
        <v>5.2290000000000001</v>
      </c>
      <c r="C2223" s="2">
        <f t="shared" si="269"/>
        <v>2.57000000000005E-2</v>
      </c>
      <c r="D2223" s="2">
        <f t="shared" si="270"/>
        <v>5.1313999999999993</v>
      </c>
      <c r="E2223" s="2">
        <f t="shared" si="272"/>
        <v>5.0672199999999989</v>
      </c>
      <c r="F2223" s="2">
        <f t="shared" si="273"/>
        <v>4.9495449999999996</v>
      </c>
      <c r="G2223" s="2">
        <f t="shared" si="267"/>
        <v>5.0003059999999984</v>
      </c>
      <c r="H2223" s="2">
        <f t="shared" si="271"/>
        <v>4.3998174999999984</v>
      </c>
      <c r="I2223" s="2">
        <f t="array" ref="I2223">SUMPRODUCT(B2207:B2226, (ROW(B2207:B2226)-ROW(B2207)+1)) / (20*21/2)</f>
        <v>5.1031661904761911</v>
      </c>
      <c r="J2223" s="2">
        <f t="shared" si="274"/>
        <v>5.0170993844701801</v>
      </c>
      <c r="K2223" s="2">
        <f t="shared" si="268"/>
        <v>4.9748567959589938</v>
      </c>
    </row>
    <row r="2224" spans="1:11" ht="13.5" x14ac:dyDescent="0.25">
      <c r="A2224" s="3">
        <f>TITRES_STAT!B2227</f>
        <v>45243</v>
      </c>
      <c r="B2224" s="6">
        <f>TITRES_STAT!D2227</f>
        <v>5.2632000000000003</v>
      </c>
      <c r="C2224" s="2">
        <f t="shared" si="269"/>
        <v>3.420000000000023E-2</v>
      </c>
      <c r="D2224" s="2">
        <f t="shared" si="270"/>
        <v>5.1776199999999992</v>
      </c>
      <c r="E2224" s="2">
        <f t="shared" si="272"/>
        <v>5.1005999999999991</v>
      </c>
      <c r="F2224" s="2">
        <f t="shared" si="273"/>
        <v>4.9687999999999999</v>
      </c>
      <c r="G2224" s="2">
        <f t="shared" si="267"/>
        <v>4.9991079999999988</v>
      </c>
      <c r="H2224" s="2">
        <f t="shared" si="271"/>
        <v>4.4075954999999984</v>
      </c>
      <c r="I2224" s="2">
        <f t="array" ref="I2224">SUMPRODUCT(B2208:B2227, (ROW(B2208:B2227)-ROW(B2208)+1)) / (20*21/2)</f>
        <v>5.1560195238095234</v>
      </c>
      <c r="J2224" s="2">
        <f t="shared" si="274"/>
        <v>5.0405375383301632</v>
      </c>
      <c r="K2224" s="2">
        <f t="shared" si="268"/>
        <v>4.9861643725880533</v>
      </c>
    </row>
    <row r="2225" spans="1:11" ht="13.5" x14ac:dyDescent="0.25">
      <c r="A2225" s="3">
        <f>TITRES_STAT!B2228</f>
        <v>45244</v>
      </c>
      <c r="B2225" s="6">
        <f>TITRES_STAT!D2228</f>
        <v>5.2717999999999998</v>
      </c>
      <c r="C2225" s="2">
        <f t="shared" si="269"/>
        <v>8.5999999999994969E-3</v>
      </c>
      <c r="D2225" s="2">
        <f t="shared" si="270"/>
        <v>5.2255599999999998</v>
      </c>
      <c r="E2225" s="2">
        <f t="shared" si="272"/>
        <v>5.1433899999999992</v>
      </c>
      <c r="F2225" s="2">
        <f t="shared" si="273"/>
        <v>4.9884849999999989</v>
      </c>
      <c r="G2225" s="2">
        <f t="shared" si="267"/>
        <v>4.9984239999999991</v>
      </c>
      <c r="H2225" s="2">
        <f t="shared" si="271"/>
        <v>4.4154904999999989</v>
      </c>
      <c r="I2225" s="2">
        <f t="array" ref="I2225">SUMPRODUCT(B2209:B2228, (ROW(B2209:B2228)-ROW(B2209)+1)) / (20*21/2)</f>
        <v>5.2215100000000003</v>
      </c>
      <c r="J2225" s="2">
        <f t="shared" si="274"/>
        <v>5.062562534679671</v>
      </c>
      <c r="K2225" s="2">
        <f t="shared" si="268"/>
        <v>4.9973657697414628</v>
      </c>
    </row>
    <row r="2226" spans="1:11" ht="13.5" x14ac:dyDescent="0.25">
      <c r="A2226" s="3">
        <f>TITRES_STAT!B2229</f>
        <v>45245</v>
      </c>
      <c r="B2226" s="6">
        <f>TITRES_STAT!D2229</f>
        <v>5.2632000000000003</v>
      </c>
      <c r="C2226" s="2">
        <f t="shared" si="269"/>
        <v>-8.5999999999994969E-3</v>
      </c>
      <c r="D2226" s="2">
        <f t="shared" si="270"/>
        <v>5.2461000000000002</v>
      </c>
      <c r="E2226" s="2">
        <f t="shared" si="272"/>
        <v>5.1776199999999992</v>
      </c>
      <c r="F2226" s="2">
        <f t="shared" si="273"/>
        <v>5.0077400000000001</v>
      </c>
      <c r="G2226" s="2">
        <f t="shared" ref="G2226:G2289" si="275">AVERAGE(B2177:B2226)</f>
        <v>4.9975680000000002</v>
      </c>
      <c r="H2226" s="2">
        <f t="shared" si="271"/>
        <v>4.4230099999999988</v>
      </c>
      <c r="I2226" s="2">
        <f t="array" ref="I2226">SUMPRODUCT(B2210:B2229, (ROW(B2210:B2229)-ROW(B2210)+1)) / (20*21/2)</f>
        <v>5.2825176190476189</v>
      </c>
      <c r="J2226" s="2">
        <f t="shared" si="274"/>
        <v>5.0816708647101789</v>
      </c>
      <c r="K2226" s="2">
        <f t="shared" si="268"/>
        <v>5.0077906415163076</v>
      </c>
    </row>
    <row r="2227" spans="1:11" ht="13.5" x14ac:dyDescent="0.25">
      <c r="A2227" s="3">
        <f>TITRES_STAT!B2230</f>
        <v>45246</v>
      </c>
      <c r="B2227" s="6">
        <f>TITRES_STAT!D2230</f>
        <v>5.5627000000000004</v>
      </c>
      <c r="C2227" s="2">
        <f t="shared" si="269"/>
        <v>0.2995000000000001</v>
      </c>
      <c r="D2227" s="2">
        <f t="shared" si="270"/>
        <v>5.3179800000000004</v>
      </c>
      <c r="E2227" s="2">
        <f t="shared" si="272"/>
        <v>5.2178399999999989</v>
      </c>
      <c r="F2227" s="2">
        <f t="shared" si="273"/>
        <v>5.0462499999999997</v>
      </c>
      <c r="G2227" s="2">
        <f t="shared" si="275"/>
        <v>5.0032160000000001</v>
      </c>
      <c r="H2227" s="2">
        <f t="shared" si="271"/>
        <v>4.4323964999999985</v>
      </c>
      <c r="I2227" s="2">
        <f t="array" ref="I2227">SUMPRODUCT(B2211:B2230, (ROW(B2211:B2230)-ROW(B2211)+1)) / (20*21/2)</f>
        <v>5.3390423809523799</v>
      </c>
      <c r="J2227" s="2">
        <f t="shared" si="274"/>
        <v>5.1274831633092095</v>
      </c>
      <c r="K2227" s="2">
        <f t="shared" ref="K2227:K2290" si="276">$K$4*B2227+(1-$K$4)*K2226</f>
        <v>5.0295517928293938</v>
      </c>
    </row>
    <row r="2228" spans="1:11" ht="13.5" x14ac:dyDescent="0.25">
      <c r="A2228" s="3">
        <f>TITRES_STAT!B2231</f>
        <v>45247</v>
      </c>
      <c r="B2228" s="6">
        <f>TITRES_STAT!D2231</f>
        <v>5.7339000000000002</v>
      </c>
      <c r="C2228" s="2">
        <f t="shared" si="269"/>
        <v>0.1711999999999998</v>
      </c>
      <c r="D2228" s="2">
        <f t="shared" si="270"/>
        <v>5.4189600000000002</v>
      </c>
      <c r="E2228" s="2">
        <f t="shared" si="272"/>
        <v>5.2751799999999998</v>
      </c>
      <c r="F2228" s="2">
        <f t="shared" si="273"/>
        <v>5.0933200000000003</v>
      </c>
      <c r="G2228" s="2">
        <f t="shared" si="275"/>
        <v>5.0134860000000003</v>
      </c>
      <c r="H2228" s="2">
        <f t="shared" si="271"/>
        <v>4.4426389999999971</v>
      </c>
      <c r="I2228" s="2">
        <f t="array" ref="I2228">SUMPRODUCT(B2212:B2231, (ROW(B2212:B2231)-ROW(B2212)+1)) / (20*21/2)</f>
        <v>5.3910842857142853</v>
      </c>
      <c r="J2228" s="2">
        <f t="shared" si="274"/>
        <v>5.1852371477559522</v>
      </c>
      <c r="K2228" s="2">
        <f t="shared" si="276"/>
        <v>5.0571732911498097</v>
      </c>
    </row>
    <row r="2229" spans="1:11" ht="13.5" x14ac:dyDescent="0.25">
      <c r="A2229" s="3">
        <f>TITRES_STAT!B2232</f>
        <v>45250</v>
      </c>
      <c r="B2229" s="6">
        <f>TITRES_STAT!D2232</f>
        <v>5.7339000000000002</v>
      </c>
      <c r="C2229" s="2">
        <f t="shared" si="269"/>
        <v>0</v>
      </c>
      <c r="D2229" s="2">
        <f t="shared" si="270"/>
        <v>5.5130999999999997</v>
      </c>
      <c r="E2229" s="2">
        <f t="shared" si="272"/>
        <v>5.3453599999999994</v>
      </c>
      <c r="F2229" s="2">
        <f t="shared" si="273"/>
        <v>5.1403900000000009</v>
      </c>
      <c r="G2229" s="2">
        <f t="shared" si="275"/>
        <v>5.024782000000001</v>
      </c>
      <c r="H2229" s="2">
        <f t="shared" si="271"/>
        <v>4.4525489999999976</v>
      </c>
      <c r="I2229" s="2">
        <f t="array" ref="I2229">SUMPRODUCT(B2213:B2232, (ROW(B2213:B2232)-ROW(B2213)+1)) / (20*21/2)</f>
        <v>5.4386433333333333</v>
      </c>
      <c r="J2229" s="2">
        <f t="shared" si="274"/>
        <v>5.2374907527315759</v>
      </c>
      <c r="K2229" s="2">
        <f t="shared" si="276"/>
        <v>5.0837115934576609</v>
      </c>
    </row>
    <row r="2230" spans="1:11" ht="13.5" x14ac:dyDescent="0.25">
      <c r="A2230" s="3">
        <f>TITRES_STAT!B2233</f>
        <v>45251</v>
      </c>
      <c r="B2230" s="6">
        <f>TITRES_STAT!D2233</f>
        <v>5.7339000000000002</v>
      </c>
      <c r="C2230" s="2">
        <f t="shared" si="269"/>
        <v>0</v>
      </c>
      <c r="D2230" s="2">
        <f t="shared" si="270"/>
        <v>5.6055200000000003</v>
      </c>
      <c r="E2230" s="2">
        <f t="shared" si="272"/>
        <v>5.41554</v>
      </c>
      <c r="F2230" s="2">
        <f t="shared" si="273"/>
        <v>5.1874600000000006</v>
      </c>
      <c r="G2230" s="2">
        <f t="shared" si="275"/>
        <v>5.0369340000000014</v>
      </c>
      <c r="H2230" s="2">
        <f t="shared" si="271"/>
        <v>4.4623849999999976</v>
      </c>
      <c r="I2230" s="2">
        <f t="array" ref="I2230">SUMPRODUCT(B2214:B2233, (ROW(B2214:B2233)-ROW(B2214)+1)) / (20*21/2)</f>
        <v>5.4817195238095229</v>
      </c>
      <c r="J2230" s="2">
        <f t="shared" si="274"/>
        <v>5.2847678238999976</v>
      </c>
      <c r="K2230" s="2">
        <f t="shared" si="276"/>
        <v>5.1092091780279487</v>
      </c>
    </row>
    <row r="2231" spans="1:11" ht="13.5" x14ac:dyDescent="0.25">
      <c r="A2231" s="3">
        <f>TITRES_STAT!B2234</f>
        <v>45252</v>
      </c>
      <c r="B2231" s="6">
        <f>TITRES_STAT!D2234</f>
        <v>5.7339000000000002</v>
      </c>
      <c r="C2231" s="2">
        <f t="shared" si="269"/>
        <v>0</v>
      </c>
      <c r="D2231" s="2">
        <f t="shared" si="270"/>
        <v>5.6996599999999997</v>
      </c>
      <c r="E2231" s="2">
        <f t="shared" si="272"/>
        <v>5.4728799999999991</v>
      </c>
      <c r="F2231" s="2">
        <f t="shared" si="273"/>
        <v>5.2345300000000012</v>
      </c>
      <c r="G2231" s="2">
        <f t="shared" si="275"/>
        <v>5.0490860000000017</v>
      </c>
      <c r="H2231" s="2">
        <f t="shared" si="271"/>
        <v>4.472036499999998</v>
      </c>
      <c r="I2231" s="2">
        <f t="array" ref="I2231">SUMPRODUCT(B2215:B2234, (ROW(B2215:B2234)-ROW(B2215)+1)) / (20*21/2)</f>
        <v>5.528298095238096</v>
      </c>
      <c r="J2231" s="2">
        <f t="shared" si="274"/>
        <v>5.3275423168619032</v>
      </c>
      <c r="K2231" s="2">
        <f t="shared" si="276"/>
        <v>5.1337068573209708</v>
      </c>
    </row>
    <row r="2232" spans="1:11" ht="13.5" x14ac:dyDescent="0.25">
      <c r="A2232" s="3">
        <f>TITRES_STAT!B2235</f>
        <v>45253</v>
      </c>
      <c r="B2232" s="6">
        <f>TITRES_STAT!D2235</f>
        <v>5.7339000000000002</v>
      </c>
      <c r="C2232" s="2">
        <f t="shared" si="269"/>
        <v>0</v>
      </c>
      <c r="D2232" s="2">
        <f t="shared" si="270"/>
        <v>5.7339000000000002</v>
      </c>
      <c r="E2232" s="2">
        <f t="shared" si="272"/>
        <v>5.5259399999999994</v>
      </c>
      <c r="F2232" s="2">
        <f t="shared" si="273"/>
        <v>5.281600000000001</v>
      </c>
      <c r="G2232" s="2">
        <f t="shared" si="275"/>
        <v>5.0619240000000021</v>
      </c>
      <c r="H2232" s="2">
        <f t="shared" si="271"/>
        <v>4.4822419999999967</v>
      </c>
      <c r="I2232" s="2">
        <f t="array" ref="I2232">SUMPRODUCT(B2216:B2235, (ROW(B2216:B2235)-ROW(B2216)+1)) / (20*21/2)</f>
        <v>5.5788314285714291</v>
      </c>
      <c r="J2232" s="2">
        <f t="shared" si="274"/>
        <v>5.3662430485893413</v>
      </c>
      <c r="K2232" s="2">
        <f t="shared" si="276"/>
        <v>5.1572438433083843</v>
      </c>
    </row>
    <row r="2233" spans="1:11" ht="13.5" x14ac:dyDescent="0.25">
      <c r="A2233" s="3">
        <f>TITRES_STAT!B2236</f>
        <v>45254</v>
      </c>
      <c r="B2233" s="6">
        <f>TITRES_STAT!D2236</f>
        <v>5.7339000000000002</v>
      </c>
      <c r="C2233" s="2">
        <f t="shared" si="269"/>
        <v>0</v>
      </c>
      <c r="D2233" s="2">
        <f t="shared" si="270"/>
        <v>5.7339000000000002</v>
      </c>
      <c r="E2233" s="2">
        <f t="shared" si="272"/>
        <v>5.5764299999999993</v>
      </c>
      <c r="F2233" s="2">
        <f t="shared" si="273"/>
        <v>5.3218250000000014</v>
      </c>
      <c r="G2233" s="2">
        <f t="shared" si="275"/>
        <v>5.0756160000000019</v>
      </c>
      <c r="H2233" s="2">
        <f t="shared" si="271"/>
        <v>4.4924474999999973</v>
      </c>
      <c r="I2233" s="2">
        <f t="array" ref="I2233">SUMPRODUCT(B2217:B2236, (ROW(B2217:B2236)-ROW(B2217)+1)) / (20*21/2)</f>
        <v>5.6194666666666677</v>
      </c>
      <c r="J2233" s="2">
        <f t="shared" si="274"/>
        <v>5.4012579963427374</v>
      </c>
      <c r="K2233" s="2">
        <f t="shared" si="276"/>
        <v>5.1798578102374675</v>
      </c>
    </row>
    <row r="2234" spans="1:11" ht="13.5" x14ac:dyDescent="0.25">
      <c r="A2234" s="3">
        <f>TITRES_STAT!B2237</f>
        <v>45257</v>
      </c>
      <c r="B2234" s="6">
        <f>TITRES_STAT!D2237</f>
        <v>5.8109000000000002</v>
      </c>
      <c r="C2234" s="2">
        <f t="shared" si="269"/>
        <v>7.6999999999999957E-2</v>
      </c>
      <c r="D2234" s="2">
        <f t="shared" si="270"/>
        <v>5.7492999999999999</v>
      </c>
      <c r="E2234" s="2">
        <f t="shared" si="272"/>
        <v>5.6311999999999998</v>
      </c>
      <c r="F2234" s="2">
        <f t="shared" si="273"/>
        <v>5.3659000000000017</v>
      </c>
      <c r="G2234" s="2">
        <f t="shared" si="275"/>
        <v>5.0908480000000029</v>
      </c>
      <c r="H2234" s="2">
        <f t="shared" si="271"/>
        <v>4.5030009999999976</v>
      </c>
      <c r="I2234" s="2">
        <f t="array" ref="I2234">SUMPRODUCT(B2218:B2237, (ROW(B2218:B2237)-ROW(B2218)+1)) / (20*21/2)</f>
        <v>5.6557004761904768</v>
      </c>
      <c r="J2234" s="2">
        <f t="shared" si="274"/>
        <v>5.4402715205005716</v>
      </c>
      <c r="K2234" s="2">
        <f t="shared" si="276"/>
        <v>5.2046045627771749</v>
      </c>
    </row>
    <row r="2235" spans="1:11" ht="13.5" x14ac:dyDescent="0.25">
      <c r="A2235" s="3">
        <f>TITRES_STAT!B2238</f>
        <v>45258</v>
      </c>
      <c r="B2235" s="6">
        <f>TITRES_STAT!D2238</f>
        <v>5.8964999999999996</v>
      </c>
      <c r="C2235" s="2">
        <f t="shared" si="269"/>
        <v>8.5599999999999454E-2</v>
      </c>
      <c r="D2235" s="2">
        <f t="shared" si="270"/>
        <v>5.7818200000000006</v>
      </c>
      <c r="E2235" s="2">
        <f t="shared" si="272"/>
        <v>5.69367</v>
      </c>
      <c r="F2235" s="2">
        <f t="shared" si="273"/>
        <v>5.4185300000000014</v>
      </c>
      <c r="G2235" s="2">
        <f t="shared" si="275"/>
        <v>5.1095040000000029</v>
      </c>
      <c r="H2235" s="2">
        <f t="shared" si="271"/>
        <v>4.513760999999997</v>
      </c>
      <c r="I2235" s="2">
        <f t="array" ref="I2235">SUMPRODUCT(B2219:B2238, (ROW(B2219:B2238)-ROW(B2219)+1)) / (20*21/2)</f>
        <v>5.6862261904761908</v>
      </c>
      <c r="J2235" s="2">
        <f t="shared" si="274"/>
        <v>5.4837218518814694</v>
      </c>
      <c r="K2235" s="2">
        <f t="shared" si="276"/>
        <v>5.2317377171780706</v>
      </c>
    </row>
    <row r="2236" spans="1:11" ht="13.5" x14ac:dyDescent="0.25">
      <c r="A2236" s="3">
        <f>TITRES_STAT!B2239</f>
        <v>45259</v>
      </c>
      <c r="B2236" s="6">
        <f>TITRES_STAT!D2239</f>
        <v>5.8452000000000002</v>
      </c>
      <c r="C2236" s="2">
        <f t="shared" si="269"/>
        <v>-5.1299999999999457E-2</v>
      </c>
      <c r="D2236" s="2">
        <f t="shared" si="270"/>
        <v>5.8040800000000008</v>
      </c>
      <c r="E2236" s="2">
        <f t="shared" si="272"/>
        <v>5.7518700000000003</v>
      </c>
      <c r="F2236" s="2">
        <f t="shared" si="273"/>
        <v>5.4647450000000015</v>
      </c>
      <c r="G2236" s="2">
        <f t="shared" si="275"/>
        <v>5.1271340000000034</v>
      </c>
      <c r="H2236" s="2">
        <f t="shared" si="271"/>
        <v>4.5242644999999966</v>
      </c>
      <c r="I2236" s="2">
        <f t="array" ref="I2236">SUMPRODUCT(B2220:B2239, (ROW(B2220:B2239)-ROW(B2220)+1)) / (20*21/2)</f>
        <v>5.7119852380952381</v>
      </c>
      <c r="J2236" s="2">
        <f t="shared" si="274"/>
        <v>5.5181483421784723</v>
      </c>
      <c r="K2236" s="2">
        <f t="shared" si="276"/>
        <v>5.25579506160246</v>
      </c>
    </row>
    <row r="2237" spans="1:11" ht="13.5" x14ac:dyDescent="0.25">
      <c r="A2237" s="3">
        <f>TITRES_STAT!B2240</f>
        <v>45260</v>
      </c>
      <c r="B2237" s="6">
        <f>TITRES_STAT!D2240</f>
        <v>5.8452000000000002</v>
      </c>
      <c r="C2237" s="2">
        <f t="shared" si="269"/>
        <v>0</v>
      </c>
      <c r="D2237" s="2">
        <f t="shared" si="270"/>
        <v>5.8263399999999992</v>
      </c>
      <c r="E2237" s="2">
        <f t="shared" si="272"/>
        <v>5.7801199999999993</v>
      </c>
      <c r="F2237" s="2">
        <f t="shared" si="273"/>
        <v>5.4989800000000013</v>
      </c>
      <c r="G2237" s="2">
        <f t="shared" si="275"/>
        <v>5.1447640000000039</v>
      </c>
      <c r="H2237" s="2">
        <f t="shared" si="271"/>
        <v>4.534767999999997</v>
      </c>
      <c r="I2237" s="2">
        <f t="array" ref="I2237">SUMPRODUCT(B2221:B2240, (ROW(B2221:B2240)-ROW(B2221)+1)) / (20*21/2)</f>
        <v>5.727552380952381</v>
      </c>
      <c r="J2237" s="2">
        <f t="shared" si="274"/>
        <v>5.5492961191138557</v>
      </c>
      <c r="K2237" s="2">
        <f t="shared" si="276"/>
        <v>5.2789089807553049</v>
      </c>
    </row>
    <row r="2238" spans="1:11" ht="13.5" x14ac:dyDescent="0.25">
      <c r="A2238" s="3">
        <f>TITRES_STAT!B2241</f>
        <v>45261</v>
      </c>
      <c r="B2238" s="6">
        <f>TITRES_STAT!D2241</f>
        <v>5.8194999999999997</v>
      </c>
      <c r="C2238" s="2">
        <f t="shared" si="269"/>
        <v>-2.57000000000005E-2</v>
      </c>
      <c r="D2238" s="2">
        <f t="shared" si="270"/>
        <v>5.8434599999999985</v>
      </c>
      <c r="E2238" s="2">
        <f t="shared" si="272"/>
        <v>5.7886800000000003</v>
      </c>
      <c r="F2238" s="2">
        <f t="shared" si="273"/>
        <v>5.5319300000000018</v>
      </c>
      <c r="G2238" s="2">
        <f t="shared" si="275"/>
        <v>5.1618800000000045</v>
      </c>
      <c r="H2238" s="2">
        <f t="shared" si="271"/>
        <v>4.5448844999999967</v>
      </c>
      <c r="I2238" s="2">
        <f t="array" ref="I2238">SUMPRODUCT(B2222:B2241, (ROW(B2222:B2241)-ROW(B2222)+1)) / (20*21/2)</f>
        <v>5.7463014285714289</v>
      </c>
      <c r="J2238" s="2">
        <f t="shared" si="274"/>
        <v>5.5750298220553933</v>
      </c>
      <c r="K2238" s="2">
        <f t="shared" si="276"/>
        <v>5.3001086285688226</v>
      </c>
    </row>
    <row r="2239" spans="1:11" ht="13.5" x14ac:dyDescent="0.25">
      <c r="A2239" s="3">
        <f>TITRES_STAT!B2242</f>
        <v>45264</v>
      </c>
      <c r="B2239" s="6">
        <f>TITRES_STAT!D2242</f>
        <v>5.8023999999999996</v>
      </c>
      <c r="C2239" s="2">
        <f t="shared" si="269"/>
        <v>-1.7100000000000115E-2</v>
      </c>
      <c r="D2239" s="2">
        <f t="shared" si="270"/>
        <v>5.841759999999999</v>
      </c>
      <c r="E2239" s="2">
        <f t="shared" si="272"/>
        <v>5.7955299999999994</v>
      </c>
      <c r="F2239" s="2">
        <f t="shared" si="273"/>
        <v>5.5704450000000012</v>
      </c>
      <c r="G2239" s="2">
        <f t="shared" si="275"/>
        <v>5.1786540000000034</v>
      </c>
      <c r="H2239" s="2">
        <f t="shared" si="271"/>
        <v>4.5549524999999971</v>
      </c>
      <c r="I2239" s="2">
        <f t="array" ref="I2239">SUMPRODUCT(B2223:B2242, (ROW(B2223:B2242)-ROW(B2223)+1)) / (20*21/2)</f>
        <v>5.7619938095238101</v>
      </c>
      <c r="J2239" s="2">
        <f t="shared" si="274"/>
        <v>5.5966841247167851</v>
      </c>
      <c r="K2239" s="2">
        <f t="shared" si="276"/>
        <v>5.3198063294092615</v>
      </c>
    </row>
    <row r="2240" spans="1:11" ht="13.5" x14ac:dyDescent="0.25">
      <c r="A2240" s="3">
        <f>TITRES_STAT!B2243</f>
        <v>45265</v>
      </c>
      <c r="B2240" s="6">
        <f>TITRES_STAT!D2243</f>
        <v>5.7339000000000002</v>
      </c>
      <c r="C2240" s="2">
        <f t="shared" si="269"/>
        <v>-6.8499999999999339E-2</v>
      </c>
      <c r="D2240" s="2">
        <f t="shared" si="270"/>
        <v>5.80924</v>
      </c>
      <c r="E2240" s="2">
        <f t="shared" si="272"/>
        <v>5.7955299999999994</v>
      </c>
      <c r="F2240" s="2">
        <f t="shared" si="273"/>
        <v>5.6055350000000015</v>
      </c>
      <c r="G2240" s="2">
        <f t="shared" si="275"/>
        <v>5.1940580000000045</v>
      </c>
      <c r="H2240" s="2">
        <f t="shared" si="271"/>
        <v>4.5646779999999971</v>
      </c>
      <c r="I2240" s="2">
        <f t="array" ref="I2240">SUMPRODUCT(B2224:B2243, (ROW(B2224:B2243)-ROW(B2224)+1)) / (20*21/2)</f>
        <v>5.7740142857142853</v>
      </c>
      <c r="J2240" s="2">
        <f t="shared" si="274"/>
        <v>5.6097523033151866</v>
      </c>
      <c r="K2240" s="2">
        <f t="shared" si="276"/>
        <v>5.3360452968834089</v>
      </c>
    </row>
    <row r="2241" spans="1:11" ht="13.5" x14ac:dyDescent="0.25">
      <c r="A2241" s="3">
        <f>TITRES_STAT!B2244</f>
        <v>45266</v>
      </c>
      <c r="B2241" s="6">
        <f>TITRES_STAT!D2244</f>
        <v>5.8023999999999996</v>
      </c>
      <c r="C2241" s="2">
        <f t="shared" si="269"/>
        <v>6.8499999999999339E-2</v>
      </c>
      <c r="D2241" s="2">
        <f t="shared" si="270"/>
        <v>5.8006799999999998</v>
      </c>
      <c r="E2241" s="2">
        <f t="shared" si="272"/>
        <v>5.8023799999999994</v>
      </c>
      <c r="F2241" s="2">
        <f t="shared" si="273"/>
        <v>5.6376300000000015</v>
      </c>
      <c r="G2241" s="2">
        <f t="shared" si="275"/>
        <v>5.2108320000000052</v>
      </c>
      <c r="H2241" s="2">
        <f t="shared" si="271"/>
        <v>4.5748564999999966</v>
      </c>
      <c r="I2241" s="2">
        <f t="array" ref="I2241">SUMPRODUCT(B2225:B2244, (ROW(B2225:B2244)-ROW(B2225)+1)) / (20*21/2)</f>
        <v>5.7833452380952375</v>
      </c>
      <c r="J2241" s="2">
        <f t="shared" si="274"/>
        <v>5.6280997029994548</v>
      </c>
      <c r="K2241" s="2">
        <f t="shared" si="276"/>
        <v>5.3543337166134721</v>
      </c>
    </row>
    <row r="2242" spans="1:11" ht="13.5" x14ac:dyDescent="0.25">
      <c r="A2242" s="3">
        <f>TITRES_STAT!B2245</f>
        <v>45267</v>
      </c>
      <c r="B2242" s="6">
        <f>TITRES_STAT!D2245</f>
        <v>5.8023999999999996</v>
      </c>
      <c r="C2242" s="2">
        <f t="shared" si="269"/>
        <v>0</v>
      </c>
      <c r="D2242" s="2">
        <f t="shared" si="270"/>
        <v>5.7921199999999997</v>
      </c>
      <c r="E2242" s="2">
        <f t="shared" si="272"/>
        <v>5.8092299999999986</v>
      </c>
      <c r="F2242" s="2">
        <f t="shared" si="273"/>
        <v>5.6675850000000016</v>
      </c>
      <c r="G2242" s="2">
        <f t="shared" si="275"/>
        <v>5.2277780000000043</v>
      </c>
      <c r="H2242" s="2">
        <f t="shared" si="271"/>
        <v>4.5850719999999976</v>
      </c>
      <c r="I2242" s="2">
        <f t="array" ref="I2242">SUMPRODUCT(B2226:B2245, (ROW(B2226:B2245)-ROW(B2226)+1)) / (20*21/2)</f>
        <v>5.7901495238095233</v>
      </c>
      <c r="J2242" s="2">
        <f t="shared" si="274"/>
        <v>5.644699731285221</v>
      </c>
      <c r="K2242" s="2">
        <f t="shared" si="276"/>
        <v>5.371904943412944</v>
      </c>
    </row>
    <row r="2243" spans="1:11" ht="13.5" x14ac:dyDescent="0.25">
      <c r="A2243" s="3">
        <f>TITRES_STAT!B2246</f>
        <v>45268</v>
      </c>
      <c r="B2243" s="6">
        <f>TITRES_STAT!D2246</f>
        <v>5.7938000000000001</v>
      </c>
      <c r="C2243" s="2">
        <f t="shared" si="269"/>
        <v>-8.5999999999994969E-3</v>
      </c>
      <c r="D2243" s="2">
        <f t="shared" si="270"/>
        <v>5.7869799999999998</v>
      </c>
      <c r="E2243" s="2">
        <f t="shared" si="272"/>
        <v>5.8152199999999983</v>
      </c>
      <c r="F2243" s="2">
        <f t="shared" si="273"/>
        <v>5.6958250000000019</v>
      </c>
      <c r="G2243" s="2">
        <f t="shared" si="275"/>
        <v>5.2443800000000032</v>
      </c>
      <c r="H2243" s="2">
        <f t="shared" si="271"/>
        <v>4.5952444999999971</v>
      </c>
      <c r="I2243" s="2">
        <f t="array" ref="I2243">SUMPRODUCT(B2227:B2246, (ROW(B2227:B2246)-ROW(B2227)+1)) / (20*21/2)</f>
        <v>5.7887633333333337</v>
      </c>
      <c r="J2243" s="2">
        <f t="shared" si="274"/>
        <v>5.6588997568771049</v>
      </c>
      <c r="K2243" s="2">
        <f t="shared" si="276"/>
        <v>5.3884498475928293</v>
      </c>
    </row>
    <row r="2244" spans="1:11" ht="13.5" x14ac:dyDescent="0.25">
      <c r="A2244" s="3">
        <f>TITRES_STAT!B2247</f>
        <v>45271</v>
      </c>
      <c r="B2244" s="6">
        <f>TITRES_STAT!D2247</f>
        <v>5.7938000000000001</v>
      </c>
      <c r="C2244" s="2">
        <f t="shared" ref="C2244:C2307" si="277">B2244-B2243</f>
        <v>0</v>
      </c>
      <c r="D2244" s="2">
        <f t="shared" si="270"/>
        <v>5.7852600000000001</v>
      </c>
      <c r="E2244" s="2">
        <f t="shared" si="272"/>
        <v>5.8135099999999991</v>
      </c>
      <c r="F2244" s="2">
        <f t="shared" si="273"/>
        <v>5.7223550000000021</v>
      </c>
      <c r="G2244" s="2">
        <f t="shared" si="275"/>
        <v>5.2609820000000038</v>
      </c>
      <c r="H2244" s="2">
        <f t="shared" si="271"/>
        <v>4.6057124999999974</v>
      </c>
      <c r="I2244" s="2">
        <f t="array" ref="I2244">SUMPRODUCT(B2228:B2247, (ROW(B2228:B2247)-ROW(B2228)+1)) / (20*21/2)</f>
        <v>5.7810595238095228</v>
      </c>
      <c r="J2244" s="2">
        <f t="shared" si="274"/>
        <v>5.671747399079285</v>
      </c>
      <c r="K2244" s="2">
        <f t="shared" si="276"/>
        <v>5.4043459320009539</v>
      </c>
    </row>
    <row r="2245" spans="1:11" ht="13.5" x14ac:dyDescent="0.25">
      <c r="A2245" s="3">
        <f>TITRES_STAT!B2248</f>
        <v>45272</v>
      </c>
      <c r="B2245" s="6">
        <f>TITRES_STAT!D2248</f>
        <v>5.7938000000000001</v>
      </c>
      <c r="C2245" s="2">
        <f t="shared" si="277"/>
        <v>0</v>
      </c>
      <c r="D2245" s="2">
        <f t="shared" si="270"/>
        <v>5.7972400000000004</v>
      </c>
      <c r="E2245" s="2">
        <f t="shared" si="272"/>
        <v>5.8032399999999988</v>
      </c>
      <c r="F2245" s="2">
        <f t="shared" si="273"/>
        <v>5.7484550000000016</v>
      </c>
      <c r="G2245" s="2">
        <f t="shared" si="275"/>
        <v>5.2775840000000027</v>
      </c>
      <c r="H2245" s="2">
        <f t="shared" si="271"/>
        <v>4.6161804999999978</v>
      </c>
      <c r="I2245" s="2">
        <f t="array" ref="I2245">SUMPRODUCT(B2229:B2248, (ROW(B2229:B2248)-ROW(B2229)+1)) / (20*21/2)</f>
        <v>5.7727442857142846</v>
      </c>
      <c r="J2245" s="2">
        <f t="shared" si="274"/>
        <v>5.6833714563098292</v>
      </c>
      <c r="K2245" s="2">
        <f t="shared" si="276"/>
        <v>5.4196186405499365</v>
      </c>
    </row>
    <row r="2246" spans="1:11" ht="13.5" x14ac:dyDescent="0.25">
      <c r="A2246" s="3">
        <f>TITRES_STAT!B2249</f>
        <v>45273</v>
      </c>
      <c r="B2246" s="6">
        <f>TITRES_STAT!D2249</f>
        <v>5.7339000000000002</v>
      </c>
      <c r="C2246" s="2">
        <f t="shared" si="277"/>
        <v>-5.9899999999999842E-2</v>
      </c>
      <c r="D2246" s="2">
        <f t="shared" ref="D2246:D2309" si="278">AVERAGE(B2242:B2246)</f>
        <v>5.7835400000000003</v>
      </c>
      <c r="E2246" s="2">
        <f t="shared" si="272"/>
        <v>5.7921099999999992</v>
      </c>
      <c r="F2246" s="2">
        <f t="shared" si="273"/>
        <v>5.7719900000000024</v>
      </c>
      <c r="G2246" s="2">
        <f t="shared" si="275"/>
        <v>5.2931600000000039</v>
      </c>
      <c r="H2246" s="2">
        <f t="shared" si="271"/>
        <v>4.6260534999999967</v>
      </c>
      <c r="I2246" s="2">
        <f t="array" ref="I2246">SUMPRODUCT(B2230:B2249, (ROW(B2230:B2249)-ROW(B2230)+1)) / (20*21/2)</f>
        <v>5.7589280952380957</v>
      </c>
      <c r="J2246" s="2">
        <f t="shared" si="274"/>
        <v>5.6881836985660357</v>
      </c>
      <c r="K2246" s="2">
        <f t="shared" si="276"/>
        <v>5.4319433997440569</v>
      </c>
    </row>
    <row r="2247" spans="1:11" ht="13.5" x14ac:dyDescent="0.25">
      <c r="A2247" s="3">
        <f>TITRES_STAT!B2250</f>
        <v>45274</v>
      </c>
      <c r="B2247" s="6">
        <f>TITRES_STAT!D2250</f>
        <v>5.6910999999999996</v>
      </c>
      <c r="C2247" s="2">
        <f t="shared" si="277"/>
        <v>-4.2800000000000615E-2</v>
      </c>
      <c r="D2247" s="2">
        <f t="shared" si="278"/>
        <v>5.7612799999999993</v>
      </c>
      <c r="E2247" s="2">
        <f t="shared" si="272"/>
        <v>5.7766999999999991</v>
      </c>
      <c r="F2247" s="2">
        <f t="shared" si="273"/>
        <v>5.7784100000000018</v>
      </c>
      <c r="G2247" s="2">
        <f t="shared" si="275"/>
        <v>5.3080500000000042</v>
      </c>
      <c r="H2247" s="2">
        <f t="shared" si="271"/>
        <v>4.6360449999999966</v>
      </c>
      <c r="I2247" s="2">
        <f t="array" ref="I2247">SUMPRODUCT(B2231:B2250, (ROW(B2231:B2250)-ROW(B2231)+1)) / (20*21/2)</f>
        <v>5.744781904761906</v>
      </c>
      <c r="J2247" s="2">
        <f t="shared" si="274"/>
        <v>5.6884614415597463</v>
      </c>
      <c r="K2247" s="2">
        <f t="shared" si="276"/>
        <v>5.4421064036756626</v>
      </c>
    </row>
    <row r="2248" spans="1:11" ht="13.5" x14ac:dyDescent="0.25">
      <c r="A2248" s="3">
        <f>TITRES_STAT!B2251</f>
        <v>45275</v>
      </c>
      <c r="B2248" s="6">
        <f>TITRES_STAT!D2251</f>
        <v>5.6910999999999996</v>
      </c>
      <c r="C2248" s="2">
        <f t="shared" si="277"/>
        <v>0</v>
      </c>
      <c r="D2248" s="2">
        <f t="shared" si="278"/>
        <v>5.7407399999999997</v>
      </c>
      <c r="E2248" s="2">
        <f t="shared" si="272"/>
        <v>5.7638599999999993</v>
      </c>
      <c r="F2248" s="2">
        <f t="shared" si="273"/>
        <v>5.776270000000002</v>
      </c>
      <c r="G2248" s="2">
        <f t="shared" si="275"/>
        <v>5.3231120000000036</v>
      </c>
      <c r="H2248" s="2">
        <f t="shared" si="271"/>
        <v>4.6457409999999975</v>
      </c>
      <c r="I2248" s="2">
        <f t="array" ref="I2248">SUMPRODUCT(B2232:B2251, (ROW(B2232:B2251)-ROW(B2232)+1)) / (20*21/2)</f>
        <v>5.7328038095238094</v>
      </c>
      <c r="J2248" s="2">
        <f t="shared" si="274"/>
        <v>5.6887127328397709</v>
      </c>
      <c r="K2248" s="2">
        <f t="shared" si="276"/>
        <v>5.4518708584334794</v>
      </c>
    </row>
    <row r="2249" spans="1:11" ht="13.5" x14ac:dyDescent="0.25">
      <c r="A2249" s="3">
        <f>TITRES_STAT!B2252</f>
        <v>45278</v>
      </c>
      <c r="B2249" s="6">
        <f>TITRES_STAT!D2252</f>
        <v>5.6311999999999998</v>
      </c>
      <c r="C2249" s="2">
        <f t="shared" si="277"/>
        <v>-5.9899999999999842E-2</v>
      </c>
      <c r="D2249" s="2">
        <f t="shared" si="278"/>
        <v>5.708219999999999</v>
      </c>
      <c r="E2249" s="2">
        <f t="shared" si="272"/>
        <v>5.74674</v>
      </c>
      <c r="F2249" s="2">
        <f t="shared" si="273"/>
        <v>5.771135000000001</v>
      </c>
      <c r="G2249" s="2">
        <f t="shared" si="275"/>
        <v>5.3369760000000017</v>
      </c>
      <c r="H2249" s="2">
        <f t="shared" si="271"/>
        <v>4.6551004999999979</v>
      </c>
      <c r="I2249" s="2">
        <f t="array" ref="I2249">SUMPRODUCT(B2233:B2252, (ROW(B2233:B2252)-ROW(B2233)+1)) / (20*21/2)</f>
        <v>5.7139309523809514</v>
      </c>
      <c r="J2249" s="2">
        <f t="shared" si="274"/>
        <v>5.6832353297121738</v>
      </c>
      <c r="K2249" s="2">
        <f t="shared" si="276"/>
        <v>5.4589033737890293</v>
      </c>
    </row>
    <row r="2250" spans="1:11" ht="13.5" x14ac:dyDescent="0.25">
      <c r="A2250" s="3">
        <f>TITRES_STAT!B2253</f>
        <v>45279</v>
      </c>
      <c r="B2250" s="6">
        <f>TITRES_STAT!D2253</f>
        <v>5.6226000000000003</v>
      </c>
      <c r="C2250" s="2">
        <f t="shared" si="277"/>
        <v>-8.5999999999994969E-3</v>
      </c>
      <c r="D2250" s="2">
        <f t="shared" si="278"/>
        <v>5.6739800000000002</v>
      </c>
      <c r="E2250" s="2">
        <f t="shared" si="272"/>
        <v>5.7356099999999994</v>
      </c>
      <c r="F2250" s="2">
        <f t="shared" si="273"/>
        <v>5.7655700000000012</v>
      </c>
      <c r="G2250" s="2">
        <f t="shared" si="275"/>
        <v>5.3506680000000015</v>
      </c>
      <c r="H2250" s="2">
        <f t="shared" ref="H2250:H2313" si="279">AVERAGE(B2051:B2250)</f>
        <v>4.6644169999999976</v>
      </c>
      <c r="I2250" s="2">
        <f t="array" ref="I2250">SUMPRODUCT(B2234:B2253, (ROW(B2234:B2253)-ROW(B2234)+1)) / (20*21/2)</f>
        <v>5.6746828571428569</v>
      </c>
      <c r="J2250" s="2">
        <f t="shared" si="274"/>
        <v>5.6774605364062527</v>
      </c>
      <c r="K2250" s="2">
        <f t="shared" si="276"/>
        <v>5.4653228493267143</v>
      </c>
    </row>
    <row r="2251" spans="1:11" ht="13.5" x14ac:dyDescent="0.25">
      <c r="A2251" s="3">
        <f>TITRES_STAT!B2254</f>
        <v>45280</v>
      </c>
      <c r="B2251" s="6">
        <f>TITRES_STAT!D2254</f>
        <v>5.6398000000000001</v>
      </c>
      <c r="C2251" s="2">
        <f t="shared" si="277"/>
        <v>1.7199999999999882E-2</v>
      </c>
      <c r="D2251" s="2">
        <f t="shared" si="278"/>
        <v>5.6551599999999995</v>
      </c>
      <c r="E2251" s="2">
        <f t="shared" si="272"/>
        <v>5.7193500000000004</v>
      </c>
      <c r="F2251" s="2">
        <f t="shared" si="273"/>
        <v>5.7608650000000008</v>
      </c>
      <c r="G2251" s="2">
        <f t="shared" si="275"/>
        <v>5.3650460000000013</v>
      </c>
      <c r="H2251" s="2">
        <f t="shared" si="279"/>
        <v>4.674077999999998</v>
      </c>
      <c r="I2251" s="2">
        <f t="array" ref="I2251">SUMPRODUCT(B2235:B2254, (ROW(B2235:B2254)-ROW(B2235)+1)) / (20*21/2)</f>
        <v>5.6503571428571426</v>
      </c>
      <c r="J2251" s="2">
        <f t="shared" si="274"/>
        <v>5.6738738186532771</v>
      </c>
      <c r="K2251" s="2">
        <f t="shared" si="276"/>
        <v>5.4721650905295887</v>
      </c>
    </row>
    <row r="2252" spans="1:11" ht="13.5" x14ac:dyDescent="0.25">
      <c r="A2252" s="3">
        <f>TITRES_STAT!B2255</f>
        <v>45281</v>
      </c>
      <c r="B2252" s="6">
        <f>TITRES_STAT!D2255</f>
        <v>5.5627000000000004</v>
      </c>
      <c r="C2252" s="2">
        <f t="shared" si="277"/>
        <v>-7.7099999999999724E-2</v>
      </c>
      <c r="D2252" s="2">
        <f t="shared" si="278"/>
        <v>5.6294799999999992</v>
      </c>
      <c r="E2252" s="2">
        <f t="shared" ref="E2252:E2315" si="280">AVERAGE(B2243:B2252)</f>
        <v>5.6953799999999992</v>
      </c>
      <c r="F2252" s="2">
        <f t="shared" si="273"/>
        <v>5.7523050000000007</v>
      </c>
      <c r="G2252" s="2">
        <f t="shared" si="275"/>
        <v>5.378738000000002</v>
      </c>
      <c r="H2252" s="2">
        <f t="shared" si="279"/>
        <v>4.6830949999999971</v>
      </c>
      <c r="I2252" s="2">
        <f t="array" ref="I2252">SUMPRODUCT(B2236:B2255, (ROW(B2236:B2255)-ROW(B2236)+1)) / (20*21/2)</f>
        <v>5.6276204761904776</v>
      </c>
      <c r="J2252" s="2">
        <f t="shared" si="274"/>
        <v>5.6632858359243938</v>
      </c>
      <c r="K2252" s="2">
        <f t="shared" si="276"/>
        <v>5.4757154791362712</v>
      </c>
    </row>
    <row r="2253" spans="1:11" ht="13.5" x14ac:dyDescent="0.25">
      <c r="A2253" s="3">
        <f>TITRES_STAT!B2256</f>
        <v>45282</v>
      </c>
      <c r="B2253" s="6">
        <f>TITRES_STAT!D2256</f>
        <v>5.3402000000000003</v>
      </c>
      <c r="C2253" s="2">
        <f t="shared" si="277"/>
        <v>-0.22250000000000014</v>
      </c>
      <c r="D2253" s="2">
        <f t="shared" si="278"/>
        <v>5.5592999999999995</v>
      </c>
      <c r="E2253" s="2">
        <f t="shared" si="280"/>
        <v>5.6500199999999996</v>
      </c>
      <c r="F2253" s="2">
        <f t="shared" si="273"/>
        <v>5.7326199999999998</v>
      </c>
      <c r="G2253" s="2">
        <f t="shared" si="275"/>
        <v>5.3881520000000025</v>
      </c>
      <c r="H2253" s="2">
        <f t="shared" si="279"/>
        <v>4.6911844999999968</v>
      </c>
      <c r="I2253" s="2">
        <f t="array" ref="I2253">SUMPRODUCT(B2237:B2256, (ROW(B2237:B2256)-ROW(B2237)+1)) / (20*21/2)</f>
        <v>5.6052423809523813</v>
      </c>
      <c r="J2253" s="2">
        <f t="shared" si="274"/>
        <v>5.6325157563125465</v>
      </c>
      <c r="K2253" s="2">
        <f t="shared" si="276"/>
        <v>5.4704011466211231</v>
      </c>
    </row>
    <row r="2254" spans="1:11" ht="13.5" x14ac:dyDescent="0.25">
      <c r="A2254" s="3">
        <f>TITRES_STAT!B2257</f>
        <v>45285</v>
      </c>
      <c r="B2254" s="6">
        <f>TITRES_STAT!D2257</f>
        <v>5.4771999999999998</v>
      </c>
      <c r="C2254" s="2">
        <f t="shared" si="277"/>
        <v>0.13699999999999957</v>
      </c>
      <c r="D2254" s="2">
        <f t="shared" si="278"/>
        <v>5.5284999999999993</v>
      </c>
      <c r="E2254" s="2">
        <f t="shared" si="280"/>
        <v>5.61836</v>
      </c>
      <c r="F2254" s="2">
        <f t="shared" si="273"/>
        <v>5.715935</v>
      </c>
      <c r="G2254" s="2">
        <f t="shared" si="275"/>
        <v>5.4001340000000013</v>
      </c>
      <c r="H2254" s="2">
        <f t="shared" si="279"/>
        <v>4.7000694999999979</v>
      </c>
      <c r="I2254" s="2">
        <f t="array" ref="I2254">SUMPRODUCT(B2238:B2257, (ROW(B2238:B2257)-ROW(B2238)+1)) / (20*21/2)</f>
        <v>5.5895938095238105</v>
      </c>
      <c r="J2254" s="2">
        <f t="shared" si="274"/>
        <v>5.6177237795208752</v>
      </c>
      <c r="K2254" s="2">
        <f t="shared" si="276"/>
        <v>5.4706677683222553</v>
      </c>
    </row>
    <row r="2255" spans="1:11" ht="13.5" x14ac:dyDescent="0.25">
      <c r="A2255" s="3">
        <f>TITRES_STAT!B2258</f>
        <v>45286</v>
      </c>
      <c r="B2255" s="6">
        <f>TITRES_STAT!D2258</f>
        <v>5.4771999999999998</v>
      </c>
      <c r="C2255" s="2">
        <f t="shared" si="277"/>
        <v>0</v>
      </c>
      <c r="D2255" s="2">
        <f t="shared" si="278"/>
        <v>5.4994199999999998</v>
      </c>
      <c r="E2255" s="2">
        <f t="shared" si="280"/>
        <v>5.5867000000000004</v>
      </c>
      <c r="F2255" s="2">
        <f t="shared" si="273"/>
        <v>5.6949699999999996</v>
      </c>
      <c r="G2255" s="2">
        <f t="shared" si="275"/>
        <v>5.4121160000000019</v>
      </c>
      <c r="H2255" s="2">
        <f t="shared" si="279"/>
        <v>4.7086589999999982</v>
      </c>
      <c r="I2255" s="2">
        <f t="array" ref="I2255">SUMPRODUCT(B2239:B2258, (ROW(B2239:B2258)-ROW(B2239)+1)) / (20*21/2)</f>
        <v>5.5804204761904757</v>
      </c>
      <c r="J2255" s="2">
        <f t="shared" si="274"/>
        <v>5.6043405624236486</v>
      </c>
      <c r="K2255" s="2">
        <f t="shared" si="276"/>
        <v>5.4709239342704024</v>
      </c>
    </row>
    <row r="2256" spans="1:11" ht="13.5" x14ac:dyDescent="0.25">
      <c r="A2256" s="3">
        <f>TITRES_STAT!B2259</f>
        <v>45287</v>
      </c>
      <c r="B2256" s="6">
        <f>TITRES_STAT!D2259</f>
        <v>5.46</v>
      </c>
      <c r="C2256" s="2">
        <f t="shared" si="277"/>
        <v>-1.7199999999999882E-2</v>
      </c>
      <c r="D2256" s="2">
        <f t="shared" si="278"/>
        <v>5.4634599999999995</v>
      </c>
      <c r="E2256" s="2">
        <f t="shared" si="280"/>
        <v>5.55931</v>
      </c>
      <c r="F2256" s="2">
        <f t="shared" si="273"/>
        <v>5.6757099999999987</v>
      </c>
      <c r="G2256" s="2">
        <f t="shared" si="275"/>
        <v>5.4237540000000024</v>
      </c>
      <c r="H2256" s="2">
        <f t="shared" si="279"/>
        <v>4.7174949999999987</v>
      </c>
      <c r="I2256" s="2">
        <f t="array" ref="I2256">SUMPRODUCT(B2240:B2259, (ROW(B2240:B2259)-ROW(B2240)+1)) / (20*21/2)</f>
        <v>5.5683938095238092</v>
      </c>
      <c r="J2256" s="2">
        <f t="shared" si="274"/>
        <v>5.5905938421928258</v>
      </c>
      <c r="K2256" s="2">
        <f t="shared" si="276"/>
        <v>5.4704955446911709</v>
      </c>
    </row>
    <row r="2257" spans="1:11" ht="13.5" x14ac:dyDescent="0.25">
      <c r="A2257" s="3">
        <f>TITRES_STAT!B2260</f>
        <v>45288</v>
      </c>
      <c r="B2257" s="6">
        <f>TITRES_STAT!D2260</f>
        <v>5.5114000000000001</v>
      </c>
      <c r="C2257" s="2">
        <f t="shared" si="277"/>
        <v>5.1400000000000112E-2</v>
      </c>
      <c r="D2257" s="2">
        <f t="shared" si="278"/>
        <v>5.4531999999999998</v>
      </c>
      <c r="E2257" s="2">
        <f t="shared" si="280"/>
        <v>5.5413399999999999</v>
      </c>
      <c r="F2257" s="2">
        <f t="shared" si="273"/>
        <v>5.6590199999999982</v>
      </c>
      <c r="G2257" s="2">
        <f t="shared" si="275"/>
        <v>5.4381320000000013</v>
      </c>
      <c r="H2257" s="2">
        <f t="shared" si="279"/>
        <v>4.7265879999999978</v>
      </c>
      <c r="I2257" s="2">
        <f t="array" ref="I2257">SUMPRODUCT(B2241:B2260, (ROW(B2241:B2260)-ROW(B2241)+1)) / (20*21/2)</f>
        <v>5.5601600000000007</v>
      </c>
      <c r="J2257" s="2">
        <f t="shared" si="274"/>
        <v>5.5830515715077951</v>
      </c>
      <c r="K2257" s="2">
        <f t="shared" si="276"/>
        <v>5.4720996409777918</v>
      </c>
    </row>
    <row r="2258" spans="1:11" ht="13.5" x14ac:dyDescent="0.25">
      <c r="A2258" s="3">
        <f>TITRES_STAT!B2261</f>
        <v>45289</v>
      </c>
      <c r="B2258" s="6">
        <f>TITRES_STAT!D2261</f>
        <v>5.5627000000000004</v>
      </c>
      <c r="C2258" s="2">
        <f t="shared" si="277"/>
        <v>5.1300000000000345E-2</v>
      </c>
      <c r="D2258" s="2">
        <f t="shared" si="278"/>
        <v>5.4977</v>
      </c>
      <c r="E2258" s="2">
        <f t="shared" si="280"/>
        <v>5.5285000000000002</v>
      </c>
      <c r="F2258" s="2">
        <f t="shared" si="273"/>
        <v>5.6461799999999993</v>
      </c>
      <c r="G2258" s="2">
        <f t="shared" si="275"/>
        <v>5.4535360000000024</v>
      </c>
      <c r="H2258" s="2">
        <f t="shared" si="279"/>
        <v>4.7359374999999986</v>
      </c>
      <c r="I2258" s="2">
        <f t="array" ref="I2258">SUMPRODUCT(B2242:B2261, (ROW(B2242:B2261)-ROW(B2242)+1)) / (20*21/2)</f>
        <v>5.5511942857142857</v>
      </c>
      <c r="J2258" s="2">
        <f t="shared" si="274"/>
        <v>5.5811133266022912</v>
      </c>
      <c r="K2258" s="2">
        <f t="shared" si="276"/>
        <v>5.4756525962335649</v>
      </c>
    </row>
    <row r="2259" spans="1:11" ht="13.5" x14ac:dyDescent="0.25">
      <c r="A2259" s="3">
        <f>TITRES_STAT!B2262</f>
        <v>45293</v>
      </c>
      <c r="B2259" s="6">
        <f>TITRES_STAT!D2262</f>
        <v>5.5198999999999998</v>
      </c>
      <c r="C2259" s="2">
        <f t="shared" si="277"/>
        <v>-4.2800000000000615E-2</v>
      </c>
      <c r="D2259" s="2">
        <f t="shared" si="278"/>
        <v>5.50624</v>
      </c>
      <c r="E2259" s="2">
        <f t="shared" si="280"/>
        <v>5.5173699999999997</v>
      </c>
      <c r="F2259" s="2">
        <f t="shared" si="273"/>
        <v>5.6320549999999994</v>
      </c>
      <c r="G2259" s="2">
        <f t="shared" si="275"/>
        <v>5.4680840000000037</v>
      </c>
      <c r="H2259" s="2">
        <f t="shared" si="279"/>
        <v>4.7450729999999979</v>
      </c>
      <c r="I2259" s="2">
        <f t="array" ref="I2259">SUMPRODUCT(B2243:B2262, (ROW(B2243:B2262)-ROW(B2243)+1)) / (20*21/2)</f>
        <v>5.5467900000000006</v>
      </c>
      <c r="J2259" s="2">
        <f t="shared" si="274"/>
        <v>5.5752834859735012</v>
      </c>
      <c r="K2259" s="2">
        <f t="shared" si="276"/>
        <v>5.477387788538131</v>
      </c>
    </row>
    <row r="2260" spans="1:11" ht="13.5" x14ac:dyDescent="0.25">
      <c r="A2260" s="3">
        <f>TITRES_STAT!B2263</f>
        <v>45294</v>
      </c>
      <c r="B2260" s="6">
        <f>TITRES_STAT!D2263</f>
        <v>5.5456000000000003</v>
      </c>
      <c r="C2260" s="2">
        <f t="shared" si="277"/>
        <v>2.57000000000005E-2</v>
      </c>
      <c r="D2260" s="2">
        <f t="shared" si="278"/>
        <v>5.5199199999999999</v>
      </c>
      <c r="E2260" s="2">
        <f t="shared" si="280"/>
        <v>5.5096699999999998</v>
      </c>
      <c r="F2260" s="2">
        <f t="shared" ref="F2260:F2323" si="281">AVERAGE(B2241:B2260)</f>
        <v>5.6226399999999996</v>
      </c>
      <c r="G2260" s="2">
        <f t="shared" si="275"/>
        <v>5.4831460000000023</v>
      </c>
      <c r="H2260" s="2">
        <f t="shared" si="279"/>
        <v>4.7543369999999978</v>
      </c>
      <c r="I2260" s="2">
        <f t="array" ref="I2260">SUMPRODUCT(B2244:B2263, (ROW(B2244:B2263)-ROW(B2244)+1)) / (20*21/2)</f>
        <v>5.5353842857142865</v>
      </c>
      <c r="J2260" s="2">
        <f t="shared" si="274"/>
        <v>5.5724564873093581</v>
      </c>
      <c r="K2260" s="2">
        <f t="shared" si="276"/>
        <v>5.4800627772229111</v>
      </c>
    </row>
    <row r="2261" spans="1:11" ht="13.5" x14ac:dyDescent="0.25">
      <c r="A2261" s="3">
        <f>TITRES_STAT!B2264</f>
        <v>45295</v>
      </c>
      <c r="B2261" s="6">
        <f>TITRES_STAT!D2264</f>
        <v>5.5285000000000002</v>
      </c>
      <c r="C2261" s="2">
        <f t="shared" si="277"/>
        <v>-1.7100000000000115E-2</v>
      </c>
      <c r="D2261" s="2">
        <f t="shared" si="278"/>
        <v>5.5336200000000009</v>
      </c>
      <c r="E2261" s="2">
        <f t="shared" si="280"/>
        <v>5.4985400000000002</v>
      </c>
      <c r="F2261" s="2">
        <f t="shared" si="281"/>
        <v>5.6089449999999994</v>
      </c>
      <c r="G2261" s="2">
        <f t="shared" si="275"/>
        <v>5.4978660000000037</v>
      </c>
      <c r="H2261" s="2">
        <f t="shared" si="279"/>
        <v>4.7635154999999978</v>
      </c>
      <c r="I2261" s="2">
        <f t="array" ref="I2261">SUMPRODUCT(B2245:B2264, (ROW(B2245:B2264)-ROW(B2245)+1)) / (20*21/2)</f>
        <v>5.5254861904761912</v>
      </c>
      <c r="J2261" s="2">
        <f t="shared" ref="J2261:J2324" si="282">$J$4*B2261+J2260*(1-$J$4)</f>
        <v>5.5682701551846581</v>
      </c>
      <c r="K2261" s="2">
        <f t="shared" si="276"/>
        <v>5.4819622761553459</v>
      </c>
    </row>
    <row r="2262" spans="1:11" ht="13.5" x14ac:dyDescent="0.25">
      <c r="A2262" s="3">
        <f>TITRES_STAT!B2265</f>
        <v>45296</v>
      </c>
      <c r="B2262" s="6">
        <f>TITRES_STAT!D2265</f>
        <v>5.5627000000000004</v>
      </c>
      <c r="C2262" s="2">
        <f t="shared" si="277"/>
        <v>3.420000000000023E-2</v>
      </c>
      <c r="D2262" s="2">
        <f t="shared" si="278"/>
        <v>5.5438799999999997</v>
      </c>
      <c r="E2262" s="2">
        <f t="shared" si="280"/>
        <v>5.4985400000000002</v>
      </c>
      <c r="F2262" s="2">
        <f t="shared" si="281"/>
        <v>5.5969599999999993</v>
      </c>
      <c r="G2262" s="2">
        <f t="shared" si="275"/>
        <v>5.513270000000003</v>
      </c>
      <c r="H2262" s="2">
        <f t="shared" si="279"/>
        <v>4.7728279999999979</v>
      </c>
      <c r="I2262" s="2">
        <f t="array" ref="I2262">SUMPRODUCT(B2246:B2265, (ROW(B2246:B2265)-ROW(B2246)+1)) / (20*21/2)</f>
        <v>5.5236100000000006</v>
      </c>
      <c r="J2262" s="2">
        <f t="shared" si="282"/>
        <v>5.5677396642146908</v>
      </c>
      <c r="K2262" s="2">
        <f t="shared" si="276"/>
        <v>5.4851284614041562</v>
      </c>
    </row>
    <row r="2263" spans="1:11" ht="13.5" x14ac:dyDescent="0.25">
      <c r="A2263" s="3">
        <f>TITRES_STAT!B2266</f>
        <v>45299</v>
      </c>
      <c r="B2263" s="6">
        <f>TITRES_STAT!D2266</f>
        <v>5.4771999999999998</v>
      </c>
      <c r="C2263" s="2">
        <f t="shared" si="277"/>
        <v>-8.5500000000000576E-2</v>
      </c>
      <c r="D2263" s="2">
        <f t="shared" si="278"/>
        <v>5.5267800000000005</v>
      </c>
      <c r="E2263" s="2">
        <f t="shared" si="280"/>
        <v>5.5122400000000003</v>
      </c>
      <c r="F2263" s="2">
        <f t="shared" si="281"/>
        <v>5.5811299999999999</v>
      </c>
      <c r="G2263" s="2">
        <f t="shared" si="275"/>
        <v>5.5242260000000032</v>
      </c>
      <c r="H2263" s="2">
        <f t="shared" si="279"/>
        <v>4.7817499999999979</v>
      </c>
      <c r="I2263" s="2">
        <f t="array" ref="I2263">SUMPRODUCT(B2247:B2266, (ROW(B2247:B2266)-ROW(B2247)+1)) / (20*21/2)</f>
        <v>5.5229157142857153</v>
      </c>
      <c r="J2263" s="2">
        <f t="shared" si="282"/>
        <v>5.559116839051387</v>
      </c>
      <c r="K2263" s="2">
        <f t="shared" si="276"/>
        <v>5.4848175413490914</v>
      </c>
    </row>
    <row r="2264" spans="1:11" ht="13.5" x14ac:dyDescent="0.25">
      <c r="A2264" s="3">
        <f>TITRES_STAT!B2267</f>
        <v>45300</v>
      </c>
      <c r="B2264" s="6">
        <f>TITRES_STAT!D2267</f>
        <v>5.4771999999999998</v>
      </c>
      <c r="C2264" s="2">
        <f t="shared" si="277"/>
        <v>0</v>
      </c>
      <c r="D2264" s="2">
        <f t="shared" si="278"/>
        <v>5.5182400000000005</v>
      </c>
      <c r="E2264" s="2">
        <f t="shared" si="280"/>
        <v>5.5122400000000003</v>
      </c>
      <c r="F2264" s="2">
        <f t="shared" si="281"/>
        <v>5.5652999999999997</v>
      </c>
      <c r="G2264" s="2">
        <f t="shared" si="275"/>
        <v>5.5351820000000034</v>
      </c>
      <c r="H2264" s="2">
        <f t="shared" si="279"/>
        <v>4.7906349999999982</v>
      </c>
      <c r="I2264" s="2">
        <f t="array" ref="I2264">SUMPRODUCT(B2248:B2267, (ROW(B2248:B2267)-ROW(B2248)+1)) / (20*21/2)</f>
        <v>5.5239371428571422</v>
      </c>
      <c r="J2264" s="2">
        <f t="shared" si="282"/>
        <v>5.5513152353322068</v>
      </c>
      <c r="K2264" s="2">
        <f t="shared" si="276"/>
        <v>5.4845188142373624</v>
      </c>
    </row>
    <row r="2265" spans="1:11" ht="13.5" x14ac:dyDescent="0.25">
      <c r="A2265" s="3">
        <f>TITRES_STAT!B2268</f>
        <v>45301</v>
      </c>
      <c r="B2265" s="6">
        <f>TITRES_STAT!D2268</f>
        <v>5.5456000000000003</v>
      </c>
      <c r="C2265" s="2">
        <f t="shared" si="277"/>
        <v>6.840000000000046E-2</v>
      </c>
      <c r="D2265" s="2">
        <f t="shared" si="278"/>
        <v>5.5182400000000005</v>
      </c>
      <c r="E2265" s="2">
        <f t="shared" si="280"/>
        <v>5.5190799999999989</v>
      </c>
      <c r="F2265" s="2">
        <f t="shared" si="281"/>
        <v>5.5528900000000005</v>
      </c>
      <c r="G2265" s="2">
        <f t="shared" si="275"/>
        <v>5.5492160000000021</v>
      </c>
      <c r="H2265" s="2">
        <f t="shared" si="279"/>
        <v>4.7998619999999983</v>
      </c>
      <c r="I2265" s="2">
        <f t="array" ref="I2265">SUMPRODUCT(B2249:B2268, (ROW(B2249:B2268)-ROW(B2249)+1)) / (20*21/2)</f>
        <v>5.5329438095238102</v>
      </c>
      <c r="J2265" s="2">
        <f t="shared" si="282"/>
        <v>5.5507709272053303</v>
      </c>
      <c r="K2265" s="2">
        <f t="shared" si="276"/>
        <v>5.4869141548555058</v>
      </c>
    </row>
    <row r="2266" spans="1:11" ht="13.5" x14ac:dyDescent="0.25">
      <c r="A2266" s="3">
        <f>TITRES_STAT!B2269</f>
        <v>45302</v>
      </c>
      <c r="B2266" s="6">
        <f>TITRES_STAT!D2269</f>
        <v>5.5456000000000003</v>
      </c>
      <c r="C2266" s="2">
        <f t="shared" si="277"/>
        <v>0</v>
      </c>
      <c r="D2266" s="2">
        <f t="shared" si="278"/>
        <v>5.5216599999999998</v>
      </c>
      <c r="E2266" s="2">
        <f t="shared" si="280"/>
        <v>5.5276399999999999</v>
      </c>
      <c r="F2266" s="2">
        <f t="shared" si="281"/>
        <v>5.5434750000000008</v>
      </c>
      <c r="G2266" s="2">
        <f t="shared" si="275"/>
        <v>5.5617100000000015</v>
      </c>
      <c r="H2266" s="2">
        <f t="shared" si="279"/>
        <v>4.8091259999999991</v>
      </c>
      <c r="I2266" s="2">
        <f t="array" ref="I2266">SUMPRODUCT(B2250:B2269, (ROW(B2250:B2269)-ROW(B2250)+1)) / (20*21/2)</f>
        <v>5.5422357142857139</v>
      </c>
      <c r="J2266" s="2">
        <f t="shared" si="282"/>
        <v>5.5502784579476803</v>
      </c>
      <c r="K2266" s="2">
        <f t="shared" si="276"/>
        <v>5.4892155605474473</v>
      </c>
    </row>
    <row r="2267" spans="1:11" ht="13.5" x14ac:dyDescent="0.25">
      <c r="A2267" s="3">
        <f>TITRES_STAT!B2270</f>
        <v>45303</v>
      </c>
      <c r="B2267" s="6">
        <f>TITRES_STAT!D2270</f>
        <v>5.5541999999999998</v>
      </c>
      <c r="C2267" s="2">
        <f t="shared" si="277"/>
        <v>8.5999999999994969E-3</v>
      </c>
      <c r="D2267" s="2">
        <f t="shared" si="278"/>
        <v>5.5199600000000002</v>
      </c>
      <c r="E2267" s="2">
        <f t="shared" si="280"/>
        <v>5.5319200000000004</v>
      </c>
      <c r="F2267" s="2">
        <f t="shared" si="281"/>
        <v>5.5366299999999988</v>
      </c>
      <c r="G2267" s="2">
        <f t="shared" si="275"/>
        <v>5.5695840000000025</v>
      </c>
      <c r="H2267" s="2">
        <f t="shared" si="279"/>
        <v>4.8174359999999989</v>
      </c>
      <c r="I2267" s="2">
        <f t="array" ref="I2267">SUMPRODUCT(B2251:B2270, (ROW(B2251:B2270)-ROW(B2251)+1)) / (20*21/2)</f>
        <v>5.553156190476189</v>
      </c>
      <c r="J2267" s="2">
        <f t="shared" si="282"/>
        <v>5.5506519381431394</v>
      </c>
      <c r="K2267" s="2">
        <f t="shared" si="276"/>
        <v>5.4917639699377432</v>
      </c>
    </row>
    <row r="2268" spans="1:11" ht="13.5" x14ac:dyDescent="0.25">
      <c r="A2268" s="3">
        <f>TITRES_STAT!B2271</f>
        <v>45306</v>
      </c>
      <c r="B2268" s="6">
        <f>TITRES_STAT!D2271</f>
        <v>5.6311999999999998</v>
      </c>
      <c r="C2268" s="2">
        <f t="shared" si="277"/>
        <v>7.6999999999999957E-2</v>
      </c>
      <c r="D2268" s="2">
        <f t="shared" si="278"/>
        <v>5.5507599999999995</v>
      </c>
      <c r="E2268" s="2">
        <f t="shared" si="280"/>
        <v>5.5387700000000004</v>
      </c>
      <c r="F2268" s="2">
        <f t="shared" si="281"/>
        <v>5.5336349999999994</v>
      </c>
      <c r="G2268" s="2">
        <f t="shared" si="275"/>
        <v>5.5789980000000021</v>
      </c>
      <c r="H2268" s="2">
        <f t="shared" si="279"/>
        <v>4.826204999999999</v>
      </c>
      <c r="I2268" s="2">
        <f t="array" ref="I2268">SUMPRODUCT(B2252:B2271, (ROW(B2252:B2271)-ROW(B2252)+1)) / (20*21/2)</f>
        <v>5.5549923809523811</v>
      </c>
      <c r="J2268" s="2">
        <f t="shared" si="282"/>
        <v>5.5583231821295067</v>
      </c>
      <c r="K2268" s="2">
        <f t="shared" si="276"/>
        <v>5.4972320495480282</v>
      </c>
    </row>
    <row r="2269" spans="1:11" ht="13.5" x14ac:dyDescent="0.25">
      <c r="A2269" s="3">
        <f>TITRES_STAT!B2272</f>
        <v>45307</v>
      </c>
      <c r="B2269" s="6">
        <f>TITRES_STAT!D2272</f>
        <v>5.6311999999999998</v>
      </c>
      <c r="C2269" s="2">
        <f t="shared" si="277"/>
        <v>0</v>
      </c>
      <c r="D2269" s="2">
        <f t="shared" si="278"/>
        <v>5.5815600000000005</v>
      </c>
      <c r="E2269" s="2">
        <f t="shared" si="280"/>
        <v>5.5499000000000001</v>
      </c>
      <c r="F2269" s="2">
        <f t="shared" si="281"/>
        <v>5.5336349999999994</v>
      </c>
      <c r="G2269" s="2">
        <f t="shared" si="275"/>
        <v>5.5909800000000018</v>
      </c>
      <c r="H2269" s="2">
        <f t="shared" si="279"/>
        <v>4.8351214999999987</v>
      </c>
      <c r="I2269" s="2">
        <f t="array" ref="I2269">SUMPRODUCT(B2253:B2272, (ROW(B2253:B2272)-ROW(B2253)+1)) / (20*21/2)</f>
        <v>5.5564171428571427</v>
      </c>
      <c r="J2269" s="2">
        <f t="shared" si="282"/>
        <v>5.5652638314505056</v>
      </c>
      <c r="K2269" s="2">
        <f t="shared" si="276"/>
        <v>5.5024856946637923</v>
      </c>
    </row>
    <row r="2270" spans="1:11" ht="13.5" x14ac:dyDescent="0.25">
      <c r="A2270" s="3">
        <f>TITRES_STAT!B2273</f>
        <v>45308</v>
      </c>
      <c r="B2270" s="6">
        <f>TITRES_STAT!D2273</f>
        <v>5.6482999999999999</v>
      </c>
      <c r="C2270" s="2">
        <f t="shared" si="277"/>
        <v>1.7100000000000115E-2</v>
      </c>
      <c r="D2270" s="2">
        <f t="shared" si="278"/>
        <v>5.6021000000000001</v>
      </c>
      <c r="E2270" s="2">
        <f t="shared" si="280"/>
        <v>5.5601700000000003</v>
      </c>
      <c r="F2270" s="2">
        <f t="shared" si="281"/>
        <v>5.5349199999999996</v>
      </c>
      <c r="G2270" s="2">
        <f t="shared" si="275"/>
        <v>5.6033040000000032</v>
      </c>
      <c r="H2270" s="2">
        <f t="shared" si="279"/>
        <v>4.8441604999999992</v>
      </c>
      <c r="I2270" s="2">
        <f t="array" ref="I2270">SUMPRODUCT(B2254:B2273, (ROW(B2254:B2273)-ROW(B2254)+1)) / (20*21/2)</f>
        <v>5.5562947619047618</v>
      </c>
      <c r="J2270" s="2">
        <f t="shared" si="282"/>
        <v>5.5731720379790284</v>
      </c>
      <c r="K2270" s="2">
        <f t="shared" si="276"/>
        <v>5.5082039027161924</v>
      </c>
    </row>
    <row r="2271" spans="1:11" ht="13.5" x14ac:dyDescent="0.25">
      <c r="A2271" s="3">
        <f>TITRES_STAT!B2274</f>
        <v>45309</v>
      </c>
      <c r="B2271" s="6">
        <f>TITRES_STAT!D2274</f>
        <v>5.5541999999999998</v>
      </c>
      <c r="C2271" s="2">
        <f t="shared" si="277"/>
        <v>-9.4100000000000072E-2</v>
      </c>
      <c r="D2271" s="2">
        <f t="shared" si="278"/>
        <v>5.6038200000000007</v>
      </c>
      <c r="E2271" s="2">
        <f t="shared" si="280"/>
        <v>5.5627399999999998</v>
      </c>
      <c r="F2271" s="2">
        <f t="shared" si="281"/>
        <v>5.53064</v>
      </c>
      <c r="G2271" s="2">
        <f t="shared" si="275"/>
        <v>5.6111780000000033</v>
      </c>
      <c r="H2271" s="2">
        <f t="shared" si="279"/>
        <v>4.8528029999999998</v>
      </c>
      <c r="I2271" s="2">
        <f t="array" ref="I2271">SUMPRODUCT(B2255:B2274, (ROW(B2255:B2274)-ROW(B2255)+1)) / (20*21/2)</f>
        <v>5.5552757142857132</v>
      </c>
      <c r="J2271" s="2">
        <f t="shared" si="282"/>
        <v>5.5713651772191204</v>
      </c>
      <c r="K2271" s="2">
        <f t="shared" si="276"/>
        <v>5.5100076712371262</v>
      </c>
    </row>
    <row r="2272" spans="1:11" ht="13.5" x14ac:dyDescent="0.25">
      <c r="A2272" s="3">
        <f>TITRES_STAT!B2275</f>
        <v>45310</v>
      </c>
      <c r="B2272" s="6">
        <f>TITRES_STAT!D2275</f>
        <v>5.5456000000000003</v>
      </c>
      <c r="C2272" s="2">
        <f t="shared" si="277"/>
        <v>-8.5999999999994969E-3</v>
      </c>
      <c r="D2272" s="2">
        <f t="shared" si="278"/>
        <v>5.6021000000000001</v>
      </c>
      <c r="E2272" s="2">
        <f t="shared" si="280"/>
        <v>5.5610300000000006</v>
      </c>
      <c r="F2272" s="2">
        <f t="shared" si="281"/>
        <v>5.5297849999999995</v>
      </c>
      <c r="G2272" s="2">
        <f t="shared" si="275"/>
        <v>5.6180240000000028</v>
      </c>
      <c r="H2272" s="2">
        <f t="shared" si="279"/>
        <v>4.8614024999999996</v>
      </c>
      <c r="I2272" s="2">
        <f t="array" ref="I2272">SUMPRODUCT(B2256:B2275, (ROW(B2256:B2275)-ROW(B2256)+1)) / (20*21/2)</f>
        <v>5.5483076190476197</v>
      </c>
      <c r="J2272" s="2">
        <f t="shared" si="282"/>
        <v>5.5689113508172996</v>
      </c>
      <c r="K2272" s="2">
        <f t="shared" si="276"/>
        <v>5.5114034488356705</v>
      </c>
    </row>
    <row r="2273" spans="1:11" ht="13.5" x14ac:dyDescent="0.25">
      <c r="A2273" s="3">
        <f>TITRES_STAT!B2276</f>
        <v>45313</v>
      </c>
      <c r="B2273" s="6">
        <f>TITRES_STAT!D2276</f>
        <v>5.5285000000000002</v>
      </c>
      <c r="C2273" s="2">
        <f t="shared" si="277"/>
        <v>-1.7100000000000115E-2</v>
      </c>
      <c r="D2273" s="2">
        <f t="shared" si="278"/>
        <v>5.5815600000000005</v>
      </c>
      <c r="E2273" s="2">
        <f t="shared" si="280"/>
        <v>5.56616</v>
      </c>
      <c r="F2273" s="2">
        <f t="shared" si="281"/>
        <v>5.5391999999999992</v>
      </c>
      <c r="G2273" s="2">
        <f t="shared" si="275"/>
        <v>5.6240140000000043</v>
      </c>
      <c r="H2273" s="2">
        <f t="shared" si="279"/>
        <v>4.8691039999999992</v>
      </c>
      <c r="I2273" s="2">
        <f t="array" ref="I2273">SUMPRODUCT(B2257:B2276, (ROW(B2257:B2276)-ROW(B2257)+1)) / (20*21/2)</f>
        <v>5.538123333333334</v>
      </c>
      <c r="J2273" s="2">
        <f t="shared" si="282"/>
        <v>5.5650626507394616</v>
      </c>
      <c r="K2273" s="2">
        <f t="shared" si="276"/>
        <v>5.5120739018225064</v>
      </c>
    </row>
    <row r="2274" spans="1:11" ht="13.5" x14ac:dyDescent="0.25">
      <c r="A2274" s="3">
        <f>TITRES_STAT!B2277</f>
        <v>45314</v>
      </c>
      <c r="B2274" s="6">
        <f>TITRES_STAT!D2277</f>
        <v>5.5285000000000002</v>
      </c>
      <c r="C2274" s="2">
        <f t="shared" si="277"/>
        <v>0</v>
      </c>
      <c r="D2274" s="2">
        <f t="shared" si="278"/>
        <v>5.561020000000001</v>
      </c>
      <c r="E2274" s="2">
        <f t="shared" si="280"/>
        <v>5.5712900000000003</v>
      </c>
      <c r="F2274" s="2">
        <f t="shared" si="281"/>
        <v>5.5417649999999998</v>
      </c>
      <c r="G2274" s="2">
        <f t="shared" si="275"/>
        <v>5.6293200000000034</v>
      </c>
      <c r="H2274" s="2">
        <f t="shared" si="279"/>
        <v>4.8765839999999994</v>
      </c>
      <c r="I2274" s="2">
        <f t="array" ref="I2274">SUMPRODUCT(B2258:B2277, (ROW(B2258:B2277)-ROW(B2258)+1)) / (20*21/2)</f>
        <v>5.5223561904761906</v>
      </c>
      <c r="J2274" s="2">
        <f t="shared" si="282"/>
        <v>5.5615804935261801</v>
      </c>
      <c r="K2274" s="2">
        <f t="shared" si="276"/>
        <v>5.5127180625353489</v>
      </c>
    </row>
    <row r="2275" spans="1:11" ht="13.5" x14ac:dyDescent="0.25">
      <c r="A2275" s="3">
        <f>TITRES_STAT!B2278</f>
        <v>45315</v>
      </c>
      <c r="B2275" s="6">
        <f>TITRES_STAT!D2278</f>
        <v>5.4686000000000003</v>
      </c>
      <c r="C2275" s="2">
        <f t="shared" si="277"/>
        <v>-5.9899999999999842E-2</v>
      </c>
      <c r="D2275" s="2">
        <f t="shared" si="278"/>
        <v>5.52508</v>
      </c>
      <c r="E2275" s="2">
        <f t="shared" si="280"/>
        <v>5.5635900000000005</v>
      </c>
      <c r="F2275" s="2">
        <f t="shared" si="281"/>
        <v>5.5413349999999983</v>
      </c>
      <c r="G2275" s="2">
        <f t="shared" si="275"/>
        <v>5.6332560000000038</v>
      </c>
      <c r="H2275" s="2">
        <f t="shared" si="279"/>
        <v>4.8839119999999996</v>
      </c>
      <c r="I2275" s="2">
        <f t="array" ref="I2275">SUMPRODUCT(B2259:B2278, (ROW(B2259:B2278)-ROW(B2259)+1)) / (20*21/2)</f>
        <v>5.5072409523809522</v>
      </c>
      <c r="J2275" s="2">
        <f t="shared" si="282"/>
        <v>5.5527252084284484</v>
      </c>
      <c r="K2275" s="2">
        <f t="shared" si="276"/>
        <v>5.5109879424359232</v>
      </c>
    </row>
    <row r="2276" spans="1:11" ht="13.5" x14ac:dyDescent="0.25">
      <c r="A2276" s="3">
        <f>TITRES_STAT!B2279</f>
        <v>45316</v>
      </c>
      <c r="B2276" s="6">
        <f>TITRES_STAT!D2279</f>
        <v>5.4344000000000001</v>
      </c>
      <c r="C2276" s="2">
        <f t="shared" si="277"/>
        <v>-3.420000000000023E-2</v>
      </c>
      <c r="D2276" s="2">
        <f t="shared" si="278"/>
        <v>5.5011200000000011</v>
      </c>
      <c r="E2276" s="2">
        <f t="shared" si="280"/>
        <v>5.5524700000000013</v>
      </c>
      <c r="F2276" s="2">
        <f t="shared" si="281"/>
        <v>5.540054999999998</v>
      </c>
      <c r="G2276" s="2">
        <f t="shared" si="275"/>
        <v>5.6366800000000046</v>
      </c>
      <c r="H2276" s="2">
        <f t="shared" si="279"/>
        <v>4.8908104999999997</v>
      </c>
      <c r="I2276" s="2">
        <f t="array" ref="I2276">SUMPRODUCT(B2260:B2279, (ROW(B2260:B2279)-ROW(B2260)+1)) / (20*21/2)</f>
        <v>5.5019838095238107</v>
      </c>
      <c r="J2276" s="2">
        <f t="shared" si="282"/>
        <v>5.541456140959073</v>
      </c>
      <c r="K2276" s="2">
        <f t="shared" si="276"/>
        <v>5.5079844937129456</v>
      </c>
    </row>
    <row r="2277" spans="1:11" ht="13.5" x14ac:dyDescent="0.25">
      <c r="A2277" s="3">
        <f>TITRES_STAT!B2280</f>
        <v>45317</v>
      </c>
      <c r="B2277" s="6">
        <f>TITRES_STAT!D2280</f>
        <v>5.3745000000000003</v>
      </c>
      <c r="C2277" s="2">
        <f t="shared" si="277"/>
        <v>-5.9899999999999842E-2</v>
      </c>
      <c r="D2277" s="2">
        <f t="shared" si="278"/>
        <v>5.4669000000000008</v>
      </c>
      <c r="E2277" s="2">
        <f t="shared" si="280"/>
        <v>5.5344999999999995</v>
      </c>
      <c r="F2277" s="2">
        <f t="shared" si="281"/>
        <v>5.5332099999999986</v>
      </c>
      <c r="G2277" s="2">
        <f t="shared" si="275"/>
        <v>5.6329160000000034</v>
      </c>
      <c r="H2277" s="2">
        <f t="shared" si="279"/>
        <v>4.8973724999999995</v>
      </c>
      <c r="I2277" s="2">
        <f t="array" ref="I2277">SUMPRODUCT(B2261:B2280, (ROW(B2261:B2280)-ROW(B2261)+1)) / (20*21/2)</f>
        <v>5.4969709523809529</v>
      </c>
      <c r="J2277" s="2">
        <f t="shared" si="282"/>
        <v>5.5255555561058278</v>
      </c>
      <c r="K2277" s="2">
        <f t="shared" si="276"/>
        <v>5.502749807684987</v>
      </c>
    </row>
    <row r="2278" spans="1:11" ht="13.5" x14ac:dyDescent="0.25">
      <c r="A2278" s="3">
        <f>TITRES_STAT!B2281</f>
        <v>45320</v>
      </c>
      <c r="B2278" s="6">
        <f>TITRES_STAT!D2281</f>
        <v>5.3745000000000003</v>
      </c>
      <c r="C2278" s="2">
        <f t="shared" si="277"/>
        <v>0</v>
      </c>
      <c r="D2278" s="2">
        <f t="shared" si="278"/>
        <v>5.4361000000000006</v>
      </c>
      <c r="E2278" s="2">
        <f t="shared" si="280"/>
        <v>5.5088300000000006</v>
      </c>
      <c r="F2278" s="2">
        <f t="shared" si="281"/>
        <v>5.5237999999999987</v>
      </c>
      <c r="G2278" s="2">
        <f t="shared" si="275"/>
        <v>5.6257280000000049</v>
      </c>
      <c r="H2278" s="2">
        <f t="shared" si="279"/>
        <v>4.9039345000000001</v>
      </c>
      <c r="I2278" s="2">
        <f t="array" ref="I2278">SUMPRODUCT(B2262:B2281, (ROW(B2262:B2281)-ROW(B2262)+1)) / (20*21/2)</f>
        <v>5.4833628571428559</v>
      </c>
      <c r="J2278" s="2">
        <f t="shared" si="282"/>
        <v>5.5111693126671781</v>
      </c>
      <c r="K2278" s="2">
        <f t="shared" si="276"/>
        <v>5.4977204034620462</v>
      </c>
    </row>
    <row r="2279" spans="1:11" ht="13.5" x14ac:dyDescent="0.25">
      <c r="A2279" s="3">
        <f>TITRES_STAT!B2282</f>
        <v>45321</v>
      </c>
      <c r="B2279" s="6">
        <f>TITRES_STAT!D2282</f>
        <v>5.4686000000000003</v>
      </c>
      <c r="C2279" s="2">
        <f t="shared" si="277"/>
        <v>9.4100000000000072E-2</v>
      </c>
      <c r="D2279" s="2">
        <f t="shared" si="278"/>
        <v>5.4241200000000003</v>
      </c>
      <c r="E2279" s="2">
        <f t="shared" si="280"/>
        <v>5.4925699999999997</v>
      </c>
      <c r="F2279" s="2">
        <f t="shared" si="281"/>
        <v>5.5212349999999981</v>
      </c>
      <c r="G2279" s="2">
        <f t="shared" si="275"/>
        <v>5.6204220000000031</v>
      </c>
      <c r="H2279" s="2">
        <f t="shared" si="279"/>
        <v>4.9109670000000003</v>
      </c>
      <c r="I2279" s="2">
        <f t="array" ref="I2279">SUMPRODUCT(B2263:B2282, (ROW(B2263:B2282)-ROW(B2263)+1)) / (20*21/2)</f>
        <v>5.4721166666666674</v>
      </c>
      <c r="J2279" s="2">
        <f t="shared" si="282"/>
        <v>5.5071150924131613</v>
      </c>
      <c r="K2279" s="2">
        <f t="shared" si="276"/>
        <v>5.4965784268556916</v>
      </c>
    </row>
    <row r="2280" spans="1:11" ht="13.5" x14ac:dyDescent="0.25">
      <c r="A2280" s="3">
        <f>TITRES_STAT!B2283</f>
        <v>45322</v>
      </c>
      <c r="B2280" s="6">
        <f>TITRES_STAT!D2283</f>
        <v>5.4686000000000003</v>
      </c>
      <c r="C2280" s="2">
        <f t="shared" si="277"/>
        <v>0</v>
      </c>
      <c r="D2280" s="2">
        <f t="shared" si="278"/>
        <v>5.4241200000000003</v>
      </c>
      <c r="E2280" s="2">
        <f t="shared" si="280"/>
        <v>5.4745999999999997</v>
      </c>
      <c r="F2280" s="2">
        <f t="shared" si="281"/>
        <v>5.5173849999999991</v>
      </c>
      <c r="G2280" s="2">
        <f t="shared" si="275"/>
        <v>5.615116000000004</v>
      </c>
      <c r="H2280" s="2">
        <f t="shared" si="279"/>
        <v>4.9183690000000002</v>
      </c>
      <c r="I2280" s="2">
        <f t="array" ref="I2280">SUMPRODUCT(B2264:B2283, (ROW(B2264:B2283)-ROW(B2264)+1)) / (20*21/2)</f>
        <v>5.4657614285714295</v>
      </c>
      <c r="J2280" s="2">
        <f t="shared" si="282"/>
        <v>5.5034469883738124</v>
      </c>
      <c r="K2280" s="2">
        <f t="shared" si="276"/>
        <v>5.4954812336456644</v>
      </c>
    </row>
    <row r="2281" spans="1:11" ht="13.5" x14ac:dyDescent="0.25">
      <c r="A2281" s="3">
        <f>TITRES_STAT!B2284</f>
        <v>45323</v>
      </c>
      <c r="B2281" s="6">
        <f>TITRES_STAT!D2284</f>
        <v>5.3745000000000003</v>
      </c>
      <c r="C2281" s="2">
        <f t="shared" si="277"/>
        <v>-9.4100000000000072E-2</v>
      </c>
      <c r="D2281" s="2">
        <f t="shared" si="278"/>
        <v>5.41214</v>
      </c>
      <c r="E2281" s="2">
        <f t="shared" si="280"/>
        <v>5.4566300000000005</v>
      </c>
      <c r="F2281" s="2">
        <f t="shared" si="281"/>
        <v>5.5096849999999984</v>
      </c>
      <c r="G2281" s="2">
        <f t="shared" si="275"/>
        <v>5.6079280000000038</v>
      </c>
      <c r="H2281" s="2">
        <f t="shared" si="279"/>
        <v>4.9251155000000004</v>
      </c>
      <c r="I2281" s="2">
        <f t="array" ref="I2281">SUMPRODUCT(B2265:B2284, (ROW(B2265:B2284)-ROW(B2265)+1)) / (20*21/2)</f>
        <v>5.4612385714285718</v>
      </c>
      <c r="J2281" s="2">
        <f t="shared" si="282"/>
        <v>5.4911663228144016</v>
      </c>
      <c r="K2281" s="2">
        <f t="shared" si="276"/>
        <v>5.4907368715419125</v>
      </c>
    </row>
    <row r="2282" spans="1:11" ht="13.5" x14ac:dyDescent="0.25">
      <c r="A2282" s="3">
        <f>TITRES_STAT!B2285</f>
        <v>45324</v>
      </c>
      <c r="B2282" s="6">
        <f>TITRES_STAT!D2285</f>
        <v>5.3916000000000004</v>
      </c>
      <c r="C2282" s="2">
        <f t="shared" si="277"/>
        <v>1.7100000000000115E-2</v>
      </c>
      <c r="D2282" s="2">
        <f t="shared" si="278"/>
        <v>5.415560000000001</v>
      </c>
      <c r="E2282" s="2">
        <f t="shared" si="280"/>
        <v>5.44123</v>
      </c>
      <c r="F2282" s="2">
        <f t="shared" si="281"/>
        <v>5.5011299999999981</v>
      </c>
      <c r="G2282" s="2">
        <f t="shared" si="275"/>
        <v>5.6010820000000026</v>
      </c>
      <c r="H2282" s="2">
        <f t="shared" si="279"/>
        <v>4.931763000000001</v>
      </c>
      <c r="I2282" s="2">
        <f t="array" ref="I2282">SUMPRODUCT(B2266:B2285, (ROW(B2266:B2285)-ROW(B2266)+1)) / (20*21/2)</f>
        <v>5.442980952380954</v>
      </c>
      <c r="J2282" s="2">
        <f t="shared" si="282"/>
        <v>5.4816838158796966</v>
      </c>
      <c r="K2282" s="2">
        <f t="shared" si="276"/>
        <v>5.4868491510892889</v>
      </c>
    </row>
    <row r="2283" spans="1:11" ht="13.5" x14ac:dyDescent="0.25">
      <c r="A2283" s="3">
        <f>TITRES_STAT!B2286</f>
        <v>45327</v>
      </c>
      <c r="B2283" s="6">
        <f>TITRES_STAT!D2286</f>
        <v>5.4344000000000001</v>
      </c>
      <c r="C2283" s="2">
        <f t="shared" si="277"/>
        <v>4.2799999999999727E-2</v>
      </c>
      <c r="D2283" s="2">
        <f t="shared" si="278"/>
        <v>5.4275400000000005</v>
      </c>
      <c r="E2283" s="2">
        <f t="shared" si="280"/>
        <v>5.4318200000000001</v>
      </c>
      <c r="F2283" s="2">
        <f t="shared" si="281"/>
        <v>5.4989899999999983</v>
      </c>
      <c r="G2283" s="2">
        <f t="shared" si="275"/>
        <v>5.5950920000000028</v>
      </c>
      <c r="H2283" s="2">
        <f t="shared" si="279"/>
        <v>4.9388090000000009</v>
      </c>
      <c r="I2283" s="2">
        <f t="array" ref="I2283">SUMPRODUCT(B2267:B2286, (ROW(B2267:B2286)-ROW(B2267)+1)) / (20*21/2)</f>
        <v>5.4340166666666674</v>
      </c>
      <c r="J2283" s="2">
        <f t="shared" si="282"/>
        <v>5.4771805953197257</v>
      </c>
      <c r="K2283" s="2">
        <f t="shared" si="276"/>
        <v>5.4847923216348073</v>
      </c>
    </row>
    <row r="2284" spans="1:11" ht="13.5" x14ac:dyDescent="0.25">
      <c r="A2284" s="3">
        <f>TITRES_STAT!B2287</f>
        <v>45328</v>
      </c>
      <c r="B2284" s="6">
        <f>TITRES_STAT!D2287</f>
        <v>5.4515000000000002</v>
      </c>
      <c r="C2284" s="2">
        <f t="shared" si="277"/>
        <v>1.7100000000000115E-2</v>
      </c>
      <c r="D2284" s="2">
        <f t="shared" si="278"/>
        <v>5.4241200000000003</v>
      </c>
      <c r="E2284" s="2">
        <f t="shared" si="280"/>
        <v>5.4241200000000003</v>
      </c>
      <c r="F2284" s="2">
        <f t="shared" si="281"/>
        <v>5.497704999999999</v>
      </c>
      <c r="G2284" s="2">
        <f t="shared" si="275"/>
        <v>5.5879040000000035</v>
      </c>
      <c r="H2284" s="2">
        <f t="shared" si="279"/>
        <v>4.9456820000000006</v>
      </c>
      <c r="I2284" s="2">
        <f t="array" ref="I2284">SUMPRODUCT(B2268:B2287, (ROW(B2268:B2287)-ROW(B2268)+1)) / (20*21/2)</f>
        <v>5.4249666666666672</v>
      </c>
      <c r="J2284" s="2">
        <f t="shared" si="282"/>
        <v>5.4747348243368945</v>
      </c>
      <c r="K2284" s="2">
        <f t="shared" si="276"/>
        <v>5.4834867403942269</v>
      </c>
    </row>
    <row r="2285" spans="1:11" ht="13.5" x14ac:dyDescent="0.25">
      <c r="A2285" s="3">
        <f>TITRES_STAT!B2288</f>
        <v>45329</v>
      </c>
      <c r="B2285" s="6">
        <f>TITRES_STAT!D2288</f>
        <v>5.306</v>
      </c>
      <c r="C2285" s="2">
        <f t="shared" si="277"/>
        <v>-0.14550000000000018</v>
      </c>
      <c r="D2285" s="2">
        <f t="shared" si="278"/>
        <v>5.3916000000000004</v>
      </c>
      <c r="E2285" s="2">
        <f t="shared" si="280"/>
        <v>5.4078600000000003</v>
      </c>
      <c r="F2285" s="2">
        <f t="shared" si="281"/>
        <v>5.4857249999999986</v>
      </c>
      <c r="G2285" s="2">
        <f t="shared" si="275"/>
        <v>5.576094000000003</v>
      </c>
      <c r="H2285" s="2">
        <f t="shared" si="279"/>
        <v>4.9519015000000017</v>
      </c>
      <c r="I2285" s="2">
        <f t="array" ref="I2285">SUMPRODUCT(B2269:B2288, (ROW(B2269:B2288)-ROW(B2269)+1)) / (20*21/2)</f>
        <v>5.4175509523809531</v>
      </c>
      <c r="J2285" s="2">
        <f t="shared" si="282"/>
        <v>5.4586648410667147</v>
      </c>
      <c r="K2285" s="2">
        <f t="shared" si="276"/>
        <v>5.4765264760650414</v>
      </c>
    </row>
    <row r="2286" spans="1:11" ht="13.5" x14ac:dyDescent="0.25">
      <c r="A2286" s="3">
        <f>TITRES_STAT!B2289</f>
        <v>45330</v>
      </c>
      <c r="B2286" s="6">
        <f>TITRES_STAT!D2289</f>
        <v>5.3916000000000004</v>
      </c>
      <c r="C2286" s="2">
        <f t="shared" si="277"/>
        <v>8.5600000000000342E-2</v>
      </c>
      <c r="D2286" s="2">
        <f t="shared" si="278"/>
        <v>5.3950200000000006</v>
      </c>
      <c r="E2286" s="2">
        <f t="shared" si="280"/>
        <v>5.4035800000000007</v>
      </c>
      <c r="F2286" s="2">
        <f t="shared" si="281"/>
        <v>5.4780249999999988</v>
      </c>
      <c r="G2286" s="2">
        <f t="shared" si="275"/>
        <v>5.5670220000000032</v>
      </c>
      <c r="H2286" s="2">
        <f t="shared" si="279"/>
        <v>4.9592875000000012</v>
      </c>
      <c r="I2286" s="2">
        <f t="array" ref="I2286">SUMPRODUCT(B2270:B2289, (ROW(B2270:B2289)-ROW(B2270)+1)) / (20*21/2)</f>
        <v>5.410457142857144</v>
      </c>
      <c r="J2286" s="2">
        <f t="shared" si="282"/>
        <v>5.4522777133460751</v>
      </c>
      <c r="K2286" s="2">
        <f t="shared" si="276"/>
        <v>5.4731960260232757</v>
      </c>
    </row>
    <row r="2287" spans="1:11" ht="13.5" x14ac:dyDescent="0.25">
      <c r="A2287" s="3">
        <f>TITRES_STAT!B2290</f>
        <v>45331</v>
      </c>
      <c r="B2287" s="6">
        <f>TITRES_STAT!D2290</f>
        <v>5.383</v>
      </c>
      <c r="C2287" s="2">
        <f t="shared" si="277"/>
        <v>-8.6000000000003851E-3</v>
      </c>
      <c r="D2287" s="2">
        <f t="shared" si="278"/>
        <v>5.3933</v>
      </c>
      <c r="E2287" s="2">
        <f t="shared" si="280"/>
        <v>5.4044300000000014</v>
      </c>
      <c r="F2287" s="2">
        <f t="shared" si="281"/>
        <v>5.4694649999999978</v>
      </c>
      <c r="G2287" s="2">
        <f t="shared" si="275"/>
        <v>5.5577780000000025</v>
      </c>
      <c r="H2287" s="2">
        <f t="shared" si="279"/>
        <v>4.9670000000000014</v>
      </c>
      <c r="I2287" s="2">
        <f t="array" ref="I2287">SUMPRODUCT(B2271:B2290, (ROW(B2271:B2290)-ROW(B2271)+1)) / (20*21/2)</f>
        <v>5.3939547619047623</v>
      </c>
      <c r="J2287" s="2">
        <f t="shared" si="282"/>
        <v>5.445679835884544</v>
      </c>
      <c r="K2287" s="2">
        <f t="shared" si="276"/>
        <v>5.4696589269635396</v>
      </c>
    </row>
    <row r="2288" spans="1:11" ht="13.5" x14ac:dyDescent="0.25">
      <c r="A2288" s="3">
        <f>TITRES_STAT!B2291</f>
        <v>45334</v>
      </c>
      <c r="B2288" s="6">
        <f>TITRES_STAT!D2291</f>
        <v>5.3916000000000004</v>
      </c>
      <c r="C2288" s="2">
        <f t="shared" si="277"/>
        <v>8.6000000000003851E-3</v>
      </c>
      <c r="D2288" s="2">
        <f t="shared" si="278"/>
        <v>5.3847399999999999</v>
      </c>
      <c r="E2288" s="2">
        <f t="shared" si="280"/>
        <v>5.4061400000000006</v>
      </c>
      <c r="F2288" s="2">
        <f t="shared" si="281"/>
        <v>5.4574849999999993</v>
      </c>
      <c r="G2288" s="2">
        <f t="shared" si="275"/>
        <v>5.5492200000000027</v>
      </c>
      <c r="H2288" s="2">
        <f t="shared" si="279"/>
        <v>4.9746815000000018</v>
      </c>
      <c r="I2288" s="2">
        <f t="array" ref="I2288">SUMPRODUCT(B2272:B2291, (ROW(B2272:B2291)-ROW(B2272)+1)) / (20*21/2)</f>
        <v>5.3906547619047629</v>
      </c>
      <c r="J2288" s="2">
        <f t="shared" si="282"/>
        <v>5.4405293753241111</v>
      </c>
      <c r="K2288" s="2">
        <f t="shared" si="276"/>
        <v>5.4665977925728129</v>
      </c>
    </row>
    <row r="2289" spans="1:11" ht="13.5" x14ac:dyDescent="0.25">
      <c r="A2289" s="3">
        <f>TITRES_STAT!B2292</f>
        <v>45335</v>
      </c>
      <c r="B2289" s="6">
        <f>TITRES_STAT!D2292</f>
        <v>5.383</v>
      </c>
      <c r="C2289" s="2">
        <f t="shared" si="277"/>
        <v>-8.6000000000003851E-3</v>
      </c>
      <c r="D2289" s="2">
        <f t="shared" si="278"/>
        <v>5.3710399999999998</v>
      </c>
      <c r="E2289" s="2">
        <f t="shared" si="280"/>
        <v>5.3975800000000014</v>
      </c>
      <c r="F2289" s="2">
        <f t="shared" si="281"/>
        <v>5.4450749999999983</v>
      </c>
      <c r="G2289" s="2">
        <f t="shared" si="275"/>
        <v>5.5408320000000026</v>
      </c>
      <c r="H2289" s="2">
        <f t="shared" si="279"/>
        <v>4.982394000000002</v>
      </c>
      <c r="I2289" s="2">
        <f t="array" ref="I2289">SUMPRODUCT(B2273:B2292, (ROW(B2273:B2292)-ROW(B2273)+1)) / (20*21/2)</f>
        <v>5.3775290476190474</v>
      </c>
      <c r="J2289" s="2">
        <f t="shared" si="282"/>
        <v>5.4350503871980056</v>
      </c>
      <c r="K2289" s="2">
        <f t="shared" si="276"/>
        <v>5.4633194477660361</v>
      </c>
    </row>
    <row r="2290" spans="1:11" ht="13.5" x14ac:dyDescent="0.25">
      <c r="A2290" s="3">
        <f>TITRES_STAT!B2293</f>
        <v>45336</v>
      </c>
      <c r="B2290" s="6">
        <f>TITRES_STAT!D2293</f>
        <v>5.2717999999999998</v>
      </c>
      <c r="C2290" s="2">
        <f t="shared" si="277"/>
        <v>-0.11120000000000019</v>
      </c>
      <c r="D2290" s="2">
        <f t="shared" si="278"/>
        <v>5.3641999999999994</v>
      </c>
      <c r="E2290" s="2">
        <f t="shared" si="280"/>
        <v>5.3779000000000003</v>
      </c>
      <c r="F2290" s="2">
        <f t="shared" si="281"/>
        <v>5.4262499999999978</v>
      </c>
      <c r="G2290" s="2">
        <f t="shared" ref="G2290:G2353" si="283">AVERAGE(B2241:B2290)</f>
        <v>5.5315900000000031</v>
      </c>
      <c r="H2290" s="2">
        <f t="shared" si="279"/>
        <v>4.9897350000000014</v>
      </c>
      <c r="I2290" s="2">
        <f t="array" ref="I2290">SUMPRODUCT(B2274:B2293, (ROW(B2274:B2293)-ROW(B2274)+1)) / (20*21/2)</f>
        <v>5.3836000000000004</v>
      </c>
      <c r="J2290" s="2">
        <f t="shared" si="282"/>
        <v>5.4195027312743855</v>
      </c>
      <c r="K2290" s="2">
        <f t="shared" si="276"/>
        <v>5.4558088811869752</v>
      </c>
    </row>
    <row r="2291" spans="1:11" ht="13.5" x14ac:dyDescent="0.25">
      <c r="A2291" s="3">
        <f>TITRES_STAT!B2294</f>
        <v>45337</v>
      </c>
      <c r="B2291" s="6">
        <f>TITRES_STAT!D2294</f>
        <v>5.3916000000000004</v>
      </c>
      <c r="C2291" s="2">
        <f t="shared" si="277"/>
        <v>0.11980000000000057</v>
      </c>
      <c r="D2291" s="2">
        <f t="shared" si="278"/>
        <v>5.3641999999999994</v>
      </c>
      <c r="E2291" s="2">
        <f t="shared" si="280"/>
        <v>5.3796100000000013</v>
      </c>
      <c r="F2291" s="2">
        <f t="shared" si="281"/>
        <v>5.4181199999999992</v>
      </c>
      <c r="G2291" s="2">
        <f t="shared" si="283"/>
        <v>5.5233740000000031</v>
      </c>
      <c r="H2291" s="2">
        <f t="shared" si="279"/>
        <v>4.9978595000000015</v>
      </c>
      <c r="I2291" s="2">
        <f t="array" ref="I2291">SUMPRODUCT(B2275:B2294, (ROW(B2275:B2294)-ROW(B2275)+1)) / (20*21/2)</f>
        <v>5.3907752380952374</v>
      </c>
      <c r="J2291" s="2">
        <f t="shared" si="282"/>
        <v>5.4168453282958726</v>
      </c>
      <c r="K2291" s="2">
        <f t="shared" ref="K2291:K2354" si="284">$K$4*B2291+(1-$K$4)*K2290</f>
        <v>5.4532908858463101</v>
      </c>
    </row>
    <row r="2292" spans="1:11" ht="13.5" x14ac:dyDescent="0.25">
      <c r="A2292" s="3">
        <f>TITRES_STAT!B2295</f>
        <v>45338</v>
      </c>
      <c r="B2292" s="6">
        <f>TITRES_STAT!D2295</f>
        <v>5.2803000000000004</v>
      </c>
      <c r="C2292" s="2">
        <f t="shared" si="277"/>
        <v>-0.11129999999999995</v>
      </c>
      <c r="D2292" s="2">
        <f t="shared" si="278"/>
        <v>5.3436599999999999</v>
      </c>
      <c r="E2292" s="2">
        <f t="shared" si="280"/>
        <v>5.3684799999999999</v>
      </c>
      <c r="F2292" s="2">
        <f t="shared" si="281"/>
        <v>5.4048549999999986</v>
      </c>
      <c r="G2292" s="2">
        <f t="shared" si="283"/>
        <v>5.5129320000000028</v>
      </c>
      <c r="H2292" s="2">
        <f t="shared" si="279"/>
        <v>5.0049105000000012</v>
      </c>
      <c r="I2292" s="2">
        <f t="array" ref="I2292">SUMPRODUCT(B2276:B2295, (ROW(B2276:B2295)-ROW(B2276)+1)) / (20*21/2)</f>
        <v>5.3965566666666671</v>
      </c>
      <c r="J2292" s="2">
        <f t="shared" si="282"/>
        <v>5.403841011315313</v>
      </c>
      <c r="K2292" s="2">
        <f t="shared" si="284"/>
        <v>5.4465069295386117</v>
      </c>
    </row>
    <row r="2293" spans="1:11" ht="13.5" x14ac:dyDescent="0.25">
      <c r="A2293" s="3">
        <f>TITRES_STAT!B2296</f>
        <v>45341</v>
      </c>
      <c r="B2293" s="6">
        <f>TITRES_STAT!D2296</f>
        <v>5.4686000000000003</v>
      </c>
      <c r="C2293" s="2">
        <f t="shared" si="277"/>
        <v>0.18829999999999991</v>
      </c>
      <c r="D2293" s="2">
        <f t="shared" si="278"/>
        <v>5.3590599999999995</v>
      </c>
      <c r="E2293" s="2">
        <f t="shared" si="280"/>
        <v>5.3719000000000001</v>
      </c>
      <c r="F2293" s="2">
        <f t="shared" si="281"/>
        <v>5.4018599999999992</v>
      </c>
      <c r="G2293" s="2">
        <f t="shared" si="283"/>
        <v>5.5064280000000041</v>
      </c>
      <c r="H2293" s="2">
        <f t="shared" si="279"/>
        <v>5.0128295000000023</v>
      </c>
      <c r="I2293" s="2">
        <f t="array" ref="I2293">SUMPRODUCT(B2277:B2296, (ROW(B2277:B2296)-ROW(B2277)+1)) / (20*21/2)</f>
        <v>5.4023790476190472</v>
      </c>
      <c r="J2293" s="2">
        <f t="shared" si="282"/>
        <v>5.4100085340471882</v>
      </c>
      <c r="K2293" s="2">
        <f t="shared" si="284"/>
        <v>5.447373324458666</v>
      </c>
    </row>
    <row r="2294" spans="1:11" ht="13.5" x14ac:dyDescent="0.25">
      <c r="A2294" s="3">
        <f>TITRES_STAT!B2297</f>
        <v>45342</v>
      </c>
      <c r="B2294" s="6">
        <f>TITRES_STAT!D2297</f>
        <v>5.4771999999999998</v>
      </c>
      <c r="C2294" s="2">
        <f t="shared" si="277"/>
        <v>8.5999999999994969E-3</v>
      </c>
      <c r="D2294" s="2">
        <f t="shared" si="278"/>
        <v>5.3779000000000003</v>
      </c>
      <c r="E2294" s="2">
        <f t="shared" si="280"/>
        <v>5.3744700000000005</v>
      </c>
      <c r="F2294" s="2">
        <f t="shared" si="281"/>
        <v>5.3992949999999986</v>
      </c>
      <c r="G2294" s="2">
        <f t="shared" si="283"/>
        <v>5.5000960000000028</v>
      </c>
      <c r="H2294" s="2">
        <f t="shared" si="279"/>
        <v>5.0204220000000017</v>
      </c>
      <c r="I2294" s="2">
        <f t="array" ref="I2294">SUMPRODUCT(B2278:B2297, (ROW(B2278:B2297)-ROW(B2278)+1)) / (20*21/2)</f>
        <v>5.4080795238095236</v>
      </c>
      <c r="J2294" s="2">
        <f t="shared" si="282"/>
        <v>5.4164077212807893</v>
      </c>
      <c r="K2294" s="2">
        <f t="shared" si="284"/>
        <v>5.448542998009307</v>
      </c>
    </row>
    <row r="2295" spans="1:11" ht="13.5" x14ac:dyDescent="0.25">
      <c r="A2295" s="3">
        <f>TITRES_STAT!B2298</f>
        <v>45343</v>
      </c>
      <c r="B2295" s="6">
        <f>TITRES_STAT!D2298</f>
        <v>5.46</v>
      </c>
      <c r="C2295" s="2">
        <f t="shared" si="277"/>
        <v>-1.7199999999999882E-2</v>
      </c>
      <c r="D2295" s="2">
        <f t="shared" si="278"/>
        <v>5.4155400000000009</v>
      </c>
      <c r="E2295" s="2">
        <f t="shared" si="280"/>
        <v>5.3898700000000002</v>
      </c>
      <c r="F2295" s="2">
        <f t="shared" si="281"/>
        <v>5.3988649999999989</v>
      </c>
      <c r="G2295" s="2">
        <f t="shared" si="283"/>
        <v>5.4934200000000031</v>
      </c>
      <c r="H2295" s="2">
        <f t="shared" si="279"/>
        <v>5.0279655000000023</v>
      </c>
      <c r="I2295" s="2">
        <f t="array" ref="I2295">SUMPRODUCT(B2279:B2298, (ROW(B2279:B2298)-ROW(B2279)+1)) / (20*21/2)</f>
        <v>5.413372857142857</v>
      </c>
      <c r="J2295" s="2">
        <f t="shared" si="282"/>
        <v>5.4205593668730945</v>
      </c>
      <c r="K2295" s="2">
        <f t="shared" si="284"/>
        <v>5.4489922922050207</v>
      </c>
    </row>
    <row r="2296" spans="1:11" ht="13.5" x14ac:dyDescent="0.25">
      <c r="A2296" s="3">
        <f>TITRES_STAT!B2299</f>
        <v>45344</v>
      </c>
      <c r="B2296" s="6">
        <f>TITRES_STAT!D2299</f>
        <v>5.46</v>
      </c>
      <c r="C2296" s="2">
        <f t="shared" si="277"/>
        <v>0</v>
      </c>
      <c r="D2296" s="2">
        <f t="shared" si="278"/>
        <v>5.4292200000000008</v>
      </c>
      <c r="E2296" s="2">
        <f t="shared" si="280"/>
        <v>5.3967100000000006</v>
      </c>
      <c r="F2296" s="2">
        <f t="shared" si="281"/>
        <v>5.4001449999999993</v>
      </c>
      <c r="G2296" s="2">
        <f t="shared" si="283"/>
        <v>5.4879420000000039</v>
      </c>
      <c r="H2296" s="2">
        <f t="shared" si="279"/>
        <v>5.0353980000000025</v>
      </c>
      <c r="I2296" s="2">
        <f t="array" ref="I2296">SUMPRODUCT(B2280:B2299, (ROW(B2280:B2299)-ROW(B2280)+1)) / (20*21/2)</f>
        <v>5.4198971428571427</v>
      </c>
      <c r="J2296" s="2">
        <f t="shared" si="282"/>
        <v>5.4243156176470855</v>
      </c>
      <c r="K2296" s="2">
        <f t="shared" si="284"/>
        <v>5.4494239670205102</v>
      </c>
    </row>
    <row r="2297" spans="1:11" ht="13.5" x14ac:dyDescent="0.25">
      <c r="A2297" s="3">
        <f>TITRES_STAT!B2300</f>
        <v>45345</v>
      </c>
      <c r="B2297" s="6">
        <f>TITRES_STAT!D2300</f>
        <v>5.46</v>
      </c>
      <c r="C2297" s="2">
        <f t="shared" si="277"/>
        <v>0</v>
      </c>
      <c r="D2297" s="2">
        <f t="shared" si="278"/>
        <v>5.46516</v>
      </c>
      <c r="E2297" s="2">
        <f t="shared" si="280"/>
        <v>5.4044100000000004</v>
      </c>
      <c r="F2297" s="2">
        <f t="shared" si="281"/>
        <v>5.4044199999999991</v>
      </c>
      <c r="G2297" s="2">
        <f t="shared" si="283"/>
        <v>5.4833200000000035</v>
      </c>
      <c r="H2297" s="2">
        <f t="shared" si="279"/>
        <v>5.0420185000000028</v>
      </c>
      <c r="I2297" s="2">
        <f t="array" ref="I2297">SUMPRODUCT(B2281:B2300, (ROW(B2281:B2300)-ROW(B2281)+1)) / (20*21/2)</f>
        <v>5.4320852380952385</v>
      </c>
      <c r="J2297" s="2">
        <f t="shared" si="282"/>
        <v>5.4277141302521255</v>
      </c>
      <c r="K2297" s="2">
        <f t="shared" si="284"/>
        <v>5.4498387134118627</v>
      </c>
    </row>
    <row r="2298" spans="1:11" ht="13.5" x14ac:dyDescent="0.25">
      <c r="A2298" s="3">
        <f>TITRES_STAT!B2301</f>
        <v>45348</v>
      </c>
      <c r="B2298" s="6">
        <f>TITRES_STAT!D2301</f>
        <v>5.46</v>
      </c>
      <c r="C2298" s="2">
        <f t="shared" si="277"/>
        <v>0</v>
      </c>
      <c r="D2298" s="2">
        <f t="shared" si="278"/>
        <v>5.4634400000000003</v>
      </c>
      <c r="E2298" s="2">
        <f t="shared" si="280"/>
        <v>5.4112499999999999</v>
      </c>
      <c r="F2298" s="2">
        <f t="shared" si="281"/>
        <v>5.4086949999999989</v>
      </c>
      <c r="G2298" s="2">
        <f t="shared" si="283"/>
        <v>5.4786980000000032</v>
      </c>
      <c r="H2298" s="2">
        <f t="shared" si="279"/>
        <v>5.0482695000000026</v>
      </c>
      <c r="I2298" s="2">
        <f t="array" ref="I2298">SUMPRODUCT(B2282:B2301, (ROW(B2282:B2301)-ROW(B2282)+1)) / (20*21/2)</f>
        <v>5.4439471428571418</v>
      </c>
      <c r="J2298" s="2">
        <f t="shared" si="282"/>
        <v>5.4307889749900191</v>
      </c>
      <c r="K2298" s="2">
        <f t="shared" si="284"/>
        <v>5.4502371952388486</v>
      </c>
    </row>
    <row r="2299" spans="1:11" ht="13.5" x14ac:dyDescent="0.25">
      <c r="A2299" s="3">
        <f>TITRES_STAT!B2302</f>
        <v>45349</v>
      </c>
      <c r="B2299" s="6">
        <f>TITRES_STAT!D2302</f>
        <v>5.4771999999999998</v>
      </c>
      <c r="C2299" s="2">
        <f t="shared" si="277"/>
        <v>1.7199999999999882E-2</v>
      </c>
      <c r="D2299" s="2">
        <f t="shared" si="278"/>
        <v>5.4634400000000003</v>
      </c>
      <c r="E2299" s="2">
        <f t="shared" si="280"/>
        <v>5.4206699999999994</v>
      </c>
      <c r="F2299" s="2">
        <f t="shared" si="281"/>
        <v>5.4091249999999986</v>
      </c>
      <c r="G2299" s="2">
        <f t="shared" si="283"/>
        <v>5.4756180000000025</v>
      </c>
      <c r="H2299" s="2">
        <f t="shared" si="279"/>
        <v>5.0546805000000035</v>
      </c>
      <c r="I2299" s="2">
        <f t="array" ref="I2299">SUMPRODUCT(B2283:B2302, (ROW(B2283:B2302)-ROW(B2283)+1)) / (20*21/2)</f>
        <v>5.4509585714285711</v>
      </c>
      <c r="J2299" s="2">
        <f t="shared" si="282"/>
        <v>5.4352090726100171</v>
      </c>
      <c r="K2299" s="2">
        <f t="shared" si="284"/>
        <v>5.4512945601314433</v>
      </c>
    </row>
    <row r="2300" spans="1:11" ht="13.5" x14ac:dyDescent="0.25">
      <c r="A2300" s="3">
        <f>TITRES_STAT!B2303</f>
        <v>45350</v>
      </c>
      <c r="B2300" s="6">
        <f>TITRES_STAT!D2303</f>
        <v>5.5370999999999997</v>
      </c>
      <c r="C2300" s="2">
        <f t="shared" si="277"/>
        <v>5.9899999999999842E-2</v>
      </c>
      <c r="D2300" s="2">
        <f t="shared" si="278"/>
        <v>5.4788599999999992</v>
      </c>
      <c r="E2300" s="2">
        <f t="shared" si="280"/>
        <v>5.4472000000000005</v>
      </c>
      <c r="F2300" s="2">
        <f t="shared" si="281"/>
        <v>5.4125499999999978</v>
      </c>
      <c r="G2300" s="2">
        <f t="shared" si="283"/>
        <v>5.4739080000000033</v>
      </c>
      <c r="H2300" s="2">
        <f t="shared" si="279"/>
        <v>5.0616865000000031</v>
      </c>
      <c r="I2300" s="2">
        <f t="array" ref="I2300">SUMPRODUCT(B2284:B2303, (ROW(B2284:B2303)-ROW(B2284)+1)) / (20*21/2)</f>
        <v>5.4566619047619032</v>
      </c>
      <c r="J2300" s="2">
        <f t="shared" si="282"/>
        <v>5.4449129704566825</v>
      </c>
      <c r="K2300" s="2">
        <f t="shared" si="284"/>
        <v>5.4546594793419754</v>
      </c>
    </row>
    <row r="2301" spans="1:11" ht="13.5" x14ac:dyDescent="0.25">
      <c r="A2301" s="3">
        <f>TITRES_STAT!B2304</f>
        <v>45351</v>
      </c>
      <c r="B2301" s="6">
        <f>TITRES_STAT!D2304</f>
        <v>5.5370999999999997</v>
      </c>
      <c r="C2301" s="2">
        <f t="shared" si="277"/>
        <v>0</v>
      </c>
      <c r="D2301" s="2">
        <f t="shared" si="278"/>
        <v>5.4942799999999989</v>
      </c>
      <c r="E2301" s="2">
        <f t="shared" si="280"/>
        <v>5.4617500000000003</v>
      </c>
      <c r="F2301" s="2">
        <f t="shared" si="281"/>
        <v>5.4206799999999982</v>
      </c>
      <c r="G2301" s="2">
        <f t="shared" si="283"/>
        <v>5.471854000000004</v>
      </c>
      <c r="H2301" s="2">
        <f t="shared" si="279"/>
        <v>5.0685075000000035</v>
      </c>
      <c r="I2301" s="2">
        <f t="array" ref="I2301">SUMPRODUCT(B2285:B2304, (ROW(B2285:B2304)-ROW(B2285)+1)) / (20*21/2)</f>
        <v>5.4621209523809524</v>
      </c>
      <c r="J2301" s="2">
        <f t="shared" si="282"/>
        <v>5.4536926875560461</v>
      </c>
      <c r="K2301" s="2">
        <f t="shared" si="284"/>
        <v>5.4578924409364076</v>
      </c>
    </row>
    <row r="2302" spans="1:11" ht="13.5" x14ac:dyDescent="0.25">
      <c r="A2302" s="3">
        <f>TITRES_STAT!B2305</f>
        <v>45352</v>
      </c>
      <c r="B2302" s="6">
        <f>TITRES_STAT!D2305</f>
        <v>5.4943</v>
      </c>
      <c r="C2302" s="2">
        <f t="shared" si="277"/>
        <v>-4.2799999999999727E-2</v>
      </c>
      <c r="D2302" s="2">
        <f t="shared" si="278"/>
        <v>5.5011399999999995</v>
      </c>
      <c r="E2302" s="2">
        <f t="shared" si="280"/>
        <v>5.4831500000000011</v>
      </c>
      <c r="F2302" s="2">
        <f t="shared" si="281"/>
        <v>5.4258149999999983</v>
      </c>
      <c r="G2302" s="2">
        <f t="shared" si="283"/>
        <v>5.4704860000000046</v>
      </c>
      <c r="H2302" s="2">
        <f t="shared" si="279"/>
        <v>5.0750775000000026</v>
      </c>
      <c r="I2302" s="2">
        <f t="array" ref="I2302">SUMPRODUCT(B2286:B2305, (ROW(B2286:B2305)-ROW(B2286)+1)) / (20*21/2)</f>
        <v>5.46660761904762</v>
      </c>
      <c r="J2302" s="2">
        <f t="shared" si="282"/>
        <v>5.4575600506459461</v>
      </c>
      <c r="K2302" s="2">
        <f t="shared" si="284"/>
        <v>5.4593201883506657</v>
      </c>
    </row>
    <row r="2303" spans="1:11" ht="13.5" x14ac:dyDescent="0.25">
      <c r="A2303" s="3">
        <f>TITRES_STAT!B2306</f>
        <v>45355</v>
      </c>
      <c r="B2303" s="6">
        <f>TITRES_STAT!D2306</f>
        <v>5.4856999999999996</v>
      </c>
      <c r="C2303" s="2">
        <f t="shared" si="277"/>
        <v>-8.6000000000003851E-3</v>
      </c>
      <c r="D2303" s="2">
        <f t="shared" si="278"/>
        <v>5.5062799999999994</v>
      </c>
      <c r="E2303" s="2">
        <f t="shared" si="280"/>
        <v>5.4848600000000012</v>
      </c>
      <c r="F2303" s="2">
        <f t="shared" si="281"/>
        <v>5.428379999999998</v>
      </c>
      <c r="G2303" s="2">
        <f t="shared" si="283"/>
        <v>5.4733960000000046</v>
      </c>
      <c r="H2303" s="2">
        <f t="shared" si="279"/>
        <v>5.0814940000000028</v>
      </c>
      <c r="I2303" s="2">
        <f t="array" ref="I2303">SUMPRODUCT(B2287:B2306, (ROW(B2287:B2306)-ROW(B2287)+1)) / (20*21/2)</f>
        <v>5.4686409523809525</v>
      </c>
      <c r="J2303" s="2">
        <f t="shared" si="282"/>
        <v>5.4602400458225224</v>
      </c>
      <c r="K2303" s="2">
        <f t="shared" si="284"/>
        <v>5.4603546907682876</v>
      </c>
    </row>
    <row r="2304" spans="1:11" ht="13.5" x14ac:dyDescent="0.25">
      <c r="A2304" s="3">
        <f>TITRES_STAT!B2307</f>
        <v>45356</v>
      </c>
      <c r="B2304" s="6">
        <f>TITRES_STAT!D2307</f>
        <v>5.4856999999999996</v>
      </c>
      <c r="C2304" s="2">
        <f t="shared" si="277"/>
        <v>0</v>
      </c>
      <c r="D2304" s="2">
        <f t="shared" si="278"/>
        <v>5.5079800000000008</v>
      </c>
      <c r="E2304" s="2">
        <f t="shared" si="280"/>
        <v>5.485710000000001</v>
      </c>
      <c r="F2304" s="2">
        <f t="shared" si="281"/>
        <v>5.4300899999999981</v>
      </c>
      <c r="G2304" s="2">
        <f t="shared" si="283"/>
        <v>5.4735660000000044</v>
      </c>
      <c r="H2304" s="2">
        <f t="shared" si="279"/>
        <v>5.088243000000003</v>
      </c>
      <c r="I2304" s="2">
        <f t="array" ref="I2304">SUMPRODUCT(B2288:B2307, (ROW(B2288:B2307)-ROW(B2288)+1)) / (20*21/2)</f>
        <v>5.4703485714285716</v>
      </c>
      <c r="J2304" s="2">
        <f t="shared" si="282"/>
        <v>5.4626648033632348</v>
      </c>
      <c r="K2304" s="2">
        <f t="shared" si="284"/>
        <v>5.4613486244636498</v>
      </c>
    </row>
    <row r="2305" spans="1:11" ht="13.5" x14ac:dyDescent="0.25">
      <c r="A2305" s="3">
        <f>TITRES_STAT!B2308</f>
        <v>45357</v>
      </c>
      <c r="B2305" s="6">
        <f>TITRES_STAT!D2308</f>
        <v>5.4771999999999998</v>
      </c>
      <c r="C2305" s="2">
        <f t="shared" si="277"/>
        <v>-8.49999999999973E-3</v>
      </c>
      <c r="D2305" s="2">
        <f t="shared" si="278"/>
        <v>5.4960000000000004</v>
      </c>
      <c r="E2305" s="2">
        <f t="shared" si="280"/>
        <v>5.4874300000000007</v>
      </c>
      <c r="F2305" s="2">
        <f t="shared" si="281"/>
        <v>5.4386499999999973</v>
      </c>
      <c r="G2305" s="2">
        <f t="shared" si="283"/>
        <v>5.4735660000000044</v>
      </c>
      <c r="H2305" s="2">
        <f t="shared" si="279"/>
        <v>5.0952815000000031</v>
      </c>
      <c r="I2305" s="2">
        <f t="array" ref="I2305">SUMPRODUCT(B2289:B2308, (ROW(B2289:B2308)-ROW(B2289)+1)) / (20*21/2)</f>
        <v>5.4733276190476188</v>
      </c>
      <c r="J2305" s="2">
        <f t="shared" si="282"/>
        <v>5.464049107804831</v>
      </c>
      <c r="K2305" s="2">
        <f t="shared" si="284"/>
        <v>5.4619702470337028</v>
      </c>
    </row>
    <row r="2306" spans="1:11" ht="13.5" x14ac:dyDescent="0.25">
      <c r="A2306" s="3">
        <f>TITRES_STAT!B2309</f>
        <v>45358</v>
      </c>
      <c r="B2306" s="6">
        <f>TITRES_STAT!D2309</f>
        <v>5.46</v>
      </c>
      <c r="C2306" s="2">
        <f t="shared" si="277"/>
        <v>-1.7199999999999882E-2</v>
      </c>
      <c r="D2306" s="2">
        <f t="shared" si="278"/>
        <v>5.4805799999999998</v>
      </c>
      <c r="E2306" s="2">
        <f t="shared" si="280"/>
        <v>5.4874299999999998</v>
      </c>
      <c r="F2306" s="2">
        <f t="shared" si="281"/>
        <v>5.4420699999999984</v>
      </c>
      <c r="G2306" s="2">
        <f t="shared" si="283"/>
        <v>5.4735660000000026</v>
      </c>
      <c r="H2306" s="2">
        <f t="shared" si="279"/>
        <v>5.1022340000000037</v>
      </c>
      <c r="I2306" s="2">
        <f t="array" ref="I2306">SUMPRODUCT(B2290:B2309, (ROW(B2290:B2309)-ROW(B2290)+1)) / (20*21/2)</f>
        <v>5.4758990476190474</v>
      </c>
      <c r="J2306" s="2">
        <f t="shared" si="282"/>
        <v>5.4636634784900853</v>
      </c>
      <c r="K2306" s="2">
        <f t="shared" si="284"/>
        <v>5.4618929824441453</v>
      </c>
    </row>
    <row r="2307" spans="1:11" ht="13.5" x14ac:dyDescent="0.25">
      <c r="A2307" s="3">
        <f>TITRES_STAT!B2310</f>
        <v>45359</v>
      </c>
      <c r="B2307" s="6">
        <f>TITRES_STAT!D2310</f>
        <v>5.46</v>
      </c>
      <c r="C2307" s="2">
        <f t="shared" si="277"/>
        <v>0</v>
      </c>
      <c r="D2307" s="2">
        <f t="shared" si="278"/>
        <v>5.4737200000000001</v>
      </c>
      <c r="E2307" s="2">
        <f t="shared" si="280"/>
        <v>5.4874300000000007</v>
      </c>
      <c r="F2307" s="2">
        <f t="shared" si="281"/>
        <v>5.4459199999999983</v>
      </c>
      <c r="G2307" s="2">
        <f t="shared" si="283"/>
        <v>5.4725380000000028</v>
      </c>
      <c r="H2307" s="2">
        <f t="shared" si="279"/>
        <v>5.1092235000000032</v>
      </c>
      <c r="I2307" s="2">
        <f t="array" ref="I2307">SUMPRODUCT(B2291:B2310, (ROW(B2291:B2310)-ROW(B2291)+1)) / (20*21/2)</f>
        <v>5.4714980952380952</v>
      </c>
      <c r="J2307" s="2">
        <f t="shared" si="282"/>
        <v>5.4633145757767441</v>
      </c>
      <c r="K2307" s="2">
        <f t="shared" si="284"/>
        <v>5.4618187478384925</v>
      </c>
    </row>
    <row r="2308" spans="1:11" ht="13.5" x14ac:dyDescent="0.25">
      <c r="A2308" s="3">
        <f>TITRES_STAT!B2311</f>
        <v>45362</v>
      </c>
      <c r="B2308" s="6">
        <f>TITRES_STAT!D2311</f>
        <v>5.4771999999999998</v>
      </c>
      <c r="C2308" s="2">
        <f t="shared" ref="C2308:C2371" si="285">B2308-B2307</f>
        <v>1.7199999999999882E-2</v>
      </c>
      <c r="D2308" s="2">
        <f t="shared" si="278"/>
        <v>5.4720199999999997</v>
      </c>
      <c r="E2308" s="2">
        <f t="shared" si="280"/>
        <v>5.4891499999999995</v>
      </c>
      <c r="F2308" s="2">
        <f t="shared" si="281"/>
        <v>5.450199999999997</v>
      </c>
      <c r="G2308" s="2">
        <f t="shared" si="283"/>
        <v>5.4708280000000027</v>
      </c>
      <c r="H2308" s="2">
        <f t="shared" si="279"/>
        <v>5.1162990000000041</v>
      </c>
      <c r="I2308" s="2">
        <f t="array" ref="I2308">SUMPRODUCT(B2292:B2311, (ROW(B2292:B2311)-ROW(B2292)+1)) / (20*21/2)</f>
        <v>5.4664452380952371</v>
      </c>
      <c r="J2308" s="2">
        <f t="shared" si="282"/>
        <v>5.4646369971313398</v>
      </c>
      <c r="K2308" s="2">
        <f t="shared" si="284"/>
        <v>5.4624219341977671</v>
      </c>
    </row>
    <row r="2309" spans="1:11" ht="13.5" x14ac:dyDescent="0.25">
      <c r="A2309" s="3">
        <f>TITRES_STAT!B2312</f>
        <v>45363</v>
      </c>
      <c r="B2309" s="6">
        <f>TITRES_STAT!D2312</f>
        <v>5.4771999999999998</v>
      </c>
      <c r="C2309" s="2">
        <f t="shared" si="285"/>
        <v>0</v>
      </c>
      <c r="D2309" s="2">
        <f t="shared" si="278"/>
        <v>5.4703200000000001</v>
      </c>
      <c r="E2309" s="2">
        <f t="shared" si="280"/>
        <v>5.4891499999999995</v>
      </c>
      <c r="F2309" s="2">
        <f t="shared" si="281"/>
        <v>5.4549099999999981</v>
      </c>
      <c r="G2309" s="2">
        <f t="shared" si="283"/>
        <v>5.4699740000000023</v>
      </c>
      <c r="H2309" s="2">
        <f t="shared" si="279"/>
        <v>5.1233745000000042</v>
      </c>
      <c r="I2309" s="2">
        <f t="array" ref="I2309">SUMPRODUCT(B2293:B2312, (ROW(B2293:B2312)-ROW(B2293)+1)) / (20*21/2)</f>
        <v>5.4596823809523798</v>
      </c>
      <c r="J2309" s="2">
        <f t="shared" si="282"/>
        <v>5.4658334735950218</v>
      </c>
      <c r="K2309" s="2">
        <f t="shared" si="284"/>
        <v>5.4630014661900121</v>
      </c>
    </row>
    <row r="2310" spans="1:11" ht="13.5" x14ac:dyDescent="0.25">
      <c r="A2310" s="3">
        <f>TITRES_STAT!B2313</f>
        <v>45364</v>
      </c>
      <c r="B2310" s="6">
        <f>TITRES_STAT!D2313</f>
        <v>5.4086999999999996</v>
      </c>
      <c r="C2310" s="2">
        <f t="shared" si="285"/>
        <v>-6.8500000000000227E-2</v>
      </c>
      <c r="D2310" s="2">
        <f t="shared" ref="D2310:D2373" si="286">AVERAGE(B2306:B2310)</f>
        <v>5.4566199999999991</v>
      </c>
      <c r="E2310" s="2">
        <f t="shared" si="280"/>
        <v>5.4763099999999998</v>
      </c>
      <c r="F2310" s="2">
        <f t="shared" si="281"/>
        <v>5.4617549999999984</v>
      </c>
      <c r="G2310" s="2">
        <f t="shared" si="283"/>
        <v>5.4672360000000024</v>
      </c>
      <c r="H2310" s="2">
        <f t="shared" si="279"/>
        <v>5.1301075000000047</v>
      </c>
      <c r="I2310" s="2">
        <f t="array" ref="I2310">SUMPRODUCT(B2294:B2313, (ROW(B2294:B2313)-ROW(B2294)+1)) / (20*21/2)</f>
        <v>5.467875238095238</v>
      </c>
      <c r="J2310" s="2">
        <f t="shared" si="282"/>
        <v>5.4603921903954955</v>
      </c>
      <c r="K2310" s="2">
        <f t="shared" si="284"/>
        <v>5.4608719969276587</v>
      </c>
    </row>
    <row r="2311" spans="1:11" ht="13.5" x14ac:dyDescent="0.25">
      <c r="A2311" s="3">
        <f>TITRES_STAT!B2314</f>
        <v>45365</v>
      </c>
      <c r="B2311" s="6">
        <f>TITRES_STAT!D2314</f>
        <v>5.4086999999999996</v>
      </c>
      <c r="C2311" s="2">
        <f t="shared" si="285"/>
        <v>0</v>
      </c>
      <c r="D2311" s="2">
        <f t="shared" si="286"/>
        <v>5.4463600000000003</v>
      </c>
      <c r="E2311" s="2">
        <f t="shared" si="280"/>
        <v>5.4634699999999983</v>
      </c>
      <c r="F2311" s="2">
        <f t="shared" si="281"/>
        <v>5.4626099999999989</v>
      </c>
      <c r="G2311" s="2">
        <f t="shared" si="283"/>
        <v>5.4648400000000041</v>
      </c>
      <c r="H2311" s="2">
        <f t="shared" si="279"/>
        <v>5.1358805000000052</v>
      </c>
      <c r="I2311" s="2">
        <f t="array" ref="I2311">SUMPRODUCT(B2295:B2314, (ROW(B2295:B2314)-ROW(B2295)+1)) / (20*21/2)</f>
        <v>5.4723938095238083</v>
      </c>
      <c r="J2311" s="2">
        <f t="shared" si="282"/>
        <v>5.4554691246435434</v>
      </c>
      <c r="K2311" s="2">
        <f t="shared" si="284"/>
        <v>5.4588260362638295</v>
      </c>
    </row>
    <row r="2312" spans="1:11" ht="13.5" x14ac:dyDescent="0.25">
      <c r="A2312" s="3">
        <f>TITRES_STAT!B2315</f>
        <v>45366</v>
      </c>
      <c r="B2312" s="6">
        <f>TITRES_STAT!D2315</f>
        <v>5.3916000000000004</v>
      </c>
      <c r="C2312" s="2">
        <f t="shared" si="285"/>
        <v>-1.7099999999999227E-2</v>
      </c>
      <c r="D2312" s="2">
        <f t="shared" si="286"/>
        <v>5.4326799999999995</v>
      </c>
      <c r="E2312" s="2">
        <f t="shared" si="280"/>
        <v>5.453199999999998</v>
      </c>
      <c r="F2312" s="2">
        <f t="shared" si="281"/>
        <v>5.4681749999999987</v>
      </c>
      <c r="G2312" s="2">
        <f t="shared" si="283"/>
        <v>5.4614180000000037</v>
      </c>
      <c r="H2312" s="2">
        <f t="shared" si="279"/>
        <v>5.1414570000000053</v>
      </c>
      <c r="I2312" s="2">
        <f t="array" ref="I2312">SUMPRODUCT(B2296:B2315, (ROW(B2296:B2315)-ROW(B2296)+1)) / (20*21/2)</f>
        <v>5.4824233333333332</v>
      </c>
      <c r="J2312" s="2">
        <f t="shared" si="282"/>
        <v>5.4493863508679681</v>
      </c>
      <c r="K2312" s="2">
        <f t="shared" si="284"/>
        <v>5.4561897211162291</v>
      </c>
    </row>
    <row r="2313" spans="1:11" ht="13.5" x14ac:dyDescent="0.25">
      <c r="A2313" s="3">
        <f>TITRES_STAT!B2316</f>
        <v>45369</v>
      </c>
      <c r="B2313" s="6">
        <f>TITRES_STAT!D2316</f>
        <v>5.5541999999999998</v>
      </c>
      <c r="C2313" s="2">
        <f t="shared" si="285"/>
        <v>0.16259999999999941</v>
      </c>
      <c r="D2313" s="2">
        <f t="shared" si="286"/>
        <v>5.44808</v>
      </c>
      <c r="E2313" s="2">
        <f t="shared" si="280"/>
        <v>5.460049999999999</v>
      </c>
      <c r="F2313" s="2">
        <f t="shared" si="281"/>
        <v>5.4724549999999983</v>
      </c>
      <c r="G2313" s="2">
        <f t="shared" si="283"/>
        <v>5.4629580000000031</v>
      </c>
      <c r="H2313" s="2">
        <f t="shared" si="279"/>
        <v>5.1481790000000043</v>
      </c>
      <c r="I2313" s="2">
        <f t="array" ref="I2313">SUMPRODUCT(B2297:B2316, (ROW(B2297:B2316)-ROW(B2297)+1)) / (20*21/2)</f>
        <v>5.4918819047619047</v>
      </c>
      <c r="J2313" s="2">
        <f t="shared" si="282"/>
        <v>5.4593686031662569</v>
      </c>
      <c r="K2313" s="2">
        <f t="shared" si="284"/>
        <v>5.4600332614646119</v>
      </c>
    </row>
    <row r="2314" spans="1:11" ht="13.5" x14ac:dyDescent="0.25">
      <c r="A2314" s="3">
        <f>TITRES_STAT!B2317</f>
        <v>45370</v>
      </c>
      <c r="B2314" s="6">
        <f>TITRES_STAT!D2317</f>
        <v>5.5198999999999998</v>
      </c>
      <c r="C2314" s="2">
        <f t="shared" si="285"/>
        <v>-3.4299999999999997E-2</v>
      </c>
      <c r="D2314" s="2">
        <f t="shared" si="286"/>
        <v>5.4566199999999991</v>
      </c>
      <c r="E2314" s="2">
        <f t="shared" si="280"/>
        <v>5.4634699999999992</v>
      </c>
      <c r="F2314" s="2">
        <f t="shared" si="281"/>
        <v>5.4745899999999992</v>
      </c>
      <c r="G2314" s="2">
        <f t="shared" si="283"/>
        <v>5.4638120000000026</v>
      </c>
      <c r="H2314" s="2">
        <f t="shared" ref="H2314:H2377" si="287">AVERAGE(B2115:B2314)</f>
        <v>5.1543605000000063</v>
      </c>
      <c r="I2314" s="2">
        <f t="array" ref="I2314">SUMPRODUCT(B2298:B2317, (ROW(B2298:B2317)-ROW(B2298)+1)) / (20*21/2)</f>
        <v>5.5015790476190487</v>
      </c>
      <c r="J2314" s="2">
        <f t="shared" si="282"/>
        <v>5.4651334981028041</v>
      </c>
      <c r="K2314" s="2">
        <f t="shared" si="284"/>
        <v>5.4623809767012936</v>
      </c>
    </row>
    <row r="2315" spans="1:11" ht="13.5" x14ac:dyDescent="0.25">
      <c r="A2315" s="3">
        <f>TITRES_STAT!B2318</f>
        <v>45372</v>
      </c>
      <c r="B2315" s="6">
        <f>TITRES_STAT!D2318</f>
        <v>5.5799000000000003</v>
      </c>
      <c r="C2315" s="2">
        <f t="shared" si="285"/>
        <v>6.0000000000000497E-2</v>
      </c>
      <c r="D2315" s="2">
        <f t="shared" si="286"/>
        <v>5.4908600000000005</v>
      </c>
      <c r="E2315" s="2">
        <f t="shared" si="280"/>
        <v>5.4737400000000003</v>
      </c>
      <c r="F2315" s="2">
        <f t="shared" si="281"/>
        <v>5.4805849999999987</v>
      </c>
      <c r="G2315" s="2">
        <f t="shared" si="283"/>
        <v>5.4644980000000034</v>
      </c>
      <c r="H2315" s="2">
        <f t="shared" si="287"/>
        <v>5.1609155000000051</v>
      </c>
      <c r="I2315" s="2">
        <f t="array" ref="I2315">SUMPRODUCT(B2299:B2318, (ROW(B2299:B2318)-ROW(B2299)+1)) / (20*21/2)</f>
        <v>5.5074076190476182</v>
      </c>
      <c r="J2315" s="2">
        <f t="shared" si="282"/>
        <v>5.4760636411406329</v>
      </c>
      <c r="K2315" s="2">
        <f t="shared" si="284"/>
        <v>5.4669895658502625</v>
      </c>
    </row>
    <row r="2316" spans="1:11" ht="13.5" x14ac:dyDescent="0.25">
      <c r="A2316" s="3">
        <f>TITRES_STAT!B2319</f>
        <v>45373</v>
      </c>
      <c r="B2316" s="6">
        <f>TITRES_STAT!D2319</f>
        <v>5.5799000000000003</v>
      </c>
      <c r="C2316" s="2">
        <f t="shared" si="285"/>
        <v>0</v>
      </c>
      <c r="D2316" s="2">
        <f t="shared" si="286"/>
        <v>5.5251000000000001</v>
      </c>
      <c r="E2316" s="2">
        <f t="shared" ref="E2316:E2379" si="288">AVERAGE(B2307:B2316)</f>
        <v>5.4857300000000011</v>
      </c>
      <c r="F2316" s="2">
        <f t="shared" si="281"/>
        <v>5.4865799999999982</v>
      </c>
      <c r="G2316" s="2">
        <f t="shared" si="283"/>
        <v>5.4651840000000043</v>
      </c>
      <c r="H2316" s="2">
        <f t="shared" si="287"/>
        <v>5.1681355000000062</v>
      </c>
      <c r="I2316" s="2">
        <f t="array" ref="I2316">SUMPRODUCT(B2300:B2319, (ROW(B2300:B2319)-ROW(B2300)+1)) / (20*21/2)</f>
        <v>5.5160447619047623</v>
      </c>
      <c r="J2316" s="2">
        <f t="shared" si="282"/>
        <v>5.4859528181748587</v>
      </c>
      <c r="K2316" s="2">
        <f t="shared" si="284"/>
        <v>5.471417426012998</v>
      </c>
    </row>
    <row r="2317" spans="1:11" ht="13.5" x14ac:dyDescent="0.25">
      <c r="A2317" s="3">
        <f>TITRES_STAT!B2320</f>
        <v>45376</v>
      </c>
      <c r="B2317" s="6">
        <f>TITRES_STAT!D2320</f>
        <v>5.5884</v>
      </c>
      <c r="C2317" s="2">
        <f t="shared" si="285"/>
        <v>8.49999999999973E-3</v>
      </c>
      <c r="D2317" s="2">
        <f t="shared" si="286"/>
        <v>5.5644599999999995</v>
      </c>
      <c r="E2317" s="2">
        <f t="shared" si="288"/>
        <v>5.49857</v>
      </c>
      <c r="F2317" s="2">
        <f t="shared" si="281"/>
        <v>5.4929999999999994</v>
      </c>
      <c r="G2317" s="2">
        <f t="shared" si="283"/>
        <v>5.4658680000000031</v>
      </c>
      <c r="H2317" s="2">
        <f t="shared" si="287"/>
        <v>5.1755085000000065</v>
      </c>
      <c r="I2317" s="2">
        <f t="array" ref="I2317">SUMPRODUCT(B2301:B2320, (ROW(B2301:B2320)-ROW(B2301)+1)) / (20*21/2)</f>
        <v>5.5233428571428567</v>
      </c>
      <c r="J2317" s="2">
        <f t="shared" si="282"/>
        <v>5.4957096926343958</v>
      </c>
      <c r="K2317" s="2">
        <f t="shared" si="284"/>
        <v>5.4760049779340569</v>
      </c>
    </row>
    <row r="2318" spans="1:11" ht="13.5" x14ac:dyDescent="0.25">
      <c r="A2318" s="3">
        <f>TITRES_STAT!B2321</f>
        <v>45377</v>
      </c>
      <c r="B2318" s="6">
        <f>TITRES_STAT!D2321</f>
        <v>5.5541999999999998</v>
      </c>
      <c r="C2318" s="2">
        <f t="shared" si="285"/>
        <v>-3.420000000000023E-2</v>
      </c>
      <c r="D2318" s="2">
        <f t="shared" si="286"/>
        <v>5.5644599999999995</v>
      </c>
      <c r="E2318" s="2">
        <f t="shared" si="288"/>
        <v>5.5062700000000007</v>
      </c>
      <c r="F2318" s="2">
        <f t="shared" si="281"/>
        <v>5.4977099999999988</v>
      </c>
      <c r="G2318" s="2">
        <f t="shared" si="283"/>
        <v>5.4643280000000027</v>
      </c>
      <c r="H2318" s="2">
        <f t="shared" si="287"/>
        <v>5.1826365000000063</v>
      </c>
      <c r="I2318" s="2">
        <f t="array" ref="I2318">SUMPRODUCT(B2302:B2321, (ROW(B2302:B2321)-ROW(B2302)+1)) / (20*21/2)</f>
        <v>5.5304371428571422</v>
      </c>
      <c r="J2318" s="2">
        <f t="shared" si="282"/>
        <v>5.5012801980977866</v>
      </c>
      <c r="K2318" s="2">
        <f t="shared" si="284"/>
        <v>5.4790714493876234</v>
      </c>
    </row>
    <row r="2319" spans="1:11" ht="13.5" x14ac:dyDescent="0.25">
      <c r="A2319" s="3">
        <f>TITRES_STAT!B2322</f>
        <v>45378</v>
      </c>
      <c r="B2319" s="6">
        <f>TITRES_STAT!D2322</f>
        <v>5.5884</v>
      </c>
      <c r="C2319" s="2">
        <f t="shared" si="285"/>
        <v>3.420000000000023E-2</v>
      </c>
      <c r="D2319" s="2">
        <f t="shared" si="286"/>
        <v>5.5781599999999996</v>
      </c>
      <c r="E2319" s="2">
        <f t="shared" si="288"/>
        <v>5.5173900000000007</v>
      </c>
      <c r="F2319" s="2">
        <f t="shared" si="281"/>
        <v>5.5032699999999979</v>
      </c>
      <c r="G2319" s="2">
        <f t="shared" si="283"/>
        <v>5.4634720000000012</v>
      </c>
      <c r="H2319" s="2">
        <f t="shared" si="287"/>
        <v>5.1897510000000064</v>
      </c>
      <c r="I2319" s="2">
        <f t="array" ref="I2319">SUMPRODUCT(B2303:B2322, (ROW(B2303:B2322)-ROW(B2303)+1)) / (20*21/2)</f>
        <v>5.5365085714285716</v>
      </c>
      <c r="J2319" s="2">
        <f t="shared" si="282"/>
        <v>5.5095773220884734</v>
      </c>
      <c r="K2319" s="2">
        <f t="shared" si="284"/>
        <v>5.4833588435292855</v>
      </c>
    </row>
    <row r="2320" spans="1:11" ht="13.5" x14ac:dyDescent="0.25">
      <c r="A2320" s="3">
        <f>TITRES_STAT!B2323</f>
        <v>45379</v>
      </c>
      <c r="B2320" s="6">
        <f>TITRES_STAT!D2323</f>
        <v>5.5799000000000003</v>
      </c>
      <c r="C2320" s="2">
        <f t="shared" si="285"/>
        <v>-8.49999999999973E-3</v>
      </c>
      <c r="D2320" s="2">
        <f t="shared" si="286"/>
        <v>5.5781599999999996</v>
      </c>
      <c r="E2320" s="2">
        <f t="shared" si="288"/>
        <v>5.5345100000000009</v>
      </c>
      <c r="F2320" s="2">
        <f t="shared" si="281"/>
        <v>5.5054099999999986</v>
      </c>
      <c r="G2320" s="2">
        <f t="shared" si="283"/>
        <v>5.4621040000000027</v>
      </c>
      <c r="H2320" s="2">
        <f t="shared" si="287"/>
        <v>5.1968230000000064</v>
      </c>
      <c r="I2320" s="2">
        <f t="array" ref="I2320">SUMPRODUCT(B2304:B2323, (ROW(B2304:B2323)-ROW(B2304)+1)) / (20*21/2)</f>
        <v>5.5413942857142855</v>
      </c>
      <c r="J2320" s="2">
        <f t="shared" si="282"/>
        <v>5.5162747199848097</v>
      </c>
      <c r="K2320" s="2">
        <f t="shared" si="284"/>
        <v>5.4871447712340196</v>
      </c>
    </row>
    <row r="2321" spans="1:11" ht="13.5" x14ac:dyDescent="0.25">
      <c r="A2321" s="3">
        <f>TITRES_STAT!B2324</f>
        <v>45380</v>
      </c>
      <c r="B2321" s="6">
        <f>TITRES_STAT!D2324</f>
        <v>5.5799000000000003</v>
      </c>
      <c r="C2321" s="2">
        <f t="shared" si="285"/>
        <v>0</v>
      </c>
      <c r="D2321" s="2">
        <f t="shared" si="286"/>
        <v>5.5781600000000013</v>
      </c>
      <c r="E2321" s="2">
        <f t="shared" si="288"/>
        <v>5.5516300000000012</v>
      </c>
      <c r="F2321" s="2">
        <f t="shared" si="281"/>
        <v>5.5075499999999975</v>
      </c>
      <c r="G2321" s="2">
        <f t="shared" si="283"/>
        <v>5.4626180000000035</v>
      </c>
      <c r="H2321" s="2">
        <f t="shared" si="287"/>
        <v>5.2033780000000061</v>
      </c>
      <c r="I2321" s="2">
        <f t="array" ref="I2321">SUMPRODUCT(B2305:B2324, (ROW(B2305:B2324)-ROW(B2305)+1)) / (20*21/2)</f>
        <v>5.5491799999999998</v>
      </c>
      <c r="J2321" s="2">
        <f t="shared" si="282"/>
        <v>5.522334270462447</v>
      </c>
      <c r="K2321" s="2">
        <f t="shared" si="284"/>
        <v>5.4907822311856274</v>
      </c>
    </row>
    <row r="2322" spans="1:11" ht="13.5" x14ac:dyDescent="0.25">
      <c r="A2322" s="3">
        <f>TITRES_STAT!B2325</f>
        <v>45383</v>
      </c>
      <c r="B2322" s="6">
        <f>TITRES_STAT!D2325</f>
        <v>5.5712999999999999</v>
      </c>
      <c r="C2322" s="2">
        <f t="shared" si="285"/>
        <v>-8.6000000000003851E-3</v>
      </c>
      <c r="D2322" s="2">
        <f t="shared" si="286"/>
        <v>5.5747400000000003</v>
      </c>
      <c r="E2322" s="2">
        <f t="shared" si="288"/>
        <v>5.5696000000000003</v>
      </c>
      <c r="F2322" s="2">
        <f t="shared" si="281"/>
        <v>5.5113999999999965</v>
      </c>
      <c r="G2322" s="2">
        <f t="shared" si="283"/>
        <v>5.4631320000000043</v>
      </c>
      <c r="H2322" s="2">
        <f t="shared" si="287"/>
        <v>5.2100010000000054</v>
      </c>
      <c r="I2322" s="2">
        <f t="array" ref="I2322">SUMPRODUCT(B2306:B2325, (ROW(B2306:B2325)-ROW(B2306)+1)) / (20*21/2)</f>
        <v>5.549092857142857</v>
      </c>
      <c r="J2322" s="2">
        <f t="shared" si="282"/>
        <v>5.526997673275547</v>
      </c>
      <c r="K2322" s="2">
        <f t="shared" si="284"/>
        <v>5.4939397907469756</v>
      </c>
    </row>
    <row r="2323" spans="1:11" ht="13.5" x14ac:dyDescent="0.25">
      <c r="A2323" s="3">
        <f>TITRES_STAT!B2326</f>
        <v>45384</v>
      </c>
      <c r="B2323" s="6">
        <f>TITRES_STAT!D2326</f>
        <v>5.5627000000000004</v>
      </c>
      <c r="C2323" s="2">
        <f t="shared" si="285"/>
        <v>-8.5999999999994969E-3</v>
      </c>
      <c r="D2323" s="2">
        <f t="shared" si="286"/>
        <v>5.5764399999999998</v>
      </c>
      <c r="E2323" s="2">
        <f t="shared" si="288"/>
        <v>5.5704500000000001</v>
      </c>
      <c r="F2323" s="2">
        <f t="shared" si="281"/>
        <v>5.5152499999999982</v>
      </c>
      <c r="G2323" s="2">
        <f t="shared" si="283"/>
        <v>5.463816000000004</v>
      </c>
      <c r="H2323" s="2">
        <f t="shared" si="287"/>
        <v>5.2167655000000055</v>
      </c>
      <c r="I2323" s="2">
        <f t="array" ref="I2323">SUMPRODUCT(B2307:B2326, (ROW(B2307:B2326)-ROW(B2307)+1)) / (20*21/2)</f>
        <v>5.5455452380952375</v>
      </c>
      <c r="J2323" s="2">
        <f t="shared" si="282"/>
        <v>5.5303978948683525</v>
      </c>
      <c r="K2323" s="2">
        <f t="shared" si="284"/>
        <v>5.4966362695412121</v>
      </c>
    </row>
    <row r="2324" spans="1:11" ht="13.5" x14ac:dyDescent="0.25">
      <c r="A2324" s="3">
        <f>TITRES_STAT!B2327</f>
        <v>45385</v>
      </c>
      <c r="B2324" s="6">
        <f>TITRES_STAT!D2327</f>
        <v>5.5970000000000004</v>
      </c>
      <c r="C2324" s="2">
        <f t="shared" si="285"/>
        <v>3.4299999999999997E-2</v>
      </c>
      <c r="D2324" s="2">
        <f t="shared" si="286"/>
        <v>5.5781600000000005</v>
      </c>
      <c r="E2324" s="2">
        <f t="shared" si="288"/>
        <v>5.5781600000000005</v>
      </c>
      <c r="F2324" s="2">
        <f t="shared" ref="F2324:F2387" si="289">AVERAGE(B2305:B2324)</f>
        <v>5.5208149999999989</v>
      </c>
      <c r="G2324" s="2">
        <f t="shared" si="283"/>
        <v>5.4651860000000037</v>
      </c>
      <c r="H2324" s="2">
        <f t="shared" si="287"/>
        <v>5.2240710000000057</v>
      </c>
      <c r="I2324" s="2">
        <f t="array" ref="I2324">SUMPRODUCT(B2308:B2327, (ROW(B2308:B2327)-ROW(B2308)+1)) / (20*21/2)</f>
        <v>5.5508466666666667</v>
      </c>
      <c r="J2324" s="2">
        <f t="shared" si="282"/>
        <v>5.5367409524999385</v>
      </c>
      <c r="K2324" s="2">
        <f t="shared" si="284"/>
        <v>5.5005721021082232</v>
      </c>
    </row>
    <row r="2325" spans="1:11" ht="13.5" x14ac:dyDescent="0.25">
      <c r="A2325" s="3">
        <f>TITRES_STAT!B2328</f>
        <v>45386</v>
      </c>
      <c r="B2325" s="6">
        <f>TITRES_STAT!D2328</f>
        <v>5.5198999999999998</v>
      </c>
      <c r="C2325" s="2">
        <f t="shared" si="285"/>
        <v>-7.7100000000000612E-2</v>
      </c>
      <c r="D2325" s="2">
        <f t="shared" si="286"/>
        <v>5.56616</v>
      </c>
      <c r="E2325" s="2">
        <f t="shared" si="288"/>
        <v>5.5721600000000002</v>
      </c>
      <c r="F2325" s="2">
        <f t="shared" si="289"/>
        <v>5.5229499999999989</v>
      </c>
      <c r="G2325" s="2">
        <f t="shared" si="283"/>
        <v>5.4662120000000023</v>
      </c>
      <c r="H2325" s="2">
        <f t="shared" si="287"/>
        <v>5.2313600000000067</v>
      </c>
      <c r="I2325" s="2">
        <f t="array" ref="I2325">SUMPRODUCT(B2309:B2328, (ROW(B2309:B2328)-ROW(B2309)+1)) / (20*21/2)</f>
        <v>5.5865485714285734</v>
      </c>
      <c r="J2325" s="2">
        <f t="shared" ref="J2325:J2388" si="290">$J$4*B2325+J2324*(1-$J$4)</f>
        <v>5.5351370522618488</v>
      </c>
      <c r="K2325" s="2">
        <f t="shared" si="284"/>
        <v>5.5013300588882927</v>
      </c>
    </row>
    <row r="2326" spans="1:11" ht="13.5" x14ac:dyDescent="0.25">
      <c r="A2326" s="3">
        <f>TITRES_STAT!B2329</f>
        <v>45387</v>
      </c>
      <c r="B2326" s="6">
        <f>TITRES_STAT!D2329</f>
        <v>5.4856999999999996</v>
      </c>
      <c r="C2326" s="2">
        <f t="shared" si="285"/>
        <v>-3.420000000000023E-2</v>
      </c>
      <c r="D2326" s="2">
        <f t="shared" si="286"/>
        <v>5.5473200000000009</v>
      </c>
      <c r="E2326" s="2">
        <f t="shared" si="288"/>
        <v>5.5627400000000007</v>
      </c>
      <c r="F2326" s="2">
        <f t="shared" si="289"/>
        <v>5.5242349999999991</v>
      </c>
      <c r="G2326" s="2">
        <f t="shared" si="283"/>
        <v>5.4672380000000036</v>
      </c>
      <c r="H2326" s="2">
        <f t="shared" si="287"/>
        <v>5.2381090000000059</v>
      </c>
      <c r="I2326" s="2">
        <f t="array" ref="I2326">SUMPRODUCT(B2310:B2329, (ROW(B2310:B2329)-ROW(B2310)+1)) / (20*21/2)</f>
        <v>5.6079842857142852</v>
      </c>
      <c r="J2326" s="2">
        <f t="shared" si="290"/>
        <v>5.5304287615702439</v>
      </c>
      <c r="K2326" s="2">
        <f t="shared" si="284"/>
        <v>5.5007171154024768</v>
      </c>
    </row>
    <row r="2327" spans="1:11" ht="13.5" x14ac:dyDescent="0.25">
      <c r="A2327" s="3">
        <f>TITRES_STAT!B2330</f>
        <v>45390</v>
      </c>
      <c r="B2327" s="6">
        <f>TITRES_STAT!D2330</f>
        <v>5.5799000000000003</v>
      </c>
      <c r="C2327" s="2">
        <f t="shared" si="285"/>
        <v>9.4200000000000728E-2</v>
      </c>
      <c r="D2327" s="2">
        <f t="shared" si="286"/>
        <v>5.5490400000000006</v>
      </c>
      <c r="E2327" s="2">
        <f t="shared" si="288"/>
        <v>5.56189</v>
      </c>
      <c r="F2327" s="2">
        <f t="shared" si="289"/>
        <v>5.5302299999999986</v>
      </c>
      <c r="G2327" s="2">
        <f t="shared" si="283"/>
        <v>5.4713460000000032</v>
      </c>
      <c r="H2327" s="2">
        <f t="shared" si="287"/>
        <v>5.2455135000000066</v>
      </c>
      <c r="I2327" s="2">
        <f t="array" ref="I2327">SUMPRODUCT(B2311:B2330, (ROW(B2311:B2330)-ROW(B2311)+1)) / (20*21/2)</f>
        <v>5.623917619047619</v>
      </c>
      <c r="J2327" s="2">
        <f t="shared" si="290"/>
        <v>5.5351403080873638</v>
      </c>
      <c r="K2327" s="2">
        <f t="shared" si="284"/>
        <v>5.5038223265631645</v>
      </c>
    </row>
    <row r="2328" spans="1:11" ht="13.5" x14ac:dyDescent="0.25">
      <c r="A2328" s="3">
        <f>TITRES_STAT!B2331</f>
        <v>45394</v>
      </c>
      <c r="B2328" s="6">
        <f>TITRES_STAT!D2331</f>
        <v>5.9051</v>
      </c>
      <c r="C2328" s="2">
        <f t="shared" si="285"/>
        <v>0.32519999999999971</v>
      </c>
      <c r="D2328" s="2">
        <f t="shared" si="286"/>
        <v>5.6175200000000007</v>
      </c>
      <c r="E2328" s="2">
        <f t="shared" si="288"/>
        <v>5.5969800000000003</v>
      </c>
      <c r="F2328" s="2">
        <f t="shared" si="289"/>
        <v>5.5516249999999996</v>
      </c>
      <c r="G2328" s="2">
        <f t="shared" si="283"/>
        <v>5.4819580000000032</v>
      </c>
      <c r="H2328" s="2">
        <f t="shared" si="287"/>
        <v>5.2543960000000052</v>
      </c>
      <c r="I2328" s="2">
        <f t="array" ref="I2328">SUMPRODUCT(B2312:B2331, (ROW(B2312:B2331)-ROW(B2312)+1)) / (20*21/2)</f>
        <v>5.6448261904761914</v>
      </c>
      <c r="J2328" s="2">
        <f t="shared" si="290"/>
        <v>5.5703745644599953</v>
      </c>
      <c r="K2328" s="2">
        <f t="shared" si="284"/>
        <v>5.519558705913628</v>
      </c>
    </row>
    <row r="2329" spans="1:11" ht="13.5" x14ac:dyDescent="0.25">
      <c r="A2329" s="3">
        <f>TITRES_STAT!B2332</f>
        <v>45397</v>
      </c>
      <c r="B2329" s="6">
        <f>TITRES_STAT!D2332</f>
        <v>5.7766999999999999</v>
      </c>
      <c r="C2329" s="2">
        <f t="shared" si="285"/>
        <v>-0.12840000000000007</v>
      </c>
      <c r="D2329" s="2">
        <f t="shared" si="286"/>
        <v>5.6534599999999999</v>
      </c>
      <c r="E2329" s="2">
        <f t="shared" si="288"/>
        <v>5.6158100000000006</v>
      </c>
      <c r="F2329" s="2">
        <f t="shared" si="289"/>
        <v>5.5665999999999993</v>
      </c>
      <c r="G2329" s="2">
        <f t="shared" si="283"/>
        <v>5.4881200000000039</v>
      </c>
      <c r="H2329" s="2">
        <f t="shared" si="287"/>
        <v>5.262747500000005</v>
      </c>
      <c r="I2329" s="2">
        <f t="array" ref="I2329">SUMPRODUCT(B2313:B2332, (ROW(B2313:B2332)-ROW(B2313)+1)) / (20*21/2)</f>
        <v>5.6614123809523811</v>
      </c>
      <c r="J2329" s="2">
        <f t="shared" si="290"/>
        <v>5.5900246059399956</v>
      </c>
      <c r="K2329" s="2">
        <f t="shared" si="284"/>
        <v>5.52964267823074</v>
      </c>
    </row>
    <row r="2330" spans="1:11" ht="13.5" x14ac:dyDescent="0.25">
      <c r="A2330" s="3">
        <f>TITRES_STAT!B2333</f>
        <v>45398</v>
      </c>
      <c r="B2330" s="6">
        <f>TITRES_STAT!D2333</f>
        <v>5.7339000000000002</v>
      </c>
      <c r="C2330" s="2">
        <f t="shared" si="285"/>
        <v>-4.2799999999999727E-2</v>
      </c>
      <c r="D2330" s="2">
        <f t="shared" si="286"/>
        <v>5.6962599999999997</v>
      </c>
      <c r="E2330" s="2">
        <f t="shared" si="288"/>
        <v>5.6312099999999994</v>
      </c>
      <c r="F2330" s="2">
        <f t="shared" si="289"/>
        <v>5.582860000000001</v>
      </c>
      <c r="G2330" s="2">
        <f t="shared" si="283"/>
        <v>5.493426000000003</v>
      </c>
      <c r="H2330" s="2">
        <f t="shared" si="287"/>
        <v>5.2708850000000043</v>
      </c>
      <c r="I2330" s="2">
        <f t="array" ref="I2330">SUMPRODUCT(B2314:B2333, (ROW(B2314:B2333)-ROW(B2314)+1)) / (20*21/2)</f>
        <v>5.6834980952380949</v>
      </c>
      <c r="J2330" s="2">
        <f t="shared" si="290"/>
        <v>5.6037270244219002</v>
      </c>
      <c r="K2330" s="2">
        <f t="shared" si="284"/>
        <v>5.5376527692805153</v>
      </c>
    </row>
    <row r="2331" spans="1:11" ht="13.5" x14ac:dyDescent="0.25">
      <c r="A2331" s="3">
        <f>TITRES_STAT!B2334</f>
        <v>45399</v>
      </c>
      <c r="B2331" s="6">
        <f>TITRES_STAT!D2334</f>
        <v>5.8023999999999996</v>
      </c>
      <c r="C2331" s="2">
        <f t="shared" si="285"/>
        <v>6.8499999999999339E-2</v>
      </c>
      <c r="D2331" s="2">
        <f t="shared" si="286"/>
        <v>5.7595999999999989</v>
      </c>
      <c r="E2331" s="2">
        <f t="shared" si="288"/>
        <v>5.6534599999999999</v>
      </c>
      <c r="F2331" s="2">
        <f t="shared" si="289"/>
        <v>5.602545000000001</v>
      </c>
      <c r="G2331" s="2">
        <f t="shared" si="283"/>
        <v>5.501984000000002</v>
      </c>
      <c r="H2331" s="2">
        <f t="shared" si="287"/>
        <v>5.2793650000000056</v>
      </c>
      <c r="I2331" s="2">
        <f t="array" ref="I2331">SUMPRODUCT(B2315:B2334, (ROW(B2315:B2334)-ROW(B2315)+1)) / (20*21/2)</f>
        <v>5.7090528571428569</v>
      </c>
      <c r="J2331" s="2">
        <f t="shared" si="290"/>
        <v>5.6226482601912435</v>
      </c>
      <c r="K2331" s="2">
        <f t="shared" si="284"/>
        <v>5.5480350136224565</v>
      </c>
    </row>
    <row r="2332" spans="1:11" ht="13.5" x14ac:dyDescent="0.25">
      <c r="A2332" s="3">
        <f>TITRES_STAT!B2335</f>
        <v>45400</v>
      </c>
      <c r="B2332" s="6">
        <f>TITRES_STAT!D2335</f>
        <v>5.7766999999999999</v>
      </c>
      <c r="C2332" s="2">
        <f t="shared" si="285"/>
        <v>-2.5699999999999612E-2</v>
      </c>
      <c r="D2332" s="2">
        <f t="shared" si="286"/>
        <v>5.7989599999999992</v>
      </c>
      <c r="E2332" s="2">
        <f t="shared" si="288"/>
        <v>5.6739999999999995</v>
      </c>
      <c r="F2332" s="2">
        <f t="shared" si="289"/>
        <v>5.6218000000000004</v>
      </c>
      <c r="G2332" s="2">
        <f t="shared" si="283"/>
        <v>5.509686000000003</v>
      </c>
      <c r="H2332" s="2">
        <f t="shared" si="287"/>
        <v>5.2871995000000052</v>
      </c>
      <c r="I2332" s="2">
        <f t="array" ref="I2332">SUMPRODUCT(B2316:B2335, (ROW(B2316:B2335)-ROW(B2316)+1)) / (20*21/2)</f>
        <v>5.7327733333333333</v>
      </c>
      <c r="J2332" s="2">
        <f t="shared" si="290"/>
        <v>5.6373198544587444</v>
      </c>
      <c r="K2332" s="2">
        <f t="shared" si="284"/>
        <v>5.5570022679902031</v>
      </c>
    </row>
    <row r="2333" spans="1:11" ht="13.5" x14ac:dyDescent="0.25">
      <c r="A2333" s="3">
        <f>TITRES_STAT!B2336</f>
        <v>45401</v>
      </c>
      <c r="B2333" s="6">
        <f>TITRES_STAT!D2336</f>
        <v>5.8536999999999999</v>
      </c>
      <c r="C2333" s="2">
        <f t="shared" si="285"/>
        <v>7.6999999999999957E-2</v>
      </c>
      <c r="D2333" s="2">
        <f t="shared" si="286"/>
        <v>5.7886800000000003</v>
      </c>
      <c r="E2333" s="2">
        <f t="shared" si="288"/>
        <v>5.7031000000000009</v>
      </c>
      <c r="F2333" s="2">
        <f t="shared" si="289"/>
        <v>5.6367750000000019</v>
      </c>
      <c r="G2333" s="2">
        <f t="shared" si="283"/>
        <v>5.5180720000000019</v>
      </c>
      <c r="H2333" s="2">
        <f t="shared" si="287"/>
        <v>5.2954190000000043</v>
      </c>
      <c r="I2333" s="2">
        <f t="array" ref="I2333">SUMPRODUCT(B2317:B2336, (ROW(B2317:B2336)-ROW(B2317)+1)) / (20*21/2)</f>
        <v>5.7467928571428555</v>
      </c>
      <c r="J2333" s="2">
        <f t="shared" si="290"/>
        <v>5.6579274873674352</v>
      </c>
      <c r="K2333" s="2">
        <f t="shared" si="284"/>
        <v>5.5686374731670583</v>
      </c>
    </row>
    <row r="2334" spans="1:11" ht="13.5" x14ac:dyDescent="0.25">
      <c r="A2334" s="3">
        <f>TITRES_STAT!B2337</f>
        <v>45404</v>
      </c>
      <c r="B2334" s="6">
        <f>TITRES_STAT!D2337</f>
        <v>5.9051</v>
      </c>
      <c r="C2334" s="2">
        <f t="shared" si="285"/>
        <v>5.1400000000000112E-2</v>
      </c>
      <c r="D2334" s="2">
        <f t="shared" si="286"/>
        <v>5.8143600000000006</v>
      </c>
      <c r="E2334" s="2">
        <f t="shared" si="288"/>
        <v>5.7339099999999998</v>
      </c>
      <c r="F2334" s="2">
        <f t="shared" si="289"/>
        <v>5.656035000000001</v>
      </c>
      <c r="G2334" s="2">
        <f t="shared" si="283"/>
        <v>5.5271440000000034</v>
      </c>
      <c r="H2334" s="2">
        <f t="shared" si="287"/>
        <v>5.3040800000000043</v>
      </c>
      <c r="I2334" s="2">
        <f t="array" ref="I2334">SUMPRODUCT(B2318:B2337, (ROW(B2318:B2337)-ROW(B2318)+1)) / (20*21/2)</f>
        <v>5.7515190476190474</v>
      </c>
      <c r="J2334" s="2">
        <f t="shared" si="290"/>
        <v>5.6814677266657743</v>
      </c>
      <c r="K2334" s="2">
        <f t="shared" si="284"/>
        <v>5.5818320820624674</v>
      </c>
    </row>
    <row r="2335" spans="1:11" ht="13.5" x14ac:dyDescent="0.25">
      <c r="A2335" s="3">
        <f>TITRES_STAT!B2338</f>
        <v>45405</v>
      </c>
      <c r="B2335" s="6">
        <f>TITRES_STAT!D2338</f>
        <v>5.9051</v>
      </c>
      <c r="C2335" s="2">
        <f t="shared" si="285"/>
        <v>0</v>
      </c>
      <c r="D2335" s="2">
        <f t="shared" si="286"/>
        <v>5.8486000000000002</v>
      </c>
      <c r="E2335" s="2">
        <f t="shared" si="288"/>
        <v>5.7724299999999982</v>
      </c>
      <c r="F2335" s="2">
        <f t="shared" si="289"/>
        <v>5.6722950000000019</v>
      </c>
      <c r="G2335" s="2">
        <f t="shared" si="283"/>
        <v>5.5391260000000022</v>
      </c>
      <c r="H2335" s="2">
        <f t="shared" si="287"/>
        <v>5.3127410000000044</v>
      </c>
      <c r="I2335" s="2">
        <f t="array" ref="I2335">SUMPRODUCT(B2319:B2338, (ROW(B2319:B2338)-ROW(B2319)+1)) / (20*21/2)</f>
        <v>5.7555523809523814</v>
      </c>
      <c r="J2335" s="2">
        <f t="shared" si="290"/>
        <v>5.702766038411891</v>
      </c>
      <c r="K2335" s="2">
        <f t="shared" si="284"/>
        <v>5.5945092553149198</v>
      </c>
    </row>
    <row r="2336" spans="1:11" ht="13.5" x14ac:dyDescent="0.25">
      <c r="A2336" s="3">
        <f>TITRES_STAT!B2339</f>
        <v>45406</v>
      </c>
      <c r="B2336" s="6">
        <f>TITRES_STAT!D2339</f>
        <v>5.8194999999999997</v>
      </c>
      <c r="C2336" s="2">
        <f t="shared" si="285"/>
        <v>-8.5600000000000342E-2</v>
      </c>
      <c r="D2336" s="2">
        <f t="shared" si="286"/>
        <v>5.8520200000000004</v>
      </c>
      <c r="E2336" s="2">
        <f t="shared" si="288"/>
        <v>5.8058099999999992</v>
      </c>
      <c r="F2336" s="2">
        <f t="shared" si="289"/>
        <v>5.6842750000000022</v>
      </c>
      <c r="G2336" s="2">
        <f t="shared" si="283"/>
        <v>5.5476840000000029</v>
      </c>
      <c r="H2336" s="2">
        <f t="shared" si="287"/>
        <v>5.3211590000000051</v>
      </c>
      <c r="I2336" s="2">
        <f t="array" ref="I2336">SUMPRODUCT(B2320:B2339, (ROW(B2320:B2339)-ROW(B2320)+1)) / (20*21/2)</f>
        <v>5.758729999999999</v>
      </c>
      <c r="J2336" s="2">
        <f t="shared" si="290"/>
        <v>5.7138835585631398</v>
      </c>
      <c r="K2336" s="2">
        <f t="shared" si="284"/>
        <v>5.6033324217731586</v>
      </c>
    </row>
    <row r="2337" spans="1:11" ht="13.5" x14ac:dyDescent="0.25">
      <c r="A2337" s="3">
        <f>TITRES_STAT!B2340</f>
        <v>45407</v>
      </c>
      <c r="B2337" s="6">
        <f>TITRES_STAT!D2340</f>
        <v>5.7339000000000002</v>
      </c>
      <c r="C2337" s="2">
        <f t="shared" si="285"/>
        <v>-8.5599999999999454E-2</v>
      </c>
      <c r="D2337" s="2">
        <f t="shared" si="286"/>
        <v>5.8434600000000003</v>
      </c>
      <c r="E2337" s="2">
        <f t="shared" si="288"/>
        <v>5.8212099999999989</v>
      </c>
      <c r="F2337" s="2">
        <f t="shared" si="289"/>
        <v>5.6915500000000021</v>
      </c>
      <c r="G2337" s="2">
        <f t="shared" si="283"/>
        <v>5.5547020000000025</v>
      </c>
      <c r="H2337" s="2">
        <f t="shared" si="287"/>
        <v>5.3291490000000046</v>
      </c>
      <c r="I2337" s="2">
        <f t="array" ref="I2337">SUMPRODUCT(B2321:B2340, (ROW(B2321:B2340)-ROW(B2321)+1)) / (20*21/2)</f>
        <v>5.7603957142857141</v>
      </c>
      <c r="J2337" s="2">
        <f t="shared" si="290"/>
        <v>5.7157898863190315</v>
      </c>
      <c r="K2337" s="2">
        <f t="shared" si="284"/>
        <v>5.6084527189585254</v>
      </c>
    </row>
    <row r="2338" spans="1:11" ht="13.5" x14ac:dyDescent="0.25">
      <c r="A2338" s="3">
        <f>TITRES_STAT!B2341</f>
        <v>45408</v>
      </c>
      <c r="B2338" s="6">
        <f>TITRES_STAT!D2341</f>
        <v>5.7339000000000002</v>
      </c>
      <c r="C2338" s="2">
        <f t="shared" si="285"/>
        <v>0</v>
      </c>
      <c r="D2338" s="2">
        <f t="shared" si="286"/>
        <v>5.8194999999999997</v>
      </c>
      <c r="E2338" s="2">
        <f t="shared" si="288"/>
        <v>5.8040899999999995</v>
      </c>
      <c r="F2338" s="2">
        <f t="shared" si="289"/>
        <v>5.7005350000000021</v>
      </c>
      <c r="G2338" s="2">
        <f t="shared" si="283"/>
        <v>5.5615480000000028</v>
      </c>
      <c r="H2338" s="2">
        <f t="shared" si="287"/>
        <v>5.3371390000000032</v>
      </c>
      <c r="I2338" s="2">
        <f t="array" ref="I2338">SUMPRODUCT(B2322:B2341, (ROW(B2322:B2341)-ROW(B2322)+1)) / (20*21/2)</f>
        <v>5.7744166666666672</v>
      </c>
      <c r="J2338" s="2">
        <f t="shared" si="290"/>
        <v>5.7175146590505523</v>
      </c>
      <c r="K2338" s="2">
        <f t="shared" si="284"/>
        <v>5.6133722201758385</v>
      </c>
    </row>
    <row r="2339" spans="1:11" ht="13.5" x14ac:dyDescent="0.25">
      <c r="A2339" s="3">
        <f>TITRES_STAT!B2342</f>
        <v>45411</v>
      </c>
      <c r="B2339" s="6">
        <f>TITRES_STAT!D2342</f>
        <v>5.7339000000000002</v>
      </c>
      <c r="C2339" s="2">
        <f t="shared" si="285"/>
        <v>0</v>
      </c>
      <c r="D2339" s="2">
        <f t="shared" si="286"/>
        <v>5.7852599999999992</v>
      </c>
      <c r="E2339" s="2">
        <f t="shared" si="288"/>
        <v>5.799809999999999</v>
      </c>
      <c r="F2339" s="2">
        <f t="shared" si="289"/>
        <v>5.707810000000002</v>
      </c>
      <c r="G2339" s="2">
        <f t="shared" si="283"/>
        <v>5.5685660000000015</v>
      </c>
      <c r="H2339" s="2">
        <f t="shared" si="287"/>
        <v>5.3454980000000036</v>
      </c>
      <c r="I2339" s="2">
        <f t="array" ref="I2339">SUMPRODUCT(B2323:B2342, (ROW(B2323:B2342)-ROW(B2323)+1)) / (20*21/2)</f>
        <v>5.7821976190476194</v>
      </c>
      <c r="J2339" s="2">
        <f t="shared" si="290"/>
        <v>5.7190751677124041</v>
      </c>
      <c r="K2339" s="2">
        <f t="shared" si="284"/>
        <v>5.6180987997767859</v>
      </c>
    </row>
    <row r="2340" spans="1:11" ht="13.5" x14ac:dyDescent="0.25">
      <c r="A2340" s="3">
        <f>TITRES_STAT!B2343</f>
        <v>45412</v>
      </c>
      <c r="B2340" s="6">
        <f>TITRES_STAT!D2343</f>
        <v>5.7252999999999998</v>
      </c>
      <c r="C2340" s="2">
        <f t="shared" si="285"/>
        <v>-8.6000000000003851E-3</v>
      </c>
      <c r="D2340" s="2">
        <f t="shared" si="286"/>
        <v>5.7492999999999999</v>
      </c>
      <c r="E2340" s="2">
        <f t="shared" si="288"/>
        <v>5.7989499999999996</v>
      </c>
      <c r="F2340" s="2">
        <f t="shared" si="289"/>
        <v>5.7150800000000022</v>
      </c>
      <c r="G2340" s="2">
        <f t="shared" si="283"/>
        <v>5.5776360000000018</v>
      </c>
      <c r="H2340" s="2">
        <f t="shared" si="287"/>
        <v>5.3538140000000034</v>
      </c>
      <c r="I2340" s="2">
        <f t="array" ref="I2340">SUMPRODUCT(B2324:B2343, (ROW(B2324:B2343)-ROW(B2324)+1)) / (20*21/2)</f>
        <v>5.7855804761904759</v>
      </c>
      <c r="J2340" s="2">
        <f t="shared" si="290"/>
        <v>5.7196680088826515</v>
      </c>
      <c r="K2340" s="2">
        <f t="shared" si="284"/>
        <v>5.6223027684129905</v>
      </c>
    </row>
    <row r="2341" spans="1:11" ht="13.5" x14ac:dyDescent="0.25">
      <c r="A2341" s="3">
        <f>TITRES_STAT!B2344</f>
        <v>45414</v>
      </c>
      <c r="B2341" s="6">
        <f>TITRES_STAT!D2344</f>
        <v>5.8623000000000003</v>
      </c>
      <c r="C2341" s="2">
        <f t="shared" si="285"/>
        <v>0.13700000000000045</v>
      </c>
      <c r="D2341" s="2">
        <f t="shared" si="286"/>
        <v>5.7578600000000009</v>
      </c>
      <c r="E2341" s="2">
        <f t="shared" si="288"/>
        <v>5.8049399999999993</v>
      </c>
      <c r="F2341" s="2">
        <f t="shared" si="289"/>
        <v>5.7292000000000014</v>
      </c>
      <c r="G2341" s="2">
        <f t="shared" si="283"/>
        <v>5.5870500000000023</v>
      </c>
      <c r="H2341" s="2">
        <f t="shared" si="287"/>
        <v>5.3624460000000047</v>
      </c>
      <c r="I2341" s="2">
        <f t="array" ref="I2341">SUMPRODUCT(B2325:B2344, (ROW(B2325:B2344)-ROW(B2325)+1)) / (20*21/2)</f>
        <v>5.7879442857142855</v>
      </c>
      <c r="J2341" s="2">
        <f t="shared" si="290"/>
        <v>5.7332520080366844</v>
      </c>
      <c r="K2341" s="2">
        <f t="shared" si="284"/>
        <v>5.6317144245536577</v>
      </c>
    </row>
    <row r="2342" spans="1:11" ht="13.5" x14ac:dyDescent="0.25">
      <c r="A2342" s="3">
        <f>TITRES_STAT!B2345</f>
        <v>45415</v>
      </c>
      <c r="B2342" s="6">
        <f>TITRES_STAT!D2345</f>
        <v>5.8109000000000002</v>
      </c>
      <c r="C2342" s="2">
        <f t="shared" si="285"/>
        <v>-5.1400000000000112E-2</v>
      </c>
      <c r="D2342" s="2">
        <f t="shared" si="286"/>
        <v>5.7732600000000005</v>
      </c>
      <c r="E2342" s="2">
        <f t="shared" si="288"/>
        <v>5.8083599999999986</v>
      </c>
      <c r="F2342" s="2">
        <f t="shared" si="289"/>
        <v>5.7411800000000017</v>
      </c>
      <c r="G2342" s="2">
        <f t="shared" si="283"/>
        <v>5.5976620000000024</v>
      </c>
      <c r="H2342" s="2">
        <f t="shared" si="287"/>
        <v>5.3708210000000038</v>
      </c>
      <c r="I2342" s="2">
        <f t="array" ref="I2342">SUMPRODUCT(B2326:B2345, (ROW(B2326:B2345)-ROW(B2326)+1)) / (20*21/2)</f>
        <v>5.7853761904761907</v>
      </c>
      <c r="J2342" s="2">
        <f t="shared" si="290"/>
        <v>5.7406470548903332</v>
      </c>
      <c r="K2342" s="2">
        <f t="shared" si="284"/>
        <v>5.6387413098652788</v>
      </c>
    </row>
    <row r="2343" spans="1:11" ht="13.5" x14ac:dyDescent="0.25">
      <c r="A2343" s="3">
        <f>TITRES_STAT!B2346</f>
        <v>45418</v>
      </c>
      <c r="B2343" s="6">
        <f>TITRES_STAT!D2346</f>
        <v>5.7766999999999999</v>
      </c>
      <c r="C2343" s="2">
        <f t="shared" si="285"/>
        <v>-3.420000000000023E-2</v>
      </c>
      <c r="D2343" s="2">
        <f t="shared" si="286"/>
        <v>5.7818200000000006</v>
      </c>
      <c r="E2343" s="2">
        <f t="shared" si="288"/>
        <v>5.8006599999999988</v>
      </c>
      <c r="F2343" s="2">
        <f t="shared" si="289"/>
        <v>5.7518800000000017</v>
      </c>
      <c r="G2343" s="2">
        <f t="shared" si="283"/>
        <v>5.6038240000000021</v>
      </c>
      <c r="H2343" s="2">
        <f t="shared" si="287"/>
        <v>5.3790250000000022</v>
      </c>
      <c r="I2343" s="2">
        <f t="array" ref="I2343">SUMPRODUCT(B2327:B2346, (ROW(B2327:B2346)-ROW(B2327)+1)) / (20*21/2)</f>
        <v>5.7940176190476187</v>
      </c>
      <c r="J2343" s="2">
        <f t="shared" si="290"/>
        <v>5.7440806687103017</v>
      </c>
      <c r="K2343" s="2">
        <f t="shared" si="284"/>
        <v>5.644151454576444</v>
      </c>
    </row>
    <row r="2344" spans="1:11" ht="13.5" x14ac:dyDescent="0.25">
      <c r="A2344" s="3">
        <f>TITRES_STAT!B2347</f>
        <v>45419</v>
      </c>
      <c r="B2344" s="6">
        <f>TITRES_STAT!D2347</f>
        <v>5.7766999999999999</v>
      </c>
      <c r="C2344" s="2">
        <f t="shared" si="285"/>
        <v>0</v>
      </c>
      <c r="D2344" s="2">
        <f t="shared" si="286"/>
        <v>5.790379999999999</v>
      </c>
      <c r="E2344" s="2">
        <f t="shared" si="288"/>
        <v>5.7878199999999991</v>
      </c>
      <c r="F2344" s="2">
        <f t="shared" si="289"/>
        <v>5.7608650000000017</v>
      </c>
      <c r="G2344" s="2">
        <f t="shared" si="283"/>
        <v>5.6098140000000027</v>
      </c>
      <c r="H2344" s="2">
        <f t="shared" si="287"/>
        <v>5.3872290000000023</v>
      </c>
      <c r="I2344" s="2">
        <f t="array" ref="I2344">SUMPRODUCT(B2328:B2347, (ROW(B2328:B2347)-ROW(B2328)+1)) / (20*21/2)</f>
        <v>5.795970476190476</v>
      </c>
      <c r="J2344" s="2">
        <f t="shared" si="290"/>
        <v>5.7471872716902732</v>
      </c>
      <c r="K2344" s="2">
        <f t="shared" si="284"/>
        <v>5.6493494367499162</v>
      </c>
    </row>
    <row r="2345" spans="1:11" ht="13.5" x14ac:dyDescent="0.25">
      <c r="A2345" s="3">
        <f>TITRES_STAT!B2348</f>
        <v>45420</v>
      </c>
      <c r="B2345" s="6">
        <f>TITRES_STAT!D2348</f>
        <v>5.7339000000000002</v>
      </c>
      <c r="C2345" s="2">
        <f t="shared" si="285"/>
        <v>-4.2799999999999727E-2</v>
      </c>
      <c r="D2345" s="2">
        <f t="shared" si="286"/>
        <v>5.7920999999999996</v>
      </c>
      <c r="E2345" s="2">
        <f t="shared" si="288"/>
        <v>5.7706999999999997</v>
      </c>
      <c r="F2345" s="2">
        <f t="shared" si="289"/>
        <v>5.7715650000000007</v>
      </c>
      <c r="G2345" s="2">
        <f t="shared" si="283"/>
        <v>5.6152920000000019</v>
      </c>
      <c r="H2345" s="2">
        <f t="shared" si="287"/>
        <v>5.3945170000000005</v>
      </c>
      <c r="I2345" s="2">
        <f t="array" ref="I2345">SUMPRODUCT(B2329:B2348, (ROW(B2329:B2348)-ROW(B2329)+1)) / (20*21/2)</f>
        <v>5.8057947619047612</v>
      </c>
      <c r="J2345" s="2">
        <f t="shared" si="290"/>
        <v>5.7459218172435804</v>
      </c>
      <c r="K2345" s="2">
        <f t="shared" si="284"/>
        <v>5.6526651451126648</v>
      </c>
    </row>
    <row r="2346" spans="1:11" ht="13.5" x14ac:dyDescent="0.25">
      <c r="A2346" s="3">
        <f>TITRES_STAT!B2349</f>
        <v>45421</v>
      </c>
      <c r="B2346" s="6">
        <f>TITRES_STAT!D2349</f>
        <v>5.8623000000000003</v>
      </c>
      <c r="C2346" s="2">
        <f t="shared" si="285"/>
        <v>0.12840000000000007</v>
      </c>
      <c r="D2346" s="2">
        <f t="shared" si="286"/>
        <v>5.7920999999999996</v>
      </c>
      <c r="E2346" s="2">
        <f t="shared" si="288"/>
        <v>5.7749799999999993</v>
      </c>
      <c r="F2346" s="2">
        <f t="shared" si="289"/>
        <v>5.790395000000002</v>
      </c>
      <c r="G2346" s="2">
        <f t="shared" si="283"/>
        <v>5.6233380000000022</v>
      </c>
      <c r="H2346" s="2">
        <f t="shared" si="287"/>
        <v>5.4011915000000013</v>
      </c>
      <c r="I2346" s="2">
        <f t="array" ref="I2346">SUMPRODUCT(B2330:B2349, (ROW(B2330:B2349)-ROW(B2330)+1)) / (20*21/2)</f>
        <v>5.8156190476190472</v>
      </c>
      <c r="J2346" s="2">
        <f t="shared" si="290"/>
        <v>5.7570054536965731</v>
      </c>
      <c r="K2346" s="2">
        <f t="shared" si="284"/>
        <v>5.6608861198141289</v>
      </c>
    </row>
    <row r="2347" spans="1:11" ht="13.5" x14ac:dyDescent="0.25">
      <c r="A2347" s="3">
        <f>TITRES_STAT!B2350</f>
        <v>45422</v>
      </c>
      <c r="B2347" s="6">
        <f>TITRES_STAT!D2350</f>
        <v>5.8109000000000002</v>
      </c>
      <c r="C2347" s="2">
        <f t="shared" si="285"/>
        <v>-5.1400000000000112E-2</v>
      </c>
      <c r="D2347" s="2">
        <f t="shared" si="286"/>
        <v>5.7921000000000005</v>
      </c>
      <c r="E2347" s="2">
        <f t="shared" si="288"/>
        <v>5.7826799999999992</v>
      </c>
      <c r="F2347" s="2">
        <f t="shared" si="289"/>
        <v>5.8019450000000017</v>
      </c>
      <c r="G2347" s="2">
        <f t="shared" si="283"/>
        <v>5.6303560000000017</v>
      </c>
      <c r="H2347" s="2">
        <f t="shared" si="287"/>
        <v>5.4062795000000001</v>
      </c>
      <c r="I2347" s="2">
        <f t="array" ref="I2347">SUMPRODUCT(B2331:B2350, (ROW(B2331:B2350)-ROW(B2331)+1)) / (20*21/2)</f>
        <v>5.8166795238095235</v>
      </c>
      <c r="J2347" s="2">
        <f t="shared" si="290"/>
        <v>5.7621382676302328</v>
      </c>
      <c r="K2347" s="2">
        <f t="shared" si="284"/>
        <v>5.6667690170763203</v>
      </c>
    </row>
    <row r="2348" spans="1:11" ht="13.5" x14ac:dyDescent="0.25">
      <c r="A2348" s="3">
        <f>TITRES_STAT!B2351</f>
        <v>45425</v>
      </c>
      <c r="B2348" s="6">
        <f>TITRES_STAT!D2351</f>
        <v>5.9051</v>
      </c>
      <c r="C2348" s="2">
        <f t="shared" si="285"/>
        <v>9.4199999999999839E-2</v>
      </c>
      <c r="D2348" s="2">
        <f t="shared" si="286"/>
        <v>5.8177800000000008</v>
      </c>
      <c r="E2348" s="2">
        <f t="shared" si="288"/>
        <v>5.7997999999999994</v>
      </c>
      <c r="F2348" s="2">
        <f t="shared" si="289"/>
        <v>5.8019450000000017</v>
      </c>
      <c r="G2348" s="2">
        <f t="shared" si="283"/>
        <v>5.6392580000000017</v>
      </c>
      <c r="H2348" s="2">
        <f t="shared" si="287"/>
        <v>5.4104355000000002</v>
      </c>
      <c r="I2348" s="2">
        <f t="array" ref="I2348">SUMPRODUCT(B2332:B2351, (ROW(B2332:B2351)-ROW(B2332)+1)) / (20*21/2)</f>
        <v>5.8181419047619034</v>
      </c>
      <c r="J2348" s="2">
        <f t="shared" si="290"/>
        <v>5.7757536707130681</v>
      </c>
      <c r="K2348" s="2">
        <f t="shared" si="284"/>
        <v>5.6761153301321503</v>
      </c>
    </row>
    <row r="2349" spans="1:11" ht="13.5" x14ac:dyDescent="0.25">
      <c r="A2349" s="3">
        <f>TITRES_STAT!B2352</f>
        <v>45426</v>
      </c>
      <c r="B2349" s="6">
        <f>TITRES_STAT!D2352</f>
        <v>5.9051</v>
      </c>
      <c r="C2349" s="2">
        <f t="shared" si="285"/>
        <v>0</v>
      </c>
      <c r="D2349" s="2">
        <f t="shared" si="286"/>
        <v>5.8434600000000003</v>
      </c>
      <c r="E2349" s="2">
        <f t="shared" si="288"/>
        <v>5.8169199999999988</v>
      </c>
      <c r="F2349" s="2">
        <f t="shared" si="289"/>
        <v>5.8083650000000011</v>
      </c>
      <c r="G2349" s="2">
        <f t="shared" si="283"/>
        <v>5.6478160000000015</v>
      </c>
      <c r="H2349" s="2">
        <f t="shared" si="287"/>
        <v>5.4130774999999991</v>
      </c>
      <c r="I2349" s="2">
        <f t="array" ref="I2349">SUMPRODUCT(B2333:B2352, (ROW(B2333:B2352)-ROW(B2333)+1)) / (20*21/2)</f>
        <v>5.8178538095238093</v>
      </c>
      <c r="J2349" s="2">
        <f t="shared" si="290"/>
        <v>5.7880723687403952</v>
      </c>
      <c r="K2349" s="2">
        <f t="shared" si="284"/>
        <v>5.6850951211073601</v>
      </c>
    </row>
    <row r="2350" spans="1:11" ht="13.5" x14ac:dyDescent="0.25">
      <c r="A2350" s="3">
        <f>TITRES_STAT!B2353</f>
        <v>45427</v>
      </c>
      <c r="B2350" s="6">
        <f>TITRES_STAT!D2353</f>
        <v>5.8194999999999997</v>
      </c>
      <c r="C2350" s="2">
        <f t="shared" si="285"/>
        <v>-8.5600000000000342E-2</v>
      </c>
      <c r="D2350" s="2">
        <f t="shared" si="286"/>
        <v>5.8605800000000006</v>
      </c>
      <c r="E2350" s="2">
        <f t="shared" si="288"/>
        <v>5.8263399999999983</v>
      </c>
      <c r="F2350" s="2">
        <f t="shared" si="289"/>
        <v>5.8126450000000016</v>
      </c>
      <c r="G2350" s="2">
        <f t="shared" si="283"/>
        <v>5.6534640000000014</v>
      </c>
      <c r="H2350" s="2">
        <f t="shared" si="287"/>
        <v>5.4149219999999989</v>
      </c>
      <c r="I2350" s="2">
        <f t="array" ref="I2350">SUMPRODUCT(B2334:B2353, (ROW(B2334:B2353)-ROW(B2334)+1)) / (20*21/2)</f>
        <v>5.8263742857142864</v>
      </c>
      <c r="J2350" s="2">
        <f t="shared" si="290"/>
        <v>5.7910654764794058</v>
      </c>
      <c r="K2350" s="2">
        <f t="shared" si="284"/>
        <v>5.6903659006717771</v>
      </c>
    </row>
    <row r="2351" spans="1:11" ht="13.5" x14ac:dyDescent="0.25">
      <c r="A2351" s="3">
        <f>TITRES_STAT!B2354</f>
        <v>45428</v>
      </c>
      <c r="B2351" s="6">
        <f>TITRES_STAT!D2354</f>
        <v>5.8280000000000003</v>
      </c>
      <c r="C2351" s="2">
        <f t="shared" si="285"/>
        <v>8.5000000000006182E-3</v>
      </c>
      <c r="D2351" s="2">
        <f t="shared" si="286"/>
        <v>5.8537200000000009</v>
      </c>
      <c r="E2351" s="2">
        <f t="shared" si="288"/>
        <v>5.8229099999999994</v>
      </c>
      <c r="F2351" s="2">
        <f t="shared" si="289"/>
        <v>5.813925000000002</v>
      </c>
      <c r="G2351" s="2">
        <f t="shared" si="283"/>
        <v>5.659282000000001</v>
      </c>
      <c r="H2351" s="2">
        <f t="shared" si="287"/>
        <v>5.4170674999999981</v>
      </c>
      <c r="I2351" s="2">
        <f t="array" ref="I2351">SUMPRODUCT(B2335:B2354, (ROW(B2335:B2354)-ROW(B2335)+1)) / (20*21/2)</f>
        <v>5.8590976190476187</v>
      </c>
      <c r="J2351" s="2">
        <f t="shared" si="290"/>
        <v>5.7945830501480344</v>
      </c>
      <c r="K2351" s="2">
        <f t="shared" si="284"/>
        <v>5.6957633163317078</v>
      </c>
    </row>
    <row r="2352" spans="1:11" ht="13.5" x14ac:dyDescent="0.25">
      <c r="A2352" s="3">
        <f>TITRES_STAT!B2355</f>
        <v>45429</v>
      </c>
      <c r="B2352" s="6">
        <f>TITRES_STAT!D2355</f>
        <v>5.8109000000000002</v>
      </c>
      <c r="C2352" s="2">
        <f t="shared" si="285"/>
        <v>-1.7100000000000115E-2</v>
      </c>
      <c r="D2352" s="2">
        <f t="shared" si="286"/>
        <v>5.85372</v>
      </c>
      <c r="E2352" s="2">
        <f t="shared" si="288"/>
        <v>5.8229100000000003</v>
      </c>
      <c r="F2352" s="2">
        <f t="shared" si="289"/>
        <v>5.8156350000000012</v>
      </c>
      <c r="G2352" s="2">
        <f t="shared" si="283"/>
        <v>5.6656140000000006</v>
      </c>
      <c r="H2352" s="2">
        <f t="shared" si="287"/>
        <v>5.4191274999999983</v>
      </c>
      <c r="I2352" s="2">
        <f t="array" ref="I2352">SUMPRODUCT(B2336:B2355, (ROW(B2336:B2355)-ROW(B2336)+1)) / (20*21/2)</f>
        <v>5.9036366666666664</v>
      </c>
      <c r="J2352" s="2">
        <f t="shared" si="290"/>
        <v>5.7961370453720304</v>
      </c>
      <c r="K2352" s="2">
        <f t="shared" si="284"/>
        <v>5.7002784803971309</v>
      </c>
    </row>
    <row r="2353" spans="1:11" ht="13.5" x14ac:dyDescent="0.25">
      <c r="A2353" s="3">
        <f>TITRES_STAT!B2356</f>
        <v>45432</v>
      </c>
      <c r="B2353" s="6">
        <f>TITRES_STAT!D2356</f>
        <v>5.9051</v>
      </c>
      <c r="C2353" s="2">
        <f t="shared" si="285"/>
        <v>9.4199999999999839E-2</v>
      </c>
      <c r="D2353" s="2">
        <f t="shared" si="286"/>
        <v>5.85372</v>
      </c>
      <c r="E2353" s="2">
        <f t="shared" si="288"/>
        <v>5.8357499999999991</v>
      </c>
      <c r="F2353" s="2">
        <f t="shared" si="289"/>
        <v>5.8182050000000007</v>
      </c>
      <c r="G2353" s="2">
        <f t="shared" si="283"/>
        <v>5.6740020000000007</v>
      </c>
      <c r="H2353" s="2">
        <f t="shared" si="287"/>
        <v>5.4218434999999978</v>
      </c>
      <c r="I2353" s="2">
        <f t="array" ref="I2353">SUMPRODUCT(B2337:B2356, (ROW(B2337:B2356)-ROW(B2337)+1)) / (20*21/2)</f>
        <v>5.9340823809523799</v>
      </c>
      <c r="J2353" s="2">
        <f t="shared" si="290"/>
        <v>5.8065144696223134</v>
      </c>
      <c r="K2353" s="2">
        <f t="shared" si="284"/>
        <v>5.7083106968521449</v>
      </c>
    </row>
    <row r="2354" spans="1:11" ht="13.5" x14ac:dyDescent="0.25">
      <c r="A2354" s="3">
        <f>TITRES_STAT!B2357</f>
        <v>45433</v>
      </c>
      <c r="B2354" s="6">
        <f>TITRES_STAT!D2357</f>
        <v>6.1618000000000004</v>
      </c>
      <c r="C2354" s="2">
        <f t="shared" si="285"/>
        <v>0.25670000000000037</v>
      </c>
      <c r="D2354" s="2">
        <f t="shared" si="286"/>
        <v>5.9050600000000006</v>
      </c>
      <c r="E2354" s="2">
        <f t="shared" si="288"/>
        <v>5.8742600000000005</v>
      </c>
      <c r="F2354" s="2">
        <f t="shared" si="289"/>
        <v>5.8310400000000007</v>
      </c>
      <c r="G2354" s="2">
        <f t="shared" ref="G2354:G2417" si="291">AVERAGE(B2305:B2354)</f>
        <v>5.6875240000000016</v>
      </c>
      <c r="H2354" s="2">
        <f t="shared" si="287"/>
        <v>5.4260274999999982</v>
      </c>
      <c r="I2354" s="2">
        <f t="array" ref="I2354">SUMPRODUCT(B2338:B2357, (ROW(B2338:B2357)-ROW(B2338)+1)) / (20*21/2)</f>
        <v>5.9701904761904752</v>
      </c>
      <c r="J2354" s="2">
        <f t="shared" si="290"/>
        <v>5.8403511868011408</v>
      </c>
      <c r="K2354" s="2">
        <f t="shared" si="284"/>
        <v>5.7260945910932373</v>
      </c>
    </row>
    <row r="2355" spans="1:11" ht="13.5" x14ac:dyDescent="0.25">
      <c r="A2355" s="3">
        <f>TITRES_STAT!B2358</f>
        <v>45434</v>
      </c>
      <c r="B2355" s="6">
        <f>TITRES_STAT!D2358</f>
        <v>6.2987000000000002</v>
      </c>
      <c r="C2355" s="2">
        <f t="shared" si="285"/>
        <v>0.1368999999999998</v>
      </c>
      <c r="D2355" s="2">
        <f t="shared" si="286"/>
        <v>6.0008999999999997</v>
      </c>
      <c r="E2355" s="2">
        <f t="shared" si="288"/>
        <v>5.9307400000000001</v>
      </c>
      <c r="F2355" s="2">
        <f t="shared" si="289"/>
        <v>5.8507200000000008</v>
      </c>
      <c r="G2355" s="2">
        <f t="shared" si="291"/>
        <v>5.7039540000000022</v>
      </c>
      <c r="H2355" s="2">
        <f t="shared" si="287"/>
        <v>5.4307479999999986</v>
      </c>
      <c r="I2355" s="2">
        <f t="array" ref="I2355">SUMPRODUCT(B2339:B2358, (ROW(B2339:B2358)-ROW(B2339)+1)) / (20*21/2)</f>
        <v>5.9989580952380956</v>
      </c>
      <c r="J2355" s="2">
        <f t="shared" si="290"/>
        <v>5.8840034547248417</v>
      </c>
      <c r="K2355" s="2">
        <f t="shared" ref="K2355:K2418" si="292">$K$4*B2355+(1-$K$4)*K2354</f>
        <v>5.7485497051680126</v>
      </c>
    </row>
    <row r="2356" spans="1:11" ht="13.5" x14ac:dyDescent="0.25">
      <c r="A2356" s="3">
        <f>TITRES_STAT!B2359</f>
        <v>45435</v>
      </c>
      <c r="B2356" s="6">
        <f>TITRES_STAT!D2359</f>
        <v>6.1703999999999999</v>
      </c>
      <c r="C2356" s="2">
        <f t="shared" si="285"/>
        <v>-0.1283000000000003</v>
      </c>
      <c r="D2356" s="2">
        <f t="shared" si="286"/>
        <v>6.0693800000000007</v>
      </c>
      <c r="E2356" s="2">
        <f t="shared" si="288"/>
        <v>5.9615499999999999</v>
      </c>
      <c r="F2356" s="2">
        <f t="shared" si="289"/>
        <v>5.868265000000001</v>
      </c>
      <c r="G2356" s="2">
        <f t="shared" si="291"/>
        <v>5.7181620000000022</v>
      </c>
      <c r="H2356" s="2">
        <f t="shared" si="287"/>
        <v>5.434273499999998</v>
      </c>
      <c r="I2356" s="2">
        <f t="array" ref="I2356">SUMPRODUCT(B2340:B2359, (ROW(B2340:B2359)-ROW(B2340)+1)) / (20*21/2)</f>
        <v>5.9904776190476197</v>
      </c>
      <c r="J2356" s="2">
        <f t="shared" si="290"/>
        <v>5.9112793161796189</v>
      </c>
      <c r="K2356" s="2">
        <f t="shared" si="292"/>
        <v>5.7650928539849531</v>
      </c>
    </row>
    <row r="2357" spans="1:11" ht="13.5" x14ac:dyDescent="0.25">
      <c r="A2357" s="3">
        <f>TITRES_STAT!B2360</f>
        <v>45436</v>
      </c>
      <c r="B2357" s="6">
        <f>TITRES_STAT!D2360</f>
        <v>6.2473999999999998</v>
      </c>
      <c r="C2357" s="2">
        <f t="shared" si="285"/>
        <v>7.6999999999999957E-2</v>
      </c>
      <c r="D2357" s="2">
        <f t="shared" si="286"/>
        <v>6.1566799999999997</v>
      </c>
      <c r="E2357" s="2">
        <f t="shared" si="288"/>
        <v>6.0051999999999994</v>
      </c>
      <c r="F2357" s="2">
        <f t="shared" si="289"/>
        <v>5.8939399999999997</v>
      </c>
      <c r="G2357" s="2">
        <f t="shared" si="291"/>
        <v>5.7339100000000016</v>
      </c>
      <c r="H2357" s="2">
        <f t="shared" si="287"/>
        <v>5.4378514999999981</v>
      </c>
      <c r="I2357" s="2">
        <f t="array" ref="I2357">SUMPRODUCT(B2341:B2360, (ROW(B2341:B2360)-ROW(B2341)+1)) / (20*21/2)</f>
        <v>5.9603585714285705</v>
      </c>
      <c r="J2357" s="2">
        <f t="shared" si="290"/>
        <v>5.9432908098767987</v>
      </c>
      <c r="K2357" s="2">
        <f t="shared" si="292"/>
        <v>5.7840068597110337</v>
      </c>
    </row>
    <row r="2358" spans="1:11" ht="13.5" x14ac:dyDescent="0.25">
      <c r="A2358" s="3">
        <f>TITRES_STAT!B2361</f>
        <v>45439</v>
      </c>
      <c r="B2358" s="6">
        <f>TITRES_STAT!D2361</f>
        <v>6.1959999999999997</v>
      </c>
      <c r="C2358" s="2">
        <f t="shared" si="285"/>
        <v>-5.1400000000000112E-2</v>
      </c>
      <c r="D2358" s="2">
        <f t="shared" si="286"/>
        <v>6.2148599999999998</v>
      </c>
      <c r="E2358" s="2">
        <f t="shared" si="288"/>
        <v>6.0342900000000004</v>
      </c>
      <c r="F2358" s="2">
        <f t="shared" si="289"/>
        <v>5.9170449999999999</v>
      </c>
      <c r="G2358" s="2">
        <f t="shared" si="291"/>
        <v>5.7482860000000029</v>
      </c>
      <c r="H2358" s="2">
        <f t="shared" si="287"/>
        <v>5.4415049999999976</v>
      </c>
      <c r="I2358" s="2">
        <f t="array" ref="I2358">SUMPRODUCT(B2342:B2361, (ROW(B2342:B2361)-ROW(B2342)+1)) / (20*21/2)</f>
        <v>5.9226576190476194</v>
      </c>
      <c r="J2358" s="2">
        <f t="shared" si="290"/>
        <v>5.967358351793294</v>
      </c>
      <c r="K2358" s="2">
        <f t="shared" si="292"/>
        <v>5.8001634534478557</v>
      </c>
    </row>
    <row r="2359" spans="1:11" ht="13.5" x14ac:dyDescent="0.25">
      <c r="A2359" s="3">
        <f>TITRES_STAT!B2362</f>
        <v>45440</v>
      </c>
      <c r="B2359" s="6">
        <f>TITRES_STAT!D2362</f>
        <v>5.8280000000000003</v>
      </c>
      <c r="C2359" s="2">
        <f t="shared" si="285"/>
        <v>-0.36799999999999944</v>
      </c>
      <c r="D2359" s="2">
        <f t="shared" si="286"/>
        <v>6.1481000000000003</v>
      </c>
      <c r="E2359" s="2">
        <f t="shared" si="288"/>
        <v>6.02658</v>
      </c>
      <c r="F2359" s="2">
        <f t="shared" si="289"/>
        <v>5.9217499999999994</v>
      </c>
      <c r="G2359" s="2">
        <f t="shared" si="291"/>
        <v>5.755302000000003</v>
      </c>
      <c r="H2359" s="2">
        <f t="shared" si="287"/>
        <v>5.4433184999999966</v>
      </c>
      <c r="I2359" s="2">
        <f t="array" ref="I2359">SUMPRODUCT(B2343:B2362, (ROW(B2343:B2362)-ROW(B2343)+1)) / (20*21/2)</f>
        <v>5.8906633333333316</v>
      </c>
      <c r="J2359" s="2">
        <f t="shared" si="290"/>
        <v>5.95408612781298</v>
      </c>
      <c r="K2359" s="2">
        <f t="shared" si="292"/>
        <v>5.8012550827244107</v>
      </c>
    </row>
    <row r="2360" spans="1:11" ht="13.5" x14ac:dyDescent="0.25">
      <c r="A2360" s="3">
        <f>TITRES_STAT!B2363</f>
        <v>45441</v>
      </c>
      <c r="B2360" s="6">
        <f>TITRES_STAT!D2363</f>
        <v>5.6055000000000001</v>
      </c>
      <c r="C2360" s="2">
        <f t="shared" si="285"/>
        <v>-0.22250000000000014</v>
      </c>
      <c r="D2360" s="2">
        <f t="shared" si="286"/>
        <v>6.0094599999999989</v>
      </c>
      <c r="E2360" s="2">
        <f t="shared" si="288"/>
        <v>6.0051800000000002</v>
      </c>
      <c r="F2360" s="2">
        <f t="shared" si="289"/>
        <v>5.9157599999999997</v>
      </c>
      <c r="G2360" s="2">
        <f t="shared" si="291"/>
        <v>5.7592380000000025</v>
      </c>
      <c r="H2360" s="2">
        <f t="shared" si="287"/>
        <v>5.4442039999999956</v>
      </c>
      <c r="I2360" s="2">
        <f t="array" ref="I2360">SUMPRODUCT(B2344:B2363, (ROW(B2344:B2363)-ROW(B2344)+1)) / (20*21/2)</f>
        <v>5.872079523809524</v>
      </c>
      <c r="J2360" s="2">
        <f t="shared" si="290"/>
        <v>5.920887448973648</v>
      </c>
      <c r="K2360" s="2">
        <f t="shared" si="292"/>
        <v>5.79357841281365</v>
      </c>
    </row>
    <row r="2361" spans="1:11" ht="13.5" x14ac:dyDescent="0.25">
      <c r="A2361" s="3">
        <f>TITRES_STAT!B2364</f>
        <v>45442</v>
      </c>
      <c r="B2361" s="6">
        <f>TITRES_STAT!D2364</f>
        <v>5.5198999999999998</v>
      </c>
      <c r="C2361" s="2">
        <f t="shared" si="285"/>
        <v>-8.5600000000000342E-2</v>
      </c>
      <c r="D2361" s="2">
        <f t="shared" si="286"/>
        <v>5.8793600000000001</v>
      </c>
      <c r="E2361" s="2">
        <f t="shared" si="288"/>
        <v>5.9743700000000004</v>
      </c>
      <c r="F2361" s="2">
        <f t="shared" si="289"/>
        <v>5.8986400000000003</v>
      </c>
      <c r="G2361" s="2">
        <f t="shared" si="291"/>
        <v>5.7614620000000025</v>
      </c>
      <c r="H2361" s="2">
        <f t="shared" si="287"/>
        <v>5.4448459999999956</v>
      </c>
      <c r="I2361" s="2">
        <f t="array" ref="I2361">SUMPRODUCT(B2345:B2364, (ROW(B2345:B2364)-ROW(B2345)+1)) / (20*21/2)</f>
        <v>5.8539033333333323</v>
      </c>
      <c r="J2361" s="2">
        <f t="shared" si="290"/>
        <v>5.8826981681190151</v>
      </c>
      <c r="K2361" s="2">
        <f t="shared" si="292"/>
        <v>5.7828459260366438</v>
      </c>
    </row>
    <row r="2362" spans="1:11" ht="13.5" x14ac:dyDescent="0.25">
      <c r="A2362" s="3">
        <f>TITRES_STAT!B2365</f>
        <v>45443</v>
      </c>
      <c r="B2362" s="6">
        <f>TITRES_STAT!D2365</f>
        <v>5.5627000000000004</v>
      </c>
      <c r="C2362" s="2">
        <f t="shared" si="285"/>
        <v>4.2800000000000615E-2</v>
      </c>
      <c r="D2362" s="2">
        <f t="shared" si="286"/>
        <v>5.7424200000000001</v>
      </c>
      <c r="E2362" s="2">
        <f t="shared" si="288"/>
        <v>5.9495500000000003</v>
      </c>
      <c r="F2362" s="2">
        <f t="shared" si="289"/>
        <v>5.8862300000000003</v>
      </c>
      <c r="G2362" s="2">
        <f t="shared" si="291"/>
        <v>5.764884000000003</v>
      </c>
      <c r="H2362" s="2">
        <f t="shared" si="287"/>
        <v>5.4457019999999954</v>
      </c>
      <c r="I2362" s="2">
        <f t="array" ref="I2362">SUMPRODUCT(B2346:B2365, (ROW(B2346:B2365)-ROW(B2346)+1)) / (20*21/2)</f>
        <v>5.8304299999999998</v>
      </c>
      <c r="J2362" s="2">
        <f t="shared" si="290"/>
        <v>5.8522221521076805</v>
      </c>
      <c r="K2362" s="2">
        <f t="shared" si="292"/>
        <v>5.7742127524665792</v>
      </c>
    </row>
    <row r="2363" spans="1:11" ht="13.5" x14ac:dyDescent="0.25">
      <c r="A2363" s="3">
        <f>TITRES_STAT!B2366</f>
        <v>45446</v>
      </c>
      <c r="B2363" s="6">
        <f>TITRES_STAT!D2366</f>
        <v>5.6910999999999996</v>
      </c>
      <c r="C2363" s="2">
        <f t="shared" si="285"/>
        <v>0.12839999999999918</v>
      </c>
      <c r="D2363" s="2">
        <f t="shared" si="286"/>
        <v>5.6414400000000002</v>
      </c>
      <c r="E2363" s="2">
        <f t="shared" si="288"/>
        <v>5.9281500000000005</v>
      </c>
      <c r="F2363" s="2">
        <f t="shared" si="289"/>
        <v>5.8819500000000007</v>
      </c>
      <c r="G2363" s="2">
        <f t="shared" si="291"/>
        <v>5.767622000000002</v>
      </c>
      <c r="H2363" s="2">
        <f t="shared" si="287"/>
        <v>5.4474214999999955</v>
      </c>
      <c r="I2363" s="2">
        <f t="array" ref="I2363">SUMPRODUCT(B2347:B2366, (ROW(B2347:B2366)-ROW(B2347)+1)) / (20*21/2)</f>
        <v>5.8123314285714285</v>
      </c>
      <c r="J2363" s="2">
        <f t="shared" si="290"/>
        <v>5.8368771852402821</v>
      </c>
      <c r="K2363" s="2">
        <f t="shared" si="292"/>
        <v>5.7709534288404392</v>
      </c>
    </row>
    <row r="2364" spans="1:11" ht="13.5" x14ac:dyDescent="0.25">
      <c r="A2364" s="3">
        <f>TITRES_STAT!B2367</f>
        <v>45447</v>
      </c>
      <c r="B2364" s="6">
        <f>TITRES_STAT!D2367</f>
        <v>5.6910999999999996</v>
      </c>
      <c r="C2364" s="2">
        <f t="shared" si="285"/>
        <v>0</v>
      </c>
      <c r="D2364" s="2">
        <f t="shared" si="286"/>
        <v>5.6140599999999994</v>
      </c>
      <c r="E2364" s="2">
        <f t="shared" si="288"/>
        <v>5.8810799999999999</v>
      </c>
      <c r="F2364" s="2">
        <f t="shared" si="289"/>
        <v>5.8776700000000019</v>
      </c>
      <c r="G2364" s="2">
        <f t="shared" si="291"/>
        <v>5.7710460000000019</v>
      </c>
      <c r="H2364" s="2">
        <f t="shared" si="287"/>
        <v>5.4491759999999951</v>
      </c>
      <c r="I2364" s="2">
        <f t="array" ref="I2364">SUMPRODUCT(B2348:B2367, (ROW(B2348:B2367)-ROW(B2348)+1)) / (20*21/2)</f>
        <v>5.7942795238095242</v>
      </c>
      <c r="J2364" s="2">
        <f t="shared" si="290"/>
        <v>5.822993643788827</v>
      </c>
      <c r="K2364" s="2">
        <f t="shared" si="292"/>
        <v>5.767821921827089</v>
      </c>
    </row>
    <row r="2365" spans="1:11" ht="13.5" x14ac:dyDescent="0.25">
      <c r="A2365" s="3">
        <f>TITRES_STAT!B2368</f>
        <v>45448</v>
      </c>
      <c r="B2365" s="6">
        <f>TITRES_STAT!D2368</f>
        <v>5.6311999999999998</v>
      </c>
      <c r="C2365" s="2">
        <f t="shared" si="285"/>
        <v>-5.9899999999999842E-2</v>
      </c>
      <c r="D2365" s="2">
        <f t="shared" si="286"/>
        <v>5.6191999999999993</v>
      </c>
      <c r="E2365" s="2">
        <f t="shared" si="288"/>
        <v>5.81433</v>
      </c>
      <c r="F2365" s="2">
        <f t="shared" si="289"/>
        <v>5.8725350000000018</v>
      </c>
      <c r="G2365" s="2">
        <f t="shared" si="291"/>
        <v>5.7720720000000014</v>
      </c>
      <c r="H2365" s="2">
        <f t="shared" si="287"/>
        <v>5.4506309999999951</v>
      </c>
      <c r="I2365" s="2">
        <f t="array" ref="I2365">SUMPRODUCT(B2349:B2368, (ROW(B2349:B2368)-ROW(B2349)+1)) / (20*21/2)</f>
        <v>5.7866604761904759</v>
      </c>
      <c r="J2365" s="2">
        <f t="shared" si="290"/>
        <v>5.8047275824756053</v>
      </c>
      <c r="K2365" s="2">
        <f t="shared" si="292"/>
        <v>5.7624641994024977</v>
      </c>
    </row>
    <row r="2366" spans="1:11" ht="13.5" x14ac:dyDescent="0.25">
      <c r="A2366" s="3">
        <f>TITRES_STAT!B2369</f>
        <v>45449</v>
      </c>
      <c r="B2366" s="6">
        <f>TITRES_STAT!D2369</f>
        <v>5.6825000000000001</v>
      </c>
      <c r="C2366" s="2">
        <f t="shared" si="285"/>
        <v>5.1300000000000345E-2</v>
      </c>
      <c r="D2366" s="2">
        <f t="shared" si="286"/>
        <v>5.6517200000000001</v>
      </c>
      <c r="E2366" s="2">
        <f t="shared" si="288"/>
        <v>5.7655399999999997</v>
      </c>
      <c r="F2366" s="2">
        <f t="shared" si="289"/>
        <v>5.863545000000002</v>
      </c>
      <c r="G2366" s="2">
        <f t="shared" si="291"/>
        <v>5.7741240000000031</v>
      </c>
      <c r="H2366" s="2">
        <f t="shared" si="287"/>
        <v>5.4527274999999937</v>
      </c>
      <c r="I2366" s="2">
        <f t="array" ref="I2366">SUMPRODUCT(B2350:B2369, (ROW(B2350:B2369)-ROW(B2350)+1)) / (20*21/2)</f>
        <v>5.7715004761904751</v>
      </c>
      <c r="J2366" s="2">
        <f t="shared" si="290"/>
        <v>5.7930868603350714</v>
      </c>
      <c r="K2366" s="2">
        <f t="shared" si="292"/>
        <v>5.7593283484455373</v>
      </c>
    </row>
    <row r="2367" spans="1:11" ht="13.5" x14ac:dyDescent="0.25">
      <c r="A2367" s="3">
        <f>TITRES_STAT!B2370</f>
        <v>45450</v>
      </c>
      <c r="B2367" s="6">
        <f>TITRES_STAT!D2370</f>
        <v>5.6740000000000004</v>
      </c>
      <c r="C2367" s="2">
        <f t="shared" si="285"/>
        <v>-8.49999999999973E-3</v>
      </c>
      <c r="D2367" s="2">
        <f t="shared" si="286"/>
        <v>5.6739799999999994</v>
      </c>
      <c r="E2367" s="2">
        <f t="shared" si="288"/>
        <v>5.7081999999999997</v>
      </c>
      <c r="F2367" s="2">
        <f t="shared" si="289"/>
        <v>5.8567000000000018</v>
      </c>
      <c r="G2367" s="2">
        <f t="shared" si="291"/>
        <v>5.7758360000000017</v>
      </c>
      <c r="H2367" s="2">
        <f t="shared" si="287"/>
        <v>5.4558509999999947</v>
      </c>
      <c r="I2367" s="2">
        <f t="array" ref="I2367">SUMPRODUCT(B2351:B2370, (ROW(B2351:B2370)-ROW(B2351)+1)) / (20*21/2)</f>
        <v>5.7492071428571414</v>
      </c>
      <c r="J2367" s="2">
        <f t="shared" si="290"/>
        <v>5.7817452545888743</v>
      </c>
      <c r="K2367" s="2">
        <f t="shared" si="292"/>
        <v>5.7559821387025751</v>
      </c>
    </row>
    <row r="2368" spans="1:11" ht="13.5" x14ac:dyDescent="0.25">
      <c r="A2368" s="3">
        <f>TITRES_STAT!B2371</f>
        <v>45453</v>
      </c>
      <c r="B2368" s="6">
        <f>TITRES_STAT!D2371</f>
        <v>5.7766999999999999</v>
      </c>
      <c r="C2368" s="2">
        <f t="shared" si="285"/>
        <v>0.10269999999999957</v>
      </c>
      <c r="D2368" s="2">
        <f t="shared" si="286"/>
        <v>5.6911000000000005</v>
      </c>
      <c r="E2368" s="2">
        <f t="shared" si="288"/>
        <v>5.666269999999999</v>
      </c>
      <c r="F2368" s="2">
        <f t="shared" si="289"/>
        <v>5.8502800000000024</v>
      </c>
      <c r="G2368" s="2">
        <f t="shared" si="291"/>
        <v>5.780286000000002</v>
      </c>
      <c r="H2368" s="2">
        <f t="shared" si="287"/>
        <v>5.459445499999994</v>
      </c>
      <c r="I2368" s="2">
        <f t="array" ref="I2368">SUMPRODUCT(B2352:B2371, (ROW(B2352:B2371)-ROW(B2352)+1)) / (20*21/2)</f>
        <v>5.7344566666666674</v>
      </c>
      <c r="J2368" s="2">
        <f t="shared" si="290"/>
        <v>5.7812647541518389</v>
      </c>
      <c r="K2368" s="2">
        <f t="shared" si="292"/>
        <v>5.7567946038514934</v>
      </c>
    </row>
    <row r="2369" spans="1:11" ht="13.5" x14ac:dyDescent="0.25">
      <c r="A2369" s="3">
        <f>TITRES_STAT!B2372</f>
        <v>45454</v>
      </c>
      <c r="B2369" s="6">
        <f>TITRES_STAT!D2372</f>
        <v>5.6910999999999996</v>
      </c>
      <c r="C2369" s="2">
        <f t="shared" si="285"/>
        <v>-8.5600000000000342E-2</v>
      </c>
      <c r="D2369" s="2">
        <f t="shared" si="286"/>
        <v>5.6911000000000005</v>
      </c>
      <c r="E2369" s="2">
        <f t="shared" si="288"/>
        <v>5.6525799999999986</v>
      </c>
      <c r="F2369" s="2">
        <f t="shared" si="289"/>
        <v>5.8395800000000024</v>
      </c>
      <c r="G2369" s="2">
        <f t="shared" si="291"/>
        <v>5.7823400000000014</v>
      </c>
      <c r="H2369" s="2">
        <f t="shared" si="287"/>
        <v>5.461798999999993</v>
      </c>
      <c r="I2369" s="2">
        <f t="array" ref="I2369">SUMPRODUCT(B2353:B2372, (ROW(B2353:B2372)-ROW(B2353)+1)) / (20*21/2)</f>
        <v>5.7204395238095245</v>
      </c>
      <c r="J2369" s="2">
        <f t="shared" si="290"/>
        <v>5.7726776347088071</v>
      </c>
      <c r="K2369" s="2">
        <f t="shared" si="292"/>
        <v>5.7542183448769251</v>
      </c>
    </row>
    <row r="2370" spans="1:11" ht="13.5" x14ac:dyDescent="0.25">
      <c r="A2370" s="3">
        <f>TITRES_STAT!B2373</f>
        <v>45455</v>
      </c>
      <c r="B2370" s="6">
        <f>TITRES_STAT!D2373</f>
        <v>5.6055000000000001</v>
      </c>
      <c r="C2370" s="2">
        <f t="shared" si="285"/>
        <v>-8.5599999999999454E-2</v>
      </c>
      <c r="D2370" s="2">
        <f t="shared" si="286"/>
        <v>5.6859599999999997</v>
      </c>
      <c r="E2370" s="2">
        <f t="shared" si="288"/>
        <v>5.6525799999999986</v>
      </c>
      <c r="F2370" s="2">
        <f t="shared" si="289"/>
        <v>5.8288800000000025</v>
      </c>
      <c r="G2370" s="2">
        <f t="shared" si="291"/>
        <v>5.7828520000000028</v>
      </c>
      <c r="H2370" s="2">
        <f t="shared" si="287"/>
        <v>5.4635534999999926</v>
      </c>
      <c r="I2370" s="2">
        <f t="array" ref="I2370">SUMPRODUCT(B2354:B2373, (ROW(B2354:B2373)-ROW(B2354)+1)) / (20*21/2)</f>
        <v>5.7062552380952383</v>
      </c>
      <c r="J2370" s="2">
        <f t="shared" si="290"/>
        <v>5.7567559552127303</v>
      </c>
      <c r="K2370" s="2">
        <f t="shared" si="292"/>
        <v>5.7483862529209677</v>
      </c>
    </row>
    <row r="2371" spans="1:11" ht="13.5" x14ac:dyDescent="0.25">
      <c r="A2371" s="3">
        <f>TITRES_STAT!B2374</f>
        <v>45456</v>
      </c>
      <c r="B2371" s="6">
        <f>TITRES_STAT!D2374</f>
        <v>5.6740000000000004</v>
      </c>
      <c r="C2371" s="2">
        <f t="shared" si="285"/>
        <v>6.8500000000000227E-2</v>
      </c>
      <c r="D2371" s="2">
        <f t="shared" si="286"/>
        <v>5.6842600000000001</v>
      </c>
      <c r="E2371" s="2">
        <f t="shared" si="288"/>
        <v>5.6679899999999996</v>
      </c>
      <c r="F2371" s="2">
        <f t="shared" si="289"/>
        <v>5.8211800000000027</v>
      </c>
      <c r="G2371" s="2">
        <f t="shared" si="291"/>
        <v>5.784734000000002</v>
      </c>
      <c r="H2371" s="2">
        <f t="shared" si="287"/>
        <v>5.4656504999999926</v>
      </c>
      <c r="I2371" s="2">
        <f t="array" ref="I2371">SUMPRODUCT(B2355:B2374, (ROW(B2355:B2374)-ROW(B2355)+1)) / (20*21/2)</f>
        <v>5.6972885714285697</v>
      </c>
      <c r="J2371" s="2">
        <f t="shared" si="290"/>
        <v>5.748874435668661</v>
      </c>
      <c r="K2371" s="2">
        <f t="shared" si="292"/>
        <v>5.7454691449632831</v>
      </c>
    </row>
    <row r="2372" spans="1:11" ht="13.5" x14ac:dyDescent="0.25">
      <c r="A2372" s="3">
        <f>TITRES_STAT!B2375</f>
        <v>45457</v>
      </c>
      <c r="B2372" s="6">
        <f>TITRES_STAT!D2375</f>
        <v>5.6740000000000004</v>
      </c>
      <c r="C2372" s="2">
        <f t="shared" ref="C2372:C2435" si="293">B2372-B2371</f>
        <v>0</v>
      </c>
      <c r="D2372" s="2">
        <f t="shared" si="286"/>
        <v>5.6842600000000001</v>
      </c>
      <c r="E2372" s="2">
        <f t="shared" si="288"/>
        <v>5.6791199999999993</v>
      </c>
      <c r="F2372" s="2">
        <f t="shared" si="289"/>
        <v>5.8143350000000025</v>
      </c>
      <c r="G2372" s="2">
        <f t="shared" si="291"/>
        <v>5.7867880000000014</v>
      </c>
      <c r="H2372" s="2">
        <f t="shared" si="287"/>
        <v>5.4675759999999922</v>
      </c>
      <c r="I2372" s="2">
        <f t="array" ref="I2372">SUMPRODUCT(B2356:B2375, (ROW(B2356:B2375)-ROW(B2356)+1)) / (20*21/2)</f>
        <v>5.6904819047619046</v>
      </c>
      <c r="J2372" s="2">
        <f t="shared" si="290"/>
        <v>5.7417435370335506</v>
      </c>
      <c r="K2372" s="2">
        <f t="shared" si="292"/>
        <v>5.7426664333960957</v>
      </c>
    </row>
    <row r="2373" spans="1:11" ht="13.5" x14ac:dyDescent="0.25">
      <c r="A2373" s="3">
        <f>TITRES_STAT!B2376</f>
        <v>45461</v>
      </c>
      <c r="B2373" s="6">
        <f>TITRES_STAT!D2376</f>
        <v>5.6654</v>
      </c>
      <c r="C2373" s="2">
        <f t="shared" si="293"/>
        <v>-8.6000000000003851E-3</v>
      </c>
      <c r="D2373" s="2">
        <f t="shared" si="286"/>
        <v>5.6620000000000008</v>
      </c>
      <c r="E2373" s="2">
        <f t="shared" si="288"/>
        <v>5.6765499999999998</v>
      </c>
      <c r="F2373" s="2">
        <f t="shared" si="289"/>
        <v>5.8023500000000023</v>
      </c>
      <c r="G2373" s="2">
        <f t="shared" si="291"/>
        <v>5.7888420000000007</v>
      </c>
      <c r="H2373" s="2">
        <f t="shared" si="287"/>
        <v>5.4692444999999932</v>
      </c>
      <c r="I2373" s="2">
        <f t="array" ref="I2373">SUMPRODUCT(B2357:B2376, (ROW(B2357:B2376)-ROW(B2357)+1)) / (20*21/2)</f>
        <v>5.6856776190476195</v>
      </c>
      <c r="J2373" s="2">
        <f t="shared" si="290"/>
        <v>5.7344727239827362</v>
      </c>
      <c r="K2373" s="2">
        <f t="shared" si="292"/>
        <v>5.7396363771844845</v>
      </c>
    </row>
    <row r="2374" spans="1:11" ht="13.5" x14ac:dyDescent="0.25">
      <c r="A2374" s="3">
        <f>TITRES_STAT!B2377</f>
        <v>45462</v>
      </c>
      <c r="B2374" s="6">
        <f>TITRES_STAT!D2377</f>
        <v>5.7081999999999997</v>
      </c>
      <c r="C2374" s="2">
        <f t="shared" si="293"/>
        <v>4.2799999999999727E-2</v>
      </c>
      <c r="D2374" s="2">
        <f t="shared" ref="D2374:D2437" si="294">AVERAGE(B2370:B2374)</f>
        <v>5.6654200000000001</v>
      </c>
      <c r="E2374" s="2">
        <f t="shared" si="288"/>
        <v>5.6782599999999999</v>
      </c>
      <c r="F2374" s="2">
        <f t="shared" si="289"/>
        <v>5.779670000000003</v>
      </c>
      <c r="G2374" s="2">
        <f t="shared" si="291"/>
        <v>5.7910660000000007</v>
      </c>
      <c r="H2374" s="2">
        <f t="shared" si="287"/>
        <v>5.4711699999999936</v>
      </c>
      <c r="I2374" s="2">
        <f t="array" ref="I2374">SUMPRODUCT(B2358:B2377, (ROW(B2358:B2377)-ROW(B2358)+1)) / (20*21/2)</f>
        <v>5.6749623809523806</v>
      </c>
      <c r="J2374" s="2">
        <f t="shared" si="290"/>
        <v>5.7319705597939041</v>
      </c>
      <c r="K2374" s="2">
        <f t="shared" si="292"/>
        <v>5.7384035780792102</v>
      </c>
    </row>
    <row r="2375" spans="1:11" ht="13.5" x14ac:dyDescent="0.25">
      <c r="A2375" s="3">
        <f>TITRES_STAT!B2378</f>
        <v>45463</v>
      </c>
      <c r="B2375" s="6">
        <f>TITRES_STAT!D2378</f>
        <v>5.7081999999999997</v>
      </c>
      <c r="C2375" s="2">
        <f t="shared" si="293"/>
        <v>0</v>
      </c>
      <c r="D2375" s="2">
        <f t="shared" si="294"/>
        <v>5.6859599999999997</v>
      </c>
      <c r="E2375" s="2">
        <f t="shared" si="288"/>
        <v>5.6859599999999997</v>
      </c>
      <c r="F2375" s="2">
        <f t="shared" si="289"/>
        <v>5.7501450000000016</v>
      </c>
      <c r="G2375" s="2">
        <f t="shared" si="291"/>
        <v>5.7948320000000004</v>
      </c>
      <c r="H2375" s="2">
        <f t="shared" si="287"/>
        <v>5.4731809999999941</v>
      </c>
      <c r="I2375" s="2">
        <f t="array" ref="I2375">SUMPRODUCT(B2359:B2378, (ROW(B2359:B2378)-ROW(B2359)+1)) / (20*21/2)</f>
        <v>5.6762247619047619</v>
      </c>
      <c r="J2375" s="2">
        <f t="shared" si="290"/>
        <v>5.7297066969563897</v>
      </c>
      <c r="K2375" s="2">
        <f t="shared" si="292"/>
        <v>5.7372191240368879</v>
      </c>
    </row>
    <row r="2376" spans="1:11" ht="13.5" x14ac:dyDescent="0.25">
      <c r="A2376" s="3">
        <f>TITRES_STAT!B2379</f>
        <v>45464</v>
      </c>
      <c r="B2376" s="6">
        <f>TITRES_STAT!D2379</f>
        <v>5.6997</v>
      </c>
      <c r="C2376" s="2">
        <f t="shared" si="293"/>
        <v>-8.49999999999973E-3</v>
      </c>
      <c r="D2376" s="2">
        <f t="shared" si="294"/>
        <v>5.6911000000000005</v>
      </c>
      <c r="E2376" s="2">
        <f t="shared" si="288"/>
        <v>5.6876799999999994</v>
      </c>
      <c r="F2376" s="2">
        <f t="shared" si="289"/>
        <v>5.7266100000000026</v>
      </c>
      <c r="G2376" s="2">
        <f t="shared" si="291"/>
        <v>5.799112</v>
      </c>
      <c r="H2376" s="2">
        <f t="shared" si="287"/>
        <v>5.4751494999999935</v>
      </c>
      <c r="I2376" s="2">
        <f t="array" ref="I2376">SUMPRODUCT(B2360:B2379, (ROW(B2360:B2379)-ROW(B2360)+1)) / (20*21/2)</f>
        <v>5.6741052380952377</v>
      </c>
      <c r="J2376" s="2">
        <f t="shared" si="290"/>
        <v>5.7268489162938758</v>
      </c>
      <c r="K2376" s="2">
        <f t="shared" si="292"/>
        <v>5.7357477858393633</v>
      </c>
    </row>
    <row r="2377" spans="1:11" ht="13.5" x14ac:dyDescent="0.25">
      <c r="A2377" s="3">
        <f>TITRES_STAT!B2380</f>
        <v>45467</v>
      </c>
      <c r="B2377" s="6">
        <f>TITRES_STAT!D2380</f>
        <v>5.6140999999999996</v>
      </c>
      <c r="C2377" s="2">
        <f t="shared" si="293"/>
        <v>-8.5600000000000342E-2</v>
      </c>
      <c r="D2377" s="2">
        <f t="shared" si="294"/>
        <v>5.6791200000000002</v>
      </c>
      <c r="E2377" s="2">
        <f t="shared" si="288"/>
        <v>5.6816899999999997</v>
      </c>
      <c r="F2377" s="2">
        <f t="shared" si="289"/>
        <v>5.6949450000000006</v>
      </c>
      <c r="G2377" s="2">
        <f t="shared" si="291"/>
        <v>5.7997960000000015</v>
      </c>
      <c r="H2377" s="2">
        <f t="shared" si="287"/>
        <v>5.4768184999999923</v>
      </c>
      <c r="I2377" s="2">
        <f t="array" ref="I2377">SUMPRODUCT(B2361:B2380, (ROW(B2361:B2380)-ROW(B2361)+1)) / (20*21/2)</f>
        <v>5.6646890476190475</v>
      </c>
      <c r="J2377" s="2">
        <f t="shared" si="290"/>
        <v>5.7161109242658874</v>
      </c>
      <c r="K2377" s="2">
        <f t="shared" si="292"/>
        <v>5.7309772844338989</v>
      </c>
    </row>
    <row r="2378" spans="1:11" ht="13.5" x14ac:dyDescent="0.25">
      <c r="A2378" s="3">
        <f>TITRES_STAT!B2381</f>
        <v>45468</v>
      </c>
      <c r="B2378" s="6">
        <f>TITRES_STAT!D2381</f>
        <v>5.7081999999999997</v>
      </c>
      <c r="C2378" s="2">
        <f t="shared" si="293"/>
        <v>9.4100000000000072E-2</v>
      </c>
      <c r="D2378" s="2">
        <f t="shared" si="294"/>
        <v>5.6876800000000003</v>
      </c>
      <c r="E2378" s="2">
        <f t="shared" si="288"/>
        <v>5.6748399999999997</v>
      </c>
      <c r="F2378" s="2">
        <f t="shared" si="289"/>
        <v>5.6705550000000011</v>
      </c>
      <c r="G2378" s="2">
        <f t="shared" si="291"/>
        <v>5.7958580000000008</v>
      </c>
      <c r="H2378" s="2">
        <f t="shared" ref="H2378:H2441" si="295">AVERAGE(B2179:B2378)</f>
        <v>5.4792574999999939</v>
      </c>
      <c r="I2378" s="2">
        <f t="array" ref="I2378">SUMPRODUCT(B2362:B2381, (ROW(B2362:B2381)-ROW(B2362)+1)) / (20*21/2)</f>
        <v>5.6677052380952375</v>
      </c>
      <c r="J2378" s="2">
        <f t="shared" si="290"/>
        <v>5.7153575029072314</v>
      </c>
      <c r="K2378" s="2">
        <f t="shared" si="292"/>
        <v>5.7300840575933538</v>
      </c>
    </row>
    <row r="2379" spans="1:11" ht="13.5" x14ac:dyDescent="0.25">
      <c r="A2379" s="3">
        <f>TITRES_STAT!B2382</f>
        <v>45469</v>
      </c>
      <c r="B2379" s="6">
        <f>TITRES_STAT!D2382</f>
        <v>5.6482999999999999</v>
      </c>
      <c r="C2379" s="2">
        <f t="shared" si="293"/>
        <v>-5.9899999999999842E-2</v>
      </c>
      <c r="D2379" s="2">
        <f t="shared" si="294"/>
        <v>5.6756999999999991</v>
      </c>
      <c r="E2379" s="2">
        <f t="shared" si="288"/>
        <v>5.67056</v>
      </c>
      <c r="F2379" s="2">
        <f t="shared" si="289"/>
        <v>5.6615700000000011</v>
      </c>
      <c r="G2379" s="2">
        <f t="shared" si="291"/>
        <v>5.7932900000000016</v>
      </c>
      <c r="H2379" s="2">
        <f t="shared" si="295"/>
        <v>5.4816534999999957</v>
      </c>
      <c r="I2379" s="2">
        <f t="array" ref="I2379">SUMPRODUCT(B2363:B2382, (ROW(B2363:B2382)-ROW(B2363)+1)) / (20*21/2)</f>
        <v>5.6699061904761896</v>
      </c>
      <c r="J2379" s="2">
        <f t="shared" si="290"/>
        <v>5.7089710740589235</v>
      </c>
      <c r="K2379" s="2">
        <f t="shared" si="292"/>
        <v>5.7268768396485159</v>
      </c>
    </row>
    <row r="2380" spans="1:11" ht="13.5" x14ac:dyDescent="0.25">
      <c r="A2380" s="3">
        <f>TITRES_STAT!B2383</f>
        <v>45470</v>
      </c>
      <c r="B2380" s="6">
        <f>TITRES_STAT!D2383</f>
        <v>5.5627000000000004</v>
      </c>
      <c r="C2380" s="2">
        <f t="shared" si="293"/>
        <v>-8.5599999999999454E-2</v>
      </c>
      <c r="D2380" s="2">
        <f t="shared" si="294"/>
        <v>5.6465999999999994</v>
      </c>
      <c r="E2380" s="2">
        <f t="shared" ref="E2380:E2443" si="296">AVERAGE(B2371:B2380)</f>
        <v>5.6662799999999995</v>
      </c>
      <c r="F2380" s="2">
        <f t="shared" si="289"/>
        <v>5.6594300000000013</v>
      </c>
      <c r="G2380" s="2">
        <f t="shared" si="291"/>
        <v>5.7898660000000017</v>
      </c>
      <c r="H2380" s="2">
        <f t="shared" si="295"/>
        <v>5.4838354999999943</v>
      </c>
      <c r="I2380" s="2">
        <f t="array" ref="I2380">SUMPRODUCT(B2364:B2383, (ROW(B2364:B2383)-ROW(B2364)+1)) / (20*21/2)</f>
        <v>5.6649719047619058</v>
      </c>
      <c r="J2380" s="2">
        <f t="shared" si="290"/>
        <v>5.6950404955771212</v>
      </c>
      <c r="K2380" s="2">
        <f t="shared" si="292"/>
        <v>5.7204385322113191</v>
      </c>
    </row>
    <row r="2381" spans="1:11" ht="13.5" x14ac:dyDescent="0.25">
      <c r="A2381" s="3">
        <f>TITRES_STAT!B2384</f>
        <v>45471</v>
      </c>
      <c r="B2381" s="6">
        <f>TITRES_STAT!D2384</f>
        <v>5.6910999999999996</v>
      </c>
      <c r="C2381" s="2">
        <f t="shared" si="293"/>
        <v>0.12839999999999918</v>
      </c>
      <c r="D2381" s="2">
        <f t="shared" si="294"/>
        <v>5.6448799999999988</v>
      </c>
      <c r="E2381" s="2">
        <f t="shared" si="296"/>
        <v>5.6679899999999996</v>
      </c>
      <c r="F2381" s="2">
        <f t="shared" si="289"/>
        <v>5.6679900000000014</v>
      </c>
      <c r="G2381" s="2">
        <f t="shared" si="291"/>
        <v>5.7876400000000023</v>
      </c>
      <c r="H2381" s="2">
        <f t="shared" si="295"/>
        <v>5.4866594999999947</v>
      </c>
      <c r="I2381" s="2">
        <f t="array" ref="I2381">SUMPRODUCT(B2365:B2384, (ROW(B2365:B2384)-ROW(B2365)+1)) / (20*21/2)</f>
        <v>5.6644399999999999</v>
      </c>
      <c r="J2381" s="2">
        <f t="shared" si="290"/>
        <v>5.6946652102840618</v>
      </c>
      <c r="K2381" s="2">
        <f t="shared" si="292"/>
        <v>5.7192880015363654</v>
      </c>
    </row>
    <row r="2382" spans="1:11" ht="13.5" x14ac:dyDescent="0.25">
      <c r="A2382" s="3">
        <f>TITRES_STAT!B2385</f>
        <v>45474</v>
      </c>
      <c r="B2382" s="6">
        <f>TITRES_STAT!D2385</f>
        <v>5.6910999999999996</v>
      </c>
      <c r="C2382" s="2">
        <f t="shared" si="293"/>
        <v>0</v>
      </c>
      <c r="D2382" s="2">
        <f t="shared" si="294"/>
        <v>5.6602799999999993</v>
      </c>
      <c r="E2382" s="2">
        <f t="shared" si="296"/>
        <v>5.6696999999999997</v>
      </c>
      <c r="F2382" s="2">
        <f t="shared" si="289"/>
        <v>5.6744100000000008</v>
      </c>
      <c r="G2382" s="2">
        <f t="shared" si="291"/>
        <v>5.785928000000002</v>
      </c>
      <c r="H2382" s="2">
        <f t="shared" si="295"/>
        <v>5.4896549999999946</v>
      </c>
      <c r="I2382" s="2">
        <f t="array" ref="I2382">SUMPRODUCT(B2366:B2385, (ROW(B2366:B2385)-ROW(B2366)+1)) / (20*21/2)</f>
        <v>5.6624019047619045</v>
      </c>
      <c r="J2382" s="2">
        <f t="shared" si="290"/>
        <v>5.6943256664474848</v>
      </c>
      <c r="K2382" s="2">
        <f t="shared" si="292"/>
        <v>5.71818258971141</v>
      </c>
    </row>
    <row r="2383" spans="1:11" ht="13.5" x14ac:dyDescent="0.25">
      <c r="A2383" s="3">
        <f>TITRES_STAT!B2386</f>
        <v>45475</v>
      </c>
      <c r="B2383" s="6">
        <f>TITRES_STAT!D2386</f>
        <v>5.6226000000000003</v>
      </c>
      <c r="C2383" s="2">
        <f t="shared" si="293"/>
        <v>-6.8499999999999339E-2</v>
      </c>
      <c r="D2383" s="2">
        <f t="shared" si="294"/>
        <v>5.64316</v>
      </c>
      <c r="E2383" s="2">
        <f t="shared" si="296"/>
        <v>5.6654199999999992</v>
      </c>
      <c r="F2383" s="2">
        <f t="shared" si="289"/>
        <v>5.6709850000000008</v>
      </c>
      <c r="G2383" s="2">
        <f t="shared" si="291"/>
        <v>5.7813060000000034</v>
      </c>
      <c r="H2383" s="2">
        <f t="shared" si="295"/>
        <v>5.4925214999999943</v>
      </c>
      <c r="I2383" s="2">
        <f t="array" ref="I2383">SUMPRODUCT(B2367:B2386, (ROW(B2367:B2386)-ROW(B2367)+1)) / (20*21/2)</f>
        <v>5.6594728571428572</v>
      </c>
      <c r="J2383" s="2">
        <f t="shared" si="290"/>
        <v>5.6874946505953439</v>
      </c>
      <c r="K2383" s="2">
        <f t="shared" si="292"/>
        <v>5.7144342528599825</v>
      </c>
    </row>
    <row r="2384" spans="1:11" ht="13.5" x14ac:dyDescent="0.25">
      <c r="A2384" s="3">
        <f>TITRES_STAT!B2387</f>
        <v>45476</v>
      </c>
      <c r="B2384" s="6">
        <f>TITRES_STAT!D2387</f>
        <v>5.6654</v>
      </c>
      <c r="C2384" s="2">
        <f t="shared" si="293"/>
        <v>4.2799999999999727E-2</v>
      </c>
      <c r="D2384" s="2">
        <f t="shared" si="294"/>
        <v>5.6465800000000002</v>
      </c>
      <c r="E2384" s="2">
        <f t="shared" si="296"/>
        <v>5.6611399999999987</v>
      </c>
      <c r="F2384" s="2">
        <f t="shared" si="289"/>
        <v>5.6697000000000006</v>
      </c>
      <c r="G2384" s="2">
        <f t="shared" si="291"/>
        <v>5.7765120000000012</v>
      </c>
      <c r="H2384" s="2">
        <f t="shared" si="295"/>
        <v>5.4956019999999954</v>
      </c>
      <c r="I2384" s="2">
        <f t="array" ref="I2384">SUMPRODUCT(B2368:B2387, (ROW(B2368:B2387)-ROW(B2368)+1)) / (20*21/2)</f>
        <v>5.6542995238095228</v>
      </c>
      <c r="J2384" s="2">
        <f t="shared" si="290"/>
        <v>5.6853903981576916</v>
      </c>
      <c r="K2384" s="2">
        <f t="shared" si="292"/>
        <v>5.712511340983121</v>
      </c>
    </row>
    <row r="2385" spans="1:11" ht="13.5" x14ac:dyDescent="0.25">
      <c r="A2385" s="3">
        <f>TITRES_STAT!B2388</f>
        <v>45477</v>
      </c>
      <c r="B2385" s="6">
        <f>TITRES_STAT!D2388</f>
        <v>5.6482999999999999</v>
      </c>
      <c r="C2385" s="2">
        <f t="shared" si="293"/>
        <v>-1.7100000000000115E-2</v>
      </c>
      <c r="D2385" s="2">
        <f t="shared" si="294"/>
        <v>5.6637000000000004</v>
      </c>
      <c r="E2385" s="2">
        <f t="shared" si="296"/>
        <v>5.655149999999999</v>
      </c>
      <c r="F2385" s="2">
        <f t="shared" si="289"/>
        <v>5.670555000000002</v>
      </c>
      <c r="G2385" s="2">
        <f t="shared" si="291"/>
        <v>5.7713760000000027</v>
      </c>
      <c r="H2385" s="2">
        <f t="shared" si="295"/>
        <v>5.4990249999999961</v>
      </c>
      <c r="I2385" s="2">
        <f t="array" ref="I2385">SUMPRODUCT(B2369:B2388, (ROW(B2369:B2388)-ROW(B2369)+1)) / (20*21/2)</f>
        <v>5.6485923809523806</v>
      </c>
      <c r="J2385" s="2">
        <f t="shared" si="290"/>
        <v>5.6818579792855308</v>
      </c>
      <c r="K2385" s="2">
        <f t="shared" si="292"/>
        <v>5.7099932491798615</v>
      </c>
    </row>
    <row r="2386" spans="1:11" ht="13.5" x14ac:dyDescent="0.25">
      <c r="A2386" s="3">
        <f>TITRES_STAT!B2389</f>
        <v>45478</v>
      </c>
      <c r="B2386" s="6">
        <f>TITRES_STAT!D2389</f>
        <v>5.6398000000000001</v>
      </c>
      <c r="C2386" s="2">
        <f t="shared" si="293"/>
        <v>-8.49999999999973E-3</v>
      </c>
      <c r="D2386" s="2">
        <f t="shared" si="294"/>
        <v>5.6534400000000007</v>
      </c>
      <c r="E2386" s="2">
        <f t="shared" si="296"/>
        <v>5.6491599999999993</v>
      </c>
      <c r="F2386" s="2">
        <f t="shared" si="289"/>
        <v>5.668420000000002</v>
      </c>
      <c r="G2386" s="2">
        <f t="shared" si="291"/>
        <v>5.7677820000000022</v>
      </c>
      <c r="H2386" s="2">
        <f t="shared" si="295"/>
        <v>5.5024054999999956</v>
      </c>
      <c r="I2386" s="2">
        <f t="array" ref="I2386">SUMPRODUCT(B2370:B2389, (ROW(B2370:B2389)-ROW(B2370)+1)) / (20*21/2)</f>
        <v>5.6437004761904763</v>
      </c>
      <c r="J2386" s="2">
        <f t="shared" si="290"/>
        <v>5.6778524574488145</v>
      </c>
      <c r="K2386" s="2">
        <f t="shared" si="292"/>
        <v>5.7072405727414361</v>
      </c>
    </row>
    <row r="2387" spans="1:11" ht="13.5" x14ac:dyDescent="0.25">
      <c r="A2387" s="3">
        <f>TITRES_STAT!B2390</f>
        <v>45481</v>
      </c>
      <c r="B2387" s="6">
        <f>TITRES_STAT!D2390</f>
        <v>5.6140999999999996</v>
      </c>
      <c r="C2387" s="2">
        <f t="shared" si="293"/>
        <v>-2.57000000000005E-2</v>
      </c>
      <c r="D2387" s="2">
        <f t="shared" si="294"/>
        <v>5.6380400000000002</v>
      </c>
      <c r="E2387" s="2">
        <f t="shared" si="296"/>
        <v>5.6491600000000002</v>
      </c>
      <c r="F2387" s="2">
        <f t="shared" si="289"/>
        <v>5.6654250000000008</v>
      </c>
      <c r="G2387" s="2">
        <f t="shared" si="291"/>
        <v>5.7653860000000012</v>
      </c>
      <c r="H2387" s="2">
        <f t="shared" si="295"/>
        <v>5.5056574999999945</v>
      </c>
      <c r="I2387" s="2">
        <f t="array" ref="I2387">SUMPRODUCT(B2371:B2390, (ROW(B2371:B2390)-ROW(B2371)+1)) / (20*21/2)</f>
        <v>5.6351399999999998</v>
      </c>
      <c r="J2387" s="2">
        <f t="shared" si="290"/>
        <v>5.6717807948346417</v>
      </c>
      <c r="K2387" s="2">
        <f t="shared" si="292"/>
        <v>5.7035880012613802</v>
      </c>
    </row>
    <row r="2388" spans="1:11" ht="13.5" x14ac:dyDescent="0.25">
      <c r="A2388" s="3">
        <f>TITRES_STAT!B2391</f>
        <v>45482</v>
      </c>
      <c r="B2388" s="6">
        <f>TITRES_STAT!D2391</f>
        <v>5.6055000000000001</v>
      </c>
      <c r="C2388" s="2">
        <f t="shared" si="293"/>
        <v>-8.5999999999994969E-3</v>
      </c>
      <c r="D2388" s="2">
        <f t="shared" si="294"/>
        <v>5.63462</v>
      </c>
      <c r="E2388" s="2">
        <f t="shared" si="296"/>
        <v>5.63889</v>
      </c>
      <c r="F2388" s="2">
        <f t="shared" ref="F2388:F2451" si="297">AVERAGE(B2369:B2388)</f>
        <v>5.6568650000000016</v>
      </c>
      <c r="G2388" s="2">
        <f t="shared" si="291"/>
        <v>5.762818000000002</v>
      </c>
      <c r="H2388" s="2">
        <f t="shared" si="295"/>
        <v>5.5088664999999937</v>
      </c>
      <c r="I2388" s="2">
        <f t="array" ref="I2388">SUMPRODUCT(B2372:B2391, (ROW(B2372:B2391)-ROW(B2372)+1)) / (20*21/2)</f>
        <v>5.6284214285714285</v>
      </c>
      <c r="J2388" s="2">
        <f t="shared" si="290"/>
        <v>5.6654683381837234</v>
      </c>
      <c r="K2388" s="2">
        <f t="shared" si="292"/>
        <v>5.6997414129766204</v>
      </c>
    </row>
    <row r="2389" spans="1:11" ht="13.5" x14ac:dyDescent="0.25">
      <c r="A2389" s="3">
        <f>TITRES_STAT!B2392</f>
        <v>45483</v>
      </c>
      <c r="B2389" s="6">
        <f>TITRES_STAT!D2392</f>
        <v>5.6055000000000001</v>
      </c>
      <c r="C2389" s="2">
        <f t="shared" si="293"/>
        <v>0</v>
      </c>
      <c r="D2389" s="2">
        <f t="shared" si="294"/>
        <v>5.6226399999999996</v>
      </c>
      <c r="E2389" s="2">
        <f t="shared" si="296"/>
        <v>5.6346100000000003</v>
      </c>
      <c r="F2389" s="2">
        <f t="shared" si="297"/>
        <v>5.6525850000000011</v>
      </c>
      <c r="G2389" s="2">
        <f t="shared" si="291"/>
        <v>5.7602500000000019</v>
      </c>
      <c r="H2389" s="2">
        <f t="shared" si="295"/>
        <v>5.5120754999999937</v>
      </c>
      <c r="I2389" s="2">
        <f t="array" ref="I2389">SUMPRODUCT(B2373:B2392, (ROW(B2373:B2392)-ROW(B2373)+1)) / (20*21/2)</f>
        <v>5.6276271428571425</v>
      </c>
      <c r="J2389" s="2">
        <f t="shared" ref="J2389:J2452" si="298">$J$4*B2389+J2388*(1-$J$4)</f>
        <v>5.6597570678805109</v>
      </c>
      <c r="K2389" s="2">
        <f t="shared" si="292"/>
        <v>5.6960456712912633</v>
      </c>
    </row>
    <row r="2390" spans="1:11" ht="13.5" x14ac:dyDescent="0.25">
      <c r="A2390" s="3">
        <f>TITRES_STAT!B2393</f>
        <v>45484</v>
      </c>
      <c r="B2390" s="6">
        <f>TITRES_STAT!D2393</f>
        <v>5.5627000000000004</v>
      </c>
      <c r="C2390" s="2">
        <f t="shared" si="293"/>
        <v>-4.2799999999999727E-2</v>
      </c>
      <c r="D2390" s="2">
        <f t="shared" si="294"/>
        <v>5.6055200000000003</v>
      </c>
      <c r="E2390" s="2">
        <f t="shared" si="296"/>
        <v>5.6346100000000003</v>
      </c>
      <c r="F2390" s="2">
        <f t="shared" si="297"/>
        <v>5.6504450000000013</v>
      </c>
      <c r="G2390" s="2">
        <f t="shared" si="291"/>
        <v>5.7569980000000021</v>
      </c>
      <c r="H2390" s="2">
        <f t="shared" si="295"/>
        <v>5.515070499999994</v>
      </c>
      <c r="I2390" s="2">
        <f t="array" ref="I2390">SUMPRODUCT(B2374:B2393, (ROW(B2374:B2393)-ROW(B2374)+1)) / (20*21/2)</f>
        <v>5.6261214285714285</v>
      </c>
      <c r="J2390" s="2">
        <f t="shared" si="298"/>
        <v>5.6505135376061766</v>
      </c>
      <c r="K2390" s="2">
        <f t="shared" si="292"/>
        <v>5.6908164292798409</v>
      </c>
    </row>
    <row r="2391" spans="1:11" ht="13.5" x14ac:dyDescent="0.25">
      <c r="A2391" s="3">
        <f>TITRES_STAT!B2394</f>
        <v>45485</v>
      </c>
      <c r="B2391" s="6">
        <f>TITRES_STAT!D2394</f>
        <v>5.5799000000000003</v>
      </c>
      <c r="C2391" s="2">
        <f t="shared" si="293"/>
        <v>1.7199999999999882E-2</v>
      </c>
      <c r="D2391" s="2">
        <f t="shared" si="294"/>
        <v>5.59354</v>
      </c>
      <c r="E2391" s="2">
        <f t="shared" si="296"/>
        <v>5.6234900000000003</v>
      </c>
      <c r="F2391" s="2">
        <f t="shared" si="297"/>
        <v>5.6457400000000009</v>
      </c>
      <c r="G2391" s="2">
        <f t="shared" si="291"/>
        <v>5.7513500000000031</v>
      </c>
      <c r="H2391" s="2">
        <f t="shared" si="295"/>
        <v>5.518151499999993</v>
      </c>
      <c r="I2391" s="2">
        <f t="array" ref="I2391">SUMPRODUCT(B2375:B2394, (ROW(B2375:B2394)-ROW(B2375)+1)) / (20*21/2)</f>
        <v>5.6141933333333327</v>
      </c>
      <c r="J2391" s="2">
        <f t="shared" si="298"/>
        <v>5.6437884387865411</v>
      </c>
      <c r="K2391" s="2">
        <f t="shared" si="292"/>
        <v>5.6864667653865144</v>
      </c>
    </row>
    <row r="2392" spans="1:11" ht="13.5" x14ac:dyDescent="0.25">
      <c r="A2392" s="3">
        <f>TITRES_STAT!B2395</f>
        <v>45488</v>
      </c>
      <c r="B2392" s="6">
        <f>TITRES_STAT!D2395</f>
        <v>5.6374000000000004</v>
      </c>
      <c r="C2392" s="2">
        <f t="shared" si="293"/>
        <v>5.7500000000000107E-2</v>
      </c>
      <c r="D2392" s="2">
        <f t="shared" si="294"/>
        <v>5.5982000000000003</v>
      </c>
      <c r="E2392" s="2">
        <f t="shared" si="296"/>
        <v>5.6181200000000002</v>
      </c>
      <c r="F2392" s="2">
        <f t="shared" si="297"/>
        <v>5.64391</v>
      </c>
      <c r="G2392" s="2">
        <f t="shared" si="291"/>
        <v>5.7478800000000039</v>
      </c>
      <c r="H2392" s="2">
        <f t="shared" si="295"/>
        <v>5.5215629999999933</v>
      </c>
      <c r="I2392" s="2">
        <f t="array" ref="I2392">SUMPRODUCT(B2376:B2395, (ROW(B2376:B2395)-ROW(B2376)+1)) / (20*21/2)</f>
        <v>5.5987671428571435</v>
      </c>
      <c r="J2392" s="2">
        <f t="shared" si="298"/>
        <v>5.6431800160449654</v>
      </c>
      <c r="K2392" s="2">
        <f t="shared" si="292"/>
        <v>5.6845425785086121</v>
      </c>
    </row>
    <row r="2393" spans="1:11" ht="13.5" x14ac:dyDescent="0.25">
      <c r="A2393" s="3">
        <f>TITRES_STAT!B2396</f>
        <v>45489</v>
      </c>
      <c r="B2393" s="6">
        <f>TITRES_STAT!D2396</f>
        <v>5.6280999999999999</v>
      </c>
      <c r="C2393" s="2">
        <f t="shared" si="293"/>
        <v>-9.3000000000005301E-3</v>
      </c>
      <c r="D2393" s="2">
        <f t="shared" si="294"/>
        <v>5.6027199999999997</v>
      </c>
      <c r="E2393" s="2">
        <f t="shared" si="296"/>
        <v>5.6186699999999998</v>
      </c>
      <c r="F2393" s="2">
        <f t="shared" si="297"/>
        <v>5.6420450000000004</v>
      </c>
      <c r="G2393" s="2">
        <f t="shared" si="291"/>
        <v>5.7449080000000041</v>
      </c>
      <c r="H2393" s="2">
        <f t="shared" si="295"/>
        <v>5.5248849999999923</v>
      </c>
      <c r="I2393" s="2">
        <f t="array" ref="I2393">SUMPRODUCT(B2377:B2396, (ROW(B2377:B2396)-ROW(B2377)+1)) / (20*21/2)</f>
        <v>5.5933014285714284</v>
      </c>
      <c r="J2393" s="2">
        <f t="shared" si="298"/>
        <v>5.6417438240406828</v>
      </c>
      <c r="K2393" s="2">
        <f t="shared" si="292"/>
        <v>5.6823291440572943</v>
      </c>
    </row>
    <row r="2394" spans="1:11" ht="13.5" x14ac:dyDescent="0.25">
      <c r="A2394" s="3">
        <f>TITRES_STAT!B2397</f>
        <v>45490</v>
      </c>
      <c r="B2394" s="6">
        <f>TITRES_STAT!D2397</f>
        <v>5.5167999999999999</v>
      </c>
      <c r="C2394" s="2">
        <f t="shared" si="293"/>
        <v>-0.11129999999999995</v>
      </c>
      <c r="D2394" s="2">
        <f t="shared" si="294"/>
        <v>5.5849799999999998</v>
      </c>
      <c r="E2394" s="2">
        <f t="shared" si="296"/>
        <v>5.6038100000000002</v>
      </c>
      <c r="F2394" s="2">
        <f t="shared" si="297"/>
        <v>5.6324750000000003</v>
      </c>
      <c r="G2394" s="2">
        <f t="shared" si="291"/>
        <v>5.739710000000005</v>
      </c>
      <c r="H2394" s="2">
        <f t="shared" si="295"/>
        <v>5.5276504999999929</v>
      </c>
      <c r="I2394" s="2">
        <f t="array" ref="I2394">SUMPRODUCT(B2378:B2397, (ROW(B2378:B2397)-ROW(B2378)+1)) / (20*21/2)</f>
        <v>5.5884857142857163</v>
      </c>
      <c r="J2394" s="2">
        <f t="shared" si="298"/>
        <v>5.6298444122272846</v>
      </c>
      <c r="K2394" s="2">
        <f t="shared" si="292"/>
        <v>5.6758378050746554</v>
      </c>
    </row>
    <row r="2395" spans="1:11" ht="13.5" x14ac:dyDescent="0.25">
      <c r="A2395" s="3">
        <f>TITRES_STAT!B2398</f>
        <v>45491</v>
      </c>
      <c r="B2395" s="6">
        <f>TITRES_STAT!D2398</f>
        <v>5.4705000000000004</v>
      </c>
      <c r="C2395" s="2">
        <f t="shared" si="293"/>
        <v>-4.6299999999999564E-2</v>
      </c>
      <c r="D2395" s="2">
        <f t="shared" si="294"/>
        <v>5.5665400000000007</v>
      </c>
      <c r="E2395" s="2">
        <f t="shared" si="296"/>
        <v>5.5860300000000009</v>
      </c>
      <c r="F2395" s="2">
        <f t="shared" si="297"/>
        <v>5.6205900000000009</v>
      </c>
      <c r="G2395" s="2">
        <f t="shared" si="291"/>
        <v>5.7344420000000049</v>
      </c>
      <c r="H2395" s="2">
        <f t="shared" si="295"/>
        <v>5.530184499999991</v>
      </c>
      <c r="I2395" s="2">
        <f t="array" ref="I2395">SUMPRODUCT(B2379:B2398, (ROW(B2379:B2398)-ROW(B2379)+1)) / (20*21/2)</f>
        <v>5.5927409523809519</v>
      </c>
      <c r="J2395" s="2">
        <f t="shared" si="298"/>
        <v>5.6146687539199238</v>
      </c>
      <c r="K2395" s="2">
        <f t="shared" si="292"/>
        <v>5.6677853421305509</v>
      </c>
    </row>
    <row r="2396" spans="1:11" ht="13.5" x14ac:dyDescent="0.25">
      <c r="A2396" s="3">
        <f>TITRES_STAT!B2399</f>
        <v>45492</v>
      </c>
      <c r="B2396" s="6">
        <f>TITRES_STAT!D2399</f>
        <v>5.5632000000000001</v>
      </c>
      <c r="C2396" s="2">
        <f t="shared" si="293"/>
        <v>9.2699999999999783E-2</v>
      </c>
      <c r="D2396" s="2">
        <f t="shared" si="294"/>
        <v>5.5632000000000001</v>
      </c>
      <c r="E2396" s="2">
        <f t="shared" si="296"/>
        <v>5.5783700000000005</v>
      </c>
      <c r="F2396" s="2">
        <f t="shared" si="297"/>
        <v>5.6137649999999999</v>
      </c>
      <c r="G2396" s="2">
        <f t="shared" si="291"/>
        <v>5.7284600000000045</v>
      </c>
      <c r="H2396" s="2">
        <f t="shared" si="295"/>
        <v>5.5332249999999918</v>
      </c>
      <c r="I2396" s="2">
        <f t="array" ref="I2396">SUMPRODUCT(B2380:B2399, (ROW(B2380:B2399)-ROW(B2380)+1)) / (20*21/2)</f>
        <v>5.6149119047619047</v>
      </c>
      <c r="J2396" s="2">
        <f t="shared" si="298"/>
        <v>5.6097669678323117</v>
      </c>
      <c r="K2396" s="2">
        <f t="shared" si="292"/>
        <v>5.6636839561646477</v>
      </c>
    </row>
    <row r="2397" spans="1:11" ht="13.5" x14ac:dyDescent="0.25">
      <c r="A2397" s="3">
        <f>TITRES_STAT!B2400</f>
        <v>45495</v>
      </c>
      <c r="B2397" s="6">
        <f>TITRES_STAT!D2400</f>
        <v>5.5632000000000001</v>
      </c>
      <c r="C2397" s="2">
        <f t="shared" si="293"/>
        <v>0</v>
      </c>
      <c r="D2397" s="2">
        <f t="shared" si="294"/>
        <v>5.5483600000000006</v>
      </c>
      <c r="E2397" s="2">
        <f t="shared" si="296"/>
        <v>5.5732800000000013</v>
      </c>
      <c r="F2397" s="2">
        <f t="shared" si="297"/>
        <v>5.6112200000000003</v>
      </c>
      <c r="G2397" s="2">
        <f t="shared" si="291"/>
        <v>5.723506000000004</v>
      </c>
      <c r="H2397" s="2">
        <f t="shared" si="295"/>
        <v>5.536307999999992</v>
      </c>
      <c r="I2397" s="2">
        <f t="array" ref="I2397">SUMPRODUCT(B2381:B2400, (ROW(B2381:B2400)-ROW(B2381)+1)) / (20*21/2)</f>
        <v>5.6370395238095234</v>
      </c>
      <c r="J2397" s="2">
        <f t="shared" si="298"/>
        <v>5.6053320185149484</v>
      </c>
      <c r="K2397" s="2">
        <f t="shared" si="292"/>
        <v>5.6597434088640739</v>
      </c>
    </row>
    <row r="2398" spans="1:11" ht="13.5" x14ac:dyDescent="0.25">
      <c r="A2398" s="3">
        <f>TITRES_STAT!B2401</f>
        <v>45496</v>
      </c>
      <c r="B2398" s="6">
        <f>TITRES_STAT!D2401</f>
        <v>5.6558999999999999</v>
      </c>
      <c r="C2398" s="2">
        <f t="shared" si="293"/>
        <v>9.2699999999999783E-2</v>
      </c>
      <c r="D2398" s="2">
        <f t="shared" si="294"/>
        <v>5.5539199999999997</v>
      </c>
      <c r="E2398" s="2">
        <f t="shared" si="296"/>
        <v>5.5783200000000006</v>
      </c>
      <c r="F2398" s="2">
        <f t="shared" si="297"/>
        <v>5.6086049999999998</v>
      </c>
      <c r="G2398" s="2">
        <f t="shared" si="291"/>
        <v>5.7185220000000037</v>
      </c>
      <c r="H2398" s="2">
        <f t="shared" si="295"/>
        <v>5.5398974999999924</v>
      </c>
      <c r="I2398" s="2">
        <f t="array" ref="I2398">SUMPRODUCT(B2382:B2401, (ROW(B2382:B2401)-ROW(B2382)+1)) / (20*21/2)</f>
        <v>5.6569199999999995</v>
      </c>
      <c r="J2398" s="2">
        <f t="shared" si="298"/>
        <v>5.6101480167516202</v>
      </c>
      <c r="K2398" s="2">
        <f t="shared" si="292"/>
        <v>5.6595926869478355</v>
      </c>
    </row>
    <row r="2399" spans="1:11" ht="13.5" x14ac:dyDescent="0.25">
      <c r="A2399" s="3">
        <f>TITRES_STAT!B2402</f>
        <v>45497</v>
      </c>
      <c r="B2399" s="6">
        <f>TITRES_STAT!D2402</f>
        <v>5.8414000000000001</v>
      </c>
      <c r="C2399" s="2">
        <f t="shared" si="293"/>
        <v>0.18550000000000022</v>
      </c>
      <c r="D2399" s="2">
        <f t="shared" si="294"/>
        <v>5.6188399999999996</v>
      </c>
      <c r="E2399" s="2">
        <f t="shared" si="296"/>
        <v>5.6019100000000011</v>
      </c>
      <c r="F2399" s="2">
        <f t="shared" si="297"/>
        <v>5.6182599999999994</v>
      </c>
      <c r="G2399" s="2">
        <f t="shared" si="291"/>
        <v>5.7172480000000041</v>
      </c>
      <c r="H2399" s="2">
        <f t="shared" si="295"/>
        <v>5.5444144999999923</v>
      </c>
      <c r="I2399" s="2">
        <f t="array" ref="I2399">SUMPRODUCT(B2383:B2402, (ROW(B2383:B2402)-ROW(B2383)+1)) / (20*21/2)</f>
        <v>5.676084761904761</v>
      </c>
      <c r="J2399" s="2">
        <f t="shared" si="298"/>
        <v>5.632172015156228</v>
      </c>
      <c r="K2399" s="2">
        <f t="shared" si="292"/>
        <v>5.6667223854989013</v>
      </c>
    </row>
    <row r="2400" spans="1:11" ht="13.5" x14ac:dyDescent="0.25">
      <c r="A2400" s="3">
        <f>TITRES_STAT!B2403</f>
        <v>45499</v>
      </c>
      <c r="B2400" s="6">
        <f>TITRES_STAT!D2403</f>
        <v>5.8506</v>
      </c>
      <c r="C2400" s="2">
        <f t="shared" si="293"/>
        <v>9.1999999999998749E-3</v>
      </c>
      <c r="D2400" s="2">
        <f t="shared" si="294"/>
        <v>5.6948600000000003</v>
      </c>
      <c r="E2400" s="2">
        <f t="shared" si="296"/>
        <v>5.6307000000000009</v>
      </c>
      <c r="F2400" s="2">
        <f t="shared" si="297"/>
        <v>5.6326550000000006</v>
      </c>
      <c r="G2400" s="2">
        <f t="shared" si="291"/>
        <v>5.7178700000000022</v>
      </c>
      <c r="H2400" s="2">
        <f t="shared" si="295"/>
        <v>5.5489774999999906</v>
      </c>
      <c r="I2400" s="2">
        <f t="array" ref="I2400">SUMPRODUCT(B2384:B2403, (ROW(B2384:B2403)-ROW(B2384)+1)) / (20*21/2)</f>
        <v>5.6936480952380961</v>
      </c>
      <c r="J2400" s="2">
        <f t="shared" si="298"/>
        <v>5.6529746803794447</v>
      </c>
      <c r="K2400" s="2">
        <f t="shared" si="292"/>
        <v>5.6739332723420821</v>
      </c>
    </row>
    <row r="2401" spans="1:11" ht="13.5" x14ac:dyDescent="0.25">
      <c r="A2401" s="3">
        <f>TITRES_STAT!B2404</f>
        <v>45502</v>
      </c>
      <c r="B2401" s="6">
        <f>TITRES_STAT!D2404</f>
        <v>5.8414000000000001</v>
      </c>
      <c r="C2401" s="2">
        <f t="shared" si="293"/>
        <v>-9.1999999999998749E-3</v>
      </c>
      <c r="D2401" s="2">
        <f t="shared" si="294"/>
        <v>5.7505000000000006</v>
      </c>
      <c r="E2401" s="2">
        <f t="shared" si="296"/>
        <v>5.6568500000000004</v>
      </c>
      <c r="F2401" s="2">
        <f t="shared" si="297"/>
        <v>5.6401700000000003</v>
      </c>
      <c r="G2401" s="2">
        <f t="shared" si="291"/>
        <v>5.7181380000000033</v>
      </c>
      <c r="H2401" s="2">
        <f t="shared" si="295"/>
        <v>5.5535799999999904</v>
      </c>
      <c r="I2401" s="2">
        <f t="array" ref="I2401">SUMPRODUCT(B2385:B2404, (ROW(B2385:B2404)-ROW(B2385)+1)) / (20*21/2)</f>
        <v>5.702261428571429</v>
      </c>
      <c r="J2401" s="2">
        <f t="shared" si="298"/>
        <v>5.6709199489147357</v>
      </c>
      <c r="K2401" s="2">
        <f t="shared" si="292"/>
        <v>5.6805005949953342</v>
      </c>
    </row>
    <row r="2402" spans="1:11" ht="13.5" x14ac:dyDescent="0.25">
      <c r="A2402" s="3">
        <f>TITRES_STAT!B2405</f>
        <v>45503</v>
      </c>
      <c r="B2402" s="6">
        <f>TITRES_STAT!D2405</f>
        <v>5.8414000000000001</v>
      </c>
      <c r="C2402" s="2">
        <f t="shared" si="293"/>
        <v>0</v>
      </c>
      <c r="D2402" s="2">
        <f t="shared" si="294"/>
        <v>5.8061400000000001</v>
      </c>
      <c r="E2402" s="2">
        <f t="shared" si="296"/>
        <v>5.6772500000000008</v>
      </c>
      <c r="F2402" s="2">
        <f t="shared" si="297"/>
        <v>5.6476850000000001</v>
      </c>
      <c r="G2402" s="2">
        <f t="shared" si="291"/>
        <v>5.7187480000000042</v>
      </c>
      <c r="H2402" s="2">
        <f t="shared" si="295"/>
        <v>5.5583964999999909</v>
      </c>
      <c r="I2402" s="2">
        <f t="array" ref="I2402">SUMPRODUCT(B2386:B2405, (ROW(B2386:B2405)-ROW(B2386)+1)) / (20*21/2)</f>
        <v>5.7166595238095237</v>
      </c>
      <c r="J2402" s="2">
        <f t="shared" si="298"/>
        <v>5.68715614425619</v>
      </c>
      <c r="K2402" s="2">
        <f t="shared" si="292"/>
        <v>5.6868103755837529</v>
      </c>
    </row>
    <row r="2403" spans="1:11" ht="13.5" x14ac:dyDescent="0.25">
      <c r="A2403" s="3">
        <f>TITRES_STAT!B2406</f>
        <v>45504</v>
      </c>
      <c r="B2403" s="6">
        <f>TITRES_STAT!D2406</f>
        <v>5.8320999999999996</v>
      </c>
      <c r="C2403" s="2">
        <f t="shared" si="293"/>
        <v>-9.3000000000005301E-3</v>
      </c>
      <c r="D2403" s="2">
        <f t="shared" si="294"/>
        <v>5.84138</v>
      </c>
      <c r="E2403" s="2">
        <f t="shared" si="296"/>
        <v>5.6976500000000003</v>
      </c>
      <c r="F2403" s="2">
        <f t="shared" si="297"/>
        <v>5.6581599999999996</v>
      </c>
      <c r="G2403" s="2">
        <f t="shared" si="291"/>
        <v>5.7172880000000044</v>
      </c>
      <c r="H2403" s="2">
        <f t="shared" si="295"/>
        <v>5.5632094999999913</v>
      </c>
      <c r="I2403" s="2">
        <f t="array" ref="I2403">SUMPRODUCT(B2387:B2406, (ROW(B2387:B2406)-ROW(B2387)+1)) / (20*21/2)</f>
        <v>5.7240899999999986</v>
      </c>
      <c r="J2403" s="2">
        <f t="shared" si="298"/>
        <v>5.7009603209936959</v>
      </c>
      <c r="K2403" s="2">
        <f t="shared" si="292"/>
        <v>5.6925080079138022</v>
      </c>
    </row>
    <row r="2404" spans="1:11" ht="13.5" x14ac:dyDescent="0.25">
      <c r="A2404" s="3">
        <f>TITRES_STAT!B2407</f>
        <v>45505</v>
      </c>
      <c r="B2404" s="6">
        <f>TITRES_STAT!D2407</f>
        <v>5.7485999999999997</v>
      </c>
      <c r="C2404" s="2">
        <f t="shared" si="293"/>
        <v>-8.3499999999999908E-2</v>
      </c>
      <c r="D2404" s="2">
        <f t="shared" si="294"/>
        <v>5.8228200000000001</v>
      </c>
      <c r="E2404" s="2">
        <f t="shared" si="296"/>
        <v>5.7208299999999994</v>
      </c>
      <c r="F2404" s="2">
        <f t="shared" si="297"/>
        <v>5.6623199999999994</v>
      </c>
      <c r="G2404" s="2">
        <f t="shared" si="291"/>
        <v>5.7090240000000039</v>
      </c>
      <c r="H2404" s="2">
        <f t="shared" si="295"/>
        <v>5.5675619999999917</v>
      </c>
      <c r="I2404" s="2">
        <f t="array" ref="I2404">SUMPRODUCT(B2388:B2407, (ROW(B2388:B2407)-ROW(B2388)+1)) / (20*21/2)</f>
        <v>5.7354214285714287</v>
      </c>
      <c r="J2404" s="2">
        <f t="shared" si="298"/>
        <v>5.7054974332800104</v>
      </c>
      <c r="K2404" s="2">
        <f t="shared" si="292"/>
        <v>5.6947076938779668</v>
      </c>
    </row>
    <row r="2405" spans="1:11" ht="13.5" x14ac:dyDescent="0.25">
      <c r="A2405" s="3">
        <f>TITRES_STAT!B2408</f>
        <v>45506</v>
      </c>
      <c r="B2405" s="6">
        <f>TITRES_STAT!D2408</f>
        <v>5.8135000000000003</v>
      </c>
      <c r="C2405" s="2">
        <f t="shared" si="293"/>
        <v>6.4900000000000624E-2</v>
      </c>
      <c r="D2405" s="2">
        <f t="shared" si="294"/>
        <v>5.8154000000000003</v>
      </c>
      <c r="E2405" s="2">
        <f t="shared" si="296"/>
        <v>5.7551299999999994</v>
      </c>
      <c r="F2405" s="2">
        <f t="shared" si="297"/>
        <v>5.6705800000000002</v>
      </c>
      <c r="G2405" s="2">
        <f t="shared" si="291"/>
        <v>5.6993200000000028</v>
      </c>
      <c r="H2405" s="2">
        <f t="shared" si="295"/>
        <v>5.5722389999999917</v>
      </c>
      <c r="I2405" s="2">
        <f t="array" ref="I2405">SUMPRODUCT(B2389:B2408, (ROW(B2389:B2408)-ROW(B2389)+1)) / (20*21/2)</f>
        <v>5.7414723809523807</v>
      </c>
      <c r="J2405" s="2">
        <f t="shared" si="298"/>
        <v>5.715783392015247</v>
      </c>
      <c r="K2405" s="2">
        <f t="shared" si="292"/>
        <v>5.6993662156866742</v>
      </c>
    </row>
    <row r="2406" spans="1:11" ht="13.5" x14ac:dyDescent="0.25">
      <c r="A2406" s="3">
        <f>TITRES_STAT!B2409</f>
        <v>45509</v>
      </c>
      <c r="B2406" s="6">
        <f>TITRES_STAT!D2409</f>
        <v>5.7485999999999997</v>
      </c>
      <c r="C2406" s="2">
        <f t="shared" si="293"/>
        <v>-6.4900000000000624E-2</v>
      </c>
      <c r="D2406" s="2">
        <f t="shared" si="294"/>
        <v>5.7968400000000004</v>
      </c>
      <c r="E2406" s="2">
        <f t="shared" si="296"/>
        <v>5.7736700000000001</v>
      </c>
      <c r="F2406" s="2">
        <f t="shared" si="297"/>
        <v>5.6760199999999994</v>
      </c>
      <c r="G2406" s="2">
        <f t="shared" si="291"/>
        <v>5.6908840000000023</v>
      </c>
      <c r="H2406" s="2">
        <f t="shared" si="295"/>
        <v>5.5765914999999913</v>
      </c>
      <c r="I2406" s="2">
        <f t="array" ref="I2406">SUMPRODUCT(B2390:B2409, (ROW(B2390:B2409)-ROW(B2390)+1)) / (20*21/2)</f>
        <v>5.751260952380953</v>
      </c>
      <c r="J2406" s="2">
        <f t="shared" si="298"/>
        <v>5.7189087832518899</v>
      </c>
      <c r="K2406" s="2">
        <f t="shared" si="292"/>
        <v>5.7012969523264125</v>
      </c>
    </row>
    <row r="2407" spans="1:11" ht="13.5" x14ac:dyDescent="0.25">
      <c r="A2407" s="3">
        <f>TITRES_STAT!B2410</f>
        <v>45510</v>
      </c>
      <c r="B2407" s="6">
        <f>TITRES_STAT!D2410</f>
        <v>5.7949999999999999</v>
      </c>
      <c r="C2407" s="2">
        <f t="shared" si="293"/>
        <v>4.6400000000000219E-2</v>
      </c>
      <c r="D2407" s="2">
        <f t="shared" si="294"/>
        <v>5.7875600000000009</v>
      </c>
      <c r="E2407" s="2">
        <f t="shared" si="296"/>
        <v>5.7968500000000009</v>
      </c>
      <c r="F2407" s="2">
        <f t="shared" si="297"/>
        <v>5.6850650000000007</v>
      </c>
      <c r="G2407" s="2">
        <f t="shared" si="291"/>
        <v>5.6818360000000014</v>
      </c>
      <c r="H2407" s="2">
        <f t="shared" si="295"/>
        <v>5.5816039999999916</v>
      </c>
      <c r="I2407" s="2">
        <f t="array" ref="I2407">SUMPRODUCT(B2391:B2410, (ROW(B2391:B2410)-ROW(B2391)+1)) / (20*21/2)</f>
        <v>5.760147142857142</v>
      </c>
      <c r="J2407" s="2">
        <f t="shared" si="298"/>
        <v>5.7261555657993286</v>
      </c>
      <c r="K2407" s="2">
        <f t="shared" si="292"/>
        <v>5.7049715816469462</v>
      </c>
    </row>
    <row r="2408" spans="1:11" ht="13.5" x14ac:dyDescent="0.25">
      <c r="A2408" s="3">
        <f>TITRES_STAT!B2411</f>
        <v>45511</v>
      </c>
      <c r="B2408" s="6">
        <f>TITRES_STAT!D2411</f>
        <v>5.7485999999999997</v>
      </c>
      <c r="C2408" s="2">
        <f t="shared" si="293"/>
        <v>-4.6400000000000219E-2</v>
      </c>
      <c r="D2408" s="2">
        <f t="shared" si="294"/>
        <v>5.7708599999999999</v>
      </c>
      <c r="E2408" s="2">
        <f t="shared" si="296"/>
        <v>5.8061199999999999</v>
      </c>
      <c r="F2408" s="2">
        <f t="shared" si="297"/>
        <v>5.6922199999999989</v>
      </c>
      <c r="G2408" s="2">
        <f t="shared" si="291"/>
        <v>5.6728880000000004</v>
      </c>
      <c r="H2408" s="2">
        <f t="shared" si="295"/>
        <v>5.5863844999999914</v>
      </c>
      <c r="I2408" s="2">
        <f t="array" ref="I2408">SUMPRODUCT(B2392:B2411, (ROW(B2392:B2411)-ROW(B2392)+1)) / (20*21/2)</f>
        <v>5.7767557142857147</v>
      </c>
      <c r="J2408" s="2">
        <f t="shared" si="298"/>
        <v>5.7282931309612968</v>
      </c>
      <c r="K2408" s="2">
        <f t="shared" si="292"/>
        <v>5.7066825000137325</v>
      </c>
    </row>
    <row r="2409" spans="1:11" ht="13.5" x14ac:dyDescent="0.25">
      <c r="A2409" s="3">
        <f>TITRES_STAT!B2412</f>
        <v>45512</v>
      </c>
      <c r="B2409" s="6">
        <f>TITRES_STAT!D2412</f>
        <v>5.7949999999999999</v>
      </c>
      <c r="C2409" s="2">
        <f t="shared" si="293"/>
        <v>4.6400000000000219E-2</v>
      </c>
      <c r="D2409" s="2">
        <f t="shared" si="294"/>
        <v>5.7801400000000003</v>
      </c>
      <c r="E2409" s="2">
        <f t="shared" si="296"/>
        <v>5.8014799999999997</v>
      </c>
      <c r="F2409" s="2">
        <f t="shared" si="297"/>
        <v>5.701695</v>
      </c>
      <c r="G2409" s="2">
        <f t="shared" si="291"/>
        <v>5.6722280000000023</v>
      </c>
      <c r="H2409" s="2">
        <f t="shared" si="295"/>
        <v>5.5913969999999917</v>
      </c>
      <c r="I2409" s="2">
        <f t="array" ref="I2409">SUMPRODUCT(B2393:B2412, (ROW(B2393:B2412)-ROW(B2393)+1)) / (20*21/2)</f>
        <v>5.7918985714285709</v>
      </c>
      <c r="J2409" s="2">
        <f t="shared" si="298"/>
        <v>5.7346461661078401</v>
      </c>
      <c r="K2409" s="2">
        <f t="shared" si="292"/>
        <v>5.7101459313857434</v>
      </c>
    </row>
    <row r="2410" spans="1:11" ht="13.5" x14ac:dyDescent="0.25">
      <c r="A2410" s="3">
        <f>TITRES_STAT!B2413</f>
        <v>45513</v>
      </c>
      <c r="B2410" s="6">
        <f>TITRES_STAT!D2413</f>
        <v>5.7949999999999999</v>
      </c>
      <c r="C2410" s="2">
        <f t="shared" si="293"/>
        <v>0</v>
      </c>
      <c r="D2410" s="2">
        <f t="shared" si="294"/>
        <v>5.7764400000000009</v>
      </c>
      <c r="E2410" s="2">
        <f t="shared" si="296"/>
        <v>5.7959200000000006</v>
      </c>
      <c r="F2410" s="2">
        <f t="shared" si="297"/>
        <v>5.7133099999999999</v>
      </c>
      <c r="G2410" s="2">
        <f t="shared" si="291"/>
        <v>5.6760180000000027</v>
      </c>
      <c r="H2410" s="2">
        <f t="shared" si="295"/>
        <v>5.5964094999999929</v>
      </c>
      <c r="I2410" s="2">
        <f t="array" ref="I2410">SUMPRODUCT(B2394:B2413, (ROW(B2394:B2413)-ROW(B2394)+1)) / (20*21/2)</f>
        <v>5.8040876190476194</v>
      </c>
      <c r="J2410" s="2">
        <f t="shared" si="298"/>
        <v>5.7403941502880462</v>
      </c>
      <c r="K2410" s="2">
        <f t="shared" si="292"/>
        <v>5.7134735419196359</v>
      </c>
    </row>
    <row r="2411" spans="1:11" ht="13.5" x14ac:dyDescent="0.25">
      <c r="A2411" s="3">
        <f>TITRES_STAT!B2414</f>
        <v>45516</v>
      </c>
      <c r="B2411" s="6">
        <f>TITRES_STAT!D2414</f>
        <v>5.8876999999999997</v>
      </c>
      <c r="C2411" s="2">
        <f t="shared" si="293"/>
        <v>9.2699999999999783E-2</v>
      </c>
      <c r="D2411" s="2">
        <f t="shared" si="294"/>
        <v>5.8042600000000002</v>
      </c>
      <c r="E2411" s="2">
        <f t="shared" si="296"/>
        <v>5.8005500000000003</v>
      </c>
      <c r="F2411" s="2">
        <f t="shared" si="297"/>
        <v>5.7286999999999999</v>
      </c>
      <c r="G2411" s="2">
        <f t="shared" si="291"/>
        <v>5.6833740000000024</v>
      </c>
      <c r="H2411" s="2">
        <f t="shared" si="295"/>
        <v>5.6018854999999927</v>
      </c>
      <c r="I2411" s="2">
        <f t="array" ref="I2411">SUMPRODUCT(B2395:B2414, (ROW(B2395:B2414)-ROW(B2395)+1)) / (20*21/2)</f>
        <v>5.8054142857142867</v>
      </c>
      <c r="J2411" s="2">
        <f t="shared" si="298"/>
        <v>5.754423278832042</v>
      </c>
      <c r="K2411" s="2">
        <f t="shared" si="292"/>
        <v>5.7203059520404347</v>
      </c>
    </row>
    <row r="2412" spans="1:11" ht="13.5" x14ac:dyDescent="0.25">
      <c r="A2412" s="3">
        <f>TITRES_STAT!B2415</f>
        <v>45518</v>
      </c>
      <c r="B2412" s="6">
        <f>TITRES_STAT!D2415</f>
        <v>5.8876999999999997</v>
      </c>
      <c r="C2412" s="2">
        <f t="shared" si="293"/>
        <v>0</v>
      </c>
      <c r="D2412" s="2">
        <f t="shared" si="294"/>
        <v>5.8227999999999991</v>
      </c>
      <c r="E2412" s="2">
        <f t="shared" si="296"/>
        <v>5.8051800000000018</v>
      </c>
      <c r="F2412" s="2">
        <f t="shared" si="297"/>
        <v>5.7412149999999995</v>
      </c>
      <c r="G2412" s="2">
        <f t="shared" si="291"/>
        <v>5.6898740000000005</v>
      </c>
      <c r="H2412" s="2">
        <f t="shared" si="295"/>
        <v>5.6073614999999926</v>
      </c>
      <c r="I2412" s="2">
        <f t="array" ref="I2412">SUMPRODUCT(B2396:B2415, (ROW(B2396:B2415)-ROW(B2396)+1)) / (20*21/2)</f>
        <v>5.8108438095238091</v>
      </c>
      <c r="J2412" s="2">
        <f t="shared" si="298"/>
        <v>5.7671162998956573</v>
      </c>
      <c r="K2412" s="2">
        <f t="shared" si="292"/>
        <v>5.7268704245094373</v>
      </c>
    </row>
    <row r="2413" spans="1:11" ht="13.5" x14ac:dyDescent="0.25">
      <c r="A2413" s="3">
        <f>TITRES_STAT!B2416</f>
        <v>45519</v>
      </c>
      <c r="B2413" s="6">
        <f>TITRES_STAT!D2416</f>
        <v>5.8692000000000002</v>
      </c>
      <c r="C2413" s="2">
        <f t="shared" si="293"/>
        <v>-1.8499999999999517E-2</v>
      </c>
      <c r="D2413" s="2">
        <f t="shared" si="294"/>
        <v>5.846919999999999</v>
      </c>
      <c r="E2413" s="2">
        <f t="shared" si="296"/>
        <v>5.8088899999999999</v>
      </c>
      <c r="F2413" s="2">
        <f t="shared" si="297"/>
        <v>5.7532699999999997</v>
      </c>
      <c r="G2413" s="2">
        <f t="shared" si="291"/>
        <v>5.6934360000000002</v>
      </c>
      <c r="H2413" s="2">
        <f t="shared" si="295"/>
        <v>5.6120604999999921</v>
      </c>
      <c r="I2413" s="2">
        <f t="array" ref="I2413">SUMPRODUCT(B2397:B2416, (ROW(B2397:B2416)-ROW(B2397)+1)) / (20*21/2)</f>
        <v>5.8154814285714291</v>
      </c>
      <c r="J2413" s="2">
        <f t="shared" si="298"/>
        <v>5.7768385570484524</v>
      </c>
      <c r="K2413" s="2">
        <f t="shared" si="292"/>
        <v>5.7324519764894593</v>
      </c>
    </row>
    <row r="2414" spans="1:11" ht="13.5" x14ac:dyDescent="0.25">
      <c r="A2414" s="3">
        <f>TITRES_STAT!B2417</f>
        <v>45520</v>
      </c>
      <c r="B2414" s="6">
        <f>TITRES_STAT!D2417</f>
        <v>5.7671999999999999</v>
      </c>
      <c r="C2414" s="2">
        <f t="shared" si="293"/>
        <v>-0.10200000000000031</v>
      </c>
      <c r="D2414" s="2">
        <f t="shared" si="294"/>
        <v>5.8413599999999999</v>
      </c>
      <c r="E2414" s="2">
        <f t="shared" si="296"/>
        <v>5.8107500000000005</v>
      </c>
      <c r="F2414" s="2">
        <f t="shared" si="297"/>
        <v>5.76579</v>
      </c>
      <c r="G2414" s="2">
        <f t="shared" si="291"/>
        <v>5.6949580000000006</v>
      </c>
      <c r="H2414" s="2">
        <f t="shared" si="295"/>
        <v>5.6162494999999923</v>
      </c>
      <c r="I2414" s="2">
        <f t="array" ref="I2414">SUMPRODUCT(B2398:B2417, (ROW(B2398:B2417)-ROW(B2398)+1)) / (20*21/2)</f>
        <v>5.8108861904761904</v>
      </c>
      <c r="J2414" s="2">
        <f t="shared" si="298"/>
        <v>5.7759205992343139</v>
      </c>
      <c r="K2414" s="2">
        <f t="shared" si="292"/>
        <v>5.7338146440781088</v>
      </c>
    </row>
    <row r="2415" spans="1:11" ht="13.5" x14ac:dyDescent="0.25">
      <c r="A2415" s="3">
        <f>TITRES_STAT!B2418</f>
        <v>45523</v>
      </c>
      <c r="B2415" s="6">
        <f>TITRES_STAT!D2418</f>
        <v>5.8228</v>
      </c>
      <c r="C2415" s="2">
        <f t="shared" si="293"/>
        <v>5.5600000000000094E-2</v>
      </c>
      <c r="D2415" s="2">
        <f t="shared" si="294"/>
        <v>5.8469199999999999</v>
      </c>
      <c r="E2415" s="2">
        <f t="shared" si="296"/>
        <v>5.8116800000000008</v>
      </c>
      <c r="F2415" s="2">
        <f t="shared" si="297"/>
        <v>5.7834050000000001</v>
      </c>
      <c r="G2415" s="2">
        <f t="shared" si="291"/>
        <v>5.6987899999999989</v>
      </c>
      <c r="H2415" s="2">
        <f t="shared" si="295"/>
        <v>5.6211439999999921</v>
      </c>
      <c r="I2415" s="2">
        <f t="array" ref="I2415">SUMPRODUCT(B2399:B2418, (ROW(B2399:B2418)-ROW(B2399)+1)) / (20*21/2)</f>
        <v>5.8115890476190479</v>
      </c>
      <c r="J2415" s="2">
        <f t="shared" si="298"/>
        <v>5.7803853040691413</v>
      </c>
      <c r="K2415" s="2">
        <f t="shared" si="292"/>
        <v>5.7373042658789677</v>
      </c>
    </row>
    <row r="2416" spans="1:11" ht="13.5" x14ac:dyDescent="0.25">
      <c r="A2416" s="3">
        <f>TITRES_STAT!B2419</f>
        <v>45524</v>
      </c>
      <c r="B2416" s="6">
        <f>TITRES_STAT!D2419</f>
        <v>5.8320999999999996</v>
      </c>
      <c r="C2416" s="2">
        <f t="shared" si="293"/>
        <v>9.2999999999996419E-3</v>
      </c>
      <c r="D2416" s="2">
        <f t="shared" si="294"/>
        <v>5.8358000000000008</v>
      </c>
      <c r="E2416" s="2">
        <f t="shared" si="296"/>
        <v>5.82003</v>
      </c>
      <c r="F2416" s="2">
        <f t="shared" si="297"/>
        <v>5.7968500000000001</v>
      </c>
      <c r="G2416" s="2">
        <f t="shared" si="291"/>
        <v>5.7017819999999997</v>
      </c>
      <c r="H2416" s="2">
        <f t="shared" si="295"/>
        <v>5.6256999999999913</v>
      </c>
      <c r="I2416" s="2">
        <f t="array" ref="I2416">SUMPRODUCT(B2400:B2419, (ROW(B2400:B2419)-ROW(B2400)+1)) / (20*21/2)</f>
        <v>5.8115414285714291</v>
      </c>
      <c r="J2416" s="2">
        <f t="shared" si="298"/>
        <v>5.7853105132054132</v>
      </c>
      <c r="K2416" s="2">
        <f t="shared" si="292"/>
        <v>5.7410217456484203</v>
      </c>
    </row>
    <row r="2417" spans="1:11" ht="13.5" x14ac:dyDescent="0.25">
      <c r="A2417" s="3">
        <f>TITRES_STAT!B2420</f>
        <v>45525</v>
      </c>
      <c r="B2417" s="6">
        <f>TITRES_STAT!D2420</f>
        <v>5.7485999999999997</v>
      </c>
      <c r="C2417" s="2">
        <f t="shared" si="293"/>
        <v>-8.3499999999999908E-2</v>
      </c>
      <c r="D2417" s="2">
        <f t="shared" si="294"/>
        <v>5.8079799999999997</v>
      </c>
      <c r="E2417" s="2">
        <f t="shared" si="296"/>
        <v>5.8153899999999989</v>
      </c>
      <c r="F2417" s="2">
        <f t="shared" si="297"/>
        <v>5.8061199999999999</v>
      </c>
      <c r="G2417" s="2">
        <f t="shared" si="291"/>
        <v>5.7032740000000004</v>
      </c>
      <c r="H2417" s="2">
        <f t="shared" si="295"/>
        <v>5.6286404999999924</v>
      </c>
      <c r="I2417" s="2">
        <f t="array" ref="I2417">SUMPRODUCT(B2401:B2420, (ROW(B2401:B2420)-ROW(B2401)+1)) / (20*21/2)</f>
        <v>5.8116266666666663</v>
      </c>
      <c r="J2417" s="2">
        <f t="shared" si="298"/>
        <v>5.7818142738525165</v>
      </c>
      <c r="K2417" s="2">
        <f t="shared" si="292"/>
        <v>5.7413189320935798</v>
      </c>
    </row>
    <row r="2418" spans="1:11" ht="13.5" x14ac:dyDescent="0.25">
      <c r="A2418" s="3">
        <f>TITRES_STAT!B2421</f>
        <v>45526</v>
      </c>
      <c r="B2418" s="6">
        <f>TITRES_STAT!D2421</f>
        <v>5.8135000000000003</v>
      </c>
      <c r="C2418" s="2">
        <f t="shared" si="293"/>
        <v>6.4900000000000624E-2</v>
      </c>
      <c r="D2418" s="2">
        <f t="shared" si="294"/>
        <v>5.7968400000000004</v>
      </c>
      <c r="E2418" s="2">
        <f t="shared" si="296"/>
        <v>5.8218799999999993</v>
      </c>
      <c r="F2418" s="2">
        <f t="shared" si="297"/>
        <v>5.8140000000000001</v>
      </c>
      <c r="G2418" s="2">
        <f t="shared" ref="G2418:G2481" si="299">AVERAGE(B2369:B2418)</f>
        <v>5.7040099999999994</v>
      </c>
      <c r="H2418" s="2">
        <f t="shared" si="295"/>
        <v>5.6319054999999922</v>
      </c>
      <c r="I2418" s="2">
        <f t="array" ref="I2418">SUMPRODUCT(B2402:B2421, (ROW(B2402:B2421)-ROW(B2402)+1)) / (20*21/2)</f>
        <v>5.8118885714285708</v>
      </c>
      <c r="J2418" s="2">
        <f t="shared" si="298"/>
        <v>5.784831962057039</v>
      </c>
      <c r="K2418" s="2">
        <f t="shared" si="292"/>
        <v>5.7441495622075571</v>
      </c>
    </row>
    <row r="2419" spans="1:11" ht="13.5" x14ac:dyDescent="0.25">
      <c r="A2419" s="3">
        <f>TITRES_STAT!B2422</f>
        <v>45527</v>
      </c>
      <c r="B2419" s="6">
        <f>TITRES_STAT!D2422</f>
        <v>5.8135000000000003</v>
      </c>
      <c r="C2419" s="2">
        <f t="shared" si="293"/>
        <v>0</v>
      </c>
      <c r="D2419" s="2">
        <f t="shared" si="294"/>
        <v>5.8061000000000007</v>
      </c>
      <c r="E2419" s="2">
        <f t="shared" si="296"/>
        <v>5.8237299999999994</v>
      </c>
      <c r="F2419" s="2">
        <f t="shared" si="297"/>
        <v>5.8126049999999996</v>
      </c>
      <c r="G2419" s="2">
        <f t="shared" si="299"/>
        <v>5.7064579999999987</v>
      </c>
      <c r="H2419" s="2">
        <f t="shared" si="295"/>
        <v>5.6358124999999912</v>
      </c>
      <c r="I2419" s="2">
        <f t="array" ref="I2419">SUMPRODUCT(B2403:B2422, (ROW(B2403:B2422)-ROW(B2403)+1)) / (20*21/2)</f>
        <v>5.8061023809523826</v>
      </c>
      <c r="J2419" s="2">
        <f t="shared" si="298"/>
        <v>5.7875622513849398</v>
      </c>
      <c r="K2419" s="2">
        <f t="shared" ref="K2419:K2482" si="300">$K$4*B2419+(1-$K$4)*K2418</f>
        <v>5.7468691872190263</v>
      </c>
    </row>
    <row r="2420" spans="1:11" ht="13.5" x14ac:dyDescent="0.25">
      <c r="A2420" s="3">
        <f>TITRES_STAT!B2423</f>
        <v>45530</v>
      </c>
      <c r="B2420" s="6">
        <f>TITRES_STAT!D2423</f>
        <v>5.8135000000000003</v>
      </c>
      <c r="C2420" s="2">
        <f t="shared" si="293"/>
        <v>0</v>
      </c>
      <c r="D2420" s="2">
        <f t="shared" si="294"/>
        <v>5.804240000000001</v>
      </c>
      <c r="E2420" s="2">
        <f t="shared" si="296"/>
        <v>5.8255799999999986</v>
      </c>
      <c r="F2420" s="2">
        <f t="shared" si="297"/>
        <v>5.8107500000000014</v>
      </c>
      <c r="G2420" s="2">
        <f t="shared" si="299"/>
        <v>5.7106179999999984</v>
      </c>
      <c r="H2420" s="2">
        <f t="shared" si="295"/>
        <v>5.639719499999992</v>
      </c>
      <c r="I2420" s="2">
        <f t="array" ref="I2420">SUMPRODUCT(B2404:B2423, (ROW(B2404:B2423)-ROW(B2404)+1)) / (20*21/2)</f>
        <v>5.7998819047619055</v>
      </c>
      <c r="J2420" s="2">
        <f t="shared" si="298"/>
        <v>5.7900325131578025</v>
      </c>
      <c r="K2420" s="2">
        <f t="shared" si="300"/>
        <v>5.7494821602692614</v>
      </c>
    </row>
    <row r="2421" spans="1:11" ht="13.5" x14ac:dyDescent="0.25">
      <c r="A2421" s="3">
        <f>TITRES_STAT!B2424</f>
        <v>45531</v>
      </c>
      <c r="B2421" s="6">
        <f>TITRES_STAT!D2424</f>
        <v>5.8135000000000003</v>
      </c>
      <c r="C2421" s="2">
        <f t="shared" si="293"/>
        <v>0</v>
      </c>
      <c r="D2421" s="2">
        <f t="shared" si="294"/>
        <v>5.8005200000000006</v>
      </c>
      <c r="E2421" s="2">
        <f t="shared" si="296"/>
        <v>5.8181599999999989</v>
      </c>
      <c r="F2421" s="2">
        <f t="shared" si="297"/>
        <v>5.8093550000000018</v>
      </c>
      <c r="G2421" s="2">
        <f t="shared" si="299"/>
        <v>5.7134079999999976</v>
      </c>
      <c r="H2421" s="2">
        <f t="shared" si="295"/>
        <v>5.642984499999991</v>
      </c>
      <c r="I2421" s="2">
        <f t="array" ref="I2421">SUMPRODUCT(B2405:B2424, (ROW(B2405:B2424)-ROW(B2405)+1)) / (20*21/2)</f>
        <v>5.8020457142857138</v>
      </c>
      <c r="J2421" s="2">
        <f t="shared" si="298"/>
        <v>5.7922675119046785</v>
      </c>
      <c r="K2421" s="2">
        <f t="shared" si="300"/>
        <v>5.7519926637881147</v>
      </c>
    </row>
    <row r="2422" spans="1:11" ht="13.5" x14ac:dyDescent="0.25">
      <c r="A2422" s="3">
        <f>TITRES_STAT!B2425</f>
        <v>45532</v>
      </c>
      <c r="B2422" s="6">
        <f>TITRES_STAT!D2425</f>
        <v>5.7485999999999997</v>
      </c>
      <c r="C2422" s="2">
        <f t="shared" si="293"/>
        <v>-6.4900000000000624E-2</v>
      </c>
      <c r="D2422" s="2">
        <f t="shared" si="294"/>
        <v>5.8005200000000006</v>
      </c>
      <c r="E2422" s="2">
        <f t="shared" si="296"/>
        <v>5.8042499999999988</v>
      </c>
      <c r="F2422" s="2">
        <f t="shared" si="297"/>
        <v>5.8047150000000007</v>
      </c>
      <c r="G2422" s="2">
        <f t="shared" si="299"/>
        <v>5.7148999999999974</v>
      </c>
      <c r="H2422" s="2">
        <f t="shared" si="295"/>
        <v>5.6457109999999906</v>
      </c>
      <c r="I2422" s="2">
        <f t="array" ref="I2422">SUMPRODUCT(B2406:B2425, (ROW(B2406:B2425)-ROW(B2406)+1)) / (20*21/2)</f>
        <v>5.8144561904761911</v>
      </c>
      <c r="J2422" s="2">
        <f t="shared" si="298"/>
        <v>5.78810870124709</v>
      </c>
      <c r="K2422" s="2">
        <f t="shared" si="300"/>
        <v>5.7518596181493651</v>
      </c>
    </row>
    <row r="2423" spans="1:11" ht="13.5" x14ac:dyDescent="0.25">
      <c r="A2423" s="3">
        <f>TITRES_STAT!B2426</f>
        <v>45533</v>
      </c>
      <c r="B2423" s="6">
        <f>TITRES_STAT!D2426</f>
        <v>5.7393999999999998</v>
      </c>
      <c r="C2423" s="2">
        <f t="shared" si="293"/>
        <v>-9.1999999999998749E-3</v>
      </c>
      <c r="D2423" s="2">
        <f t="shared" si="294"/>
        <v>5.7857000000000003</v>
      </c>
      <c r="E2423" s="2">
        <f t="shared" si="296"/>
        <v>5.7912699999999999</v>
      </c>
      <c r="F2423" s="2">
        <f t="shared" si="297"/>
        <v>5.8000800000000003</v>
      </c>
      <c r="G2423" s="2">
        <f t="shared" si="299"/>
        <v>5.7163799999999982</v>
      </c>
      <c r="H2423" s="2">
        <f t="shared" si="295"/>
        <v>5.6482629999999912</v>
      </c>
      <c r="I2423" s="2">
        <f t="array" ref="I2423">SUMPRODUCT(B2407:B2426, (ROW(B2407:B2426)-ROW(B2407)+1)) / (20*21/2)</f>
        <v>5.8218733333333326</v>
      </c>
      <c r="J2423" s="2">
        <f t="shared" si="298"/>
        <v>5.7834697773187962</v>
      </c>
      <c r="K2423" s="2">
        <f t="shared" si="300"/>
        <v>5.7513710056729197</v>
      </c>
    </row>
    <row r="2424" spans="1:11" ht="13.5" x14ac:dyDescent="0.25">
      <c r="A2424" s="3">
        <f>TITRES_STAT!B2427</f>
        <v>45534</v>
      </c>
      <c r="B2424" s="6">
        <f>TITRES_STAT!D2427</f>
        <v>5.8228</v>
      </c>
      <c r="C2424" s="2">
        <f t="shared" si="293"/>
        <v>8.3400000000000141E-2</v>
      </c>
      <c r="D2424" s="2">
        <f t="shared" si="294"/>
        <v>5.78756</v>
      </c>
      <c r="E2424" s="2">
        <f t="shared" si="296"/>
        <v>5.7968299999999999</v>
      </c>
      <c r="F2424" s="2">
        <f t="shared" si="297"/>
        <v>5.8037900000000011</v>
      </c>
      <c r="G2424" s="2">
        <f t="shared" si="299"/>
        <v>5.718671999999998</v>
      </c>
      <c r="H2424" s="2">
        <f t="shared" si="295"/>
        <v>5.6510609999999915</v>
      </c>
      <c r="I2424" s="2">
        <f t="array" ref="I2424">SUMPRODUCT(B2408:B2427, (ROW(B2408:B2427)-ROW(B2408)+1)) / (20*21/2)</f>
        <v>5.8242185714285712</v>
      </c>
      <c r="J2424" s="2">
        <f t="shared" si="298"/>
        <v>5.787215512812244</v>
      </c>
      <c r="K2424" s="2">
        <f t="shared" si="300"/>
        <v>5.7541721427053547</v>
      </c>
    </row>
    <row r="2425" spans="1:11" ht="13.5" x14ac:dyDescent="0.25">
      <c r="A2425" s="3">
        <f>TITRES_STAT!B2428</f>
        <v>45537</v>
      </c>
      <c r="B2425" s="6">
        <f>TITRES_STAT!D2428</f>
        <v>5.9340999999999999</v>
      </c>
      <c r="C2425" s="2">
        <f t="shared" si="293"/>
        <v>0.11129999999999995</v>
      </c>
      <c r="D2425" s="2">
        <f t="shared" si="294"/>
        <v>5.8116800000000008</v>
      </c>
      <c r="E2425" s="2">
        <f t="shared" si="296"/>
        <v>5.8079600000000013</v>
      </c>
      <c r="F2425" s="2">
        <f t="shared" si="297"/>
        <v>5.8098200000000011</v>
      </c>
      <c r="G2425" s="2">
        <f t="shared" si="299"/>
        <v>5.7231899999999989</v>
      </c>
      <c r="H2425" s="2">
        <f t="shared" si="295"/>
        <v>5.6543724999999911</v>
      </c>
      <c r="I2425" s="2">
        <f t="array" ref="I2425">SUMPRODUCT(B2409:B2428, (ROW(B2409:B2428)-ROW(B2409)+1)) / (20*21/2)</f>
        <v>5.8245714285714287</v>
      </c>
      <c r="J2425" s="2">
        <f t="shared" si="298"/>
        <v>5.8012045115920303</v>
      </c>
      <c r="K2425" s="2">
        <f t="shared" si="300"/>
        <v>5.7612281371090663</v>
      </c>
    </row>
    <row r="2426" spans="1:11" ht="13.5" x14ac:dyDescent="0.25">
      <c r="A2426" s="3">
        <f>TITRES_STAT!B2429</f>
        <v>45538</v>
      </c>
      <c r="B2426" s="6">
        <f>TITRES_STAT!D2429</f>
        <v>5.8876999999999997</v>
      </c>
      <c r="C2426" s="2">
        <f t="shared" si="293"/>
        <v>-4.6400000000000219E-2</v>
      </c>
      <c r="D2426" s="2">
        <f t="shared" si="294"/>
        <v>5.8265200000000004</v>
      </c>
      <c r="E2426" s="2">
        <f t="shared" si="296"/>
        <v>5.8135200000000005</v>
      </c>
      <c r="F2426" s="2">
        <f t="shared" si="297"/>
        <v>5.8167750000000007</v>
      </c>
      <c r="G2426" s="2">
        <f t="shared" si="299"/>
        <v>5.7269499999999995</v>
      </c>
      <c r="H2426" s="2">
        <f t="shared" si="295"/>
        <v>5.6574949999999911</v>
      </c>
      <c r="I2426" s="2">
        <f t="array" ref="I2426">SUMPRODUCT(B2410:B2429, (ROW(B2410:B2429)-ROW(B2410)+1)) / (20*21/2)</f>
        <v>5.8210376190476198</v>
      </c>
      <c r="J2426" s="2">
        <f t="shared" si="298"/>
        <v>5.8094421771546942</v>
      </c>
      <c r="K2426" s="2">
        <f t="shared" si="300"/>
        <v>5.7661878180067498</v>
      </c>
    </row>
    <row r="2427" spans="1:11" ht="13.5" x14ac:dyDescent="0.25">
      <c r="A2427" s="3">
        <f>TITRES_STAT!B2430</f>
        <v>45539</v>
      </c>
      <c r="B2427" s="6">
        <f>TITRES_STAT!D2430</f>
        <v>5.8414000000000001</v>
      </c>
      <c r="C2427" s="2">
        <f t="shared" si="293"/>
        <v>-4.6299999999999564E-2</v>
      </c>
      <c r="D2427" s="2">
        <f t="shared" si="294"/>
        <v>5.8450800000000003</v>
      </c>
      <c r="E2427" s="2">
        <f t="shared" si="296"/>
        <v>5.8228000000000009</v>
      </c>
      <c r="F2427" s="2">
        <f t="shared" si="297"/>
        <v>5.8190949999999999</v>
      </c>
      <c r="G2427" s="2">
        <f t="shared" si="299"/>
        <v>5.7314959999999999</v>
      </c>
      <c r="H2427" s="2">
        <f t="shared" si="295"/>
        <v>5.6588884999999918</v>
      </c>
      <c r="I2427" s="2">
        <f t="array" ref="I2427">SUMPRODUCT(B2411:B2430, (ROW(B2411:B2430)-ROW(B2411)+1)) / (20*21/2)</f>
        <v>5.8175480952380951</v>
      </c>
      <c r="J2427" s="2">
        <f t="shared" si="298"/>
        <v>5.8124857793304381</v>
      </c>
      <c r="K2427" s="2">
        <f t="shared" si="300"/>
        <v>5.7691373153398189</v>
      </c>
    </row>
    <row r="2428" spans="1:11" ht="13.5" x14ac:dyDescent="0.25">
      <c r="A2428" s="3">
        <f>TITRES_STAT!B2431</f>
        <v>45540</v>
      </c>
      <c r="B2428" s="6">
        <f>TITRES_STAT!D2431</f>
        <v>5.8228</v>
      </c>
      <c r="C2428" s="2">
        <f t="shared" si="293"/>
        <v>-1.8600000000000172E-2</v>
      </c>
      <c r="D2428" s="2">
        <f t="shared" si="294"/>
        <v>5.8617600000000003</v>
      </c>
      <c r="E2428" s="2">
        <f t="shared" si="296"/>
        <v>5.8237300000000003</v>
      </c>
      <c r="F2428" s="2">
        <f t="shared" si="297"/>
        <v>5.8228049999999998</v>
      </c>
      <c r="G2428" s="2">
        <f t="shared" si="299"/>
        <v>5.7337879999999997</v>
      </c>
      <c r="H2428" s="2">
        <f t="shared" si="295"/>
        <v>5.6593329999999913</v>
      </c>
      <c r="I2428" s="2">
        <f t="array" ref="I2428">SUMPRODUCT(B2412:B2431, (ROW(B2412:B2431)-ROW(B2412)+1)) / (20*21/2)</f>
        <v>5.8123409523809535</v>
      </c>
      <c r="J2428" s="2">
        <f t="shared" si="298"/>
        <v>5.8134680860608725</v>
      </c>
      <c r="K2428" s="2">
        <f t="shared" si="300"/>
        <v>5.7712417343461011</v>
      </c>
    </row>
    <row r="2429" spans="1:11" ht="13.5" x14ac:dyDescent="0.25">
      <c r="A2429" s="3">
        <f>TITRES_STAT!B2432</f>
        <v>45541</v>
      </c>
      <c r="B2429" s="6">
        <f>TITRES_STAT!D2432</f>
        <v>5.7857000000000003</v>
      </c>
      <c r="C2429" s="2">
        <f t="shared" si="293"/>
        <v>-3.7099999999999689E-2</v>
      </c>
      <c r="D2429" s="2">
        <f t="shared" si="294"/>
        <v>5.8543400000000005</v>
      </c>
      <c r="E2429" s="2">
        <f t="shared" si="296"/>
        <v>5.8209499999999998</v>
      </c>
      <c r="F2429" s="2">
        <f t="shared" si="297"/>
        <v>5.8223400000000005</v>
      </c>
      <c r="G2429" s="2">
        <f t="shared" si="299"/>
        <v>5.7365360000000001</v>
      </c>
      <c r="H2429" s="2">
        <f t="shared" si="295"/>
        <v>5.6595919999999902</v>
      </c>
      <c r="I2429" s="2">
        <f t="array" ref="I2429">SUMPRODUCT(B2413:B2432, (ROW(B2413:B2432)-ROW(B2413)+1)) / (20*21/2)</f>
        <v>5.8094695238095237</v>
      </c>
      <c r="J2429" s="2">
        <f t="shared" si="298"/>
        <v>5.8108235064360274</v>
      </c>
      <c r="K2429" s="2">
        <f t="shared" si="300"/>
        <v>5.7718087251560588</v>
      </c>
    </row>
    <row r="2430" spans="1:11" ht="13.5" x14ac:dyDescent="0.25">
      <c r="A2430" s="3">
        <f>TITRES_STAT!B2433</f>
        <v>45544</v>
      </c>
      <c r="B2430" s="6">
        <f>TITRES_STAT!D2433</f>
        <v>5.7857000000000003</v>
      </c>
      <c r="C2430" s="2">
        <f t="shared" si="293"/>
        <v>0</v>
      </c>
      <c r="D2430" s="2">
        <f t="shared" si="294"/>
        <v>5.8246599999999997</v>
      </c>
      <c r="E2430" s="2">
        <f t="shared" si="296"/>
        <v>5.8181700000000003</v>
      </c>
      <c r="F2430" s="2">
        <f t="shared" si="297"/>
        <v>5.8218750000000004</v>
      </c>
      <c r="G2430" s="2">
        <f t="shared" si="299"/>
        <v>5.7409960000000009</v>
      </c>
      <c r="H2430" s="2">
        <f t="shared" si="295"/>
        <v>5.6598509999999909</v>
      </c>
      <c r="I2430" s="2">
        <f t="array" ref="I2430">SUMPRODUCT(B2414:B2433, (ROW(B2414:B2433)-ROW(B2414)+1)) / (20*21/2)</f>
        <v>5.8088552380952381</v>
      </c>
      <c r="J2430" s="2">
        <f t="shared" si="298"/>
        <v>5.8084307915373579</v>
      </c>
      <c r="K2430" s="2">
        <f t="shared" si="300"/>
        <v>5.7723534810322921</v>
      </c>
    </row>
    <row r="2431" spans="1:11" ht="13.5" x14ac:dyDescent="0.25">
      <c r="A2431" s="3">
        <f>TITRES_STAT!B2434</f>
        <v>45545</v>
      </c>
      <c r="B2431" s="6">
        <f>TITRES_STAT!D2434</f>
        <v>5.7671999999999999</v>
      </c>
      <c r="C2431" s="2">
        <f t="shared" si="293"/>
        <v>-1.8500000000000405E-2</v>
      </c>
      <c r="D2431" s="2">
        <f t="shared" si="294"/>
        <v>5.8005599999999991</v>
      </c>
      <c r="E2431" s="2">
        <f t="shared" si="296"/>
        <v>5.8135400000000006</v>
      </c>
      <c r="F2431" s="2">
        <f t="shared" si="297"/>
        <v>5.8158500000000002</v>
      </c>
      <c r="G2431" s="2">
        <f t="shared" si="299"/>
        <v>5.7425180000000013</v>
      </c>
      <c r="H2431" s="2">
        <f t="shared" si="295"/>
        <v>5.6600174999999897</v>
      </c>
      <c r="I2431" s="2">
        <f t="array" ref="I2431">SUMPRODUCT(B2415:B2434, (ROW(B2415:B2434)-ROW(B2415)+1)) / (20*21/2)</f>
        <v>5.8085499999999994</v>
      </c>
      <c r="J2431" s="2">
        <f t="shared" si="298"/>
        <v>5.804504049486181</v>
      </c>
      <c r="K2431" s="2">
        <f t="shared" si="300"/>
        <v>5.7721513837369089</v>
      </c>
    </row>
    <row r="2432" spans="1:11" ht="13.5" x14ac:dyDescent="0.25">
      <c r="A2432" s="3">
        <f>TITRES_STAT!B2435</f>
        <v>45546</v>
      </c>
      <c r="B2432" s="6">
        <f>TITRES_STAT!D2435</f>
        <v>5.7857000000000003</v>
      </c>
      <c r="C2432" s="2">
        <f t="shared" si="293"/>
        <v>1.8500000000000405E-2</v>
      </c>
      <c r="D2432" s="2">
        <f t="shared" si="294"/>
        <v>5.7894199999999998</v>
      </c>
      <c r="E2432" s="2">
        <f t="shared" si="296"/>
        <v>5.8172499999999996</v>
      </c>
      <c r="F2432" s="2">
        <f t="shared" si="297"/>
        <v>5.8107500000000005</v>
      </c>
      <c r="G2432" s="2">
        <f t="shared" si="299"/>
        <v>5.7444100000000002</v>
      </c>
      <c r="H2432" s="2">
        <f t="shared" si="295"/>
        <v>5.6602764999999886</v>
      </c>
      <c r="I2432" s="2">
        <f t="array" ref="I2432">SUMPRODUCT(B2416:B2435, (ROW(B2416:B2435)-ROW(B2416)+1)) / (20*21/2)</f>
        <v>5.8089442857142863</v>
      </c>
      <c r="J2432" s="2">
        <f t="shared" si="298"/>
        <v>5.8027131876303546</v>
      </c>
      <c r="K2432" s="2">
        <f t="shared" si="300"/>
        <v>5.7726827020217364</v>
      </c>
    </row>
    <row r="2433" spans="1:11" ht="13.5" x14ac:dyDescent="0.25">
      <c r="A2433" s="3">
        <f>TITRES_STAT!B2436</f>
        <v>45547</v>
      </c>
      <c r="B2433" s="6">
        <f>TITRES_STAT!D2436</f>
        <v>5.8042999999999996</v>
      </c>
      <c r="C2433" s="2">
        <f t="shared" si="293"/>
        <v>1.8599999999999284E-2</v>
      </c>
      <c r="D2433" s="2">
        <f t="shared" si="294"/>
        <v>5.7857199999999995</v>
      </c>
      <c r="E2433" s="2">
        <f t="shared" si="296"/>
        <v>5.8237399999999999</v>
      </c>
      <c r="F2433" s="2">
        <f t="shared" si="297"/>
        <v>5.8075050000000008</v>
      </c>
      <c r="G2433" s="2">
        <f t="shared" si="299"/>
        <v>5.748044000000001</v>
      </c>
      <c r="H2433" s="2">
        <f t="shared" si="295"/>
        <v>5.6606284999999898</v>
      </c>
      <c r="I2433" s="2">
        <f t="array" ref="I2433">SUMPRODUCT(B2417:B2436, (ROW(B2417:B2436)-ROW(B2417)+1)) / (20*21/2)</f>
        <v>5.8270495238095243</v>
      </c>
      <c r="J2433" s="2">
        <f t="shared" si="298"/>
        <v>5.80286431261794</v>
      </c>
      <c r="K2433" s="2">
        <f t="shared" si="300"/>
        <v>5.7739225960600997</v>
      </c>
    </row>
    <row r="2434" spans="1:11" ht="13.5" x14ac:dyDescent="0.25">
      <c r="A2434" s="3">
        <f>TITRES_STAT!B2437</f>
        <v>45548</v>
      </c>
      <c r="B2434" s="6">
        <f>TITRES_STAT!D2437</f>
        <v>5.8042999999999996</v>
      </c>
      <c r="C2434" s="2">
        <f t="shared" si="293"/>
        <v>0</v>
      </c>
      <c r="D2434" s="2">
        <f t="shared" si="294"/>
        <v>5.789439999999999</v>
      </c>
      <c r="E2434" s="2">
        <f t="shared" si="296"/>
        <v>5.8218899999999998</v>
      </c>
      <c r="F2434" s="2">
        <f t="shared" si="297"/>
        <v>5.8093599999999999</v>
      </c>
      <c r="G2434" s="2">
        <f t="shared" si="299"/>
        <v>5.7508220000000003</v>
      </c>
      <c r="H2434" s="2">
        <f t="shared" si="295"/>
        <v>5.6605954999999906</v>
      </c>
      <c r="I2434" s="2">
        <f t="array" ref="I2434">SUMPRODUCT(B2418:B2437, (ROW(B2418:B2437)-ROW(B2418)+1)) / (20*21/2)</f>
        <v>5.8576076190476183</v>
      </c>
      <c r="J2434" s="2">
        <f t="shared" si="298"/>
        <v>5.803001044749565</v>
      </c>
      <c r="K2434" s="2">
        <f t="shared" si="300"/>
        <v>5.7751138668028412</v>
      </c>
    </row>
    <row r="2435" spans="1:11" ht="13.5" x14ac:dyDescent="0.25">
      <c r="A2435" s="3">
        <f>TITRES_STAT!B2438</f>
        <v>45551</v>
      </c>
      <c r="B2435" s="6">
        <f>TITRES_STAT!D2438</f>
        <v>5.8135000000000003</v>
      </c>
      <c r="C2435" s="2">
        <f t="shared" si="293"/>
        <v>9.2000000000007631E-3</v>
      </c>
      <c r="D2435" s="2">
        <f t="shared" si="294"/>
        <v>5.7949999999999999</v>
      </c>
      <c r="E2435" s="2">
        <f t="shared" si="296"/>
        <v>5.8098299999999998</v>
      </c>
      <c r="F2435" s="2">
        <f t="shared" si="297"/>
        <v>5.8088950000000015</v>
      </c>
      <c r="G2435" s="2">
        <f t="shared" si="299"/>
        <v>5.7541260000000003</v>
      </c>
      <c r="H2435" s="2">
        <f t="shared" si="295"/>
        <v>5.6601804999999903</v>
      </c>
      <c r="I2435" s="2">
        <f t="array" ref="I2435">SUMPRODUCT(B2419:B2438, (ROW(B2419:B2438)-ROW(B2419)+1)) / (20*21/2)</f>
        <v>5.8836538095238096</v>
      </c>
      <c r="J2435" s="2">
        <f t="shared" si="298"/>
        <v>5.804000945249606</v>
      </c>
      <c r="K2435" s="2">
        <f t="shared" si="300"/>
        <v>5.7766192053595926</v>
      </c>
    </row>
    <row r="2436" spans="1:11" ht="13.5" x14ac:dyDescent="0.25">
      <c r="A2436" s="3">
        <f>TITRES_STAT!B2439</f>
        <v>45552</v>
      </c>
      <c r="B2436" s="6">
        <f>TITRES_STAT!D2439</f>
        <v>5.9989999999999997</v>
      </c>
      <c r="C2436" s="2">
        <f t="shared" ref="C2436:C2499" si="301">B2436-B2435</f>
        <v>0.18549999999999933</v>
      </c>
      <c r="D2436" s="2">
        <f t="shared" si="294"/>
        <v>5.8413599999999999</v>
      </c>
      <c r="E2436" s="2">
        <f t="shared" si="296"/>
        <v>5.8209599999999995</v>
      </c>
      <c r="F2436" s="2">
        <f t="shared" si="297"/>
        <v>5.8172400000000009</v>
      </c>
      <c r="G2436" s="2">
        <f t="shared" si="299"/>
        <v>5.7613099999999999</v>
      </c>
      <c r="H2436" s="2">
        <f t="shared" si="295"/>
        <v>5.6609494999999912</v>
      </c>
      <c r="I2436" s="2">
        <f t="array" ref="I2436">SUMPRODUCT(B2420:B2439, (ROW(B2420:B2439)-ROW(B2420)+1)) / (20*21/2)</f>
        <v>5.9109442857142858</v>
      </c>
      <c r="J2436" s="2">
        <f t="shared" si="298"/>
        <v>5.8225722837972631</v>
      </c>
      <c r="K2436" s="2">
        <f t="shared" si="300"/>
        <v>5.7853400208356875</v>
      </c>
    </row>
    <row r="2437" spans="1:11" ht="13.5" x14ac:dyDescent="0.25">
      <c r="A2437" s="3">
        <f>TITRES_STAT!B2440</f>
        <v>45553</v>
      </c>
      <c r="B2437" s="6">
        <f>TITRES_STAT!D2440</f>
        <v>6.1380999999999997</v>
      </c>
      <c r="C2437" s="2">
        <f t="shared" si="301"/>
        <v>0.1391</v>
      </c>
      <c r="D2437" s="2">
        <f t="shared" si="294"/>
        <v>5.9118399999999998</v>
      </c>
      <c r="E2437" s="2">
        <f t="shared" si="296"/>
        <v>5.8506299999999998</v>
      </c>
      <c r="F2437" s="2">
        <f t="shared" si="297"/>
        <v>5.8367150000000008</v>
      </c>
      <c r="G2437" s="2">
        <f t="shared" si="299"/>
        <v>5.7717900000000011</v>
      </c>
      <c r="H2437" s="2">
        <f t="shared" si="295"/>
        <v>5.6624139999999912</v>
      </c>
      <c r="I2437" s="2">
        <f t="array" ref="I2437">SUMPRODUCT(B2421:B2440, (ROW(B2421:B2440)-ROW(B2421)+1)) / (20*21/2)</f>
        <v>5.940222380952382</v>
      </c>
      <c r="J2437" s="2">
        <f t="shared" si="298"/>
        <v>5.8526225424832381</v>
      </c>
      <c r="K2437" s="2">
        <f t="shared" si="300"/>
        <v>5.7991737455087975</v>
      </c>
    </row>
    <row r="2438" spans="1:11" ht="13.5" x14ac:dyDescent="0.25">
      <c r="A2438" s="3">
        <f>TITRES_STAT!B2441</f>
        <v>45554</v>
      </c>
      <c r="B2438" s="6">
        <f>TITRES_STAT!D2441</f>
        <v>6.1101999999999999</v>
      </c>
      <c r="C2438" s="2">
        <f t="shared" si="301"/>
        <v>-2.7899999999999814E-2</v>
      </c>
      <c r="D2438" s="2">
        <f t="shared" ref="D2438:D2501" si="302">AVERAGE(B2434:B2438)</f>
        <v>5.97302</v>
      </c>
      <c r="E2438" s="2">
        <f t="shared" si="296"/>
        <v>5.8793699999999998</v>
      </c>
      <c r="F2438" s="2">
        <f t="shared" si="297"/>
        <v>5.8515500000000014</v>
      </c>
      <c r="G2438" s="2">
        <f t="shared" si="299"/>
        <v>5.7818839999999998</v>
      </c>
      <c r="H2438" s="2">
        <f t="shared" si="295"/>
        <v>5.6638674999999914</v>
      </c>
      <c r="I2438" s="2">
        <f t="array" ref="I2438">SUMPRODUCT(B2422:B2441, (ROW(B2422:B2441)-ROW(B2422)+1)) / (20*21/2)</f>
        <v>5.9704257142857147</v>
      </c>
      <c r="J2438" s="2">
        <f t="shared" si="298"/>
        <v>5.8771537289134059</v>
      </c>
      <c r="K2438" s="2">
        <f t="shared" si="300"/>
        <v>5.8113708535280608</v>
      </c>
    </row>
    <row r="2439" spans="1:11" ht="13.5" x14ac:dyDescent="0.25">
      <c r="A2439" s="3">
        <f>TITRES_STAT!B2442</f>
        <v>45555</v>
      </c>
      <c r="B2439" s="6">
        <f>TITRES_STAT!D2442</f>
        <v>6.1380999999999997</v>
      </c>
      <c r="C2439" s="2">
        <f t="shared" si="301"/>
        <v>2.7899999999999814E-2</v>
      </c>
      <c r="D2439" s="2">
        <f t="shared" si="302"/>
        <v>6.0397800000000004</v>
      </c>
      <c r="E2439" s="2">
        <f t="shared" si="296"/>
        <v>5.9146099999999997</v>
      </c>
      <c r="F2439" s="2">
        <f t="shared" si="297"/>
        <v>5.8677799999999998</v>
      </c>
      <c r="G2439" s="2">
        <f t="shared" si="299"/>
        <v>5.792536000000001</v>
      </c>
      <c r="H2439" s="2">
        <f t="shared" si="295"/>
        <v>5.6655459999999902</v>
      </c>
      <c r="I2439" s="2">
        <f t="array" ref="I2439">SUMPRODUCT(B2423:B2442, (ROW(B2423:B2442)-ROW(B2423)+1)) / (20*21/2)</f>
        <v>6.0084885714285718</v>
      </c>
      <c r="J2439" s="2">
        <f t="shared" si="298"/>
        <v>5.9020057547311771</v>
      </c>
      <c r="K2439" s="2">
        <f t="shared" si="300"/>
        <v>5.8241837612328426</v>
      </c>
    </row>
    <row r="2440" spans="1:11" ht="13.5" x14ac:dyDescent="0.25">
      <c r="A2440" s="3">
        <f>TITRES_STAT!B2443</f>
        <v>45558</v>
      </c>
      <c r="B2440" s="6">
        <f>TITRES_STAT!D2443</f>
        <v>6.1752000000000002</v>
      </c>
      <c r="C2440" s="2">
        <f t="shared" si="301"/>
        <v>3.7100000000000577E-2</v>
      </c>
      <c r="D2440" s="2">
        <f t="shared" si="302"/>
        <v>6.1121199999999991</v>
      </c>
      <c r="E2440" s="2">
        <f t="shared" si="296"/>
        <v>5.9535600000000004</v>
      </c>
      <c r="F2440" s="2">
        <f t="shared" si="297"/>
        <v>5.8858649999999999</v>
      </c>
      <c r="G2440" s="2">
        <f t="shared" si="299"/>
        <v>5.8047860000000018</v>
      </c>
      <c r="H2440" s="2">
        <f t="shared" si="295"/>
        <v>5.66775249999999</v>
      </c>
      <c r="I2440" s="2">
        <f t="array" ref="I2440">SUMPRODUCT(B2424:B2443, (ROW(B2424:B2443)-ROW(B2424)+1)) / (20*21/2)</f>
        <v>6.0439019047619045</v>
      </c>
      <c r="J2440" s="2">
        <f t="shared" si="298"/>
        <v>5.9280242542805892</v>
      </c>
      <c r="K2440" s="2">
        <f t="shared" si="300"/>
        <v>5.8379491039295948</v>
      </c>
    </row>
    <row r="2441" spans="1:11" ht="13.5" x14ac:dyDescent="0.25">
      <c r="A2441" s="3">
        <f>TITRES_STAT!B2444</f>
        <v>45559</v>
      </c>
      <c r="B2441" s="6">
        <f>TITRES_STAT!D2444</f>
        <v>6.2030000000000003</v>
      </c>
      <c r="C2441" s="2">
        <f t="shared" si="301"/>
        <v>2.7800000000000047E-2</v>
      </c>
      <c r="D2441" s="2">
        <f t="shared" si="302"/>
        <v>6.1529199999999999</v>
      </c>
      <c r="E2441" s="2">
        <f t="shared" si="296"/>
        <v>5.9971399999999999</v>
      </c>
      <c r="F2441" s="2">
        <f t="shared" si="297"/>
        <v>5.9053400000000007</v>
      </c>
      <c r="G2441" s="2">
        <f t="shared" si="299"/>
        <v>5.8172480000000011</v>
      </c>
      <c r="H2441" s="2">
        <f t="shared" si="295"/>
        <v>5.6697554999999911</v>
      </c>
      <c r="I2441" s="2">
        <f t="array" ref="I2441">SUMPRODUCT(B2425:B2444, (ROW(B2425:B2444)-ROW(B2425)+1)) / (20*21/2)</f>
        <v>6.0757361904761904</v>
      </c>
      <c r="J2441" s="2">
        <f t="shared" si="298"/>
        <v>5.954212420539581</v>
      </c>
      <c r="K2441" s="2">
        <f t="shared" si="300"/>
        <v>5.852264825344121</v>
      </c>
    </row>
    <row r="2442" spans="1:11" ht="13.5" x14ac:dyDescent="0.25">
      <c r="A2442" s="3">
        <f>TITRES_STAT!B2445</f>
        <v>45560</v>
      </c>
      <c r="B2442" s="6">
        <f>TITRES_STAT!D2445</f>
        <v>6.3049999999999997</v>
      </c>
      <c r="C2442" s="2">
        <f t="shared" si="301"/>
        <v>0.10199999999999942</v>
      </c>
      <c r="D2442" s="2">
        <f t="shared" si="302"/>
        <v>6.1863000000000001</v>
      </c>
      <c r="E2442" s="2">
        <f t="shared" si="296"/>
        <v>6.0490699999999995</v>
      </c>
      <c r="F2442" s="2">
        <f t="shared" si="297"/>
        <v>5.9331599999999991</v>
      </c>
      <c r="G2442" s="2">
        <f t="shared" si="299"/>
        <v>5.8306000000000004</v>
      </c>
      <c r="H2442" s="2">
        <f t="shared" ref="H2442:H2505" si="303">AVERAGE(B2243:B2442)</f>
        <v>5.6722684999999924</v>
      </c>
      <c r="I2442" s="2">
        <f t="array" ref="I2442">SUMPRODUCT(B2426:B2445, (ROW(B2426:B2445)-ROW(B2426)+1)) / (20*21/2)</f>
        <v>6.106204285714286</v>
      </c>
      <c r="J2442" s="2">
        <f t="shared" si="298"/>
        <v>5.9876207614405725</v>
      </c>
      <c r="K2442" s="2">
        <f t="shared" si="300"/>
        <v>5.8700191459188611</v>
      </c>
    </row>
    <row r="2443" spans="1:11" ht="13.5" x14ac:dyDescent="0.25">
      <c r="A2443" s="3">
        <f>TITRES_STAT!B2446</f>
        <v>45561</v>
      </c>
      <c r="B2443" s="6">
        <f>TITRES_STAT!D2446</f>
        <v>6.3049999999999997</v>
      </c>
      <c r="C2443" s="2">
        <f t="shared" si="301"/>
        <v>0</v>
      </c>
      <c r="D2443" s="2">
        <f t="shared" si="302"/>
        <v>6.2252600000000005</v>
      </c>
      <c r="E2443" s="2">
        <f t="shared" si="296"/>
        <v>6.0991400000000002</v>
      </c>
      <c r="F2443" s="2">
        <f t="shared" si="297"/>
        <v>5.9614400000000005</v>
      </c>
      <c r="G2443" s="2">
        <f t="shared" si="299"/>
        <v>5.8441380000000018</v>
      </c>
      <c r="H2443" s="2">
        <f t="shared" si="303"/>
        <v>5.6748244999999944</v>
      </c>
      <c r="I2443" s="2">
        <f t="array" ref="I2443">SUMPRODUCT(B2427:B2446, (ROW(B2427:B2446)-ROW(B2427)+1)) / (20*21/2)</f>
        <v>6.1322490476190472</v>
      </c>
      <c r="J2443" s="2">
        <f t="shared" si="298"/>
        <v>6.0178473555890886</v>
      </c>
      <c r="K2443" s="2">
        <f t="shared" si="300"/>
        <v>5.8870772186279252</v>
      </c>
    </row>
    <row r="2444" spans="1:11" ht="13.5" x14ac:dyDescent="0.25">
      <c r="A2444" s="3">
        <f>TITRES_STAT!B2447</f>
        <v>45562</v>
      </c>
      <c r="B2444" s="6">
        <f>TITRES_STAT!D2447</f>
        <v>6.2957000000000001</v>
      </c>
      <c r="C2444" s="2">
        <f t="shared" si="301"/>
        <v>-9.2999999999996419E-3</v>
      </c>
      <c r="D2444" s="2">
        <f t="shared" si="302"/>
        <v>6.25678</v>
      </c>
      <c r="E2444" s="2">
        <f t="shared" ref="E2444:E2507" si="304">AVERAGE(B2435:B2444)</f>
        <v>6.1482799999999997</v>
      </c>
      <c r="F2444" s="2">
        <f t="shared" si="297"/>
        <v>5.9850849999999998</v>
      </c>
      <c r="G2444" s="2">
        <f t="shared" si="299"/>
        <v>5.8597160000000006</v>
      </c>
      <c r="H2444" s="2">
        <f t="shared" si="303"/>
        <v>5.677333999999993</v>
      </c>
      <c r="I2444" s="2">
        <f t="array" ref="I2444">SUMPRODUCT(B2428:B2447, (ROW(B2428:B2447)-ROW(B2428)+1)) / (20*21/2)</f>
        <v>6.1546776190476189</v>
      </c>
      <c r="J2444" s="2">
        <f t="shared" si="298"/>
        <v>6.0443095121996517</v>
      </c>
      <c r="K2444" s="2">
        <f t="shared" si="300"/>
        <v>5.9031016414268302</v>
      </c>
    </row>
    <row r="2445" spans="1:11" ht="13.5" x14ac:dyDescent="0.25">
      <c r="A2445" s="3">
        <f>TITRES_STAT!B2448</f>
        <v>45565</v>
      </c>
      <c r="B2445" s="6">
        <f>TITRES_STAT!D2448</f>
        <v>6.3049999999999997</v>
      </c>
      <c r="C2445" s="2">
        <f t="shared" si="301"/>
        <v>9.2999999999996419E-3</v>
      </c>
      <c r="D2445" s="2">
        <f t="shared" si="302"/>
        <v>6.2827399999999995</v>
      </c>
      <c r="E2445" s="2">
        <f t="shared" si="304"/>
        <v>6.1974299999999989</v>
      </c>
      <c r="F2445" s="2">
        <f t="shared" si="297"/>
        <v>6.0036299999999994</v>
      </c>
      <c r="G2445" s="2">
        <f t="shared" si="299"/>
        <v>5.8764060000000002</v>
      </c>
      <c r="H2445" s="2">
        <f t="shared" si="303"/>
        <v>5.6798899999999932</v>
      </c>
      <c r="I2445" s="2">
        <f t="array" ref="I2445">SUMPRODUCT(B2429:B2448, (ROW(B2429:B2448)-ROW(B2429)+1)) / (20*21/2)</f>
        <v>6.1751195238095233</v>
      </c>
      <c r="J2445" s="2">
        <f t="shared" si="298"/>
        <v>6.0691371777044463</v>
      </c>
      <c r="K2445" s="2">
        <f t="shared" si="300"/>
        <v>5.9188623613708762</v>
      </c>
    </row>
    <row r="2446" spans="1:11" ht="13.5" x14ac:dyDescent="0.25">
      <c r="A2446" s="3">
        <f>TITRES_STAT!B2449</f>
        <v>45566</v>
      </c>
      <c r="B2446" s="6">
        <f>TITRES_STAT!D2449</f>
        <v>6.2770999999999999</v>
      </c>
      <c r="C2446" s="2">
        <f t="shared" si="301"/>
        <v>-2.7899999999999814E-2</v>
      </c>
      <c r="D2446" s="2">
        <f t="shared" si="302"/>
        <v>6.2975599999999998</v>
      </c>
      <c r="E2446" s="2">
        <f t="shared" si="304"/>
        <v>6.2252399999999994</v>
      </c>
      <c r="F2446" s="2">
        <f t="shared" si="297"/>
        <v>6.0231000000000003</v>
      </c>
      <c r="G2446" s="2">
        <f t="shared" si="299"/>
        <v>5.8906840000000011</v>
      </c>
      <c r="H2446" s="2">
        <f t="shared" si="303"/>
        <v>5.6826059999999954</v>
      </c>
      <c r="I2446" s="2">
        <f t="array" ref="I2446">SUMPRODUCT(B2430:B2449, (ROW(B2430:B2449)-ROW(B2430)+1)) / (20*21/2)</f>
        <v>6.1934861904761904</v>
      </c>
      <c r="J2446" s="2">
        <f t="shared" si="298"/>
        <v>6.0889431607802136</v>
      </c>
      <c r="K2446" s="2">
        <f t="shared" si="300"/>
        <v>5.9329108962190773</v>
      </c>
    </row>
    <row r="2447" spans="1:11" ht="13.5" x14ac:dyDescent="0.25">
      <c r="A2447" s="3">
        <f>TITRES_STAT!B2450</f>
        <v>45567</v>
      </c>
      <c r="B2447" s="6">
        <f>TITRES_STAT!D2450</f>
        <v>6.2586000000000004</v>
      </c>
      <c r="C2447" s="2">
        <f t="shared" si="301"/>
        <v>-1.8499999999999517E-2</v>
      </c>
      <c r="D2447" s="2">
        <f t="shared" si="302"/>
        <v>6.2882800000000003</v>
      </c>
      <c r="E2447" s="2">
        <f t="shared" si="304"/>
        <v>6.2372899999999998</v>
      </c>
      <c r="F2447" s="2">
        <f t="shared" si="297"/>
        <v>6.0439600000000002</v>
      </c>
      <c r="G2447" s="2">
        <f t="shared" si="299"/>
        <v>5.904592000000001</v>
      </c>
      <c r="H2447" s="2">
        <f t="shared" si="303"/>
        <v>5.6854434999999945</v>
      </c>
      <c r="I2447" s="2">
        <f t="array" ref="I2447">SUMPRODUCT(B2431:B2450, (ROW(B2431:B2450)-ROW(B2431)+1)) / (20*21/2)</f>
        <v>6.2104866666666663</v>
      </c>
      <c r="J2447" s="2">
        <f t="shared" si="298"/>
        <v>6.105100954991622</v>
      </c>
      <c r="K2447" s="2">
        <f t="shared" si="300"/>
        <v>5.945683017935977</v>
      </c>
    </row>
    <row r="2448" spans="1:11" ht="13.5" x14ac:dyDescent="0.25">
      <c r="A2448" s="3">
        <f>TITRES_STAT!B2451</f>
        <v>45568</v>
      </c>
      <c r="B2448" s="6">
        <f>TITRES_STAT!D2451</f>
        <v>6.2586000000000004</v>
      </c>
      <c r="C2448" s="2">
        <f t="shared" si="301"/>
        <v>0</v>
      </c>
      <c r="D2448" s="2">
        <f t="shared" si="302"/>
        <v>6.2790000000000008</v>
      </c>
      <c r="E2448" s="2">
        <f t="shared" si="304"/>
        <v>6.2521299999999993</v>
      </c>
      <c r="F2448" s="2">
        <f t="shared" si="297"/>
        <v>6.0657500000000004</v>
      </c>
      <c r="G2448" s="2">
        <f t="shared" si="299"/>
        <v>5.916646000000001</v>
      </c>
      <c r="H2448" s="2">
        <f t="shared" si="303"/>
        <v>5.6882809999999946</v>
      </c>
      <c r="I2448" s="2">
        <f t="array" ref="I2448">SUMPRODUCT(B2432:B2451, (ROW(B2432:B2451)-ROW(B2432)+1)) / (20*21/2)</f>
        <v>6.2198861904761902</v>
      </c>
      <c r="J2448" s="2">
        <f t="shared" si="298"/>
        <v>6.1197199116590868</v>
      </c>
      <c r="K2448" s="2">
        <f t="shared" si="300"/>
        <v>5.9579542721345664</v>
      </c>
    </row>
    <row r="2449" spans="1:11" ht="13.5" x14ac:dyDescent="0.25">
      <c r="A2449" s="3">
        <f>TITRES_STAT!B2452</f>
        <v>45569</v>
      </c>
      <c r="B2449" s="6">
        <f>TITRES_STAT!D2452</f>
        <v>6.2586000000000004</v>
      </c>
      <c r="C2449" s="2">
        <f t="shared" si="301"/>
        <v>0</v>
      </c>
      <c r="D2449" s="2">
        <f t="shared" si="302"/>
        <v>6.271580000000001</v>
      </c>
      <c r="E2449" s="2">
        <f t="shared" si="304"/>
        <v>6.2641799999999996</v>
      </c>
      <c r="F2449" s="2">
        <f t="shared" si="297"/>
        <v>6.0893949999999997</v>
      </c>
      <c r="G2449" s="2">
        <f t="shared" si="299"/>
        <v>5.9249900000000002</v>
      </c>
      <c r="H2449" s="2">
        <f t="shared" si="303"/>
        <v>5.6914179999999943</v>
      </c>
      <c r="I2449" s="2">
        <f t="array" ref="I2449">SUMPRODUCT(B2433:B2452, (ROW(B2433:B2452)-ROW(B2433)+1)) / (20*21/2)</f>
        <v>6.2271666666666672</v>
      </c>
      <c r="J2449" s="2">
        <f t="shared" si="298"/>
        <v>6.1329465867391741</v>
      </c>
      <c r="K2449" s="2">
        <f t="shared" si="300"/>
        <v>5.9697443006783093</v>
      </c>
    </row>
    <row r="2450" spans="1:11" ht="13.5" x14ac:dyDescent="0.25">
      <c r="A2450" s="3">
        <f>TITRES_STAT!B2453</f>
        <v>45572</v>
      </c>
      <c r="B2450" s="6">
        <f>TITRES_STAT!D2453</f>
        <v>6.2679</v>
      </c>
      <c r="C2450" s="2">
        <f t="shared" si="301"/>
        <v>9.2999999999996419E-3</v>
      </c>
      <c r="D2450" s="2">
        <f t="shared" si="302"/>
        <v>6.2641600000000004</v>
      </c>
      <c r="E2450" s="2">
        <f t="shared" si="304"/>
        <v>6.2734499999999995</v>
      </c>
      <c r="F2450" s="2">
        <f t="shared" si="297"/>
        <v>6.113505</v>
      </c>
      <c r="G2450" s="2">
        <f t="shared" si="299"/>
        <v>5.9333360000000015</v>
      </c>
      <c r="H2450" s="2">
        <f t="shared" si="303"/>
        <v>5.6946444999999963</v>
      </c>
      <c r="I2450" s="2">
        <f t="array" ref="I2450">SUMPRODUCT(B2434:B2453, (ROW(B2434:B2453)-ROW(B2434)+1)) / (20*21/2)</f>
        <v>6.2306542857142855</v>
      </c>
      <c r="J2450" s="2">
        <f t="shared" si="298"/>
        <v>6.145799292764015</v>
      </c>
      <c r="K2450" s="2">
        <f t="shared" si="300"/>
        <v>5.9814366810438662</v>
      </c>
    </row>
    <row r="2451" spans="1:11" ht="13.5" x14ac:dyDescent="0.25">
      <c r="A2451" s="3">
        <f>TITRES_STAT!B2454</f>
        <v>45573</v>
      </c>
      <c r="B2451" s="6">
        <f>TITRES_STAT!D2454</f>
        <v>6.2122000000000002</v>
      </c>
      <c r="C2451" s="2">
        <f t="shared" si="301"/>
        <v>-5.5699999999999861E-2</v>
      </c>
      <c r="D2451" s="2">
        <f t="shared" si="302"/>
        <v>6.2511799999999997</v>
      </c>
      <c r="E2451" s="2">
        <f t="shared" si="304"/>
        <v>6.2743700000000002</v>
      </c>
      <c r="F2451" s="2">
        <f t="shared" si="297"/>
        <v>6.1357549999999996</v>
      </c>
      <c r="G2451" s="2">
        <f t="shared" si="299"/>
        <v>5.9407520000000007</v>
      </c>
      <c r="H2451" s="2">
        <f t="shared" si="303"/>
        <v>5.6975064999999949</v>
      </c>
      <c r="I2451" s="2">
        <f t="array" ref="I2451">SUMPRODUCT(B2435:B2454, (ROW(B2435:B2454)-ROW(B2435)+1)) / (20*21/2)</f>
        <v>6.2322876190476189</v>
      </c>
      <c r="J2451" s="2">
        <f t="shared" si="298"/>
        <v>6.1521231696436329</v>
      </c>
      <c r="K2451" s="2">
        <f t="shared" si="300"/>
        <v>5.9904862229637139</v>
      </c>
    </row>
    <row r="2452" spans="1:11" ht="13.5" x14ac:dyDescent="0.25">
      <c r="A2452" s="3">
        <f>TITRES_STAT!B2455</f>
        <v>45574</v>
      </c>
      <c r="B2452" s="6">
        <f>TITRES_STAT!D2455</f>
        <v>6.2122000000000002</v>
      </c>
      <c r="C2452" s="2">
        <f t="shared" si="301"/>
        <v>0</v>
      </c>
      <c r="D2452" s="2">
        <f t="shared" si="302"/>
        <v>6.2418999999999993</v>
      </c>
      <c r="E2452" s="2">
        <f t="shared" si="304"/>
        <v>6.2650900000000007</v>
      </c>
      <c r="F2452" s="2">
        <f t="shared" ref="F2452:F2515" si="305">AVERAGE(B2433:B2452)</f>
        <v>6.1570799999999997</v>
      </c>
      <c r="G2452" s="2">
        <f t="shared" si="299"/>
        <v>5.9481680000000008</v>
      </c>
      <c r="H2452" s="2">
        <f t="shared" si="303"/>
        <v>5.7007539999999945</v>
      </c>
      <c r="I2452" s="2">
        <f t="array" ref="I2452">SUMPRODUCT(B2436:B2455, (ROW(B2436:B2455)-ROW(B2436)+1)) / (20*21/2)</f>
        <v>6.2250000000000014</v>
      </c>
      <c r="J2452" s="2">
        <f t="shared" si="298"/>
        <v>6.1578447725347152</v>
      </c>
      <c r="K2452" s="2">
        <f t="shared" si="300"/>
        <v>5.9991808808867049</v>
      </c>
    </row>
    <row r="2453" spans="1:11" ht="13.5" x14ac:dyDescent="0.25">
      <c r="A2453" s="3">
        <f>TITRES_STAT!B2456</f>
        <v>45575</v>
      </c>
      <c r="B2453" s="6">
        <f>TITRES_STAT!D2456</f>
        <v>6.1936999999999998</v>
      </c>
      <c r="C2453" s="2">
        <f t="shared" si="301"/>
        <v>-1.8500000000000405E-2</v>
      </c>
      <c r="D2453" s="2">
        <f t="shared" si="302"/>
        <v>6.2289200000000005</v>
      </c>
      <c r="E2453" s="2">
        <f t="shared" si="304"/>
        <v>6.2539600000000011</v>
      </c>
      <c r="F2453" s="2">
        <f t="shared" si="305"/>
        <v>6.1765499999999989</v>
      </c>
      <c r="G2453" s="2">
        <f t="shared" si="299"/>
        <v>5.9554</v>
      </c>
      <c r="H2453" s="2">
        <f t="shared" si="303"/>
        <v>5.7050214999999955</v>
      </c>
      <c r="I2453" s="2">
        <f t="array" ref="I2453">SUMPRODUCT(B2437:B2456, (ROW(B2437:B2456)-ROW(B2437)+1)) / (20*21/2)</f>
        <v>6.2056647619047629</v>
      </c>
      <c r="J2453" s="2">
        <f t="shared" ref="J2453:J2516" si="306">$J$4*B2453+J2452*(1-$J$4)</f>
        <v>6.1612595561028378</v>
      </c>
      <c r="K2453" s="2">
        <f t="shared" si="300"/>
        <v>6.0068090816362467</v>
      </c>
    </row>
    <row r="2454" spans="1:11" ht="13.5" x14ac:dyDescent="0.25">
      <c r="A2454" s="3">
        <f>TITRES_STAT!B2457</f>
        <v>45576</v>
      </c>
      <c r="B2454" s="6">
        <f>TITRES_STAT!D2457</f>
        <v>6.1936999999999998</v>
      </c>
      <c r="C2454" s="2">
        <f t="shared" si="301"/>
        <v>0</v>
      </c>
      <c r="D2454" s="2">
        <f t="shared" si="302"/>
        <v>6.2159399999999998</v>
      </c>
      <c r="E2454" s="2">
        <f t="shared" si="304"/>
        <v>6.2437600000000009</v>
      </c>
      <c r="F2454" s="2">
        <f t="shared" si="305"/>
        <v>6.1960199999999999</v>
      </c>
      <c r="G2454" s="2">
        <f t="shared" si="299"/>
        <v>5.964302</v>
      </c>
      <c r="H2454" s="2">
        <f t="shared" si="303"/>
        <v>5.7086039999999958</v>
      </c>
      <c r="I2454" s="2">
        <f t="array" ref="I2454">SUMPRODUCT(B2438:B2457, (ROW(B2438:B2457)-ROW(B2438)+1)) / (20*21/2)</f>
        <v>6.1862852380952384</v>
      </c>
      <c r="J2454" s="2">
        <f t="shared" si="306"/>
        <v>6.1643491221882822</v>
      </c>
      <c r="K2454" s="2">
        <f t="shared" si="300"/>
        <v>6.0141381372583549</v>
      </c>
    </row>
    <row r="2455" spans="1:11" ht="13.5" x14ac:dyDescent="0.25">
      <c r="A2455" s="3">
        <f>TITRES_STAT!B2458</f>
        <v>45579</v>
      </c>
      <c r="B2455" s="6">
        <f>TITRES_STAT!D2458</f>
        <v>6.1195000000000004</v>
      </c>
      <c r="C2455" s="2">
        <f t="shared" si="301"/>
        <v>-7.4199999999999378E-2</v>
      </c>
      <c r="D2455" s="2">
        <f t="shared" si="302"/>
        <v>6.1862599999999999</v>
      </c>
      <c r="E2455" s="2">
        <f t="shared" si="304"/>
        <v>6.2252100000000006</v>
      </c>
      <c r="F2455" s="2">
        <f t="shared" si="305"/>
        <v>6.2113199999999997</v>
      </c>
      <c r="G2455" s="2">
        <f t="shared" si="299"/>
        <v>5.9704220000000001</v>
      </c>
      <c r="H2455" s="2">
        <f t="shared" si="303"/>
        <v>5.7118154999999966</v>
      </c>
      <c r="I2455" s="2">
        <f t="array" ref="I2455">SUMPRODUCT(B2439:B2458, (ROW(B2439:B2458)-ROW(B2439)+1)) / (20*21/2)</f>
        <v>6.1842952380952392</v>
      </c>
      <c r="J2455" s="2">
        <f t="shared" si="306"/>
        <v>6.1600777772179693</v>
      </c>
      <c r="K2455" s="2">
        <f t="shared" si="300"/>
        <v>6.0182699750129292</v>
      </c>
    </row>
    <row r="2456" spans="1:11" ht="13.5" x14ac:dyDescent="0.25">
      <c r="A2456" s="3">
        <f>TITRES_STAT!B2459</f>
        <v>45581</v>
      </c>
      <c r="B2456" s="6">
        <f>TITRES_STAT!D2459</f>
        <v>6.0083000000000002</v>
      </c>
      <c r="C2456" s="2">
        <f t="shared" si="301"/>
        <v>-0.11120000000000019</v>
      </c>
      <c r="D2456" s="2">
        <f t="shared" si="302"/>
        <v>6.1454799999999992</v>
      </c>
      <c r="E2456" s="2">
        <f t="shared" si="304"/>
        <v>6.1983300000000003</v>
      </c>
      <c r="F2456" s="2">
        <f t="shared" si="305"/>
        <v>6.2117850000000008</v>
      </c>
      <c r="G2456" s="2">
        <f t="shared" si="299"/>
        <v>5.9756160000000014</v>
      </c>
      <c r="H2456" s="2">
        <f t="shared" si="303"/>
        <v>5.7145569999999966</v>
      </c>
      <c r="I2456" s="2">
        <f t="array" ref="I2456">SUMPRODUCT(B2440:B2459, (ROW(B2440:B2459)-ROW(B2440)+1)) / (20*21/2)</f>
        <v>6.189018571428571</v>
      </c>
      <c r="J2456" s="2">
        <f t="shared" si="306"/>
        <v>6.1456227508162584</v>
      </c>
      <c r="K2456" s="2">
        <f t="shared" si="300"/>
        <v>6.0178789956006575</v>
      </c>
    </row>
    <row r="2457" spans="1:11" ht="13.5" x14ac:dyDescent="0.25">
      <c r="A2457" s="3">
        <f>TITRES_STAT!B2460</f>
        <v>45582</v>
      </c>
      <c r="B2457" s="6">
        <f>TITRES_STAT!D2460</f>
        <v>6.0083000000000002</v>
      </c>
      <c r="C2457" s="2">
        <f t="shared" si="301"/>
        <v>0</v>
      </c>
      <c r="D2457" s="2">
        <f t="shared" si="302"/>
        <v>6.1046999999999993</v>
      </c>
      <c r="E2457" s="2">
        <f t="shared" si="304"/>
        <v>6.1732999999999993</v>
      </c>
      <c r="F2457" s="2">
        <f t="shared" si="305"/>
        <v>6.2052950000000004</v>
      </c>
      <c r="G2457" s="2">
        <f t="shared" si="299"/>
        <v>5.9798820000000008</v>
      </c>
      <c r="H2457" s="2">
        <f t="shared" si="303"/>
        <v>5.717041499999997</v>
      </c>
      <c r="I2457" s="2">
        <f t="array" ref="I2457">SUMPRODUCT(B2441:B2460, (ROW(B2441:B2460)-ROW(B2441)+1)) / (20*21/2)</f>
        <v>6.1940538095238091</v>
      </c>
      <c r="J2457" s="2">
        <f t="shared" si="306"/>
        <v>6.1325443935956629</v>
      </c>
      <c r="K2457" s="2">
        <f t="shared" si="300"/>
        <v>6.0175033487143574</v>
      </c>
    </row>
    <row r="2458" spans="1:11" ht="13.5" x14ac:dyDescent="0.25">
      <c r="A2458" s="3">
        <f>TITRES_STAT!B2461</f>
        <v>45583</v>
      </c>
      <c r="B2458" s="6">
        <f>TITRES_STAT!D2461</f>
        <v>6.1844000000000001</v>
      </c>
      <c r="C2458" s="2">
        <f t="shared" si="301"/>
        <v>0.17609999999999992</v>
      </c>
      <c r="D2458" s="2">
        <f t="shared" si="302"/>
        <v>6.1028399999999996</v>
      </c>
      <c r="E2458" s="2">
        <f t="shared" si="304"/>
        <v>6.1658799999999996</v>
      </c>
      <c r="F2458" s="2">
        <f t="shared" si="305"/>
        <v>6.2090050000000003</v>
      </c>
      <c r="G2458" s="2">
        <f t="shared" si="299"/>
        <v>5.9885980000000005</v>
      </c>
      <c r="H2458" s="2">
        <f t="shared" si="303"/>
        <v>5.7201499999999976</v>
      </c>
      <c r="I2458" s="2">
        <f t="array" ref="I2458">SUMPRODUCT(B2442:B2461, (ROW(B2442:B2461)-ROW(B2442)+1)) / (20*21/2)</f>
        <v>6.2339714285714294</v>
      </c>
      <c r="J2458" s="2">
        <f t="shared" si="306"/>
        <v>6.1374830227770287</v>
      </c>
      <c r="K2458" s="2">
        <f t="shared" si="300"/>
        <v>6.0240483154314415</v>
      </c>
    </row>
    <row r="2459" spans="1:11" ht="13.5" x14ac:dyDescent="0.25">
      <c r="A2459" s="3">
        <f>TITRES_STAT!B2462</f>
        <v>45586</v>
      </c>
      <c r="B2459" s="6">
        <f>TITRES_STAT!D2462</f>
        <v>6.2586000000000004</v>
      </c>
      <c r="C2459" s="2">
        <f t="shared" si="301"/>
        <v>7.4200000000000266E-2</v>
      </c>
      <c r="D2459" s="2">
        <f t="shared" si="302"/>
        <v>6.1158200000000003</v>
      </c>
      <c r="E2459" s="2">
        <f t="shared" si="304"/>
        <v>6.1658799999999996</v>
      </c>
      <c r="F2459" s="2">
        <f t="shared" si="305"/>
        <v>6.2150300000000005</v>
      </c>
      <c r="G2459" s="2">
        <f t="shared" si="299"/>
        <v>5.9978700000000016</v>
      </c>
      <c r="H2459" s="2">
        <f t="shared" si="303"/>
        <v>5.7238434999999983</v>
      </c>
      <c r="I2459" s="2">
        <f t="array" ref="I2459">SUMPRODUCT(B2443:B2462, (ROW(B2443:B2462)-ROW(B2443)+1)) / (20*21/2)</f>
        <v>6.3000709523809517</v>
      </c>
      <c r="J2459" s="2">
        <f t="shared" si="306"/>
        <v>6.1490179729887409</v>
      </c>
      <c r="K2459" s="2">
        <f t="shared" si="300"/>
        <v>6.0332464207086405</v>
      </c>
    </row>
    <row r="2460" spans="1:11" ht="13.5" x14ac:dyDescent="0.25">
      <c r="A2460" s="3">
        <f>TITRES_STAT!B2463</f>
        <v>45587</v>
      </c>
      <c r="B2460" s="6">
        <f>TITRES_STAT!D2463</f>
        <v>6.2679</v>
      </c>
      <c r="C2460" s="2">
        <f t="shared" si="301"/>
        <v>9.2999999999996419E-3</v>
      </c>
      <c r="D2460" s="2">
        <f t="shared" si="302"/>
        <v>6.1455000000000002</v>
      </c>
      <c r="E2460" s="2">
        <f t="shared" si="304"/>
        <v>6.1658799999999996</v>
      </c>
      <c r="F2460" s="2">
        <f t="shared" si="305"/>
        <v>6.2196650000000009</v>
      </c>
      <c r="G2460" s="2">
        <f t="shared" si="299"/>
        <v>6.0073280000000011</v>
      </c>
      <c r="H2460" s="2">
        <f t="shared" si="303"/>
        <v>5.7274549999999991</v>
      </c>
      <c r="I2460" s="2">
        <f t="array" ref="I2460">SUMPRODUCT(B2444:B2463, (ROW(B2444:B2463)-ROW(B2444)+1)) / (20*21/2)</f>
        <v>6.369349047619048</v>
      </c>
      <c r="J2460" s="2">
        <f t="shared" si="306"/>
        <v>6.1603400707993377</v>
      </c>
      <c r="K2460" s="2">
        <f t="shared" si="300"/>
        <v>6.0424485218573212</v>
      </c>
    </row>
    <row r="2461" spans="1:11" ht="13.5" x14ac:dyDescent="0.25">
      <c r="A2461" s="3">
        <f>TITRES_STAT!B2464</f>
        <v>45588</v>
      </c>
      <c r="B2461" s="6">
        <f>TITRES_STAT!D2464</f>
        <v>6.6387999999999998</v>
      </c>
      <c r="C2461" s="2">
        <f t="shared" si="301"/>
        <v>0.37089999999999979</v>
      </c>
      <c r="D2461" s="2">
        <f t="shared" si="302"/>
        <v>6.2716000000000003</v>
      </c>
      <c r="E2461" s="2">
        <f t="shared" si="304"/>
        <v>6.2085399999999993</v>
      </c>
      <c r="F2461" s="2">
        <f t="shared" si="305"/>
        <v>6.2414550000000002</v>
      </c>
      <c r="G2461" s="2">
        <f t="shared" si="299"/>
        <v>6.0223500000000012</v>
      </c>
      <c r="H2461" s="2">
        <f t="shared" si="303"/>
        <v>5.7330064999999983</v>
      </c>
      <c r="I2461" s="2">
        <f t="array" ref="I2461">SUMPRODUCT(B2445:B2464, (ROW(B2445:B2464)-ROW(B2445)+1)) / (20*21/2)</f>
        <v>6.4335442857142846</v>
      </c>
      <c r="J2461" s="2">
        <f t="shared" si="306"/>
        <v>6.2059076831041624</v>
      </c>
      <c r="K2461" s="2">
        <f t="shared" si="300"/>
        <v>6.065834854333505</v>
      </c>
    </row>
    <row r="2462" spans="1:11" ht="13.5" x14ac:dyDescent="0.25">
      <c r="A2462" s="3">
        <f>TITRES_STAT!B2465</f>
        <v>45589</v>
      </c>
      <c r="B2462" s="6">
        <f>TITRES_STAT!D2465</f>
        <v>6.9355000000000002</v>
      </c>
      <c r="C2462" s="2">
        <f t="shared" si="301"/>
        <v>0.29670000000000041</v>
      </c>
      <c r="D2462" s="2">
        <f t="shared" si="302"/>
        <v>6.457040000000001</v>
      </c>
      <c r="E2462" s="2">
        <f t="shared" si="304"/>
        <v>6.2808699999999993</v>
      </c>
      <c r="F2462" s="2">
        <f t="shared" si="305"/>
        <v>6.2729800000000022</v>
      </c>
      <c r="G2462" s="2">
        <f t="shared" si="299"/>
        <v>6.0433060000000012</v>
      </c>
      <c r="H2462" s="2">
        <f t="shared" si="303"/>
        <v>5.7398704999999985</v>
      </c>
      <c r="I2462" s="2">
        <f t="array" ref="I2462">SUMPRODUCT(B2446:B2465, (ROW(B2446:B2465)-ROW(B2446)+1)) / (20*21/2)</f>
        <v>6.4927104761904761</v>
      </c>
      <c r="J2462" s="2">
        <f t="shared" si="306"/>
        <v>6.2753926656656702</v>
      </c>
      <c r="K2462" s="2">
        <f t="shared" si="300"/>
        <v>6.0999393698498379</v>
      </c>
    </row>
    <row r="2463" spans="1:11" ht="13.5" x14ac:dyDescent="0.25">
      <c r="A2463" s="3">
        <f>TITRES_STAT!B2466</f>
        <v>45590</v>
      </c>
      <c r="B2463" s="6">
        <f>TITRES_STAT!D2466</f>
        <v>7.0004</v>
      </c>
      <c r="C2463" s="2">
        <f t="shared" si="301"/>
        <v>6.4899999999999736E-2</v>
      </c>
      <c r="D2463" s="2">
        <f t="shared" si="302"/>
        <v>6.6202400000000008</v>
      </c>
      <c r="E2463" s="2">
        <f t="shared" si="304"/>
        <v>6.3615399999999989</v>
      </c>
      <c r="F2463" s="2">
        <f t="shared" si="305"/>
        <v>6.3077500000000013</v>
      </c>
      <c r="G2463" s="2">
        <f t="shared" si="299"/>
        <v>6.0659300000000007</v>
      </c>
      <c r="H2463" s="2">
        <f t="shared" si="303"/>
        <v>5.7474864999999973</v>
      </c>
      <c r="I2463" s="2">
        <f t="array" ref="I2463">SUMPRODUCT(B2447:B2466, (ROW(B2447:B2466)-ROW(B2447)+1)) / (20*21/2)</f>
        <v>6.5460942857142852</v>
      </c>
      <c r="J2463" s="2">
        <f t="shared" si="306"/>
        <v>6.3444409832213209</v>
      </c>
      <c r="K2463" s="2">
        <f t="shared" si="300"/>
        <v>6.1352515514243535</v>
      </c>
    </row>
    <row r="2464" spans="1:11" ht="13.5" x14ac:dyDescent="0.25">
      <c r="A2464" s="3">
        <f>TITRES_STAT!B2467</f>
        <v>45593</v>
      </c>
      <c r="B2464" s="6">
        <f>TITRES_STAT!D2467</f>
        <v>6.9817999999999998</v>
      </c>
      <c r="C2464" s="2">
        <f t="shared" si="301"/>
        <v>-1.8600000000000172E-2</v>
      </c>
      <c r="D2464" s="2">
        <f t="shared" si="302"/>
        <v>6.7648799999999998</v>
      </c>
      <c r="E2464" s="2">
        <f t="shared" si="304"/>
        <v>6.4403499999999996</v>
      </c>
      <c r="F2464" s="2">
        <f t="shared" si="305"/>
        <v>6.3420550000000002</v>
      </c>
      <c r="G2464" s="2">
        <f t="shared" si="299"/>
        <v>6.0902219999999998</v>
      </c>
      <c r="H2464" s="2">
        <f t="shared" si="303"/>
        <v>5.7550094999999972</v>
      </c>
      <c r="I2464" s="2">
        <f t="array" ref="I2464">SUMPRODUCT(B2448:B2467, (ROW(B2448:B2467)-ROW(B2448)+1)) / (20*21/2)</f>
        <v>6.5972190476190473</v>
      </c>
      <c r="J2464" s="2">
        <f t="shared" si="306"/>
        <v>6.4051418419621475</v>
      </c>
      <c r="K2464" s="2">
        <f t="shared" si="300"/>
        <v>6.1684495297998687</v>
      </c>
    </row>
    <row r="2465" spans="1:11" ht="13.5" x14ac:dyDescent="0.25">
      <c r="A2465" s="3">
        <f>TITRES_STAT!B2468</f>
        <v>45594</v>
      </c>
      <c r="B2465" s="6">
        <f>TITRES_STAT!D2468</f>
        <v>6.9633000000000003</v>
      </c>
      <c r="C2465" s="2">
        <f t="shared" si="301"/>
        <v>-1.8499999999999517E-2</v>
      </c>
      <c r="D2465" s="2">
        <f t="shared" si="302"/>
        <v>6.9039600000000005</v>
      </c>
      <c r="E2465" s="2">
        <f t="shared" si="304"/>
        <v>6.5247299999999999</v>
      </c>
      <c r="F2465" s="2">
        <f t="shared" si="305"/>
        <v>6.3749700000000002</v>
      </c>
      <c r="G2465" s="2">
        <f t="shared" si="299"/>
        <v>6.1130320000000005</v>
      </c>
      <c r="H2465" s="2">
        <f t="shared" si="303"/>
        <v>5.7620979999999973</v>
      </c>
      <c r="I2465" s="2">
        <f t="array" ref="I2465">SUMPRODUCT(B2449:B2468, (ROW(B2449:B2468)-ROW(B2449)+1)) / (20*21/2)</f>
        <v>6.6477242857142853</v>
      </c>
      <c r="J2465" s="2">
        <f t="shared" si="306"/>
        <v>6.458299761775276</v>
      </c>
      <c r="K2465" s="2">
        <f t="shared" si="300"/>
        <v>6.1996201364743833</v>
      </c>
    </row>
    <row r="2466" spans="1:11" ht="13.5" x14ac:dyDescent="0.25">
      <c r="A2466" s="3">
        <f>TITRES_STAT!B2469</f>
        <v>45595</v>
      </c>
      <c r="B2466" s="6">
        <f>TITRES_STAT!D2469</f>
        <v>6.9355000000000002</v>
      </c>
      <c r="C2466" s="2">
        <f t="shared" si="301"/>
        <v>-2.7800000000000047E-2</v>
      </c>
      <c r="D2466" s="2">
        <f t="shared" si="302"/>
        <v>6.9632999999999994</v>
      </c>
      <c r="E2466" s="2">
        <f t="shared" si="304"/>
        <v>6.6174500000000007</v>
      </c>
      <c r="F2466" s="2">
        <f t="shared" si="305"/>
        <v>6.4078900000000001</v>
      </c>
      <c r="G2466" s="2">
        <f t="shared" si="299"/>
        <v>6.1351000000000013</v>
      </c>
      <c r="H2466" s="2">
        <f t="shared" si="303"/>
        <v>5.7690474999999966</v>
      </c>
      <c r="I2466" s="2">
        <f t="array" ref="I2466">SUMPRODUCT(B2450:B2469, (ROW(B2450:B2469)-ROW(B2450)+1)) / (20*21/2)</f>
        <v>6.6974871428571436</v>
      </c>
      <c r="J2466" s="2">
        <f t="shared" si="306"/>
        <v>6.5037474035109639</v>
      </c>
      <c r="K2466" s="2">
        <f t="shared" si="300"/>
        <v>6.2284781703381329</v>
      </c>
    </row>
    <row r="2467" spans="1:11" ht="13.5" x14ac:dyDescent="0.25">
      <c r="A2467" s="3">
        <f>TITRES_STAT!B2470</f>
        <v>45596</v>
      </c>
      <c r="B2467" s="6">
        <f>TITRES_STAT!D2470</f>
        <v>6.9447000000000001</v>
      </c>
      <c r="C2467" s="2">
        <f t="shared" si="301"/>
        <v>9.1999999999998749E-3</v>
      </c>
      <c r="D2467" s="2">
        <f t="shared" si="302"/>
        <v>6.9651399999999999</v>
      </c>
      <c r="E2467" s="2">
        <f t="shared" si="304"/>
        <v>6.7110900000000004</v>
      </c>
      <c r="F2467" s="2">
        <f t="shared" si="305"/>
        <v>6.4421950000000008</v>
      </c>
      <c r="G2467" s="2">
        <f t="shared" si="299"/>
        <v>6.1590220000000011</v>
      </c>
      <c r="H2467" s="2">
        <f t="shared" si="303"/>
        <v>5.775999999999998</v>
      </c>
      <c r="I2467" s="2">
        <f t="array" ref="I2467">SUMPRODUCT(B2451:B2470, (ROW(B2451:B2470)-ROW(B2451)+1)) / (20*21/2)</f>
        <v>6.73929857142857</v>
      </c>
      <c r="J2467" s="2">
        <f t="shared" si="306"/>
        <v>6.5457428888908726</v>
      </c>
      <c r="K2467" s="2">
        <f t="shared" si="300"/>
        <v>6.2565653009131079</v>
      </c>
    </row>
    <row r="2468" spans="1:11" ht="13.5" x14ac:dyDescent="0.25">
      <c r="A2468" s="3">
        <f>TITRES_STAT!B2471</f>
        <v>45597</v>
      </c>
      <c r="B2468" s="6">
        <f>TITRES_STAT!D2471</f>
        <v>6.9725000000000001</v>
      </c>
      <c r="C2468" s="2">
        <f t="shared" si="301"/>
        <v>2.7800000000000047E-2</v>
      </c>
      <c r="D2468" s="2">
        <f t="shared" si="302"/>
        <v>6.9595600000000006</v>
      </c>
      <c r="E2468" s="2">
        <f t="shared" si="304"/>
        <v>6.7899000000000003</v>
      </c>
      <c r="F2468" s="2">
        <f t="shared" si="305"/>
        <v>6.4778900000000004</v>
      </c>
      <c r="G2468" s="2">
        <f t="shared" si="299"/>
        <v>6.1822020000000011</v>
      </c>
      <c r="H2468" s="2">
        <f t="shared" si="303"/>
        <v>5.782706499999998</v>
      </c>
      <c r="I2468" s="2">
        <f t="array" ref="I2468">SUMPRODUCT(B2452:B2471, (ROW(B2452:B2471)-ROW(B2452)+1)) / (20*21/2)</f>
        <v>6.7751952380952387</v>
      </c>
      <c r="J2468" s="2">
        <f t="shared" si="306"/>
        <v>6.5863864232822174</v>
      </c>
      <c r="K2468" s="2">
        <f t="shared" si="300"/>
        <v>6.2846411714655348</v>
      </c>
    </row>
    <row r="2469" spans="1:11" ht="13.5" x14ac:dyDescent="0.25">
      <c r="A2469" s="3">
        <f>TITRES_STAT!B2472</f>
        <v>45600</v>
      </c>
      <c r="B2469" s="6">
        <f>TITRES_STAT!D2472</f>
        <v>7.0004</v>
      </c>
      <c r="C2469" s="2">
        <f t="shared" si="301"/>
        <v>2.7899999999999814E-2</v>
      </c>
      <c r="D2469" s="2">
        <f t="shared" si="302"/>
        <v>6.9632800000000001</v>
      </c>
      <c r="E2469" s="2">
        <f t="shared" si="304"/>
        <v>6.8640799999999995</v>
      </c>
      <c r="F2469" s="2">
        <f t="shared" si="305"/>
        <v>6.5149800000000013</v>
      </c>
      <c r="G2469" s="2">
        <f t="shared" si="299"/>
        <v>6.2059400000000018</v>
      </c>
      <c r="H2469" s="2">
        <f t="shared" si="303"/>
        <v>5.7895524999999983</v>
      </c>
      <c r="I2469" s="2">
        <f t="array" ref="I2469">SUMPRODUCT(B2453:B2472, (ROW(B2453:B2472)-ROW(B2453)+1)) / (20*21/2)</f>
        <v>6.8076919047619047</v>
      </c>
      <c r="J2469" s="2">
        <f t="shared" si="306"/>
        <v>6.6258162877315296</v>
      </c>
      <c r="K2469" s="2">
        <f t="shared" si="300"/>
        <v>6.3127101451335532</v>
      </c>
    </row>
    <row r="2470" spans="1:11" ht="13.5" x14ac:dyDescent="0.25">
      <c r="A2470" s="3">
        <f>TITRES_STAT!B2473</f>
        <v>45601</v>
      </c>
      <c r="B2470" s="6">
        <f>TITRES_STAT!D2473</f>
        <v>6.9539999999999997</v>
      </c>
      <c r="C2470" s="2">
        <f t="shared" si="301"/>
        <v>-4.6400000000000219E-2</v>
      </c>
      <c r="D2470" s="2">
        <f t="shared" si="302"/>
        <v>6.9614199999999995</v>
      </c>
      <c r="E2470" s="2">
        <f t="shared" si="304"/>
        <v>6.9326899999999991</v>
      </c>
      <c r="F2470" s="2">
        <f t="shared" si="305"/>
        <v>6.5492850000000002</v>
      </c>
      <c r="G2470" s="2">
        <f t="shared" si="299"/>
        <v>6.2287500000000016</v>
      </c>
      <c r="H2470" s="2">
        <f t="shared" si="303"/>
        <v>5.7960809999999992</v>
      </c>
      <c r="I2470" s="2">
        <f t="array" ref="I2470">SUMPRODUCT(B2454:B2473, (ROW(B2454:B2473)-ROW(B2454)+1)) / (20*21/2)</f>
        <v>6.8367885714285723</v>
      </c>
      <c r="J2470" s="2">
        <f t="shared" si="306"/>
        <v>6.6570718793761454</v>
      </c>
      <c r="K2470" s="2">
        <f t="shared" si="300"/>
        <v>6.3378587668930217</v>
      </c>
    </row>
    <row r="2471" spans="1:11" ht="13.5" x14ac:dyDescent="0.25">
      <c r="A2471" s="3">
        <f>TITRES_STAT!B2474</f>
        <v>45602</v>
      </c>
      <c r="B2471" s="6">
        <f>TITRES_STAT!D2474</f>
        <v>6.9261999999999997</v>
      </c>
      <c r="C2471" s="2">
        <f t="shared" si="301"/>
        <v>-2.7800000000000047E-2</v>
      </c>
      <c r="D2471" s="2">
        <f t="shared" si="302"/>
        <v>6.9595600000000006</v>
      </c>
      <c r="E2471" s="2">
        <f t="shared" si="304"/>
        <v>6.96143</v>
      </c>
      <c r="F2471" s="2">
        <f t="shared" si="305"/>
        <v>6.5849849999999988</v>
      </c>
      <c r="G2471" s="2">
        <f t="shared" si="299"/>
        <v>6.2510040000000018</v>
      </c>
      <c r="H2471" s="2">
        <f t="shared" si="303"/>
        <v>5.8029409999999997</v>
      </c>
      <c r="I2471" s="2">
        <f t="array" ref="I2471">SUMPRODUCT(B2455:B2474, (ROW(B2455:B2474)-ROW(B2455)+1)) / (20*21/2)</f>
        <v>6.8606257142857139</v>
      </c>
      <c r="J2471" s="2">
        <f t="shared" si="306"/>
        <v>6.6827031289593695</v>
      </c>
      <c r="K2471" s="2">
        <f t="shared" si="300"/>
        <v>6.3609309721129037</v>
      </c>
    </row>
    <row r="2472" spans="1:11" ht="13.5" x14ac:dyDescent="0.25">
      <c r="A2472" s="3">
        <f>TITRES_STAT!B2475</f>
        <v>45603</v>
      </c>
      <c r="B2472" s="6">
        <f>TITRES_STAT!D2475</f>
        <v>6.9261999999999997</v>
      </c>
      <c r="C2472" s="2">
        <f t="shared" si="301"/>
        <v>0</v>
      </c>
      <c r="D2472" s="2">
        <f t="shared" si="302"/>
        <v>6.9558599999999995</v>
      </c>
      <c r="E2472" s="2">
        <f t="shared" si="304"/>
        <v>6.9604999999999988</v>
      </c>
      <c r="F2472" s="2">
        <f t="shared" si="305"/>
        <v>6.620684999999999</v>
      </c>
      <c r="G2472" s="2">
        <f t="shared" si="299"/>
        <v>6.2745560000000014</v>
      </c>
      <c r="H2472" s="2">
        <f t="shared" si="303"/>
        <v>5.8098440000000018</v>
      </c>
      <c r="I2472" s="2">
        <f t="array" ref="I2472">SUMPRODUCT(B2456:B2475, (ROW(B2456:B2475)-ROW(B2456)+1)) / (20*21/2)</f>
        <v>6.876653809523809</v>
      </c>
      <c r="J2472" s="2">
        <f t="shared" si="306"/>
        <v>6.7058933071537146</v>
      </c>
      <c r="K2472" s="2">
        <f t="shared" si="300"/>
        <v>6.3830983849712215</v>
      </c>
    </row>
    <row r="2473" spans="1:11" ht="13.5" x14ac:dyDescent="0.25">
      <c r="A2473" s="3">
        <f>TITRES_STAT!B2476</f>
        <v>45604</v>
      </c>
      <c r="B2473" s="6">
        <f>TITRES_STAT!D2476</f>
        <v>6.9261999999999997</v>
      </c>
      <c r="C2473" s="2">
        <f t="shared" si="301"/>
        <v>0</v>
      </c>
      <c r="D2473" s="2">
        <f t="shared" si="302"/>
        <v>6.946600000000001</v>
      </c>
      <c r="E2473" s="2">
        <f t="shared" si="304"/>
        <v>6.9530799999999999</v>
      </c>
      <c r="F2473" s="2">
        <f t="shared" si="305"/>
        <v>6.6573099999999981</v>
      </c>
      <c r="G2473" s="2">
        <f t="shared" si="299"/>
        <v>6.298292</v>
      </c>
      <c r="H2473" s="2">
        <f t="shared" si="303"/>
        <v>5.8168325000000012</v>
      </c>
      <c r="I2473" s="2">
        <f t="array" ref="I2473">SUMPRODUCT(B2457:B2476, (ROW(B2457:B2476)-ROW(B2457)+1)) / (20*21/2)</f>
        <v>6.8891495238095235</v>
      </c>
      <c r="J2473" s="2">
        <f t="shared" si="306"/>
        <v>6.7268748969485985</v>
      </c>
      <c r="K2473" s="2">
        <f t="shared" si="300"/>
        <v>6.4043964875213701</v>
      </c>
    </row>
    <row r="2474" spans="1:11" ht="13.5" x14ac:dyDescent="0.25">
      <c r="A2474" s="3">
        <f>TITRES_STAT!B2477</f>
        <v>45607</v>
      </c>
      <c r="B2474" s="6">
        <f>TITRES_STAT!D2477</f>
        <v>6.9076000000000004</v>
      </c>
      <c r="C2474" s="2">
        <f t="shared" si="301"/>
        <v>-1.8599999999999284E-2</v>
      </c>
      <c r="D2474" s="2">
        <f t="shared" si="302"/>
        <v>6.9280400000000002</v>
      </c>
      <c r="E2474" s="2">
        <f t="shared" si="304"/>
        <v>6.9456600000000011</v>
      </c>
      <c r="F2474" s="2">
        <f t="shared" si="305"/>
        <v>6.6930049999999977</v>
      </c>
      <c r="G2474" s="2">
        <f t="shared" si="299"/>
        <v>6.3199880000000004</v>
      </c>
      <c r="H2474" s="2">
        <f t="shared" si="303"/>
        <v>5.8237280000000009</v>
      </c>
      <c r="I2474" s="2">
        <f t="array" ref="I2474">SUMPRODUCT(B2458:B2477, (ROW(B2458:B2477)-ROW(B2458)+1)) / (20*21/2)</f>
        <v>6.9037642857142858</v>
      </c>
      <c r="J2474" s="2">
        <f t="shared" si="306"/>
        <v>6.7440868115249231</v>
      </c>
      <c r="K2474" s="2">
        <f t="shared" si="300"/>
        <v>6.4241299585989635</v>
      </c>
    </row>
    <row r="2475" spans="1:11" ht="13.5" x14ac:dyDescent="0.25">
      <c r="A2475" s="3">
        <f>TITRES_STAT!B2478</f>
        <v>45608</v>
      </c>
      <c r="B2475" s="6">
        <f>TITRES_STAT!D2478</f>
        <v>6.8613</v>
      </c>
      <c r="C2475" s="2">
        <f t="shared" si="301"/>
        <v>-4.6300000000000452E-2</v>
      </c>
      <c r="D2475" s="2">
        <f t="shared" si="302"/>
        <v>6.9094999999999995</v>
      </c>
      <c r="E2475" s="2">
        <f t="shared" si="304"/>
        <v>6.9354600000000008</v>
      </c>
      <c r="F2475" s="2">
        <f t="shared" si="305"/>
        <v>6.7300949999999986</v>
      </c>
      <c r="G2475" s="2">
        <f t="shared" si="299"/>
        <v>6.3385319999999998</v>
      </c>
      <c r="H2475" s="2">
        <f t="shared" si="303"/>
        <v>5.8306915000000012</v>
      </c>
      <c r="I2475" s="2">
        <f t="array" ref="I2475">SUMPRODUCT(B2459:B2478, (ROW(B2459:B2478)-ROW(B2459)+1)) / (20*21/2)</f>
        <v>6.9140080952380965</v>
      </c>
      <c r="J2475" s="2">
        <f t="shared" si="306"/>
        <v>6.7552499723320727</v>
      </c>
      <c r="K2475" s="2">
        <f t="shared" si="300"/>
        <v>6.4412738817911617</v>
      </c>
    </row>
    <row r="2476" spans="1:11" ht="13.5" x14ac:dyDescent="0.25">
      <c r="A2476" s="3">
        <f>TITRES_STAT!B2479</f>
        <v>45609</v>
      </c>
      <c r="B2476" s="6">
        <f>TITRES_STAT!D2479</f>
        <v>6.8613</v>
      </c>
      <c r="C2476" s="2">
        <f t="shared" si="301"/>
        <v>0</v>
      </c>
      <c r="D2476" s="2">
        <f t="shared" si="302"/>
        <v>6.8965199999999998</v>
      </c>
      <c r="E2476" s="2">
        <f t="shared" si="304"/>
        <v>6.9280400000000011</v>
      </c>
      <c r="F2476" s="2">
        <f t="shared" si="305"/>
        <v>6.7727449999999987</v>
      </c>
      <c r="G2476" s="2">
        <f t="shared" si="299"/>
        <v>6.3580040000000011</v>
      </c>
      <c r="H2476" s="2">
        <f t="shared" si="303"/>
        <v>5.8378260000000024</v>
      </c>
      <c r="I2476" s="2">
        <f t="array" ref="I2476">SUMPRODUCT(B2460:B2479, (ROW(B2460:B2479)-ROW(B2460)+1)) / (20*21/2)</f>
        <v>6.9233671428571419</v>
      </c>
      <c r="J2476" s="2">
        <f t="shared" si="306"/>
        <v>6.7653499749671129</v>
      </c>
      <c r="K2476" s="2">
        <f t="shared" si="300"/>
        <v>6.4577454942699397</v>
      </c>
    </row>
    <row r="2477" spans="1:11" ht="13.5" x14ac:dyDescent="0.25">
      <c r="A2477" s="3">
        <f>TITRES_STAT!B2480</f>
        <v>45610</v>
      </c>
      <c r="B2477" s="6">
        <f>TITRES_STAT!D2480</f>
        <v>6.9261999999999997</v>
      </c>
      <c r="C2477" s="2">
        <f t="shared" si="301"/>
        <v>6.4899999999999736E-2</v>
      </c>
      <c r="D2477" s="2">
        <f t="shared" si="302"/>
        <v>6.8965199999999998</v>
      </c>
      <c r="E2477" s="2">
        <f t="shared" si="304"/>
        <v>6.9261900000000001</v>
      </c>
      <c r="F2477" s="2">
        <f t="shared" si="305"/>
        <v>6.8186399999999994</v>
      </c>
      <c r="G2477" s="2">
        <f t="shared" si="299"/>
        <v>6.3797000000000006</v>
      </c>
      <c r="H2477" s="2">
        <f t="shared" si="303"/>
        <v>5.845584500000002</v>
      </c>
      <c r="I2477" s="2">
        <f t="array" ref="I2477">SUMPRODUCT(B2461:B2480, (ROW(B2461:B2480)-ROW(B2461)+1)) / (20*21/2)</f>
        <v>6.929414761904761</v>
      </c>
      <c r="J2477" s="2">
        <f t="shared" si="306"/>
        <v>6.780669024970245</v>
      </c>
      <c r="K2477" s="2">
        <f t="shared" si="300"/>
        <v>6.4761162592005306</v>
      </c>
    </row>
    <row r="2478" spans="1:11" ht="13.5" x14ac:dyDescent="0.25">
      <c r="A2478" s="3">
        <f>TITRES_STAT!B2481</f>
        <v>45611</v>
      </c>
      <c r="B2478" s="6">
        <f>TITRES_STAT!D2481</f>
        <v>6.9261999999999997</v>
      </c>
      <c r="C2478" s="2">
        <f t="shared" si="301"/>
        <v>0</v>
      </c>
      <c r="D2478" s="2">
        <f t="shared" si="302"/>
        <v>6.8965200000000006</v>
      </c>
      <c r="E2478" s="2">
        <f t="shared" si="304"/>
        <v>6.9215600000000013</v>
      </c>
      <c r="F2478" s="2">
        <f t="shared" si="305"/>
        <v>6.8557299999999985</v>
      </c>
      <c r="G2478" s="2">
        <f t="shared" si="299"/>
        <v>6.4017679999999997</v>
      </c>
      <c r="H2478" s="2">
        <f t="shared" si="303"/>
        <v>5.8533430000000033</v>
      </c>
      <c r="I2478" s="2">
        <f t="array" ref="I2478">SUMPRODUCT(B2462:B2481, (ROW(B2462:B2481)-ROW(B2462)+1)) / (20*21/2)</f>
        <v>6.934842857142856</v>
      </c>
      <c r="J2478" s="2">
        <f t="shared" si="306"/>
        <v>6.7945291178302218</v>
      </c>
      <c r="K2478" s="2">
        <f t="shared" si="300"/>
        <v>6.4937666019769802</v>
      </c>
    </row>
    <row r="2479" spans="1:11" ht="13.5" x14ac:dyDescent="0.25">
      <c r="A2479" s="3">
        <f>TITRES_STAT!B2482</f>
        <v>45614</v>
      </c>
      <c r="B2479" s="6">
        <f>TITRES_STAT!D2482</f>
        <v>6.9539999999999997</v>
      </c>
      <c r="C2479" s="2">
        <f t="shared" si="301"/>
        <v>2.7800000000000047E-2</v>
      </c>
      <c r="D2479" s="2">
        <f t="shared" si="302"/>
        <v>6.905800000000001</v>
      </c>
      <c r="E2479" s="2">
        <f t="shared" si="304"/>
        <v>6.9169200000000002</v>
      </c>
      <c r="F2479" s="2">
        <f t="shared" si="305"/>
        <v>6.8904999999999985</v>
      </c>
      <c r="G2479" s="2">
        <f t="shared" si="299"/>
        <v>6.425133999999999</v>
      </c>
      <c r="H2479" s="2">
        <f t="shared" si="303"/>
        <v>5.8607700000000023</v>
      </c>
      <c r="I2479" s="2">
        <f t="array" ref="I2479">SUMPRODUCT(B2463:B2482, (ROW(B2463:B2482)-ROW(B2463)+1)) / (20*21/2)</f>
        <v>6.9430566666666671</v>
      </c>
      <c r="J2479" s="2">
        <f t="shared" si="306"/>
        <v>6.8097168208940095</v>
      </c>
      <c r="K2479" s="2">
        <f t="shared" si="300"/>
        <v>6.5118149705269026</v>
      </c>
    </row>
    <row r="2480" spans="1:11" ht="13.5" x14ac:dyDescent="0.25">
      <c r="A2480" s="3">
        <f>TITRES_STAT!B2483</f>
        <v>45615</v>
      </c>
      <c r="B2480" s="6">
        <f>TITRES_STAT!D2483</f>
        <v>6.9539999999999997</v>
      </c>
      <c r="C2480" s="2">
        <f t="shared" si="301"/>
        <v>0</v>
      </c>
      <c r="D2480" s="2">
        <f t="shared" si="302"/>
        <v>6.9243399999999991</v>
      </c>
      <c r="E2480" s="2">
        <f t="shared" si="304"/>
        <v>6.9169200000000002</v>
      </c>
      <c r="F2480" s="2">
        <f t="shared" si="305"/>
        <v>6.9248049999999992</v>
      </c>
      <c r="G2480" s="2">
        <f t="shared" si="299"/>
        <v>6.448500000000001</v>
      </c>
      <c r="H2480" s="2">
        <f t="shared" si="303"/>
        <v>5.8681970000000021</v>
      </c>
      <c r="I2480" s="2">
        <f t="array" ref="I2480">SUMPRODUCT(B2464:B2483, (ROW(B2464:B2483)-ROW(B2464)+1)) / (20*21/2)</f>
        <v>6.9676004761904755</v>
      </c>
      <c r="J2480" s="2">
        <f t="shared" si="306"/>
        <v>6.8234580760469603</v>
      </c>
      <c r="K2480" s="2">
        <f t="shared" si="300"/>
        <v>6.5291555599180047</v>
      </c>
    </row>
    <row r="2481" spans="1:11" ht="13.5" x14ac:dyDescent="0.25">
      <c r="A2481" s="3">
        <f>TITRES_STAT!B2484</f>
        <v>45616</v>
      </c>
      <c r="B2481" s="6">
        <f>TITRES_STAT!D2484</f>
        <v>6.9817999999999998</v>
      </c>
      <c r="C2481" s="2">
        <f t="shared" si="301"/>
        <v>2.7800000000000047E-2</v>
      </c>
      <c r="D2481" s="2">
        <f t="shared" si="302"/>
        <v>6.9484399999999997</v>
      </c>
      <c r="E2481" s="2">
        <f t="shared" si="304"/>
        <v>6.9224800000000002</v>
      </c>
      <c r="F2481" s="2">
        <f t="shared" si="305"/>
        <v>6.9419549999999983</v>
      </c>
      <c r="G2481" s="2">
        <f t="shared" si="299"/>
        <v>6.4727920000000019</v>
      </c>
      <c r="H2481" s="2">
        <f t="shared" si="303"/>
        <v>5.8762335000000014</v>
      </c>
      <c r="I2481" s="2">
        <f t="array" ref="I2481">SUMPRODUCT(B2465:B2484, (ROW(B2465:B2484)-ROW(B2465)+1)) / (20*21/2)</f>
        <v>7.0194304761904753</v>
      </c>
      <c r="J2481" s="2">
        <f t="shared" si="306"/>
        <v>6.8385382592805826</v>
      </c>
      <c r="K2481" s="2">
        <f t="shared" si="300"/>
        <v>6.546906322274161</v>
      </c>
    </row>
    <row r="2482" spans="1:11" ht="13.5" x14ac:dyDescent="0.25">
      <c r="A2482" s="3">
        <f>TITRES_STAT!B2485</f>
        <v>45617</v>
      </c>
      <c r="B2482" s="6">
        <f>TITRES_STAT!D2485</f>
        <v>7.0282</v>
      </c>
      <c r="C2482" s="2">
        <f t="shared" si="301"/>
        <v>4.6400000000000219E-2</v>
      </c>
      <c r="D2482" s="2">
        <f t="shared" si="302"/>
        <v>6.9688400000000001</v>
      </c>
      <c r="E2482" s="2">
        <f t="shared" si="304"/>
        <v>6.9326800000000004</v>
      </c>
      <c r="F2482" s="2">
        <f t="shared" si="305"/>
        <v>6.9465899999999978</v>
      </c>
      <c r="G2482" s="2">
        <f t="shared" ref="G2482:G2545" si="307">AVERAGE(B2433:B2482)</f>
        <v>6.4976420000000017</v>
      </c>
      <c r="H2482" s="2">
        <f t="shared" si="303"/>
        <v>5.8844165000000022</v>
      </c>
      <c r="I2482" s="2">
        <f t="array" ref="I2482">SUMPRODUCT(B2466:B2485, (ROW(B2466:B2485)-ROW(B2466)+1)) / (20*21/2)</f>
        <v>7.0687880952380953</v>
      </c>
      <c r="J2482" s="2">
        <f t="shared" si="306"/>
        <v>6.856601282206241</v>
      </c>
      <c r="K2482" s="2">
        <f t="shared" si="300"/>
        <v>6.5657805841457622</v>
      </c>
    </row>
    <row r="2483" spans="1:11" ht="13.5" x14ac:dyDescent="0.25">
      <c r="A2483" s="3">
        <f>TITRES_STAT!B2486</f>
        <v>45618</v>
      </c>
      <c r="B2483" s="6">
        <f>TITRES_STAT!D2486</f>
        <v>7.2042999999999999</v>
      </c>
      <c r="C2483" s="2">
        <f t="shared" si="301"/>
        <v>0.17609999999999992</v>
      </c>
      <c r="D2483" s="2">
        <f t="shared" si="302"/>
        <v>7.0244599999999995</v>
      </c>
      <c r="E2483" s="2">
        <f t="shared" si="304"/>
        <v>6.9604900000000001</v>
      </c>
      <c r="F2483" s="2">
        <f t="shared" si="305"/>
        <v>6.9567849999999982</v>
      </c>
      <c r="G2483" s="2">
        <f t="shared" si="307"/>
        <v>6.5256420000000013</v>
      </c>
      <c r="H2483" s="2">
        <f t="shared" si="303"/>
        <v>5.8932660000000032</v>
      </c>
      <c r="I2483" s="2">
        <f t="array" ref="I2483">SUMPRODUCT(B2467:B2486, (ROW(B2467:B2486)-ROW(B2467)+1)) / (20*21/2)</f>
        <v>7.102347142857143</v>
      </c>
      <c r="J2483" s="2">
        <f t="shared" si="306"/>
        <v>6.8897154458056464</v>
      </c>
      <c r="K2483" s="2">
        <f t="shared" ref="K2483:K2546" si="308">$K$4*B2483+(1-$K$4)*K2482</f>
        <v>6.5908205612380852</v>
      </c>
    </row>
    <row r="2484" spans="1:11" ht="13.5" x14ac:dyDescent="0.25">
      <c r="A2484" s="3">
        <f>TITRES_STAT!B2487</f>
        <v>45621</v>
      </c>
      <c r="B2484" s="6">
        <f>TITRES_STAT!D2487</f>
        <v>7.5010000000000003</v>
      </c>
      <c r="C2484" s="2">
        <f t="shared" si="301"/>
        <v>0.29670000000000041</v>
      </c>
      <c r="D2484" s="2">
        <f t="shared" si="302"/>
        <v>7.1338600000000003</v>
      </c>
      <c r="E2484" s="2">
        <f t="shared" si="304"/>
        <v>7.0198300000000007</v>
      </c>
      <c r="F2484" s="2">
        <f t="shared" si="305"/>
        <v>6.9827449999999986</v>
      </c>
      <c r="G2484" s="2">
        <f t="shared" si="307"/>
        <v>6.5595760000000007</v>
      </c>
      <c r="H2484" s="2">
        <f t="shared" si="303"/>
        <v>5.9035135000000025</v>
      </c>
      <c r="I2484" s="2">
        <f t="array" ref="I2484">SUMPRODUCT(B2468:B2487, (ROW(B2468:B2487)-ROW(B2468)+1)) / (20*21/2)</f>
        <v>7.1153323809523812</v>
      </c>
      <c r="J2484" s="2">
        <f t="shared" si="306"/>
        <v>6.9479330223955849</v>
      </c>
      <c r="K2484" s="2">
        <f t="shared" si="308"/>
        <v>6.6265138725620814</v>
      </c>
    </row>
    <row r="2485" spans="1:11" ht="13.5" x14ac:dyDescent="0.25">
      <c r="A2485" s="3">
        <f>TITRES_STAT!B2488</f>
        <v>45622</v>
      </c>
      <c r="B2485" s="6">
        <f>TITRES_STAT!D2488</f>
        <v>7.5010000000000003</v>
      </c>
      <c r="C2485" s="2">
        <f t="shared" si="301"/>
        <v>0</v>
      </c>
      <c r="D2485" s="2">
        <f t="shared" si="302"/>
        <v>7.2432600000000011</v>
      </c>
      <c r="E2485" s="2">
        <f t="shared" si="304"/>
        <v>7.0837999999999992</v>
      </c>
      <c r="F2485" s="2">
        <f t="shared" si="305"/>
        <v>7.0096299999999987</v>
      </c>
      <c r="G2485" s="2">
        <f t="shared" si="307"/>
        <v>6.5933260000000011</v>
      </c>
      <c r="H2485" s="2">
        <f t="shared" si="303"/>
        <v>5.9144885000000018</v>
      </c>
      <c r="I2485" s="2">
        <f t="array" ref="I2485">SUMPRODUCT(B2469:B2488, (ROW(B2469:B2488)-ROW(B2469)+1)) / (20*21/2)</f>
        <v>7.1519814285714283</v>
      </c>
      <c r="J2485" s="2">
        <f t="shared" si="306"/>
        <v>7.0006060678817192</v>
      </c>
      <c r="K2485" s="2">
        <f t="shared" si="308"/>
        <v>6.6608074461870972</v>
      </c>
    </row>
    <row r="2486" spans="1:11" ht="13.5" x14ac:dyDescent="0.25">
      <c r="A2486" s="3">
        <f>TITRES_STAT!B2489</f>
        <v>45623</v>
      </c>
      <c r="B2486" s="6">
        <f>TITRES_STAT!D2489</f>
        <v>7.3620000000000001</v>
      </c>
      <c r="C2486" s="2">
        <f t="shared" si="301"/>
        <v>-0.13900000000000023</v>
      </c>
      <c r="D2486" s="2">
        <f t="shared" si="302"/>
        <v>7.3193000000000001</v>
      </c>
      <c r="E2486" s="2">
        <f t="shared" si="304"/>
        <v>7.133869999999999</v>
      </c>
      <c r="F2486" s="2">
        <f t="shared" si="305"/>
        <v>7.0309549999999987</v>
      </c>
      <c r="G2486" s="2">
        <f t="shared" si="307"/>
        <v>6.6205860000000003</v>
      </c>
      <c r="H2486" s="2">
        <f t="shared" si="303"/>
        <v>5.9243405000000031</v>
      </c>
      <c r="I2486" s="2">
        <f t="array" ref="I2486">SUMPRODUCT(B2470:B2489, (ROW(B2470:B2489)-ROW(B2470)+1)) / (20*21/2)</f>
        <v>7.1855809523809535</v>
      </c>
      <c r="J2486" s="2">
        <f t="shared" si="306"/>
        <v>7.0350245376072698</v>
      </c>
      <c r="K2486" s="2">
        <f t="shared" si="308"/>
        <v>6.688305193395446</v>
      </c>
    </row>
    <row r="2487" spans="1:11" ht="13.5" x14ac:dyDescent="0.25">
      <c r="A2487" s="3">
        <f>TITRES_STAT!B2490</f>
        <v>45624</v>
      </c>
      <c r="B2487" s="6">
        <f>TITRES_STAT!D2490</f>
        <v>7.1673</v>
      </c>
      <c r="C2487" s="2">
        <f t="shared" si="301"/>
        <v>-0.1947000000000001</v>
      </c>
      <c r="D2487" s="2">
        <f t="shared" si="302"/>
        <v>7.3471199999999994</v>
      </c>
      <c r="E2487" s="2">
        <f t="shared" si="304"/>
        <v>7.1579799999999993</v>
      </c>
      <c r="F2487" s="2">
        <f t="shared" si="305"/>
        <v>7.0420850000000002</v>
      </c>
      <c r="G2487" s="2">
        <f t="shared" si="307"/>
        <v>6.6411700000000007</v>
      </c>
      <c r="H2487" s="2">
        <f t="shared" si="303"/>
        <v>5.9332620000000027</v>
      </c>
      <c r="I2487" s="2">
        <f t="array" ref="I2487">SUMPRODUCT(B2471:B2490, (ROW(B2471:B2490)-ROW(B2471)+1)) / (20*21/2)</f>
        <v>7.2154319047619042</v>
      </c>
      <c r="J2487" s="2">
        <f t="shared" si="306"/>
        <v>7.0476222006922917</v>
      </c>
      <c r="K2487" s="2">
        <f t="shared" si="308"/>
        <v>6.7070893034583694</v>
      </c>
    </row>
    <row r="2488" spans="1:11" ht="13.5" x14ac:dyDescent="0.25">
      <c r="A2488" s="3">
        <f>TITRES_STAT!B2491</f>
        <v>45625</v>
      </c>
      <c r="B2488" s="6">
        <f>TITRES_STAT!D2491</f>
        <v>7.4268999999999998</v>
      </c>
      <c r="C2488" s="2">
        <f t="shared" si="301"/>
        <v>0.25959999999999983</v>
      </c>
      <c r="D2488" s="2">
        <f t="shared" si="302"/>
        <v>7.3916400000000007</v>
      </c>
      <c r="E2488" s="2">
        <f t="shared" si="304"/>
        <v>7.2080500000000001</v>
      </c>
      <c r="F2488" s="2">
        <f t="shared" si="305"/>
        <v>7.0648049999999998</v>
      </c>
      <c r="G2488" s="2">
        <f t="shared" si="307"/>
        <v>6.667504000000001</v>
      </c>
      <c r="H2488" s="2">
        <f t="shared" si="303"/>
        <v>5.9434385000000027</v>
      </c>
      <c r="I2488" s="2">
        <f t="array" ref="I2488">SUMPRODUCT(B2472:B2491, (ROW(B2472:B2491)-ROW(B2472)+1)) / (20*21/2)</f>
        <v>7.2440395238095237</v>
      </c>
      <c r="J2488" s="2">
        <f t="shared" si="306"/>
        <v>7.0837438958644547</v>
      </c>
      <c r="K2488" s="2">
        <f t="shared" si="308"/>
        <v>6.7353171739109818</v>
      </c>
    </row>
    <row r="2489" spans="1:11" ht="13.5" x14ac:dyDescent="0.25">
      <c r="A2489" s="3">
        <f>TITRES_STAT!B2492</f>
        <v>45628</v>
      </c>
      <c r="B2489" s="6">
        <f>TITRES_STAT!D2492</f>
        <v>7.4176000000000002</v>
      </c>
      <c r="C2489" s="2">
        <f t="shared" si="301"/>
        <v>-9.2999999999996419E-3</v>
      </c>
      <c r="D2489" s="2">
        <f t="shared" si="302"/>
        <v>7.3749599999999997</v>
      </c>
      <c r="E2489" s="2">
        <f t="shared" si="304"/>
        <v>7.2544099999999982</v>
      </c>
      <c r="F2489" s="2">
        <f t="shared" si="305"/>
        <v>7.0856649999999988</v>
      </c>
      <c r="G2489" s="2">
        <f t="shared" si="307"/>
        <v>6.6930939999999994</v>
      </c>
      <c r="H2489" s="2">
        <f t="shared" si="303"/>
        <v>5.9536115000000027</v>
      </c>
      <c r="I2489" s="2">
        <f t="array" ref="I2489">SUMPRODUCT(B2473:B2492, (ROW(B2473:B2492)-ROW(B2473)+1)) / (20*21/2)</f>
        <v>7.2668180952380936</v>
      </c>
      <c r="J2489" s="2">
        <f t="shared" si="306"/>
        <v>7.1155397153059354</v>
      </c>
      <c r="K2489" s="2">
        <f t="shared" si="308"/>
        <v>6.7620733631693746</v>
      </c>
    </row>
    <row r="2490" spans="1:11" ht="13.5" x14ac:dyDescent="0.25">
      <c r="A2490" s="3">
        <f>TITRES_STAT!B2493</f>
        <v>45629</v>
      </c>
      <c r="B2490" s="6">
        <f>TITRES_STAT!D2493</f>
        <v>7.3990999999999998</v>
      </c>
      <c r="C2490" s="2">
        <f t="shared" si="301"/>
        <v>-1.8500000000000405E-2</v>
      </c>
      <c r="D2490" s="2">
        <f t="shared" si="302"/>
        <v>7.3545800000000003</v>
      </c>
      <c r="E2490" s="2">
        <f t="shared" si="304"/>
        <v>7.2989200000000007</v>
      </c>
      <c r="F2490" s="2">
        <f t="shared" si="305"/>
        <v>7.1079200000000018</v>
      </c>
      <c r="G2490" s="2">
        <f t="shared" si="307"/>
        <v>6.7175720000000005</v>
      </c>
      <c r="H2490" s="2">
        <f t="shared" si="303"/>
        <v>5.9642480000000031</v>
      </c>
      <c r="I2490" s="2">
        <f t="array" ref="I2490">SUMPRODUCT(B2474:B2493, (ROW(B2474:B2493)-ROW(B2474)+1)) / (20*21/2)</f>
        <v>7.2857157142857147</v>
      </c>
      <c r="J2490" s="2">
        <f t="shared" si="306"/>
        <v>7.1425454567053706</v>
      </c>
      <c r="K2490" s="2">
        <f t="shared" si="308"/>
        <v>6.7870547999078301</v>
      </c>
    </row>
    <row r="2491" spans="1:11" ht="13.5" x14ac:dyDescent="0.25">
      <c r="A2491" s="3">
        <f>TITRES_STAT!B2494</f>
        <v>45630</v>
      </c>
      <c r="B2491" s="6">
        <f>TITRES_STAT!D2494</f>
        <v>7.4082999999999997</v>
      </c>
      <c r="C2491" s="2">
        <f t="shared" si="301"/>
        <v>9.1999999999998749E-3</v>
      </c>
      <c r="D2491" s="2">
        <f t="shared" si="302"/>
        <v>7.3638400000000006</v>
      </c>
      <c r="E2491" s="2">
        <f t="shared" si="304"/>
        <v>7.341569999999999</v>
      </c>
      <c r="F2491" s="2">
        <f t="shared" si="305"/>
        <v>7.1320250000000005</v>
      </c>
      <c r="G2491" s="2">
        <f t="shared" si="307"/>
        <v>6.7416779999999994</v>
      </c>
      <c r="H2491" s="2">
        <f t="shared" si="303"/>
        <v>5.9743315000000043</v>
      </c>
      <c r="I2491" s="2">
        <f t="array" ref="I2491">SUMPRODUCT(B2475:B2494, (ROW(B2475:B2494)-ROW(B2475)+1)) / (20*21/2)</f>
        <v>7.299934761904761</v>
      </c>
      <c r="J2491" s="2">
        <f t="shared" si="306"/>
        <v>7.1678554132096206</v>
      </c>
      <c r="K2491" s="2">
        <f t="shared" si="308"/>
        <v>6.8114173567741902</v>
      </c>
    </row>
    <row r="2492" spans="1:11" ht="13.5" x14ac:dyDescent="0.25">
      <c r="A2492" s="3">
        <f>TITRES_STAT!B2495</f>
        <v>45631</v>
      </c>
      <c r="B2492" s="6">
        <f>TITRES_STAT!D2495</f>
        <v>7.3712</v>
      </c>
      <c r="C2492" s="2">
        <f t="shared" si="301"/>
        <v>-3.7099999999999689E-2</v>
      </c>
      <c r="D2492" s="2">
        <f t="shared" si="302"/>
        <v>7.4046199999999995</v>
      </c>
      <c r="E2492" s="2">
        <f t="shared" si="304"/>
        <v>7.375869999999999</v>
      </c>
      <c r="F2492" s="2">
        <f t="shared" si="305"/>
        <v>7.1542750000000002</v>
      </c>
      <c r="G2492" s="2">
        <f t="shared" si="307"/>
        <v>6.7630020000000002</v>
      </c>
      <c r="H2492" s="2">
        <f t="shared" si="303"/>
        <v>5.9847860000000033</v>
      </c>
      <c r="I2492" s="2">
        <f t="array" ref="I2492">SUMPRODUCT(B2476:B2495, (ROW(B2476:B2495)-ROW(B2476)+1)) / (20*21/2)</f>
        <v>7.3201095238095233</v>
      </c>
      <c r="J2492" s="2">
        <f t="shared" si="306"/>
        <v>7.1872215643325132</v>
      </c>
      <c r="K2492" s="2">
        <f t="shared" si="308"/>
        <v>6.83336961729285</v>
      </c>
    </row>
    <row r="2493" spans="1:11" ht="13.5" x14ac:dyDescent="0.25">
      <c r="A2493" s="3">
        <f>TITRES_STAT!B2496</f>
        <v>45632</v>
      </c>
      <c r="B2493" s="6">
        <f>TITRES_STAT!D2496</f>
        <v>7.3526999999999996</v>
      </c>
      <c r="C2493" s="2">
        <f t="shared" si="301"/>
        <v>-1.8500000000000405E-2</v>
      </c>
      <c r="D2493" s="2">
        <f t="shared" si="302"/>
        <v>7.38978</v>
      </c>
      <c r="E2493" s="2">
        <f t="shared" si="304"/>
        <v>7.3907100000000003</v>
      </c>
      <c r="F2493" s="2">
        <f t="shared" si="305"/>
        <v>7.1756000000000002</v>
      </c>
      <c r="G2493" s="2">
        <f t="shared" si="307"/>
        <v>6.7839559999999999</v>
      </c>
      <c r="H2493" s="2">
        <f t="shared" si="303"/>
        <v>5.9942065000000033</v>
      </c>
      <c r="I2493" s="2">
        <f t="array" ref="I2493">SUMPRODUCT(B2477:B2496, (ROW(B2477:B2496)-ROW(B2477)+1)) / (20*21/2)</f>
        <v>7.3376795238095243</v>
      </c>
      <c r="J2493" s="2">
        <f t="shared" si="306"/>
        <v>7.2029814153484644</v>
      </c>
      <c r="K2493" s="2">
        <f t="shared" si="308"/>
        <v>6.8537355146539154</v>
      </c>
    </row>
    <row r="2494" spans="1:11" ht="13.5" x14ac:dyDescent="0.25">
      <c r="A2494" s="3">
        <f>TITRES_STAT!B2497</f>
        <v>45635</v>
      </c>
      <c r="B2494" s="6">
        <f>TITRES_STAT!D2497</f>
        <v>7.3249000000000004</v>
      </c>
      <c r="C2494" s="2">
        <f t="shared" si="301"/>
        <v>-2.7799999999999159E-2</v>
      </c>
      <c r="D2494" s="2">
        <f t="shared" si="302"/>
        <v>7.3712400000000002</v>
      </c>
      <c r="E2494" s="2">
        <f t="shared" si="304"/>
        <v>7.3730999999999991</v>
      </c>
      <c r="F2494" s="2">
        <f t="shared" si="305"/>
        <v>7.1964650000000008</v>
      </c>
      <c r="G2494" s="2">
        <f t="shared" si="307"/>
        <v>6.8045399999999994</v>
      </c>
      <c r="H2494" s="2">
        <f t="shared" si="303"/>
        <v>6.0034450000000046</v>
      </c>
      <c r="I2494" s="2">
        <f t="array" ref="I2494">SUMPRODUCT(B2478:B2497, (ROW(B2478:B2497)-ROW(B2478)+1)) / (20*21/2)</f>
        <v>7.3597114285714289</v>
      </c>
      <c r="J2494" s="2">
        <f t="shared" si="306"/>
        <v>7.2145927091248012</v>
      </c>
      <c r="K2494" s="2">
        <f t="shared" si="308"/>
        <v>6.872212553294939</v>
      </c>
    </row>
    <row r="2495" spans="1:11" ht="13.5" x14ac:dyDescent="0.25">
      <c r="A2495" s="3">
        <f>TITRES_STAT!B2498</f>
        <v>45636</v>
      </c>
      <c r="B2495" s="6">
        <f>TITRES_STAT!D2498</f>
        <v>7.4082999999999997</v>
      </c>
      <c r="C2495" s="2">
        <f t="shared" si="301"/>
        <v>8.3399999999999253E-2</v>
      </c>
      <c r="D2495" s="2">
        <f t="shared" si="302"/>
        <v>7.373079999999999</v>
      </c>
      <c r="E2495" s="2">
        <f t="shared" si="304"/>
        <v>7.3638300000000001</v>
      </c>
      <c r="F2495" s="2">
        <f t="shared" si="305"/>
        <v>7.2238150000000001</v>
      </c>
      <c r="G2495" s="2">
        <f t="shared" si="307"/>
        <v>6.8266059999999991</v>
      </c>
      <c r="H2495" s="2">
        <f t="shared" si="303"/>
        <v>6.0131865000000042</v>
      </c>
      <c r="I2495" s="2">
        <f t="array" ref="I2495">SUMPRODUCT(B2479:B2498, (ROW(B2479:B2498)-ROW(B2479)+1)) / (20*21/2)</f>
        <v>7.372913333333333</v>
      </c>
      <c r="J2495" s="2">
        <f t="shared" si="306"/>
        <v>7.233041022541487</v>
      </c>
      <c r="K2495" s="2">
        <f t="shared" si="308"/>
        <v>6.8932355904206277</v>
      </c>
    </row>
    <row r="2496" spans="1:11" ht="13.5" x14ac:dyDescent="0.25">
      <c r="A2496" s="3">
        <f>TITRES_STAT!B2499</f>
        <v>45637</v>
      </c>
      <c r="B2496" s="6">
        <f>TITRES_STAT!D2499</f>
        <v>7.4082999999999997</v>
      </c>
      <c r="C2496" s="2">
        <f t="shared" si="301"/>
        <v>0</v>
      </c>
      <c r="D2496" s="2">
        <f t="shared" si="302"/>
        <v>7.3730799999999999</v>
      </c>
      <c r="E2496" s="2">
        <f t="shared" si="304"/>
        <v>7.3684600000000007</v>
      </c>
      <c r="F2496" s="2">
        <f t="shared" si="305"/>
        <v>7.2511649999999985</v>
      </c>
      <c r="G2496" s="2">
        <f t="shared" si="307"/>
        <v>6.8492300000000004</v>
      </c>
      <c r="H2496" s="2">
        <f t="shared" si="303"/>
        <v>6.0229280000000038</v>
      </c>
      <c r="I2496" s="2">
        <f t="array" ref="I2496">SUMPRODUCT(B2480:B2499, (ROW(B2480:B2499)-ROW(B2480)+1)) / (20*21/2)</f>
        <v>7.3828895238095233</v>
      </c>
      <c r="J2496" s="2">
        <f t="shared" si="306"/>
        <v>7.2497323537280121</v>
      </c>
      <c r="K2496" s="2">
        <f t="shared" si="308"/>
        <v>6.9134341947178584</v>
      </c>
    </row>
    <row r="2497" spans="1:11" ht="13.5" x14ac:dyDescent="0.25">
      <c r="A2497" s="3">
        <f>TITRES_STAT!B2500</f>
        <v>45638</v>
      </c>
      <c r="B2497" s="6">
        <f>TITRES_STAT!D2500</f>
        <v>7.4824999999999999</v>
      </c>
      <c r="C2497" s="2">
        <f t="shared" si="301"/>
        <v>7.4200000000000266E-2</v>
      </c>
      <c r="D2497" s="2">
        <f t="shared" si="302"/>
        <v>7.39534</v>
      </c>
      <c r="E2497" s="2">
        <f t="shared" si="304"/>
        <v>7.3999799999999993</v>
      </c>
      <c r="F2497" s="2">
        <f t="shared" si="305"/>
        <v>7.2789799999999989</v>
      </c>
      <c r="G2497" s="2">
        <f t="shared" si="307"/>
        <v>6.8737080000000006</v>
      </c>
      <c r="H2497" s="2">
        <f t="shared" si="303"/>
        <v>6.0330405000000038</v>
      </c>
      <c r="I2497" s="2">
        <f t="array" ref="I2497">SUMPRODUCT(B2481:B2500, (ROW(B2481:B2500)-ROW(B2481)+1)) / (20*21/2)</f>
        <v>7.3827595238095238</v>
      </c>
      <c r="J2497" s="2">
        <f t="shared" si="306"/>
        <v>7.2719007009920107</v>
      </c>
      <c r="K2497" s="2">
        <f t="shared" si="308"/>
        <v>6.9357505008073534</v>
      </c>
    </row>
    <row r="2498" spans="1:11" ht="13.5" x14ac:dyDescent="0.25">
      <c r="A2498" s="3">
        <f>TITRES_STAT!B2501</f>
        <v>45639</v>
      </c>
      <c r="B2498" s="6">
        <f>TITRES_STAT!D2501</f>
        <v>7.4176000000000002</v>
      </c>
      <c r="C2498" s="2">
        <f t="shared" si="301"/>
        <v>-6.4899999999999736E-2</v>
      </c>
      <c r="D2498" s="2">
        <f t="shared" si="302"/>
        <v>7.4083200000000007</v>
      </c>
      <c r="E2498" s="2">
        <f t="shared" si="304"/>
        <v>7.3990499999999999</v>
      </c>
      <c r="F2498" s="2">
        <f t="shared" si="305"/>
        <v>7.3035499999999987</v>
      </c>
      <c r="G2498" s="2">
        <f t="shared" si="307"/>
        <v>6.8968880000000006</v>
      </c>
      <c r="H2498" s="2">
        <f t="shared" si="303"/>
        <v>6.0428285000000024</v>
      </c>
      <c r="I2498" s="2">
        <f t="array" ref="I2498">SUMPRODUCT(B2482:B2501, (ROW(B2482:B2501)-ROW(B2482)+1)) / (20*21/2)</f>
        <v>7.3879300000000008</v>
      </c>
      <c r="J2498" s="2">
        <f t="shared" si="306"/>
        <v>7.2857768247070576</v>
      </c>
      <c r="K2498" s="2">
        <f t="shared" si="308"/>
        <v>6.9546465595992224</v>
      </c>
    </row>
    <row r="2499" spans="1:11" ht="13.5" x14ac:dyDescent="0.25">
      <c r="A2499" s="3">
        <f>TITRES_STAT!B2502</f>
        <v>45642</v>
      </c>
      <c r="B2499" s="6">
        <f>TITRES_STAT!D2502</f>
        <v>7.4082999999999997</v>
      </c>
      <c r="C2499" s="2">
        <f t="shared" si="301"/>
        <v>-9.3000000000005301E-3</v>
      </c>
      <c r="D2499" s="2">
        <f t="shared" si="302"/>
        <v>7.4249999999999998</v>
      </c>
      <c r="E2499" s="2">
        <f t="shared" si="304"/>
        <v>7.3981200000000005</v>
      </c>
      <c r="F2499" s="2">
        <f t="shared" si="305"/>
        <v>7.3262649999999976</v>
      </c>
      <c r="G2499" s="2">
        <f t="shared" si="307"/>
        <v>6.9198820000000003</v>
      </c>
      <c r="H2499" s="2">
        <f t="shared" si="303"/>
        <v>6.0524840000000033</v>
      </c>
      <c r="I2499" s="2">
        <f t="array" ref="I2499">SUMPRODUCT(B2483:B2502, (ROW(B2483:B2502)-ROW(B2483)+1)) / (20*21/2)</f>
        <v>7.3911133333333314</v>
      </c>
      <c r="J2499" s="2">
        <f t="shared" si="306"/>
        <v>7.2974456985444807</v>
      </c>
      <c r="K2499" s="2">
        <f t="shared" si="308"/>
        <v>6.9724368905953318</v>
      </c>
    </row>
    <row r="2500" spans="1:11" ht="13.5" x14ac:dyDescent="0.25">
      <c r="A2500" s="3">
        <f>TITRES_STAT!B2503</f>
        <v>45644</v>
      </c>
      <c r="B2500" s="6">
        <f>TITRES_STAT!D2503</f>
        <v>7.3249000000000004</v>
      </c>
      <c r="C2500" s="2">
        <f t="shared" ref="C2500:C2563" si="309">B2500-B2499</f>
        <v>-8.3399999999999253E-2</v>
      </c>
      <c r="D2500" s="2">
        <f t="shared" si="302"/>
        <v>7.4083200000000007</v>
      </c>
      <c r="E2500" s="2">
        <f t="shared" si="304"/>
        <v>7.3906999999999998</v>
      </c>
      <c r="F2500" s="2">
        <f t="shared" si="305"/>
        <v>7.3448100000000007</v>
      </c>
      <c r="G2500" s="2">
        <f t="shared" si="307"/>
        <v>6.9410220000000002</v>
      </c>
      <c r="H2500" s="2">
        <f t="shared" si="303"/>
        <v>6.0614230000000031</v>
      </c>
      <c r="I2500" s="2">
        <f t="array" ref="I2500">SUMPRODUCT(B2484:B2503, (ROW(B2484:B2503)-ROW(B2484)+1)) / (20*21/2)</f>
        <v>7.3925304761904762</v>
      </c>
      <c r="J2500" s="2">
        <f t="shared" si="306"/>
        <v>7.3000603939211963</v>
      </c>
      <c r="K2500" s="2">
        <f t="shared" si="308"/>
        <v>6.9862589733170841</v>
      </c>
    </row>
    <row r="2501" spans="1:11" ht="13.5" x14ac:dyDescent="0.25">
      <c r="A2501" s="3">
        <f>TITRES_STAT!B2504</f>
        <v>45645</v>
      </c>
      <c r="B2501" s="6">
        <f>TITRES_STAT!D2504</f>
        <v>7.3990999999999998</v>
      </c>
      <c r="C2501" s="2">
        <f t="shared" si="309"/>
        <v>7.4199999999999378E-2</v>
      </c>
      <c r="D2501" s="2">
        <f t="shared" si="302"/>
        <v>7.4064799999999993</v>
      </c>
      <c r="E2501" s="2">
        <f t="shared" si="304"/>
        <v>7.38978</v>
      </c>
      <c r="F2501" s="2">
        <f t="shared" si="305"/>
        <v>7.3656750000000004</v>
      </c>
      <c r="G2501" s="2">
        <f t="shared" si="307"/>
        <v>6.9647599999999992</v>
      </c>
      <c r="H2501" s="2">
        <f t="shared" si="303"/>
        <v>6.0707330000000033</v>
      </c>
      <c r="I2501" s="2">
        <f t="array" ref="I2501">SUMPRODUCT(B2485:B2504, (ROW(B2485:B2504)-ROW(B2485)+1)) / (20*21/2)</f>
        <v>7.3992009523809523</v>
      </c>
      <c r="J2501" s="2">
        <f t="shared" si="306"/>
        <v>7.3094927373572727</v>
      </c>
      <c r="K2501" s="2">
        <f t="shared" si="308"/>
        <v>7.0024488175007278</v>
      </c>
    </row>
    <row r="2502" spans="1:11" ht="13.5" x14ac:dyDescent="0.25">
      <c r="A2502" s="3">
        <f>TITRES_STAT!B2505</f>
        <v>45646</v>
      </c>
      <c r="B2502" s="6">
        <f>TITRES_STAT!D2505</f>
        <v>7.3990999999999998</v>
      </c>
      <c r="C2502" s="2">
        <f t="shared" si="309"/>
        <v>0</v>
      </c>
      <c r="D2502" s="2">
        <f t="shared" ref="D2502:D2565" si="310">AVERAGE(B2498:B2502)</f>
        <v>7.3897999999999993</v>
      </c>
      <c r="E2502" s="2">
        <f t="shared" si="304"/>
        <v>7.392570000000001</v>
      </c>
      <c r="F2502" s="2">
        <f t="shared" si="305"/>
        <v>7.3842200000000009</v>
      </c>
      <c r="G2502" s="2">
        <f t="shared" si="307"/>
        <v>6.9884979999999981</v>
      </c>
      <c r="H2502" s="2">
        <f t="shared" si="303"/>
        <v>6.0802570000000049</v>
      </c>
      <c r="I2502" s="2">
        <f t="array" ref="I2502">SUMPRODUCT(B2486:B2505, (ROW(B2486:B2505)-ROW(B2486)+1)) / (20*21/2)</f>
        <v>7.3998666666666661</v>
      </c>
      <c r="J2502" s="2">
        <f t="shared" si="306"/>
        <v>7.3180267623708657</v>
      </c>
      <c r="K2502" s="2">
        <f t="shared" si="308"/>
        <v>7.0180037658340328</v>
      </c>
    </row>
    <row r="2503" spans="1:11" ht="13.5" x14ac:dyDescent="0.25">
      <c r="A2503" s="3">
        <f>TITRES_STAT!B2506</f>
        <v>45649</v>
      </c>
      <c r="B2503" s="6">
        <f>TITRES_STAT!D2506</f>
        <v>7.3990999999999998</v>
      </c>
      <c r="C2503" s="2">
        <f t="shared" si="309"/>
        <v>0</v>
      </c>
      <c r="D2503" s="2">
        <f t="shared" si="310"/>
        <v>7.3861000000000008</v>
      </c>
      <c r="E2503" s="2">
        <f t="shared" si="304"/>
        <v>7.3972099999999994</v>
      </c>
      <c r="F2503" s="2">
        <f t="shared" si="305"/>
        <v>7.3939599999999999</v>
      </c>
      <c r="G2503" s="2">
        <f t="shared" si="307"/>
        <v>7.0126059999999981</v>
      </c>
      <c r="H2503" s="2">
        <f t="shared" si="303"/>
        <v>6.0898240000000055</v>
      </c>
      <c r="I2503" s="2">
        <f t="array" ref="I2503">SUMPRODUCT(B2487:B2506, (ROW(B2487:B2506)-ROW(B2487)+1)) / (20*21/2)</f>
        <v>7.4027795238095235</v>
      </c>
      <c r="J2503" s="2">
        <f t="shared" si="306"/>
        <v>7.3257480230974501</v>
      </c>
      <c r="K2503" s="2">
        <f t="shared" si="308"/>
        <v>7.0329487161934825</v>
      </c>
    </row>
    <row r="2504" spans="1:11" ht="13.5" x14ac:dyDescent="0.25">
      <c r="A2504" s="3">
        <f>TITRES_STAT!B2507</f>
        <v>45650</v>
      </c>
      <c r="B2504" s="6">
        <f>TITRES_STAT!D2507</f>
        <v>7.4640000000000004</v>
      </c>
      <c r="C2504" s="2">
        <f t="shared" si="309"/>
        <v>6.4900000000000624E-2</v>
      </c>
      <c r="D2504" s="2">
        <f t="shared" si="310"/>
        <v>7.3972400000000009</v>
      </c>
      <c r="E2504" s="2">
        <f t="shared" si="304"/>
        <v>7.4111199999999995</v>
      </c>
      <c r="F2504" s="2">
        <f t="shared" si="305"/>
        <v>7.3921099999999997</v>
      </c>
      <c r="G2504" s="2">
        <f t="shared" si="307"/>
        <v>7.0380119999999984</v>
      </c>
      <c r="H2504" s="2">
        <f t="shared" si="303"/>
        <v>6.0997155000000047</v>
      </c>
      <c r="I2504" s="2">
        <f t="array" ref="I2504">SUMPRODUCT(B2488:B2507, (ROW(B2488:B2507)-ROW(B2488)+1)) / (20*21/2)</f>
        <v>7.4054276190476198</v>
      </c>
      <c r="J2504" s="2">
        <f t="shared" si="306"/>
        <v>7.3389148780405504</v>
      </c>
      <c r="K2504" s="2">
        <f t="shared" si="308"/>
        <v>7.0498526881074639</v>
      </c>
    </row>
    <row r="2505" spans="1:11" ht="13.5" x14ac:dyDescent="0.25">
      <c r="A2505" s="3">
        <f>TITRES_STAT!B2508</f>
        <v>45651</v>
      </c>
      <c r="B2505" s="6">
        <f>TITRES_STAT!D2508</f>
        <v>7.3990999999999998</v>
      </c>
      <c r="C2505" s="2">
        <f t="shared" si="309"/>
        <v>-6.4900000000000624E-2</v>
      </c>
      <c r="D2505" s="2">
        <f t="shared" si="310"/>
        <v>7.4120799999999987</v>
      </c>
      <c r="E2505" s="2">
        <f t="shared" si="304"/>
        <v>7.4102000000000006</v>
      </c>
      <c r="F2505" s="2">
        <f t="shared" si="305"/>
        <v>7.3870149999999999</v>
      </c>
      <c r="G2505" s="2">
        <f t="shared" si="307"/>
        <v>7.063603999999998</v>
      </c>
      <c r="H2505" s="2">
        <f t="shared" si="303"/>
        <v>6.1093250000000046</v>
      </c>
      <c r="I2505" s="2">
        <f t="array" ref="I2505">SUMPRODUCT(B2489:B2508, (ROW(B2489:B2508)-ROW(B2489)+1)) / (20*21/2)</f>
        <v>7.4077695238095247</v>
      </c>
      <c r="J2505" s="2">
        <f t="shared" si="306"/>
        <v>7.344646794417641</v>
      </c>
      <c r="K2505" s="2">
        <f t="shared" si="308"/>
        <v>7.0635486611228577</v>
      </c>
    </row>
    <row r="2506" spans="1:11" ht="13.5" x14ac:dyDescent="0.25">
      <c r="A2506" s="3">
        <f>TITRES_STAT!B2509</f>
        <v>45652</v>
      </c>
      <c r="B2506" s="6">
        <f>TITRES_STAT!D2509</f>
        <v>7.4176000000000002</v>
      </c>
      <c r="C2506" s="2">
        <f t="shared" si="309"/>
        <v>1.8500000000000405E-2</v>
      </c>
      <c r="D2506" s="2">
        <f t="shared" si="310"/>
        <v>7.4157800000000007</v>
      </c>
      <c r="E2506" s="2">
        <f t="shared" si="304"/>
        <v>7.41113</v>
      </c>
      <c r="F2506" s="2">
        <f t="shared" si="305"/>
        <v>7.3897950000000012</v>
      </c>
      <c r="G2506" s="2">
        <f t="shared" si="307"/>
        <v>7.0917899999999978</v>
      </c>
      <c r="H2506" s="2">
        <f t="shared" ref="H2506:H2569" si="311">AVERAGE(B2307:B2506)</f>
        <v>6.1191130000000058</v>
      </c>
      <c r="I2506" s="2">
        <f t="array" ref="I2506">SUMPRODUCT(B2490:B2509, (ROW(B2490:B2509)-ROW(B2490)+1)) / (20*21/2)</f>
        <v>7.4268828571428562</v>
      </c>
      <c r="J2506" s="2">
        <f t="shared" si="306"/>
        <v>7.3515947187588182</v>
      </c>
      <c r="K2506" s="2">
        <f t="shared" si="308"/>
        <v>7.0774330273533339</v>
      </c>
    </row>
    <row r="2507" spans="1:11" ht="13.5" x14ac:dyDescent="0.25">
      <c r="A2507" s="3">
        <f>TITRES_STAT!B2510</f>
        <v>45653</v>
      </c>
      <c r="B2507" s="6">
        <f>TITRES_STAT!D2510</f>
        <v>7.4176000000000002</v>
      </c>
      <c r="C2507" s="2">
        <f t="shared" si="309"/>
        <v>0</v>
      </c>
      <c r="D2507" s="2">
        <f t="shared" si="310"/>
        <v>7.4194800000000001</v>
      </c>
      <c r="E2507" s="2">
        <f t="shared" si="304"/>
        <v>7.4046399999999979</v>
      </c>
      <c r="F2507" s="2">
        <f t="shared" si="305"/>
        <v>7.4023099999999982</v>
      </c>
      <c r="G2507" s="2">
        <f t="shared" si="307"/>
        <v>7.1199759999999968</v>
      </c>
      <c r="H2507" s="2">
        <f t="shared" si="311"/>
        <v>6.1289010000000044</v>
      </c>
      <c r="I2507" s="2">
        <f t="array" ref="I2507">SUMPRODUCT(B2491:B2510, (ROW(B2491:B2510)-ROW(B2491)+1)) / (20*21/2)</f>
        <v>7.4407038095238089</v>
      </c>
      <c r="J2507" s="2">
        <f t="shared" si="306"/>
        <v>7.3578809360198827</v>
      </c>
      <c r="K2507" s="2">
        <f t="shared" si="308"/>
        <v>7.0907729086335953</v>
      </c>
    </row>
    <row r="2508" spans="1:11" ht="13.5" x14ac:dyDescent="0.25">
      <c r="A2508" s="3">
        <f>TITRES_STAT!B2511</f>
        <v>45656</v>
      </c>
      <c r="B2508" s="6">
        <f>TITRES_STAT!D2511</f>
        <v>7.4268999999999998</v>
      </c>
      <c r="C2508" s="2">
        <f t="shared" si="309"/>
        <v>9.2999999999996419E-3</v>
      </c>
      <c r="D2508" s="2">
        <f t="shared" si="310"/>
        <v>7.4250400000000001</v>
      </c>
      <c r="E2508" s="2">
        <f t="shared" ref="E2508:E2571" si="312">AVERAGE(B2499:B2508)</f>
        <v>7.40557</v>
      </c>
      <c r="F2508" s="2">
        <f t="shared" si="305"/>
        <v>7.4023099999999999</v>
      </c>
      <c r="G2508" s="2">
        <f t="shared" si="307"/>
        <v>7.1448259999999975</v>
      </c>
      <c r="H2508" s="2">
        <f t="shared" si="311"/>
        <v>6.1386495000000032</v>
      </c>
      <c r="I2508" s="2">
        <f t="array" ref="I2508">SUMPRODUCT(B2492:B2511, (ROW(B2492:B2511)-ROW(B2492)+1)) / (20*21/2)</f>
        <v>7.4537742857142852</v>
      </c>
      <c r="J2508" s="2">
        <f t="shared" si="306"/>
        <v>7.3644541802084653</v>
      </c>
      <c r="K2508" s="2">
        <f t="shared" si="308"/>
        <v>7.1039543631969835</v>
      </c>
    </row>
    <row r="2509" spans="1:11" ht="13.5" x14ac:dyDescent="0.25">
      <c r="A2509" s="3">
        <f>TITRES_STAT!B2512</f>
        <v>45657</v>
      </c>
      <c r="B2509" s="6">
        <f>TITRES_STAT!D2512</f>
        <v>7.6029999999999998</v>
      </c>
      <c r="C2509" s="2">
        <f t="shared" si="309"/>
        <v>0.17609999999999992</v>
      </c>
      <c r="D2509" s="2">
        <f t="shared" si="310"/>
        <v>7.4528400000000001</v>
      </c>
      <c r="E2509" s="2">
        <f t="shared" si="312"/>
        <v>7.4250400000000001</v>
      </c>
      <c r="F2509" s="2">
        <f t="shared" si="305"/>
        <v>7.4115800000000007</v>
      </c>
      <c r="G2509" s="2">
        <f t="shared" si="307"/>
        <v>7.171713999999997</v>
      </c>
      <c r="H2509" s="2">
        <f t="shared" si="311"/>
        <v>6.1492785000000048</v>
      </c>
      <c r="I2509" s="2">
        <f t="array" ref="I2509">SUMPRODUCT(B2493:B2512, (ROW(B2493:B2512)-ROW(B2493)+1)) / (20*21/2)</f>
        <v>7.469671428571429</v>
      </c>
      <c r="J2509" s="2">
        <f t="shared" si="306"/>
        <v>7.3871728297124211</v>
      </c>
      <c r="K2509" s="2">
        <f t="shared" si="308"/>
        <v>7.1235247803265143</v>
      </c>
    </row>
    <row r="2510" spans="1:11" ht="13.5" x14ac:dyDescent="0.25">
      <c r="A2510" s="3">
        <f>TITRES_STAT!B2513</f>
        <v>45659</v>
      </c>
      <c r="B2510" s="6">
        <f>TITRES_STAT!D2513</f>
        <v>7.5567000000000002</v>
      </c>
      <c r="C2510" s="2">
        <f t="shared" si="309"/>
        <v>-4.6299999999999564E-2</v>
      </c>
      <c r="D2510" s="2">
        <f t="shared" si="310"/>
        <v>7.4843599999999997</v>
      </c>
      <c r="E2510" s="2">
        <f t="shared" si="312"/>
        <v>7.4482199999999992</v>
      </c>
      <c r="F2510" s="2">
        <f t="shared" si="305"/>
        <v>7.4194600000000008</v>
      </c>
      <c r="G2510" s="2">
        <f t="shared" si="307"/>
        <v>7.1974899999999966</v>
      </c>
      <c r="H2510" s="2">
        <f t="shared" si="311"/>
        <v>6.1600185000000058</v>
      </c>
      <c r="I2510" s="2">
        <f t="array" ref="I2510">SUMPRODUCT(B2494:B2513, (ROW(B2494:B2513)-ROW(B2494)+1)) / (20*21/2)</f>
        <v>7.4853847619047622</v>
      </c>
      <c r="J2510" s="2">
        <f t="shared" si="306"/>
        <v>7.4033182745017143</v>
      </c>
      <c r="K2510" s="2">
        <f t="shared" si="308"/>
        <v>7.1405120438431222</v>
      </c>
    </row>
    <row r="2511" spans="1:11" ht="13.5" x14ac:dyDescent="0.25">
      <c r="A2511" s="3">
        <f>TITRES_STAT!B2514</f>
        <v>45660</v>
      </c>
      <c r="B2511" s="6">
        <f>TITRES_STAT!D2514</f>
        <v>7.5567000000000002</v>
      </c>
      <c r="C2511" s="2">
        <f t="shared" si="309"/>
        <v>0</v>
      </c>
      <c r="D2511" s="2">
        <f t="shared" si="310"/>
        <v>7.512179999999999</v>
      </c>
      <c r="E2511" s="2">
        <f t="shared" si="312"/>
        <v>7.4639800000000012</v>
      </c>
      <c r="F2511" s="2">
        <f t="shared" si="305"/>
        <v>7.4268800000000015</v>
      </c>
      <c r="G2511" s="2">
        <f t="shared" si="307"/>
        <v>7.2158479999999967</v>
      </c>
      <c r="H2511" s="2">
        <f t="shared" si="311"/>
        <v>6.1707585000000051</v>
      </c>
      <c r="I2511" s="2">
        <f t="array" ref="I2511">SUMPRODUCT(B2495:B2514, (ROW(B2495:B2514)-ROW(B2495)+1)) / (20*21/2)</f>
        <v>7.5431823809523797</v>
      </c>
      <c r="J2511" s="2">
        <f t="shared" si="306"/>
        <v>7.4179260578825037</v>
      </c>
      <c r="K2511" s="2">
        <f t="shared" si="308"/>
        <v>7.1568331401630001</v>
      </c>
    </row>
    <row r="2512" spans="1:11" ht="13.5" x14ac:dyDescent="0.25">
      <c r="A2512" s="3">
        <f>TITRES_STAT!B2515</f>
        <v>45663</v>
      </c>
      <c r="B2512" s="6">
        <f>TITRES_STAT!D2515</f>
        <v>7.5937999999999999</v>
      </c>
      <c r="C2512" s="2">
        <f t="shared" si="309"/>
        <v>3.7099999999999689E-2</v>
      </c>
      <c r="D2512" s="2">
        <f t="shared" si="310"/>
        <v>7.5474199999999998</v>
      </c>
      <c r="E2512" s="2">
        <f t="shared" si="312"/>
        <v>7.4834500000000004</v>
      </c>
      <c r="F2512" s="2">
        <f t="shared" si="305"/>
        <v>7.4380100000000002</v>
      </c>
      <c r="G2512" s="2">
        <f t="shared" si="307"/>
        <v>7.2290139999999949</v>
      </c>
      <c r="H2512" s="2">
        <f t="shared" si="311"/>
        <v>6.181769500000005</v>
      </c>
      <c r="I2512" s="2">
        <f t="array" ref="I2512">SUMPRODUCT(B2496:B2515, (ROW(B2496:B2515)-ROW(B2496)+1)) / (20*21/2)</f>
        <v>7.6027871428571423</v>
      </c>
      <c r="J2512" s="2">
        <f t="shared" si="306"/>
        <v>7.4346759571317893</v>
      </c>
      <c r="K2512" s="2">
        <f t="shared" si="308"/>
        <v>7.173969095450726</v>
      </c>
    </row>
    <row r="2513" spans="1:11" ht="13.5" x14ac:dyDescent="0.25">
      <c r="A2513" s="3">
        <f>TITRES_STAT!B2516</f>
        <v>45664</v>
      </c>
      <c r="B2513" s="6">
        <f>TITRES_STAT!D2516</f>
        <v>7.6029999999999998</v>
      </c>
      <c r="C2513" s="2">
        <f t="shared" si="309"/>
        <v>9.1999999999998749E-3</v>
      </c>
      <c r="D2513" s="2">
        <f t="shared" si="310"/>
        <v>7.5826400000000005</v>
      </c>
      <c r="E2513" s="2">
        <f t="shared" si="312"/>
        <v>7.5038399999999994</v>
      </c>
      <c r="F2513" s="2">
        <f t="shared" si="305"/>
        <v>7.4505250000000007</v>
      </c>
      <c r="G2513" s="2">
        <f t="shared" si="307"/>
        <v>7.2410659999999964</v>
      </c>
      <c r="H2513" s="2">
        <f t="shared" si="311"/>
        <v>6.1920135000000061</v>
      </c>
      <c r="I2513" s="2">
        <f t="array" ref="I2513">SUMPRODUCT(B2497:B2516, (ROW(B2497:B2516)-ROW(B2497)+1)) / (20*21/2)</f>
        <v>7.6581504761904773</v>
      </c>
      <c r="J2513" s="2">
        <f t="shared" si="306"/>
        <v>7.4507068183573333</v>
      </c>
      <c r="K2513" s="2">
        <f t="shared" si="308"/>
        <v>7.1907938368056001</v>
      </c>
    </row>
    <row r="2514" spans="1:11" ht="13.5" x14ac:dyDescent="0.25">
      <c r="A2514" s="3">
        <f>TITRES_STAT!B2517</f>
        <v>45665</v>
      </c>
      <c r="B2514" s="6">
        <f>TITRES_STAT!D2517</f>
        <v>8.0573999999999995</v>
      </c>
      <c r="C2514" s="2">
        <f t="shared" si="309"/>
        <v>0.45439999999999969</v>
      </c>
      <c r="D2514" s="2">
        <f t="shared" si="310"/>
        <v>7.6735200000000008</v>
      </c>
      <c r="E2514" s="2">
        <f t="shared" si="312"/>
        <v>7.56318</v>
      </c>
      <c r="F2514" s="2">
        <f t="shared" si="305"/>
        <v>7.4871499999999997</v>
      </c>
      <c r="G2514" s="2">
        <f t="shared" si="307"/>
        <v>7.2625779999999951</v>
      </c>
      <c r="H2514" s="2">
        <f t="shared" si="311"/>
        <v>6.2047010000000054</v>
      </c>
      <c r="I2514" s="2">
        <f t="array" ref="I2514">SUMPRODUCT(B2498:B2517, (ROW(B2498:B2517)-ROW(B2498)+1)) / (20*21/2)</f>
        <v>7.7093261904761894</v>
      </c>
      <c r="J2514" s="2">
        <f t="shared" si="306"/>
        <v>7.508487121370921</v>
      </c>
      <c r="K2514" s="2">
        <f t="shared" si="308"/>
        <v>7.2247783922249882</v>
      </c>
    </row>
    <row r="2515" spans="1:11" ht="13.5" x14ac:dyDescent="0.25">
      <c r="A2515" s="3">
        <f>TITRES_STAT!B2518</f>
        <v>45666</v>
      </c>
      <c r="B2515" s="6">
        <f>TITRES_STAT!D2518</f>
        <v>8.1129999999999995</v>
      </c>
      <c r="C2515" s="2">
        <f t="shared" si="309"/>
        <v>5.5600000000000094E-2</v>
      </c>
      <c r="D2515" s="2">
        <f t="shared" si="310"/>
        <v>7.7847800000000005</v>
      </c>
      <c r="E2515" s="2">
        <f t="shared" si="312"/>
        <v>7.6345699999999992</v>
      </c>
      <c r="F2515" s="2">
        <f t="shared" si="305"/>
        <v>7.5223849999999999</v>
      </c>
      <c r="G2515" s="2">
        <f t="shared" si="307"/>
        <v>7.2855719999999948</v>
      </c>
      <c r="H2515" s="2">
        <f t="shared" si="311"/>
        <v>6.2173665000000051</v>
      </c>
      <c r="I2515" s="2">
        <f t="array" ref="I2515">SUMPRODUCT(B2499:B2518, (ROW(B2499:B2518)-ROW(B2499)+1)) / (20*21/2)</f>
        <v>7.7770066666666668</v>
      </c>
      <c r="J2515" s="2">
        <f t="shared" si="306"/>
        <v>7.5660597764784523</v>
      </c>
      <c r="K2515" s="2">
        <f t="shared" si="308"/>
        <v>7.2596106121377337</v>
      </c>
    </row>
    <row r="2516" spans="1:11" ht="13.5" x14ac:dyDescent="0.25">
      <c r="A2516" s="3">
        <f>TITRES_STAT!B2519</f>
        <v>45667</v>
      </c>
      <c r="B2516" s="6">
        <f>TITRES_STAT!D2519</f>
        <v>8.1036999999999999</v>
      </c>
      <c r="C2516" s="2">
        <f t="shared" si="309"/>
        <v>-9.2999999999996419E-3</v>
      </c>
      <c r="D2516" s="2">
        <f t="shared" si="310"/>
        <v>7.8941800000000004</v>
      </c>
      <c r="E2516" s="2">
        <f t="shared" si="312"/>
        <v>7.7031800000000006</v>
      </c>
      <c r="F2516" s="2">
        <f t="shared" ref="F2516:F2579" si="313">AVERAGE(B2497:B2516)</f>
        <v>7.5571549999999998</v>
      </c>
      <c r="G2516" s="2">
        <f t="shared" si="307"/>
        <v>7.3089359999999965</v>
      </c>
      <c r="H2516" s="2">
        <f t="shared" si="311"/>
        <v>6.2299855000000033</v>
      </c>
      <c r="I2516" s="2">
        <f t="array" ref="I2516">SUMPRODUCT(B2500:B2519, (ROW(B2500:B2519)-ROW(B2500)+1)) / (20*21/2)</f>
        <v>7.8537404761904757</v>
      </c>
      <c r="J2516" s="2">
        <f t="shared" si="306"/>
        <v>7.6172636072900284</v>
      </c>
      <c r="K2516" s="2">
        <f t="shared" si="308"/>
        <v>7.2927121567597837</v>
      </c>
    </row>
    <row r="2517" spans="1:11" ht="13.5" x14ac:dyDescent="0.25">
      <c r="A2517" s="3">
        <f>TITRES_STAT!B2520</f>
        <v>45670</v>
      </c>
      <c r="B2517" s="6">
        <f>TITRES_STAT!D2520</f>
        <v>8.0945</v>
      </c>
      <c r="C2517" s="2">
        <f t="shared" si="309"/>
        <v>-9.1999999999998749E-3</v>
      </c>
      <c r="D2517" s="2">
        <f t="shared" si="310"/>
        <v>7.9943199999999992</v>
      </c>
      <c r="E2517" s="2">
        <f t="shared" si="312"/>
        <v>7.7708699999999995</v>
      </c>
      <c r="F2517" s="2">
        <f t="shared" si="313"/>
        <v>7.5877549999999996</v>
      </c>
      <c r="G2517" s="2">
        <f t="shared" si="307"/>
        <v>7.3319319999999975</v>
      </c>
      <c r="H2517" s="2">
        <f t="shared" si="311"/>
        <v>6.2425160000000037</v>
      </c>
      <c r="I2517" s="2">
        <f t="array" ref="I2517">SUMPRODUCT(B2501:B2520, (ROW(B2501:B2520)-ROW(B2501)+1)) / (20*21/2)</f>
        <v>7.9308780952380955</v>
      </c>
      <c r="J2517" s="2">
        <f t="shared" ref="J2517:J2580" si="314">$J$4*B2517+J2516*(1-$J$4)</f>
        <v>7.6627146923100264</v>
      </c>
      <c r="K2517" s="2">
        <f t="shared" si="308"/>
        <v>7.3241548172790081</v>
      </c>
    </row>
    <row r="2518" spans="1:11" ht="13.5" x14ac:dyDescent="0.25">
      <c r="A2518" s="3">
        <f>TITRES_STAT!B2521</f>
        <v>45671</v>
      </c>
      <c r="B2518" s="6">
        <f>TITRES_STAT!D2521</f>
        <v>8.2984000000000009</v>
      </c>
      <c r="C2518" s="2">
        <f t="shared" si="309"/>
        <v>0.20390000000000086</v>
      </c>
      <c r="D2518" s="2">
        <f t="shared" si="310"/>
        <v>8.1334</v>
      </c>
      <c r="E2518" s="2">
        <f t="shared" si="312"/>
        <v>7.8580200000000007</v>
      </c>
      <c r="F2518" s="2">
        <f t="shared" si="313"/>
        <v>7.6317949999999994</v>
      </c>
      <c r="G2518" s="2">
        <f t="shared" si="307"/>
        <v>7.3584499999999977</v>
      </c>
      <c r="H2518" s="2">
        <f t="shared" si="311"/>
        <v>6.2562370000000032</v>
      </c>
      <c r="I2518" s="2">
        <f t="array" ref="I2518">SUMPRODUCT(B2502:B2521, (ROW(B2502:B2521)-ROW(B2502)+1)) / (20*21/2)</f>
        <v>8.0024523809523807</v>
      </c>
      <c r="J2518" s="2">
        <f t="shared" si="314"/>
        <v>7.7232561501852626</v>
      </c>
      <c r="K2518" s="2">
        <f t="shared" si="308"/>
        <v>7.3623605107190473</v>
      </c>
    </row>
    <row r="2519" spans="1:11" ht="13.5" x14ac:dyDescent="0.25">
      <c r="A2519" s="3">
        <f>TITRES_STAT!B2522</f>
        <v>45672</v>
      </c>
      <c r="B2519" s="6">
        <f>TITRES_STAT!D2522</f>
        <v>8.4375</v>
      </c>
      <c r="C2519" s="2">
        <f t="shared" si="309"/>
        <v>0.13909999999999911</v>
      </c>
      <c r="D2519" s="2">
        <f t="shared" si="310"/>
        <v>8.2094199999999997</v>
      </c>
      <c r="E2519" s="2">
        <f t="shared" si="312"/>
        <v>7.9414699999999998</v>
      </c>
      <c r="F2519" s="2">
        <f t="shared" si="313"/>
        <v>7.6832549999999999</v>
      </c>
      <c r="G2519" s="2">
        <f t="shared" si="307"/>
        <v>7.387191999999998</v>
      </c>
      <c r="H2519" s="2">
        <f t="shared" si="311"/>
        <v>6.2704825000000035</v>
      </c>
      <c r="I2519" s="2">
        <f t="array" ref="I2519">SUMPRODUCT(B2503:B2522, (ROW(B2503:B2522)-ROW(B2503)+1)) / (20*21/2)</f>
        <v>8.0679309523809515</v>
      </c>
      <c r="J2519" s="2">
        <f t="shared" si="314"/>
        <v>7.7912793739771429</v>
      </c>
      <c r="K2519" s="2">
        <f t="shared" si="308"/>
        <v>7.4045228436320265</v>
      </c>
    </row>
    <row r="2520" spans="1:11" ht="13.5" x14ac:dyDescent="0.25">
      <c r="A2520" s="3">
        <f>TITRES_STAT!B2523</f>
        <v>45673</v>
      </c>
      <c r="B2520" s="6">
        <f>TITRES_STAT!D2523</f>
        <v>8.4931999999999999</v>
      </c>
      <c r="C2520" s="2">
        <f t="shared" si="309"/>
        <v>5.5699999999999861E-2</v>
      </c>
      <c r="D2520" s="2">
        <f t="shared" si="310"/>
        <v>8.2854600000000005</v>
      </c>
      <c r="E2520" s="2">
        <f t="shared" si="312"/>
        <v>8.0351200000000009</v>
      </c>
      <c r="F2520" s="2">
        <f t="shared" si="313"/>
        <v>7.7416699999999992</v>
      </c>
      <c r="G2520" s="2">
        <f t="shared" si="307"/>
        <v>7.4179759999999986</v>
      </c>
      <c r="H2520" s="2">
        <f t="shared" si="311"/>
        <v>6.2850490000000034</v>
      </c>
      <c r="I2520" s="2">
        <f t="array" ref="I2520">SUMPRODUCT(B2504:B2523, (ROW(B2504:B2523)-ROW(B2504)+1)) / (20*21/2)</f>
        <v>8.1414914285714275</v>
      </c>
      <c r="J2520" s="2">
        <f t="shared" si="314"/>
        <v>7.8581289574078905</v>
      </c>
      <c r="K2520" s="2">
        <f t="shared" si="308"/>
        <v>7.4472160654503785</v>
      </c>
    </row>
    <row r="2521" spans="1:11" ht="13.5" x14ac:dyDescent="0.25">
      <c r="A2521" s="3">
        <f>TITRES_STAT!B2524</f>
        <v>45674</v>
      </c>
      <c r="B2521" s="6">
        <f>TITRES_STAT!D2524</f>
        <v>8.4931999999999999</v>
      </c>
      <c r="C2521" s="2">
        <f t="shared" si="309"/>
        <v>0</v>
      </c>
      <c r="D2521" s="2">
        <f t="shared" si="310"/>
        <v>8.3633600000000001</v>
      </c>
      <c r="E2521" s="2">
        <f t="shared" si="312"/>
        <v>8.1287699999999994</v>
      </c>
      <c r="F2521" s="2">
        <f t="shared" si="313"/>
        <v>7.7963750000000003</v>
      </c>
      <c r="G2521" s="2">
        <f t="shared" si="307"/>
        <v>7.4493159999999987</v>
      </c>
      <c r="H2521" s="2">
        <f t="shared" si="311"/>
        <v>6.2996155000000025</v>
      </c>
      <c r="I2521" s="2">
        <f t="array" ref="I2521">SUMPRODUCT(B2505:B2524, (ROW(B2505:B2524)-ROW(B2505)+1)) / (20*21/2)</f>
        <v>8.2295285714285704</v>
      </c>
      <c r="J2521" s="2">
        <f t="shared" si="314"/>
        <v>7.9186119138452336</v>
      </c>
      <c r="K2521" s="2">
        <f t="shared" si="308"/>
        <v>7.4882350432758535</v>
      </c>
    </row>
    <row r="2522" spans="1:11" ht="13.5" x14ac:dyDescent="0.25">
      <c r="A2522" s="3">
        <f>TITRES_STAT!B2525</f>
        <v>45677</v>
      </c>
      <c r="B2522" s="6">
        <f>TITRES_STAT!D2525</f>
        <v>8.4839000000000002</v>
      </c>
      <c r="C2522" s="2">
        <f t="shared" si="309"/>
        <v>-9.2999999999996419E-3</v>
      </c>
      <c r="D2522" s="2">
        <f t="shared" si="310"/>
        <v>8.4412400000000005</v>
      </c>
      <c r="E2522" s="2">
        <f t="shared" si="312"/>
        <v>8.2177800000000012</v>
      </c>
      <c r="F2522" s="2">
        <f t="shared" si="313"/>
        <v>7.8506150000000003</v>
      </c>
      <c r="G2522" s="2">
        <f t="shared" si="307"/>
        <v>7.4804699999999995</v>
      </c>
      <c r="H2522" s="2">
        <f t="shared" si="311"/>
        <v>6.3141785000000024</v>
      </c>
      <c r="I2522" s="2">
        <f t="array" ref="I2522">SUMPRODUCT(B2506:B2525, (ROW(B2506:B2525)-ROW(B2506)+1)) / (20*21/2)</f>
        <v>8.3613647619047615</v>
      </c>
      <c r="J2522" s="2">
        <f t="shared" si="314"/>
        <v>7.9724488744314019</v>
      </c>
      <c r="K2522" s="2">
        <f t="shared" si="308"/>
        <v>7.5272807278532712</v>
      </c>
    </row>
    <row r="2523" spans="1:11" ht="13.5" x14ac:dyDescent="0.25">
      <c r="A2523" s="3">
        <f>TITRES_STAT!B2526</f>
        <v>45678</v>
      </c>
      <c r="B2523" s="6">
        <f>TITRES_STAT!D2526</f>
        <v>8.6229999999999993</v>
      </c>
      <c r="C2523" s="2">
        <f t="shared" si="309"/>
        <v>0.13909999999999911</v>
      </c>
      <c r="D2523" s="2">
        <f t="shared" si="310"/>
        <v>8.5061599999999995</v>
      </c>
      <c r="E2523" s="2">
        <f t="shared" si="312"/>
        <v>8.3197800000000015</v>
      </c>
      <c r="F2523" s="2">
        <f t="shared" si="313"/>
        <v>7.91181</v>
      </c>
      <c r="G2523" s="2">
        <f t="shared" si="307"/>
        <v>7.5144059999999975</v>
      </c>
      <c r="H2523" s="2">
        <f t="shared" si="311"/>
        <v>6.329480000000002</v>
      </c>
      <c r="I2523" s="2">
        <f t="array" ref="I2523">SUMPRODUCT(B2507:B2526, (ROW(B2507:B2526)-ROW(B2507)+1)) / (20*21/2)</f>
        <v>8.5368219047619043</v>
      </c>
      <c r="J2523" s="2">
        <f t="shared" si="314"/>
        <v>8.0344061244855549</v>
      </c>
      <c r="K2523" s="2">
        <f t="shared" si="308"/>
        <v>7.5702501110747118</v>
      </c>
    </row>
    <row r="2524" spans="1:11" ht="13.5" x14ac:dyDescent="0.25">
      <c r="A2524" s="3">
        <f>TITRES_STAT!B2527</f>
        <v>45679</v>
      </c>
      <c r="B2524" s="6">
        <f>TITRES_STAT!D2527</f>
        <v>8.8361999999999998</v>
      </c>
      <c r="C2524" s="2">
        <f t="shared" si="309"/>
        <v>0.2132000000000005</v>
      </c>
      <c r="D2524" s="2">
        <f t="shared" si="310"/>
        <v>8.5858999999999988</v>
      </c>
      <c r="E2524" s="2">
        <f t="shared" si="312"/>
        <v>8.3976600000000019</v>
      </c>
      <c r="F2524" s="2">
        <f t="shared" si="313"/>
        <v>7.9804199999999996</v>
      </c>
      <c r="G2524" s="2">
        <f t="shared" si="307"/>
        <v>7.5529779999999995</v>
      </c>
      <c r="H2524" s="2">
        <f t="shared" si="311"/>
        <v>6.3456760000000028</v>
      </c>
      <c r="I2524" s="2">
        <f t="array" ref="I2524">SUMPRODUCT(B2508:B2527, (ROW(B2508:B2527)-ROW(B2508)+1)) / (20*21/2)</f>
        <v>8.6818152380952398</v>
      </c>
      <c r="J2524" s="2">
        <f t="shared" si="314"/>
        <v>8.1107674459631216</v>
      </c>
      <c r="K2524" s="2">
        <f t="shared" si="308"/>
        <v>7.6198952047580573</v>
      </c>
    </row>
    <row r="2525" spans="1:11" ht="13.5" x14ac:dyDescent="0.25">
      <c r="A2525" s="3">
        <f>TITRES_STAT!B2528</f>
        <v>45680</v>
      </c>
      <c r="B2525" s="6">
        <f>TITRES_STAT!D2528</f>
        <v>9.3646999999999991</v>
      </c>
      <c r="C2525" s="2">
        <f t="shared" si="309"/>
        <v>0.5284999999999993</v>
      </c>
      <c r="D2525" s="2">
        <f t="shared" si="310"/>
        <v>8.7601999999999993</v>
      </c>
      <c r="E2525" s="2">
        <f t="shared" si="312"/>
        <v>8.5228300000000008</v>
      </c>
      <c r="F2525" s="2">
        <f t="shared" si="313"/>
        <v>8.0786999999999995</v>
      </c>
      <c r="G2525" s="2">
        <f t="shared" si="307"/>
        <v>7.6030459999999991</v>
      </c>
      <c r="H2525" s="2">
        <f t="shared" si="311"/>
        <v>6.3649000000000031</v>
      </c>
      <c r="I2525" s="2">
        <f t="array" ref="I2525">SUMPRODUCT(B2509:B2528, (ROW(B2509:B2528)-ROW(B2509)+1)) / (20*21/2)</f>
        <v>8.8167004761904764</v>
      </c>
      <c r="J2525" s="2">
        <f t="shared" si="314"/>
        <v>8.2301895939666334</v>
      </c>
      <c r="K2525" s="2">
        <f t="shared" si="308"/>
        <v>7.6883189222185253</v>
      </c>
    </row>
    <row r="2526" spans="1:11" ht="13.5" x14ac:dyDescent="0.25">
      <c r="A2526" s="3">
        <f>TITRES_STAT!B2529</f>
        <v>45681</v>
      </c>
      <c r="B2526" s="6">
        <f>TITRES_STAT!D2529</f>
        <v>9.9209999999999994</v>
      </c>
      <c r="C2526" s="2">
        <f t="shared" si="309"/>
        <v>0.55630000000000024</v>
      </c>
      <c r="D2526" s="2">
        <f t="shared" si="310"/>
        <v>9.0457599999999996</v>
      </c>
      <c r="E2526" s="2">
        <f t="shared" si="312"/>
        <v>8.7045600000000007</v>
      </c>
      <c r="F2526" s="2">
        <f t="shared" si="313"/>
        <v>8.2038699999999984</v>
      </c>
      <c r="G2526" s="2">
        <f t="shared" si="307"/>
        <v>7.6642399999999986</v>
      </c>
      <c r="H2526" s="2">
        <f t="shared" si="311"/>
        <v>6.3870765000000027</v>
      </c>
      <c r="I2526" s="2">
        <f t="array" ref="I2526">SUMPRODUCT(B2510:B2529, (ROW(B2510:B2529)-ROW(B2510)+1)) / (20*21/2)</f>
        <v>8.9388300000000012</v>
      </c>
      <c r="J2526" s="2">
        <f t="shared" si="314"/>
        <v>8.3912191564460006</v>
      </c>
      <c r="K2526" s="2">
        <f t="shared" si="308"/>
        <v>7.775875042915839</v>
      </c>
    </row>
    <row r="2527" spans="1:11" ht="13.5" x14ac:dyDescent="0.25">
      <c r="A2527" s="3">
        <f>TITRES_STAT!B2530</f>
        <v>45684</v>
      </c>
      <c r="B2527" s="6">
        <f>TITRES_STAT!D2530</f>
        <v>9.7263000000000002</v>
      </c>
      <c r="C2527" s="2">
        <f t="shared" si="309"/>
        <v>-0.19469999999999921</v>
      </c>
      <c r="D2527" s="2">
        <f t="shared" si="310"/>
        <v>9.2942400000000003</v>
      </c>
      <c r="E2527" s="2">
        <f t="shared" si="312"/>
        <v>8.8677399999999995</v>
      </c>
      <c r="F2527" s="2">
        <f t="shared" si="313"/>
        <v>8.3193049999999999</v>
      </c>
      <c r="G2527" s="2">
        <f t="shared" si="307"/>
        <v>7.7202419999999981</v>
      </c>
      <c r="H2527" s="2">
        <f t="shared" si="311"/>
        <v>6.4078085000000033</v>
      </c>
      <c r="I2527" s="2">
        <f t="array" ref="I2527">SUMPRODUCT(B2511:B2530, (ROW(B2511:B2530)-ROW(B2511)+1)) / (20*21/2)</f>
        <v>9.0526542857142847</v>
      </c>
      <c r="J2527" s="2">
        <f t="shared" si="314"/>
        <v>8.5183697129749518</v>
      </c>
      <c r="K2527" s="2">
        <f t="shared" si="308"/>
        <v>7.8523622961348263</v>
      </c>
    </row>
    <row r="2528" spans="1:11" ht="13.5" x14ac:dyDescent="0.25">
      <c r="A2528" s="3">
        <f>TITRES_STAT!B2531</f>
        <v>45685</v>
      </c>
      <c r="B2528" s="6">
        <f>TITRES_STAT!D2531</f>
        <v>9.7355999999999998</v>
      </c>
      <c r="C2528" s="2">
        <f t="shared" si="309"/>
        <v>9.2999999999996419E-3</v>
      </c>
      <c r="D2528" s="2">
        <f t="shared" si="310"/>
        <v>9.5167599999999997</v>
      </c>
      <c r="E2528" s="2">
        <f t="shared" si="312"/>
        <v>9.0114599999999996</v>
      </c>
      <c r="F2528" s="2">
        <f t="shared" si="313"/>
        <v>8.4347400000000015</v>
      </c>
      <c r="G2528" s="2">
        <f t="shared" si="307"/>
        <v>7.7764299999999977</v>
      </c>
      <c r="H2528" s="2">
        <f t="shared" si="311"/>
        <v>6.426961000000003</v>
      </c>
      <c r="I2528" s="2">
        <f t="array" ref="I2528">SUMPRODUCT(B2512:B2531, (ROW(B2512:B2531)-ROW(B2512)+1)) / (20*21/2)</f>
        <v>9.1737599999999997</v>
      </c>
      <c r="J2528" s="2">
        <f t="shared" si="314"/>
        <v>8.6342964069773362</v>
      </c>
      <c r="K2528" s="2">
        <f t="shared" si="308"/>
        <v>7.9262147551099318</v>
      </c>
    </row>
    <row r="2529" spans="1:11" ht="13.5" x14ac:dyDescent="0.25">
      <c r="A2529" s="3">
        <f>TITRES_STAT!B2532</f>
        <v>45686</v>
      </c>
      <c r="B2529" s="6">
        <f>TITRES_STAT!D2532</f>
        <v>9.7171000000000003</v>
      </c>
      <c r="C2529" s="2">
        <f t="shared" si="309"/>
        <v>-1.8499999999999517E-2</v>
      </c>
      <c r="D2529" s="2">
        <f t="shared" si="310"/>
        <v>9.6929400000000001</v>
      </c>
      <c r="E2529" s="2">
        <f t="shared" si="312"/>
        <v>9.1394199999999994</v>
      </c>
      <c r="F2529" s="2">
        <f t="shared" si="313"/>
        <v>8.5404450000000018</v>
      </c>
      <c r="G2529" s="2">
        <f t="shared" si="307"/>
        <v>7.8316919999999994</v>
      </c>
      <c r="H2529" s="2">
        <f t="shared" si="311"/>
        <v>6.4466630000000045</v>
      </c>
      <c r="I2529" s="2">
        <f t="array" ref="I2529">SUMPRODUCT(B2513:B2532, (ROW(B2513:B2532)-ROW(B2513)+1)) / (20*21/2)</f>
        <v>9.2650642857142866</v>
      </c>
      <c r="J2529" s="2">
        <f t="shared" si="314"/>
        <v>8.7374205586937794</v>
      </c>
      <c r="K2529" s="2">
        <f t="shared" si="308"/>
        <v>7.9964455490271895</v>
      </c>
    </row>
    <row r="2530" spans="1:11" ht="13.5" x14ac:dyDescent="0.25">
      <c r="A2530" s="3">
        <f>TITRES_STAT!B2533</f>
        <v>45687</v>
      </c>
      <c r="B2530" s="6">
        <f>TITRES_STAT!D2533</f>
        <v>9.7355999999999998</v>
      </c>
      <c r="C2530" s="2">
        <f t="shared" si="309"/>
        <v>1.8499999999999517E-2</v>
      </c>
      <c r="D2530" s="2">
        <f t="shared" si="310"/>
        <v>9.7671200000000002</v>
      </c>
      <c r="E2530" s="2">
        <f t="shared" si="312"/>
        <v>9.2636599999999998</v>
      </c>
      <c r="F2530" s="2">
        <f t="shared" si="313"/>
        <v>8.6493900000000004</v>
      </c>
      <c r="G2530" s="2">
        <f t="shared" si="307"/>
        <v>7.8873239999999996</v>
      </c>
      <c r="H2530" s="2">
        <f t="shared" si="311"/>
        <v>6.466671500000003</v>
      </c>
      <c r="I2530" s="2">
        <f t="array" ref="I2530">SUMPRODUCT(B2514:B2533, (ROW(B2514:B2533)-ROW(B2514)+1)) / (20*21/2)</f>
        <v>9.3373852380952389</v>
      </c>
      <c r="J2530" s="2">
        <f t="shared" si="314"/>
        <v>8.8324852673896093</v>
      </c>
      <c r="K2530" s="2">
        <f t="shared" si="308"/>
        <v>8.064647684359457</v>
      </c>
    </row>
    <row r="2531" spans="1:11" ht="13.5" x14ac:dyDescent="0.25">
      <c r="A2531" s="3">
        <f>TITRES_STAT!B2534</f>
        <v>45688</v>
      </c>
      <c r="B2531" s="6">
        <f>TITRES_STAT!D2534</f>
        <v>9.9209999999999994</v>
      </c>
      <c r="C2531" s="2">
        <f t="shared" si="309"/>
        <v>0.18539999999999957</v>
      </c>
      <c r="D2531" s="2">
        <f t="shared" si="310"/>
        <v>9.7671200000000002</v>
      </c>
      <c r="E2531" s="2">
        <f t="shared" si="312"/>
        <v>9.4064399999999999</v>
      </c>
      <c r="F2531" s="2">
        <f t="shared" si="313"/>
        <v>8.7676049999999996</v>
      </c>
      <c r="G2531" s="2">
        <f t="shared" si="307"/>
        <v>7.9461079999999988</v>
      </c>
      <c r="H2531" s="2">
        <f t="shared" si="311"/>
        <v>6.4872645000000047</v>
      </c>
      <c r="I2531" s="2">
        <f t="array" ref="I2531">SUMPRODUCT(B2515:B2534, (ROW(B2515:B2534)-ROW(B2515)+1)) / (20*21/2)</f>
        <v>9.4053319047619031</v>
      </c>
      <c r="J2531" s="2">
        <f t="shared" si="314"/>
        <v>8.9361533371620272</v>
      </c>
      <c r="K2531" s="2">
        <f t="shared" si="308"/>
        <v>8.1374458143845771</v>
      </c>
    </row>
    <row r="2532" spans="1:11" ht="13.5" x14ac:dyDescent="0.25">
      <c r="A2532" s="3">
        <f>TITRES_STAT!B2535</f>
        <v>45691</v>
      </c>
      <c r="B2532" s="6">
        <f>TITRES_STAT!D2535</f>
        <v>9.7263000000000002</v>
      </c>
      <c r="C2532" s="2">
        <f t="shared" si="309"/>
        <v>-0.19469999999999921</v>
      </c>
      <c r="D2532" s="2">
        <f t="shared" si="310"/>
        <v>9.7671200000000002</v>
      </c>
      <c r="E2532" s="2">
        <f t="shared" si="312"/>
        <v>9.5306800000000003</v>
      </c>
      <c r="F2532" s="2">
        <f t="shared" si="313"/>
        <v>8.8742300000000007</v>
      </c>
      <c r="G2532" s="2">
        <f t="shared" si="307"/>
        <v>8.0000699999999991</v>
      </c>
      <c r="H2532" s="2">
        <f t="shared" si="311"/>
        <v>6.5070125000000045</v>
      </c>
      <c r="I2532" s="2">
        <f t="array" ref="I2532">SUMPRODUCT(B2516:B2535, (ROW(B2516:B2535)-ROW(B2516)+1)) / (20*21/2)</f>
        <v>9.4566795238095231</v>
      </c>
      <c r="J2532" s="2">
        <f t="shared" si="314"/>
        <v>9.011405400289453</v>
      </c>
      <c r="K2532" s="2">
        <f t="shared" si="308"/>
        <v>8.199753821663613</v>
      </c>
    </row>
    <row r="2533" spans="1:11" ht="13.5" x14ac:dyDescent="0.25">
      <c r="A2533" s="3">
        <f>TITRES_STAT!B2536</f>
        <v>45692</v>
      </c>
      <c r="B2533" s="6">
        <f>TITRES_STAT!D2536</f>
        <v>9.6335999999999995</v>
      </c>
      <c r="C2533" s="2">
        <f t="shared" si="309"/>
        <v>-9.2700000000000671E-2</v>
      </c>
      <c r="D2533" s="2">
        <f t="shared" si="310"/>
        <v>9.7467199999999998</v>
      </c>
      <c r="E2533" s="2">
        <f t="shared" si="312"/>
        <v>9.6317400000000006</v>
      </c>
      <c r="F2533" s="2">
        <f t="shared" si="313"/>
        <v>8.9757599999999993</v>
      </c>
      <c r="G2533" s="2">
        <f t="shared" si="307"/>
        <v>8.0486559999999994</v>
      </c>
      <c r="H2533" s="2">
        <f t="shared" si="311"/>
        <v>6.5259120000000026</v>
      </c>
      <c r="I2533" s="2">
        <f t="array" ref="I2533">SUMPRODUCT(B2517:B2536, (ROW(B2517:B2536)-ROW(B2517)+1)) / (20*21/2)</f>
        <v>9.5089152380952378</v>
      </c>
      <c r="J2533" s="2">
        <f t="shared" si="314"/>
        <v>9.0706620288333148</v>
      </c>
      <c r="K2533" s="2">
        <f t="shared" si="308"/>
        <v>8.2559830835591583</v>
      </c>
    </row>
    <row r="2534" spans="1:11" ht="13.5" x14ac:dyDescent="0.25">
      <c r="A2534" s="3">
        <f>TITRES_STAT!B2537</f>
        <v>45693</v>
      </c>
      <c r="B2534" s="6">
        <f>TITRES_STAT!D2537</f>
        <v>9.6891999999999996</v>
      </c>
      <c r="C2534" s="2">
        <f t="shared" si="309"/>
        <v>5.5600000000000094E-2</v>
      </c>
      <c r="D2534" s="2">
        <f t="shared" si="310"/>
        <v>9.7411399999999997</v>
      </c>
      <c r="E2534" s="2">
        <f t="shared" si="312"/>
        <v>9.717039999999999</v>
      </c>
      <c r="F2534" s="2">
        <f t="shared" si="313"/>
        <v>9.0573500000000013</v>
      </c>
      <c r="G2534" s="2">
        <f t="shared" si="307"/>
        <v>8.0924199999999971</v>
      </c>
      <c r="H2534" s="2">
        <f t="shared" si="311"/>
        <v>6.5448325000000018</v>
      </c>
      <c r="I2534" s="2">
        <f t="array" ref="I2534">SUMPRODUCT(B2518:B2537, (ROW(B2518:B2537)-ROW(B2518)+1)) / (20*21/2)</f>
        <v>9.5527590476190483</v>
      </c>
      <c r="J2534" s="2">
        <f t="shared" si="314"/>
        <v>9.1295704070396653</v>
      </c>
      <c r="K2534" s="2">
        <f t="shared" si="308"/>
        <v>8.3121876685176233</v>
      </c>
    </row>
    <row r="2535" spans="1:11" ht="13.5" x14ac:dyDescent="0.25">
      <c r="A2535" s="3">
        <f>TITRES_STAT!B2538</f>
        <v>45694</v>
      </c>
      <c r="B2535" s="6">
        <f>TITRES_STAT!D2538</f>
        <v>9.5965000000000007</v>
      </c>
      <c r="C2535" s="2">
        <f t="shared" si="309"/>
        <v>-9.2699999999998894E-2</v>
      </c>
      <c r="D2535" s="2">
        <f t="shared" si="310"/>
        <v>9.7133199999999995</v>
      </c>
      <c r="E2535" s="2">
        <f t="shared" si="312"/>
        <v>9.7402200000000008</v>
      </c>
      <c r="F2535" s="2">
        <f t="shared" si="313"/>
        <v>9.1315249999999999</v>
      </c>
      <c r="G2535" s="2">
        <f t="shared" si="307"/>
        <v>8.1343299999999985</v>
      </c>
      <c r="H2535" s="2">
        <f t="shared" si="311"/>
        <v>6.5632895000000033</v>
      </c>
      <c r="I2535" s="2">
        <f t="array" ref="I2535">SUMPRODUCT(B2519:B2538, (ROW(B2519:B2538)-ROW(B2519)+1)) / (20*21/2)</f>
        <v>9.5890971428571419</v>
      </c>
      <c r="J2535" s="2">
        <f t="shared" si="314"/>
        <v>9.1740398920835062</v>
      </c>
      <c r="K2535" s="2">
        <f t="shared" si="308"/>
        <v>8.3625528579875201</v>
      </c>
    </row>
    <row r="2536" spans="1:11" ht="13.5" x14ac:dyDescent="0.25">
      <c r="A2536" s="3">
        <f>TITRES_STAT!B2539</f>
        <v>45695</v>
      </c>
      <c r="B2536" s="6">
        <f>TITRES_STAT!D2539</f>
        <v>9.68</v>
      </c>
      <c r="C2536" s="2">
        <f t="shared" si="309"/>
        <v>8.3499999999999019E-2</v>
      </c>
      <c r="D2536" s="2">
        <f t="shared" si="310"/>
        <v>9.6651199999999999</v>
      </c>
      <c r="E2536" s="2">
        <f t="shared" si="312"/>
        <v>9.7161200000000001</v>
      </c>
      <c r="F2536" s="2">
        <f t="shared" si="313"/>
        <v>9.2103400000000004</v>
      </c>
      <c r="G2536" s="2">
        <f t="shared" si="307"/>
        <v>8.1806899999999985</v>
      </c>
      <c r="H2536" s="2">
        <f t="shared" si="311"/>
        <v>6.5825920000000027</v>
      </c>
      <c r="I2536" s="2">
        <f t="array" ref="I2536">SUMPRODUCT(B2520:B2539, (ROW(B2520:B2539)-ROW(B2520)+1)) / (20*21/2)</f>
        <v>9.6224338095238107</v>
      </c>
      <c r="J2536" s="2">
        <f t="shared" si="314"/>
        <v>9.2222265690279333</v>
      </c>
      <c r="K2536" s="2">
        <f t="shared" si="308"/>
        <v>8.4142174517919308</v>
      </c>
    </row>
    <row r="2537" spans="1:11" ht="13.5" x14ac:dyDescent="0.25">
      <c r="A2537" s="3">
        <f>TITRES_STAT!B2540</f>
        <v>45698</v>
      </c>
      <c r="B2537" s="6">
        <f>TITRES_STAT!D2540</f>
        <v>9.6707000000000001</v>
      </c>
      <c r="C2537" s="2">
        <f t="shared" si="309"/>
        <v>-9.2999999999996419E-3</v>
      </c>
      <c r="D2537" s="2">
        <f t="shared" si="310"/>
        <v>9.6539999999999999</v>
      </c>
      <c r="E2537" s="2">
        <f t="shared" si="312"/>
        <v>9.7105599999999992</v>
      </c>
      <c r="F2537" s="2">
        <f t="shared" si="313"/>
        <v>9.2891500000000011</v>
      </c>
      <c r="G2537" s="2">
        <f t="shared" si="307"/>
        <v>8.230757999999998</v>
      </c>
      <c r="H2537" s="2">
        <f t="shared" si="311"/>
        <v>6.6022760000000016</v>
      </c>
      <c r="I2537" s="2">
        <f t="array" ref="I2537">SUMPRODUCT(B2521:B2540, (ROW(B2521:B2540)-ROW(B2521)+1)) / (20*21/2)</f>
        <v>9.6550166666666666</v>
      </c>
      <c r="J2537" s="2">
        <f t="shared" si="314"/>
        <v>9.2649383243586065</v>
      </c>
      <c r="K2537" s="2">
        <f t="shared" si="308"/>
        <v>8.4634912772118547</v>
      </c>
    </row>
    <row r="2538" spans="1:11" ht="13.5" x14ac:dyDescent="0.25">
      <c r="A2538" s="3">
        <f>TITRES_STAT!B2541</f>
        <v>45699</v>
      </c>
      <c r="B2538" s="6">
        <f>TITRES_STAT!D2541</f>
        <v>9.6707000000000001</v>
      </c>
      <c r="C2538" s="2">
        <f t="shared" si="309"/>
        <v>0</v>
      </c>
      <c r="D2538" s="2">
        <f t="shared" si="310"/>
        <v>9.6614199999999979</v>
      </c>
      <c r="E2538" s="2">
        <f t="shared" si="312"/>
        <v>9.704069999999998</v>
      </c>
      <c r="F2538" s="2">
        <f t="shared" si="313"/>
        <v>9.3577650000000023</v>
      </c>
      <c r="G2538" s="2">
        <f t="shared" si="307"/>
        <v>8.2756339999999984</v>
      </c>
      <c r="H2538" s="2">
        <f t="shared" si="311"/>
        <v>6.6219600000000014</v>
      </c>
      <c r="I2538" s="2">
        <f t="array" ref="I2538">SUMPRODUCT(B2522:B2541, (ROW(B2522:B2541)-ROW(B2522)+1)) / (20*21/2)</f>
        <v>9.6877319047619057</v>
      </c>
      <c r="J2538" s="2">
        <f t="shared" si="314"/>
        <v>9.3035822934673114</v>
      </c>
      <c r="K2538" s="2">
        <f t="shared" si="308"/>
        <v>8.5108327957525667</v>
      </c>
    </row>
    <row r="2539" spans="1:11" ht="13.5" x14ac:dyDescent="0.25">
      <c r="A2539" s="3">
        <f>TITRES_STAT!B2542</f>
        <v>45700</v>
      </c>
      <c r="B2539" s="6">
        <f>TITRES_STAT!D2542</f>
        <v>9.7078000000000007</v>
      </c>
      <c r="C2539" s="2">
        <f t="shared" si="309"/>
        <v>3.7100000000000577E-2</v>
      </c>
      <c r="D2539" s="2">
        <f t="shared" si="310"/>
        <v>9.6651399999999992</v>
      </c>
      <c r="E2539" s="2">
        <f t="shared" si="312"/>
        <v>9.7031400000000012</v>
      </c>
      <c r="F2539" s="2">
        <f t="shared" si="313"/>
        <v>9.4212799999999994</v>
      </c>
      <c r="G2539" s="2">
        <f t="shared" si="307"/>
        <v>8.3214379999999988</v>
      </c>
      <c r="H2539" s="2">
        <f t="shared" si="311"/>
        <v>6.6418295000000001</v>
      </c>
      <c r="I2539" s="2">
        <f t="array" ref="I2539">SUMPRODUCT(B2523:B2542, (ROW(B2523:B2542)-ROW(B2523)+1)) / (20*21/2)</f>
        <v>9.7052609523809501</v>
      </c>
      <c r="J2539" s="2">
        <f t="shared" si="314"/>
        <v>9.3420792178989966</v>
      </c>
      <c r="K2539" s="2">
        <f t="shared" si="308"/>
        <v>8.5577726861152108</v>
      </c>
    </row>
    <row r="2540" spans="1:11" ht="13.5" x14ac:dyDescent="0.25">
      <c r="A2540" s="3">
        <f>TITRES_STAT!B2543</f>
        <v>45701</v>
      </c>
      <c r="B2540" s="6">
        <f>TITRES_STAT!D2543</f>
        <v>9.7634000000000007</v>
      </c>
      <c r="C2540" s="2">
        <f t="shared" si="309"/>
        <v>5.5600000000000094E-2</v>
      </c>
      <c r="D2540" s="2">
        <f t="shared" si="310"/>
        <v>9.6985199999999985</v>
      </c>
      <c r="E2540" s="2">
        <f t="shared" si="312"/>
        <v>9.7059200000000008</v>
      </c>
      <c r="F2540" s="2">
        <f t="shared" si="313"/>
        <v>9.4847900000000003</v>
      </c>
      <c r="G2540" s="2">
        <f t="shared" si="307"/>
        <v>8.3687240000000003</v>
      </c>
      <c r="H2540" s="2">
        <f t="shared" si="311"/>
        <v>6.6620200000000001</v>
      </c>
      <c r="I2540" s="2">
        <f t="array" ref="I2540">SUMPRODUCT(B2524:B2543, (ROW(B2524:B2543)-ROW(B2524)+1)) / (20*21/2)</f>
        <v>9.7159438095238109</v>
      </c>
      <c r="J2540" s="2">
        <f t="shared" si="314"/>
        <v>9.3822050066705209</v>
      </c>
      <c r="K2540" s="2">
        <f t="shared" si="308"/>
        <v>8.6050521886204976</v>
      </c>
    </row>
    <row r="2541" spans="1:11" ht="13.5" x14ac:dyDescent="0.25">
      <c r="A2541" s="3">
        <f>TITRES_STAT!B2544</f>
        <v>45702</v>
      </c>
      <c r="B2541" s="6">
        <f>TITRES_STAT!D2544</f>
        <v>9.8283000000000005</v>
      </c>
      <c r="C2541" s="2">
        <f t="shared" si="309"/>
        <v>6.4899999999999736E-2</v>
      </c>
      <c r="D2541" s="2">
        <f t="shared" si="310"/>
        <v>9.72818</v>
      </c>
      <c r="E2541" s="2">
        <f t="shared" si="312"/>
        <v>9.6966500000000018</v>
      </c>
      <c r="F2541" s="2">
        <f t="shared" si="313"/>
        <v>9.5515450000000008</v>
      </c>
      <c r="G2541" s="2">
        <f t="shared" si="307"/>
        <v>8.4171239999999994</v>
      </c>
      <c r="H2541" s="2">
        <f t="shared" si="311"/>
        <v>6.6818500000000007</v>
      </c>
      <c r="I2541" s="2">
        <f t="array" ref="I2541">SUMPRODUCT(B2525:B2544, (ROW(B2525:B2544)-ROW(B2525)+1)) / (20*21/2)</f>
        <v>9.7134300000000007</v>
      </c>
      <c r="J2541" s="2">
        <f t="shared" si="314"/>
        <v>9.4246902441304705</v>
      </c>
      <c r="K2541" s="2">
        <f t="shared" si="308"/>
        <v>8.6530226910275374</v>
      </c>
    </row>
    <row r="2542" spans="1:11" ht="13.5" x14ac:dyDescent="0.25">
      <c r="A2542" s="3">
        <f>TITRES_STAT!B2545</f>
        <v>45705</v>
      </c>
      <c r="B2542" s="6">
        <f>TITRES_STAT!D2545</f>
        <v>9.7355999999999998</v>
      </c>
      <c r="C2542" s="2">
        <f t="shared" si="309"/>
        <v>-9.2700000000000671E-2</v>
      </c>
      <c r="D2542" s="2">
        <f t="shared" si="310"/>
        <v>9.7411600000000007</v>
      </c>
      <c r="E2542" s="2">
        <f t="shared" si="312"/>
        <v>9.6975800000000003</v>
      </c>
      <c r="F2542" s="2">
        <f t="shared" si="313"/>
        <v>9.6141300000000012</v>
      </c>
      <c r="G2542" s="2">
        <f t="shared" si="307"/>
        <v>8.4644119999999994</v>
      </c>
      <c r="H2542" s="2">
        <f t="shared" si="311"/>
        <v>6.7014734999999996</v>
      </c>
      <c r="I2542" s="2">
        <f t="array" ref="I2542">SUMPRODUCT(B2526:B2545, (ROW(B2526:B2545)-ROW(B2526)+1)) / (20*21/2)</f>
        <v>9.7070747619047619</v>
      </c>
      <c r="J2542" s="2">
        <f t="shared" si="314"/>
        <v>9.4543006970704244</v>
      </c>
      <c r="K2542" s="2">
        <f t="shared" si="308"/>
        <v>8.695476703144104</v>
      </c>
    </row>
    <row r="2543" spans="1:11" ht="13.5" x14ac:dyDescent="0.25">
      <c r="A2543" s="3">
        <f>TITRES_STAT!B2546</f>
        <v>45706</v>
      </c>
      <c r="B2543" s="6">
        <f>TITRES_STAT!D2546</f>
        <v>9.7263000000000002</v>
      </c>
      <c r="C2543" s="2">
        <f t="shared" si="309"/>
        <v>-9.2999999999996419E-3</v>
      </c>
      <c r="D2543" s="2">
        <f t="shared" si="310"/>
        <v>9.7522800000000007</v>
      </c>
      <c r="E2543" s="2">
        <f t="shared" si="312"/>
        <v>9.7068499999999993</v>
      </c>
      <c r="F2543" s="2">
        <f t="shared" si="313"/>
        <v>9.6692950000000017</v>
      </c>
      <c r="G2543" s="2">
        <f t="shared" si="307"/>
        <v>8.5118839999999985</v>
      </c>
      <c r="H2543" s="2">
        <f t="shared" si="311"/>
        <v>6.7212215000000004</v>
      </c>
      <c r="I2543" s="2">
        <f t="array" ref="I2543">SUMPRODUCT(B2527:B2546, (ROW(B2527:B2546)-ROW(B2527)+1)) / (20*21/2)</f>
        <v>9.6985090476190479</v>
      </c>
      <c r="J2543" s="2">
        <f t="shared" si="314"/>
        <v>9.4802053925875267</v>
      </c>
      <c r="K2543" s="2">
        <f t="shared" si="308"/>
        <v>8.73590114615806</v>
      </c>
    </row>
    <row r="2544" spans="1:11" ht="13.5" x14ac:dyDescent="0.25">
      <c r="A2544" s="3">
        <f>TITRES_STAT!B2547</f>
        <v>45707</v>
      </c>
      <c r="B2544" s="6">
        <f>TITRES_STAT!D2547</f>
        <v>9.6428999999999991</v>
      </c>
      <c r="C2544" s="2">
        <f t="shared" si="309"/>
        <v>-8.3400000000001029E-2</v>
      </c>
      <c r="D2544" s="2">
        <f t="shared" si="310"/>
        <v>9.7393000000000001</v>
      </c>
      <c r="E2544" s="2">
        <f t="shared" si="312"/>
        <v>9.7022200000000005</v>
      </c>
      <c r="F2544" s="2">
        <f t="shared" si="313"/>
        <v>9.7096300000000006</v>
      </c>
      <c r="G2544" s="2">
        <f t="shared" si="307"/>
        <v>8.5582439999999966</v>
      </c>
      <c r="H2544" s="2">
        <f t="shared" si="311"/>
        <v>6.7405525000000015</v>
      </c>
      <c r="I2544" s="2">
        <f t="array" ref="I2544">SUMPRODUCT(B2528:B2547, (ROW(B2528:B2547)-ROW(B2528)+1)) / (20*21/2)</f>
        <v>9.6904261904761881</v>
      </c>
      <c r="J2544" s="2">
        <f t="shared" si="314"/>
        <v>9.4957001171030004</v>
      </c>
      <c r="K2544" s="2">
        <f t="shared" si="308"/>
        <v>8.7714697286616659</v>
      </c>
    </row>
    <row r="2545" spans="1:11" ht="13.5" x14ac:dyDescent="0.25">
      <c r="A2545" s="3">
        <f>TITRES_STAT!B2548</f>
        <v>45708</v>
      </c>
      <c r="B2545" s="6">
        <f>TITRES_STAT!D2548</f>
        <v>9.6428999999999991</v>
      </c>
      <c r="C2545" s="2">
        <f t="shared" si="309"/>
        <v>0</v>
      </c>
      <c r="D2545" s="2">
        <f t="shared" si="310"/>
        <v>9.7151999999999994</v>
      </c>
      <c r="E2545" s="2">
        <f t="shared" si="312"/>
        <v>9.7068599999999989</v>
      </c>
      <c r="F2545" s="2">
        <f t="shared" si="313"/>
        <v>9.7235399999999998</v>
      </c>
      <c r="G2545" s="2">
        <f t="shared" si="307"/>
        <v>8.6029359999999979</v>
      </c>
      <c r="H2545" s="2">
        <f t="shared" si="311"/>
        <v>6.7600975000000005</v>
      </c>
      <c r="I2545" s="2">
        <f t="array" ref="I2545">SUMPRODUCT(B2529:B2548, (ROW(B2529:B2548)-ROW(B2529)+1)) / (20*21/2)</f>
        <v>9.6837147619047617</v>
      </c>
      <c r="J2545" s="2">
        <f t="shared" si="314"/>
        <v>9.5097191535693799</v>
      </c>
      <c r="K2545" s="2">
        <f t="shared" si="308"/>
        <v>8.8056434647925812</v>
      </c>
    </row>
    <row r="2546" spans="1:11" ht="13.5" x14ac:dyDescent="0.25">
      <c r="A2546" s="3">
        <f>TITRES_STAT!B2549</f>
        <v>45709</v>
      </c>
      <c r="B2546" s="6">
        <f>TITRES_STAT!D2549</f>
        <v>9.6335999999999995</v>
      </c>
      <c r="C2546" s="2">
        <f t="shared" si="309"/>
        <v>-9.2999999999996419E-3</v>
      </c>
      <c r="D2546" s="2">
        <f t="shared" si="310"/>
        <v>9.6762599999999992</v>
      </c>
      <c r="E2546" s="2">
        <f t="shared" si="312"/>
        <v>9.7022200000000005</v>
      </c>
      <c r="F2546" s="2">
        <f t="shared" si="313"/>
        <v>9.7091700000000021</v>
      </c>
      <c r="G2546" s="2">
        <f t="shared" ref="G2546:G2609" si="315">AVERAGE(B2497:B2546)</f>
        <v>8.6474419999999999</v>
      </c>
      <c r="H2546" s="2">
        <f t="shared" si="311"/>
        <v>6.7789539999999997</v>
      </c>
      <c r="I2546" s="2">
        <f t="array" ref="I2546">SUMPRODUCT(B2530:B2549, (ROW(B2530:B2549)-ROW(B2530)+1)) / (20*21/2)</f>
        <v>9.6668890476190459</v>
      </c>
      <c r="J2546" s="2">
        <f t="shared" si="314"/>
        <v>9.5215173294199147</v>
      </c>
      <c r="K2546" s="2">
        <f t="shared" si="308"/>
        <v>8.8381123485262059</v>
      </c>
    </row>
    <row r="2547" spans="1:11" ht="13.5" x14ac:dyDescent="0.25">
      <c r="A2547" s="3">
        <f>TITRES_STAT!B2550</f>
        <v>45712</v>
      </c>
      <c r="B2547" s="6">
        <f>TITRES_STAT!D2550</f>
        <v>9.6242999999999999</v>
      </c>
      <c r="C2547" s="2">
        <f t="shared" si="309"/>
        <v>-9.2999999999996419E-3</v>
      </c>
      <c r="D2547" s="2">
        <f t="shared" si="310"/>
        <v>9.6539999999999999</v>
      </c>
      <c r="E2547" s="2">
        <f t="shared" si="312"/>
        <v>9.6975800000000003</v>
      </c>
      <c r="F2547" s="2">
        <f t="shared" si="313"/>
        <v>9.7040700000000015</v>
      </c>
      <c r="G2547" s="2">
        <f t="shared" si="315"/>
        <v>8.6902779999999993</v>
      </c>
      <c r="H2547" s="2">
        <f t="shared" si="311"/>
        <v>6.7980209999999985</v>
      </c>
      <c r="I2547" s="2">
        <f t="array" ref="I2547">SUMPRODUCT(B2531:B2550, (ROW(B2531:B2550)-ROW(B2531)+1)) / (20*21/2)</f>
        <v>9.6465814285714284</v>
      </c>
      <c r="J2547" s="2">
        <f t="shared" si="314"/>
        <v>9.5313061551894478</v>
      </c>
      <c r="K2547" s="2">
        <f t="shared" ref="K2547:K2610" si="316">$K$4*B2547+(1-$K$4)*K2546</f>
        <v>8.8689432368192964</v>
      </c>
    </row>
    <row r="2548" spans="1:11" ht="13.5" x14ac:dyDescent="0.25">
      <c r="A2548" s="3">
        <f>TITRES_STAT!B2551</f>
        <v>45713</v>
      </c>
      <c r="B2548" s="6">
        <f>TITRES_STAT!D2551</f>
        <v>9.6335999999999995</v>
      </c>
      <c r="C2548" s="2">
        <f t="shared" si="309"/>
        <v>9.2999999999996419E-3</v>
      </c>
      <c r="D2548" s="2">
        <f t="shared" si="310"/>
        <v>9.6354599999999984</v>
      </c>
      <c r="E2548" s="2">
        <f t="shared" si="312"/>
        <v>9.6938700000000004</v>
      </c>
      <c r="F2548" s="2">
        <f t="shared" si="313"/>
        <v>9.6989699999999992</v>
      </c>
      <c r="G2548" s="2">
        <f t="shared" si="315"/>
        <v>8.7345979999999983</v>
      </c>
      <c r="H2548" s="2">
        <f t="shared" si="311"/>
        <v>6.8166634999999971</v>
      </c>
      <c r="I2548" s="2">
        <f t="array" ref="I2548">SUMPRODUCT(B2532:B2551, (ROW(B2532:B2551)-ROW(B2532)+1)) / (20*21/2)</f>
        <v>9.6363385714285723</v>
      </c>
      <c r="J2548" s="2">
        <f t="shared" si="314"/>
        <v>9.5410484261237869</v>
      </c>
      <c r="K2548" s="2">
        <f t="shared" si="316"/>
        <v>8.8989297765518725</v>
      </c>
    </row>
    <row r="2549" spans="1:11" ht="13.5" x14ac:dyDescent="0.25">
      <c r="A2549" s="3">
        <f>TITRES_STAT!B2552</f>
        <v>45714</v>
      </c>
      <c r="B2549" s="6">
        <f>TITRES_STAT!D2552</f>
        <v>9.5222999999999995</v>
      </c>
      <c r="C2549" s="2">
        <f t="shared" si="309"/>
        <v>-0.11129999999999995</v>
      </c>
      <c r="D2549" s="2">
        <f t="shared" si="310"/>
        <v>9.6113400000000002</v>
      </c>
      <c r="E2549" s="2">
        <f t="shared" si="312"/>
        <v>9.675320000000001</v>
      </c>
      <c r="F2549" s="2">
        <f t="shared" si="313"/>
        <v>9.6892300000000002</v>
      </c>
      <c r="G2549" s="2">
        <f t="shared" si="315"/>
        <v>8.776878</v>
      </c>
      <c r="H2549" s="2">
        <f t="shared" si="311"/>
        <v>6.8347494999999983</v>
      </c>
      <c r="I2549" s="2">
        <f t="array" ref="I2549">SUMPRODUCT(B2533:B2552, (ROW(B2533:B2552)-ROW(B2533)+1)) / (20*21/2)</f>
        <v>9.63306857142857</v>
      </c>
      <c r="J2549" s="2">
        <f t="shared" si="314"/>
        <v>9.5392628617310447</v>
      </c>
      <c r="K2549" s="2">
        <f t="shared" si="316"/>
        <v>8.9233756676674858</v>
      </c>
    </row>
    <row r="2550" spans="1:11" ht="13.5" x14ac:dyDescent="0.25">
      <c r="A2550" s="3">
        <f>TITRES_STAT!B2553</f>
        <v>45715</v>
      </c>
      <c r="B2550" s="6">
        <f>TITRES_STAT!D2553</f>
        <v>9.4760000000000009</v>
      </c>
      <c r="C2550" s="2">
        <f t="shared" si="309"/>
        <v>-4.6299999999998676E-2</v>
      </c>
      <c r="D2550" s="2">
        <f t="shared" si="310"/>
        <v>9.5779600000000009</v>
      </c>
      <c r="E2550" s="2">
        <f t="shared" si="312"/>
        <v>9.6465800000000002</v>
      </c>
      <c r="F2550" s="2">
        <f t="shared" si="313"/>
        <v>9.6762499999999996</v>
      </c>
      <c r="G2550" s="2">
        <f t="shared" si="315"/>
        <v>8.819899999999997</v>
      </c>
      <c r="H2550" s="2">
        <f t="shared" si="311"/>
        <v>6.853031999999998</v>
      </c>
      <c r="I2550" s="2">
        <f t="array" ref="I2550">SUMPRODUCT(B2534:B2553, (ROW(B2534:B2553)-ROW(B2534)+1)) / (20*21/2)</f>
        <v>9.6258747619047611</v>
      </c>
      <c r="J2550" s="2">
        <f t="shared" si="314"/>
        <v>9.5332378272804696</v>
      </c>
      <c r="K2550" s="2">
        <f t="shared" si="316"/>
        <v>8.9450472101118983</v>
      </c>
    </row>
    <row r="2551" spans="1:11" ht="13.5" x14ac:dyDescent="0.25">
      <c r="A2551" s="3">
        <f>TITRES_STAT!B2554</f>
        <v>45716</v>
      </c>
      <c r="B2551" s="6">
        <f>TITRES_STAT!D2554</f>
        <v>9.5686999999999998</v>
      </c>
      <c r="C2551" s="2">
        <f t="shared" si="309"/>
        <v>9.2699999999998894E-2</v>
      </c>
      <c r="D2551" s="2">
        <f t="shared" si="310"/>
        <v>9.5649800000000003</v>
      </c>
      <c r="E2551" s="2">
        <f t="shared" si="312"/>
        <v>9.6206199999999988</v>
      </c>
      <c r="F2551" s="2">
        <f t="shared" si="313"/>
        <v>9.6586350000000003</v>
      </c>
      <c r="G2551" s="2">
        <f t="shared" si="315"/>
        <v>8.8632919999999977</v>
      </c>
      <c r="H2551" s="2">
        <f t="shared" si="311"/>
        <v>6.8717354999999989</v>
      </c>
      <c r="I2551" s="2">
        <f t="array" ref="I2551">SUMPRODUCT(B2535:B2554, (ROW(B2535:B2554)-ROW(B2535)+1)) / (20*21/2)</f>
        <v>9.6162980952380952</v>
      </c>
      <c r="J2551" s="2">
        <f t="shared" si="314"/>
        <v>9.5366151770632825</v>
      </c>
      <c r="K2551" s="2">
        <f t="shared" si="316"/>
        <v>8.9695041822643731</v>
      </c>
    </row>
    <row r="2552" spans="1:11" ht="13.5" x14ac:dyDescent="0.25">
      <c r="A2552" s="3">
        <f>TITRES_STAT!B2555</f>
        <v>45719</v>
      </c>
      <c r="B2552" s="6">
        <f>TITRES_STAT!D2555</f>
        <v>9.6242999999999999</v>
      </c>
      <c r="C2552" s="2">
        <f t="shared" si="309"/>
        <v>5.5600000000000094E-2</v>
      </c>
      <c r="D2552" s="2">
        <f t="shared" si="310"/>
        <v>9.5649800000000003</v>
      </c>
      <c r="E2552" s="2">
        <f t="shared" si="312"/>
        <v>9.6094899999999992</v>
      </c>
      <c r="F2552" s="2">
        <f t="shared" si="313"/>
        <v>9.6535350000000015</v>
      </c>
      <c r="G2552" s="2">
        <f t="shared" si="315"/>
        <v>8.9077959999999976</v>
      </c>
      <c r="H2552" s="2">
        <f t="shared" si="311"/>
        <v>6.8908024999999986</v>
      </c>
      <c r="I2552" s="2">
        <f t="array" ref="I2552">SUMPRODUCT(B2536:B2555, (ROW(B2536:B2555)-ROW(B2536)+1)) / (20*21/2)</f>
        <v>9.605611904761906</v>
      </c>
      <c r="J2552" s="2">
        <f t="shared" si="314"/>
        <v>9.5449661125810668</v>
      </c>
      <c r="K2552" s="2">
        <f t="shared" si="316"/>
        <v>8.9951824496265544</v>
      </c>
    </row>
    <row r="2553" spans="1:11" ht="13.5" x14ac:dyDescent="0.25">
      <c r="A2553" s="3">
        <f>TITRES_STAT!B2556</f>
        <v>45720</v>
      </c>
      <c r="B2553" s="6">
        <f>TITRES_STAT!D2556</f>
        <v>9.5779999999999994</v>
      </c>
      <c r="C2553" s="2">
        <f t="shared" si="309"/>
        <v>-4.6300000000000452E-2</v>
      </c>
      <c r="D2553" s="2">
        <f t="shared" si="310"/>
        <v>9.5538600000000002</v>
      </c>
      <c r="E2553" s="2">
        <f t="shared" si="312"/>
        <v>9.5946600000000011</v>
      </c>
      <c r="F2553" s="2">
        <f t="shared" si="313"/>
        <v>9.6507550000000002</v>
      </c>
      <c r="G2553" s="2">
        <f t="shared" si="315"/>
        <v>8.9513739999999977</v>
      </c>
      <c r="H2553" s="2">
        <f t="shared" si="311"/>
        <v>6.9091669999999992</v>
      </c>
      <c r="I2553" s="2">
        <f t="array" ref="I2553">SUMPRODUCT(B2537:B2556, (ROW(B2537:B2556)-ROW(B2537)+1)) / (20*21/2)</f>
        <v>9.5881680952380961</v>
      </c>
      <c r="J2553" s="2">
        <f t="shared" si="314"/>
        <v>9.5481121970971561</v>
      </c>
      <c r="K2553" s="2">
        <f t="shared" si="316"/>
        <v>9.0180380398372773</v>
      </c>
    </row>
    <row r="2554" spans="1:11" ht="13.5" x14ac:dyDescent="0.25">
      <c r="A2554" s="3">
        <f>TITRES_STAT!B2557</f>
        <v>45721</v>
      </c>
      <c r="B2554" s="6">
        <f>TITRES_STAT!D2557</f>
        <v>9.5502000000000002</v>
      </c>
      <c r="C2554" s="2">
        <f t="shared" si="309"/>
        <v>-2.7799999999999159E-2</v>
      </c>
      <c r="D2554" s="2">
        <f t="shared" si="310"/>
        <v>9.5594400000000004</v>
      </c>
      <c r="E2554" s="2">
        <f t="shared" si="312"/>
        <v>9.5853900000000003</v>
      </c>
      <c r="F2554" s="2">
        <f t="shared" si="313"/>
        <v>9.6438050000000004</v>
      </c>
      <c r="G2554" s="2">
        <f t="shared" si="315"/>
        <v>8.993097999999998</v>
      </c>
      <c r="H2554" s="2">
        <f t="shared" si="311"/>
        <v>6.9261089999999976</v>
      </c>
      <c r="I2554" s="2">
        <f t="array" ref="I2554">SUMPRODUCT(B2538:B2557, (ROW(B2538:B2557)-ROW(B2538)+1)) / (20*21/2)</f>
        <v>9.5762033333333321</v>
      </c>
      <c r="J2554" s="2">
        <f t="shared" si="314"/>
        <v>9.5483110354688545</v>
      </c>
      <c r="K2554" s="2">
        <f t="shared" si="316"/>
        <v>9.038907136314247</v>
      </c>
    </row>
    <row r="2555" spans="1:11" ht="13.5" x14ac:dyDescent="0.25">
      <c r="A2555" s="3">
        <f>TITRES_STAT!B2558</f>
        <v>45722</v>
      </c>
      <c r="B2555" s="6">
        <f>TITRES_STAT!D2558</f>
        <v>9.5315999999999992</v>
      </c>
      <c r="C2555" s="2">
        <f t="shared" si="309"/>
        <v>-1.860000000000106E-2</v>
      </c>
      <c r="D2555" s="2">
        <f t="shared" si="310"/>
        <v>9.5705599999999986</v>
      </c>
      <c r="E2555" s="2">
        <f t="shared" si="312"/>
        <v>9.5742600000000007</v>
      </c>
      <c r="F2555" s="2">
        <f t="shared" si="313"/>
        <v>9.6405599999999989</v>
      </c>
      <c r="G2555" s="2">
        <f t="shared" si="315"/>
        <v>9.0357479999999999</v>
      </c>
      <c r="H2555" s="2">
        <f t="shared" si="311"/>
        <v>6.9422734999999989</v>
      </c>
      <c r="I2555" s="2">
        <f t="array" ref="I2555">SUMPRODUCT(B2539:B2558, (ROW(B2539:B2558)-ROW(B2539)+1)) / (20*21/2)</f>
        <v>9.5773952380952387</v>
      </c>
      <c r="J2555" s="2">
        <f t="shared" si="314"/>
        <v>9.5467195082813454</v>
      </c>
      <c r="K2555" s="2">
        <f t="shared" si="316"/>
        <v>9.0582284250862379</v>
      </c>
    </row>
    <row r="2556" spans="1:11" ht="13.5" x14ac:dyDescent="0.25">
      <c r="A2556" s="3">
        <f>TITRES_STAT!B2559</f>
        <v>45723</v>
      </c>
      <c r="B2556" s="6">
        <f>TITRES_STAT!D2559</f>
        <v>9.4573999999999998</v>
      </c>
      <c r="C2556" s="2">
        <f t="shared" si="309"/>
        <v>-7.4199999999999378E-2</v>
      </c>
      <c r="D2556" s="2">
        <f t="shared" si="310"/>
        <v>9.5483000000000011</v>
      </c>
      <c r="E2556" s="2">
        <f t="shared" si="312"/>
        <v>9.556639999999998</v>
      </c>
      <c r="F2556" s="2">
        <f t="shared" si="313"/>
        <v>9.629430000000001</v>
      </c>
      <c r="G2556" s="2">
        <f t="shared" si="315"/>
        <v>9.0765439999999984</v>
      </c>
      <c r="H2556" s="2">
        <f t="shared" si="311"/>
        <v>6.9587084999999993</v>
      </c>
      <c r="I2556" s="2">
        <f t="array" ref="I2556">SUMPRODUCT(B2540:B2559, (ROW(B2540:B2559)-ROW(B2540)+1)) / (20*21/2)</f>
        <v>9.5664019047619036</v>
      </c>
      <c r="J2556" s="2">
        <f t="shared" si="314"/>
        <v>9.5382128884450275</v>
      </c>
      <c r="K2556" s="2">
        <f t="shared" si="316"/>
        <v>9.0738822123377592</v>
      </c>
    </row>
    <row r="2557" spans="1:11" ht="13.5" x14ac:dyDescent="0.25">
      <c r="A2557" s="3">
        <f>TITRES_STAT!B2560</f>
        <v>45726</v>
      </c>
      <c r="B2557" s="6">
        <f>TITRES_STAT!D2560</f>
        <v>9.5038</v>
      </c>
      <c r="C2557" s="2">
        <f t="shared" si="309"/>
        <v>4.6400000000000219E-2</v>
      </c>
      <c r="D2557" s="2">
        <f t="shared" si="310"/>
        <v>9.5241999999999987</v>
      </c>
      <c r="E2557" s="2">
        <f t="shared" si="312"/>
        <v>9.5445900000000012</v>
      </c>
      <c r="F2557" s="2">
        <f t="shared" si="313"/>
        <v>9.6210850000000008</v>
      </c>
      <c r="G2557" s="2">
        <f t="shared" si="315"/>
        <v>9.1182679999999987</v>
      </c>
      <c r="H2557" s="2">
        <f t="shared" si="311"/>
        <v>6.9749904999999988</v>
      </c>
      <c r="I2557" s="2">
        <f t="array" ref="I2557">SUMPRODUCT(B2541:B2560, (ROW(B2541:B2560)-ROW(B2541)+1)) / (20*21/2)</f>
        <v>9.5713895238095255</v>
      </c>
      <c r="J2557" s="2">
        <f t="shared" si="314"/>
        <v>9.5349354704978815</v>
      </c>
      <c r="K2557" s="2">
        <f t="shared" si="316"/>
        <v>9.0907417334225542</v>
      </c>
    </row>
    <row r="2558" spans="1:11" ht="13.5" x14ac:dyDescent="0.25">
      <c r="A2558" s="3">
        <f>TITRES_STAT!B2561</f>
        <v>45727</v>
      </c>
      <c r="B2558" s="6">
        <f>TITRES_STAT!D2561</f>
        <v>9.6335999999999995</v>
      </c>
      <c r="C2558" s="2">
        <f t="shared" si="309"/>
        <v>0.12979999999999947</v>
      </c>
      <c r="D2558" s="2">
        <f t="shared" si="310"/>
        <v>9.5353200000000005</v>
      </c>
      <c r="E2558" s="2">
        <f t="shared" si="312"/>
        <v>9.5445900000000012</v>
      </c>
      <c r="F2558" s="2">
        <f t="shared" si="313"/>
        <v>9.6192300000000017</v>
      </c>
      <c r="G2558" s="2">
        <f t="shared" si="315"/>
        <v>9.1624020000000002</v>
      </c>
      <c r="H2558" s="2">
        <f t="shared" si="311"/>
        <v>6.9921784999999987</v>
      </c>
      <c r="I2558" s="2">
        <f t="array" ref="I2558">SUMPRODUCT(B2542:B2561, (ROW(B2542:B2561)-ROW(B2542)+1)) / (20*21/2)</f>
        <v>9.568034285714285</v>
      </c>
      <c r="J2558" s="2">
        <f t="shared" si="314"/>
        <v>9.5443320923552264</v>
      </c>
      <c r="K2558" s="2">
        <f t="shared" si="316"/>
        <v>9.1120302928961792</v>
      </c>
    </row>
    <row r="2559" spans="1:11" ht="13.5" x14ac:dyDescent="0.25">
      <c r="A2559" s="3">
        <f>TITRES_STAT!B2562</f>
        <v>45728</v>
      </c>
      <c r="B2559" s="6">
        <f>TITRES_STAT!D2562</f>
        <v>9.5038</v>
      </c>
      <c r="C2559" s="2">
        <f t="shared" si="309"/>
        <v>-0.12979999999999947</v>
      </c>
      <c r="D2559" s="2">
        <f t="shared" si="310"/>
        <v>9.5260399999999983</v>
      </c>
      <c r="E2559" s="2">
        <f t="shared" si="312"/>
        <v>9.5427400000000002</v>
      </c>
      <c r="F2559" s="2">
        <f t="shared" si="313"/>
        <v>9.6090300000000006</v>
      </c>
      <c r="G2559" s="2">
        <f t="shared" si="315"/>
        <v>9.2004180000000009</v>
      </c>
      <c r="H2559" s="2">
        <f t="shared" si="311"/>
        <v>7.0105574999999991</v>
      </c>
      <c r="I2559" s="2">
        <f t="array" ref="I2559">SUMPRODUCT(B2543:B2562, (ROW(B2543:B2562)-ROW(B2543)+1)) / (20*21/2)</f>
        <v>9.5553152380952362</v>
      </c>
      <c r="J2559" s="2">
        <f t="shared" si="314"/>
        <v>9.5404718930832999</v>
      </c>
      <c r="K2559" s="2">
        <f t="shared" si="316"/>
        <v>9.12739381082182</v>
      </c>
    </row>
    <row r="2560" spans="1:11" ht="13.5" x14ac:dyDescent="0.25">
      <c r="A2560" s="3">
        <f>TITRES_STAT!B2563</f>
        <v>45729</v>
      </c>
      <c r="B2560" s="6">
        <f>TITRES_STAT!D2563</f>
        <v>9.6614000000000004</v>
      </c>
      <c r="C2560" s="2">
        <f t="shared" si="309"/>
        <v>0.15760000000000041</v>
      </c>
      <c r="D2560" s="2">
        <f t="shared" si="310"/>
        <v>9.5519999999999996</v>
      </c>
      <c r="E2560" s="2">
        <f t="shared" si="312"/>
        <v>9.56128</v>
      </c>
      <c r="F2560" s="2">
        <f t="shared" si="313"/>
        <v>9.6039300000000019</v>
      </c>
      <c r="G2560" s="2">
        <f t="shared" si="315"/>
        <v>9.2425119999999996</v>
      </c>
      <c r="H2560" s="2">
        <f t="shared" si="311"/>
        <v>7.0308369999999991</v>
      </c>
      <c r="I2560" s="2">
        <f t="array" ref="I2560">SUMPRODUCT(B2544:B2563, (ROW(B2544:B2563)-ROW(B2544)+1)) / (20*21/2)</f>
        <v>9.5527590476190465</v>
      </c>
      <c r="J2560" s="2">
        <f t="shared" si="314"/>
        <v>9.5519888556467958</v>
      </c>
      <c r="K2560" s="2">
        <f t="shared" si="316"/>
        <v>9.1483352300052783</v>
      </c>
    </row>
    <row r="2561" spans="1:11" ht="13.5" x14ac:dyDescent="0.25">
      <c r="A2561" s="3">
        <f>TITRES_STAT!B2564</f>
        <v>45730</v>
      </c>
      <c r="B2561" s="6">
        <f>TITRES_STAT!D2564</f>
        <v>9.5686999999999998</v>
      </c>
      <c r="C2561" s="2">
        <f t="shared" si="309"/>
        <v>-9.2700000000000671E-2</v>
      </c>
      <c r="D2561" s="2">
        <f t="shared" si="310"/>
        <v>9.5742599999999989</v>
      </c>
      <c r="E2561" s="2">
        <f t="shared" si="312"/>
        <v>9.56128</v>
      </c>
      <c r="F2561" s="2">
        <f t="shared" si="313"/>
        <v>9.590950000000003</v>
      </c>
      <c r="G2561" s="2">
        <f t="shared" si="315"/>
        <v>9.2827520000000003</v>
      </c>
      <c r="H2561" s="2">
        <f t="shared" si="311"/>
        <v>7.051080999999999</v>
      </c>
      <c r="I2561" s="2">
        <f t="array" ref="I2561">SUMPRODUCT(B2545:B2564, (ROW(B2545:B2564)-ROW(B2545)+1)) / (20*21/2)</f>
        <v>9.5510414285714287</v>
      </c>
      <c r="J2561" s="2">
        <f t="shared" si="314"/>
        <v>9.5535803932042427</v>
      </c>
      <c r="K2561" s="2">
        <f t="shared" si="316"/>
        <v>9.1648201229462476</v>
      </c>
    </row>
    <row r="2562" spans="1:11" ht="13.5" x14ac:dyDescent="0.25">
      <c r="A2562" s="3">
        <f>TITRES_STAT!B2565</f>
        <v>45733</v>
      </c>
      <c r="B2562" s="6">
        <f>TITRES_STAT!D2565</f>
        <v>9.4573999999999998</v>
      </c>
      <c r="C2562" s="2">
        <f t="shared" si="309"/>
        <v>-0.11129999999999995</v>
      </c>
      <c r="D2562" s="2">
        <f t="shared" si="310"/>
        <v>9.5649800000000003</v>
      </c>
      <c r="E2562" s="2">
        <f t="shared" si="312"/>
        <v>9.5445899999999995</v>
      </c>
      <c r="F2562" s="2">
        <f t="shared" si="313"/>
        <v>9.5770400000000002</v>
      </c>
      <c r="G2562" s="2">
        <f t="shared" si="315"/>
        <v>9.3200240000000001</v>
      </c>
      <c r="H2562" s="2">
        <f t="shared" si="311"/>
        <v>7.0705544999999992</v>
      </c>
      <c r="I2562" s="2">
        <f t="array" ref="I2562">SUMPRODUCT(B2546:B2565, (ROW(B2546:B2565)-ROW(B2546)+1)) / (20*21/2)</f>
        <v>9.5497652380952402</v>
      </c>
      <c r="J2562" s="2">
        <f t="shared" si="314"/>
        <v>9.5444203557562197</v>
      </c>
      <c r="K2562" s="2">
        <f t="shared" si="316"/>
        <v>9.1762938436150225</v>
      </c>
    </row>
    <row r="2563" spans="1:11" ht="13.5" x14ac:dyDescent="0.25">
      <c r="A2563" s="3">
        <f>TITRES_STAT!B2566</f>
        <v>45734</v>
      </c>
      <c r="B2563" s="6">
        <f>TITRES_STAT!D2566</f>
        <v>9.5502000000000002</v>
      </c>
      <c r="C2563" s="2">
        <f t="shared" si="309"/>
        <v>9.2800000000000438E-2</v>
      </c>
      <c r="D2563" s="2">
        <f t="shared" si="310"/>
        <v>9.5483000000000011</v>
      </c>
      <c r="E2563" s="2">
        <f t="shared" si="312"/>
        <v>9.5418100000000017</v>
      </c>
      <c r="F2563" s="2">
        <f t="shared" si="313"/>
        <v>9.5682350000000014</v>
      </c>
      <c r="G2563" s="2">
        <f t="shared" si="315"/>
        <v>9.3589679999999991</v>
      </c>
      <c r="H2563" s="2">
        <f t="shared" si="311"/>
        <v>7.0898499999999993</v>
      </c>
      <c r="I2563" s="2">
        <f t="array" ref="I2563">SUMPRODUCT(B2547:B2566, (ROW(B2547:B2566)-ROW(B2547)+1)) / (20*21/2)</f>
        <v>9.5489304761904759</v>
      </c>
      <c r="J2563" s="2">
        <f t="shared" si="314"/>
        <v>9.544970798065151</v>
      </c>
      <c r="K2563" s="2">
        <f t="shared" si="316"/>
        <v>9.1909568301399229</v>
      </c>
    </row>
    <row r="2564" spans="1:11" ht="13.5" x14ac:dyDescent="0.25">
      <c r="A2564" s="3">
        <f>TITRES_STAT!B2567</f>
        <v>45735</v>
      </c>
      <c r="B2564" s="6">
        <f>TITRES_STAT!D2567</f>
        <v>9.5502000000000002</v>
      </c>
      <c r="C2564" s="2">
        <f t="shared" ref="C2564:C2627" si="317">B2564-B2563</f>
        <v>0</v>
      </c>
      <c r="D2564" s="2">
        <f t="shared" si="310"/>
        <v>9.5575800000000015</v>
      </c>
      <c r="E2564" s="2">
        <f t="shared" si="312"/>
        <v>9.5418100000000017</v>
      </c>
      <c r="F2564" s="2">
        <f t="shared" si="313"/>
        <v>9.563600000000001</v>
      </c>
      <c r="G2564" s="2">
        <f t="shared" si="315"/>
        <v>9.3888240000000014</v>
      </c>
      <c r="H2564" s="2">
        <f t="shared" si="311"/>
        <v>7.1091454999999977</v>
      </c>
      <c r="I2564" s="2">
        <f t="array" ref="I2564">SUMPRODUCT(B2548:B2567, (ROW(B2548:B2567)-ROW(B2548)+1)) / (20*21/2)</f>
        <v>9.5440738095238107</v>
      </c>
      <c r="J2564" s="2">
        <f t="shared" si="314"/>
        <v>9.5454688172970403</v>
      </c>
      <c r="K2564" s="2">
        <f t="shared" si="316"/>
        <v>9.2050447975854155</v>
      </c>
    </row>
    <row r="2565" spans="1:11" ht="13.5" x14ac:dyDescent="0.25">
      <c r="A2565" s="3">
        <f>TITRES_STAT!B2568</f>
        <v>45737</v>
      </c>
      <c r="B2565" s="6">
        <f>TITRES_STAT!D2568</f>
        <v>9.5502000000000002</v>
      </c>
      <c r="C2565" s="2">
        <f t="shared" si="317"/>
        <v>0</v>
      </c>
      <c r="D2565" s="2">
        <f t="shared" si="310"/>
        <v>9.5353399999999997</v>
      </c>
      <c r="E2565" s="2">
        <f t="shared" si="312"/>
        <v>9.5436700000000023</v>
      </c>
      <c r="F2565" s="2">
        <f t="shared" si="313"/>
        <v>9.5589650000000006</v>
      </c>
      <c r="G2565" s="2">
        <f t="shared" si="315"/>
        <v>9.4175680000000028</v>
      </c>
      <c r="H2565" s="2">
        <f t="shared" si="311"/>
        <v>7.1287404999999975</v>
      </c>
      <c r="I2565" s="2">
        <f t="array" ref="I2565">SUMPRODUCT(B2549:B2568, (ROW(B2549:B2568)-ROW(B2549)+1)) / (20*21/2)</f>
        <v>9.5442100000000014</v>
      </c>
      <c r="J2565" s="2">
        <f t="shared" si="314"/>
        <v>9.5459194061258934</v>
      </c>
      <c r="K2565" s="2">
        <f t="shared" si="316"/>
        <v>9.2185802957193204</v>
      </c>
    </row>
    <row r="2566" spans="1:11" ht="13.5" x14ac:dyDescent="0.25">
      <c r="A2566" s="3">
        <f>TITRES_STAT!B2569</f>
        <v>45740</v>
      </c>
      <c r="B2566" s="6">
        <f>TITRES_STAT!D2569</f>
        <v>9.5502000000000002</v>
      </c>
      <c r="C2566" s="2">
        <f t="shared" si="317"/>
        <v>0</v>
      </c>
      <c r="D2566" s="2">
        <f t="shared" ref="D2566:D2629" si="318">AVERAGE(B2562:B2566)</f>
        <v>9.5316400000000012</v>
      </c>
      <c r="E2566" s="2">
        <f t="shared" si="312"/>
        <v>9.5529500000000009</v>
      </c>
      <c r="F2566" s="2">
        <f t="shared" si="313"/>
        <v>9.5547949999999968</v>
      </c>
      <c r="G2566" s="2">
        <f t="shared" si="315"/>
        <v>9.4464980000000018</v>
      </c>
      <c r="H2566" s="2">
        <f t="shared" si="311"/>
        <v>7.1480789999999965</v>
      </c>
      <c r="I2566" s="2">
        <f t="array" ref="I2566">SUMPRODUCT(B2550:B2569, (ROW(B2550:B2569)-ROW(B2550)+1)) / (20*21/2)</f>
        <v>9.5429719047619042</v>
      </c>
      <c r="J2566" s="2">
        <f t="shared" si="314"/>
        <v>9.5463270817329509</v>
      </c>
      <c r="K2566" s="2">
        <f t="shared" si="316"/>
        <v>9.231584990004837</v>
      </c>
    </row>
    <row r="2567" spans="1:11" ht="13.5" x14ac:dyDescent="0.25">
      <c r="A2567" s="3">
        <f>TITRES_STAT!B2570</f>
        <v>45741</v>
      </c>
      <c r="B2567" s="6">
        <f>TITRES_STAT!D2570</f>
        <v>9.5038</v>
      </c>
      <c r="C2567" s="2">
        <f t="shared" si="317"/>
        <v>-4.6400000000000219E-2</v>
      </c>
      <c r="D2567" s="2">
        <f t="shared" si="318"/>
        <v>9.5409199999999998</v>
      </c>
      <c r="E2567" s="2">
        <f t="shared" si="312"/>
        <v>9.5529500000000009</v>
      </c>
      <c r="F2567" s="2">
        <f t="shared" si="313"/>
        <v>9.5487699999999993</v>
      </c>
      <c r="G2567" s="2">
        <f t="shared" si="315"/>
        <v>9.4746840000000034</v>
      </c>
      <c r="H2567" s="2">
        <f t="shared" si="311"/>
        <v>7.1672279999999953</v>
      </c>
      <c r="I2567" s="2">
        <f t="array" ref="I2567">SUMPRODUCT(B2551:B2570, (ROW(B2551:B2570)-ROW(B2551)+1)) / (20*21/2)</f>
        <v>9.5408038095238101</v>
      </c>
      <c r="J2567" s="2">
        <f t="shared" si="314"/>
        <v>9.5422768834726703</v>
      </c>
      <c r="K2567" s="2">
        <f t="shared" si="316"/>
        <v>9.2422600884360211</v>
      </c>
    </row>
    <row r="2568" spans="1:11" ht="13.5" x14ac:dyDescent="0.25">
      <c r="A2568" s="3">
        <f>TITRES_STAT!B2571</f>
        <v>45742</v>
      </c>
      <c r="B2568" s="6">
        <f>TITRES_STAT!D2571</f>
        <v>9.5502000000000002</v>
      </c>
      <c r="C2568" s="2">
        <f t="shared" si="317"/>
        <v>4.6400000000000219E-2</v>
      </c>
      <c r="D2568" s="2">
        <f t="shared" si="318"/>
        <v>9.5409199999999998</v>
      </c>
      <c r="E2568" s="2">
        <f t="shared" si="312"/>
        <v>9.5446100000000023</v>
      </c>
      <c r="F2568" s="2">
        <f t="shared" si="313"/>
        <v>9.5445999999999991</v>
      </c>
      <c r="G2568" s="2">
        <f t="shared" si="315"/>
        <v>9.4997200000000035</v>
      </c>
      <c r="H2568" s="2">
        <f t="shared" si="311"/>
        <v>7.1860954999999942</v>
      </c>
      <c r="I2568" s="2">
        <f t="array" ref="I2568">SUMPRODUCT(B2552:B2571, (ROW(B2552:B2571)-ROW(B2552)+1)) / (20*21/2)</f>
        <v>9.5499009523809519</v>
      </c>
      <c r="J2568" s="2">
        <f t="shared" si="314"/>
        <v>9.543031465999082</v>
      </c>
      <c r="K2568" s="2">
        <f t="shared" si="316"/>
        <v>9.254336163399314</v>
      </c>
    </row>
    <row r="2569" spans="1:11" ht="13.5" x14ac:dyDescent="0.25">
      <c r="A2569" s="3">
        <f>TITRES_STAT!B2572</f>
        <v>45743</v>
      </c>
      <c r="B2569" s="6">
        <f>TITRES_STAT!D2572</f>
        <v>9.5315999999999992</v>
      </c>
      <c r="C2569" s="2">
        <f t="shared" si="317"/>
        <v>-1.860000000000106E-2</v>
      </c>
      <c r="D2569" s="2">
        <f t="shared" si="318"/>
        <v>9.5371999999999986</v>
      </c>
      <c r="E2569" s="2">
        <f t="shared" si="312"/>
        <v>9.5473900000000018</v>
      </c>
      <c r="F2569" s="2">
        <f t="shared" si="313"/>
        <v>9.5450649999999975</v>
      </c>
      <c r="G2569" s="2">
        <f t="shared" si="315"/>
        <v>9.5216020000000032</v>
      </c>
      <c r="H2569" s="2">
        <f t="shared" si="311"/>
        <v>7.2052979999999955</v>
      </c>
      <c r="I2569" s="2">
        <f t="array" ref="I2569">SUMPRODUCT(B2553:B2572, (ROW(B2553:B2572)-ROW(B2553)+1)) / (20*21/2)</f>
        <v>9.5639399999999988</v>
      </c>
      <c r="J2569" s="2">
        <f t="shared" si="314"/>
        <v>9.541942754951549</v>
      </c>
      <c r="K2569" s="2">
        <f t="shared" si="316"/>
        <v>9.2652092550307135</v>
      </c>
    </row>
    <row r="2570" spans="1:11" ht="13.5" x14ac:dyDescent="0.25">
      <c r="A2570" s="3">
        <f>TITRES_STAT!B2573</f>
        <v>45744</v>
      </c>
      <c r="B2570" s="6">
        <f>TITRES_STAT!D2573</f>
        <v>9.5222999999999995</v>
      </c>
      <c r="C2570" s="2">
        <f t="shared" si="317"/>
        <v>-9.2999999999996419E-3</v>
      </c>
      <c r="D2570" s="2">
        <f t="shared" si="318"/>
        <v>9.5316200000000002</v>
      </c>
      <c r="E2570" s="2">
        <f t="shared" si="312"/>
        <v>9.5334800000000008</v>
      </c>
      <c r="F2570" s="2">
        <f t="shared" si="313"/>
        <v>9.5473800000000004</v>
      </c>
      <c r="G2570" s="2">
        <f t="shared" si="315"/>
        <v>9.5421840000000024</v>
      </c>
      <c r="H2570" s="2">
        <f t="shared" ref="H2570:H2633" si="319">AVERAGE(B2371:B2570)</f>
        <v>7.2248819999999956</v>
      </c>
      <c r="I2570" s="2">
        <f t="array" ref="I2570">SUMPRODUCT(B2554:B2573, (ROW(B2554:B2573)-ROW(B2554)+1)) / (20*21/2)</f>
        <v>9.5802733333333325</v>
      </c>
      <c r="J2570" s="2">
        <f t="shared" si="314"/>
        <v>9.5400720163847339</v>
      </c>
      <c r="K2570" s="2">
        <f t="shared" si="316"/>
        <v>9.2752912450295089</v>
      </c>
    </row>
    <row r="2571" spans="1:11" ht="13.5" x14ac:dyDescent="0.25">
      <c r="A2571" s="3">
        <f>TITRES_STAT!B2574</f>
        <v>45749</v>
      </c>
      <c r="B2571" s="6">
        <f>TITRES_STAT!D2574</f>
        <v>9.6428999999999991</v>
      </c>
      <c r="C2571" s="2">
        <f t="shared" si="317"/>
        <v>0.1205999999999996</v>
      </c>
      <c r="D2571" s="2">
        <f t="shared" si="318"/>
        <v>9.55016</v>
      </c>
      <c r="E2571" s="2">
        <f t="shared" si="312"/>
        <v>9.5409000000000006</v>
      </c>
      <c r="F2571" s="2">
        <f t="shared" si="313"/>
        <v>9.5510899999999985</v>
      </c>
      <c r="G2571" s="2">
        <f t="shared" si="315"/>
        <v>9.5651780000000031</v>
      </c>
      <c r="H2571" s="2">
        <f t="shared" si="319"/>
        <v>7.2447264999999961</v>
      </c>
      <c r="I2571" s="2">
        <f t="array" ref="I2571">SUMPRODUCT(B2555:B2574, (ROW(B2555:B2574)-ROW(B2555)+1)) / (20*21/2)</f>
        <v>9.5879576190476197</v>
      </c>
      <c r="J2571" s="2">
        <f t="shared" si="314"/>
        <v>9.5498651576814257</v>
      </c>
      <c r="K2571" s="2">
        <f t="shared" si="316"/>
        <v>9.2897072746361946</v>
      </c>
    </row>
    <row r="2572" spans="1:11" ht="13.5" x14ac:dyDescent="0.25">
      <c r="A2572" s="3">
        <f>TITRES_STAT!B2575</f>
        <v>45750</v>
      </c>
      <c r="B2572" s="6">
        <f>TITRES_STAT!D2575</f>
        <v>9.6984999999999992</v>
      </c>
      <c r="C2572" s="2">
        <f t="shared" si="317"/>
        <v>5.5600000000000094E-2</v>
      </c>
      <c r="D2572" s="2">
        <f t="shared" si="318"/>
        <v>9.5890999999999984</v>
      </c>
      <c r="E2572" s="2">
        <f t="shared" ref="E2572:E2635" si="320">AVERAGE(B2563:B2572)</f>
        <v>9.5650099999999991</v>
      </c>
      <c r="F2572" s="2">
        <f t="shared" si="313"/>
        <v>9.5548000000000002</v>
      </c>
      <c r="G2572" s="2">
        <f t="shared" si="315"/>
        <v>9.5894700000000039</v>
      </c>
      <c r="H2572" s="2">
        <f t="shared" si="319"/>
        <v>7.2648489999999954</v>
      </c>
      <c r="I2572" s="2">
        <f t="array" ref="I2572">SUMPRODUCT(B2556:B2575, (ROW(B2556:B2575)-ROW(B2556)+1)) / (20*21/2)</f>
        <v>9.5872480952380954</v>
      </c>
      <c r="J2572" s="2">
        <f t="shared" si="314"/>
        <v>9.5640208569498597</v>
      </c>
      <c r="K2572" s="2">
        <f t="shared" si="316"/>
        <v>9.3057383619053624</v>
      </c>
    </row>
    <row r="2573" spans="1:11" ht="13.5" x14ac:dyDescent="0.25">
      <c r="A2573" s="3">
        <f>TITRES_STAT!B2576</f>
        <v>45751</v>
      </c>
      <c r="B2573" s="6">
        <f>TITRES_STAT!D2576</f>
        <v>9.7263000000000002</v>
      </c>
      <c r="C2573" s="2">
        <f t="shared" si="317"/>
        <v>2.7800000000000935E-2</v>
      </c>
      <c r="D2573" s="2">
        <f t="shared" si="318"/>
        <v>9.6243199999999991</v>
      </c>
      <c r="E2573" s="2">
        <f t="shared" si="320"/>
        <v>9.5826199999999986</v>
      </c>
      <c r="F2573" s="2">
        <f t="shared" si="313"/>
        <v>9.5622150000000019</v>
      </c>
      <c r="G2573" s="2">
        <f t="shared" si="315"/>
        <v>9.6115360000000045</v>
      </c>
      <c r="H2573" s="2">
        <f t="shared" si="319"/>
        <v>7.2851534999999954</v>
      </c>
      <c r="I2573" s="2">
        <f t="array" ref="I2573">SUMPRODUCT(B2557:B2576, (ROW(B2557:B2576)-ROW(B2557)+1)) / (20*21/2)</f>
        <v>9.5978919047619033</v>
      </c>
      <c r="J2573" s="2">
        <f t="shared" si="314"/>
        <v>9.5794760134308259</v>
      </c>
      <c r="K2573" s="2">
        <f t="shared" si="316"/>
        <v>9.3222309751639756</v>
      </c>
    </row>
    <row r="2574" spans="1:11" ht="13.5" x14ac:dyDescent="0.25">
      <c r="A2574" s="3">
        <f>TITRES_STAT!B2577</f>
        <v>45754</v>
      </c>
      <c r="B2574" s="6">
        <f>TITRES_STAT!D2577</f>
        <v>9.6428999999999991</v>
      </c>
      <c r="C2574" s="2">
        <f t="shared" si="317"/>
        <v>-8.3400000000001029E-2</v>
      </c>
      <c r="D2574" s="2">
        <f t="shared" si="318"/>
        <v>9.6465799999999984</v>
      </c>
      <c r="E2574" s="2">
        <f t="shared" si="320"/>
        <v>9.5918899999999976</v>
      </c>
      <c r="F2574" s="2">
        <f t="shared" si="313"/>
        <v>9.5668500000000005</v>
      </c>
      <c r="G2574" s="2">
        <f t="shared" si="315"/>
        <v>9.6276700000000019</v>
      </c>
      <c r="H2574" s="2">
        <f t="shared" si="319"/>
        <v>7.3048269999999969</v>
      </c>
      <c r="I2574" s="2">
        <f t="array" ref="I2574">SUMPRODUCT(B2558:B2577, (ROW(B2558:B2577)-ROW(B2558)+1)) / (20*21/2)</f>
        <v>9.6215995238095235</v>
      </c>
      <c r="J2574" s="2">
        <f t="shared" si="314"/>
        <v>9.5855163931040792</v>
      </c>
      <c r="K2574" s="2">
        <f t="shared" si="316"/>
        <v>9.3348062310398987</v>
      </c>
    </row>
    <row r="2575" spans="1:11" ht="13.5" x14ac:dyDescent="0.25">
      <c r="A2575" s="3">
        <f>TITRES_STAT!B2578</f>
        <v>45755</v>
      </c>
      <c r="B2575" s="6">
        <f>TITRES_STAT!D2578</f>
        <v>9.5594000000000001</v>
      </c>
      <c r="C2575" s="2">
        <f t="shared" si="317"/>
        <v>-8.3499999999999019E-2</v>
      </c>
      <c r="D2575" s="2">
        <f t="shared" si="318"/>
        <v>9.6539999999999999</v>
      </c>
      <c r="E2575" s="2">
        <f t="shared" si="320"/>
        <v>9.5928099999999983</v>
      </c>
      <c r="F2575" s="2">
        <f t="shared" si="313"/>
        <v>9.5682400000000012</v>
      </c>
      <c r="G2575" s="2">
        <f t="shared" si="315"/>
        <v>9.6315640000000027</v>
      </c>
      <c r="H2575" s="2">
        <f t="shared" si="319"/>
        <v>7.3240829999999972</v>
      </c>
      <c r="I2575" s="2">
        <f t="array" ref="I2575">SUMPRODUCT(B2559:B2578, (ROW(B2559:B2578)-ROW(B2559)+1)) / (20*21/2)</f>
        <v>9.6517142857142861</v>
      </c>
      <c r="J2575" s="2">
        <f t="shared" si="314"/>
        <v>9.5830291175703568</v>
      </c>
      <c r="K2575" s="2">
        <f t="shared" si="316"/>
        <v>9.3436138298226474</v>
      </c>
    </row>
    <row r="2576" spans="1:11" ht="13.5" x14ac:dyDescent="0.25">
      <c r="A2576" s="3">
        <f>TITRES_STAT!B2579</f>
        <v>45757</v>
      </c>
      <c r="B2576" s="6">
        <f>TITRES_STAT!D2579</f>
        <v>9.68</v>
      </c>
      <c r="C2576" s="2">
        <f t="shared" si="317"/>
        <v>0.1205999999999996</v>
      </c>
      <c r="D2576" s="2">
        <f t="shared" si="318"/>
        <v>9.6614199999999997</v>
      </c>
      <c r="E2576" s="2">
        <f t="shared" si="320"/>
        <v>9.6057899999999989</v>
      </c>
      <c r="F2576" s="2">
        <f t="shared" si="313"/>
        <v>9.5793700000000008</v>
      </c>
      <c r="G2576" s="2">
        <f t="shared" si="315"/>
        <v>9.626744000000004</v>
      </c>
      <c r="H2576" s="2">
        <f t="shared" si="319"/>
        <v>7.3439844999999968</v>
      </c>
      <c r="I2576" s="2">
        <f t="array" ref="I2576">SUMPRODUCT(B2560:B2579, (ROW(B2560:B2579)-ROW(B2560)+1)) / (20*21/2)</f>
        <v>9.6769709523809517</v>
      </c>
      <c r="J2576" s="2">
        <f t="shared" si="314"/>
        <v>9.5922644397065131</v>
      </c>
      <c r="K2576" s="2">
        <f t="shared" si="316"/>
        <v>9.3568054443394058</v>
      </c>
    </row>
    <row r="2577" spans="1:11" ht="13.5" x14ac:dyDescent="0.25">
      <c r="A2577" s="3">
        <f>TITRES_STAT!B2580</f>
        <v>45758</v>
      </c>
      <c r="B2577" s="6">
        <f>TITRES_STAT!D2580</f>
        <v>9.8283000000000005</v>
      </c>
      <c r="C2577" s="2">
        <f t="shared" si="317"/>
        <v>0.14830000000000076</v>
      </c>
      <c r="D2577" s="2">
        <f t="shared" si="318"/>
        <v>9.6873799999999992</v>
      </c>
      <c r="E2577" s="2">
        <f t="shared" si="320"/>
        <v>9.6382399999999997</v>
      </c>
      <c r="F2577" s="2">
        <f t="shared" si="313"/>
        <v>9.595595000000003</v>
      </c>
      <c r="G2577" s="2">
        <f t="shared" si="315"/>
        <v>9.6287840000000031</v>
      </c>
      <c r="H2577" s="2">
        <f t="shared" si="319"/>
        <v>7.3650554999999951</v>
      </c>
      <c r="I2577" s="2">
        <f t="array" ref="I2577">SUMPRODUCT(B2561:B2580, (ROW(B2561:B2580)-ROW(B2561)+1)) / (20*21/2)</f>
        <v>9.6995757142857144</v>
      </c>
      <c r="J2577" s="2">
        <f t="shared" si="314"/>
        <v>9.6147440168773208</v>
      </c>
      <c r="K2577" s="2">
        <f t="shared" si="316"/>
        <v>9.3752954269143327</v>
      </c>
    </row>
    <row r="2578" spans="1:11" ht="13.5" x14ac:dyDescent="0.25">
      <c r="A2578" s="3">
        <f>TITRES_STAT!B2581</f>
        <v>45761</v>
      </c>
      <c r="B2578" s="6">
        <f>TITRES_STAT!D2581</f>
        <v>9.9117999999999995</v>
      </c>
      <c r="C2578" s="2">
        <f t="shared" si="317"/>
        <v>8.3499999999999019E-2</v>
      </c>
      <c r="D2578" s="2">
        <f t="shared" si="318"/>
        <v>9.7244799999999998</v>
      </c>
      <c r="E2578" s="2">
        <f t="shared" si="320"/>
        <v>9.6743999999999986</v>
      </c>
      <c r="F2578" s="2">
        <f t="shared" si="313"/>
        <v>9.6095050000000022</v>
      </c>
      <c r="G2578" s="2">
        <f t="shared" si="315"/>
        <v>9.6323080000000019</v>
      </c>
      <c r="H2578" s="2">
        <f t="shared" si="319"/>
        <v>7.3860734999999966</v>
      </c>
      <c r="I2578" s="2">
        <f t="array" ref="I2578">SUMPRODUCT(B2562:B2581, (ROW(B2562:B2581)-ROW(B2562)+1)) / (20*21/2)</f>
        <v>9.7212090476190482</v>
      </c>
      <c r="J2578" s="2">
        <f t="shared" si="314"/>
        <v>9.6430350628890054</v>
      </c>
      <c r="K2578" s="2">
        <f t="shared" si="316"/>
        <v>9.3963348219373</v>
      </c>
    </row>
    <row r="2579" spans="1:11" ht="13.5" x14ac:dyDescent="0.25">
      <c r="A2579" s="3">
        <f>TITRES_STAT!B2582</f>
        <v>45762</v>
      </c>
      <c r="B2579" s="6">
        <f>TITRES_STAT!D2582</f>
        <v>9.8747000000000007</v>
      </c>
      <c r="C2579" s="2">
        <f t="shared" si="317"/>
        <v>-3.7099999999998801E-2</v>
      </c>
      <c r="D2579" s="2">
        <f t="shared" si="318"/>
        <v>9.7708400000000015</v>
      </c>
      <c r="E2579" s="2">
        <f t="shared" si="320"/>
        <v>9.70871</v>
      </c>
      <c r="F2579" s="2">
        <f t="shared" si="313"/>
        <v>9.6280500000000018</v>
      </c>
      <c r="G2579" s="2">
        <f t="shared" si="315"/>
        <v>9.6354600000000037</v>
      </c>
      <c r="H2579" s="2">
        <f t="shared" si="319"/>
        <v>7.4072054999999963</v>
      </c>
      <c r="I2579" s="2">
        <f t="array" ref="I2579">SUMPRODUCT(B2563:B2582, (ROW(B2563:B2582)-ROW(B2563)+1)) / (20*21/2)</f>
        <v>9.7396676190476192</v>
      </c>
      <c r="J2579" s="2">
        <f t="shared" si="314"/>
        <v>9.6650983902329095</v>
      </c>
      <c r="K2579" s="2">
        <f t="shared" si="316"/>
        <v>9.4150942406848568</v>
      </c>
    </row>
    <row r="2580" spans="1:11" ht="13.5" x14ac:dyDescent="0.25">
      <c r="A2580" s="3">
        <f>TITRES_STAT!B2583</f>
        <v>45763</v>
      </c>
      <c r="B2580" s="6">
        <f>TITRES_STAT!D2583</f>
        <v>9.8653999999999993</v>
      </c>
      <c r="C2580" s="2">
        <f t="shared" si="317"/>
        <v>-9.3000000000014182E-3</v>
      </c>
      <c r="D2580" s="2">
        <f t="shared" si="318"/>
        <v>9.8320399999999992</v>
      </c>
      <c r="E2580" s="2">
        <f t="shared" si="320"/>
        <v>9.7430199999999996</v>
      </c>
      <c r="F2580" s="2">
        <f t="shared" ref="F2580:F2643" si="321">AVERAGE(B2561:B2580)</f>
        <v>9.6382500000000011</v>
      </c>
      <c r="G2580" s="2">
        <f t="shared" si="315"/>
        <v>9.6380560000000024</v>
      </c>
      <c r="H2580" s="2">
        <f t="shared" si="319"/>
        <v>7.4287189999999974</v>
      </c>
      <c r="I2580" s="2">
        <f t="array" ref="I2580">SUMPRODUCT(B2564:B2583, (ROW(B2564:B2583)-ROW(B2564)+1)) / (20*21/2)</f>
        <v>9.7544999999999984</v>
      </c>
      <c r="J2580" s="2">
        <f t="shared" si="314"/>
        <v>9.6841747340202513</v>
      </c>
      <c r="K2580" s="2">
        <f t="shared" si="316"/>
        <v>9.4327532900697655</v>
      </c>
    </row>
    <row r="2581" spans="1:11" ht="13.5" x14ac:dyDescent="0.25">
      <c r="A2581" s="3">
        <f>TITRES_STAT!B2584</f>
        <v>45764</v>
      </c>
      <c r="B2581" s="6">
        <f>TITRES_STAT!D2584</f>
        <v>9.8653999999999993</v>
      </c>
      <c r="C2581" s="2">
        <f t="shared" si="317"/>
        <v>0</v>
      </c>
      <c r="D2581" s="2">
        <f t="shared" si="318"/>
        <v>9.8691199999999988</v>
      </c>
      <c r="E2581" s="2">
        <f t="shared" si="320"/>
        <v>9.7652699999999992</v>
      </c>
      <c r="F2581" s="2">
        <f t="shared" si="321"/>
        <v>9.6530850000000008</v>
      </c>
      <c r="G2581" s="2">
        <f t="shared" si="315"/>
        <v>9.6369440000000051</v>
      </c>
      <c r="H2581" s="2">
        <f t="shared" si="319"/>
        <v>7.4495904999999967</v>
      </c>
      <c r="I2581" s="2">
        <f t="array" ref="I2581">SUMPRODUCT(B2565:B2584, (ROW(B2565:B2584)-ROW(B2565)+1)) / (20*21/2)</f>
        <v>9.7653604761904766</v>
      </c>
      <c r="J2581" s="2">
        <f t="shared" ref="J2581:J2644" si="322">$J$4*B2581+J2580*(1-$J$4)</f>
        <v>9.7014342831611788</v>
      </c>
      <c r="K2581" s="2">
        <f t="shared" si="316"/>
        <v>9.4497198277140892</v>
      </c>
    </row>
    <row r="2582" spans="1:11" ht="13.5" x14ac:dyDescent="0.25">
      <c r="A2582" s="3">
        <f>TITRES_STAT!B2585</f>
        <v>45765</v>
      </c>
      <c r="B2582" s="6">
        <f>TITRES_STAT!D2585</f>
        <v>9.8468999999999998</v>
      </c>
      <c r="C2582" s="2">
        <f t="shared" si="317"/>
        <v>-1.8499999999999517E-2</v>
      </c>
      <c r="D2582" s="2">
        <f t="shared" si="318"/>
        <v>9.8728400000000001</v>
      </c>
      <c r="E2582" s="2">
        <f t="shared" si="320"/>
        <v>9.7801099999999987</v>
      </c>
      <c r="F2582" s="2">
        <f t="shared" si="321"/>
        <v>9.6725599999999989</v>
      </c>
      <c r="G2582" s="2">
        <f t="shared" si="315"/>
        <v>9.6393560000000029</v>
      </c>
      <c r="H2582" s="2">
        <f t="shared" si="319"/>
        <v>7.4703694999999968</v>
      </c>
      <c r="I2582" s="2">
        <f t="array" ref="I2582">SUMPRODUCT(B2566:B2585, (ROW(B2566:B2585)-ROW(B2566)+1)) / (20*21/2)</f>
        <v>9.8288957142857143</v>
      </c>
      <c r="J2582" s="2">
        <f t="shared" si="322"/>
        <v>9.7152881609553514</v>
      </c>
      <c r="K2582" s="2">
        <f t="shared" si="316"/>
        <v>9.4652955207449097</v>
      </c>
    </row>
    <row r="2583" spans="1:11" ht="13.5" x14ac:dyDescent="0.25">
      <c r="A2583" s="3">
        <f>TITRES_STAT!B2586</f>
        <v>45768</v>
      </c>
      <c r="B2583" s="6">
        <f>TITRES_STAT!D2586</f>
        <v>9.8283000000000005</v>
      </c>
      <c r="C2583" s="2">
        <f t="shared" si="317"/>
        <v>-1.8599999999999284E-2</v>
      </c>
      <c r="D2583" s="2">
        <f t="shared" si="318"/>
        <v>9.8561399999999999</v>
      </c>
      <c r="E2583" s="2">
        <f t="shared" si="320"/>
        <v>9.7903099999999998</v>
      </c>
      <c r="F2583" s="2">
        <f t="shared" si="321"/>
        <v>9.6864650000000001</v>
      </c>
      <c r="G2583" s="2">
        <f t="shared" si="315"/>
        <v>9.6432500000000037</v>
      </c>
      <c r="H2583" s="2">
        <f t="shared" si="319"/>
        <v>7.4913979999999958</v>
      </c>
      <c r="I2583" s="2">
        <f t="array" ref="I2583">SUMPRODUCT(B2567:B2586, (ROW(B2567:B2586)-ROW(B2567)+1)) / (20*21/2)</f>
        <v>9.8858980952380939</v>
      </c>
      <c r="J2583" s="2">
        <f t="shared" si="322"/>
        <v>9.7260511932453184</v>
      </c>
      <c r="K2583" s="2">
        <f t="shared" si="316"/>
        <v>9.4795309905196206</v>
      </c>
    </row>
    <row r="2584" spans="1:11" ht="13.5" x14ac:dyDescent="0.25">
      <c r="A2584" s="3">
        <f>TITRES_STAT!B2587</f>
        <v>45769</v>
      </c>
      <c r="B2584" s="6">
        <f>TITRES_STAT!D2587</f>
        <v>9.8004999999999995</v>
      </c>
      <c r="C2584" s="2">
        <f t="shared" si="317"/>
        <v>-2.7800000000000935E-2</v>
      </c>
      <c r="D2584" s="2">
        <f t="shared" si="318"/>
        <v>9.8413000000000004</v>
      </c>
      <c r="E2584" s="2">
        <f t="shared" si="320"/>
        <v>9.8060700000000018</v>
      </c>
      <c r="F2584" s="2">
        <f t="shared" si="321"/>
        <v>9.6989799999999988</v>
      </c>
      <c r="G2584" s="2">
        <f t="shared" si="315"/>
        <v>9.6454760000000039</v>
      </c>
      <c r="H2584" s="2">
        <f t="shared" si="319"/>
        <v>7.512073499999997</v>
      </c>
      <c r="I2584" s="2">
        <f t="array" ref="I2584">SUMPRODUCT(B2568:B2587, (ROW(B2568:B2587)-ROW(B2568)+1)) / (20*21/2)</f>
        <v>9.9347285714285718</v>
      </c>
      <c r="J2584" s="2">
        <f t="shared" si="322"/>
        <v>9.7331415557933827</v>
      </c>
      <c r="K2584" s="2">
        <f t="shared" si="316"/>
        <v>9.4921180104992438</v>
      </c>
    </row>
    <row r="2585" spans="1:11" ht="13.5" x14ac:dyDescent="0.25">
      <c r="A2585" s="3">
        <f>TITRES_STAT!B2588</f>
        <v>45770</v>
      </c>
      <c r="B2585" s="6">
        <f>TITRES_STAT!D2588</f>
        <v>10.366099999999999</v>
      </c>
      <c r="C2585" s="2">
        <f t="shared" si="317"/>
        <v>0.56559999999999988</v>
      </c>
      <c r="D2585" s="2">
        <f t="shared" si="318"/>
        <v>9.9414400000000001</v>
      </c>
      <c r="E2585" s="2">
        <f t="shared" si="320"/>
        <v>9.8867399999999996</v>
      </c>
      <c r="F2585" s="2">
        <f t="shared" si="321"/>
        <v>9.7397749999999981</v>
      </c>
      <c r="G2585" s="2">
        <f t="shared" si="315"/>
        <v>9.6608680000000042</v>
      </c>
      <c r="H2585" s="2">
        <f t="shared" si="319"/>
        <v>7.5356624999999964</v>
      </c>
      <c r="I2585" s="2">
        <f t="array" ref="I2585">SUMPRODUCT(B2569:B2588, (ROW(B2569:B2588)-ROW(B2569)+1)) / (20*21/2)</f>
        <v>9.9798061904761912</v>
      </c>
      <c r="J2585" s="2">
        <f t="shared" si="322"/>
        <v>9.7934233123844887</v>
      </c>
      <c r="K2585" s="2">
        <f t="shared" si="316"/>
        <v>9.5263918140090773</v>
      </c>
    </row>
    <row r="2586" spans="1:11" ht="13.5" x14ac:dyDescent="0.25">
      <c r="A2586" s="3">
        <f>TITRES_STAT!B2589</f>
        <v>45771</v>
      </c>
      <c r="B2586" s="6">
        <f>TITRES_STAT!D2589</f>
        <v>10.3383</v>
      </c>
      <c r="C2586" s="2">
        <f t="shared" si="317"/>
        <v>-2.7799999999999159E-2</v>
      </c>
      <c r="D2586" s="2">
        <f t="shared" si="318"/>
        <v>10.036019999999999</v>
      </c>
      <c r="E2586" s="2">
        <f t="shared" si="320"/>
        <v>9.9525699999999997</v>
      </c>
      <c r="F2586" s="2">
        <f t="shared" si="321"/>
        <v>9.7791800000000002</v>
      </c>
      <c r="G2586" s="2">
        <f t="shared" si="315"/>
        <v>9.6740340000000042</v>
      </c>
      <c r="H2586" s="2">
        <f t="shared" si="319"/>
        <v>7.5591549999999952</v>
      </c>
      <c r="I2586" s="2">
        <f t="array" ref="I2586">SUMPRODUCT(B2570:B2589, (ROW(B2570:B2589)-ROW(B2570)+1)) / (20*21/2)</f>
        <v>10.02046619047619</v>
      </c>
      <c r="J2586" s="2">
        <f t="shared" si="322"/>
        <v>9.8453163302526328</v>
      </c>
      <c r="K2586" s="2">
        <f t="shared" si="316"/>
        <v>9.5582313507146051</v>
      </c>
    </row>
    <row r="2587" spans="1:11" ht="13.5" x14ac:dyDescent="0.25">
      <c r="A2587" s="3">
        <f>TITRES_STAT!B2590</f>
        <v>45772</v>
      </c>
      <c r="B2587" s="6">
        <f>TITRES_STAT!D2590</f>
        <v>10.2919</v>
      </c>
      <c r="C2587" s="2">
        <f t="shared" si="317"/>
        <v>-4.6400000000000219E-2</v>
      </c>
      <c r="D2587" s="2">
        <f t="shared" si="318"/>
        <v>10.125019999999999</v>
      </c>
      <c r="E2587" s="2">
        <f t="shared" si="320"/>
        <v>9.9989299999999997</v>
      </c>
      <c r="F2587" s="2">
        <f t="shared" si="321"/>
        <v>9.8185850000000006</v>
      </c>
      <c r="G2587" s="2">
        <f t="shared" si="315"/>
        <v>9.6864580000000053</v>
      </c>
      <c r="H2587" s="2">
        <f t="shared" si="319"/>
        <v>7.5825439999999951</v>
      </c>
      <c r="I2587" s="2">
        <f t="array" ref="I2587">SUMPRODUCT(B2571:B2590, (ROW(B2571:B2590)-ROW(B2571)+1)) / (20*21/2)</f>
        <v>10.053140476190476</v>
      </c>
      <c r="J2587" s="2">
        <f t="shared" si="322"/>
        <v>9.8878481083238103</v>
      </c>
      <c r="K2587" s="2">
        <f t="shared" si="316"/>
        <v>9.5870026702944244</v>
      </c>
    </row>
    <row r="2588" spans="1:11" ht="13.5" x14ac:dyDescent="0.25">
      <c r="A2588" s="3">
        <f>TITRES_STAT!B2591</f>
        <v>45775</v>
      </c>
      <c r="B2588" s="6">
        <f>TITRES_STAT!D2591</f>
        <v>10.2919</v>
      </c>
      <c r="C2588" s="2">
        <f t="shared" si="317"/>
        <v>0</v>
      </c>
      <c r="D2588" s="2">
        <f t="shared" si="318"/>
        <v>10.217739999999999</v>
      </c>
      <c r="E2588" s="2">
        <f t="shared" si="320"/>
        <v>10.03694</v>
      </c>
      <c r="F2588" s="2">
        <f t="shared" si="321"/>
        <v>9.8556699999999999</v>
      </c>
      <c r="G2588" s="2">
        <f t="shared" si="315"/>
        <v>9.6988820000000047</v>
      </c>
      <c r="H2588" s="2">
        <f t="shared" si="319"/>
        <v>7.6059759999999939</v>
      </c>
      <c r="I2588" s="2">
        <f t="array" ref="I2588">SUMPRODUCT(B2572:B2591, (ROW(B2572:B2591)-ROW(B2572)+1)) / (20*21/2)</f>
        <v>10.082414761904761</v>
      </c>
      <c r="J2588" s="2">
        <f t="shared" si="322"/>
        <v>9.9263292408643995</v>
      </c>
      <c r="K2588" s="2">
        <f t="shared" si="316"/>
        <v>9.6146457028318988</v>
      </c>
    </row>
    <row r="2589" spans="1:11" ht="13.5" x14ac:dyDescent="0.25">
      <c r="A2589" s="3">
        <f>TITRES_STAT!B2592</f>
        <v>45776</v>
      </c>
      <c r="B2589" s="6">
        <f>TITRES_STAT!D2592</f>
        <v>10.2826</v>
      </c>
      <c r="C2589" s="2">
        <f t="shared" si="317"/>
        <v>-9.2999999999996419E-3</v>
      </c>
      <c r="D2589" s="2">
        <f t="shared" si="318"/>
        <v>10.314159999999999</v>
      </c>
      <c r="E2589" s="2">
        <f t="shared" si="320"/>
        <v>10.077729999999999</v>
      </c>
      <c r="F2589" s="2">
        <f t="shared" si="321"/>
        <v>9.8932199999999995</v>
      </c>
      <c r="G2589" s="2">
        <f t="shared" si="315"/>
        <v>9.710378000000004</v>
      </c>
      <c r="H2589" s="2">
        <f t="shared" si="319"/>
        <v>7.6293614999999955</v>
      </c>
      <c r="I2589" s="2">
        <f t="array" ref="I2589">SUMPRODUCT(B2573:B2592, (ROW(B2573:B2592)-ROW(B2573)+1)) / (20*21/2)</f>
        <v>10.10797761904762</v>
      </c>
      <c r="J2589" s="2">
        <f t="shared" si="322"/>
        <v>9.9602597893535041</v>
      </c>
      <c r="K2589" s="2">
        <f t="shared" si="316"/>
        <v>9.6408399889953547</v>
      </c>
    </row>
    <row r="2590" spans="1:11" ht="13.5" x14ac:dyDescent="0.25">
      <c r="A2590" s="3">
        <f>TITRES_STAT!B2593</f>
        <v>45777</v>
      </c>
      <c r="B2590" s="6">
        <f>TITRES_STAT!D2593</f>
        <v>10.2363</v>
      </c>
      <c r="C2590" s="2">
        <f t="shared" si="317"/>
        <v>-4.6300000000000452E-2</v>
      </c>
      <c r="D2590" s="2">
        <f t="shared" si="318"/>
        <v>10.2882</v>
      </c>
      <c r="E2590" s="2">
        <f t="shared" si="320"/>
        <v>10.11482</v>
      </c>
      <c r="F2590" s="2">
        <f t="shared" si="321"/>
        <v>9.9289199999999997</v>
      </c>
      <c r="G2590" s="2">
        <f t="shared" si="315"/>
        <v>9.7198360000000026</v>
      </c>
      <c r="H2590" s="2">
        <f t="shared" si="319"/>
        <v>7.652729499999996</v>
      </c>
      <c r="I2590" s="2">
        <f t="array" ref="I2590">SUMPRODUCT(B2574:B2593, (ROW(B2574:B2593)-ROW(B2574)+1)) / (20*21/2)</f>
        <v>10.136319047619047</v>
      </c>
      <c r="J2590" s="2">
        <f t="shared" si="322"/>
        <v>9.9865493332245983</v>
      </c>
      <c r="K2590" s="2">
        <f t="shared" si="316"/>
        <v>9.6641913619759308</v>
      </c>
    </row>
    <row r="2591" spans="1:11" ht="13.5" x14ac:dyDescent="0.25">
      <c r="A2591" s="3">
        <f>TITRES_STAT!B2594</f>
        <v>45779</v>
      </c>
      <c r="B2591" s="6">
        <f>TITRES_STAT!D2594</f>
        <v>10.2363</v>
      </c>
      <c r="C2591" s="2">
        <f t="shared" si="317"/>
        <v>0</v>
      </c>
      <c r="D2591" s="2">
        <f t="shared" si="318"/>
        <v>10.267799999999999</v>
      </c>
      <c r="E2591" s="2">
        <f t="shared" si="320"/>
        <v>10.151909999999999</v>
      </c>
      <c r="F2591" s="2">
        <f t="shared" si="321"/>
        <v>9.9585899999999992</v>
      </c>
      <c r="G2591" s="2">
        <f t="shared" si="315"/>
        <v>9.7279960000000028</v>
      </c>
      <c r="H2591" s="2">
        <f t="shared" si="319"/>
        <v>7.6760114999999951</v>
      </c>
      <c r="I2591" s="2">
        <f t="array" ref="I2591">SUMPRODUCT(B2575:B2594, (ROW(B2575:B2594)-ROW(B2575)+1)) / (20*21/2)</f>
        <v>10.154068571428573</v>
      </c>
      <c r="J2591" s="2">
        <f t="shared" si="322"/>
        <v>10.010335111012731</v>
      </c>
      <c r="K2591" s="2">
        <f t="shared" si="316"/>
        <v>9.6866269948396209</v>
      </c>
    </row>
    <row r="2592" spans="1:11" ht="13.5" x14ac:dyDescent="0.25">
      <c r="A2592" s="3">
        <f>TITRES_STAT!B2595</f>
        <v>45782</v>
      </c>
      <c r="B2592" s="6">
        <f>TITRES_STAT!D2595</f>
        <v>10.227</v>
      </c>
      <c r="C2592" s="2">
        <f t="shared" si="317"/>
        <v>-9.2999999999996419E-3</v>
      </c>
      <c r="D2592" s="2">
        <f t="shared" si="318"/>
        <v>10.25482</v>
      </c>
      <c r="E2592" s="2">
        <f t="shared" si="320"/>
        <v>10.189919999999999</v>
      </c>
      <c r="F2592" s="2">
        <f t="shared" si="321"/>
        <v>9.9850150000000006</v>
      </c>
      <c r="G2592" s="2">
        <f t="shared" si="315"/>
        <v>9.7378239999999998</v>
      </c>
      <c r="H2592" s="2">
        <f t="shared" si="319"/>
        <v>7.6989594999999964</v>
      </c>
      <c r="I2592" s="2">
        <f t="array" ref="I2592">SUMPRODUCT(B2576:B2595, (ROW(B2576:B2595)-ROW(B2576)+1)) / (20*21/2)</f>
        <v>10.173588095238093</v>
      </c>
      <c r="J2592" s="2">
        <f t="shared" si="322"/>
        <v>10.030969862344852</v>
      </c>
      <c r="K2592" s="2">
        <f t="shared" si="316"/>
        <v>9.7078180930812046</v>
      </c>
    </row>
    <row r="2593" spans="1:11" ht="13.5" x14ac:dyDescent="0.25">
      <c r="A2593" s="3">
        <f>TITRES_STAT!B2596</f>
        <v>45783</v>
      </c>
      <c r="B2593" s="6">
        <f>TITRES_STAT!D2596</f>
        <v>10.2826</v>
      </c>
      <c r="C2593" s="2">
        <f t="shared" si="317"/>
        <v>5.5600000000000094E-2</v>
      </c>
      <c r="D2593" s="2">
        <f t="shared" si="318"/>
        <v>10.252960000000002</v>
      </c>
      <c r="E2593" s="2">
        <f t="shared" si="320"/>
        <v>10.23535</v>
      </c>
      <c r="F2593" s="2">
        <f t="shared" si="321"/>
        <v>10.012829999999999</v>
      </c>
      <c r="G2593" s="2">
        <f t="shared" si="315"/>
        <v>9.7489500000000024</v>
      </c>
      <c r="H2593" s="2">
        <f t="shared" si="319"/>
        <v>7.7222319999999955</v>
      </c>
      <c r="I2593" s="2">
        <f t="array" ref="I2593">SUMPRODUCT(B2577:B2596, (ROW(B2577:B2596)-ROW(B2577)+1)) / (20*21/2)</f>
        <v>10.182773333333333</v>
      </c>
      <c r="J2593" s="2">
        <f t="shared" si="322"/>
        <v>10.054934637359628</v>
      </c>
      <c r="K2593" s="2">
        <f t="shared" si="316"/>
        <v>9.730358560019198</v>
      </c>
    </row>
    <row r="2594" spans="1:11" ht="13.5" x14ac:dyDescent="0.25">
      <c r="A2594" s="3">
        <f>TITRES_STAT!B2597</f>
        <v>45784</v>
      </c>
      <c r="B2594" s="6">
        <f>TITRES_STAT!D2597</f>
        <v>10.199199999999999</v>
      </c>
      <c r="C2594" s="2">
        <f t="shared" si="317"/>
        <v>-8.3400000000001029E-2</v>
      </c>
      <c r="D2594" s="2">
        <f t="shared" si="318"/>
        <v>10.236279999999999</v>
      </c>
      <c r="E2594" s="2">
        <f t="shared" si="320"/>
        <v>10.275220000000001</v>
      </c>
      <c r="F2594" s="2">
        <f t="shared" si="321"/>
        <v>10.040645000000001</v>
      </c>
      <c r="G2594" s="2">
        <f t="shared" si="315"/>
        <v>9.7600760000000015</v>
      </c>
      <c r="H2594" s="2">
        <f t="shared" si="319"/>
        <v>7.7456439999999978</v>
      </c>
      <c r="I2594" s="2">
        <f t="array" ref="I2594">SUMPRODUCT(B2578:B2597, (ROW(B2578:B2597)-ROW(B2578)+1)) / (20*21/2)</f>
        <v>10.192266190476191</v>
      </c>
      <c r="J2594" s="2">
        <f t="shared" si="322"/>
        <v>10.068674195706329</v>
      </c>
      <c r="K2594" s="2">
        <f t="shared" si="316"/>
        <v>9.748744498841976</v>
      </c>
    </row>
    <row r="2595" spans="1:11" ht="13.5" x14ac:dyDescent="0.25">
      <c r="A2595" s="3">
        <f>TITRES_STAT!B2598</f>
        <v>45785</v>
      </c>
      <c r="B2595" s="6">
        <f>TITRES_STAT!D2598</f>
        <v>10.2456</v>
      </c>
      <c r="C2595" s="2">
        <f t="shared" si="317"/>
        <v>4.6400000000000219E-2</v>
      </c>
      <c r="D2595" s="2">
        <f t="shared" si="318"/>
        <v>10.238139999999998</v>
      </c>
      <c r="E2595" s="2">
        <f t="shared" si="320"/>
        <v>10.263170000000001</v>
      </c>
      <c r="F2595" s="2">
        <f t="shared" si="321"/>
        <v>10.074954999999999</v>
      </c>
      <c r="G2595" s="2">
        <f t="shared" si="315"/>
        <v>9.7721300000000024</v>
      </c>
      <c r="H2595" s="2">
        <f t="shared" si="319"/>
        <v>7.7695194999999968</v>
      </c>
      <c r="I2595" s="2">
        <f t="array" ref="I2595">SUMPRODUCT(B2579:B2598, (ROW(B2579:B2598)-ROW(B2579)+1)) / (20*21/2)</f>
        <v>10.199992857142858</v>
      </c>
      <c r="J2595" s="2">
        <f t="shared" si="322"/>
        <v>10.085524272305726</v>
      </c>
      <c r="K2595" s="2">
        <f t="shared" si="316"/>
        <v>9.7682290282991548</v>
      </c>
    </row>
    <row r="2596" spans="1:11" ht="13.5" x14ac:dyDescent="0.25">
      <c r="A2596" s="3">
        <f>TITRES_STAT!B2599</f>
        <v>45786</v>
      </c>
      <c r="B2596" s="6">
        <f>TITRES_STAT!D2599</f>
        <v>10.1714</v>
      </c>
      <c r="C2596" s="2">
        <f t="shared" si="317"/>
        <v>-7.4199999999999378E-2</v>
      </c>
      <c r="D2596" s="2">
        <f t="shared" si="318"/>
        <v>10.225159999999999</v>
      </c>
      <c r="E2596" s="2">
        <f t="shared" si="320"/>
        <v>10.246480000000002</v>
      </c>
      <c r="F2596" s="2">
        <f t="shared" si="321"/>
        <v>10.099525</v>
      </c>
      <c r="G2596" s="2">
        <f t="shared" si="315"/>
        <v>9.7828860000000013</v>
      </c>
      <c r="H2596" s="2">
        <f t="shared" si="319"/>
        <v>7.792560499999996</v>
      </c>
      <c r="I2596" s="2">
        <f t="array" ref="I2596">SUMPRODUCT(B2580:B2599, (ROW(B2580:B2599)-ROW(B2580)+1)) / (20*21/2)</f>
        <v>10.212531904761905</v>
      </c>
      <c r="J2596" s="2">
        <f t="shared" si="322"/>
        <v>10.093702913038515</v>
      </c>
      <c r="K2596" s="2">
        <f t="shared" si="316"/>
        <v>9.7840396546403632</v>
      </c>
    </row>
    <row r="2597" spans="1:11" ht="13.5" x14ac:dyDescent="0.25">
      <c r="A2597" s="3">
        <f>TITRES_STAT!B2600</f>
        <v>45789</v>
      </c>
      <c r="B2597" s="6">
        <f>TITRES_STAT!D2600</f>
        <v>10.199199999999999</v>
      </c>
      <c r="C2597" s="2">
        <f t="shared" si="317"/>
        <v>2.7799999999999159E-2</v>
      </c>
      <c r="D2597" s="2">
        <f t="shared" si="318"/>
        <v>10.2196</v>
      </c>
      <c r="E2597" s="2">
        <f t="shared" si="320"/>
        <v>10.237210000000001</v>
      </c>
      <c r="F2597" s="2">
        <f t="shared" si="321"/>
        <v>10.118069999999999</v>
      </c>
      <c r="G2597" s="2">
        <f t="shared" si="315"/>
        <v>9.7943840000000026</v>
      </c>
      <c r="H2597" s="2">
        <f t="shared" si="319"/>
        <v>7.8157404999999969</v>
      </c>
      <c r="I2597" s="2">
        <f t="array" ref="I2597">SUMPRODUCT(B2581:B2600, (ROW(B2581:B2600)-ROW(B2581)+1)) / (20*21/2)</f>
        <v>10.224102380952383</v>
      </c>
      <c r="J2597" s="2">
        <f t="shared" si="322"/>
        <v>10.103750254653894</v>
      </c>
      <c r="K2597" s="2">
        <f t="shared" si="316"/>
        <v>9.8003204524976049</v>
      </c>
    </row>
    <row r="2598" spans="1:11" ht="13.5" x14ac:dyDescent="0.25">
      <c r="A2598" s="3">
        <f>TITRES_STAT!B2601</f>
        <v>45790</v>
      </c>
      <c r="B2598" s="6">
        <f>TITRES_STAT!D2601</f>
        <v>10.199199999999999</v>
      </c>
      <c r="C2598" s="2">
        <f t="shared" si="317"/>
        <v>0</v>
      </c>
      <c r="D2598" s="2">
        <f t="shared" si="318"/>
        <v>10.202919999999999</v>
      </c>
      <c r="E2598" s="2">
        <f t="shared" si="320"/>
        <v>10.227940000000002</v>
      </c>
      <c r="F2598" s="2">
        <f t="shared" si="321"/>
        <v>10.132439999999999</v>
      </c>
      <c r="G2598" s="2">
        <f t="shared" si="315"/>
        <v>9.8056960000000029</v>
      </c>
      <c r="H2598" s="2">
        <f t="shared" si="319"/>
        <v>7.8384569999999973</v>
      </c>
      <c r="I2598" s="2">
        <f t="array" ref="I2598">SUMPRODUCT(B2582:B2601, (ROW(B2582:B2601)-ROW(B2582)+1)) / (20*21/2)</f>
        <v>10.235491904761906</v>
      </c>
      <c r="J2598" s="2">
        <f t="shared" si="322"/>
        <v>10.112840706591617</v>
      </c>
      <c r="K2598" s="2">
        <f t="shared" si="316"/>
        <v>9.8159627876937776</v>
      </c>
    </row>
    <row r="2599" spans="1:11" ht="13.5" x14ac:dyDescent="0.25">
      <c r="A2599" s="3">
        <f>TITRES_STAT!B2602</f>
        <v>45791</v>
      </c>
      <c r="B2599" s="6">
        <f>TITRES_STAT!D2602</f>
        <v>10.264099999999999</v>
      </c>
      <c r="C2599" s="2">
        <f t="shared" si="317"/>
        <v>6.4899999999999736E-2</v>
      </c>
      <c r="D2599" s="2">
        <f t="shared" si="318"/>
        <v>10.2159</v>
      </c>
      <c r="E2599" s="2">
        <f t="shared" si="320"/>
        <v>10.226090000000001</v>
      </c>
      <c r="F2599" s="2">
        <f t="shared" si="321"/>
        <v>10.151909999999997</v>
      </c>
      <c r="G2599" s="2">
        <f t="shared" si="315"/>
        <v>9.8205320000000036</v>
      </c>
      <c r="H2599" s="2">
        <f t="shared" si="319"/>
        <v>7.8605704999999979</v>
      </c>
      <c r="I2599" s="2">
        <f t="array" ref="I2599">SUMPRODUCT(B2583:B2602, (ROW(B2583:B2602)-ROW(B2583)+1)) / (20*21/2)</f>
        <v>10.244850476190477</v>
      </c>
      <c r="J2599" s="2">
        <f t="shared" si="322"/>
        <v>10.127246353582892</v>
      </c>
      <c r="K2599" s="2">
        <f t="shared" si="316"/>
        <v>9.8335367960195121</v>
      </c>
    </row>
    <row r="2600" spans="1:11" ht="13.5" x14ac:dyDescent="0.25">
      <c r="A2600" s="3">
        <f>TITRES_STAT!B2603</f>
        <v>45792</v>
      </c>
      <c r="B2600" s="6">
        <f>TITRES_STAT!D2603</f>
        <v>10.273400000000001</v>
      </c>
      <c r="C2600" s="2">
        <f t="shared" si="317"/>
        <v>9.3000000000014182E-3</v>
      </c>
      <c r="D2600" s="2">
        <f t="shared" si="318"/>
        <v>10.22146</v>
      </c>
      <c r="E2600" s="2">
        <f t="shared" si="320"/>
        <v>10.229799999999999</v>
      </c>
      <c r="F2600" s="2">
        <f t="shared" si="321"/>
        <v>10.17231</v>
      </c>
      <c r="G2600" s="2">
        <f t="shared" si="315"/>
        <v>9.8364800000000017</v>
      </c>
      <c r="H2600" s="2">
        <f t="shared" si="319"/>
        <v>7.882684499999999</v>
      </c>
      <c r="I2600" s="2">
        <f t="array" ref="I2600">SUMPRODUCT(B2584:B2603, (ROW(B2584:B2603)-ROW(B2584)+1)) / (20*21/2)</f>
        <v>10.265337619047621</v>
      </c>
      <c r="J2600" s="2">
        <f t="shared" si="322"/>
        <v>10.141165748479759</v>
      </c>
      <c r="K2600" s="2">
        <f t="shared" si="316"/>
        <v>9.8507863334305128</v>
      </c>
    </row>
    <row r="2601" spans="1:11" ht="13.5" x14ac:dyDescent="0.25">
      <c r="A2601" s="3">
        <f>TITRES_STAT!B2604</f>
        <v>45793</v>
      </c>
      <c r="B2601" s="6">
        <f>TITRES_STAT!D2604</f>
        <v>10.2919</v>
      </c>
      <c r="C2601" s="2">
        <f t="shared" si="317"/>
        <v>1.8499999999999517E-2</v>
      </c>
      <c r="D2601" s="2">
        <f t="shared" si="318"/>
        <v>10.245559999999999</v>
      </c>
      <c r="E2601" s="2">
        <f t="shared" si="320"/>
        <v>10.235359999999998</v>
      </c>
      <c r="F2601" s="2">
        <f t="shared" si="321"/>
        <v>10.193634999999999</v>
      </c>
      <c r="G2601" s="2">
        <f t="shared" si="315"/>
        <v>9.8509440000000037</v>
      </c>
      <c r="H2601" s="2">
        <f t="shared" si="319"/>
        <v>7.9049369999999985</v>
      </c>
      <c r="I2601" s="2">
        <f t="array" ref="I2601">SUMPRODUCT(B2585:B2604, (ROW(B2585:B2604)-ROW(B2585)+1)) / (20*21/2)</f>
        <v>10.282954761904763</v>
      </c>
      <c r="J2601" s="2">
        <f t="shared" si="322"/>
        <v>10.155521391481686</v>
      </c>
      <c r="K2601" s="2">
        <f t="shared" si="316"/>
        <v>9.8680849085901006</v>
      </c>
    </row>
    <row r="2602" spans="1:11" ht="13.5" x14ac:dyDescent="0.25">
      <c r="A2602" s="3">
        <f>TITRES_STAT!B2605</f>
        <v>45796</v>
      </c>
      <c r="B2602" s="6">
        <f>TITRES_STAT!D2605</f>
        <v>10.2919</v>
      </c>
      <c r="C2602" s="2">
        <f t="shared" si="317"/>
        <v>0</v>
      </c>
      <c r="D2602" s="2">
        <f t="shared" si="318"/>
        <v>10.264099999999999</v>
      </c>
      <c r="E2602" s="2">
        <f t="shared" si="320"/>
        <v>10.241849999999998</v>
      </c>
      <c r="F2602" s="2">
        <f t="shared" si="321"/>
        <v>10.215884999999998</v>
      </c>
      <c r="G2602" s="2">
        <f t="shared" si="315"/>
        <v>9.8642960000000031</v>
      </c>
      <c r="H2602" s="2">
        <f t="shared" si="319"/>
        <v>7.9271894999999981</v>
      </c>
      <c r="I2602" s="2">
        <f t="array" ref="I2602">SUMPRODUCT(B2586:B2605, (ROW(B2586:B2605)-ROW(B2586)+1)) / (20*21/2)</f>
        <v>10.294921904761903</v>
      </c>
      <c r="J2602" s="2">
        <f t="shared" si="322"/>
        <v>10.168509830388192</v>
      </c>
      <c r="K2602" s="2">
        <f t="shared" si="316"/>
        <v>9.8847051082532342</v>
      </c>
    </row>
    <row r="2603" spans="1:11" ht="13.5" x14ac:dyDescent="0.25">
      <c r="A2603" s="3">
        <f>TITRES_STAT!B2606</f>
        <v>45797</v>
      </c>
      <c r="B2603" s="6">
        <f>TITRES_STAT!D2606</f>
        <v>10.430999999999999</v>
      </c>
      <c r="C2603" s="2">
        <f t="shared" si="317"/>
        <v>0.13909999999999911</v>
      </c>
      <c r="D2603" s="2">
        <f t="shared" si="318"/>
        <v>10.310459999999999</v>
      </c>
      <c r="E2603" s="2">
        <f t="shared" si="320"/>
        <v>10.256689999999999</v>
      </c>
      <c r="F2603" s="2">
        <f t="shared" si="321"/>
        <v>10.246019999999998</v>
      </c>
      <c r="G2603" s="2">
        <f t="shared" si="315"/>
        <v>9.8813560000000038</v>
      </c>
      <c r="H2603" s="2">
        <f t="shared" si="319"/>
        <v>7.9501839999999984</v>
      </c>
      <c r="I2603" s="2">
        <f t="array" ref="I2603">SUMPRODUCT(B2587:B2606, (ROW(B2587:B2606)-ROW(B2587)+1)) / (20*21/2)</f>
        <v>10.30671238095238</v>
      </c>
      <c r="J2603" s="2">
        <f t="shared" si="322"/>
        <v>10.193508894160745</v>
      </c>
      <c r="K2603" s="2">
        <f t="shared" si="316"/>
        <v>9.9061284373413425</v>
      </c>
    </row>
    <row r="2604" spans="1:11" ht="13.5" x14ac:dyDescent="0.25">
      <c r="A2604" s="3">
        <f>TITRES_STAT!B2607</f>
        <v>45798</v>
      </c>
      <c r="B2604" s="6">
        <f>TITRES_STAT!D2607</f>
        <v>10.430999999999999</v>
      </c>
      <c r="C2604" s="2">
        <f t="shared" si="317"/>
        <v>0</v>
      </c>
      <c r="D2604" s="2">
        <f t="shared" si="318"/>
        <v>10.343839999999998</v>
      </c>
      <c r="E2604" s="2">
        <f t="shared" si="320"/>
        <v>10.279869999999999</v>
      </c>
      <c r="F2604" s="2">
        <f t="shared" si="321"/>
        <v>10.277545000000002</v>
      </c>
      <c r="G2604" s="2">
        <f t="shared" si="315"/>
        <v>9.8989720000000023</v>
      </c>
      <c r="H2604" s="2">
        <f t="shared" si="319"/>
        <v>7.9735959999999997</v>
      </c>
      <c r="I2604" s="2">
        <f t="array" ref="I2604">SUMPRODUCT(B2588:B2607, (ROW(B2588:B2607)-ROW(B2588)+1)) / (20*21/2)</f>
        <v>10.259031904761903</v>
      </c>
      <c r="J2604" s="2">
        <f t="shared" si="322"/>
        <v>10.216127094716866</v>
      </c>
      <c r="K2604" s="2">
        <f t="shared" si="316"/>
        <v>9.9267116358769769</v>
      </c>
    </row>
    <row r="2605" spans="1:11" ht="13.5" x14ac:dyDescent="0.25">
      <c r="A2605" s="3">
        <f>TITRES_STAT!B2608</f>
        <v>45799</v>
      </c>
      <c r="B2605" s="6">
        <f>TITRES_STAT!D2608</f>
        <v>10.4032</v>
      </c>
      <c r="C2605" s="2">
        <f t="shared" si="317"/>
        <v>-2.7799999999999159E-2</v>
      </c>
      <c r="D2605" s="2">
        <f t="shared" si="318"/>
        <v>10.3698</v>
      </c>
      <c r="E2605" s="2">
        <f t="shared" si="320"/>
        <v>10.295629999999999</v>
      </c>
      <c r="F2605" s="2">
        <f t="shared" si="321"/>
        <v>10.279400000000001</v>
      </c>
      <c r="G2605" s="2">
        <f t="shared" si="315"/>
        <v>9.9164040000000018</v>
      </c>
      <c r="H2605" s="2">
        <f t="shared" si="319"/>
        <v>7.9965444999999988</v>
      </c>
      <c r="I2605" s="2">
        <f t="array" ref="I2605">SUMPRODUCT(B2589:B2608, (ROW(B2589:B2608)-ROW(B2589)+1)) / (20*21/2)</f>
        <v>10.253512857142855</v>
      </c>
      <c r="J2605" s="2">
        <f t="shared" si="322"/>
        <v>10.233943561886688</v>
      </c>
      <c r="K2605" s="2">
        <f t="shared" si="316"/>
        <v>9.9453974540778809</v>
      </c>
    </row>
    <row r="2606" spans="1:11" ht="13.5" x14ac:dyDescent="0.25">
      <c r="A2606" s="3">
        <f>TITRES_STAT!B2609</f>
        <v>45800</v>
      </c>
      <c r="B2606" s="6">
        <f>TITRES_STAT!D2609</f>
        <v>10.4032</v>
      </c>
      <c r="C2606" s="2">
        <f t="shared" si="317"/>
        <v>0</v>
      </c>
      <c r="D2606" s="2">
        <f t="shared" si="318"/>
        <v>10.392059999999999</v>
      </c>
      <c r="E2606" s="2">
        <f t="shared" si="320"/>
        <v>10.318809999999999</v>
      </c>
      <c r="F2606" s="2">
        <f t="shared" si="321"/>
        <v>10.282645000000002</v>
      </c>
      <c r="G2606" s="2">
        <f t="shared" si="315"/>
        <v>9.9353200000000026</v>
      </c>
      <c r="H2606" s="2">
        <f t="shared" si="319"/>
        <v>8.0198174999999985</v>
      </c>
      <c r="I2606" s="2">
        <f t="array" ref="I2606">SUMPRODUCT(B2590:B2609, (ROW(B2590:B2609)-ROW(B2590)+1)) / (20*21/2)</f>
        <v>10.260797142857141</v>
      </c>
      <c r="J2606" s="2">
        <f t="shared" si="322"/>
        <v>10.250063222659385</v>
      </c>
      <c r="K2606" s="2">
        <f t="shared" si="316"/>
        <v>9.9633504950944349</v>
      </c>
    </row>
    <row r="2607" spans="1:11" ht="13.5" x14ac:dyDescent="0.25">
      <c r="A2607" s="3">
        <f>TITRES_STAT!B2610</f>
        <v>45803</v>
      </c>
      <c r="B2607" s="6">
        <f>TITRES_STAT!D2610</f>
        <v>9.782</v>
      </c>
      <c r="C2607" s="2">
        <f t="shared" si="317"/>
        <v>-0.62119999999999997</v>
      </c>
      <c r="D2607" s="2">
        <f t="shared" si="318"/>
        <v>10.29008</v>
      </c>
      <c r="E2607" s="2">
        <f t="shared" si="320"/>
        <v>10.277089999999998</v>
      </c>
      <c r="F2607" s="2">
        <f t="shared" si="321"/>
        <v>10.257150000000003</v>
      </c>
      <c r="G2607" s="2">
        <f t="shared" si="315"/>
        <v>9.9408840000000041</v>
      </c>
      <c r="H2607" s="2">
        <f t="shared" si="319"/>
        <v>8.0397524999999987</v>
      </c>
      <c r="I2607" s="2">
        <f t="array" ref="I2607">SUMPRODUCT(B2591:B2610, (ROW(B2591:B2610)-ROW(B2591)+1)) / (20*21/2)</f>
        <v>10.256384285714285</v>
      </c>
      <c r="J2607" s="2">
        <f t="shared" si="322"/>
        <v>10.205485772882302</v>
      </c>
      <c r="K2607" s="2">
        <f t="shared" si="316"/>
        <v>9.9562387109730857</v>
      </c>
    </row>
    <row r="2608" spans="1:11" ht="13.5" x14ac:dyDescent="0.25">
      <c r="A2608" s="3">
        <f>TITRES_STAT!B2611</f>
        <v>45804</v>
      </c>
      <c r="B2608" s="6">
        <f>TITRES_STAT!D2611</f>
        <v>10.199199999999999</v>
      </c>
      <c r="C2608" s="2">
        <f t="shared" si="317"/>
        <v>0.41719999999999935</v>
      </c>
      <c r="D2608" s="2">
        <f t="shared" si="318"/>
        <v>10.24372</v>
      </c>
      <c r="E2608" s="2">
        <f t="shared" si="320"/>
        <v>10.277089999999999</v>
      </c>
      <c r="F2608" s="2">
        <f t="shared" si="321"/>
        <v>10.252515000000002</v>
      </c>
      <c r="G2608" s="2">
        <f t="shared" si="315"/>
        <v>9.9521960000000043</v>
      </c>
      <c r="H2608" s="2">
        <f t="shared" si="319"/>
        <v>8.0620054999999997</v>
      </c>
      <c r="I2608" s="2">
        <f t="array" ref="I2608">SUMPRODUCT(B2592:B2611, (ROW(B2592:B2611)-ROW(B2592)+1)) / (20*21/2)</f>
        <v>10.263579999999999</v>
      </c>
      <c r="J2608" s="2">
        <f t="shared" si="322"/>
        <v>10.204887127845891</v>
      </c>
      <c r="K2608" s="2">
        <f t="shared" si="316"/>
        <v>9.9657666046604163</v>
      </c>
    </row>
    <row r="2609" spans="1:11" ht="13.5" x14ac:dyDescent="0.25">
      <c r="A2609" s="3">
        <f>TITRES_STAT!B2612</f>
        <v>45805</v>
      </c>
      <c r="B2609" s="6">
        <f>TITRES_STAT!D2612</f>
        <v>10.329000000000001</v>
      </c>
      <c r="C2609" s="2">
        <f t="shared" si="317"/>
        <v>0.12980000000000125</v>
      </c>
      <c r="D2609" s="2">
        <f t="shared" si="318"/>
        <v>10.223319999999999</v>
      </c>
      <c r="E2609" s="2">
        <f t="shared" si="320"/>
        <v>10.283580000000001</v>
      </c>
      <c r="F2609" s="2">
        <f t="shared" si="321"/>
        <v>10.254835000000002</v>
      </c>
      <c r="G2609" s="2">
        <f t="shared" si="315"/>
        <v>9.9687000000000019</v>
      </c>
      <c r="H2609" s="2">
        <f t="shared" si="319"/>
        <v>8.0846754999999977</v>
      </c>
      <c r="I2609" s="2">
        <f t="array" ref="I2609">SUMPRODUCT(B2593:B2612, (ROW(B2593:B2612)-ROW(B2593)+1)) / (20*21/2)</f>
        <v>10.250905714285715</v>
      </c>
      <c r="J2609" s="2">
        <f t="shared" si="322"/>
        <v>10.216707401384378</v>
      </c>
      <c r="K2609" s="2">
        <f t="shared" si="316"/>
        <v>9.9800110515364793</v>
      </c>
    </row>
    <row r="2610" spans="1:11" ht="13.5" x14ac:dyDescent="0.25">
      <c r="A2610" s="3">
        <f>TITRES_STAT!B2613</f>
        <v>45806</v>
      </c>
      <c r="B2610" s="6">
        <f>TITRES_STAT!D2613</f>
        <v>10.208500000000001</v>
      </c>
      <c r="C2610" s="2">
        <f t="shared" si="317"/>
        <v>-0.12049999999999983</v>
      </c>
      <c r="D2610" s="2">
        <f t="shared" si="318"/>
        <v>10.184380000000001</v>
      </c>
      <c r="E2610" s="2">
        <f t="shared" si="320"/>
        <v>10.277089999999999</v>
      </c>
      <c r="F2610" s="2">
        <f t="shared" si="321"/>
        <v>10.253444999999999</v>
      </c>
      <c r="G2610" s="2">
        <f t="shared" ref="G2610:G2673" si="323">AVERAGE(B2561:B2610)</f>
        <v>9.9796420000000037</v>
      </c>
      <c r="H2610" s="2">
        <f t="shared" si="319"/>
        <v>8.106742999999998</v>
      </c>
      <c r="I2610" s="2">
        <f t="array" ref="I2610">SUMPRODUCT(B2594:B2613, (ROW(B2594:B2613)-ROW(B2594)+1)) / (20*21/2)</f>
        <v>10.283755238095239</v>
      </c>
      <c r="J2610" s="2">
        <f t="shared" si="322"/>
        <v>10.215925744109676</v>
      </c>
      <c r="K2610" s="2">
        <f t="shared" si="316"/>
        <v>9.9889714024566185</v>
      </c>
    </row>
    <row r="2611" spans="1:11" ht="13.5" x14ac:dyDescent="0.25">
      <c r="A2611" s="3">
        <f>TITRES_STAT!B2614</f>
        <v>45807</v>
      </c>
      <c r="B2611" s="6">
        <f>TITRES_STAT!D2614</f>
        <v>10.329000000000001</v>
      </c>
      <c r="C2611" s="2">
        <f t="shared" si="317"/>
        <v>0.12049999999999983</v>
      </c>
      <c r="D2611" s="2">
        <f t="shared" si="318"/>
        <v>10.169540000000001</v>
      </c>
      <c r="E2611" s="2">
        <f t="shared" si="320"/>
        <v>10.280799999999999</v>
      </c>
      <c r="F2611" s="2">
        <f t="shared" si="321"/>
        <v>10.258080000000001</v>
      </c>
      <c r="G2611" s="2">
        <f t="shared" si="323"/>
        <v>9.9948480000000028</v>
      </c>
      <c r="H2611" s="2">
        <f t="shared" si="319"/>
        <v>8.1289494999999974</v>
      </c>
      <c r="I2611" s="2">
        <f t="array" ref="I2611">SUMPRODUCT(B2595:B2614, (ROW(B2595:B2614)-ROW(B2595)+1)) / (20*21/2)</f>
        <v>10.312455714285713</v>
      </c>
      <c r="J2611" s="2">
        <f t="shared" si="322"/>
        <v>10.226694720861135</v>
      </c>
      <c r="K2611" s="2">
        <f t="shared" ref="K2611:K2674" si="324">$K$4*B2611+(1-$K$4)*K2610</f>
        <v>10.002305857262241</v>
      </c>
    </row>
    <row r="2612" spans="1:11" ht="13.5" x14ac:dyDescent="0.25">
      <c r="A2612" s="3">
        <f>TITRES_STAT!B2615</f>
        <v>45810</v>
      </c>
      <c r="B2612" s="6">
        <f>TITRES_STAT!D2615</f>
        <v>10.125</v>
      </c>
      <c r="C2612" s="2">
        <f t="shared" si="317"/>
        <v>-0.20400000000000063</v>
      </c>
      <c r="D2612" s="2">
        <f t="shared" si="318"/>
        <v>10.23814</v>
      </c>
      <c r="E2612" s="2">
        <f t="shared" si="320"/>
        <v>10.264109999999999</v>
      </c>
      <c r="F2612" s="2">
        <f t="shared" si="321"/>
        <v>10.252979999999999</v>
      </c>
      <c r="G2612" s="2">
        <f t="shared" si="323"/>
        <v>10.0082</v>
      </c>
      <c r="H2612" s="2">
        <f t="shared" si="319"/>
        <v>8.1501359999999963</v>
      </c>
      <c r="I2612" s="2">
        <f t="array" ref="I2612">SUMPRODUCT(B2596:B2615, (ROW(B2596:B2615)-ROW(B2596)+1)) / (20*21/2)</f>
        <v>10.30406619047619</v>
      </c>
      <c r="J2612" s="2">
        <f t="shared" si="322"/>
        <v>10.21700950935055</v>
      </c>
      <c r="K2612" s="2">
        <f t="shared" si="324"/>
        <v>10.007117392271565</v>
      </c>
    </row>
    <row r="2613" spans="1:11" ht="13.5" x14ac:dyDescent="0.25">
      <c r="A2613" s="3">
        <f>TITRES_STAT!B2616</f>
        <v>45811</v>
      </c>
      <c r="B2613" s="6">
        <f>TITRES_STAT!D2616</f>
        <v>10.597899999999999</v>
      </c>
      <c r="C2613" s="2">
        <f t="shared" si="317"/>
        <v>0.47289999999999921</v>
      </c>
      <c r="D2613" s="2">
        <f t="shared" si="318"/>
        <v>10.317879999999999</v>
      </c>
      <c r="E2613" s="2">
        <f t="shared" si="320"/>
        <v>10.280800000000001</v>
      </c>
      <c r="F2613" s="2">
        <f t="shared" si="321"/>
        <v>10.268744999999999</v>
      </c>
      <c r="G2613" s="2">
        <f t="shared" si="323"/>
        <v>10.029154000000002</v>
      </c>
      <c r="H2613" s="2">
        <f t="shared" si="319"/>
        <v>8.1737794999999966</v>
      </c>
      <c r="I2613" s="2">
        <f t="array" ref="I2613">SUMPRODUCT(B2597:B2616, (ROW(B2597:B2616)-ROW(B2597)+1)) / (20*21/2)</f>
        <v>10.295897619047619</v>
      </c>
      <c r="J2613" s="2">
        <f t="shared" si="322"/>
        <v>10.253284794174307</v>
      </c>
      <c r="K2613" s="2">
        <f t="shared" si="324"/>
        <v>10.03028533767268</v>
      </c>
    </row>
    <row r="2614" spans="1:11" ht="13.5" x14ac:dyDescent="0.25">
      <c r="A2614" s="3">
        <f>TITRES_STAT!B2617</f>
        <v>45812</v>
      </c>
      <c r="B2614" s="6">
        <f>TITRES_STAT!D2617</f>
        <v>10.5701</v>
      </c>
      <c r="C2614" s="2">
        <f t="shared" si="317"/>
        <v>-2.7799999999999159E-2</v>
      </c>
      <c r="D2614" s="2">
        <f t="shared" si="318"/>
        <v>10.366099999999999</v>
      </c>
      <c r="E2614" s="2">
        <f t="shared" si="320"/>
        <v>10.294709999999998</v>
      </c>
      <c r="F2614" s="2">
        <f t="shared" si="321"/>
        <v>10.287290000000002</v>
      </c>
      <c r="G2614" s="2">
        <f t="shared" si="323"/>
        <v>10.049552</v>
      </c>
      <c r="H2614" s="2">
        <f t="shared" si="319"/>
        <v>8.1977939999999947</v>
      </c>
      <c r="I2614" s="2">
        <f t="array" ref="I2614">SUMPRODUCT(B2598:B2617, (ROW(B2598:B2617)-ROW(B2598)+1)) / (20*21/2)</f>
        <v>10.287672857142857</v>
      </c>
      <c r="J2614" s="2">
        <f t="shared" si="322"/>
        <v>10.283457670919612</v>
      </c>
      <c r="K2614" s="2">
        <f t="shared" si="324"/>
        <v>10.051454540116888</v>
      </c>
    </row>
    <row r="2615" spans="1:11" ht="13.5" x14ac:dyDescent="0.25">
      <c r="A2615" s="3">
        <f>TITRES_STAT!B2618</f>
        <v>45813</v>
      </c>
      <c r="B2615" s="6">
        <f>TITRES_STAT!D2618</f>
        <v>10.199199999999999</v>
      </c>
      <c r="C2615" s="2">
        <f t="shared" si="317"/>
        <v>-0.37090000000000067</v>
      </c>
      <c r="D2615" s="2">
        <f t="shared" si="318"/>
        <v>10.364239999999999</v>
      </c>
      <c r="E2615" s="2">
        <f t="shared" si="320"/>
        <v>10.27431</v>
      </c>
      <c r="F2615" s="2">
        <f t="shared" si="321"/>
        <v>10.28497</v>
      </c>
      <c r="G2615" s="2">
        <f t="shared" si="323"/>
        <v>10.062532000000003</v>
      </c>
      <c r="H2615" s="2">
        <f t="shared" si="319"/>
        <v>8.2196759999999962</v>
      </c>
      <c r="I2615" s="2">
        <f t="array" ref="I2615">SUMPRODUCT(B2599:B2618, (ROW(B2599:B2618)-ROW(B2599)+1)) / (20*21/2)</f>
        <v>10.268968095238094</v>
      </c>
      <c r="J2615" s="2">
        <f t="shared" si="322"/>
        <v>10.275433130832029</v>
      </c>
      <c r="K2615" s="2">
        <f t="shared" si="324"/>
        <v>10.057248479720148</v>
      </c>
    </row>
    <row r="2616" spans="1:11" ht="13.5" x14ac:dyDescent="0.25">
      <c r="A2616" s="3">
        <f>TITRES_STAT!B2619</f>
        <v>45817</v>
      </c>
      <c r="B2616" s="6">
        <f>TITRES_STAT!D2619</f>
        <v>10.199199999999999</v>
      </c>
      <c r="C2616" s="2">
        <f t="shared" si="317"/>
        <v>0</v>
      </c>
      <c r="D2616" s="2">
        <f t="shared" si="318"/>
        <v>10.338279999999999</v>
      </c>
      <c r="E2616" s="2">
        <f t="shared" si="320"/>
        <v>10.253910000000001</v>
      </c>
      <c r="F2616" s="2">
        <f t="shared" si="321"/>
        <v>10.286359999999998</v>
      </c>
      <c r="G2616" s="2">
        <f t="shared" si="323"/>
        <v>10.075512000000002</v>
      </c>
      <c r="H2616" s="2">
        <f t="shared" si="319"/>
        <v>8.2415114999999961</v>
      </c>
      <c r="I2616" s="2">
        <f t="array" ref="I2616">SUMPRODUCT(B2600:B2619, (ROW(B2600:B2619)-ROW(B2600)+1)) / (20*21/2)</f>
        <v>10.242211904761906</v>
      </c>
      <c r="J2616" s="2">
        <f t="shared" si="322"/>
        <v>10.26817283265755</v>
      </c>
      <c r="K2616" s="2">
        <f t="shared" si="324"/>
        <v>10.062815206005631</v>
      </c>
    </row>
    <row r="2617" spans="1:11" ht="13.5" x14ac:dyDescent="0.25">
      <c r="A2617" s="3">
        <f>TITRES_STAT!B2620</f>
        <v>45818</v>
      </c>
      <c r="B2617" s="6">
        <f>TITRES_STAT!D2620</f>
        <v>10.199999999999999</v>
      </c>
      <c r="C2617" s="2">
        <f t="shared" si="317"/>
        <v>7.9999999999991189E-4</v>
      </c>
      <c r="D2617" s="2">
        <f t="shared" si="318"/>
        <v>10.353279999999998</v>
      </c>
      <c r="E2617" s="2">
        <f t="shared" si="320"/>
        <v>10.295710000000001</v>
      </c>
      <c r="F2617" s="2">
        <f t="shared" si="321"/>
        <v>10.286399999999997</v>
      </c>
      <c r="G2617" s="2">
        <f t="shared" si="323"/>
        <v>10.089436000000003</v>
      </c>
      <c r="H2617" s="2">
        <f t="shared" si="319"/>
        <v>8.2637684999999959</v>
      </c>
      <c r="I2617" s="2">
        <f t="array" ref="I2617">SUMPRODUCT(B2601:B2620, (ROW(B2601:B2620)-ROW(B2601)+1)) / (20*21/2)</f>
        <v>10.189094285714287</v>
      </c>
      <c r="J2617" s="2">
        <f t="shared" si="322"/>
        <v>10.261680181928259</v>
      </c>
      <c r="K2617" s="2">
        <f t="shared" si="324"/>
        <v>10.068195001848547</v>
      </c>
    </row>
    <row r="2618" spans="1:11" ht="13.5" x14ac:dyDescent="0.25">
      <c r="A2618" s="3">
        <f>TITRES_STAT!B2621</f>
        <v>45819</v>
      </c>
      <c r="B2618" s="6">
        <f>TITRES_STAT!D2621</f>
        <v>10.09</v>
      </c>
      <c r="C2618" s="2">
        <f t="shared" si="317"/>
        <v>-0.10999999999999943</v>
      </c>
      <c r="D2618" s="2">
        <f t="shared" si="318"/>
        <v>10.2517</v>
      </c>
      <c r="E2618" s="2">
        <f t="shared" si="320"/>
        <v>10.284790000000001</v>
      </c>
      <c r="F2618" s="2">
        <f t="shared" si="321"/>
        <v>10.280939999999998</v>
      </c>
      <c r="G2618" s="2">
        <f t="shared" si="323"/>
        <v>10.100232000000002</v>
      </c>
      <c r="H2618" s="2">
        <f t="shared" si="319"/>
        <v>8.2851509999999955</v>
      </c>
      <c r="I2618" s="2">
        <f t="array" ref="I2618">SUMPRODUCT(B2602:B2621, (ROW(B2602:B2621)-ROW(B2602)+1)) / (20*21/2)</f>
        <v>10.137707142857142</v>
      </c>
      <c r="J2618" s="2">
        <f t="shared" si="322"/>
        <v>10.245329688411283</v>
      </c>
      <c r="K2618" s="2">
        <f t="shared" si="324"/>
        <v>10.069050099815271</v>
      </c>
    </row>
    <row r="2619" spans="1:11" ht="13.5" x14ac:dyDescent="0.25">
      <c r="A2619" s="3">
        <f>TITRES_STAT!B2622</f>
        <v>45820</v>
      </c>
      <c r="B2619" s="6">
        <f>TITRES_STAT!D2622</f>
        <v>10</v>
      </c>
      <c r="C2619" s="2">
        <f t="shared" si="317"/>
        <v>-8.9999999999999858E-2</v>
      </c>
      <c r="D2619" s="2">
        <f t="shared" si="318"/>
        <v>10.13768</v>
      </c>
      <c r="E2619" s="2">
        <f t="shared" si="320"/>
        <v>10.25189</v>
      </c>
      <c r="F2619" s="2">
        <f t="shared" si="321"/>
        <v>10.267734999999998</v>
      </c>
      <c r="G2619" s="2">
        <f t="shared" si="323"/>
        <v>10.109600000000002</v>
      </c>
      <c r="H2619" s="2">
        <f t="shared" si="319"/>
        <v>8.3060834999999962</v>
      </c>
      <c r="I2619" s="2">
        <f t="array" ref="I2619">SUMPRODUCT(B2603:B2622, (ROW(B2603:B2622)-ROW(B2603)+1)) / (20*21/2)</f>
        <v>10.087233809523811</v>
      </c>
      <c r="J2619" s="2">
        <f t="shared" si="322"/>
        <v>10.221964956181637</v>
      </c>
      <c r="K2619" s="2">
        <f t="shared" si="324"/>
        <v>10.066342252763693</v>
      </c>
    </row>
    <row r="2620" spans="1:11" ht="13.5" x14ac:dyDescent="0.25">
      <c r="A2620" s="3">
        <f>TITRES_STAT!B2623</f>
        <v>45821</v>
      </c>
      <c r="B2620" s="6">
        <f>TITRES_STAT!D2623</f>
        <v>9.7100000000000009</v>
      </c>
      <c r="C2620" s="2">
        <f t="shared" si="317"/>
        <v>-0.28999999999999915</v>
      </c>
      <c r="D2620" s="2">
        <f t="shared" si="318"/>
        <v>10.03984</v>
      </c>
      <c r="E2620" s="2">
        <f t="shared" si="320"/>
        <v>10.20204</v>
      </c>
      <c r="F2620" s="2">
        <f t="shared" si="321"/>
        <v>10.239564999999999</v>
      </c>
      <c r="G2620" s="2">
        <f t="shared" si="323"/>
        <v>10.113354000000001</v>
      </c>
      <c r="H2620" s="2">
        <f t="shared" si="319"/>
        <v>8.3255659999999949</v>
      </c>
      <c r="I2620" s="2">
        <f t="array" ref="I2620">SUMPRODUCT(B2604:B2623, (ROW(B2604:B2623)-ROW(B2604)+1)) / (20*21/2)</f>
        <v>10.032055238095239</v>
      </c>
      <c r="J2620" s="2">
        <f t="shared" si="322"/>
        <v>10.173206388926243</v>
      </c>
      <c r="K2620" s="2">
        <f t="shared" si="324"/>
        <v>10.05236804677296</v>
      </c>
    </row>
    <row r="2621" spans="1:11" ht="13.5" x14ac:dyDescent="0.25">
      <c r="A2621" s="3">
        <f>TITRES_STAT!B2624</f>
        <v>45824</v>
      </c>
      <c r="B2621" s="6">
        <f>TITRES_STAT!D2624</f>
        <v>9.6999999999999993</v>
      </c>
      <c r="C2621" s="2">
        <f t="shared" si="317"/>
        <v>-1.0000000000001563E-2</v>
      </c>
      <c r="D2621" s="2">
        <f t="shared" si="318"/>
        <v>9.9400000000000013</v>
      </c>
      <c r="E2621" s="2">
        <f t="shared" si="320"/>
        <v>10.139139999999999</v>
      </c>
      <c r="F2621" s="2">
        <f t="shared" si="321"/>
        <v>10.209969999999998</v>
      </c>
      <c r="G2621" s="2">
        <f t="shared" si="323"/>
        <v>10.114496000000001</v>
      </c>
      <c r="H2621" s="2">
        <f t="shared" si="319"/>
        <v>8.3449984999999973</v>
      </c>
      <c r="I2621" s="2">
        <f t="array" ref="I2621">SUMPRODUCT(B2605:B2624, (ROW(B2605:B2624)-ROW(B2605)+1)) / (20*21/2)</f>
        <v>9.9808338095238121</v>
      </c>
      <c r="J2621" s="2">
        <f t="shared" si="322"/>
        <v>10.128139113790411</v>
      </c>
      <c r="K2621" s="2">
        <f t="shared" si="324"/>
        <v>10.038549691997551</v>
      </c>
    </row>
    <row r="2622" spans="1:11" ht="13.5" x14ac:dyDescent="0.25">
      <c r="A2622" s="3">
        <f>TITRES_STAT!B2625</f>
        <v>45825</v>
      </c>
      <c r="B2622" s="6">
        <f>TITRES_STAT!D2625</f>
        <v>9.68</v>
      </c>
      <c r="C2622" s="2">
        <f t="shared" si="317"/>
        <v>-1.9999999999999574E-2</v>
      </c>
      <c r="D2622" s="2">
        <f t="shared" si="318"/>
        <v>9.8360000000000003</v>
      </c>
      <c r="E2622" s="2">
        <f t="shared" si="320"/>
        <v>10.094639999999998</v>
      </c>
      <c r="F2622" s="2">
        <f t="shared" si="321"/>
        <v>10.179374999999999</v>
      </c>
      <c r="G2622" s="2">
        <f t="shared" si="323"/>
        <v>10.114126000000001</v>
      </c>
      <c r="H2622" s="2">
        <f t="shared" si="319"/>
        <v>8.3646554999999978</v>
      </c>
      <c r="I2622" s="2">
        <f t="array" ref="I2622">SUMPRODUCT(B2606:B2625, (ROW(B2606:B2625)-ROW(B2606)+1)) / (20*21/2)</f>
        <v>9.9335695238095223</v>
      </c>
      <c r="J2622" s="2">
        <f t="shared" si="322"/>
        <v>10.085459198191323</v>
      </c>
      <c r="K2622" s="2">
        <f t="shared" si="324"/>
        <v>10.024488919762351</v>
      </c>
    </row>
    <row r="2623" spans="1:11" ht="13.5" x14ac:dyDescent="0.25">
      <c r="A2623" s="3">
        <f>TITRES_STAT!B2626</f>
        <v>45826</v>
      </c>
      <c r="B2623" s="6">
        <f>TITRES_STAT!D2626</f>
        <v>9.6</v>
      </c>
      <c r="C2623" s="2">
        <f t="shared" si="317"/>
        <v>-8.0000000000000071E-2</v>
      </c>
      <c r="D2623" s="2">
        <f t="shared" si="318"/>
        <v>9.7380000000000013</v>
      </c>
      <c r="E2623" s="2">
        <f t="shared" si="320"/>
        <v>9.9948499999999996</v>
      </c>
      <c r="F2623" s="2">
        <f t="shared" si="321"/>
        <v>10.137824999999999</v>
      </c>
      <c r="G2623" s="2">
        <f t="shared" si="323"/>
        <v>10.111599999999999</v>
      </c>
      <c r="H2623" s="2">
        <f t="shared" si="319"/>
        <v>8.3839584999999968</v>
      </c>
      <c r="I2623" s="2">
        <f t="array" ref="I2623">SUMPRODUCT(B2607:B2626, (ROW(B2607:B2626)-ROW(B2607)+1)) / (20*21/2)</f>
        <v>9.8806061904761915</v>
      </c>
      <c r="J2623" s="2">
        <f t="shared" si="322"/>
        <v>10.039224988839768</v>
      </c>
      <c r="K2623" s="2">
        <f t="shared" si="324"/>
        <v>10.007842295457946</v>
      </c>
    </row>
    <row r="2624" spans="1:11" ht="13.5" x14ac:dyDescent="0.25">
      <c r="A2624" s="3">
        <f>TITRES_STAT!B2627</f>
        <v>45827</v>
      </c>
      <c r="B2624" s="6">
        <f>TITRES_STAT!D2627</f>
        <v>9.6</v>
      </c>
      <c r="C2624" s="2">
        <f t="shared" si="317"/>
        <v>0</v>
      </c>
      <c r="D2624" s="2">
        <f t="shared" si="318"/>
        <v>9.6579999999999995</v>
      </c>
      <c r="E2624" s="2">
        <f t="shared" si="320"/>
        <v>9.8978399999999986</v>
      </c>
      <c r="F2624" s="2">
        <f t="shared" si="321"/>
        <v>10.096275</v>
      </c>
      <c r="G2624" s="2">
        <f t="shared" si="323"/>
        <v>10.110742000000002</v>
      </c>
      <c r="H2624" s="2">
        <f t="shared" si="319"/>
        <v>8.4028444999999969</v>
      </c>
      <c r="I2624" s="2">
        <f t="array" ref="I2624">SUMPRODUCT(B2608:B2627, (ROW(B2608:B2627)-ROW(B2608)+1)) / (20*21/2)</f>
        <v>9.8033723809523803</v>
      </c>
      <c r="J2624" s="2">
        <f t="shared" si="322"/>
        <v>9.9973940375216959</v>
      </c>
      <c r="K2624" s="2">
        <f t="shared" si="324"/>
        <v>9.9918484799497929</v>
      </c>
    </row>
    <row r="2625" spans="1:11" ht="13.5" x14ac:dyDescent="0.25">
      <c r="A2625" s="3">
        <f>TITRES_STAT!B2628</f>
        <v>45828</v>
      </c>
      <c r="B2625" s="6">
        <f>TITRES_STAT!D2628</f>
        <v>9.6</v>
      </c>
      <c r="C2625" s="2">
        <f t="shared" si="317"/>
        <v>0</v>
      </c>
      <c r="D2625" s="2">
        <f t="shared" si="318"/>
        <v>9.6359999999999992</v>
      </c>
      <c r="E2625" s="2">
        <f t="shared" si="320"/>
        <v>9.8379199999999969</v>
      </c>
      <c r="F2625" s="2">
        <f t="shared" si="321"/>
        <v>10.056115</v>
      </c>
      <c r="G2625" s="2">
        <f t="shared" si="323"/>
        <v>10.111554000000002</v>
      </c>
      <c r="H2625" s="2">
        <f t="shared" si="319"/>
        <v>8.4211739999999971</v>
      </c>
      <c r="I2625" s="2">
        <f t="array" ref="I2625">SUMPRODUCT(B2609:B2628, (ROW(B2609:B2628)-ROW(B2609)+1)) / (20*21/2)</f>
        <v>9.7193861904761896</v>
      </c>
      <c r="J2625" s="2">
        <f t="shared" si="322"/>
        <v>9.959546986329153</v>
      </c>
      <c r="K2625" s="2">
        <f t="shared" si="324"/>
        <v>9.9764818728929381</v>
      </c>
    </row>
    <row r="2626" spans="1:11" ht="13.5" x14ac:dyDescent="0.25">
      <c r="A2626" s="3">
        <f>TITRES_STAT!B2629</f>
        <v>45831</v>
      </c>
      <c r="B2626" s="6">
        <f>TITRES_STAT!D2629</f>
        <v>9.5</v>
      </c>
      <c r="C2626" s="2">
        <f t="shared" si="317"/>
        <v>-9.9999999999999645E-2</v>
      </c>
      <c r="D2626" s="2">
        <f t="shared" si="318"/>
        <v>9.5960000000000001</v>
      </c>
      <c r="E2626" s="2">
        <f t="shared" si="320"/>
        <v>9.7679999999999989</v>
      </c>
      <c r="F2626" s="2">
        <f t="shared" si="321"/>
        <v>10.010954999999999</v>
      </c>
      <c r="G2626" s="2">
        <f t="shared" si="323"/>
        <v>10.107954000000001</v>
      </c>
      <c r="H2626" s="2">
        <f t="shared" si="319"/>
        <v>8.439235499999997</v>
      </c>
      <c r="I2626" s="2">
        <f t="array" ref="I2626">SUMPRODUCT(B2610:B2629, (ROW(B2610:B2629)-ROW(B2610)+1)) / (20*21/2)</f>
        <v>9.677777142857142</v>
      </c>
      <c r="J2626" s="2">
        <f t="shared" si="322"/>
        <v>9.9157806066787586</v>
      </c>
      <c r="K2626" s="2">
        <f t="shared" si="324"/>
        <v>9.9577963092500781</v>
      </c>
    </row>
    <row r="2627" spans="1:11" ht="13.5" x14ac:dyDescent="0.25">
      <c r="A2627" s="3">
        <f>TITRES_STAT!B2630</f>
        <v>45832</v>
      </c>
      <c r="B2627" s="6">
        <f>TITRES_STAT!D2630</f>
        <v>9.1999999999999993</v>
      </c>
      <c r="C2627" s="2">
        <f t="shared" si="317"/>
        <v>-0.30000000000000071</v>
      </c>
      <c r="D2627" s="2">
        <f t="shared" si="318"/>
        <v>9.5</v>
      </c>
      <c r="E2627" s="2">
        <f t="shared" si="320"/>
        <v>9.6679999999999993</v>
      </c>
      <c r="F2627" s="2">
        <f t="shared" si="321"/>
        <v>9.9818549999999995</v>
      </c>
      <c r="G2627" s="2">
        <f t="shared" si="323"/>
        <v>10.095388000000002</v>
      </c>
      <c r="H2627" s="2">
        <f t="shared" si="319"/>
        <v>8.4560284999999968</v>
      </c>
      <c r="I2627" s="2">
        <f t="array" ref="I2627">SUMPRODUCT(B2611:B2630, (ROW(B2611:B2630)-ROW(B2611)+1)) / (20*21/2)</f>
        <v>9.6315919047619047</v>
      </c>
      <c r="J2627" s="2">
        <f t="shared" si="322"/>
        <v>9.8476110250903055</v>
      </c>
      <c r="K2627" s="2">
        <f t="shared" si="324"/>
        <v>9.9280788069265462</v>
      </c>
    </row>
    <row r="2628" spans="1:11" ht="13.5" x14ac:dyDescent="0.25">
      <c r="A2628" s="3">
        <f>TITRES_STAT!B2631</f>
        <v>45833</v>
      </c>
      <c r="B2628" s="6">
        <f>TITRES_STAT!D2631</f>
        <v>9.1</v>
      </c>
      <c r="C2628" s="2">
        <f t="shared" ref="C2628:C2691" si="325">B2628-B2627</f>
        <v>-9.9999999999999645E-2</v>
      </c>
      <c r="D2628" s="2">
        <f t="shared" si="318"/>
        <v>9.4</v>
      </c>
      <c r="E2628" s="2">
        <f t="shared" si="320"/>
        <v>9.5689999999999991</v>
      </c>
      <c r="F2628" s="2">
        <f t="shared" si="321"/>
        <v>9.9268949999999982</v>
      </c>
      <c r="G2628" s="2">
        <f t="shared" si="323"/>
        <v>10.079152000000002</v>
      </c>
      <c r="H2628" s="2">
        <f t="shared" si="319"/>
        <v>8.4724144999999957</v>
      </c>
      <c r="I2628" s="2">
        <f t="array" ref="I2628">SUMPRODUCT(B2612:B2631, (ROW(B2612:B2631)-ROW(B2612)+1)) / (20*21/2)</f>
        <v>9.5949709523809528</v>
      </c>
      <c r="J2628" s="2">
        <f t="shared" si="322"/>
        <v>9.7764099750817053</v>
      </c>
      <c r="K2628" s="2">
        <f t="shared" si="324"/>
        <v>9.8956051282235453</v>
      </c>
    </row>
    <row r="2629" spans="1:11" ht="13.5" x14ac:dyDescent="0.25">
      <c r="A2629" s="3">
        <f>TITRES_STAT!B2632</f>
        <v>45835</v>
      </c>
      <c r="B2629" s="6">
        <f>TITRES_STAT!D2632</f>
        <v>9.49</v>
      </c>
      <c r="C2629" s="2">
        <f t="shared" si="325"/>
        <v>0.39000000000000057</v>
      </c>
      <c r="D2629" s="2">
        <f t="shared" si="318"/>
        <v>9.3780000000000001</v>
      </c>
      <c r="E2629" s="2">
        <f t="shared" si="320"/>
        <v>9.5179999999999989</v>
      </c>
      <c r="F2629" s="2">
        <f t="shared" si="321"/>
        <v>9.8849449999999983</v>
      </c>
      <c r="G2629" s="2">
        <f t="shared" si="323"/>
        <v>10.071458000000002</v>
      </c>
      <c r="H2629" s="2">
        <f t="shared" si="319"/>
        <v>8.490935999999996</v>
      </c>
      <c r="I2629" s="2">
        <f t="array" ref="I2629">SUMPRODUCT(B2613:B2632, (ROW(B2613:B2632)-ROW(B2613)+1)) / (20*21/2)</f>
        <v>9.5567738095238095</v>
      </c>
      <c r="J2629" s="2">
        <f t="shared" si="322"/>
        <v>9.7491328345977344</v>
      </c>
      <c r="K2629" s="2">
        <f t="shared" si="324"/>
        <v>9.8796990447638002</v>
      </c>
    </row>
    <row r="2630" spans="1:11" ht="13.5" x14ac:dyDescent="0.25">
      <c r="A2630" s="3">
        <f>TITRES_STAT!B2633</f>
        <v>45838</v>
      </c>
      <c r="B2630" s="6">
        <f>TITRES_STAT!D2633</f>
        <v>9.4</v>
      </c>
      <c r="C2630" s="2">
        <f t="shared" si="325"/>
        <v>-8.9999999999999858E-2</v>
      </c>
      <c r="D2630" s="2">
        <f t="shared" ref="D2630:D2693" si="326">AVERAGE(B2626:B2630)</f>
        <v>9.3379999999999992</v>
      </c>
      <c r="E2630" s="2">
        <f t="shared" si="320"/>
        <v>9.4869999999999983</v>
      </c>
      <c r="F2630" s="2">
        <f t="shared" si="321"/>
        <v>9.8445199999999993</v>
      </c>
      <c r="G2630" s="2">
        <f t="shared" si="323"/>
        <v>10.062150000000003</v>
      </c>
      <c r="H2630" s="2">
        <f t="shared" si="319"/>
        <v>8.5090074999999974</v>
      </c>
      <c r="I2630" s="2">
        <f t="array" ref="I2630">SUMPRODUCT(B2614:B2633, (ROW(B2614:B2633)-ROW(B2614)+1)) / (20*21/2)</f>
        <v>9.5296480952380946</v>
      </c>
      <c r="J2630" s="2">
        <f t="shared" si="322"/>
        <v>9.7158820884455697</v>
      </c>
      <c r="K2630" s="2">
        <f t="shared" si="324"/>
        <v>9.8608873175181611</v>
      </c>
    </row>
    <row r="2631" spans="1:11" ht="13.5" x14ac:dyDescent="0.25">
      <c r="A2631" s="3">
        <f>TITRES_STAT!B2634</f>
        <v>45839</v>
      </c>
      <c r="B2631" s="6">
        <f>TITRES_STAT!D2634</f>
        <v>9.4600000000000009</v>
      </c>
      <c r="C2631" s="2">
        <f t="shared" si="325"/>
        <v>6.0000000000000497E-2</v>
      </c>
      <c r="D2631" s="2">
        <f t="shared" si="326"/>
        <v>9.33</v>
      </c>
      <c r="E2631" s="2">
        <f t="shared" si="320"/>
        <v>9.4629999999999992</v>
      </c>
      <c r="F2631" s="2">
        <f t="shared" si="321"/>
        <v>9.8010699999999993</v>
      </c>
      <c r="G2631" s="2">
        <f t="shared" si="323"/>
        <v>10.054042000000003</v>
      </c>
      <c r="H2631" s="2">
        <f t="shared" si="319"/>
        <v>8.5274714999999972</v>
      </c>
      <c r="I2631" s="2">
        <f t="array" ref="I2631">SUMPRODUCT(B2615:B2634, (ROW(B2615:B2634)-ROW(B2615)+1)) / (20*21/2)</f>
        <v>9.5087980952380953</v>
      </c>
      <c r="J2631" s="2">
        <f t="shared" si="322"/>
        <v>9.6915123657364681</v>
      </c>
      <c r="K2631" s="2">
        <f t="shared" si="324"/>
        <v>9.8451662462429397</v>
      </c>
    </row>
    <row r="2632" spans="1:11" ht="13.5" x14ac:dyDescent="0.25">
      <c r="A2632" s="3">
        <f>TITRES_STAT!B2635</f>
        <v>45840</v>
      </c>
      <c r="B2632" s="6">
        <f>TITRES_STAT!D2635</f>
        <v>9.4</v>
      </c>
      <c r="C2632" s="2">
        <f t="shared" si="325"/>
        <v>-6.0000000000000497E-2</v>
      </c>
      <c r="D2632" s="2">
        <f t="shared" si="326"/>
        <v>9.370000000000001</v>
      </c>
      <c r="E2632" s="2">
        <f t="shared" si="320"/>
        <v>9.4350000000000023</v>
      </c>
      <c r="F2632" s="2">
        <f t="shared" si="321"/>
        <v>9.7648199999999985</v>
      </c>
      <c r="G2632" s="2">
        <f t="shared" si="323"/>
        <v>10.045104000000002</v>
      </c>
      <c r="H2632" s="2">
        <f t="shared" si="319"/>
        <v>8.5455429999999986</v>
      </c>
      <c r="I2632" s="2">
        <f t="array" ref="I2632">SUMPRODUCT(B2616:B2635, (ROW(B2616:B2635)-ROW(B2616)+1)) / (20*21/2)</f>
        <v>9.5007104761904753</v>
      </c>
      <c r="J2632" s="2">
        <f t="shared" si="322"/>
        <v>9.6637492832853766</v>
      </c>
      <c r="K2632" s="2">
        <f t="shared" si="324"/>
        <v>9.8277087463902753</v>
      </c>
    </row>
    <row r="2633" spans="1:11" ht="13.5" x14ac:dyDescent="0.25">
      <c r="A2633" s="3">
        <f>TITRES_STAT!B2636</f>
        <v>45841</v>
      </c>
      <c r="B2633" s="6">
        <f>TITRES_STAT!D2636</f>
        <v>9.48</v>
      </c>
      <c r="C2633" s="2">
        <f t="shared" si="325"/>
        <v>8.0000000000000071E-2</v>
      </c>
      <c r="D2633" s="2">
        <f t="shared" si="326"/>
        <v>9.4460000000000015</v>
      </c>
      <c r="E2633" s="2">
        <f t="shared" si="320"/>
        <v>9.423</v>
      </c>
      <c r="F2633" s="2">
        <f t="shared" si="321"/>
        <v>9.7089249999999989</v>
      </c>
      <c r="G2633" s="2">
        <f t="shared" si="323"/>
        <v>10.038138000000002</v>
      </c>
      <c r="H2633" s="2">
        <f t="shared" si="319"/>
        <v>8.5639214999999975</v>
      </c>
      <c r="I2633" s="2">
        <f t="array" ref="I2633">SUMPRODUCT(B2617:B2636, (ROW(B2617:B2636)-ROW(B2617)+1)) / (20*21/2)</f>
        <v>9.5080000000000009</v>
      </c>
      <c r="J2633" s="2">
        <f t="shared" si="322"/>
        <v>9.6462493515439114</v>
      </c>
      <c r="K2633" s="2">
        <f t="shared" si="324"/>
        <v>9.8140731092769311</v>
      </c>
    </row>
    <row r="2634" spans="1:11" ht="13.5" x14ac:dyDescent="0.25">
      <c r="A2634" s="3">
        <f>TITRES_STAT!B2637</f>
        <v>45842</v>
      </c>
      <c r="B2634" s="6">
        <f>TITRES_STAT!D2637</f>
        <v>9.49</v>
      </c>
      <c r="C2634" s="2">
        <f t="shared" si="325"/>
        <v>9.9999999999997868E-3</v>
      </c>
      <c r="D2634" s="2">
        <f t="shared" si="326"/>
        <v>9.4459999999999997</v>
      </c>
      <c r="E2634" s="2">
        <f t="shared" si="320"/>
        <v>9.4120000000000008</v>
      </c>
      <c r="F2634" s="2">
        <f t="shared" si="321"/>
        <v>9.6549200000000006</v>
      </c>
      <c r="G2634" s="2">
        <f t="shared" si="323"/>
        <v>10.031928000000001</v>
      </c>
      <c r="H2634" s="2">
        <f t="shared" ref="H2634:H2693" si="327">AVERAGE(B2435:B2634)</f>
        <v>8.5823499999999981</v>
      </c>
      <c r="I2634" s="2">
        <f t="array" ref="I2634">SUMPRODUCT(B2618:B2637, (ROW(B2618:B2637)-ROW(B2618)+1)) / (20*21/2)</f>
        <v>9.5386190476190489</v>
      </c>
      <c r="J2634" s="2">
        <f t="shared" si="322"/>
        <v>9.6313684609206831</v>
      </c>
      <c r="K2634" s="2">
        <f t="shared" si="324"/>
        <v>9.8013643598935225</v>
      </c>
    </row>
    <row r="2635" spans="1:11" ht="13.5" x14ac:dyDescent="0.25">
      <c r="A2635" s="3">
        <f>TITRES_STAT!B2638</f>
        <v>45845</v>
      </c>
      <c r="B2635" s="6">
        <f>TITRES_STAT!D2638</f>
        <v>9.57</v>
      </c>
      <c r="C2635" s="2">
        <f t="shared" si="325"/>
        <v>8.0000000000000071E-2</v>
      </c>
      <c r="D2635" s="2">
        <f t="shared" si="326"/>
        <v>9.48</v>
      </c>
      <c r="E2635" s="2">
        <f t="shared" si="320"/>
        <v>9.4090000000000007</v>
      </c>
      <c r="F2635" s="2">
        <f t="shared" si="321"/>
        <v>9.6234599999999979</v>
      </c>
      <c r="G2635" s="2">
        <f t="shared" si="323"/>
        <v>10.016006000000001</v>
      </c>
      <c r="H2635" s="2">
        <f t="shared" si="327"/>
        <v>8.6011324999999985</v>
      </c>
      <c r="I2635" s="2">
        <f t="array" ref="I2635">SUMPRODUCT(B2619:B2638, (ROW(B2619:B2638)-ROW(B2619)+1)) / (20*21/2)</f>
        <v>9.5686666666666653</v>
      </c>
      <c r="J2635" s="2">
        <f t="shared" si="322"/>
        <v>9.6255238455949037</v>
      </c>
      <c r="K2635" s="2">
        <f t="shared" si="324"/>
        <v>9.7922912477408346</v>
      </c>
    </row>
    <row r="2636" spans="1:11" ht="13.5" x14ac:dyDescent="0.25">
      <c r="A2636" s="3">
        <f>TITRES_STAT!B2639</f>
        <v>45846</v>
      </c>
      <c r="B2636" s="6">
        <f>TITRES_STAT!D2639</f>
        <v>9.6999999999999993</v>
      </c>
      <c r="C2636" s="2">
        <f t="shared" si="325"/>
        <v>0.12999999999999901</v>
      </c>
      <c r="D2636" s="2">
        <f t="shared" si="326"/>
        <v>9.5280000000000005</v>
      </c>
      <c r="E2636" s="2">
        <f t="shared" ref="E2636:E2693" si="328">AVERAGE(B2627:B2636)</f>
        <v>9.4290000000000003</v>
      </c>
      <c r="F2636" s="2">
        <f t="shared" si="321"/>
        <v>9.5984999999999978</v>
      </c>
      <c r="G2636" s="2">
        <f t="shared" si="323"/>
        <v>10.003240000000002</v>
      </c>
      <c r="H2636" s="2">
        <f t="shared" si="327"/>
        <v>8.6196374999999996</v>
      </c>
      <c r="I2636" s="2">
        <f t="array" ref="I2636">SUMPRODUCT(B2620:B2639, (ROW(B2620:B2639)-ROW(B2620)+1)) / (20*21/2)</f>
        <v>9.5519999999999996</v>
      </c>
      <c r="J2636" s="2">
        <f t="shared" si="322"/>
        <v>9.6326168126811034</v>
      </c>
      <c r="K2636" s="2">
        <f t="shared" si="324"/>
        <v>9.7886719831235478</v>
      </c>
    </row>
    <row r="2637" spans="1:11" ht="13.5" x14ac:dyDescent="0.25">
      <c r="A2637" s="3">
        <f>TITRES_STAT!B2640</f>
        <v>45847</v>
      </c>
      <c r="B2637" s="6">
        <f>TITRES_STAT!D2640</f>
        <v>9.92</v>
      </c>
      <c r="C2637" s="2">
        <f t="shared" si="325"/>
        <v>0.22000000000000064</v>
      </c>
      <c r="D2637" s="2">
        <f t="shared" si="326"/>
        <v>9.6319999999999997</v>
      </c>
      <c r="E2637" s="2">
        <f t="shared" si="328"/>
        <v>9.5009999999999994</v>
      </c>
      <c r="F2637" s="2">
        <f t="shared" si="321"/>
        <v>9.5844999999999985</v>
      </c>
      <c r="G2637" s="2">
        <f t="shared" si="323"/>
        <v>9.995802000000003</v>
      </c>
      <c r="H2637" s="2">
        <f t="shared" si="327"/>
        <v>8.6385469999999991</v>
      </c>
      <c r="I2637" s="2">
        <f t="array" ref="I2637">SUMPRODUCT(B2621:B2640, (ROW(B2621:B2640)-ROW(B2621)+1)) / (20*21/2)</f>
        <v>9.5486666666666675</v>
      </c>
      <c r="J2637" s="2">
        <f t="shared" si="322"/>
        <v>9.6599866400448082</v>
      </c>
      <c r="K2637" s="2">
        <f t="shared" si="324"/>
        <v>9.7938221014324274</v>
      </c>
    </row>
    <row r="2638" spans="1:11" ht="13.5" x14ac:dyDescent="0.25">
      <c r="A2638" s="3">
        <f>TITRES_STAT!B2641</f>
        <v>45848</v>
      </c>
      <c r="B2638" s="6">
        <f>TITRES_STAT!D2641</f>
        <v>9.9</v>
      </c>
      <c r="C2638" s="2">
        <f t="shared" si="325"/>
        <v>-1.9999999999999574E-2</v>
      </c>
      <c r="D2638" s="2">
        <f t="shared" si="326"/>
        <v>9.7159999999999993</v>
      </c>
      <c r="E2638" s="2">
        <f t="shared" si="328"/>
        <v>9.5810000000000013</v>
      </c>
      <c r="F2638" s="2">
        <f t="shared" si="321"/>
        <v>9.5749999999999993</v>
      </c>
      <c r="G2638" s="2">
        <f t="shared" si="323"/>
        <v>9.9879640000000016</v>
      </c>
      <c r="H2638" s="2">
        <f t="shared" si="327"/>
        <v>8.6574960000000001</v>
      </c>
      <c r="I2638" s="2">
        <f t="array" ref="I2638">SUMPRODUCT(B2622:B2641, (ROW(B2622:B2641)-ROW(B2622)+1)) / (20*21/2)</f>
        <v>9.5634285714285721</v>
      </c>
      <c r="J2638" s="2">
        <f t="shared" si="322"/>
        <v>9.6828450552786371</v>
      </c>
      <c r="K2638" s="2">
        <f t="shared" si="324"/>
        <v>9.7979859405919409</v>
      </c>
    </row>
    <row r="2639" spans="1:11" ht="13.5" x14ac:dyDescent="0.25">
      <c r="A2639" s="3">
        <f>TITRES_STAT!B2642</f>
        <v>45849</v>
      </c>
      <c r="B2639" s="6">
        <f>TITRES_STAT!D2642</f>
        <v>9.4</v>
      </c>
      <c r="C2639" s="2">
        <f t="shared" si="325"/>
        <v>-0.5</v>
      </c>
      <c r="D2639" s="2">
        <f t="shared" si="326"/>
        <v>9.6979999999999986</v>
      </c>
      <c r="E2639" s="2">
        <f t="shared" si="328"/>
        <v>9.572000000000001</v>
      </c>
      <c r="F2639" s="2">
        <f t="shared" si="321"/>
        <v>9.5449999999999982</v>
      </c>
      <c r="G2639" s="2">
        <f t="shared" si="323"/>
        <v>9.9703119999999998</v>
      </c>
      <c r="H2639" s="2">
        <f t="shared" si="327"/>
        <v>8.6738055000000003</v>
      </c>
      <c r="I2639" s="2">
        <f t="array" ref="I2639">SUMPRODUCT(B2623:B2642, (ROW(B2623:B2642)-ROW(B2623)+1)) / (20*21/2)</f>
        <v>9.585857142857142</v>
      </c>
      <c r="J2639" s="2">
        <f t="shared" si="322"/>
        <v>9.655907430966387</v>
      </c>
      <c r="K2639" s="2">
        <f t="shared" si="324"/>
        <v>9.7823786488040216</v>
      </c>
    </row>
    <row r="2640" spans="1:11" ht="13.5" x14ac:dyDescent="0.25">
      <c r="A2640" s="3">
        <f>TITRES_STAT!B2643</f>
        <v>45852</v>
      </c>
      <c r="B2640" s="6">
        <f>TITRES_STAT!D2643</f>
        <v>9.51</v>
      </c>
      <c r="C2640" s="2">
        <f t="shared" si="325"/>
        <v>0.10999999999999943</v>
      </c>
      <c r="D2640" s="2">
        <f t="shared" si="326"/>
        <v>9.6859999999999982</v>
      </c>
      <c r="E2640" s="2">
        <f t="shared" si="328"/>
        <v>9.583000000000002</v>
      </c>
      <c r="F2640" s="2">
        <f t="shared" si="321"/>
        <v>9.5349999999999984</v>
      </c>
      <c r="G2640" s="2">
        <f t="shared" si="323"/>
        <v>9.9557859999999998</v>
      </c>
      <c r="H2640" s="2">
        <f t="shared" si="327"/>
        <v>8.6904795000000004</v>
      </c>
      <c r="I2640" s="2">
        <f t="array" ref="I2640">SUMPRODUCT(B2624:B2643, (ROW(B2624:B2643)-ROW(B2624)+1)) / (20*21/2)</f>
        <v>9.6078571428571458</v>
      </c>
      <c r="J2640" s="2">
        <f t="shared" si="322"/>
        <v>9.6420114851600651</v>
      </c>
      <c r="K2640" s="2">
        <f t="shared" si="324"/>
        <v>9.7716971331646487</v>
      </c>
    </row>
    <row r="2641" spans="1:11" ht="13.5" x14ac:dyDescent="0.25">
      <c r="A2641" s="3">
        <f>TITRES_STAT!B2644</f>
        <v>45853</v>
      </c>
      <c r="B2641" s="6">
        <f>TITRES_STAT!D2644</f>
        <v>9.69</v>
      </c>
      <c r="C2641" s="2">
        <f t="shared" si="325"/>
        <v>0.17999999999999972</v>
      </c>
      <c r="D2641" s="2">
        <f t="shared" si="326"/>
        <v>9.6839999999999993</v>
      </c>
      <c r="E2641" s="2">
        <f t="shared" si="328"/>
        <v>9.6060000000000016</v>
      </c>
      <c r="F2641" s="2">
        <f t="shared" si="321"/>
        <v>9.5344999999999978</v>
      </c>
      <c r="G2641" s="2">
        <f t="shared" si="323"/>
        <v>9.9448599999999985</v>
      </c>
      <c r="H2641" s="2">
        <f t="shared" si="327"/>
        <v>8.7079145000000011</v>
      </c>
      <c r="I2641" s="2">
        <f t="array" ref="I2641">SUMPRODUCT(B2625:B2644, (ROW(B2625:B2644)-ROW(B2625)+1)) / (20*21/2)</f>
        <v>9.627142857142859</v>
      </c>
      <c r="J2641" s="2">
        <f t="shared" si="322"/>
        <v>9.6465818199067268</v>
      </c>
      <c r="K2641" s="2">
        <f t="shared" si="324"/>
        <v>9.7684933240209375</v>
      </c>
    </row>
    <row r="2642" spans="1:11" ht="13.5" x14ac:dyDescent="0.25">
      <c r="A2642" s="3">
        <f>TITRES_STAT!B2645</f>
        <v>45854</v>
      </c>
      <c r="B2642" s="6">
        <f>TITRES_STAT!D2645</f>
        <v>9.77</v>
      </c>
      <c r="C2642" s="2">
        <f t="shared" si="325"/>
        <v>8.0000000000000071E-2</v>
      </c>
      <c r="D2642" s="2">
        <f t="shared" si="326"/>
        <v>9.6539999999999999</v>
      </c>
      <c r="E2642" s="2">
        <f t="shared" si="328"/>
        <v>9.6429999999999989</v>
      </c>
      <c r="F2642" s="2">
        <f t="shared" si="321"/>
        <v>9.5389999999999997</v>
      </c>
      <c r="G2642" s="2">
        <f t="shared" si="323"/>
        <v>9.9357199999999981</v>
      </c>
      <c r="H2642" s="2">
        <f t="shared" si="327"/>
        <v>8.7252395000000007</v>
      </c>
      <c r="I2642" s="2">
        <f t="array" ref="I2642">SUMPRODUCT(B2626:B2645, (ROW(B2626:B2645)-ROW(B2626)+1)) / (20*21/2)</f>
        <v>9.6457142857142859</v>
      </c>
      <c r="J2642" s="2">
        <f t="shared" si="322"/>
        <v>9.6583359322965627</v>
      </c>
      <c r="K2642" s="2">
        <f t="shared" si="324"/>
        <v>9.7685524093534504</v>
      </c>
    </row>
    <row r="2643" spans="1:11" ht="13.5" x14ac:dyDescent="0.25">
      <c r="A2643" s="3">
        <f>TITRES_STAT!B2646</f>
        <v>45855</v>
      </c>
      <c r="B2643" s="6">
        <f>TITRES_STAT!D2646</f>
        <v>9.77</v>
      </c>
      <c r="C2643" s="2">
        <f t="shared" si="325"/>
        <v>0</v>
      </c>
      <c r="D2643" s="2">
        <f t="shared" si="326"/>
        <v>9.6280000000000001</v>
      </c>
      <c r="E2643" s="2">
        <f t="shared" si="328"/>
        <v>9.6719999999999988</v>
      </c>
      <c r="F2643" s="2">
        <f t="shared" si="321"/>
        <v>9.5475000000000012</v>
      </c>
      <c r="G2643" s="2">
        <f t="shared" si="323"/>
        <v>9.9254679999999968</v>
      </c>
      <c r="H2643" s="2">
        <f t="shared" si="327"/>
        <v>8.7425645000000003</v>
      </c>
      <c r="I2643" s="2">
        <f t="array" ref="I2643">SUMPRODUCT(B2627:B2646, (ROW(B2627:B2646)-ROW(B2627)+1)) / (20*21/2)</f>
        <v>9.6997619047619033</v>
      </c>
      <c r="J2643" s="2">
        <f t="shared" si="322"/>
        <v>9.6689706054111753</v>
      </c>
      <c r="K2643" s="2">
        <f t="shared" si="324"/>
        <v>9.7686091776140991</v>
      </c>
    </row>
    <row r="2644" spans="1:11" ht="13.5" x14ac:dyDescent="0.25">
      <c r="A2644" s="3">
        <f>TITRES_STAT!B2647</f>
        <v>45856</v>
      </c>
      <c r="B2644" s="6">
        <f>TITRES_STAT!D2647</f>
        <v>9.75</v>
      </c>
      <c r="C2644" s="2">
        <f t="shared" si="325"/>
        <v>-1.9999999999999574E-2</v>
      </c>
      <c r="D2644" s="2">
        <f t="shared" si="326"/>
        <v>9.6979999999999986</v>
      </c>
      <c r="E2644" s="2">
        <f t="shared" si="328"/>
        <v>9.6979999999999986</v>
      </c>
      <c r="F2644" s="2">
        <f t="shared" ref="F2644:F2692" si="329">AVERAGE(B2625:B2644)</f>
        <v>9.5550000000000015</v>
      </c>
      <c r="G2644" s="2">
        <f t="shared" si="323"/>
        <v>9.9164839999999987</v>
      </c>
      <c r="H2644" s="2">
        <f t="shared" si="327"/>
        <v>8.759836</v>
      </c>
      <c r="I2644" s="2">
        <f t="array" ref="I2644">SUMPRODUCT(B2628:B2647, (ROW(B2628:B2647)-ROW(B2628)+1)) / (20*21/2)</f>
        <v>9.7517619047619046</v>
      </c>
      <c r="J2644" s="2">
        <f t="shared" si="322"/>
        <v>9.6766876906101107</v>
      </c>
      <c r="K2644" s="2">
        <f t="shared" si="324"/>
        <v>9.7678794059429581</v>
      </c>
    </row>
    <row r="2645" spans="1:11" ht="13.5" x14ac:dyDescent="0.25">
      <c r="A2645" s="3">
        <f>TITRES_STAT!B2648</f>
        <v>45859</v>
      </c>
      <c r="B2645" s="6">
        <f>TITRES_STAT!D2648</f>
        <v>9.75</v>
      </c>
      <c r="C2645" s="2">
        <f t="shared" si="325"/>
        <v>0</v>
      </c>
      <c r="D2645" s="2">
        <f t="shared" si="326"/>
        <v>9.7460000000000004</v>
      </c>
      <c r="E2645" s="2">
        <f t="shared" si="328"/>
        <v>9.7159999999999975</v>
      </c>
      <c r="F2645" s="2">
        <f t="shared" si="329"/>
        <v>9.5625000000000018</v>
      </c>
      <c r="G2645" s="2">
        <f t="shared" si="323"/>
        <v>9.9065719999999988</v>
      </c>
      <c r="H2645" s="2">
        <f t="shared" si="327"/>
        <v>8.7770609999999998</v>
      </c>
      <c r="I2645" s="2">
        <f t="array" ref="I2645">SUMPRODUCT(B2629:B2648, (ROW(B2629:B2648)-ROW(B2629)+1)) / (20*21/2)</f>
        <v>9.8040476190476191</v>
      </c>
      <c r="J2645" s="2">
        <f t="shared" ref="J2645:J2693" si="330">$J$4*B2645+J2644*(1-$J$4)</f>
        <v>9.6836698153139107</v>
      </c>
      <c r="K2645" s="2">
        <f t="shared" si="324"/>
        <v>9.7671782527687245</v>
      </c>
    </row>
    <row r="2646" spans="1:11" ht="13.5" x14ac:dyDescent="0.25">
      <c r="A2646" s="3">
        <f>TITRES_STAT!B2649</f>
        <v>45860</v>
      </c>
      <c r="B2646" s="6">
        <f>TITRES_STAT!D2649</f>
        <v>10.130000000000001</v>
      </c>
      <c r="C2646" s="2">
        <f t="shared" si="325"/>
        <v>0.38000000000000078</v>
      </c>
      <c r="D2646" s="2">
        <f t="shared" si="326"/>
        <v>9.8339999999999996</v>
      </c>
      <c r="E2646" s="2">
        <f t="shared" si="328"/>
        <v>9.7589999999999986</v>
      </c>
      <c r="F2646" s="2">
        <f t="shared" si="329"/>
        <v>9.5940000000000012</v>
      </c>
      <c r="G2646" s="2">
        <f t="shared" si="323"/>
        <v>9.9057439999999986</v>
      </c>
      <c r="H2646" s="2">
        <f t="shared" si="327"/>
        <v>8.7963255</v>
      </c>
      <c r="I2646" s="2">
        <f t="array" ref="I2646">SUMPRODUCT(B2630:B2649, (ROW(B2630:B2649)-ROW(B2630)+1)) / (20*21/2)</f>
        <v>9.8711428571428552</v>
      </c>
      <c r="J2646" s="2">
        <f t="shared" si="330"/>
        <v>9.7261774519506812</v>
      </c>
      <c r="K2646" s="2">
        <f t="shared" si="324"/>
        <v>9.7814065565817145</v>
      </c>
    </row>
    <row r="2647" spans="1:11" ht="13.5" x14ac:dyDescent="0.25">
      <c r="A2647" s="3">
        <f>TITRES_STAT!B2650</f>
        <v>45861</v>
      </c>
      <c r="B2647" s="6">
        <f>TITRES_STAT!D2650</f>
        <v>10.14</v>
      </c>
      <c r="C2647" s="2">
        <f t="shared" si="325"/>
        <v>9.9999999999997868E-3</v>
      </c>
      <c r="D2647" s="2">
        <f t="shared" si="326"/>
        <v>9.9079999999999995</v>
      </c>
      <c r="E2647" s="2">
        <f t="shared" si="328"/>
        <v>9.7809999999999988</v>
      </c>
      <c r="F2647" s="2">
        <f t="shared" si="329"/>
        <v>9.6410000000000018</v>
      </c>
      <c r="G2647" s="2">
        <f t="shared" si="323"/>
        <v>9.9045599999999983</v>
      </c>
      <c r="H2647" s="2">
        <f t="shared" si="327"/>
        <v>8.8157325000000011</v>
      </c>
      <c r="I2647" s="2">
        <f t="array" ref="I2647">SUMPRODUCT(B2631:B2650, (ROW(B2631:B2650)-ROW(B2631)+1)) / (20*21/2)</f>
        <v>9.952</v>
      </c>
      <c r="J2647" s="2">
        <f t="shared" si="330"/>
        <v>9.7655891231934735</v>
      </c>
      <c r="K2647" s="2">
        <f t="shared" si="324"/>
        <v>9.795469044558903</v>
      </c>
    </row>
    <row r="2648" spans="1:11" ht="13.5" x14ac:dyDescent="0.25">
      <c r="A2648" s="3">
        <f>TITRES_STAT!B2651</f>
        <v>45862</v>
      </c>
      <c r="B2648" s="6">
        <f>TITRES_STAT!D2651</f>
        <v>10.19</v>
      </c>
      <c r="C2648" s="2">
        <f t="shared" si="325"/>
        <v>4.9999999999998934E-2</v>
      </c>
      <c r="D2648" s="2">
        <f t="shared" si="326"/>
        <v>9.9920000000000009</v>
      </c>
      <c r="E2648" s="2">
        <f t="shared" si="328"/>
        <v>9.8099999999999987</v>
      </c>
      <c r="F2648" s="2">
        <f t="shared" si="329"/>
        <v>9.6955000000000009</v>
      </c>
      <c r="G2648" s="2">
        <f t="shared" si="323"/>
        <v>9.9043759999999974</v>
      </c>
      <c r="H2648" s="2">
        <f t="shared" si="327"/>
        <v>8.8353895000000016</v>
      </c>
      <c r="I2648" s="2">
        <f t="array" ref="I2648">SUMPRODUCT(B2632:B2651, (ROW(B2632:B2651)-ROW(B2632)+1)) / (20*21/2)</f>
        <v>10.032904761904762</v>
      </c>
      <c r="J2648" s="2">
        <f t="shared" si="330"/>
        <v>9.8060092066988567</v>
      </c>
      <c r="K2648" s="2">
        <f t="shared" si="324"/>
        <v>9.8109408467330645</v>
      </c>
    </row>
    <row r="2649" spans="1:11" ht="13.5" x14ac:dyDescent="0.25">
      <c r="A2649" s="3">
        <f>TITRES_STAT!B2652</f>
        <v>45866</v>
      </c>
      <c r="B2649" s="6">
        <f>TITRES_STAT!D2652</f>
        <v>10.4</v>
      </c>
      <c r="C2649" s="2">
        <f t="shared" si="325"/>
        <v>0.21000000000000085</v>
      </c>
      <c r="D2649" s="2">
        <f t="shared" si="326"/>
        <v>10.122</v>
      </c>
      <c r="E2649" s="2">
        <f t="shared" si="328"/>
        <v>9.91</v>
      </c>
      <c r="F2649" s="2">
        <f t="shared" si="329"/>
        <v>9.7410000000000014</v>
      </c>
      <c r="G2649" s="2">
        <f t="shared" si="323"/>
        <v>9.9070939999999954</v>
      </c>
      <c r="H2649" s="2">
        <f t="shared" si="327"/>
        <v>8.8560965000000014</v>
      </c>
      <c r="I2649" s="2">
        <f t="array" ref="I2649">SUMPRODUCT(B2633:B2652, (ROW(B2633:B2652)-ROW(B2633)+1)) / (20*21/2)</f>
        <v>10.132904761904761</v>
      </c>
      <c r="J2649" s="2">
        <f t="shared" si="330"/>
        <v>9.8625797584418233</v>
      </c>
      <c r="K2649" s="2">
        <f t="shared" si="324"/>
        <v>9.8340412056847093</v>
      </c>
    </row>
    <row r="2650" spans="1:11" ht="13.5" x14ac:dyDescent="0.25">
      <c r="A2650" s="3">
        <f>TITRES_STAT!B2653</f>
        <v>45867</v>
      </c>
      <c r="B2650" s="6">
        <f>TITRES_STAT!D2653</f>
        <v>10.59</v>
      </c>
      <c r="C2650" s="2">
        <f t="shared" si="325"/>
        <v>0.1899999999999995</v>
      </c>
      <c r="D2650" s="2">
        <f t="shared" si="326"/>
        <v>10.290000000000001</v>
      </c>
      <c r="E2650" s="2">
        <f t="shared" si="328"/>
        <v>10.018000000000001</v>
      </c>
      <c r="F2650" s="2">
        <f t="shared" si="329"/>
        <v>9.8004999999999995</v>
      </c>
      <c r="G2650" s="2">
        <f t="shared" si="323"/>
        <v>9.9134259999999941</v>
      </c>
      <c r="H2650" s="2">
        <f t="shared" si="327"/>
        <v>8.8777070000000009</v>
      </c>
      <c r="I2650" s="2">
        <f t="array" ref="I2650">SUMPRODUCT(B2634:B2653, (ROW(B2634:B2653)-ROW(B2634)+1)) / (20*21/2)</f>
        <v>10.228571428571428</v>
      </c>
      <c r="J2650" s="2">
        <f t="shared" si="330"/>
        <v>9.9318578766854593</v>
      </c>
      <c r="K2650" s="2">
        <f t="shared" si="324"/>
        <v>9.8636866485990353</v>
      </c>
    </row>
    <row r="2651" spans="1:11" ht="13.5" x14ac:dyDescent="0.25">
      <c r="A2651" s="3">
        <f>TITRES_STAT!B2654</f>
        <v>45868</v>
      </c>
      <c r="B2651" s="6">
        <f>TITRES_STAT!D2654</f>
        <v>10.65</v>
      </c>
      <c r="C2651" s="2">
        <f t="shared" si="325"/>
        <v>6.0000000000000497E-2</v>
      </c>
      <c r="D2651" s="2">
        <f t="shared" si="326"/>
        <v>10.393999999999998</v>
      </c>
      <c r="E2651" s="2">
        <f t="shared" si="328"/>
        <v>10.114000000000001</v>
      </c>
      <c r="F2651" s="2">
        <f t="shared" si="329"/>
        <v>9.8600000000000012</v>
      </c>
      <c r="G2651" s="2">
        <f t="shared" si="323"/>
        <v>9.9205879999999951</v>
      </c>
      <c r="H2651" s="2">
        <f t="shared" si="327"/>
        <v>8.8998960000000018</v>
      </c>
      <c r="I2651" s="2">
        <f t="array" ref="I2651">SUMPRODUCT(B2635:B2654, (ROW(B2635:B2654)-ROW(B2635)+1)) / (20*21/2)</f>
        <v>10.350619047619046</v>
      </c>
      <c r="J2651" s="2">
        <f t="shared" si="330"/>
        <v>10.000252364620177</v>
      </c>
      <c r="K2651" s="2">
        <f t="shared" si="324"/>
        <v>9.8945224663010354</v>
      </c>
    </row>
    <row r="2652" spans="1:11" ht="13.5" x14ac:dyDescent="0.25">
      <c r="A2652" s="3">
        <f>TITRES_STAT!B2655</f>
        <v>45869</v>
      </c>
      <c r="B2652" s="6">
        <f>TITRES_STAT!D2655</f>
        <v>10.91</v>
      </c>
      <c r="C2652" s="2">
        <f t="shared" si="325"/>
        <v>0.25999999999999979</v>
      </c>
      <c r="D2652" s="2">
        <f t="shared" si="326"/>
        <v>10.547999999999998</v>
      </c>
      <c r="E2652" s="2">
        <f t="shared" si="328"/>
        <v>10.228</v>
      </c>
      <c r="F2652" s="2">
        <f t="shared" si="329"/>
        <v>9.9354999999999993</v>
      </c>
      <c r="G2652" s="2">
        <f t="shared" si="323"/>
        <v>9.9329499999999946</v>
      </c>
      <c r="H2652" s="2">
        <f t="shared" si="327"/>
        <v>8.9233850000000015</v>
      </c>
      <c r="I2652" s="2">
        <f t="array" ref="I2652">SUMPRODUCT(B2636:B2655, (ROW(B2636:B2655)-ROW(B2636)+1)) / (20*21/2)</f>
        <v>10.470761904761906</v>
      </c>
      <c r="J2652" s="2">
        <f t="shared" si="330"/>
        <v>10.086894996561112</v>
      </c>
      <c r="K2652" s="2">
        <f t="shared" si="324"/>
        <v>9.9343451146813866</v>
      </c>
    </row>
    <row r="2653" spans="1:11" ht="13.5" x14ac:dyDescent="0.25">
      <c r="A2653" s="3">
        <f>TITRES_STAT!B2656</f>
        <v>45870</v>
      </c>
      <c r="B2653" s="6">
        <f>TITRES_STAT!D2656</f>
        <v>10.94</v>
      </c>
      <c r="C2653" s="2">
        <f t="shared" si="325"/>
        <v>2.9999999999999361E-2</v>
      </c>
      <c r="D2653" s="2">
        <f t="shared" si="326"/>
        <v>10.697999999999999</v>
      </c>
      <c r="E2653" s="2">
        <f t="shared" si="328"/>
        <v>10.345000000000001</v>
      </c>
      <c r="F2653" s="2">
        <f t="shared" si="329"/>
        <v>10.0085</v>
      </c>
      <c r="G2653" s="2">
        <f t="shared" si="323"/>
        <v>9.9431299999999947</v>
      </c>
      <c r="H2653" s="2">
        <f t="shared" si="327"/>
        <v>8.9471165000000017</v>
      </c>
      <c r="I2653" s="2">
        <f t="array" ref="I2653">SUMPRODUCT(B2637:B2656, (ROW(B2637:B2656)-ROW(B2637)+1)) / (20*21/2)</f>
        <v>10.586190476190476</v>
      </c>
      <c r="J2653" s="2">
        <f t="shared" si="330"/>
        <v>10.168143092126721</v>
      </c>
      <c r="K2653" s="2">
        <f t="shared" si="324"/>
        <v>9.9737825611644695</v>
      </c>
    </row>
    <row r="2654" spans="1:11" ht="13.5" x14ac:dyDescent="0.25">
      <c r="A2654" s="3">
        <f>TITRES_STAT!B2657</f>
        <v>45873</v>
      </c>
      <c r="B2654" s="6">
        <f>TITRES_STAT!D2657</f>
        <v>11.29</v>
      </c>
      <c r="C2654" s="2">
        <f t="shared" si="325"/>
        <v>0.34999999999999964</v>
      </c>
      <c r="D2654" s="2">
        <f t="shared" si="326"/>
        <v>10.876000000000001</v>
      </c>
      <c r="E2654" s="2">
        <f t="shared" si="328"/>
        <v>10.499000000000001</v>
      </c>
      <c r="F2654" s="2">
        <f t="shared" si="329"/>
        <v>10.0985</v>
      </c>
      <c r="G2654" s="2">
        <f t="shared" si="323"/>
        <v>9.9603099999999962</v>
      </c>
      <c r="H2654" s="2">
        <f t="shared" si="327"/>
        <v>8.9725980000000014</v>
      </c>
      <c r="I2654" s="2">
        <f t="array" ref="I2654">SUMPRODUCT(B2638:B2657, (ROW(B2638:B2657)-ROW(B2638)+1)) / (20*21/2)</f>
        <v>10.693523809523811</v>
      </c>
      <c r="J2654" s="2">
        <f t="shared" si="330"/>
        <v>10.274986607162271</v>
      </c>
      <c r="K2654" s="2">
        <f t="shared" si="324"/>
        <v>10.025398931314884</v>
      </c>
    </row>
    <row r="2655" spans="1:11" ht="13.5" x14ac:dyDescent="0.25">
      <c r="A2655" s="3">
        <f>TITRES_STAT!B2658</f>
        <v>45874</v>
      </c>
      <c r="B2655" s="6">
        <f>TITRES_STAT!D2658</f>
        <v>11.36</v>
      </c>
      <c r="C2655" s="2">
        <f t="shared" si="325"/>
        <v>7.0000000000000284E-2</v>
      </c>
      <c r="D2655" s="2">
        <f t="shared" si="326"/>
        <v>11.03</v>
      </c>
      <c r="E2655" s="2">
        <f t="shared" si="328"/>
        <v>10.66</v>
      </c>
      <c r="F2655" s="2">
        <f t="shared" si="329"/>
        <v>10.187999999999999</v>
      </c>
      <c r="G2655" s="2">
        <f t="shared" si="323"/>
        <v>9.9794459999999976</v>
      </c>
      <c r="H2655" s="2">
        <f t="shared" si="327"/>
        <v>8.9988005000000015</v>
      </c>
      <c r="I2655" s="2">
        <f t="array" ref="I2655">SUMPRODUCT(B2639:B2658, (ROW(B2639:B2658)-ROW(B2639)+1)) / (20*21/2)</f>
        <v>10.797619047619046</v>
      </c>
      <c r="J2655" s="2">
        <f t="shared" si="330"/>
        <v>10.378321216003959</v>
      </c>
      <c r="K2655" s="2">
        <f t="shared" si="324"/>
        <v>10.077736228126065</v>
      </c>
    </row>
    <row r="2656" spans="1:11" ht="13.5" x14ac:dyDescent="0.25">
      <c r="A2656" s="3">
        <f>TITRES_STAT!B2659</f>
        <v>45875</v>
      </c>
      <c r="B2656" s="6">
        <f>TITRES_STAT!D2659</f>
        <v>11.4</v>
      </c>
      <c r="C2656" s="2">
        <f t="shared" si="325"/>
        <v>4.0000000000000924E-2</v>
      </c>
      <c r="D2656" s="2">
        <f t="shared" si="326"/>
        <v>11.18</v>
      </c>
      <c r="E2656" s="2">
        <f t="shared" si="328"/>
        <v>10.786999999999999</v>
      </c>
      <c r="F2656" s="2">
        <f t="shared" si="329"/>
        <v>10.273</v>
      </c>
      <c r="G2656" s="2">
        <f t="shared" si="323"/>
        <v>9.9993819999999971</v>
      </c>
      <c r="H2656" s="2">
        <f t="shared" si="327"/>
        <v>9.0257590000000008</v>
      </c>
      <c r="I2656" s="2">
        <f t="array" ref="I2656">SUMPRODUCT(B2640:B2659, (ROW(B2640:B2659)-ROW(B2640)+1)) / (20*21/2)</f>
        <v>10.895333333333333</v>
      </c>
      <c r="J2656" s="2">
        <f t="shared" si="330"/>
        <v>10.475623957336916</v>
      </c>
      <c r="K2656" s="2">
        <f t="shared" si="324"/>
        <v>10.129589709376024</v>
      </c>
    </row>
    <row r="2657" spans="1:11" ht="13.5" x14ac:dyDescent="0.25">
      <c r="A2657" s="3">
        <f>TITRES_STAT!B2660</f>
        <v>45876</v>
      </c>
      <c r="B2657" s="6">
        <f>TITRES_STAT!D2660</f>
        <v>11.4</v>
      </c>
      <c r="C2657" s="2">
        <f t="shared" si="325"/>
        <v>0</v>
      </c>
      <c r="D2657" s="2">
        <f t="shared" si="326"/>
        <v>11.277999999999999</v>
      </c>
      <c r="E2657" s="2">
        <f t="shared" si="328"/>
        <v>10.913</v>
      </c>
      <c r="F2657" s="2">
        <f t="shared" si="329"/>
        <v>10.347</v>
      </c>
      <c r="G2657" s="2">
        <f t="shared" si="323"/>
        <v>10.031741999999996</v>
      </c>
      <c r="H2657" s="2">
        <f t="shared" si="327"/>
        <v>9.0527175000000017</v>
      </c>
      <c r="I2657" s="2">
        <f t="array" ref="I2657">SUMPRODUCT(B2641:B2660, (ROW(B2641:B2660)-ROW(B2641)+1)) / (20*21/2)</f>
        <v>10.978523809523811</v>
      </c>
      <c r="J2657" s="2">
        <f t="shared" si="330"/>
        <v>10.563659770923877</v>
      </c>
      <c r="K2657" s="2">
        <f t="shared" si="324"/>
        <v>10.179409720773043</v>
      </c>
    </row>
    <row r="2658" spans="1:11" ht="13.5" x14ac:dyDescent="0.25">
      <c r="A2658" s="3">
        <f>TITRES_STAT!B2661</f>
        <v>45877</v>
      </c>
      <c r="B2658" s="6">
        <f>TITRES_STAT!D2661</f>
        <v>11.44</v>
      </c>
      <c r="C2658" s="2">
        <f t="shared" si="325"/>
        <v>3.9999999999999147E-2</v>
      </c>
      <c r="D2658" s="2">
        <f t="shared" si="326"/>
        <v>11.377999999999998</v>
      </c>
      <c r="E2658" s="2">
        <f t="shared" si="328"/>
        <v>11.038</v>
      </c>
      <c r="F2658" s="2">
        <f t="shared" si="329"/>
        <v>10.424000000000001</v>
      </c>
      <c r="G2658" s="2">
        <f t="shared" si="323"/>
        <v>10.056557999999997</v>
      </c>
      <c r="H2658" s="2">
        <f t="shared" si="327"/>
        <v>9.0789955000000013</v>
      </c>
      <c r="I2658" s="2">
        <f t="array" ref="I2658">SUMPRODUCT(B2642:B2661, (ROW(B2642:B2661)-ROW(B2642)+1)) / (20*21/2)</f>
        <v>11.052714285714286</v>
      </c>
      <c r="J2658" s="2">
        <f t="shared" si="330"/>
        <v>10.647120745121603</v>
      </c>
      <c r="K2658" s="2">
        <f t="shared" si="324"/>
        <v>10.228844633683904</v>
      </c>
    </row>
    <row r="2659" spans="1:11" ht="13.5" x14ac:dyDescent="0.25">
      <c r="A2659" s="3">
        <f>TITRES_STAT!B2662</f>
        <v>45880</v>
      </c>
      <c r="B2659" s="6">
        <f>TITRES_STAT!D2662</f>
        <v>11.45</v>
      </c>
      <c r="C2659" s="2">
        <f t="shared" si="325"/>
        <v>9.9999999999997868E-3</v>
      </c>
      <c r="D2659" s="2">
        <f t="shared" si="326"/>
        <v>11.41</v>
      </c>
      <c r="E2659" s="2">
        <f t="shared" si="328"/>
        <v>11.143000000000002</v>
      </c>
      <c r="F2659" s="2">
        <f t="shared" si="329"/>
        <v>10.526499999999999</v>
      </c>
      <c r="G2659" s="2">
        <f t="shared" si="323"/>
        <v>10.078977999999996</v>
      </c>
      <c r="H2659" s="2">
        <f t="shared" si="327"/>
        <v>9.1049525000000013</v>
      </c>
      <c r="I2659" s="2">
        <f t="array" ref="I2659">SUMPRODUCT(B2643:B2662, (ROW(B2643:B2662)-ROW(B2643)+1)) / (20*21/2)</f>
        <v>11.116857142857143</v>
      </c>
      <c r="J2659" s="2">
        <f t="shared" si="330"/>
        <v>10.723585436062402</v>
      </c>
      <c r="K2659" s="2">
        <f t="shared" si="324"/>
        <v>10.27673307942179</v>
      </c>
    </row>
    <row r="2660" spans="1:11" ht="13.5" x14ac:dyDescent="0.25">
      <c r="A2660" s="3">
        <f>TITRES_STAT!B2663</f>
        <v>45881</v>
      </c>
      <c r="B2660" s="6">
        <f>TITRES_STAT!D2663</f>
        <v>11.4</v>
      </c>
      <c r="C2660" s="2">
        <f t="shared" si="325"/>
        <v>-4.9999999999998934E-2</v>
      </c>
      <c r="D2660" s="2">
        <f t="shared" si="326"/>
        <v>11.417999999999999</v>
      </c>
      <c r="E2660" s="2">
        <f t="shared" si="328"/>
        <v>11.224</v>
      </c>
      <c r="F2660" s="2">
        <f t="shared" si="329"/>
        <v>10.620999999999999</v>
      </c>
      <c r="G2660" s="2">
        <f t="shared" si="323"/>
        <v>10.102807999999996</v>
      </c>
      <c r="H2660" s="2">
        <f t="shared" si="327"/>
        <v>9.1306130000000021</v>
      </c>
      <c r="I2660" s="2">
        <f t="array" ref="I2660">SUMPRODUCT(B2644:B2663, (ROW(B2644:B2663)-ROW(B2644)+1)) / (20*21/2)</f>
        <v>11.160952380952383</v>
      </c>
      <c r="J2660" s="2">
        <f t="shared" si="330"/>
        <v>10.788005870723126</v>
      </c>
      <c r="K2660" s="2">
        <f t="shared" si="324"/>
        <v>10.32078276258172</v>
      </c>
    </row>
    <row r="2661" spans="1:11" ht="13.5" x14ac:dyDescent="0.25">
      <c r="A2661" s="3">
        <f>TITRES_STAT!B2664</f>
        <v>45883</v>
      </c>
      <c r="B2661" s="6">
        <f>TITRES_STAT!D2664</f>
        <v>11.4</v>
      </c>
      <c r="C2661" s="2">
        <f t="shared" si="325"/>
        <v>0</v>
      </c>
      <c r="D2661" s="2">
        <f t="shared" si="326"/>
        <v>11.417999999999999</v>
      </c>
      <c r="E2661" s="2">
        <f t="shared" si="328"/>
        <v>11.299000000000001</v>
      </c>
      <c r="F2661" s="2">
        <f t="shared" si="329"/>
        <v>10.7065</v>
      </c>
      <c r="G2661" s="2">
        <f t="shared" si="323"/>
        <v>10.124227999999995</v>
      </c>
      <c r="H2661" s="2">
        <f t="shared" si="327"/>
        <v>9.1544190000000025</v>
      </c>
      <c r="I2661" s="2">
        <f t="array" ref="I2661">SUMPRODUCT(B2645:B2664, (ROW(B2645:B2664)-ROW(B2645)+1)) / (20*21/2)</f>
        <v>11.19704761904762</v>
      </c>
      <c r="J2661" s="2">
        <f t="shared" si="330"/>
        <v>10.846291025892352</v>
      </c>
      <c r="K2661" s="2">
        <f t="shared" si="324"/>
        <v>10.363105007186359</v>
      </c>
    </row>
    <row r="2662" spans="1:11" ht="13.5" x14ac:dyDescent="0.25">
      <c r="A2662" s="3">
        <f>TITRES_STAT!B2665</f>
        <v>45884</v>
      </c>
      <c r="B2662" s="6">
        <f>TITRES_STAT!D2665</f>
        <v>11.38</v>
      </c>
      <c r="C2662" s="2">
        <f t="shared" si="325"/>
        <v>-1.9999999999999574E-2</v>
      </c>
      <c r="D2662" s="2">
        <f t="shared" si="326"/>
        <v>11.414</v>
      </c>
      <c r="E2662" s="2">
        <f t="shared" si="328"/>
        <v>11.346</v>
      </c>
      <c r="F2662" s="2">
        <f t="shared" si="329"/>
        <v>10.787000000000001</v>
      </c>
      <c r="G2662" s="2">
        <f t="shared" si="323"/>
        <v>10.149327999999995</v>
      </c>
      <c r="H2662" s="2">
        <f t="shared" si="327"/>
        <v>9.1766415000000041</v>
      </c>
      <c r="I2662" s="2">
        <f t="array" ref="I2662">SUMPRODUCT(B2646:B2665, (ROW(B2646:B2665)-ROW(B2646)+1)) / (20*21/2)</f>
        <v>11.222238095238096</v>
      </c>
      <c r="J2662" s="2">
        <f t="shared" si="330"/>
        <v>10.897120451997843</v>
      </c>
      <c r="K2662" s="2">
        <f t="shared" si="324"/>
        <v>10.402983242198658</v>
      </c>
    </row>
    <row r="2663" spans="1:11" ht="13.5" x14ac:dyDescent="0.25">
      <c r="A2663" s="3">
        <f>TITRES_STAT!B2666</f>
        <v>45887</v>
      </c>
      <c r="B2663" s="6">
        <f>TITRES_STAT!D2666</f>
        <v>11.25</v>
      </c>
      <c r="C2663" s="2">
        <f t="shared" si="325"/>
        <v>-0.13000000000000078</v>
      </c>
      <c r="D2663" s="2">
        <f t="shared" si="326"/>
        <v>11.376000000000001</v>
      </c>
      <c r="E2663" s="2">
        <f t="shared" si="328"/>
        <v>11.376999999999999</v>
      </c>
      <c r="F2663" s="2">
        <f t="shared" si="329"/>
        <v>10.861000000000001</v>
      </c>
      <c r="G2663" s="2">
        <f t="shared" si="323"/>
        <v>10.162369999999996</v>
      </c>
      <c r="H2663" s="2">
        <f t="shared" si="327"/>
        <v>9.197889500000004</v>
      </c>
      <c r="I2663" s="2">
        <f t="array" ref="I2663">SUMPRODUCT(B2647:B2666, (ROW(B2647:B2666)-ROW(B2647)+1)) / (20*21/2)</f>
        <v>11.240523809523808</v>
      </c>
      <c r="J2663" s="2">
        <f t="shared" si="330"/>
        <v>10.930728027998049</v>
      </c>
      <c r="K2663" s="2">
        <f t="shared" si="324"/>
        <v>10.436199585641848</v>
      </c>
    </row>
    <row r="2664" spans="1:11" ht="13.5" x14ac:dyDescent="0.25">
      <c r="A2664" s="3">
        <f>TITRES_STAT!B2667</f>
        <v>45888</v>
      </c>
      <c r="B2664" s="6">
        <f>TITRES_STAT!D2667</f>
        <v>11.24</v>
      </c>
      <c r="C2664" s="2">
        <f t="shared" si="325"/>
        <v>-9.9999999999997868E-3</v>
      </c>
      <c r="D2664" s="2">
        <f t="shared" si="326"/>
        <v>11.334</v>
      </c>
      <c r="E2664" s="2">
        <f t="shared" si="328"/>
        <v>11.372</v>
      </c>
      <c r="F2664" s="2">
        <f t="shared" si="329"/>
        <v>10.935500000000001</v>
      </c>
      <c r="G2664" s="2">
        <f t="shared" si="323"/>
        <v>10.175767999999998</v>
      </c>
      <c r="H2664" s="2">
        <f t="shared" si="327"/>
        <v>9.2191805000000038</v>
      </c>
      <c r="I2664" s="2">
        <f t="array" ref="I2664">SUMPRODUCT(B2648:B2667, (ROW(B2648:B2667)-ROW(B2648)+1)) / (20*21/2)</f>
        <v>11.248952380952382</v>
      </c>
      <c r="J2664" s="2">
        <f t="shared" si="330"/>
        <v>10.960182501522045</v>
      </c>
      <c r="K2664" s="2">
        <f t="shared" si="324"/>
        <v>10.467721170518638</v>
      </c>
    </row>
    <row r="2665" spans="1:11" ht="13.5" x14ac:dyDescent="0.25">
      <c r="A2665" s="3">
        <f>TITRES_STAT!B2668</f>
        <v>45889</v>
      </c>
      <c r="B2665" s="6">
        <f>TITRES_STAT!D2668</f>
        <v>11.2</v>
      </c>
      <c r="C2665" s="2">
        <f t="shared" si="325"/>
        <v>-4.0000000000000924E-2</v>
      </c>
      <c r="D2665" s="2">
        <f t="shared" si="326"/>
        <v>11.294</v>
      </c>
      <c r="E2665" s="2">
        <f t="shared" si="328"/>
        <v>11.355999999999998</v>
      </c>
      <c r="F2665" s="2">
        <f t="shared" si="329"/>
        <v>11.007999999999999</v>
      </c>
      <c r="G2665" s="2">
        <f t="shared" si="323"/>
        <v>10.195783999999996</v>
      </c>
      <c r="H2665" s="2">
        <f t="shared" si="327"/>
        <v>9.2403640000000049</v>
      </c>
      <c r="I2665" s="2">
        <f t="array" ref="I2665">SUMPRODUCT(B2649:B2668, (ROW(B2649:B2668)-ROW(B2649)+1)) / (20*21/2)</f>
        <v>11.254476190476188</v>
      </c>
      <c r="J2665" s="2">
        <f t="shared" si="330"/>
        <v>10.98302226328185</v>
      </c>
      <c r="K2665" s="2">
        <f t="shared" si="324"/>
        <v>10.496437987361045</v>
      </c>
    </row>
    <row r="2666" spans="1:11" ht="13.5" x14ac:dyDescent="0.25">
      <c r="A2666" s="3">
        <f>TITRES_STAT!B2669</f>
        <v>45890</v>
      </c>
      <c r="B2666" s="6">
        <f>TITRES_STAT!D2669</f>
        <v>11.2</v>
      </c>
      <c r="C2666" s="2">
        <f t="shared" si="325"/>
        <v>0</v>
      </c>
      <c r="D2666" s="2">
        <f t="shared" si="326"/>
        <v>11.254000000000001</v>
      </c>
      <c r="E2666" s="2">
        <f t="shared" si="328"/>
        <v>11.336</v>
      </c>
      <c r="F2666" s="2">
        <f t="shared" si="329"/>
        <v>11.061499999999999</v>
      </c>
      <c r="G2666" s="2">
        <f t="shared" si="323"/>
        <v>10.215799999999996</v>
      </c>
      <c r="H2666" s="2">
        <f t="shared" si="327"/>
        <v>9.2616865000000033</v>
      </c>
      <c r="I2666" s="2">
        <f t="array" ref="I2666">SUMPRODUCT(B2650:B2669, (ROW(B2650:B2669)-ROW(B2650)+1)) / (20*21/2)</f>
        <v>11.258190476190475</v>
      </c>
      <c r="J2666" s="2">
        <f t="shared" si="330"/>
        <v>11.003686809635958</v>
      </c>
      <c r="K2666" s="2">
        <f t="shared" si="324"/>
        <v>10.524028654523358</v>
      </c>
    </row>
    <row r="2667" spans="1:11" ht="13.5" x14ac:dyDescent="0.25">
      <c r="A2667" s="3">
        <f>TITRES_STAT!B2670</f>
        <v>45891</v>
      </c>
      <c r="B2667" s="6">
        <f>TITRES_STAT!D2670</f>
        <v>11.15</v>
      </c>
      <c r="C2667" s="2">
        <f t="shared" si="325"/>
        <v>-4.9999999999998934E-2</v>
      </c>
      <c r="D2667" s="2">
        <f t="shared" si="326"/>
        <v>11.208</v>
      </c>
      <c r="E2667" s="2">
        <f t="shared" si="328"/>
        <v>11.311</v>
      </c>
      <c r="F2667" s="2">
        <f t="shared" si="329"/>
        <v>11.112</v>
      </c>
      <c r="G2667" s="2">
        <f t="shared" si="323"/>
        <v>10.234799999999996</v>
      </c>
      <c r="H2667" s="2">
        <f t="shared" si="327"/>
        <v>9.2827130000000047</v>
      </c>
      <c r="I2667" s="2">
        <f t="array" ref="I2667">SUMPRODUCT(B2651:B2670, (ROW(B2651:B2670)-ROW(B2651)+1)) / (20*21/2)</f>
        <v>11.258095238095239</v>
      </c>
      <c r="J2667" s="2">
        <f t="shared" si="330"/>
        <v>11.017621399194438</v>
      </c>
      <c r="K2667" s="2">
        <f t="shared" si="324"/>
        <v>10.548576550424404</v>
      </c>
    </row>
    <row r="2668" spans="1:11" ht="13.5" x14ac:dyDescent="0.25">
      <c r="A2668" s="3">
        <f>TITRES_STAT!B2671</f>
        <v>45894</v>
      </c>
      <c r="B2668" s="6">
        <f>TITRES_STAT!D2671</f>
        <v>11.17</v>
      </c>
      <c r="C2668" s="2">
        <f t="shared" si="325"/>
        <v>1.9999999999999574E-2</v>
      </c>
      <c r="D2668" s="2">
        <f t="shared" si="326"/>
        <v>11.192</v>
      </c>
      <c r="E2668" s="2">
        <f t="shared" si="328"/>
        <v>11.284000000000002</v>
      </c>
      <c r="F2668" s="2">
        <f t="shared" si="329"/>
        <v>11.161</v>
      </c>
      <c r="G2668" s="2">
        <f t="shared" si="323"/>
        <v>10.256399999999996</v>
      </c>
      <c r="H2668" s="2">
        <f t="shared" si="327"/>
        <v>9.3037005000000068</v>
      </c>
      <c r="I2668" s="2">
        <f t="array" ref="I2668">SUMPRODUCT(B2652:B2671, (ROW(B2652:B2671)-ROW(B2652)+1)) / (20*21/2)</f>
        <v>11.255095238095238</v>
      </c>
      <c r="J2668" s="2">
        <f t="shared" si="330"/>
        <v>11.032133646890205</v>
      </c>
      <c r="K2668" s="2">
        <f t="shared" si="324"/>
        <v>10.572946097466584</v>
      </c>
    </row>
    <row r="2669" spans="1:11" ht="13.5" x14ac:dyDescent="0.25">
      <c r="A2669" s="3">
        <f>TITRES_STAT!B2672</f>
        <v>45895</v>
      </c>
      <c r="B2669" s="6">
        <f>TITRES_STAT!D2672</f>
        <v>11.2</v>
      </c>
      <c r="C2669" s="2">
        <f t="shared" si="325"/>
        <v>2.9999999999999361E-2</v>
      </c>
      <c r="D2669" s="2">
        <f t="shared" si="326"/>
        <v>11.184000000000001</v>
      </c>
      <c r="E2669" s="2">
        <f t="shared" si="328"/>
        <v>11.259000000000002</v>
      </c>
      <c r="F2669" s="2">
        <f t="shared" si="329"/>
        <v>11.200999999999999</v>
      </c>
      <c r="G2669" s="2">
        <f t="shared" si="323"/>
        <v>10.280399999999997</v>
      </c>
      <c r="H2669" s="2">
        <f t="shared" si="327"/>
        <v>9.3246985000000056</v>
      </c>
      <c r="I2669" s="2">
        <f t="array" ref="I2669">SUMPRODUCT(B2653:B2672, (ROW(B2653:B2672)-ROW(B2653)+1)) / (20*21/2)</f>
        <v>11.255190476190474</v>
      </c>
      <c r="J2669" s="2">
        <f t="shared" si="330"/>
        <v>11.048120918614947</v>
      </c>
      <c r="K2669" s="2">
        <f t="shared" si="324"/>
        <v>10.597536446585542</v>
      </c>
    </row>
    <row r="2670" spans="1:11" ht="13.5" x14ac:dyDescent="0.25">
      <c r="A2670" s="3">
        <f>TITRES_STAT!B2673</f>
        <v>45896</v>
      </c>
      <c r="B2670" s="6">
        <f>TITRES_STAT!D2673</f>
        <v>11.2</v>
      </c>
      <c r="C2670" s="2">
        <f t="shared" si="325"/>
        <v>0</v>
      </c>
      <c r="D2670" s="2">
        <f t="shared" si="326"/>
        <v>11.184000000000001</v>
      </c>
      <c r="E2670" s="2">
        <f t="shared" si="328"/>
        <v>11.239000000000001</v>
      </c>
      <c r="F2670" s="2">
        <f t="shared" si="329"/>
        <v>11.231499999999999</v>
      </c>
      <c r="G2670" s="2">
        <f t="shared" si="323"/>
        <v>10.310199999999998</v>
      </c>
      <c r="H2670" s="2">
        <f t="shared" si="327"/>
        <v>9.3459285000000065</v>
      </c>
      <c r="I2670" s="2">
        <f t="array" ref="I2670">SUMPRODUCT(B2654:B2673, (ROW(B2654:B2673)-ROW(B2654)+1)) / (20*21/2)</f>
        <v>11.252666666666666</v>
      </c>
      <c r="J2670" s="2">
        <f t="shared" si="330"/>
        <v>11.062585593032571</v>
      </c>
      <c r="K2670" s="2">
        <f t="shared" si="324"/>
        <v>10.62116246828807</v>
      </c>
    </row>
    <row r="2671" spans="1:11" ht="13.5" x14ac:dyDescent="0.25">
      <c r="A2671" s="3">
        <f>TITRES_STAT!B2674</f>
        <v>45897</v>
      </c>
      <c r="B2671" s="6">
        <f>TITRES_STAT!D2674</f>
        <v>11.2</v>
      </c>
      <c r="C2671" s="2">
        <f t="shared" si="325"/>
        <v>0</v>
      </c>
      <c r="D2671" s="2">
        <f t="shared" si="326"/>
        <v>11.184000000000001</v>
      </c>
      <c r="E2671" s="2">
        <f t="shared" si="328"/>
        <v>11.219000000000003</v>
      </c>
      <c r="F2671" s="2">
        <f t="shared" si="329"/>
        <v>11.258999999999997</v>
      </c>
      <c r="G2671" s="2">
        <f t="shared" si="323"/>
        <v>10.340199999999998</v>
      </c>
      <c r="H2671" s="2">
        <f t="shared" si="327"/>
        <v>9.3672975000000083</v>
      </c>
      <c r="I2671" s="2">
        <f t="array" ref="I2671">SUMPRODUCT(B2655:B2674, (ROW(B2655:B2674)-ROW(B2655)+1)) / (20*21/2)</f>
        <v>11.248666666666669</v>
      </c>
      <c r="J2671" s="2">
        <f t="shared" si="330"/>
        <v>11.07567267941042</v>
      </c>
      <c r="K2671" s="2">
        <f t="shared" si="324"/>
        <v>10.643861979335597</v>
      </c>
    </row>
    <row r="2672" spans="1:11" ht="13.5" x14ac:dyDescent="0.25">
      <c r="A2672" s="3">
        <f>TITRES_STAT!B2675</f>
        <v>45898</v>
      </c>
      <c r="B2672" s="6">
        <f>TITRES_STAT!D2675</f>
        <v>11.26</v>
      </c>
      <c r="C2672" s="2">
        <f t="shared" si="325"/>
        <v>6.0000000000000497E-2</v>
      </c>
      <c r="D2672" s="2">
        <f t="shared" si="326"/>
        <v>11.206</v>
      </c>
      <c r="E2672" s="2">
        <f t="shared" si="328"/>
        <v>11.207000000000001</v>
      </c>
      <c r="F2672" s="2">
        <f t="shared" si="329"/>
        <v>11.276499999999997</v>
      </c>
      <c r="G2672" s="2">
        <f t="shared" si="323"/>
        <v>10.371799999999997</v>
      </c>
      <c r="H2672" s="2">
        <f t="shared" si="327"/>
        <v>9.3889665000000075</v>
      </c>
      <c r="I2672" s="2">
        <f t="array" ref="I2672">SUMPRODUCT(B2656:B2675, (ROW(B2656:B2675)-ROW(B2656)+1)) / (20*21/2)</f>
        <v>11.249619047619047</v>
      </c>
      <c r="J2672" s="2">
        <f t="shared" si="330"/>
        <v>11.093227662323713</v>
      </c>
      <c r="K2672" s="2">
        <f t="shared" si="324"/>
        <v>10.668024254655769</v>
      </c>
    </row>
    <row r="2673" spans="1:11" ht="13.5" x14ac:dyDescent="0.25">
      <c r="A2673" s="3">
        <f>TITRES_STAT!B2676</f>
        <v>45901</v>
      </c>
      <c r="B2673" s="6">
        <f>TITRES_STAT!D2676</f>
        <v>11.25</v>
      </c>
      <c r="C2673" s="2">
        <f t="shared" si="325"/>
        <v>-9.9999999999997868E-3</v>
      </c>
      <c r="D2673" s="2">
        <f t="shared" si="326"/>
        <v>11.221999999999998</v>
      </c>
      <c r="E2673" s="2">
        <f t="shared" si="328"/>
        <v>11.207000000000001</v>
      </c>
      <c r="F2673" s="2">
        <f t="shared" si="329"/>
        <v>11.291999999999996</v>
      </c>
      <c r="G2673" s="2">
        <f t="shared" si="323"/>
        <v>10.404799999999998</v>
      </c>
      <c r="H2673" s="2">
        <f t="shared" si="327"/>
        <v>9.4105855000000069</v>
      </c>
      <c r="I2673" s="2">
        <f t="array" ref="I2673">SUMPRODUCT(B2657:B2676, (ROW(B2657:B2676)-ROW(B2657)+1)) / (20*21/2)</f>
        <v>11.264190476190477</v>
      </c>
      <c r="J2673" s="2">
        <f t="shared" si="330"/>
        <v>11.108158361150025</v>
      </c>
      <c r="K2673" s="2">
        <f t="shared" si="324"/>
        <v>10.690846832904564</v>
      </c>
    </row>
    <row r="2674" spans="1:11" ht="13.5" x14ac:dyDescent="0.25">
      <c r="A2674" s="3">
        <f>TITRES_STAT!B2677</f>
        <v>45902</v>
      </c>
      <c r="B2674" s="6">
        <f>TITRES_STAT!D2677</f>
        <v>11.25</v>
      </c>
      <c r="C2674" s="2">
        <f t="shared" si="325"/>
        <v>0</v>
      </c>
      <c r="D2674" s="2">
        <f t="shared" si="326"/>
        <v>11.231999999999999</v>
      </c>
      <c r="E2674" s="2">
        <f t="shared" si="328"/>
        <v>11.208000000000002</v>
      </c>
      <c r="F2674" s="2">
        <f t="shared" si="329"/>
        <v>11.289999999999997</v>
      </c>
      <c r="G2674" s="2">
        <f t="shared" ref="G2674:G2692" si="331">AVERAGE(B2625:B2674)</f>
        <v>10.437799999999998</v>
      </c>
      <c r="H2674" s="2">
        <f t="shared" si="327"/>
        <v>9.4322975000000078</v>
      </c>
      <c r="I2674" s="2">
        <f t="array" ref="I2674">SUMPRODUCT(B2658:B2677, (ROW(B2658:B2677)-ROW(B2658)+1)) / (20*21/2)</f>
        <v>11.29857142857143</v>
      </c>
      <c r="J2674" s="2">
        <f t="shared" si="330"/>
        <v>11.121667088659546</v>
      </c>
      <c r="K2674" s="2">
        <f t="shared" si="324"/>
        <v>10.712774408084778</v>
      </c>
    </row>
    <row r="2675" spans="1:11" ht="13.5" x14ac:dyDescent="0.25">
      <c r="A2675" s="3">
        <f>TITRES_STAT!B2678</f>
        <v>45903</v>
      </c>
      <c r="B2675" s="6">
        <f>TITRES_STAT!D2678</f>
        <v>11.3</v>
      </c>
      <c r="C2675" s="2">
        <f t="shared" si="325"/>
        <v>5.0000000000000711E-2</v>
      </c>
      <c r="D2675" s="2">
        <f t="shared" si="326"/>
        <v>11.252000000000001</v>
      </c>
      <c r="E2675" s="2">
        <f t="shared" si="328"/>
        <v>11.218</v>
      </c>
      <c r="F2675" s="2">
        <f t="shared" si="329"/>
        <v>11.286999999999997</v>
      </c>
      <c r="G2675" s="2">
        <f t="shared" si="331"/>
        <v>10.471799999999998</v>
      </c>
      <c r="H2675" s="2">
        <f t="shared" si="327"/>
        <v>9.454491000000008</v>
      </c>
      <c r="I2675" s="2">
        <f t="array" ref="I2675">SUMPRODUCT(B2659:B2678, (ROW(B2659:B2678)-ROW(B2659)+1)) / (20*21/2)</f>
        <v>11.339380952380953</v>
      </c>
      <c r="J2675" s="2">
        <f t="shared" si="330"/>
        <v>11.138651175453875</v>
      </c>
      <c r="K2675" s="2">
        <f t="shared" ref="K2675:K2693" si="332">$K$4*B2675+(1-$K$4)*K2674</f>
        <v>10.73580286266969</v>
      </c>
    </row>
    <row r="2676" spans="1:11" ht="13.5" x14ac:dyDescent="0.25">
      <c r="A2676" s="3">
        <f>TITRES_STAT!B2679</f>
        <v>45905</v>
      </c>
      <c r="B2676" s="6">
        <f>TITRES_STAT!D2679</f>
        <v>11.44</v>
      </c>
      <c r="C2676" s="2">
        <f t="shared" si="325"/>
        <v>0.13999999999999879</v>
      </c>
      <c r="D2676" s="2">
        <f t="shared" si="326"/>
        <v>11.3</v>
      </c>
      <c r="E2676" s="2">
        <f t="shared" si="328"/>
        <v>11.242000000000001</v>
      </c>
      <c r="F2676" s="2">
        <f t="shared" si="329"/>
        <v>11.288999999999998</v>
      </c>
      <c r="G2676" s="2">
        <f t="shared" si="331"/>
        <v>10.5106</v>
      </c>
      <c r="H2676" s="2">
        <f t="shared" si="327"/>
        <v>9.4773845000000065</v>
      </c>
      <c r="I2676" s="2">
        <f t="array" ref="I2676">SUMPRODUCT(B2660:B2679, (ROW(B2660:B2679)-ROW(B2660)+1)) / (20*21/2)</f>
        <v>11.375952380952381</v>
      </c>
      <c r="J2676" s="2">
        <f t="shared" si="330"/>
        <v>11.167351063505887</v>
      </c>
      <c r="K2676" s="2">
        <f t="shared" si="332"/>
        <v>10.763418436682644</v>
      </c>
    </row>
    <row r="2677" spans="1:11" ht="13.5" x14ac:dyDescent="0.25">
      <c r="A2677" s="3">
        <f>TITRES_STAT!B2680</f>
        <v>45908</v>
      </c>
      <c r="B2677" s="6">
        <f>TITRES_STAT!D2680</f>
        <v>11.65</v>
      </c>
      <c r="C2677" s="2">
        <f t="shared" si="325"/>
        <v>0.21000000000000085</v>
      </c>
      <c r="D2677" s="2">
        <f t="shared" si="326"/>
        <v>11.377999999999998</v>
      </c>
      <c r="E2677" s="2">
        <f t="shared" si="328"/>
        <v>11.292</v>
      </c>
      <c r="F2677" s="2">
        <f t="shared" si="329"/>
        <v>11.301499999999999</v>
      </c>
      <c r="G2677" s="2">
        <f t="shared" si="331"/>
        <v>10.559599999999998</v>
      </c>
      <c r="H2677" s="2">
        <f t="shared" si="327"/>
        <v>9.5010035000000066</v>
      </c>
      <c r="I2677" s="2">
        <f t="array" ref="I2677">SUMPRODUCT(B2661:B2680, (ROW(B2661:B2680)-ROW(B2661)+1)) / (20*21/2)</f>
        <v>11.415142857142859</v>
      </c>
      <c r="J2677" s="2">
        <f t="shared" si="330"/>
        <v>11.213317628886278</v>
      </c>
      <c r="K2677" s="2">
        <f t="shared" si="332"/>
        <v>10.798186341126462</v>
      </c>
    </row>
    <row r="2678" spans="1:11" ht="13.5" x14ac:dyDescent="0.25">
      <c r="A2678" s="3">
        <f>TITRES_STAT!B2681</f>
        <v>45909</v>
      </c>
      <c r="B2678" s="6">
        <f>TITRES_STAT!D2681</f>
        <v>11.73</v>
      </c>
      <c r="C2678" s="2">
        <f t="shared" si="325"/>
        <v>8.0000000000000071E-2</v>
      </c>
      <c r="D2678" s="2">
        <f t="shared" si="326"/>
        <v>11.474</v>
      </c>
      <c r="E2678" s="2">
        <f t="shared" si="328"/>
        <v>11.347999999999999</v>
      </c>
      <c r="F2678" s="2">
        <f t="shared" si="329"/>
        <v>11.315999999999999</v>
      </c>
      <c r="G2678" s="2">
        <f t="shared" si="331"/>
        <v>10.612199999999998</v>
      </c>
      <c r="H2678" s="2">
        <f t="shared" si="327"/>
        <v>9.5250225000000075</v>
      </c>
      <c r="I2678" s="2">
        <f t="array" ref="I2678">SUMPRODUCT(B2662:B2681, (ROW(B2662:B2681)-ROW(B2662)+1)) / (20*21/2)</f>
        <v>11.452714285714286</v>
      </c>
      <c r="J2678" s="2">
        <f t="shared" si="330"/>
        <v>11.262525473754252</v>
      </c>
      <c r="K2678" s="2">
        <f t="shared" si="332"/>
        <v>10.83472805323915</v>
      </c>
    </row>
    <row r="2679" spans="1:11" ht="13.5" x14ac:dyDescent="0.25">
      <c r="A2679" s="3">
        <f>TITRES_STAT!B2682</f>
        <v>45910</v>
      </c>
      <c r="B2679" s="6">
        <f>TITRES_STAT!D2682</f>
        <v>11.7</v>
      </c>
      <c r="C2679" s="2">
        <f t="shared" si="325"/>
        <v>-3.0000000000001137E-2</v>
      </c>
      <c r="D2679" s="2">
        <f t="shared" si="326"/>
        <v>11.564000000000002</v>
      </c>
      <c r="E2679" s="2">
        <f t="shared" si="328"/>
        <v>11.398</v>
      </c>
      <c r="F2679" s="2">
        <f t="shared" si="329"/>
        <v>11.3285</v>
      </c>
      <c r="G2679" s="2">
        <f t="shared" si="331"/>
        <v>10.656399999999996</v>
      </c>
      <c r="H2679" s="2">
        <f t="shared" si="327"/>
        <v>9.548752500000008</v>
      </c>
      <c r="I2679" s="2">
        <f t="array" ref="I2679">SUMPRODUCT(B2663:B2682, (ROW(B2663:B2682)-ROW(B2663)+1)) / (20*21/2)</f>
        <v>11.494380952380952</v>
      </c>
      <c r="J2679" s="2">
        <f t="shared" si="330"/>
        <v>11.304189714349084</v>
      </c>
      <c r="K2679" s="2">
        <f t="shared" si="332"/>
        <v>10.868660286445458</v>
      </c>
    </row>
    <row r="2680" spans="1:11" ht="13.5" x14ac:dyDescent="0.25">
      <c r="A2680" s="3">
        <f>TITRES_STAT!B2683</f>
        <v>45911</v>
      </c>
      <c r="B2680" s="6">
        <f>TITRES_STAT!D2683</f>
        <v>11.74</v>
      </c>
      <c r="C2680" s="2">
        <f t="shared" si="325"/>
        <v>4.0000000000000924E-2</v>
      </c>
      <c r="D2680" s="2">
        <f t="shared" si="326"/>
        <v>11.651999999999999</v>
      </c>
      <c r="E2680" s="2">
        <f t="shared" si="328"/>
        <v>11.452000000000002</v>
      </c>
      <c r="F2680" s="2">
        <f t="shared" si="329"/>
        <v>11.345500000000001</v>
      </c>
      <c r="G2680" s="2">
        <f t="shared" si="331"/>
        <v>10.703199999999997</v>
      </c>
      <c r="H2680" s="2">
        <f t="shared" si="327"/>
        <v>9.572682500000008</v>
      </c>
      <c r="I2680" s="2">
        <f t="array" ref="I2680">SUMPRODUCT(B2664:B2683, (ROW(B2664:B2683)-ROW(B2664)+1)) / (20*21/2)</f>
        <v>11.541666666666664</v>
      </c>
      <c r="J2680" s="2">
        <f t="shared" si="330"/>
        <v>11.345695455839648</v>
      </c>
      <c r="K2680" s="2">
        <f t="shared" si="332"/>
        <v>10.902830471290734</v>
      </c>
    </row>
    <row r="2681" spans="1:11" ht="13.5" x14ac:dyDescent="0.25">
      <c r="A2681" s="3">
        <f>TITRES_STAT!B2684</f>
        <v>45912</v>
      </c>
      <c r="B2681" s="6">
        <f>TITRES_STAT!D2684</f>
        <v>11.74</v>
      </c>
      <c r="C2681" s="2">
        <f t="shared" si="325"/>
        <v>0</v>
      </c>
      <c r="D2681" s="2">
        <f t="shared" si="326"/>
        <v>11.712</v>
      </c>
      <c r="E2681" s="2">
        <f t="shared" si="328"/>
        <v>11.506</v>
      </c>
      <c r="F2681" s="2">
        <f t="shared" si="329"/>
        <v>11.362500000000002</v>
      </c>
      <c r="G2681" s="2">
        <f t="shared" si="331"/>
        <v>10.748799999999999</v>
      </c>
      <c r="H2681" s="2">
        <f t="shared" si="327"/>
        <v>9.596473500000009</v>
      </c>
      <c r="I2681" s="2">
        <f t="array" ref="I2681">SUMPRODUCT(B2665:B2684, (ROW(B2665:B2684)-ROW(B2665)+1)) / (20*21/2)</f>
        <v>11.587857142857143</v>
      </c>
      <c r="J2681" s="2">
        <f t="shared" si="330"/>
        <v>11.383248269569206</v>
      </c>
      <c r="K2681" s="2">
        <f t="shared" si="332"/>
        <v>10.935660648887177</v>
      </c>
    </row>
    <row r="2682" spans="1:11" ht="13.5" x14ac:dyDescent="0.25">
      <c r="A2682" s="3">
        <f>TITRES_STAT!B2685</f>
        <v>45915</v>
      </c>
      <c r="B2682" s="6">
        <f>TITRES_STAT!D2685</f>
        <v>11.8</v>
      </c>
      <c r="C2682" s="2">
        <f t="shared" si="325"/>
        <v>6.0000000000000497E-2</v>
      </c>
      <c r="D2682" s="2">
        <f t="shared" si="326"/>
        <v>11.742000000000001</v>
      </c>
      <c r="E2682" s="2">
        <f t="shared" si="328"/>
        <v>11.559999999999999</v>
      </c>
      <c r="F2682" s="2">
        <f t="shared" si="329"/>
        <v>11.383500000000002</v>
      </c>
      <c r="G2682" s="2">
        <f t="shared" si="331"/>
        <v>10.796799999999996</v>
      </c>
      <c r="H2682" s="2">
        <f t="shared" si="327"/>
        <v>9.6203325000000071</v>
      </c>
      <c r="I2682" s="2">
        <f t="array" ref="I2682">SUMPRODUCT(B2666:B2685, (ROW(B2666:B2685)-ROW(B2666)+1)) / (20*21/2)</f>
        <v>11.633761904761903</v>
      </c>
      <c r="J2682" s="2">
        <f t="shared" si="330"/>
        <v>11.422938910562614</v>
      </c>
      <c r="K2682" s="2">
        <f t="shared" si="332"/>
        <v>10.969556309715131</v>
      </c>
    </row>
    <row r="2683" spans="1:11" ht="13.5" x14ac:dyDescent="0.25">
      <c r="A2683" s="3">
        <f>TITRES_STAT!B2686</f>
        <v>45916</v>
      </c>
      <c r="B2683" s="6">
        <f>TITRES_STAT!D2686</f>
        <v>11.88</v>
      </c>
      <c r="C2683" s="2">
        <f t="shared" si="325"/>
        <v>8.0000000000000071E-2</v>
      </c>
      <c r="D2683" s="2">
        <f t="shared" si="326"/>
        <v>11.772000000000002</v>
      </c>
      <c r="E2683" s="2">
        <f t="shared" si="328"/>
        <v>11.622999999999999</v>
      </c>
      <c r="F2683" s="2">
        <f t="shared" si="329"/>
        <v>11.415000000000001</v>
      </c>
      <c r="G2683" s="2">
        <f t="shared" si="331"/>
        <v>10.844799999999996</v>
      </c>
      <c r="H2683" s="2">
        <f t="shared" si="327"/>
        <v>9.6437110000000086</v>
      </c>
      <c r="I2683" s="2">
        <f t="array" ref="I2683">SUMPRODUCT(B2667:B2686, (ROW(B2667:B2686)-ROW(B2667)+1)) / (20*21/2)</f>
        <v>11.68095238095238</v>
      </c>
      <c r="J2683" s="2">
        <f t="shared" si="330"/>
        <v>11.46646853812808</v>
      </c>
      <c r="K2683" s="2">
        <f t="shared" si="332"/>
        <v>11.005259983843951</v>
      </c>
    </row>
    <row r="2684" spans="1:11" ht="13.5" x14ac:dyDescent="0.25">
      <c r="A2684" s="3">
        <f>TITRES_STAT!B2687</f>
        <v>45917</v>
      </c>
      <c r="B2684" s="6">
        <f>TITRES_STAT!D2687</f>
        <v>11.9</v>
      </c>
      <c r="C2684" s="2">
        <f t="shared" si="325"/>
        <v>1.9999999999999574E-2</v>
      </c>
      <c r="D2684" s="2">
        <f t="shared" si="326"/>
        <v>11.812000000000001</v>
      </c>
      <c r="E2684" s="2">
        <f t="shared" si="328"/>
        <v>11.687999999999999</v>
      </c>
      <c r="F2684" s="2">
        <f t="shared" si="329"/>
        <v>11.448000000000002</v>
      </c>
      <c r="G2684" s="2">
        <f t="shared" si="331"/>
        <v>10.892999999999997</v>
      </c>
      <c r="H2684" s="2">
        <f t="shared" si="327"/>
        <v>9.6657060000000072</v>
      </c>
      <c r="I2684" s="2">
        <f t="array" ref="I2684">SUMPRODUCT(B2668:B2687, (ROW(B2668:B2687)-ROW(B2668)+1)) / (20*21/2)</f>
        <v>11.721571428571428</v>
      </c>
      <c r="J2684" s="2">
        <f t="shared" si="330"/>
        <v>11.507757248782548</v>
      </c>
      <c r="K2684" s="2">
        <f t="shared" si="332"/>
        <v>11.040347827614777</v>
      </c>
    </row>
    <row r="2685" spans="1:11" ht="13.5" x14ac:dyDescent="0.25">
      <c r="A2685" s="3">
        <f>TITRES_STAT!B2688</f>
        <v>45918</v>
      </c>
      <c r="B2685" s="6">
        <f>TITRES_STAT!D2688</f>
        <v>11.93</v>
      </c>
      <c r="C2685" s="2">
        <f t="shared" si="325"/>
        <v>2.9999999999999361E-2</v>
      </c>
      <c r="D2685" s="2">
        <f t="shared" si="326"/>
        <v>11.85</v>
      </c>
      <c r="E2685" s="2">
        <f t="shared" si="328"/>
        <v>11.750999999999999</v>
      </c>
      <c r="F2685" s="2">
        <f t="shared" si="329"/>
        <v>11.484500000000001</v>
      </c>
      <c r="G2685" s="2">
        <f t="shared" si="331"/>
        <v>10.940199999999997</v>
      </c>
      <c r="H2685" s="2">
        <f t="shared" si="327"/>
        <v>9.6878510000000091</v>
      </c>
      <c r="I2685" s="2">
        <f t="array" ref="I2685">SUMPRODUCT(B2669:B2688, (ROW(B2669:B2688)-ROW(B2669)+1)) / (20*21/2)</f>
        <v>11.744095238095239</v>
      </c>
      <c r="J2685" s="2">
        <f t="shared" si="330"/>
        <v>11.547970844136591</v>
      </c>
      <c r="K2685" s="2">
        <f t="shared" si="332"/>
        <v>11.075236148100473</v>
      </c>
    </row>
    <row r="2686" spans="1:11" ht="13.5" x14ac:dyDescent="0.25">
      <c r="A2686" s="3">
        <f>TITRES_STAT!B2689</f>
        <v>45919</v>
      </c>
      <c r="B2686" s="6">
        <f>TITRES_STAT!D2689</f>
        <v>11.98</v>
      </c>
      <c r="C2686" s="2">
        <f t="shared" si="325"/>
        <v>5.0000000000000711E-2</v>
      </c>
      <c r="D2686" s="2">
        <f t="shared" si="326"/>
        <v>11.898</v>
      </c>
      <c r="E2686" s="2">
        <f t="shared" si="328"/>
        <v>11.805</v>
      </c>
      <c r="F2686" s="2">
        <f t="shared" si="329"/>
        <v>11.523500000000002</v>
      </c>
      <c r="G2686" s="2">
        <f t="shared" si="331"/>
        <v>10.985799999999999</v>
      </c>
      <c r="H2686" s="2">
        <f t="shared" si="327"/>
        <v>9.7109410000000089</v>
      </c>
      <c r="I2686" s="2">
        <f t="array" ref="I2686">SUMPRODUCT(B2670:B2689, (ROW(B2670:B2689)-ROW(B2670)+1)) / (20*21/2)</f>
        <v>11.761714285714286</v>
      </c>
      <c r="J2686" s="2">
        <f t="shared" si="330"/>
        <v>11.589116478028345</v>
      </c>
      <c r="K2686" s="2">
        <f t="shared" si="332"/>
        <v>11.110717083469083</v>
      </c>
    </row>
    <row r="2687" spans="1:11" ht="13.5" x14ac:dyDescent="0.25">
      <c r="A2687" s="3">
        <f>TITRES_STAT!B2690</f>
        <v>45922</v>
      </c>
      <c r="B2687" s="6">
        <f>TITRES_STAT!D2690</f>
        <v>11.95</v>
      </c>
      <c r="C2687" s="2">
        <f t="shared" si="325"/>
        <v>-3.0000000000001137E-2</v>
      </c>
      <c r="D2687" s="2">
        <f t="shared" si="326"/>
        <v>11.928000000000001</v>
      </c>
      <c r="E2687" s="2">
        <f t="shared" si="328"/>
        <v>11.835000000000003</v>
      </c>
      <c r="F2687" s="2">
        <f t="shared" si="329"/>
        <v>11.563500000000001</v>
      </c>
      <c r="G2687" s="2">
        <f t="shared" si="331"/>
        <v>11.026399999999999</v>
      </c>
      <c r="H2687" s="2">
        <f t="shared" si="327"/>
        <v>9.734854500000008</v>
      </c>
      <c r="I2687" s="2">
        <f t="array" ref="I2687">SUMPRODUCT(B2671:B2690, (ROW(B2671:B2690)-ROW(B2671)+1)) / (20*21/2)</f>
        <v>11.775619047619049</v>
      </c>
      <c r="J2687" s="2">
        <f t="shared" si="330"/>
        <v>11.62348633726374</v>
      </c>
      <c r="K2687" s="2">
        <f t="shared" si="332"/>
        <v>11.143630139019315</v>
      </c>
    </row>
    <row r="2688" spans="1:11" ht="13.5" x14ac:dyDescent="0.25">
      <c r="A2688" s="3">
        <f>TITRES_STAT!B2691</f>
        <v>45923</v>
      </c>
      <c r="B2688" s="6">
        <f>TITRES_STAT!D2691</f>
        <v>11.8</v>
      </c>
      <c r="C2688" s="2">
        <f t="shared" si="325"/>
        <v>-0.14999999999999858</v>
      </c>
      <c r="D2688" s="2">
        <f t="shared" si="326"/>
        <v>11.912000000000001</v>
      </c>
      <c r="E2688" s="2">
        <f t="shared" si="328"/>
        <v>11.842000000000001</v>
      </c>
      <c r="F2688" s="2">
        <f t="shared" si="329"/>
        <v>11.595000000000001</v>
      </c>
      <c r="G2688" s="2">
        <f t="shared" si="331"/>
        <v>11.064399999999999</v>
      </c>
      <c r="H2688" s="2">
        <f t="shared" si="327"/>
        <v>9.7567200000000085</v>
      </c>
      <c r="I2688" s="2">
        <f t="array" ref="I2688">SUMPRODUCT(B2672:B2691, (ROW(B2672:B2691)-ROW(B2672)+1)) / (20*21/2)</f>
        <v>11.762047619047618</v>
      </c>
      <c r="J2688" s="2">
        <f t="shared" si="330"/>
        <v>11.640297162286242</v>
      </c>
      <c r="K2688" s="2">
        <f t="shared" si="332"/>
        <v>11.169370133567577</v>
      </c>
    </row>
    <row r="2689" spans="1:11" ht="13.5" x14ac:dyDescent="0.25">
      <c r="A2689" s="3">
        <f>TITRES_STAT!B2692</f>
        <v>45924</v>
      </c>
      <c r="B2689" s="6">
        <f>TITRES_STAT!D2692</f>
        <v>11.78</v>
      </c>
      <c r="C2689" s="2">
        <f t="shared" si="325"/>
        <v>-2.000000000000135E-2</v>
      </c>
      <c r="D2689" s="2">
        <f t="shared" si="326"/>
        <v>11.888</v>
      </c>
      <c r="E2689" s="2">
        <f t="shared" si="328"/>
        <v>11.850000000000001</v>
      </c>
      <c r="F2689" s="2">
        <f t="shared" si="329"/>
        <v>11.624000000000001</v>
      </c>
      <c r="G2689" s="2">
        <f t="shared" si="331"/>
        <v>11.111999999999998</v>
      </c>
      <c r="H2689" s="2">
        <f t="shared" si="327"/>
        <v>9.7785320000000091</v>
      </c>
      <c r="I2689" s="2">
        <f t="array" ref="I2689">SUMPRODUCT(B2673:B2692, (ROW(B2673:B2692)-ROW(B2673)+1)) / (20*21/2)</f>
        <v>11.770809523809522</v>
      </c>
      <c r="J2689" s="2">
        <f t="shared" si="330"/>
        <v>11.653602194449457</v>
      </c>
      <c r="K2689" s="2">
        <f t="shared" si="332"/>
        <v>11.193316402839436</v>
      </c>
    </row>
    <row r="2690" spans="1:11" ht="13.5" x14ac:dyDescent="0.25">
      <c r="A2690" s="3">
        <f>TITRES_STAT!B2693</f>
        <v>45925</v>
      </c>
      <c r="B2690" s="6">
        <f>TITRES_STAT!D2693</f>
        <v>11.77</v>
      </c>
      <c r="C2690" s="2">
        <f t="shared" si="325"/>
        <v>-9.9999999999997868E-3</v>
      </c>
      <c r="D2690" s="2">
        <f t="shared" si="326"/>
        <v>11.856</v>
      </c>
      <c r="E2690" s="2">
        <f t="shared" si="328"/>
        <v>11.853</v>
      </c>
      <c r="F2690" s="2">
        <f t="shared" si="329"/>
        <v>11.6525</v>
      </c>
      <c r="G2690" s="2">
        <f t="shared" si="331"/>
        <v>11.157199999999998</v>
      </c>
      <c r="H2690" s="2">
        <f t="shared" si="327"/>
        <v>9.800386500000009</v>
      </c>
      <c r="I2690" s="2">
        <f t="array" ref="I2690">SUMPRODUCT(B2674:B2693, (ROW(B2674:B2693)-ROW(B2674)+1)) / (20*21/2)</f>
        <v>11.764809523809522</v>
      </c>
      <c r="J2690" s="2">
        <f t="shared" si="330"/>
        <v>11.664687699739986</v>
      </c>
      <c r="K2690" s="2">
        <f t="shared" si="332"/>
        <v>11.215931445865341</v>
      </c>
    </row>
    <row r="2691" spans="1:11" ht="13.5" x14ac:dyDescent="0.25">
      <c r="A2691" s="3">
        <f>TITRES_STAT!B2694</f>
        <v>45926</v>
      </c>
      <c r="B2691" s="6">
        <f>TITRES_STAT!D2694</f>
        <v>11.51</v>
      </c>
      <c r="C2691" s="2">
        <f t="shared" si="325"/>
        <v>-0.25999999999999979</v>
      </c>
      <c r="D2691" s="2">
        <f t="shared" si="326"/>
        <v>11.761999999999999</v>
      </c>
      <c r="E2691" s="2">
        <f t="shared" si="328"/>
        <v>11.83</v>
      </c>
      <c r="F2691" s="2">
        <f t="shared" si="329"/>
        <v>11.668000000000001</v>
      </c>
      <c r="G2691" s="2">
        <f t="shared" si="331"/>
        <v>11.193599999999996</v>
      </c>
      <c r="H2691" s="2">
        <f t="shared" si="327"/>
        <v>9.820895000000009</v>
      </c>
      <c r="I2691" s="2">
        <f t="array" ref="I2691">SUMPRODUCT(B2675:B2694, (ROW(B2675:B2694)-ROW(B2675)+1)) / (20*21/2)</f>
        <v>11.758904761904761</v>
      </c>
      <c r="J2691" s="2">
        <f t="shared" si="330"/>
        <v>11.649955537859986</v>
      </c>
      <c r="K2691" s="2">
        <f t="shared" si="332"/>
        <v>11.227463546027485</v>
      </c>
    </row>
    <row r="2692" spans="1:11" ht="13.5" x14ac:dyDescent="0.25">
      <c r="A2692" s="3">
        <f>TITRES_STAT!B2695</f>
        <v>45929</v>
      </c>
      <c r="B2692" s="6">
        <f>TITRES_STAT!D2695</f>
        <v>11.76</v>
      </c>
      <c r="C2692" s="2">
        <f>B2692-B2691</f>
        <v>0.25</v>
      </c>
      <c r="D2692" s="2">
        <f t="shared" si="326"/>
        <v>11.723999999999998</v>
      </c>
      <c r="E2692" s="2">
        <f t="shared" si="328"/>
        <v>11.826000000000001</v>
      </c>
      <c r="F2692" s="2">
        <f t="shared" si="329"/>
        <v>11.692999999999998</v>
      </c>
      <c r="G2692" s="2">
        <f t="shared" si="331"/>
        <v>11.233399999999996</v>
      </c>
      <c r="H2692" s="2">
        <f t="shared" si="327"/>
        <v>9.8428390000000086</v>
      </c>
      <c r="I2692" s="2">
        <f t="array" ref="I2692">SUMPRODUCT(B2676:B2695, (ROW(B2676:B2695)-ROW(B2676)+1)) / (20*21/2)</f>
        <v>11.736809523809525</v>
      </c>
      <c r="J2692" s="2">
        <f t="shared" si="330"/>
        <v>11.660435962825701</v>
      </c>
      <c r="K2692" s="2">
        <f t="shared" si="332"/>
        <v>11.248347328536211</v>
      </c>
    </row>
    <row r="2693" spans="1:11" ht="13.5" x14ac:dyDescent="0.25">
      <c r="A2693" s="3">
        <f>TITRES_STAT!B2696</f>
        <v>45930</v>
      </c>
      <c r="B2693" s="6">
        <f>TITRES_STAT!D2696</f>
        <v>11.63</v>
      </c>
      <c r="C2693" s="2">
        <f>B2693-B2692</f>
        <v>-0.12999999999999901</v>
      </c>
      <c r="D2693" s="2">
        <f t="shared" si="326"/>
        <v>11.69</v>
      </c>
      <c r="E2693" s="2">
        <f t="shared" si="328"/>
        <v>11.801</v>
      </c>
      <c r="F2693" s="2">
        <f>AVERAGE(B2674:B2693)</f>
        <v>11.712</v>
      </c>
      <c r="G2693" s="2">
        <f>AVERAGE(B2644:B2693)</f>
        <v>11.2706</v>
      </c>
      <c r="H2693" s="2">
        <f t="shared" si="327"/>
        <v>9.8642255000000088</v>
      </c>
      <c r="I2693" s="2">
        <f t="array" ref="I2693">SUMPRODUCT(B2677:B2696, (ROW(B2677:B2696)-ROW(B2677)+1)) / (20*21/2)</f>
        <v>11.713761904761906</v>
      </c>
      <c r="J2693" s="2">
        <f t="shared" si="330"/>
        <v>11.657537299699445</v>
      </c>
      <c r="K2693" s="2">
        <f t="shared" si="332"/>
        <v>11.263314099966165</v>
      </c>
    </row>
    <row r="2694" spans="1:11" ht="13.5" x14ac:dyDescent="0.25">
      <c r="A2694" s="3">
        <f>TITRES_STAT!B2697</f>
        <v>45931</v>
      </c>
      <c r="B2694" s="6">
        <f>TITRES_STAT!D2697</f>
        <v>11.65</v>
      </c>
      <c r="C2694" s="2">
        <f t="shared" ref="C2694:C2706" si="333">B2694-B2693</f>
        <v>1.9999999999999574E-2</v>
      </c>
      <c r="D2694" s="2">
        <f t="shared" ref="D2694:D2706" si="334">AVERAGE(B2690:B2694)</f>
        <v>11.664</v>
      </c>
      <c r="E2694" s="2">
        <f t="shared" ref="E2694:E2706" si="335">AVERAGE(B2685:B2694)</f>
        <v>11.776</v>
      </c>
      <c r="F2694" s="2">
        <f t="shared" ref="F2694:F2706" si="336">AVERAGE(B2675:B2694)</f>
        <v>11.731999999999999</v>
      </c>
      <c r="G2694" s="2">
        <f t="shared" ref="G2694:G2706" si="337">AVERAGE(B2645:B2694)</f>
        <v>11.308599999999998</v>
      </c>
      <c r="H2694" s="2">
        <f t="shared" ref="H2694:H2706" si="338">AVERAGE(B2495:B2694)</f>
        <v>9.8858510000000095</v>
      </c>
      <c r="I2694" s="2">
        <f t="array" ref="I2694">SUMPRODUCT(B2678:B2697, (ROW(B2678:B2697)-ROW(B2678)+1)) / (20*21/2)</f>
        <v>11.658999999999999</v>
      </c>
      <c r="J2694" s="2">
        <f t="shared" ref="J2694:J2706" si="339">$J$4*B2694+J2693*(1-$J$4)</f>
        <v>11.656819461632832</v>
      </c>
      <c r="K2694" s="2">
        <f t="shared" ref="K2694:K2706" si="340">$K$4*B2694+(1-$K$4)*K2693</f>
        <v>11.278478252908668</v>
      </c>
    </row>
    <row r="2695" spans="1:11" ht="13.5" x14ac:dyDescent="0.25">
      <c r="A2695" s="3">
        <f>TITRES_STAT!B2698</f>
        <v>45932</v>
      </c>
      <c r="B2695" s="6">
        <f>TITRES_STAT!D2698</f>
        <v>11.5</v>
      </c>
      <c r="C2695" s="2">
        <f t="shared" si="333"/>
        <v>-0.15000000000000036</v>
      </c>
      <c r="D2695" s="2">
        <f t="shared" si="334"/>
        <v>11.61</v>
      </c>
      <c r="E2695" s="2">
        <f t="shared" si="335"/>
        <v>11.733000000000001</v>
      </c>
      <c r="F2695" s="2">
        <f t="shared" si="336"/>
        <v>11.741999999999999</v>
      </c>
      <c r="G2695" s="2">
        <f t="shared" si="337"/>
        <v>11.343599999999999</v>
      </c>
      <c r="H2695" s="2">
        <f t="shared" si="338"/>
        <v>9.9063095000000114</v>
      </c>
      <c r="I2695" s="2">
        <f t="array" ref="I2695">SUMPRODUCT(B2679:B2698, (ROW(B2679:B2698)-ROW(B2679)+1)) / (20*21/2)</f>
        <v>11.64652380952381</v>
      </c>
      <c r="J2695" s="2">
        <f t="shared" si="339"/>
        <v>11.641884274810657</v>
      </c>
      <c r="K2695" s="2">
        <f t="shared" si="340"/>
        <v>11.287165380245584</v>
      </c>
    </row>
    <row r="2696" spans="1:11" ht="13.5" x14ac:dyDescent="0.25">
      <c r="A2696" s="3">
        <f>TITRES_STAT!B2699</f>
        <v>45933</v>
      </c>
      <c r="B2696" s="6">
        <f>TITRES_STAT!D2699</f>
        <v>11.5</v>
      </c>
      <c r="C2696" s="2">
        <f t="shared" si="333"/>
        <v>0</v>
      </c>
      <c r="D2696" s="2">
        <f t="shared" si="334"/>
        <v>11.608000000000001</v>
      </c>
      <c r="E2696" s="2">
        <f t="shared" si="335"/>
        <v>11.684999999999999</v>
      </c>
      <c r="F2696" s="2">
        <f t="shared" si="336"/>
        <v>11.745000000000001</v>
      </c>
      <c r="G2696" s="2">
        <f t="shared" si="337"/>
        <v>11.370999999999999</v>
      </c>
      <c r="H2696" s="2">
        <f t="shared" si="338"/>
        <v>9.9267680000000116</v>
      </c>
      <c r="I2696" s="2">
        <f t="array" ref="I2696">SUMPRODUCT(B2680:B2699, (ROW(B2680:B2699)-ROW(B2680)+1)) / (20*21/2)</f>
        <v>11.635666666666665</v>
      </c>
      <c r="J2696" s="2">
        <f t="shared" si="339"/>
        <v>11.628371486733451</v>
      </c>
      <c r="K2696" s="2">
        <f t="shared" si="340"/>
        <v>11.295511835922229</v>
      </c>
    </row>
    <row r="2697" spans="1:11" ht="13.5" x14ac:dyDescent="0.25">
      <c r="A2697" s="3">
        <f>TITRES_STAT!B2700</f>
        <v>45936</v>
      </c>
      <c r="B2697" s="6">
        <f>TITRES_STAT!D2700</f>
        <v>11.17</v>
      </c>
      <c r="C2697" s="2">
        <f t="shared" si="333"/>
        <v>-0.33000000000000007</v>
      </c>
      <c r="D2697" s="2">
        <f t="shared" si="334"/>
        <v>11.49</v>
      </c>
      <c r="E2697" s="2">
        <f t="shared" si="335"/>
        <v>11.606999999999999</v>
      </c>
      <c r="F2697" s="2">
        <f t="shared" si="336"/>
        <v>11.721</v>
      </c>
      <c r="G2697" s="2">
        <f t="shared" si="337"/>
        <v>11.391599999999999</v>
      </c>
      <c r="H2697" s="2">
        <f t="shared" si="338"/>
        <v>9.9452055000000108</v>
      </c>
      <c r="I2697" s="2">
        <f t="array" ref="I2697">SUMPRODUCT(B2681:B2700, (ROW(B2681:B2700)-ROW(B2681)+1)) / (20*21/2)</f>
        <v>11.625285714285715</v>
      </c>
      <c r="J2697" s="2">
        <f t="shared" si="339"/>
        <v>11.584717059425504</v>
      </c>
      <c r="K2697" s="2">
        <f t="shared" si="340"/>
        <v>11.290589803140964</v>
      </c>
    </row>
    <row r="2698" spans="1:11" ht="13.5" x14ac:dyDescent="0.25">
      <c r="A2698" s="3">
        <f>TITRES_STAT!B2701</f>
        <v>45937</v>
      </c>
      <c r="B2698" s="6">
        <f>TITRES_STAT!D2701</f>
        <v>11.59</v>
      </c>
      <c r="C2698" s="2">
        <f t="shared" si="333"/>
        <v>0.41999999999999993</v>
      </c>
      <c r="D2698" s="2">
        <f t="shared" si="334"/>
        <v>11.481999999999999</v>
      </c>
      <c r="E2698" s="2">
        <f t="shared" si="335"/>
        <v>11.586</v>
      </c>
      <c r="F2698" s="2">
        <f t="shared" si="336"/>
        <v>11.713999999999999</v>
      </c>
      <c r="G2698" s="2">
        <f t="shared" si="337"/>
        <v>11.419599999999997</v>
      </c>
      <c r="H2698" s="2">
        <f t="shared" si="338"/>
        <v>9.9660675000000101</v>
      </c>
      <c r="I2698" s="2">
        <f t="array" ref="I2698">SUMPRODUCT(B2682:B2701, (ROW(B2682:B2701)-ROW(B2682)+1)) / (20*21/2)</f>
        <v>11.615571428571428</v>
      </c>
      <c r="J2698" s="2">
        <f t="shared" si="339"/>
        <v>11.585220196623075</v>
      </c>
      <c r="K2698" s="2">
        <f t="shared" si="340"/>
        <v>11.302331379488377</v>
      </c>
    </row>
    <row r="2699" spans="1:11" ht="13.5" x14ac:dyDescent="0.25">
      <c r="A2699" s="3">
        <f>TITRES_STAT!B2702</f>
        <v>45938</v>
      </c>
      <c r="B2699" s="6">
        <f>TITRES_STAT!D2702</f>
        <v>11.6</v>
      </c>
      <c r="C2699" s="2">
        <f t="shared" si="333"/>
        <v>9.9999999999997868E-3</v>
      </c>
      <c r="D2699" s="2">
        <f t="shared" si="334"/>
        <v>11.472000000000001</v>
      </c>
      <c r="E2699" s="2">
        <f t="shared" si="335"/>
        <v>11.568</v>
      </c>
      <c r="F2699" s="2">
        <f t="shared" si="336"/>
        <v>11.709</v>
      </c>
      <c r="G2699" s="2">
        <f t="shared" si="337"/>
        <v>11.443599999999998</v>
      </c>
      <c r="H2699" s="2">
        <f t="shared" si="338"/>
        <v>9.9870260000000108</v>
      </c>
      <c r="I2699" s="2">
        <f t="array" ref="I2699">SUMPRODUCT(B2683:B2702, (ROW(B2683:B2702)-ROW(B2683)+1)) / (20*21/2)</f>
        <v>11.606523809523809</v>
      </c>
      <c r="J2699" s="2">
        <f t="shared" si="339"/>
        <v>11.586627796944686</v>
      </c>
      <c r="K2699" s="2">
        <f t="shared" si="340"/>
        <v>11.314004658724128</v>
      </c>
    </row>
    <row r="2700" spans="1:11" ht="13.5" x14ac:dyDescent="0.25">
      <c r="A2700" s="3">
        <f>TITRES_STAT!B2703</f>
        <v>45939</v>
      </c>
      <c r="B2700" s="6">
        <f>TITRES_STAT!D2703</f>
        <v>11.6</v>
      </c>
      <c r="C2700" s="2">
        <f t="shared" si="333"/>
        <v>0</v>
      </c>
      <c r="D2700" s="2">
        <f t="shared" si="334"/>
        <v>11.492000000000001</v>
      </c>
      <c r="E2700" s="2">
        <f t="shared" si="335"/>
        <v>11.550999999999998</v>
      </c>
      <c r="F2700" s="2">
        <f t="shared" si="336"/>
        <v>11.701999999999998</v>
      </c>
      <c r="G2700" s="2">
        <f t="shared" si="337"/>
        <v>11.463799999999997</v>
      </c>
      <c r="H2700" s="2">
        <f t="shared" si="338"/>
        <v>10.00840150000001</v>
      </c>
      <c r="I2700" s="2">
        <f t="array" ref="I2700">SUMPRODUCT(B2684:B2703, (ROW(B2684:B2703)-ROW(B2684)+1)) / (20*21/2)</f>
        <v>11.598428571428572</v>
      </c>
      <c r="J2700" s="2">
        <f t="shared" si="339"/>
        <v>11.587901340092811</v>
      </c>
      <c r="K2700" s="2">
        <f t="shared" si="340"/>
        <v>11.325220162303575</v>
      </c>
    </row>
    <row r="2701" spans="1:11" ht="13.5" x14ac:dyDescent="0.25">
      <c r="A2701" s="3">
        <f>TITRES_STAT!B2704</f>
        <v>45940</v>
      </c>
      <c r="B2701" s="6">
        <f>TITRES_STAT!D2704</f>
        <v>11.6</v>
      </c>
      <c r="C2701" s="2">
        <f t="shared" si="333"/>
        <v>0</v>
      </c>
      <c r="D2701" s="2">
        <f t="shared" si="334"/>
        <v>11.512</v>
      </c>
      <c r="E2701" s="2">
        <f t="shared" si="335"/>
        <v>11.559999999999999</v>
      </c>
      <c r="F2701" s="2">
        <f t="shared" si="336"/>
        <v>11.694999999999999</v>
      </c>
      <c r="G2701" s="2">
        <f t="shared" si="337"/>
        <v>11.482799999999999</v>
      </c>
      <c r="H2701" s="2">
        <f t="shared" si="338"/>
        <v>10.02940600000001</v>
      </c>
      <c r="I2701" s="2">
        <f t="array" ref="I2701">SUMPRODUCT(B2685:B2704, (ROW(B2685:B2704)-ROW(B2685)+1)) / (20*21/2)</f>
        <v>11.558333333333334</v>
      </c>
      <c r="J2701" s="2">
        <f t="shared" si="339"/>
        <v>11.589053593417304</v>
      </c>
      <c r="K2701" s="2">
        <f t="shared" si="340"/>
        <v>11.335995842213238</v>
      </c>
    </row>
    <row r="2702" spans="1:11" ht="13.5" x14ac:dyDescent="0.25">
      <c r="A2702" s="3">
        <f>TITRES_STAT!B2705</f>
        <v>45943</v>
      </c>
      <c r="B2702" s="6">
        <f>TITRES_STAT!D2705</f>
        <v>11.6</v>
      </c>
      <c r="C2702" s="2">
        <f t="shared" si="333"/>
        <v>0</v>
      </c>
      <c r="D2702" s="2">
        <f t="shared" si="334"/>
        <v>11.598000000000001</v>
      </c>
      <c r="E2702" s="2">
        <f t="shared" si="335"/>
        <v>11.543999999999999</v>
      </c>
      <c r="F2702" s="2">
        <f t="shared" si="336"/>
        <v>11.684999999999999</v>
      </c>
      <c r="G2702" s="2">
        <f t="shared" si="337"/>
        <v>11.496599999999999</v>
      </c>
      <c r="H2702" s="2">
        <f t="shared" si="338"/>
        <v>10.050410500000009</v>
      </c>
      <c r="I2702" s="2">
        <f t="array" ref="I2702">SUMPRODUCT(B2686:B2705, (ROW(B2686:B2705)-ROW(B2686)+1)) / (20*21/2)</f>
        <v>11.526095238095238</v>
      </c>
      <c r="J2702" s="2">
        <f t="shared" si="339"/>
        <v>11.590096108329941</v>
      </c>
      <c r="K2702" s="2">
        <f t="shared" si="340"/>
        <v>11.346348946440171</v>
      </c>
    </row>
    <row r="2703" spans="1:11" ht="13.5" x14ac:dyDescent="0.25">
      <c r="A2703" s="3">
        <f>TITRES_STAT!B2706</f>
        <v>45944</v>
      </c>
      <c r="B2703" s="6">
        <f>TITRES_STAT!D2706</f>
        <v>11.6</v>
      </c>
      <c r="C2703" s="2">
        <f t="shared" si="333"/>
        <v>0</v>
      </c>
      <c r="D2703" s="2">
        <f t="shared" si="334"/>
        <v>11.6</v>
      </c>
      <c r="E2703" s="2">
        <f t="shared" si="335"/>
        <v>11.540999999999997</v>
      </c>
      <c r="F2703" s="2">
        <f t="shared" si="336"/>
        <v>11.670999999999998</v>
      </c>
      <c r="G2703" s="2">
        <f t="shared" si="337"/>
        <v>11.5098</v>
      </c>
      <c r="H2703" s="2">
        <f t="shared" si="338"/>
        <v>10.071415000000009</v>
      </c>
      <c r="I2703" s="2">
        <f t="array" ref="I2703">SUMPRODUCT(B2687:B2706, (ROW(B2687:B2706)-ROW(B2687)+1)) / (20*21/2)</f>
        <v>11.511142857142858</v>
      </c>
      <c r="J2703" s="2">
        <f t="shared" si="339"/>
        <v>11.591039336108041</v>
      </c>
      <c r="K2703" s="2">
        <f t="shared" si="340"/>
        <v>11.356296046579773</v>
      </c>
    </row>
    <row r="2704" spans="1:11" ht="13.5" x14ac:dyDescent="0.25">
      <c r="A2704" s="3">
        <f>TITRES_STAT!B2707</f>
        <v>45946</v>
      </c>
      <c r="B2704" s="6">
        <f>TITRES_STAT!D2707</f>
        <v>11.25</v>
      </c>
      <c r="C2704" s="2">
        <f t="shared" si="333"/>
        <v>-0.34999999999999964</v>
      </c>
      <c r="D2704" s="2">
        <f t="shared" si="334"/>
        <v>11.53</v>
      </c>
      <c r="E2704" s="2">
        <f t="shared" si="335"/>
        <v>11.500999999999999</v>
      </c>
      <c r="F2704" s="2">
        <f t="shared" si="336"/>
        <v>11.638499999999997</v>
      </c>
      <c r="G2704" s="2">
        <f t="shared" si="337"/>
        <v>11.508999999999999</v>
      </c>
      <c r="H2704" s="2">
        <f t="shared" si="338"/>
        <v>10.09034500000001</v>
      </c>
      <c r="I2704" s="2">
        <f t="array" ref="I2704">SUMPRODUCT(B2688:B2707, (ROW(B2688:B2707)-ROW(B2688)+1)) / (20*21/2)</f>
        <v>10.408238095238096</v>
      </c>
      <c r="J2704" s="2">
        <f t="shared" si="339"/>
        <v>11.558559399335847</v>
      </c>
      <c r="K2704" s="2">
        <f t="shared" si="340"/>
        <v>11.35212757416488</v>
      </c>
    </row>
    <row r="2705" spans="1:11" ht="13.5" x14ac:dyDescent="0.25">
      <c r="A2705" s="3">
        <f>TITRES_STAT!B2708</f>
        <v>45947</v>
      </c>
      <c r="B2705" s="6">
        <f>TITRES_STAT!D2708</f>
        <v>11.3</v>
      </c>
      <c r="C2705" s="2">
        <f t="shared" si="333"/>
        <v>5.0000000000000711E-2</v>
      </c>
      <c r="D2705" s="2">
        <f t="shared" si="334"/>
        <v>11.469999999999999</v>
      </c>
      <c r="E2705" s="2">
        <f t="shared" si="335"/>
        <v>11.480999999999998</v>
      </c>
      <c r="F2705" s="2">
        <f t="shared" si="336"/>
        <v>11.606999999999999</v>
      </c>
      <c r="G2705" s="2">
        <f t="shared" si="337"/>
        <v>11.507799999999998</v>
      </c>
      <c r="H2705" s="2">
        <f t="shared" si="338"/>
        <v>10.10984950000001</v>
      </c>
      <c r="I2705" s="2">
        <f t="array" ref="I2705">SUMPRODUCT(B2689:B2708, (ROW(B2689:B2708)-ROW(B2689)+1)) / (20*21/2)</f>
        <v>9.3622380952380961</v>
      </c>
      <c r="J2705" s="2">
        <f t="shared" si="339"/>
        <v>11.533934694637194</v>
      </c>
      <c r="K2705" s="2">
        <f t="shared" si="340"/>
        <v>11.350083355570179</v>
      </c>
    </row>
    <row r="2706" spans="1:11" ht="13.5" x14ac:dyDescent="0.25">
      <c r="A2706" s="3">
        <f>TITRES_STAT!B2709</f>
        <v>45950</v>
      </c>
      <c r="B2706" s="6">
        <f>TITRES_STAT!D2709</f>
        <v>11.45</v>
      </c>
      <c r="C2706" s="2">
        <f t="shared" si="333"/>
        <v>0.14999999999999858</v>
      </c>
      <c r="D2706" s="2">
        <f t="shared" si="334"/>
        <v>11.440000000000001</v>
      </c>
      <c r="E2706" s="2">
        <f t="shared" si="335"/>
        <v>11.475999999999999</v>
      </c>
      <c r="F2706" s="2">
        <f t="shared" si="336"/>
        <v>11.580499999999997</v>
      </c>
      <c r="G2706" s="2">
        <f t="shared" si="337"/>
        <v>11.508799999999999</v>
      </c>
      <c r="H2706" s="2">
        <f t="shared" si="338"/>
        <v>10.130011500000009</v>
      </c>
      <c r="I2706" s="2">
        <f t="array" ref="I2706">SUMPRODUCT(B2690:B2709, (ROW(B2690:B2709)-ROW(B2690)+1)) / (20*21/2)</f>
        <v>8.3724285714285713</v>
      </c>
      <c r="J2706" s="2">
        <f t="shared" si="339"/>
        <v>11.525940914195557</v>
      </c>
      <c r="K2706" s="2">
        <f t="shared" si="340"/>
        <v>11.354001655351741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L2700" sqref="L270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3.0181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3.0068999999999999</v>
      </c>
      <c r="C3" s="2">
        <f t="shared" ref="C3:C66" si="0">B3-B2</f>
        <v>-1.1200000000000099E-2</v>
      </c>
      <c r="D3" s="2">
        <f t="shared" ref="D3:D66" si="1">IF(C3&gt;0,C3,0)</f>
        <v>0</v>
      </c>
      <c r="E3" s="2">
        <f t="shared" ref="E3:E66" si="2">IF(C3&lt;0,-C3,0)</f>
        <v>1.1200000000000099E-2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3.0181</v>
      </c>
      <c r="C4" s="2">
        <f t="shared" si="0"/>
        <v>1.1200000000000099E-2</v>
      </c>
      <c r="D4" s="2">
        <f t="shared" si="1"/>
        <v>1.1200000000000099E-2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2.9882</v>
      </c>
      <c r="C5" s="2">
        <f t="shared" si="0"/>
        <v>-2.9900000000000038E-2</v>
      </c>
      <c r="D5" s="2">
        <f t="shared" si="1"/>
        <v>0</v>
      </c>
      <c r="E5" s="2">
        <f t="shared" si="2"/>
        <v>2.9900000000000038E-2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2.9882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2.9882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2.9845000000000002</v>
      </c>
      <c r="C8" s="2">
        <f t="shared" si="0"/>
        <v>-3.6999999999998145E-3</v>
      </c>
      <c r="D8" s="2">
        <f t="shared" si="1"/>
        <v>0</v>
      </c>
      <c r="E8" s="2">
        <f t="shared" si="2"/>
        <v>3.6999999999998145E-3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2.9845000000000002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2.9321999999999999</v>
      </c>
      <c r="C10" s="2">
        <f t="shared" si="0"/>
        <v>-5.2300000000000235E-2</v>
      </c>
      <c r="D10" s="2">
        <f t="shared" si="1"/>
        <v>0</v>
      </c>
      <c r="E10" s="2">
        <f t="shared" si="2"/>
        <v>5.2300000000000235E-2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2.9135</v>
      </c>
      <c r="C11" s="2">
        <f t="shared" si="0"/>
        <v>-1.8699999999999939E-2</v>
      </c>
      <c r="D11" s="2">
        <f t="shared" si="1"/>
        <v>0</v>
      </c>
      <c r="E11" s="2">
        <f t="shared" si="2"/>
        <v>1.8699999999999939E-2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2.9508000000000001</v>
      </c>
      <c r="C12" s="2">
        <f t="shared" si="0"/>
        <v>3.7300000000000111E-2</v>
      </c>
      <c r="D12" s="2">
        <f t="shared" si="1"/>
        <v>3.7300000000000111E-2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2.9695</v>
      </c>
      <c r="C13" s="2">
        <f t="shared" si="0"/>
        <v>1.8699999999999939E-2</v>
      </c>
      <c r="D13" s="2">
        <f t="shared" si="1"/>
        <v>1.8699999999999939E-2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2.9135</v>
      </c>
      <c r="C14" s="2">
        <f t="shared" si="0"/>
        <v>-5.600000000000005E-2</v>
      </c>
      <c r="D14" s="2">
        <f t="shared" si="1"/>
        <v>0</v>
      </c>
      <c r="E14" s="2">
        <f t="shared" si="2"/>
        <v>5.600000000000005E-2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2.8723999999999998</v>
      </c>
      <c r="C15" s="2">
        <f t="shared" si="0"/>
        <v>-4.1100000000000136E-2</v>
      </c>
      <c r="D15" s="2">
        <f t="shared" si="1"/>
        <v>0</v>
      </c>
      <c r="E15" s="2">
        <f t="shared" si="2"/>
        <v>4.1100000000000136E-2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2.8723999999999998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4.8000000000000109E-3</v>
      </c>
      <c r="G16" s="2">
        <f>SUM(E3:E16)/14</f>
        <v>1.5207142857142879E-2</v>
      </c>
      <c r="H16" s="2">
        <f>F16/G16</f>
        <v>0.31564114607797111</v>
      </c>
      <c r="I16" s="2">
        <f>IF(G16=0,100,100-(100/(1+H16)))</f>
        <v>23.991431631560175</v>
      </c>
    </row>
    <row r="17" spans="1:9" ht="13.5" x14ac:dyDescent="0.25">
      <c r="A17" s="3">
        <f>TITRES_STAT!B20</f>
        <v>42030</v>
      </c>
      <c r="B17" s="6">
        <f>TITRES_STAT!D20</f>
        <v>2.8687</v>
      </c>
      <c r="C17" s="2">
        <f t="shared" si="0"/>
        <v>-3.6999999999998145E-3</v>
      </c>
      <c r="D17" s="2">
        <f t="shared" si="1"/>
        <v>0</v>
      </c>
      <c r="E17" s="2">
        <f t="shared" si="2"/>
        <v>3.6999999999998145E-3</v>
      </c>
      <c r="F17" s="2">
        <f>((F16*13)+D17)/14</f>
        <v>4.457142857142867E-3</v>
      </c>
      <c r="G17" s="2">
        <f>((G16*13)+E17)/14</f>
        <v>1.4385204081632659E-2</v>
      </c>
      <c r="H17" s="2">
        <f t="shared" ref="H17:H80" si="3">F17/G17</f>
        <v>0.30984217059762426</v>
      </c>
      <c r="I17" s="2">
        <f t="shared" ref="I17:I80" si="4">IF(G17=0,100,100-(100/(1+H17)))</f>
        <v>23.654924047548164</v>
      </c>
    </row>
    <row r="18" spans="1:9" ht="13.5" x14ac:dyDescent="0.25">
      <c r="A18" s="3">
        <f>TITRES_STAT!B21</f>
        <v>42031</v>
      </c>
      <c r="B18" s="6">
        <f>TITRES_STAT!D21</f>
        <v>2.8388</v>
      </c>
      <c r="C18" s="2">
        <f t="shared" si="0"/>
        <v>-2.9900000000000038E-2</v>
      </c>
      <c r="D18" s="2">
        <f t="shared" si="1"/>
        <v>0</v>
      </c>
      <c r="E18" s="2">
        <f t="shared" si="2"/>
        <v>2.9900000000000038E-2</v>
      </c>
      <c r="F18" s="2">
        <f t="shared" ref="F18:G27" si="5">((F17*13)+D18)/14</f>
        <v>4.1387755102040907E-3</v>
      </c>
      <c r="G18" s="2">
        <f t="shared" si="5"/>
        <v>1.5493403790087472E-2</v>
      </c>
      <c r="H18" s="2">
        <f t="shared" si="3"/>
        <v>0.26713145582974085</v>
      </c>
      <c r="I18" s="2">
        <f t="shared" si="4"/>
        <v>21.08158980670386</v>
      </c>
    </row>
    <row r="19" spans="1:9" ht="13.5" x14ac:dyDescent="0.25">
      <c r="A19" s="3">
        <f>TITRES_STAT!B22</f>
        <v>42032</v>
      </c>
      <c r="B19" s="6">
        <f>TITRES_STAT!D22</f>
        <v>2.8388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3.8431486880466555E-3</v>
      </c>
      <c r="G19" s="2">
        <f t="shared" si="5"/>
        <v>1.4386732090795509E-2</v>
      </c>
      <c r="H19" s="2">
        <f t="shared" si="3"/>
        <v>0.26713145582974085</v>
      </c>
      <c r="I19" s="2">
        <f t="shared" si="4"/>
        <v>21.08158980670386</v>
      </c>
    </row>
    <row r="20" spans="1:9" ht="13.5" x14ac:dyDescent="0.25">
      <c r="A20" s="3">
        <f>TITRES_STAT!B23</f>
        <v>42033</v>
      </c>
      <c r="B20" s="6">
        <f>TITRES_STAT!D23</f>
        <v>2.8351000000000002</v>
      </c>
      <c r="C20" s="2">
        <f t="shared" si="0"/>
        <v>-3.6999999999998145E-3</v>
      </c>
      <c r="D20" s="2">
        <f t="shared" si="1"/>
        <v>0</v>
      </c>
      <c r="E20" s="2">
        <f t="shared" si="2"/>
        <v>3.6999999999998145E-3</v>
      </c>
      <c r="F20" s="2">
        <f t="shared" si="5"/>
        <v>3.5686380674718942E-3</v>
      </c>
      <c r="G20" s="2">
        <f t="shared" si="5"/>
        <v>1.3623394084310101E-2</v>
      </c>
      <c r="H20" s="2">
        <f t="shared" si="3"/>
        <v>0.26194926502066412</v>
      </c>
      <c r="I20" s="2">
        <f t="shared" si="4"/>
        <v>20.75751159587027</v>
      </c>
    </row>
    <row r="21" spans="1:9" ht="13.5" x14ac:dyDescent="0.25">
      <c r="A21" s="3">
        <f>TITRES_STAT!B24</f>
        <v>42034</v>
      </c>
      <c r="B21" s="6">
        <f>TITRES_STAT!D24</f>
        <v>2.7528999999999999</v>
      </c>
      <c r="C21" s="2">
        <f t="shared" si="0"/>
        <v>-8.2200000000000273E-2</v>
      </c>
      <c r="D21" s="2">
        <f t="shared" si="1"/>
        <v>0</v>
      </c>
      <c r="E21" s="2">
        <f t="shared" si="2"/>
        <v>8.2200000000000273E-2</v>
      </c>
      <c r="F21" s="2">
        <f t="shared" si="5"/>
        <v>3.3137353483667586E-3</v>
      </c>
      <c r="G21" s="2">
        <f t="shared" si="5"/>
        <v>1.852172307828797E-2</v>
      </c>
      <c r="H21" s="2">
        <f t="shared" si="3"/>
        <v>0.17891074898162548</v>
      </c>
      <c r="I21" s="2">
        <f t="shared" si="4"/>
        <v>15.175936697173498</v>
      </c>
    </row>
    <row r="22" spans="1:9" ht="13.5" x14ac:dyDescent="0.25">
      <c r="A22" s="3">
        <f>TITRES_STAT!B25</f>
        <v>42037</v>
      </c>
      <c r="B22" s="6">
        <f>TITRES_STAT!D25</f>
        <v>2.8351000000000002</v>
      </c>
      <c r="C22" s="2">
        <f t="shared" si="0"/>
        <v>8.2200000000000273E-2</v>
      </c>
      <c r="D22" s="2">
        <f t="shared" si="1"/>
        <v>8.2200000000000273E-2</v>
      </c>
      <c r="E22" s="2">
        <f t="shared" si="2"/>
        <v>0</v>
      </c>
      <c r="F22" s="2">
        <f t="shared" si="5"/>
        <v>8.9484685377691515E-3</v>
      </c>
      <c r="G22" s="2">
        <f t="shared" si="5"/>
        <v>1.7198742858410259E-2</v>
      </c>
      <c r="H22" s="2">
        <f t="shared" si="3"/>
        <v>0.52029782708178074</v>
      </c>
      <c r="I22" s="2">
        <f t="shared" si="4"/>
        <v>34.223414505596907</v>
      </c>
    </row>
    <row r="23" spans="1:9" ht="13.5" x14ac:dyDescent="0.25">
      <c r="A23" s="3">
        <f>TITRES_STAT!B26</f>
        <v>42038</v>
      </c>
      <c r="B23" s="6">
        <f>TITRES_STAT!D26</f>
        <v>2.8910999999999998</v>
      </c>
      <c r="C23" s="2">
        <f t="shared" si="0"/>
        <v>5.5999999999999606E-2</v>
      </c>
      <c r="D23" s="2">
        <f t="shared" si="1"/>
        <v>5.5999999999999606E-2</v>
      </c>
      <c r="E23" s="2">
        <f t="shared" si="2"/>
        <v>0</v>
      </c>
      <c r="F23" s="2">
        <f t="shared" si="5"/>
        <v>1.2309292213642756E-2</v>
      </c>
      <c r="G23" s="2">
        <f t="shared" si="5"/>
        <v>1.5970261225666669E-2</v>
      </c>
      <c r="H23" s="2">
        <f t="shared" si="3"/>
        <v>0.77076336070569895</v>
      </c>
      <c r="I23" s="2">
        <f t="shared" si="4"/>
        <v>43.527180300281799</v>
      </c>
    </row>
    <row r="24" spans="1:9" ht="13.5" x14ac:dyDescent="0.25">
      <c r="A24" s="3">
        <f>TITRES_STAT!B27</f>
        <v>42039</v>
      </c>
      <c r="B24" s="6">
        <f>TITRES_STAT!D27</f>
        <v>2.8910999999999998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1.1430057055525415E-2</v>
      </c>
      <c r="G24" s="2">
        <f t="shared" si="5"/>
        <v>1.4829528280976194E-2</v>
      </c>
      <c r="H24" s="2">
        <f t="shared" si="3"/>
        <v>0.77076336070569873</v>
      </c>
      <c r="I24" s="2">
        <f t="shared" si="4"/>
        <v>43.527180300281792</v>
      </c>
    </row>
    <row r="25" spans="1:9" ht="13.5" x14ac:dyDescent="0.25">
      <c r="A25" s="3">
        <f>TITRES_STAT!B28</f>
        <v>42040</v>
      </c>
      <c r="B25" s="6">
        <f>TITRES_STAT!D28</f>
        <v>2.8910999999999998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1.0613624408702171E-2</v>
      </c>
      <c r="G25" s="2">
        <f t="shared" si="5"/>
        <v>1.3770276260906465E-2</v>
      </c>
      <c r="H25" s="2">
        <f t="shared" si="3"/>
        <v>0.77076336070569884</v>
      </c>
      <c r="I25" s="2">
        <f t="shared" si="4"/>
        <v>43.527180300281792</v>
      </c>
    </row>
    <row r="26" spans="1:9" ht="13.5" x14ac:dyDescent="0.25">
      <c r="A26" s="3">
        <f>TITRES_STAT!B29</f>
        <v>42041</v>
      </c>
      <c r="B26" s="6">
        <f>TITRES_STAT!D29</f>
        <v>2.8388</v>
      </c>
      <c r="C26" s="2">
        <f t="shared" si="0"/>
        <v>-5.2299999999999791E-2</v>
      </c>
      <c r="D26" s="2">
        <f t="shared" si="1"/>
        <v>0</v>
      </c>
      <c r="E26" s="2">
        <f t="shared" si="2"/>
        <v>5.2299999999999791E-2</v>
      </c>
      <c r="F26" s="2">
        <f t="shared" si="5"/>
        <v>9.8555083795091591E-3</v>
      </c>
      <c r="G26" s="2">
        <f t="shared" si="5"/>
        <v>1.6522399385127416E-2</v>
      </c>
      <c r="H26" s="2">
        <f t="shared" si="3"/>
        <v>0.59649377489207545</v>
      </c>
      <c r="I26" s="2">
        <f t="shared" si="4"/>
        <v>37.362737285486695</v>
      </c>
    </row>
    <row r="27" spans="1:9" ht="13.5" x14ac:dyDescent="0.25">
      <c r="A27" s="3">
        <f>TITRES_STAT!B30</f>
        <v>42044</v>
      </c>
      <c r="B27" s="6">
        <f>TITRES_STAT!D30</f>
        <v>2.8388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9.1515434952585042E-3</v>
      </c>
      <c r="G27" s="2">
        <f t="shared" si="5"/>
        <v>1.5342228000475458E-2</v>
      </c>
      <c r="H27" s="2">
        <f t="shared" si="3"/>
        <v>0.59649377489207545</v>
      </c>
      <c r="I27" s="2">
        <f t="shared" si="4"/>
        <v>37.362737285486695</v>
      </c>
    </row>
    <row r="28" spans="1:9" ht="13.5" x14ac:dyDescent="0.25">
      <c r="A28" s="3">
        <f>TITRES_STAT!B31</f>
        <v>42045</v>
      </c>
      <c r="B28" s="6">
        <f>TITRES_STAT!D31</f>
        <v>2.8201000000000001</v>
      </c>
      <c r="C28" s="2">
        <f t="shared" si="0"/>
        <v>-1.8699999999999939E-2</v>
      </c>
      <c r="D28" s="2">
        <f t="shared" si="1"/>
        <v>0</v>
      </c>
      <c r="E28" s="2">
        <f t="shared" si="2"/>
        <v>1.8699999999999939E-2</v>
      </c>
      <c r="F28" s="2">
        <f>((F27*13)+D28)/14</f>
        <v>8.4978618170257533E-3</v>
      </c>
      <c r="G28" s="2">
        <f>((G27*13)+E28)/14</f>
        <v>1.558206885758435E-2</v>
      </c>
      <c r="H28" s="2">
        <f t="shared" si="3"/>
        <v>0.54536158803389834</v>
      </c>
      <c r="I28" s="2">
        <f t="shared" si="4"/>
        <v>35.290225424053659</v>
      </c>
    </row>
    <row r="29" spans="1:9" ht="13.5" x14ac:dyDescent="0.25">
      <c r="A29" s="3">
        <f>TITRES_STAT!B32</f>
        <v>42046</v>
      </c>
      <c r="B29" s="6">
        <f>TITRES_STAT!D32</f>
        <v>2.7566000000000002</v>
      </c>
      <c r="C29" s="2">
        <f t="shared" si="0"/>
        <v>-6.349999999999989E-2</v>
      </c>
      <c r="D29" s="2">
        <f t="shared" si="1"/>
        <v>0</v>
      </c>
      <c r="E29" s="2">
        <f t="shared" si="2"/>
        <v>6.349999999999989E-2</v>
      </c>
      <c r="F29" s="2">
        <f t="shared" ref="F29:G44" si="6">((F28*13)+D29)/14</f>
        <v>7.8908716872381993E-3</v>
      </c>
      <c r="G29" s="2">
        <f t="shared" si="6"/>
        <v>1.9004778224899745E-2</v>
      </c>
      <c r="H29" s="2">
        <f t="shared" si="3"/>
        <v>0.41520461822068044</v>
      </c>
      <c r="I29" s="2">
        <f t="shared" si="4"/>
        <v>29.338839972322319</v>
      </c>
    </row>
    <row r="30" spans="1:9" ht="13.5" x14ac:dyDescent="0.25">
      <c r="A30" s="3">
        <f>TITRES_STAT!B33</f>
        <v>42047</v>
      </c>
      <c r="B30" s="6">
        <f>TITRES_STAT!D33</f>
        <v>2.7267000000000001</v>
      </c>
      <c r="C30" s="2">
        <f t="shared" si="0"/>
        <v>-2.9900000000000038E-2</v>
      </c>
      <c r="D30" s="2">
        <f t="shared" si="1"/>
        <v>0</v>
      </c>
      <c r="E30" s="2">
        <f t="shared" si="2"/>
        <v>2.9900000000000038E-2</v>
      </c>
      <c r="F30" s="2">
        <f t="shared" si="6"/>
        <v>7.3272379952926134E-3</v>
      </c>
      <c r="G30" s="2">
        <f t="shared" si="6"/>
        <v>1.9783008351692621E-2</v>
      </c>
      <c r="H30" s="2">
        <f t="shared" si="3"/>
        <v>0.3703803721371679</v>
      </c>
      <c r="I30" s="2">
        <f t="shared" si="4"/>
        <v>27.027559622701219</v>
      </c>
    </row>
    <row r="31" spans="1:9" ht="13.5" x14ac:dyDescent="0.25">
      <c r="A31" s="3">
        <f>TITRES_STAT!B34</f>
        <v>42048</v>
      </c>
      <c r="B31" s="6">
        <f>TITRES_STAT!D34</f>
        <v>2.8014000000000001</v>
      </c>
      <c r="C31" s="2">
        <f t="shared" si="0"/>
        <v>7.4699999999999989E-2</v>
      </c>
      <c r="D31" s="2">
        <f t="shared" si="1"/>
        <v>7.4699999999999989E-2</v>
      </c>
      <c r="E31" s="2">
        <f t="shared" si="2"/>
        <v>0</v>
      </c>
      <c r="F31" s="2">
        <f t="shared" si="6"/>
        <v>1.2139578138485997E-2</v>
      </c>
      <c r="G31" s="2">
        <f t="shared" si="6"/>
        <v>1.8369936326571717E-2</v>
      </c>
      <c r="H31" s="2">
        <f t="shared" si="3"/>
        <v>0.66083942386486982</v>
      </c>
      <c r="I31" s="2">
        <f t="shared" si="4"/>
        <v>39.789483219699719</v>
      </c>
    </row>
    <row r="32" spans="1:9" ht="13.5" x14ac:dyDescent="0.25">
      <c r="A32" s="3">
        <f>TITRES_STAT!B35</f>
        <v>42051</v>
      </c>
      <c r="B32" s="6">
        <f>TITRES_STAT!D35</f>
        <v>2.8201000000000001</v>
      </c>
      <c r="C32" s="2">
        <f t="shared" si="0"/>
        <v>1.8699999999999939E-2</v>
      </c>
      <c r="D32" s="2">
        <f t="shared" si="1"/>
        <v>1.8699999999999939E-2</v>
      </c>
      <c r="E32" s="2">
        <f t="shared" si="2"/>
        <v>0</v>
      </c>
      <c r="F32" s="2">
        <f t="shared" si="6"/>
        <v>1.2608179700022707E-2</v>
      </c>
      <c r="G32" s="2">
        <f t="shared" si="6"/>
        <v>1.7057798017530882E-2</v>
      </c>
      <c r="H32" s="2">
        <f t="shared" si="3"/>
        <v>0.73914462388784585</v>
      </c>
      <c r="I32" s="2">
        <f t="shared" si="4"/>
        <v>42.500469123464448</v>
      </c>
    </row>
    <row r="33" spans="1:9" ht="13.5" x14ac:dyDescent="0.25">
      <c r="A33" s="3">
        <f>TITRES_STAT!B36</f>
        <v>42052</v>
      </c>
      <c r="B33" s="6">
        <f>TITRES_STAT!D36</f>
        <v>2.7378999999999998</v>
      </c>
      <c r="C33" s="2">
        <f t="shared" si="0"/>
        <v>-8.2200000000000273E-2</v>
      </c>
      <c r="D33" s="2">
        <f t="shared" si="1"/>
        <v>0</v>
      </c>
      <c r="E33" s="2">
        <f t="shared" si="2"/>
        <v>8.2200000000000273E-2</v>
      </c>
      <c r="F33" s="2">
        <f t="shared" si="6"/>
        <v>1.1707595435735371E-2</v>
      </c>
      <c r="G33" s="2">
        <f t="shared" si="6"/>
        <v>2.1710812444850125E-2</v>
      </c>
      <c r="H33" s="2">
        <f t="shared" si="3"/>
        <v>0.53925183433254942</v>
      </c>
      <c r="I33" s="2">
        <f t="shared" si="4"/>
        <v>35.033372857169923</v>
      </c>
    </row>
    <row r="34" spans="1:9" ht="13.5" x14ac:dyDescent="0.25">
      <c r="A34" s="3">
        <f>TITRES_STAT!B37</f>
        <v>42053</v>
      </c>
      <c r="B34" s="6">
        <f>TITRES_STAT!D37</f>
        <v>2.7566000000000002</v>
      </c>
      <c r="C34" s="2">
        <f t="shared" si="0"/>
        <v>1.8700000000000383E-2</v>
      </c>
      <c r="D34" s="2">
        <f t="shared" si="1"/>
        <v>1.8700000000000383E-2</v>
      </c>
      <c r="E34" s="2">
        <f t="shared" si="2"/>
        <v>0</v>
      </c>
      <c r="F34" s="2">
        <f t="shared" si="6"/>
        <v>1.2207052904611443E-2</v>
      </c>
      <c r="G34" s="2">
        <f t="shared" si="6"/>
        <v>2.0160040127360831E-2</v>
      </c>
      <c r="H34" s="2">
        <f t="shared" si="3"/>
        <v>0.60550737138882271</v>
      </c>
      <c r="I34" s="2">
        <f t="shared" si="4"/>
        <v>37.71439372869628</v>
      </c>
    </row>
    <row r="35" spans="1:9" ht="13.5" x14ac:dyDescent="0.25">
      <c r="A35" s="3">
        <f>TITRES_STAT!B38</f>
        <v>42054</v>
      </c>
      <c r="B35" s="6">
        <f>TITRES_STAT!D38</f>
        <v>2.7267000000000001</v>
      </c>
      <c r="C35" s="2">
        <f t="shared" si="0"/>
        <v>-2.9900000000000038E-2</v>
      </c>
      <c r="D35" s="2">
        <f t="shared" si="1"/>
        <v>0</v>
      </c>
      <c r="E35" s="2">
        <f t="shared" si="2"/>
        <v>2.9900000000000038E-2</v>
      </c>
      <c r="F35" s="2">
        <f t="shared" si="6"/>
        <v>1.1335120554282053E-2</v>
      </c>
      <c r="G35" s="2">
        <f t="shared" si="6"/>
        <v>2.0855751546835059E-2</v>
      </c>
      <c r="H35" s="2">
        <f t="shared" si="3"/>
        <v>0.5435009392410125</v>
      </c>
      <c r="I35" s="2">
        <f t="shared" si="4"/>
        <v>35.212219534396183</v>
      </c>
    </row>
    <row r="36" spans="1:9" ht="13.5" x14ac:dyDescent="0.25">
      <c r="A36" s="3">
        <f>TITRES_STAT!B39</f>
        <v>42055</v>
      </c>
      <c r="B36" s="6">
        <f>TITRES_STAT!D39</f>
        <v>2.7827999999999999</v>
      </c>
      <c r="C36" s="2">
        <f t="shared" si="0"/>
        <v>5.6099999999999817E-2</v>
      </c>
      <c r="D36" s="2">
        <f t="shared" si="1"/>
        <v>5.6099999999999817E-2</v>
      </c>
      <c r="E36" s="2">
        <f t="shared" si="2"/>
        <v>0</v>
      </c>
      <c r="F36" s="2">
        <f t="shared" si="6"/>
        <v>1.4532611943261895E-2</v>
      </c>
      <c r="G36" s="2">
        <f t="shared" si="6"/>
        <v>1.9366055007775412E-2</v>
      </c>
      <c r="H36" s="2">
        <f t="shared" si="3"/>
        <v>0.75041674401043967</v>
      </c>
      <c r="I36" s="2">
        <f t="shared" si="4"/>
        <v>42.87074758500848</v>
      </c>
    </row>
    <row r="37" spans="1:9" ht="13.5" x14ac:dyDescent="0.25">
      <c r="A37" s="3">
        <f>TITRES_STAT!B40</f>
        <v>42058</v>
      </c>
      <c r="B37" s="6">
        <f>TITRES_STAT!D40</f>
        <v>2.7454000000000001</v>
      </c>
      <c r="C37" s="2">
        <f t="shared" si="0"/>
        <v>-3.7399999999999878E-2</v>
      </c>
      <c r="D37" s="2">
        <f t="shared" si="1"/>
        <v>0</v>
      </c>
      <c r="E37" s="2">
        <f t="shared" si="2"/>
        <v>3.7399999999999878E-2</v>
      </c>
      <c r="F37" s="2">
        <f t="shared" si="6"/>
        <v>1.3494568233028902E-2</v>
      </c>
      <c r="G37" s="2">
        <f t="shared" si="6"/>
        <v>2.0654193935791449E-2</v>
      </c>
      <c r="H37" s="2">
        <f t="shared" si="3"/>
        <v>0.65335729271159293</v>
      </c>
      <c r="I37" s="2">
        <f t="shared" si="4"/>
        <v>39.517005525167072</v>
      </c>
    </row>
    <row r="38" spans="1:9" ht="13.5" x14ac:dyDescent="0.25">
      <c r="A38" s="3">
        <f>TITRES_STAT!B41</f>
        <v>42059</v>
      </c>
      <c r="B38" s="6">
        <f>TITRES_STAT!D41</f>
        <v>2.6894</v>
      </c>
      <c r="C38" s="2">
        <f t="shared" si="0"/>
        <v>-5.600000000000005E-2</v>
      </c>
      <c r="D38" s="2">
        <f t="shared" si="1"/>
        <v>0</v>
      </c>
      <c r="E38" s="2">
        <f t="shared" si="2"/>
        <v>5.600000000000005E-2</v>
      </c>
      <c r="F38" s="2">
        <f t="shared" si="6"/>
        <v>1.2530670502098265E-2</v>
      </c>
      <c r="G38" s="2">
        <f t="shared" si="6"/>
        <v>2.3178894368949206E-2</v>
      </c>
      <c r="H38" s="2">
        <f t="shared" si="3"/>
        <v>0.54060691172934194</v>
      </c>
      <c r="I38" s="2">
        <f t="shared" si="4"/>
        <v>35.090515796953483</v>
      </c>
    </row>
    <row r="39" spans="1:9" ht="13.5" x14ac:dyDescent="0.25">
      <c r="A39" s="3">
        <f>TITRES_STAT!B42</f>
        <v>42060</v>
      </c>
      <c r="B39" s="6">
        <f>TITRES_STAT!D42</f>
        <v>2.7042999999999999</v>
      </c>
      <c r="C39" s="2">
        <f t="shared" si="0"/>
        <v>1.4899999999999913E-2</v>
      </c>
      <c r="D39" s="2">
        <f t="shared" si="1"/>
        <v>1.4899999999999913E-2</v>
      </c>
      <c r="E39" s="2">
        <f t="shared" si="2"/>
        <v>0</v>
      </c>
      <c r="F39" s="2">
        <f t="shared" si="6"/>
        <v>1.2699908323376955E-2</v>
      </c>
      <c r="G39" s="2">
        <f t="shared" si="6"/>
        <v>2.1523259056881405E-2</v>
      </c>
      <c r="H39" s="2">
        <f t="shared" si="3"/>
        <v>0.59005507901074794</v>
      </c>
      <c r="I39" s="2">
        <f t="shared" si="4"/>
        <v>37.109096835680084</v>
      </c>
    </row>
    <row r="40" spans="1:9" ht="13.5" x14ac:dyDescent="0.25">
      <c r="A40" s="3">
        <f>TITRES_STAT!B43</f>
        <v>42061</v>
      </c>
      <c r="B40" s="6">
        <f>TITRES_STAT!D43</f>
        <v>2.7155</v>
      </c>
      <c r="C40" s="2">
        <f t="shared" si="0"/>
        <v>1.1200000000000099E-2</v>
      </c>
      <c r="D40" s="2">
        <f t="shared" si="1"/>
        <v>1.1200000000000099E-2</v>
      </c>
      <c r="E40" s="2">
        <f t="shared" si="2"/>
        <v>0</v>
      </c>
      <c r="F40" s="2">
        <f t="shared" si="6"/>
        <v>1.2592772014564322E-2</v>
      </c>
      <c r="G40" s="2">
        <f t="shared" si="6"/>
        <v>1.9985883409961304E-2</v>
      </c>
      <c r="H40" s="2">
        <f t="shared" si="3"/>
        <v>0.63008333213271273</v>
      </c>
      <c r="I40" s="2">
        <f t="shared" si="4"/>
        <v>38.653443030323231</v>
      </c>
    </row>
    <row r="41" spans="1:9" ht="13.5" x14ac:dyDescent="0.25">
      <c r="A41" s="3">
        <f>TITRES_STAT!B44</f>
        <v>42062</v>
      </c>
      <c r="B41" s="6">
        <f>TITRES_STAT!D44</f>
        <v>2.7006000000000001</v>
      </c>
      <c r="C41" s="2">
        <f t="shared" si="0"/>
        <v>-1.4899999999999913E-2</v>
      </c>
      <c r="D41" s="2">
        <f t="shared" si="1"/>
        <v>0</v>
      </c>
      <c r="E41" s="2">
        <f t="shared" si="2"/>
        <v>1.4899999999999913E-2</v>
      </c>
      <c r="F41" s="2">
        <f t="shared" si="6"/>
        <v>1.1693288299238299E-2</v>
      </c>
      <c r="G41" s="2">
        <f t="shared" si="6"/>
        <v>1.962260602353549E-2</v>
      </c>
      <c r="H41" s="2">
        <f t="shared" si="3"/>
        <v>0.59590903905491899</v>
      </c>
      <c r="I41" s="2">
        <f t="shared" si="4"/>
        <v>37.339787197885059</v>
      </c>
    </row>
    <row r="42" spans="1:9" ht="13.5" x14ac:dyDescent="0.25">
      <c r="A42" s="3">
        <f>TITRES_STAT!B45</f>
        <v>42065</v>
      </c>
      <c r="B42" s="6">
        <f>TITRES_STAT!D45</f>
        <v>2.6894</v>
      </c>
      <c r="C42" s="2">
        <f t="shared" si="0"/>
        <v>-1.1200000000000099E-2</v>
      </c>
      <c r="D42" s="2">
        <f t="shared" si="1"/>
        <v>0</v>
      </c>
      <c r="E42" s="2">
        <f t="shared" si="2"/>
        <v>1.1200000000000099E-2</v>
      </c>
      <c r="F42" s="2">
        <f t="shared" si="6"/>
        <v>1.0858053420721278E-2</v>
      </c>
      <c r="G42" s="2">
        <f t="shared" si="6"/>
        <v>1.9020991307568676E-2</v>
      </c>
      <c r="H42" s="2">
        <f t="shared" si="3"/>
        <v>0.57084582213129609</v>
      </c>
      <c r="I42" s="2">
        <f t="shared" si="4"/>
        <v>36.340028670463823</v>
      </c>
    </row>
    <row r="43" spans="1:9" ht="13.5" x14ac:dyDescent="0.25">
      <c r="A43" s="3">
        <f>TITRES_STAT!B46</f>
        <v>42066</v>
      </c>
      <c r="B43" s="6">
        <f>TITRES_STAT!D46</f>
        <v>2.6707000000000001</v>
      </c>
      <c r="C43" s="2">
        <f t="shared" si="0"/>
        <v>-1.8699999999999939E-2</v>
      </c>
      <c r="D43" s="2">
        <f t="shared" si="1"/>
        <v>0</v>
      </c>
      <c r="E43" s="2">
        <f t="shared" si="2"/>
        <v>1.8699999999999939E-2</v>
      </c>
      <c r="F43" s="2">
        <f t="shared" si="6"/>
        <v>1.0082478176384043E-2</v>
      </c>
      <c r="G43" s="2">
        <f t="shared" si="6"/>
        <v>1.8998063357028052E-2</v>
      </c>
      <c r="H43" s="2">
        <f t="shared" si="3"/>
        <v>0.53071084072651964</v>
      </c>
      <c r="I43" s="2">
        <f t="shared" si="4"/>
        <v>34.670874903755745</v>
      </c>
    </row>
    <row r="44" spans="1:9" ht="13.5" x14ac:dyDescent="0.25">
      <c r="A44" s="3">
        <f>TITRES_STAT!B47</f>
        <v>42067</v>
      </c>
      <c r="B44" s="6">
        <f>TITRES_STAT!D47</f>
        <v>2.6856</v>
      </c>
      <c r="C44" s="2">
        <f t="shared" si="0"/>
        <v>1.4899999999999913E-2</v>
      </c>
      <c r="D44" s="2">
        <f t="shared" si="1"/>
        <v>1.4899999999999913E-2</v>
      </c>
      <c r="E44" s="2">
        <f t="shared" si="2"/>
        <v>0</v>
      </c>
      <c r="F44" s="2">
        <f t="shared" si="6"/>
        <v>1.0426586878070892E-2</v>
      </c>
      <c r="G44" s="2">
        <f t="shared" si="6"/>
        <v>1.7641058831526047E-2</v>
      </c>
      <c r="H44" s="2">
        <f t="shared" si="3"/>
        <v>0.59104087672094319</v>
      </c>
      <c r="I44" s="2">
        <f t="shared" si="4"/>
        <v>37.148063595892602</v>
      </c>
    </row>
    <row r="45" spans="1:9" ht="13.5" x14ac:dyDescent="0.25">
      <c r="A45" s="3">
        <f>TITRES_STAT!B48</f>
        <v>42068</v>
      </c>
      <c r="B45" s="6">
        <f>TITRES_STAT!D48</f>
        <v>2.6819000000000002</v>
      </c>
      <c r="C45" s="2">
        <f t="shared" si="0"/>
        <v>-3.6999999999998145E-3</v>
      </c>
      <c r="D45" s="2">
        <f t="shared" si="1"/>
        <v>0</v>
      </c>
      <c r="E45" s="2">
        <f t="shared" si="2"/>
        <v>3.6999999999998145E-3</v>
      </c>
      <c r="F45" s="2">
        <f t="shared" ref="F45:G60" si="7">((F44*13)+D45)/14</f>
        <v>9.6818306724943994E-3</v>
      </c>
      <c r="G45" s="2">
        <f t="shared" si="7"/>
        <v>1.6645268914988458E-2</v>
      </c>
      <c r="H45" s="2">
        <f t="shared" si="3"/>
        <v>0.58165660897050842</v>
      </c>
      <c r="I45" s="2">
        <f t="shared" si="4"/>
        <v>36.775151171979452</v>
      </c>
    </row>
    <row r="46" spans="1:9" ht="13.5" x14ac:dyDescent="0.25">
      <c r="A46" s="3">
        <f>TITRES_STAT!B49</f>
        <v>42069</v>
      </c>
      <c r="B46" s="6">
        <f>TITRES_STAT!D49</f>
        <v>2.6558000000000002</v>
      </c>
      <c r="C46" s="2">
        <f t="shared" si="0"/>
        <v>-2.6100000000000012E-2</v>
      </c>
      <c r="D46" s="2">
        <f t="shared" si="1"/>
        <v>0</v>
      </c>
      <c r="E46" s="2">
        <f t="shared" si="2"/>
        <v>2.6100000000000012E-2</v>
      </c>
      <c r="F46" s="2">
        <f t="shared" si="7"/>
        <v>8.9902713387448006E-3</v>
      </c>
      <c r="G46" s="2">
        <f t="shared" si="7"/>
        <v>1.7320606849632141E-2</v>
      </c>
      <c r="H46" s="2">
        <f t="shared" si="3"/>
        <v>0.51905059775291518</v>
      </c>
      <c r="I46" s="2">
        <f t="shared" si="4"/>
        <v>34.16940808428177</v>
      </c>
    </row>
    <row r="47" spans="1:9" ht="13.5" x14ac:dyDescent="0.25">
      <c r="A47" s="3">
        <f>TITRES_STAT!B50</f>
        <v>42072</v>
      </c>
      <c r="B47" s="6">
        <f>TITRES_STAT!D50</f>
        <v>2.6631999999999998</v>
      </c>
      <c r="C47" s="2">
        <f t="shared" si="0"/>
        <v>7.3999999999996291E-3</v>
      </c>
      <c r="D47" s="2">
        <f t="shared" si="1"/>
        <v>7.3999999999996291E-3</v>
      </c>
      <c r="E47" s="2">
        <f t="shared" si="2"/>
        <v>0</v>
      </c>
      <c r="F47" s="2">
        <f t="shared" si="7"/>
        <v>8.8766805288344307E-3</v>
      </c>
      <c r="G47" s="2">
        <f t="shared" si="7"/>
        <v>1.6083420646086987E-2</v>
      </c>
      <c r="H47" s="2">
        <f t="shared" si="3"/>
        <v>0.55191496412139673</v>
      </c>
      <c r="I47" s="2">
        <f t="shared" si="4"/>
        <v>35.563479757659181</v>
      </c>
    </row>
    <row r="48" spans="1:9" ht="13.5" x14ac:dyDescent="0.25">
      <c r="A48" s="3">
        <f>TITRES_STAT!B51</f>
        <v>42073</v>
      </c>
      <c r="B48" s="6">
        <f>TITRES_STAT!D51</f>
        <v>2.6631999999999998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8.2426319196319715E-3</v>
      </c>
      <c r="G48" s="2">
        <f t="shared" si="7"/>
        <v>1.4934604885652203E-2</v>
      </c>
      <c r="H48" s="2">
        <f t="shared" si="3"/>
        <v>0.55191496412139673</v>
      </c>
      <c r="I48" s="2">
        <f t="shared" si="4"/>
        <v>35.563479757659181</v>
      </c>
    </row>
    <row r="49" spans="1:9" ht="13.5" x14ac:dyDescent="0.25">
      <c r="A49" s="3">
        <f>TITRES_STAT!B52</f>
        <v>42074</v>
      </c>
      <c r="B49" s="6">
        <f>TITRES_STAT!D52</f>
        <v>2.6631999999999998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7.6538724968011158E-3</v>
      </c>
      <c r="G49" s="2">
        <f t="shared" si="7"/>
        <v>1.3867847393819905E-2</v>
      </c>
      <c r="H49" s="2">
        <f t="shared" si="3"/>
        <v>0.55191496412139662</v>
      </c>
      <c r="I49" s="2">
        <f t="shared" si="4"/>
        <v>35.563479757659181</v>
      </c>
    </row>
    <row r="50" spans="1:9" ht="13.5" x14ac:dyDescent="0.25">
      <c r="A50" s="3">
        <f>TITRES_STAT!B53</f>
        <v>42075</v>
      </c>
      <c r="B50" s="6">
        <f>TITRES_STAT!D53</f>
        <v>2.5773000000000001</v>
      </c>
      <c r="C50" s="2">
        <f t="shared" si="0"/>
        <v>-8.5899999999999643E-2</v>
      </c>
      <c r="D50" s="2">
        <f t="shared" si="1"/>
        <v>0</v>
      </c>
      <c r="E50" s="2">
        <f t="shared" si="2"/>
        <v>8.5899999999999643E-2</v>
      </c>
      <c r="F50" s="2">
        <f t="shared" si="7"/>
        <v>7.1071673184581793E-3</v>
      </c>
      <c r="G50" s="2">
        <f t="shared" si="7"/>
        <v>1.9013001151404172E-2</v>
      </c>
      <c r="H50" s="2">
        <f t="shared" si="3"/>
        <v>0.3738056533980324</v>
      </c>
      <c r="I50" s="2">
        <f t="shared" si="4"/>
        <v>27.209500301112087</v>
      </c>
    </row>
    <row r="51" spans="1:9" ht="13.5" x14ac:dyDescent="0.25">
      <c r="A51" s="3">
        <f>TITRES_STAT!B54</f>
        <v>42076</v>
      </c>
      <c r="B51" s="6">
        <f>TITRES_STAT!D54</f>
        <v>2.6147</v>
      </c>
      <c r="C51" s="2">
        <f t="shared" si="0"/>
        <v>3.7399999999999878E-2</v>
      </c>
      <c r="D51" s="2">
        <f t="shared" si="1"/>
        <v>3.7399999999999878E-2</v>
      </c>
      <c r="E51" s="2">
        <f t="shared" si="2"/>
        <v>0</v>
      </c>
      <c r="F51" s="2">
        <f t="shared" si="7"/>
        <v>9.2709410814254423E-3</v>
      </c>
      <c r="G51" s="2">
        <f t="shared" si="7"/>
        <v>1.7654929640589588E-2</v>
      </c>
      <c r="H51" s="2">
        <f t="shared" si="3"/>
        <v>0.52511911801172373</v>
      </c>
      <c r="I51" s="2">
        <f t="shared" si="4"/>
        <v>34.431351086616374</v>
      </c>
    </row>
    <row r="52" spans="1:9" ht="13.5" x14ac:dyDescent="0.25">
      <c r="A52" s="3">
        <f>TITRES_STAT!B55</f>
        <v>42079</v>
      </c>
      <c r="B52" s="6">
        <f>TITRES_STAT!D55</f>
        <v>2.6520000000000001</v>
      </c>
      <c r="C52" s="2">
        <f t="shared" si="0"/>
        <v>3.7300000000000111E-2</v>
      </c>
      <c r="D52" s="2">
        <f t="shared" si="1"/>
        <v>3.7300000000000111E-2</v>
      </c>
      <c r="E52" s="2">
        <f t="shared" si="2"/>
        <v>0</v>
      </c>
      <c r="F52" s="2">
        <f t="shared" si="7"/>
        <v>1.127301671846649E-2</v>
      </c>
      <c r="G52" s="2">
        <f t="shared" si="7"/>
        <v>1.6393863237690331E-2</v>
      </c>
      <c r="H52" s="2">
        <f t="shared" si="3"/>
        <v>0.68763637679673006</v>
      </c>
      <c r="I52" s="2">
        <f t="shared" si="4"/>
        <v>40.745529442895716</v>
      </c>
    </row>
    <row r="53" spans="1:9" ht="13.5" x14ac:dyDescent="0.25">
      <c r="A53" s="3">
        <f>TITRES_STAT!B56</f>
        <v>42080</v>
      </c>
      <c r="B53" s="6">
        <f>TITRES_STAT!D56</f>
        <v>2.6147</v>
      </c>
      <c r="C53" s="2">
        <f t="shared" si="0"/>
        <v>-3.7300000000000111E-2</v>
      </c>
      <c r="D53" s="2">
        <f t="shared" si="1"/>
        <v>0</v>
      </c>
      <c r="E53" s="2">
        <f t="shared" si="2"/>
        <v>3.7300000000000111E-2</v>
      </c>
      <c r="F53" s="2">
        <f t="shared" si="7"/>
        <v>1.0467801238576028E-2</v>
      </c>
      <c r="G53" s="2">
        <f t="shared" si="7"/>
        <v>1.7887158720712455E-2</v>
      </c>
      <c r="H53" s="2">
        <f t="shared" si="3"/>
        <v>0.58521319131891114</v>
      </c>
      <c r="I53" s="2">
        <f t="shared" si="4"/>
        <v>36.917002364332376</v>
      </c>
    </row>
    <row r="54" spans="1:9" ht="13.5" x14ac:dyDescent="0.25">
      <c r="A54" s="3">
        <f>TITRES_STAT!B57</f>
        <v>42081</v>
      </c>
      <c r="B54" s="6">
        <f>TITRES_STAT!D57</f>
        <v>2.5586000000000002</v>
      </c>
      <c r="C54" s="2">
        <f t="shared" si="0"/>
        <v>-5.6099999999999817E-2</v>
      </c>
      <c r="D54" s="2">
        <f t="shared" si="1"/>
        <v>0</v>
      </c>
      <c r="E54" s="2">
        <f t="shared" si="2"/>
        <v>5.6099999999999817E-2</v>
      </c>
      <c r="F54" s="2">
        <f t="shared" si="7"/>
        <v>9.7201011501063111E-3</v>
      </c>
      <c r="G54" s="2">
        <f t="shared" si="7"/>
        <v>2.0616647383518698E-2</v>
      </c>
      <c r="H54" s="2">
        <f t="shared" si="3"/>
        <v>0.47146856466472464</v>
      </c>
      <c r="I54" s="2">
        <f t="shared" si="4"/>
        <v>32.040682076830436</v>
      </c>
    </row>
    <row r="55" spans="1:9" ht="13.5" x14ac:dyDescent="0.25">
      <c r="A55" s="3">
        <f>TITRES_STAT!B58</f>
        <v>42082</v>
      </c>
      <c r="B55" s="6">
        <f>TITRES_STAT!D58</f>
        <v>2.6109</v>
      </c>
      <c r="C55" s="2">
        <f t="shared" si="0"/>
        <v>5.2299999999999791E-2</v>
      </c>
      <c r="D55" s="2">
        <f t="shared" si="1"/>
        <v>5.2299999999999791E-2</v>
      </c>
      <c r="E55" s="2">
        <f t="shared" si="2"/>
        <v>0</v>
      </c>
      <c r="F55" s="2">
        <f t="shared" si="7"/>
        <v>1.2761522496527273E-2</v>
      </c>
      <c r="G55" s="2">
        <f t="shared" si="7"/>
        <v>1.9144029713267362E-2</v>
      </c>
      <c r="H55" s="2">
        <f t="shared" si="3"/>
        <v>0.66660586551864642</v>
      </c>
      <c r="I55" s="2">
        <f t="shared" si="4"/>
        <v>39.997811078817918</v>
      </c>
    </row>
    <row r="56" spans="1:9" ht="13.5" x14ac:dyDescent="0.25">
      <c r="A56" s="3">
        <f>TITRES_STAT!B59</f>
        <v>42086</v>
      </c>
      <c r="B56" s="6">
        <f>TITRES_STAT!D59</f>
        <v>2.5960000000000001</v>
      </c>
      <c r="C56" s="2">
        <f t="shared" si="0"/>
        <v>-1.4899999999999913E-2</v>
      </c>
      <c r="D56" s="2">
        <f t="shared" si="1"/>
        <v>0</v>
      </c>
      <c r="E56" s="2">
        <f t="shared" si="2"/>
        <v>1.4899999999999913E-2</v>
      </c>
      <c r="F56" s="2">
        <f t="shared" si="7"/>
        <v>1.1849985175346755E-2</v>
      </c>
      <c r="G56" s="2">
        <f t="shared" si="7"/>
        <v>1.8840884733748259E-2</v>
      </c>
      <c r="H56" s="2">
        <f t="shared" si="3"/>
        <v>0.62895056908451696</v>
      </c>
      <c r="I56" s="2">
        <f t="shared" si="4"/>
        <v>38.610782980234454</v>
      </c>
    </row>
    <row r="57" spans="1:9" ht="13.5" x14ac:dyDescent="0.25">
      <c r="A57" s="3">
        <f>TITRES_STAT!B60</f>
        <v>42087</v>
      </c>
      <c r="B57" s="6">
        <f>TITRES_STAT!D60</f>
        <v>2.54</v>
      </c>
      <c r="C57" s="2">
        <f t="shared" si="0"/>
        <v>-5.600000000000005E-2</v>
      </c>
      <c r="D57" s="2">
        <f t="shared" si="1"/>
        <v>0</v>
      </c>
      <c r="E57" s="2">
        <f t="shared" si="2"/>
        <v>5.600000000000005E-2</v>
      </c>
      <c r="F57" s="2">
        <f t="shared" si="7"/>
        <v>1.1003557662821987E-2</v>
      </c>
      <c r="G57" s="2">
        <f t="shared" si="7"/>
        <v>2.1495107252766241E-2</v>
      </c>
      <c r="H57" s="2">
        <f t="shared" si="3"/>
        <v>0.51190987481143746</v>
      </c>
      <c r="I57" s="2">
        <f t="shared" si="4"/>
        <v>33.858491391577289</v>
      </c>
    </row>
    <row r="58" spans="1:9" ht="13.5" x14ac:dyDescent="0.25">
      <c r="A58" s="3">
        <f>TITRES_STAT!B61</f>
        <v>42088</v>
      </c>
      <c r="B58" s="6">
        <f>TITRES_STAT!D61</f>
        <v>2.54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1.0217589258334702E-2</v>
      </c>
      <c r="G58" s="2">
        <f t="shared" si="7"/>
        <v>1.9959742448997224E-2</v>
      </c>
      <c r="H58" s="2">
        <f t="shared" si="3"/>
        <v>0.51190987481143735</v>
      </c>
      <c r="I58" s="2">
        <f t="shared" si="4"/>
        <v>33.858491391577274</v>
      </c>
    </row>
    <row r="59" spans="1:9" ht="13.5" x14ac:dyDescent="0.25">
      <c r="A59" s="3">
        <f>TITRES_STAT!B62</f>
        <v>42089</v>
      </c>
      <c r="B59" s="6">
        <f>TITRES_STAT!D62</f>
        <v>2.5773000000000001</v>
      </c>
      <c r="C59" s="2">
        <f t="shared" si="0"/>
        <v>3.7300000000000111E-2</v>
      </c>
      <c r="D59" s="2">
        <f t="shared" si="1"/>
        <v>3.7300000000000111E-2</v>
      </c>
      <c r="E59" s="2">
        <f t="shared" si="2"/>
        <v>0</v>
      </c>
      <c r="F59" s="2">
        <f t="shared" si="7"/>
        <v>1.2152047168453658E-2</v>
      </c>
      <c r="G59" s="2">
        <f t="shared" si="7"/>
        <v>1.8534046559783135E-2</v>
      </c>
      <c r="H59" s="2">
        <f t="shared" si="3"/>
        <v>0.65566076621509517</v>
      </c>
      <c r="I59" s="2">
        <f t="shared" si="4"/>
        <v>39.601153786712061</v>
      </c>
    </row>
    <row r="60" spans="1:9" ht="13.5" x14ac:dyDescent="0.25">
      <c r="A60" s="3">
        <f>TITRES_STAT!B63</f>
        <v>42090</v>
      </c>
      <c r="B60" s="6">
        <f>TITRES_STAT!D63</f>
        <v>2.6595</v>
      </c>
      <c r="C60" s="2">
        <f t="shared" si="0"/>
        <v>8.2199999999999829E-2</v>
      </c>
      <c r="D60" s="2">
        <f t="shared" si="1"/>
        <v>8.2199999999999829E-2</v>
      </c>
      <c r="E60" s="2">
        <f t="shared" si="2"/>
        <v>0</v>
      </c>
      <c r="F60" s="2">
        <f t="shared" si="7"/>
        <v>1.7155472370706956E-2</v>
      </c>
      <c r="G60" s="2">
        <f t="shared" si="7"/>
        <v>1.7210186091227198E-2</v>
      </c>
      <c r="H60" s="2">
        <f t="shared" si="3"/>
        <v>0.99682085247479502</v>
      </c>
      <c r="I60" s="2">
        <f t="shared" si="4"/>
        <v>49.92039477349045</v>
      </c>
    </row>
    <row r="61" spans="1:9" ht="13.5" x14ac:dyDescent="0.25">
      <c r="A61" s="3">
        <f>TITRES_STAT!B64</f>
        <v>42093</v>
      </c>
      <c r="B61" s="6">
        <f>TITRES_STAT!D64</f>
        <v>2.6595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1.5930081487085031E-2</v>
      </c>
      <c r="G61" s="2">
        <f t="shared" si="8"/>
        <v>1.598088708471097E-2</v>
      </c>
      <c r="H61" s="2">
        <f t="shared" si="3"/>
        <v>0.99682085247479502</v>
      </c>
      <c r="I61" s="2">
        <f t="shared" si="4"/>
        <v>49.92039477349045</v>
      </c>
    </row>
    <row r="62" spans="1:9" ht="13.5" x14ac:dyDescent="0.25">
      <c r="A62" s="3">
        <f>TITRES_STAT!B65</f>
        <v>42094</v>
      </c>
      <c r="B62" s="6">
        <f>TITRES_STAT!D65</f>
        <v>2.6707000000000001</v>
      </c>
      <c r="C62" s="2">
        <f t="shared" si="0"/>
        <v>1.1200000000000099E-2</v>
      </c>
      <c r="D62" s="2">
        <f t="shared" si="1"/>
        <v>1.1200000000000099E-2</v>
      </c>
      <c r="E62" s="2">
        <f t="shared" si="2"/>
        <v>0</v>
      </c>
      <c r="F62" s="2">
        <f t="shared" si="8"/>
        <v>1.5592218523721821E-2</v>
      </c>
      <c r="G62" s="2">
        <f t="shared" si="8"/>
        <v>1.4839395150088757E-2</v>
      </c>
      <c r="H62" s="2">
        <f t="shared" si="3"/>
        <v>1.0507314055605939</v>
      </c>
      <c r="I62" s="2">
        <f t="shared" si="4"/>
        <v>51.236910046411609</v>
      </c>
    </row>
    <row r="63" spans="1:9" ht="13.5" x14ac:dyDescent="0.25">
      <c r="A63" s="3">
        <f>TITRES_STAT!B66</f>
        <v>42095</v>
      </c>
      <c r="B63" s="6">
        <f>TITRES_STAT!D66</f>
        <v>2.6707000000000001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1.4478488629170264E-2</v>
      </c>
      <c r="G63" s="2">
        <f t="shared" si="8"/>
        <v>1.3779438353653846E-2</v>
      </c>
      <c r="H63" s="2">
        <f t="shared" si="3"/>
        <v>1.0507314055605941</v>
      </c>
      <c r="I63" s="2">
        <f t="shared" si="4"/>
        <v>51.236910046411609</v>
      </c>
    </row>
    <row r="64" spans="1:9" ht="13.5" x14ac:dyDescent="0.25">
      <c r="A64" s="3">
        <f>TITRES_STAT!B67</f>
        <v>42096</v>
      </c>
      <c r="B64" s="6">
        <f>TITRES_STAT!D67</f>
        <v>2.6707000000000001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1.3444310869943816E-2</v>
      </c>
      <c r="G64" s="2">
        <f t="shared" si="8"/>
        <v>1.2795192756964285E-2</v>
      </c>
      <c r="H64" s="2">
        <f t="shared" si="3"/>
        <v>1.0507314055605941</v>
      </c>
      <c r="I64" s="2">
        <f t="shared" si="4"/>
        <v>51.236910046411609</v>
      </c>
    </row>
    <row r="65" spans="1:9" ht="13.5" x14ac:dyDescent="0.25">
      <c r="A65" s="3">
        <f>TITRES_STAT!B68</f>
        <v>42097</v>
      </c>
      <c r="B65" s="6">
        <f>TITRES_STAT!D68</f>
        <v>2.6520000000000001</v>
      </c>
      <c r="C65" s="2">
        <f t="shared" si="0"/>
        <v>-1.8699999999999939E-2</v>
      </c>
      <c r="D65" s="2">
        <f t="shared" si="1"/>
        <v>0</v>
      </c>
      <c r="E65" s="2">
        <f t="shared" si="2"/>
        <v>1.8699999999999939E-2</v>
      </c>
      <c r="F65" s="2">
        <f t="shared" si="8"/>
        <v>1.2484002950662114E-2</v>
      </c>
      <c r="G65" s="2">
        <f t="shared" si="8"/>
        <v>1.3216964702895403E-2</v>
      </c>
      <c r="H65" s="2">
        <f t="shared" si="3"/>
        <v>0.94454386701413218</v>
      </c>
      <c r="I65" s="2">
        <f t="shared" si="4"/>
        <v>48.574058062495105</v>
      </c>
    </row>
    <row r="66" spans="1:9" ht="13.5" x14ac:dyDescent="0.25">
      <c r="A66" s="3">
        <f>TITRES_STAT!B69</f>
        <v>42100</v>
      </c>
      <c r="B66" s="6">
        <f>TITRES_STAT!D69</f>
        <v>2.6520000000000001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1.1592288454186249E-2</v>
      </c>
      <c r="G66" s="2">
        <f t="shared" si="8"/>
        <v>1.2272895795545731E-2</v>
      </c>
      <c r="H66" s="2">
        <f t="shared" si="3"/>
        <v>0.94454386701413218</v>
      </c>
      <c r="I66" s="2">
        <f t="shared" si="4"/>
        <v>48.574058062495105</v>
      </c>
    </row>
    <row r="67" spans="1:9" ht="13.5" x14ac:dyDescent="0.25">
      <c r="A67" s="3">
        <f>TITRES_STAT!B70</f>
        <v>42101</v>
      </c>
      <c r="B67" s="6">
        <f>TITRES_STAT!D70</f>
        <v>2.6147</v>
      </c>
      <c r="C67" s="2">
        <f t="shared" ref="C67:C130" si="9">B67-B66</f>
        <v>-3.7300000000000111E-2</v>
      </c>
      <c r="D67" s="2">
        <f t="shared" ref="D67:D130" si="10">IF(C67&gt;0,C67,0)</f>
        <v>0</v>
      </c>
      <c r="E67" s="2">
        <f t="shared" ref="E67:E130" si="11">IF(C67&lt;0,-C67,0)</f>
        <v>3.7300000000000111E-2</v>
      </c>
      <c r="F67" s="2">
        <f t="shared" si="8"/>
        <v>1.0764267850315801E-2</v>
      </c>
      <c r="G67" s="2">
        <f t="shared" si="8"/>
        <v>1.4060546095863902E-2</v>
      </c>
      <c r="H67" s="2">
        <f t="shared" si="3"/>
        <v>0.76556541808018785</v>
      </c>
      <c r="I67" s="2">
        <f t="shared" si="4"/>
        <v>43.360920543665614</v>
      </c>
    </row>
    <row r="68" spans="1:9" ht="13.5" x14ac:dyDescent="0.25">
      <c r="A68" s="3">
        <f>TITRES_STAT!B71</f>
        <v>42102</v>
      </c>
      <c r="B68" s="6">
        <f>TITRES_STAT!D71</f>
        <v>2.6147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9.9953915752932446E-3</v>
      </c>
      <c r="G68" s="2">
        <f t="shared" si="8"/>
        <v>1.3056221374730767E-2</v>
      </c>
      <c r="H68" s="2">
        <f t="shared" si="3"/>
        <v>0.76556541808018785</v>
      </c>
      <c r="I68" s="2">
        <f t="shared" si="4"/>
        <v>43.360920543665614</v>
      </c>
    </row>
    <row r="69" spans="1:9" ht="13.5" x14ac:dyDescent="0.25">
      <c r="A69" s="3">
        <f>TITRES_STAT!B72</f>
        <v>42104</v>
      </c>
      <c r="B69" s="6">
        <f>TITRES_STAT!D72</f>
        <v>2.5960000000000001</v>
      </c>
      <c r="C69" s="2">
        <f t="shared" si="9"/>
        <v>-1.8699999999999939E-2</v>
      </c>
      <c r="D69" s="2">
        <f t="shared" si="10"/>
        <v>0</v>
      </c>
      <c r="E69" s="2">
        <f t="shared" si="11"/>
        <v>1.8699999999999939E-2</v>
      </c>
      <c r="F69" s="2">
        <f t="shared" si="8"/>
        <v>9.2814350342008706E-3</v>
      </c>
      <c r="G69" s="2">
        <f t="shared" si="8"/>
        <v>1.3459348419392851E-2</v>
      </c>
      <c r="H69" s="2">
        <f t="shared" si="3"/>
        <v>0.68959021974850954</v>
      </c>
      <c r="I69" s="2">
        <f t="shared" si="4"/>
        <v>40.814051341463909</v>
      </c>
    </row>
    <row r="70" spans="1:9" ht="13.5" x14ac:dyDescent="0.25">
      <c r="A70" s="3">
        <f>TITRES_STAT!B73</f>
        <v>42107</v>
      </c>
      <c r="B70" s="6">
        <f>TITRES_STAT!D73</f>
        <v>2.5960000000000001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8.6184753889008096E-3</v>
      </c>
      <c r="G70" s="2">
        <f t="shared" si="8"/>
        <v>1.2497966389436219E-2</v>
      </c>
      <c r="H70" s="2">
        <f t="shared" si="3"/>
        <v>0.68959021974850965</v>
      </c>
      <c r="I70" s="2">
        <f t="shared" si="4"/>
        <v>40.814051341463909</v>
      </c>
    </row>
    <row r="71" spans="1:9" ht="13.5" x14ac:dyDescent="0.25">
      <c r="A71" s="3">
        <f>TITRES_STAT!B74</f>
        <v>42108</v>
      </c>
      <c r="B71" s="6">
        <f>TITRES_STAT!D74</f>
        <v>2.6034999999999999</v>
      </c>
      <c r="C71" s="2">
        <f t="shared" si="9"/>
        <v>7.4999999999998401E-3</v>
      </c>
      <c r="D71" s="2">
        <f t="shared" si="10"/>
        <v>7.4999999999998401E-3</v>
      </c>
      <c r="E71" s="2">
        <f t="shared" si="11"/>
        <v>0</v>
      </c>
      <c r="F71" s="2">
        <f t="shared" si="8"/>
        <v>8.5385842896935973E-3</v>
      </c>
      <c r="G71" s="2">
        <f t="shared" si="8"/>
        <v>1.1605254504476489E-2</v>
      </c>
      <c r="H71" s="2">
        <f t="shared" si="3"/>
        <v>0.73575157584006567</v>
      </c>
      <c r="I71" s="2">
        <f t="shared" si="4"/>
        <v>42.388069011775379</v>
      </c>
    </row>
    <row r="72" spans="1:9" ht="13.5" x14ac:dyDescent="0.25">
      <c r="A72" s="3">
        <f>TITRES_STAT!B75</f>
        <v>42109</v>
      </c>
      <c r="B72" s="6">
        <f>TITRES_STAT!D75</f>
        <v>2.5960000000000001</v>
      </c>
      <c r="C72" s="2">
        <f t="shared" si="9"/>
        <v>-7.4999999999998401E-3</v>
      </c>
      <c r="D72" s="2">
        <f t="shared" si="10"/>
        <v>0</v>
      </c>
      <c r="E72" s="2">
        <f t="shared" si="11"/>
        <v>7.4999999999998401E-3</v>
      </c>
      <c r="F72" s="2">
        <f t="shared" si="8"/>
        <v>7.9286854118583404E-3</v>
      </c>
      <c r="G72" s="2">
        <f t="shared" si="8"/>
        <v>1.1312022039871014E-2</v>
      </c>
      <c r="H72" s="2">
        <f t="shared" si="3"/>
        <v>0.70090788224354872</v>
      </c>
      <c r="I72" s="2">
        <f t="shared" si="4"/>
        <v>41.207868430771818</v>
      </c>
    </row>
    <row r="73" spans="1:9" ht="13.5" x14ac:dyDescent="0.25">
      <c r="A73" s="3">
        <f>TITRES_STAT!B76</f>
        <v>42110</v>
      </c>
      <c r="B73" s="6">
        <f>TITRES_STAT!D76</f>
        <v>2.5773000000000001</v>
      </c>
      <c r="C73" s="2">
        <f t="shared" si="9"/>
        <v>-1.8699999999999939E-2</v>
      </c>
      <c r="D73" s="2">
        <f t="shared" si="10"/>
        <v>0</v>
      </c>
      <c r="E73" s="2">
        <f t="shared" si="11"/>
        <v>1.8699999999999939E-2</v>
      </c>
      <c r="F73" s="2">
        <f t="shared" si="8"/>
        <v>7.362350739582745E-3</v>
      </c>
      <c r="G73" s="2">
        <f t="shared" si="8"/>
        <v>1.1839734751308796E-2</v>
      </c>
      <c r="H73" s="2">
        <f t="shared" si="3"/>
        <v>0.6218340946167642</v>
      </c>
      <c r="I73" s="2">
        <f t="shared" si="4"/>
        <v>38.341412150649248</v>
      </c>
    </row>
    <row r="74" spans="1:9" ht="13.5" x14ac:dyDescent="0.25">
      <c r="A74" s="3">
        <f>TITRES_STAT!B77</f>
        <v>42111</v>
      </c>
      <c r="B74" s="6">
        <f>TITRES_STAT!D77</f>
        <v>2.5773000000000001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6.8364685438982633E-3</v>
      </c>
      <c r="G74" s="2">
        <f t="shared" si="8"/>
        <v>1.0994039411929597E-2</v>
      </c>
      <c r="H74" s="2">
        <f t="shared" si="3"/>
        <v>0.6218340946167642</v>
      </c>
      <c r="I74" s="2">
        <f t="shared" si="4"/>
        <v>38.341412150649248</v>
      </c>
    </row>
    <row r="75" spans="1:9" ht="13.5" x14ac:dyDescent="0.25">
      <c r="A75" s="3">
        <f>TITRES_STAT!B78</f>
        <v>42114</v>
      </c>
      <c r="B75" s="6">
        <f>TITRES_STAT!D78</f>
        <v>2.6147</v>
      </c>
      <c r="C75" s="2">
        <f t="shared" si="9"/>
        <v>3.7399999999999878E-2</v>
      </c>
      <c r="D75" s="2">
        <f t="shared" si="10"/>
        <v>3.7399999999999878E-2</v>
      </c>
      <c r="E75" s="2">
        <f t="shared" si="11"/>
        <v>0</v>
      </c>
      <c r="F75" s="2">
        <f t="shared" si="8"/>
        <v>9.0195779336198073E-3</v>
      </c>
      <c r="G75" s="2">
        <f t="shared" si="8"/>
        <v>1.0208750882506055E-2</v>
      </c>
      <c r="H75" s="2">
        <f t="shared" si="3"/>
        <v>0.88351435326685845</v>
      </c>
      <c r="I75" s="2">
        <f t="shared" si="4"/>
        <v>46.907757922547731</v>
      </c>
    </row>
    <row r="76" spans="1:9" ht="13.5" x14ac:dyDescent="0.25">
      <c r="A76" s="3">
        <f>TITRES_STAT!B79</f>
        <v>42115</v>
      </c>
      <c r="B76" s="6">
        <f>TITRES_STAT!D79</f>
        <v>2.54</v>
      </c>
      <c r="C76" s="2">
        <f t="shared" si="9"/>
        <v>-7.4699999999999989E-2</v>
      </c>
      <c r="D76" s="2">
        <f t="shared" si="10"/>
        <v>0</v>
      </c>
      <c r="E76" s="2">
        <f t="shared" si="11"/>
        <v>7.4699999999999989E-2</v>
      </c>
      <c r="F76" s="2">
        <f t="shared" si="8"/>
        <v>8.375322366932678E-3</v>
      </c>
      <c r="G76" s="2">
        <f t="shared" si="8"/>
        <v>1.4815268676612764E-2</v>
      </c>
      <c r="H76" s="2">
        <f t="shared" si="3"/>
        <v>0.56531694090393914</v>
      </c>
      <c r="I76" s="2">
        <f t="shared" si="4"/>
        <v>36.115174258414399</v>
      </c>
    </row>
    <row r="77" spans="1:9" ht="13.5" x14ac:dyDescent="0.25">
      <c r="A77" s="3">
        <f>TITRES_STAT!B80</f>
        <v>42116</v>
      </c>
      <c r="B77" s="6">
        <f>TITRES_STAT!D80</f>
        <v>2.6147</v>
      </c>
      <c r="C77" s="2">
        <f t="shared" si="9"/>
        <v>7.4699999999999989E-2</v>
      </c>
      <c r="D77" s="2">
        <f t="shared" si="10"/>
        <v>7.4699999999999989E-2</v>
      </c>
      <c r="E77" s="2">
        <f t="shared" si="11"/>
        <v>0</v>
      </c>
      <c r="F77" s="2">
        <f t="shared" ref="F77:G92" si="12">((F76*13)+D77)/14</f>
        <v>1.3112799340723199E-2</v>
      </c>
      <c r="G77" s="2">
        <f t="shared" si="12"/>
        <v>1.375703519971185E-2</v>
      </c>
      <c r="H77" s="2">
        <f t="shared" si="3"/>
        <v>0.95317044336688583</v>
      </c>
      <c r="I77" s="2">
        <f t="shared" si="4"/>
        <v>48.801191242880243</v>
      </c>
    </row>
    <row r="78" spans="1:9" ht="13.5" x14ac:dyDescent="0.25">
      <c r="A78" s="3">
        <f>TITRES_STAT!B81</f>
        <v>42117</v>
      </c>
      <c r="B78" s="6">
        <f>TITRES_STAT!D81</f>
        <v>2.6408</v>
      </c>
      <c r="C78" s="2">
        <f t="shared" si="9"/>
        <v>2.6100000000000012E-2</v>
      </c>
      <c r="D78" s="2">
        <f t="shared" si="10"/>
        <v>2.6100000000000012E-2</v>
      </c>
      <c r="E78" s="2">
        <f t="shared" si="11"/>
        <v>0</v>
      </c>
      <c r="F78" s="2">
        <f t="shared" si="12"/>
        <v>1.4040456530671543E-2</v>
      </c>
      <c r="G78" s="2">
        <f t="shared" si="12"/>
        <v>1.2774389828303862E-2</v>
      </c>
      <c r="H78" s="2">
        <f t="shared" si="3"/>
        <v>1.0991097594002097</v>
      </c>
      <c r="I78" s="2">
        <f t="shared" si="4"/>
        <v>52.360756957952709</v>
      </c>
    </row>
    <row r="79" spans="1:9" ht="13.5" x14ac:dyDescent="0.25">
      <c r="A79" s="3">
        <f>TITRES_STAT!B82</f>
        <v>42118</v>
      </c>
      <c r="B79" s="6">
        <f>TITRES_STAT!D82</f>
        <v>2.6894</v>
      </c>
      <c r="C79" s="2">
        <f t="shared" si="9"/>
        <v>4.8599999999999977E-2</v>
      </c>
      <c r="D79" s="2">
        <f t="shared" si="10"/>
        <v>4.8599999999999977E-2</v>
      </c>
      <c r="E79" s="2">
        <f t="shared" si="11"/>
        <v>0</v>
      </c>
      <c r="F79" s="2">
        <f t="shared" si="12"/>
        <v>1.6508995349909288E-2</v>
      </c>
      <c r="G79" s="2">
        <f t="shared" si="12"/>
        <v>1.1861933411996444E-2</v>
      </c>
      <c r="H79" s="2">
        <f t="shared" si="3"/>
        <v>1.3917626053450178</v>
      </c>
      <c r="I79" s="2">
        <f t="shared" si="4"/>
        <v>58.189830472086193</v>
      </c>
    </row>
    <row r="80" spans="1:9" ht="13.5" x14ac:dyDescent="0.25">
      <c r="A80" s="3">
        <f>TITRES_STAT!B83</f>
        <v>42121</v>
      </c>
      <c r="B80" s="6">
        <f>TITRES_STAT!D83</f>
        <v>2.6669999999999998</v>
      </c>
      <c r="C80" s="2">
        <f t="shared" si="9"/>
        <v>-2.2400000000000198E-2</v>
      </c>
      <c r="D80" s="2">
        <f t="shared" si="10"/>
        <v>0</v>
      </c>
      <c r="E80" s="2">
        <f t="shared" si="11"/>
        <v>2.2400000000000198E-2</v>
      </c>
      <c r="F80" s="2">
        <f t="shared" si="12"/>
        <v>1.5329781396344338E-2</v>
      </c>
      <c r="G80" s="2">
        <f t="shared" si="12"/>
        <v>1.2614652453996711E-2</v>
      </c>
      <c r="H80" s="2">
        <f t="shared" si="3"/>
        <v>1.2152361273724501</v>
      </c>
      <c r="I80" s="2">
        <f t="shared" si="4"/>
        <v>54.858085436421341</v>
      </c>
    </row>
    <row r="81" spans="1:9" ht="13.5" x14ac:dyDescent="0.25">
      <c r="A81" s="3">
        <f>TITRES_STAT!B84</f>
        <v>42122</v>
      </c>
      <c r="B81" s="6">
        <f>TITRES_STAT!D84</f>
        <v>2.7454000000000001</v>
      </c>
      <c r="C81" s="2">
        <f t="shared" si="9"/>
        <v>7.8400000000000247E-2</v>
      </c>
      <c r="D81" s="2">
        <f t="shared" si="10"/>
        <v>7.8400000000000247E-2</v>
      </c>
      <c r="E81" s="2">
        <f t="shared" si="11"/>
        <v>0</v>
      </c>
      <c r="F81" s="2">
        <f t="shared" si="12"/>
        <v>1.9834797010891188E-2</v>
      </c>
      <c r="G81" s="2">
        <f t="shared" si="12"/>
        <v>1.1713605850139803E-2</v>
      </c>
      <c r="H81" s="2">
        <f t="shared" ref="H81:H144" si="13">F81/G81</f>
        <v>1.6933126540752146</v>
      </c>
      <c r="I81" s="2">
        <f t="shared" ref="I81:I144" si="14">IF(G81=0,100,100-(100/(1+H81)))</f>
        <v>62.871002054406361</v>
      </c>
    </row>
    <row r="82" spans="1:9" ht="13.5" x14ac:dyDescent="0.25">
      <c r="A82" s="3">
        <f>TITRES_STAT!B85</f>
        <v>42123</v>
      </c>
      <c r="B82" s="6">
        <f>TITRES_STAT!D85</f>
        <v>2.7454000000000001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1.841802579582753E-2</v>
      </c>
      <c r="G82" s="2">
        <f t="shared" si="12"/>
        <v>1.087691971798696E-2</v>
      </c>
      <c r="H82" s="2">
        <f t="shared" si="13"/>
        <v>1.6933126540752141</v>
      </c>
      <c r="I82" s="2">
        <f t="shared" si="14"/>
        <v>62.871002054406354</v>
      </c>
    </row>
    <row r="83" spans="1:9" ht="13.5" x14ac:dyDescent="0.25">
      <c r="A83" s="3">
        <f>TITRES_STAT!B86</f>
        <v>42124</v>
      </c>
      <c r="B83" s="6">
        <f>TITRES_STAT!D86</f>
        <v>2.794</v>
      </c>
      <c r="C83" s="2">
        <f t="shared" si="9"/>
        <v>4.8599999999999977E-2</v>
      </c>
      <c r="D83" s="2">
        <f t="shared" si="10"/>
        <v>4.8599999999999977E-2</v>
      </c>
      <c r="E83" s="2">
        <f t="shared" si="11"/>
        <v>0</v>
      </c>
      <c r="F83" s="2">
        <f t="shared" si="12"/>
        <v>2.0573881096125561E-2</v>
      </c>
      <c r="G83" s="2">
        <f t="shared" si="12"/>
        <v>1.0099996880987892E-2</v>
      </c>
      <c r="H83" s="2">
        <f t="shared" si="13"/>
        <v>2.037018559367437</v>
      </c>
      <c r="I83" s="2">
        <f t="shared" si="14"/>
        <v>67.072970400013489</v>
      </c>
    </row>
    <row r="84" spans="1:9" ht="13.5" x14ac:dyDescent="0.25">
      <c r="A84" s="3">
        <f>TITRES_STAT!B87</f>
        <v>42128</v>
      </c>
      <c r="B84" s="6">
        <f>TITRES_STAT!D87</f>
        <v>2.8687</v>
      </c>
      <c r="C84" s="2">
        <f t="shared" si="9"/>
        <v>7.4699999999999989E-2</v>
      </c>
      <c r="D84" s="2">
        <f t="shared" si="10"/>
        <v>7.4699999999999989E-2</v>
      </c>
      <c r="E84" s="2">
        <f t="shared" si="11"/>
        <v>0</v>
      </c>
      <c r="F84" s="2">
        <f t="shared" si="12"/>
        <v>2.4440032446402304E-2</v>
      </c>
      <c r="G84" s="2">
        <f t="shared" si="12"/>
        <v>9.3785685323458986E-3</v>
      </c>
      <c r="H84" s="2">
        <f t="shared" si="13"/>
        <v>2.6059448584408886</v>
      </c>
      <c r="I84" s="2">
        <f t="shared" si="14"/>
        <v>72.268017419645943</v>
      </c>
    </row>
    <row r="85" spans="1:9" ht="13.5" x14ac:dyDescent="0.25">
      <c r="A85" s="3">
        <f>TITRES_STAT!B88</f>
        <v>42129</v>
      </c>
      <c r="B85" s="6">
        <f>TITRES_STAT!D88</f>
        <v>2.8835999999999999</v>
      </c>
      <c r="C85" s="2">
        <f t="shared" si="9"/>
        <v>1.4899999999999913E-2</v>
      </c>
      <c r="D85" s="2">
        <f t="shared" si="10"/>
        <v>1.4899999999999913E-2</v>
      </c>
      <c r="E85" s="2">
        <f t="shared" si="11"/>
        <v>0</v>
      </c>
      <c r="F85" s="2">
        <f t="shared" si="12"/>
        <v>2.3758601557373561E-2</v>
      </c>
      <c r="G85" s="2">
        <f t="shared" si="12"/>
        <v>8.7086707800354771E-3</v>
      </c>
      <c r="H85" s="2">
        <f t="shared" si="13"/>
        <v>2.7281547503024077</v>
      </c>
      <c r="I85" s="2">
        <f t="shared" si="14"/>
        <v>73.177079092039151</v>
      </c>
    </row>
    <row r="86" spans="1:9" ht="13.5" x14ac:dyDescent="0.25">
      <c r="A86" s="3">
        <f>TITRES_STAT!B89</f>
        <v>42130</v>
      </c>
      <c r="B86" s="6">
        <f>TITRES_STAT!D89</f>
        <v>2.8761000000000001</v>
      </c>
      <c r="C86" s="2">
        <f t="shared" si="9"/>
        <v>-7.4999999999998401E-3</v>
      </c>
      <c r="D86" s="2">
        <f t="shared" si="10"/>
        <v>0</v>
      </c>
      <c r="E86" s="2">
        <f t="shared" si="11"/>
        <v>7.4999999999998401E-3</v>
      </c>
      <c r="F86" s="2">
        <f t="shared" si="12"/>
        <v>2.2061558588989734E-2</v>
      </c>
      <c r="G86" s="2">
        <f t="shared" si="12"/>
        <v>8.6223371528900746E-3</v>
      </c>
      <c r="H86" s="2">
        <f t="shared" si="13"/>
        <v>2.5586518130522231</v>
      </c>
      <c r="I86" s="2">
        <f t="shared" si="14"/>
        <v>71.899470571066928</v>
      </c>
    </row>
    <row r="87" spans="1:9" ht="13.5" x14ac:dyDescent="0.25">
      <c r="A87" s="3">
        <f>TITRES_STAT!B90</f>
        <v>42131</v>
      </c>
      <c r="B87" s="6">
        <f>TITRES_STAT!D90</f>
        <v>2.8761000000000001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2.0485732975490469E-2</v>
      </c>
      <c r="G87" s="2">
        <f t="shared" si="12"/>
        <v>8.0064559276836408E-3</v>
      </c>
      <c r="H87" s="2">
        <f t="shared" si="13"/>
        <v>2.5586518130522236</v>
      </c>
      <c r="I87" s="2">
        <f t="shared" si="14"/>
        <v>71.899470571066942</v>
      </c>
    </row>
    <row r="88" spans="1:9" ht="13.5" x14ac:dyDescent="0.25">
      <c r="A88" s="3">
        <f>TITRES_STAT!B91</f>
        <v>42132</v>
      </c>
      <c r="B88" s="6">
        <f>TITRES_STAT!D91</f>
        <v>2.8761000000000001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1.9022466334384008E-2</v>
      </c>
      <c r="G88" s="2">
        <f t="shared" si="12"/>
        <v>7.434566218563381E-3</v>
      </c>
      <c r="H88" s="2">
        <f t="shared" si="13"/>
        <v>2.5586518130522236</v>
      </c>
      <c r="I88" s="2">
        <f t="shared" si="14"/>
        <v>71.899470571066942</v>
      </c>
    </row>
    <row r="89" spans="1:9" ht="13.5" x14ac:dyDescent="0.25">
      <c r="A89" s="3">
        <f>TITRES_STAT!B92</f>
        <v>42135</v>
      </c>
      <c r="B89" s="6">
        <f>TITRES_STAT!D92</f>
        <v>2.8761000000000001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1.7663718739070865E-2</v>
      </c>
      <c r="G89" s="2">
        <f t="shared" si="12"/>
        <v>6.9035257743802828E-3</v>
      </c>
      <c r="H89" s="2">
        <f t="shared" si="13"/>
        <v>2.5586518130522236</v>
      </c>
      <c r="I89" s="2">
        <f t="shared" si="14"/>
        <v>71.899470571066942</v>
      </c>
    </row>
    <row r="90" spans="1:9" ht="13.5" x14ac:dyDescent="0.25">
      <c r="A90" s="3">
        <f>TITRES_STAT!B93</f>
        <v>42136</v>
      </c>
      <c r="B90" s="6">
        <f>TITRES_STAT!D93</f>
        <v>2.8761000000000001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1.6402024543422947E-2</v>
      </c>
      <c r="G90" s="2">
        <f t="shared" si="12"/>
        <v>6.4104167904959763E-3</v>
      </c>
      <c r="H90" s="2">
        <f t="shared" si="13"/>
        <v>2.5586518130522236</v>
      </c>
      <c r="I90" s="2">
        <f t="shared" si="14"/>
        <v>71.899470571066942</v>
      </c>
    </row>
    <row r="91" spans="1:9" ht="13.5" x14ac:dyDescent="0.25">
      <c r="A91" s="3">
        <f>TITRES_STAT!B94</f>
        <v>42137</v>
      </c>
      <c r="B91" s="6">
        <f>TITRES_STAT!D94</f>
        <v>2.8761000000000001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1.5230451361749877E-2</v>
      </c>
      <c r="G91" s="2">
        <f t="shared" si="12"/>
        <v>5.952529876889121E-3</v>
      </c>
      <c r="H91" s="2">
        <f t="shared" si="13"/>
        <v>2.5586518130522236</v>
      </c>
      <c r="I91" s="2">
        <f t="shared" si="14"/>
        <v>71.899470571066942</v>
      </c>
    </row>
    <row r="92" spans="1:9" ht="13.5" x14ac:dyDescent="0.25">
      <c r="A92" s="3">
        <f>TITRES_STAT!B95</f>
        <v>42138</v>
      </c>
      <c r="B92" s="6">
        <f>TITRES_STAT!D95</f>
        <v>2.8761000000000001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1.4142561978767744E-2</v>
      </c>
      <c r="G92" s="2">
        <f t="shared" si="12"/>
        <v>5.5273491713970415E-3</v>
      </c>
      <c r="H92" s="2">
        <f t="shared" si="13"/>
        <v>2.5586518130522231</v>
      </c>
      <c r="I92" s="2">
        <f t="shared" si="14"/>
        <v>71.899470571066928</v>
      </c>
    </row>
    <row r="93" spans="1:9" ht="13.5" x14ac:dyDescent="0.25">
      <c r="A93" s="3">
        <f>TITRES_STAT!B96</f>
        <v>42139</v>
      </c>
      <c r="B93" s="6">
        <f>TITRES_STAT!D96</f>
        <v>2.8835999999999999</v>
      </c>
      <c r="C93" s="2">
        <f t="shared" si="9"/>
        <v>7.4999999999998401E-3</v>
      </c>
      <c r="D93" s="2">
        <f t="shared" si="10"/>
        <v>7.4999999999998401E-3</v>
      </c>
      <c r="E93" s="2">
        <f t="shared" si="11"/>
        <v>0</v>
      </c>
      <c r="F93" s="2">
        <f t="shared" ref="F93:G108" si="15">((F92*13)+D93)/14</f>
        <v>1.3668093265998608E-2</v>
      </c>
      <c r="G93" s="2">
        <f t="shared" si="15"/>
        <v>5.1325385162972531E-3</v>
      </c>
      <c r="H93" s="2">
        <f t="shared" si="13"/>
        <v>2.6630278998586312</v>
      </c>
      <c r="I93" s="2">
        <f t="shared" si="14"/>
        <v>72.700180633661205</v>
      </c>
    </row>
    <row r="94" spans="1:9" ht="13.5" x14ac:dyDescent="0.25">
      <c r="A94" s="3">
        <f>TITRES_STAT!B97</f>
        <v>42142</v>
      </c>
      <c r="B94" s="6">
        <f>TITRES_STAT!D97</f>
        <v>2.8612000000000002</v>
      </c>
      <c r="C94" s="2">
        <f t="shared" si="9"/>
        <v>-2.2399999999999753E-2</v>
      </c>
      <c r="D94" s="2">
        <f t="shared" si="10"/>
        <v>0</v>
      </c>
      <c r="E94" s="2">
        <f t="shared" si="11"/>
        <v>2.2399999999999753E-2</v>
      </c>
      <c r="F94" s="2">
        <f t="shared" si="15"/>
        <v>1.269180088985585E-2</v>
      </c>
      <c r="G94" s="2">
        <f t="shared" si="15"/>
        <v>6.3659286222760032E-3</v>
      </c>
      <c r="H94" s="2">
        <f t="shared" si="13"/>
        <v>1.9937076965399849</v>
      </c>
      <c r="I94" s="2">
        <f t="shared" si="14"/>
        <v>66.596605234513618</v>
      </c>
    </row>
    <row r="95" spans="1:9" ht="13.5" x14ac:dyDescent="0.25">
      <c r="A95" s="3">
        <f>TITRES_STAT!B98</f>
        <v>42143</v>
      </c>
      <c r="B95" s="6">
        <f>TITRES_STAT!D98</f>
        <v>2.8612000000000002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1.1785243683437575E-2</v>
      </c>
      <c r="G95" s="2">
        <f t="shared" si="15"/>
        <v>5.9112194349705749E-3</v>
      </c>
      <c r="H95" s="2">
        <f t="shared" si="13"/>
        <v>1.9937076965399847</v>
      </c>
      <c r="I95" s="2">
        <f t="shared" si="14"/>
        <v>66.596605234513618</v>
      </c>
    </row>
    <row r="96" spans="1:9" ht="13.5" x14ac:dyDescent="0.25">
      <c r="A96" s="3">
        <f>TITRES_STAT!B99</f>
        <v>42144</v>
      </c>
      <c r="B96" s="6">
        <f>TITRES_STAT!D99</f>
        <v>2.8237999999999999</v>
      </c>
      <c r="C96" s="2">
        <f t="shared" si="9"/>
        <v>-3.7400000000000322E-2</v>
      </c>
      <c r="D96" s="2">
        <f t="shared" si="10"/>
        <v>0</v>
      </c>
      <c r="E96" s="2">
        <f t="shared" si="11"/>
        <v>3.7400000000000322E-2</v>
      </c>
      <c r="F96" s="2">
        <f t="shared" si="15"/>
        <v>1.0943440563192033E-2</v>
      </c>
      <c r="G96" s="2">
        <f t="shared" si="15"/>
        <v>8.160418046758414E-3</v>
      </c>
      <c r="H96" s="2">
        <f t="shared" si="13"/>
        <v>1.3410392090806091</v>
      </c>
      <c r="I96" s="2">
        <f t="shared" si="14"/>
        <v>57.283927747936879</v>
      </c>
    </row>
    <row r="97" spans="1:9" ht="13.5" x14ac:dyDescent="0.25">
      <c r="A97" s="3">
        <f>TITRES_STAT!B100</f>
        <v>42145</v>
      </c>
      <c r="B97" s="6">
        <f>TITRES_STAT!D100</f>
        <v>2.8237999999999999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1.0161766237249745E-2</v>
      </c>
      <c r="G97" s="2">
        <f t="shared" si="15"/>
        <v>7.5775310434185268E-3</v>
      </c>
      <c r="H97" s="2">
        <f t="shared" si="13"/>
        <v>1.3410392090806094</v>
      </c>
      <c r="I97" s="2">
        <f t="shared" si="14"/>
        <v>57.283927747936879</v>
      </c>
    </row>
    <row r="98" spans="1:9" ht="13.5" x14ac:dyDescent="0.25">
      <c r="A98" s="3">
        <f>TITRES_STAT!B101</f>
        <v>42146</v>
      </c>
      <c r="B98" s="6">
        <f>TITRES_STAT!D101</f>
        <v>2.8761000000000001</v>
      </c>
      <c r="C98" s="2">
        <f t="shared" si="9"/>
        <v>5.2300000000000235E-2</v>
      </c>
      <c r="D98" s="2">
        <f t="shared" si="10"/>
        <v>5.2300000000000235E-2</v>
      </c>
      <c r="E98" s="2">
        <f t="shared" si="11"/>
        <v>0</v>
      </c>
      <c r="F98" s="2">
        <f t="shared" si="15"/>
        <v>1.3171640077446209E-2</v>
      </c>
      <c r="G98" s="2">
        <f t="shared" si="15"/>
        <v>7.0362788260314888E-3</v>
      </c>
      <c r="H98" s="2">
        <f t="shared" si="13"/>
        <v>1.8719610753224099</v>
      </c>
      <c r="I98" s="2">
        <f t="shared" si="14"/>
        <v>65.180586582715478</v>
      </c>
    </row>
    <row r="99" spans="1:9" ht="13.5" x14ac:dyDescent="0.25">
      <c r="A99" s="3">
        <f>TITRES_STAT!B102</f>
        <v>42149</v>
      </c>
      <c r="B99" s="6">
        <f>TITRES_STAT!D102</f>
        <v>2.8237999999999999</v>
      </c>
      <c r="C99" s="2">
        <f t="shared" si="9"/>
        <v>-5.2300000000000235E-2</v>
      </c>
      <c r="D99" s="2">
        <f t="shared" si="10"/>
        <v>0</v>
      </c>
      <c r="E99" s="2">
        <f t="shared" si="11"/>
        <v>5.2300000000000235E-2</v>
      </c>
      <c r="F99" s="2">
        <f t="shared" si="15"/>
        <v>1.2230808643342908E-2</v>
      </c>
      <c r="G99" s="2">
        <f t="shared" si="15"/>
        <v>1.0269401767029257E-2</v>
      </c>
      <c r="H99" s="2">
        <f t="shared" si="13"/>
        <v>1.1909952420608283</v>
      </c>
      <c r="I99" s="2">
        <f t="shared" si="14"/>
        <v>54.358641187216364</v>
      </c>
    </row>
    <row r="100" spans="1:9" ht="13.5" x14ac:dyDescent="0.25">
      <c r="A100" s="3">
        <f>TITRES_STAT!B103</f>
        <v>42150</v>
      </c>
      <c r="B100" s="6">
        <f>TITRES_STAT!D103</f>
        <v>2.8761000000000001</v>
      </c>
      <c r="C100" s="2">
        <f t="shared" si="9"/>
        <v>5.2300000000000235E-2</v>
      </c>
      <c r="D100" s="2">
        <f t="shared" si="10"/>
        <v>5.2300000000000235E-2</v>
      </c>
      <c r="E100" s="2">
        <f t="shared" si="11"/>
        <v>0</v>
      </c>
      <c r="F100" s="2">
        <f t="shared" si="15"/>
        <v>1.5092893740247002E-2</v>
      </c>
      <c r="G100" s="2">
        <f t="shared" si="15"/>
        <v>9.5358730693843093E-3</v>
      </c>
      <c r="H100" s="2">
        <f t="shared" si="13"/>
        <v>1.5827490184096469</v>
      </c>
      <c r="I100" s="2">
        <f t="shared" si="14"/>
        <v>61.281564996363457</v>
      </c>
    </row>
    <row r="101" spans="1:9" ht="13.5" x14ac:dyDescent="0.25">
      <c r="A101" s="3">
        <f>TITRES_STAT!B104</f>
        <v>42151</v>
      </c>
      <c r="B101" s="6">
        <f>TITRES_STAT!D104</f>
        <v>2.8761000000000001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1.4014829901657932E-2</v>
      </c>
      <c r="G101" s="2">
        <f t="shared" si="15"/>
        <v>8.8547392787140019E-3</v>
      </c>
      <c r="H101" s="2">
        <f t="shared" si="13"/>
        <v>1.5827490184096469</v>
      </c>
      <c r="I101" s="2">
        <f t="shared" si="14"/>
        <v>61.281564996363457</v>
      </c>
    </row>
    <row r="102" spans="1:9" ht="13.5" x14ac:dyDescent="0.25">
      <c r="A102" s="3">
        <f>TITRES_STAT!B105</f>
        <v>42152</v>
      </c>
      <c r="B102" s="6">
        <f>TITRES_STAT!D105</f>
        <v>2.8835999999999999</v>
      </c>
      <c r="C102" s="2">
        <f t="shared" si="9"/>
        <v>7.4999999999998401E-3</v>
      </c>
      <c r="D102" s="2">
        <f t="shared" si="10"/>
        <v>7.4999999999998401E-3</v>
      </c>
      <c r="E102" s="2">
        <f t="shared" si="11"/>
        <v>0</v>
      </c>
      <c r="F102" s="2">
        <f t="shared" si="15"/>
        <v>1.3549484908682354E-2</v>
      </c>
      <c r="G102" s="2">
        <f t="shared" si="15"/>
        <v>8.2222579016630014E-3</v>
      </c>
      <c r="H102" s="2">
        <f t="shared" si="13"/>
        <v>1.6479031758346925</v>
      </c>
      <c r="I102" s="2">
        <f t="shared" si="14"/>
        <v>62.234268642214523</v>
      </c>
    </row>
    <row r="103" spans="1:9" ht="13.5" x14ac:dyDescent="0.25">
      <c r="A103" s="3">
        <f>TITRES_STAT!B106</f>
        <v>42153</v>
      </c>
      <c r="B103" s="6">
        <f>TITRES_STAT!D106</f>
        <v>2.8761000000000001</v>
      </c>
      <c r="C103" s="2">
        <f t="shared" si="9"/>
        <v>-7.4999999999998401E-3</v>
      </c>
      <c r="D103" s="2">
        <f t="shared" si="10"/>
        <v>0</v>
      </c>
      <c r="E103" s="2">
        <f t="shared" si="11"/>
        <v>7.4999999999998401E-3</v>
      </c>
      <c r="F103" s="2">
        <f t="shared" si="15"/>
        <v>1.2581664558062186E-2</v>
      </c>
      <c r="G103" s="2">
        <f t="shared" si="15"/>
        <v>8.1706680515442037E-3</v>
      </c>
      <c r="H103" s="2">
        <f t="shared" si="13"/>
        <v>1.5398575096542237</v>
      </c>
      <c r="I103" s="2">
        <f t="shared" si="14"/>
        <v>60.627712531159275</v>
      </c>
    </row>
    <row r="104" spans="1:9" ht="13.5" x14ac:dyDescent="0.25">
      <c r="A104" s="3">
        <f>TITRES_STAT!B107</f>
        <v>42156</v>
      </c>
      <c r="B104" s="6">
        <f>TITRES_STAT!D107</f>
        <v>2.8014000000000001</v>
      </c>
      <c r="C104" s="2">
        <f t="shared" si="9"/>
        <v>-7.4699999999999989E-2</v>
      </c>
      <c r="D104" s="2">
        <f t="shared" si="10"/>
        <v>0</v>
      </c>
      <c r="E104" s="2">
        <f t="shared" si="11"/>
        <v>7.4699999999999989E-2</v>
      </c>
      <c r="F104" s="2">
        <f t="shared" si="15"/>
        <v>1.1682974232486317E-2</v>
      </c>
      <c r="G104" s="2">
        <f t="shared" si="15"/>
        <v>1.2922763190719616E-2</v>
      </c>
      <c r="H104" s="2">
        <f t="shared" si="13"/>
        <v>0.9040616205732499</v>
      </c>
      <c r="I104" s="2">
        <f t="shared" si="14"/>
        <v>47.480691318228814</v>
      </c>
    </row>
    <row r="105" spans="1:9" ht="13.5" x14ac:dyDescent="0.25">
      <c r="A105" s="3">
        <f>TITRES_STAT!B108</f>
        <v>42157</v>
      </c>
      <c r="B105" s="6">
        <f>TITRES_STAT!D108</f>
        <v>2.7267000000000001</v>
      </c>
      <c r="C105" s="2">
        <f t="shared" si="9"/>
        <v>-7.4699999999999989E-2</v>
      </c>
      <c r="D105" s="2">
        <f t="shared" si="10"/>
        <v>0</v>
      </c>
      <c r="E105" s="2">
        <f t="shared" si="11"/>
        <v>7.4699999999999989E-2</v>
      </c>
      <c r="F105" s="2">
        <f t="shared" si="15"/>
        <v>1.0848476073023009E-2</v>
      </c>
      <c r="G105" s="2">
        <f t="shared" si="15"/>
        <v>1.733542296281107E-2</v>
      </c>
      <c r="H105" s="2">
        <f t="shared" si="13"/>
        <v>0.62579817615617306</v>
      </c>
      <c r="I105" s="2">
        <f t="shared" si="14"/>
        <v>38.491750411218284</v>
      </c>
    </row>
    <row r="106" spans="1:9" ht="13.5" x14ac:dyDescent="0.25">
      <c r="A106" s="3">
        <f>TITRES_STAT!B109</f>
        <v>42158</v>
      </c>
      <c r="B106" s="6">
        <f>TITRES_STAT!D109</f>
        <v>2.7267000000000001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1.0073584924949936E-2</v>
      </c>
      <c r="G106" s="2">
        <f t="shared" si="15"/>
        <v>1.6097178465467422E-2</v>
      </c>
      <c r="H106" s="2">
        <f t="shared" si="13"/>
        <v>0.62579817615617295</v>
      </c>
      <c r="I106" s="2">
        <f t="shared" si="14"/>
        <v>38.49175041121827</v>
      </c>
    </row>
    <row r="107" spans="1:9" ht="13.5" x14ac:dyDescent="0.25">
      <c r="A107" s="3">
        <f>TITRES_STAT!B110</f>
        <v>42159</v>
      </c>
      <c r="B107" s="6">
        <f>TITRES_STAT!D110</f>
        <v>2.8014000000000001</v>
      </c>
      <c r="C107" s="2">
        <f t="shared" si="9"/>
        <v>7.4699999999999989E-2</v>
      </c>
      <c r="D107" s="2">
        <f t="shared" si="10"/>
        <v>7.4699999999999989E-2</v>
      </c>
      <c r="E107" s="2">
        <f t="shared" si="11"/>
        <v>0</v>
      </c>
      <c r="F107" s="2">
        <f t="shared" si="15"/>
        <v>1.4689757430310655E-2</v>
      </c>
      <c r="G107" s="2">
        <f t="shared" si="15"/>
        <v>1.4947380003648319E-2</v>
      </c>
      <c r="H107" s="2">
        <f t="shared" si="13"/>
        <v>0.98276470035051067</v>
      </c>
      <c r="I107" s="2">
        <f t="shared" si="14"/>
        <v>49.565372037175102</v>
      </c>
    </row>
    <row r="108" spans="1:9" ht="13.5" x14ac:dyDescent="0.25">
      <c r="A108" s="3">
        <f>TITRES_STAT!B111</f>
        <v>42160</v>
      </c>
      <c r="B108" s="6">
        <f>TITRES_STAT!D111</f>
        <v>2.8723999999999998</v>
      </c>
      <c r="C108" s="2">
        <f t="shared" si="9"/>
        <v>7.099999999999973E-2</v>
      </c>
      <c r="D108" s="2">
        <f t="shared" si="10"/>
        <v>7.099999999999973E-2</v>
      </c>
      <c r="E108" s="2">
        <f t="shared" si="11"/>
        <v>0</v>
      </c>
      <c r="F108" s="2">
        <f t="shared" si="15"/>
        <v>1.8711917613859874E-2</v>
      </c>
      <c r="G108" s="2">
        <f t="shared" si="15"/>
        <v>1.3879710003387724E-2</v>
      </c>
      <c r="H108" s="2">
        <f t="shared" si="13"/>
        <v>1.3481490326017416</v>
      </c>
      <c r="I108" s="2">
        <f t="shared" si="14"/>
        <v>57.413265252078006</v>
      </c>
    </row>
    <row r="109" spans="1:9" ht="13.5" x14ac:dyDescent="0.25">
      <c r="A109" s="3">
        <f>TITRES_STAT!B112</f>
        <v>42163</v>
      </c>
      <c r="B109" s="6">
        <f>TITRES_STAT!D112</f>
        <v>2.8723999999999998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1.7375352070012739E-2</v>
      </c>
      <c r="G109" s="2">
        <f t="shared" si="16"/>
        <v>1.2888302146002886E-2</v>
      </c>
      <c r="H109" s="2">
        <f t="shared" si="13"/>
        <v>1.3481490326017413</v>
      </c>
      <c r="I109" s="2">
        <f t="shared" si="14"/>
        <v>57.413265252077998</v>
      </c>
    </row>
    <row r="110" spans="1:9" ht="13.5" x14ac:dyDescent="0.25">
      <c r="A110" s="3">
        <f>TITRES_STAT!B113</f>
        <v>42164</v>
      </c>
      <c r="B110" s="6">
        <f>TITRES_STAT!D113</f>
        <v>2.8014000000000001</v>
      </c>
      <c r="C110" s="2">
        <f t="shared" si="9"/>
        <v>-7.099999999999973E-2</v>
      </c>
      <c r="D110" s="2">
        <f t="shared" si="10"/>
        <v>0</v>
      </c>
      <c r="E110" s="2">
        <f t="shared" si="11"/>
        <v>7.099999999999973E-2</v>
      </c>
      <c r="F110" s="2">
        <f t="shared" si="16"/>
        <v>1.6134255493583258E-2</v>
      </c>
      <c r="G110" s="2">
        <f t="shared" si="16"/>
        <v>1.7039137707002661E-2</v>
      </c>
      <c r="H110" s="2">
        <f t="shared" si="13"/>
        <v>0.94689389633563914</v>
      </c>
      <c r="I110" s="2">
        <f t="shared" si="14"/>
        <v>48.636132565716224</v>
      </c>
    </row>
    <row r="111" spans="1:9" ht="13.5" x14ac:dyDescent="0.25">
      <c r="A111" s="3">
        <f>TITRES_STAT!B114</f>
        <v>42165</v>
      </c>
      <c r="B111" s="6">
        <f>TITRES_STAT!D114</f>
        <v>2.8014000000000001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1.4981808672613025E-2</v>
      </c>
      <c r="G111" s="2">
        <f t="shared" si="16"/>
        <v>1.5822056442216757E-2</v>
      </c>
      <c r="H111" s="2">
        <f t="shared" si="13"/>
        <v>0.94689389633563914</v>
      </c>
      <c r="I111" s="2">
        <f t="shared" si="14"/>
        <v>48.636132565716224</v>
      </c>
    </row>
    <row r="112" spans="1:9" ht="13.5" x14ac:dyDescent="0.25">
      <c r="A112" s="3">
        <f>TITRES_STAT!B115</f>
        <v>42166</v>
      </c>
      <c r="B112" s="6">
        <f>TITRES_STAT!D115</f>
        <v>2.7976999999999999</v>
      </c>
      <c r="C112" s="2">
        <f t="shared" si="9"/>
        <v>-3.7000000000002586E-3</v>
      </c>
      <c r="D112" s="2">
        <f t="shared" si="10"/>
        <v>0</v>
      </c>
      <c r="E112" s="2">
        <f t="shared" si="11"/>
        <v>3.7000000000002586E-3</v>
      </c>
      <c r="F112" s="2">
        <f t="shared" si="16"/>
        <v>1.3911679481712095E-2</v>
      </c>
      <c r="G112" s="2">
        <f t="shared" si="16"/>
        <v>1.4956195267772723E-2</v>
      </c>
      <c r="H112" s="2">
        <f t="shared" si="13"/>
        <v>0.93016166428962543</v>
      </c>
      <c r="I112" s="2">
        <f t="shared" si="14"/>
        <v>48.190868231338598</v>
      </c>
    </row>
    <row r="113" spans="1:9" ht="13.5" x14ac:dyDescent="0.25">
      <c r="A113" s="3">
        <f>TITRES_STAT!B116</f>
        <v>42167</v>
      </c>
      <c r="B113" s="6">
        <f>TITRES_STAT!D116</f>
        <v>2.7976999999999999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1.2917988090161231E-2</v>
      </c>
      <c r="G113" s="2">
        <f t="shared" si="16"/>
        <v>1.3887895605788956E-2</v>
      </c>
      <c r="H113" s="2">
        <f t="shared" si="13"/>
        <v>0.93016166428962543</v>
      </c>
      <c r="I113" s="2">
        <f t="shared" si="14"/>
        <v>48.190868231338598</v>
      </c>
    </row>
    <row r="114" spans="1:9" ht="13.5" x14ac:dyDescent="0.25">
      <c r="A114" s="3">
        <f>TITRES_STAT!B117</f>
        <v>42170</v>
      </c>
      <c r="B114" s="6">
        <f>TITRES_STAT!D117</f>
        <v>2.8014000000000001</v>
      </c>
      <c r="C114" s="2">
        <f t="shared" si="9"/>
        <v>3.7000000000002586E-3</v>
      </c>
      <c r="D114" s="2">
        <f t="shared" si="10"/>
        <v>3.7000000000002586E-3</v>
      </c>
      <c r="E114" s="2">
        <f t="shared" si="11"/>
        <v>0</v>
      </c>
      <c r="F114" s="2">
        <f t="shared" si="16"/>
        <v>1.2259560369435447E-2</v>
      </c>
      <c r="G114" s="2">
        <f t="shared" si="16"/>
        <v>1.2895903062518315E-2</v>
      </c>
      <c r="H114" s="2">
        <f t="shared" si="13"/>
        <v>0.95065543762248139</v>
      </c>
      <c r="I114" s="2">
        <f t="shared" si="14"/>
        <v>48.735179944499542</v>
      </c>
    </row>
    <row r="115" spans="1:9" ht="13.5" x14ac:dyDescent="0.25">
      <c r="A115" s="3">
        <f>TITRES_STAT!B118</f>
        <v>42171</v>
      </c>
      <c r="B115" s="6">
        <f>TITRES_STAT!D118</f>
        <v>2.8014000000000001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1.1383877485904343E-2</v>
      </c>
      <c r="G115" s="2">
        <f t="shared" si="16"/>
        <v>1.1974767129481293E-2</v>
      </c>
      <c r="H115" s="2">
        <f t="shared" si="13"/>
        <v>0.95065543762248139</v>
      </c>
      <c r="I115" s="2">
        <f t="shared" si="14"/>
        <v>48.735179944499542</v>
      </c>
    </row>
    <row r="116" spans="1:9" ht="13.5" x14ac:dyDescent="0.25">
      <c r="A116" s="3">
        <f>TITRES_STAT!B119</f>
        <v>42172</v>
      </c>
      <c r="B116" s="6">
        <f>TITRES_STAT!D119</f>
        <v>2.8014000000000001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1.057074337976832E-2</v>
      </c>
      <c r="G116" s="2">
        <f t="shared" si="16"/>
        <v>1.1119426620232629E-2</v>
      </c>
      <c r="H116" s="2">
        <f t="shared" si="13"/>
        <v>0.95065543762248139</v>
      </c>
      <c r="I116" s="2">
        <f t="shared" si="14"/>
        <v>48.735179944499542</v>
      </c>
    </row>
    <row r="117" spans="1:9" ht="13.5" x14ac:dyDescent="0.25">
      <c r="A117" s="3">
        <f>TITRES_STAT!B120</f>
        <v>42173</v>
      </c>
      <c r="B117" s="6">
        <f>TITRES_STAT!D120</f>
        <v>2.7641</v>
      </c>
      <c r="C117" s="2">
        <f t="shared" si="9"/>
        <v>-3.7300000000000111E-2</v>
      </c>
      <c r="D117" s="2">
        <f t="shared" si="10"/>
        <v>0</v>
      </c>
      <c r="E117" s="2">
        <f t="shared" si="11"/>
        <v>3.7300000000000111E-2</v>
      </c>
      <c r="F117" s="2">
        <f t="shared" si="16"/>
        <v>9.8156902812134399E-3</v>
      </c>
      <c r="G117" s="2">
        <f t="shared" si="16"/>
        <v>1.2989467575930306E-2</v>
      </c>
      <c r="H117" s="2">
        <f t="shared" si="13"/>
        <v>0.75566532837743661</v>
      </c>
      <c r="I117" s="2">
        <f t="shared" si="14"/>
        <v>43.041536229220455</v>
      </c>
    </row>
    <row r="118" spans="1:9" ht="13.5" x14ac:dyDescent="0.25">
      <c r="A118" s="3">
        <f>TITRES_STAT!B121</f>
        <v>42174</v>
      </c>
      <c r="B118" s="6">
        <f>TITRES_STAT!D121</f>
        <v>2.7454000000000001</v>
      </c>
      <c r="C118" s="2">
        <f t="shared" si="9"/>
        <v>-1.8699999999999939E-2</v>
      </c>
      <c r="D118" s="2">
        <f t="shared" si="10"/>
        <v>0</v>
      </c>
      <c r="E118" s="2">
        <f t="shared" si="11"/>
        <v>1.8699999999999939E-2</v>
      </c>
      <c r="F118" s="2">
        <f t="shared" si="16"/>
        <v>9.1145695468410511E-3</v>
      </c>
      <c r="G118" s="2">
        <f t="shared" si="16"/>
        <v>1.3397362749078138E-2</v>
      </c>
      <c r="H118" s="2">
        <f t="shared" si="13"/>
        <v>0.68032565196222794</v>
      </c>
      <c r="I118" s="2">
        <f t="shared" si="14"/>
        <v>40.487726362313552</v>
      </c>
    </row>
    <row r="119" spans="1:9" ht="13.5" x14ac:dyDescent="0.25">
      <c r="A119" s="3">
        <f>TITRES_STAT!B122</f>
        <v>42177</v>
      </c>
      <c r="B119" s="6">
        <f>TITRES_STAT!D122</f>
        <v>2.7267000000000001</v>
      </c>
      <c r="C119" s="2">
        <f t="shared" si="9"/>
        <v>-1.8699999999999939E-2</v>
      </c>
      <c r="D119" s="2">
        <f t="shared" si="10"/>
        <v>0</v>
      </c>
      <c r="E119" s="2">
        <f t="shared" si="11"/>
        <v>1.8699999999999939E-2</v>
      </c>
      <c r="F119" s="2">
        <f t="shared" si="16"/>
        <v>8.4635288649238336E-3</v>
      </c>
      <c r="G119" s="2">
        <f t="shared" si="16"/>
        <v>1.3776122552715408E-2</v>
      </c>
      <c r="H119" s="2">
        <f t="shared" si="13"/>
        <v>0.61436219317427521</v>
      </c>
      <c r="I119" s="2">
        <f t="shared" si="14"/>
        <v>38.05603202130694</v>
      </c>
    </row>
    <row r="120" spans="1:9" ht="13.5" x14ac:dyDescent="0.25">
      <c r="A120" s="3">
        <f>TITRES_STAT!B123</f>
        <v>42178</v>
      </c>
      <c r="B120" s="6">
        <f>TITRES_STAT!D123</f>
        <v>2.7267000000000001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7.8589910888578456E-3</v>
      </c>
      <c r="G120" s="2">
        <f t="shared" si="16"/>
        <v>1.2792113798950022E-2</v>
      </c>
      <c r="H120" s="2">
        <f t="shared" si="13"/>
        <v>0.61436219317427532</v>
      </c>
      <c r="I120" s="2">
        <f t="shared" si="14"/>
        <v>38.056032021306947</v>
      </c>
    </row>
    <row r="121" spans="1:9" ht="13.5" x14ac:dyDescent="0.25">
      <c r="A121" s="3">
        <f>TITRES_STAT!B124</f>
        <v>42179</v>
      </c>
      <c r="B121" s="6">
        <f>TITRES_STAT!D124</f>
        <v>2.6894</v>
      </c>
      <c r="C121" s="2">
        <f t="shared" si="9"/>
        <v>-3.7300000000000111E-2</v>
      </c>
      <c r="D121" s="2">
        <f t="shared" si="10"/>
        <v>0</v>
      </c>
      <c r="E121" s="2">
        <f t="shared" si="11"/>
        <v>3.7300000000000111E-2</v>
      </c>
      <c r="F121" s="2">
        <f t="shared" si="16"/>
        <v>7.2976345825108563E-3</v>
      </c>
      <c r="G121" s="2">
        <f t="shared" si="16"/>
        <v>1.4542677099025028E-2</v>
      </c>
      <c r="H121" s="2">
        <f t="shared" si="13"/>
        <v>0.50180819754294792</v>
      </c>
      <c r="I121" s="2">
        <f t="shared" si="14"/>
        <v>33.413600908820271</v>
      </c>
    </row>
    <row r="122" spans="1:9" ht="13.5" x14ac:dyDescent="0.25">
      <c r="A122" s="3">
        <f>TITRES_STAT!B125</f>
        <v>42180</v>
      </c>
      <c r="B122" s="6">
        <f>TITRES_STAT!D125</f>
        <v>2.7677999999999998</v>
      </c>
      <c r="C122" s="2">
        <f t="shared" si="9"/>
        <v>7.8399999999999803E-2</v>
      </c>
      <c r="D122" s="2">
        <f t="shared" si="10"/>
        <v>7.8399999999999803E-2</v>
      </c>
      <c r="E122" s="2">
        <f t="shared" si="11"/>
        <v>0</v>
      </c>
      <c r="F122" s="2">
        <f t="shared" si="16"/>
        <v>1.2376374969474354E-2</v>
      </c>
      <c r="G122" s="2">
        <f t="shared" si="16"/>
        <v>1.3503914449094668E-2</v>
      </c>
      <c r="H122" s="2">
        <f t="shared" si="13"/>
        <v>0.91650276785514539</v>
      </c>
      <c r="I122" s="2">
        <f t="shared" si="14"/>
        <v>47.821625057231181</v>
      </c>
    </row>
    <row r="123" spans="1:9" ht="13.5" x14ac:dyDescent="0.25">
      <c r="A123" s="3">
        <f>TITRES_STAT!B126</f>
        <v>42181</v>
      </c>
      <c r="B123" s="6">
        <f>TITRES_STAT!D126</f>
        <v>2.8388</v>
      </c>
      <c r="C123" s="2">
        <f t="shared" si="9"/>
        <v>7.1000000000000174E-2</v>
      </c>
      <c r="D123" s="2">
        <f t="shared" si="10"/>
        <v>7.1000000000000174E-2</v>
      </c>
      <c r="E123" s="2">
        <f t="shared" si="11"/>
        <v>0</v>
      </c>
      <c r="F123" s="2">
        <f t="shared" si="16"/>
        <v>1.6563776757369055E-2</v>
      </c>
      <c r="G123" s="2">
        <f t="shared" si="16"/>
        <v>1.2539349131302193E-2</v>
      </c>
      <c r="H123" s="2">
        <f t="shared" si="13"/>
        <v>1.3209439009892956</v>
      </c>
      <c r="I123" s="2">
        <f t="shared" si="14"/>
        <v>56.914081397066383</v>
      </c>
    </row>
    <row r="124" spans="1:9" ht="13.5" x14ac:dyDescent="0.25">
      <c r="A124" s="3">
        <f>TITRES_STAT!B127</f>
        <v>42184</v>
      </c>
      <c r="B124" s="6">
        <f>TITRES_STAT!D127</f>
        <v>2.8388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1.5380649846128408E-2</v>
      </c>
      <c r="G124" s="2">
        <f t="shared" si="16"/>
        <v>1.1643681336209178E-2</v>
      </c>
      <c r="H124" s="2">
        <f t="shared" si="13"/>
        <v>1.3209439009892958</v>
      </c>
      <c r="I124" s="2">
        <f t="shared" si="14"/>
        <v>56.91408139706639</v>
      </c>
    </row>
    <row r="125" spans="1:9" ht="13.5" x14ac:dyDescent="0.25">
      <c r="A125" s="3">
        <f>TITRES_STAT!B128</f>
        <v>42185</v>
      </c>
      <c r="B125" s="6">
        <f>TITRES_STAT!D128</f>
        <v>2.8388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1.428203199997638E-2</v>
      </c>
      <c r="G125" s="2">
        <f t="shared" si="17"/>
        <v>1.0811989812194236E-2</v>
      </c>
      <c r="H125" s="2">
        <f t="shared" si="13"/>
        <v>1.320943900989296</v>
      </c>
      <c r="I125" s="2">
        <f t="shared" si="14"/>
        <v>56.914081397066397</v>
      </c>
    </row>
    <row r="126" spans="1:9" ht="13.5" x14ac:dyDescent="0.25">
      <c r="A126" s="3">
        <f>TITRES_STAT!B129</f>
        <v>42186</v>
      </c>
      <c r="B126" s="6">
        <f>TITRES_STAT!D129</f>
        <v>2.7641</v>
      </c>
      <c r="C126" s="2">
        <f t="shared" si="9"/>
        <v>-7.4699999999999989E-2</v>
      </c>
      <c r="D126" s="2">
        <f t="shared" si="10"/>
        <v>0</v>
      </c>
      <c r="E126" s="2">
        <f t="shared" si="11"/>
        <v>7.4699999999999989E-2</v>
      </c>
      <c r="F126" s="2">
        <f t="shared" si="17"/>
        <v>1.3261886857120925E-2</v>
      </c>
      <c r="G126" s="2">
        <f t="shared" si="17"/>
        <v>1.5375419111323218E-2</v>
      </c>
      <c r="H126" s="2">
        <f t="shared" si="13"/>
        <v>0.86253823463935475</v>
      </c>
      <c r="I126" s="2">
        <f t="shared" si="14"/>
        <v>46.309827019812509</v>
      </c>
    </row>
    <row r="127" spans="1:9" ht="13.5" x14ac:dyDescent="0.25">
      <c r="A127" s="3">
        <f>TITRES_STAT!B130</f>
        <v>42187</v>
      </c>
      <c r="B127" s="6">
        <f>TITRES_STAT!D130</f>
        <v>2.6968000000000001</v>
      </c>
      <c r="C127" s="2">
        <f t="shared" si="9"/>
        <v>-6.7299999999999915E-2</v>
      </c>
      <c r="D127" s="2">
        <f t="shared" si="10"/>
        <v>0</v>
      </c>
      <c r="E127" s="2">
        <f t="shared" si="11"/>
        <v>6.7299999999999915E-2</v>
      </c>
      <c r="F127" s="2">
        <f t="shared" si="17"/>
        <v>1.2314609224469432E-2</v>
      </c>
      <c r="G127" s="2">
        <f t="shared" si="17"/>
        <v>1.9084317746228697E-2</v>
      </c>
      <c r="H127" s="2">
        <f t="shared" si="13"/>
        <v>0.64527374717930142</v>
      </c>
      <c r="I127" s="2">
        <f t="shared" si="14"/>
        <v>39.219840970876426</v>
      </c>
    </row>
    <row r="128" spans="1:9" ht="13.5" x14ac:dyDescent="0.25">
      <c r="A128" s="3">
        <f>TITRES_STAT!B131</f>
        <v>42188</v>
      </c>
      <c r="B128" s="6">
        <f>TITRES_STAT!D131</f>
        <v>2.7081</v>
      </c>
      <c r="C128" s="2">
        <f t="shared" si="9"/>
        <v>1.1299999999999866E-2</v>
      </c>
      <c r="D128" s="2">
        <f t="shared" si="10"/>
        <v>1.1299999999999866E-2</v>
      </c>
      <c r="E128" s="2">
        <f t="shared" si="11"/>
        <v>0</v>
      </c>
      <c r="F128" s="2">
        <f t="shared" si="17"/>
        <v>1.2242137137007321E-2</v>
      </c>
      <c r="G128" s="2">
        <f t="shared" si="17"/>
        <v>1.7721152192926647E-2</v>
      </c>
      <c r="H128" s="2">
        <f t="shared" si="13"/>
        <v>0.6908206082612246</v>
      </c>
      <c r="I128" s="2">
        <f t="shared" si="14"/>
        <v>40.857120198673123</v>
      </c>
    </row>
    <row r="129" spans="1:9" ht="13.5" x14ac:dyDescent="0.25">
      <c r="A129" s="3">
        <f>TITRES_STAT!B132</f>
        <v>42191</v>
      </c>
      <c r="B129" s="6">
        <f>TITRES_STAT!D132</f>
        <v>2.6894</v>
      </c>
      <c r="C129" s="2">
        <f t="shared" si="9"/>
        <v>-1.8699999999999939E-2</v>
      </c>
      <c r="D129" s="2">
        <f t="shared" si="10"/>
        <v>0</v>
      </c>
      <c r="E129" s="2">
        <f t="shared" si="11"/>
        <v>1.8699999999999939E-2</v>
      </c>
      <c r="F129" s="2">
        <f t="shared" si="17"/>
        <v>1.1367698770078228E-2</v>
      </c>
      <c r="G129" s="2">
        <f t="shared" si="17"/>
        <v>1.7791069893431884E-2</v>
      </c>
      <c r="H129" s="2">
        <f t="shared" si="13"/>
        <v>0.63895532074071393</v>
      </c>
      <c r="I129" s="2">
        <f t="shared" si="14"/>
        <v>38.985524050279949</v>
      </c>
    </row>
    <row r="130" spans="1:9" ht="13.5" x14ac:dyDescent="0.25">
      <c r="A130" s="3">
        <f>TITRES_STAT!B133</f>
        <v>42192</v>
      </c>
      <c r="B130" s="6">
        <f>TITRES_STAT!D133</f>
        <v>2.6894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1.0555720286501213E-2</v>
      </c>
      <c r="G130" s="2">
        <f t="shared" si="17"/>
        <v>1.6520279186758177E-2</v>
      </c>
      <c r="H130" s="2">
        <f t="shared" si="13"/>
        <v>0.63895532074071404</v>
      </c>
      <c r="I130" s="2">
        <f t="shared" si="14"/>
        <v>38.985524050279956</v>
      </c>
    </row>
    <row r="131" spans="1:9" ht="13.5" x14ac:dyDescent="0.25">
      <c r="A131" s="3">
        <f>TITRES_STAT!B134</f>
        <v>42193</v>
      </c>
      <c r="B131" s="6">
        <f>TITRES_STAT!D134</f>
        <v>2.7267000000000001</v>
      </c>
      <c r="C131" s="2">
        <f t="shared" ref="C131:C194" si="18">B131-B130</f>
        <v>3.7300000000000111E-2</v>
      </c>
      <c r="D131" s="2">
        <f t="shared" ref="D131:D194" si="19">IF(C131&gt;0,C131,0)</f>
        <v>3.7300000000000111E-2</v>
      </c>
      <c r="E131" s="2">
        <f t="shared" ref="E131:E194" si="20">IF(C131&lt;0,-C131,0)</f>
        <v>0</v>
      </c>
      <c r="F131" s="2">
        <f t="shared" si="17"/>
        <v>1.2466025980322563E-2</v>
      </c>
      <c r="G131" s="2">
        <f t="shared" si="17"/>
        <v>1.5340259244846879E-2</v>
      </c>
      <c r="H131" s="2">
        <f t="shared" si="13"/>
        <v>0.81263463552678661</v>
      </c>
      <c r="I131" s="2">
        <f t="shared" si="14"/>
        <v>44.831684201522457</v>
      </c>
    </row>
    <row r="132" spans="1:9" ht="13.5" x14ac:dyDescent="0.25">
      <c r="A132" s="3">
        <f>TITRES_STAT!B135</f>
        <v>42194</v>
      </c>
      <c r="B132" s="6">
        <f>TITRES_STAT!D135</f>
        <v>2.7267000000000001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1.1575595553156666E-2</v>
      </c>
      <c r="G132" s="2">
        <f t="shared" si="17"/>
        <v>1.4244526441643531E-2</v>
      </c>
      <c r="H132" s="2">
        <f t="shared" si="13"/>
        <v>0.81263463552678661</v>
      </c>
      <c r="I132" s="2">
        <f t="shared" si="14"/>
        <v>44.831684201522457</v>
      </c>
    </row>
    <row r="133" spans="1:9" ht="13.5" x14ac:dyDescent="0.25">
      <c r="A133" s="3">
        <f>TITRES_STAT!B136</f>
        <v>42195</v>
      </c>
      <c r="B133" s="6">
        <f>TITRES_STAT!D136</f>
        <v>2.7069999999999999</v>
      </c>
      <c r="C133" s="2">
        <f t="shared" si="18"/>
        <v>-1.9700000000000273E-2</v>
      </c>
      <c r="D133" s="2">
        <f t="shared" si="19"/>
        <v>0</v>
      </c>
      <c r="E133" s="2">
        <f t="shared" si="20"/>
        <v>1.9700000000000273E-2</v>
      </c>
      <c r="F133" s="2">
        <f t="shared" si="17"/>
        <v>1.0748767299359762E-2</v>
      </c>
      <c r="G133" s="2">
        <f t="shared" si="17"/>
        <v>1.4634203124383297E-2</v>
      </c>
      <c r="H133" s="2">
        <f t="shared" si="13"/>
        <v>0.73449624882207087</v>
      </c>
      <c r="I133" s="2">
        <f t="shared" si="14"/>
        <v>42.346372863065064</v>
      </c>
    </row>
    <row r="134" spans="1:9" ht="13.5" x14ac:dyDescent="0.25">
      <c r="A134" s="3">
        <f>TITRES_STAT!B137</f>
        <v>42198</v>
      </c>
      <c r="B134" s="6">
        <f>TITRES_STAT!D137</f>
        <v>2.7467999999999999</v>
      </c>
      <c r="C134" s="2">
        <f t="shared" si="18"/>
        <v>3.9800000000000058E-2</v>
      </c>
      <c r="D134" s="2">
        <f t="shared" si="19"/>
        <v>3.9800000000000058E-2</v>
      </c>
      <c r="E134" s="2">
        <f t="shared" si="20"/>
        <v>0</v>
      </c>
      <c r="F134" s="2">
        <f t="shared" si="17"/>
        <v>1.2823855349405498E-2</v>
      </c>
      <c r="G134" s="2">
        <f t="shared" si="17"/>
        <v>1.3588902901213062E-2</v>
      </c>
      <c r="H134" s="2">
        <f t="shared" si="13"/>
        <v>0.94370056527968349</v>
      </c>
      <c r="I134" s="2">
        <f t="shared" si="14"/>
        <v>48.551746196765258</v>
      </c>
    </row>
    <row r="135" spans="1:9" ht="13.5" x14ac:dyDescent="0.25">
      <c r="A135" s="3">
        <f>TITRES_STAT!B138</f>
        <v>42199</v>
      </c>
      <c r="B135" s="6">
        <f>TITRES_STAT!D138</f>
        <v>2.8264</v>
      </c>
      <c r="C135" s="2">
        <f t="shared" si="18"/>
        <v>7.9600000000000115E-2</v>
      </c>
      <c r="D135" s="2">
        <f t="shared" si="19"/>
        <v>7.9600000000000115E-2</v>
      </c>
      <c r="E135" s="2">
        <f t="shared" si="20"/>
        <v>0</v>
      </c>
      <c r="F135" s="2">
        <f t="shared" si="17"/>
        <v>1.7593579967305113E-2</v>
      </c>
      <c r="G135" s="2">
        <f t="shared" si="17"/>
        <v>1.2618266979697843E-2</v>
      </c>
      <c r="H135" s="2">
        <f t="shared" si="13"/>
        <v>1.394294477649926</v>
      </c>
      <c r="I135" s="2">
        <f t="shared" si="14"/>
        <v>58.234043083057571</v>
      </c>
    </row>
    <row r="136" spans="1:9" ht="13.5" x14ac:dyDescent="0.25">
      <c r="A136" s="3">
        <f>TITRES_STAT!B139</f>
        <v>42200</v>
      </c>
      <c r="B136" s="6">
        <f>TITRES_STAT!D139</f>
        <v>2.7189000000000001</v>
      </c>
      <c r="C136" s="2">
        <f t="shared" si="18"/>
        <v>-0.10749999999999993</v>
      </c>
      <c r="D136" s="2">
        <f t="shared" si="19"/>
        <v>0</v>
      </c>
      <c r="E136" s="2">
        <f t="shared" si="20"/>
        <v>0.10749999999999993</v>
      </c>
      <c r="F136" s="2">
        <f t="shared" si="17"/>
        <v>1.6336895683926177E-2</v>
      </c>
      <c r="G136" s="2">
        <f t="shared" si="17"/>
        <v>1.9395533624005139E-2</v>
      </c>
      <c r="H136" s="2">
        <f t="shared" si="13"/>
        <v>0.84230194438716555</v>
      </c>
      <c r="I136" s="2">
        <f t="shared" si="14"/>
        <v>45.720081170915442</v>
      </c>
    </row>
    <row r="137" spans="1:9" ht="13.5" x14ac:dyDescent="0.25">
      <c r="A137" s="3">
        <f>TITRES_STAT!B140</f>
        <v>42201</v>
      </c>
      <c r="B137" s="6">
        <f>TITRES_STAT!D140</f>
        <v>2.7986</v>
      </c>
      <c r="C137" s="2">
        <f t="shared" si="18"/>
        <v>7.9699999999999882E-2</v>
      </c>
      <c r="D137" s="2">
        <f t="shared" si="19"/>
        <v>7.9699999999999882E-2</v>
      </c>
      <c r="E137" s="2">
        <f t="shared" si="20"/>
        <v>0</v>
      </c>
      <c r="F137" s="2">
        <f t="shared" si="17"/>
        <v>2.0862831706502872E-2</v>
      </c>
      <c r="G137" s="2">
        <f t="shared" si="17"/>
        <v>1.8010138365147626E-2</v>
      </c>
      <c r="H137" s="2">
        <f t="shared" si="13"/>
        <v>1.1583937493159766</v>
      </c>
      <c r="I137" s="2">
        <f t="shared" si="14"/>
        <v>53.669250556488443</v>
      </c>
    </row>
    <row r="138" spans="1:9" ht="13.5" x14ac:dyDescent="0.25">
      <c r="A138" s="3">
        <f>TITRES_STAT!B141</f>
        <v>42205</v>
      </c>
      <c r="B138" s="6">
        <f>TITRES_STAT!D141</f>
        <v>2.7349000000000001</v>
      </c>
      <c r="C138" s="2">
        <f t="shared" si="18"/>
        <v>-6.3699999999999868E-2</v>
      </c>
      <c r="D138" s="2">
        <f t="shared" si="19"/>
        <v>0</v>
      </c>
      <c r="E138" s="2">
        <f t="shared" si="20"/>
        <v>6.3699999999999868E-2</v>
      </c>
      <c r="F138" s="2">
        <f t="shared" si="17"/>
        <v>1.9372629441752668E-2</v>
      </c>
      <c r="G138" s="2">
        <f t="shared" si="17"/>
        <v>2.1273699910494215E-2</v>
      </c>
      <c r="H138" s="2">
        <f t="shared" si="13"/>
        <v>0.91063752536042131</v>
      </c>
      <c r="I138" s="2">
        <f t="shared" si="14"/>
        <v>47.661448771589434</v>
      </c>
    </row>
    <row r="139" spans="1:9" ht="13.5" x14ac:dyDescent="0.25">
      <c r="A139" s="3">
        <f>TITRES_STAT!B142</f>
        <v>42206</v>
      </c>
      <c r="B139" s="6">
        <f>TITRES_STAT!D142</f>
        <v>2.7269000000000001</v>
      </c>
      <c r="C139" s="2">
        <f t="shared" si="18"/>
        <v>-8.0000000000000071E-3</v>
      </c>
      <c r="D139" s="2">
        <f t="shared" si="19"/>
        <v>0</v>
      </c>
      <c r="E139" s="2">
        <f t="shared" si="20"/>
        <v>8.0000000000000071E-3</v>
      </c>
      <c r="F139" s="2">
        <f t="shared" si="17"/>
        <v>1.7988870195913192E-2</v>
      </c>
      <c r="G139" s="2">
        <f t="shared" si="17"/>
        <v>2.0325578488316058E-2</v>
      </c>
      <c r="H139" s="2">
        <f t="shared" si="13"/>
        <v>0.88503607443467858</v>
      </c>
      <c r="I139" s="2">
        <f t="shared" si="14"/>
        <v>46.95061736153248</v>
      </c>
    </row>
    <row r="140" spans="1:9" ht="13.5" x14ac:dyDescent="0.25">
      <c r="A140" s="3">
        <f>TITRES_STAT!B143</f>
        <v>42207</v>
      </c>
      <c r="B140" s="6">
        <f>TITRES_STAT!D143</f>
        <v>2.7069999999999999</v>
      </c>
      <c r="C140" s="2">
        <f t="shared" si="18"/>
        <v>-1.9900000000000251E-2</v>
      </c>
      <c r="D140" s="2">
        <f t="shared" si="19"/>
        <v>0</v>
      </c>
      <c r="E140" s="2">
        <f t="shared" si="20"/>
        <v>1.9900000000000251E-2</v>
      </c>
      <c r="F140" s="2">
        <f t="shared" si="17"/>
        <v>1.6703950896205109E-2</v>
      </c>
      <c r="G140" s="2">
        <f t="shared" si="17"/>
        <v>2.0295180024864929E-2</v>
      </c>
      <c r="H140" s="2">
        <f t="shared" si="13"/>
        <v>0.82305014667226528</v>
      </c>
      <c r="I140" s="2">
        <f t="shared" si="14"/>
        <v>45.146873670734372</v>
      </c>
    </row>
    <row r="141" spans="1:9" ht="13.5" x14ac:dyDescent="0.25">
      <c r="A141" s="3">
        <f>TITRES_STAT!B144</f>
        <v>42208</v>
      </c>
      <c r="B141" s="6">
        <f>TITRES_STAT!D144</f>
        <v>2.7069999999999999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1.5510811546476173E-2</v>
      </c>
      <c r="G141" s="2">
        <f t="shared" si="21"/>
        <v>1.8845524308803149E-2</v>
      </c>
      <c r="H141" s="2">
        <f t="shared" si="13"/>
        <v>0.82305014667226528</v>
      </c>
      <c r="I141" s="2">
        <f t="shared" si="14"/>
        <v>45.146873670734372</v>
      </c>
    </row>
    <row r="142" spans="1:9" ht="13.5" x14ac:dyDescent="0.25">
      <c r="A142" s="3">
        <f>TITRES_STAT!B145</f>
        <v>42209</v>
      </c>
      <c r="B142" s="6">
        <f>TITRES_STAT!D145</f>
        <v>2.7069999999999999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1.4402896436013588E-2</v>
      </c>
      <c r="G142" s="2">
        <f t="shared" si="21"/>
        <v>1.7499415429602923E-2</v>
      </c>
      <c r="H142" s="2">
        <f t="shared" si="13"/>
        <v>0.82305014667226528</v>
      </c>
      <c r="I142" s="2">
        <f t="shared" si="14"/>
        <v>45.146873670734372</v>
      </c>
    </row>
    <row r="143" spans="1:9" ht="13.5" x14ac:dyDescent="0.25">
      <c r="A143" s="3">
        <f>TITRES_STAT!B146</f>
        <v>42212</v>
      </c>
      <c r="B143" s="6">
        <f>TITRES_STAT!D146</f>
        <v>2.7069999999999999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1.3374118119155476E-2</v>
      </c>
      <c r="G143" s="2">
        <f t="shared" si="21"/>
        <v>1.6249457184631284E-2</v>
      </c>
      <c r="H143" s="2">
        <f t="shared" si="13"/>
        <v>0.8230501466722655</v>
      </c>
      <c r="I143" s="2">
        <f t="shared" si="14"/>
        <v>45.146873670734379</v>
      </c>
    </row>
    <row r="144" spans="1:9" ht="13.5" x14ac:dyDescent="0.25">
      <c r="A144" s="3">
        <f>TITRES_STAT!B147</f>
        <v>42213</v>
      </c>
      <c r="B144" s="6">
        <f>TITRES_STAT!D147</f>
        <v>2.7069999999999999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1.241882396778723E-2</v>
      </c>
      <c r="G144" s="2">
        <f t="shared" si="21"/>
        <v>1.5088781671443336E-2</v>
      </c>
      <c r="H144" s="2">
        <f t="shared" si="13"/>
        <v>0.8230501466722655</v>
      </c>
      <c r="I144" s="2">
        <f t="shared" si="14"/>
        <v>45.146873670734379</v>
      </c>
    </row>
    <row r="145" spans="1:9" ht="13.5" x14ac:dyDescent="0.25">
      <c r="A145" s="3">
        <f>TITRES_STAT!B148</f>
        <v>42214</v>
      </c>
      <c r="B145" s="6">
        <f>TITRES_STAT!D148</f>
        <v>2.6871</v>
      </c>
      <c r="C145" s="2">
        <f t="shared" si="18"/>
        <v>-1.9899999999999807E-2</v>
      </c>
      <c r="D145" s="2">
        <f t="shared" si="19"/>
        <v>0</v>
      </c>
      <c r="E145" s="2">
        <f t="shared" si="20"/>
        <v>1.9899999999999807E-2</v>
      </c>
      <c r="F145" s="2">
        <f t="shared" si="21"/>
        <v>1.1531765112945286E-2</v>
      </c>
      <c r="G145" s="2">
        <f t="shared" si="21"/>
        <v>1.5432440123483085E-2</v>
      </c>
      <c r="H145" s="2">
        <f t="shared" ref="H145:H208" si="22">F145/G145</f>
        <v>0.74724185032785206</v>
      </c>
      <c r="I145" s="2">
        <f t="shared" ref="I145:I208" si="23">IF(G145=0,100,100-(100/(1+H145)))</f>
        <v>42.766938657498372</v>
      </c>
    </row>
    <row r="146" spans="1:9" ht="13.5" x14ac:dyDescent="0.25">
      <c r="A146" s="3">
        <f>TITRES_STAT!B149</f>
        <v>42215</v>
      </c>
      <c r="B146" s="6">
        <f>TITRES_STAT!D149</f>
        <v>2.6671999999999998</v>
      </c>
      <c r="C146" s="2">
        <f t="shared" si="18"/>
        <v>-1.9900000000000251E-2</v>
      </c>
      <c r="D146" s="2">
        <f t="shared" si="19"/>
        <v>0</v>
      </c>
      <c r="E146" s="2">
        <f t="shared" si="20"/>
        <v>1.9900000000000251E-2</v>
      </c>
      <c r="F146" s="2">
        <f t="shared" si="21"/>
        <v>1.0708067604877766E-2</v>
      </c>
      <c r="G146" s="2">
        <f t="shared" si="21"/>
        <v>1.5751551543234311E-2</v>
      </c>
      <c r="H146" s="2">
        <f t="shared" si="22"/>
        <v>0.67981033966632654</v>
      </c>
      <c r="I146" s="2">
        <f t="shared" si="23"/>
        <v>40.469469892735766</v>
      </c>
    </row>
    <row r="147" spans="1:9" ht="13.5" x14ac:dyDescent="0.25">
      <c r="A147" s="3">
        <f>TITRES_STAT!B150</f>
        <v>42216</v>
      </c>
      <c r="B147" s="6">
        <f>TITRES_STAT!D150</f>
        <v>2.6671999999999998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9.943205633100782E-3</v>
      </c>
      <c r="G147" s="2">
        <f t="shared" si="21"/>
        <v>1.4626440718717574E-2</v>
      </c>
      <c r="H147" s="2">
        <f t="shared" si="22"/>
        <v>0.67981033966632642</v>
      </c>
      <c r="I147" s="2">
        <f t="shared" si="23"/>
        <v>40.469469892735766</v>
      </c>
    </row>
    <row r="148" spans="1:9" ht="13.5" x14ac:dyDescent="0.25">
      <c r="A148" s="3">
        <f>TITRES_STAT!B151</f>
        <v>42219</v>
      </c>
      <c r="B148" s="6">
        <f>TITRES_STAT!D151</f>
        <v>2.6314000000000002</v>
      </c>
      <c r="C148" s="2">
        <f t="shared" si="18"/>
        <v>-3.579999999999961E-2</v>
      </c>
      <c r="D148" s="2">
        <f t="shared" si="19"/>
        <v>0</v>
      </c>
      <c r="E148" s="2">
        <f t="shared" si="20"/>
        <v>3.579999999999961E-2</v>
      </c>
      <c r="F148" s="2">
        <f t="shared" si="21"/>
        <v>9.2329766593078674E-3</v>
      </c>
      <c r="G148" s="2">
        <f t="shared" si="21"/>
        <v>1.613883781023772E-2</v>
      </c>
      <c r="H148" s="2">
        <f t="shared" si="22"/>
        <v>0.57209674995623916</v>
      </c>
      <c r="I148" s="2">
        <f t="shared" si="23"/>
        <v>36.390683332445278</v>
      </c>
    </row>
    <row r="149" spans="1:9" ht="13.5" x14ac:dyDescent="0.25">
      <c r="A149" s="3">
        <f>TITRES_STAT!B152</f>
        <v>42220</v>
      </c>
      <c r="B149" s="6">
        <f>TITRES_STAT!D152</f>
        <v>2.6671999999999998</v>
      </c>
      <c r="C149" s="2">
        <f t="shared" si="18"/>
        <v>3.579999999999961E-2</v>
      </c>
      <c r="D149" s="2">
        <f t="shared" si="19"/>
        <v>3.579999999999961E-2</v>
      </c>
      <c r="E149" s="2">
        <f t="shared" si="20"/>
        <v>0</v>
      </c>
      <c r="F149" s="2">
        <f t="shared" si="21"/>
        <v>1.1130621183642993E-2</v>
      </c>
      <c r="G149" s="2">
        <f t="shared" si="21"/>
        <v>1.4986063680935026E-2</v>
      </c>
      <c r="H149" s="2">
        <f t="shared" si="22"/>
        <v>0.7427314750973032</v>
      </c>
      <c r="I149" s="2">
        <f t="shared" si="23"/>
        <v>42.618813380634776</v>
      </c>
    </row>
    <row r="150" spans="1:9" ht="13.5" x14ac:dyDescent="0.25">
      <c r="A150" s="3">
        <f>TITRES_STAT!B153</f>
        <v>42221</v>
      </c>
      <c r="B150" s="6">
        <f>TITRES_STAT!D153</f>
        <v>2.6671999999999998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1.0335576813382779E-2</v>
      </c>
      <c r="G150" s="2">
        <f t="shared" si="21"/>
        <v>1.3915630560868239E-2</v>
      </c>
      <c r="H150" s="2">
        <f t="shared" si="22"/>
        <v>0.74273147509730308</v>
      </c>
      <c r="I150" s="2">
        <f t="shared" si="23"/>
        <v>42.618813380634769</v>
      </c>
    </row>
    <row r="151" spans="1:9" ht="13.5" x14ac:dyDescent="0.25">
      <c r="A151" s="3">
        <f>TITRES_STAT!B154</f>
        <v>42222</v>
      </c>
      <c r="B151" s="6">
        <f>TITRES_STAT!D154</f>
        <v>2.6671999999999998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9.5973213267125795E-3</v>
      </c>
      <c r="G151" s="2">
        <f t="shared" si="21"/>
        <v>1.2921656949377651E-2</v>
      </c>
      <c r="H151" s="2">
        <f t="shared" si="22"/>
        <v>0.74273147509730297</v>
      </c>
      <c r="I151" s="2">
        <f t="shared" si="23"/>
        <v>42.618813380634762</v>
      </c>
    </row>
    <row r="152" spans="1:9" ht="13.5" x14ac:dyDescent="0.25">
      <c r="A152" s="3">
        <f>TITRES_STAT!B155</f>
        <v>42223</v>
      </c>
      <c r="B152" s="6">
        <f>TITRES_STAT!D155</f>
        <v>2.6671999999999998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8.9117983748045384E-3</v>
      </c>
      <c r="G152" s="2">
        <f t="shared" si="21"/>
        <v>1.1998681452993532E-2</v>
      </c>
      <c r="H152" s="2">
        <f t="shared" si="22"/>
        <v>0.74273147509730308</v>
      </c>
      <c r="I152" s="2">
        <f t="shared" si="23"/>
        <v>42.618813380634769</v>
      </c>
    </row>
    <row r="153" spans="1:9" ht="13.5" x14ac:dyDescent="0.25">
      <c r="A153" s="3">
        <f>TITRES_STAT!B156</f>
        <v>42226</v>
      </c>
      <c r="B153" s="6">
        <f>TITRES_STAT!D156</f>
        <v>2.6671999999999998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8.2752413480327858E-3</v>
      </c>
      <c r="G153" s="2">
        <f t="shared" si="21"/>
        <v>1.1141632777779709E-2</v>
      </c>
      <c r="H153" s="2">
        <f t="shared" si="22"/>
        <v>0.74273147509730308</v>
      </c>
      <c r="I153" s="2">
        <f t="shared" si="23"/>
        <v>42.618813380634769</v>
      </c>
    </row>
    <row r="154" spans="1:9" ht="13.5" x14ac:dyDescent="0.25">
      <c r="A154" s="3">
        <f>TITRES_STAT!B157</f>
        <v>42227</v>
      </c>
      <c r="B154" s="6">
        <f>TITRES_STAT!D157</f>
        <v>2.6671999999999998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7.6841526803161581E-3</v>
      </c>
      <c r="G154" s="2">
        <f t="shared" si="21"/>
        <v>1.0345801865081159E-2</v>
      </c>
      <c r="H154" s="2">
        <f t="shared" si="22"/>
        <v>0.74273147509730297</v>
      </c>
      <c r="I154" s="2">
        <f t="shared" si="23"/>
        <v>42.618813380634762</v>
      </c>
    </row>
    <row r="155" spans="1:9" ht="13.5" x14ac:dyDescent="0.25">
      <c r="A155" s="3">
        <f>TITRES_STAT!B158</f>
        <v>42228</v>
      </c>
      <c r="B155" s="6">
        <f>TITRES_STAT!D158</f>
        <v>2.6671999999999998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7.1352846317221464E-3</v>
      </c>
      <c r="G155" s="2">
        <f t="shared" si="21"/>
        <v>9.606816017575362E-3</v>
      </c>
      <c r="H155" s="2">
        <f t="shared" si="22"/>
        <v>0.74273147509730297</v>
      </c>
      <c r="I155" s="2">
        <f t="shared" si="23"/>
        <v>42.618813380634762</v>
      </c>
    </row>
    <row r="156" spans="1:9" ht="13.5" x14ac:dyDescent="0.25">
      <c r="A156" s="3">
        <f>TITRES_STAT!B159</f>
        <v>42230</v>
      </c>
      <c r="B156" s="6">
        <f>TITRES_STAT!D159</f>
        <v>2.6274000000000002</v>
      </c>
      <c r="C156" s="2">
        <f t="shared" si="18"/>
        <v>-3.9799999999999613E-2</v>
      </c>
      <c r="D156" s="2">
        <f t="shared" si="19"/>
        <v>0</v>
      </c>
      <c r="E156" s="2">
        <f t="shared" si="20"/>
        <v>3.9799999999999613E-2</v>
      </c>
      <c r="F156" s="2">
        <f t="shared" si="21"/>
        <v>6.6256214437419927E-3</v>
      </c>
      <c r="G156" s="2">
        <f t="shared" si="21"/>
        <v>1.1763472016319951E-2</v>
      </c>
      <c r="H156" s="2">
        <f t="shared" si="22"/>
        <v>0.56323689422221557</v>
      </c>
      <c r="I156" s="2">
        <f t="shared" si="23"/>
        <v>36.030168959289611</v>
      </c>
    </row>
    <row r="157" spans="1:9" ht="13.5" x14ac:dyDescent="0.25">
      <c r="A157" s="3">
        <f>TITRES_STAT!B160</f>
        <v>42233</v>
      </c>
      <c r="B157" s="6">
        <f>TITRES_STAT!D160</f>
        <v>2.6274000000000002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6.1523627691889926E-3</v>
      </c>
      <c r="G157" s="2">
        <f t="shared" si="24"/>
        <v>1.0923224015154239E-2</v>
      </c>
      <c r="H157" s="2">
        <f t="shared" si="22"/>
        <v>0.56323689422221557</v>
      </c>
      <c r="I157" s="2">
        <f t="shared" si="23"/>
        <v>36.030168959289611</v>
      </c>
    </row>
    <row r="158" spans="1:9" ht="13.5" x14ac:dyDescent="0.25">
      <c r="A158" s="3">
        <f>TITRES_STAT!B161</f>
        <v>42234</v>
      </c>
      <c r="B158" s="6">
        <f>TITRES_STAT!D161</f>
        <v>2.7029999999999998</v>
      </c>
      <c r="C158" s="2">
        <f t="shared" si="18"/>
        <v>7.5599999999999667E-2</v>
      </c>
      <c r="D158" s="2">
        <f t="shared" si="19"/>
        <v>7.5599999999999667E-2</v>
      </c>
      <c r="E158" s="2">
        <f t="shared" si="20"/>
        <v>0</v>
      </c>
      <c r="F158" s="2">
        <f t="shared" si="24"/>
        <v>1.1112908285675469E-2</v>
      </c>
      <c r="G158" s="2">
        <f t="shared" si="24"/>
        <v>1.0142993728357507E-2</v>
      </c>
      <c r="H158" s="2">
        <f t="shared" si="22"/>
        <v>1.0956240911996524</v>
      </c>
      <c r="I158" s="2">
        <f t="shared" si="23"/>
        <v>52.281518226508638</v>
      </c>
    </row>
    <row r="159" spans="1:9" ht="13.5" x14ac:dyDescent="0.25">
      <c r="A159" s="3">
        <f>TITRES_STAT!B162</f>
        <v>42235</v>
      </c>
      <c r="B159" s="6">
        <f>TITRES_STAT!D162</f>
        <v>2.7029999999999998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1.0319129122412935E-2</v>
      </c>
      <c r="G159" s="2">
        <f t="shared" si="24"/>
        <v>9.4184941763319711E-3</v>
      </c>
      <c r="H159" s="2">
        <f t="shared" si="22"/>
        <v>1.0956240911996524</v>
      </c>
      <c r="I159" s="2">
        <f t="shared" si="23"/>
        <v>52.281518226508638</v>
      </c>
    </row>
    <row r="160" spans="1:9" ht="13.5" x14ac:dyDescent="0.25">
      <c r="A160" s="3">
        <f>TITRES_STAT!B163</f>
        <v>42236</v>
      </c>
      <c r="B160" s="6">
        <f>TITRES_STAT!D163</f>
        <v>2.6274000000000002</v>
      </c>
      <c r="C160" s="2">
        <f t="shared" si="18"/>
        <v>-7.5599999999999667E-2</v>
      </c>
      <c r="D160" s="2">
        <f t="shared" si="19"/>
        <v>0</v>
      </c>
      <c r="E160" s="2">
        <f t="shared" si="20"/>
        <v>7.5599999999999667E-2</v>
      </c>
      <c r="F160" s="2">
        <f t="shared" si="24"/>
        <v>9.5820484708120119E-3</v>
      </c>
      <c r="G160" s="2">
        <f t="shared" si="24"/>
        <v>1.4145744592308234E-2</v>
      </c>
      <c r="H160" s="2">
        <f t="shared" si="22"/>
        <v>0.67738028269097006</v>
      </c>
      <c r="I160" s="2">
        <f t="shared" si="23"/>
        <v>40.383226730450744</v>
      </c>
    </row>
    <row r="161" spans="1:9" ht="13.5" x14ac:dyDescent="0.25">
      <c r="A161" s="3">
        <f>TITRES_STAT!B164</f>
        <v>42237</v>
      </c>
      <c r="B161" s="6">
        <f>TITRES_STAT!D164</f>
        <v>2.6871</v>
      </c>
      <c r="C161" s="2">
        <f t="shared" si="18"/>
        <v>5.9699999999999864E-2</v>
      </c>
      <c r="D161" s="2">
        <f t="shared" si="19"/>
        <v>5.9699999999999864E-2</v>
      </c>
      <c r="E161" s="2">
        <f t="shared" si="20"/>
        <v>0</v>
      </c>
      <c r="F161" s="2">
        <f t="shared" si="24"/>
        <v>1.3161902151468287E-2</v>
      </c>
      <c r="G161" s="2">
        <f t="shared" si="24"/>
        <v>1.3135334264286216E-2</v>
      </c>
      <c r="H161" s="2">
        <f t="shared" si="22"/>
        <v>1.0020226274145383</v>
      </c>
      <c r="I161" s="2">
        <f t="shared" si="23"/>
        <v>50.050514599256815</v>
      </c>
    </row>
    <row r="162" spans="1:9" ht="13.5" x14ac:dyDescent="0.25">
      <c r="A162" s="3">
        <f>TITRES_STAT!B165</f>
        <v>42240</v>
      </c>
      <c r="B162" s="6">
        <f>TITRES_STAT!D165</f>
        <v>2.6353</v>
      </c>
      <c r="C162" s="2">
        <f t="shared" si="18"/>
        <v>-5.1800000000000068E-2</v>
      </c>
      <c r="D162" s="2">
        <f t="shared" si="19"/>
        <v>0</v>
      </c>
      <c r="E162" s="2">
        <f t="shared" si="20"/>
        <v>5.1800000000000068E-2</v>
      </c>
      <c r="F162" s="2">
        <f t="shared" si="24"/>
        <v>1.2221766283506267E-2</v>
      </c>
      <c r="G162" s="2">
        <f t="shared" si="24"/>
        <v>1.5897096102551491E-2</v>
      </c>
      <c r="H162" s="2">
        <f t="shared" si="22"/>
        <v>0.76880495687163064</v>
      </c>
      <c r="I162" s="2">
        <f t="shared" si="23"/>
        <v>43.464654137523766</v>
      </c>
    </row>
    <row r="163" spans="1:9" ht="13.5" x14ac:dyDescent="0.25">
      <c r="A163" s="3">
        <f>TITRES_STAT!B166</f>
        <v>42241</v>
      </c>
      <c r="B163" s="6">
        <f>TITRES_STAT!D166</f>
        <v>2.6631999999999998</v>
      </c>
      <c r="C163" s="2">
        <f t="shared" si="18"/>
        <v>2.7899999999999814E-2</v>
      </c>
      <c r="D163" s="2">
        <f t="shared" si="19"/>
        <v>2.7899999999999814E-2</v>
      </c>
      <c r="E163" s="2">
        <f t="shared" si="20"/>
        <v>0</v>
      </c>
      <c r="F163" s="2">
        <f t="shared" si="24"/>
        <v>1.3341640120398663E-2</v>
      </c>
      <c r="G163" s="2">
        <f t="shared" si="24"/>
        <v>1.4761589238083527E-2</v>
      </c>
      <c r="H163" s="2">
        <f t="shared" si="22"/>
        <v>0.90380784244954282</v>
      </c>
      <c r="I163" s="2">
        <f t="shared" si="23"/>
        <v>47.473690479531506</v>
      </c>
    </row>
    <row r="164" spans="1:9" ht="13.5" x14ac:dyDescent="0.25">
      <c r="A164" s="3">
        <f>TITRES_STAT!B167</f>
        <v>42242</v>
      </c>
      <c r="B164" s="6">
        <f>TITRES_STAT!D167</f>
        <v>2.6274000000000002</v>
      </c>
      <c r="C164" s="2">
        <f t="shared" si="18"/>
        <v>-3.579999999999961E-2</v>
      </c>
      <c r="D164" s="2">
        <f t="shared" si="19"/>
        <v>0</v>
      </c>
      <c r="E164" s="2">
        <f t="shared" si="20"/>
        <v>3.579999999999961E-2</v>
      </c>
      <c r="F164" s="2">
        <f t="shared" si="24"/>
        <v>1.2388665826084473E-2</v>
      </c>
      <c r="G164" s="2">
        <f t="shared" si="24"/>
        <v>1.6264332863934677E-2</v>
      </c>
      <c r="H164" s="2">
        <f t="shared" si="22"/>
        <v>0.76170759229575924</v>
      </c>
      <c r="I164" s="2">
        <f t="shared" si="23"/>
        <v>43.236891049731149</v>
      </c>
    </row>
    <row r="165" spans="1:9" ht="13.5" x14ac:dyDescent="0.25">
      <c r="A165" s="3">
        <f>TITRES_STAT!B168</f>
        <v>42243</v>
      </c>
      <c r="B165" s="6">
        <f>TITRES_STAT!D168</f>
        <v>2.6473</v>
      </c>
      <c r="C165" s="2">
        <f t="shared" si="18"/>
        <v>1.9899999999999807E-2</v>
      </c>
      <c r="D165" s="2">
        <f t="shared" si="19"/>
        <v>1.9899999999999807E-2</v>
      </c>
      <c r="E165" s="2">
        <f t="shared" si="20"/>
        <v>0</v>
      </c>
      <c r="F165" s="2">
        <f t="shared" si="24"/>
        <v>1.2925189695649856E-2</v>
      </c>
      <c r="G165" s="2">
        <f t="shared" si="24"/>
        <v>1.5102594802225058E-2</v>
      </c>
      <c r="H165" s="2">
        <f t="shared" si="22"/>
        <v>0.85582576139469713</v>
      </c>
      <c r="I165" s="2">
        <f t="shared" si="23"/>
        <v>46.115631068270318</v>
      </c>
    </row>
    <row r="166" spans="1:9" ht="13.5" x14ac:dyDescent="0.25">
      <c r="A166" s="3">
        <f>TITRES_STAT!B169</f>
        <v>42244</v>
      </c>
      <c r="B166" s="6">
        <f>TITRES_STAT!D169</f>
        <v>2.6234000000000002</v>
      </c>
      <c r="C166" s="2">
        <f t="shared" si="18"/>
        <v>-2.389999999999981E-2</v>
      </c>
      <c r="D166" s="2">
        <f t="shared" si="19"/>
        <v>0</v>
      </c>
      <c r="E166" s="2">
        <f t="shared" si="20"/>
        <v>2.389999999999981E-2</v>
      </c>
      <c r="F166" s="2">
        <f t="shared" si="24"/>
        <v>1.2001961860246295E-2</v>
      </c>
      <c r="G166" s="2">
        <f t="shared" si="24"/>
        <v>1.5730980887780396E-2</v>
      </c>
      <c r="H166" s="2">
        <f t="shared" si="22"/>
        <v>0.7629506351742662</v>
      </c>
      <c r="I166" s="2">
        <f t="shared" si="23"/>
        <v>43.276914279499898</v>
      </c>
    </row>
    <row r="167" spans="1:9" ht="13.5" x14ac:dyDescent="0.25">
      <c r="A167" s="3">
        <f>TITRES_STAT!B170</f>
        <v>42247</v>
      </c>
      <c r="B167" s="6">
        <f>TITRES_STAT!D170</f>
        <v>2.6234000000000002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1.1144678870228701E-2</v>
      </c>
      <c r="G167" s="2">
        <f t="shared" si="24"/>
        <v>1.4607339395796084E-2</v>
      </c>
      <c r="H167" s="2">
        <f t="shared" si="22"/>
        <v>0.76295063517426598</v>
      </c>
      <c r="I167" s="2">
        <f t="shared" si="23"/>
        <v>43.276914279499898</v>
      </c>
    </row>
    <row r="168" spans="1:9" ht="13.5" x14ac:dyDescent="0.25">
      <c r="A168" s="3">
        <f>TITRES_STAT!B171</f>
        <v>42248</v>
      </c>
      <c r="B168" s="6">
        <f>TITRES_STAT!D171</f>
        <v>2.6234000000000002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1.034863037949808E-2</v>
      </c>
      <c r="G168" s="2">
        <f t="shared" si="24"/>
        <v>1.3563958010382076E-2</v>
      </c>
      <c r="H168" s="2">
        <f t="shared" si="22"/>
        <v>0.76295063517426609</v>
      </c>
      <c r="I168" s="2">
        <f t="shared" si="23"/>
        <v>43.276914279499898</v>
      </c>
    </row>
    <row r="169" spans="1:9" ht="13.5" x14ac:dyDescent="0.25">
      <c r="A169" s="3">
        <f>TITRES_STAT!B172</f>
        <v>42249</v>
      </c>
      <c r="B169" s="6">
        <f>TITRES_STAT!D172</f>
        <v>2.6234000000000002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9.6094424952482167E-3</v>
      </c>
      <c r="G169" s="2">
        <f t="shared" si="24"/>
        <v>1.2595103866783355E-2</v>
      </c>
      <c r="H169" s="2">
        <f t="shared" si="22"/>
        <v>0.7629506351742662</v>
      </c>
      <c r="I169" s="2">
        <f t="shared" si="23"/>
        <v>43.276914279499898</v>
      </c>
    </row>
    <row r="170" spans="1:9" ht="13.5" x14ac:dyDescent="0.25">
      <c r="A170" s="3">
        <f>TITRES_STAT!B173</f>
        <v>42250</v>
      </c>
      <c r="B170" s="6">
        <f>TITRES_STAT!D173</f>
        <v>2.5556999999999999</v>
      </c>
      <c r="C170" s="2">
        <f t="shared" si="18"/>
        <v>-6.7700000000000315E-2</v>
      </c>
      <c r="D170" s="2">
        <f t="shared" si="19"/>
        <v>0</v>
      </c>
      <c r="E170" s="2">
        <f t="shared" si="20"/>
        <v>6.7700000000000315E-2</v>
      </c>
      <c r="F170" s="2">
        <f t="shared" si="24"/>
        <v>8.9230537455876301E-3</v>
      </c>
      <c r="G170" s="2">
        <f t="shared" si="24"/>
        <v>1.6531167876298852E-2</v>
      </c>
      <c r="H170" s="2">
        <f t="shared" si="22"/>
        <v>0.53977152808307238</v>
      </c>
      <c r="I170" s="2">
        <f t="shared" si="23"/>
        <v>35.055299973955044</v>
      </c>
    </row>
    <row r="171" spans="1:9" ht="13.5" x14ac:dyDescent="0.25">
      <c r="A171" s="3">
        <f>TITRES_STAT!B174</f>
        <v>42251</v>
      </c>
      <c r="B171" s="6">
        <f>TITRES_STAT!D174</f>
        <v>2.6154000000000002</v>
      </c>
      <c r="C171" s="2">
        <f t="shared" si="18"/>
        <v>5.9700000000000308E-2</v>
      </c>
      <c r="D171" s="2">
        <f t="shared" si="19"/>
        <v>5.9700000000000308E-2</v>
      </c>
      <c r="E171" s="2">
        <f t="shared" si="20"/>
        <v>0</v>
      </c>
      <c r="F171" s="2">
        <f t="shared" si="24"/>
        <v>1.2549978478045679E-2</v>
      </c>
      <c r="G171" s="2">
        <f t="shared" si="24"/>
        <v>1.5350370170848934E-2</v>
      </c>
      <c r="H171" s="2">
        <f t="shared" si="22"/>
        <v>0.81756845850393045</v>
      </c>
      <c r="I171" s="2">
        <f t="shared" si="23"/>
        <v>44.981439608436212</v>
      </c>
    </row>
    <row r="172" spans="1:9" ht="13.5" x14ac:dyDescent="0.25">
      <c r="A172" s="3">
        <f>TITRES_STAT!B175</f>
        <v>42254</v>
      </c>
      <c r="B172" s="6">
        <f>TITRES_STAT!D175</f>
        <v>2.6034999999999999</v>
      </c>
      <c r="C172" s="2">
        <f t="shared" si="18"/>
        <v>-1.1900000000000244E-2</v>
      </c>
      <c r="D172" s="2">
        <f t="shared" si="19"/>
        <v>0</v>
      </c>
      <c r="E172" s="2">
        <f t="shared" si="20"/>
        <v>1.1900000000000244E-2</v>
      </c>
      <c r="F172" s="2">
        <f t="shared" si="24"/>
        <v>1.1653551443899559E-2</v>
      </c>
      <c r="G172" s="2">
        <f t="shared" si="24"/>
        <v>1.5103915158645457E-2</v>
      </c>
      <c r="H172" s="2">
        <f t="shared" si="22"/>
        <v>0.77155832256043133</v>
      </c>
      <c r="I172" s="2">
        <f t="shared" si="23"/>
        <v>43.55252168301741</v>
      </c>
    </row>
    <row r="173" spans="1:9" ht="13.5" x14ac:dyDescent="0.25">
      <c r="A173" s="3">
        <f>TITRES_STAT!B176</f>
        <v>42255</v>
      </c>
      <c r="B173" s="6">
        <f>TITRES_STAT!D176</f>
        <v>2.5478000000000001</v>
      </c>
      <c r="C173" s="2">
        <f t="shared" si="18"/>
        <v>-5.5699999999999861E-2</v>
      </c>
      <c r="D173" s="2">
        <f t="shared" si="19"/>
        <v>0</v>
      </c>
      <c r="E173" s="2">
        <f t="shared" si="20"/>
        <v>5.5699999999999861E-2</v>
      </c>
      <c r="F173" s="2">
        <f t="shared" ref="F173:G188" si="25">((F172*13)+D173)/14</f>
        <v>1.0821154912192448E-2</v>
      </c>
      <c r="G173" s="2">
        <f t="shared" si="25"/>
        <v>1.8003635504456487E-2</v>
      </c>
      <c r="H173" s="2">
        <f t="shared" si="22"/>
        <v>0.60105387656364506</v>
      </c>
      <c r="I173" s="2">
        <f t="shared" si="23"/>
        <v>37.541139955495559</v>
      </c>
    </row>
    <row r="174" spans="1:9" ht="13.5" x14ac:dyDescent="0.25">
      <c r="A174" s="3">
        <f>TITRES_STAT!B177</f>
        <v>42256</v>
      </c>
      <c r="B174" s="6">
        <f>TITRES_STAT!D177</f>
        <v>2.4681000000000002</v>
      </c>
      <c r="C174" s="2">
        <f t="shared" si="18"/>
        <v>-7.9699999999999882E-2</v>
      </c>
      <c r="D174" s="2">
        <f t="shared" si="19"/>
        <v>0</v>
      </c>
      <c r="E174" s="2">
        <f t="shared" si="20"/>
        <v>7.9699999999999882E-2</v>
      </c>
      <c r="F174" s="2">
        <f t="shared" si="25"/>
        <v>1.0048215275607272E-2</v>
      </c>
      <c r="G174" s="2">
        <f t="shared" si="25"/>
        <v>2.2410518682709584E-2</v>
      </c>
      <c r="H174" s="2">
        <f t="shared" si="22"/>
        <v>0.44837049145853924</v>
      </c>
      <c r="I174" s="2">
        <f t="shared" si="23"/>
        <v>30.956892183506227</v>
      </c>
    </row>
    <row r="175" spans="1:9" ht="13.5" x14ac:dyDescent="0.25">
      <c r="A175" s="3">
        <f>TITRES_STAT!B178</f>
        <v>42257</v>
      </c>
      <c r="B175" s="6">
        <f>TITRES_STAT!D178</f>
        <v>2.4283000000000001</v>
      </c>
      <c r="C175" s="2">
        <f t="shared" si="18"/>
        <v>-3.9800000000000058E-2</v>
      </c>
      <c r="D175" s="2">
        <f t="shared" si="19"/>
        <v>0</v>
      </c>
      <c r="E175" s="2">
        <f t="shared" si="20"/>
        <v>3.9800000000000058E-2</v>
      </c>
      <c r="F175" s="2">
        <f t="shared" si="25"/>
        <v>9.330485613063896E-3</v>
      </c>
      <c r="G175" s="2">
        <f t="shared" si="25"/>
        <v>2.3652624491087477E-2</v>
      </c>
      <c r="H175" s="2">
        <f t="shared" si="22"/>
        <v>0.39447992828786116</v>
      </c>
      <c r="I175" s="2">
        <f t="shared" si="23"/>
        <v>28.288677397616084</v>
      </c>
    </row>
    <row r="176" spans="1:9" ht="13.5" x14ac:dyDescent="0.25">
      <c r="A176" s="3">
        <f>TITRES_STAT!B179</f>
        <v>42258</v>
      </c>
      <c r="B176" s="6">
        <f>TITRES_STAT!D179</f>
        <v>2.3885000000000001</v>
      </c>
      <c r="C176" s="2">
        <f t="shared" si="18"/>
        <v>-3.9800000000000058E-2</v>
      </c>
      <c r="D176" s="2">
        <f t="shared" si="19"/>
        <v>0</v>
      </c>
      <c r="E176" s="2">
        <f t="shared" si="20"/>
        <v>3.9800000000000058E-2</v>
      </c>
      <c r="F176" s="2">
        <f t="shared" si="25"/>
        <v>8.664022354987904E-3</v>
      </c>
      <c r="G176" s="2">
        <f t="shared" si="25"/>
        <v>2.4806008456009804E-2</v>
      </c>
      <c r="H176" s="2">
        <f t="shared" si="22"/>
        <v>0.3492711199527489</v>
      </c>
      <c r="I176" s="2">
        <f t="shared" si="23"/>
        <v>25.885910903138594</v>
      </c>
    </row>
    <row r="177" spans="1:9" ht="13.5" x14ac:dyDescent="0.25">
      <c r="A177" s="3">
        <f>TITRES_STAT!B180</f>
        <v>42261</v>
      </c>
      <c r="B177" s="6">
        <f>TITRES_STAT!D180</f>
        <v>2.3765999999999998</v>
      </c>
      <c r="C177" s="2">
        <f t="shared" si="18"/>
        <v>-1.1900000000000244E-2</v>
      </c>
      <c r="D177" s="2">
        <f t="shared" si="19"/>
        <v>0</v>
      </c>
      <c r="E177" s="2">
        <f t="shared" si="20"/>
        <v>1.1900000000000244E-2</v>
      </c>
      <c r="F177" s="2">
        <f t="shared" si="25"/>
        <v>8.0451636153459107E-3</v>
      </c>
      <c r="G177" s="2">
        <f t="shared" si="25"/>
        <v>2.3884150709151977E-2</v>
      </c>
      <c r="H177" s="2">
        <f t="shared" si="22"/>
        <v>0.33684110074984364</v>
      </c>
      <c r="I177" s="2">
        <f t="shared" si="23"/>
        <v>25.196794186003643</v>
      </c>
    </row>
    <row r="178" spans="1:9" ht="13.5" x14ac:dyDescent="0.25">
      <c r="A178" s="3">
        <f>TITRES_STAT!B181</f>
        <v>42262</v>
      </c>
      <c r="B178" s="6">
        <f>TITRES_STAT!D181</f>
        <v>2.3607</v>
      </c>
      <c r="C178" s="2">
        <f t="shared" si="18"/>
        <v>-1.5899999999999803E-2</v>
      </c>
      <c r="D178" s="2">
        <f t="shared" si="19"/>
        <v>0</v>
      </c>
      <c r="E178" s="2">
        <f t="shared" si="20"/>
        <v>1.5899999999999803E-2</v>
      </c>
      <c r="F178" s="2">
        <f t="shared" si="25"/>
        <v>7.4705090713926307E-3</v>
      </c>
      <c r="G178" s="2">
        <f t="shared" si="25"/>
        <v>2.3313854229926823E-2</v>
      </c>
      <c r="H178" s="2">
        <f t="shared" si="22"/>
        <v>0.32043217726750278</v>
      </c>
      <c r="I178" s="2">
        <f t="shared" si="23"/>
        <v>24.267219686406293</v>
      </c>
    </row>
    <row r="179" spans="1:9" ht="13.5" x14ac:dyDescent="0.25">
      <c r="A179" s="3">
        <f>TITRES_STAT!B182</f>
        <v>42263</v>
      </c>
      <c r="B179" s="6">
        <f>TITRES_STAT!D182</f>
        <v>2.3487</v>
      </c>
      <c r="C179" s="2">
        <f t="shared" si="18"/>
        <v>-1.2000000000000011E-2</v>
      </c>
      <c r="D179" s="2">
        <f t="shared" si="19"/>
        <v>0</v>
      </c>
      <c r="E179" s="2">
        <f t="shared" si="20"/>
        <v>1.2000000000000011E-2</v>
      </c>
      <c r="F179" s="2">
        <f t="shared" si="25"/>
        <v>6.9369012805788706E-3</v>
      </c>
      <c r="G179" s="2">
        <f t="shared" si="25"/>
        <v>2.2505721784932049E-2</v>
      </c>
      <c r="H179" s="2">
        <f t="shared" si="22"/>
        <v>0.30822834063572402</v>
      </c>
      <c r="I179" s="2">
        <f t="shared" si="23"/>
        <v>23.560744792147119</v>
      </c>
    </row>
    <row r="180" spans="1:9" ht="13.5" x14ac:dyDescent="0.25">
      <c r="A180" s="3">
        <f>TITRES_STAT!B183</f>
        <v>42264</v>
      </c>
      <c r="B180" s="6">
        <f>TITRES_STAT!D183</f>
        <v>2.3885000000000001</v>
      </c>
      <c r="C180" s="2">
        <f t="shared" si="18"/>
        <v>3.9800000000000058E-2</v>
      </c>
      <c r="D180" s="2">
        <f t="shared" si="19"/>
        <v>3.9800000000000058E-2</v>
      </c>
      <c r="E180" s="2">
        <f t="shared" si="20"/>
        <v>0</v>
      </c>
      <c r="F180" s="2">
        <f t="shared" si="25"/>
        <v>9.2842654748232414E-3</v>
      </c>
      <c r="G180" s="2">
        <f t="shared" si="25"/>
        <v>2.0898170228865476E-2</v>
      </c>
      <c r="H180" s="2">
        <f t="shared" si="22"/>
        <v>0.44426212310202179</v>
      </c>
      <c r="I180" s="2">
        <f t="shared" si="23"/>
        <v>30.760491187557051</v>
      </c>
    </row>
    <row r="181" spans="1:9" ht="13.5" x14ac:dyDescent="0.25">
      <c r="A181" s="3">
        <f>TITRES_STAT!B184</f>
        <v>42265</v>
      </c>
      <c r="B181" s="6">
        <f>TITRES_STAT!D184</f>
        <v>2.3805999999999998</v>
      </c>
      <c r="C181" s="2">
        <f t="shared" si="18"/>
        <v>-7.9000000000002402E-3</v>
      </c>
      <c r="D181" s="2">
        <f t="shared" si="19"/>
        <v>0</v>
      </c>
      <c r="E181" s="2">
        <f t="shared" si="20"/>
        <v>7.9000000000002402E-3</v>
      </c>
      <c r="F181" s="2">
        <f t="shared" si="25"/>
        <v>8.6211036551930107E-3</v>
      </c>
      <c r="G181" s="2">
        <f t="shared" si="25"/>
        <v>1.9969729498232246E-2</v>
      </c>
      <c r="H181" s="2">
        <f t="shared" si="22"/>
        <v>0.43170858453321392</v>
      </c>
      <c r="I181" s="2">
        <f t="shared" si="23"/>
        <v>30.153383809873972</v>
      </c>
    </row>
    <row r="182" spans="1:9" ht="13.5" x14ac:dyDescent="0.25">
      <c r="A182" s="3">
        <f>TITRES_STAT!B185</f>
        <v>42268</v>
      </c>
      <c r="B182" s="6">
        <f>TITRES_STAT!D185</f>
        <v>2.3885000000000001</v>
      </c>
      <c r="C182" s="2">
        <f t="shared" si="18"/>
        <v>7.9000000000002402E-3</v>
      </c>
      <c r="D182" s="2">
        <f t="shared" si="19"/>
        <v>7.9000000000002402E-3</v>
      </c>
      <c r="E182" s="2">
        <f t="shared" si="20"/>
        <v>0</v>
      </c>
      <c r="F182" s="2">
        <f t="shared" si="25"/>
        <v>8.5695962512506701E-3</v>
      </c>
      <c r="G182" s="2">
        <f t="shared" si="25"/>
        <v>1.8543320248358513E-2</v>
      </c>
      <c r="H182" s="2">
        <f t="shared" si="22"/>
        <v>0.46213925750482931</v>
      </c>
      <c r="I182" s="2">
        <f t="shared" si="23"/>
        <v>31.60706171678062</v>
      </c>
    </row>
    <row r="183" spans="1:9" ht="13.5" x14ac:dyDescent="0.25">
      <c r="A183" s="3">
        <f>TITRES_STAT!B186</f>
        <v>42269</v>
      </c>
      <c r="B183" s="6">
        <f>TITRES_STAT!D186</f>
        <v>2.4083999999999999</v>
      </c>
      <c r="C183" s="2">
        <f t="shared" si="18"/>
        <v>1.9899999999999807E-2</v>
      </c>
      <c r="D183" s="2">
        <f t="shared" si="19"/>
        <v>1.9899999999999807E-2</v>
      </c>
      <c r="E183" s="2">
        <f t="shared" si="20"/>
        <v>0</v>
      </c>
      <c r="F183" s="2">
        <f t="shared" si="25"/>
        <v>9.3789108047327516E-3</v>
      </c>
      <c r="G183" s="2">
        <f t="shared" si="25"/>
        <v>1.7218797373475762E-2</v>
      </c>
      <c r="H183" s="2">
        <f t="shared" si="22"/>
        <v>0.5446902359847875</v>
      </c>
      <c r="I183" s="2">
        <f t="shared" si="23"/>
        <v>35.26210131298788</v>
      </c>
    </row>
    <row r="184" spans="1:9" ht="13.5" x14ac:dyDescent="0.25">
      <c r="A184" s="3">
        <f>TITRES_STAT!B187</f>
        <v>42270</v>
      </c>
      <c r="B184" s="6">
        <f>TITRES_STAT!D187</f>
        <v>2.4083999999999999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8.7089886043946983E-3</v>
      </c>
      <c r="G184" s="2">
        <f t="shared" si="25"/>
        <v>1.598888327537035E-2</v>
      </c>
      <c r="H184" s="2">
        <f t="shared" si="22"/>
        <v>0.5446902359847875</v>
      </c>
      <c r="I184" s="2">
        <f t="shared" si="23"/>
        <v>35.26210131298788</v>
      </c>
    </row>
    <row r="185" spans="1:9" ht="13.5" x14ac:dyDescent="0.25">
      <c r="A185" s="3">
        <f>TITRES_STAT!B188</f>
        <v>42275</v>
      </c>
      <c r="B185" s="6">
        <f>TITRES_STAT!D188</f>
        <v>2.4801000000000002</v>
      </c>
      <c r="C185" s="2">
        <f t="shared" si="18"/>
        <v>7.1700000000000319E-2</v>
      </c>
      <c r="D185" s="2">
        <f t="shared" si="19"/>
        <v>7.1700000000000319E-2</v>
      </c>
      <c r="E185" s="2">
        <f t="shared" si="20"/>
        <v>0</v>
      </c>
      <c r="F185" s="2">
        <f t="shared" si="25"/>
        <v>1.3208346561223673E-2</v>
      </c>
      <c r="G185" s="2">
        <f t="shared" si="25"/>
        <v>1.4846820184272469E-2</v>
      </c>
      <c r="H185" s="2">
        <f t="shared" si="22"/>
        <v>0.88964144492135333</v>
      </c>
      <c r="I185" s="2">
        <f t="shared" si="23"/>
        <v>47.079907530202377</v>
      </c>
    </row>
    <row r="186" spans="1:9" ht="13.5" x14ac:dyDescent="0.25">
      <c r="A186" s="3">
        <f>TITRES_STAT!B189</f>
        <v>42276</v>
      </c>
      <c r="B186" s="6">
        <f>TITRES_STAT!D189</f>
        <v>2.5278999999999998</v>
      </c>
      <c r="C186" s="2">
        <f t="shared" si="18"/>
        <v>4.7799999999999621E-2</v>
      </c>
      <c r="D186" s="2">
        <f t="shared" si="19"/>
        <v>4.7799999999999621E-2</v>
      </c>
      <c r="E186" s="2">
        <f t="shared" si="20"/>
        <v>0</v>
      </c>
      <c r="F186" s="2">
        <f t="shared" si="25"/>
        <v>1.5679178949707669E-2</v>
      </c>
      <c r="G186" s="2">
        <f t="shared" si="25"/>
        <v>1.3786333028253007E-2</v>
      </c>
      <c r="H186" s="2">
        <f t="shared" si="22"/>
        <v>1.137298723132218</v>
      </c>
      <c r="I186" s="2">
        <f t="shared" si="23"/>
        <v>53.211968491961812</v>
      </c>
    </row>
    <row r="187" spans="1:9" ht="13.5" x14ac:dyDescent="0.25">
      <c r="A187" s="3">
        <f>TITRES_STAT!B190</f>
        <v>42277</v>
      </c>
      <c r="B187" s="6">
        <f>TITRES_STAT!D190</f>
        <v>2.5278999999999998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1.4559237596157121E-2</v>
      </c>
      <c r="G187" s="2">
        <f t="shared" si="25"/>
        <v>1.2801594954806364E-2</v>
      </c>
      <c r="H187" s="2">
        <f t="shared" si="22"/>
        <v>1.137298723132218</v>
      </c>
      <c r="I187" s="2">
        <f t="shared" si="23"/>
        <v>53.211968491961812</v>
      </c>
    </row>
    <row r="188" spans="1:9" ht="13.5" x14ac:dyDescent="0.25">
      <c r="A188" s="3">
        <f>TITRES_STAT!B191</f>
        <v>42278</v>
      </c>
      <c r="B188" s="6">
        <f>TITRES_STAT!D191</f>
        <v>2.5118999999999998</v>
      </c>
      <c r="C188" s="2">
        <f t="shared" si="18"/>
        <v>-1.6000000000000014E-2</v>
      </c>
      <c r="D188" s="2">
        <f t="shared" si="19"/>
        <v>0</v>
      </c>
      <c r="E188" s="2">
        <f t="shared" si="20"/>
        <v>1.6000000000000014E-2</v>
      </c>
      <c r="F188" s="2">
        <f t="shared" si="25"/>
        <v>1.351929205357447E-2</v>
      </c>
      <c r="G188" s="2">
        <f t="shared" si="25"/>
        <v>1.3030052458034482E-2</v>
      </c>
      <c r="H188" s="2">
        <f t="shared" si="22"/>
        <v>1.0375470165692477</v>
      </c>
      <c r="I188" s="2">
        <f t="shared" si="23"/>
        <v>50.921377918249661</v>
      </c>
    </row>
    <row r="189" spans="1:9" ht="13.5" x14ac:dyDescent="0.25">
      <c r="A189" s="3">
        <f>TITRES_STAT!B192</f>
        <v>42279</v>
      </c>
      <c r="B189" s="6">
        <f>TITRES_STAT!D192</f>
        <v>2.4681000000000002</v>
      </c>
      <c r="C189" s="2">
        <f t="shared" si="18"/>
        <v>-4.3799999999999617E-2</v>
      </c>
      <c r="D189" s="2">
        <f t="shared" si="19"/>
        <v>0</v>
      </c>
      <c r="E189" s="2">
        <f t="shared" si="20"/>
        <v>4.3799999999999617E-2</v>
      </c>
      <c r="F189" s="2">
        <f t="shared" ref="F189:G204" si="26">((F188*13)+D189)/14</f>
        <v>1.2553628335462008E-2</v>
      </c>
      <c r="G189" s="2">
        <f t="shared" si="26"/>
        <v>1.5227905853889135E-2</v>
      </c>
      <c r="H189" s="2">
        <f t="shared" si="22"/>
        <v>0.82438310664075132</v>
      </c>
      <c r="I189" s="2">
        <f t="shared" si="23"/>
        <v>45.18695133933209</v>
      </c>
    </row>
    <row r="190" spans="1:9" ht="13.5" x14ac:dyDescent="0.25">
      <c r="A190" s="3">
        <f>TITRES_STAT!B193</f>
        <v>42282</v>
      </c>
      <c r="B190" s="6">
        <f>TITRES_STAT!D193</f>
        <v>2.488</v>
      </c>
      <c r="C190" s="2">
        <f t="shared" si="18"/>
        <v>1.9899999999999807E-2</v>
      </c>
      <c r="D190" s="2">
        <f t="shared" si="19"/>
        <v>1.9899999999999807E-2</v>
      </c>
      <c r="E190" s="2">
        <f t="shared" si="20"/>
        <v>0</v>
      </c>
      <c r="F190" s="2">
        <f t="shared" si="26"/>
        <v>1.3078369168643278E-2</v>
      </c>
      <c r="G190" s="2">
        <f t="shared" si="26"/>
        <v>1.4140198292897055E-2</v>
      </c>
      <c r="H190" s="2">
        <f t="shared" si="22"/>
        <v>0.92490705559715114</v>
      </c>
      <c r="I190" s="2">
        <f t="shared" si="23"/>
        <v>48.04943973309004</v>
      </c>
    </row>
    <row r="191" spans="1:9" ht="13.5" x14ac:dyDescent="0.25">
      <c r="A191" s="3">
        <f>TITRES_STAT!B194</f>
        <v>42283</v>
      </c>
      <c r="B191" s="6">
        <f>TITRES_STAT!D194</f>
        <v>2.4681000000000002</v>
      </c>
      <c r="C191" s="2">
        <f t="shared" si="18"/>
        <v>-1.9899999999999807E-2</v>
      </c>
      <c r="D191" s="2">
        <f t="shared" si="19"/>
        <v>0</v>
      </c>
      <c r="E191" s="2">
        <f t="shared" si="20"/>
        <v>1.9899999999999807E-2</v>
      </c>
      <c r="F191" s="2">
        <f t="shared" si="26"/>
        <v>1.2144199942311614E-2</v>
      </c>
      <c r="G191" s="2">
        <f t="shared" si="26"/>
        <v>1.4551612700547252E-2</v>
      </c>
      <c r="H191" s="2">
        <f t="shared" si="22"/>
        <v>0.83456041555139093</v>
      </c>
      <c r="I191" s="2">
        <f t="shared" si="23"/>
        <v>45.491029266569967</v>
      </c>
    </row>
    <row r="192" spans="1:9" ht="13.5" x14ac:dyDescent="0.25">
      <c r="A192" s="3">
        <f>TITRES_STAT!B195</f>
        <v>42284</v>
      </c>
      <c r="B192" s="6">
        <f>TITRES_STAT!D195</f>
        <v>2.4681000000000002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1.1276757089289356E-2</v>
      </c>
      <c r="G192" s="2">
        <f t="shared" si="26"/>
        <v>1.3512211793365305E-2</v>
      </c>
      <c r="H192" s="2">
        <f t="shared" si="22"/>
        <v>0.83456041555139104</v>
      </c>
      <c r="I192" s="2">
        <f t="shared" si="23"/>
        <v>45.491029266569974</v>
      </c>
    </row>
    <row r="193" spans="1:9" ht="13.5" x14ac:dyDescent="0.25">
      <c r="A193" s="3">
        <f>TITRES_STAT!B196</f>
        <v>42285</v>
      </c>
      <c r="B193" s="6">
        <f>TITRES_STAT!D196</f>
        <v>2.4681000000000002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1.0471274440054402E-2</v>
      </c>
      <c r="G193" s="2">
        <f t="shared" si="26"/>
        <v>1.2547053808124927E-2</v>
      </c>
      <c r="H193" s="2">
        <f t="shared" si="22"/>
        <v>0.83456041555139093</v>
      </c>
      <c r="I193" s="2">
        <f t="shared" si="23"/>
        <v>45.491029266569967</v>
      </c>
    </row>
    <row r="194" spans="1:9" ht="13.5" x14ac:dyDescent="0.25">
      <c r="A194" s="3">
        <f>TITRES_STAT!B197</f>
        <v>42286</v>
      </c>
      <c r="B194" s="6">
        <f>TITRES_STAT!D197</f>
        <v>2.5318000000000001</v>
      </c>
      <c r="C194" s="2">
        <f t="shared" si="18"/>
        <v>6.3699999999999868E-2</v>
      </c>
      <c r="D194" s="2">
        <f t="shared" si="19"/>
        <v>6.3699999999999868E-2</v>
      </c>
      <c r="E194" s="2">
        <f t="shared" si="20"/>
        <v>0</v>
      </c>
      <c r="F194" s="2">
        <f t="shared" si="26"/>
        <v>1.4273326265764791E-2</v>
      </c>
      <c r="G194" s="2">
        <f t="shared" si="26"/>
        <v>1.1650835678973145E-2</v>
      </c>
      <c r="H194" s="2">
        <f t="shared" si="22"/>
        <v>1.2250903419335479</v>
      </c>
      <c r="I194" s="2">
        <f t="shared" si="23"/>
        <v>55.058004560344052</v>
      </c>
    </row>
    <row r="195" spans="1:9" ht="13.5" x14ac:dyDescent="0.25">
      <c r="A195" s="3">
        <f>TITRES_STAT!B198</f>
        <v>42289</v>
      </c>
      <c r="B195" s="6">
        <f>TITRES_STAT!D198</f>
        <v>2.5876000000000001</v>
      </c>
      <c r="C195" s="2">
        <f t="shared" ref="C195:C258" si="27">B195-B194</f>
        <v>5.5800000000000072E-2</v>
      </c>
      <c r="D195" s="2">
        <f t="shared" ref="D195:D258" si="28">IF(C195&gt;0,C195,0)</f>
        <v>5.5800000000000072E-2</v>
      </c>
      <c r="E195" s="2">
        <f t="shared" ref="E195:E258" si="29">IF(C195&lt;0,-C195,0)</f>
        <v>0</v>
      </c>
      <c r="F195" s="2">
        <f t="shared" si="26"/>
        <v>1.7239517246781598E-2</v>
      </c>
      <c r="G195" s="2">
        <f t="shared" si="26"/>
        <v>1.0818633130475064E-2</v>
      </c>
      <c r="H195" s="2">
        <f t="shared" si="22"/>
        <v>1.5935023434910194</v>
      </c>
      <c r="I195" s="2">
        <f t="shared" si="23"/>
        <v>61.442101546207347</v>
      </c>
    </row>
    <row r="196" spans="1:9" ht="13.5" x14ac:dyDescent="0.25">
      <c r="A196" s="3">
        <f>TITRES_STAT!B199</f>
        <v>42290</v>
      </c>
      <c r="B196" s="6">
        <f>TITRES_STAT!D199</f>
        <v>2.6831</v>
      </c>
      <c r="C196" s="2">
        <f t="shared" si="27"/>
        <v>9.5499999999999918E-2</v>
      </c>
      <c r="D196" s="2">
        <f t="shared" si="28"/>
        <v>9.5499999999999918E-2</v>
      </c>
      <c r="E196" s="2">
        <f t="shared" si="29"/>
        <v>0</v>
      </c>
      <c r="F196" s="2">
        <f t="shared" si="26"/>
        <v>2.2829551729154334E-2</v>
      </c>
      <c r="G196" s="2">
        <f t="shared" si="26"/>
        <v>1.0045873621155417E-2</v>
      </c>
      <c r="H196" s="2">
        <f t="shared" si="22"/>
        <v>2.2725302537230818</v>
      </c>
      <c r="I196" s="2">
        <f t="shared" si="23"/>
        <v>69.44260488157984</v>
      </c>
    </row>
    <row r="197" spans="1:9" ht="13.5" x14ac:dyDescent="0.25">
      <c r="A197" s="3">
        <f>TITRES_STAT!B200</f>
        <v>42293</v>
      </c>
      <c r="B197" s="6">
        <f>TITRES_STAT!D200</f>
        <v>2.6034999999999999</v>
      </c>
      <c r="C197" s="2">
        <f t="shared" si="27"/>
        <v>-7.9600000000000115E-2</v>
      </c>
      <c r="D197" s="2">
        <f t="shared" si="28"/>
        <v>0</v>
      </c>
      <c r="E197" s="2">
        <f t="shared" si="29"/>
        <v>7.9600000000000115E-2</v>
      </c>
      <c r="F197" s="2">
        <f t="shared" si="26"/>
        <v>2.1198869462786169E-2</v>
      </c>
      <c r="G197" s="2">
        <f t="shared" si="26"/>
        <v>1.5014025505358611E-2</v>
      </c>
      <c r="H197" s="2">
        <f t="shared" si="22"/>
        <v>1.4119377548159981</v>
      </c>
      <c r="I197" s="2">
        <f t="shared" si="23"/>
        <v>58.539560235198195</v>
      </c>
    </row>
    <row r="198" spans="1:9" ht="13.5" x14ac:dyDescent="0.25">
      <c r="A198" s="3">
        <f>TITRES_STAT!B201</f>
        <v>42296</v>
      </c>
      <c r="B198" s="6">
        <f>TITRES_STAT!D201</f>
        <v>2.5876000000000001</v>
      </c>
      <c r="C198" s="2">
        <f t="shared" si="27"/>
        <v>-1.5899999999999803E-2</v>
      </c>
      <c r="D198" s="2">
        <f t="shared" si="28"/>
        <v>0</v>
      </c>
      <c r="E198" s="2">
        <f t="shared" si="29"/>
        <v>1.5899999999999803E-2</v>
      </c>
      <c r="F198" s="2">
        <f t="shared" si="26"/>
        <v>1.9684664501158584E-2</v>
      </c>
      <c r="G198" s="2">
        <f t="shared" si="26"/>
        <v>1.5077309397832982E-2</v>
      </c>
      <c r="H198" s="2">
        <f t="shared" si="22"/>
        <v>1.3055820492738448</v>
      </c>
      <c r="I198" s="2">
        <f t="shared" si="23"/>
        <v>56.627004434088335</v>
      </c>
    </row>
    <row r="199" spans="1:9" ht="13.5" x14ac:dyDescent="0.25">
      <c r="A199" s="3">
        <f>TITRES_STAT!B202</f>
        <v>42297</v>
      </c>
      <c r="B199" s="6">
        <f>TITRES_STAT!D202</f>
        <v>2.5636999999999999</v>
      </c>
      <c r="C199" s="2">
        <f t="shared" si="27"/>
        <v>-2.3900000000000254E-2</v>
      </c>
      <c r="D199" s="2">
        <f t="shared" si="28"/>
        <v>0</v>
      </c>
      <c r="E199" s="2">
        <f t="shared" si="29"/>
        <v>2.3900000000000254E-2</v>
      </c>
      <c r="F199" s="2">
        <f t="shared" si="26"/>
        <v>1.8278617036790117E-2</v>
      </c>
      <c r="G199" s="2">
        <f t="shared" si="26"/>
        <v>1.5707501583702075E-2</v>
      </c>
      <c r="H199" s="2">
        <f t="shared" si="22"/>
        <v>1.1636871044950778</v>
      </c>
      <c r="I199" s="2">
        <f t="shared" si="23"/>
        <v>53.78259647975478</v>
      </c>
    </row>
    <row r="200" spans="1:9" ht="13.5" x14ac:dyDescent="0.25">
      <c r="A200" s="3">
        <f>TITRES_STAT!B203</f>
        <v>42298</v>
      </c>
      <c r="B200" s="6">
        <f>TITRES_STAT!D203</f>
        <v>2.5876000000000001</v>
      </c>
      <c r="C200" s="2">
        <f t="shared" si="27"/>
        <v>2.3900000000000254E-2</v>
      </c>
      <c r="D200" s="2">
        <f t="shared" si="28"/>
        <v>2.3900000000000254E-2</v>
      </c>
      <c r="E200" s="2">
        <f t="shared" si="29"/>
        <v>0</v>
      </c>
      <c r="F200" s="2">
        <f t="shared" si="26"/>
        <v>1.8680144391305126E-2</v>
      </c>
      <c r="G200" s="2">
        <f t="shared" si="26"/>
        <v>1.4585537184866213E-2</v>
      </c>
      <c r="H200" s="2">
        <f t="shared" si="22"/>
        <v>1.2807306412195383</v>
      </c>
      <c r="I200" s="2">
        <f t="shared" si="23"/>
        <v>56.154401491914612</v>
      </c>
    </row>
    <row r="201" spans="1:9" ht="13.5" x14ac:dyDescent="0.25">
      <c r="A201" s="3">
        <f>TITRES_STAT!B204</f>
        <v>42299</v>
      </c>
      <c r="B201" s="6">
        <f>TITRES_STAT!D204</f>
        <v>2.5118999999999998</v>
      </c>
      <c r="C201" s="2">
        <f t="shared" si="27"/>
        <v>-7.5700000000000323E-2</v>
      </c>
      <c r="D201" s="2">
        <f t="shared" si="28"/>
        <v>0</v>
      </c>
      <c r="E201" s="2">
        <f t="shared" si="29"/>
        <v>7.5700000000000323E-2</v>
      </c>
      <c r="F201" s="2">
        <f t="shared" si="26"/>
        <v>1.734584836335476E-2</v>
      </c>
      <c r="G201" s="2">
        <f t="shared" si="26"/>
        <v>1.8950855957375796E-2</v>
      </c>
      <c r="H201" s="2">
        <f t="shared" si="22"/>
        <v>0.91530685486549979</v>
      </c>
      <c r="I201" s="2">
        <f t="shared" si="23"/>
        <v>47.789045005520862</v>
      </c>
    </row>
    <row r="202" spans="1:9" ht="13.5" x14ac:dyDescent="0.25">
      <c r="A202" s="3">
        <f>TITRES_STAT!B205</f>
        <v>42300</v>
      </c>
      <c r="B202" s="6">
        <f>TITRES_STAT!D205</f>
        <v>2.5078999999999998</v>
      </c>
      <c r="C202" s="2">
        <f t="shared" si="27"/>
        <v>-4.0000000000000036E-3</v>
      </c>
      <c r="D202" s="2">
        <f t="shared" si="28"/>
        <v>0</v>
      </c>
      <c r="E202" s="2">
        <f t="shared" si="29"/>
        <v>4.0000000000000036E-3</v>
      </c>
      <c r="F202" s="2">
        <f t="shared" si="26"/>
        <v>1.6106859194543705E-2</v>
      </c>
      <c r="G202" s="2">
        <f t="shared" si="26"/>
        <v>1.7882937674706095E-2</v>
      </c>
      <c r="H202" s="2">
        <f t="shared" si="22"/>
        <v>0.90068306938884535</v>
      </c>
      <c r="I202" s="2">
        <f t="shared" si="23"/>
        <v>47.387335842290383</v>
      </c>
    </row>
    <row r="203" spans="1:9" ht="13.5" x14ac:dyDescent="0.25">
      <c r="A203" s="3">
        <f>TITRES_STAT!B206</f>
        <v>42303</v>
      </c>
      <c r="B203" s="6">
        <f>TITRES_STAT!D206</f>
        <v>2.4681000000000002</v>
      </c>
      <c r="C203" s="2">
        <f t="shared" si="27"/>
        <v>-3.9799999999999613E-2</v>
      </c>
      <c r="D203" s="2">
        <f t="shared" si="28"/>
        <v>0</v>
      </c>
      <c r="E203" s="2">
        <f t="shared" si="29"/>
        <v>3.9799999999999613E-2</v>
      </c>
      <c r="F203" s="2">
        <f t="shared" si="26"/>
        <v>1.4956369252076298E-2</v>
      </c>
      <c r="G203" s="2">
        <f t="shared" si="26"/>
        <v>1.9448442126512776E-2</v>
      </c>
      <c r="H203" s="2">
        <f t="shared" si="22"/>
        <v>0.76902659630959691</v>
      </c>
      <c r="I203" s="2">
        <f t="shared" si="23"/>
        <v>43.471737390148874</v>
      </c>
    </row>
    <row r="204" spans="1:9" ht="13.5" x14ac:dyDescent="0.25">
      <c r="A204" s="3">
        <f>TITRES_STAT!B207</f>
        <v>42304</v>
      </c>
      <c r="B204" s="6">
        <f>TITRES_STAT!D207</f>
        <v>2.4323000000000001</v>
      </c>
      <c r="C204" s="2">
        <f t="shared" si="27"/>
        <v>-3.5800000000000054E-2</v>
      </c>
      <c r="D204" s="2">
        <f t="shared" si="28"/>
        <v>0</v>
      </c>
      <c r="E204" s="2">
        <f t="shared" si="29"/>
        <v>3.5800000000000054E-2</v>
      </c>
      <c r="F204" s="2">
        <f t="shared" si="26"/>
        <v>1.3888057162642275E-2</v>
      </c>
      <c r="G204" s="2">
        <f t="shared" si="26"/>
        <v>2.061641054604758E-2</v>
      </c>
      <c r="H204" s="2">
        <f t="shared" si="22"/>
        <v>0.67364089066924338</v>
      </c>
      <c r="I204" s="2">
        <f t="shared" si="23"/>
        <v>40.2500258224375</v>
      </c>
    </row>
    <row r="205" spans="1:9" ht="13.5" x14ac:dyDescent="0.25">
      <c r="A205" s="3">
        <f>TITRES_STAT!B208</f>
        <v>42305</v>
      </c>
      <c r="B205" s="6">
        <f>TITRES_STAT!D208</f>
        <v>2.4363000000000001</v>
      </c>
      <c r="C205" s="2">
        <f t="shared" si="27"/>
        <v>4.0000000000000036E-3</v>
      </c>
      <c r="D205" s="2">
        <f t="shared" si="28"/>
        <v>4.0000000000000036E-3</v>
      </c>
      <c r="E205" s="2">
        <f t="shared" si="29"/>
        <v>0</v>
      </c>
      <c r="F205" s="2">
        <f t="shared" ref="F205:G220" si="30">((F204*13)+D205)/14</f>
        <v>1.3181767365310683E-2</v>
      </c>
      <c r="G205" s="2">
        <f t="shared" si="30"/>
        <v>1.9143809792758464E-2</v>
      </c>
      <c r="H205" s="2">
        <f t="shared" si="22"/>
        <v>0.6885655210749615</v>
      </c>
      <c r="I205" s="2">
        <f t="shared" si="23"/>
        <v>40.778134604845668</v>
      </c>
    </row>
    <row r="206" spans="1:9" ht="13.5" x14ac:dyDescent="0.25">
      <c r="A206" s="3">
        <f>TITRES_STAT!B209</f>
        <v>42306</v>
      </c>
      <c r="B206" s="6">
        <f>TITRES_STAT!D209</f>
        <v>2.4363000000000001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1.2240212553502777E-2</v>
      </c>
      <c r="G206" s="2">
        <f t="shared" si="30"/>
        <v>1.7776394807561432E-2</v>
      </c>
      <c r="H206" s="2">
        <f t="shared" si="22"/>
        <v>0.6885655210749615</v>
      </c>
      <c r="I206" s="2">
        <f t="shared" si="23"/>
        <v>40.778134604845668</v>
      </c>
    </row>
    <row r="207" spans="1:9" ht="13.5" x14ac:dyDescent="0.25">
      <c r="A207" s="3">
        <f>TITRES_STAT!B210</f>
        <v>42307</v>
      </c>
      <c r="B207" s="6">
        <f>TITRES_STAT!D210</f>
        <v>2.4363000000000001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1.1365911656824006E-2</v>
      </c>
      <c r="G207" s="2">
        <f t="shared" si="30"/>
        <v>1.6506652321307044E-2</v>
      </c>
      <c r="H207" s="2">
        <f t="shared" si="22"/>
        <v>0.68856552107496138</v>
      </c>
      <c r="I207" s="2">
        <f t="shared" si="23"/>
        <v>40.778134604845668</v>
      </c>
    </row>
    <row r="208" spans="1:9" ht="13.5" x14ac:dyDescent="0.25">
      <c r="A208" s="3">
        <f>TITRES_STAT!B211</f>
        <v>42310</v>
      </c>
      <c r="B208" s="6">
        <f>TITRES_STAT!D211</f>
        <v>2.4681000000000002</v>
      </c>
      <c r="C208" s="2">
        <f t="shared" si="27"/>
        <v>3.180000000000005E-2</v>
      </c>
      <c r="D208" s="2">
        <f t="shared" si="28"/>
        <v>3.180000000000005E-2</v>
      </c>
      <c r="E208" s="2">
        <f t="shared" si="29"/>
        <v>0</v>
      </c>
      <c r="F208" s="2">
        <f t="shared" si="30"/>
        <v>1.2825489395622294E-2</v>
      </c>
      <c r="G208" s="2">
        <f t="shared" si="30"/>
        <v>1.5327605726927969E-2</v>
      </c>
      <c r="H208" s="2">
        <f t="shared" si="22"/>
        <v>0.83675752261099157</v>
      </c>
      <c r="I208" s="2">
        <f t="shared" si="23"/>
        <v>45.556232235898086</v>
      </c>
    </row>
    <row r="209" spans="1:9" ht="13.5" x14ac:dyDescent="0.25">
      <c r="A209" s="3">
        <f>TITRES_STAT!B212</f>
        <v>42311</v>
      </c>
      <c r="B209" s="6">
        <f>TITRES_STAT!D212</f>
        <v>2.4681000000000002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1.19093830102207E-2</v>
      </c>
      <c r="G209" s="2">
        <f t="shared" si="30"/>
        <v>1.4232776746433114E-2</v>
      </c>
      <c r="H209" s="2">
        <f t="shared" ref="H209:H272" si="31">F209/G209</f>
        <v>0.83675752261099146</v>
      </c>
      <c r="I209" s="2">
        <f t="shared" ref="I209:I272" si="32">IF(G209=0,100,100-(100/(1+H209)))</f>
        <v>45.556232235898079</v>
      </c>
    </row>
    <row r="210" spans="1:9" ht="13.5" x14ac:dyDescent="0.25">
      <c r="A210" s="3">
        <f>TITRES_STAT!B213</f>
        <v>42312</v>
      </c>
      <c r="B210" s="6">
        <f>TITRES_STAT!D213</f>
        <v>2.4363000000000001</v>
      </c>
      <c r="C210" s="2">
        <f t="shared" si="27"/>
        <v>-3.180000000000005E-2</v>
      </c>
      <c r="D210" s="2">
        <f t="shared" si="28"/>
        <v>0</v>
      </c>
      <c r="E210" s="2">
        <f t="shared" si="29"/>
        <v>3.180000000000005E-2</v>
      </c>
      <c r="F210" s="2">
        <f t="shared" si="30"/>
        <v>1.1058712795204937E-2</v>
      </c>
      <c r="G210" s="2">
        <f t="shared" si="30"/>
        <v>1.5487578407402182E-2</v>
      </c>
      <c r="H210" s="2">
        <f t="shared" si="31"/>
        <v>0.7140375663841354</v>
      </c>
      <c r="I210" s="2">
        <f t="shared" si="32"/>
        <v>41.658221522556261</v>
      </c>
    </row>
    <row r="211" spans="1:9" ht="13.5" x14ac:dyDescent="0.25">
      <c r="A211" s="3">
        <f>TITRES_STAT!B214</f>
        <v>42313</v>
      </c>
      <c r="B211" s="6">
        <f>TITRES_STAT!D214</f>
        <v>2.4283000000000001</v>
      </c>
      <c r="C211" s="2">
        <f t="shared" si="27"/>
        <v>-8.0000000000000071E-3</v>
      </c>
      <c r="D211" s="2">
        <f t="shared" si="28"/>
        <v>0</v>
      </c>
      <c r="E211" s="2">
        <f t="shared" si="29"/>
        <v>8.0000000000000071E-3</v>
      </c>
      <c r="F211" s="2">
        <f t="shared" si="30"/>
        <v>1.0268804738404583E-2</v>
      </c>
      <c r="G211" s="2">
        <f t="shared" si="30"/>
        <v>1.4952751378302027E-2</v>
      </c>
      <c r="H211" s="2">
        <f t="shared" si="31"/>
        <v>0.68675018253200348</v>
      </c>
      <c r="I211" s="2">
        <f t="shared" si="32"/>
        <v>40.714397997047406</v>
      </c>
    </row>
    <row r="212" spans="1:9" ht="13.5" x14ac:dyDescent="0.25">
      <c r="A212" s="3">
        <f>TITRES_STAT!B215</f>
        <v>42314</v>
      </c>
      <c r="B212" s="6">
        <f>TITRES_STAT!D215</f>
        <v>2.4363000000000001</v>
      </c>
      <c r="C212" s="2">
        <f t="shared" si="27"/>
        <v>8.0000000000000071E-3</v>
      </c>
      <c r="D212" s="2">
        <f t="shared" si="28"/>
        <v>8.0000000000000071E-3</v>
      </c>
      <c r="E212" s="2">
        <f t="shared" si="29"/>
        <v>0</v>
      </c>
      <c r="F212" s="2">
        <f t="shared" si="30"/>
        <v>1.0106747257089972E-2</v>
      </c>
      <c r="G212" s="2">
        <f t="shared" si="30"/>
        <v>1.3884697708423311E-2</v>
      </c>
      <c r="H212" s="2">
        <f t="shared" si="31"/>
        <v>0.72790545889656622</v>
      </c>
      <c r="I212" s="2">
        <f t="shared" si="32"/>
        <v>42.126463293970026</v>
      </c>
    </row>
    <row r="213" spans="1:9" ht="13.5" x14ac:dyDescent="0.25">
      <c r="A213" s="3">
        <f>TITRES_STAT!B216</f>
        <v>42317</v>
      </c>
      <c r="B213" s="6">
        <f>TITRES_STAT!D216</f>
        <v>2.4323000000000001</v>
      </c>
      <c r="C213" s="2">
        <f t="shared" si="27"/>
        <v>-4.0000000000000036E-3</v>
      </c>
      <c r="D213" s="2">
        <f t="shared" si="28"/>
        <v>0</v>
      </c>
      <c r="E213" s="2">
        <f t="shared" si="29"/>
        <v>4.0000000000000036E-3</v>
      </c>
      <c r="F213" s="2">
        <f t="shared" si="30"/>
        <v>9.3848367387264035E-3</v>
      </c>
      <c r="G213" s="2">
        <f t="shared" si="30"/>
        <v>1.317864787210736E-2</v>
      </c>
      <c r="H213" s="2">
        <f t="shared" si="31"/>
        <v>0.71212440227570184</v>
      </c>
      <c r="I213" s="2">
        <f t="shared" si="32"/>
        <v>41.593029182293556</v>
      </c>
    </row>
    <row r="214" spans="1:9" ht="13.5" x14ac:dyDescent="0.25">
      <c r="A214" s="3">
        <f>TITRES_STAT!B217</f>
        <v>42318</v>
      </c>
      <c r="B214" s="6">
        <f>TITRES_STAT!D217</f>
        <v>2.3685999999999998</v>
      </c>
      <c r="C214" s="2">
        <f t="shared" si="27"/>
        <v>-6.3700000000000312E-2</v>
      </c>
      <c r="D214" s="2">
        <f t="shared" si="28"/>
        <v>0</v>
      </c>
      <c r="E214" s="2">
        <f t="shared" si="29"/>
        <v>6.3700000000000312E-2</v>
      </c>
      <c r="F214" s="2">
        <f t="shared" si="30"/>
        <v>8.7144912573888043E-3</v>
      </c>
      <c r="G214" s="2">
        <f t="shared" si="30"/>
        <v>1.6787315881242573E-2</v>
      </c>
      <c r="H214" s="2">
        <f t="shared" si="31"/>
        <v>0.51911165066751397</v>
      </c>
      <c r="I214" s="2">
        <f t="shared" si="32"/>
        <v>34.172053807856102</v>
      </c>
    </row>
    <row r="215" spans="1:9" ht="13.5" x14ac:dyDescent="0.25">
      <c r="A215" s="3">
        <f>TITRES_STAT!B218</f>
        <v>42319</v>
      </c>
      <c r="B215" s="6">
        <f>TITRES_STAT!D218</f>
        <v>2.3008999999999999</v>
      </c>
      <c r="C215" s="2">
        <f t="shared" si="27"/>
        <v>-6.7699999999999871E-2</v>
      </c>
      <c r="D215" s="2">
        <f t="shared" si="28"/>
        <v>0</v>
      </c>
      <c r="E215" s="2">
        <f t="shared" si="29"/>
        <v>6.7699999999999871E-2</v>
      </c>
      <c r="F215" s="2">
        <f t="shared" si="30"/>
        <v>8.0920275961467465E-3</v>
      </c>
      <c r="G215" s="2">
        <f t="shared" si="30"/>
        <v>2.0423936175439521E-2</v>
      </c>
      <c r="H215" s="2">
        <f t="shared" si="31"/>
        <v>0.39620313766342874</v>
      </c>
      <c r="I215" s="2">
        <f t="shared" si="32"/>
        <v>28.377184306180681</v>
      </c>
    </row>
    <row r="216" spans="1:9" ht="13.5" x14ac:dyDescent="0.25">
      <c r="A216" s="3">
        <f>TITRES_STAT!B219</f>
        <v>42320</v>
      </c>
      <c r="B216" s="6">
        <f>TITRES_STAT!D219</f>
        <v>2.2890000000000001</v>
      </c>
      <c r="C216" s="2">
        <f t="shared" si="27"/>
        <v>-1.18999999999998E-2</v>
      </c>
      <c r="D216" s="2">
        <f t="shared" si="28"/>
        <v>0</v>
      </c>
      <c r="E216" s="2">
        <f t="shared" si="29"/>
        <v>1.18999999999998E-2</v>
      </c>
      <c r="F216" s="2">
        <f t="shared" si="30"/>
        <v>7.5140256249934074E-3</v>
      </c>
      <c r="G216" s="2">
        <f t="shared" si="30"/>
        <v>1.981508359147954E-2</v>
      </c>
      <c r="H216" s="2">
        <f t="shared" si="31"/>
        <v>0.37920736444555947</v>
      </c>
      <c r="I216" s="2">
        <f t="shared" si="32"/>
        <v>27.494586689507756</v>
      </c>
    </row>
    <row r="217" spans="1:9" ht="13.5" x14ac:dyDescent="0.25">
      <c r="A217" s="3">
        <f>TITRES_STAT!B220</f>
        <v>42321</v>
      </c>
      <c r="B217" s="6">
        <f>TITRES_STAT!D220</f>
        <v>2.3288000000000002</v>
      </c>
      <c r="C217" s="2">
        <f t="shared" si="27"/>
        <v>3.9800000000000058E-2</v>
      </c>
      <c r="D217" s="2">
        <f t="shared" si="28"/>
        <v>3.9800000000000058E-2</v>
      </c>
      <c r="E217" s="2">
        <f t="shared" si="29"/>
        <v>0</v>
      </c>
      <c r="F217" s="2">
        <f t="shared" si="30"/>
        <v>9.8201666517795973E-3</v>
      </c>
      <c r="G217" s="2">
        <f t="shared" si="30"/>
        <v>1.8399720477802427E-2</v>
      </c>
      <c r="H217" s="2">
        <f t="shared" si="31"/>
        <v>0.53371281719343111</v>
      </c>
      <c r="I217" s="2">
        <f t="shared" si="32"/>
        <v>34.798745319875593</v>
      </c>
    </row>
    <row r="218" spans="1:9" ht="13.5" x14ac:dyDescent="0.25">
      <c r="A218" s="3">
        <f>TITRES_STAT!B221</f>
        <v>42324</v>
      </c>
      <c r="B218" s="6">
        <f>TITRES_STAT!D221</f>
        <v>2.3447</v>
      </c>
      <c r="C218" s="2">
        <f t="shared" si="27"/>
        <v>1.5899999999999803E-2</v>
      </c>
      <c r="D218" s="2">
        <f t="shared" si="28"/>
        <v>1.5899999999999803E-2</v>
      </c>
      <c r="E218" s="2">
        <f t="shared" si="29"/>
        <v>0</v>
      </c>
      <c r="F218" s="2">
        <f t="shared" si="30"/>
        <v>1.0254440462366756E-2</v>
      </c>
      <c r="G218" s="2">
        <f t="shared" si="30"/>
        <v>1.708545472938797E-2</v>
      </c>
      <c r="H218" s="2">
        <f t="shared" si="31"/>
        <v>0.60018539891294354</v>
      </c>
      <c r="I218" s="2">
        <f t="shared" si="32"/>
        <v>37.507241305955446</v>
      </c>
    </row>
    <row r="219" spans="1:9" ht="13.5" x14ac:dyDescent="0.25">
      <c r="A219" s="3">
        <f>TITRES_STAT!B222</f>
        <v>42325</v>
      </c>
      <c r="B219" s="6">
        <f>TITRES_STAT!D222</f>
        <v>2.3447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9.521980429340559E-3</v>
      </c>
      <c r="G219" s="2">
        <f t="shared" si="30"/>
        <v>1.5865065105860259E-2</v>
      </c>
      <c r="H219" s="2">
        <f t="shared" si="31"/>
        <v>0.60018539891294342</v>
      </c>
      <c r="I219" s="2">
        <f t="shared" si="32"/>
        <v>37.507241305955439</v>
      </c>
    </row>
    <row r="220" spans="1:9" ht="13.5" x14ac:dyDescent="0.25">
      <c r="A220" s="3">
        <f>TITRES_STAT!B223</f>
        <v>42326</v>
      </c>
      <c r="B220" s="6">
        <f>TITRES_STAT!D223</f>
        <v>2.4123999999999999</v>
      </c>
      <c r="C220" s="2">
        <f t="shared" si="27"/>
        <v>6.7699999999999871E-2</v>
      </c>
      <c r="D220" s="2">
        <f t="shared" si="28"/>
        <v>6.7699999999999871E-2</v>
      </c>
      <c r="E220" s="2">
        <f t="shared" si="29"/>
        <v>0</v>
      </c>
      <c r="F220" s="2">
        <f t="shared" si="30"/>
        <v>1.3677553255816224E-2</v>
      </c>
      <c r="G220" s="2">
        <f t="shared" si="30"/>
        <v>1.4731846169727383E-2</v>
      </c>
      <c r="H220" s="2">
        <f t="shared" si="31"/>
        <v>0.92843443369116663</v>
      </c>
      <c r="I220" s="2">
        <f t="shared" si="32"/>
        <v>48.144464622220745</v>
      </c>
    </row>
    <row r="221" spans="1:9" ht="13.5" x14ac:dyDescent="0.25">
      <c r="A221" s="3">
        <f>TITRES_STAT!B224</f>
        <v>42327</v>
      </c>
      <c r="B221" s="6">
        <f>TITRES_STAT!D224</f>
        <v>2.4123999999999999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1.2700585166115065E-2</v>
      </c>
      <c r="G221" s="2">
        <f t="shared" si="33"/>
        <v>1.3679571443318285E-2</v>
      </c>
      <c r="H221" s="2">
        <f t="shared" si="31"/>
        <v>0.92843443369116652</v>
      </c>
      <c r="I221" s="2">
        <f t="shared" si="32"/>
        <v>48.144464622220738</v>
      </c>
    </row>
    <row r="222" spans="1:9" ht="13.5" x14ac:dyDescent="0.25">
      <c r="A222" s="3">
        <f>TITRES_STAT!B225</f>
        <v>42328</v>
      </c>
      <c r="B222" s="6">
        <f>TITRES_STAT!D225</f>
        <v>2.3885000000000001</v>
      </c>
      <c r="C222" s="2">
        <f t="shared" si="27"/>
        <v>-2.389999999999981E-2</v>
      </c>
      <c r="D222" s="2">
        <f t="shared" si="28"/>
        <v>0</v>
      </c>
      <c r="E222" s="2">
        <f t="shared" si="29"/>
        <v>2.389999999999981E-2</v>
      </c>
      <c r="F222" s="2">
        <f t="shared" si="33"/>
        <v>1.1793400511392561E-2</v>
      </c>
      <c r="G222" s="2">
        <f t="shared" si="33"/>
        <v>1.4409602054509823E-2</v>
      </c>
      <c r="H222" s="2">
        <f t="shared" si="31"/>
        <v>0.81844040291879816</v>
      </c>
      <c r="I222" s="2">
        <f t="shared" si="32"/>
        <v>45.007821075967662</v>
      </c>
    </row>
    <row r="223" spans="1:9" ht="13.5" x14ac:dyDescent="0.25">
      <c r="A223" s="3">
        <f>TITRES_STAT!B226</f>
        <v>42331</v>
      </c>
      <c r="B223" s="6">
        <f>TITRES_STAT!D226</f>
        <v>2.4363000000000001</v>
      </c>
      <c r="C223" s="2">
        <f t="shared" si="27"/>
        <v>4.7800000000000065E-2</v>
      </c>
      <c r="D223" s="2">
        <f t="shared" si="28"/>
        <v>4.7800000000000065E-2</v>
      </c>
      <c r="E223" s="2">
        <f t="shared" si="29"/>
        <v>0</v>
      </c>
      <c r="F223" s="2">
        <f t="shared" si="33"/>
        <v>1.4365300474864525E-2</v>
      </c>
      <c r="G223" s="2">
        <f t="shared" si="33"/>
        <v>1.3380344764901977E-2</v>
      </c>
      <c r="H223" s="2">
        <f t="shared" si="31"/>
        <v>1.0736121323679333</v>
      </c>
      <c r="I223" s="2">
        <f t="shared" si="32"/>
        <v>51.774973516476123</v>
      </c>
    </row>
    <row r="224" spans="1:9" ht="13.5" x14ac:dyDescent="0.25">
      <c r="A224" s="3">
        <f>TITRES_STAT!B227</f>
        <v>42332</v>
      </c>
      <c r="B224" s="6">
        <f>TITRES_STAT!D227</f>
        <v>2.3885000000000001</v>
      </c>
      <c r="C224" s="2">
        <f t="shared" si="27"/>
        <v>-4.7800000000000065E-2</v>
      </c>
      <c r="D224" s="2">
        <f t="shared" si="28"/>
        <v>0</v>
      </c>
      <c r="E224" s="2">
        <f t="shared" si="29"/>
        <v>4.7800000000000065E-2</v>
      </c>
      <c r="F224" s="2">
        <f t="shared" si="33"/>
        <v>1.3339207583802774E-2</v>
      </c>
      <c r="G224" s="2">
        <f t="shared" si="33"/>
        <v>1.5838891567408982E-2</v>
      </c>
      <c r="H224" s="2">
        <f t="shared" si="31"/>
        <v>0.84218062400593097</v>
      </c>
      <c r="I224" s="2">
        <f t="shared" si="32"/>
        <v>45.716506461486887</v>
      </c>
    </row>
    <row r="225" spans="1:9" ht="13.5" x14ac:dyDescent="0.25">
      <c r="A225" s="3">
        <f>TITRES_STAT!B228</f>
        <v>42333</v>
      </c>
      <c r="B225" s="6">
        <f>TITRES_STAT!D228</f>
        <v>2.4083999999999999</v>
      </c>
      <c r="C225" s="2">
        <f t="shared" si="27"/>
        <v>1.9899999999999807E-2</v>
      </c>
      <c r="D225" s="2">
        <f t="shared" si="28"/>
        <v>1.9899999999999807E-2</v>
      </c>
      <c r="E225" s="2">
        <f t="shared" si="29"/>
        <v>0</v>
      </c>
      <c r="F225" s="2">
        <f t="shared" si="33"/>
        <v>1.3807835613531133E-2</v>
      </c>
      <c r="G225" s="2">
        <f t="shared" si="33"/>
        <v>1.4707542169736911E-2</v>
      </c>
      <c r="H225" s="2">
        <f t="shared" si="31"/>
        <v>0.9388268586401155</v>
      </c>
      <c r="I225" s="2">
        <f t="shared" si="32"/>
        <v>48.422418662933346</v>
      </c>
    </row>
    <row r="226" spans="1:9" ht="13.5" x14ac:dyDescent="0.25">
      <c r="A226" s="3">
        <f>TITRES_STAT!B229</f>
        <v>42334</v>
      </c>
      <c r="B226" s="6">
        <f>TITRES_STAT!D229</f>
        <v>2.4083999999999999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1.2821561641136053E-2</v>
      </c>
      <c r="G226" s="2">
        <f t="shared" si="33"/>
        <v>1.3657003443327131E-2</v>
      </c>
      <c r="H226" s="2">
        <f t="shared" si="31"/>
        <v>0.93882685864011561</v>
      </c>
      <c r="I226" s="2">
        <f t="shared" si="32"/>
        <v>48.422418662933346</v>
      </c>
    </row>
    <row r="227" spans="1:9" ht="13.5" x14ac:dyDescent="0.25">
      <c r="A227" s="3">
        <f>TITRES_STAT!B230</f>
        <v>42335</v>
      </c>
      <c r="B227" s="6">
        <f>TITRES_STAT!D230</f>
        <v>2.3487</v>
      </c>
      <c r="C227" s="2">
        <f t="shared" si="27"/>
        <v>-5.9699999999999864E-2</v>
      </c>
      <c r="D227" s="2">
        <f t="shared" si="28"/>
        <v>0</v>
      </c>
      <c r="E227" s="2">
        <f t="shared" si="29"/>
        <v>5.9699999999999864E-2</v>
      </c>
      <c r="F227" s="2">
        <f t="shared" si="33"/>
        <v>1.1905735809626335E-2</v>
      </c>
      <c r="G227" s="2">
        <f t="shared" si="33"/>
        <v>1.6945788911660896E-2</v>
      </c>
      <c r="H227" s="2">
        <f t="shared" si="31"/>
        <v>0.70257784230002107</v>
      </c>
      <c r="I227" s="2">
        <f t="shared" si="32"/>
        <v>41.265534229607091</v>
      </c>
    </row>
    <row r="228" spans="1:9" ht="13.5" x14ac:dyDescent="0.25">
      <c r="A228" s="3">
        <f>TITRES_STAT!B231</f>
        <v>42338</v>
      </c>
      <c r="B228" s="6">
        <f>TITRES_STAT!D231</f>
        <v>2.3089</v>
      </c>
      <c r="C228" s="2">
        <f t="shared" si="27"/>
        <v>-3.9800000000000058E-2</v>
      </c>
      <c r="D228" s="2">
        <f t="shared" si="28"/>
        <v>0</v>
      </c>
      <c r="E228" s="2">
        <f t="shared" si="29"/>
        <v>3.9800000000000058E-2</v>
      </c>
      <c r="F228" s="2">
        <f t="shared" si="33"/>
        <v>1.1055326108938739E-2</v>
      </c>
      <c r="G228" s="2">
        <f t="shared" si="33"/>
        <v>1.8578232560827978E-2</v>
      </c>
      <c r="H228" s="2">
        <f t="shared" si="31"/>
        <v>0.59506877593128993</v>
      </c>
      <c r="I228" s="2">
        <f t="shared" si="32"/>
        <v>37.306778548395542</v>
      </c>
    </row>
    <row r="229" spans="1:9" ht="13.5" x14ac:dyDescent="0.25">
      <c r="A229" s="3">
        <f>TITRES_STAT!B232</f>
        <v>42339</v>
      </c>
      <c r="B229" s="6">
        <f>TITRES_STAT!D232</f>
        <v>2.3685999999999998</v>
      </c>
      <c r="C229" s="2">
        <f t="shared" si="27"/>
        <v>5.9699999999999864E-2</v>
      </c>
      <c r="D229" s="2">
        <f t="shared" si="28"/>
        <v>5.9699999999999864E-2</v>
      </c>
      <c r="E229" s="2">
        <f t="shared" si="29"/>
        <v>0</v>
      </c>
      <c r="F229" s="2">
        <f t="shared" si="33"/>
        <v>1.4529945672585962E-2</v>
      </c>
      <c r="G229" s="2">
        <f t="shared" si="33"/>
        <v>1.7251215949340266E-2</v>
      </c>
      <c r="H229" s="2">
        <f t="shared" si="31"/>
        <v>0.84225632067063805</v>
      </c>
      <c r="I229" s="2">
        <f t="shared" si="32"/>
        <v>45.71873692169126</v>
      </c>
    </row>
    <row r="230" spans="1:9" ht="13.5" x14ac:dyDescent="0.25">
      <c r="A230" s="3">
        <f>TITRES_STAT!B233</f>
        <v>42340</v>
      </c>
      <c r="B230" s="6">
        <f>TITRES_STAT!D233</f>
        <v>2.3685999999999998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1.3492092410258394E-2</v>
      </c>
      <c r="G230" s="2">
        <f t="shared" si="33"/>
        <v>1.6018986238673105E-2</v>
      </c>
      <c r="H230" s="2">
        <f t="shared" si="31"/>
        <v>0.84225632067063816</v>
      </c>
      <c r="I230" s="2">
        <f t="shared" si="32"/>
        <v>45.718736921691267</v>
      </c>
    </row>
    <row r="231" spans="1:9" ht="13.5" x14ac:dyDescent="0.25">
      <c r="A231" s="3">
        <f>TITRES_STAT!B234</f>
        <v>42341</v>
      </c>
      <c r="B231" s="6">
        <f>TITRES_STAT!D234</f>
        <v>2.3487</v>
      </c>
      <c r="C231" s="2">
        <f t="shared" si="27"/>
        <v>-1.9899999999999807E-2</v>
      </c>
      <c r="D231" s="2">
        <f t="shared" si="28"/>
        <v>0</v>
      </c>
      <c r="E231" s="2">
        <f t="shared" si="29"/>
        <v>1.9899999999999807E-2</v>
      </c>
      <c r="F231" s="2">
        <f t="shared" si="33"/>
        <v>1.2528371523811366E-2</v>
      </c>
      <c r="G231" s="2">
        <f t="shared" si="33"/>
        <v>1.6296201507339299E-2</v>
      </c>
      <c r="H231" s="2">
        <f t="shared" si="31"/>
        <v>0.76879090616110635</v>
      </c>
      <c r="I231" s="2">
        <f t="shared" si="32"/>
        <v>43.464205038777074</v>
      </c>
    </row>
    <row r="232" spans="1:9" ht="13.5" x14ac:dyDescent="0.25">
      <c r="A232" s="3">
        <f>TITRES_STAT!B235</f>
        <v>42342</v>
      </c>
      <c r="B232" s="6">
        <f>TITRES_STAT!D235</f>
        <v>2.3288000000000002</v>
      </c>
      <c r="C232" s="2">
        <f t="shared" si="27"/>
        <v>-1.9899999999999807E-2</v>
      </c>
      <c r="D232" s="2">
        <f t="shared" si="28"/>
        <v>0</v>
      </c>
      <c r="E232" s="2">
        <f t="shared" si="29"/>
        <v>1.9899999999999807E-2</v>
      </c>
      <c r="F232" s="2">
        <f t="shared" si="33"/>
        <v>1.1633487843539125E-2</v>
      </c>
      <c r="G232" s="2">
        <f t="shared" si="33"/>
        <v>1.6553615685386477E-2</v>
      </c>
      <c r="H232" s="2">
        <f t="shared" si="31"/>
        <v>0.70277624324751975</v>
      </c>
      <c r="I232" s="2">
        <f t="shared" si="32"/>
        <v>41.272377743959545</v>
      </c>
    </row>
    <row r="233" spans="1:9" ht="13.5" x14ac:dyDescent="0.25">
      <c r="A233" s="3">
        <f>TITRES_STAT!B236</f>
        <v>42345</v>
      </c>
      <c r="B233" s="6">
        <f>TITRES_STAT!D236</f>
        <v>2.3288000000000002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1.0802524426143474E-2</v>
      </c>
      <c r="G233" s="2">
        <f t="shared" si="33"/>
        <v>1.5371214565001731E-2</v>
      </c>
      <c r="H233" s="2">
        <f t="shared" si="31"/>
        <v>0.70277624324751964</v>
      </c>
      <c r="I233" s="2">
        <f t="shared" si="32"/>
        <v>41.272377743959538</v>
      </c>
    </row>
    <row r="234" spans="1:9" ht="13.5" x14ac:dyDescent="0.25">
      <c r="A234" s="3">
        <f>TITRES_STAT!B237</f>
        <v>42346</v>
      </c>
      <c r="B234" s="6">
        <f>TITRES_STAT!D237</f>
        <v>2.3328000000000002</v>
      </c>
      <c r="C234" s="2">
        <f t="shared" si="27"/>
        <v>4.0000000000000036E-3</v>
      </c>
      <c r="D234" s="2">
        <f t="shared" si="28"/>
        <v>4.0000000000000036E-3</v>
      </c>
      <c r="E234" s="2">
        <f t="shared" si="29"/>
        <v>0</v>
      </c>
      <c r="F234" s="2">
        <f t="shared" si="33"/>
        <v>1.0316629824276084E-2</v>
      </c>
      <c r="G234" s="2">
        <f t="shared" si="33"/>
        <v>1.4273270667501605E-2</v>
      </c>
      <c r="H234" s="2">
        <f t="shared" si="31"/>
        <v>0.72279367950092321</v>
      </c>
      <c r="I234" s="2">
        <f t="shared" si="32"/>
        <v>41.954744093924795</v>
      </c>
    </row>
    <row r="235" spans="1:9" ht="13.5" x14ac:dyDescent="0.25">
      <c r="A235" s="3">
        <f>TITRES_STAT!B238</f>
        <v>42347</v>
      </c>
      <c r="B235" s="6">
        <f>TITRES_STAT!D238</f>
        <v>2.3885000000000001</v>
      </c>
      <c r="C235" s="2">
        <f t="shared" si="27"/>
        <v>5.5699999999999861E-2</v>
      </c>
      <c r="D235" s="2">
        <f t="shared" si="28"/>
        <v>5.5699999999999861E-2</v>
      </c>
      <c r="E235" s="2">
        <f t="shared" si="29"/>
        <v>0</v>
      </c>
      <c r="F235" s="2">
        <f t="shared" si="33"/>
        <v>1.3558299122542068E-2</v>
      </c>
      <c r="G235" s="2">
        <f t="shared" si="33"/>
        <v>1.3253751334108634E-2</v>
      </c>
      <c r="H235" s="2">
        <f t="shared" si="31"/>
        <v>1.022978233162537</v>
      </c>
      <c r="I235" s="2">
        <f t="shared" si="32"/>
        <v>50.567930805825206</v>
      </c>
    </row>
    <row r="236" spans="1:9" ht="13.5" x14ac:dyDescent="0.25">
      <c r="A236" s="3">
        <f>TITRES_STAT!B239</f>
        <v>42348</v>
      </c>
      <c r="B236" s="6">
        <f>TITRES_STAT!D239</f>
        <v>2.3885000000000001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1.2589849185217635E-2</v>
      </c>
      <c r="G236" s="2">
        <f t="shared" si="33"/>
        <v>1.2307054810243731E-2</v>
      </c>
      <c r="H236" s="2">
        <f t="shared" si="31"/>
        <v>1.022978233162537</v>
      </c>
      <c r="I236" s="2">
        <f t="shared" si="32"/>
        <v>50.567930805825206</v>
      </c>
    </row>
    <row r="237" spans="1:9" ht="13.5" x14ac:dyDescent="0.25">
      <c r="A237" s="3">
        <f>TITRES_STAT!B240</f>
        <v>42349</v>
      </c>
      <c r="B237" s="6">
        <f>TITRES_STAT!D240</f>
        <v>2.3885000000000001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1.1690574243416376E-2</v>
      </c>
      <c r="G237" s="2">
        <f t="shared" si="34"/>
        <v>1.1427979466654895E-2</v>
      </c>
      <c r="H237" s="2">
        <f t="shared" si="31"/>
        <v>1.022978233162537</v>
      </c>
      <c r="I237" s="2">
        <f t="shared" si="32"/>
        <v>50.567930805825206</v>
      </c>
    </row>
    <row r="238" spans="1:9" ht="13.5" x14ac:dyDescent="0.25">
      <c r="A238" s="3">
        <f>TITRES_STAT!B241</f>
        <v>42352</v>
      </c>
      <c r="B238" s="6">
        <f>TITRES_STAT!D241</f>
        <v>2.4203999999999999</v>
      </c>
      <c r="C238" s="2">
        <f t="shared" si="27"/>
        <v>3.1899999999999817E-2</v>
      </c>
      <c r="D238" s="2">
        <f t="shared" si="28"/>
        <v>3.1899999999999817E-2</v>
      </c>
      <c r="E238" s="2">
        <f t="shared" si="29"/>
        <v>0</v>
      </c>
      <c r="F238" s="2">
        <f t="shared" si="34"/>
        <v>1.3134104654600907E-2</v>
      </c>
      <c r="G238" s="2">
        <f t="shared" si="34"/>
        <v>1.0611695219036687E-2</v>
      </c>
      <c r="H238" s="2">
        <f t="shared" si="31"/>
        <v>1.237700893542361</v>
      </c>
      <c r="I238" s="2">
        <f t="shared" si="32"/>
        <v>55.31127493912004</v>
      </c>
    </row>
    <row r="239" spans="1:9" ht="13.5" x14ac:dyDescent="0.25">
      <c r="A239" s="3">
        <f>TITRES_STAT!B242</f>
        <v>42353</v>
      </c>
      <c r="B239" s="6">
        <f>TITRES_STAT!D242</f>
        <v>2.4203999999999999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1.2195954322129414E-2</v>
      </c>
      <c r="G239" s="2">
        <f t="shared" si="34"/>
        <v>9.8537169891054939E-3</v>
      </c>
      <c r="H239" s="2">
        <f t="shared" si="31"/>
        <v>1.237700893542361</v>
      </c>
      <c r="I239" s="2">
        <f t="shared" si="32"/>
        <v>55.31127493912004</v>
      </c>
    </row>
    <row r="240" spans="1:9" ht="13.5" x14ac:dyDescent="0.25">
      <c r="A240" s="3">
        <f>TITRES_STAT!B243</f>
        <v>42354</v>
      </c>
      <c r="B240" s="6">
        <f>TITRES_STAT!D243</f>
        <v>2.3487</v>
      </c>
      <c r="C240" s="2">
        <f t="shared" si="27"/>
        <v>-7.1699999999999875E-2</v>
      </c>
      <c r="D240" s="2">
        <f t="shared" si="28"/>
        <v>0</v>
      </c>
      <c r="E240" s="2">
        <f t="shared" si="29"/>
        <v>7.1699999999999875E-2</v>
      </c>
      <c r="F240" s="2">
        <f t="shared" si="34"/>
        <v>1.1324814727691599E-2</v>
      </c>
      <c r="G240" s="2">
        <f t="shared" si="34"/>
        <v>1.4271308632740806E-2</v>
      </c>
      <c r="H240" s="2">
        <f t="shared" si="31"/>
        <v>0.79353723047587599</v>
      </c>
      <c r="I240" s="2">
        <f t="shared" si="32"/>
        <v>44.244257492515395</v>
      </c>
    </row>
    <row r="241" spans="1:9" ht="13.5" x14ac:dyDescent="0.25">
      <c r="A241" s="3">
        <f>TITRES_STAT!B244</f>
        <v>42355</v>
      </c>
      <c r="B241" s="6">
        <f>TITRES_STAT!D244</f>
        <v>2.3885000000000001</v>
      </c>
      <c r="C241" s="2">
        <f t="shared" si="27"/>
        <v>3.9800000000000058E-2</v>
      </c>
      <c r="D241" s="2">
        <f t="shared" si="28"/>
        <v>3.9800000000000058E-2</v>
      </c>
      <c r="E241" s="2">
        <f t="shared" si="29"/>
        <v>0</v>
      </c>
      <c r="F241" s="2">
        <f t="shared" si="34"/>
        <v>1.3358756532856489E-2</v>
      </c>
      <c r="G241" s="2">
        <f t="shared" si="34"/>
        <v>1.3251929444687892E-2</v>
      </c>
      <c r="H241" s="2">
        <f t="shared" si="31"/>
        <v>1.0080612478820146</v>
      </c>
      <c r="I241" s="2">
        <f t="shared" si="32"/>
        <v>50.200722161500728</v>
      </c>
    </row>
    <row r="242" spans="1:9" ht="13.5" x14ac:dyDescent="0.25">
      <c r="A242" s="3">
        <f>TITRES_STAT!B245</f>
        <v>42356</v>
      </c>
      <c r="B242" s="6">
        <f>TITRES_STAT!D245</f>
        <v>2.3885000000000001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1.2404559637652454E-2</v>
      </c>
      <c r="G242" s="2">
        <f t="shared" si="34"/>
        <v>1.2305363055781613E-2</v>
      </c>
      <c r="H242" s="2">
        <f t="shared" si="31"/>
        <v>1.0080612478820146</v>
      </c>
      <c r="I242" s="2">
        <f t="shared" si="32"/>
        <v>50.200722161500728</v>
      </c>
    </row>
    <row r="243" spans="1:9" ht="13.5" x14ac:dyDescent="0.25">
      <c r="A243" s="3">
        <f>TITRES_STAT!B246</f>
        <v>42359</v>
      </c>
      <c r="B243" s="6">
        <f>TITRES_STAT!D246</f>
        <v>2.3885000000000001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1.1518519663534423E-2</v>
      </c>
      <c r="G243" s="2">
        <f t="shared" si="34"/>
        <v>1.1426408551797213E-2</v>
      </c>
      <c r="H243" s="2">
        <f t="shared" si="31"/>
        <v>1.0080612478820148</v>
      </c>
      <c r="I243" s="2">
        <f t="shared" si="32"/>
        <v>50.200722161500742</v>
      </c>
    </row>
    <row r="244" spans="1:9" ht="13.5" x14ac:dyDescent="0.25">
      <c r="A244" s="3">
        <f>TITRES_STAT!B247</f>
        <v>42360</v>
      </c>
      <c r="B244" s="6">
        <f>TITRES_STAT!D247</f>
        <v>2.3885000000000001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1.0695768258996249E-2</v>
      </c>
      <c r="G244" s="2">
        <f t="shared" si="34"/>
        <v>1.0610236512383128E-2</v>
      </c>
      <c r="H244" s="2">
        <f t="shared" si="31"/>
        <v>1.0080612478820146</v>
      </c>
      <c r="I244" s="2">
        <f t="shared" si="32"/>
        <v>50.200722161500728</v>
      </c>
    </row>
    <row r="245" spans="1:9" ht="13.5" x14ac:dyDescent="0.25">
      <c r="A245" s="3">
        <f>TITRES_STAT!B248</f>
        <v>42361</v>
      </c>
      <c r="B245" s="6">
        <f>TITRES_STAT!D248</f>
        <v>2.3487</v>
      </c>
      <c r="C245" s="2">
        <f t="shared" si="27"/>
        <v>-3.9800000000000058E-2</v>
      </c>
      <c r="D245" s="2">
        <f t="shared" si="28"/>
        <v>0</v>
      </c>
      <c r="E245" s="2">
        <f t="shared" si="29"/>
        <v>3.9800000000000058E-2</v>
      </c>
      <c r="F245" s="2">
        <f t="shared" si="34"/>
        <v>9.9317848119250905E-3</v>
      </c>
      <c r="G245" s="2">
        <f t="shared" si="34"/>
        <v>1.2695219618641479E-2</v>
      </c>
      <c r="H245" s="2">
        <f t="shared" si="31"/>
        <v>0.78232477344002771</v>
      </c>
      <c r="I245" s="2">
        <f t="shared" si="32"/>
        <v>43.89350274978667</v>
      </c>
    </row>
    <row r="246" spans="1:9" ht="13.5" x14ac:dyDescent="0.25">
      <c r="A246" s="3">
        <f>TITRES_STAT!B249</f>
        <v>42363</v>
      </c>
      <c r="B246" s="6">
        <f>TITRES_STAT!D249</f>
        <v>2.3885000000000001</v>
      </c>
      <c r="C246" s="2">
        <f t="shared" si="27"/>
        <v>3.9800000000000058E-2</v>
      </c>
      <c r="D246" s="2">
        <f t="shared" si="28"/>
        <v>3.9800000000000058E-2</v>
      </c>
      <c r="E246" s="2">
        <f t="shared" si="29"/>
        <v>0</v>
      </c>
      <c r="F246" s="2">
        <f t="shared" si="34"/>
        <v>1.2065228753930445E-2</v>
      </c>
      <c r="G246" s="2">
        <f t="shared" si="34"/>
        <v>1.1788418217309945E-2</v>
      </c>
      <c r="H246" s="2">
        <f t="shared" si="31"/>
        <v>1.023481567375514</v>
      </c>
      <c r="I246" s="2">
        <f t="shared" si="32"/>
        <v>50.580226866261249</v>
      </c>
    </row>
    <row r="247" spans="1:9" ht="13.5" x14ac:dyDescent="0.25">
      <c r="A247" s="3">
        <f>TITRES_STAT!B250</f>
        <v>42366</v>
      </c>
      <c r="B247" s="6">
        <f>TITRES_STAT!D250</f>
        <v>2.3925000000000001</v>
      </c>
      <c r="C247" s="2">
        <f t="shared" si="27"/>
        <v>4.0000000000000036E-3</v>
      </c>
      <c r="D247" s="2">
        <f t="shared" si="28"/>
        <v>4.0000000000000036E-3</v>
      </c>
      <c r="E247" s="2">
        <f t="shared" si="29"/>
        <v>0</v>
      </c>
      <c r="F247" s="2">
        <f t="shared" si="34"/>
        <v>1.1489140985792555E-2</v>
      </c>
      <c r="G247" s="2">
        <f t="shared" si="34"/>
        <v>1.0946388344644949E-2</v>
      </c>
      <c r="H247" s="2">
        <f t="shared" si="31"/>
        <v>1.0495828052193237</v>
      </c>
      <c r="I247" s="2">
        <f t="shared" si="32"/>
        <v>51.209582874452778</v>
      </c>
    </row>
    <row r="248" spans="1:9" ht="13.5" x14ac:dyDescent="0.25">
      <c r="A248" s="3">
        <f>TITRES_STAT!B251</f>
        <v>42367</v>
      </c>
      <c r="B248" s="6">
        <f>TITRES_STAT!D251</f>
        <v>2.3925000000000001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1.0668488058235944E-2</v>
      </c>
      <c r="G248" s="2">
        <f t="shared" si="34"/>
        <v>1.0164503462884595E-2</v>
      </c>
      <c r="H248" s="2">
        <f t="shared" si="31"/>
        <v>1.0495828052193237</v>
      </c>
      <c r="I248" s="2">
        <f t="shared" si="32"/>
        <v>51.209582874452778</v>
      </c>
    </row>
    <row r="249" spans="1:9" ht="13.5" x14ac:dyDescent="0.25">
      <c r="A249" s="3">
        <f>TITRES_STAT!B252</f>
        <v>42368</v>
      </c>
      <c r="B249" s="6">
        <f>TITRES_STAT!D252</f>
        <v>2.4005000000000001</v>
      </c>
      <c r="C249" s="2">
        <f t="shared" si="27"/>
        <v>8.0000000000000071E-3</v>
      </c>
      <c r="D249" s="2">
        <f t="shared" si="28"/>
        <v>8.0000000000000071E-3</v>
      </c>
      <c r="E249" s="2">
        <f t="shared" si="29"/>
        <v>0</v>
      </c>
      <c r="F249" s="2">
        <f t="shared" si="34"/>
        <v>1.0477881768361948E-2</v>
      </c>
      <c r="G249" s="2">
        <f t="shared" si="34"/>
        <v>9.4384675012499815E-3</v>
      </c>
      <c r="H249" s="2">
        <f t="shared" si="31"/>
        <v>1.1101253214014153</v>
      </c>
      <c r="I249" s="2">
        <f t="shared" si="32"/>
        <v>52.609449786808796</v>
      </c>
    </row>
    <row r="250" spans="1:9" ht="13.5" x14ac:dyDescent="0.25">
      <c r="A250" s="3">
        <f>TITRES_STAT!B253</f>
        <v>42369</v>
      </c>
      <c r="B250" s="6">
        <f>TITRES_STAT!D253</f>
        <v>2.4203999999999999</v>
      </c>
      <c r="C250" s="2">
        <f t="shared" si="27"/>
        <v>1.9899999999999807E-2</v>
      </c>
      <c r="D250" s="2">
        <f t="shared" si="28"/>
        <v>1.9899999999999807E-2</v>
      </c>
      <c r="E250" s="2">
        <f t="shared" si="29"/>
        <v>0</v>
      </c>
      <c r="F250" s="2">
        <f t="shared" si="34"/>
        <v>1.1150890213478938E-2</v>
      </c>
      <c r="G250" s="2">
        <f t="shared" si="34"/>
        <v>8.7642912511606968E-3</v>
      </c>
      <c r="H250" s="2">
        <f t="shared" si="31"/>
        <v>1.2723094080199779</v>
      </c>
      <c r="I250" s="2">
        <f t="shared" si="32"/>
        <v>55.991908651587636</v>
      </c>
    </row>
    <row r="251" spans="1:9" ht="13.5" x14ac:dyDescent="0.25">
      <c r="A251" s="3">
        <f>TITRES_STAT!B254</f>
        <v>42373</v>
      </c>
      <c r="B251" s="6">
        <f>TITRES_STAT!D254</f>
        <v>2.4481999999999999</v>
      </c>
      <c r="C251" s="2">
        <f t="shared" si="27"/>
        <v>2.7800000000000047E-2</v>
      </c>
      <c r="D251" s="2">
        <f t="shared" si="28"/>
        <v>2.7800000000000047E-2</v>
      </c>
      <c r="E251" s="2">
        <f t="shared" si="29"/>
        <v>0</v>
      </c>
      <c r="F251" s="2">
        <f t="shared" si="34"/>
        <v>1.2340112341087589E-2</v>
      </c>
      <c r="G251" s="2">
        <f t="shared" si="34"/>
        <v>8.1382704475063614E-3</v>
      </c>
      <c r="H251" s="2">
        <f t="shared" si="31"/>
        <v>1.5163064954260288</v>
      </c>
      <c r="I251" s="2">
        <f t="shared" si="32"/>
        <v>60.259213183380794</v>
      </c>
    </row>
    <row r="252" spans="1:9" ht="13.5" x14ac:dyDescent="0.25">
      <c r="A252" s="3">
        <f>TITRES_STAT!B255</f>
        <v>42374</v>
      </c>
      <c r="B252" s="6">
        <f>TITRES_STAT!D255</f>
        <v>2.4481999999999999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1.1458675745295618E-2</v>
      </c>
      <c r="G252" s="2">
        <f t="shared" si="34"/>
        <v>7.5569654155416216E-3</v>
      </c>
      <c r="H252" s="2">
        <f t="shared" si="31"/>
        <v>1.5163064954260286</v>
      </c>
      <c r="I252" s="2">
        <f t="shared" si="32"/>
        <v>60.259213183380787</v>
      </c>
    </row>
    <row r="253" spans="1:9" ht="13.5" x14ac:dyDescent="0.25">
      <c r="A253" s="3">
        <f>TITRES_STAT!B256</f>
        <v>42375</v>
      </c>
      <c r="B253" s="6">
        <f>TITRES_STAT!D256</f>
        <v>2.4521999999999999</v>
      </c>
      <c r="C253" s="2">
        <f t="shared" si="27"/>
        <v>4.0000000000000036E-3</v>
      </c>
      <c r="D253" s="2">
        <f t="shared" si="28"/>
        <v>4.0000000000000036E-3</v>
      </c>
      <c r="E253" s="2">
        <f t="shared" si="29"/>
        <v>0</v>
      </c>
      <c r="F253" s="2">
        <f t="shared" ref="F253:G268" si="35">((F252*13)+D253)/14</f>
        <v>1.0925913192060219E-2</v>
      </c>
      <c r="G253" s="2">
        <f t="shared" si="35"/>
        <v>7.0171821715743626E-3</v>
      </c>
      <c r="H253" s="2">
        <f t="shared" si="31"/>
        <v>1.5570228796851799</v>
      </c>
      <c r="I253" s="2">
        <f t="shared" si="32"/>
        <v>60.892019858534866</v>
      </c>
    </row>
    <row r="254" spans="1:9" ht="13.5" x14ac:dyDescent="0.25">
      <c r="A254" s="3">
        <f>TITRES_STAT!B257</f>
        <v>42376</v>
      </c>
      <c r="B254" s="6">
        <f>TITRES_STAT!D257</f>
        <v>2.488</v>
      </c>
      <c r="C254" s="2">
        <f t="shared" si="27"/>
        <v>3.5800000000000054E-2</v>
      </c>
      <c r="D254" s="2">
        <f t="shared" si="28"/>
        <v>3.5800000000000054E-2</v>
      </c>
      <c r="E254" s="2">
        <f t="shared" si="29"/>
        <v>0</v>
      </c>
      <c r="F254" s="2">
        <f t="shared" si="35"/>
        <v>1.2702633678341636E-2</v>
      </c>
      <c r="G254" s="2">
        <f t="shared" si="35"/>
        <v>6.5159548736047649E-3</v>
      </c>
      <c r="H254" s="2">
        <f t="shared" si="31"/>
        <v>1.9494661833522289</v>
      </c>
      <c r="I254" s="2">
        <f t="shared" si="32"/>
        <v>66.095559744189188</v>
      </c>
    </row>
    <row r="255" spans="1:9" ht="13.5" x14ac:dyDescent="0.25">
      <c r="A255" s="3">
        <f>TITRES_STAT!B258</f>
        <v>42377</v>
      </c>
      <c r="B255" s="6">
        <f>TITRES_STAT!D258</f>
        <v>2.4283000000000001</v>
      </c>
      <c r="C255" s="2">
        <f t="shared" si="27"/>
        <v>-5.9699999999999864E-2</v>
      </c>
      <c r="D255" s="2">
        <f t="shared" si="28"/>
        <v>0</v>
      </c>
      <c r="E255" s="2">
        <f t="shared" si="29"/>
        <v>5.9699999999999864E-2</v>
      </c>
      <c r="F255" s="2">
        <f t="shared" si="35"/>
        <v>1.1795302701317234E-2</v>
      </c>
      <c r="G255" s="2">
        <f t="shared" si="35"/>
        <v>1.0314815239775843E-2</v>
      </c>
      <c r="H255" s="2">
        <f t="shared" si="31"/>
        <v>1.1435301968213989</v>
      </c>
      <c r="I255" s="2">
        <f t="shared" si="32"/>
        <v>53.34798635060605</v>
      </c>
    </row>
    <row r="256" spans="1:9" ht="13.5" x14ac:dyDescent="0.25">
      <c r="A256" s="3">
        <f>TITRES_STAT!B259</f>
        <v>42380</v>
      </c>
      <c r="B256" s="6">
        <f>TITRES_STAT!D259</f>
        <v>2.4481999999999999</v>
      </c>
      <c r="C256" s="2">
        <f t="shared" si="27"/>
        <v>1.9899999999999807E-2</v>
      </c>
      <c r="D256" s="2">
        <f t="shared" si="28"/>
        <v>1.9899999999999807E-2</v>
      </c>
      <c r="E256" s="2">
        <f t="shared" si="29"/>
        <v>0</v>
      </c>
      <c r="F256" s="2">
        <f t="shared" si="35"/>
        <v>1.2374209651223132E-2</v>
      </c>
      <c r="G256" s="2">
        <f t="shared" si="35"/>
        <v>9.5780427226489964E-3</v>
      </c>
      <c r="H256" s="2">
        <f t="shared" si="31"/>
        <v>1.2919351071552541</v>
      </c>
      <c r="I256" s="2">
        <f t="shared" si="32"/>
        <v>56.368747226827104</v>
      </c>
    </row>
    <row r="257" spans="1:9" ht="13.5" x14ac:dyDescent="0.25">
      <c r="A257" s="3">
        <f>TITRES_STAT!B260</f>
        <v>42381</v>
      </c>
      <c r="B257" s="6">
        <f>TITRES_STAT!D260</f>
        <v>2.492</v>
      </c>
      <c r="C257" s="2">
        <f t="shared" si="27"/>
        <v>4.3800000000000061E-2</v>
      </c>
      <c r="D257" s="2">
        <f t="shared" si="28"/>
        <v>4.3800000000000061E-2</v>
      </c>
      <c r="E257" s="2">
        <f t="shared" si="29"/>
        <v>0</v>
      </c>
      <c r="F257" s="2">
        <f t="shared" si="35"/>
        <v>1.4618908961850056E-2</v>
      </c>
      <c r="G257" s="2">
        <f t="shared" si="35"/>
        <v>8.8938968138883544E-3</v>
      </c>
      <c r="H257" s="2">
        <f t="shared" si="31"/>
        <v>1.6437012108147862</v>
      </c>
      <c r="I257" s="2">
        <f t="shared" si="32"/>
        <v>62.174242841466906</v>
      </c>
    </row>
    <row r="258" spans="1:9" ht="13.5" x14ac:dyDescent="0.25">
      <c r="A258" s="3">
        <f>TITRES_STAT!B261</f>
        <v>42382</v>
      </c>
      <c r="B258" s="6">
        <f>TITRES_STAT!D261</f>
        <v>2.5078999999999998</v>
      </c>
      <c r="C258" s="2">
        <f t="shared" si="27"/>
        <v>1.5899999999999803E-2</v>
      </c>
      <c r="D258" s="2">
        <f t="shared" si="28"/>
        <v>1.5899999999999803E-2</v>
      </c>
      <c r="E258" s="2">
        <f t="shared" si="29"/>
        <v>0</v>
      </c>
      <c r="F258" s="2">
        <f t="shared" si="35"/>
        <v>1.4710415464575037E-2</v>
      </c>
      <c r="G258" s="2">
        <f t="shared" si="35"/>
        <v>8.2586184700391869E-3</v>
      </c>
      <c r="H258" s="2">
        <f t="shared" si="31"/>
        <v>1.7812198877986474</v>
      </c>
      <c r="I258" s="2">
        <f t="shared" si="32"/>
        <v>64.044554535689514</v>
      </c>
    </row>
    <row r="259" spans="1:9" ht="13.5" x14ac:dyDescent="0.25">
      <c r="A259" s="3">
        <f>TITRES_STAT!B262</f>
        <v>42384</v>
      </c>
      <c r="B259" s="6">
        <f>TITRES_STAT!D262</f>
        <v>2.5198999999999998</v>
      </c>
      <c r="C259" s="2">
        <f t="shared" ref="C259:C322" si="36">B259-B258</f>
        <v>1.2000000000000011E-2</v>
      </c>
      <c r="D259" s="2">
        <f t="shared" ref="D259:D322" si="37">IF(C259&gt;0,C259,0)</f>
        <v>1.2000000000000011E-2</v>
      </c>
      <c r="E259" s="2">
        <f t="shared" ref="E259:E322" si="38">IF(C259&lt;0,-C259,0)</f>
        <v>0</v>
      </c>
      <c r="F259" s="2">
        <f t="shared" si="35"/>
        <v>1.4516814359962535E-2</v>
      </c>
      <c r="G259" s="2">
        <f t="shared" si="35"/>
        <v>7.6687171507506735E-3</v>
      </c>
      <c r="H259" s="2">
        <f t="shared" si="31"/>
        <v>1.8929912362906118</v>
      </c>
      <c r="I259" s="2">
        <f t="shared" si="32"/>
        <v>65.433701026962041</v>
      </c>
    </row>
    <row r="260" spans="1:9" ht="13.5" x14ac:dyDescent="0.25">
      <c r="A260" s="3">
        <f>TITRES_STAT!B263</f>
        <v>42387</v>
      </c>
      <c r="B260" s="6">
        <f>TITRES_STAT!D263</f>
        <v>2.5078999999999998</v>
      </c>
      <c r="C260" s="2">
        <f t="shared" si="36"/>
        <v>-1.2000000000000011E-2</v>
      </c>
      <c r="D260" s="2">
        <f t="shared" si="37"/>
        <v>0</v>
      </c>
      <c r="E260" s="2">
        <f t="shared" si="38"/>
        <v>1.2000000000000011E-2</v>
      </c>
      <c r="F260" s="2">
        <f t="shared" si="35"/>
        <v>1.347989904853664E-2</v>
      </c>
      <c r="G260" s="2">
        <f t="shared" si="35"/>
        <v>7.9780944971256269E-3</v>
      </c>
      <c r="H260" s="2">
        <f t="shared" si="31"/>
        <v>1.6896138612287961</v>
      </c>
      <c r="I260" s="2">
        <f t="shared" si="32"/>
        <v>62.819941761337709</v>
      </c>
    </row>
    <row r="261" spans="1:9" ht="13.5" x14ac:dyDescent="0.25">
      <c r="A261" s="3">
        <f>TITRES_STAT!B264</f>
        <v>42388</v>
      </c>
      <c r="B261" s="6">
        <f>TITRES_STAT!D264</f>
        <v>2.5278999999999998</v>
      </c>
      <c r="C261" s="2">
        <f t="shared" si="36"/>
        <v>2.0000000000000018E-2</v>
      </c>
      <c r="D261" s="2">
        <f t="shared" si="37"/>
        <v>2.0000000000000018E-2</v>
      </c>
      <c r="E261" s="2">
        <f t="shared" si="38"/>
        <v>0</v>
      </c>
      <c r="F261" s="2">
        <f t="shared" si="35"/>
        <v>1.394562054506974E-2</v>
      </c>
      <c r="G261" s="2">
        <f t="shared" si="35"/>
        <v>7.4082306044737966E-3</v>
      </c>
      <c r="H261" s="2">
        <f t="shared" si="31"/>
        <v>1.882449573943884</v>
      </c>
      <c r="I261" s="2">
        <f t="shared" si="32"/>
        <v>65.307285544920745</v>
      </c>
    </row>
    <row r="262" spans="1:9" ht="13.5" x14ac:dyDescent="0.25">
      <c r="A262" s="3">
        <f>TITRES_STAT!B265</f>
        <v>42389</v>
      </c>
      <c r="B262" s="6">
        <f>TITRES_STAT!D265</f>
        <v>2.6034999999999999</v>
      </c>
      <c r="C262" s="2">
        <f t="shared" si="36"/>
        <v>7.5600000000000112E-2</v>
      </c>
      <c r="D262" s="2">
        <f t="shared" si="37"/>
        <v>7.5600000000000112E-2</v>
      </c>
      <c r="E262" s="2">
        <f t="shared" si="38"/>
        <v>0</v>
      </c>
      <c r="F262" s="2">
        <f t="shared" si="35"/>
        <v>1.8349504791850484E-2</v>
      </c>
      <c r="G262" s="2">
        <f t="shared" si="35"/>
        <v>6.8790712755828114E-3</v>
      </c>
      <c r="H262" s="2">
        <f t="shared" si="31"/>
        <v>2.6674392598579186</v>
      </c>
      <c r="I262" s="2">
        <f t="shared" si="32"/>
        <v>72.733018077612513</v>
      </c>
    </row>
    <row r="263" spans="1:9" ht="13.5" x14ac:dyDescent="0.25">
      <c r="A263" s="3">
        <f>TITRES_STAT!B266</f>
        <v>42390</v>
      </c>
      <c r="B263" s="6">
        <f>TITRES_STAT!D266</f>
        <v>2.6671999999999998</v>
      </c>
      <c r="C263" s="2">
        <f t="shared" si="36"/>
        <v>6.3699999999999868E-2</v>
      </c>
      <c r="D263" s="2">
        <f t="shared" si="37"/>
        <v>6.3699999999999868E-2</v>
      </c>
      <c r="E263" s="2">
        <f t="shared" si="38"/>
        <v>0</v>
      </c>
      <c r="F263" s="2">
        <f t="shared" si="35"/>
        <v>2.1588825878146867E-2</v>
      </c>
      <c r="G263" s="2">
        <f t="shared" si="35"/>
        <v>6.3877090416126102E-3</v>
      </c>
      <c r="H263" s="2">
        <f t="shared" si="31"/>
        <v>3.3797447155947253</v>
      </c>
      <c r="I263" s="2">
        <f t="shared" si="32"/>
        <v>77.167619006666001</v>
      </c>
    </row>
    <row r="264" spans="1:9" ht="13.5" x14ac:dyDescent="0.25">
      <c r="A264" s="3">
        <f>TITRES_STAT!B267</f>
        <v>42391</v>
      </c>
      <c r="B264" s="6">
        <f>TITRES_STAT!D267</f>
        <v>2.6751</v>
      </c>
      <c r="C264" s="2">
        <f t="shared" si="36"/>
        <v>7.9000000000002402E-3</v>
      </c>
      <c r="D264" s="2">
        <f t="shared" si="37"/>
        <v>7.9000000000002402E-3</v>
      </c>
      <c r="E264" s="2">
        <f t="shared" si="38"/>
        <v>0</v>
      </c>
      <c r="F264" s="2">
        <f t="shared" si="35"/>
        <v>2.0611052601136392E-2</v>
      </c>
      <c r="G264" s="2">
        <f t="shared" si="35"/>
        <v>5.9314441100688517E-3</v>
      </c>
      <c r="H264" s="2">
        <f t="shared" si="31"/>
        <v>3.4748793411284695</v>
      </c>
      <c r="I264" s="2">
        <f t="shared" si="32"/>
        <v>77.653028746294169</v>
      </c>
    </row>
    <row r="265" spans="1:9" ht="13.5" x14ac:dyDescent="0.25">
      <c r="A265" s="3">
        <f>TITRES_STAT!B268</f>
        <v>42394</v>
      </c>
      <c r="B265" s="6">
        <f>TITRES_STAT!D268</f>
        <v>2.7149999999999999</v>
      </c>
      <c r="C265" s="2">
        <f t="shared" si="36"/>
        <v>3.9899999999999824E-2</v>
      </c>
      <c r="D265" s="2">
        <f t="shared" si="37"/>
        <v>3.9899999999999824E-2</v>
      </c>
      <c r="E265" s="2">
        <f t="shared" si="38"/>
        <v>0</v>
      </c>
      <c r="F265" s="2">
        <f t="shared" si="35"/>
        <v>2.1988834558198063E-2</v>
      </c>
      <c r="G265" s="2">
        <f t="shared" si="35"/>
        <v>5.50776953077822E-3</v>
      </c>
      <c r="H265" s="2">
        <f t="shared" si="31"/>
        <v>3.9923301865339944</v>
      </c>
      <c r="I265" s="2">
        <f t="shared" si="32"/>
        <v>79.969273613004631</v>
      </c>
    </row>
    <row r="266" spans="1:9" ht="13.5" x14ac:dyDescent="0.25">
      <c r="A266" s="3">
        <f>TITRES_STAT!B269</f>
        <v>42395</v>
      </c>
      <c r="B266" s="6">
        <f>TITRES_STAT!D269</f>
        <v>2.7387999999999999</v>
      </c>
      <c r="C266" s="2">
        <f t="shared" si="36"/>
        <v>2.3800000000000043E-2</v>
      </c>
      <c r="D266" s="2">
        <f t="shared" si="37"/>
        <v>2.3800000000000043E-2</v>
      </c>
      <c r="E266" s="2">
        <f t="shared" si="38"/>
        <v>0</v>
      </c>
      <c r="F266" s="2">
        <f t="shared" si="35"/>
        <v>2.2118203518326777E-2</v>
      </c>
      <c r="G266" s="2">
        <f t="shared" si="35"/>
        <v>5.1143574214369191E-3</v>
      </c>
      <c r="H266" s="2">
        <f t="shared" si="31"/>
        <v>4.3247277606406502</v>
      </c>
      <c r="I266" s="2">
        <f t="shared" si="32"/>
        <v>81.219697138475226</v>
      </c>
    </row>
    <row r="267" spans="1:9" ht="13.5" x14ac:dyDescent="0.25">
      <c r="A267" s="3">
        <f>TITRES_STAT!B270</f>
        <v>42396</v>
      </c>
      <c r="B267" s="6">
        <f>TITRES_STAT!D270</f>
        <v>2.8264</v>
      </c>
      <c r="C267" s="2">
        <f t="shared" si="36"/>
        <v>8.7600000000000122E-2</v>
      </c>
      <c r="D267" s="2">
        <f t="shared" si="37"/>
        <v>8.7600000000000122E-2</v>
      </c>
      <c r="E267" s="2">
        <f t="shared" si="38"/>
        <v>0</v>
      </c>
      <c r="F267" s="2">
        <f t="shared" si="35"/>
        <v>2.6795474695589159E-2</v>
      </c>
      <c r="G267" s="2">
        <f t="shared" si="35"/>
        <v>4.7490461770485683E-3</v>
      </c>
      <c r="H267" s="2">
        <f t="shared" si="31"/>
        <v>5.6422855656968949</v>
      </c>
      <c r="I267" s="2">
        <f t="shared" si="32"/>
        <v>84.944941163560429</v>
      </c>
    </row>
    <row r="268" spans="1:9" ht="13.5" x14ac:dyDescent="0.25">
      <c r="A268" s="3">
        <f>TITRES_STAT!B271</f>
        <v>42397</v>
      </c>
      <c r="B268" s="6">
        <f>TITRES_STAT!D271</f>
        <v>2.8900999999999999</v>
      </c>
      <c r="C268" s="2">
        <f t="shared" si="36"/>
        <v>6.3699999999999868E-2</v>
      </c>
      <c r="D268" s="2">
        <f t="shared" si="37"/>
        <v>6.3699999999999868E-2</v>
      </c>
      <c r="E268" s="2">
        <f t="shared" si="38"/>
        <v>0</v>
      </c>
      <c r="F268" s="2">
        <f t="shared" si="35"/>
        <v>2.943151221733278E-2</v>
      </c>
      <c r="G268" s="2">
        <f t="shared" si="35"/>
        <v>4.4098285929736704E-3</v>
      </c>
      <c r="H268" s="2">
        <f t="shared" si="31"/>
        <v>6.6740717007066914</v>
      </c>
      <c r="I268" s="2">
        <f t="shared" si="32"/>
        <v>86.969107939036959</v>
      </c>
    </row>
    <row r="269" spans="1:9" ht="13.5" x14ac:dyDescent="0.25">
      <c r="A269" s="3">
        <f>TITRES_STAT!B272</f>
        <v>42398</v>
      </c>
      <c r="B269" s="6">
        <f>TITRES_STAT!D272</f>
        <v>2.9020999999999999</v>
      </c>
      <c r="C269" s="2">
        <f t="shared" si="36"/>
        <v>1.2000000000000011E-2</v>
      </c>
      <c r="D269" s="2">
        <f t="shared" si="37"/>
        <v>1.2000000000000011E-2</v>
      </c>
      <c r="E269" s="2">
        <f t="shared" si="38"/>
        <v>0</v>
      </c>
      <c r="F269" s="2">
        <f t="shared" ref="F269:G284" si="39">((F268*13)+D269)/14</f>
        <v>2.8186404201809012E-2</v>
      </c>
      <c r="G269" s="2">
        <f t="shared" si="39"/>
        <v>4.0948408363326938E-3</v>
      </c>
      <c r="H269" s="2">
        <f t="shared" si="31"/>
        <v>6.8833943316469721</v>
      </c>
      <c r="I269" s="2">
        <f t="shared" si="32"/>
        <v>87.315108721815221</v>
      </c>
    </row>
    <row r="270" spans="1:9" ht="13.5" x14ac:dyDescent="0.25">
      <c r="A270" s="3">
        <f>TITRES_STAT!B273</f>
        <v>42401</v>
      </c>
      <c r="B270" s="6">
        <f>TITRES_STAT!D273</f>
        <v>2.9458000000000002</v>
      </c>
      <c r="C270" s="2">
        <f t="shared" si="36"/>
        <v>4.3700000000000294E-2</v>
      </c>
      <c r="D270" s="2">
        <f t="shared" si="37"/>
        <v>4.3700000000000294E-2</v>
      </c>
      <c r="E270" s="2">
        <f t="shared" si="38"/>
        <v>0</v>
      </c>
      <c r="F270" s="2">
        <f t="shared" si="39"/>
        <v>2.9294518187394102E-2</v>
      </c>
      <c r="G270" s="2">
        <f t="shared" si="39"/>
        <v>3.8023522051660731E-3</v>
      </c>
      <c r="H270" s="2">
        <f t="shared" si="31"/>
        <v>7.7043147522191786</v>
      </c>
      <c r="I270" s="2">
        <f t="shared" si="32"/>
        <v>88.511444858481838</v>
      </c>
    </row>
    <row r="271" spans="1:9" ht="13.5" x14ac:dyDescent="0.25">
      <c r="A271" s="3">
        <f>TITRES_STAT!B274</f>
        <v>42402</v>
      </c>
      <c r="B271" s="6">
        <f>TITRES_STAT!D274</f>
        <v>2.9618000000000002</v>
      </c>
      <c r="C271" s="2">
        <f t="shared" si="36"/>
        <v>1.6000000000000014E-2</v>
      </c>
      <c r="D271" s="2">
        <f t="shared" si="37"/>
        <v>1.6000000000000014E-2</v>
      </c>
      <c r="E271" s="2">
        <f t="shared" si="38"/>
        <v>0</v>
      </c>
      <c r="F271" s="2">
        <f t="shared" si="39"/>
        <v>2.834490974543738E-2</v>
      </c>
      <c r="G271" s="2">
        <f t="shared" si="39"/>
        <v>3.530755619082782E-3</v>
      </c>
      <c r="H271" s="2">
        <f t="shared" si="31"/>
        <v>8.0280010296495128</v>
      </c>
      <c r="I271" s="2">
        <f t="shared" si="32"/>
        <v>88.923350842386625</v>
      </c>
    </row>
    <row r="272" spans="1:9" ht="13.5" x14ac:dyDescent="0.25">
      <c r="A272" s="3">
        <f>TITRES_STAT!B275</f>
        <v>42403</v>
      </c>
      <c r="B272" s="6">
        <f>TITRES_STAT!D275</f>
        <v>2.9817</v>
      </c>
      <c r="C272" s="2">
        <f t="shared" si="36"/>
        <v>1.9899999999999807E-2</v>
      </c>
      <c r="D272" s="2">
        <f t="shared" si="37"/>
        <v>1.9899999999999807E-2</v>
      </c>
      <c r="E272" s="2">
        <f t="shared" si="38"/>
        <v>0</v>
      </c>
      <c r="F272" s="2">
        <f t="shared" si="39"/>
        <v>2.774170190647755E-2</v>
      </c>
      <c r="G272" s="2">
        <f t="shared" si="39"/>
        <v>3.2785587891482975E-3</v>
      </c>
      <c r="H272" s="2">
        <f t="shared" si="31"/>
        <v>8.4615538993230235</v>
      </c>
      <c r="I272" s="2">
        <f t="shared" si="32"/>
        <v>89.430911553845817</v>
      </c>
    </row>
    <row r="273" spans="1:9" ht="13.5" x14ac:dyDescent="0.25">
      <c r="A273" s="3">
        <f>TITRES_STAT!B276</f>
        <v>42404</v>
      </c>
      <c r="B273" s="6">
        <f>TITRES_STAT!D276</f>
        <v>2.9817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2.5760151770300582E-2</v>
      </c>
      <c r="G273" s="2">
        <f t="shared" si="39"/>
        <v>3.0443760184948473E-3</v>
      </c>
      <c r="H273" s="2">
        <f t="shared" ref="H273:H336" si="40">F273/G273</f>
        <v>8.4615538993230253</v>
      </c>
      <c r="I273" s="2">
        <f t="shared" ref="I273:I336" si="41">IF(G273=0,100,100-(100/(1+H273)))</f>
        <v>89.430911553845817</v>
      </c>
    </row>
    <row r="274" spans="1:9" ht="13.5" x14ac:dyDescent="0.25">
      <c r="A274" s="3">
        <f>TITRES_STAT!B277</f>
        <v>42405</v>
      </c>
      <c r="B274" s="6">
        <f>TITRES_STAT!D277</f>
        <v>2.9777</v>
      </c>
      <c r="C274" s="2">
        <f t="shared" si="36"/>
        <v>-4.0000000000000036E-3</v>
      </c>
      <c r="D274" s="2">
        <f t="shared" si="37"/>
        <v>0</v>
      </c>
      <c r="E274" s="2">
        <f t="shared" si="38"/>
        <v>4.0000000000000036E-3</v>
      </c>
      <c r="F274" s="2">
        <f t="shared" si="39"/>
        <v>2.3920140929564824E-2</v>
      </c>
      <c r="G274" s="2">
        <f t="shared" si="39"/>
        <v>3.1126348743166438E-3</v>
      </c>
      <c r="H274" s="2">
        <f t="shared" si="40"/>
        <v>7.6848528322218694</v>
      </c>
      <c r="I274" s="2">
        <f t="shared" si="41"/>
        <v>88.485700111234152</v>
      </c>
    </row>
    <row r="275" spans="1:9" ht="13.5" x14ac:dyDescent="0.25">
      <c r="A275" s="3">
        <f>TITRES_STAT!B278</f>
        <v>42408</v>
      </c>
      <c r="B275" s="6">
        <f>TITRES_STAT!D278</f>
        <v>2.9777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2.2211559434595907E-2</v>
      </c>
      <c r="G275" s="2">
        <f t="shared" si="39"/>
        <v>2.890303811865455E-3</v>
      </c>
      <c r="H275" s="2">
        <f t="shared" si="40"/>
        <v>7.6848528322218694</v>
      </c>
      <c r="I275" s="2">
        <f t="shared" si="41"/>
        <v>88.485700111234152</v>
      </c>
    </row>
    <row r="276" spans="1:9" ht="13.5" x14ac:dyDescent="0.25">
      <c r="A276" s="3">
        <f>TITRES_STAT!B279</f>
        <v>42409</v>
      </c>
      <c r="B276" s="6">
        <f>TITRES_STAT!D279</f>
        <v>2.9458000000000002</v>
      </c>
      <c r="C276" s="2">
        <f t="shared" si="36"/>
        <v>-3.1899999999999817E-2</v>
      </c>
      <c r="D276" s="2">
        <f t="shared" si="37"/>
        <v>0</v>
      </c>
      <c r="E276" s="2">
        <f t="shared" si="38"/>
        <v>3.1899999999999817E-2</v>
      </c>
      <c r="F276" s="2">
        <f t="shared" si="39"/>
        <v>2.0625019474981913E-2</v>
      </c>
      <c r="G276" s="2">
        <f t="shared" si="39"/>
        <v>4.9624249681607668E-3</v>
      </c>
      <c r="H276" s="2">
        <f t="shared" si="40"/>
        <v>4.1562380504115115</v>
      </c>
      <c r="I276" s="2">
        <f t="shared" si="41"/>
        <v>80.606015660580454</v>
      </c>
    </row>
    <row r="277" spans="1:9" ht="13.5" x14ac:dyDescent="0.25">
      <c r="A277" s="3">
        <f>TITRES_STAT!B280</f>
        <v>42410</v>
      </c>
      <c r="B277" s="6">
        <f>TITRES_STAT!D280</f>
        <v>2.9180000000000001</v>
      </c>
      <c r="C277" s="2">
        <f t="shared" si="36"/>
        <v>-2.7800000000000047E-2</v>
      </c>
      <c r="D277" s="2">
        <f t="shared" si="37"/>
        <v>0</v>
      </c>
      <c r="E277" s="2">
        <f t="shared" si="38"/>
        <v>2.7800000000000047E-2</v>
      </c>
      <c r="F277" s="2">
        <f t="shared" si="39"/>
        <v>1.9151803798197493E-2</v>
      </c>
      <c r="G277" s="2">
        <f t="shared" si="39"/>
        <v>6.5936803275778583E-3</v>
      </c>
      <c r="H277" s="2">
        <f t="shared" si="40"/>
        <v>2.9045696555982072</v>
      </c>
      <c r="I277" s="2">
        <f t="shared" si="41"/>
        <v>74.388982955746684</v>
      </c>
    </row>
    <row r="278" spans="1:9" ht="13.5" x14ac:dyDescent="0.25">
      <c r="A278" s="3">
        <f>TITRES_STAT!B281</f>
        <v>42411</v>
      </c>
      <c r="B278" s="6">
        <f>TITRES_STAT!D281</f>
        <v>2.9180000000000001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1.7783817812611957E-2</v>
      </c>
      <c r="G278" s="2">
        <f t="shared" si="39"/>
        <v>6.1227031613222968E-3</v>
      </c>
      <c r="H278" s="2">
        <f t="shared" si="40"/>
        <v>2.9045696555982072</v>
      </c>
      <c r="I278" s="2">
        <f t="shared" si="41"/>
        <v>74.388982955746684</v>
      </c>
    </row>
    <row r="279" spans="1:9" ht="13.5" x14ac:dyDescent="0.25">
      <c r="A279" s="3">
        <f>TITRES_STAT!B282</f>
        <v>42412</v>
      </c>
      <c r="B279" s="6">
        <f>TITRES_STAT!D282</f>
        <v>2.8860999999999999</v>
      </c>
      <c r="C279" s="2">
        <f t="shared" si="36"/>
        <v>-3.1900000000000261E-2</v>
      </c>
      <c r="D279" s="2">
        <f t="shared" si="37"/>
        <v>0</v>
      </c>
      <c r="E279" s="2">
        <f t="shared" si="38"/>
        <v>3.1900000000000261E-2</v>
      </c>
      <c r="F279" s="2">
        <f t="shared" si="39"/>
        <v>1.6513545111711103E-2</v>
      </c>
      <c r="G279" s="2">
        <f t="shared" si="39"/>
        <v>7.9639386497992945E-3</v>
      </c>
      <c r="H279" s="2">
        <f t="shared" si="40"/>
        <v>2.0735399703420963</v>
      </c>
      <c r="I279" s="2">
        <f t="shared" si="41"/>
        <v>67.464226603544176</v>
      </c>
    </row>
    <row r="280" spans="1:9" ht="13.5" x14ac:dyDescent="0.25">
      <c r="A280" s="3">
        <f>TITRES_STAT!B283</f>
        <v>42415</v>
      </c>
      <c r="B280" s="6">
        <f>TITRES_STAT!D283</f>
        <v>2.9857</v>
      </c>
      <c r="C280" s="2">
        <f t="shared" si="36"/>
        <v>9.9600000000000133E-2</v>
      </c>
      <c r="D280" s="2">
        <f t="shared" si="37"/>
        <v>9.9600000000000133E-2</v>
      </c>
      <c r="E280" s="2">
        <f t="shared" si="38"/>
        <v>0</v>
      </c>
      <c r="F280" s="2">
        <f t="shared" si="39"/>
        <v>2.2448291889446033E-2</v>
      </c>
      <c r="G280" s="2">
        <f t="shared" si="39"/>
        <v>7.3950858890993454E-3</v>
      </c>
      <c r="H280" s="2">
        <f t="shared" si="40"/>
        <v>3.0355687852842546</v>
      </c>
      <c r="I280" s="2">
        <f t="shared" si="41"/>
        <v>75.220345552118687</v>
      </c>
    </row>
    <row r="281" spans="1:9" ht="13.5" x14ac:dyDescent="0.25">
      <c r="A281" s="3">
        <f>TITRES_STAT!B284</f>
        <v>42416</v>
      </c>
      <c r="B281" s="6">
        <f>TITRES_STAT!D284</f>
        <v>3.0731999999999999</v>
      </c>
      <c r="C281" s="2">
        <f t="shared" si="36"/>
        <v>8.7499999999999911E-2</v>
      </c>
      <c r="D281" s="2">
        <f t="shared" si="37"/>
        <v>8.7499999999999911E-2</v>
      </c>
      <c r="E281" s="2">
        <f t="shared" si="38"/>
        <v>0</v>
      </c>
      <c r="F281" s="2">
        <f t="shared" si="39"/>
        <v>2.7094842468771311E-2</v>
      </c>
      <c r="G281" s="2">
        <f t="shared" si="39"/>
        <v>6.8668654684493919E-3</v>
      </c>
      <c r="H281" s="2">
        <f t="shared" si="40"/>
        <v>3.9457366091212505</v>
      </c>
      <c r="I281" s="2">
        <f t="shared" si="41"/>
        <v>79.78056497881964</v>
      </c>
    </row>
    <row r="282" spans="1:9" ht="13.5" x14ac:dyDescent="0.25">
      <c r="A282" s="3">
        <f>TITRES_STAT!B285</f>
        <v>42417</v>
      </c>
      <c r="B282" s="6">
        <f>TITRES_STAT!D285</f>
        <v>3.0731999999999999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2.5159496578144789E-2</v>
      </c>
      <c r="G282" s="2">
        <f t="shared" si="39"/>
        <v>6.3763750778458644E-3</v>
      </c>
      <c r="H282" s="2">
        <f t="shared" si="40"/>
        <v>3.94573660912125</v>
      </c>
      <c r="I282" s="2">
        <f t="shared" si="41"/>
        <v>79.78056497881964</v>
      </c>
    </row>
    <row r="283" spans="1:9" ht="13.5" x14ac:dyDescent="0.25">
      <c r="A283" s="3">
        <f>TITRES_STAT!B286</f>
        <v>42418</v>
      </c>
      <c r="B283" s="6">
        <f>TITRES_STAT!D286</f>
        <v>3.0653000000000001</v>
      </c>
      <c r="C283" s="2">
        <f t="shared" si="36"/>
        <v>-7.8999999999997961E-3</v>
      </c>
      <c r="D283" s="2">
        <f t="shared" si="37"/>
        <v>0</v>
      </c>
      <c r="E283" s="2">
        <f t="shared" si="38"/>
        <v>7.8999999999997961E-3</v>
      </c>
      <c r="F283" s="2">
        <f t="shared" si="39"/>
        <v>2.3362389679705876E-2</v>
      </c>
      <c r="G283" s="2">
        <f t="shared" si="39"/>
        <v>6.485205429428288E-3</v>
      </c>
      <c r="H283" s="2">
        <f t="shared" si="40"/>
        <v>3.6024132055544489</v>
      </c>
      <c r="I283" s="2">
        <f t="shared" si="41"/>
        <v>78.272268148519473</v>
      </c>
    </row>
    <row r="284" spans="1:9" ht="13.5" x14ac:dyDescent="0.25">
      <c r="A284" s="3">
        <f>TITRES_STAT!B287</f>
        <v>42419</v>
      </c>
      <c r="B284" s="6">
        <f>TITRES_STAT!D287</f>
        <v>3.0613000000000001</v>
      </c>
      <c r="C284" s="2">
        <f t="shared" si="36"/>
        <v>-4.0000000000000036E-3</v>
      </c>
      <c r="D284" s="2">
        <f t="shared" si="37"/>
        <v>0</v>
      </c>
      <c r="E284" s="2">
        <f t="shared" si="38"/>
        <v>4.0000000000000036E-3</v>
      </c>
      <c r="F284" s="2">
        <f t="shared" si="39"/>
        <v>2.1693647559726886E-2</v>
      </c>
      <c r="G284" s="2">
        <f t="shared" si="39"/>
        <v>6.3076907558976963E-3</v>
      </c>
      <c r="H284" s="2">
        <f t="shared" si="40"/>
        <v>3.439237654357628</v>
      </c>
      <c r="I284" s="2">
        <f t="shared" si="41"/>
        <v>77.473609708225837</v>
      </c>
    </row>
    <row r="285" spans="1:9" ht="13.5" x14ac:dyDescent="0.25">
      <c r="A285" s="3">
        <f>TITRES_STAT!B288</f>
        <v>42422</v>
      </c>
      <c r="B285" s="6">
        <f>TITRES_STAT!D288</f>
        <v>3.0255000000000001</v>
      </c>
      <c r="C285" s="2">
        <f t="shared" si="36"/>
        <v>-3.5800000000000054E-2</v>
      </c>
      <c r="D285" s="2">
        <f t="shared" si="37"/>
        <v>0</v>
      </c>
      <c r="E285" s="2">
        <f t="shared" si="38"/>
        <v>3.5800000000000054E-2</v>
      </c>
      <c r="F285" s="2">
        <f t="shared" ref="F285:G300" si="42">((F284*13)+D285)/14</f>
        <v>2.0144101305460682E-2</v>
      </c>
      <c r="G285" s="2">
        <f t="shared" si="42"/>
        <v>8.414284273333579E-3</v>
      </c>
      <c r="H285" s="2">
        <f t="shared" si="40"/>
        <v>2.3940362187787092</v>
      </c>
      <c r="I285" s="2">
        <f t="shared" si="41"/>
        <v>70.536554840895761</v>
      </c>
    </row>
    <row r="286" spans="1:9" ht="13.5" x14ac:dyDescent="0.25">
      <c r="A286" s="3">
        <f>TITRES_STAT!B289</f>
        <v>42423</v>
      </c>
      <c r="B286" s="6">
        <f>TITRES_STAT!D289</f>
        <v>3.0333999999999999</v>
      </c>
      <c r="C286" s="2">
        <f t="shared" si="36"/>
        <v>7.8999999999997961E-3</v>
      </c>
      <c r="D286" s="2">
        <f t="shared" si="37"/>
        <v>7.8999999999997961E-3</v>
      </c>
      <c r="E286" s="2">
        <f t="shared" si="38"/>
        <v>0</v>
      </c>
      <c r="F286" s="2">
        <f t="shared" si="42"/>
        <v>1.9269522640784905E-2</v>
      </c>
      <c r="G286" s="2">
        <f t="shared" si="42"/>
        <v>7.8132639680954658E-3</v>
      </c>
      <c r="H286" s="2">
        <f t="shared" si="40"/>
        <v>2.4662577278164042</v>
      </c>
      <c r="I286" s="2">
        <f t="shared" si="41"/>
        <v>71.150442969803123</v>
      </c>
    </row>
    <row r="287" spans="1:9" ht="13.5" x14ac:dyDescent="0.25">
      <c r="A287" s="3">
        <f>TITRES_STAT!B290</f>
        <v>42424</v>
      </c>
      <c r="B287" s="6">
        <f>TITRES_STAT!D290</f>
        <v>3.0373999999999999</v>
      </c>
      <c r="C287" s="2">
        <f t="shared" si="36"/>
        <v>4.0000000000000036E-3</v>
      </c>
      <c r="D287" s="2">
        <f t="shared" si="37"/>
        <v>4.0000000000000036E-3</v>
      </c>
      <c r="E287" s="2">
        <f t="shared" si="38"/>
        <v>0</v>
      </c>
      <c r="F287" s="2">
        <f t="shared" si="42"/>
        <v>1.8178842452157413E-2</v>
      </c>
      <c r="G287" s="2">
        <f t="shared" si="42"/>
        <v>7.2551736846600753E-3</v>
      </c>
      <c r="H287" s="2">
        <f t="shared" si="40"/>
        <v>2.5056384922381278</v>
      </c>
      <c r="I287" s="2">
        <f t="shared" si="41"/>
        <v>71.474525904079655</v>
      </c>
    </row>
    <row r="288" spans="1:9" ht="13.5" x14ac:dyDescent="0.25">
      <c r="A288" s="3">
        <f>TITRES_STAT!B291</f>
        <v>42425</v>
      </c>
      <c r="B288" s="6">
        <f>TITRES_STAT!D291</f>
        <v>3.0293999999999999</v>
      </c>
      <c r="C288" s="2">
        <f t="shared" si="36"/>
        <v>-8.0000000000000071E-3</v>
      </c>
      <c r="D288" s="2">
        <f t="shared" si="37"/>
        <v>0</v>
      </c>
      <c r="E288" s="2">
        <f t="shared" si="38"/>
        <v>8.0000000000000071E-3</v>
      </c>
      <c r="F288" s="2">
        <f t="shared" si="42"/>
        <v>1.6880353705574742E-2</v>
      </c>
      <c r="G288" s="2">
        <f t="shared" si="42"/>
        <v>7.3083755643272141E-3</v>
      </c>
      <c r="H288" s="2">
        <f t="shared" si="40"/>
        <v>2.3097271831471202</v>
      </c>
      <c r="I288" s="2">
        <f t="shared" si="41"/>
        <v>69.786029341272467</v>
      </c>
    </row>
    <row r="289" spans="1:9" ht="13.5" x14ac:dyDescent="0.25">
      <c r="A289" s="3">
        <f>TITRES_STAT!B292</f>
        <v>42426</v>
      </c>
      <c r="B289" s="6">
        <f>TITRES_STAT!D292</f>
        <v>3.0333999999999999</v>
      </c>
      <c r="C289" s="2">
        <f t="shared" si="36"/>
        <v>4.0000000000000036E-3</v>
      </c>
      <c r="D289" s="2">
        <f t="shared" si="37"/>
        <v>4.0000000000000036E-3</v>
      </c>
      <c r="E289" s="2">
        <f t="shared" si="38"/>
        <v>0</v>
      </c>
      <c r="F289" s="2">
        <f t="shared" si="42"/>
        <v>1.596032844089083E-2</v>
      </c>
      <c r="G289" s="2">
        <f t="shared" si="42"/>
        <v>6.786348738303841E-3</v>
      </c>
      <c r="H289" s="2">
        <f t="shared" si="40"/>
        <v>2.3518285099035312</v>
      </c>
      <c r="I289" s="2">
        <f t="shared" si="41"/>
        <v>70.16553809225816</v>
      </c>
    </row>
    <row r="290" spans="1:9" ht="13.5" x14ac:dyDescent="0.25">
      <c r="A290" s="3">
        <f>TITRES_STAT!B293</f>
        <v>42429</v>
      </c>
      <c r="B290" s="6">
        <f>TITRES_STAT!D293</f>
        <v>3.0373999999999999</v>
      </c>
      <c r="C290" s="2">
        <f t="shared" si="36"/>
        <v>4.0000000000000036E-3</v>
      </c>
      <c r="D290" s="2">
        <f t="shared" si="37"/>
        <v>4.0000000000000036E-3</v>
      </c>
      <c r="E290" s="2">
        <f t="shared" si="38"/>
        <v>0</v>
      </c>
      <c r="F290" s="2">
        <f t="shared" si="42"/>
        <v>1.5106019266541485E-2</v>
      </c>
      <c r="G290" s="2">
        <f t="shared" si="42"/>
        <v>6.3016095427107094E-3</v>
      </c>
      <c r="H290" s="2">
        <f t="shared" si="40"/>
        <v>2.3971684002565889</v>
      </c>
      <c r="I290" s="2">
        <f t="shared" si="41"/>
        <v>70.563720069794897</v>
      </c>
    </row>
    <row r="291" spans="1:9" ht="13.5" x14ac:dyDescent="0.25">
      <c r="A291" s="3">
        <f>TITRES_STAT!B294</f>
        <v>42430</v>
      </c>
      <c r="B291" s="6">
        <f>TITRES_STAT!D294</f>
        <v>3.0373999999999999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1.4027017890359952E-2</v>
      </c>
      <c r="G291" s="2">
        <f t="shared" si="42"/>
        <v>5.8514945753742305E-3</v>
      </c>
      <c r="H291" s="2">
        <f t="shared" si="40"/>
        <v>2.3971684002565889</v>
      </c>
      <c r="I291" s="2">
        <f t="shared" si="41"/>
        <v>70.563720069794897</v>
      </c>
    </row>
    <row r="292" spans="1:9" ht="13.5" x14ac:dyDescent="0.25">
      <c r="A292" s="3">
        <f>TITRES_STAT!B295</f>
        <v>42431</v>
      </c>
      <c r="B292" s="6">
        <f>TITRES_STAT!D295</f>
        <v>3.125</v>
      </c>
      <c r="C292" s="2">
        <f t="shared" si="36"/>
        <v>8.7600000000000122E-2</v>
      </c>
      <c r="D292" s="2">
        <f t="shared" si="37"/>
        <v>8.7600000000000122E-2</v>
      </c>
      <c r="E292" s="2">
        <f t="shared" si="38"/>
        <v>0</v>
      </c>
      <c r="F292" s="2">
        <f t="shared" si="42"/>
        <v>1.928223089819139E-2</v>
      </c>
      <c r="G292" s="2">
        <f t="shared" si="42"/>
        <v>5.4335306771332147E-3</v>
      </c>
      <c r="H292" s="2">
        <f t="shared" si="40"/>
        <v>3.5487479585492814</v>
      </c>
      <c r="I292" s="2">
        <f t="shared" si="41"/>
        <v>78.01592857831308</v>
      </c>
    </row>
    <row r="293" spans="1:9" ht="13.5" x14ac:dyDescent="0.25">
      <c r="A293" s="3">
        <f>TITRES_STAT!B296</f>
        <v>42432</v>
      </c>
      <c r="B293" s="6">
        <f>TITRES_STAT!D296</f>
        <v>3.1806999999999999</v>
      </c>
      <c r="C293" s="2">
        <f t="shared" si="36"/>
        <v>5.5699999999999861E-2</v>
      </c>
      <c r="D293" s="2">
        <f t="shared" si="37"/>
        <v>5.5699999999999861E-2</v>
      </c>
      <c r="E293" s="2">
        <f t="shared" si="38"/>
        <v>0</v>
      </c>
      <c r="F293" s="2">
        <f t="shared" si="42"/>
        <v>2.1883500119749138E-2</v>
      </c>
      <c r="G293" s="2">
        <f t="shared" si="42"/>
        <v>5.0454213430522702E-3</v>
      </c>
      <c r="H293" s="2">
        <f t="shared" si="40"/>
        <v>4.3372988362772746</v>
      </c>
      <c r="I293" s="2">
        <f t="shared" si="41"/>
        <v>81.263930863247438</v>
      </c>
    </row>
    <row r="294" spans="1:9" ht="13.5" x14ac:dyDescent="0.25">
      <c r="A294" s="3">
        <f>TITRES_STAT!B297</f>
        <v>42433</v>
      </c>
      <c r="B294" s="6">
        <f>TITRES_STAT!D297</f>
        <v>3.1051000000000002</v>
      </c>
      <c r="C294" s="2">
        <f t="shared" si="36"/>
        <v>-7.5599999999999667E-2</v>
      </c>
      <c r="D294" s="2">
        <f t="shared" si="37"/>
        <v>0</v>
      </c>
      <c r="E294" s="2">
        <f t="shared" si="38"/>
        <v>7.5599999999999667E-2</v>
      </c>
      <c r="F294" s="2">
        <f t="shared" si="42"/>
        <v>2.0320392968338485E-2</v>
      </c>
      <c r="G294" s="2">
        <f t="shared" si="42"/>
        <v>1.0085034104262798E-2</v>
      </c>
      <c r="H294" s="2">
        <f t="shared" si="40"/>
        <v>2.014905726471401</v>
      </c>
      <c r="I294" s="2">
        <f t="shared" si="41"/>
        <v>66.831467026652788</v>
      </c>
    </row>
    <row r="295" spans="1:9" ht="13.5" x14ac:dyDescent="0.25">
      <c r="A295" s="3">
        <f>TITRES_STAT!B298</f>
        <v>42436</v>
      </c>
      <c r="B295" s="6">
        <f>TITRES_STAT!D298</f>
        <v>3.0653000000000001</v>
      </c>
      <c r="C295" s="2">
        <f t="shared" si="36"/>
        <v>-3.9800000000000058E-2</v>
      </c>
      <c r="D295" s="2">
        <f t="shared" si="37"/>
        <v>0</v>
      </c>
      <c r="E295" s="2">
        <f t="shared" si="38"/>
        <v>3.9800000000000058E-2</v>
      </c>
      <c r="F295" s="2">
        <f t="shared" si="42"/>
        <v>1.8868936327742881E-2</v>
      </c>
      <c r="G295" s="2">
        <f t="shared" si="42"/>
        <v>1.2207531668244032E-2</v>
      </c>
      <c r="H295" s="2">
        <f t="shared" si="40"/>
        <v>1.5456798999610579</v>
      </c>
      <c r="I295" s="2">
        <f t="shared" si="41"/>
        <v>60.717763454262361</v>
      </c>
    </row>
    <row r="296" spans="1:9" ht="13.5" x14ac:dyDescent="0.25">
      <c r="A296" s="3">
        <f>TITRES_STAT!B299</f>
        <v>42437</v>
      </c>
      <c r="B296" s="6">
        <f>TITRES_STAT!D299</f>
        <v>3.0653000000000001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1.7521155161475531E-2</v>
      </c>
      <c r="G296" s="2">
        <f t="shared" si="42"/>
        <v>1.1335565120512316E-2</v>
      </c>
      <c r="H296" s="2">
        <f t="shared" si="40"/>
        <v>1.5456798999610577</v>
      </c>
      <c r="I296" s="2">
        <f t="shared" si="41"/>
        <v>60.717763454262354</v>
      </c>
    </row>
    <row r="297" spans="1:9" ht="13.5" x14ac:dyDescent="0.25">
      <c r="A297" s="3">
        <f>TITRES_STAT!B300</f>
        <v>42438</v>
      </c>
      <c r="B297" s="6">
        <f>TITRES_STAT!D300</f>
        <v>3.0653000000000001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1.6269644078512994E-2</v>
      </c>
      <c r="G297" s="2">
        <f t="shared" si="42"/>
        <v>1.0525881897618579E-2</v>
      </c>
      <c r="H297" s="2">
        <f t="shared" si="40"/>
        <v>1.5456798999610577</v>
      </c>
      <c r="I297" s="2">
        <f t="shared" si="41"/>
        <v>60.717763454262354</v>
      </c>
    </row>
    <row r="298" spans="1:9" ht="13.5" x14ac:dyDescent="0.25">
      <c r="A298" s="3">
        <f>TITRES_STAT!B301</f>
        <v>42439</v>
      </c>
      <c r="B298" s="6">
        <f>TITRES_STAT!D301</f>
        <v>3.0255000000000001</v>
      </c>
      <c r="C298" s="2">
        <f t="shared" si="36"/>
        <v>-3.9800000000000058E-2</v>
      </c>
      <c r="D298" s="2">
        <f t="shared" si="37"/>
        <v>0</v>
      </c>
      <c r="E298" s="2">
        <f t="shared" si="38"/>
        <v>3.9800000000000058E-2</v>
      </c>
      <c r="F298" s="2">
        <f t="shared" si="42"/>
        <v>1.5107526644333496E-2</v>
      </c>
      <c r="G298" s="2">
        <f t="shared" si="42"/>
        <v>1.261689033350297E-2</v>
      </c>
      <c r="H298" s="2">
        <f t="shared" si="40"/>
        <v>1.1974049266495463</v>
      </c>
      <c r="I298" s="2">
        <f t="shared" si="41"/>
        <v>54.491774007045116</v>
      </c>
    </row>
    <row r="299" spans="1:9" ht="13.5" x14ac:dyDescent="0.25">
      <c r="A299" s="3">
        <f>TITRES_STAT!B302</f>
        <v>42440</v>
      </c>
      <c r="B299" s="6">
        <f>TITRES_STAT!D302</f>
        <v>3.0255000000000001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1.4028417598309676E-2</v>
      </c>
      <c r="G299" s="2">
        <f t="shared" si="42"/>
        <v>1.1715683881109901E-2</v>
      </c>
      <c r="H299" s="2">
        <f t="shared" si="40"/>
        <v>1.1974049266495466</v>
      </c>
      <c r="I299" s="2">
        <f t="shared" si="41"/>
        <v>54.491774007045123</v>
      </c>
    </row>
    <row r="300" spans="1:9" ht="13.5" x14ac:dyDescent="0.25">
      <c r="A300" s="3">
        <f>TITRES_STAT!B303</f>
        <v>42443</v>
      </c>
      <c r="B300" s="6">
        <f>TITRES_STAT!D303</f>
        <v>3.0453999999999999</v>
      </c>
      <c r="C300" s="2">
        <f t="shared" si="36"/>
        <v>1.9899999999999807E-2</v>
      </c>
      <c r="D300" s="2">
        <f t="shared" si="37"/>
        <v>1.9899999999999807E-2</v>
      </c>
      <c r="E300" s="2">
        <f t="shared" si="38"/>
        <v>0</v>
      </c>
      <c r="F300" s="2">
        <f t="shared" si="42"/>
        <v>1.4447816341287542E-2</v>
      </c>
      <c r="G300" s="2">
        <f t="shared" si="42"/>
        <v>1.087884931817348E-2</v>
      </c>
      <c r="H300" s="2">
        <f t="shared" si="40"/>
        <v>1.3280647537926629</v>
      </c>
      <c r="I300" s="2">
        <f t="shared" si="41"/>
        <v>57.045868317412797</v>
      </c>
    </row>
    <row r="301" spans="1:9" ht="13.5" x14ac:dyDescent="0.25">
      <c r="A301" s="3">
        <f>TITRES_STAT!B304</f>
        <v>42444</v>
      </c>
      <c r="B301" s="6">
        <f>TITRES_STAT!D304</f>
        <v>3.1846999999999999</v>
      </c>
      <c r="C301" s="2">
        <f t="shared" si="36"/>
        <v>0.13929999999999998</v>
      </c>
      <c r="D301" s="2">
        <f t="shared" si="37"/>
        <v>0.13929999999999998</v>
      </c>
      <c r="E301" s="2">
        <f t="shared" si="38"/>
        <v>0</v>
      </c>
      <c r="F301" s="2">
        <f t="shared" ref="F301:G316" si="43">((F300*13)+D301)/14</f>
        <v>2.3365829459767003E-2</v>
      </c>
      <c r="G301" s="2">
        <f t="shared" si="43"/>
        <v>1.010178865258966E-2</v>
      </c>
      <c r="H301" s="2">
        <f t="shared" si="40"/>
        <v>2.3130388353330891</v>
      </c>
      <c r="I301" s="2">
        <f t="shared" si="41"/>
        <v>69.816230666083896</v>
      </c>
    </row>
    <row r="302" spans="1:9" ht="13.5" x14ac:dyDescent="0.25">
      <c r="A302" s="3">
        <f>TITRES_STAT!B305</f>
        <v>42445</v>
      </c>
      <c r="B302" s="6">
        <f>TITRES_STAT!D305</f>
        <v>3.1846999999999999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2.1696841641212217E-2</v>
      </c>
      <c r="G302" s="2">
        <f t="shared" si="43"/>
        <v>9.380232320261828E-3</v>
      </c>
      <c r="H302" s="2">
        <f t="shared" si="40"/>
        <v>2.3130388353330891</v>
      </c>
      <c r="I302" s="2">
        <f t="shared" si="41"/>
        <v>69.816230666083896</v>
      </c>
    </row>
    <row r="303" spans="1:9" ht="13.5" x14ac:dyDescent="0.25">
      <c r="A303" s="3">
        <f>TITRES_STAT!B306</f>
        <v>42446</v>
      </c>
      <c r="B303" s="6">
        <f>TITRES_STAT!D306</f>
        <v>3.1648000000000001</v>
      </c>
      <c r="C303" s="2">
        <f t="shared" si="36"/>
        <v>-1.9899999999999807E-2</v>
      </c>
      <c r="D303" s="2">
        <f t="shared" si="37"/>
        <v>0</v>
      </c>
      <c r="E303" s="2">
        <f t="shared" si="38"/>
        <v>1.9899999999999807E-2</v>
      </c>
      <c r="F303" s="2">
        <f t="shared" si="43"/>
        <v>2.0147067238268486E-2</v>
      </c>
      <c r="G303" s="2">
        <f t="shared" si="43"/>
        <v>1.0131644297385969E-2</v>
      </c>
      <c r="H303" s="2">
        <f t="shared" si="40"/>
        <v>1.9885288751665475</v>
      </c>
      <c r="I303" s="2">
        <f t="shared" si="41"/>
        <v>66.538720495237953</v>
      </c>
    </row>
    <row r="304" spans="1:9" ht="13.5" x14ac:dyDescent="0.25">
      <c r="A304" s="3">
        <f>TITRES_STAT!B307</f>
        <v>42447</v>
      </c>
      <c r="B304" s="6">
        <f>TITRES_STAT!D307</f>
        <v>3.0891999999999999</v>
      </c>
      <c r="C304" s="2">
        <f t="shared" si="36"/>
        <v>-7.5600000000000112E-2</v>
      </c>
      <c r="D304" s="2">
        <f t="shared" si="37"/>
        <v>0</v>
      </c>
      <c r="E304" s="2">
        <f t="shared" si="38"/>
        <v>7.5600000000000112E-2</v>
      </c>
      <c r="F304" s="2">
        <f t="shared" si="43"/>
        <v>1.8707991006963597E-2</v>
      </c>
      <c r="G304" s="2">
        <f t="shared" si="43"/>
        <v>1.4807955419001264E-2</v>
      </c>
      <c r="H304" s="2">
        <f t="shared" si="40"/>
        <v>1.2633743469377203</v>
      </c>
      <c r="I304" s="2">
        <f t="shared" si="41"/>
        <v>55.818179111512372</v>
      </c>
    </row>
    <row r="305" spans="1:9" ht="13.5" x14ac:dyDescent="0.25">
      <c r="A305" s="3">
        <f>TITRES_STAT!B308</f>
        <v>42450</v>
      </c>
      <c r="B305" s="6">
        <f>TITRES_STAT!D308</f>
        <v>3.1728000000000001</v>
      </c>
      <c r="C305" s="2">
        <f t="shared" si="36"/>
        <v>8.3600000000000119E-2</v>
      </c>
      <c r="D305" s="2">
        <f t="shared" si="37"/>
        <v>8.3600000000000119E-2</v>
      </c>
      <c r="E305" s="2">
        <f t="shared" si="38"/>
        <v>0</v>
      </c>
      <c r="F305" s="2">
        <f t="shared" si="43"/>
        <v>2.3343134506466207E-2</v>
      </c>
      <c r="G305" s="2">
        <f t="shared" si="43"/>
        <v>1.3750244317644031E-2</v>
      </c>
      <c r="H305" s="2">
        <f t="shared" si="40"/>
        <v>1.6976523447305425</v>
      </c>
      <c r="I305" s="2">
        <f t="shared" si="41"/>
        <v>62.930731161361493</v>
      </c>
    </row>
    <row r="306" spans="1:9" ht="13.5" x14ac:dyDescent="0.25">
      <c r="A306" s="3">
        <f>TITRES_STAT!B309</f>
        <v>42451</v>
      </c>
      <c r="B306" s="6">
        <f>TITRES_STAT!D309</f>
        <v>3.2524000000000002</v>
      </c>
      <c r="C306" s="2">
        <f t="shared" si="36"/>
        <v>7.9600000000000115E-2</v>
      </c>
      <c r="D306" s="2">
        <f t="shared" si="37"/>
        <v>7.9600000000000115E-2</v>
      </c>
      <c r="E306" s="2">
        <f t="shared" si="38"/>
        <v>0</v>
      </c>
      <c r="F306" s="2">
        <f t="shared" si="43"/>
        <v>2.7361482041718628E-2</v>
      </c>
      <c r="G306" s="2">
        <f t="shared" si="43"/>
        <v>1.2768084009240887E-2</v>
      </c>
      <c r="H306" s="2">
        <f t="shared" si="40"/>
        <v>2.1429591175869289</v>
      </c>
      <c r="I306" s="2">
        <f t="shared" si="41"/>
        <v>68.182850537115144</v>
      </c>
    </row>
    <row r="307" spans="1:9" ht="13.5" x14ac:dyDescent="0.25">
      <c r="A307" s="3">
        <f>TITRES_STAT!B310</f>
        <v>42452</v>
      </c>
      <c r="B307" s="6">
        <f>TITRES_STAT!D310</f>
        <v>3.1966000000000001</v>
      </c>
      <c r="C307" s="2">
        <f t="shared" si="36"/>
        <v>-5.5800000000000072E-2</v>
      </c>
      <c r="D307" s="2">
        <f t="shared" si="37"/>
        <v>0</v>
      </c>
      <c r="E307" s="2">
        <f t="shared" si="38"/>
        <v>5.5800000000000072E-2</v>
      </c>
      <c r="F307" s="2">
        <f t="shared" si="43"/>
        <v>2.5407090467310156E-2</v>
      </c>
      <c r="G307" s="2">
        <f t="shared" si="43"/>
        <v>1.5841792294295113E-2</v>
      </c>
      <c r="H307" s="2">
        <f t="shared" si="40"/>
        <v>1.6038015140786603</v>
      </c>
      <c r="I307" s="2">
        <f t="shared" si="41"/>
        <v>61.594614850900257</v>
      </c>
    </row>
    <row r="308" spans="1:9" ht="13.5" x14ac:dyDescent="0.25">
      <c r="A308" s="3">
        <f>TITRES_STAT!B311</f>
        <v>42453</v>
      </c>
      <c r="B308" s="6">
        <f>TITRES_STAT!D311</f>
        <v>3.1846999999999999</v>
      </c>
      <c r="C308" s="2">
        <f t="shared" si="36"/>
        <v>-1.1900000000000244E-2</v>
      </c>
      <c r="D308" s="2">
        <f t="shared" si="37"/>
        <v>0</v>
      </c>
      <c r="E308" s="2">
        <f t="shared" si="38"/>
        <v>1.1900000000000244E-2</v>
      </c>
      <c r="F308" s="2">
        <f t="shared" si="43"/>
        <v>2.3592298291073715E-2</v>
      </c>
      <c r="G308" s="2">
        <f t="shared" si="43"/>
        <v>1.556023570184548E-2</v>
      </c>
      <c r="H308" s="2">
        <f t="shared" si="40"/>
        <v>1.5161915759589435</v>
      </c>
      <c r="I308" s="2">
        <f t="shared" si="41"/>
        <v>60.257398142711338</v>
      </c>
    </row>
    <row r="309" spans="1:9" ht="13.5" x14ac:dyDescent="0.25">
      <c r="A309" s="3">
        <f>TITRES_STAT!B312</f>
        <v>42454</v>
      </c>
      <c r="B309" s="6">
        <f>TITRES_STAT!D312</f>
        <v>3.2086000000000001</v>
      </c>
      <c r="C309" s="2">
        <f t="shared" si="36"/>
        <v>2.3900000000000254E-2</v>
      </c>
      <c r="D309" s="2">
        <f t="shared" si="37"/>
        <v>2.3900000000000254E-2</v>
      </c>
      <c r="E309" s="2">
        <f t="shared" si="38"/>
        <v>0</v>
      </c>
      <c r="F309" s="2">
        <f t="shared" si="43"/>
        <v>2.3614276984568468E-2</v>
      </c>
      <c r="G309" s="2">
        <f t="shared" si="43"/>
        <v>1.4448790294570803E-2</v>
      </c>
      <c r="H309" s="2">
        <f t="shared" si="40"/>
        <v>1.6343428413824814</v>
      </c>
      <c r="I309" s="2">
        <f t="shared" si="41"/>
        <v>62.039868756216698</v>
      </c>
    </row>
    <row r="310" spans="1:9" ht="13.5" x14ac:dyDescent="0.25">
      <c r="A310" s="3">
        <f>TITRES_STAT!B313</f>
        <v>42457</v>
      </c>
      <c r="B310" s="6">
        <f>TITRES_STAT!D313</f>
        <v>3.1448999999999998</v>
      </c>
      <c r="C310" s="2">
        <f t="shared" si="36"/>
        <v>-6.3700000000000312E-2</v>
      </c>
      <c r="D310" s="2">
        <f t="shared" si="37"/>
        <v>0</v>
      </c>
      <c r="E310" s="2">
        <f t="shared" si="38"/>
        <v>6.3700000000000312E-2</v>
      </c>
      <c r="F310" s="2">
        <f t="shared" si="43"/>
        <v>2.1927542914242149E-2</v>
      </c>
      <c r="G310" s="2">
        <f t="shared" si="43"/>
        <v>1.7966733844958623E-2</v>
      </c>
      <c r="H310" s="2">
        <f t="shared" si="40"/>
        <v>1.2204523706680783</v>
      </c>
      <c r="I310" s="2">
        <f t="shared" si="41"/>
        <v>54.964131939514417</v>
      </c>
    </row>
    <row r="311" spans="1:9" ht="13.5" x14ac:dyDescent="0.25">
      <c r="A311" s="3">
        <f>TITRES_STAT!B314</f>
        <v>42458</v>
      </c>
      <c r="B311" s="6">
        <f>TITRES_STAT!D314</f>
        <v>3.1011000000000002</v>
      </c>
      <c r="C311" s="2">
        <f t="shared" si="36"/>
        <v>-4.3799999999999617E-2</v>
      </c>
      <c r="D311" s="2">
        <f t="shared" si="37"/>
        <v>0</v>
      </c>
      <c r="E311" s="2">
        <f t="shared" si="38"/>
        <v>4.3799999999999617E-2</v>
      </c>
      <c r="F311" s="2">
        <f t="shared" si="43"/>
        <v>2.0361289848939139E-2</v>
      </c>
      <c r="G311" s="2">
        <f t="shared" si="43"/>
        <v>1.9811967141747266E-2</v>
      </c>
      <c r="H311" s="2">
        <f t="shared" si="40"/>
        <v>1.0277268129540935</v>
      </c>
      <c r="I311" s="2">
        <f t="shared" si="41"/>
        <v>50.683692023426467</v>
      </c>
    </row>
    <row r="312" spans="1:9" ht="13.5" x14ac:dyDescent="0.25">
      <c r="A312" s="3">
        <f>TITRES_STAT!B315</f>
        <v>42459</v>
      </c>
      <c r="B312" s="6">
        <f>TITRES_STAT!D315</f>
        <v>3.125</v>
      </c>
      <c r="C312" s="2">
        <f t="shared" si="36"/>
        <v>2.389999999999981E-2</v>
      </c>
      <c r="D312" s="2">
        <f t="shared" si="37"/>
        <v>2.389999999999981E-2</v>
      </c>
      <c r="E312" s="2">
        <f t="shared" si="38"/>
        <v>0</v>
      </c>
      <c r="F312" s="2">
        <f t="shared" si="43"/>
        <v>2.0614054859729187E-2</v>
      </c>
      <c r="G312" s="2">
        <f t="shared" si="43"/>
        <v>1.8396826631622461E-2</v>
      </c>
      <c r="H312" s="2">
        <f t="shared" si="40"/>
        <v>1.1205223200992456</v>
      </c>
      <c r="I312" s="2">
        <f t="shared" si="41"/>
        <v>52.841807392378797</v>
      </c>
    </row>
    <row r="313" spans="1:9" ht="13.5" x14ac:dyDescent="0.25">
      <c r="A313" s="3">
        <f>TITRES_STAT!B316</f>
        <v>42460</v>
      </c>
      <c r="B313" s="6">
        <f>TITRES_STAT!D316</f>
        <v>3.3041</v>
      </c>
      <c r="C313" s="2">
        <f t="shared" si="36"/>
        <v>0.17910000000000004</v>
      </c>
      <c r="D313" s="2">
        <f t="shared" si="37"/>
        <v>0.17910000000000004</v>
      </c>
      <c r="E313" s="2">
        <f t="shared" si="38"/>
        <v>0</v>
      </c>
      <c r="F313" s="2">
        <f t="shared" si="43"/>
        <v>3.1934479512605675E-2</v>
      </c>
      <c r="G313" s="2">
        <f t="shared" si="43"/>
        <v>1.7082767586506571E-2</v>
      </c>
      <c r="H313" s="2">
        <f t="shared" si="40"/>
        <v>1.8693972947234998</v>
      </c>
      <c r="I313" s="2">
        <f t="shared" si="41"/>
        <v>65.149475750922051</v>
      </c>
    </row>
    <row r="314" spans="1:9" ht="13.5" x14ac:dyDescent="0.25">
      <c r="A314" s="3">
        <f>TITRES_STAT!B317</f>
        <v>42461</v>
      </c>
      <c r="B314" s="6">
        <f>TITRES_STAT!D317</f>
        <v>3.3239999999999998</v>
      </c>
      <c r="C314" s="2">
        <f t="shared" si="36"/>
        <v>1.9899999999999807E-2</v>
      </c>
      <c r="D314" s="2">
        <f t="shared" si="37"/>
        <v>1.9899999999999807E-2</v>
      </c>
      <c r="E314" s="2">
        <f t="shared" si="38"/>
        <v>0</v>
      </c>
      <c r="F314" s="2">
        <f t="shared" si="43"/>
        <v>3.1074873833133825E-2</v>
      </c>
      <c r="G314" s="2">
        <f t="shared" si="43"/>
        <v>1.58625699017561E-2</v>
      </c>
      <c r="H314" s="2">
        <f t="shared" si="40"/>
        <v>1.9590062660460594</v>
      </c>
      <c r="I314" s="2">
        <f t="shared" si="41"/>
        <v>66.204870483892577</v>
      </c>
    </row>
    <row r="315" spans="1:9" ht="13.5" x14ac:dyDescent="0.25">
      <c r="A315" s="3">
        <f>TITRES_STAT!B318</f>
        <v>42464</v>
      </c>
      <c r="B315" s="6">
        <f>TITRES_STAT!D318</f>
        <v>3.3239999999999998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2.8855239987909981E-2</v>
      </c>
      <c r="G315" s="2">
        <f t="shared" si="43"/>
        <v>1.4729529194487808E-2</v>
      </c>
      <c r="H315" s="2">
        <f t="shared" si="40"/>
        <v>1.9590062660460594</v>
      </c>
      <c r="I315" s="2">
        <f t="shared" si="41"/>
        <v>66.204870483892577</v>
      </c>
    </row>
    <row r="316" spans="1:9" ht="13.5" x14ac:dyDescent="0.25">
      <c r="A316" s="3">
        <f>TITRES_STAT!B319</f>
        <v>42465</v>
      </c>
      <c r="B316" s="6">
        <f>TITRES_STAT!D319</f>
        <v>3.3239999999999998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2.679415141734498E-2</v>
      </c>
      <c r="G316" s="2">
        <f t="shared" si="43"/>
        <v>1.3677419966310108E-2</v>
      </c>
      <c r="H316" s="2">
        <f t="shared" si="40"/>
        <v>1.9590062660460592</v>
      </c>
      <c r="I316" s="2">
        <f t="shared" si="41"/>
        <v>66.204870483892577</v>
      </c>
    </row>
    <row r="317" spans="1:9" ht="13.5" x14ac:dyDescent="0.25">
      <c r="A317" s="3">
        <f>TITRES_STAT!B320</f>
        <v>42466</v>
      </c>
      <c r="B317" s="6">
        <f>TITRES_STAT!D320</f>
        <v>3.3279999999999998</v>
      </c>
      <c r="C317" s="2">
        <f t="shared" si="36"/>
        <v>4.0000000000000036E-3</v>
      </c>
      <c r="D317" s="2">
        <f t="shared" si="37"/>
        <v>4.0000000000000036E-3</v>
      </c>
      <c r="E317" s="2">
        <f t="shared" si="38"/>
        <v>0</v>
      </c>
      <c r="F317" s="2">
        <f t="shared" ref="F317:G332" si="44">((F316*13)+D317)/14</f>
        <v>2.5165997744677482E-2</v>
      </c>
      <c r="G317" s="2">
        <f t="shared" si="44"/>
        <v>1.2700461397287957E-2</v>
      </c>
      <c r="H317" s="2">
        <f t="shared" si="40"/>
        <v>1.9815026365932975</v>
      </c>
      <c r="I317" s="2">
        <f t="shared" si="41"/>
        <v>66.459865313330312</v>
      </c>
    </row>
    <row r="318" spans="1:9" ht="13.5" x14ac:dyDescent="0.25">
      <c r="A318" s="3">
        <f>TITRES_STAT!B321</f>
        <v>42467</v>
      </c>
      <c r="B318" s="6">
        <f>TITRES_STAT!D321</f>
        <v>3.4235000000000002</v>
      </c>
      <c r="C318" s="2">
        <f t="shared" si="36"/>
        <v>9.5500000000000362E-2</v>
      </c>
      <c r="D318" s="2">
        <f t="shared" si="37"/>
        <v>9.5500000000000362E-2</v>
      </c>
      <c r="E318" s="2">
        <f t="shared" si="38"/>
        <v>0</v>
      </c>
      <c r="F318" s="2">
        <f t="shared" si="44"/>
        <v>3.0189855048629116E-2</v>
      </c>
      <c r="G318" s="2">
        <f t="shared" si="44"/>
        <v>1.1793285583195961E-2</v>
      </c>
      <c r="H318" s="2">
        <f t="shared" si="40"/>
        <v>2.5599189331636381</v>
      </c>
      <c r="I318" s="2">
        <f t="shared" si="41"/>
        <v>71.90947269376953</v>
      </c>
    </row>
    <row r="319" spans="1:9" ht="13.5" x14ac:dyDescent="0.25">
      <c r="A319" s="3">
        <f>TITRES_STAT!B322</f>
        <v>42468</v>
      </c>
      <c r="B319" s="6">
        <f>TITRES_STAT!D322</f>
        <v>3.4275000000000002</v>
      </c>
      <c r="C319" s="2">
        <f t="shared" si="36"/>
        <v>4.0000000000000036E-3</v>
      </c>
      <c r="D319" s="2">
        <f t="shared" si="37"/>
        <v>4.0000000000000036E-3</v>
      </c>
      <c r="E319" s="2">
        <f t="shared" si="38"/>
        <v>0</v>
      </c>
      <c r="F319" s="2">
        <f t="shared" si="44"/>
        <v>2.8319151116584181E-2</v>
      </c>
      <c r="G319" s="2">
        <f t="shared" si="44"/>
        <v>1.0950908041539106E-2</v>
      </c>
      <c r="H319" s="2">
        <f t="shared" si="40"/>
        <v>2.5860093984136898</v>
      </c>
      <c r="I319" s="2">
        <f t="shared" si="41"/>
        <v>72.11384888053108</v>
      </c>
    </row>
    <row r="320" spans="1:9" ht="13.5" x14ac:dyDescent="0.25">
      <c r="A320" s="3">
        <f>TITRES_STAT!B323</f>
        <v>42471</v>
      </c>
      <c r="B320" s="6">
        <f>TITRES_STAT!D323</f>
        <v>3.4156</v>
      </c>
      <c r="C320" s="2">
        <f t="shared" si="36"/>
        <v>-1.1900000000000244E-2</v>
      </c>
      <c r="D320" s="2">
        <f t="shared" si="37"/>
        <v>0</v>
      </c>
      <c r="E320" s="2">
        <f t="shared" si="38"/>
        <v>1.1900000000000244E-2</v>
      </c>
      <c r="F320" s="2">
        <f t="shared" si="44"/>
        <v>2.6296354608256741E-2</v>
      </c>
      <c r="G320" s="2">
        <f t="shared" si="44"/>
        <v>1.101870032428633E-2</v>
      </c>
      <c r="H320" s="2">
        <f t="shared" si="40"/>
        <v>2.3865205363918389</v>
      </c>
      <c r="I320" s="2">
        <f t="shared" si="41"/>
        <v>70.471166814022993</v>
      </c>
    </row>
    <row r="321" spans="1:9" ht="13.5" x14ac:dyDescent="0.25">
      <c r="A321" s="3">
        <f>TITRES_STAT!B324</f>
        <v>42472</v>
      </c>
      <c r="B321" s="6">
        <f>TITRES_STAT!D324</f>
        <v>3.4912000000000001</v>
      </c>
      <c r="C321" s="2">
        <f t="shared" si="36"/>
        <v>7.5600000000000112E-2</v>
      </c>
      <c r="D321" s="2">
        <f t="shared" si="37"/>
        <v>7.5600000000000112E-2</v>
      </c>
      <c r="E321" s="2">
        <f t="shared" si="38"/>
        <v>0</v>
      </c>
      <c r="F321" s="2">
        <f t="shared" si="44"/>
        <v>2.9818043564809837E-2</v>
      </c>
      <c r="G321" s="2">
        <f t="shared" si="44"/>
        <v>1.0231650301123021E-2</v>
      </c>
      <c r="H321" s="2">
        <f t="shared" si="40"/>
        <v>2.9142946335389341</v>
      </c>
      <c r="I321" s="2">
        <f t="shared" si="41"/>
        <v>74.452612957857625</v>
      </c>
    </row>
    <row r="322" spans="1:9" ht="13.5" x14ac:dyDescent="0.25">
      <c r="A322" s="3">
        <f>TITRES_STAT!B325</f>
        <v>42473</v>
      </c>
      <c r="B322" s="6">
        <f>TITRES_STAT!D325</f>
        <v>3.6027</v>
      </c>
      <c r="C322" s="2">
        <f t="shared" si="36"/>
        <v>0.11149999999999993</v>
      </c>
      <c r="D322" s="2">
        <f t="shared" si="37"/>
        <v>0.11149999999999993</v>
      </c>
      <c r="E322" s="2">
        <f t="shared" si="38"/>
        <v>0</v>
      </c>
      <c r="F322" s="2">
        <f t="shared" si="44"/>
        <v>3.5652469024466268E-2</v>
      </c>
      <c r="G322" s="2">
        <f t="shared" si="44"/>
        <v>9.5008181367570894E-3</v>
      </c>
      <c r="H322" s="2">
        <f t="shared" si="40"/>
        <v>3.7525683063580368</v>
      </c>
      <c r="I322" s="2">
        <f t="shared" si="41"/>
        <v>78.958745344865662</v>
      </c>
    </row>
    <row r="323" spans="1:9" ht="13.5" x14ac:dyDescent="0.25">
      <c r="A323" s="3">
        <f>TITRES_STAT!B326</f>
        <v>42474</v>
      </c>
      <c r="B323" s="6">
        <f>TITRES_STAT!D326</f>
        <v>3.5350000000000001</v>
      </c>
      <c r="C323" s="2">
        <f t="shared" ref="C323:C386" si="45">B323-B322</f>
        <v>-6.7699999999999871E-2</v>
      </c>
      <c r="D323" s="2">
        <f t="shared" ref="D323:D386" si="46">IF(C323&gt;0,C323,0)</f>
        <v>0</v>
      </c>
      <c r="E323" s="2">
        <f t="shared" ref="E323:E386" si="47">IF(C323&lt;0,-C323,0)</f>
        <v>6.7699999999999871E-2</v>
      </c>
      <c r="F323" s="2">
        <f t="shared" si="44"/>
        <v>3.3105864094147251E-2</v>
      </c>
      <c r="G323" s="2">
        <f t="shared" si="44"/>
        <v>1.3657902555560144E-2</v>
      </c>
      <c r="H323" s="2">
        <f t="shared" si="40"/>
        <v>2.4239347117519023</v>
      </c>
      <c r="I323" s="2">
        <f t="shared" si="41"/>
        <v>70.793835625202775</v>
      </c>
    </row>
    <row r="324" spans="1:9" ht="13.5" x14ac:dyDescent="0.25">
      <c r="A324" s="3">
        <f>TITRES_STAT!B327</f>
        <v>42475</v>
      </c>
      <c r="B324" s="6">
        <f>TITRES_STAT!D327</f>
        <v>3.4832999999999998</v>
      </c>
      <c r="C324" s="2">
        <f t="shared" si="45"/>
        <v>-5.1700000000000301E-2</v>
      </c>
      <c r="D324" s="2">
        <f t="shared" si="46"/>
        <v>0</v>
      </c>
      <c r="E324" s="2">
        <f t="shared" si="47"/>
        <v>5.1700000000000301E-2</v>
      </c>
      <c r="F324" s="2">
        <f t="shared" si="44"/>
        <v>3.0741159515993877E-2</v>
      </c>
      <c r="G324" s="2">
        <f t="shared" si="44"/>
        <v>1.6375195230163012E-2</v>
      </c>
      <c r="H324" s="2">
        <f t="shared" si="40"/>
        <v>1.8773003365095058</v>
      </c>
      <c r="I324" s="2">
        <f t="shared" si="41"/>
        <v>65.245199212915168</v>
      </c>
    </row>
    <row r="325" spans="1:9" ht="13.5" x14ac:dyDescent="0.25">
      <c r="A325" s="3">
        <f>TITRES_STAT!B328</f>
        <v>42478</v>
      </c>
      <c r="B325" s="6">
        <f>TITRES_STAT!D328</f>
        <v>3.3797999999999999</v>
      </c>
      <c r="C325" s="2">
        <f t="shared" si="45"/>
        <v>-0.10349999999999993</v>
      </c>
      <c r="D325" s="2">
        <f t="shared" si="46"/>
        <v>0</v>
      </c>
      <c r="E325" s="2">
        <f t="shared" si="47"/>
        <v>0.10349999999999993</v>
      </c>
      <c r="F325" s="2">
        <f t="shared" si="44"/>
        <v>2.8545362407708601E-2</v>
      </c>
      <c r="G325" s="2">
        <f t="shared" si="44"/>
        <v>2.259839557086565E-2</v>
      </c>
      <c r="H325" s="2">
        <f t="shared" si="40"/>
        <v>1.263158807809786</v>
      </c>
      <c r="I325" s="2">
        <f t="shared" si="41"/>
        <v>55.813971315262293</v>
      </c>
    </row>
    <row r="326" spans="1:9" ht="13.5" x14ac:dyDescent="0.25">
      <c r="A326" s="3">
        <f>TITRES_STAT!B329</f>
        <v>42479</v>
      </c>
      <c r="B326" s="6">
        <f>TITRES_STAT!D329</f>
        <v>3.4634</v>
      </c>
      <c r="C326" s="2">
        <f t="shared" si="45"/>
        <v>8.3600000000000119E-2</v>
      </c>
      <c r="D326" s="2">
        <f t="shared" si="46"/>
        <v>8.3600000000000119E-2</v>
      </c>
      <c r="E326" s="2">
        <f t="shared" si="47"/>
        <v>0</v>
      </c>
      <c r="F326" s="2">
        <f t="shared" si="44"/>
        <v>3.2477836521443711E-2</v>
      </c>
      <c r="G326" s="2">
        <f t="shared" si="44"/>
        <v>2.0984224458660963E-2</v>
      </c>
      <c r="H326" s="2">
        <f t="shared" si="40"/>
        <v>1.5477263210477579</v>
      </c>
      <c r="I326" s="2">
        <f t="shared" si="41"/>
        <v>60.749316292781877</v>
      </c>
    </row>
    <row r="327" spans="1:9" ht="13.5" x14ac:dyDescent="0.25">
      <c r="A327" s="3">
        <f>TITRES_STAT!B330</f>
        <v>42480</v>
      </c>
      <c r="B327" s="6">
        <f>TITRES_STAT!D330</f>
        <v>3.4394999999999998</v>
      </c>
      <c r="C327" s="2">
        <f t="shared" si="45"/>
        <v>-2.3900000000000254E-2</v>
      </c>
      <c r="D327" s="2">
        <f t="shared" si="46"/>
        <v>0</v>
      </c>
      <c r="E327" s="2">
        <f t="shared" si="47"/>
        <v>2.3900000000000254E-2</v>
      </c>
      <c r="F327" s="2">
        <f t="shared" si="44"/>
        <v>3.0157991055626304E-2</v>
      </c>
      <c r="G327" s="2">
        <f t="shared" si="44"/>
        <v>2.1192494140185199E-2</v>
      </c>
      <c r="H327" s="2">
        <f t="shared" si="40"/>
        <v>1.4230505789519476</v>
      </c>
      <c r="I327" s="2">
        <f t="shared" si="41"/>
        <v>58.729710032196927</v>
      </c>
    </row>
    <row r="328" spans="1:9" ht="13.5" x14ac:dyDescent="0.25">
      <c r="A328" s="3">
        <f>TITRES_STAT!B331</f>
        <v>42481</v>
      </c>
      <c r="B328" s="6">
        <f>TITRES_STAT!D331</f>
        <v>3.3599000000000001</v>
      </c>
      <c r="C328" s="2">
        <f t="shared" si="45"/>
        <v>-7.9599999999999671E-2</v>
      </c>
      <c r="D328" s="2">
        <f t="shared" si="46"/>
        <v>0</v>
      </c>
      <c r="E328" s="2">
        <f t="shared" si="47"/>
        <v>7.9599999999999671E-2</v>
      </c>
      <c r="F328" s="2">
        <f t="shared" si="44"/>
        <v>2.8003848837367284E-2</v>
      </c>
      <c r="G328" s="2">
        <f t="shared" si="44"/>
        <v>2.5364458844457659E-2</v>
      </c>
      <c r="H328" s="2">
        <f t="shared" si="40"/>
        <v>1.1040585966803054</v>
      </c>
      <c r="I328" s="2">
        <f t="shared" si="41"/>
        <v>52.472806528403837</v>
      </c>
    </row>
    <row r="329" spans="1:9" ht="13.5" x14ac:dyDescent="0.25">
      <c r="A329" s="3">
        <f>TITRES_STAT!B332</f>
        <v>42482</v>
      </c>
      <c r="B329" s="6">
        <f>TITRES_STAT!D332</f>
        <v>3.4196</v>
      </c>
      <c r="C329" s="2">
        <f t="shared" si="45"/>
        <v>5.9699999999999864E-2</v>
      </c>
      <c r="D329" s="2">
        <f t="shared" si="46"/>
        <v>5.9699999999999864E-2</v>
      </c>
      <c r="E329" s="2">
        <f t="shared" si="47"/>
        <v>0</v>
      </c>
      <c r="F329" s="2">
        <f t="shared" si="44"/>
        <v>3.0267859634698184E-2</v>
      </c>
      <c r="G329" s="2">
        <f t="shared" si="44"/>
        <v>2.3552711784139254E-2</v>
      </c>
      <c r="H329" s="2">
        <f t="shared" si="40"/>
        <v>1.2851114517981326</v>
      </c>
      <c r="I329" s="2">
        <f t="shared" si="41"/>
        <v>56.238458338077585</v>
      </c>
    </row>
    <row r="330" spans="1:9" ht="13.5" x14ac:dyDescent="0.25">
      <c r="A330" s="3">
        <f>TITRES_STAT!B333</f>
        <v>42485</v>
      </c>
      <c r="B330" s="6">
        <f>TITRES_STAT!D333</f>
        <v>3.4355000000000002</v>
      </c>
      <c r="C330" s="2">
        <f t="shared" si="45"/>
        <v>1.5900000000000247E-2</v>
      </c>
      <c r="D330" s="2">
        <f t="shared" si="46"/>
        <v>1.5900000000000247E-2</v>
      </c>
      <c r="E330" s="2">
        <f t="shared" si="47"/>
        <v>0</v>
      </c>
      <c r="F330" s="2">
        <f t="shared" si="44"/>
        <v>2.9241583946505473E-2</v>
      </c>
      <c r="G330" s="2">
        <f t="shared" si="44"/>
        <v>2.1870375228129308E-2</v>
      </c>
      <c r="H330" s="2">
        <f t="shared" si="40"/>
        <v>1.3370407979509853</v>
      </c>
      <c r="I330" s="2">
        <f t="shared" si="41"/>
        <v>57.210845404292641</v>
      </c>
    </row>
    <row r="331" spans="1:9" ht="13.5" x14ac:dyDescent="0.25">
      <c r="A331" s="3">
        <f>TITRES_STAT!B334</f>
        <v>42486</v>
      </c>
      <c r="B331" s="6">
        <f>TITRES_STAT!D334</f>
        <v>3.3637999999999999</v>
      </c>
      <c r="C331" s="2">
        <f t="shared" si="45"/>
        <v>-7.1700000000000319E-2</v>
      </c>
      <c r="D331" s="2">
        <f t="shared" si="46"/>
        <v>0</v>
      </c>
      <c r="E331" s="2">
        <f t="shared" si="47"/>
        <v>7.1700000000000319E-2</v>
      </c>
      <c r="F331" s="2">
        <f t="shared" si="44"/>
        <v>2.7152899378897939E-2</v>
      </c>
      <c r="G331" s="2">
        <f t="shared" si="44"/>
        <v>2.5429634140405808E-2</v>
      </c>
      <c r="H331" s="2">
        <f t="shared" si="40"/>
        <v>1.067766025613164</v>
      </c>
      <c r="I331" s="2">
        <f t="shared" si="41"/>
        <v>51.638628954479238</v>
      </c>
    </row>
    <row r="332" spans="1:9" ht="13.5" x14ac:dyDescent="0.25">
      <c r="A332" s="3">
        <f>TITRES_STAT!B335</f>
        <v>42487</v>
      </c>
      <c r="B332" s="6">
        <f>TITRES_STAT!D335</f>
        <v>3.3637999999999999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2.5213406566119513E-2</v>
      </c>
      <c r="G332" s="2">
        <f t="shared" si="44"/>
        <v>2.3613231701805393E-2</v>
      </c>
      <c r="H332" s="2">
        <f t="shared" si="40"/>
        <v>1.067766025613164</v>
      </c>
      <c r="I332" s="2">
        <f t="shared" si="41"/>
        <v>51.638628954479238</v>
      </c>
    </row>
    <row r="333" spans="1:9" ht="13.5" x14ac:dyDescent="0.25">
      <c r="A333" s="3">
        <f>TITRES_STAT!B336</f>
        <v>42488</v>
      </c>
      <c r="B333" s="6">
        <f>TITRES_STAT!D336</f>
        <v>3.3637999999999999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2.3412448954253835E-2</v>
      </c>
      <c r="G333" s="2">
        <f t="shared" si="48"/>
        <v>2.192657229453358E-2</v>
      </c>
      <c r="H333" s="2">
        <f t="shared" si="40"/>
        <v>1.067766025613164</v>
      </c>
      <c r="I333" s="2">
        <f t="shared" si="41"/>
        <v>51.638628954479238</v>
      </c>
    </row>
    <row r="334" spans="1:9" ht="13.5" x14ac:dyDescent="0.25">
      <c r="A334" s="3">
        <f>TITRES_STAT!B337</f>
        <v>42489</v>
      </c>
      <c r="B334" s="6">
        <f>TITRES_STAT!D337</f>
        <v>3.3637999999999999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2.174013117180713E-2</v>
      </c>
      <c r="G334" s="2">
        <f t="shared" si="48"/>
        <v>2.0360388559209752E-2</v>
      </c>
      <c r="H334" s="2">
        <f t="shared" si="40"/>
        <v>1.067766025613164</v>
      </c>
      <c r="I334" s="2">
        <f t="shared" si="41"/>
        <v>51.638628954479238</v>
      </c>
    </row>
    <row r="335" spans="1:9" ht="13.5" x14ac:dyDescent="0.25">
      <c r="A335" s="3">
        <f>TITRES_STAT!B338</f>
        <v>42492</v>
      </c>
      <c r="B335" s="6">
        <f>TITRES_STAT!D338</f>
        <v>3.5150999999999999</v>
      </c>
      <c r="C335" s="2">
        <f t="shared" si="45"/>
        <v>0.15129999999999999</v>
      </c>
      <c r="D335" s="2">
        <f t="shared" si="46"/>
        <v>0.15129999999999999</v>
      </c>
      <c r="E335" s="2">
        <f t="shared" si="47"/>
        <v>0</v>
      </c>
      <c r="F335" s="2">
        <f t="shared" si="48"/>
        <v>3.0994407516678046E-2</v>
      </c>
      <c r="G335" s="2">
        <f t="shared" si="48"/>
        <v>1.8906075090694769E-2</v>
      </c>
      <c r="H335" s="2">
        <f t="shared" si="40"/>
        <v>1.6393887873603621</v>
      </c>
      <c r="I335" s="2">
        <f t="shared" si="41"/>
        <v>62.112440395713946</v>
      </c>
    </row>
    <row r="336" spans="1:9" ht="13.5" x14ac:dyDescent="0.25">
      <c r="A336" s="3">
        <f>TITRES_STAT!B339</f>
        <v>42493</v>
      </c>
      <c r="B336" s="6">
        <f>TITRES_STAT!D339</f>
        <v>3.5828000000000002</v>
      </c>
      <c r="C336" s="2">
        <f t="shared" si="45"/>
        <v>6.7700000000000315E-2</v>
      </c>
      <c r="D336" s="2">
        <f t="shared" si="46"/>
        <v>6.7700000000000315E-2</v>
      </c>
      <c r="E336" s="2">
        <f t="shared" si="47"/>
        <v>0</v>
      </c>
      <c r="F336" s="2">
        <f t="shared" si="48"/>
        <v>3.3616235551201065E-2</v>
      </c>
      <c r="G336" s="2">
        <f t="shared" si="48"/>
        <v>1.7555641155645143E-2</v>
      </c>
      <c r="H336" s="2">
        <f t="shared" si="40"/>
        <v>1.9148395238411171</v>
      </c>
      <c r="I336" s="2">
        <f t="shared" si="41"/>
        <v>65.692794000466279</v>
      </c>
    </row>
    <row r="337" spans="1:9" ht="13.5" x14ac:dyDescent="0.25">
      <c r="A337" s="3">
        <f>TITRES_STAT!B340</f>
        <v>42494</v>
      </c>
      <c r="B337" s="6">
        <f>TITRES_STAT!D340</f>
        <v>3.5430000000000001</v>
      </c>
      <c r="C337" s="2">
        <f t="shared" si="45"/>
        <v>-3.9800000000000058E-2</v>
      </c>
      <c r="D337" s="2">
        <f t="shared" si="46"/>
        <v>0</v>
      </c>
      <c r="E337" s="2">
        <f t="shared" si="47"/>
        <v>3.9800000000000058E-2</v>
      </c>
      <c r="F337" s="2">
        <f t="shared" si="48"/>
        <v>3.121507586897242E-2</v>
      </c>
      <c r="G337" s="2">
        <f t="shared" si="48"/>
        <v>1.9144523930241925E-2</v>
      </c>
      <c r="H337" s="2">
        <f t="shared" ref="H337:H400" si="49">F337/G337</f>
        <v>1.6304963227454861</v>
      </c>
      <c r="I337" s="2">
        <f t="shared" ref="I337:I400" si="50">IF(G337=0,100,100-(100/(1+H337)))</f>
        <v>61.984360466382029</v>
      </c>
    </row>
    <row r="338" spans="1:9" ht="13.5" x14ac:dyDescent="0.25">
      <c r="A338" s="3">
        <f>TITRES_STAT!B341</f>
        <v>42495</v>
      </c>
      <c r="B338" s="6">
        <f>TITRES_STAT!D341</f>
        <v>3.5430000000000001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2.8985427592617248E-2</v>
      </c>
      <c r="G338" s="2">
        <f t="shared" si="48"/>
        <v>1.7777057935224643E-2</v>
      </c>
      <c r="H338" s="2">
        <f t="shared" si="49"/>
        <v>1.6304963227454863</v>
      </c>
      <c r="I338" s="2">
        <f t="shared" si="50"/>
        <v>61.984360466382029</v>
      </c>
    </row>
    <row r="339" spans="1:9" ht="13.5" x14ac:dyDescent="0.25">
      <c r="A339" s="3">
        <f>TITRES_STAT!B342</f>
        <v>42496</v>
      </c>
      <c r="B339" s="6">
        <f>TITRES_STAT!D342</f>
        <v>3.5270000000000001</v>
      </c>
      <c r="C339" s="2">
        <f t="shared" si="45"/>
        <v>-1.6000000000000014E-2</v>
      </c>
      <c r="D339" s="2">
        <f t="shared" si="46"/>
        <v>0</v>
      </c>
      <c r="E339" s="2">
        <f t="shared" si="47"/>
        <v>1.6000000000000014E-2</v>
      </c>
      <c r="F339" s="2">
        <f t="shared" si="48"/>
        <v>2.6915039907430303E-2</v>
      </c>
      <c r="G339" s="2">
        <f t="shared" si="48"/>
        <v>1.7650125225565742E-2</v>
      </c>
      <c r="H339" s="2">
        <f t="shared" si="49"/>
        <v>1.524920620304981</v>
      </c>
      <c r="I339" s="2">
        <f t="shared" si="50"/>
        <v>60.394794515195031</v>
      </c>
    </row>
    <row r="340" spans="1:9" ht="13.5" x14ac:dyDescent="0.25">
      <c r="A340" s="3">
        <f>TITRES_STAT!B343</f>
        <v>42499</v>
      </c>
      <c r="B340" s="6">
        <f>TITRES_STAT!D343</f>
        <v>3.5270000000000001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2.4992537056899567E-2</v>
      </c>
      <c r="G340" s="2">
        <f t="shared" si="48"/>
        <v>1.6389401995168189E-2</v>
      </c>
      <c r="H340" s="2">
        <f t="shared" si="49"/>
        <v>1.524920620304981</v>
      </c>
      <c r="I340" s="2">
        <f t="shared" si="50"/>
        <v>60.394794515195031</v>
      </c>
    </row>
    <row r="341" spans="1:9" ht="13.5" x14ac:dyDescent="0.25">
      <c r="A341" s="3">
        <f>TITRES_STAT!B344</f>
        <v>42500</v>
      </c>
      <c r="B341" s="6">
        <f>TITRES_STAT!D344</f>
        <v>3.5270000000000001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2.32073558385496E-2</v>
      </c>
      <c r="G341" s="2">
        <f t="shared" si="48"/>
        <v>1.5218730424084748E-2</v>
      </c>
      <c r="H341" s="2">
        <f t="shared" si="49"/>
        <v>1.524920620304981</v>
      </c>
      <c r="I341" s="2">
        <f t="shared" si="50"/>
        <v>60.394794515195031</v>
      </c>
    </row>
    <row r="342" spans="1:9" ht="13.5" x14ac:dyDescent="0.25">
      <c r="A342" s="3">
        <f>TITRES_STAT!B345</f>
        <v>42501</v>
      </c>
      <c r="B342" s="6">
        <f>TITRES_STAT!D345</f>
        <v>3.5230999999999999</v>
      </c>
      <c r="C342" s="2">
        <f t="shared" si="45"/>
        <v>-3.9000000000002366E-3</v>
      </c>
      <c r="D342" s="2">
        <f t="shared" si="46"/>
        <v>0</v>
      </c>
      <c r="E342" s="2">
        <f t="shared" si="47"/>
        <v>3.9000000000002366E-3</v>
      </c>
      <c r="F342" s="2">
        <f t="shared" si="48"/>
        <v>2.1549687564367485E-2</v>
      </c>
      <c r="G342" s="2">
        <f t="shared" si="48"/>
        <v>1.4410249679507284E-2</v>
      </c>
      <c r="H342" s="2">
        <f t="shared" si="49"/>
        <v>1.4954416504672468</v>
      </c>
      <c r="I342" s="2">
        <f t="shared" si="50"/>
        <v>59.926933181837377</v>
      </c>
    </row>
    <row r="343" spans="1:9" ht="13.5" x14ac:dyDescent="0.25">
      <c r="A343" s="3">
        <f>TITRES_STAT!B346</f>
        <v>42502</v>
      </c>
      <c r="B343" s="6">
        <f>TITRES_STAT!D346</f>
        <v>3.5230999999999999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2.0010424166912667E-2</v>
      </c>
      <c r="G343" s="2">
        <f t="shared" si="48"/>
        <v>1.3380946130971048E-2</v>
      </c>
      <c r="H343" s="2">
        <f t="shared" si="49"/>
        <v>1.495441650467247</v>
      </c>
      <c r="I343" s="2">
        <f t="shared" si="50"/>
        <v>59.926933181837377</v>
      </c>
    </row>
    <row r="344" spans="1:9" ht="13.5" x14ac:dyDescent="0.25">
      <c r="A344" s="3">
        <f>TITRES_STAT!B347</f>
        <v>42503</v>
      </c>
      <c r="B344" s="6">
        <f>TITRES_STAT!D347</f>
        <v>3.5230999999999999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1.8581108154990335E-2</v>
      </c>
      <c r="G344" s="2">
        <f t="shared" si="48"/>
        <v>1.2425164264473116E-2</v>
      </c>
      <c r="H344" s="2">
        <f t="shared" si="49"/>
        <v>1.4954416504672472</v>
      </c>
      <c r="I344" s="2">
        <f t="shared" si="50"/>
        <v>59.926933181837384</v>
      </c>
    </row>
    <row r="345" spans="1:9" ht="13.5" x14ac:dyDescent="0.25">
      <c r="A345" s="3">
        <f>TITRES_STAT!B348</f>
        <v>42506</v>
      </c>
      <c r="B345" s="6">
        <f>TITRES_STAT!D348</f>
        <v>3.5230999999999999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1.7253886143919598E-2</v>
      </c>
      <c r="G345" s="2">
        <f t="shared" si="48"/>
        <v>1.1537652531296464E-2</v>
      </c>
      <c r="H345" s="2">
        <f t="shared" si="49"/>
        <v>1.4954416504672474</v>
      </c>
      <c r="I345" s="2">
        <f t="shared" si="50"/>
        <v>59.926933181837391</v>
      </c>
    </row>
    <row r="346" spans="1:9" ht="13.5" x14ac:dyDescent="0.25">
      <c r="A346" s="3">
        <f>TITRES_STAT!B349</f>
        <v>42507</v>
      </c>
      <c r="B346" s="6">
        <f>TITRES_STAT!D349</f>
        <v>3.5390000000000001</v>
      </c>
      <c r="C346" s="2">
        <f t="shared" si="45"/>
        <v>1.5900000000000247E-2</v>
      </c>
      <c r="D346" s="2">
        <f t="shared" si="46"/>
        <v>1.5900000000000247E-2</v>
      </c>
      <c r="E346" s="2">
        <f t="shared" si="47"/>
        <v>0</v>
      </c>
      <c r="F346" s="2">
        <f t="shared" si="48"/>
        <v>1.7157179990782503E-2</v>
      </c>
      <c r="G346" s="2">
        <f t="shared" si="48"/>
        <v>1.0713534493346718E-2</v>
      </c>
      <c r="H346" s="2">
        <f t="shared" si="49"/>
        <v>1.6014490830675343</v>
      </c>
      <c r="I346" s="2">
        <f t="shared" si="50"/>
        <v>61.559885737958155</v>
      </c>
    </row>
    <row r="347" spans="1:9" ht="13.5" x14ac:dyDescent="0.25">
      <c r="A347" s="3">
        <f>TITRES_STAT!B350</f>
        <v>42508</v>
      </c>
      <c r="B347" s="6">
        <f>TITRES_STAT!D350</f>
        <v>3.5390000000000001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1.5931667134298038E-2</v>
      </c>
      <c r="G347" s="2">
        <f t="shared" si="48"/>
        <v>9.9482820295362373E-3</v>
      </c>
      <c r="H347" s="2">
        <f t="shared" si="49"/>
        <v>1.6014490830675345</v>
      </c>
      <c r="I347" s="2">
        <f t="shared" si="50"/>
        <v>61.559885737958162</v>
      </c>
    </row>
    <row r="348" spans="1:9" ht="13.5" x14ac:dyDescent="0.25">
      <c r="A348" s="3">
        <f>TITRES_STAT!B351</f>
        <v>42509</v>
      </c>
      <c r="B348" s="6">
        <f>TITRES_STAT!D351</f>
        <v>3.5032000000000001</v>
      </c>
      <c r="C348" s="2">
        <f t="shared" si="45"/>
        <v>-3.5800000000000054E-2</v>
      </c>
      <c r="D348" s="2">
        <f t="shared" si="46"/>
        <v>0</v>
      </c>
      <c r="E348" s="2">
        <f t="shared" si="47"/>
        <v>3.5800000000000054E-2</v>
      </c>
      <c r="F348" s="2">
        <f t="shared" si="48"/>
        <v>1.4793690910419608E-2</v>
      </c>
      <c r="G348" s="2">
        <f t="shared" si="48"/>
        <v>1.1794833313140796E-2</v>
      </c>
      <c r="H348" s="2">
        <f t="shared" si="49"/>
        <v>1.2542517997213019</v>
      </c>
      <c r="I348" s="2">
        <f t="shared" si="50"/>
        <v>55.639383314515605</v>
      </c>
    </row>
    <row r="349" spans="1:9" ht="13.5" x14ac:dyDescent="0.25">
      <c r="A349" s="3">
        <f>TITRES_STAT!B352</f>
        <v>42510</v>
      </c>
      <c r="B349" s="6">
        <f>TITRES_STAT!D352</f>
        <v>3.5032000000000001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1.3736998702532493E-2</v>
      </c>
      <c r="G349" s="2">
        <f t="shared" si="51"/>
        <v>1.0952345219345025E-2</v>
      </c>
      <c r="H349" s="2">
        <f t="shared" si="49"/>
        <v>1.2542517997213016</v>
      </c>
      <c r="I349" s="2">
        <f t="shared" si="50"/>
        <v>55.639383314515605</v>
      </c>
    </row>
    <row r="350" spans="1:9" ht="13.5" x14ac:dyDescent="0.25">
      <c r="A350" s="3">
        <f>TITRES_STAT!B353</f>
        <v>42513</v>
      </c>
      <c r="B350" s="6">
        <f>TITRES_STAT!D353</f>
        <v>3.5032000000000001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1.2755784509494456E-2</v>
      </c>
      <c r="G350" s="2">
        <f t="shared" si="51"/>
        <v>1.0170034846534667E-2</v>
      </c>
      <c r="H350" s="2">
        <f t="shared" si="49"/>
        <v>1.2542517997213016</v>
      </c>
      <c r="I350" s="2">
        <f t="shared" si="50"/>
        <v>55.639383314515605</v>
      </c>
    </row>
    <row r="351" spans="1:9" ht="13.5" x14ac:dyDescent="0.25">
      <c r="A351" s="3">
        <f>TITRES_STAT!B354</f>
        <v>42514</v>
      </c>
      <c r="B351" s="6">
        <f>TITRES_STAT!D354</f>
        <v>3.4634</v>
      </c>
      <c r="C351" s="2">
        <f t="shared" si="45"/>
        <v>-3.9800000000000058E-2</v>
      </c>
      <c r="D351" s="2">
        <f t="shared" si="46"/>
        <v>0</v>
      </c>
      <c r="E351" s="2">
        <f t="shared" si="47"/>
        <v>3.9800000000000058E-2</v>
      </c>
      <c r="F351" s="2">
        <f t="shared" si="51"/>
        <v>1.1844657044530566E-2</v>
      </c>
      <c r="G351" s="2">
        <f t="shared" si="51"/>
        <v>1.2286460928925051E-2</v>
      </c>
      <c r="H351" s="2">
        <f t="shared" si="49"/>
        <v>0.96404140403406324</v>
      </c>
      <c r="I351" s="2">
        <f t="shared" si="50"/>
        <v>49.084576427663919</v>
      </c>
    </row>
    <row r="352" spans="1:9" ht="13.5" x14ac:dyDescent="0.25">
      <c r="A352" s="3">
        <f>TITRES_STAT!B355</f>
        <v>42515</v>
      </c>
      <c r="B352" s="6">
        <f>TITRES_STAT!D355</f>
        <v>3.4594</v>
      </c>
      <c r="C352" s="2">
        <f t="shared" si="45"/>
        <v>-4.0000000000000036E-3</v>
      </c>
      <c r="D352" s="2">
        <f t="shared" si="46"/>
        <v>0</v>
      </c>
      <c r="E352" s="2">
        <f t="shared" si="47"/>
        <v>4.0000000000000036E-3</v>
      </c>
      <c r="F352" s="2">
        <f t="shared" si="51"/>
        <v>1.0998610112778385E-2</v>
      </c>
      <c r="G352" s="2">
        <f t="shared" si="51"/>
        <v>1.1694570862573262E-2</v>
      </c>
      <c r="H352" s="2">
        <f t="shared" si="49"/>
        <v>0.94048856020683946</v>
      </c>
      <c r="I352" s="2">
        <f t="shared" si="50"/>
        <v>48.466586172844607</v>
      </c>
    </row>
    <row r="353" spans="1:9" ht="13.5" x14ac:dyDescent="0.25">
      <c r="A353" s="3">
        <f>TITRES_STAT!B356</f>
        <v>42516</v>
      </c>
      <c r="B353" s="6">
        <f>TITRES_STAT!D356</f>
        <v>3.4594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1.0212995104722787E-2</v>
      </c>
      <c r="G353" s="2">
        <f t="shared" si="51"/>
        <v>1.0859244372389458E-2</v>
      </c>
      <c r="H353" s="2">
        <f t="shared" si="49"/>
        <v>0.94048856020683957</v>
      </c>
      <c r="I353" s="2">
        <f t="shared" si="50"/>
        <v>48.466586172844607</v>
      </c>
    </row>
    <row r="354" spans="1:9" ht="13.5" x14ac:dyDescent="0.25">
      <c r="A354" s="3">
        <f>TITRES_STAT!B357</f>
        <v>42517</v>
      </c>
      <c r="B354" s="6">
        <f>TITRES_STAT!D357</f>
        <v>3.4554</v>
      </c>
      <c r="C354" s="2">
        <f t="shared" si="45"/>
        <v>-4.0000000000000036E-3</v>
      </c>
      <c r="D354" s="2">
        <f t="shared" si="46"/>
        <v>0</v>
      </c>
      <c r="E354" s="2">
        <f t="shared" si="47"/>
        <v>4.0000000000000036E-3</v>
      </c>
      <c r="F354" s="2">
        <f t="shared" si="51"/>
        <v>9.483495454385444E-3</v>
      </c>
      <c r="G354" s="2">
        <f t="shared" si="51"/>
        <v>1.0369298345790211E-2</v>
      </c>
      <c r="H354" s="2">
        <f t="shared" si="49"/>
        <v>0.9145744618521473</v>
      </c>
      <c r="I354" s="2">
        <f t="shared" si="50"/>
        <v>47.769072453175504</v>
      </c>
    </row>
    <row r="355" spans="1:9" ht="13.5" x14ac:dyDescent="0.25">
      <c r="A355" s="3">
        <f>TITRES_STAT!B358</f>
        <v>42520</v>
      </c>
      <c r="B355" s="6">
        <f>TITRES_STAT!D358</f>
        <v>3.4235000000000002</v>
      </c>
      <c r="C355" s="2">
        <f t="shared" si="45"/>
        <v>-3.1899999999999817E-2</v>
      </c>
      <c r="D355" s="2">
        <f t="shared" si="46"/>
        <v>0</v>
      </c>
      <c r="E355" s="2">
        <f t="shared" si="47"/>
        <v>3.1899999999999817E-2</v>
      </c>
      <c r="F355" s="2">
        <f t="shared" si="51"/>
        <v>8.8061029219293398E-3</v>
      </c>
      <c r="G355" s="2">
        <f t="shared" si="51"/>
        <v>1.1907205606805183E-2</v>
      </c>
      <c r="H355" s="2">
        <f t="shared" si="49"/>
        <v>0.73956083507086612</v>
      </c>
      <c r="I355" s="2">
        <f t="shared" si="50"/>
        <v>42.514226588731979</v>
      </c>
    </row>
    <row r="356" spans="1:9" ht="13.5" x14ac:dyDescent="0.25">
      <c r="A356" s="3">
        <f>TITRES_STAT!B359</f>
        <v>42521</v>
      </c>
      <c r="B356" s="6">
        <f>TITRES_STAT!D359</f>
        <v>3.4235000000000002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8.1770955703629588E-3</v>
      </c>
      <c r="G356" s="2">
        <f t="shared" si="51"/>
        <v>1.1056690920604812E-2</v>
      </c>
      <c r="H356" s="2">
        <f t="shared" si="49"/>
        <v>0.73956083507086612</v>
      </c>
      <c r="I356" s="2">
        <f t="shared" si="50"/>
        <v>42.514226588731979</v>
      </c>
    </row>
    <row r="357" spans="1:9" ht="13.5" x14ac:dyDescent="0.25">
      <c r="A357" s="3">
        <f>TITRES_STAT!B360</f>
        <v>42522</v>
      </c>
      <c r="B357" s="6">
        <f>TITRES_STAT!D360</f>
        <v>3.3837000000000002</v>
      </c>
      <c r="C357" s="2">
        <f t="shared" si="45"/>
        <v>-3.9800000000000058E-2</v>
      </c>
      <c r="D357" s="2">
        <f t="shared" si="46"/>
        <v>0</v>
      </c>
      <c r="E357" s="2">
        <f t="shared" si="47"/>
        <v>3.9800000000000058E-2</v>
      </c>
      <c r="F357" s="2">
        <f t="shared" si="51"/>
        <v>7.593017315337033E-3</v>
      </c>
      <c r="G357" s="2">
        <f t="shared" si="51"/>
        <v>1.3109784426275901E-2</v>
      </c>
      <c r="H357" s="2">
        <f t="shared" si="49"/>
        <v>0.57918704598363735</v>
      </c>
      <c r="I357" s="2">
        <f t="shared" si="50"/>
        <v>36.676278940907586</v>
      </c>
    </row>
    <row r="358" spans="1:9" ht="13.5" x14ac:dyDescent="0.25">
      <c r="A358" s="3">
        <f>TITRES_STAT!B361</f>
        <v>42523</v>
      </c>
      <c r="B358" s="6">
        <f>TITRES_STAT!D361</f>
        <v>3.3837000000000002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7.0506589356701026E-3</v>
      </c>
      <c r="G358" s="2">
        <f t="shared" si="51"/>
        <v>1.217337125297048E-2</v>
      </c>
      <c r="H358" s="2">
        <f t="shared" si="49"/>
        <v>0.57918704598363735</v>
      </c>
      <c r="I358" s="2">
        <f t="shared" si="50"/>
        <v>36.676278940907586</v>
      </c>
    </row>
    <row r="359" spans="1:9" ht="13.5" x14ac:dyDescent="0.25">
      <c r="A359" s="3">
        <f>TITRES_STAT!B362</f>
        <v>42524</v>
      </c>
      <c r="B359" s="6">
        <f>TITRES_STAT!D362</f>
        <v>3.3997000000000002</v>
      </c>
      <c r="C359" s="2">
        <f t="shared" si="45"/>
        <v>1.6000000000000014E-2</v>
      </c>
      <c r="D359" s="2">
        <f t="shared" si="46"/>
        <v>1.6000000000000014E-2</v>
      </c>
      <c r="E359" s="2">
        <f t="shared" si="47"/>
        <v>0</v>
      </c>
      <c r="F359" s="2">
        <f t="shared" si="51"/>
        <v>7.6898975831222391E-3</v>
      </c>
      <c r="G359" s="2">
        <f t="shared" si="51"/>
        <v>1.1303844734901159E-2</v>
      </c>
      <c r="H359" s="2">
        <f t="shared" si="49"/>
        <v>0.68029044661055138</v>
      </c>
      <c r="I359" s="2">
        <f t="shared" si="50"/>
        <v>40.4864794644771</v>
      </c>
    </row>
    <row r="360" spans="1:9" ht="13.5" x14ac:dyDescent="0.25">
      <c r="A360" s="3">
        <f>TITRES_STAT!B363</f>
        <v>42527</v>
      </c>
      <c r="B360" s="6">
        <f>TITRES_STAT!D363</f>
        <v>3.4036</v>
      </c>
      <c r="C360" s="2">
        <f t="shared" si="45"/>
        <v>3.8999999999997925E-3</v>
      </c>
      <c r="D360" s="2">
        <f t="shared" si="46"/>
        <v>3.8999999999997925E-3</v>
      </c>
      <c r="E360" s="2">
        <f t="shared" si="47"/>
        <v>0</v>
      </c>
      <c r="F360" s="2">
        <f t="shared" si="51"/>
        <v>7.4191906128992079E-3</v>
      </c>
      <c r="G360" s="2">
        <f t="shared" si="51"/>
        <v>1.0496427253836791E-2</v>
      </c>
      <c r="H360" s="2">
        <f t="shared" si="49"/>
        <v>0.70683008927511493</v>
      </c>
      <c r="I360" s="2">
        <f t="shared" si="50"/>
        <v>41.411860132797592</v>
      </c>
    </row>
    <row r="361" spans="1:9" ht="13.5" x14ac:dyDescent="0.25">
      <c r="A361" s="3">
        <f>TITRES_STAT!B364</f>
        <v>42528</v>
      </c>
      <c r="B361" s="6">
        <f>TITRES_STAT!D364</f>
        <v>3.3837000000000002</v>
      </c>
      <c r="C361" s="2">
        <f t="shared" si="45"/>
        <v>-1.9899999999999807E-2</v>
      </c>
      <c r="D361" s="2">
        <f t="shared" si="46"/>
        <v>0</v>
      </c>
      <c r="E361" s="2">
        <f t="shared" si="47"/>
        <v>1.9899999999999807E-2</v>
      </c>
      <c r="F361" s="2">
        <f t="shared" si="51"/>
        <v>6.8892484262635502E-3</v>
      </c>
      <c r="G361" s="2">
        <f t="shared" si="51"/>
        <v>1.1168111021419864E-2</v>
      </c>
      <c r="H361" s="2">
        <f t="shared" si="49"/>
        <v>0.61686783136828827</v>
      </c>
      <c r="I361" s="2">
        <f t="shared" si="50"/>
        <v>38.152025750073747</v>
      </c>
    </row>
    <row r="362" spans="1:9" ht="13.5" x14ac:dyDescent="0.25">
      <c r="A362" s="3">
        <f>TITRES_STAT!B365</f>
        <v>42529</v>
      </c>
      <c r="B362" s="6">
        <f>TITRES_STAT!D365</f>
        <v>3.3637999999999999</v>
      </c>
      <c r="C362" s="2">
        <f t="shared" si="45"/>
        <v>-1.9900000000000251E-2</v>
      </c>
      <c r="D362" s="2">
        <f t="shared" si="46"/>
        <v>0</v>
      </c>
      <c r="E362" s="2">
        <f t="shared" si="47"/>
        <v>1.9900000000000251E-2</v>
      </c>
      <c r="F362" s="2">
        <f t="shared" si="51"/>
        <v>6.3971592529590117E-3</v>
      </c>
      <c r="G362" s="2">
        <f t="shared" si="51"/>
        <v>1.1791817377032748E-2</v>
      </c>
      <c r="H362" s="2">
        <f t="shared" si="49"/>
        <v>0.54250833848724089</v>
      </c>
      <c r="I362" s="2">
        <f t="shared" si="50"/>
        <v>35.170528738877763</v>
      </c>
    </row>
    <row r="363" spans="1:9" ht="13.5" x14ac:dyDescent="0.25">
      <c r="A363" s="3">
        <f>TITRES_STAT!B366</f>
        <v>42530</v>
      </c>
      <c r="B363" s="6">
        <f>TITRES_STAT!D366</f>
        <v>3.3837000000000002</v>
      </c>
      <c r="C363" s="2">
        <f t="shared" si="45"/>
        <v>1.9900000000000251E-2</v>
      </c>
      <c r="D363" s="2">
        <f t="shared" si="46"/>
        <v>1.9900000000000251E-2</v>
      </c>
      <c r="E363" s="2">
        <f t="shared" si="47"/>
        <v>0</v>
      </c>
      <c r="F363" s="2">
        <f t="shared" si="51"/>
        <v>7.3616478777476721E-3</v>
      </c>
      <c r="G363" s="2">
        <f t="shared" si="51"/>
        <v>1.0949544707244695E-2</v>
      </c>
      <c r="H363" s="2">
        <f t="shared" si="49"/>
        <v>0.67232456458914547</v>
      </c>
      <c r="I363" s="2">
        <f t="shared" si="50"/>
        <v>40.202995209504756</v>
      </c>
    </row>
    <row r="364" spans="1:9" ht="13.5" x14ac:dyDescent="0.25">
      <c r="A364" s="3">
        <f>TITRES_STAT!B367</f>
        <v>42531</v>
      </c>
      <c r="B364" s="6">
        <f>TITRES_STAT!D367</f>
        <v>3.3797999999999999</v>
      </c>
      <c r="C364" s="2">
        <f t="shared" si="45"/>
        <v>-3.9000000000002366E-3</v>
      </c>
      <c r="D364" s="2">
        <f t="shared" si="46"/>
        <v>0</v>
      </c>
      <c r="E364" s="2">
        <f t="shared" si="47"/>
        <v>3.9000000000002366E-3</v>
      </c>
      <c r="F364" s="2">
        <f t="shared" si="51"/>
        <v>6.8358158864799817E-3</v>
      </c>
      <c r="G364" s="2">
        <f t="shared" si="51"/>
        <v>1.0446005799584377E-2</v>
      </c>
      <c r="H364" s="2">
        <f t="shared" si="49"/>
        <v>0.65439518392302287</v>
      </c>
      <c r="I364" s="2">
        <f t="shared" si="50"/>
        <v>39.554949765464933</v>
      </c>
    </row>
    <row r="365" spans="1:9" ht="13.5" x14ac:dyDescent="0.25">
      <c r="A365" s="3">
        <f>TITRES_STAT!B368</f>
        <v>42534</v>
      </c>
      <c r="B365" s="6">
        <f>TITRES_STAT!D368</f>
        <v>3.3439000000000001</v>
      </c>
      <c r="C365" s="2">
        <f t="shared" si="45"/>
        <v>-3.5899999999999821E-2</v>
      </c>
      <c r="D365" s="2">
        <f t="shared" si="46"/>
        <v>0</v>
      </c>
      <c r="E365" s="2">
        <f t="shared" si="47"/>
        <v>3.5899999999999821E-2</v>
      </c>
      <c r="F365" s="2">
        <f t="shared" ref="F365:G380" si="52">((F364*13)+D365)/14</f>
        <v>6.3475433231599829E-3</v>
      </c>
      <c r="G365" s="2">
        <f t="shared" si="52"/>
        <v>1.2264148242471195E-2</v>
      </c>
      <c r="H365" s="2">
        <f t="shared" si="49"/>
        <v>0.51756903110304942</v>
      </c>
      <c r="I365" s="2">
        <f t="shared" si="50"/>
        <v>34.105139238829409</v>
      </c>
    </row>
    <row r="366" spans="1:9" ht="13.5" x14ac:dyDescent="0.25">
      <c r="A366" s="3">
        <f>TITRES_STAT!B369</f>
        <v>42535</v>
      </c>
      <c r="B366" s="6">
        <f>TITRES_STAT!D369</f>
        <v>3.3519000000000001</v>
      </c>
      <c r="C366" s="2">
        <f t="shared" si="45"/>
        <v>8.0000000000000071E-3</v>
      </c>
      <c r="D366" s="2">
        <f t="shared" si="46"/>
        <v>8.0000000000000071E-3</v>
      </c>
      <c r="E366" s="2">
        <f t="shared" si="47"/>
        <v>0</v>
      </c>
      <c r="F366" s="2">
        <f t="shared" si="52"/>
        <v>6.4655759429342709E-3</v>
      </c>
      <c r="G366" s="2">
        <f t="shared" si="52"/>
        <v>1.1388137653723252E-2</v>
      </c>
      <c r="H366" s="2">
        <f t="shared" si="49"/>
        <v>0.56774655694650888</v>
      </c>
      <c r="I366" s="2">
        <f t="shared" si="50"/>
        <v>36.214179800356618</v>
      </c>
    </row>
    <row r="367" spans="1:9" ht="13.5" x14ac:dyDescent="0.25">
      <c r="A367" s="3">
        <f>TITRES_STAT!B370</f>
        <v>42536</v>
      </c>
      <c r="B367" s="6">
        <f>TITRES_STAT!D370</f>
        <v>3.3559000000000001</v>
      </c>
      <c r="C367" s="2">
        <f t="shared" si="45"/>
        <v>4.0000000000000036E-3</v>
      </c>
      <c r="D367" s="2">
        <f t="shared" si="46"/>
        <v>4.0000000000000036E-3</v>
      </c>
      <c r="E367" s="2">
        <f t="shared" si="47"/>
        <v>0</v>
      </c>
      <c r="F367" s="2">
        <f t="shared" si="52"/>
        <v>6.2894633755818238E-3</v>
      </c>
      <c r="G367" s="2">
        <f t="shared" si="52"/>
        <v>1.0574699249885878E-2</v>
      </c>
      <c r="H367" s="2">
        <f t="shared" si="49"/>
        <v>0.59476522470837168</v>
      </c>
      <c r="I367" s="2">
        <f t="shared" si="50"/>
        <v>37.294845378706697</v>
      </c>
    </row>
    <row r="368" spans="1:9" ht="13.5" x14ac:dyDescent="0.25">
      <c r="A368" s="3">
        <f>TITRES_STAT!B371</f>
        <v>42537</v>
      </c>
      <c r="B368" s="6">
        <f>TITRES_STAT!D371</f>
        <v>3.3439000000000001</v>
      </c>
      <c r="C368" s="2">
        <f t="shared" si="45"/>
        <v>-1.2000000000000011E-2</v>
      </c>
      <c r="D368" s="2">
        <f t="shared" si="46"/>
        <v>0</v>
      </c>
      <c r="E368" s="2">
        <f t="shared" si="47"/>
        <v>1.2000000000000011E-2</v>
      </c>
      <c r="F368" s="2">
        <f t="shared" si="52"/>
        <v>5.8402159916116931E-3</v>
      </c>
      <c r="G368" s="2">
        <f t="shared" si="52"/>
        <v>1.0676506446322603E-2</v>
      </c>
      <c r="H368" s="2">
        <f t="shared" si="49"/>
        <v>0.54701563858684199</v>
      </c>
      <c r="I368" s="2">
        <f t="shared" si="50"/>
        <v>35.359412338360485</v>
      </c>
    </row>
    <row r="369" spans="1:9" ht="13.5" x14ac:dyDescent="0.25">
      <c r="A369" s="3">
        <f>TITRES_STAT!B372</f>
        <v>42538</v>
      </c>
      <c r="B369" s="6">
        <f>TITRES_STAT!D372</f>
        <v>3.3279999999999998</v>
      </c>
      <c r="C369" s="2">
        <f t="shared" si="45"/>
        <v>-1.5900000000000247E-2</v>
      </c>
      <c r="D369" s="2">
        <f t="shared" si="46"/>
        <v>0</v>
      </c>
      <c r="E369" s="2">
        <f t="shared" si="47"/>
        <v>1.5900000000000247E-2</v>
      </c>
      <c r="F369" s="2">
        <f t="shared" si="52"/>
        <v>5.4230577064965724E-3</v>
      </c>
      <c r="G369" s="2">
        <f t="shared" si="52"/>
        <v>1.1049613128728149E-2</v>
      </c>
      <c r="H369" s="2">
        <f t="shared" si="49"/>
        <v>0.49079163617023269</v>
      </c>
      <c r="I369" s="2">
        <f t="shared" si="50"/>
        <v>32.921544786168184</v>
      </c>
    </row>
    <row r="370" spans="1:9" ht="13.5" x14ac:dyDescent="0.25">
      <c r="A370" s="3">
        <f>TITRES_STAT!B373</f>
        <v>42541</v>
      </c>
      <c r="B370" s="6">
        <f>TITRES_STAT!D373</f>
        <v>3.3439000000000001</v>
      </c>
      <c r="C370" s="2">
        <f t="shared" si="45"/>
        <v>1.5900000000000247E-2</v>
      </c>
      <c r="D370" s="2">
        <f t="shared" si="46"/>
        <v>1.5900000000000247E-2</v>
      </c>
      <c r="E370" s="2">
        <f t="shared" si="47"/>
        <v>0</v>
      </c>
      <c r="F370" s="2">
        <f t="shared" si="52"/>
        <v>6.1714107274611204E-3</v>
      </c>
      <c r="G370" s="2">
        <f t="shared" si="52"/>
        <v>1.026035504810471E-2</v>
      </c>
      <c r="H370" s="2">
        <f t="shared" si="49"/>
        <v>0.60148120591607612</v>
      </c>
      <c r="I370" s="2">
        <f t="shared" si="50"/>
        <v>37.557806091893411</v>
      </c>
    </row>
    <row r="371" spans="1:9" ht="13.5" x14ac:dyDescent="0.25">
      <c r="A371" s="3">
        <f>TITRES_STAT!B374</f>
        <v>42542</v>
      </c>
      <c r="B371" s="6">
        <f>TITRES_STAT!D374</f>
        <v>3.32</v>
      </c>
      <c r="C371" s="2">
        <f t="shared" si="45"/>
        <v>-2.3900000000000254E-2</v>
      </c>
      <c r="D371" s="2">
        <f t="shared" si="46"/>
        <v>0</v>
      </c>
      <c r="E371" s="2">
        <f t="shared" si="47"/>
        <v>2.3900000000000254E-2</v>
      </c>
      <c r="F371" s="2">
        <f t="shared" si="52"/>
        <v>5.7305956754996118E-3</v>
      </c>
      <c r="G371" s="2">
        <f t="shared" si="52"/>
        <v>1.1234615401811534E-2</v>
      </c>
      <c r="H371" s="2">
        <f t="shared" si="49"/>
        <v>0.51008383202646868</v>
      </c>
      <c r="I371" s="2">
        <f t="shared" si="50"/>
        <v>33.778510914983954</v>
      </c>
    </row>
    <row r="372" spans="1:9" ht="13.5" x14ac:dyDescent="0.25">
      <c r="A372" s="3">
        <f>TITRES_STAT!B375</f>
        <v>42543</v>
      </c>
      <c r="B372" s="6">
        <f>TITRES_STAT!D375</f>
        <v>3.3041</v>
      </c>
      <c r="C372" s="2">
        <f t="shared" si="45"/>
        <v>-1.5899999999999803E-2</v>
      </c>
      <c r="D372" s="2">
        <f t="shared" si="46"/>
        <v>0</v>
      </c>
      <c r="E372" s="2">
        <f t="shared" si="47"/>
        <v>1.5899999999999803E-2</v>
      </c>
      <c r="F372" s="2">
        <f t="shared" si="52"/>
        <v>5.3212674129639254E-3</v>
      </c>
      <c r="G372" s="2">
        <f t="shared" si="52"/>
        <v>1.1567857158824982E-2</v>
      </c>
      <c r="H372" s="2">
        <f t="shared" si="49"/>
        <v>0.46000459202631089</v>
      </c>
      <c r="I372" s="2">
        <f t="shared" si="50"/>
        <v>31.507064740658095</v>
      </c>
    </row>
    <row r="373" spans="1:9" ht="13.5" x14ac:dyDescent="0.25">
      <c r="A373" s="3">
        <f>TITRES_STAT!B376</f>
        <v>42544</v>
      </c>
      <c r="B373" s="6">
        <f>TITRES_STAT!D376</f>
        <v>3.3041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4.9411768834665016E-3</v>
      </c>
      <c r="G373" s="2">
        <f t="shared" si="52"/>
        <v>1.0741581647480338E-2</v>
      </c>
      <c r="H373" s="2">
        <f t="shared" si="49"/>
        <v>0.46000459202631089</v>
      </c>
      <c r="I373" s="2">
        <f t="shared" si="50"/>
        <v>31.507064740658095</v>
      </c>
    </row>
    <row r="374" spans="1:9" ht="13.5" x14ac:dyDescent="0.25">
      <c r="A374" s="3">
        <f>TITRES_STAT!B377</f>
        <v>42545</v>
      </c>
      <c r="B374" s="6">
        <f>TITRES_STAT!D377</f>
        <v>3.2643</v>
      </c>
      <c r="C374" s="2">
        <f t="shared" si="45"/>
        <v>-3.9800000000000058E-2</v>
      </c>
      <c r="D374" s="2">
        <f t="shared" si="46"/>
        <v>0</v>
      </c>
      <c r="E374" s="2">
        <f t="shared" si="47"/>
        <v>3.9800000000000058E-2</v>
      </c>
      <c r="F374" s="2">
        <f t="shared" si="52"/>
        <v>4.5882356775046092E-3</v>
      </c>
      <c r="G374" s="2">
        <f t="shared" si="52"/>
        <v>1.2817182958374604E-2</v>
      </c>
      <c r="H374" s="2">
        <f t="shared" si="49"/>
        <v>0.35797535951585269</v>
      </c>
      <c r="I374" s="2">
        <f t="shared" si="50"/>
        <v>26.360961339053944</v>
      </c>
    </row>
    <row r="375" spans="1:9" ht="13.5" x14ac:dyDescent="0.25">
      <c r="A375" s="3">
        <f>TITRES_STAT!B378</f>
        <v>42548</v>
      </c>
      <c r="B375" s="6">
        <f>TITRES_STAT!D378</f>
        <v>3.2643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4.2605045576828513E-3</v>
      </c>
      <c r="G375" s="2">
        <f t="shared" si="52"/>
        <v>1.1901669889919276E-2</v>
      </c>
      <c r="H375" s="2">
        <f t="shared" si="49"/>
        <v>0.35797535951585269</v>
      </c>
      <c r="I375" s="2">
        <f t="shared" si="50"/>
        <v>26.360961339053944</v>
      </c>
    </row>
    <row r="376" spans="1:9" ht="13.5" x14ac:dyDescent="0.25">
      <c r="A376" s="3">
        <f>TITRES_STAT!B379</f>
        <v>42549</v>
      </c>
      <c r="B376" s="6">
        <f>TITRES_STAT!D379</f>
        <v>3.2404000000000002</v>
      </c>
      <c r="C376" s="2">
        <f t="shared" si="45"/>
        <v>-2.389999999999981E-2</v>
      </c>
      <c r="D376" s="2">
        <f t="shared" si="46"/>
        <v>0</v>
      </c>
      <c r="E376" s="2">
        <f t="shared" si="47"/>
        <v>2.389999999999981E-2</v>
      </c>
      <c r="F376" s="2">
        <f t="shared" si="52"/>
        <v>3.9561828035626478E-3</v>
      </c>
      <c r="G376" s="2">
        <f t="shared" si="52"/>
        <v>1.2758693469210743E-2</v>
      </c>
      <c r="H376" s="2">
        <f t="shared" si="49"/>
        <v>0.31007742392351545</v>
      </c>
      <c r="I376" s="2">
        <f t="shared" si="50"/>
        <v>23.668633491513276</v>
      </c>
    </row>
    <row r="377" spans="1:9" ht="13.5" x14ac:dyDescent="0.25">
      <c r="A377" s="3">
        <f>TITRES_STAT!B380</f>
        <v>42550</v>
      </c>
      <c r="B377" s="6">
        <f>TITRES_STAT!D380</f>
        <v>3.1846999999999999</v>
      </c>
      <c r="C377" s="2">
        <f t="shared" si="45"/>
        <v>-5.5700000000000305E-2</v>
      </c>
      <c r="D377" s="2">
        <f t="shared" si="46"/>
        <v>0</v>
      </c>
      <c r="E377" s="2">
        <f t="shared" si="47"/>
        <v>5.5700000000000305E-2</v>
      </c>
      <c r="F377" s="2">
        <f t="shared" si="52"/>
        <v>3.6735983175938875E-3</v>
      </c>
      <c r="G377" s="2">
        <f t="shared" si="52"/>
        <v>1.5825929649981425E-2</v>
      </c>
      <c r="H377" s="2">
        <f t="shared" si="49"/>
        <v>0.23212527787258294</v>
      </c>
      <c r="I377" s="2">
        <f t="shared" si="50"/>
        <v>18.839421773196307</v>
      </c>
    </row>
    <row r="378" spans="1:9" ht="13.5" x14ac:dyDescent="0.25">
      <c r="A378" s="3">
        <f>TITRES_STAT!B381</f>
        <v>42551</v>
      </c>
      <c r="B378" s="6">
        <f>TITRES_STAT!D381</f>
        <v>3.1846999999999999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3.4111984377657527E-3</v>
      </c>
      <c r="G378" s="2">
        <f t="shared" si="52"/>
        <v>1.469550610355418E-2</v>
      </c>
      <c r="H378" s="2">
        <f t="shared" si="49"/>
        <v>0.23212527787258294</v>
      </c>
      <c r="I378" s="2">
        <f t="shared" si="50"/>
        <v>18.839421773196307</v>
      </c>
    </row>
    <row r="379" spans="1:9" ht="13.5" x14ac:dyDescent="0.25">
      <c r="A379" s="3">
        <f>TITRES_STAT!B382</f>
        <v>42552</v>
      </c>
      <c r="B379" s="6">
        <f>TITRES_STAT!D382</f>
        <v>3.2244999999999999</v>
      </c>
      <c r="C379" s="2">
        <f t="shared" si="45"/>
        <v>3.9800000000000058E-2</v>
      </c>
      <c r="D379" s="2">
        <f t="shared" si="46"/>
        <v>3.9800000000000058E-2</v>
      </c>
      <c r="E379" s="2">
        <f t="shared" si="47"/>
        <v>0</v>
      </c>
      <c r="F379" s="2">
        <f t="shared" si="52"/>
        <v>6.0103985493539175E-3</v>
      </c>
      <c r="G379" s="2">
        <f t="shared" si="52"/>
        <v>1.3645827096157453E-2</v>
      </c>
      <c r="H379" s="2">
        <f t="shared" si="49"/>
        <v>0.4404568889082871</v>
      </c>
      <c r="I379" s="2">
        <f t="shared" si="50"/>
        <v>30.57758217547952</v>
      </c>
    </row>
    <row r="380" spans="1:9" ht="13.5" x14ac:dyDescent="0.25">
      <c r="A380" s="3">
        <f>TITRES_STAT!B383</f>
        <v>42555</v>
      </c>
      <c r="B380" s="6">
        <f>TITRES_STAT!D383</f>
        <v>3.1846999999999999</v>
      </c>
      <c r="C380" s="2">
        <f t="shared" si="45"/>
        <v>-3.9800000000000058E-2</v>
      </c>
      <c r="D380" s="2">
        <f t="shared" si="46"/>
        <v>0</v>
      </c>
      <c r="E380" s="2">
        <f t="shared" si="47"/>
        <v>3.9800000000000058E-2</v>
      </c>
      <c r="F380" s="2">
        <f t="shared" si="52"/>
        <v>5.5810843672572091E-3</v>
      </c>
      <c r="G380" s="2">
        <f t="shared" si="52"/>
        <v>1.5513982303574782E-2</v>
      </c>
      <c r="H380" s="2">
        <f t="shared" si="49"/>
        <v>0.35974543853715735</v>
      </c>
      <c r="I380" s="2">
        <f t="shared" si="50"/>
        <v>26.456822603808774</v>
      </c>
    </row>
    <row r="381" spans="1:9" ht="13.5" x14ac:dyDescent="0.25">
      <c r="A381" s="3">
        <f>TITRES_STAT!B384</f>
        <v>42559</v>
      </c>
      <c r="B381" s="6">
        <f>TITRES_STAT!D384</f>
        <v>3.1688000000000001</v>
      </c>
      <c r="C381" s="2">
        <f t="shared" si="45"/>
        <v>-1.5899999999999803E-2</v>
      </c>
      <c r="D381" s="2">
        <f t="shared" si="46"/>
        <v>0</v>
      </c>
      <c r="E381" s="2">
        <f t="shared" si="47"/>
        <v>1.5899999999999803E-2</v>
      </c>
      <c r="F381" s="2">
        <f t="shared" ref="F381:G396" si="53">((F380*13)+D381)/14</f>
        <v>5.1824354838816934E-3</v>
      </c>
      <c r="G381" s="2">
        <f t="shared" si="53"/>
        <v>1.5541554996176569E-2</v>
      </c>
      <c r="H381" s="2">
        <f t="shared" si="49"/>
        <v>0.33345668983294413</v>
      </c>
      <c r="I381" s="2">
        <f t="shared" si="50"/>
        <v>25.00693816120264</v>
      </c>
    </row>
    <row r="382" spans="1:9" ht="13.5" x14ac:dyDescent="0.25">
      <c r="A382" s="3">
        <f>TITRES_STAT!B385</f>
        <v>42562</v>
      </c>
      <c r="B382" s="6">
        <f>TITRES_STAT!D385</f>
        <v>3.1720000000000002</v>
      </c>
      <c r="C382" s="2">
        <f t="shared" si="45"/>
        <v>3.2000000000000917E-3</v>
      </c>
      <c r="D382" s="2">
        <f t="shared" si="46"/>
        <v>3.2000000000000917E-3</v>
      </c>
      <c r="E382" s="2">
        <f t="shared" si="47"/>
        <v>0</v>
      </c>
      <c r="F382" s="2">
        <f t="shared" si="53"/>
        <v>5.040832949318722E-3</v>
      </c>
      <c r="G382" s="2">
        <f t="shared" si="53"/>
        <v>1.44314439250211E-2</v>
      </c>
      <c r="H382" s="2">
        <f t="shared" si="49"/>
        <v>0.34929512081455505</v>
      </c>
      <c r="I382" s="2">
        <f t="shared" si="50"/>
        <v>25.887229222595067</v>
      </c>
    </row>
    <row r="383" spans="1:9" ht="13.5" x14ac:dyDescent="0.25">
      <c r="A383" s="3">
        <f>TITRES_STAT!B386</f>
        <v>42563</v>
      </c>
      <c r="B383" s="6">
        <f>TITRES_STAT!D386</f>
        <v>3.1505999999999998</v>
      </c>
      <c r="C383" s="2">
        <f t="shared" si="45"/>
        <v>-2.1400000000000308E-2</v>
      </c>
      <c r="D383" s="2">
        <f t="shared" si="46"/>
        <v>0</v>
      </c>
      <c r="E383" s="2">
        <f t="shared" si="47"/>
        <v>2.1400000000000308E-2</v>
      </c>
      <c r="F383" s="2">
        <f t="shared" si="53"/>
        <v>4.6807734529388132E-3</v>
      </c>
      <c r="G383" s="2">
        <f t="shared" si="53"/>
        <v>1.4929197930376756E-2</v>
      </c>
      <c r="H383" s="2">
        <f t="shared" si="49"/>
        <v>0.31353147535238607</v>
      </c>
      <c r="I383" s="2">
        <f t="shared" si="50"/>
        <v>23.869353817218112</v>
      </c>
    </row>
    <row r="384" spans="1:9" ht="13.5" x14ac:dyDescent="0.25">
      <c r="A384" s="3">
        <f>TITRES_STAT!B387</f>
        <v>42564</v>
      </c>
      <c r="B384" s="6">
        <f>TITRES_STAT!D387</f>
        <v>3.1463000000000001</v>
      </c>
      <c r="C384" s="2">
        <f t="shared" si="45"/>
        <v>-4.2999999999997485E-3</v>
      </c>
      <c r="D384" s="2">
        <f t="shared" si="46"/>
        <v>0</v>
      </c>
      <c r="E384" s="2">
        <f t="shared" si="47"/>
        <v>4.2999999999997485E-3</v>
      </c>
      <c r="F384" s="2">
        <f t="shared" si="53"/>
        <v>4.3464324920146121E-3</v>
      </c>
      <c r="G384" s="2">
        <f t="shared" si="53"/>
        <v>1.41699695067784E-2</v>
      </c>
      <c r="H384" s="2">
        <f t="shared" si="49"/>
        <v>0.30673548661734495</v>
      </c>
      <c r="I384" s="2">
        <f t="shared" si="50"/>
        <v>23.473418282331153</v>
      </c>
    </row>
    <row r="385" spans="1:9" ht="13.5" x14ac:dyDescent="0.25">
      <c r="A385" s="3">
        <f>TITRES_STAT!B388</f>
        <v>42565</v>
      </c>
      <c r="B385" s="6">
        <f>TITRES_STAT!D388</f>
        <v>3.1291000000000002</v>
      </c>
      <c r="C385" s="2">
        <f t="shared" si="45"/>
        <v>-1.7199999999999882E-2</v>
      </c>
      <c r="D385" s="2">
        <f t="shared" si="46"/>
        <v>0</v>
      </c>
      <c r="E385" s="2">
        <f t="shared" si="47"/>
        <v>1.7199999999999882E-2</v>
      </c>
      <c r="F385" s="2">
        <f t="shared" si="53"/>
        <v>4.035973028299283E-3</v>
      </c>
      <c r="G385" s="2">
        <f t="shared" si="53"/>
        <v>1.4386400256294219E-2</v>
      </c>
      <c r="H385" s="2">
        <f t="shared" si="49"/>
        <v>0.28054085500182696</v>
      </c>
      <c r="I385" s="2">
        <f t="shared" si="50"/>
        <v>21.907997226798884</v>
      </c>
    </row>
    <row r="386" spans="1:9" ht="13.5" x14ac:dyDescent="0.25">
      <c r="A386" s="3">
        <f>TITRES_STAT!B389</f>
        <v>42566</v>
      </c>
      <c r="B386" s="6">
        <f>TITRES_STAT!D389</f>
        <v>3.1291000000000002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3.74768924056362E-3</v>
      </c>
      <c r="G386" s="2">
        <f t="shared" si="53"/>
        <v>1.335880023798749E-2</v>
      </c>
      <c r="H386" s="2">
        <f t="shared" si="49"/>
        <v>0.28054085500182696</v>
      </c>
      <c r="I386" s="2">
        <f t="shared" si="50"/>
        <v>21.907997226798884</v>
      </c>
    </row>
    <row r="387" spans="1:9" ht="13.5" x14ac:dyDescent="0.25">
      <c r="A387" s="3">
        <f>TITRES_STAT!B390</f>
        <v>42569</v>
      </c>
      <c r="B387" s="6">
        <f>TITRES_STAT!D390</f>
        <v>3.1720000000000002</v>
      </c>
      <c r="C387" s="2">
        <f t="shared" ref="C387:C450" si="54">B387-B386</f>
        <v>4.2899999999999938E-2</v>
      </c>
      <c r="D387" s="2">
        <f t="shared" ref="D387:D450" si="55">IF(C387&gt;0,C387,0)</f>
        <v>4.2899999999999938E-2</v>
      </c>
      <c r="E387" s="2">
        <f t="shared" ref="E387:E450" si="56">IF(C387&lt;0,-C387,0)</f>
        <v>0</v>
      </c>
      <c r="F387" s="2">
        <f t="shared" si="53"/>
        <v>6.5442828662376426E-3</v>
      </c>
      <c r="G387" s="2">
        <f t="shared" si="53"/>
        <v>1.2404600220988384E-2</v>
      </c>
      <c r="H387" s="2">
        <f t="shared" si="49"/>
        <v>0.52756902678450057</v>
      </c>
      <c r="I387" s="2">
        <f t="shared" si="50"/>
        <v>34.536509809643221</v>
      </c>
    </row>
    <row r="388" spans="1:9" ht="13.5" x14ac:dyDescent="0.25">
      <c r="A388" s="3">
        <f>TITRES_STAT!B391</f>
        <v>42570</v>
      </c>
      <c r="B388" s="6">
        <f>TITRES_STAT!D391</f>
        <v>3.1720000000000002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6.0768340900778112E-3</v>
      </c>
      <c r="G388" s="2">
        <f t="shared" si="53"/>
        <v>1.1518557348060643E-2</v>
      </c>
      <c r="H388" s="2">
        <f t="shared" si="49"/>
        <v>0.52756902678450057</v>
      </c>
      <c r="I388" s="2">
        <f t="shared" si="50"/>
        <v>34.536509809643221</v>
      </c>
    </row>
    <row r="389" spans="1:9" ht="13.5" x14ac:dyDescent="0.25">
      <c r="A389" s="3">
        <f>TITRES_STAT!B392</f>
        <v>42571</v>
      </c>
      <c r="B389" s="6">
        <f>TITRES_STAT!D392</f>
        <v>3.2149000000000001</v>
      </c>
      <c r="C389" s="2">
        <f t="shared" si="54"/>
        <v>4.2899999999999938E-2</v>
      </c>
      <c r="D389" s="2">
        <f t="shared" si="55"/>
        <v>4.2899999999999938E-2</v>
      </c>
      <c r="E389" s="2">
        <f t="shared" si="56"/>
        <v>0</v>
      </c>
      <c r="F389" s="2">
        <f t="shared" si="53"/>
        <v>8.7070602265008207E-3</v>
      </c>
      <c r="G389" s="2">
        <f t="shared" si="53"/>
        <v>1.0695803251770598E-2</v>
      </c>
      <c r="H389" s="2">
        <f t="shared" si="49"/>
        <v>0.81406323784606283</v>
      </c>
      <c r="I389" s="2">
        <f t="shared" si="50"/>
        <v>44.875130087121157</v>
      </c>
    </row>
    <row r="390" spans="1:9" ht="13.5" x14ac:dyDescent="0.25">
      <c r="A390" s="3">
        <f>TITRES_STAT!B393</f>
        <v>42572</v>
      </c>
      <c r="B390" s="6">
        <f>TITRES_STAT!D393</f>
        <v>3.2576999999999998</v>
      </c>
      <c r="C390" s="2">
        <f t="shared" si="54"/>
        <v>4.2799999999999727E-2</v>
      </c>
      <c r="D390" s="2">
        <f t="shared" si="55"/>
        <v>4.2799999999999727E-2</v>
      </c>
      <c r="E390" s="2">
        <f t="shared" si="56"/>
        <v>0</v>
      </c>
      <c r="F390" s="2">
        <f t="shared" si="53"/>
        <v>1.114227021032217E-2</v>
      </c>
      <c r="G390" s="2">
        <f t="shared" si="53"/>
        <v>9.931817305215555E-3</v>
      </c>
      <c r="H390" s="2">
        <f t="shared" si="49"/>
        <v>1.1218762758021095</v>
      </c>
      <c r="I390" s="2">
        <f t="shared" si="50"/>
        <v>52.871898733964542</v>
      </c>
    </row>
    <row r="391" spans="1:9" ht="13.5" x14ac:dyDescent="0.25">
      <c r="A391" s="3">
        <f>TITRES_STAT!B394</f>
        <v>42573</v>
      </c>
      <c r="B391" s="6">
        <f>TITRES_STAT!D394</f>
        <v>3.2149000000000001</v>
      </c>
      <c r="C391" s="2">
        <f t="shared" si="54"/>
        <v>-4.2799999999999727E-2</v>
      </c>
      <c r="D391" s="2">
        <f t="shared" si="55"/>
        <v>0</v>
      </c>
      <c r="E391" s="2">
        <f t="shared" si="56"/>
        <v>4.2799999999999727E-2</v>
      </c>
      <c r="F391" s="2">
        <f t="shared" si="53"/>
        <v>1.0346393766727731E-2</v>
      </c>
      <c r="G391" s="2">
        <f t="shared" si="53"/>
        <v>1.2279544640557281E-2</v>
      </c>
      <c r="H391" s="2">
        <f t="shared" si="49"/>
        <v>0.84257145273574097</v>
      </c>
      <c r="I391" s="2">
        <f t="shared" si="50"/>
        <v>45.728020559785655</v>
      </c>
    </row>
    <row r="392" spans="1:9" ht="13.5" x14ac:dyDescent="0.25">
      <c r="A392" s="3">
        <f>TITRES_STAT!B395</f>
        <v>42577</v>
      </c>
      <c r="B392" s="6">
        <f>TITRES_STAT!D395</f>
        <v>3.1291000000000002</v>
      </c>
      <c r="C392" s="2">
        <f t="shared" si="54"/>
        <v>-8.5799999999999876E-2</v>
      </c>
      <c r="D392" s="2">
        <f t="shared" si="55"/>
        <v>0</v>
      </c>
      <c r="E392" s="2">
        <f t="shared" si="56"/>
        <v>8.5799999999999876E-2</v>
      </c>
      <c r="F392" s="2">
        <f t="shared" si="53"/>
        <v>9.6073656405328937E-3</v>
      </c>
      <c r="G392" s="2">
        <f t="shared" si="53"/>
        <v>1.7531005737660324E-2</v>
      </c>
      <c r="H392" s="2">
        <f t="shared" si="49"/>
        <v>0.54802136194013285</v>
      </c>
      <c r="I392" s="2">
        <f t="shared" si="50"/>
        <v>35.40140823724154</v>
      </c>
    </row>
    <row r="393" spans="1:9" ht="13.5" x14ac:dyDescent="0.25">
      <c r="A393" s="3">
        <f>TITRES_STAT!B396</f>
        <v>42578</v>
      </c>
      <c r="B393" s="6">
        <f>TITRES_STAT!D396</f>
        <v>3.1720000000000002</v>
      </c>
      <c r="C393" s="2">
        <f t="shared" si="54"/>
        <v>4.2899999999999938E-2</v>
      </c>
      <c r="D393" s="2">
        <f t="shared" si="55"/>
        <v>4.2899999999999938E-2</v>
      </c>
      <c r="E393" s="2">
        <f t="shared" si="56"/>
        <v>0</v>
      </c>
      <c r="F393" s="2">
        <f t="shared" si="53"/>
        <v>1.1985410951923398E-2</v>
      </c>
      <c r="G393" s="2">
        <f t="shared" si="53"/>
        <v>1.6278791042113158E-2</v>
      </c>
      <c r="H393" s="2">
        <f t="shared" si="49"/>
        <v>0.73625927877059139</v>
      </c>
      <c r="I393" s="2">
        <f t="shared" si="50"/>
        <v>42.404915427834091</v>
      </c>
    </row>
    <row r="394" spans="1:9" ht="13.5" x14ac:dyDescent="0.25">
      <c r="A394" s="3">
        <f>TITRES_STAT!B397</f>
        <v>42579</v>
      </c>
      <c r="B394" s="6">
        <f>TITRES_STAT!D397</f>
        <v>3.1720000000000002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1.1129310169643155E-2</v>
      </c>
      <c r="G394" s="2">
        <f t="shared" si="53"/>
        <v>1.5116020253390788E-2</v>
      </c>
      <c r="H394" s="2">
        <f t="shared" si="49"/>
        <v>0.7362592787705915</v>
      </c>
      <c r="I394" s="2">
        <f t="shared" si="50"/>
        <v>42.404915427834091</v>
      </c>
    </row>
    <row r="395" spans="1:9" ht="13.5" x14ac:dyDescent="0.25">
      <c r="A395" s="3">
        <f>TITRES_STAT!B398</f>
        <v>42580</v>
      </c>
      <c r="B395" s="6">
        <f>TITRES_STAT!D398</f>
        <v>3.2149000000000001</v>
      </c>
      <c r="C395" s="2">
        <f t="shared" si="54"/>
        <v>4.2899999999999938E-2</v>
      </c>
      <c r="D395" s="2">
        <f t="shared" si="55"/>
        <v>4.2899999999999938E-2</v>
      </c>
      <c r="E395" s="2">
        <f t="shared" si="56"/>
        <v>0</v>
      </c>
      <c r="F395" s="2">
        <f t="shared" si="53"/>
        <v>1.3398645157525783E-2</v>
      </c>
      <c r="G395" s="2">
        <f t="shared" si="53"/>
        <v>1.4036304521005733E-2</v>
      </c>
      <c r="H395" s="2">
        <f t="shared" si="49"/>
        <v>0.95457070894082741</v>
      </c>
      <c r="I395" s="2">
        <f t="shared" si="50"/>
        <v>48.837870360704663</v>
      </c>
    </row>
    <row r="396" spans="1:9" ht="13.5" x14ac:dyDescent="0.25">
      <c r="A396" s="3">
        <f>TITRES_STAT!B399</f>
        <v>42583</v>
      </c>
      <c r="B396" s="6">
        <f>TITRES_STAT!D399</f>
        <v>3.2320000000000002</v>
      </c>
      <c r="C396" s="2">
        <f t="shared" si="54"/>
        <v>1.7100000000000115E-2</v>
      </c>
      <c r="D396" s="2">
        <f t="shared" si="55"/>
        <v>1.7100000000000115E-2</v>
      </c>
      <c r="E396" s="2">
        <f t="shared" si="56"/>
        <v>0</v>
      </c>
      <c r="F396" s="2">
        <f t="shared" si="53"/>
        <v>1.3663027646273949E-2</v>
      </c>
      <c r="G396" s="2">
        <f t="shared" si="53"/>
        <v>1.3033711340933896E-2</v>
      </c>
      <c r="H396" s="2">
        <f t="shared" si="49"/>
        <v>1.0482837381370884</v>
      </c>
      <c r="I396" s="2">
        <f t="shared" si="50"/>
        <v>51.178638907249308</v>
      </c>
    </row>
    <row r="397" spans="1:9" ht="13.5" x14ac:dyDescent="0.25">
      <c r="A397" s="3">
        <f>TITRES_STAT!B400</f>
        <v>42584</v>
      </c>
      <c r="B397" s="6">
        <f>TITRES_STAT!D400</f>
        <v>3.2534000000000001</v>
      </c>
      <c r="C397" s="2">
        <f t="shared" si="54"/>
        <v>2.1399999999999864E-2</v>
      </c>
      <c r="D397" s="2">
        <f t="shared" si="55"/>
        <v>2.1399999999999864E-2</v>
      </c>
      <c r="E397" s="2">
        <f t="shared" si="56"/>
        <v>0</v>
      </c>
      <c r="F397" s="2">
        <f t="shared" ref="F397:G412" si="57">((F396*13)+D397)/14</f>
        <v>1.4215668528682944E-2</v>
      </c>
      <c r="G397" s="2">
        <f t="shared" si="57"/>
        <v>1.2102731959438617E-2</v>
      </c>
      <c r="H397" s="2">
        <f t="shared" si="49"/>
        <v>1.174583439204113</v>
      </c>
      <c r="I397" s="2">
        <f t="shared" si="50"/>
        <v>54.014181200331635</v>
      </c>
    </row>
    <row r="398" spans="1:9" ht="13.5" x14ac:dyDescent="0.25">
      <c r="A398" s="3">
        <f>TITRES_STAT!B401</f>
        <v>42585</v>
      </c>
      <c r="B398" s="6">
        <f>TITRES_STAT!D401</f>
        <v>3.2534000000000001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1.3200263633777019E-2</v>
      </c>
      <c r="G398" s="2">
        <f t="shared" si="57"/>
        <v>1.1238251105193001E-2</v>
      </c>
      <c r="H398" s="2">
        <f t="shared" si="49"/>
        <v>1.174583439204113</v>
      </c>
      <c r="I398" s="2">
        <f t="shared" si="50"/>
        <v>54.014181200331635</v>
      </c>
    </row>
    <row r="399" spans="1:9" ht="13.5" x14ac:dyDescent="0.25">
      <c r="A399" s="3">
        <f>TITRES_STAT!B402</f>
        <v>42586</v>
      </c>
      <c r="B399" s="6">
        <f>TITRES_STAT!D402</f>
        <v>3.2791999999999999</v>
      </c>
      <c r="C399" s="2">
        <f t="shared" si="54"/>
        <v>2.5799999999999823E-2</v>
      </c>
      <c r="D399" s="2">
        <f t="shared" si="55"/>
        <v>2.5799999999999823E-2</v>
      </c>
      <c r="E399" s="2">
        <f t="shared" si="56"/>
        <v>0</v>
      </c>
      <c r="F399" s="2">
        <f t="shared" si="57"/>
        <v>1.4100244802792932E-2</v>
      </c>
      <c r="G399" s="2">
        <f t="shared" si="57"/>
        <v>1.0435518883393502E-2</v>
      </c>
      <c r="H399" s="2">
        <f t="shared" si="49"/>
        <v>1.3511781216007639</v>
      </c>
      <c r="I399" s="2">
        <f t="shared" si="50"/>
        <v>57.468130941982182</v>
      </c>
    </row>
    <row r="400" spans="1:9" ht="13.5" x14ac:dyDescent="0.25">
      <c r="A400" s="3">
        <f>TITRES_STAT!B403</f>
        <v>42587</v>
      </c>
      <c r="B400" s="6">
        <f>TITRES_STAT!D403</f>
        <v>3.3220000000000001</v>
      </c>
      <c r="C400" s="2">
        <f t="shared" si="54"/>
        <v>4.2800000000000171E-2</v>
      </c>
      <c r="D400" s="2">
        <f t="shared" si="55"/>
        <v>4.2800000000000171E-2</v>
      </c>
      <c r="E400" s="2">
        <f t="shared" si="56"/>
        <v>0</v>
      </c>
      <c r="F400" s="2">
        <f t="shared" si="57"/>
        <v>1.6150227316879161E-2</v>
      </c>
      <c r="G400" s="2">
        <f t="shared" si="57"/>
        <v>9.6901246774368233E-3</v>
      </c>
      <c r="H400" s="2">
        <f t="shared" si="49"/>
        <v>1.6666686812074256</v>
      </c>
      <c r="I400" s="2">
        <f t="shared" si="50"/>
        <v>62.500028329458019</v>
      </c>
    </row>
    <row r="401" spans="1:9" ht="13.5" x14ac:dyDescent="0.25">
      <c r="A401" s="3">
        <f>TITRES_STAT!B404</f>
        <v>42590</v>
      </c>
      <c r="B401" s="6">
        <f>TITRES_STAT!D404</f>
        <v>3.3435000000000001</v>
      </c>
      <c r="C401" s="2">
        <f t="shared" si="54"/>
        <v>2.1500000000000075E-2</v>
      </c>
      <c r="D401" s="2">
        <f t="shared" si="55"/>
        <v>2.1500000000000075E-2</v>
      </c>
      <c r="E401" s="2">
        <f t="shared" si="56"/>
        <v>0</v>
      </c>
      <c r="F401" s="2">
        <f t="shared" si="57"/>
        <v>1.6532353937102083E-2</v>
      </c>
      <c r="G401" s="2">
        <f t="shared" si="57"/>
        <v>8.9979729147627637E-3</v>
      </c>
      <c r="H401" s="2">
        <f t="shared" ref="H401:H464" si="58">F401/G401</f>
        <v>1.8373420428925538</v>
      </c>
      <c r="I401" s="2">
        <f t="shared" ref="I401:I464" si="59">IF(G401=0,100,100-(100/(1+H401)))</f>
        <v>64.755747284506413</v>
      </c>
    </row>
    <row r="402" spans="1:9" ht="13.5" x14ac:dyDescent="0.25">
      <c r="A402" s="3">
        <f>TITRES_STAT!B405</f>
        <v>42591</v>
      </c>
      <c r="B402" s="6">
        <f>TITRES_STAT!D405</f>
        <v>3.3435000000000001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1.5351471513023364E-2</v>
      </c>
      <c r="G402" s="2">
        <f t="shared" si="57"/>
        <v>8.3552605637082812E-3</v>
      </c>
      <c r="H402" s="2">
        <f t="shared" si="58"/>
        <v>1.8373420428925538</v>
      </c>
      <c r="I402" s="2">
        <f t="shared" si="59"/>
        <v>64.755747284506413</v>
      </c>
    </row>
    <row r="403" spans="1:9" ht="13.5" x14ac:dyDescent="0.25">
      <c r="A403" s="3">
        <f>TITRES_STAT!B406</f>
        <v>42592</v>
      </c>
      <c r="B403" s="6">
        <f>TITRES_STAT!D406</f>
        <v>3.3435000000000001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1.4254937833521695E-2</v>
      </c>
      <c r="G403" s="2">
        <f t="shared" si="57"/>
        <v>7.758456237729118E-3</v>
      </c>
      <c r="H403" s="2">
        <f t="shared" si="58"/>
        <v>1.8373420428925538</v>
      </c>
      <c r="I403" s="2">
        <f t="shared" si="59"/>
        <v>64.755747284506413</v>
      </c>
    </row>
    <row r="404" spans="1:9" ht="13.5" x14ac:dyDescent="0.25">
      <c r="A404" s="3">
        <f>TITRES_STAT!B407</f>
        <v>42593</v>
      </c>
      <c r="B404" s="6">
        <f>TITRES_STAT!D407</f>
        <v>3.3435000000000001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1.3236727988270146E-2</v>
      </c>
      <c r="G404" s="2">
        <f t="shared" si="57"/>
        <v>7.2042807921770379E-3</v>
      </c>
      <c r="H404" s="2">
        <f t="shared" si="58"/>
        <v>1.837342042892554</v>
      </c>
      <c r="I404" s="2">
        <f t="shared" si="59"/>
        <v>64.755747284506413</v>
      </c>
    </row>
    <row r="405" spans="1:9" ht="13.5" x14ac:dyDescent="0.25">
      <c r="A405" s="3">
        <f>TITRES_STAT!B408</f>
        <v>42594</v>
      </c>
      <c r="B405" s="6">
        <f>TITRES_STAT!D408</f>
        <v>3.3435000000000001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1.2291247417679422E-2</v>
      </c>
      <c r="G405" s="2">
        <f t="shared" si="57"/>
        <v>6.6896893070215345E-3</v>
      </c>
      <c r="H405" s="2">
        <f t="shared" si="58"/>
        <v>1.8373420428925544</v>
      </c>
      <c r="I405" s="2">
        <f t="shared" si="59"/>
        <v>64.755747284506427</v>
      </c>
    </row>
    <row r="406" spans="1:9" ht="13.5" x14ac:dyDescent="0.25">
      <c r="A406" s="3">
        <f>TITRES_STAT!B409</f>
        <v>42597</v>
      </c>
      <c r="B406" s="6">
        <f>TITRES_STAT!D409</f>
        <v>3.3435000000000001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1.1413301173559463E-2</v>
      </c>
      <c r="G406" s="2">
        <f t="shared" si="57"/>
        <v>6.211854356519996E-3</v>
      </c>
      <c r="H406" s="2">
        <f t="shared" si="58"/>
        <v>1.8373420428925542</v>
      </c>
      <c r="I406" s="2">
        <f t="shared" si="59"/>
        <v>64.755747284506413</v>
      </c>
    </row>
    <row r="407" spans="1:9" ht="13.5" x14ac:dyDescent="0.25">
      <c r="A407" s="3">
        <f>TITRES_STAT!B410</f>
        <v>42598</v>
      </c>
      <c r="B407" s="6">
        <f>TITRES_STAT!D410</f>
        <v>3.3176999999999999</v>
      </c>
      <c r="C407" s="2">
        <f t="shared" si="54"/>
        <v>-2.5800000000000267E-2</v>
      </c>
      <c r="D407" s="2">
        <f t="shared" si="55"/>
        <v>0</v>
      </c>
      <c r="E407" s="2">
        <f t="shared" si="56"/>
        <v>2.5800000000000267E-2</v>
      </c>
      <c r="F407" s="2">
        <f t="shared" si="57"/>
        <v>1.0598065375448074E-2</v>
      </c>
      <c r="G407" s="2">
        <f t="shared" si="57"/>
        <v>7.6110076167685862E-3</v>
      </c>
      <c r="H407" s="2">
        <f t="shared" si="58"/>
        <v>1.392465480141998</v>
      </c>
      <c r="I407" s="2">
        <f t="shared" si="59"/>
        <v>58.202113748339308</v>
      </c>
    </row>
    <row r="408" spans="1:9" ht="13.5" x14ac:dyDescent="0.25">
      <c r="A408" s="3">
        <f>TITRES_STAT!B411</f>
        <v>42599</v>
      </c>
      <c r="B408" s="6">
        <f>TITRES_STAT!D411</f>
        <v>3.3176999999999999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9.8410607057732129E-3</v>
      </c>
      <c r="G408" s="2">
        <f t="shared" si="57"/>
        <v>7.0673642155708299E-3</v>
      </c>
      <c r="H408" s="2">
        <f t="shared" si="58"/>
        <v>1.3924654801419982</v>
      </c>
      <c r="I408" s="2">
        <f t="shared" si="59"/>
        <v>58.202113748339315</v>
      </c>
    </row>
    <row r="409" spans="1:9" ht="13.5" x14ac:dyDescent="0.25">
      <c r="A409" s="3">
        <f>TITRES_STAT!B412</f>
        <v>42600</v>
      </c>
      <c r="B409" s="6">
        <f>TITRES_STAT!D412</f>
        <v>3.3092000000000001</v>
      </c>
      <c r="C409" s="2">
        <f t="shared" si="54"/>
        <v>-8.49999999999973E-3</v>
      </c>
      <c r="D409" s="2">
        <f t="shared" si="55"/>
        <v>0</v>
      </c>
      <c r="E409" s="2">
        <f t="shared" si="56"/>
        <v>8.49999999999973E-3</v>
      </c>
      <c r="F409" s="2">
        <f t="shared" si="57"/>
        <v>9.1381277982179841E-3</v>
      </c>
      <c r="G409" s="2">
        <f t="shared" si="57"/>
        <v>7.1696953430300369E-3</v>
      </c>
      <c r="H409" s="2">
        <f t="shared" si="58"/>
        <v>1.2745489677049588</v>
      </c>
      <c r="I409" s="2">
        <f t="shared" si="59"/>
        <v>56.035239768479933</v>
      </c>
    </row>
    <row r="410" spans="1:9" ht="13.5" x14ac:dyDescent="0.25">
      <c r="A410" s="3">
        <f>TITRES_STAT!B413</f>
        <v>42601</v>
      </c>
      <c r="B410" s="6">
        <f>TITRES_STAT!D413</f>
        <v>3.3092000000000001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8.4854043840595569E-3</v>
      </c>
      <c r="G410" s="2">
        <f t="shared" si="57"/>
        <v>6.6575742470993196E-3</v>
      </c>
      <c r="H410" s="2">
        <f t="shared" si="58"/>
        <v>1.2745489677049588</v>
      </c>
      <c r="I410" s="2">
        <f t="shared" si="59"/>
        <v>56.035239768479933</v>
      </c>
    </row>
    <row r="411" spans="1:9" ht="13.5" x14ac:dyDescent="0.25">
      <c r="A411" s="3">
        <f>TITRES_STAT!B414</f>
        <v>42604</v>
      </c>
      <c r="B411" s="6">
        <f>TITRES_STAT!D414</f>
        <v>3.3306</v>
      </c>
      <c r="C411" s="2">
        <f t="shared" si="54"/>
        <v>2.1399999999999864E-2</v>
      </c>
      <c r="D411" s="2">
        <f t="shared" si="55"/>
        <v>2.1399999999999864E-2</v>
      </c>
      <c r="E411" s="2">
        <f t="shared" si="56"/>
        <v>0</v>
      </c>
      <c r="F411" s="2">
        <f t="shared" si="57"/>
        <v>9.4078754994838653E-3</v>
      </c>
      <c r="G411" s="2">
        <f t="shared" si="57"/>
        <v>6.1820332294493675E-3</v>
      </c>
      <c r="H411" s="2">
        <f t="shared" si="58"/>
        <v>1.5218092737948326</v>
      </c>
      <c r="I411" s="2">
        <f t="shared" si="59"/>
        <v>60.345930582799603</v>
      </c>
    </row>
    <row r="412" spans="1:9" ht="13.5" x14ac:dyDescent="0.25">
      <c r="A412" s="3">
        <f>TITRES_STAT!B415</f>
        <v>42605</v>
      </c>
      <c r="B412" s="6">
        <f>TITRES_STAT!D415</f>
        <v>3.3006000000000002</v>
      </c>
      <c r="C412" s="2">
        <f t="shared" si="54"/>
        <v>-2.9999999999999805E-2</v>
      </c>
      <c r="D412" s="2">
        <f t="shared" si="55"/>
        <v>0</v>
      </c>
      <c r="E412" s="2">
        <f t="shared" si="56"/>
        <v>2.9999999999999805E-2</v>
      </c>
      <c r="F412" s="2">
        <f t="shared" si="57"/>
        <v>8.7358843923778743E-3</v>
      </c>
      <c r="G412" s="2">
        <f t="shared" si="57"/>
        <v>7.8833165702029712E-3</v>
      </c>
      <c r="H412" s="2">
        <f t="shared" si="58"/>
        <v>1.10814836808627</v>
      </c>
      <c r="I412" s="2">
        <f t="shared" si="59"/>
        <v>52.56500846248418</v>
      </c>
    </row>
    <row r="413" spans="1:9" ht="13.5" x14ac:dyDescent="0.25">
      <c r="A413" s="3">
        <f>TITRES_STAT!B416</f>
        <v>42606</v>
      </c>
      <c r="B413" s="6">
        <f>TITRES_STAT!D416</f>
        <v>3.3006000000000002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8.1118926500651691E-3</v>
      </c>
      <c r="G413" s="2">
        <f t="shared" si="60"/>
        <v>7.3202225294741879E-3</v>
      </c>
      <c r="H413" s="2">
        <f t="shared" si="58"/>
        <v>1.10814836808627</v>
      </c>
      <c r="I413" s="2">
        <f t="shared" si="59"/>
        <v>52.56500846248418</v>
      </c>
    </row>
    <row r="414" spans="1:9" ht="13.5" x14ac:dyDescent="0.25">
      <c r="A414" s="3">
        <f>TITRES_STAT!B417</f>
        <v>42607</v>
      </c>
      <c r="B414" s="6">
        <f>TITRES_STAT!D417</f>
        <v>3.3563000000000001</v>
      </c>
      <c r="C414" s="2">
        <f t="shared" si="54"/>
        <v>5.5699999999999861E-2</v>
      </c>
      <c r="D414" s="2">
        <f t="shared" si="55"/>
        <v>5.5699999999999861E-2</v>
      </c>
      <c r="E414" s="2">
        <f t="shared" si="56"/>
        <v>0</v>
      </c>
      <c r="F414" s="2">
        <f t="shared" si="60"/>
        <v>1.1511043175060505E-2</v>
      </c>
      <c r="G414" s="2">
        <f t="shared" si="60"/>
        <v>6.7973494916546027E-3</v>
      </c>
      <c r="H414" s="2">
        <f t="shared" si="58"/>
        <v>1.6934605450540841</v>
      </c>
      <c r="I414" s="2">
        <f t="shared" si="59"/>
        <v>62.873040712021265</v>
      </c>
    </row>
    <row r="415" spans="1:9" ht="13.5" x14ac:dyDescent="0.25">
      <c r="A415" s="3">
        <f>TITRES_STAT!B418</f>
        <v>42608</v>
      </c>
      <c r="B415" s="6">
        <f>TITRES_STAT!D418</f>
        <v>3.3563000000000001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1.0688825805413327E-2</v>
      </c>
      <c r="G415" s="2">
        <f t="shared" si="60"/>
        <v>6.3118245279649874E-3</v>
      </c>
      <c r="H415" s="2">
        <f t="shared" si="58"/>
        <v>1.6934605450540845</v>
      </c>
      <c r="I415" s="2">
        <f t="shared" si="59"/>
        <v>62.873040712021265</v>
      </c>
    </row>
    <row r="416" spans="1:9" ht="13.5" x14ac:dyDescent="0.25">
      <c r="A416" s="3">
        <f>TITRES_STAT!B419</f>
        <v>42611</v>
      </c>
      <c r="B416" s="6">
        <f>TITRES_STAT!D419</f>
        <v>3.3862999999999999</v>
      </c>
      <c r="C416" s="2">
        <f t="shared" si="54"/>
        <v>2.9999999999999805E-2</v>
      </c>
      <c r="D416" s="2">
        <f t="shared" si="55"/>
        <v>2.9999999999999805E-2</v>
      </c>
      <c r="E416" s="2">
        <f t="shared" si="56"/>
        <v>0</v>
      </c>
      <c r="F416" s="2">
        <f t="shared" si="60"/>
        <v>1.2068195390740933E-2</v>
      </c>
      <c r="G416" s="2">
        <f t="shared" si="60"/>
        <v>5.8609799188246306E-3</v>
      </c>
      <c r="H416" s="2">
        <f t="shared" si="58"/>
        <v>2.0590746868078513</v>
      </c>
      <c r="I416" s="2">
        <f t="shared" si="59"/>
        <v>67.310376424856059</v>
      </c>
    </row>
    <row r="417" spans="1:9" ht="13.5" x14ac:dyDescent="0.25">
      <c r="A417" s="3">
        <f>TITRES_STAT!B420</f>
        <v>42612</v>
      </c>
      <c r="B417" s="6">
        <f>TITRES_STAT!D420</f>
        <v>3.3992</v>
      </c>
      <c r="C417" s="2">
        <f t="shared" si="54"/>
        <v>1.2900000000000134E-2</v>
      </c>
      <c r="D417" s="2">
        <f t="shared" si="55"/>
        <v>1.2900000000000134E-2</v>
      </c>
      <c r="E417" s="2">
        <f t="shared" si="56"/>
        <v>0</v>
      </c>
      <c r="F417" s="2">
        <f t="shared" si="60"/>
        <v>1.2127610005688018E-2</v>
      </c>
      <c r="G417" s="2">
        <f t="shared" si="60"/>
        <v>5.4423384960514427E-3</v>
      </c>
      <c r="H417" s="2">
        <f t="shared" si="58"/>
        <v>2.2283821586045987</v>
      </c>
      <c r="I417" s="2">
        <f t="shared" si="59"/>
        <v>69.024732795815311</v>
      </c>
    </row>
    <row r="418" spans="1:9" ht="13.5" x14ac:dyDescent="0.25">
      <c r="A418" s="3">
        <f>TITRES_STAT!B421</f>
        <v>42613</v>
      </c>
      <c r="B418" s="6">
        <f>TITRES_STAT!D421</f>
        <v>3.4291999999999998</v>
      </c>
      <c r="C418" s="2">
        <f t="shared" si="54"/>
        <v>2.9999999999999805E-2</v>
      </c>
      <c r="D418" s="2">
        <f t="shared" si="55"/>
        <v>2.9999999999999805E-2</v>
      </c>
      <c r="E418" s="2">
        <f t="shared" si="56"/>
        <v>0</v>
      </c>
      <c r="F418" s="2">
        <f t="shared" si="60"/>
        <v>1.3404209290996004E-2</v>
      </c>
      <c r="G418" s="2">
        <f t="shared" si="60"/>
        <v>5.0536000320477682E-3</v>
      </c>
      <c r="H418" s="2">
        <f t="shared" si="58"/>
        <v>2.6524080271474286</v>
      </c>
      <c r="I418" s="2">
        <f t="shared" si="59"/>
        <v>72.620802698733229</v>
      </c>
    </row>
    <row r="419" spans="1:9" ht="13.5" x14ac:dyDescent="0.25">
      <c r="A419" s="3">
        <f>TITRES_STAT!B422</f>
        <v>42614</v>
      </c>
      <c r="B419" s="6">
        <f>TITRES_STAT!D422</f>
        <v>3.4291999999999998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1.2446765770210574E-2</v>
      </c>
      <c r="G419" s="2">
        <f t="shared" si="60"/>
        <v>4.6926286011872136E-3</v>
      </c>
      <c r="H419" s="2">
        <f t="shared" si="58"/>
        <v>2.6524080271474286</v>
      </c>
      <c r="I419" s="2">
        <f t="shared" si="59"/>
        <v>72.620802698733229</v>
      </c>
    </row>
    <row r="420" spans="1:9" ht="13.5" x14ac:dyDescent="0.25">
      <c r="A420" s="3">
        <f>TITRES_STAT!B423</f>
        <v>42615</v>
      </c>
      <c r="B420" s="6">
        <f>TITRES_STAT!D423</f>
        <v>3.4678</v>
      </c>
      <c r="C420" s="2">
        <f t="shared" si="54"/>
        <v>3.860000000000019E-2</v>
      </c>
      <c r="D420" s="2">
        <f t="shared" si="55"/>
        <v>3.860000000000019E-2</v>
      </c>
      <c r="E420" s="2">
        <f t="shared" si="56"/>
        <v>0</v>
      </c>
      <c r="F420" s="2">
        <f t="shared" si="60"/>
        <v>1.4314853929481262E-2</v>
      </c>
      <c r="G420" s="2">
        <f t="shared" si="60"/>
        <v>4.3574408439595556E-3</v>
      </c>
      <c r="H420" s="2">
        <f t="shared" si="58"/>
        <v>3.2851516387939119</v>
      </c>
      <c r="I420" s="2">
        <f t="shared" si="59"/>
        <v>76.663602964550918</v>
      </c>
    </row>
    <row r="421" spans="1:9" ht="13.5" x14ac:dyDescent="0.25">
      <c r="A421" s="3">
        <f>TITRES_STAT!B424</f>
        <v>42618</v>
      </c>
      <c r="B421" s="6">
        <f>TITRES_STAT!D424</f>
        <v>3.4721000000000002</v>
      </c>
      <c r="C421" s="2">
        <f t="shared" si="54"/>
        <v>4.3000000000001926E-3</v>
      </c>
      <c r="D421" s="2">
        <f t="shared" si="55"/>
        <v>4.3000000000001926E-3</v>
      </c>
      <c r="E421" s="2">
        <f t="shared" si="56"/>
        <v>0</v>
      </c>
      <c r="F421" s="2">
        <f t="shared" si="60"/>
        <v>1.3599507220232615E-2</v>
      </c>
      <c r="G421" s="2">
        <f t="shared" si="60"/>
        <v>4.0461950693910162E-3</v>
      </c>
      <c r="H421" s="2">
        <f t="shared" si="58"/>
        <v>3.3610606970265144</v>
      </c>
      <c r="I421" s="2">
        <f t="shared" si="59"/>
        <v>77.06979862303163</v>
      </c>
    </row>
    <row r="422" spans="1:9" ht="13.5" x14ac:dyDescent="0.25">
      <c r="A422" s="3">
        <f>TITRES_STAT!B425</f>
        <v>42619</v>
      </c>
      <c r="B422" s="6">
        <f>TITRES_STAT!D425</f>
        <v>3.3906000000000001</v>
      </c>
      <c r="C422" s="2">
        <f t="shared" si="54"/>
        <v>-8.1500000000000128E-2</v>
      </c>
      <c r="D422" s="2">
        <f t="shared" si="55"/>
        <v>0</v>
      </c>
      <c r="E422" s="2">
        <f t="shared" si="56"/>
        <v>8.1500000000000128E-2</v>
      </c>
      <c r="F422" s="2">
        <f t="shared" si="60"/>
        <v>1.2628113847358858E-2</v>
      </c>
      <c r="G422" s="2">
        <f t="shared" si="60"/>
        <v>9.578609707291668E-3</v>
      </c>
      <c r="H422" s="2">
        <f t="shared" si="58"/>
        <v>1.3183660503199928</v>
      </c>
      <c r="I422" s="2">
        <f t="shared" si="59"/>
        <v>56.866173059169199</v>
      </c>
    </row>
    <row r="423" spans="1:9" ht="13.5" x14ac:dyDescent="0.25">
      <c r="A423" s="3">
        <f>TITRES_STAT!B426</f>
        <v>42620</v>
      </c>
      <c r="B423" s="6">
        <f>TITRES_STAT!D426</f>
        <v>3.4291999999999998</v>
      </c>
      <c r="C423" s="2">
        <f t="shared" si="54"/>
        <v>3.8599999999999746E-2</v>
      </c>
      <c r="D423" s="2">
        <f t="shared" si="55"/>
        <v>3.8599999999999746E-2</v>
      </c>
      <c r="E423" s="2">
        <f t="shared" si="56"/>
        <v>0</v>
      </c>
      <c r="F423" s="2">
        <f t="shared" si="60"/>
        <v>1.4483248572547494E-2</v>
      </c>
      <c r="G423" s="2">
        <f t="shared" si="60"/>
        <v>8.8944232996279772E-3</v>
      </c>
      <c r="H423" s="2">
        <f t="shared" si="58"/>
        <v>1.6283516181598057</v>
      </c>
      <c r="I423" s="2">
        <f t="shared" si="59"/>
        <v>61.953340143274566</v>
      </c>
    </row>
    <row r="424" spans="1:9" ht="13.5" x14ac:dyDescent="0.25">
      <c r="A424" s="3">
        <f>TITRES_STAT!B427</f>
        <v>42621</v>
      </c>
      <c r="B424" s="6">
        <f>TITRES_STAT!D427</f>
        <v>3.4721000000000002</v>
      </c>
      <c r="C424" s="2">
        <f t="shared" si="54"/>
        <v>4.2900000000000382E-2</v>
      </c>
      <c r="D424" s="2">
        <f t="shared" si="55"/>
        <v>4.2900000000000382E-2</v>
      </c>
      <c r="E424" s="2">
        <f t="shared" si="56"/>
        <v>0</v>
      </c>
      <c r="F424" s="2">
        <f t="shared" si="60"/>
        <v>1.6513016531651274E-2</v>
      </c>
      <c r="G424" s="2">
        <f t="shared" si="60"/>
        <v>8.25910734965455E-3</v>
      </c>
      <c r="H424" s="2">
        <f t="shared" si="58"/>
        <v>1.9993706138644578</v>
      </c>
      <c r="I424" s="2">
        <f t="shared" si="59"/>
        <v>66.659672019938313</v>
      </c>
    </row>
    <row r="425" spans="1:9" ht="13.5" x14ac:dyDescent="0.25">
      <c r="A425" s="3">
        <f>TITRES_STAT!B428</f>
        <v>42622</v>
      </c>
      <c r="B425" s="6">
        <f>TITRES_STAT!D428</f>
        <v>3.4291999999999998</v>
      </c>
      <c r="C425" s="2">
        <f t="shared" si="54"/>
        <v>-4.2900000000000382E-2</v>
      </c>
      <c r="D425" s="2">
        <f t="shared" si="55"/>
        <v>0</v>
      </c>
      <c r="E425" s="2">
        <f t="shared" si="56"/>
        <v>4.2900000000000382E-2</v>
      </c>
      <c r="F425" s="2">
        <f t="shared" si="60"/>
        <v>1.5333515350819041E-2</v>
      </c>
      <c r="G425" s="2">
        <f t="shared" si="60"/>
        <v>1.0733456824679253E-2</v>
      </c>
      <c r="H425" s="2">
        <f t="shared" si="58"/>
        <v>1.4285719504235534</v>
      </c>
      <c r="I425" s="2">
        <f t="shared" si="59"/>
        <v>58.823538259774608</v>
      </c>
    </row>
    <row r="426" spans="1:9" ht="13.5" x14ac:dyDescent="0.25">
      <c r="A426" s="3">
        <f>TITRES_STAT!B429</f>
        <v>42627</v>
      </c>
      <c r="B426" s="6">
        <f>TITRES_STAT!D429</f>
        <v>3.4935</v>
      </c>
      <c r="C426" s="2">
        <f t="shared" si="54"/>
        <v>6.4300000000000246E-2</v>
      </c>
      <c r="D426" s="2">
        <f t="shared" si="55"/>
        <v>6.4300000000000246E-2</v>
      </c>
      <c r="E426" s="2">
        <f t="shared" si="56"/>
        <v>0</v>
      </c>
      <c r="F426" s="2">
        <f t="shared" si="60"/>
        <v>1.8831121397189128E-2</v>
      </c>
      <c r="G426" s="2">
        <f t="shared" si="60"/>
        <v>9.966781337202163E-3</v>
      </c>
      <c r="H426" s="2">
        <f t="shared" si="58"/>
        <v>1.8893884354520543</v>
      </c>
      <c r="I426" s="2">
        <f t="shared" si="59"/>
        <v>65.390600040816366</v>
      </c>
    </row>
    <row r="427" spans="1:9" ht="13.5" x14ac:dyDescent="0.25">
      <c r="A427" s="3">
        <f>TITRES_STAT!B430</f>
        <v>42628</v>
      </c>
      <c r="B427" s="6">
        <f>TITRES_STAT!D430</f>
        <v>3.4291999999999998</v>
      </c>
      <c r="C427" s="2">
        <f t="shared" si="54"/>
        <v>-6.4300000000000246E-2</v>
      </c>
      <c r="D427" s="2">
        <f t="shared" si="55"/>
        <v>0</v>
      </c>
      <c r="E427" s="2">
        <f t="shared" si="56"/>
        <v>6.4300000000000246E-2</v>
      </c>
      <c r="F427" s="2">
        <f t="shared" si="60"/>
        <v>1.7486041297389905E-2</v>
      </c>
      <c r="G427" s="2">
        <f t="shared" si="60"/>
        <v>1.3847725527402027E-2</v>
      </c>
      <c r="H427" s="2">
        <f t="shared" si="58"/>
        <v>1.2627374266473104</v>
      </c>
      <c r="I427" s="2">
        <f t="shared" si="59"/>
        <v>55.805742715729224</v>
      </c>
    </row>
    <row r="428" spans="1:9" ht="13.5" x14ac:dyDescent="0.25">
      <c r="A428" s="3">
        <f>TITRES_STAT!B431</f>
        <v>42629</v>
      </c>
      <c r="B428" s="6">
        <f>TITRES_STAT!D431</f>
        <v>3.4291999999999998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1.6237038347576341E-2</v>
      </c>
      <c r="G428" s="2">
        <f t="shared" si="60"/>
        <v>1.2858602275444738E-2</v>
      </c>
      <c r="H428" s="2">
        <f t="shared" si="58"/>
        <v>1.2627374266473106</v>
      </c>
      <c r="I428" s="2">
        <f t="shared" si="59"/>
        <v>55.805742715729238</v>
      </c>
    </row>
    <row r="429" spans="1:9" ht="13.5" x14ac:dyDescent="0.25">
      <c r="A429" s="3">
        <f>TITRES_STAT!B432</f>
        <v>42632</v>
      </c>
      <c r="B429" s="6">
        <f>TITRES_STAT!D432</f>
        <v>3.4291999999999998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1.5077249894178033E-2</v>
      </c>
      <c r="G429" s="2">
        <f t="shared" si="61"/>
        <v>1.1940130684341544E-2</v>
      </c>
      <c r="H429" s="2">
        <f t="shared" si="58"/>
        <v>1.2627374266473106</v>
      </c>
      <c r="I429" s="2">
        <f t="shared" si="59"/>
        <v>55.805742715729238</v>
      </c>
    </row>
    <row r="430" spans="1:9" ht="13.5" x14ac:dyDescent="0.25">
      <c r="A430" s="3">
        <f>TITRES_STAT!B433</f>
        <v>42633</v>
      </c>
      <c r="B430" s="6">
        <f>TITRES_STAT!D433</f>
        <v>3.3992</v>
      </c>
      <c r="C430" s="2">
        <f t="shared" si="54"/>
        <v>-2.9999999999999805E-2</v>
      </c>
      <c r="D430" s="2">
        <f t="shared" si="55"/>
        <v>0</v>
      </c>
      <c r="E430" s="2">
        <f t="shared" si="56"/>
        <v>2.9999999999999805E-2</v>
      </c>
      <c r="F430" s="2">
        <f t="shared" si="61"/>
        <v>1.4000303473165316E-2</v>
      </c>
      <c r="G430" s="2">
        <f t="shared" si="61"/>
        <v>1.3230121349745706E-2</v>
      </c>
      <c r="H430" s="2">
        <f t="shared" si="58"/>
        <v>1.0582142901836962</v>
      </c>
      <c r="I430" s="2">
        <f t="shared" si="59"/>
        <v>51.414194101686576</v>
      </c>
    </row>
    <row r="431" spans="1:9" ht="13.5" x14ac:dyDescent="0.25">
      <c r="A431" s="3">
        <f>TITRES_STAT!B434</f>
        <v>42634</v>
      </c>
      <c r="B431" s="6">
        <f>TITRES_STAT!D434</f>
        <v>3.4077999999999999</v>
      </c>
      <c r="C431" s="2">
        <f t="shared" si="54"/>
        <v>8.599999999999941E-3</v>
      </c>
      <c r="D431" s="2">
        <f t="shared" si="55"/>
        <v>8.599999999999941E-3</v>
      </c>
      <c r="E431" s="2">
        <f t="shared" si="56"/>
        <v>0</v>
      </c>
      <c r="F431" s="2">
        <f t="shared" si="61"/>
        <v>1.3614567510796361E-2</v>
      </c>
      <c r="G431" s="2">
        <f t="shared" si="61"/>
        <v>1.2285112681906726E-2</v>
      </c>
      <c r="H431" s="2">
        <f t="shared" si="58"/>
        <v>1.1082167386911828</v>
      </c>
      <c r="I431" s="2">
        <f t="shared" si="59"/>
        <v>52.566546804821535</v>
      </c>
    </row>
    <row r="432" spans="1:9" ht="13.5" x14ac:dyDescent="0.25">
      <c r="A432" s="3">
        <f>TITRES_STAT!B435</f>
        <v>42635</v>
      </c>
      <c r="B432" s="6">
        <f>TITRES_STAT!D435</f>
        <v>3.4077999999999999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1.2642098402882334E-2</v>
      </c>
      <c r="G432" s="2">
        <f t="shared" si="61"/>
        <v>1.1407604633199104E-2</v>
      </c>
      <c r="H432" s="2">
        <f t="shared" si="58"/>
        <v>1.1082167386911825</v>
      </c>
      <c r="I432" s="2">
        <f t="shared" si="59"/>
        <v>52.566546804821535</v>
      </c>
    </row>
    <row r="433" spans="1:9" ht="13.5" x14ac:dyDescent="0.25">
      <c r="A433" s="3">
        <f>TITRES_STAT!B436</f>
        <v>42636</v>
      </c>
      <c r="B433" s="6">
        <f>TITRES_STAT!D436</f>
        <v>3.4077999999999999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1.1739091374105023E-2</v>
      </c>
      <c r="G433" s="2">
        <f t="shared" si="61"/>
        <v>1.0592775730827741E-2</v>
      </c>
      <c r="H433" s="2">
        <f t="shared" si="58"/>
        <v>1.1082167386911823</v>
      </c>
      <c r="I433" s="2">
        <f t="shared" si="59"/>
        <v>52.566546804821535</v>
      </c>
    </row>
    <row r="434" spans="1:9" ht="13.5" x14ac:dyDescent="0.25">
      <c r="A434" s="3">
        <f>TITRES_STAT!B437</f>
        <v>42639</v>
      </c>
      <c r="B434" s="6">
        <f>TITRES_STAT!D437</f>
        <v>3.4291999999999998</v>
      </c>
      <c r="C434" s="2">
        <f t="shared" si="54"/>
        <v>2.1399999999999864E-2</v>
      </c>
      <c r="D434" s="2">
        <f t="shared" si="55"/>
        <v>2.1399999999999864E-2</v>
      </c>
      <c r="E434" s="2">
        <f t="shared" si="56"/>
        <v>0</v>
      </c>
      <c r="F434" s="2">
        <f t="shared" si="61"/>
        <v>1.2429156275954655E-2</v>
      </c>
      <c r="G434" s="2">
        <f t="shared" si="61"/>
        <v>9.8361488929114733E-3</v>
      </c>
      <c r="H434" s="2">
        <f t="shared" si="58"/>
        <v>1.2636201842076487</v>
      </c>
      <c r="I434" s="2">
        <f t="shared" si="59"/>
        <v>55.822977415708223</v>
      </c>
    </row>
    <row r="435" spans="1:9" ht="13.5" x14ac:dyDescent="0.25">
      <c r="A435" s="3">
        <f>TITRES_STAT!B438</f>
        <v>42640</v>
      </c>
      <c r="B435" s="6">
        <f>TITRES_STAT!D438</f>
        <v>3.4163000000000001</v>
      </c>
      <c r="C435" s="2">
        <f t="shared" si="54"/>
        <v>-1.2899999999999689E-2</v>
      </c>
      <c r="D435" s="2">
        <f t="shared" si="55"/>
        <v>0</v>
      </c>
      <c r="E435" s="2">
        <f t="shared" si="56"/>
        <v>1.2899999999999689E-2</v>
      </c>
      <c r="F435" s="2">
        <f t="shared" si="61"/>
        <v>1.1541359399100752E-2</v>
      </c>
      <c r="G435" s="2">
        <f t="shared" si="61"/>
        <v>1.0054995400560632E-2</v>
      </c>
      <c r="H435" s="2">
        <f t="shared" si="58"/>
        <v>1.1478234389303892</v>
      </c>
      <c r="I435" s="2">
        <f t="shared" si="59"/>
        <v>53.441238144882263</v>
      </c>
    </row>
    <row r="436" spans="1:9" ht="13.5" x14ac:dyDescent="0.25">
      <c r="A436" s="3">
        <f>TITRES_STAT!B439</f>
        <v>42641</v>
      </c>
      <c r="B436" s="6">
        <f>TITRES_STAT!D439</f>
        <v>3.3906000000000001</v>
      </c>
      <c r="C436" s="2">
        <f t="shared" si="54"/>
        <v>-2.5700000000000056E-2</v>
      </c>
      <c r="D436" s="2">
        <f t="shared" si="55"/>
        <v>0</v>
      </c>
      <c r="E436" s="2">
        <f t="shared" si="56"/>
        <v>2.5700000000000056E-2</v>
      </c>
      <c r="F436" s="2">
        <f t="shared" si="61"/>
        <v>1.071697658487927E-2</v>
      </c>
      <c r="G436" s="2">
        <f t="shared" si="61"/>
        <v>1.1172495729092019E-2</v>
      </c>
      <c r="H436" s="2">
        <f t="shared" si="58"/>
        <v>0.95922852375529444</v>
      </c>
      <c r="I436" s="2">
        <f t="shared" si="59"/>
        <v>48.959501769437338</v>
      </c>
    </row>
    <row r="437" spans="1:9" ht="13.5" x14ac:dyDescent="0.25">
      <c r="A437" s="3">
        <f>TITRES_STAT!B440</f>
        <v>42642</v>
      </c>
      <c r="B437" s="6">
        <f>TITRES_STAT!D440</f>
        <v>3.3862999999999999</v>
      </c>
      <c r="C437" s="2">
        <f t="shared" si="54"/>
        <v>-4.3000000000001926E-3</v>
      </c>
      <c r="D437" s="2">
        <f t="shared" si="55"/>
        <v>0</v>
      </c>
      <c r="E437" s="2">
        <f t="shared" si="56"/>
        <v>4.3000000000001926E-3</v>
      </c>
      <c r="F437" s="2">
        <f t="shared" si="61"/>
        <v>9.951478257387892E-3</v>
      </c>
      <c r="G437" s="2">
        <f t="shared" si="61"/>
        <v>1.068160317701403E-2</v>
      </c>
      <c r="H437" s="2">
        <f t="shared" si="58"/>
        <v>0.93164650403814764</v>
      </c>
      <c r="I437" s="2">
        <f t="shared" si="59"/>
        <v>48.230693457137271</v>
      </c>
    </row>
    <row r="438" spans="1:9" ht="13.5" x14ac:dyDescent="0.25">
      <c r="A438" s="3">
        <f>TITRES_STAT!B441</f>
        <v>42643</v>
      </c>
      <c r="B438" s="6">
        <f>TITRES_STAT!D441</f>
        <v>3.3649</v>
      </c>
      <c r="C438" s="2">
        <f t="shared" si="54"/>
        <v>-2.1399999999999864E-2</v>
      </c>
      <c r="D438" s="2">
        <f t="shared" si="55"/>
        <v>0</v>
      </c>
      <c r="E438" s="2">
        <f t="shared" si="56"/>
        <v>2.1399999999999864E-2</v>
      </c>
      <c r="F438" s="2">
        <f t="shared" si="61"/>
        <v>9.2406583818601847E-3</v>
      </c>
      <c r="G438" s="2">
        <f t="shared" si="61"/>
        <v>1.1447202950084447E-2</v>
      </c>
      <c r="H438" s="2">
        <f t="shared" si="58"/>
        <v>0.80724159623570013</v>
      </c>
      <c r="I438" s="2">
        <f t="shared" si="59"/>
        <v>44.667054914910217</v>
      </c>
    </row>
    <row r="439" spans="1:9" ht="13.5" x14ac:dyDescent="0.25">
      <c r="A439" s="3">
        <f>TITRES_STAT!B442</f>
        <v>42647</v>
      </c>
      <c r="B439" s="6">
        <f>TITRES_STAT!D442</f>
        <v>3.3649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8.5806113545844574E-3</v>
      </c>
      <c r="G439" s="2">
        <f t="shared" si="61"/>
        <v>1.0629545596506987E-2</v>
      </c>
      <c r="H439" s="2">
        <f t="shared" si="58"/>
        <v>0.80724159623570013</v>
      </c>
      <c r="I439" s="2">
        <f t="shared" si="59"/>
        <v>44.667054914910217</v>
      </c>
    </row>
    <row r="440" spans="1:9" ht="13.5" x14ac:dyDescent="0.25">
      <c r="A440" s="3">
        <f>TITRES_STAT!B443</f>
        <v>42648</v>
      </c>
      <c r="B440" s="6">
        <f>TITRES_STAT!D443</f>
        <v>3.3992</v>
      </c>
      <c r="C440" s="2">
        <f t="shared" si="54"/>
        <v>3.4299999999999997E-2</v>
      </c>
      <c r="D440" s="2">
        <f t="shared" si="55"/>
        <v>3.4299999999999997E-2</v>
      </c>
      <c r="E440" s="2">
        <f t="shared" si="56"/>
        <v>0</v>
      </c>
      <c r="F440" s="2">
        <f t="shared" si="61"/>
        <v>1.0417710543542711E-2</v>
      </c>
      <c r="G440" s="2">
        <f t="shared" si="61"/>
        <v>9.8702923396136299E-3</v>
      </c>
      <c r="H440" s="2">
        <f t="shared" si="58"/>
        <v>1.0554611945719239</v>
      </c>
      <c r="I440" s="2">
        <f t="shared" si="59"/>
        <v>51.349118015907727</v>
      </c>
    </row>
    <row r="441" spans="1:9" ht="13.5" x14ac:dyDescent="0.25">
      <c r="A441" s="3">
        <f>TITRES_STAT!B444</f>
        <v>42649</v>
      </c>
      <c r="B441" s="6">
        <f>TITRES_STAT!D444</f>
        <v>3.3992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9.67358836186109E-3</v>
      </c>
      <c r="G441" s="2">
        <f t="shared" si="61"/>
        <v>9.1652714582126562E-3</v>
      </c>
      <c r="H441" s="2">
        <f t="shared" si="58"/>
        <v>1.0554611945719241</v>
      </c>
      <c r="I441" s="2">
        <f t="shared" si="59"/>
        <v>51.349118015907727</v>
      </c>
    </row>
    <row r="442" spans="1:9" ht="13.5" x14ac:dyDescent="0.25">
      <c r="A442" s="3">
        <f>TITRES_STAT!B445</f>
        <v>42650</v>
      </c>
      <c r="B442" s="6">
        <f>TITRES_STAT!D445</f>
        <v>3.4291999999999998</v>
      </c>
      <c r="C442" s="2">
        <f t="shared" si="54"/>
        <v>2.9999999999999805E-2</v>
      </c>
      <c r="D442" s="2">
        <f t="shared" si="55"/>
        <v>2.9999999999999805E-2</v>
      </c>
      <c r="E442" s="2">
        <f t="shared" si="56"/>
        <v>0</v>
      </c>
      <c r="F442" s="2">
        <f t="shared" si="61"/>
        <v>1.1125474907442427E-2</v>
      </c>
      <c r="G442" s="2">
        <f t="shared" si="61"/>
        <v>8.5106092111974663E-3</v>
      </c>
      <c r="H442" s="2">
        <f t="shared" si="58"/>
        <v>1.3072477693846598</v>
      </c>
      <c r="I442" s="2">
        <f t="shared" si="59"/>
        <v>56.658317616807196</v>
      </c>
    </row>
    <row r="443" spans="1:9" ht="13.5" x14ac:dyDescent="0.25">
      <c r="A443" s="3">
        <f>TITRES_STAT!B446</f>
        <v>42653</v>
      </c>
      <c r="B443" s="6">
        <f>TITRES_STAT!D446</f>
        <v>3.3906000000000001</v>
      </c>
      <c r="C443" s="2">
        <f t="shared" si="54"/>
        <v>-3.8599999999999746E-2</v>
      </c>
      <c r="D443" s="2">
        <f t="shared" si="55"/>
        <v>0</v>
      </c>
      <c r="E443" s="2">
        <f t="shared" si="56"/>
        <v>3.8599999999999746E-2</v>
      </c>
      <c r="F443" s="2">
        <f t="shared" si="61"/>
        <v>1.0330798128339397E-2</v>
      </c>
      <c r="G443" s="2">
        <f t="shared" si="61"/>
        <v>1.0659851410397631E-2</v>
      </c>
      <c r="H443" s="2">
        <f t="shared" si="58"/>
        <v>0.96913153200829094</v>
      </c>
      <c r="I443" s="2">
        <f t="shared" si="59"/>
        <v>49.216190805694254</v>
      </c>
    </row>
    <row r="444" spans="1:9" ht="13.5" x14ac:dyDescent="0.25">
      <c r="A444" s="3">
        <f>TITRES_STAT!B447</f>
        <v>42654</v>
      </c>
      <c r="B444" s="6">
        <f>TITRES_STAT!D447</f>
        <v>3.4205999999999999</v>
      </c>
      <c r="C444" s="2">
        <f t="shared" si="54"/>
        <v>2.9999999999999805E-2</v>
      </c>
      <c r="D444" s="2">
        <f t="shared" si="55"/>
        <v>2.9999999999999805E-2</v>
      </c>
      <c r="E444" s="2">
        <f t="shared" si="56"/>
        <v>0</v>
      </c>
      <c r="F444" s="2">
        <f t="shared" si="61"/>
        <v>1.1735741119172282E-2</v>
      </c>
      <c r="G444" s="2">
        <f t="shared" si="61"/>
        <v>9.898433452512085E-3</v>
      </c>
      <c r="H444" s="2">
        <f t="shared" si="58"/>
        <v>1.1856160043379302</v>
      </c>
      <c r="I444" s="2">
        <f t="shared" si="59"/>
        <v>54.246308682987468</v>
      </c>
    </row>
    <row r="445" spans="1:9" ht="13.5" x14ac:dyDescent="0.25">
      <c r="A445" s="3">
        <f>TITRES_STAT!B448</f>
        <v>42655</v>
      </c>
      <c r="B445" s="6">
        <f>TITRES_STAT!D448</f>
        <v>3.4119999999999999</v>
      </c>
      <c r="C445" s="2">
        <f t="shared" si="54"/>
        <v>-8.599999999999941E-3</v>
      </c>
      <c r="D445" s="2">
        <f t="shared" si="55"/>
        <v>0</v>
      </c>
      <c r="E445" s="2">
        <f t="shared" si="56"/>
        <v>8.599999999999941E-3</v>
      </c>
      <c r="F445" s="2">
        <f t="shared" ref="F445:G460" si="62">((F444*13)+D445)/14</f>
        <v>1.0897473896374261E-2</v>
      </c>
      <c r="G445" s="2">
        <f t="shared" si="62"/>
        <v>9.8056882059040749E-3</v>
      </c>
      <c r="H445" s="2">
        <f t="shared" si="58"/>
        <v>1.1113420769194775</v>
      </c>
      <c r="I445" s="2">
        <f t="shared" si="59"/>
        <v>52.636760715770166</v>
      </c>
    </row>
    <row r="446" spans="1:9" ht="13.5" x14ac:dyDescent="0.25">
      <c r="A446" s="3">
        <f>TITRES_STAT!B449</f>
        <v>42656</v>
      </c>
      <c r="B446" s="6">
        <f>TITRES_STAT!D449</f>
        <v>3.4119999999999999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1.0119082903776099E-2</v>
      </c>
      <c r="G446" s="2">
        <f t="shared" si="62"/>
        <v>9.1052819054823538E-3</v>
      </c>
      <c r="H446" s="2">
        <f t="shared" si="58"/>
        <v>1.1113420769194777</v>
      </c>
      <c r="I446" s="2">
        <f t="shared" si="59"/>
        <v>52.636760715770166</v>
      </c>
    </row>
    <row r="447" spans="1:9" ht="13.5" x14ac:dyDescent="0.25">
      <c r="A447" s="3">
        <f>TITRES_STAT!B450</f>
        <v>42657</v>
      </c>
      <c r="B447" s="6">
        <f>TITRES_STAT!D450</f>
        <v>3.3906000000000001</v>
      </c>
      <c r="C447" s="2">
        <f t="shared" si="54"/>
        <v>-2.1399999999999864E-2</v>
      </c>
      <c r="D447" s="2">
        <f t="shared" si="55"/>
        <v>0</v>
      </c>
      <c r="E447" s="2">
        <f t="shared" si="56"/>
        <v>2.1399999999999864E-2</v>
      </c>
      <c r="F447" s="2">
        <f t="shared" si="62"/>
        <v>9.3962912677920916E-3</v>
      </c>
      <c r="G447" s="2">
        <f t="shared" si="62"/>
        <v>9.9834760550907477E-3</v>
      </c>
      <c r="H447" s="2">
        <f t="shared" si="58"/>
        <v>0.94118433458862849</v>
      </c>
      <c r="I447" s="2">
        <f t="shared" si="59"/>
        <v>48.485057179697584</v>
      </c>
    </row>
    <row r="448" spans="1:9" ht="13.5" x14ac:dyDescent="0.25">
      <c r="A448" s="3">
        <f>TITRES_STAT!B451</f>
        <v>42660</v>
      </c>
      <c r="B448" s="6">
        <f>TITRES_STAT!D451</f>
        <v>3.3906000000000001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8.725127605806942E-3</v>
      </c>
      <c r="G448" s="2">
        <f t="shared" si="62"/>
        <v>9.2703706225842654E-3</v>
      </c>
      <c r="H448" s="2">
        <f t="shared" si="58"/>
        <v>0.9411843345886286</v>
      </c>
      <c r="I448" s="2">
        <f t="shared" si="59"/>
        <v>48.485057179697584</v>
      </c>
    </row>
    <row r="449" spans="1:9" ht="13.5" x14ac:dyDescent="0.25">
      <c r="A449" s="3">
        <f>TITRES_STAT!B452</f>
        <v>42661</v>
      </c>
      <c r="B449" s="6">
        <f>TITRES_STAT!D452</f>
        <v>3.3862999999999999</v>
      </c>
      <c r="C449" s="2">
        <f t="shared" si="54"/>
        <v>-4.3000000000001926E-3</v>
      </c>
      <c r="D449" s="2">
        <f t="shared" si="55"/>
        <v>0</v>
      </c>
      <c r="E449" s="2">
        <f t="shared" si="56"/>
        <v>4.3000000000001926E-3</v>
      </c>
      <c r="F449" s="2">
        <f t="shared" si="62"/>
        <v>8.1019042053921599E-3</v>
      </c>
      <c r="G449" s="2">
        <f t="shared" si="62"/>
        <v>8.9153441495425454E-3</v>
      </c>
      <c r="H449" s="2">
        <f t="shared" si="58"/>
        <v>0.90875955762267191</v>
      </c>
      <c r="I449" s="2">
        <f t="shared" si="59"/>
        <v>47.609954537936495</v>
      </c>
    </row>
    <row r="450" spans="1:9" ht="13.5" x14ac:dyDescent="0.25">
      <c r="A450" s="3">
        <f>TITRES_STAT!B453</f>
        <v>42662</v>
      </c>
      <c r="B450" s="6">
        <f>TITRES_STAT!D453</f>
        <v>3.3820000000000001</v>
      </c>
      <c r="C450" s="2">
        <f t="shared" si="54"/>
        <v>-4.2999999999997485E-3</v>
      </c>
      <c r="D450" s="2">
        <f t="shared" si="55"/>
        <v>0</v>
      </c>
      <c r="E450" s="2">
        <f t="shared" si="56"/>
        <v>4.2999999999997485E-3</v>
      </c>
      <c r="F450" s="2">
        <f t="shared" si="62"/>
        <v>7.5231967621498625E-3</v>
      </c>
      <c r="G450" s="2">
        <f t="shared" si="62"/>
        <v>8.5856767102894891E-3</v>
      </c>
      <c r="H450" s="2">
        <f t="shared" si="58"/>
        <v>0.87624971403054353</v>
      </c>
      <c r="I450" s="2">
        <f t="shared" si="59"/>
        <v>46.702190410901729</v>
      </c>
    </row>
    <row r="451" spans="1:9" ht="13.5" x14ac:dyDescent="0.25">
      <c r="A451" s="3">
        <f>TITRES_STAT!B454</f>
        <v>42663</v>
      </c>
      <c r="B451" s="6">
        <f>TITRES_STAT!D454</f>
        <v>3.3820000000000001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6.9858255648534437E-3</v>
      </c>
      <c r="G451" s="2">
        <f t="shared" si="62"/>
        <v>7.9724140881259533E-3</v>
      </c>
      <c r="H451" s="2">
        <f t="shared" si="58"/>
        <v>0.87624971403054364</v>
      </c>
      <c r="I451" s="2">
        <f t="shared" si="59"/>
        <v>46.702190410901729</v>
      </c>
    </row>
    <row r="452" spans="1:9" ht="13.5" x14ac:dyDescent="0.25">
      <c r="A452" s="3">
        <f>TITRES_STAT!B455</f>
        <v>42664</v>
      </c>
      <c r="B452" s="6">
        <f>TITRES_STAT!D455</f>
        <v>3.3820000000000001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6.486838024506769E-3</v>
      </c>
      <c r="G452" s="2">
        <f t="shared" si="62"/>
        <v>7.4029559389741E-3</v>
      </c>
      <c r="H452" s="2">
        <f t="shared" si="58"/>
        <v>0.87624971403054353</v>
      </c>
      <c r="I452" s="2">
        <f t="shared" si="59"/>
        <v>46.702190410901729</v>
      </c>
    </row>
    <row r="453" spans="1:9" ht="13.5" x14ac:dyDescent="0.25">
      <c r="A453" s="3">
        <f>TITRES_STAT!B456</f>
        <v>42667</v>
      </c>
      <c r="B453" s="6">
        <f>TITRES_STAT!D456</f>
        <v>3.3605999999999998</v>
      </c>
      <c r="C453" s="2">
        <f t="shared" si="63"/>
        <v>-2.1400000000000308E-2</v>
      </c>
      <c r="D453" s="2">
        <f t="shared" si="64"/>
        <v>0</v>
      </c>
      <c r="E453" s="2">
        <f t="shared" si="65"/>
        <v>2.1400000000000308E-2</v>
      </c>
      <c r="F453" s="2">
        <f t="shared" si="62"/>
        <v>6.023492451327714E-3</v>
      </c>
      <c r="G453" s="2">
        <f t="shared" si="62"/>
        <v>8.4027448004759722E-3</v>
      </c>
      <c r="H453" s="2">
        <f t="shared" si="58"/>
        <v>0.71684819595931493</v>
      </c>
      <c r="I453" s="2">
        <f t="shared" si="59"/>
        <v>41.753732079892195</v>
      </c>
    </row>
    <row r="454" spans="1:9" ht="13.5" x14ac:dyDescent="0.25">
      <c r="A454" s="3">
        <f>TITRES_STAT!B457</f>
        <v>42668</v>
      </c>
      <c r="B454" s="6">
        <f>TITRES_STAT!D457</f>
        <v>3.3435000000000001</v>
      </c>
      <c r="C454" s="2">
        <f t="shared" si="63"/>
        <v>-1.7099999999999671E-2</v>
      </c>
      <c r="D454" s="2">
        <f t="shared" si="64"/>
        <v>0</v>
      </c>
      <c r="E454" s="2">
        <f t="shared" si="65"/>
        <v>1.7099999999999671E-2</v>
      </c>
      <c r="F454" s="2">
        <f t="shared" si="62"/>
        <v>5.5932429905185916E-3</v>
      </c>
      <c r="G454" s="2">
        <f t="shared" si="62"/>
        <v>9.0239773147276648E-3</v>
      </c>
      <c r="H454" s="2">
        <f t="shared" si="58"/>
        <v>0.61982015196227147</v>
      </c>
      <c r="I454" s="2">
        <f t="shared" si="59"/>
        <v>38.264751257194398</v>
      </c>
    </row>
    <row r="455" spans="1:9" ht="13.5" x14ac:dyDescent="0.25">
      <c r="A455" s="3">
        <f>TITRES_STAT!B458</f>
        <v>42669</v>
      </c>
      <c r="B455" s="6">
        <f>TITRES_STAT!D458</f>
        <v>3.3048999999999999</v>
      </c>
      <c r="C455" s="2">
        <f t="shared" si="63"/>
        <v>-3.860000000000019E-2</v>
      </c>
      <c r="D455" s="2">
        <f t="shared" si="64"/>
        <v>0</v>
      </c>
      <c r="E455" s="2">
        <f t="shared" si="65"/>
        <v>3.860000000000019E-2</v>
      </c>
      <c r="F455" s="2">
        <f t="shared" si="62"/>
        <v>5.1937256340529783E-3</v>
      </c>
      <c r="G455" s="2">
        <f t="shared" si="62"/>
        <v>1.1136550363675704E-2</v>
      </c>
      <c r="H455" s="2">
        <f t="shared" si="58"/>
        <v>0.46636754330977126</v>
      </c>
      <c r="I455" s="2">
        <f t="shared" si="59"/>
        <v>31.804273453647411</v>
      </c>
    </row>
    <row r="456" spans="1:9" ht="13.5" x14ac:dyDescent="0.25">
      <c r="A456" s="3">
        <f>TITRES_STAT!B459</f>
        <v>42670</v>
      </c>
      <c r="B456" s="6">
        <f>TITRES_STAT!D459</f>
        <v>3.3006000000000002</v>
      </c>
      <c r="C456" s="2">
        <f t="shared" si="63"/>
        <v>-4.2999999999997485E-3</v>
      </c>
      <c r="D456" s="2">
        <f t="shared" si="64"/>
        <v>0</v>
      </c>
      <c r="E456" s="2">
        <f t="shared" si="65"/>
        <v>4.2999999999997485E-3</v>
      </c>
      <c r="F456" s="2">
        <f t="shared" si="62"/>
        <v>4.8227452316206227E-3</v>
      </c>
      <c r="G456" s="2">
        <f t="shared" si="62"/>
        <v>1.0648225337698851E-2</v>
      </c>
      <c r="H456" s="2">
        <f t="shared" si="58"/>
        <v>0.45291539939019065</v>
      </c>
      <c r="I456" s="2">
        <f t="shared" si="59"/>
        <v>31.172867985313232</v>
      </c>
    </row>
    <row r="457" spans="1:9" ht="13.5" x14ac:dyDescent="0.25">
      <c r="A457" s="3">
        <f>TITRES_STAT!B460</f>
        <v>42671</v>
      </c>
      <c r="B457" s="6">
        <f>TITRES_STAT!D460</f>
        <v>3.3006000000000002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4.4782634293620066E-3</v>
      </c>
      <c r="G457" s="2">
        <f t="shared" si="62"/>
        <v>9.8876378135775034E-3</v>
      </c>
      <c r="H457" s="2">
        <f t="shared" si="58"/>
        <v>0.45291539939019065</v>
      </c>
      <c r="I457" s="2">
        <f t="shared" si="59"/>
        <v>31.172867985313232</v>
      </c>
    </row>
    <row r="458" spans="1:9" ht="13.5" x14ac:dyDescent="0.25">
      <c r="A458" s="3">
        <f>TITRES_STAT!B461</f>
        <v>42674</v>
      </c>
      <c r="B458" s="6">
        <f>TITRES_STAT!D461</f>
        <v>3.2963</v>
      </c>
      <c r="C458" s="2">
        <f t="shared" si="63"/>
        <v>-4.3000000000001926E-3</v>
      </c>
      <c r="D458" s="2">
        <f t="shared" si="64"/>
        <v>0</v>
      </c>
      <c r="E458" s="2">
        <f t="shared" si="65"/>
        <v>4.3000000000001926E-3</v>
      </c>
      <c r="F458" s="2">
        <f t="shared" si="62"/>
        <v>4.1583874701218628E-3</v>
      </c>
      <c r="G458" s="2">
        <f t="shared" si="62"/>
        <v>9.4885208268934099E-3</v>
      </c>
      <c r="H458" s="2">
        <f t="shared" si="58"/>
        <v>0.43825455473899616</v>
      </c>
      <c r="I458" s="2">
        <f t="shared" si="59"/>
        <v>30.471278765985019</v>
      </c>
    </row>
    <row r="459" spans="1:9" ht="13.5" x14ac:dyDescent="0.25">
      <c r="A459" s="3">
        <f>TITRES_STAT!B462</f>
        <v>42675</v>
      </c>
      <c r="B459" s="6">
        <f>TITRES_STAT!D462</f>
        <v>3.2919999999999998</v>
      </c>
      <c r="C459" s="2">
        <f t="shared" si="63"/>
        <v>-4.3000000000001926E-3</v>
      </c>
      <c r="D459" s="2">
        <f t="shared" si="64"/>
        <v>0</v>
      </c>
      <c r="E459" s="2">
        <f t="shared" si="65"/>
        <v>4.3000000000001926E-3</v>
      </c>
      <c r="F459" s="2">
        <f t="shared" si="62"/>
        <v>3.8613597936845872E-3</v>
      </c>
      <c r="G459" s="2">
        <f t="shared" si="62"/>
        <v>9.1179121964010366E-3</v>
      </c>
      <c r="H459" s="2">
        <f t="shared" si="58"/>
        <v>0.42349166240147806</v>
      </c>
      <c r="I459" s="2">
        <f t="shared" si="59"/>
        <v>29.750203221214051</v>
      </c>
    </row>
    <row r="460" spans="1:9" ht="13.5" x14ac:dyDescent="0.25">
      <c r="A460" s="3">
        <f>TITRES_STAT!B463</f>
        <v>42676</v>
      </c>
      <c r="B460" s="6">
        <f>TITRES_STAT!D463</f>
        <v>3.2791999999999999</v>
      </c>
      <c r="C460" s="2">
        <f t="shared" si="63"/>
        <v>-1.2799999999999923E-2</v>
      </c>
      <c r="D460" s="2">
        <f t="shared" si="64"/>
        <v>0</v>
      </c>
      <c r="E460" s="2">
        <f t="shared" si="65"/>
        <v>1.2799999999999923E-2</v>
      </c>
      <c r="F460" s="2">
        <f t="shared" si="62"/>
        <v>3.585548379849974E-3</v>
      </c>
      <c r="G460" s="2">
        <f t="shared" si="62"/>
        <v>9.3809184680866721E-3</v>
      </c>
      <c r="H460" s="2">
        <f t="shared" si="58"/>
        <v>0.38221719888599359</v>
      </c>
      <c r="I460" s="2">
        <f t="shared" si="59"/>
        <v>27.652470190216405</v>
      </c>
    </row>
    <row r="461" spans="1:9" ht="13.5" x14ac:dyDescent="0.25">
      <c r="A461" s="3">
        <f>TITRES_STAT!B464</f>
        <v>42677</v>
      </c>
      <c r="B461" s="6">
        <f>TITRES_STAT!D464</f>
        <v>3.2576999999999998</v>
      </c>
      <c r="C461" s="2">
        <f t="shared" si="63"/>
        <v>-2.1500000000000075E-2</v>
      </c>
      <c r="D461" s="2">
        <f t="shared" si="64"/>
        <v>0</v>
      </c>
      <c r="E461" s="2">
        <f t="shared" si="65"/>
        <v>2.1500000000000075E-2</v>
      </c>
      <c r="F461" s="2">
        <f t="shared" ref="F461:G476" si="66">((F460*13)+D461)/14</f>
        <v>3.3294377812892613E-3</v>
      </c>
      <c r="G461" s="2">
        <f t="shared" si="66"/>
        <v>1.0246567148937628E-2</v>
      </c>
      <c r="H461" s="2">
        <f t="shared" si="58"/>
        <v>0.32493202190496162</v>
      </c>
      <c r="I461" s="2">
        <f t="shared" si="59"/>
        <v>24.524429671326132</v>
      </c>
    </row>
    <row r="462" spans="1:9" ht="13.5" x14ac:dyDescent="0.25">
      <c r="A462" s="3">
        <f>TITRES_STAT!B465</f>
        <v>42678</v>
      </c>
      <c r="B462" s="6">
        <f>TITRES_STAT!D465</f>
        <v>3.2576999999999998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3.0916207969114567E-3</v>
      </c>
      <c r="G462" s="2">
        <f t="shared" si="66"/>
        <v>9.5146694954420831E-3</v>
      </c>
      <c r="H462" s="2">
        <f t="shared" si="58"/>
        <v>0.32493202190496157</v>
      </c>
      <c r="I462" s="2">
        <f t="shared" si="59"/>
        <v>24.524429671326132</v>
      </c>
    </row>
    <row r="463" spans="1:9" ht="13.5" x14ac:dyDescent="0.25">
      <c r="A463" s="3">
        <f>TITRES_STAT!B466</f>
        <v>42681</v>
      </c>
      <c r="B463" s="6">
        <f>TITRES_STAT!D466</f>
        <v>3.2576999999999998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2.8707907399892099E-3</v>
      </c>
      <c r="G463" s="2">
        <f t="shared" si="66"/>
        <v>8.8350502457676481E-3</v>
      </c>
      <c r="H463" s="2">
        <f t="shared" si="58"/>
        <v>0.32493202190496162</v>
      </c>
      <c r="I463" s="2">
        <f t="shared" si="59"/>
        <v>24.524429671326132</v>
      </c>
    </row>
    <row r="464" spans="1:9" ht="13.5" x14ac:dyDescent="0.25">
      <c r="A464" s="3">
        <f>TITRES_STAT!B467</f>
        <v>42682</v>
      </c>
      <c r="B464" s="6">
        <f>TITRES_STAT!D467</f>
        <v>3.2576999999999998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2.6657342585614092E-3</v>
      </c>
      <c r="G464" s="2">
        <f t="shared" si="66"/>
        <v>8.2039752282128155E-3</v>
      </c>
      <c r="H464" s="2">
        <f t="shared" si="58"/>
        <v>0.32493202190496162</v>
      </c>
      <c r="I464" s="2">
        <f t="shared" si="59"/>
        <v>24.524429671326132</v>
      </c>
    </row>
    <row r="465" spans="1:9" ht="13.5" x14ac:dyDescent="0.25">
      <c r="A465" s="3">
        <f>TITRES_STAT!B468</f>
        <v>42683</v>
      </c>
      <c r="B465" s="6">
        <f>TITRES_STAT!D468</f>
        <v>3.3220000000000001</v>
      </c>
      <c r="C465" s="2">
        <f t="shared" si="63"/>
        <v>6.4300000000000246E-2</v>
      </c>
      <c r="D465" s="2">
        <f t="shared" si="64"/>
        <v>6.4300000000000246E-2</v>
      </c>
      <c r="E465" s="2">
        <f t="shared" si="65"/>
        <v>0</v>
      </c>
      <c r="F465" s="2">
        <f t="shared" si="66"/>
        <v>7.0681818115213265E-3</v>
      </c>
      <c r="G465" s="2">
        <f t="shared" si="66"/>
        <v>7.6179769976261859E-3</v>
      </c>
      <c r="H465" s="2">
        <f t="shared" ref="H465:H528" si="67">F465/G465</f>
        <v>0.92782924045633386</v>
      </c>
      <c r="I465" s="2">
        <f t="shared" ref="I465:I528" si="68">IF(G465=0,100,100-(100/(1+H465)))</f>
        <v>48.128185888326328</v>
      </c>
    </row>
    <row r="466" spans="1:9" ht="13.5" x14ac:dyDescent="0.25">
      <c r="A466" s="3">
        <f>TITRES_STAT!B469</f>
        <v>42684</v>
      </c>
      <c r="B466" s="6">
        <f>TITRES_STAT!D469</f>
        <v>3.3220000000000001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6.5633116821269466E-3</v>
      </c>
      <c r="G466" s="2">
        <f t="shared" si="66"/>
        <v>7.07383578351003E-3</v>
      </c>
      <c r="H466" s="2">
        <f t="shared" si="67"/>
        <v>0.92782924045633386</v>
      </c>
      <c r="I466" s="2">
        <f t="shared" si="68"/>
        <v>48.128185888326328</v>
      </c>
    </row>
    <row r="467" spans="1:9" ht="13.5" x14ac:dyDescent="0.25">
      <c r="A467" s="3">
        <f>TITRES_STAT!B470</f>
        <v>42685</v>
      </c>
      <c r="B467" s="6">
        <f>TITRES_STAT!D470</f>
        <v>3.3563000000000001</v>
      </c>
      <c r="C467" s="2">
        <f t="shared" si="63"/>
        <v>3.4299999999999997E-2</v>
      </c>
      <c r="D467" s="2">
        <f t="shared" si="64"/>
        <v>3.4299999999999997E-2</v>
      </c>
      <c r="E467" s="2">
        <f t="shared" si="65"/>
        <v>0</v>
      </c>
      <c r="F467" s="2">
        <f t="shared" si="66"/>
        <v>8.544503704832165E-3</v>
      </c>
      <c r="G467" s="2">
        <f t="shared" si="66"/>
        <v>6.5685617989735988E-3</v>
      </c>
      <c r="H467" s="2">
        <f t="shared" si="67"/>
        <v>1.3008180430253891</v>
      </c>
      <c r="I467" s="2">
        <f t="shared" si="68"/>
        <v>56.537197583643724</v>
      </c>
    </row>
    <row r="468" spans="1:9" ht="13.5" x14ac:dyDescent="0.25">
      <c r="A468" s="3">
        <f>TITRES_STAT!B471</f>
        <v>42688</v>
      </c>
      <c r="B468" s="6">
        <f>TITRES_STAT!D471</f>
        <v>3.4205999999999999</v>
      </c>
      <c r="C468" s="2">
        <f t="shared" si="63"/>
        <v>6.4299999999999802E-2</v>
      </c>
      <c r="D468" s="2">
        <f t="shared" si="64"/>
        <v>6.4299999999999802E-2</v>
      </c>
      <c r="E468" s="2">
        <f t="shared" si="65"/>
        <v>0</v>
      </c>
      <c r="F468" s="2">
        <f t="shared" si="66"/>
        <v>1.2527039154486996E-2</v>
      </c>
      <c r="G468" s="2">
        <f t="shared" si="66"/>
        <v>6.0993788133326269E-3</v>
      </c>
      <c r="H468" s="2">
        <f t="shared" si="67"/>
        <v>2.0538221248209987</v>
      </c>
      <c r="I468" s="2">
        <f t="shared" si="68"/>
        <v>67.254150401486939</v>
      </c>
    </row>
    <row r="469" spans="1:9" ht="13.5" x14ac:dyDescent="0.25">
      <c r="A469" s="3">
        <f>TITRES_STAT!B472</f>
        <v>42689</v>
      </c>
      <c r="B469" s="6">
        <f>TITRES_STAT!D472</f>
        <v>3.4592000000000001</v>
      </c>
      <c r="C469" s="2">
        <f t="shared" si="63"/>
        <v>3.860000000000019E-2</v>
      </c>
      <c r="D469" s="2">
        <f t="shared" si="64"/>
        <v>3.860000000000019E-2</v>
      </c>
      <c r="E469" s="2">
        <f t="shared" si="65"/>
        <v>0</v>
      </c>
      <c r="F469" s="2">
        <f t="shared" si="66"/>
        <v>1.4389393500595081E-2</v>
      </c>
      <c r="G469" s="2">
        <f t="shared" si="66"/>
        <v>5.6637088980945821E-3</v>
      </c>
      <c r="H469" s="2">
        <f t="shared" si="67"/>
        <v>2.5406308409381784</v>
      </c>
      <c r="I469" s="2">
        <f t="shared" si="68"/>
        <v>71.756445534010396</v>
      </c>
    </row>
    <row r="470" spans="1:9" ht="13.5" x14ac:dyDescent="0.25">
      <c r="A470" s="3">
        <f>TITRES_STAT!B473</f>
        <v>42690</v>
      </c>
      <c r="B470" s="6">
        <f>TITRES_STAT!D473</f>
        <v>3.4335</v>
      </c>
      <c r="C470" s="2">
        <f t="shared" si="63"/>
        <v>-2.5700000000000056E-2</v>
      </c>
      <c r="D470" s="2">
        <f t="shared" si="64"/>
        <v>0</v>
      </c>
      <c r="E470" s="2">
        <f t="shared" si="65"/>
        <v>2.5700000000000056E-2</v>
      </c>
      <c r="F470" s="2">
        <f t="shared" si="66"/>
        <v>1.3361579679124004E-2</v>
      </c>
      <c r="G470" s="2">
        <f t="shared" si="66"/>
        <v>7.0948725482306869E-3</v>
      </c>
      <c r="H470" s="2">
        <f t="shared" si="67"/>
        <v>1.8832726857730662</v>
      </c>
      <c r="I470" s="2">
        <f t="shared" si="68"/>
        <v>65.317189562600149</v>
      </c>
    </row>
    <row r="471" spans="1:9" ht="13.5" x14ac:dyDescent="0.25">
      <c r="A471" s="3">
        <f>TITRES_STAT!B474</f>
        <v>42691</v>
      </c>
      <c r="B471" s="6">
        <f>TITRES_STAT!D474</f>
        <v>3.4291999999999998</v>
      </c>
      <c r="C471" s="2">
        <f t="shared" si="63"/>
        <v>-4.3000000000001926E-3</v>
      </c>
      <c r="D471" s="2">
        <f t="shared" si="64"/>
        <v>0</v>
      </c>
      <c r="E471" s="2">
        <f t="shared" si="65"/>
        <v>4.3000000000001926E-3</v>
      </c>
      <c r="F471" s="2">
        <f t="shared" si="66"/>
        <v>1.2407181130615147E-2</v>
      </c>
      <c r="G471" s="2">
        <f t="shared" si="66"/>
        <v>6.8952387947856519E-3</v>
      </c>
      <c r="H471" s="2">
        <f t="shared" si="67"/>
        <v>1.7993838211952515</v>
      </c>
      <c r="I471" s="2">
        <f t="shared" si="68"/>
        <v>64.277853132228557</v>
      </c>
    </row>
    <row r="472" spans="1:9" ht="13.5" x14ac:dyDescent="0.25">
      <c r="A472" s="3">
        <f>TITRES_STAT!B475</f>
        <v>42692</v>
      </c>
      <c r="B472" s="6">
        <f>TITRES_STAT!D475</f>
        <v>3.4291999999999998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1.152095390699978E-2</v>
      </c>
      <c r="G472" s="2">
        <f t="shared" si="66"/>
        <v>6.402721738015248E-3</v>
      </c>
      <c r="H472" s="2">
        <f t="shared" si="67"/>
        <v>1.7993838211952515</v>
      </c>
      <c r="I472" s="2">
        <f t="shared" si="68"/>
        <v>64.277853132228557</v>
      </c>
    </row>
    <row r="473" spans="1:9" ht="13.5" x14ac:dyDescent="0.25">
      <c r="A473" s="3">
        <f>TITRES_STAT!B476</f>
        <v>42695</v>
      </c>
      <c r="B473" s="6">
        <f>TITRES_STAT!D476</f>
        <v>3.4506000000000001</v>
      </c>
      <c r="C473" s="2">
        <f t="shared" si="63"/>
        <v>2.1400000000000308E-2</v>
      </c>
      <c r="D473" s="2">
        <f t="shared" si="64"/>
        <v>2.1400000000000308E-2</v>
      </c>
      <c r="E473" s="2">
        <f t="shared" si="65"/>
        <v>0</v>
      </c>
      <c r="F473" s="2">
        <f t="shared" si="66"/>
        <v>1.2226600056499818E-2</v>
      </c>
      <c r="G473" s="2">
        <f t="shared" si="66"/>
        <v>5.9453844710141588E-3</v>
      </c>
      <c r="H473" s="2">
        <f t="shared" si="67"/>
        <v>2.0564860214017773</v>
      </c>
      <c r="I473" s="2">
        <f t="shared" si="68"/>
        <v>67.282690220144502</v>
      </c>
    </row>
    <row r="474" spans="1:9" ht="13.5" x14ac:dyDescent="0.25">
      <c r="A474" s="3">
        <f>TITRES_STAT!B477</f>
        <v>42696</v>
      </c>
      <c r="B474" s="6">
        <f>TITRES_STAT!D477</f>
        <v>3.4506000000000001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1.1353271481035545E-2</v>
      </c>
      <c r="G474" s="2">
        <f t="shared" si="66"/>
        <v>5.5207141516560041E-3</v>
      </c>
      <c r="H474" s="2">
        <f t="shared" si="67"/>
        <v>2.0564860214017773</v>
      </c>
      <c r="I474" s="2">
        <f t="shared" si="68"/>
        <v>67.282690220144502</v>
      </c>
    </row>
    <row r="475" spans="1:9" ht="13.5" x14ac:dyDescent="0.25">
      <c r="A475" s="3">
        <f>TITRES_STAT!B478</f>
        <v>42697</v>
      </c>
      <c r="B475" s="6">
        <f>TITRES_STAT!D478</f>
        <v>3.4291999999999998</v>
      </c>
      <c r="C475" s="2">
        <f t="shared" si="63"/>
        <v>-2.1400000000000308E-2</v>
      </c>
      <c r="D475" s="2">
        <f t="shared" si="64"/>
        <v>0</v>
      </c>
      <c r="E475" s="2">
        <f t="shared" si="65"/>
        <v>2.1400000000000308E-2</v>
      </c>
      <c r="F475" s="2">
        <f t="shared" si="66"/>
        <v>1.0542323518104435E-2</v>
      </c>
      <c r="G475" s="2">
        <f t="shared" si="66"/>
        <v>6.6549488551091692E-3</v>
      </c>
      <c r="H475" s="2">
        <f t="shared" si="67"/>
        <v>1.5841329133597821</v>
      </c>
      <c r="I475" s="2">
        <f t="shared" si="68"/>
        <v>61.302300093386386</v>
      </c>
    </row>
    <row r="476" spans="1:9" ht="13.5" x14ac:dyDescent="0.25">
      <c r="A476" s="3">
        <f>TITRES_STAT!B479</f>
        <v>42698</v>
      </c>
      <c r="B476" s="6">
        <f>TITRES_STAT!D479</f>
        <v>3.4291999999999998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9.7893004096684059E-3</v>
      </c>
      <c r="G476" s="2">
        <f t="shared" si="66"/>
        <v>6.1795953654585145E-3</v>
      </c>
      <c r="H476" s="2">
        <f t="shared" si="67"/>
        <v>1.5841329133597823</v>
      </c>
      <c r="I476" s="2">
        <f t="shared" si="68"/>
        <v>61.302300093386393</v>
      </c>
    </row>
    <row r="477" spans="1:9" ht="13.5" x14ac:dyDescent="0.25">
      <c r="A477" s="3">
        <f>TITRES_STAT!B480</f>
        <v>42699</v>
      </c>
      <c r="B477" s="6">
        <f>TITRES_STAT!D480</f>
        <v>3.4035000000000002</v>
      </c>
      <c r="C477" s="2">
        <f t="shared" si="63"/>
        <v>-2.5699999999999612E-2</v>
      </c>
      <c r="D477" s="2">
        <f t="shared" si="64"/>
        <v>0</v>
      </c>
      <c r="E477" s="2">
        <f t="shared" si="65"/>
        <v>2.5699999999999612E-2</v>
      </c>
      <c r="F477" s="2">
        <f t="shared" ref="F477:G492" si="69">((F476*13)+D477)/14</f>
        <v>9.090064666120664E-3</v>
      </c>
      <c r="G477" s="2">
        <f t="shared" si="69"/>
        <v>7.5739099822114495E-3</v>
      </c>
      <c r="H477" s="2">
        <f t="shared" si="67"/>
        <v>1.200181238946614</v>
      </c>
      <c r="I477" s="2">
        <f t="shared" si="68"/>
        <v>54.549198843329279</v>
      </c>
    </row>
    <row r="478" spans="1:9" ht="13.5" x14ac:dyDescent="0.25">
      <c r="A478" s="3">
        <f>TITRES_STAT!B481</f>
        <v>42702</v>
      </c>
      <c r="B478" s="6">
        <f>TITRES_STAT!D481</f>
        <v>3.3992</v>
      </c>
      <c r="C478" s="2">
        <f t="shared" si="63"/>
        <v>-4.3000000000001926E-3</v>
      </c>
      <c r="D478" s="2">
        <f t="shared" si="64"/>
        <v>0</v>
      </c>
      <c r="E478" s="2">
        <f t="shared" si="65"/>
        <v>4.3000000000001926E-3</v>
      </c>
      <c r="F478" s="2">
        <f t="shared" si="69"/>
        <v>8.4407743328263306E-3</v>
      </c>
      <c r="G478" s="2">
        <f t="shared" si="69"/>
        <v>7.34005926919636E-3</v>
      </c>
      <c r="H478" s="2">
        <f t="shared" si="67"/>
        <v>1.1499599694309395</v>
      </c>
      <c r="I478" s="2">
        <f t="shared" si="68"/>
        <v>53.487506082976779</v>
      </c>
    </row>
    <row r="479" spans="1:9" ht="13.5" x14ac:dyDescent="0.25">
      <c r="A479" s="3">
        <f>TITRES_STAT!B482</f>
        <v>42703</v>
      </c>
      <c r="B479" s="6">
        <f>TITRES_STAT!D482</f>
        <v>3.3820000000000001</v>
      </c>
      <c r="C479" s="2">
        <f t="shared" si="63"/>
        <v>-1.7199999999999882E-2</v>
      </c>
      <c r="D479" s="2">
        <f t="shared" si="64"/>
        <v>0</v>
      </c>
      <c r="E479" s="2">
        <f t="shared" si="65"/>
        <v>1.7199999999999882E-2</v>
      </c>
      <c r="F479" s="2">
        <f t="shared" si="69"/>
        <v>7.8378618804815937E-3</v>
      </c>
      <c r="G479" s="2">
        <f t="shared" si="69"/>
        <v>8.0443407499680396E-3</v>
      </c>
      <c r="H479" s="2">
        <f t="shared" si="67"/>
        <v>0.97433240635818841</v>
      </c>
      <c r="I479" s="2">
        <f t="shared" si="68"/>
        <v>49.349967777483897</v>
      </c>
    </row>
    <row r="480" spans="1:9" ht="13.5" x14ac:dyDescent="0.25">
      <c r="A480" s="3">
        <f>TITRES_STAT!B483</f>
        <v>42704</v>
      </c>
      <c r="B480" s="6">
        <f>TITRES_STAT!D483</f>
        <v>3.3992</v>
      </c>
      <c r="C480" s="2">
        <f t="shared" si="63"/>
        <v>1.7199999999999882E-2</v>
      </c>
      <c r="D480" s="2">
        <f t="shared" si="64"/>
        <v>1.7199999999999882E-2</v>
      </c>
      <c r="E480" s="2">
        <f t="shared" si="65"/>
        <v>0</v>
      </c>
      <c r="F480" s="2">
        <f t="shared" si="69"/>
        <v>8.5065860318757573E-3</v>
      </c>
      <c r="G480" s="2">
        <f t="shared" si="69"/>
        <v>7.4697449821131802E-3</v>
      </c>
      <c r="H480" s="2">
        <f t="shared" si="67"/>
        <v>1.1388054146755162</v>
      </c>
      <c r="I480" s="2">
        <f t="shared" si="68"/>
        <v>53.244928541023327</v>
      </c>
    </row>
    <row r="481" spans="1:9" ht="13.5" x14ac:dyDescent="0.25">
      <c r="A481" s="3">
        <f>TITRES_STAT!B484</f>
        <v>42705</v>
      </c>
      <c r="B481" s="6">
        <f>TITRES_STAT!D484</f>
        <v>3.3906000000000001</v>
      </c>
      <c r="C481" s="2">
        <f t="shared" si="63"/>
        <v>-8.599999999999941E-3</v>
      </c>
      <c r="D481" s="2">
        <f t="shared" si="64"/>
        <v>0</v>
      </c>
      <c r="E481" s="2">
        <f t="shared" si="65"/>
        <v>8.599999999999941E-3</v>
      </c>
      <c r="F481" s="2">
        <f t="shared" si="69"/>
        <v>7.8989727438846316E-3</v>
      </c>
      <c r="G481" s="2">
        <f t="shared" si="69"/>
        <v>7.5504774833908064E-3</v>
      </c>
      <c r="H481" s="2">
        <f t="shared" si="67"/>
        <v>1.0461553936503261</v>
      </c>
      <c r="I481" s="2">
        <f t="shared" si="68"/>
        <v>51.127856510643248</v>
      </c>
    </row>
    <row r="482" spans="1:9" ht="13.5" x14ac:dyDescent="0.25">
      <c r="A482" s="3">
        <f>TITRES_STAT!B485</f>
        <v>42706</v>
      </c>
      <c r="B482" s="6">
        <f>TITRES_STAT!D485</f>
        <v>3.3862999999999999</v>
      </c>
      <c r="C482" s="2">
        <f t="shared" si="63"/>
        <v>-4.3000000000001926E-3</v>
      </c>
      <c r="D482" s="2">
        <f t="shared" si="64"/>
        <v>0</v>
      </c>
      <c r="E482" s="2">
        <f t="shared" si="65"/>
        <v>4.3000000000001926E-3</v>
      </c>
      <c r="F482" s="2">
        <f t="shared" si="69"/>
        <v>7.334760405035729E-3</v>
      </c>
      <c r="G482" s="2">
        <f t="shared" si="69"/>
        <v>7.3183005202914764E-3</v>
      </c>
      <c r="H482" s="2">
        <f t="shared" si="67"/>
        <v>1.0022491403159264</v>
      </c>
      <c r="I482" s="2">
        <f t="shared" si="68"/>
        <v>50.056165346026106</v>
      </c>
    </row>
    <row r="483" spans="1:9" ht="13.5" x14ac:dyDescent="0.25">
      <c r="A483" s="3">
        <f>TITRES_STAT!B486</f>
        <v>42709</v>
      </c>
      <c r="B483" s="6">
        <f>TITRES_STAT!D486</f>
        <v>3.3862999999999999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6.8108489475331773E-3</v>
      </c>
      <c r="G483" s="2">
        <f t="shared" si="69"/>
        <v>6.7955647688420851E-3</v>
      </c>
      <c r="H483" s="2">
        <f t="shared" si="67"/>
        <v>1.0022491403159264</v>
      </c>
      <c r="I483" s="2">
        <f t="shared" si="68"/>
        <v>50.056165346026106</v>
      </c>
    </row>
    <row r="484" spans="1:9" ht="13.5" x14ac:dyDescent="0.25">
      <c r="A484" s="3">
        <f>TITRES_STAT!B487</f>
        <v>42710</v>
      </c>
      <c r="B484" s="6">
        <f>TITRES_STAT!D487</f>
        <v>3.3862999999999999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6.3243597369950933E-3</v>
      </c>
      <c r="G484" s="2">
        <f t="shared" si="69"/>
        <v>6.3101672853533644E-3</v>
      </c>
      <c r="H484" s="2">
        <f t="shared" si="67"/>
        <v>1.0022491403159266</v>
      </c>
      <c r="I484" s="2">
        <f t="shared" si="68"/>
        <v>50.05616534602612</v>
      </c>
    </row>
    <row r="485" spans="1:9" ht="13.5" x14ac:dyDescent="0.25">
      <c r="A485" s="3">
        <f>TITRES_STAT!B488</f>
        <v>42711</v>
      </c>
      <c r="B485" s="6">
        <f>TITRES_STAT!D488</f>
        <v>3.3862999999999999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5.8726197557811581E-3</v>
      </c>
      <c r="G485" s="2">
        <f t="shared" si="69"/>
        <v>5.8594410506852667E-3</v>
      </c>
      <c r="H485" s="2">
        <f t="shared" si="67"/>
        <v>1.0022491403159266</v>
      </c>
      <c r="I485" s="2">
        <f t="shared" si="68"/>
        <v>50.05616534602612</v>
      </c>
    </row>
    <row r="486" spans="1:9" ht="13.5" x14ac:dyDescent="0.25">
      <c r="A486" s="3">
        <f>TITRES_STAT!B489</f>
        <v>42712</v>
      </c>
      <c r="B486" s="6">
        <f>TITRES_STAT!D489</f>
        <v>3.3435000000000001</v>
      </c>
      <c r="C486" s="2">
        <f t="shared" si="63"/>
        <v>-4.2799999999999727E-2</v>
      </c>
      <c r="D486" s="2">
        <f t="shared" si="64"/>
        <v>0</v>
      </c>
      <c r="E486" s="2">
        <f t="shared" si="65"/>
        <v>4.2799999999999727E-2</v>
      </c>
      <c r="F486" s="2">
        <f t="shared" si="69"/>
        <v>5.4531469160825031E-3</v>
      </c>
      <c r="G486" s="2">
        <f t="shared" si="69"/>
        <v>8.498052404207727E-3</v>
      </c>
      <c r="H486" s="2">
        <f t="shared" si="67"/>
        <v>0.64169372659815926</v>
      </c>
      <c r="I486" s="2">
        <f t="shared" si="68"/>
        <v>39.087298452912222</v>
      </c>
    </row>
    <row r="487" spans="1:9" ht="13.5" x14ac:dyDescent="0.25">
      <c r="A487" s="3">
        <f>TITRES_STAT!B490</f>
        <v>42713</v>
      </c>
      <c r="B487" s="6">
        <f>TITRES_STAT!D490</f>
        <v>3.3435000000000001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5.0636364220766105E-3</v>
      </c>
      <c r="G487" s="2">
        <f t="shared" si="69"/>
        <v>7.8910486610500319E-3</v>
      </c>
      <c r="H487" s="2">
        <f t="shared" si="67"/>
        <v>0.64169372659815938</v>
      </c>
      <c r="I487" s="2">
        <f t="shared" si="68"/>
        <v>39.087298452912229</v>
      </c>
    </row>
    <row r="488" spans="1:9" ht="13.5" x14ac:dyDescent="0.25">
      <c r="A488" s="3">
        <f>TITRES_STAT!B491</f>
        <v>42717</v>
      </c>
      <c r="B488" s="6">
        <f>TITRES_STAT!D491</f>
        <v>3.3435000000000001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4.7019481062139951E-3</v>
      </c>
      <c r="G488" s="2">
        <f t="shared" si="69"/>
        <v>7.3274023281178864E-3</v>
      </c>
      <c r="H488" s="2">
        <f t="shared" si="67"/>
        <v>0.64169372659815938</v>
      </c>
      <c r="I488" s="2">
        <f t="shared" si="68"/>
        <v>39.087298452912229</v>
      </c>
    </row>
    <row r="489" spans="1:9" ht="13.5" x14ac:dyDescent="0.25">
      <c r="A489" s="3">
        <f>TITRES_STAT!B492</f>
        <v>42718</v>
      </c>
      <c r="B489" s="6">
        <f>TITRES_STAT!D492</f>
        <v>3.2448999999999999</v>
      </c>
      <c r="C489" s="2">
        <f t="shared" si="63"/>
        <v>-9.8600000000000243E-2</v>
      </c>
      <c r="D489" s="2">
        <f t="shared" si="64"/>
        <v>0</v>
      </c>
      <c r="E489" s="2">
        <f t="shared" si="65"/>
        <v>9.8600000000000243E-2</v>
      </c>
      <c r="F489" s="2">
        <f t="shared" si="69"/>
        <v>4.3660946700558529E-3</v>
      </c>
      <c r="G489" s="2">
        <f t="shared" si="69"/>
        <v>1.3846873590395199E-2</v>
      </c>
      <c r="H489" s="2">
        <f t="shared" si="67"/>
        <v>0.31531266906952687</v>
      </c>
      <c r="I489" s="2">
        <f t="shared" si="68"/>
        <v>23.972449782041878</v>
      </c>
    </row>
    <row r="490" spans="1:9" ht="13.5" x14ac:dyDescent="0.25">
      <c r="A490" s="3">
        <f>TITRES_STAT!B493</f>
        <v>42719</v>
      </c>
      <c r="B490" s="6">
        <f>TITRES_STAT!D493</f>
        <v>3.2791999999999999</v>
      </c>
      <c r="C490" s="2">
        <f t="shared" si="63"/>
        <v>3.4299999999999997E-2</v>
      </c>
      <c r="D490" s="2">
        <f t="shared" si="64"/>
        <v>3.4299999999999997E-2</v>
      </c>
      <c r="E490" s="2">
        <f t="shared" si="65"/>
        <v>0</v>
      </c>
      <c r="F490" s="2">
        <f t="shared" si="69"/>
        <v>6.5042307650518627E-3</v>
      </c>
      <c r="G490" s="2">
        <f t="shared" si="69"/>
        <v>1.2857811191081257E-2</v>
      </c>
      <c r="H490" s="2">
        <f t="shared" si="67"/>
        <v>0.50585831977090179</v>
      </c>
      <c r="I490" s="2">
        <f t="shared" si="68"/>
        <v>33.592690170736773</v>
      </c>
    </row>
    <row r="491" spans="1:9" ht="13.5" x14ac:dyDescent="0.25">
      <c r="A491" s="3">
        <f>TITRES_STAT!B494</f>
        <v>42720</v>
      </c>
      <c r="B491" s="6">
        <f>TITRES_STAT!D494</f>
        <v>3.3220000000000001</v>
      </c>
      <c r="C491" s="2">
        <f t="shared" si="63"/>
        <v>4.2800000000000171E-2</v>
      </c>
      <c r="D491" s="2">
        <f t="shared" si="64"/>
        <v>4.2800000000000171E-2</v>
      </c>
      <c r="E491" s="2">
        <f t="shared" si="65"/>
        <v>0</v>
      </c>
      <c r="F491" s="2">
        <f t="shared" si="69"/>
        <v>9.096785710405314E-3</v>
      </c>
      <c r="G491" s="2">
        <f t="shared" si="69"/>
        <v>1.1939396106004025E-2</v>
      </c>
      <c r="H491" s="2">
        <f t="shared" si="67"/>
        <v>0.76191338570556066</v>
      </c>
      <c r="I491" s="2">
        <f t="shared" si="68"/>
        <v>43.243521042917294</v>
      </c>
    </row>
    <row r="492" spans="1:9" ht="13.5" x14ac:dyDescent="0.25">
      <c r="A492" s="3">
        <f>TITRES_STAT!B495</f>
        <v>42723</v>
      </c>
      <c r="B492" s="6">
        <f>TITRES_STAT!D495</f>
        <v>3.3435000000000001</v>
      </c>
      <c r="C492" s="2">
        <f t="shared" si="63"/>
        <v>2.1500000000000075E-2</v>
      </c>
      <c r="D492" s="2">
        <f t="shared" si="64"/>
        <v>2.1500000000000075E-2</v>
      </c>
      <c r="E492" s="2">
        <f t="shared" si="65"/>
        <v>0</v>
      </c>
      <c r="F492" s="2">
        <f t="shared" si="69"/>
        <v>9.9827295882335115E-3</v>
      </c>
      <c r="G492" s="2">
        <f t="shared" si="69"/>
        <v>1.108658209843231E-2</v>
      </c>
      <c r="H492" s="2">
        <f t="shared" si="67"/>
        <v>0.90043346990098161</v>
      </c>
      <c r="I492" s="2">
        <f t="shared" si="68"/>
        <v>47.380425790327564</v>
      </c>
    </row>
    <row r="493" spans="1:9" ht="13.5" x14ac:dyDescent="0.25">
      <c r="A493" s="3">
        <f>TITRES_STAT!B496</f>
        <v>42724</v>
      </c>
      <c r="B493" s="6">
        <f>TITRES_STAT!D496</f>
        <v>3.3778000000000001</v>
      </c>
      <c r="C493" s="2">
        <f t="shared" si="63"/>
        <v>3.4299999999999997E-2</v>
      </c>
      <c r="D493" s="2">
        <f t="shared" si="64"/>
        <v>3.4299999999999997E-2</v>
      </c>
      <c r="E493" s="2">
        <f t="shared" si="65"/>
        <v>0</v>
      </c>
      <c r="F493" s="2">
        <f t="shared" ref="F493:G508" si="70">((F492*13)+D493)/14</f>
        <v>1.171967747478826E-2</v>
      </c>
      <c r="G493" s="2">
        <f t="shared" si="70"/>
        <v>1.0294683377115716E-2</v>
      </c>
      <c r="H493" s="2">
        <f t="shared" si="67"/>
        <v>1.1384203909408419</v>
      </c>
      <c r="I493" s="2">
        <f t="shared" si="68"/>
        <v>53.236510265409997</v>
      </c>
    </row>
    <row r="494" spans="1:9" ht="13.5" x14ac:dyDescent="0.25">
      <c r="A494" s="3">
        <f>TITRES_STAT!B497</f>
        <v>42725</v>
      </c>
      <c r="B494" s="6">
        <f>TITRES_STAT!D497</f>
        <v>3.3862999999999999</v>
      </c>
      <c r="C494" s="2">
        <f t="shared" si="63"/>
        <v>8.49999999999973E-3</v>
      </c>
      <c r="D494" s="2">
        <f t="shared" si="64"/>
        <v>8.49999999999973E-3</v>
      </c>
      <c r="E494" s="2">
        <f t="shared" si="65"/>
        <v>0</v>
      </c>
      <c r="F494" s="2">
        <f t="shared" si="70"/>
        <v>1.1489700512303367E-2</v>
      </c>
      <c r="G494" s="2">
        <f t="shared" si="70"/>
        <v>9.5593488501788792E-3</v>
      </c>
      <c r="H494" s="2">
        <f t="shared" si="67"/>
        <v>1.2019333839970037</v>
      </c>
      <c r="I494" s="2">
        <f t="shared" si="68"/>
        <v>54.58536542169248</v>
      </c>
    </row>
    <row r="495" spans="1:9" ht="13.5" x14ac:dyDescent="0.25">
      <c r="A495" s="3">
        <f>TITRES_STAT!B498</f>
        <v>42726</v>
      </c>
      <c r="B495" s="6">
        <f>TITRES_STAT!D498</f>
        <v>3.3778000000000001</v>
      </c>
      <c r="C495" s="2">
        <f t="shared" si="63"/>
        <v>-8.49999999999973E-3</v>
      </c>
      <c r="D495" s="2">
        <f t="shared" si="64"/>
        <v>0</v>
      </c>
      <c r="E495" s="2">
        <f t="shared" si="65"/>
        <v>8.49999999999973E-3</v>
      </c>
      <c r="F495" s="2">
        <f t="shared" si="70"/>
        <v>1.0669007618567412E-2</v>
      </c>
      <c r="G495" s="2">
        <f t="shared" si="70"/>
        <v>9.4836810751660807E-3</v>
      </c>
      <c r="H495" s="2">
        <f t="shared" si="67"/>
        <v>1.1249859135926894</v>
      </c>
      <c r="I495" s="2">
        <f t="shared" si="68"/>
        <v>52.94086452039997</v>
      </c>
    </row>
    <row r="496" spans="1:9" ht="13.5" x14ac:dyDescent="0.25">
      <c r="A496" s="3">
        <f>TITRES_STAT!B499</f>
        <v>42727</v>
      </c>
      <c r="B496" s="6">
        <f>TITRES_STAT!D499</f>
        <v>3.3862999999999999</v>
      </c>
      <c r="C496" s="2">
        <f t="shared" si="63"/>
        <v>8.49999999999973E-3</v>
      </c>
      <c r="D496" s="2">
        <f t="shared" si="64"/>
        <v>8.49999999999973E-3</v>
      </c>
      <c r="E496" s="2">
        <f t="shared" si="65"/>
        <v>0</v>
      </c>
      <c r="F496" s="2">
        <f t="shared" si="70"/>
        <v>1.0514078502955436E-2</v>
      </c>
      <c r="G496" s="2">
        <f t="shared" si="70"/>
        <v>8.8062752840827891E-3</v>
      </c>
      <c r="H496" s="2">
        <f t="shared" si="67"/>
        <v>1.1939302558437477</v>
      </c>
      <c r="I496" s="2">
        <f t="shared" si="68"/>
        <v>54.419699653787895</v>
      </c>
    </row>
    <row r="497" spans="1:9" ht="13.5" x14ac:dyDescent="0.25">
      <c r="A497" s="3">
        <f>TITRES_STAT!B500</f>
        <v>42730</v>
      </c>
      <c r="B497" s="6">
        <f>TITRES_STAT!D500</f>
        <v>3.3992</v>
      </c>
      <c r="C497" s="2">
        <f t="shared" si="63"/>
        <v>1.2900000000000134E-2</v>
      </c>
      <c r="D497" s="2">
        <f t="shared" si="64"/>
        <v>1.2900000000000134E-2</v>
      </c>
      <c r="E497" s="2">
        <f t="shared" si="65"/>
        <v>0</v>
      </c>
      <c r="F497" s="2">
        <f t="shared" si="70"/>
        <v>1.0684501467030056E-2</v>
      </c>
      <c r="G497" s="2">
        <f t="shared" si="70"/>
        <v>8.1772556209340191E-3</v>
      </c>
      <c r="H497" s="2">
        <f t="shared" si="67"/>
        <v>1.3066121401020425</v>
      </c>
      <c r="I497" s="2">
        <f t="shared" si="68"/>
        <v>56.646374021262154</v>
      </c>
    </row>
    <row r="498" spans="1:9" ht="13.5" x14ac:dyDescent="0.25">
      <c r="A498" s="3">
        <f>TITRES_STAT!B501</f>
        <v>42731</v>
      </c>
      <c r="B498" s="6">
        <f>TITRES_STAT!D501</f>
        <v>3.4291999999999998</v>
      </c>
      <c r="C498" s="2">
        <f t="shared" si="63"/>
        <v>2.9999999999999805E-2</v>
      </c>
      <c r="D498" s="2">
        <f t="shared" si="64"/>
        <v>2.9999999999999805E-2</v>
      </c>
      <c r="E498" s="2">
        <f t="shared" si="65"/>
        <v>0</v>
      </c>
      <c r="F498" s="2">
        <f t="shared" si="70"/>
        <v>1.2064179933670751E-2</v>
      </c>
      <c r="G498" s="2">
        <f t="shared" si="70"/>
        <v>7.5931659337244457E-3</v>
      </c>
      <c r="H498" s="2">
        <f t="shared" si="67"/>
        <v>1.5888207947739756</v>
      </c>
      <c r="I498" s="2">
        <f t="shared" si="68"/>
        <v>61.372374556837265</v>
      </c>
    </row>
    <row r="499" spans="1:9" ht="13.5" x14ac:dyDescent="0.25">
      <c r="A499" s="3">
        <f>TITRES_STAT!B502</f>
        <v>42732</v>
      </c>
      <c r="B499" s="6">
        <f>TITRES_STAT!D502</f>
        <v>3.3862999999999999</v>
      </c>
      <c r="C499" s="2">
        <f t="shared" si="63"/>
        <v>-4.2899999999999938E-2</v>
      </c>
      <c r="D499" s="2">
        <f t="shared" si="64"/>
        <v>0</v>
      </c>
      <c r="E499" s="2">
        <f t="shared" si="65"/>
        <v>4.2899999999999938E-2</v>
      </c>
      <c r="F499" s="2">
        <f t="shared" si="70"/>
        <v>1.1202452795551413E-2</v>
      </c>
      <c r="G499" s="2">
        <f t="shared" si="70"/>
        <v>1.0115082652744124E-2</v>
      </c>
      <c r="H499" s="2">
        <f t="shared" si="67"/>
        <v>1.1074998771772069</v>
      </c>
      <c r="I499" s="2">
        <f t="shared" si="68"/>
        <v>52.550412418557123</v>
      </c>
    </row>
    <row r="500" spans="1:9" ht="13.5" x14ac:dyDescent="0.25">
      <c r="A500" s="3">
        <f>TITRES_STAT!B503</f>
        <v>42733</v>
      </c>
      <c r="B500" s="6">
        <f>TITRES_STAT!D503</f>
        <v>3.4249000000000001</v>
      </c>
      <c r="C500" s="2">
        <f t="shared" si="63"/>
        <v>3.860000000000019E-2</v>
      </c>
      <c r="D500" s="2">
        <f t="shared" si="64"/>
        <v>3.860000000000019E-2</v>
      </c>
      <c r="E500" s="2">
        <f t="shared" si="65"/>
        <v>0</v>
      </c>
      <c r="F500" s="2">
        <f t="shared" si="70"/>
        <v>1.3159420453012039E-2</v>
      </c>
      <c r="G500" s="2">
        <f t="shared" si="70"/>
        <v>9.3925767489766859E-3</v>
      </c>
      <c r="H500" s="2">
        <f t="shared" si="67"/>
        <v>1.4010447616992587</v>
      </c>
      <c r="I500" s="2">
        <f t="shared" si="68"/>
        <v>58.35146366483049</v>
      </c>
    </row>
    <row r="501" spans="1:9" ht="13.5" x14ac:dyDescent="0.25">
      <c r="A501" s="3">
        <f>TITRES_STAT!B504</f>
        <v>42734</v>
      </c>
      <c r="B501" s="6">
        <f>TITRES_STAT!D504</f>
        <v>3.3477999999999999</v>
      </c>
      <c r="C501" s="2">
        <f t="shared" si="63"/>
        <v>-7.7100000000000168E-2</v>
      </c>
      <c r="D501" s="2">
        <f t="shared" si="64"/>
        <v>0</v>
      </c>
      <c r="E501" s="2">
        <f t="shared" si="65"/>
        <v>7.7100000000000168E-2</v>
      </c>
      <c r="F501" s="2">
        <f t="shared" si="70"/>
        <v>1.2219461849225465E-2</v>
      </c>
      <c r="G501" s="2">
        <f t="shared" si="70"/>
        <v>1.4228821266906935E-2</v>
      </c>
      <c r="H501" s="2">
        <f t="shared" si="67"/>
        <v>0.85878244023243222</v>
      </c>
      <c r="I501" s="2">
        <f t="shared" si="68"/>
        <v>46.201342429566175</v>
      </c>
    </row>
    <row r="502" spans="1:9" ht="13.5" x14ac:dyDescent="0.25">
      <c r="A502" s="3">
        <f>TITRES_STAT!B505</f>
        <v>42737</v>
      </c>
      <c r="B502" s="6">
        <f>TITRES_STAT!D505</f>
        <v>3.3862999999999999</v>
      </c>
      <c r="C502" s="2">
        <f t="shared" si="63"/>
        <v>3.8499999999999979E-2</v>
      </c>
      <c r="D502" s="2">
        <f t="shared" si="64"/>
        <v>3.8499999999999979E-2</v>
      </c>
      <c r="E502" s="2">
        <f t="shared" si="65"/>
        <v>0</v>
      </c>
      <c r="F502" s="2">
        <f t="shared" si="70"/>
        <v>1.4096643145709358E-2</v>
      </c>
      <c r="G502" s="2">
        <f t="shared" si="70"/>
        <v>1.3212476890699296E-2</v>
      </c>
      <c r="H502" s="2">
        <f t="shared" si="67"/>
        <v>1.0669190388996976</v>
      </c>
      <c r="I502" s="2">
        <f t="shared" si="68"/>
        <v>51.618811323527247</v>
      </c>
    </row>
    <row r="503" spans="1:9" ht="13.5" x14ac:dyDescent="0.25">
      <c r="A503" s="3">
        <f>TITRES_STAT!B506</f>
        <v>42738</v>
      </c>
      <c r="B503" s="6">
        <f>TITRES_STAT!D506</f>
        <v>3.3862999999999999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1.3089740063872975E-2</v>
      </c>
      <c r="G503" s="2">
        <f t="shared" si="70"/>
        <v>1.2268728541363632E-2</v>
      </c>
      <c r="H503" s="2">
        <f t="shared" si="67"/>
        <v>1.0669190388996976</v>
      </c>
      <c r="I503" s="2">
        <f t="shared" si="68"/>
        <v>51.618811323527247</v>
      </c>
    </row>
    <row r="504" spans="1:9" ht="13.5" x14ac:dyDescent="0.25">
      <c r="A504" s="3">
        <f>TITRES_STAT!B507</f>
        <v>42739</v>
      </c>
      <c r="B504" s="6">
        <f>TITRES_STAT!D507</f>
        <v>3.4077999999999999</v>
      </c>
      <c r="C504" s="2">
        <f t="shared" si="63"/>
        <v>2.1500000000000075E-2</v>
      </c>
      <c r="D504" s="2">
        <f t="shared" si="64"/>
        <v>2.1500000000000075E-2</v>
      </c>
      <c r="E504" s="2">
        <f t="shared" si="65"/>
        <v>0</v>
      </c>
      <c r="F504" s="2">
        <f t="shared" si="70"/>
        <v>1.3690472916453481E-2</v>
      </c>
      <c r="G504" s="2">
        <f t="shared" si="70"/>
        <v>1.1392390788409087E-2</v>
      </c>
      <c r="H504" s="2">
        <f t="shared" si="67"/>
        <v>1.2017207951102347</v>
      </c>
      <c r="I504" s="2">
        <f t="shared" si="68"/>
        <v>54.580980375854942</v>
      </c>
    </row>
    <row r="505" spans="1:9" ht="13.5" x14ac:dyDescent="0.25">
      <c r="A505" s="3">
        <f>TITRES_STAT!B508</f>
        <v>42740</v>
      </c>
      <c r="B505" s="6">
        <f>TITRES_STAT!D508</f>
        <v>3.4035000000000002</v>
      </c>
      <c r="C505" s="2">
        <f t="shared" si="63"/>
        <v>-4.2999999999997485E-3</v>
      </c>
      <c r="D505" s="2">
        <f t="shared" si="64"/>
        <v>0</v>
      </c>
      <c r="E505" s="2">
        <f t="shared" si="65"/>
        <v>4.2999999999997485E-3</v>
      </c>
      <c r="F505" s="2">
        <f t="shared" si="70"/>
        <v>1.2712581993849661E-2</v>
      </c>
      <c r="G505" s="2">
        <f t="shared" si="70"/>
        <v>1.0885791446379847E-2</v>
      </c>
      <c r="H505" s="2">
        <f t="shared" si="67"/>
        <v>1.1678142151140813</v>
      </c>
      <c r="I505" s="2">
        <f t="shared" si="68"/>
        <v>53.87058572510675</v>
      </c>
    </row>
    <row r="506" spans="1:9" ht="13.5" x14ac:dyDescent="0.25">
      <c r="A506" s="3">
        <f>TITRES_STAT!B509</f>
        <v>42741</v>
      </c>
      <c r="B506" s="6">
        <f>TITRES_STAT!D509</f>
        <v>3.4249000000000001</v>
      </c>
      <c r="C506" s="2">
        <f t="shared" si="63"/>
        <v>2.1399999999999864E-2</v>
      </c>
      <c r="D506" s="2">
        <f t="shared" si="64"/>
        <v>2.1399999999999864E-2</v>
      </c>
      <c r="E506" s="2">
        <f t="shared" si="65"/>
        <v>0</v>
      </c>
      <c r="F506" s="2">
        <f t="shared" si="70"/>
        <v>1.3333111851431819E-2</v>
      </c>
      <c r="G506" s="2">
        <f t="shared" si="70"/>
        <v>1.0108234914495572E-2</v>
      </c>
      <c r="H506" s="2">
        <f t="shared" si="67"/>
        <v>1.3190346251561347</v>
      </c>
      <c r="I506" s="2">
        <f t="shared" si="68"/>
        <v>56.878608488535505</v>
      </c>
    </row>
    <row r="507" spans="1:9" ht="13.5" x14ac:dyDescent="0.25">
      <c r="A507" s="3">
        <f>TITRES_STAT!B510</f>
        <v>42744</v>
      </c>
      <c r="B507" s="6">
        <f>TITRES_STAT!D510</f>
        <v>3.3862999999999999</v>
      </c>
      <c r="C507" s="2">
        <f t="shared" si="63"/>
        <v>-3.860000000000019E-2</v>
      </c>
      <c r="D507" s="2">
        <f t="shared" si="64"/>
        <v>0</v>
      </c>
      <c r="E507" s="2">
        <f t="shared" si="65"/>
        <v>3.860000000000019E-2</v>
      </c>
      <c r="F507" s="2">
        <f t="shared" si="70"/>
        <v>1.2380746719186689E-2</v>
      </c>
      <c r="G507" s="2">
        <f t="shared" si="70"/>
        <v>1.2143360992031615E-2</v>
      </c>
      <c r="H507" s="2">
        <f t="shared" si="67"/>
        <v>1.0195486016853854</v>
      </c>
      <c r="I507" s="2">
        <f t="shared" si="68"/>
        <v>50.483984432686377</v>
      </c>
    </row>
    <row r="508" spans="1:9" ht="13.5" x14ac:dyDescent="0.25">
      <c r="A508" s="3">
        <f>TITRES_STAT!B511</f>
        <v>42745</v>
      </c>
      <c r="B508" s="6">
        <f>TITRES_STAT!D511</f>
        <v>3.3862999999999999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1.149640766781621E-2</v>
      </c>
      <c r="G508" s="2">
        <f t="shared" si="70"/>
        <v>1.1275978064029357E-2</v>
      </c>
      <c r="H508" s="2">
        <f t="shared" si="67"/>
        <v>1.0195486016853854</v>
      </c>
      <c r="I508" s="2">
        <f t="shared" si="68"/>
        <v>50.483984432686377</v>
      </c>
    </row>
    <row r="509" spans="1:9" ht="13.5" x14ac:dyDescent="0.25">
      <c r="A509" s="3">
        <f>TITRES_STAT!B512</f>
        <v>42746</v>
      </c>
      <c r="B509" s="6">
        <f>TITRES_STAT!D512</f>
        <v>3.3649</v>
      </c>
      <c r="C509" s="2">
        <f t="shared" si="63"/>
        <v>-2.1399999999999864E-2</v>
      </c>
      <c r="D509" s="2">
        <f t="shared" si="64"/>
        <v>0</v>
      </c>
      <c r="E509" s="2">
        <f t="shared" si="65"/>
        <v>2.1399999999999864E-2</v>
      </c>
      <c r="F509" s="2">
        <f t="shared" ref="F509:G524" si="71">((F508*13)+D509)/14</f>
        <v>1.0675235691543623E-2</v>
      </c>
      <c r="G509" s="2">
        <f t="shared" si="71"/>
        <v>1.199912248802725E-2</v>
      </c>
      <c r="H509" s="2">
        <f t="shared" si="67"/>
        <v>0.88966803215780121</v>
      </c>
      <c r="I509" s="2">
        <f t="shared" si="68"/>
        <v>47.080652104904075</v>
      </c>
    </row>
    <row r="510" spans="1:9" ht="13.5" x14ac:dyDescent="0.25">
      <c r="A510" s="3">
        <f>TITRES_STAT!B513</f>
        <v>42747</v>
      </c>
      <c r="B510" s="6">
        <f>TITRES_STAT!D513</f>
        <v>3.3692000000000002</v>
      </c>
      <c r="C510" s="2">
        <f t="shared" si="63"/>
        <v>4.3000000000001926E-3</v>
      </c>
      <c r="D510" s="2">
        <f t="shared" si="64"/>
        <v>4.3000000000001926E-3</v>
      </c>
      <c r="E510" s="2">
        <f t="shared" si="65"/>
        <v>0</v>
      </c>
      <c r="F510" s="2">
        <f t="shared" si="71"/>
        <v>1.0219861713576235E-2</v>
      </c>
      <c r="G510" s="2">
        <f t="shared" si="71"/>
        <v>1.1142042310311018E-2</v>
      </c>
      <c r="H510" s="2">
        <f t="shared" si="67"/>
        <v>0.9172341505218139</v>
      </c>
      <c r="I510" s="2">
        <f t="shared" si="68"/>
        <v>47.841529959821031</v>
      </c>
    </row>
    <row r="511" spans="1:9" ht="13.5" x14ac:dyDescent="0.25">
      <c r="A511" s="3">
        <f>TITRES_STAT!B514</f>
        <v>42748</v>
      </c>
      <c r="B511" s="6">
        <f>TITRES_STAT!D514</f>
        <v>3.3862999999999999</v>
      </c>
      <c r="C511" s="2">
        <f t="shared" si="63"/>
        <v>1.7099999999999671E-2</v>
      </c>
      <c r="D511" s="2">
        <f t="shared" si="64"/>
        <v>1.7099999999999671E-2</v>
      </c>
      <c r="E511" s="2">
        <f t="shared" si="65"/>
        <v>0</v>
      </c>
      <c r="F511" s="2">
        <f t="shared" si="71"/>
        <v>1.071130016260648E-2</v>
      </c>
      <c r="G511" s="2">
        <f t="shared" si="71"/>
        <v>1.0346182145288802E-2</v>
      </c>
      <c r="H511" s="2">
        <f t="shared" si="67"/>
        <v>1.0352901207605296</v>
      </c>
      <c r="I511" s="2">
        <f t="shared" si="68"/>
        <v>50.866955536229462</v>
      </c>
    </row>
    <row r="512" spans="1:9" ht="13.5" x14ac:dyDescent="0.25">
      <c r="A512" s="3">
        <f>TITRES_STAT!B515</f>
        <v>42751</v>
      </c>
      <c r="B512" s="6">
        <f>TITRES_STAT!D515</f>
        <v>3.3862999999999999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9.9462072938488744E-3</v>
      </c>
      <c r="G512" s="2">
        <f t="shared" si="71"/>
        <v>9.6071691349110307E-3</v>
      </c>
      <c r="H512" s="2">
        <f t="shared" si="67"/>
        <v>1.0352901207605296</v>
      </c>
      <c r="I512" s="2">
        <f t="shared" si="68"/>
        <v>50.866955536229462</v>
      </c>
    </row>
    <row r="513" spans="1:9" ht="13.5" x14ac:dyDescent="0.25">
      <c r="A513" s="3">
        <f>TITRES_STAT!B516</f>
        <v>42752</v>
      </c>
      <c r="B513" s="6">
        <f>TITRES_STAT!D516</f>
        <v>3.4077999999999999</v>
      </c>
      <c r="C513" s="2">
        <f t="shared" si="63"/>
        <v>2.1500000000000075E-2</v>
      </c>
      <c r="D513" s="2">
        <f t="shared" si="64"/>
        <v>2.1500000000000075E-2</v>
      </c>
      <c r="E513" s="2">
        <f t="shared" si="65"/>
        <v>0</v>
      </c>
      <c r="F513" s="2">
        <f t="shared" si="71"/>
        <v>1.0771478201431104E-2</v>
      </c>
      <c r="G513" s="2">
        <f t="shared" si="71"/>
        <v>8.9209427681316723E-3</v>
      </c>
      <c r="H513" s="2">
        <f t="shared" si="67"/>
        <v>1.2074372049454356</v>
      </c>
      <c r="I513" s="2">
        <f t="shared" si="68"/>
        <v>54.698598095581225</v>
      </c>
    </row>
    <row r="514" spans="1:9" ht="13.5" x14ac:dyDescent="0.25">
      <c r="A514" s="3">
        <f>TITRES_STAT!B517</f>
        <v>42753</v>
      </c>
      <c r="B514" s="6">
        <f>TITRES_STAT!D517</f>
        <v>3.4077999999999999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1.0002086901328882E-2</v>
      </c>
      <c r="G514" s="2">
        <f t="shared" si="71"/>
        <v>8.2837325704079815E-3</v>
      </c>
      <c r="H514" s="2">
        <f t="shared" si="67"/>
        <v>1.2074372049454356</v>
      </c>
      <c r="I514" s="2">
        <f t="shared" si="68"/>
        <v>54.698598095581225</v>
      </c>
    </row>
    <row r="515" spans="1:9" ht="13.5" x14ac:dyDescent="0.25">
      <c r="A515" s="3">
        <f>TITRES_STAT!B518</f>
        <v>42754</v>
      </c>
      <c r="B515" s="6">
        <f>TITRES_STAT!D518</f>
        <v>3.4077999999999999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9.2876521226625316E-3</v>
      </c>
      <c r="G515" s="2">
        <f t="shared" si="71"/>
        <v>7.6920373868074113E-3</v>
      </c>
      <c r="H515" s="2">
        <f t="shared" si="67"/>
        <v>1.2074372049454354</v>
      </c>
      <c r="I515" s="2">
        <f t="shared" si="68"/>
        <v>54.698598095581225</v>
      </c>
    </row>
    <row r="516" spans="1:9" ht="13.5" x14ac:dyDescent="0.25">
      <c r="A516" s="3">
        <f>TITRES_STAT!B519</f>
        <v>42755</v>
      </c>
      <c r="B516" s="6">
        <f>TITRES_STAT!D519</f>
        <v>3.4205999999999999</v>
      </c>
      <c r="C516" s="2">
        <f t="shared" si="72"/>
        <v>1.2799999999999923E-2</v>
      </c>
      <c r="D516" s="2">
        <f t="shared" si="73"/>
        <v>1.2799999999999923E-2</v>
      </c>
      <c r="E516" s="2">
        <f t="shared" si="74"/>
        <v>0</v>
      </c>
      <c r="F516" s="2">
        <f t="shared" si="71"/>
        <v>9.538534113900916E-3</v>
      </c>
      <c r="G516" s="2">
        <f t="shared" si="71"/>
        <v>7.1426061448925954E-3</v>
      </c>
      <c r="H516" s="2">
        <f t="shared" si="67"/>
        <v>1.3354417029870191</v>
      </c>
      <c r="I516" s="2">
        <f t="shared" si="68"/>
        <v>57.181547339802805</v>
      </c>
    </row>
    <row r="517" spans="1:9" ht="13.5" x14ac:dyDescent="0.25">
      <c r="A517" s="3">
        <f>TITRES_STAT!B520</f>
        <v>42758</v>
      </c>
      <c r="B517" s="6">
        <f>TITRES_STAT!D520</f>
        <v>3.5148999999999999</v>
      </c>
      <c r="C517" s="2">
        <f t="shared" si="72"/>
        <v>9.430000000000005E-2</v>
      </c>
      <c r="D517" s="2">
        <f t="shared" si="73"/>
        <v>9.430000000000005E-2</v>
      </c>
      <c r="E517" s="2">
        <f t="shared" si="74"/>
        <v>0</v>
      </c>
      <c r="F517" s="2">
        <f t="shared" si="71"/>
        <v>1.5592924534336567E-2</v>
      </c>
      <c r="G517" s="2">
        <f t="shared" si="71"/>
        <v>6.6324199916859821E-3</v>
      </c>
      <c r="H517" s="2">
        <f t="shared" si="67"/>
        <v>2.3510158515116588</v>
      </c>
      <c r="I517" s="2">
        <f t="shared" si="68"/>
        <v>70.158302905404184</v>
      </c>
    </row>
    <row r="518" spans="1:9" ht="13.5" x14ac:dyDescent="0.25">
      <c r="A518" s="3">
        <f>TITRES_STAT!B521</f>
        <v>42759</v>
      </c>
      <c r="B518" s="6">
        <f>TITRES_STAT!D521</f>
        <v>3.5106000000000002</v>
      </c>
      <c r="C518" s="2">
        <f t="shared" si="72"/>
        <v>-4.2999999999997485E-3</v>
      </c>
      <c r="D518" s="2">
        <f t="shared" si="73"/>
        <v>0</v>
      </c>
      <c r="E518" s="2">
        <f t="shared" si="74"/>
        <v>4.2999999999997485E-3</v>
      </c>
      <c r="F518" s="2">
        <f t="shared" si="71"/>
        <v>1.4479144210455385E-2</v>
      </c>
      <c r="G518" s="2">
        <f t="shared" si="71"/>
        <v>6.4658185637083932E-3</v>
      </c>
      <c r="H518" s="2">
        <f t="shared" si="67"/>
        <v>2.2393366080088466</v>
      </c>
      <c r="I518" s="2">
        <f t="shared" si="68"/>
        <v>69.129481711544656</v>
      </c>
    </row>
    <row r="519" spans="1:9" ht="13.5" x14ac:dyDescent="0.25">
      <c r="A519" s="3">
        <f>TITRES_STAT!B522</f>
        <v>42760</v>
      </c>
      <c r="B519" s="6">
        <f>TITRES_STAT!D522</f>
        <v>3.5148999999999999</v>
      </c>
      <c r="C519" s="2">
        <f t="shared" si="72"/>
        <v>4.2999999999997485E-3</v>
      </c>
      <c r="D519" s="2">
        <f t="shared" si="73"/>
        <v>4.2999999999997485E-3</v>
      </c>
      <c r="E519" s="2">
        <f t="shared" si="74"/>
        <v>0</v>
      </c>
      <c r="F519" s="2">
        <f t="shared" si="71"/>
        <v>1.3752062481137126E-2</v>
      </c>
      <c r="G519" s="2">
        <f t="shared" si="71"/>
        <v>6.003974380586365E-3</v>
      </c>
      <c r="H519" s="2">
        <f t="shared" si="67"/>
        <v>2.2904931982394734</v>
      </c>
      <c r="I519" s="2">
        <f t="shared" si="68"/>
        <v>69.609419021591222</v>
      </c>
    </row>
    <row r="520" spans="1:9" ht="13.5" x14ac:dyDescent="0.25">
      <c r="A520" s="3">
        <f>TITRES_STAT!B523</f>
        <v>42761</v>
      </c>
      <c r="B520" s="6">
        <f>TITRES_STAT!D523</f>
        <v>3.4721000000000002</v>
      </c>
      <c r="C520" s="2">
        <f t="shared" si="72"/>
        <v>-4.2799999999999727E-2</v>
      </c>
      <c r="D520" s="2">
        <f t="shared" si="73"/>
        <v>0</v>
      </c>
      <c r="E520" s="2">
        <f t="shared" si="74"/>
        <v>4.2799999999999727E-2</v>
      </c>
      <c r="F520" s="2">
        <f t="shared" si="71"/>
        <v>1.2769772303913046E-2</v>
      </c>
      <c r="G520" s="2">
        <f t="shared" si="71"/>
        <v>8.6322619248301764E-3</v>
      </c>
      <c r="H520" s="2">
        <f t="shared" si="67"/>
        <v>1.4793077892112578</v>
      </c>
      <c r="I520" s="2">
        <f t="shared" si="68"/>
        <v>59.666161484608168</v>
      </c>
    </row>
    <row r="521" spans="1:9" ht="13.5" x14ac:dyDescent="0.25">
      <c r="A521" s="3">
        <f>TITRES_STAT!B524</f>
        <v>42762</v>
      </c>
      <c r="B521" s="6">
        <f>TITRES_STAT!D524</f>
        <v>3.4205999999999999</v>
      </c>
      <c r="C521" s="2">
        <f t="shared" si="72"/>
        <v>-5.1500000000000323E-2</v>
      </c>
      <c r="D521" s="2">
        <f t="shared" si="73"/>
        <v>0</v>
      </c>
      <c r="E521" s="2">
        <f t="shared" si="74"/>
        <v>5.1500000000000323E-2</v>
      </c>
      <c r="F521" s="2">
        <f t="shared" si="71"/>
        <v>1.18576457107764E-2</v>
      </c>
      <c r="G521" s="2">
        <f t="shared" si="71"/>
        <v>1.1694243215913757E-2</v>
      </c>
      <c r="H521" s="2">
        <f t="shared" si="67"/>
        <v>1.0139729003275972</v>
      </c>
      <c r="I521" s="2">
        <f t="shared" si="68"/>
        <v>50.346898916200026</v>
      </c>
    </row>
    <row r="522" spans="1:9" ht="13.5" x14ac:dyDescent="0.25">
      <c r="A522" s="3">
        <f>TITRES_STAT!B525</f>
        <v>42765</v>
      </c>
      <c r="B522" s="6">
        <f>TITRES_STAT!D525</f>
        <v>3.4721000000000002</v>
      </c>
      <c r="C522" s="2">
        <f t="shared" si="72"/>
        <v>5.1500000000000323E-2</v>
      </c>
      <c r="D522" s="2">
        <f t="shared" si="73"/>
        <v>5.1500000000000323E-2</v>
      </c>
      <c r="E522" s="2">
        <f t="shared" si="74"/>
        <v>0</v>
      </c>
      <c r="F522" s="2">
        <f t="shared" si="71"/>
        <v>1.4689242445720965E-2</v>
      </c>
      <c r="G522" s="2">
        <f t="shared" si="71"/>
        <v>1.0858940129062774E-2</v>
      </c>
      <c r="H522" s="2">
        <f t="shared" si="67"/>
        <v>1.3527326121272927</v>
      </c>
      <c r="I522" s="2">
        <f t="shared" si="68"/>
        <v>57.496232472596169</v>
      </c>
    </row>
    <row r="523" spans="1:9" ht="13.5" x14ac:dyDescent="0.25">
      <c r="A523" s="3">
        <f>TITRES_STAT!B526</f>
        <v>42766</v>
      </c>
      <c r="B523" s="6">
        <f>TITRES_STAT!D526</f>
        <v>3.4805999999999999</v>
      </c>
      <c r="C523" s="2">
        <f t="shared" si="72"/>
        <v>8.49999999999973E-3</v>
      </c>
      <c r="D523" s="2">
        <f t="shared" si="73"/>
        <v>8.49999999999973E-3</v>
      </c>
      <c r="E523" s="2">
        <f t="shared" si="74"/>
        <v>0</v>
      </c>
      <c r="F523" s="2">
        <f t="shared" si="71"/>
        <v>1.4247153699598019E-2</v>
      </c>
      <c r="G523" s="2">
        <f t="shared" si="71"/>
        <v>1.0083301548415432E-2</v>
      </c>
      <c r="H523" s="2">
        <f t="shared" si="67"/>
        <v>1.4129453166891479</v>
      </c>
      <c r="I523" s="2">
        <f t="shared" si="68"/>
        <v>58.556872669948419</v>
      </c>
    </row>
    <row r="524" spans="1:9" ht="13.5" x14ac:dyDescent="0.25">
      <c r="A524" s="3">
        <f>TITRES_STAT!B527</f>
        <v>42767</v>
      </c>
      <c r="B524" s="6">
        <f>TITRES_STAT!D527</f>
        <v>3.5148999999999999</v>
      </c>
      <c r="C524" s="2">
        <f t="shared" si="72"/>
        <v>3.4299999999999997E-2</v>
      </c>
      <c r="D524" s="2">
        <f t="shared" si="73"/>
        <v>3.4299999999999997E-2</v>
      </c>
      <c r="E524" s="2">
        <f t="shared" si="74"/>
        <v>0</v>
      </c>
      <c r="F524" s="2">
        <f t="shared" si="71"/>
        <v>1.5679499863912445E-2</v>
      </c>
      <c r="G524" s="2">
        <f t="shared" si="71"/>
        <v>9.3630657235286158E-3</v>
      </c>
      <c r="H524" s="2">
        <f t="shared" si="67"/>
        <v>1.6746117486403143</v>
      </c>
      <c r="I524" s="2">
        <f t="shared" si="68"/>
        <v>62.611395821903216</v>
      </c>
    </row>
    <row r="525" spans="1:9" ht="13.5" x14ac:dyDescent="0.25">
      <c r="A525" s="3">
        <f>TITRES_STAT!B528</f>
        <v>42768</v>
      </c>
      <c r="B525" s="6">
        <f>TITRES_STAT!D528</f>
        <v>3.5364</v>
      </c>
      <c r="C525" s="2">
        <f t="shared" si="72"/>
        <v>2.1500000000000075E-2</v>
      </c>
      <c r="D525" s="2">
        <f t="shared" si="73"/>
        <v>2.1500000000000075E-2</v>
      </c>
      <c r="E525" s="2">
        <f t="shared" si="74"/>
        <v>0</v>
      </c>
      <c r="F525" s="2">
        <f t="shared" ref="F525:G540" si="75">((F524*13)+D525)/14</f>
        <v>1.6095249873632988E-2</v>
      </c>
      <c r="G525" s="2">
        <f t="shared" si="75"/>
        <v>8.6942753147051435E-3</v>
      </c>
      <c r="H525" s="2">
        <f t="shared" si="67"/>
        <v>1.8512468596905527</v>
      </c>
      <c r="I525" s="2">
        <f t="shared" si="68"/>
        <v>64.927624677558413</v>
      </c>
    </row>
    <row r="526" spans="1:9" ht="13.5" x14ac:dyDescent="0.25">
      <c r="A526" s="3">
        <f>TITRES_STAT!B529</f>
        <v>42769</v>
      </c>
      <c r="B526" s="6">
        <f>TITRES_STAT!D529</f>
        <v>3.5148999999999999</v>
      </c>
      <c r="C526" s="2">
        <f t="shared" si="72"/>
        <v>-2.1500000000000075E-2</v>
      </c>
      <c r="D526" s="2">
        <f t="shared" si="73"/>
        <v>0</v>
      </c>
      <c r="E526" s="2">
        <f t="shared" si="74"/>
        <v>2.1500000000000075E-2</v>
      </c>
      <c r="F526" s="2">
        <f t="shared" si="75"/>
        <v>1.4945589168373489E-2</v>
      </c>
      <c r="G526" s="2">
        <f t="shared" si="75"/>
        <v>9.608969935083353E-3</v>
      </c>
      <c r="H526" s="2">
        <f t="shared" si="67"/>
        <v>1.5553789083890857</v>
      </c>
      <c r="I526" s="2">
        <f t="shared" si="68"/>
        <v>60.866860225030138</v>
      </c>
    </row>
    <row r="527" spans="1:9" ht="13.5" x14ac:dyDescent="0.25">
      <c r="A527" s="3">
        <f>TITRES_STAT!B530</f>
        <v>42772</v>
      </c>
      <c r="B527" s="6">
        <f>TITRES_STAT!D530</f>
        <v>3.5535000000000001</v>
      </c>
      <c r="C527" s="2">
        <f t="shared" si="72"/>
        <v>3.860000000000019E-2</v>
      </c>
      <c r="D527" s="2">
        <f t="shared" si="73"/>
        <v>3.860000000000019E-2</v>
      </c>
      <c r="E527" s="2">
        <f t="shared" si="74"/>
        <v>0</v>
      </c>
      <c r="F527" s="2">
        <f t="shared" si="75"/>
        <v>1.6635189942061111E-2</v>
      </c>
      <c r="G527" s="2">
        <f t="shared" si="75"/>
        <v>8.9226149397202571E-3</v>
      </c>
      <c r="H527" s="2">
        <f t="shared" si="67"/>
        <v>1.8643850546555873</v>
      </c>
      <c r="I527" s="2">
        <f t="shared" si="68"/>
        <v>65.08849261119191</v>
      </c>
    </row>
    <row r="528" spans="1:9" ht="13.5" x14ac:dyDescent="0.25">
      <c r="A528" s="3">
        <f>TITRES_STAT!B531</f>
        <v>42773</v>
      </c>
      <c r="B528" s="6">
        <f>TITRES_STAT!D531</f>
        <v>3.6564000000000001</v>
      </c>
      <c r="C528" s="2">
        <f t="shared" si="72"/>
        <v>0.10289999999999999</v>
      </c>
      <c r="D528" s="2">
        <f t="shared" si="73"/>
        <v>0.10289999999999999</v>
      </c>
      <c r="E528" s="2">
        <f t="shared" si="74"/>
        <v>0</v>
      </c>
      <c r="F528" s="2">
        <f t="shared" si="75"/>
        <v>2.2796962089056745E-2</v>
      </c>
      <c r="G528" s="2">
        <f t="shared" si="75"/>
        <v>8.2852853011688102E-3</v>
      </c>
      <c r="H528" s="2">
        <f t="shared" si="67"/>
        <v>2.7514999496566235</v>
      </c>
      <c r="I528" s="2">
        <f t="shared" si="68"/>
        <v>73.343995377328199</v>
      </c>
    </row>
    <row r="529" spans="1:9" ht="13.5" x14ac:dyDescent="0.25">
      <c r="A529" s="3">
        <f>TITRES_STAT!B532</f>
        <v>42774</v>
      </c>
      <c r="B529" s="6">
        <f>TITRES_STAT!D532</f>
        <v>3.6564000000000001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2.1168607654124122E-2</v>
      </c>
      <c r="G529" s="2">
        <f t="shared" si="75"/>
        <v>7.6934792082281808E-3</v>
      </c>
      <c r="H529" s="2">
        <f t="shared" ref="H529:H592" si="76">F529/G529</f>
        <v>2.7514999496566239</v>
      </c>
      <c r="I529" s="2">
        <f t="shared" ref="I529:I592" si="77">IF(G529=0,100,100-(100/(1+H529)))</f>
        <v>73.343995377328199</v>
      </c>
    </row>
    <row r="530" spans="1:9" ht="13.5" x14ac:dyDescent="0.25">
      <c r="A530" s="3">
        <f>TITRES_STAT!B533</f>
        <v>42775</v>
      </c>
      <c r="B530" s="6">
        <f>TITRES_STAT!D533</f>
        <v>3.7078000000000002</v>
      </c>
      <c r="C530" s="2">
        <f t="shared" si="72"/>
        <v>5.1400000000000112E-2</v>
      </c>
      <c r="D530" s="2">
        <f t="shared" si="73"/>
        <v>5.1400000000000112E-2</v>
      </c>
      <c r="E530" s="2">
        <f t="shared" si="74"/>
        <v>0</v>
      </c>
      <c r="F530" s="2">
        <f t="shared" si="75"/>
        <v>2.332799282168669E-2</v>
      </c>
      <c r="G530" s="2">
        <f t="shared" si="75"/>
        <v>7.1439449790690257E-3</v>
      </c>
      <c r="H530" s="2">
        <f t="shared" si="76"/>
        <v>3.265421680882922</v>
      </c>
      <c r="I530" s="2">
        <f t="shared" si="77"/>
        <v>76.555659092701831</v>
      </c>
    </row>
    <row r="531" spans="1:9" ht="13.5" x14ac:dyDescent="0.25">
      <c r="A531" s="3">
        <f>TITRES_STAT!B534</f>
        <v>42776</v>
      </c>
      <c r="B531" s="6">
        <f>TITRES_STAT!D534</f>
        <v>3.7078000000000002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2.1661707620137641E-2</v>
      </c>
      <c r="G531" s="2">
        <f t="shared" si="75"/>
        <v>6.6336631948498096E-3</v>
      </c>
      <c r="H531" s="2">
        <f t="shared" si="76"/>
        <v>3.2654216808829224</v>
      </c>
      <c r="I531" s="2">
        <f t="shared" si="77"/>
        <v>76.555659092701831</v>
      </c>
    </row>
    <row r="532" spans="1:9" ht="13.5" x14ac:dyDescent="0.25">
      <c r="A532" s="3">
        <f>TITRES_STAT!B535</f>
        <v>42779</v>
      </c>
      <c r="B532" s="6">
        <f>TITRES_STAT!D535</f>
        <v>3.665</v>
      </c>
      <c r="C532" s="2">
        <f t="shared" si="72"/>
        <v>-4.2800000000000171E-2</v>
      </c>
      <c r="D532" s="2">
        <f t="shared" si="73"/>
        <v>0</v>
      </c>
      <c r="E532" s="2">
        <f t="shared" si="74"/>
        <v>4.2800000000000171E-2</v>
      </c>
      <c r="F532" s="2">
        <f t="shared" si="75"/>
        <v>2.011444279012781E-2</v>
      </c>
      <c r="G532" s="2">
        <f t="shared" si="75"/>
        <v>9.2169729666462651E-3</v>
      </c>
      <c r="H532" s="2">
        <f t="shared" si="76"/>
        <v>2.182326330229734</v>
      </c>
      <c r="I532" s="2">
        <f t="shared" si="77"/>
        <v>68.576447031822482</v>
      </c>
    </row>
    <row r="533" spans="1:9" ht="13.5" x14ac:dyDescent="0.25">
      <c r="A533" s="3">
        <f>TITRES_STAT!B536</f>
        <v>42780</v>
      </c>
      <c r="B533" s="6">
        <f>TITRES_STAT!D536</f>
        <v>3.665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1.8677696876547252E-2</v>
      </c>
      <c r="G533" s="2">
        <f t="shared" si="75"/>
        <v>8.5586177547429601E-3</v>
      </c>
      <c r="H533" s="2">
        <f t="shared" si="76"/>
        <v>2.1823263302297344</v>
      </c>
      <c r="I533" s="2">
        <f t="shared" si="77"/>
        <v>68.576447031822497</v>
      </c>
    </row>
    <row r="534" spans="1:9" ht="13.5" x14ac:dyDescent="0.25">
      <c r="A534" s="3">
        <f>TITRES_STAT!B537</f>
        <v>42781</v>
      </c>
      <c r="B534" s="6">
        <f>TITRES_STAT!D537</f>
        <v>3.6392000000000002</v>
      </c>
      <c r="C534" s="2">
        <f t="shared" si="72"/>
        <v>-2.5799999999999823E-2</v>
      </c>
      <c r="D534" s="2">
        <f t="shared" si="73"/>
        <v>0</v>
      </c>
      <c r="E534" s="2">
        <f t="shared" si="74"/>
        <v>2.5799999999999823E-2</v>
      </c>
      <c r="F534" s="2">
        <f t="shared" si="75"/>
        <v>1.7343575671079591E-2</v>
      </c>
      <c r="G534" s="2">
        <f t="shared" si="75"/>
        <v>9.7901450579755932E-3</v>
      </c>
      <c r="H534" s="2">
        <f t="shared" si="76"/>
        <v>1.7715340853862585</v>
      </c>
      <c r="I534" s="2">
        <f t="shared" si="77"/>
        <v>63.918899454536792</v>
      </c>
    </row>
    <row r="535" spans="1:9" ht="13.5" x14ac:dyDescent="0.25">
      <c r="A535" s="3">
        <f>TITRES_STAT!B538</f>
        <v>42782</v>
      </c>
      <c r="B535" s="6">
        <f>TITRES_STAT!D538</f>
        <v>3.6221000000000001</v>
      </c>
      <c r="C535" s="2">
        <f t="shared" si="72"/>
        <v>-1.7100000000000115E-2</v>
      </c>
      <c r="D535" s="2">
        <f t="shared" si="73"/>
        <v>0</v>
      </c>
      <c r="E535" s="2">
        <f t="shared" si="74"/>
        <v>1.7100000000000115E-2</v>
      </c>
      <c r="F535" s="2">
        <f t="shared" si="75"/>
        <v>1.610474883743105E-2</v>
      </c>
      <c r="G535" s="2">
        <f t="shared" si="75"/>
        <v>1.0312277553834487E-2</v>
      </c>
      <c r="H535" s="2">
        <f t="shared" si="76"/>
        <v>1.5617063013827346</v>
      </c>
      <c r="I535" s="2">
        <f t="shared" si="77"/>
        <v>60.963518750754957</v>
      </c>
    </row>
    <row r="536" spans="1:9" ht="13.5" x14ac:dyDescent="0.25">
      <c r="A536" s="3">
        <f>TITRES_STAT!B539</f>
        <v>42783</v>
      </c>
      <c r="B536" s="6">
        <f>TITRES_STAT!D539</f>
        <v>3.6006999999999998</v>
      </c>
      <c r="C536" s="2">
        <f t="shared" si="72"/>
        <v>-2.1400000000000308E-2</v>
      </c>
      <c r="D536" s="2">
        <f t="shared" si="73"/>
        <v>0</v>
      </c>
      <c r="E536" s="2">
        <f t="shared" si="74"/>
        <v>2.1400000000000308E-2</v>
      </c>
      <c r="F536" s="2">
        <f t="shared" si="75"/>
        <v>1.4954409634757403E-2</v>
      </c>
      <c r="G536" s="2">
        <f t="shared" si="75"/>
        <v>1.1104257728560617E-2</v>
      </c>
      <c r="H536" s="2">
        <f t="shared" si="76"/>
        <v>1.3467275346369199</v>
      </c>
      <c r="I536" s="2">
        <f t="shared" si="77"/>
        <v>57.387468922559961</v>
      </c>
    </row>
    <row r="537" spans="1:9" ht="13.5" x14ac:dyDescent="0.25">
      <c r="A537" s="3">
        <f>TITRES_STAT!B540</f>
        <v>42786</v>
      </c>
      <c r="B537" s="6">
        <f>TITRES_STAT!D540</f>
        <v>3.6349</v>
      </c>
      <c r="C537" s="2">
        <f t="shared" si="72"/>
        <v>3.420000000000023E-2</v>
      </c>
      <c r="D537" s="2">
        <f t="shared" si="73"/>
        <v>3.420000000000023E-2</v>
      </c>
      <c r="E537" s="2">
        <f t="shared" si="74"/>
        <v>0</v>
      </c>
      <c r="F537" s="2">
        <f t="shared" si="75"/>
        <v>1.6329094660846175E-2</v>
      </c>
      <c r="G537" s="2">
        <f t="shared" si="75"/>
        <v>1.0311096462234859E-2</v>
      </c>
      <c r="H537" s="2">
        <f t="shared" si="76"/>
        <v>1.5836428958503757</v>
      </c>
      <c r="I537" s="2">
        <f t="shared" si="77"/>
        <v>61.294960630739105</v>
      </c>
    </row>
    <row r="538" spans="1:9" ht="13.5" x14ac:dyDescent="0.25">
      <c r="A538" s="3">
        <f>TITRES_STAT!B541</f>
        <v>42787</v>
      </c>
      <c r="B538" s="6">
        <f>TITRES_STAT!D541</f>
        <v>3.7078000000000002</v>
      </c>
      <c r="C538" s="2">
        <f t="shared" si="72"/>
        <v>7.2900000000000187E-2</v>
      </c>
      <c r="D538" s="2">
        <f t="shared" si="73"/>
        <v>7.2900000000000187E-2</v>
      </c>
      <c r="E538" s="2">
        <f t="shared" si="74"/>
        <v>0</v>
      </c>
      <c r="F538" s="2">
        <f t="shared" si="75"/>
        <v>2.036987361364289E-2</v>
      </c>
      <c r="G538" s="2">
        <f t="shared" si="75"/>
        <v>9.5745895720752254E-3</v>
      </c>
      <c r="H538" s="2">
        <f t="shared" si="76"/>
        <v>2.1274931379881448</v>
      </c>
      <c r="I538" s="2">
        <f t="shared" si="77"/>
        <v>68.025509381508016</v>
      </c>
    </row>
    <row r="539" spans="1:9" ht="13.5" x14ac:dyDescent="0.25">
      <c r="A539" s="3">
        <f>TITRES_STAT!B542</f>
        <v>42788</v>
      </c>
      <c r="B539" s="6">
        <f>TITRES_STAT!D542</f>
        <v>3.6863999999999999</v>
      </c>
      <c r="C539" s="2">
        <f t="shared" si="72"/>
        <v>-2.1400000000000308E-2</v>
      </c>
      <c r="D539" s="2">
        <f t="shared" si="73"/>
        <v>0</v>
      </c>
      <c r="E539" s="2">
        <f t="shared" si="74"/>
        <v>2.1400000000000308E-2</v>
      </c>
      <c r="F539" s="2">
        <f t="shared" si="75"/>
        <v>1.8914882641239826E-2</v>
      </c>
      <c r="G539" s="2">
        <f t="shared" si="75"/>
        <v>1.0419261745498445E-2</v>
      </c>
      <c r="H539" s="2">
        <f t="shared" si="76"/>
        <v>1.8153764732335131</v>
      </c>
      <c r="I539" s="2">
        <f t="shared" si="77"/>
        <v>64.480771594589584</v>
      </c>
    </row>
    <row r="540" spans="1:9" ht="13.5" x14ac:dyDescent="0.25">
      <c r="A540" s="3">
        <f>TITRES_STAT!B543</f>
        <v>42789</v>
      </c>
      <c r="B540" s="6">
        <f>TITRES_STAT!D543</f>
        <v>3.7206999999999999</v>
      </c>
      <c r="C540" s="2">
        <f t="shared" si="72"/>
        <v>3.4299999999999997E-2</v>
      </c>
      <c r="D540" s="2">
        <f t="shared" si="73"/>
        <v>3.4299999999999997E-2</v>
      </c>
      <c r="E540" s="2">
        <f t="shared" si="74"/>
        <v>0</v>
      </c>
      <c r="F540" s="2">
        <f t="shared" si="75"/>
        <v>2.0013819595436983E-2</v>
      </c>
      <c r="G540" s="2">
        <f t="shared" si="75"/>
        <v>9.6750287636771272E-3</v>
      </c>
      <c r="H540" s="2">
        <f t="shared" si="76"/>
        <v>2.0686056945458069</v>
      </c>
      <c r="I540" s="2">
        <f t="shared" si="77"/>
        <v>67.411909526941912</v>
      </c>
    </row>
    <row r="541" spans="1:9" ht="13.5" x14ac:dyDescent="0.25">
      <c r="A541" s="3">
        <f>TITRES_STAT!B544</f>
        <v>42790</v>
      </c>
      <c r="B541" s="6">
        <f>TITRES_STAT!D544</f>
        <v>3.7250000000000001</v>
      </c>
      <c r="C541" s="2">
        <f t="shared" si="72"/>
        <v>4.3000000000001926E-3</v>
      </c>
      <c r="D541" s="2">
        <f t="shared" si="73"/>
        <v>4.3000000000001926E-3</v>
      </c>
      <c r="E541" s="2">
        <f t="shared" si="74"/>
        <v>0</v>
      </c>
      <c r="F541" s="2">
        <f t="shared" ref="F541:G556" si="78">((F540*13)+D541)/14</f>
        <v>1.8891403910048642E-2</v>
      </c>
      <c r="G541" s="2">
        <f t="shared" si="78"/>
        <v>8.9839552805573326E-3</v>
      </c>
      <c r="H541" s="2">
        <f t="shared" si="76"/>
        <v>2.1027936270934648</v>
      </c>
      <c r="I541" s="2">
        <f t="shared" si="77"/>
        <v>67.770979311416596</v>
      </c>
    </row>
    <row r="542" spans="1:9" ht="13.5" x14ac:dyDescent="0.25">
      <c r="A542" s="3">
        <f>TITRES_STAT!B545</f>
        <v>42793</v>
      </c>
      <c r="B542" s="6">
        <f>TITRES_STAT!D545</f>
        <v>3.7593000000000001</v>
      </c>
      <c r="C542" s="2">
        <f t="shared" si="72"/>
        <v>3.4299999999999997E-2</v>
      </c>
      <c r="D542" s="2">
        <f t="shared" si="73"/>
        <v>3.4299999999999997E-2</v>
      </c>
      <c r="E542" s="2">
        <f t="shared" si="74"/>
        <v>0</v>
      </c>
      <c r="F542" s="2">
        <f t="shared" si="78"/>
        <v>1.9992017916473738E-2</v>
      </c>
      <c r="G542" s="2">
        <f t="shared" si="78"/>
        <v>8.3422441890889515E-3</v>
      </c>
      <c r="H542" s="2">
        <f t="shared" si="76"/>
        <v>2.3964795879053558</v>
      </c>
      <c r="I542" s="2">
        <f t="shared" si="77"/>
        <v>70.557750337704505</v>
      </c>
    </row>
    <row r="543" spans="1:9" ht="13.5" x14ac:dyDescent="0.25">
      <c r="A543" s="3">
        <f>TITRES_STAT!B546</f>
        <v>42794</v>
      </c>
      <c r="B543" s="6">
        <f>TITRES_STAT!D546</f>
        <v>3.7593000000000001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1.8564016636725612E-2</v>
      </c>
      <c r="G543" s="2">
        <f t="shared" si="78"/>
        <v>7.7463696041540266E-3</v>
      </c>
      <c r="H543" s="2">
        <f t="shared" si="76"/>
        <v>2.3964795879053553</v>
      </c>
      <c r="I543" s="2">
        <f t="shared" si="77"/>
        <v>70.557750337704505</v>
      </c>
    </row>
    <row r="544" spans="1:9" ht="13.5" x14ac:dyDescent="0.25">
      <c r="A544" s="3">
        <f>TITRES_STAT!B547</f>
        <v>42795</v>
      </c>
      <c r="B544" s="6">
        <f>TITRES_STAT!D547</f>
        <v>3.7292999999999998</v>
      </c>
      <c r="C544" s="2">
        <f t="shared" si="72"/>
        <v>-3.0000000000000249E-2</v>
      </c>
      <c r="D544" s="2">
        <f t="shared" si="73"/>
        <v>0</v>
      </c>
      <c r="E544" s="2">
        <f t="shared" si="74"/>
        <v>3.0000000000000249E-2</v>
      </c>
      <c r="F544" s="2">
        <f t="shared" si="78"/>
        <v>1.7238015448388069E-2</v>
      </c>
      <c r="G544" s="2">
        <f t="shared" si="78"/>
        <v>9.3359146324287576E-3</v>
      </c>
      <c r="H544" s="2">
        <f t="shared" si="76"/>
        <v>1.8464195664890697</v>
      </c>
      <c r="I544" s="2">
        <f t="shared" si="77"/>
        <v>64.868144816983005</v>
      </c>
    </row>
    <row r="545" spans="1:9" ht="13.5" x14ac:dyDescent="0.25">
      <c r="A545" s="3">
        <f>TITRES_STAT!B548</f>
        <v>42796</v>
      </c>
      <c r="B545" s="6">
        <f>TITRES_STAT!D548</f>
        <v>3.7164000000000001</v>
      </c>
      <c r="C545" s="2">
        <f t="shared" si="72"/>
        <v>-1.2899999999999689E-2</v>
      </c>
      <c r="D545" s="2">
        <f t="shared" si="73"/>
        <v>0</v>
      </c>
      <c r="E545" s="2">
        <f t="shared" si="74"/>
        <v>1.2899999999999689E-2</v>
      </c>
      <c r="F545" s="2">
        <f t="shared" si="78"/>
        <v>1.6006728630646064E-2</v>
      </c>
      <c r="G545" s="2">
        <f t="shared" si="78"/>
        <v>9.5904921586838238E-3</v>
      </c>
      <c r="H545" s="2">
        <f t="shared" si="76"/>
        <v>1.6690205638875981</v>
      </c>
      <c r="I545" s="2">
        <f t="shared" si="77"/>
        <v>62.533072486206834</v>
      </c>
    </row>
    <row r="546" spans="1:9" ht="13.5" x14ac:dyDescent="0.25">
      <c r="A546" s="3">
        <f>TITRES_STAT!B549</f>
        <v>42797</v>
      </c>
      <c r="B546" s="6">
        <f>TITRES_STAT!D549</f>
        <v>3.6520999999999999</v>
      </c>
      <c r="C546" s="2">
        <f t="shared" si="72"/>
        <v>-6.4300000000000246E-2</v>
      </c>
      <c r="D546" s="2">
        <f t="shared" si="73"/>
        <v>0</v>
      </c>
      <c r="E546" s="2">
        <f t="shared" si="74"/>
        <v>6.4300000000000246E-2</v>
      </c>
      <c r="F546" s="2">
        <f t="shared" si="78"/>
        <v>1.4863390871314204E-2</v>
      </c>
      <c r="G546" s="2">
        <f t="shared" si="78"/>
        <v>1.3498314147349283E-2</v>
      </c>
      <c r="H546" s="2">
        <f t="shared" si="76"/>
        <v>1.1011294232052664</v>
      </c>
      <c r="I546" s="2">
        <f t="shared" si="77"/>
        <v>52.406549118021346</v>
      </c>
    </row>
    <row r="547" spans="1:9" ht="13.5" x14ac:dyDescent="0.25">
      <c r="A547" s="3">
        <f>TITRES_STAT!B550</f>
        <v>42800</v>
      </c>
      <c r="B547" s="6">
        <f>TITRES_STAT!D550</f>
        <v>3.6778</v>
      </c>
      <c r="C547" s="2">
        <f t="shared" si="72"/>
        <v>2.5700000000000056E-2</v>
      </c>
      <c r="D547" s="2">
        <f t="shared" si="73"/>
        <v>2.5700000000000056E-2</v>
      </c>
      <c r="E547" s="2">
        <f t="shared" si="74"/>
        <v>0</v>
      </c>
      <c r="F547" s="2">
        <f t="shared" si="78"/>
        <v>1.5637434380506052E-2</v>
      </c>
      <c r="G547" s="2">
        <f t="shared" si="78"/>
        <v>1.2534148851110049E-2</v>
      </c>
      <c r="H547" s="2">
        <f t="shared" si="76"/>
        <v>1.2475864589019279</v>
      </c>
      <c r="I547" s="2">
        <f t="shared" si="77"/>
        <v>55.507829474619811</v>
      </c>
    </row>
    <row r="548" spans="1:9" ht="13.5" x14ac:dyDescent="0.25">
      <c r="A548" s="3">
        <f>TITRES_STAT!B551</f>
        <v>42801</v>
      </c>
      <c r="B548" s="6">
        <f>TITRES_STAT!D551</f>
        <v>3.6863999999999999</v>
      </c>
      <c r="C548" s="2">
        <f t="shared" si="72"/>
        <v>8.599999999999941E-3</v>
      </c>
      <c r="D548" s="2">
        <f t="shared" si="73"/>
        <v>8.599999999999941E-3</v>
      </c>
      <c r="E548" s="2">
        <f t="shared" si="74"/>
        <v>0</v>
      </c>
      <c r="F548" s="2">
        <f t="shared" si="78"/>
        <v>1.5134760496184188E-2</v>
      </c>
      <c r="G548" s="2">
        <f t="shared" si="78"/>
        <v>1.1638852504602188E-2</v>
      </c>
      <c r="H548" s="2">
        <f t="shared" si="76"/>
        <v>1.3003653487489133</v>
      </c>
      <c r="I548" s="2">
        <f t="shared" si="77"/>
        <v>56.528644437116725</v>
      </c>
    </row>
    <row r="549" spans="1:9" ht="13.5" x14ac:dyDescent="0.25">
      <c r="A549" s="3">
        <f>TITRES_STAT!B552</f>
        <v>42802</v>
      </c>
      <c r="B549" s="6">
        <f>TITRES_STAT!D552</f>
        <v>3.665</v>
      </c>
      <c r="C549" s="2">
        <f t="shared" si="72"/>
        <v>-2.1399999999999864E-2</v>
      </c>
      <c r="D549" s="2">
        <f t="shared" si="73"/>
        <v>0</v>
      </c>
      <c r="E549" s="2">
        <f t="shared" si="74"/>
        <v>2.1399999999999864E-2</v>
      </c>
      <c r="F549" s="2">
        <f t="shared" si="78"/>
        <v>1.4053706175028173E-2</v>
      </c>
      <c r="G549" s="2">
        <f t="shared" si="78"/>
        <v>1.2336077325702022E-2</v>
      </c>
      <c r="H549" s="2">
        <f t="shared" si="76"/>
        <v>1.1392362259068771</v>
      </c>
      <c r="I549" s="2">
        <f t="shared" si="77"/>
        <v>53.254344336092458</v>
      </c>
    </row>
    <row r="550" spans="1:9" ht="13.5" x14ac:dyDescent="0.25">
      <c r="A550" s="3">
        <f>TITRES_STAT!B553</f>
        <v>42803</v>
      </c>
      <c r="B550" s="6">
        <f>TITRES_STAT!D553</f>
        <v>3.6049000000000002</v>
      </c>
      <c r="C550" s="2">
        <f t="shared" si="72"/>
        <v>-6.009999999999982E-2</v>
      </c>
      <c r="D550" s="2">
        <f t="shared" si="73"/>
        <v>0</v>
      </c>
      <c r="E550" s="2">
        <f t="shared" si="74"/>
        <v>6.009999999999982E-2</v>
      </c>
      <c r="F550" s="2">
        <f t="shared" si="78"/>
        <v>1.3049870019669018E-2</v>
      </c>
      <c r="G550" s="2">
        <f t="shared" si="78"/>
        <v>1.5747786088151864E-2</v>
      </c>
      <c r="H550" s="2">
        <f t="shared" si="76"/>
        <v>0.82867965989754755</v>
      </c>
      <c r="I550" s="2">
        <f t="shared" si="77"/>
        <v>45.315736707213915</v>
      </c>
    </row>
    <row r="551" spans="1:9" ht="13.5" x14ac:dyDescent="0.25">
      <c r="A551" s="3">
        <f>TITRES_STAT!B554</f>
        <v>42804</v>
      </c>
      <c r="B551" s="6">
        <f>TITRES_STAT!D554</f>
        <v>3.665</v>
      </c>
      <c r="C551" s="2">
        <f t="shared" si="72"/>
        <v>6.009999999999982E-2</v>
      </c>
      <c r="D551" s="2">
        <f t="shared" si="73"/>
        <v>6.009999999999982E-2</v>
      </c>
      <c r="E551" s="2">
        <f t="shared" si="74"/>
        <v>0</v>
      </c>
      <c r="F551" s="2">
        <f t="shared" si="78"/>
        <v>1.6410593589692647E-2</v>
      </c>
      <c r="G551" s="2">
        <f t="shared" si="78"/>
        <v>1.4622944224712445E-2</v>
      </c>
      <c r="H551" s="2">
        <f t="shared" si="76"/>
        <v>1.1222496193317291</v>
      </c>
      <c r="I551" s="2">
        <f t="shared" si="77"/>
        <v>52.880189451281986</v>
      </c>
    </row>
    <row r="552" spans="1:9" ht="13.5" x14ac:dyDescent="0.25">
      <c r="A552" s="3">
        <f>TITRES_STAT!B555</f>
        <v>42807</v>
      </c>
      <c r="B552" s="6">
        <f>TITRES_STAT!D555</f>
        <v>3.6006999999999998</v>
      </c>
      <c r="C552" s="2">
        <f t="shared" si="72"/>
        <v>-6.4300000000000246E-2</v>
      </c>
      <c r="D552" s="2">
        <f t="shared" si="73"/>
        <v>0</v>
      </c>
      <c r="E552" s="2">
        <f t="shared" si="74"/>
        <v>6.4300000000000246E-2</v>
      </c>
      <c r="F552" s="2">
        <f t="shared" si="78"/>
        <v>1.5238408333286029E-2</v>
      </c>
      <c r="G552" s="2">
        <f t="shared" si="78"/>
        <v>1.8171305351518719E-2</v>
      </c>
      <c r="H552" s="2">
        <f t="shared" si="76"/>
        <v>0.83859734006464404</v>
      </c>
      <c r="I552" s="2">
        <f t="shared" si="77"/>
        <v>45.610712133150344</v>
      </c>
    </row>
    <row r="553" spans="1:9" ht="13.5" x14ac:dyDescent="0.25">
      <c r="A553" s="3">
        <f>TITRES_STAT!B556</f>
        <v>42808</v>
      </c>
      <c r="B553" s="6">
        <f>TITRES_STAT!D556</f>
        <v>3.6006999999999998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1.414995059519417E-2</v>
      </c>
      <c r="G553" s="2">
        <f t="shared" si="78"/>
        <v>1.6873354969267382E-2</v>
      </c>
      <c r="H553" s="2">
        <f t="shared" si="76"/>
        <v>0.83859734006464404</v>
      </c>
      <c r="I553" s="2">
        <f t="shared" si="77"/>
        <v>45.610712133150344</v>
      </c>
    </row>
    <row r="554" spans="1:9" ht="13.5" x14ac:dyDescent="0.25">
      <c r="A554" s="3">
        <f>TITRES_STAT!B557</f>
        <v>42809</v>
      </c>
      <c r="B554" s="6">
        <f>TITRES_STAT!D557</f>
        <v>3.5964</v>
      </c>
      <c r="C554" s="2">
        <f t="shared" si="72"/>
        <v>-4.2999999999997485E-3</v>
      </c>
      <c r="D554" s="2">
        <f t="shared" si="73"/>
        <v>0</v>
      </c>
      <c r="E554" s="2">
        <f t="shared" si="74"/>
        <v>4.2999999999997485E-3</v>
      </c>
      <c r="F554" s="2">
        <f t="shared" si="78"/>
        <v>1.3139239838394587E-2</v>
      </c>
      <c r="G554" s="2">
        <f t="shared" si="78"/>
        <v>1.5975258185748267E-2</v>
      </c>
      <c r="H554" s="2">
        <f t="shared" si="76"/>
        <v>0.82247433409973125</v>
      </c>
      <c r="I554" s="2">
        <f t="shared" si="77"/>
        <v>45.129542771093035</v>
      </c>
    </row>
    <row r="555" spans="1:9" ht="13.5" x14ac:dyDescent="0.25">
      <c r="A555" s="3">
        <f>TITRES_STAT!B558</f>
        <v>42810</v>
      </c>
      <c r="B555" s="6">
        <f>TITRES_STAT!D558</f>
        <v>3.6006999999999998</v>
      </c>
      <c r="C555" s="2">
        <f t="shared" si="72"/>
        <v>4.2999999999997485E-3</v>
      </c>
      <c r="D555" s="2">
        <f t="shared" si="73"/>
        <v>4.2999999999997485E-3</v>
      </c>
      <c r="E555" s="2">
        <f t="shared" si="74"/>
        <v>0</v>
      </c>
      <c r="F555" s="2">
        <f t="shared" si="78"/>
        <v>1.2507865564223527E-2</v>
      </c>
      <c r="G555" s="2">
        <f t="shared" si="78"/>
        <v>1.4834168315337676E-2</v>
      </c>
      <c r="H555" s="2">
        <f t="shared" si="76"/>
        <v>0.84317942862297945</v>
      </c>
      <c r="I555" s="2">
        <f t="shared" si="77"/>
        <v>45.745922265034729</v>
      </c>
    </row>
    <row r="556" spans="1:9" ht="13.5" x14ac:dyDescent="0.25">
      <c r="A556" s="3">
        <f>TITRES_STAT!B559</f>
        <v>42811</v>
      </c>
      <c r="B556" s="6">
        <f>TITRES_STAT!D559</f>
        <v>3.6006999999999998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1.1614446595350419E-2</v>
      </c>
      <c r="G556" s="2">
        <f t="shared" si="78"/>
        <v>1.3774584864242129E-2</v>
      </c>
      <c r="H556" s="2">
        <f t="shared" si="76"/>
        <v>0.84317942862297945</v>
      </c>
      <c r="I556" s="2">
        <f t="shared" si="77"/>
        <v>45.745922265034729</v>
      </c>
    </row>
    <row r="557" spans="1:9" ht="13.5" x14ac:dyDescent="0.25">
      <c r="A557" s="3">
        <f>TITRES_STAT!B560</f>
        <v>42815</v>
      </c>
      <c r="B557" s="6">
        <f>TITRES_STAT!D560</f>
        <v>3.6392000000000002</v>
      </c>
      <c r="C557" s="2">
        <f t="shared" si="72"/>
        <v>3.8500000000000423E-2</v>
      </c>
      <c r="D557" s="2">
        <f t="shared" si="73"/>
        <v>3.8500000000000423E-2</v>
      </c>
      <c r="E557" s="2">
        <f t="shared" si="74"/>
        <v>0</v>
      </c>
      <c r="F557" s="2">
        <f t="shared" ref="F557:G572" si="79">((F556*13)+D557)/14</f>
        <v>1.3534843267111133E-2</v>
      </c>
      <c r="G557" s="2">
        <f t="shared" si="79"/>
        <v>1.2790685945367692E-2</v>
      </c>
      <c r="H557" s="2">
        <f t="shared" si="76"/>
        <v>1.0581796257778455</v>
      </c>
      <c r="I557" s="2">
        <f t="shared" si="77"/>
        <v>51.41337580668786</v>
      </c>
    </row>
    <row r="558" spans="1:9" ht="13.5" x14ac:dyDescent="0.25">
      <c r="A558" s="3">
        <f>TITRES_STAT!B561</f>
        <v>42816</v>
      </c>
      <c r="B558" s="6">
        <f>TITRES_STAT!D561</f>
        <v>3.6349</v>
      </c>
      <c r="C558" s="2">
        <f t="shared" si="72"/>
        <v>-4.3000000000001926E-3</v>
      </c>
      <c r="D558" s="2">
        <f t="shared" si="73"/>
        <v>0</v>
      </c>
      <c r="E558" s="2">
        <f t="shared" si="74"/>
        <v>4.3000000000001926E-3</v>
      </c>
      <c r="F558" s="2">
        <f t="shared" si="79"/>
        <v>1.2568068748031767E-2</v>
      </c>
      <c r="G558" s="2">
        <f t="shared" si="79"/>
        <v>1.2184208377841442E-2</v>
      </c>
      <c r="H558" s="2">
        <f t="shared" si="76"/>
        <v>1.0315047443614329</v>
      </c>
      <c r="I558" s="2">
        <f t="shared" si="77"/>
        <v>50.77540415420826</v>
      </c>
    </row>
    <row r="559" spans="1:9" ht="13.5" x14ac:dyDescent="0.25">
      <c r="A559" s="3">
        <f>TITRES_STAT!B562</f>
        <v>42817</v>
      </c>
      <c r="B559" s="6">
        <f>TITRES_STAT!D562</f>
        <v>3.6006999999999998</v>
      </c>
      <c r="C559" s="2">
        <f t="shared" si="72"/>
        <v>-3.420000000000023E-2</v>
      </c>
      <c r="D559" s="2">
        <f t="shared" si="73"/>
        <v>0</v>
      </c>
      <c r="E559" s="2">
        <f t="shared" si="74"/>
        <v>3.420000000000023E-2</v>
      </c>
      <c r="F559" s="2">
        <f t="shared" si="79"/>
        <v>1.1670349551743784E-2</v>
      </c>
      <c r="G559" s="2">
        <f t="shared" si="79"/>
        <v>1.3756764922281355E-2</v>
      </c>
      <c r="H559" s="2">
        <f t="shared" si="76"/>
        <v>0.84833531849059396</v>
      </c>
      <c r="I559" s="2">
        <f t="shared" si="77"/>
        <v>45.897262796632056</v>
      </c>
    </row>
    <row r="560" spans="1:9" ht="13.5" x14ac:dyDescent="0.25">
      <c r="A560" s="3">
        <f>TITRES_STAT!B563</f>
        <v>42818</v>
      </c>
      <c r="B560" s="6">
        <f>TITRES_STAT!D563</f>
        <v>3.6006999999999998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1.0836753155190657E-2</v>
      </c>
      <c r="G560" s="2">
        <f t="shared" si="79"/>
        <v>1.2774138856404115E-2</v>
      </c>
      <c r="H560" s="2">
        <f t="shared" si="76"/>
        <v>0.84833531849059396</v>
      </c>
      <c r="I560" s="2">
        <f t="shared" si="77"/>
        <v>45.897262796632056</v>
      </c>
    </row>
    <row r="561" spans="1:9" ht="13.5" x14ac:dyDescent="0.25">
      <c r="A561" s="3">
        <f>TITRES_STAT!B564</f>
        <v>42821</v>
      </c>
      <c r="B561" s="6">
        <f>TITRES_STAT!D564</f>
        <v>3.6006999999999998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1.0062699358391325E-2</v>
      </c>
      <c r="G561" s="2">
        <f t="shared" si="79"/>
        <v>1.1861700366660965E-2</v>
      </c>
      <c r="H561" s="2">
        <f t="shared" si="76"/>
        <v>0.84833531849059396</v>
      </c>
      <c r="I561" s="2">
        <f t="shared" si="77"/>
        <v>45.897262796632056</v>
      </c>
    </row>
    <row r="562" spans="1:9" ht="13.5" x14ac:dyDescent="0.25">
      <c r="A562" s="3">
        <f>TITRES_STAT!B565</f>
        <v>42822</v>
      </c>
      <c r="B562" s="6">
        <f>TITRES_STAT!D565</f>
        <v>3.5792000000000002</v>
      </c>
      <c r="C562" s="2">
        <f t="shared" si="72"/>
        <v>-2.1499999999999631E-2</v>
      </c>
      <c r="D562" s="2">
        <f t="shared" si="73"/>
        <v>0</v>
      </c>
      <c r="E562" s="2">
        <f t="shared" si="74"/>
        <v>2.1499999999999631E-2</v>
      </c>
      <c r="F562" s="2">
        <f t="shared" si="79"/>
        <v>9.3439351185062303E-3</v>
      </c>
      <c r="G562" s="2">
        <f t="shared" si="79"/>
        <v>1.255015034047087E-2</v>
      </c>
      <c r="H562" s="2">
        <f t="shared" si="76"/>
        <v>0.74452774389279985</v>
      </c>
      <c r="I562" s="2">
        <f t="shared" si="77"/>
        <v>42.677896439264117</v>
      </c>
    </row>
    <row r="563" spans="1:9" ht="13.5" x14ac:dyDescent="0.25">
      <c r="A563" s="3">
        <f>TITRES_STAT!B566</f>
        <v>42823</v>
      </c>
      <c r="B563" s="6">
        <f>TITRES_STAT!D566</f>
        <v>3.5792000000000002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8.6765111814700712E-3</v>
      </c>
      <c r="G563" s="2">
        <f t="shared" si="79"/>
        <v>1.1653711030437235E-2</v>
      </c>
      <c r="H563" s="2">
        <f t="shared" si="76"/>
        <v>0.74452774389279996</v>
      </c>
      <c r="I563" s="2">
        <f t="shared" si="77"/>
        <v>42.677896439264117</v>
      </c>
    </row>
    <row r="564" spans="1:9" ht="13.5" x14ac:dyDescent="0.25">
      <c r="A564" s="3">
        <f>TITRES_STAT!B567</f>
        <v>42824</v>
      </c>
      <c r="B564" s="6">
        <f>TITRES_STAT!D567</f>
        <v>3.6307</v>
      </c>
      <c r="C564" s="2">
        <f t="shared" si="72"/>
        <v>5.1499999999999879E-2</v>
      </c>
      <c r="D564" s="2">
        <f t="shared" si="73"/>
        <v>5.1499999999999879E-2</v>
      </c>
      <c r="E564" s="2">
        <f t="shared" si="74"/>
        <v>0</v>
      </c>
      <c r="F564" s="2">
        <f t="shared" si="79"/>
        <v>1.1735331811365058E-2</v>
      </c>
      <c r="G564" s="2">
        <f t="shared" si="79"/>
        <v>1.0821303099691718E-2</v>
      </c>
      <c r="H564" s="2">
        <f t="shared" si="76"/>
        <v>1.0844656787868163</v>
      </c>
      <c r="I564" s="2">
        <f t="shared" si="77"/>
        <v>52.026075066776258</v>
      </c>
    </row>
    <row r="565" spans="1:9" ht="13.5" x14ac:dyDescent="0.25">
      <c r="A565" s="3">
        <f>TITRES_STAT!B568</f>
        <v>42825</v>
      </c>
      <c r="B565" s="6">
        <f>TITRES_STAT!D568</f>
        <v>3.6392000000000002</v>
      </c>
      <c r="C565" s="2">
        <f t="shared" si="72"/>
        <v>8.5000000000001741E-3</v>
      </c>
      <c r="D565" s="2">
        <f t="shared" si="73"/>
        <v>8.5000000000001741E-3</v>
      </c>
      <c r="E565" s="2">
        <f t="shared" si="74"/>
        <v>0</v>
      </c>
      <c r="F565" s="2">
        <f t="shared" si="79"/>
        <v>1.1504236681981852E-2</v>
      </c>
      <c r="G565" s="2">
        <f t="shared" si="79"/>
        <v>1.0048352878285165E-2</v>
      </c>
      <c r="H565" s="2">
        <f t="shared" si="76"/>
        <v>1.1448878061242158</v>
      </c>
      <c r="I565" s="2">
        <f t="shared" si="77"/>
        <v>53.377514798455273</v>
      </c>
    </row>
    <row r="566" spans="1:9" ht="13.5" x14ac:dyDescent="0.25">
      <c r="A566" s="3">
        <f>TITRES_STAT!B569</f>
        <v>42828</v>
      </c>
      <c r="B566" s="6">
        <f>TITRES_STAT!D569</f>
        <v>3.6006999999999998</v>
      </c>
      <c r="C566" s="2">
        <f t="shared" si="72"/>
        <v>-3.8500000000000423E-2</v>
      </c>
      <c r="D566" s="2">
        <f t="shared" si="73"/>
        <v>0</v>
      </c>
      <c r="E566" s="2">
        <f t="shared" si="74"/>
        <v>3.8500000000000423E-2</v>
      </c>
      <c r="F566" s="2">
        <f t="shared" si="79"/>
        <v>1.068250549041172E-2</v>
      </c>
      <c r="G566" s="2">
        <f t="shared" si="79"/>
        <v>1.2080613386979111E-2</v>
      </c>
      <c r="H566" s="2">
        <f t="shared" si="76"/>
        <v>0.88426846785161439</v>
      </c>
      <c r="I566" s="2">
        <f t="shared" si="77"/>
        <v>46.929006292815082</v>
      </c>
    </row>
    <row r="567" spans="1:9" ht="13.5" x14ac:dyDescent="0.25">
      <c r="A567" s="3">
        <f>TITRES_STAT!B570</f>
        <v>42829</v>
      </c>
      <c r="B567" s="6">
        <f>TITRES_STAT!D570</f>
        <v>3.6435</v>
      </c>
      <c r="C567" s="2">
        <f t="shared" si="72"/>
        <v>4.2800000000000171E-2</v>
      </c>
      <c r="D567" s="2">
        <f t="shared" si="73"/>
        <v>4.2800000000000171E-2</v>
      </c>
      <c r="E567" s="2">
        <f t="shared" si="74"/>
        <v>0</v>
      </c>
      <c r="F567" s="2">
        <f t="shared" si="79"/>
        <v>1.297661224109661E-2</v>
      </c>
      <c r="G567" s="2">
        <f t="shared" si="79"/>
        <v>1.1217712430766316E-2</v>
      </c>
      <c r="H567" s="2">
        <f t="shared" si="76"/>
        <v>1.1567966571781818</v>
      </c>
      <c r="I567" s="2">
        <f t="shared" si="77"/>
        <v>53.634942975647157</v>
      </c>
    </row>
    <row r="568" spans="1:9" ht="13.5" x14ac:dyDescent="0.25">
      <c r="A568" s="3">
        <f>TITRES_STAT!B571</f>
        <v>42830</v>
      </c>
      <c r="B568" s="6">
        <f>TITRES_STAT!D571</f>
        <v>3.6006999999999998</v>
      </c>
      <c r="C568" s="2">
        <f t="shared" si="72"/>
        <v>-4.2800000000000171E-2</v>
      </c>
      <c r="D568" s="2">
        <f t="shared" si="73"/>
        <v>0</v>
      </c>
      <c r="E568" s="2">
        <f t="shared" si="74"/>
        <v>4.2800000000000171E-2</v>
      </c>
      <c r="F568" s="2">
        <f t="shared" si="79"/>
        <v>1.2049711366732566E-2</v>
      </c>
      <c r="G568" s="2">
        <f t="shared" si="79"/>
        <v>1.3473590114283019E-2</v>
      </c>
      <c r="H568" s="2">
        <f t="shared" si="76"/>
        <v>0.89432076117255233</v>
      </c>
      <c r="I568" s="2">
        <f t="shared" si="77"/>
        <v>47.21062976784264</v>
      </c>
    </row>
    <row r="569" spans="1:9" ht="13.5" x14ac:dyDescent="0.25">
      <c r="A569" s="3">
        <f>TITRES_STAT!B572</f>
        <v>42831</v>
      </c>
      <c r="B569" s="6">
        <f>TITRES_STAT!D572</f>
        <v>3.6006999999999998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1.1189017697680239E-2</v>
      </c>
      <c r="G569" s="2">
        <f t="shared" si="79"/>
        <v>1.2511190820405662E-2</v>
      </c>
      <c r="H569" s="2">
        <f t="shared" si="76"/>
        <v>0.89432076117255221</v>
      </c>
      <c r="I569" s="2">
        <f t="shared" si="77"/>
        <v>47.21062976784264</v>
      </c>
    </row>
    <row r="570" spans="1:9" ht="13.5" x14ac:dyDescent="0.25">
      <c r="A570" s="3">
        <f>TITRES_STAT!B573</f>
        <v>42832</v>
      </c>
      <c r="B570" s="6">
        <f>TITRES_STAT!D573</f>
        <v>3.6392000000000002</v>
      </c>
      <c r="C570" s="2">
        <f t="shared" si="72"/>
        <v>3.8500000000000423E-2</v>
      </c>
      <c r="D570" s="2">
        <f t="shared" si="73"/>
        <v>3.8500000000000423E-2</v>
      </c>
      <c r="E570" s="2">
        <f t="shared" si="74"/>
        <v>0</v>
      </c>
      <c r="F570" s="2">
        <f t="shared" si="79"/>
        <v>1.3139802147845965E-2</v>
      </c>
      <c r="G570" s="2">
        <f t="shared" si="79"/>
        <v>1.1617534333233828E-2</v>
      </c>
      <c r="H570" s="2">
        <f t="shared" si="76"/>
        <v>1.131031918731451</v>
      </c>
      <c r="I570" s="2">
        <f t="shared" si="77"/>
        <v>53.074377196786685</v>
      </c>
    </row>
    <row r="571" spans="1:9" ht="13.5" x14ac:dyDescent="0.25">
      <c r="A571" s="3">
        <f>TITRES_STAT!B574</f>
        <v>42835</v>
      </c>
      <c r="B571" s="6">
        <f>TITRES_STAT!D574</f>
        <v>3.6177999999999999</v>
      </c>
      <c r="C571" s="2">
        <f t="shared" si="72"/>
        <v>-2.1400000000000308E-2</v>
      </c>
      <c r="D571" s="2">
        <f t="shared" si="73"/>
        <v>0</v>
      </c>
      <c r="E571" s="2">
        <f t="shared" si="74"/>
        <v>2.1400000000000308E-2</v>
      </c>
      <c r="F571" s="2">
        <f t="shared" si="79"/>
        <v>1.2201244851571254E-2</v>
      </c>
      <c r="G571" s="2">
        <f t="shared" si="79"/>
        <v>1.2316281880860005E-2</v>
      </c>
      <c r="H571" s="2">
        <f t="shared" si="76"/>
        <v>0.99065975995015809</v>
      </c>
      <c r="I571" s="2">
        <f t="shared" si="77"/>
        <v>49.765398381035347</v>
      </c>
    </row>
    <row r="572" spans="1:9" ht="13.5" x14ac:dyDescent="0.25">
      <c r="A572" s="3">
        <f>TITRES_STAT!B575</f>
        <v>42836</v>
      </c>
      <c r="B572" s="6">
        <f>TITRES_STAT!D575</f>
        <v>3.6177999999999999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1.1329727362173306E-2</v>
      </c>
      <c r="G572" s="2">
        <f t="shared" si="79"/>
        <v>1.1436547460798575E-2</v>
      </c>
      <c r="H572" s="2">
        <f t="shared" si="76"/>
        <v>0.99065975995015809</v>
      </c>
      <c r="I572" s="2">
        <f t="shared" si="77"/>
        <v>49.765398381035347</v>
      </c>
    </row>
    <row r="573" spans="1:9" ht="13.5" x14ac:dyDescent="0.25">
      <c r="A573" s="3">
        <f>TITRES_STAT!B576</f>
        <v>42837</v>
      </c>
      <c r="B573" s="6">
        <f>TITRES_STAT!D576</f>
        <v>3.6177999999999999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1.0520461122018071E-2</v>
      </c>
      <c r="G573" s="2">
        <f t="shared" si="80"/>
        <v>1.0619651213598676E-2</v>
      </c>
      <c r="H573" s="2">
        <f t="shared" si="76"/>
        <v>0.9906597599501582</v>
      </c>
      <c r="I573" s="2">
        <f t="shared" si="77"/>
        <v>49.765398381035354</v>
      </c>
    </row>
    <row r="574" spans="1:9" ht="13.5" x14ac:dyDescent="0.25">
      <c r="A574" s="3">
        <f>TITRES_STAT!B577</f>
        <v>42838</v>
      </c>
      <c r="B574" s="6">
        <f>TITRES_STAT!D577</f>
        <v>3.5663999999999998</v>
      </c>
      <c r="C574" s="2">
        <f t="shared" si="72"/>
        <v>-5.1400000000000112E-2</v>
      </c>
      <c r="D574" s="2">
        <f t="shared" si="73"/>
        <v>0</v>
      </c>
      <c r="E574" s="2">
        <f t="shared" si="74"/>
        <v>5.1400000000000112E-2</v>
      </c>
      <c r="F574" s="2">
        <f t="shared" si="80"/>
        <v>9.7689996133024943E-3</v>
      </c>
      <c r="G574" s="2">
        <f t="shared" si="80"/>
        <v>1.3532533269770207E-2</v>
      </c>
      <c r="H574" s="2">
        <f t="shared" si="76"/>
        <v>0.72188993875411911</v>
      </c>
      <c r="I574" s="2">
        <f t="shared" si="77"/>
        <v>41.924278811713464</v>
      </c>
    </row>
    <row r="575" spans="1:9" ht="13.5" x14ac:dyDescent="0.25">
      <c r="A575" s="3">
        <f>TITRES_STAT!B578</f>
        <v>42839</v>
      </c>
      <c r="B575" s="6">
        <f>TITRES_STAT!D578</f>
        <v>3.5663999999999998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9.07121392663803E-3</v>
      </c>
      <c r="G575" s="2">
        <f t="shared" si="80"/>
        <v>1.2565923750500906E-2</v>
      </c>
      <c r="H575" s="2">
        <f t="shared" si="76"/>
        <v>0.72188993875411911</v>
      </c>
      <c r="I575" s="2">
        <f t="shared" si="77"/>
        <v>41.924278811713464</v>
      </c>
    </row>
    <row r="576" spans="1:9" ht="13.5" x14ac:dyDescent="0.25">
      <c r="A576" s="3">
        <f>TITRES_STAT!B579</f>
        <v>42842</v>
      </c>
      <c r="B576" s="6">
        <f>TITRES_STAT!D579</f>
        <v>3.5663999999999998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8.4232700747353135E-3</v>
      </c>
      <c r="G576" s="2">
        <f t="shared" si="80"/>
        <v>1.1668357768322269E-2</v>
      </c>
      <c r="H576" s="2">
        <f t="shared" si="76"/>
        <v>0.72188993875411911</v>
      </c>
      <c r="I576" s="2">
        <f t="shared" si="77"/>
        <v>41.924278811713464</v>
      </c>
    </row>
    <row r="577" spans="1:9" ht="13.5" x14ac:dyDescent="0.25">
      <c r="A577" s="3">
        <f>TITRES_STAT!B580</f>
        <v>42843</v>
      </c>
      <c r="B577" s="6">
        <f>TITRES_STAT!D580</f>
        <v>3.6049000000000002</v>
      </c>
      <c r="C577" s="2">
        <f t="shared" si="72"/>
        <v>3.8500000000000423E-2</v>
      </c>
      <c r="D577" s="2">
        <f t="shared" si="73"/>
        <v>3.8500000000000423E-2</v>
      </c>
      <c r="E577" s="2">
        <f t="shared" si="74"/>
        <v>0</v>
      </c>
      <c r="F577" s="2">
        <f t="shared" si="80"/>
        <v>1.0571607926539965E-2</v>
      </c>
      <c r="G577" s="2">
        <f t="shared" si="80"/>
        <v>1.0834903642013536E-2</v>
      </c>
      <c r="H577" s="2">
        <f t="shared" si="76"/>
        <v>0.9756993025343933</v>
      </c>
      <c r="I577" s="2">
        <f t="shared" si="77"/>
        <v>49.385010223103428</v>
      </c>
    </row>
    <row r="578" spans="1:9" ht="13.5" x14ac:dyDescent="0.25">
      <c r="A578" s="3">
        <f>TITRES_STAT!B581</f>
        <v>42844</v>
      </c>
      <c r="B578" s="6">
        <f>TITRES_STAT!D581</f>
        <v>3.6435</v>
      </c>
      <c r="C578" s="2">
        <f t="shared" si="72"/>
        <v>3.8599999999999746E-2</v>
      </c>
      <c r="D578" s="2">
        <f t="shared" si="73"/>
        <v>3.8599999999999746E-2</v>
      </c>
      <c r="E578" s="2">
        <f t="shared" si="74"/>
        <v>0</v>
      </c>
      <c r="F578" s="2">
        <f t="shared" si="80"/>
        <v>1.2573635931787092E-2</v>
      </c>
      <c r="G578" s="2">
        <f t="shared" si="80"/>
        <v>1.0060981953298284E-2</v>
      </c>
      <c r="H578" s="2">
        <f t="shared" si="76"/>
        <v>1.2497424197908522</v>
      </c>
      <c r="I578" s="2">
        <f t="shared" si="77"/>
        <v>55.550466968882368</v>
      </c>
    </row>
    <row r="579" spans="1:9" ht="13.5" x14ac:dyDescent="0.25">
      <c r="A579" s="3">
        <f>TITRES_STAT!B582</f>
        <v>42845</v>
      </c>
      <c r="B579" s="6">
        <f>TITRES_STAT!D582</f>
        <v>3.5792000000000002</v>
      </c>
      <c r="C579" s="2">
        <f t="shared" ref="C579:C642" si="81">B579-B578</f>
        <v>-6.4299999999999802E-2</v>
      </c>
      <c r="D579" s="2">
        <f t="shared" ref="D579:D642" si="82">IF(C579&gt;0,C579,0)</f>
        <v>0</v>
      </c>
      <c r="E579" s="2">
        <f t="shared" ref="E579:E642" si="83">IF(C579&lt;0,-C579,0)</f>
        <v>6.4299999999999802E-2</v>
      </c>
      <c r="F579" s="2">
        <f t="shared" si="80"/>
        <v>1.1675519079516585E-2</v>
      </c>
      <c r="G579" s="2">
        <f t="shared" si="80"/>
        <v>1.3935197528062679E-2</v>
      </c>
      <c r="H579" s="2">
        <f t="shared" si="76"/>
        <v>0.83784381642272687</v>
      </c>
      <c r="I579" s="2">
        <f t="shared" si="77"/>
        <v>45.588412297925778</v>
      </c>
    </row>
    <row r="580" spans="1:9" ht="13.5" x14ac:dyDescent="0.25">
      <c r="A580" s="3">
        <f>TITRES_STAT!B583</f>
        <v>42846</v>
      </c>
      <c r="B580" s="6">
        <f>TITRES_STAT!D583</f>
        <v>3.6349</v>
      </c>
      <c r="C580" s="2">
        <f t="shared" si="81"/>
        <v>5.5699999999999861E-2</v>
      </c>
      <c r="D580" s="2">
        <f t="shared" si="82"/>
        <v>5.5699999999999861E-2</v>
      </c>
      <c r="E580" s="2">
        <f t="shared" si="83"/>
        <v>0</v>
      </c>
      <c r="F580" s="2">
        <f t="shared" si="80"/>
        <v>1.4820124859551104E-2</v>
      </c>
      <c r="G580" s="2">
        <f t="shared" si="80"/>
        <v>1.2939826276058202E-2</v>
      </c>
      <c r="H580" s="2">
        <f t="shared" si="76"/>
        <v>1.1453109603930238</v>
      </c>
      <c r="I580" s="2">
        <f t="shared" si="77"/>
        <v>53.386710902889405</v>
      </c>
    </row>
    <row r="581" spans="1:9" ht="13.5" x14ac:dyDescent="0.25">
      <c r="A581" s="3">
        <f>TITRES_STAT!B584</f>
        <v>42849</v>
      </c>
      <c r="B581" s="6">
        <f>TITRES_STAT!D584</f>
        <v>3.6349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1.3761544512440311E-2</v>
      </c>
      <c r="G581" s="2">
        <f t="shared" si="80"/>
        <v>1.2015552970625473E-2</v>
      </c>
      <c r="H581" s="2">
        <f t="shared" si="76"/>
        <v>1.1453109603930238</v>
      </c>
      <c r="I581" s="2">
        <f t="shared" si="77"/>
        <v>53.386710902889405</v>
      </c>
    </row>
    <row r="582" spans="1:9" ht="13.5" x14ac:dyDescent="0.25">
      <c r="A582" s="3">
        <f>TITRES_STAT!B585</f>
        <v>42850</v>
      </c>
      <c r="B582" s="6">
        <f>TITRES_STAT!D585</f>
        <v>3.6435</v>
      </c>
      <c r="C582" s="2">
        <f t="shared" si="81"/>
        <v>8.599999999999941E-3</v>
      </c>
      <c r="D582" s="2">
        <f t="shared" si="82"/>
        <v>8.599999999999941E-3</v>
      </c>
      <c r="E582" s="2">
        <f t="shared" si="83"/>
        <v>0</v>
      </c>
      <c r="F582" s="2">
        <f t="shared" si="80"/>
        <v>1.3392862761551714E-2</v>
      </c>
      <c r="G582" s="2">
        <f t="shared" si="80"/>
        <v>1.1157299187009367E-2</v>
      </c>
      <c r="H582" s="2">
        <f t="shared" si="76"/>
        <v>1.200367807394217</v>
      </c>
      <c r="I582" s="2">
        <f t="shared" si="77"/>
        <v>54.553052601498983</v>
      </c>
    </row>
    <row r="583" spans="1:9" ht="13.5" x14ac:dyDescent="0.25">
      <c r="A583" s="3">
        <f>TITRES_STAT!B586</f>
        <v>42851</v>
      </c>
      <c r="B583" s="6">
        <f>TITRES_STAT!D586</f>
        <v>3.6349</v>
      </c>
      <c r="C583" s="2">
        <f t="shared" si="81"/>
        <v>-8.599999999999941E-3</v>
      </c>
      <c r="D583" s="2">
        <f t="shared" si="82"/>
        <v>0</v>
      </c>
      <c r="E583" s="2">
        <f t="shared" si="83"/>
        <v>8.599999999999941E-3</v>
      </c>
      <c r="F583" s="2">
        <f t="shared" si="80"/>
        <v>1.2436229707155163E-2</v>
      </c>
      <c r="G583" s="2">
        <f t="shared" si="80"/>
        <v>1.0974634959365836E-2</v>
      </c>
      <c r="H583" s="2">
        <f t="shared" si="76"/>
        <v>1.1331793497643392</v>
      </c>
      <c r="I583" s="2">
        <f t="shared" si="77"/>
        <v>53.12161632773757</v>
      </c>
    </row>
    <row r="584" spans="1:9" ht="13.5" x14ac:dyDescent="0.25">
      <c r="A584" s="3">
        <f>TITRES_STAT!B587</f>
        <v>42852</v>
      </c>
      <c r="B584" s="6">
        <f>TITRES_STAT!D587</f>
        <v>3.6049000000000002</v>
      </c>
      <c r="C584" s="2">
        <f t="shared" si="81"/>
        <v>-2.9999999999999805E-2</v>
      </c>
      <c r="D584" s="2">
        <f t="shared" si="82"/>
        <v>0</v>
      </c>
      <c r="E584" s="2">
        <f t="shared" si="83"/>
        <v>2.9999999999999805E-2</v>
      </c>
      <c r="F584" s="2">
        <f t="shared" si="80"/>
        <v>1.1547927585215509E-2</v>
      </c>
      <c r="G584" s="2">
        <f t="shared" si="80"/>
        <v>1.2333589605125404E-2</v>
      </c>
      <c r="H584" s="2">
        <f t="shared" si="76"/>
        <v>0.93629899769136138</v>
      </c>
      <c r="I584" s="2">
        <f t="shared" si="77"/>
        <v>48.35508352830351</v>
      </c>
    </row>
    <row r="585" spans="1:9" ht="13.5" x14ac:dyDescent="0.25">
      <c r="A585" s="3">
        <f>TITRES_STAT!B588</f>
        <v>42853</v>
      </c>
      <c r="B585" s="6">
        <f>TITRES_STAT!D588</f>
        <v>3.5621</v>
      </c>
      <c r="C585" s="2">
        <f t="shared" si="81"/>
        <v>-4.2800000000000171E-2</v>
      </c>
      <c r="D585" s="2">
        <f t="shared" si="82"/>
        <v>0</v>
      </c>
      <c r="E585" s="2">
        <f t="shared" si="83"/>
        <v>4.2800000000000171E-2</v>
      </c>
      <c r="F585" s="2">
        <f t="shared" si="80"/>
        <v>1.0723075614842972E-2</v>
      </c>
      <c r="G585" s="2">
        <f t="shared" si="80"/>
        <v>1.4509761776187888E-2</v>
      </c>
      <c r="H585" s="2">
        <f t="shared" si="76"/>
        <v>0.73902492544300191</v>
      </c>
      <c r="I585" s="2">
        <f t="shared" si="77"/>
        <v>42.496511385812461</v>
      </c>
    </row>
    <row r="586" spans="1:9" ht="13.5" x14ac:dyDescent="0.25">
      <c r="A586" s="3">
        <f>TITRES_STAT!B589</f>
        <v>42857</v>
      </c>
      <c r="B586" s="6">
        <f>TITRES_STAT!D589</f>
        <v>3.5621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9.9571416423541882E-3</v>
      </c>
      <c r="G586" s="2">
        <f t="shared" si="80"/>
        <v>1.3473350220745898E-2</v>
      </c>
      <c r="H586" s="2">
        <f t="shared" si="76"/>
        <v>0.7390249254430018</v>
      </c>
      <c r="I586" s="2">
        <f t="shared" si="77"/>
        <v>42.496511385812461</v>
      </c>
    </row>
    <row r="587" spans="1:9" ht="13.5" x14ac:dyDescent="0.25">
      <c r="A587" s="3">
        <f>TITRES_STAT!B590</f>
        <v>42858</v>
      </c>
      <c r="B587" s="6">
        <f>TITRES_STAT!D590</f>
        <v>3.5964</v>
      </c>
      <c r="C587" s="2">
        <f t="shared" si="81"/>
        <v>3.4299999999999997E-2</v>
      </c>
      <c r="D587" s="2">
        <f t="shared" si="82"/>
        <v>3.4299999999999997E-2</v>
      </c>
      <c r="E587" s="2">
        <f t="shared" si="83"/>
        <v>0</v>
      </c>
      <c r="F587" s="2">
        <f t="shared" si="80"/>
        <v>1.1695917239328888E-2</v>
      </c>
      <c r="G587" s="2">
        <f t="shared" si="80"/>
        <v>1.2510968062121191E-2</v>
      </c>
      <c r="H587" s="2">
        <f t="shared" si="76"/>
        <v>0.93485309699894525</v>
      </c>
      <c r="I587" s="2">
        <f t="shared" si="77"/>
        <v>48.316489683322708</v>
      </c>
    </row>
    <row r="588" spans="1:9" ht="13.5" x14ac:dyDescent="0.25">
      <c r="A588" s="3">
        <f>TITRES_STAT!B591</f>
        <v>42859</v>
      </c>
      <c r="B588" s="6">
        <f>TITRES_STAT!D591</f>
        <v>3.6435</v>
      </c>
      <c r="C588" s="2">
        <f t="shared" si="81"/>
        <v>4.709999999999992E-2</v>
      </c>
      <c r="D588" s="2">
        <f t="shared" si="82"/>
        <v>4.709999999999992E-2</v>
      </c>
      <c r="E588" s="2">
        <f t="shared" si="83"/>
        <v>0</v>
      </c>
      <c r="F588" s="2">
        <f t="shared" si="80"/>
        <v>1.4224780293662533E-2</v>
      </c>
      <c r="G588" s="2">
        <f t="shared" si="80"/>
        <v>1.1617327486255392E-2</v>
      </c>
      <c r="H588" s="2">
        <f t="shared" si="76"/>
        <v>1.2244451497551438</v>
      </c>
      <c r="I588" s="2">
        <f t="shared" si="77"/>
        <v>55.044969298969889</v>
      </c>
    </row>
    <row r="589" spans="1:9" ht="13.5" x14ac:dyDescent="0.25">
      <c r="A589" s="3">
        <f>TITRES_STAT!B592</f>
        <v>42860</v>
      </c>
      <c r="B589" s="6">
        <f>TITRES_STAT!D592</f>
        <v>3.6092</v>
      </c>
      <c r="C589" s="2">
        <f t="shared" si="81"/>
        <v>-3.4299999999999997E-2</v>
      </c>
      <c r="D589" s="2">
        <f t="shared" si="82"/>
        <v>0</v>
      </c>
      <c r="E589" s="2">
        <f t="shared" si="83"/>
        <v>3.4299999999999997E-2</v>
      </c>
      <c r="F589" s="2">
        <f t="shared" ref="F589:G604" si="84">((F588*13)+D589)/14</f>
        <v>1.3208724558400924E-2</v>
      </c>
      <c r="G589" s="2">
        <f t="shared" si="84"/>
        <v>1.3237518380094293E-2</v>
      </c>
      <c r="H589" s="2">
        <f t="shared" si="76"/>
        <v>0.99782483235402586</v>
      </c>
      <c r="I589" s="2">
        <f t="shared" si="77"/>
        <v>49.945561602530205</v>
      </c>
    </row>
    <row r="590" spans="1:9" ht="13.5" x14ac:dyDescent="0.25">
      <c r="A590" s="3">
        <f>TITRES_STAT!B593</f>
        <v>42863</v>
      </c>
      <c r="B590" s="6">
        <f>TITRES_STAT!D593</f>
        <v>3.6435</v>
      </c>
      <c r="C590" s="2">
        <f t="shared" si="81"/>
        <v>3.4299999999999997E-2</v>
      </c>
      <c r="D590" s="2">
        <f t="shared" si="82"/>
        <v>3.4299999999999997E-2</v>
      </c>
      <c r="E590" s="2">
        <f t="shared" si="83"/>
        <v>0</v>
      </c>
      <c r="F590" s="2">
        <f t="shared" si="84"/>
        <v>1.4715244232800859E-2</v>
      </c>
      <c r="G590" s="2">
        <f t="shared" si="84"/>
        <v>1.22919813529447E-2</v>
      </c>
      <c r="H590" s="2">
        <f t="shared" si="76"/>
        <v>1.1971417634208854</v>
      </c>
      <c r="I590" s="2">
        <f t="shared" si="77"/>
        <v>54.486323247388952</v>
      </c>
    </row>
    <row r="591" spans="1:9" ht="13.5" x14ac:dyDescent="0.25">
      <c r="A591" s="3">
        <f>TITRES_STAT!B594</f>
        <v>42864</v>
      </c>
      <c r="B591" s="6">
        <f>TITRES_STAT!D594</f>
        <v>3.6135000000000002</v>
      </c>
      <c r="C591" s="2">
        <f t="shared" si="81"/>
        <v>-2.9999999999999805E-2</v>
      </c>
      <c r="D591" s="2">
        <f t="shared" si="82"/>
        <v>0</v>
      </c>
      <c r="E591" s="2">
        <f t="shared" si="83"/>
        <v>2.9999999999999805E-2</v>
      </c>
      <c r="F591" s="2">
        <f t="shared" si="84"/>
        <v>1.3664155359029369E-2</v>
      </c>
      <c r="G591" s="2">
        <f t="shared" si="84"/>
        <v>1.3556839827734351E-2</v>
      </c>
      <c r="H591" s="2">
        <f t="shared" si="76"/>
        <v>1.0079159695518032</v>
      </c>
      <c r="I591" s="2">
        <f t="shared" si="77"/>
        <v>50.197119044617438</v>
      </c>
    </row>
    <row r="592" spans="1:9" ht="13.5" x14ac:dyDescent="0.25">
      <c r="A592" s="3">
        <f>TITRES_STAT!B595</f>
        <v>42865</v>
      </c>
      <c r="B592" s="6">
        <f>TITRES_STAT!D595</f>
        <v>3.6392000000000002</v>
      </c>
      <c r="C592" s="2">
        <f t="shared" si="81"/>
        <v>2.5700000000000056E-2</v>
      </c>
      <c r="D592" s="2">
        <f t="shared" si="82"/>
        <v>2.5700000000000056E-2</v>
      </c>
      <c r="E592" s="2">
        <f t="shared" si="83"/>
        <v>0</v>
      </c>
      <c r="F592" s="2">
        <f t="shared" si="84"/>
        <v>1.4523858547670132E-2</v>
      </c>
      <c r="G592" s="2">
        <f t="shared" si="84"/>
        <v>1.2588494125753327E-2</v>
      </c>
      <c r="H592" s="2">
        <f t="shared" si="76"/>
        <v>1.1537407415520391</v>
      </c>
      <c r="I592" s="2">
        <f t="shared" si="77"/>
        <v>53.569156179894939</v>
      </c>
    </row>
    <row r="593" spans="1:9" ht="13.5" x14ac:dyDescent="0.25">
      <c r="A593" s="3">
        <f>TITRES_STAT!B596</f>
        <v>42866</v>
      </c>
      <c r="B593" s="6">
        <f>TITRES_STAT!D596</f>
        <v>3.6435</v>
      </c>
      <c r="C593" s="2">
        <f t="shared" si="81"/>
        <v>4.2999999999997485E-3</v>
      </c>
      <c r="D593" s="2">
        <f t="shared" si="82"/>
        <v>4.2999999999997485E-3</v>
      </c>
      <c r="E593" s="2">
        <f t="shared" si="83"/>
        <v>0</v>
      </c>
      <c r="F593" s="2">
        <f t="shared" si="84"/>
        <v>1.3793582937122248E-2</v>
      </c>
      <c r="G593" s="2">
        <f t="shared" si="84"/>
        <v>1.1689315973913803E-2</v>
      </c>
      <c r="H593" s="2">
        <f t="shared" ref="H593:H656" si="85">F593/G593</f>
        <v>1.1800162616789884</v>
      </c>
      <c r="I593" s="2">
        <f t="shared" ref="I593:I656" si="86">IF(G593=0,100,100-(100/(1+H593)))</f>
        <v>54.128782542666556</v>
      </c>
    </row>
    <row r="594" spans="1:9" ht="13.5" x14ac:dyDescent="0.25">
      <c r="A594" s="3">
        <f>TITRES_STAT!B597</f>
        <v>42867</v>
      </c>
      <c r="B594" s="6">
        <f>TITRES_STAT!D597</f>
        <v>3.6435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1.2808327013042088E-2</v>
      </c>
      <c r="G594" s="2">
        <f t="shared" si="84"/>
        <v>1.085436483291996E-2</v>
      </c>
      <c r="H594" s="2">
        <f t="shared" si="85"/>
        <v>1.1800162616789882</v>
      </c>
      <c r="I594" s="2">
        <f t="shared" si="86"/>
        <v>54.128782542666549</v>
      </c>
    </row>
    <row r="595" spans="1:9" ht="13.5" x14ac:dyDescent="0.25">
      <c r="A595" s="3">
        <f>TITRES_STAT!B598</f>
        <v>42870</v>
      </c>
      <c r="B595" s="6">
        <f>TITRES_STAT!D598</f>
        <v>3.6435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1.189344651211051E-2</v>
      </c>
      <c r="G595" s="2">
        <f t="shared" si="84"/>
        <v>1.0079053059139963E-2</v>
      </c>
      <c r="H595" s="2">
        <f t="shared" si="85"/>
        <v>1.1800162616789884</v>
      </c>
      <c r="I595" s="2">
        <f t="shared" si="86"/>
        <v>54.128782542666556</v>
      </c>
    </row>
    <row r="596" spans="1:9" ht="13.5" x14ac:dyDescent="0.25">
      <c r="A596" s="3">
        <f>TITRES_STAT!B599</f>
        <v>42871</v>
      </c>
      <c r="B596" s="6">
        <f>TITRES_STAT!D599</f>
        <v>3.6135000000000002</v>
      </c>
      <c r="C596" s="2">
        <f t="shared" si="81"/>
        <v>-2.9999999999999805E-2</v>
      </c>
      <c r="D596" s="2">
        <f t="shared" si="82"/>
        <v>0</v>
      </c>
      <c r="E596" s="2">
        <f t="shared" si="83"/>
        <v>2.9999999999999805E-2</v>
      </c>
      <c r="F596" s="2">
        <f t="shared" si="84"/>
        <v>1.104391461838833E-2</v>
      </c>
      <c r="G596" s="2">
        <f t="shared" si="84"/>
        <v>1.1501977840629951E-2</v>
      </c>
      <c r="H596" s="2">
        <f t="shared" si="85"/>
        <v>0.96017526475980997</v>
      </c>
      <c r="I596" s="2">
        <f t="shared" si="86"/>
        <v>48.984153714309066</v>
      </c>
    </row>
    <row r="597" spans="1:9" ht="13.5" x14ac:dyDescent="0.25">
      <c r="A597" s="3">
        <f>TITRES_STAT!B600</f>
        <v>42872</v>
      </c>
      <c r="B597" s="6">
        <f>TITRES_STAT!D600</f>
        <v>3.5621</v>
      </c>
      <c r="C597" s="2">
        <f t="shared" si="81"/>
        <v>-5.1400000000000112E-2</v>
      </c>
      <c r="D597" s="2">
        <f t="shared" si="82"/>
        <v>0</v>
      </c>
      <c r="E597" s="2">
        <f t="shared" si="83"/>
        <v>5.1400000000000112E-2</v>
      </c>
      <c r="F597" s="2">
        <f t="shared" si="84"/>
        <v>1.0255063574217736E-2</v>
      </c>
      <c r="G597" s="2">
        <f t="shared" si="84"/>
        <v>1.4351836566299249E-2</v>
      </c>
      <c r="H597" s="2">
        <f t="shared" si="85"/>
        <v>0.71454712620533256</v>
      </c>
      <c r="I597" s="2">
        <f t="shared" si="86"/>
        <v>41.675560577140942</v>
      </c>
    </row>
    <row r="598" spans="1:9" ht="13.5" x14ac:dyDescent="0.25">
      <c r="A598" s="3">
        <f>TITRES_STAT!B601</f>
        <v>42873</v>
      </c>
      <c r="B598" s="6">
        <f>TITRES_STAT!D601</f>
        <v>3.5621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9.5225590332021822E-3</v>
      </c>
      <c r="G598" s="2">
        <f t="shared" si="84"/>
        <v>1.332670538299216E-2</v>
      </c>
      <c r="H598" s="2">
        <f t="shared" si="85"/>
        <v>0.71454712620533245</v>
      </c>
      <c r="I598" s="2">
        <f t="shared" si="86"/>
        <v>41.675560577140942</v>
      </c>
    </row>
    <row r="599" spans="1:9" ht="13.5" x14ac:dyDescent="0.25">
      <c r="A599" s="3">
        <f>TITRES_STAT!B602</f>
        <v>42874</v>
      </c>
      <c r="B599" s="6">
        <f>TITRES_STAT!D602</f>
        <v>3.5577999999999999</v>
      </c>
      <c r="C599" s="2">
        <f t="shared" si="81"/>
        <v>-4.3000000000001926E-3</v>
      </c>
      <c r="D599" s="2">
        <f t="shared" si="82"/>
        <v>0</v>
      </c>
      <c r="E599" s="2">
        <f t="shared" si="83"/>
        <v>4.3000000000001926E-3</v>
      </c>
      <c r="F599" s="2">
        <f t="shared" si="84"/>
        <v>8.8423762451163117E-3</v>
      </c>
      <c r="G599" s="2">
        <f t="shared" si="84"/>
        <v>1.2681940712778448E-2</v>
      </c>
      <c r="H599" s="2">
        <f t="shared" si="85"/>
        <v>0.69724156936064574</v>
      </c>
      <c r="I599" s="2">
        <f t="shared" si="86"/>
        <v>41.080868035968386</v>
      </c>
    </row>
    <row r="600" spans="1:9" ht="13.5" x14ac:dyDescent="0.25">
      <c r="A600" s="3">
        <f>TITRES_STAT!B603</f>
        <v>42877</v>
      </c>
      <c r="B600" s="6">
        <f>TITRES_STAT!D603</f>
        <v>3.5577999999999999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8.2107779418937182E-3</v>
      </c>
      <c r="G600" s="2">
        <f t="shared" si="84"/>
        <v>1.1776087804722845E-2</v>
      </c>
      <c r="H600" s="2">
        <f t="shared" si="85"/>
        <v>0.69724156936064574</v>
      </c>
      <c r="I600" s="2">
        <f t="shared" si="86"/>
        <v>41.080868035968386</v>
      </c>
    </row>
    <row r="601" spans="1:9" ht="13.5" x14ac:dyDescent="0.25">
      <c r="A601" s="3">
        <f>TITRES_STAT!B604</f>
        <v>42878</v>
      </c>
      <c r="B601" s="6">
        <f>TITRES_STAT!D604</f>
        <v>3.6092</v>
      </c>
      <c r="C601" s="2">
        <f t="shared" si="81"/>
        <v>5.1400000000000112E-2</v>
      </c>
      <c r="D601" s="2">
        <f t="shared" si="82"/>
        <v>5.1400000000000112E-2</v>
      </c>
      <c r="E601" s="2">
        <f t="shared" si="83"/>
        <v>0</v>
      </c>
      <c r="F601" s="2">
        <f t="shared" si="84"/>
        <v>1.1295722374615605E-2</v>
      </c>
      <c r="G601" s="2">
        <f t="shared" si="84"/>
        <v>1.0934938675814071E-2</v>
      </c>
      <c r="H601" s="2">
        <f t="shared" si="85"/>
        <v>1.0329936645734938</v>
      </c>
      <c r="I601" s="2">
        <f t="shared" si="86"/>
        <v>50.811455174416778</v>
      </c>
    </row>
    <row r="602" spans="1:9" ht="13.5" x14ac:dyDescent="0.25">
      <c r="A602" s="3">
        <f>TITRES_STAT!B605</f>
        <v>42879</v>
      </c>
      <c r="B602" s="6">
        <f>TITRES_STAT!D605</f>
        <v>3.6092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1.0488885062143061E-2</v>
      </c>
      <c r="G602" s="2">
        <f t="shared" si="84"/>
        <v>1.0153871627541639E-2</v>
      </c>
      <c r="H602" s="2">
        <f t="shared" si="85"/>
        <v>1.0329936645734936</v>
      </c>
      <c r="I602" s="2">
        <f t="shared" si="86"/>
        <v>50.811455174416771</v>
      </c>
    </row>
    <row r="603" spans="1:9" ht="13.5" x14ac:dyDescent="0.25">
      <c r="A603" s="3">
        <f>TITRES_STAT!B606</f>
        <v>42880</v>
      </c>
      <c r="B603" s="6">
        <f>TITRES_STAT!D606</f>
        <v>3.6092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9.7396789862756999E-3</v>
      </c>
      <c r="G603" s="2">
        <f t="shared" si="84"/>
        <v>9.4285950827172355E-3</v>
      </c>
      <c r="H603" s="2">
        <f t="shared" si="85"/>
        <v>1.0329936645734936</v>
      </c>
      <c r="I603" s="2">
        <f t="shared" si="86"/>
        <v>50.811455174416771</v>
      </c>
    </row>
    <row r="604" spans="1:9" ht="13.5" x14ac:dyDescent="0.25">
      <c r="A604" s="3">
        <f>TITRES_STAT!B607</f>
        <v>42881</v>
      </c>
      <c r="B604" s="6">
        <f>TITRES_STAT!D607</f>
        <v>3.6092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9.043987630113149E-3</v>
      </c>
      <c r="G604" s="2">
        <f t="shared" si="84"/>
        <v>8.7551240053802912E-3</v>
      </c>
      <c r="H604" s="2">
        <f t="shared" si="85"/>
        <v>1.0329936645734934</v>
      </c>
      <c r="I604" s="2">
        <f t="shared" si="86"/>
        <v>50.811455174416771</v>
      </c>
    </row>
    <row r="605" spans="1:9" ht="13.5" x14ac:dyDescent="0.25">
      <c r="A605" s="3">
        <f>TITRES_STAT!B608</f>
        <v>42884</v>
      </c>
      <c r="B605" s="6">
        <f>TITRES_STAT!D608</f>
        <v>3.6092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8.3979885136764958E-3</v>
      </c>
      <c r="G605" s="2">
        <f t="shared" si="87"/>
        <v>8.1297580049959853E-3</v>
      </c>
      <c r="H605" s="2">
        <f t="shared" si="85"/>
        <v>1.0329936645734934</v>
      </c>
      <c r="I605" s="2">
        <f t="shared" si="86"/>
        <v>50.811455174416771</v>
      </c>
    </row>
    <row r="606" spans="1:9" ht="13.5" x14ac:dyDescent="0.25">
      <c r="A606" s="3">
        <f>TITRES_STAT!B609</f>
        <v>42885</v>
      </c>
      <c r="B606" s="6">
        <f>TITRES_STAT!D609</f>
        <v>3.6177999999999999</v>
      </c>
      <c r="C606" s="2">
        <f t="shared" si="81"/>
        <v>8.599999999999941E-3</v>
      </c>
      <c r="D606" s="2">
        <f t="shared" si="82"/>
        <v>8.599999999999941E-3</v>
      </c>
      <c r="E606" s="2">
        <f t="shared" si="83"/>
        <v>0</v>
      </c>
      <c r="F606" s="2">
        <f t="shared" si="87"/>
        <v>8.4124179055567426E-3</v>
      </c>
      <c r="G606" s="2">
        <f t="shared" si="87"/>
        <v>7.5490610046391295E-3</v>
      </c>
      <c r="H606" s="2">
        <f t="shared" si="85"/>
        <v>1.1143661311502258</v>
      </c>
      <c r="I606" s="2">
        <f t="shared" si="86"/>
        <v>52.704501587149664</v>
      </c>
    </row>
    <row r="607" spans="1:9" ht="13.5" x14ac:dyDescent="0.25">
      <c r="A607" s="3">
        <f>TITRES_STAT!B610</f>
        <v>42886</v>
      </c>
      <c r="B607" s="6">
        <f>TITRES_STAT!D610</f>
        <v>3.6049000000000002</v>
      </c>
      <c r="C607" s="2">
        <f t="shared" si="81"/>
        <v>-1.2899999999999689E-2</v>
      </c>
      <c r="D607" s="2">
        <f t="shared" si="82"/>
        <v>0</v>
      </c>
      <c r="E607" s="2">
        <f t="shared" si="83"/>
        <v>1.2899999999999689E-2</v>
      </c>
      <c r="F607" s="2">
        <f t="shared" si="87"/>
        <v>7.8115309123026897E-3</v>
      </c>
      <c r="G607" s="2">
        <f t="shared" si="87"/>
        <v>7.9312709328791704E-3</v>
      </c>
      <c r="H607" s="2">
        <f t="shared" si="85"/>
        <v>0.98490279532879188</v>
      </c>
      <c r="I607" s="2">
        <f t="shared" si="86"/>
        <v>49.619699143284564</v>
      </c>
    </row>
    <row r="608" spans="1:9" ht="13.5" x14ac:dyDescent="0.25">
      <c r="A608" s="3">
        <f>TITRES_STAT!B611</f>
        <v>42887</v>
      </c>
      <c r="B608" s="6">
        <f>TITRES_STAT!D611</f>
        <v>3.6006999999999998</v>
      </c>
      <c r="C608" s="2">
        <f t="shared" si="81"/>
        <v>-4.2000000000004256E-3</v>
      </c>
      <c r="D608" s="2">
        <f t="shared" si="82"/>
        <v>0</v>
      </c>
      <c r="E608" s="2">
        <f t="shared" si="83"/>
        <v>4.2000000000004256E-3</v>
      </c>
      <c r="F608" s="2">
        <f t="shared" si="87"/>
        <v>7.2535644185667833E-3</v>
      </c>
      <c r="G608" s="2">
        <f t="shared" si="87"/>
        <v>7.6647515805306887E-3</v>
      </c>
      <c r="H608" s="2">
        <f t="shared" si="85"/>
        <v>0.94635349135014812</v>
      </c>
      <c r="I608" s="2">
        <f t="shared" si="86"/>
        <v>48.62187138954296</v>
      </c>
    </row>
    <row r="609" spans="1:9" ht="13.5" x14ac:dyDescent="0.25">
      <c r="A609" s="3">
        <f>TITRES_STAT!B612</f>
        <v>42888</v>
      </c>
      <c r="B609" s="6">
        <f>TITRES_STAT!D612</f>
        <v>3.6006999999999998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6.7354526743834417E-3</v>
      </c>
      <c r="G609" s="2">
        <f t="shared" si="87"/>
        <v>7.1172693247784965E-3</v>
      </c>
      <c r="H609" s="2">
        <f t="shared" si="85"/>
        <v>0.94635349135014812</v>
      </c>
      <c r="I609" s="2">
        <f t="shared" si="86"/>
        <v>48.62187138954296</v>
      </c>
    </row>
    <row r="610" spans="1:9" ht="13.5" x14ac:dyDescent="0.25">
      <c r="A610" s="3">
        <f>TITRES_STAT!B613</f>
        <v>42891</v>
      </c>
      <c r="B610" s="6">
        <f>TITRES_STAT!D613</f>
        <v>3.5577999999999999</v>
      </c>
      <c r="C610" s="2">
        <f t="shared" si="81"/>
        <v>-4.2899999999999938E-2</v>
      </c>
      <c r="D610" s="2">
        <f t="shared" si="82"/>
        <v>0</v>
      </c>
      <c r="E610" s="2">
        <f t="shared" si="83"/>
        <v>4.2899999999999938E-2</v>
      </c>
      <c r="F610" s="2">
        <f t="shared" si="87"/>
        <v>6.2543489119274822E-3</v>
      </c>
      <c r="G610" s="2">
        <f t="shared" si="87"/>
        <v>9.6731786587228863E-3</v>
      </c>
      <c r="H610" s="2">
        <f t="shared" si="85"/>
        <v>0.64656604954644981</v>
      </c>
      <c r="I610" s="2">
        <f t="shared" si="86"/>
        <v>39.267544094240726</v>
      </c>
    </row>
    <row r="611" spans="1:9" ht="13.5" x14ac:dyDescent="0.25">
      <c r="A611" s="3">
        <f>TITRES_STAT!B614</f>
        <v>42892</v>
      </c>
      <c r="B611" s="6">
        <f>TITRES_STAT!D614</f>
        <v>3.5148999999999999</v>
      </c>
      <c r="C611" s="2">
        <f t="shared" si="81"/>
        <v>-4.2899999999999938E-2</v>
      </c>
      <c r="D611" s="2">
        <f t="shared" si="82"/>
        <v>0</v>
      </c>
      <c r="E611" s="2">
        <f t="shared" si="83"/>
        <v>4.2899999999999938E-2</v>
      </c>
      <c r="F611" s="2">
        <f t="shared" si="87"/>
        <v>5.8076097039326622E-3</v>
      </c>
      <c r="G611" s="2">
        <f t="shared" si="87"/>
        <v>1.2046523040242675E-2</v>
      </c>
      <c r="H611" s="2">
        <f t="shared" si="85"/>
        <v>0.48209841831802686</v>
      </c>
      <c r="I611" s="2">
        <f t="shared" si="86"/>
        <v>32.528097483913427</v>
      </c>
    </row>
    <row r="612" spans="1:9" ht="13.5" x14ac:dyDescent="0.25">
      <c r="A612" s="3">
        <f>TITRES_STAT!B615</f>
        <v>42893</v>
      </c>
      <c r="B612" s="6">
        <f>TITRES_STAT!D615</f>
        <v>3.5148999999999999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5.3927804393660433E-3</v>
      </c>
      <c r="G612" s="2">
        <f t="shared" si="87"/>
        <v>1.1186057108796771E-2</v>
      </c>
      <c r="H612" s="2">
        <f t="shared" si="85"/>
        <v>0.4820984183180268</v>
      </c>
      <c r="I612" s="2">
        <f t="shared" si="86"/>
        <v>32.528097483913427</v>
      </c>
    </row>
    <row r="613" spans="1:9" ht="13.5" x14ac:dyDescent="0.25">
      <c r="A613" s="3">
        <f>TITRES_STAT!B616</f>
        <v>42894</v>
      </c>
      <c r="B613" s="6">
        <f>TITRES_STAT!D616</f>
        <v>3.4935</v>
      </c>
      <c r="C613" s="2">
        <f t="shared" si="81"/>
        <v>-2.1399999999999864E-2</v>
      </c>
      <c r="D613" s="2">
        <f t="shared" si="82"/>
        <v>0</v>
      </c>
      <c r="E613" s="2">
        <f t="shared" si="83"/>
        <v>2.1399999999999864E-2</v>
      </c>
      <c r="F613" s="2">
        <f t="shared" si="87"/>
        <v>5.0075818365541832E-3</v>
      </c>
      <c r="G613" s="2">
        <f t="shared" si="87"/>
        <v>1.1915624458168421E-2</v>
      </c>
      <c r="H613" s="2">
        <f t="shared" si="85"/>
        <v>0.42025341215930789</v>
      </c>
      <c r="I613" s="2">
        <f t="shared" si="86"/>
        <v>29.59003010035849</v>
      </c>
    </row>
    <row r="614" spans="1:9" ht="13.5" x14ac:dyDescent="0.25">
      <c r="A614" s="3">
        <f>TITRES_STAT!B617</f>
        <v>42895</v>
      </c>
      <c r="B614" s="6">
        <f>TITRES_STAT!D617</f>
        <v>3.5148999999999999</v>
      </c>
      <c r="C614" s="2">
        <f t="shared" si="81"/>
        <v>2.1399999999999864E-2</v>
      </c>
      <c r="D614" s="2">
        <f t="shared" si="82"/>
        <v>2.1399999999999864E-2</v>
      </c>
      <c r="E614" s="2">
        <f t="shared" si="83"/>
        <v>0</v>
      </c>
      <c r="F614" s="2">
        <f t="shared" si="87"/>
        <v>6.1784688482288746E-3</v>
      </c>
      <c r="G614" s="2">
        <f t="shared" si="87"/>
        <v>1.1064508425442104E-2</v>
      </c>
      <c r="H614" s="2">
        <f t="shared" si="85"/>
        <v>0.55840427885814559</v>
      </c>
      <c r="I614" s="2">
        <f t="shared" si="86"/>
        <v>35.831798361545353</v>
      </c>
    </row>
    <row r="615" spans="1:9" ht="13.5" x14ac:dyDescent="0.25">
      <c r="A615" s="3">
        <f>TITRES_STAT!B618</f>
        <v>42898</v>
      </c>
      <c r="B615" s="6">
        <f>TITRES_STAT!D618</f>
        <v>3.5320999999999998</v>
      </c>
      <c r="C615" s="2">
        <f t="shared" si="81"/>
        <v>1.7199999999999882E-2</v>
      </c>
      <c r="D615" s="2">
        <f t="shared" si="82"/>
        <v>1.7199999999999882E-2</v>
      </c>
      <c r="E615" s="2">
        <f t="shared" si="83"/>
        <v>0</v>
      </c>
      <c r="F615" s="2">
        <f t="shared" si="87"/>
        <v>6.9657210733553758E-3</v>
      </c>
      <c r="G615" s="2">
        <f t="shared" si="87"/>
        <v>1.0274186395053382E-2</v>
      </c>
      <c r="H615" s="2">
        <f t="shared" si="85"/>
        <v>0.67798274291666516</v>
      </c>
      <c r="I615" s="2">
        <f t="shared" si="86"/>
        <v>40.404631440857216</v>
      </c>
    </row>
    <row r="616" spans="1:9" ht="13.5" x14ac:dyDescent="0.25">
      <c r="A616" s="3">
        <f>TITRES_STAT!B619</f>
        <v>42899</v>
      </c>
      <c r="B616" s="6">
        <f>TITRES_STAT!D619</f>
        <v>3.5320999999999998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6.4681695681157057E-3</v>
      </c>
      <c r="G616" s="2">
        <f t="shared" si="87"/>
        <v>9.5403159382638544E-3</v>
      </c>
      <c r="H616" s="2">
        <f t="shared" si="85"/>
        <v>0.67798274291666516</v>
      </c>
      <c r="I616" s="2">
        <f t="shared" si="86"/>
        <v>40.404631440857216</v>
      </c>
    </row>
    <row r="617" spans="1:9" ht="13.5" x14ac:dyDescent="0.25">
      <c r="A617" s="3">
        <f>TITRES_STAT!B620</f>
        <v>42900</v>
      </c>
      <c r="B617" s="6">
        <f>TITRES_STAT!D620</f>
        <v>3.4721000000000002</v>
      </c>
      <c r="C617" s="2">
        <f t="shared" si="81"/>
        <v>-5.9999999999999609E-2</v>
      </c>
      <c r="D617" s="2">
        <f t="shared" si="82"/>
        <v>0</v>
      </c>
      <c r="E617" s="2">
        <f t="shared" si="83"/>
        <v>5.9999999999999609E-2</v>
      </c>
      <c r="F617" s="2">
        <f t="shared" si="87"/>
        <v>6.0061574561074407E-3</v>
      </c>
      <c r="G617" s="2">
        <f t="shared" si="87"/>
        <v>1.3144579085530695E-2</v>
      </c>
      <c r="H617" s="2">
        <f t="shared" si="85"/>
        <v>0.4569303754061555</v>
      </c>
      <c r="I617" s="2">
        <f t="shared" si="86"/>
        <v>31.362540250337972</v>
      </c>
    </row>
    <row r="618" spans="1:9" ht="13.5" x14ac:dyDescent="0.25">
      <c r="A618" s="3">
        <f>TITRES_STAT!B621</f>
        <v>42901</v>
      </c>
      <c r="B618" s="6">
        <f>TITRES_STAT!D621</f>
        <v>3.4849000000000001</v>
      </c>
      <c r="C618" s="2">
        <f t="shared" si="81"/>
        <v>1.2799999999999923E-2</v>
      </c>
      <c r="D618" s="2">
        <f t="shared" si="82"/>
        <v>1.2799999999999923E-2</v>
      </c>
      <c r="E618" s="2">
        <f t="shared" si="83"/>
        <v>0</v>
      </c>
      <c r="F618" s="2">
        <f t="shared" si="87"/>
        <v>6.4914319235283317E-3</v>
      </c>
      <c r="G618" s="2">
        <f t="shared" si="87"/>
        <v>1.220568057942136E-2</v>
      </c>
      <c r="H618" s="2">
        <f t="shared" si="85"/>
        <v>0.53183694930316405</v>
      </c>
      <c r="I618" s="2">
        <f t="shared" si="86"/>
        <v>34.718900699261624</v>
      </c>
    </row>
    <row r="619" spans="1:9" ht="13.5" x14ac:dyDescent="0.25">
      <c r="A619" s="3">
        <f>TITRES_STAT!B622</f>
        <v>42902</v>
      </c>
      <c r="B619" s="6">
        <f>TITRES_STAT!D622</f>
        <v>3.4205999999999999</v>
      </c>
      <c r="C619" s="2">
        <f t="shared" si="81"/>
        <v>-6.4300000000000246E-2</v>
      </c>
      <c r="D619" s="2">
        <f t="shared" si="82"/>
        <v>0</v>
      </c>
      <c r="E619" s="2">
        <f t="shared" si="83"/>
        <v>6.4300000000000246E-2</v>
      </c>
      <c r="F619" s="2">
        <f t="shared" si="87"/>
        <v>6.0277582147048791E-3</v>
      </c>
      <c r="G619" s="2">
        <f t="shared" si="87"/>
        <v>1.5926703395176996E-2</v>
      </c>
      <c r="H619" s="2">
        <f t="shared" si="85"/>
        <v>0.37846866769241366</v>
      </c>
      <c r="I619" s="2">
        <f t="shared" si="86"/>
        <v>27.455732332747061</v>
      </c>
    </row>
    <row r="620" spans="1:9" ht="13.5" x14ac:dyDescent="0.25">
      <c r="A620" s="3">
        <f>TITRES_STAT!B623</f>
        <v>42905</v>
      </c>
      <c r="B620" s="6">
        <f>TITRES_STAT!D623</f>
        <v>3.5021</v>
      </c>
      <c r="C620" s="2">
        <f t="shared" si="81"/>
        <v>8.1500000000000128E-2</v>
      </c>
      <c r="D620" s="2">
        <f t="shared" si="82"/>
        <v>8.1500000000000128E-2</v>
      </c>
      <c r="E620" s="2">
        <f t="shared" si="83"/>
        <v>0</v>
      </c>
      <c r="F620" s="2">
        <f t="shared" si="87"/>
        <v>1.1418632627940255E-2</v>
      </c>
      <c r="G620" s="2">
        <f t="shared" si="87"/>
        <v>1.4789081724092924E-2</v>
      </c>
      <c r="H620" s="2">
        <f t="shared" si="85"/>
        <v>0.77209882540158914</v>
      </c>
      <c r="I620" s="2">
        <f t="shared" si="86"/>
        <v>43.569738568424235</v>
      </c>
    </row>
    <row r="621" spans="1:9" ht="13.5" x14ac:dyDescent="0.25">
      <c r="A621" s="3">
        <f>TITRES_STAT!B624</f>
        <v>42906</v>
      </c>
      <c r="B621" s="6">
        <f>TITRES_STAT!D624</f>
        <v>3.4935</v>
      </c>
      <c r="C621" s="2">
        <f t="shared" si="81"/>
        <v>-8.599999999999941E-3</v>
      </c>
      <c r="D621" s="2">
        <f t="shared" si="82"/>
        <v>0</v>
      </c>
      <c r="E621" s="2">
        <f t="shared" si="83"/>
        <v>8.599999999999941E-3</v>
      </c>
      <c r="F621" s="2">
        <f t="shared" ref="F621:G636" si="88">((F620*13)+D621)/14</f>
        <v>1.0603016011658807E-2</v>
      </c>
      <c r="G621" s="2">
        <f t="shared" si="88"/>
        <v>1.4347004458086282E-2</v>
      </c>
      <c r="H621" s="2">
        <f t="shared" si="85"/>
        <v>0.73904040684135408</v>
      </c>
      <c r="I621" s="2">
        <f t="shared" si="86"/>
        <v>42.497023297100071</v>
      </c>
    </row>
    <row r="622" spans="1:9" ht="13.5" x14ac:dyDescent="0.25">
      <c r="A622" s="3">
        <f>TITRES_STAT!B625</f>
        <v>42907</v>
      </c>
      <c r="B622" s="6">
        <f>TITRES_STAT!D625</f>
        <v>3.4977999999999998</v>
      </c>
      <c r="C622" s="2">
        <f t="shared" si="81"/>
        <v>4.2999999999997485E-3</v>
      </c>
      <c r="D622" s="2">
        <f t="shared" si="82"/>
        <v>4.2999999999997485E-3</v>
      </c>
      <c r="E622" s="2">
        <f t="shared" si="83"/>
        <v>0</v>
      </c>
      <c r="F622" s="2">
        <f t="shared" si="88"/>
        <v>1.015280058225459E-2</v>
      </c>
      <c r="G622" s="2">
        <f t="shared" si="88"/>
        <v>1.3322218425365835E-2</v>
      </c>
      <c r="H622" s="2">
        <f t="shared" si="85"/>
        <v>0.76209534013670022</v>
      </c>
      <c r="I622" s="2">
        <f t="shared" si="86"/>
        <v>43.249381731954308</v>
      </c>
    </row>
    <row r="623" spans="1:9" ht="13.5" x14ac:dyDescent="0.25">
      <c r="A623" s="3">
        <f>TITRES_STAT!B626</f>
        <v>42908</v>
      </c>
      <c r="B623" s="6">
        <f>TITRES_STAT!D626</f>
        <v>3.4977999999999998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9.4276005406649776E-3</v>
      </c>
      <c r="G623" s="2">
        <f t="shared" si="88"/>
        <v>1.2370631394982562E-2</v>
      </c>
      <c r="H623" s="2">
        <f t="shared" si="85"/>
        <v>0.76209534013670022</v>
      </c>
      <c r="I623" s="2">
        <f t="shared" si="86"/>
        <v>43.249381731954308</v>
      </c>
    </row>
    <row r="624" spans="1:9" ht="13.5" x14ac:dyDescent="0.25">
      <c r="A624" s="3">
        <f>TITRES_STAT!B627</f>
        <v>42909</v>
      </c>
      <c r="B624" s="6">
        <f>TITRES_STAT!D627</f>
        <v>3.5192000000000001</v>
      </c>
      <c r="C624" s="2">
        <f t="shared" si="81"/>
        <v>2.1400000000000308E-2</v>
      </c>
      <c r="D624" s="2">
        <f t="shared" si="82"/>
        <v>2.1400000000000308E-2</v>
      </c>
      <c r="E624" s="2">
        <f t="shared" si="83"/>
        <v>0</v>
      </c>
      <c r="F624" s="2">
        <f t="shared" si="88"/>
        <v>1.0282771930617499E-2</v>
      </c>
      <c r="G624" s="2">
        <f t="shared" si="88"/>
        <v>1.1487014866769523E-2</v>
      </c>
      <c r="H624" s="2">
        <f t="shared" si="85"/>
        <v>0.89516484916932204</v>
      </c>
      <c r="I624" s="2">
        <f t="shared" si="86"/>
        <v>47.234141640062902</v>
      </c>
    </row>
    <row r="625" spans="1:9" ht="13.5" x14ac:dyDescent="0.25">
      <c r="A625" s="3">
        <f>TITRES_STAT!B628</f>
        <v>42914</v>
      </c>
      <c r="B625" s="6">
        <f>TITRES_STAT!D628</f>
        <v>3.5234999999999999</v>
      </c>
      <c r="C625" s="2">
        <f t="shared" si="81"/>
        <v>4.2999999999997485E-3</v>
      </c>
      <c r="D625" s="2">
        <f t="shared" si="82"/>
        <v>4.2999999999997485E-3</v>
      </c>
      <c r="E625" s="2">
        <f t="shared" si="83"/>
        <v>0</v>
      </c>
      <c r="F625" s="2">
        <f t="shared" si="88"/>
        <v>9.8554310784305186E-3</v>
      </c>
      <c r="G625" s="2">
        <f t="shared" si="88"/>
        <v>1.0666513804857414E-2</v>
      </c>
      <c r="H625" s="2">
        <f t="shared" si="85"/>
        <v>0.9239599046824899</v>
      </c>
      <c r="I625" s="2">
        <f t="shared" si="86"/>
        <v>48.023864865051358</v>
      </c>
    </row>
    <row r="626" spans="1:9" ht="13.5" x14ac:dyDescent="0.25">
      <c r="A626" s="3">
        <f>TITRES_STAT!B629</f>
        <v>42915</v>
      </c>
      <c r="B626" s="6">
        <f>TITRES_STAT!D629</f>
        <v>3.5148999999999999</v>
      </c>
      <c r="C626" s="2">
        <f t="shared" si="81"/>
        <v>-8.599999999999941E-3</v>
      </c>
      <c r="D626" s="2">
        <f t="shared" si="82"/>
        <v>0</v>
      </c>
      <c r="E626" s="2">
        <f t="shared" si="83"/>
        <v>8.599999999999941E-3</v>
      </c>
      <c r="F626" s="2">
        <f t="shared" si="88"/>
        <v>9.1514717156854809E-3</v>
      </c>
      <c r="G626" s="2">
        <f t="shared" si="88"/>
        <v>1.0518905675939024E-2</v>
      </c>
      <c r="H626" s="2">
        <f t="shared" si="85"/>
        <v>0.87000226046503915</v>
      </c>
      <c r="I626" s="2">
        <f t="shared" si="86"/>
        <v>46.524128813014578</v>
      </c>
    </row>
    <row r="627" spans="1:9" ht="13.5" x14ac:dyDescent="0.25">
      <c r="A627" s="3">
        <f>TITRES_STAT!B630</f>
        <v>42916</v>
      </c>
      <c r="B627" s="6">
        <f>TITRES_STAT!D630</f>
        <v>3.5364</v>
      </c>
      <c r="C627" s="2">
        <f t="shared" si="81"/>
        <v>2.1500000000000075E-2</v>
      </c>
      <c r="D627" s="2">
        <f t="shared" si="82"/>
        <v>2.1500000000000075E-2</v>
      </c>
      <c r="E627" s="2">
        <f t="shared" si="83"/>
        <v>0</v>
      </c>
      <c r="F627" s="2">
        <f t="shared" si="88"/>
        <v>1.0033509450279381E-2</v>
      </c>
      <c r="G627" s="2">
        <f t="shared" si="88"/>
        <v>9.7675552705148074E-3</v>
      </c>
      <c r="H627" s="2">
        <f t="shared" si="85"/>
        <v>1.0272283260651114</v>
      </c>
      <c r="I627" s="2">
        <f t="shared" si="86"/>
        <v>50.671565351446183</v>
      </c>
    </row>
    <row r="628" spans="1:9" ht="13.5" x14ac:dyDescent="0.25">
      <c r="A628" s="3">
        <f>TITRES_STAT!B631</f>
        <v>42919</v>
      </c>
      <c r="B628" s="6">
        <f>TITRES_STAT!D631</f>
        <v>3.4420999999999999</v>
      </c>
      <c r="C628" s="2">
        <f t="shared" si="81"/>
        <v>-9.430000000000005E-2</v>
      </c>
      <c r="D628" s="2">
        <f t="shared" si="82"/>
        <v>0</v>
      </c>
      <c r="E628" s="2">
        <f t="shared" si="83"/>
        <v>9.430000000000005E-2</v>
      </c>
      <c r="F628" s="2">
        <f t="shared" si="88"/>
        <v>9.3168302038308531E-3</v>
      </c>
      <c r="G628" s="2">
        <f t="shared" si="88"/>
        <v>1.5805587036906609E-2</v>
      </c>
      <c r="H628" s="2">
        <f t="shared" si="85"/>
        <v>0.58946435726023483</v>
      </c>
      <c r="I628" s="2">
        <f t="shared" si="86"/>
        <v>37.085723537475005</v>
      </c>
    </row>
    <row r="629" spans="1:9" ht="13.5" x14ac:dyDescent="0.25">
      <c r="A629" s="3">
        <f>TITRES_STAT!B632</f>
        <v>42920</v>
      </c>
      <c r="B629" s="6">
        <f>TITRES_STAT!D632</f>
        <v>3.4291999999999998</v>
      </c>
      <c r="C629" s="2">
        <f t="shared" si="81"/>
        <v>-1.2900000000000134E-2</v>
      </c>
      <c r="D629" s="2">
        <f t="shared" si="82"/>
        <v>0</v>
      </c>
      <c r="E629" s="2">
        <f t="shared" si="83"/>
        <v>1.2900000000000134E-2</v>
      </c>
      <c r="F629" s="2">
        <f t="shared" si="88"/>
        <v>8.6513423321286486E-3</v>
      </c>
      <c r="G629" s="2">
        <f t="shared" si="88"/>
        <v>1.5598045105699005E-2</v>
      </c>
      <c r="H629" s="2">
        <f t="shared" si="85"/>
        <v>0.55464273077193094</v>
      </c>
      <c r="I629" s="2">
        <f t="shared" si="86"/>
        <v>35.676539682949056</v>
      </c>
    </row>
    <row r="630" spans="1:9" ht="13.5" x14ac:dyDescent="0.25">
      <c r="A630" s="3">
        <f>TITRES_STAT!B633</f>
        <v>42921</v>
      </c>
      <c r="B630" s="6">
        <f>TITRES_STAT!D633</f>
        <v>3.4077999999999999</v>
      </c>
      <c r="C630" s="2">
        <f t="shared" si="81"/>
        <v>-2.1399999999999864E-2</v>
      </c>
      <c r="D630" s="2">
        <f t="shared" si="82"/>
        <v>0</v>
      </c>
      <c r="E630" s="2">
        <f t="shared" si="83"/>
        <v>2.1399999999999864E-2</v>
      </c>
      <c r="F630" s="2">
        <f t="shared" si="88"/>
        <v>8.0333893084051731E-3</v>
      </c>
      <c r="G630" s="2">
        <f t="shared" si="88"/>
        <v>1.6012470455291923E-2</v>
      </c>
      <c r="H630" s="2">
        <f t="shared" si="85"/>
        <v>0.50169580832857918</v>
      </c>
      <c r="I630" s="2">
        <f t="shared" si="86"/>
        <v>33.408617480725198</v>
      </c>
    </row>
    <row r="631" spans="1:9" ht="13.5" x14ac:dyDescent="0.25">
      <c r="A631" s="3">
        <f>TITRES_STAT!B634</f>
        <v>42922</v>
      </c>
      <c r="B631" s="6">
        <f>TITRES_STAT!D634</f>
        <v>3.4077999999999999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7.4595757863762319E-3</v>
      </c>
      <c r="G631" s="2">
        <f t="shared" si="88"/>
        <v>1.4868722565628214E-2</v>
      </c>
      <c r="H631" s="2">
        <f t="shared" si="85"/>
        <v>0.50169580832857918</v>
      </c>
      <c r="I631" s="2">
        <f t="shared" si="86"/>
        <v>33.408617480725198</v>
      </c>
    </row>
    <row r="632" spans="1:9" ht="13.5" x14ac:dyDescent="0.25">
      <c r="A632" s="3">
        <f>TITRES_STAT!B635</f>
        <v>42923</v>
      </c>
      <c r="B632" s="6">
        <f>TITRES_STAT!D635</f>
        <v>3.3862999999999999</v>
      </c>
      <c r="C632" s="2">
        <f t="shared" si="81"/>
        <v>-2.1500000000000075E-2</v>
      </c>
      <c r="D632" s="2">
        <f t="shared" si="82"/>
        <v>0</v>
      </c>
      <c r="E632" s="2">
        <f t="shared" si="83"/>
        <v>2.1500000000000075E-2</v>
      </c>
      <c r="F632" s="2">
        <f t="shared" si="88"/>
        <v>6.9267489444922153E-3</v>
      </c>
      <c r="G632" s="2">
        <f t="shared" si="88"/>
        <v>1.5342385239511919E-2</v>
      </c>
      <c r="H632" s="2">
        <f t="shared" si="85"/>
        <v>0.45147797010424784</v>
      </c>
      <c r="I632" s="2">
        <f t="shared" si="86"/>
        <v>31.104707022995456</v>
      </c>
    </row>
    <row r="633" spans="1:9" ht="13.5" x14ac:dyDescent="0.25">
      <c r="A633" s="3">
        <f>TITRES_STAT!B636</f>
        <v>42926</v>
      </c>
      <c r="B633" s="6">
        <f>TITRES_STAT!D636</f>
        <v>3.3778000000000001</v>
      </c>
      <c r="C633" s="2">
        <f t="shared" si="81"/>
        <v>-8.49999999999973E-3</v>
      </c>
      <c r="D633" s="2">
        <f t="shared" si="82"/>
        <v>0</v>
      </c>
      <c r="E633" s="2">
        <f t="shared" si="83"/>
        <v>8.49999999999973E-3</v>
      </c>
      <c r="F633" s="2">
        <f t="shared" si="88"/>
        <v>6.4319811627427713E-3</v>
      </c>
      <c r="G633" s="2">
        <f t="shared" si="88"/>
        <v>1.485364343668962E-2</v>
      </c>
      <c r="H633" s="2">
        <f t="shared" si="85"/>
        <v>0.43302380255441519</v>
      </c>
      <c r="I633" s="2">
        <f t="shared" si="86"/>
        <v>30.217488487109222</v>
      </c>
    </row>
    <row r="634" spans="1:9" ht="13.5" x14ac:dyDescent="0.25">
      <c r="A634" s="3">
        <f>TITRES_STAT!B637</f>
        <v>42927</v>
      </c>
      <c r="B634" s="6">
        <f>TITRES_STAT!D637</f>
        <v>3.3435000000000001</v>
      </c>
      <c r="C634" s="2">
        <f t="shared" si="81"/>
        <v>-3.4299999999999997E-2</v>
      </c>
      <c r="D634" s="2">
        <f t="shared" si="82"/>
        <v>0</v>
      </c>
      <c r="E634" s="2">
        <f t="shared" si="83"/>
        <v>3.4299999999999997E-2</v>
      </c>
      <c r="F634" s="2">
        <f t="shared" si="88"/>
        <v>5.9725539368325736E-3</v>
      </c>
      <c r="G634" s="2">
        <f t="shared" si="88"/>
        <v>1.6242668905497505E-2</v>
      </c>
      <c r="H634" s="2">
        <f t="shared" si="85"/>
        <v>0.36770766993908854</v>
      </c>
      <c r="I634" s="2">
        <f t="shared" si="86"/>
        <v>26.88496072815505</v>
      </c>
    </row>
    <row r="635" spans="1:9" ht="13.5" x14ac:dyDescent="0.25">
      <c r="A635" s="3">
        <f>TITRES_STAT!B638</f>
        <v>42928</v>
      </c>
      <c r="B635" s="6">
        <f>TITRES_STAT!D638</f>
        <v>3.3391999999999999</v>
      </c>
      <c r="C635" s="2">
        <f t="shared" si="81"/>
        <v>-4.3000000000001926E-3</v>
      </c>
      <c r="D635" s="2">
        <f t="shared" si="82"/>
        <v>0</v>
      </c>
      <c r="E635" s="2">
        <f t="shared" si="83"/>
        <v>4.3000000000001926E-3</v>
      </c>
      <c r="F635" s="2">
        <f t="shared" si="88"/>
        <v>5.5459429413445326E-3</v>
      </c>
      <c r="G635" s="2">
        <f t="shared" si="88"/>
        <v>1.5389621126533411E-2</v>
      </c>
      <c r="H635" s="2">
        <f t="shared" si="85"/>
        <v>0.36036903675183485</v>
      </c>
      <c r="I635" s="2">
        <f t="shared" si="86"/>
        <v>26.490535069240565</v>
      </c>
    </row>
    <row r="636" spans="1:9" ht="13.5" x14ac:dyDescent="0.25">
      <c r="A636" s="3">
        <f>TITRES_STAT!B639</f>
        <v>42929</v>
      </c>
      <c r="B636" s="6">
        <f>TITRES_STAT!D639</f>
        <v>3.3435000000000001</v>
      </c>
      <c r="C636" s="2">
        <f t="shared" si="81"/>
        <v>4.3000000000001926E-3</v>
      </c>
      <c r="D636" s="2">
        <f t="shared" si="82"/>
        <v>4.3000000000001926E-3</v>
      </c>
      <c r="E636" s="2">
        <f t="shared" si="83"/>
        <v>0</v>
      </c>
      <c r="F636" s="2">
        <f t="shared" si="88"/>
        <v>5.4569470169627942E-3</v>
      </c>
      <c r="G636" s="2">
        <f t="shared" si="88"/>
        <v>1.4290362474638166E-2</v>
      </c>
      <c r="H636" s="2">
        <f t="shared" si="85"/>
        <v>0.38186204350292136</v>
      </c>
      <c r="I636" s="2">
        <f t="shared" si="86"/>
        <v>27.633875993505725</v>
      </c>
    </row>
    <row r="637" spans="1:9" ht="13.5" x14ac:dyDescent="0.25">
      <c r="A637" s="3">
        <f>TITRES_STAT!B640</f>
        <v>42930</v>
      </c>
      <c r="B637" s="6">
        <f>TITRES_STAT!D640</f>
        <v>3.3306</v>
      </c>
      <c r="C637" s="2">
        <f t="shared" si="81"/>
        <v>-1.2900000000000134E-2</v>
      </c>
      <c r="D637" s="2">
        <f t="shared" si="82"/>
        <v>0</v>
      </c>
      <c r="E637" s="2">
        <f t="shared" si="83"/>
        <v>1.2900000000000134E-2</v>
      </c>
      <c r="F637" s="2">
        <f t="shared" ref="F637:G652" si="89">((F636*13)+D637)/14</f>
        <v>5.0671650871797367E-3</v>
      </c>
      <c r="G637" s="2">
        <f t="shared" si="89"/>
        <v>1.4191050869306878E-2</v>
      </c>
      <c r="H637" s="2">
        <f t="shared" si="85"/>
        <v>0.3570676431115653</v>
      </c>
      <c r="I637" s="2">
        <f t="shared" si="86"/>
        <v>26.311705604656481</v>
      </c>
    </row>
    <row r="638" spans="1:9" ht="13.5" x14ac:dyDescent="0.25">
      <c r="A638" s="3">
        <f>TITRES_STAT!B641</f>
        <v>42933</v>
      </c>
      <c r="B638" s="6">
        <f>TITRES_STAT!D641</f>
        <v>3.2963</v>
      </c>
      <c r="C638" s="2">
        <f t="shared" si="81"/>
        <v>-3.4299999999999997E-2</v>
      </c>
      <c r="D638" s="2">
        <f t="shared" si="82"/>
        <v>0</v>
      </c>
      <c r="E638" s="2">
        <f t="shared" si="83"/>
        <v>3.4299999999999997E-2</v>
      </c>
      <c r="F638" s="2">
        <f t="shared" si="89"/>
        <v>4.7052247238097552E-3</v>
      </c>
      <c r="G638" s="2">
        <f t="shared" si="89"/>
        <v>1.5627404378642101E-2</v>
      </c>
      <c r="H638" s="2">
        <f t="shared" si="85"/>
        <v>0.3010880508243815</v>
      </c>
      <c r="I638" s="2">
        <f t="shared" si="86"/>
        <v>23.141250942517644</v>
      </c>
    </row>
    <row r="639" spans="1:9" ht="13.5" x14ac:dyDescent="0.25">
      <c r="A639" s="3">
        <f>TITRES_STAT!B642</f>
        <v>42934</v>
      </c>
      <c r="B639" s="6">
        <f>TITRES_STAT!D642</f>
        <v>3.3006000000000002</v>
      </c>
      <c r="C639" s="2">
        <f t="shared" si="81"/>
        <v>4.3000000000001926E-3</v>
      </c>
      <c r="D639" s="2">
        <f t="shared" si="82"/>
        <v>4.3000000000001926E-3</v>
      </c>
      <c r="E639" s="2">
        <f t="shared" si="83"/>
        <v>0</v>
      </c>
      <c r="F639" s="2">
        <f t="shared" si="89"/>
        <v>4.6762801006805009E-3</v>
      </c>
      <c r="G639" s="2">
        <f t="shared" si="89"/>
        <v>1.4511161208739094E-2</v>
      </c>
      <c r="H639" s="2">
        <f t="shared" si="85"/>
        <v>0.32225402456863983</v>
      </c>
      <c r="I639" s="2">
        <f t="shared" si="86"/>
        <v>24.371566928962011</v>
      </c>
    </row>
    <row r="640" spans="1:9" ht="13.5" x14ac:dyDescent="0.25">
      <c r="A640" s="3">
        <f>TITRES_STAT!B643</f>
        <v>42935</v>
      </c>
      <c r="B640" s="6">
        <f>TITRES_STAT!D643</f>
        <v>3.3006000000000002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4.3422600934890365E-3</v>
      </c>
      <c r="G640" s="2">
        <f t="shared" si="89"/>
        <v>1.3474649693829157E-2</v>
      </c>
      <c r="H640" s="2">
        <f t="shared" si="85"/>
        <v>0.32225402456863983</v>
      </c>
      <c r="I640" s="2">
        <f t="shared" si="86"/>
        <v>24.371566928962011</v>
      </c>
    </row>
    <row r="641" spans="1:9" ht="13.5" x14ac:dyDescent="0.25">
      <c r="A641" s="3">
        <f>TITRES_STAT!B644</f>
        <v>42936</v>
      </c>
      <c r="B641" s="6">
        <f>TITRES_STAT!D644</f>
        <v>3.2963</v>
      </c>
      <c r="C641" s="2">
        <f t="shared" si="81"/>
        <v>-4.3000000000001926E-3</v>
      </c>
      <c r="D641" s="2">
        <f t="shared" si="82"/>
        <v>0</v>
      </c>
      <c r="E641" s="2">
        <f t="shared" si="83"/>
        <v>4.3000000000001926E-3</v>
      </c>
      <c r="F641" s="2">
        <f t="shared" si="89"/>
        <v>4.0320986582398199E-3</v>
      </c>
      <c r="G641" s="2">
        <f t="shared" si="89"/>
        <v>1.2819317572841374E-2</v>
      </c>
      <c r="H641" s="2">
        <f t="shared" si="85"/>
        <v>0.31453301904167696</v>
      </c>
      <c r="I641" s="2">
        <f t="shared" si="86"/>
        <v>23.927357813421708</v>
      </c>
    </row>
    <row r="642" spans="1:9" ht="13.5" x14ac:dyDescent="0.25">
      <c r="A642" s="3">
        <f>TITRES_STAT!B645</f>
        <v>42937</v>
      </c>
      <c r="B642" s="6">
        <f>TITRES_STAT!D645</f>
        <v>3.2963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3.7440916112226898E-3</v>
      </c>
      <c r="G642" s="2">
        <f t="shared" si="89"/>
        <v>1.1903652031924132E-2</v>
      </c>
      <c r="H642" s="2">
        <f t="shared" si="85"/>
        <v>0.31453301904167696</v>
      </c>
      <c r="I642" s="2">
        <f t="shared" si="86"/>
        <v>23.927357813421708</v>
      </c>
    </row>
    <row r="643" spans="1:9" ht="13.5" x14ac:dyDescent="0.25">
      <c r="A643" s="3">
        <f>TITRES_STAT!B646</f>
        <v>42940</v>
      </c>
      <c r="B643" s="6">
        <f>TITRES_STAT!D646</f>
        <v>3.2877000000000001</v>
      </c>
      <c r="C643" s="2">
        <f t="shared" ref="C643:C706" si="90">B643-B642</f>
        <v>-8.599999999999941E-3</v>
      </c>
      <c r="D643" s="2">
        <f t="shared" ref="D643:D706" si="91">IF(C643&gt;0,C643,0)</f>
        <v>0</v>
      </c>
      <c r="E643" s="2">
        <f t="shared" ref="E643:E706" si="92">IF(C643&lt;0,-C643,0)</f>
        <v>8.599999999999941E-3</v>
      </c>
      <c r="F643" s="2">
        <f t="shared" si="89"/>
        <v>3.4766564961353544E-3</v>
      </c>
      <c r="G643" s="2">
        <f t="shared" si="89"/>
        <v>1.1667676886786689E-2</v>
      </c>
      <c r="H643" s="2">
        <f t="shared" si="85"/>
        <v>0.29797332664161863</v>
      </c>
      <c r="I643" s="2">
        <f t="shared" si="86"/>
        <v>22.956814329351133</v>
      </c>
    </row>
    <row r="644" spans="1:9" ht="13.5" x14ac:dyDescent="0.25">
      <c r="A644" s="3">
        <f>TITRES_STAT!B647</f>
        <v>42942</v>
      </c>
      <c r="B644" s="6">
        <f>TITRES_STAT!D647</f>
        <v>3.2576999999999998</v>
      </c>
      <c r="C644" s="2">
        <f t="shared" si="90"/>
        <v>-3.0000000000000249E-2</v>
      </c>
      <c r="D644" s="2">
        <f t="shared" si="91"/>
        <v>0</v>
      </c>
      <c r="E644" s="2">
        <f t="shared" si="92"/>
        <v>3.0000000000000249E-2</v>
      </c>
      <c r="F644" s="2">
        <f t="shared" si="89"/>
        <v>3.2283238892685433E-3</v>
      </c>
      <c r="G644" s="2">
        <f t="shared" si="89"/>
        <v>1.2977128537730516E-2</v>
      </c>
      <c r="H644" s="2">
        <f t="shared" si="85"/>
        <v>0.24877027917865746</v>
      </c>
      <c r="I644" s="2">
        <f t="shared" si="86"/>
        <v>19.921220365868962</v>
      </c>
    </row>
    <row r="645" spans="1:9" ht="13.5" x14ac:dyDescent="0.25">
      <c r="A645" s="3">
        <f>TITRES_STAT!B648</f>
        <v>42943</v>
      </c>
      <c r="B645" s="6">
        <f>TITRES_STAT!D648</f>
        <v>3.2877000000000001</v>
      </c>
      <c r="C645" s="2">
        <f t="shared" si="90"/>
        <v>3.0000000000000249E-2</v>
      </c>
      <c r="D645" s="2">
        <f t="shared" si="91"/>
        <v>3.0000000000000249E-2</v>
      </c>
      <c r="E645" s="2">
        <f t="shared" si="92"/>
        <v>0</v>
      </c>
      <c r="F645" s="2">
        <f t="shared" si="89"/>
        <v>5.1405864686065224E-3</v>
      </c>
      <c r="G645" s="2">
        <f t="shared" si="89"/>
        <v>1.205019078503548E-2</v>
      </c>
      <c r="H645" s="2">
        <f t="shared" si="85"/>
        <v>0.42659793195891604</v>
      </c>
      <c r="I645" s="2">
        <f t="shared" si="86"/>
        <v>29.903164893358436</v>
      </c>
    </row>
    <row r="646" spans="1:9" ht="13.5" x14ac:dyDescent="0.25">
      <c r="A646" s="3">
        <f>TITRES_STAT!B649</f>
        <v>42944</v>
      </c>
      <c r="B646" s="6">
        <f>TITRES_STAT!D649</f>
        <v>3.3349000000000002</v>
      </c>
      <c r="C646" s="2">
        <f t="shared" si="90"/>
        <v>4.7200000000000131E-2</v>
      </c>
      <c r="D646" s="2">
        <f t="shared" si="91"/>
        <v>4.7200000000000131E-2</v>
      </c>
      <c r="E646" s="2">
        <f t="shared" si="92"/>
        <v>0</v>
      </c>
      <c r="F646" s="2">
        <f t="shared" si="89"/>
        <v>8.1448302922774943E-3</v>
      </c>
      <c r="G646" s="2">
        <f t="shared" si="89"/>
        <v>1.118946287181866E-2</v>
      </c>
      <c r="H646" s="2">
        <f t="shared" si="85"/>
        <v>0.72790181133633702</v>
      </c>
      <c r="I646" s="2">
        <f t="shared" si="86"/>
        <v>42.126341124290335</v>
      </c>
    </row>
    <row r="647" spans="1:9" ht="13.5" x14ac:dyDescent="0.25">
      <c r="A647" s="3">
        <f>TITRES_STAT!B650</f>
        <v>42947</v>
      </c>
      <c r="B647" s="6">
        <f>TITRES_STAT!D650</f>
        <v>3.4077999999999999</v>
      </c>
      <c r="C647" s="2">
        <f t="shared" si="90"/>
        <v>7.2899999999999743E-2</v>
      </c>
      <c r="D647" s="2">
        <f t="shared" si="91"/>
        <v>7.2899999999999743E-2</v>
      </c>
      <c r="E647" s="2">
        <f t="shared" si="92"/>
        <v>0</v>
      </c>
      <c r="F647" s="2">
        <f t="shared" si="89"/>
        <v>1.2770199557114796E-2</v>
      </c>
      <c r="G647" s="2">
        <f t="shared" si="89"/>
        <v>1.0390215523831613E-2</v>
      </c>
      <c r="H647" s="2">
        <f t="shared" si="85"/>
        <v>1.2290601217871093</v>
      </c>
      <c r="I647" s="2">
        <f t="shared" si="86"/>
        <v>55.138042701231953</v>
      </c>
    </row>
    <row r="648" spans="1:9" ht="13.5" x14ac:dyDescent="0.25">
      <c r="A648" s="3">
        <f>TITRES_STAT!B651</f>
        <v>42948</v>
      </c>
      <c r="B648" s="6">
        <f>TITRES_STAT!D651</f>
        <v>3.4678</v>
      </c>
      <c r="C648" s="2">
        <f t="shared" si="90"/>
        <v>6.0000000000000053E-2</v>
      </c>
      <c r="D648" s="2">
        <f t="shared" si="91"/>
        <v>6.0000000000000053E-2</v>
      </c>
      <c r="E648" s="2">
        <f t="shared" si="92"/>
        <v>0</v>
      </c>
      <c r="F648" s="2">
        <f t="shared" si="89"/>
        <v>1.61437567316066E-2</v>
      </c>
      <c r="G648" s="2">
        <f t="shared" si="89"/>
        <v>9.6480572721293536E-3</v>
      </c>
      <c r="H648" s="2">
        <f t="shared" si="85"/>
        <v>1.6732650186728864</v>
      </c>
      <c r="I648" s="2">
        <f t="shared" si="86"/>
        <v>62.592560295558002</v>
      </c>
    </row>
    <row r="649" spans="1:9" ht="13.5" x14ac:dyDescent="0.25">
      <c r="A649" s="3">
        <f>TITRES_STAT!B652</f>
        <v>42949</v>
      </c>
      <c r="B649" s="6">
        <f>TITRES_STAT!D652</f>
        <v>3.4678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1.4990631250777557E-2</v>
      </c>
      <c r="G649" s="2">
        <f t="shared" si="89"/>
        <v>8.9589103241201149E-3</v>
      </c>
      <c r="H649" s="2">
        <f t="shared" si="85"/>
        <v>1.6732650186728864</v>
      </c>
      <c r="I649" s="2">
        <f t="shared" si="86"/>
        <v>62.592560295558002</v>
      </c>
    </row>
    <row r="650" spans="1:9" ht="13.5" x14ac:dyDescent="0.25">
      <c r="A650" s="3">
        <f>TITRES_STAT!B653</f>
        <v>42950</v>
      </c>
      <c r="B650" s="6">
        <f>TITRES_STAT!D653</f>
        <v>3.4721000000000002</v>
      </c>
      <c r="C650" s="2">
        <f t="shared" si="90"/>
        <v>4.3000000000001926E-3</v>
      </c>
      <c r="D650" s="2">
        <f t="shared" si="91"/>
        <v>4.3000000000001926E-3</v>
      </c>
      <c r="E650" s="2">
        <f t="shared" si="92"/>
        <v>0</v>
      </c>
      <c r="F650" s="2">
        <f t="shared" si="89"/>
        <v>1.4227014732864888E-2</v>
      </c>
      <c r="G650" s="2">
        <f t="shared" si="89"/>
        <v>8.3189881581115354E-3</v>
      </c>
      <c r="H650" s="2">
        <f t="shared" si="85"/>
        <v>1.7101857175974768</v>
      </c>
      <c r="I650" s="2">
        <f t="shared" si="86"/>
        <v>63.102159622976714</v>
      </c>
    </row>
    <row r="651" spans="1:9" ht="13.5" x14ac:dyDescent="0.25">
      <c r="A651" s="3">
        <f>TITRES_STAT!B654</f>
        <v>42951</v>
      </c>
      <c r="B651" s="6">
        <f>TITRES_STAT!D654</f>
        <v>3.4721000000000002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1.3210799394803111E-2</v>
      </c>
      <c r="G651" s="2">
        <f t="shared" si="89"/>
        <v>7.7247747182464252E-3</v>
      </c>
      <c r="H651" s="2">
        <f t="shared" si="85"/>
        <v>1.7101857175974771</v>
      </c>
      <c r="I651" s="2">
        <f t="shared" si="86"/>
        <v>63.102159622976721</v>
      </c>
    </row>
    <row r="652" spans="1:9" ht="13.5" x14ac:dyDescent="0.25">
      <c r="A652" s="3">
        <f>TITRES_STAT!B655</f>
        <v>42954</v>
      </c>
      <c r="B652" s="6">
        <f>TITRES_STAT!D655</f>
        <v>3.4119999999999999</v>
      </c>
      <c r="C652" s="2">
        <f t="shared" si="90"/>
        <v>-6.0100000000000264E-2</v>
      </c>
      <c r="D652" s="2">
        <f t="shared" si="91"/>
        <v>0</v>
      </c>
      <c r="E652" s="2">
        <f t="shared" si="92"/>
        <v>6.0100000000000264E-2</v>
      </c>
      <c r="F652" s="2">
        <f t="shared" si="89"/>
        <v>1.2267170866602889E-2</v>
      </c>
      <c r="G652" s="2">
        <f t="shared" si="89"/>
        <v>1.1465862238371701E-2</v>
      </c>
      <c r="H652" s="2">
        <f t="shared" si="85"/>
        <v>1.0698864692050394</v>
      </c>
      <c r="I652" s="2">
        <f t="shared" si="86"/>
        <v>51.688171555415792</v>
      </c>
    </row>
    <row r="653" spans="1:9" ht="13.5" x14ac:dyDescent="0.25">
      <c r="A653" s="3">
        <f>TITRES_STAT!B656</f>
        <v>42955</v>
      </c>
      <c r="B653" s="6">
        <f>TITRES_STAT!D656</f>
        <v>3.4119999999999999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1.1390944376131255E-2</v>
      </c>
      <c r="G653" s="2">
        <f t="shared" si="93"/>
        <v>1.0646872078488008E-2</v>
      </c>
      <c r="H653" s="2">
        <f t="shared" si="85"/>
        <v>1.0698864692050396</v>
      </c>
      <c r="I653" s="2">
        <f t="shared" si="86"/>
        <v>51.688171555415792</v>
      </c>
    </row>
    <row r="654" spans="1:9" ht="13.5" x14ac:dyDescent="0.25">
      <c r="A654" s="3">
        <f>TITRES_STAT!B657</f>
        <v>42956</v>
      </c>
      <c r="B654" s="6">
        <f>TITRES_STAT!D657</f>
        <v>3.4398</v>
      </c>
      <c r="C654" s="2">
        <f t="shared" si="90"/>
        <v>2.7800000000000047E-2</v>
      </c>
      <c r="D654" s="2">
        <f t="shared" si="91"/>
        <v>2.7800000000000047E-2</v>
      </c>
      <c r="E654" s="2">
        <f t="shared" si="92"/>
        <v>0</v>
      </c>
      <c r="F654" s="2">
        <f t="shared" si="93"/>
        <v>1.2563019777836169E-2</v>
      </c>
      <c r="G654" s="2">
        <f t="shared" si="93"/>
        <v>9.8863812157388656E-3</v>
      </c>
      <c r="H654" s="2">
        <f t="shared" si="85"/>
        <v>1.2707399708435441</v>
      </c>
      <c r="I654" s="2">
        <f t="shared" si="86"/>
        <v>55.961492163785017</v>
      </c>
    </row>
    <row r="655" spans="1:9" ht="13.5" x14ac:dyDescent="0.25">
      <c r="A655" s="3">
        <f>TITRES_STAT!B658</f>
        <v>42957</v>
      </c>
      <c r="B655" s="6">
        <f>TITRES_STAT!D658</f>
        <v>3.3940000000000001</v>
      </c>
      <c r="C655" s="2">
        <f t="shared" si="90"/>
        <v>-4.5799999999999841E-2</v>
      </c>
      <c r="D655" s="2">
        <f t="shared" si="91"/>
        <v>0</v>
      </c>
      <c r="E655" s="2">
        <f t="shared" si="92"/>
        <v>4.5799999999999841E-2</v>
      </c>
      <c r="F655" s="2">
        <f t="shared" si="93"/>
        <v>1.1665661222276443E-2</v>
      </c>
      <c r="G655" s="2">
        <f t="shared" si="93"/>
        <v>1.2451639700328936E-2</v>
      </c>
      <c r="H655" s="2">
        <f t="shared" si="85"/>
        <v>0.93687751196079583</v>
      </c>
      <c r="I655" s="2">
        <f t="shared" si="86"/>
        <v>48.37050903711247</v>
      </c>
    </row>
    <row r="656" spans="1:9" ht="13.5" x14ac:dyDescent="0.25">
      <c r="A656" s="3">
        <f>TITRES_STAT!B659</f>
        <v>42958</v>
      </c>
      <c r="B656" s="6">
        <f>TITRES_STAT!D659</f>
        <v>3.4398</v>
      </c>
      <c r="C656" s="2">
        <f t="shared" si="90"/>
        <v>4.5799999999999841E-2</v>
      </c>
      <c r="D656" s="2">
        <f t="shared" si="91"/>
        <v>4.5799999999999841E-2</v>
      </c>
      <c r="E656" s="2">
        <f t="shared" si="92"/>
        <v>0</v>
      </c>
      <c r="F656" s="2">
        <f t="shared" si="93"/>
        <v>1.4103828277828115E-2</v>
      </c>
      <c r="G656" s="2">
        <f t="shared" si="93"/>
        <v>1.1562236864591154E-2</v>
      </c>
      <c r="H656" s="2">
        <f t="shared" si="85"/>
        <v>1.2198183139648759</v>
      </c>
      <c r="I656" s="2">
        <f t="shared" si="86"/>
        <v>54.951268141676259</v>
      </c>
    </row>
    <row r="657" spans="1:9" ht="13.5" x14ac:dyDescent="0.25">
      <c r="A657" s="3">
        <f>TITRES_STAT!B660</f>
        <v>42961</v>
      </c>
      <c r="B657" s="6">
        <f>TITRES_STAT!D660</f>
        <v>3.3940000000000001</v>
      </c>
      <c r="C657" s="2">
        <f t="shared" si="90"/>
        <v>-4.5799999999999841E-2</v>
      </c>
      <c r="D657" s="2">
        <f t="shared" si="91"/>
        <v>0</v>
      </c>
      <c r="E657" s="2">
        <f t="shared" si="92"/>
        <v>4.5799999999999841E-2</v>
      </c>
      <c r="F657" s="2">
        <f t="shared" si="93"/>
        <v>1.3096411972268964E-2</v>
      </c>
      <c r="G657" s="2">
        <f t="shared" si="93"/>
        <v>1.4007791374263204E-2</v>
      </c>
      <c r="H657" s="2">
        <f t="shared" ref="H657:H720" si="94">F657/G657</f>
        <v>0.93493768020640744</v>
      </c>
      <c r="I657" s="2">
        <f t="shared" ref="I657:I720" si="95">IF(G657=0,100,100-(100/(1+H657)))</f>
        <v>48.3187489587093</v>
      </c>
    </row>
    <row r="658" spans="1:9" ht="13.5" x14ac:dyDescent="0.25">
      <c r="A658" s="3">
        <f>TITRES_STAT!B661</f>
        <v>42962</v>
      </c>
      <c r="B658" s="6">
        <f>TITRES_STAT!D661</f>
        <v>3.3940000000000001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1.2160953974249752E-2</v>
      </c>
      <c r="G658" s="2">
        <f t="shared" si="93"/>
        <v>1.3007234847530118E-2</v>
      </c>
      <c r="H658" s="2">
        <f t="shared" si="94"/>
        <v>0.93493768020640744</v>
      </c>
      <c r="I658" s="2">
        <f t="shared" si="95"/>
        <v>48.3187489587093</v>
      </c>
    </row>
    <row r="659" spans="1:9" ht="13.5" x14ac:dyDescent="0.25">
      <c r="A659" s="3">
        <f>TITRES_STAT!B662</f>
        <v>42963</v>
      </c>
      <c r="B659" s="6">
        <f>TITRES_STAT!D662</f>
        <v>3.3894000000000002</v>
      </c>
      <c r="C659" s="2">
        <f t="shared" si="90"/>
        <v>-4.5999999999999375E-3</v>
      </c>
      <c r="D659" s="2">
        <f t="shared" si="91"/>
        <v>0</v>
      </c>
      <c r="E659" s="2">
        <f t="shared" si="92"/>
        <v>4.5999999999999375E-3</v>
      </c>
      <c r="F659" s="2">
        <f t="shared" si="93"/>
        <v>1.1292314404660485E-2</v>
      </c>
      <c r="G659" s="2">
        <f t="shared" si="93"/>
        <v>1.2406718072706534E-2</v>
      </c>
      <c r="H659" s="2">
        <f t="shared" si="94"/>
        <v>0.9101774005409522</v>
      </c>
      <c r="I659" s="2">
        <f t="shared" si="95"/>
        <v>47.648841426099729</v>
      </c>
    </row>
    <row r="660" spans="1:9" ht="13.5" x14ac:dyDescent="0.25">
      <c r="A660" s="3">
        <f>TITRES_STAT!B663</f>
        <v>42964</v>
      </c>
      <c r="B660" s="6">
        <f>TITRES_STAT!D663</f>
        <v>3.371</v>
      </c>
      <c r="C660" s="2">
        <f t="shared" si="90"/>
        <v>-1.8400000000000194E-2</v>
      </c>
      <c r="D660" s="2">
        <f t="shared" si="91"/>
        <v>0</v>
      </c>
      <c r="E660" s="2">
        <f t="shared" si="92"/>
        <v>1.8400000000000194E-2</v>
      </c>
      <c r="F660" s="2">
        <f t="shared" si="93"/>
        <v>1.0485720518613307E-2</v>
      </c>
      <c r="G660" s="2">
        <f t="shared" si="93"/>
        <v>1.2834809638941794E-2</v>
      </c>
      <c r="H660" s="2">
        <f t="shared" si="94"/>
        <v>0.81697514911314528</v>
      </c>
      <c r="I660" s="2">
        <f t="shared" si="95"/>
        <v>44.963474019548691</v>
      </c>
    </row>
    <row r="661" spans="1:9" ht="13.5" x14ac:dyDescent="0.25">
      <c r="A661" s="3">
        <f>TITRES_STAT!B664</f>
        <v>42965</v>
      </c>
      <c r="B661" s="6">
        <f>TITRES_STAT!D664</f>
        <v>3.3113999999999999</v>
      </c>
      <c r="C661" s="2">
        <f t="shared" si="90"/>
        <v>-5.9600000000000097E-2</v>
      </c>
      <c r="D661" s="2">
        <f t="shared" si="91"/>
        <v>0</v>
      </c>
      <c r="E661" s="2">
        <f t="shared" si="92"/>
        <v>5.9600000000000097E-2</v>
      </c>
      <c r="F661" s="2">
        <f t="shared" si="93"/>
        <v>9.7367404815695002E-3</v>
      </c>
      <c r="G661" s="2">
        <f t="shared" si="93"/>
        <v>1.6175180379017388E-2</v>
      </c>
      <c r="H661" s="2">
        <f t="shared" si="94"/>
        <v>0.60195560441477991</v>
      </c>
      <c r="I661" s="2">
        <f t="shared" si="95"/>
        <v>37.576297542570408</v>
      </c>
    </row>
    <row r="662" spans="1:9" ht="13.5" x14ac:dyDescent="0.25">
      <c r="A662" s="3">
        <f>TITRES_STAT!B665</f>
        <v>42968</v>
      </c>
      <c r="B662" s="6">
        <f>TITRES_STAT!D665</f>
        <v>3.3847999999999998</v>
      </c>
      <c r="C662" s="2">
        <f t="shared" si="90"/>
        <v>7.339999999999991E-2</v>
      </c>
      <c r="D662" s="2">
        <f t="shared" si="91"/>
        <v>7.339999999999991E-2</v>
      </c>
      <c r="E662" s="2">
        <f t="shared" si="92"/>
        <v>0</v>
      </c>
      <c r="F662" s="2">
        <f t="shared" si="93"/>
        <v>1.4284116161457387E-2</v>
      </c>
      <c r="G662" s="2">
        <f t="shared" si="93"/>
        <v>1.5019810351944718E-2</v>
      </c>
      <c r="H662" s="2">
        <f t="shared" si="94"/>
        <v>0.95101841013644517</v>
      </c>
      <c r="I662" s="2">
        <f t="shared" si="95"/>
        <v>48.744717384288307</v>
      </c>
    </row>
    <row r="663" spans="1:9" ht="13.5" x14ac:dyDescent="0.25">
      <c r="A663" s="3">
        <f>TITRES_STAT!B666</f>
        <v>42969</v>
      </c>
      <c r="B663" s="6">
        <f>TITRES_STAT!D666</f>
        <v>3.3022</v>
      </c>
      <c r="C663" s="2">
        <f t="shared" si="90"/>
        <v>-8.2599999999999785E-2</v>
      </c>
      <c r="D663" s="2">
        <f t="shared" si="91"/>
        <v>0</v>
      </c>
      <c r="E663" s="2">
        <f t="shared" si="92"/>
        <v>8.2599999999999785E-2</v>
      </c>
      <c r="F663" s="2">
        <f t="shared" si="93"/>
        <v>1.3263822149924717E-2</v>
      </c>
      <c r="G663" s="2">
        <f t="shared" si="93"/>
        <v>1.9846966755377223E-2</v>
      </c>
      <c r="H663" s="2">
        <f t="shared" si="94"/>
        <v>0.66830474970847087</v>
      </c>
      <c r="I663" s="2">
        <f t="shared" si="95"/>
        <v>40.058913086787904</v>
      </c>
    </row>
    <row r="664" spans="1:9" ht="13.5" x14ac:dyDescent="0.25">
      <c r="A664" s="3">
        <f>TITRES_STAT!B667</f>
        <v>42970</v>
      </c>
      <c r="B664" s="6">
        <f>TITRES_STAT!D667</f>
        <v>3.2976999999999999</v>
      </c>
      <c r="C664" s="2">
        <f t="shared" si="90"/>
        <v>-4.5000000000001705E-3</v>
      </c>
      <c r="D664" s="2">
        <f t="shared" si="91"/>
        <v>0</v>
      </c>
      <c r="E664" s="2">
        <f t="shared" si="92"/>
        <v>4.5000000000001705E-3</v>
      </c>
      <c r="F664" s="2">
        <f t="shared" si="93"/>
        <v>1.231640628207295E-2</v>
      </c>
      <c r="G664" s="2">
        <f t="shared" si="93"/>
        <v>1.875075484427886E-2</v>
      </c>
      <c r="H664" s="2">
        <f t="shared" si="94"/>
        <v>0.65684855806383036</v>
      </c>
      <c r="I664" s="2">
        <f t="shared" si="95"/>
        <v>39.644453614482074</v>
      </c>
    </row>
    <row r="665" spans="1:9" ht="13.5" x14ac:dyDescent="0.25">
      <c r="A665" s="3">
        <f>TITRES_STAT!B668</f>
        <v>42971</v>
      </c>
      <c r="B665" s="6">
        <f>TITRES_STAT!D668</f>
        <v>3.2976999999999999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1.1436662976210597E-2</v>
      </c>
      <c r="G665" s="2">
        <f t="shared" si="93"/>
        <v>1.7411415212544655E-2</v>
      </c>
      <c r="H665" s="2">
        <f t="shared" si="94"/>
        <v>0.65684855806383036</v>
      </c>
      <c r="I665" s="2">
        <f t="shared" si="95"/>
        <v>39.644453614482074</v>
      </c>
    </row>
    <row r="666" spans="1:9" ht="13.5" x14ac:dyDescent="0.25">
      <c r="A666" s="3">
        <f>TITRES_STAT!B669</f>
        <v>42972</v>
      </c>
      <c r="B666" s="6">
        <f>TITRES_STAT!D669</f>
        <v>3.2930999999999999</v>
      </c>
      <c r="C666" s="2">
        <f t="shared" si="90"/>
        <v>-4.5999999999999375E-3</v>
      </c>
      <c r="D666" s="2">
        <f t="shared" si="91"/>
        <v>0</v>
      </c>
      <c r="E666" s="2">
        <f t="shared" si="92"/>
        <v>4.5999999999999375E-3</v>
      </c>
      <c r="F666" s="2">
        <f t="shared" si="93"/>
        <v>1.061975847790984E-2</v>
      </c>
      <c r="G666" s="2">
        <f t="shared" si="93"/>
        <v>1.649631412593432E-2</v>
      </c>
      <c r="H666" s="2">
        <f t="shared" si="94"/>
        <v>0.64376553433922667</v>
      </c>
      <c r="I666" s="2">
        <f t="shared" si="95"/>
        <v>39.164073031742483</v>
      </c>
    </row>
    <row r="667" spans="1:9" ht="13.5" x14ac:dyDescent="0.25">
      <c r="A667" s="3">
        <f>TITRES_STAT!B670</f>
        <v>42975</v>
      </c>
      <c r="B667" s="6">
        <f>TITRES_STAT!D670</f>
        <v>3.2930999999999999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9.8612043009162799E-3</v>
      </c>
      <c r="G667" s="2">
        <f t="shared" si="93"/>
        <v>1.5318005974081868E-2</v>
      </c>
      <c r="H667" s="2">
        <f t="shared" si="94"/>
        <v>0.64376553433922667</v>
      </c>
      <c r="I667" s="2">
        <f t="shared" si="95"/>
        <v>39.164073031742483</v>
      </c>
    </row>
    <row r="668" spans="1:9" ht="13.5" x14ac:dyDescent="0.25">
      <c r="A668" s="3">
        <f>TITRES_STAT!B671</f>
        <v>42976</v>
      </c>
      <c r="B668" s="6">
        <f>TITRES_STAT!D671</f>
        <v>3.2793000000000001</v>
      </c>
      <c r="C668" s="2">
        <f t="shared" si="90"/>
        <v>-1.3799999999999812E-2</v>
      </c>
      <c r="D668" s="2">
        <f t="shared" si="91"/>
        <v>0</v>
      </c>
      <c r="E668" s="2">
        <f t="shared" si="92"/>
        <v>1.3799999999999812E-2</v>
      </c>
      <c r="F668" s="2">
        <f t="shared" si="93"/>
        <v>9.1568325651365471E-3</v>
      </c>
      <c r="G668" s="2">
        <f t="shared" si="93"/>
        <v>1.5209576975933151E-2</v>
      </c>
      <c r="H668" s="2">
        <f t="shared" si="94"/>
        <v>0.60204386878253391</v>
      </c>
      <c r="I668" s="2">
        <f t="shared" si="95"/>
        <v>37.579736767137</v>
      </c>
    </row>
    <row r="669" spans="1:9" ht="13.5" x14ac:dyDescent="0.25">
      <c r="A669" s="3">
        <f>TITRES_STAT!B672</f>
        <v>42977</v>
      </c>
      <c r="B669" s="6">
        <f>TITRES_STAT!D672</f>
        <v>3.2700999999999998</v>
      </c>
      <c r="C669" s="2">
        <f t="shared" si="90"/>
        <v>-9.200000000000319E-3</v>
      </c>
      <c r="D669" s="2">
        <f t="shared" si="91"/>
        <v>0</v>
      </c>
      <c r="E669" s="2">
        <f t="shared" si="92"/>
        <v>9.200000000000319E-3</v>
      </c>
      <c r="F669" s="2">
        <f t="shared" ref="F669:G684" si="96">((F668*13)+D669)/14</f>
        <v>8.5027730961982229E-3</v>
      </c>
      <c r="G669" s="2">
        <f t="shared" si="96"/>
        <v>1.4780321477652235E-2</v>
      </c>
      <c r="H669" s="2">
        <f t="shared" si="94"/>
        <v>0.57527660065137076</v>
      </c>
      <c r="I669" s="2">
        <f t="shared" si="95"/>
        <v>36.519084992025917</v>
      </c>
    </row>
    <row r="670" spans="1:9" ht="13.5" x14ac:dyDescent="0.25">
      <c r="A670" s="3">
        <f>TITRES_STAT!B673</f>
        <v>42978</v>
      </c>
      <c r="B670" s="6">
        <f>TITRES_STAT!D673</f>
        <v>3.2700999999999998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7.8954321607554931E-3</v>
      </c>
      <c r="G670" s="2">
        <f t="shared" si="96"/>
        <v>1.3724584229248504E-2</v>
      </c>
      <c r="H670" s="2">
        <f t="shared" si="94"/>
        <v>0.57527660065137076</v>
      </c>
      <c r="I670" s="2">
        <f t="shared" si="95"/>
        <v>36.519084992025917</v>
      </c>
    </row>
    <row r="671" spans="1:9" ht="13.5" x14ac:dyDescent="0.25">
      <c r="A671" s="3">
        <f>TITRES_STAT!B674</f>
        <v>42982</v>
      </c>
      <c r="B671" s="6">
        <f>TITRES_STAT!D674</f>
        <v>3.2793000000000001</v>
      </c>
      <c r="C671" s="2">
        <f t="shared" si="90"/>
        <v>9.200000000000319E-3</v>
      </c>
      <c r="D671" s="2">
        <f t="shared" si="91"/>
        <v>9.200000000000319E-3</v>
      </c>
      <c r="E671" s="2">
        <f t="shared" si="92"/>
        <v>0</v>
      </c>
      <c r="F671" s="2">
        <f t="shared" si="96"/>
        <v>7.9886155778444105E-3</v>
      </c>
      <c r="G671" s="2">
        <f t="shared" si="96"/>
        <v>1.2744256784302183E-2</v>
      </c>
      <c r="H671" s="2">
        <f t="shared" si="94"/>
        <v>0.62684044374281889</v>
      </c>
      <c r="I671" s="2">
        <f t="shared" si="95"/>
        <v>38.531156890879082</v>
      </c>
    </row>
    <row r="672" spans="1:9" ht="13.5" x14ac:dyDescent="0.25">
      <c r="A672" s="3">
        <f>TITRES_STAT!B675</f>
        <v>42983</v>
      </c>
      <c r="B672" s="6">
        <f>TITRES_STAT!D675</f>
        <v>3.2793000000000001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7.4180001794269526E-3</v>
      </c>
      <c r="G672" s="2">
        <f t="shared" si="96"/>
        <v>1.1833952728280599E-2</v>
      </c>
      <c r="H672" s="2">
        <f t="shared" si="94"/>
        <v>0.62684044374281889</v>
      </c>
      <c r="I672" s="2">
        <f t="shared" si="95"/>
        <v>38.531156890879082</v>
      </c>
    </row>
    <row r="673" spans="1:9" ht="13.5" x14ac:dyDescent="0.25">
      <c r="A673" s="3">
        <f>TITRES_STAT!B676</f>
        <v>42984</v>
      </c>
      <c r="B673" s="6">
        <f>TITRES_STAT!D676</f>
        <v>3.2564000000000002</v>
      </c>
      <c r="C673" s="2">
        <f t="shared" si="90"/>
        <v>-2.289999999999992E-2</v>
      </c>
      <c r="D673" s="2">
        <f t="shared" si="91"/>
        <v>0</v>
      </c>
      <c r="E673" s="2">
        <f t="shared" si="92"/>
        <v>2.289999999999992E-2</v>
      </c>
      <c r="F673" s="2">
        <f t="shared" si="96"/>
        <v>6.8881430237535983E-3</v>
      </c>
      <c r="G673" s="2">
        <f t="shared" si="96"/>
        <v>1.262438467626055E-2</v>
      </c>
      <c r="H673" s="2">
        <f t="shared" si="94"/>
        <v>0.54562207983937361</v>
      </c>
      <c r="I673" s="2">
        <f t="shared" si="95"/>
        <v>35.301131302166468</v>
      </c>
    </row>
    <row r="674" spans="1:9" ht="13.5" x14ac:dyDescent="0.25">
      <c r="A674" s="3">
        <f>TITRES_STAT!B677</f>
        <v>42985</v>
      </c>
      <c r="B674" s="6">
        <f>TITRES_STAT!D677</f>
        <v>3.2564000000000002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6.3961328077711977E-3</v>
      </c>
      <c r="G674" s="2">
        <f t="shared" si="96"/>
        <v>1.1722642913670509E-2</v>
      </c>
      <c r="H674" s="2">
        <f t="shared" si="94"/>
        <v>0.54562207983937361</v>
      </c>
      <c r="I674" s="2">
        <f t="shared" si="95"/>
        <v>35.301131302166468</v>
      </c>
    </row>
    <row r="675" spans="1:9" ht="13.5" x14ac:dyDescent="0.25">
      <c r="A675" s="3">
        <f>TITRES_STAT!B678</f>
        <v>42986</v>
      </c>
      <c r="B675" s="6">
        <f>TITRES_STAT!D678</f>
        <v>3.2471999999999999</v>
      </c>
      <c r="C675" s="2">
        <f t="shared" si="90"/>
        <v>-9.200000000000319E-3</v>
      </c>
      <c r="D675" s="2">
        <f t="shared" si="91"/>
        <v>0</v>
      </c>
      <c r="E675" s="2">
        <f t="shared" si="92"/>
        <v>9.200000000000319E-3</v>
      </c>
      <c r="F675" s="2">
        <f t="shared" si="96"/>
        <v>5.9392661786446836E-3</v>
      </c>
      <c r="G675" s="2">
        <f t="shared" si="96"/>
        <v>1.1542454134122639E-2</v>
      </c>
      <c r="H675" s="2">
        <f t="shared" si="94"/>
        <v>0.51455835211738854</v>
      </c>
      <c r="I675" s="2">
        <f t="shared" si="95"/>
        <v>33.974151698944041</v>
      </c>
    </row>
    <row r="676" spans="1:9" ht="13.5" x14ac:dyDescent="0.25">
      <c r="A676" s="3">
        <f>TITRES_STAT!B679</f>
        <v>42989</v>
      </c>
      <c r="B676" s="6">
        <f>TITRES_STAT!D679</f>
        <v>3.1646000000000001</v>
      </c>
      <c r="C676" s="2">
        <f t="shared" si="90"/>
        <v>-8.2599999999999785E-2</v>
      </c>
      <c r="D676" s="2">
        <f t="shared" si="91"/>
        <v>0</v>
      </c>
      <c r="E676" s="2">
        <f t="shared" si="92"/>
        <v>8.2599999999999785E-2</v>
      </c>
      <c r="F676" s="2">
        <f t="shared" si="96"/>
        <v>5.5150328801700631E-3</v>
      </c>
      <c r="G676" s="2">
        <f t="shared" si="96"/>
        <v>1.6617993124542436E-2</v>
      </c>
      <c r="H676" s="2">
        <f t="shared" si="94"/>
        <v>0.33187117354291934</v>
      </c>
      <c r="I676" s="2">
        <f t="shared" si="95"/>
        <v>24.91766321964208</v>
      </c>
    </row>
    <row r="677" spans="1:9" ht="13.5" x14ac:dyDescent="0.25">
      <c r="A677" s="3">
        <f>TITRES_STAT!B680</f>
        <v>42990</v>
      </c>
      <c r="B677" s="6">
        <f>TITRES_STAT!D680</f>
        <v>3.2564000000000002</v>
      </c>
      <c r="C677" s="2">
        <f t="shared" si="90"/>
        <v>9.1800000000000104E-2</v>
      </c>
      <c r="D677" s="2">
        <f t="shared" si="91"/>
        <v>9.1800000000000104E-2</v>
      </c>
      <c r="E677" s="2">
        <f t="shared" si="92"/>
        <v>0</v>
      </c>
      <c r="F677" s="2">
        <f t="shared" si="96"/>
        <v>1.1678244817300778E-2</v>
      </c>
      <c r="G677" s="2">
        <f t="shared" si="96"/>
        <v>1.5430993615646548E-2</v>
      </c>
      <c r="H677" s="2">
        <f t="shared" si="94"/>
        <v>0.756804461733391</v>
      </c>
      <c r="I677" s="2">
        <f t="shared" si="95"/>
        <v>43.078468789103177</v>
      </c>
    </row>
    <row r="678" spans="1:9" ht="13.5" x14ac:dyDescent="0.25">
      <c r="A678" s="3">
        <f>TITRES_STAT!B681</f>
        <v>42991</v>
      </c>
      <c r="B678" s="6">
        <f>TITRES_STAT!D681</f>
        <v>3.1922000000000001</v>
      </c>
      <c r="C678" s="2">
        <f t="shared" si="90"/>
        <v>-6.4200000000000035E-2</v>
      </c>
      <c r="D678" s="2">
        <f t="shared" si="91"/>
        <v>0</v>
      </c>
      <c r="E678" s="2">
        <f t="shared" si="92"/>
        <v>6.4200000000000035E-2</v>
      </c>
      <c r="F678" s="2">
        <f t="shared" si="96"/>
        <v>1.0844084473207866E-2</v>
      </c>
      <c r="G678" s="2">
        <f t="shared" si="96"/>
        <v>1.8914494071671801E-2</v>
      </c>
      <c r="H678" s="2">
        <f t="shared" si="94"/>
        <v>0.57332141330964959</v>
      </c>
      <c r="I678" s="2">
        <f t="shared" si="95"/>
        <v>36.440196418836429</v>
      </c>
    </row>
    <row r="679" spans="1:9" ht="13.5" x14ac:dyDescent="0.25">
      <c r="A679" s="3">
        <f>TITRES_STAT!B682</f>
        <v>42992</v>
      </c>
      <c r="B679" s="6">
        <f>TITRES_STAT!D682</f>
        <v>3.1876000000000002</v>
      </c>
      <c r="C679" s="2">
        <f t="shared" si="90"/>
        <v>-4.5999999999999375E-3</v>
      </c>
      <c r="D679" s="2">
        <f t="shared" si="91"/>
        <v>0</v>
      </c>
      <c r="E679" s="2">
        <f t="shared" si="92"/>
        <v>4.5999999999999375E-3</v>
      </c>
      <c r="F679" s="2">
        <f t="shared" si="96"/>
        <v>1.0069507010835876E-2</v>
      </c>
      <c r="G679" s="2">
        <f t="shared" si="96"/>
        <v>1.7892030209409524E-2</v>
      </c>
      <c r="H679" s="2">
        <f t="shared" si="94"/>
        <v>0.56279286883498902</v>
      </c>
      <c r="I679" s="2">
        <f t="shared" si="95"/>
        <v>36.011993659436946</v>
      </c>
    </row>
    <row r="680" spans="1:9" ht="13.5" x14ac:dyDescent="0.25">
      <c r="A680" s="3">
        <f>TITRES_STAT!B683</f>
        <v>42993</v>
      </c>
      <c r="B680" s="6">
        <f>TITRES_STAT!D683</f>
        <v>3.1922000000000001</v>
      </c>
      <c r="C680" s="2">
        <f t="shared" si="90"/>
        <v>4.5999999999999375E-3</v>
      </c>
      <c r="D680" s="2">
        <f t="shared" si="91"/>
        <v>4.5999999999999375E-3</v>
      </c>
      <c r="E680" s="2">
        <f t="shared" si="92"/>
        <v>0</v>
      </c>
      <c r="F680" s="2">
        <f t="shared" si="96"/>
        <v>9.6788279386333092E-3</v>
      </c>
      <c r="G680" s="2">
        <f t="shared" si="96"/>
        <v>1.6614028051594558E-2</v>
      </c>
      <c r="H680" s="2">
        <f t="shared" si="94"/>
        <v>0.58256961578347455</v>
      </c>
      <c r="I680" s="2">
        <f t="shared" si="95"/>
        <v>36.811626482229968</v>
      </c>
    </row>
    <row r="681" spans="1:9" ht="13.5" x14ac:dyDescent="0.25">
      <c r="A681" s="3">
        <f>TITRES_STAT!B684</f>
        <v>42996</v>
      </c>
      <c r="B681" s="6">
        <f>TITRES_STAT!D684</f>
        <v>3.1646000000000001</v>
      </c>
      <c r="C681" s="2">
        <f t="shared" si="90"/>
        <v>-2.7600000000000069E-2</v>
      </c>
      <c r="D681" s="2">
        <f t="shared" si="91"/>
        <v>0</v>
      </c>
      <c r="E681" s="2">
        <f t="shared" si="92"/>
        <v>2.7600000000000069E-2</v>
      </c>
      <c r="F681" s="2">
        <f t="shared" si="96"/>
        <v>8.9874830858737865E-3</v>
      </c>
      <c r="G681" s="2">
        <f t="shared" si="96"/>
        <v>1.7398740333623524E-2</v>
      </c>
      <c r="H681" s="2">
        <f t="shared" si="94"/>
        <v>0.5165594125515649</v>
      </c>
      <c r="I681" s="2">
        <f t="shared" si="95"/>
        <v>34.061271076908852</v>
      </c>
    </row>
    <row r="682" spans="1:9" ht="13.5" x14ac:dyDescent="0.25">
      <c r="A682" s="3">
        <f>TITRES_STAT!B685</f>
        <v>42997</v>
      </c>
      <c r="B682" s="6">
        <f>TITRES_STAT!D685</f>
        <v>3.1646000000000001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8.3455200083113728E-3</v>
      </c>
      <c r="G682" s="2">
        <f t="shared" si="96"/>
        <v>1.6155973166936129E-2</v>
      </c>
      <c r="H682" s="2">
        <f t="shared" si="94"/>
        <v>0.5165594125515649</v>
      </c>
      <c r="I682" s="2">
        <f t="shared" si="95"/>
        <v>34.061271076908852</v>
      </c>
    </row>
    <row r="683" spans="1:9" ht="13.5" x14ac:dyDescent="0.25">
      <c r="A683" s="3">
        <f>TITRES_STAT!B686</f>
        <v>42998</v>
      </c>
      <c r="B683" s="6">
        <f>TITRES_STAT!D686</f>
        <v>3.1646000000000001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7.7494114362891319E-3</v>
      </c>
      <c r="G683" s="2">
        <f t="shared" si="96"/>
        <v>1.5001975083583547E-2</v>
      </c>
      <c r="H683" s="2">
        <f t="shared" si="94"/>
        <v>0.51655941255156501</v>
      </c>
      <c r="I683" s="2">
        <f t="shared" si="95"/>
        <v>34.061271076908852</v>
      </c>
    </row>
    <row r="684" spans="1:9" ht="13.5" x14ac:dyDescent="0.25">
      <c r="A684" s="3">
        <f>TITRES_STAT!B687</f>
        <v>43000</v>
      </c>
      <c r="B684" s="6">
        <f>TITRES_STAT!D687</f>
        <v>3.1829999999999998</v>
      </c>
      <c r="C684" s="2">
        <f t="shared" si="90"/>
        <v>1.839999999999975E-2</v>
      </c>
      <c r="D684" s="2">
        <f t="shared" si="91"/>
        <v>1.839999999999975E-2</v>
      </c>
      <c r="E684" s="2">
        <f t="shared" si="92"/>
        <v>0</v>
      </c>
      <c r="F684" s="2">
        <f t="shared" si="96"/>
        <v>8.5101677622684609E-3</v>
      </c>
      <c r="G684" s="2">
        <f t="shared" si="96"/>
        <v>1.3930405434756151E-2</v>
      </c>
      <c r="H684" s="2">
        <f t="shared" si="94"/>
        <v>0.61090596408886422</v>
      </c>
      <c r="I684" s="2">
        <f t="shared" si="95"/>
        <v>37.923130071369208</v>
      </c>
    </row>
    <row r="685" spans="1:9" ht="13.5" x14ac:dyDescent="0.25">
      <c r="A685" s="3">
        <f>TITRES_STAT!B688</f>
        <v>43003</v>
      </c>
      <c r="B685" s="6">
        <f>TITRES_STAT!D688</f>
        <v>3.1646000000000001</v>
      </c>
      <c r="C685" s="2">
        <f t="shared" si="90"/>
        <v>-1.839999999999975E-2</v>
      </c>
      <c r="D685" s="2">
        <f t="shared" si="91"/>
        <v>0</v>
      </c>
      <c r="E685" s="2">
        <f t="shared" si="92"/>
        <v>1.839999999999975E-2</v>
      </c>
      <c r="F685" s="2">
        <f t="shared" ref="F685:G700" si="97">((F684*13)+D685)/14</f>
        <v>7.9022986363921424E-3</v>
      </c>
      <c r="G685" s="2">
        <f t="shared" si="97"/>
        <v>1.4249662189416408E-2</v>
      </c>
      <c r="H685" s="2">
        <f t="shared" si="94"/>
        <v>0.55456041914182241</v>
      </c>
      <c r="I685" s="2">
        <f t="shared" si="95"/>
        <v>35.673133852717115</v>
      </c>
    </row>
    <row r="686" spans="1:9" ht="13.5" x14ac:dyDescent="0.25">
      <c r="A686" s="3">
        <f>TITRES_STAT!B689</f>
        <v>43004</v>
      </c>
      <c r="B686" s="6">
        <f>TITRES_STAT!D689</f>
        <v>3.1646000000000001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7.3378487337927029E-3</v>
      </c>
      <c r="G686" s="2">
        <f t="shared" si="97"/>
        <v>1.3231829175886665E-2</v>
      </c>
      <c r="H686" s="2">
        <f t="shared" si="94"/>
        <v>0.55456041914182241</v>
      </c>
      <c r="I686" s="2">
        <f t="shared" si="95"/>
        <v>35.673133852717115</v>
      </c>
    </row>
    <row r="687" spans="1:9" ht="13.5" x14ac:dyDescent="0.25">
      <c r="A687" s="3">
        <f>TITRES_STAT!B690</f>
        <v>43005</v>
      </c>
      <c r="B687" s="6">
        <f>TITRES_STAT!D690</f>
        <v>3.1646000000000001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6.8137166813789386E-3</v>
      </c>
      <c r="G687" s="2">
        <f t="shared" si="97"/>
        <v>1.2286698520466188E-2</v>
      </c>
      <c r="H687" s="2">
        <f t="shared" si="94"/>
        <v>0.55456041914182241</v>
      </c>
      <c r="I687" s="2">
        <f t="shared" si="95"/>
        <v>35.673133852717115</v>
      </c>
    </row>
    <row r="688" spans="1:9" ht="13.5" x14ac:dyDescent="0.25">
      <c r="A688" s="3">
        <f>TITRES_STAT!B691</f>
        <v>43006</v>
      </c>
      <c r="B688" s="6">
        <f>TITRES_STAT!D691</f>
        <v>3.0729000000000002</v>
      </c>
      <c r="C688" s="2">
        <f t="shared" si="90"/>
        <v>-9.1699999999999893E-2</v>
      </c>
      <c r="D688" s="2">
        <f t="shared" si="91"/>
        <v>0</v>
      </c>
      <c r="E688" s="2">
        <f t="shared" si="92"/>
        <v>9.1699999999999893E-2</v>
      </c>
      <c r="F688" s="2">
        <f t="shared" si="97"/>
        <v>6.3270226327090144E-3</v>
      </c>
      <c r="G688" s="2">
        <f t="shared" si="97"/>
        <v>1.7959077197575741E-2</v>
      </c>
      <c r="H688" s="2">
        <f t="shared" si="94"/>
        <v>0.35230221258601674</v>
      </c>
      <c r="I688" s="2">
        <f t="shared" si="95"/>
        <v>26.052032549167151</v>
      </c>
    </row>
    <row r="689" spans="1:9" ht="13.5" x14ac:dyDescent="0.25">
      <c r="A689" s="3">
        <f>TITRES_STAT!B692</f>
        <v>43007</v>
      </c>
      <c r="B689" s="6">
        <f>TITRES_STAT!D692</f>
        <v>3.0636999999999999</v>
      </c>
      <c r="C689" s="2">
        <f t="shared" si="90"/>
        <v>-9.200000000000319E-3</v>
      </c>
      <c r="D689" s="2">
        <f t="shared" si="91"/>
        <v>0</v>
      </c>
      <c r="E689" s="2">
        <f t="shared" si="92"/>
        <v>9.200000000000319E-3</v>
      </c>
      <c r="F689" s="2">
        <f t="shared" si="97"/>
        <v>5.8750924446583702E-3</v>
      </c>
      <c r="G689" s="2">
        <f t="shared" si="97"/>
        <v>1.7333428826320354E-2</v>
      </c>
      <c r="H689" s="2">
        <f t="shared" si="94"/>
        <v>0.33894577371426926</v>
      </c>
      <c r="I689" s="2">
        <f t="shared" si="95"/>
        <v>25.314376457085729</v>
      </c>
    </row>
    <row r="690" spans="1:9" ht="13.5" x14ac:dyDescent="0.25">
      <c r="A690" s="3">
        <f>TITRES_STAT!B693</f>
        <v>43010</v>
      </c>
      <c r="B690" s="6">
        <f>TITRES_STAT!D693</f>
        <v>3.05</v>
      </c>
      <c r="C690" s="2">
        <f t="shared" si="90"/>
        <v>-1.3700000000000045E-2</v>
      </c>
      <c r="D690" s="2">
        <f t="shared" si="91"/>
        <v>0</v>
      </c>
      <c r="E690" s="2">
        <f t="shared" si="92"/>
        <v>1.3700000000000045E-2</v>
      </c>
      <c r="F690" s="2">
        <f t="shared" si="97"/>
        <v>5.4554429843256301E-3</v>
      </c>
      <c r="G690" s="2">
        <f t="shared" si="97"/>
        <v>1.7073898195868902E-2</v>
      </c>
      <c r="H690" s="2">
        <f t="shared" si="94"/>
        <v>0.31951947479958598</v>
      </c>
      <c r="I690" s="2">
        <f t="shared" si="95"/>
        <v>24.214835847581256</v>
      </c>
    </row>
    <row r="691" spans="1:9" ht="13.5" x14ac:dyDescent="0.25">
      <c r="A691" s="3">
        <f>TITRES_STAT!B694</f>
        <v>43011</v>
      </c>
      <c r="B691" s="6">
        <f>TITRES_STAT!D694</f>
        <v>2.9811999999999999</v>
      </c>
      <c r="C691" s="2">
        <f t="shared" si="90"/>
        <v>-6.8799999999999972E-2</v>
      </c>
      <c r="D691" s="2">
        <f t="shared" si="91"/>
        <v>0</v>
      </c>
      <c r="E691" s="2">
        <f t="shared" si="92"/>
        <v>6.8799999999999972E-2</v>
      </c>
      <c r="F691" s="2">
        <f t="shared" si="97"/>
        <v>5.0657684854452283E-3</v>
      </c>
      <c r="G691" s="2">
        <f t="shared" si="97"/>
        <v>2.0768619753306832E-2</v>
      </c>
      <c r="H691" s="2">
        <f t="shared" si="94"/>
        <v>0.24391454731307524</v>
      </c>
      <c r="I691" s="2">
        <f t="shared" si="95"/>
        <v>19.608625676092004</v>
      </c>
    </row>
    <row r="692" spans="1:9" ht="13.5" x14ac:dyDescent="0.25">
      <c r="A692" s="3">
        <f>TITRES_STAT!B695</f>
        <v>43012</v>
      </c>
      <c r="B692" s="6">
        <f>TITRES_STAT!D695</f>
        <v>3.0453999999999999</v>
      </c>
      <c r="C692" s="2">
        <f t="shared" si="90"/>
        <v>6.4200000000000035E-2</v>
      </c>
      <c r="D692" s="2">
        <f t="shared" si="91"/>
        <v>6.4200000000000035E-2</v>
      </c>
      <c r="E692" s="2">
        <f t="shared" si="92"/>
        <v>0</v>
      </c>
      <c r="F692" s="2">
        <f t="shared" si="97"/>
        <v>9.2896421650562853E-3</v>
      </c>
      <c r="G692" s="2">
        <f t="shared" si="97"/>
        <v>1.9285146913784915E-2</v>
      </c>
      <c r="H692" s="2">
        <f t="shared" si="94"/>
        <v>0.48169932054891951</v>
      </c>
      <c r="I692" s="2">
        <f t="shared" si="95"/>
        <v>32.509923833296099</v>
      </c>
    </row>
    <row r="693" spans="1:9" ht="13.5" x14ac:dyDescent="0.25">
      <c r="A693" s="3">
        <f>TITRES_STAT!B696</f>
        <v>43013</v>
      </c>
      <c r="B693" s="6">
        <f>TITRES_STAT!D696</f>
        <v>3.0270999999999999</v>
      </c>
      <c r="C693" s="2">
        <f t="shared" si="90"/>
        <v>-1.8299999999999983E-2</v>
      </c>
      <c r="D693" s="2">
        <f t="shared" si="91"/>
        <v>0</v>
      </c>
      <c r="E693" s="2">
        <f t="shared" si="92"/>
        <v>1.8299999999999983E-2</v>
      </c>
      <c r="F693" s="2">
        <f t="shared" si="97"/>
        <v>8.626096296123693E-3</v>
      </c>
      <c r="G693" s="2">
        <f t="shared" si="97"/>
        <v>1.9214779277085991E-2</v>
      </c>
      <c r="H693" s="2">
        <f t="shared" si="94"/>
        <v>0.44893028286879599</v>
      </c>
      <c r="I693" s="2">
        <f t="shared" si="95"/>
        <v>30.983566854572231</v>
      </c>
    </row>
    <row r="694" spans="1:9" ht="13.5" x14ac:dyDescent="0.25">
      <c r="A694" s="3">
        <f>TITRES_STAT!B697</f>
        <v>43014</v>
      </c>
      <c r="B694" s="6">
        <f>TITRES_STAT!D697</f>
        <v>3.0270999999999999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8.009946560686286E-3</v>
      </c>
      <c r="G694" s="2">
        <f t="shared" si="97"/>
        <v>1.7842295043008421E-2</v>
      </c>
      <c r="H694" s="2">
        <f t="shared" si="94"/>
        <v>0.44893028286879594</v>
      </c>
      <c r="I694" s="2">
        <f t="shared" si="95"/>
        <v>30.983566854572231</v>
      </c>
    </row>
    <row r="695" spans="1:9" ht="13.5" x14ac:dyDescent="0.25">
      <c r="A695" s="3">
        <f>TITRES_STAT!B698</f>
        <v>43017</v>
      </c>
      <c r="B695" s="6">
        <f>TITRES_STAT!D698</f>
        <v>2.9811999999999999</v>
      </c>
      <c r="C695" s="2">
        <f t="shared" si="90"/>
        <v>-4.5900000000000052E-2</v>
      </c>
      <c r="D695" s="2">
        <f t="shared" si="91"/>
        <v>0</v>
      </c>
      <c r="E695" s="2">
        <f t="shared" si="92"/>
        <v>4.5900000000000052E-2</v>
      </c>
      <c r="F695" s="2">
        <f t="shared" si="97"/>
        <v>7.4378075206372662E-3</v>
      </c>
      <c r="G695" s="2">
        <f t="shared" si="97"/>
        <v>1.9846416825650682E-2</v>
      </c>
      <c r="H695" s="2">
        <f t="shared" si="94"/>
        <v>0.37476828114504801</v>
      </c>
      <c r="I695" s="2">
        <f t="shared" si="95"/>
        <v>27.260469003031019</v>
      </c>
    </row>
    <row r="696" spans="1:9" ht="13.5" x14ac:dyDescent="0.25">
      <c r="A696" s="3">
        <f>TITRES_STAT!B699</f>
        <v>43018</v>
      </c>
      <c r="B696" s="6">
        <f>TITRES_STAT!D699</f>
        <v>2.9765999999999999</v>
      </c>
      <c r="C696" s="2">
        <f t="shared" si="90"/>
        <v>-4.5999999999999375E-3</v>
      </c>
      <c r="D696" s="2">
        <f t="shared" si="91"/>
        <v>0</v>
      </c>
      <c r="E696" s="2">
        <f t="shared" si="92"/>
        <v>4.5999999999999375E-3</v>
      </c>
      <c r="F696" s="2">
        <f t="shared" si="97"/>
        <v>6.9065355548774618E-3</v>
      </c>
      <c r="G696" s="2">
        <f t="shared" si="97"/>
        <v>1.8757387052389916E-2</v>
      </c>
      <c r="H696" s="2">
        <f t="shared" si="94"/>
        <v>0.36820349953793197</v>
      </c>
      <c r="I696" s="2">
        <f t="shared" si="95"/>
        <v>26.91145722564525</v>
      </c>
    </row>
    <row r="697" spans="1:9" ht="13.5" x14ac:dyDescent="0.25">
      <c r="A697" s="3">
        <f>TITRES_STAT!B700</f>
        <v>43019</v>
      </c>
      <c r="B697" s="6">
        <f>TITRES_STAT!D700</f>
        <v>2.9582999999999999</v>
      </c>
      <c r="C697" s="2">
        <f t="shared" si="90"/>
        <v>-1.8299999999999983E-2</v>
      </c>
      <c r="D697" s="2">
        <f t="shared" si="91"/>
        <v>0</v>
      </c>
      <c r="E697" s="2">
        <f t="shared" si="92"/>
        <v>1.8299999999999983E-2</v>
      </c>
      <c r="F697" s="2">
        <f t="shared" si="97"/>
        <v>6.4132115866719292E-3</v>
      </c>
      <c r="G697" s="2">
        <f t="shared" si="97"/>
        <v>1.8724716548647775E-2</v>
      </c>
      <c r="H697" s="2">
        <f t="shared" si="94"/>
        <v>0.34249979539129877</v>
      </c>
      <c r="I697" s="2">
        <f t="shared" si="95"/>
        <v>25.512092930447722</v>
      </c>
    </row>
    <row r="698" spans="1:9" ht="13.5" x14ac:dyDescent="0.25">
      <c r="A698" s="3">
        <f>TITRES_STAT!B701</f>
        <v>43020</v>
      </c>
      <c r="B698" s="6">
        <f>TITRES_STAT!D701</f>
        <v>2.8711000000000002</v>
      </c>
      <c r="C698" s="2">
        <f t="shared" si="90"/>
        <v>-8.7199999999999722E-2</v>
      </c>
      <c r="D698" s="2">
        <f t="shared" si="91"/>
        <v>0</v>
      </c>
      <c r="E698" s="2">
        <f t="shared" si="92"/>
        <v>8.7199999999999722E-2</v>
      </c>
      <c r="F698" s="2">
        <f t="shared" si="97"/>
        <v>5.9551250447667913E-3</v>
      </c>
      <c r="G698" s="2">
        <f t="shared" si="97"/>
        <v>2.3615808223744341E-2</v>
      </c>
      <c r="H698" s="2">
        <f t="shared" si="94"/>
        <v>0.25216689551108629</v>
      </c>
      <c r="I698" s="2">
        <f t="shared" si="95"/>
        <v>20.13844132240547</v>
      </c>
    </row>
    <row r="699" spans="1:9" ht="13.5" x14ac:dyDescent="0.25">
      <c r="A699" s="3">
        <f>TITRES_STAT!B702</f>
        <v>43021</v>
      </c>
      <c r="B699" s="6">
        <f>TITRES_STAT!D702</f>
        <v>2.9352999999999998</v>
      </c>
      <c r="C699" s="2">
        <f t="shared" si="90"/>
        <v>6.4199999999999591E-2</v>
      </c>
      <c r="D699" s="2">
        <f t="shared" si="91"/>
        <v>6.4199999999999591E-2</v>
      </c>
      <c r="E699" s="2">
        <f t="shared" si="92"/>
        <v>0</v>
      </c>
      <c r="F699" s="2">
        <f t="shared" si="97"/>
        <v>1.0115473255854848E-2</v>
      </c>
      <c r="G699" s="2">
        <f t="shared" si="97"/>
        <v>2.1928964779191176E-2</v>
      </c>
      <c r="H699" s="2">
        <f t="shared" si="94"/>
        <v>0.46128366558614836</v>
      </c>
      <c r="I699" s="2">
        <f t="shared" si="95"/>
        <v>31.567017167821334</v>
      </c>
    </row>
    <row r="700" spans="1:9" ht="13.5" x14ac:dyDescent="0.25">
      <c r="A700" s="3">
        <f>TITRES_STAT!B703</f>
        <v>43024</v>
      </c>
      <c r="B700" s="6">
        <f>TITRES_STAT!D703</f>
        <v>2.9262000000000001</v>
      </c>
      <c r="C700" s="2">
        <f t="shared" si="90"/>
        <v>-9.0999999999996639E-3</v>
      </c>
      <c r="D700" s="2">
        <f t="shared" si="91"/>
        <v>0</v>
      </c>
      <c r="E700" s="2">
        <f t="shared" si="92"/>
        <v>9.0999999999996639E-3</v>
      </c>
      <c r="F700" s="2">
        <f t="shared" si="97"/>
        <v>9.3929394518652148E-3</v>
      </c>
      <c r="G700" s="2">
        <f t="shared" si="97"/>
        <v>2.1012610152106068E-2</v>
      </c>
      <c r="H700" s="2">
        <f t="shared" si="94"/>
        <v>0.44701440629562966</v>
      </c>
      <c r="I700" s="2">
        <f t="shared" si="95"/>
        <v>30.892187690099831</v>
      </c>
    </row>
    <row r="701" spans="1:9" ht="13.5" x14ac:dyDescent="0.25">
      <c r="A701" s="3">
        <f>TITRES_STAT!B704</f>
        <v>43025</v>
      </c>
      <c r="B701" s="6">
        <f>TITRES_STAT!D704</f>
        <v>2.9123999999999999</v>
      </c>
      <c r="C701" s="2">
        <f t="shared" si="90"/>
        <v>-1.3800000000000257E-2</v>
      </c>
      <c r="D701" s="2">
        <f t="shared" si="91"/>
        <v>0</v>
      </c>
      <c r="E701" s="2">
        <f t="shared" si="92"/>
        <v>1.3800000000000257E-2</v>
      </c>
      <c r="F701" s="2">
        <f t="shared" ref="F701:G716" si="98">((F700*13)+D701)/14</f>
        <v>8.7220152053034145E-3</v>
      </c>
      <c r="G701" s="2">
        <f t="shared" si="98"/>
        <v>2.0497423712669938E-2</v>
      </c>
      <c r="H701" s="2">
        <f t="shared" si="94"/>
        <v>0.42551763224332101</v>
      </c>
      <c r="I701" s="2">
        <f t="shared" si="95"/>
        <v>29.850043424134199</v>
      </c>
    </row>
    <row r="702" spans="1:9" ht="13.5" x14ac:dyDescent="0.25">
      <c r="A702" s="3">
        <f>TITRES_STAT!B705</f>
        <v>43026</v>
      </c>
      <c r="B702" s="6">
        <f>TITRES_STAT!D705</f>
        <v>2.9077999999999999</v>
      </c>
      <c r="C702" s="2">
        <f t="shared" si="90"/>
        <v>-4.5999999999999375E-3</v>
      </c>
      <c r="D702" s="2">
        <f t="shared" si="91"/>
        <v>0</v>
      </c>
      <c r="E702" s="2">
        <f t="shared" si="92"/>
        <v>4.5999999999999375E-3</v>
      </c>
      <c r="F702" s="2">
        <f t="shared" si="98"/>
        <v>8.0990141192103134E-3</v>
      </c>
      <c r="G702" s="2">
        <f t="shared" si="98"/>
        <v>1.9361893447479222E-2</v>
      </c>
      <c r="H702" s="2">
        <f t="shared" si="94"/>
        <v>0.41829659589748164</v>
      </c>
      <c r="I702" s="2">
        <f t="shared" si="95"/>
        <v>29.492885839776577</v>
      </c>
    </row>
    <row r="703" spans="1:9" ht="13.5" x14ac:dyDescent="0.25">
      <c r="A703" s="3">
        <f>TITRES_STAT!B706</f>
        <v>43027</v>
      </c>
      <c r="B703" s="6">
        <f>TITRES_STAT!D706</f>
        <v>2.8435999999999999</v>
      </c>
      <c r="C703" s="2">
        <f t="shared" si="90"/>
        <v>-6.4200000000000035E-2</v>
      </c>
      <c r="D703" s="2">
        <f t="shared" si="91"/>
        <v>0</v>
      </c>
      <c r="E703" s="2">
        <f t="shared" si="92"/>
        <v>6.4200000000000035E-2</v>
      </c>
      <c r="F703" s="2">
        <f t="shared" si="98"/>
        <v>7.520513110695291E-3</v>
      </c>
      <c r="G703" s="2">
        <f t="shared" si="98"/>
        <v>2.2564615344087852E-2</v>
      </c>
      <c r="H703" s="2">
        <f t="shared" si="94"/>
        <v>0.33328789327958735</v>
      </c>
      <c r="I703" s="2">
        <f t="shared" si="95"/>
        <v>24.997443909865126</v>
      </c>
    </row>
    <row r="704" spans="1:9" ht="13.5" x14ac:dyDescent="0.25">
      <c r="A704" s="3">
        <f>TITRES_STAT!B707</f>
        <v>43028</v>
      </c>
      <c r="B704" s="6">
        <f>TITRES_STAT!D707</f>
        <v>2.8435999999999999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6.9833336027884845E-3</v>
      </c>
      <c r="G704" s="2">
        <f t="shared" si="98"/>
        <v>2.0952857105224432E-2</v>
      </c>
      <c r="H704" s="2">
        <f t="shared" si="94"/>
        <v>0.33328789327958735</v>
      </c>
      <c r="I704" s="2">
        <f t="shared" si="95"/>
        <v>24.997443909865126</v>
      </c>
    </row>
    <row r="705" spans="1:9" ht="13.5" x14ac:dyDescent="0.25">
      <c r="A705" s="3">
        <f>TITRES_STAT!B708</f>
        <v>43031</v>
      </c>
      <c r="B705" s="6">
        <f>TITRES_STAT!D708</f>
        <v>2.8849</v>
      </c>
      <c r="C705" s="2">
        <f t="shared" si="90"/>
        <v>4.1300000000000114E-2</v>
      </c>
      <c r="D705" s="2">
        <f t="shared" si="91"/>
        <v>4.1300000000000114E-2</v>
      </c>
      <c r="E705" s="2">
        <f t="shared" si="92"/>
        <v>0</v>
      </c>
      <c r="F705" s="2">
        <f t="shared" si="98"/>
        <v>9.434524059732172E-3</v>
      </c>
      <c r="G705" s="2">
        <f t="shared" si="98"/>
        <v>1.9456224454851258E-2</v>
      </c>
      <c r="H705" s="2">
        <f t="shared" si="94"/>
        <v>0.48491032171350934</v>
      </c>
      <c r="I705" s="2">
        <f t="shared" si="95"/>
        <v>32.65586578682732</v>
      </c>
    </row>
    <row r="706" spans="1:9" ht="13.5" x14ac:dyDescent="0.25">
      <c r="A706" s="3">
        <f>TITRES_STAT!B709</f>
        <v>43032</v>
      </c>
      <c r="B706" s="6">
        <f>TITRES_STAT!D709</f>
        <v>2.9306999999999999</v>
      </c>
      <c r="C706" s="2">
        <f t="shared" si="90"/>
        <v>4.5799999999999841E-2</v>
      </c>
      <c r="D706" s="2">
        <f t="shared" si="91"/>
        <v>4.5799999999999841E-2</v>
      </c>
      <c r="E706" s="2">
        <f t="shared" si="92"/>
        <v>0</v>
      </c>
      <c r="F706" s="2">
        <f t="shared" si="98"/>
        <v>1.2032058055465577E-2</v>
      </c>
      <c r="G706" s="2">
        <f t="shared" si="98"/>
        <v>1.8066494136647598E-2</v>
      </c>
      <c r="H706" s="2">
        <f t="shared" si="94"/>
        <v>0.66598743311568886</v>
      </c>
      <c r="I706" s="2">
        <f t="shared" si="95"/>
        <v>39.975537622764392</v>
      </c>
    </row>
    <row r="707" spans="1:9" ht="13.5" x14ac:dyDescent="0.25">
      <c r="A707" s="3">
        <f>TITRES_STAT!B710</f>
        <v>43033</v>
      </c>
      <c r="B707" s="6">
        <f>TITRES_STAT!D710</f>
        <v>2.9352999999999998</v>
      </c>
      <c r="C707" s="2">
        <f t="shared" ref="C707:C770" si="99">B707-B706</f>
        <v>4.5999999999999375E-3</v>
      </c>
      <c r="D707" s="2">
        <f t="shared" ref="D707:D770" si="100">IF(C707&gt;0,C707,0)</f>
        <v>4.5999999999999375E-3</v>
      </c>
      <c r="E707" s="2">
        <f t="shared" ref="E707:E770" si="101">IF(C707&lt;0,-C707,0)</f>
        <v>0</v>
      </c>
      <c r="F707" s="2">
        <f t="shared" si="98"/>
        <v>1.150119676578946E-2</v>
      </c>
      <c r="G707" s="2">
        <f t="shared" si="98"/>
        <v>1.67760302697442E-2</v>
      </c>
      <c r="H707" s="2">
        <f t="shared" si="94"/>
        <v>0.68557320062375093</v>
      </c>
      <c r="I707" s="2">
        <f t="shared" si="95"/>
        <v>40.673000755473133</v>
      </c>
    </row>
    <row r="708" spans="1:9" ht="13.5" x14ac:dyDescent="0.25">
      <c r="A708" s="3">
        <f>TITRES_STAT!B711</f>
        <v>43034</v>
      </c>
      <c r="B708" s="6">
        <f>TITRES_STAT!D711</f>
        <v>2.9352999999999998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1.0679682711090212E-2</v>
      </c>
      <c r="G708" s="2">
        <f t="shared" si="98"/>
        <v>1.55777423933339E-2</v>
      </c>
      <c r="H708" s="2">
        <f t="shared" si="94"/>
        <v>0.68557320062375093</v>
      </c>
      <c r="I708" s="2">
        <f t="shared" si="95"/>
        <v>40.673000755473133</v>
      </c>
    </row>
    <row r="709" spans="1:9" ht="13.5" x14ac:dyDescent="0.25">
      <c r="A709" s="3">
        <f>TITRES_STAT!B712</f>
        <v>43035</v>
      </c>
      <c r="B709" s="6">
        <f>TITRES_STAT!D712</f>
        <v>2.9123999999999999</v>
      </c>
      <c r="C709" s="2">
        <f t="shared" si="99"/>
        <v>-2.289999999999992E-2</v>
      </c>
      <c r="D709" s="2">
        <f t="shared" si="100"/>
        <v>0</v>
      </c>
      <c r="E709" s="2">
        <f t="shared" si="101"/>
        <v>2.289999999999992E-2</v>
      </c>
      <c r="F709" s="2">
        <f t="shared" si="98"/>
        <v>9.9168482317266264E-3</v>
      </c>
      <c r="G709" s="2">
        <f t="shared" si="98"/>
        <v>1.6100760793810044E-2</v>
      </c>
      <c r="H709" s="2">
        <f t="shared" si="94"/>
        <v>0.61592420126750591</v>
      </c>
      <c r="I709" s="2">
        <f t="shared" si="95"/>
        <v>38.115909198239898</v>
      </c>
    </row>
    <row r="710" spans="1:9" ht="13.5" x14ac:dyDescent="0.25">
      <c r="A710" s="3">
        <f>TITRES_STAT!B713</f>
        <v>43038</v>
      </c>
      <c r="B710" s="6">
        <f>TITRES_STAT!D713</f>
        <v>2.8895</v>
      </c>
      <c r="C710" s="2">
        <f t="shared" si="99"/>
        <v>-2.289999999999992E-2</v>
      </c>
      <c r="D710" s="2">
        <f t="shared" si="100"/>
        <v>0</v>
      </c>
      <c r="E710" s="2">
        <f t="shared" si="101"/>
        <v>2.289999999999992E-2</v>
      </c>
      <c r="F710" s="2">
        <f t="shared" si="98"/>
        <v>9.2085019294604383E-3</v>
      </c>
      <c r="G710" s="2">
        <f t="shared" si="98"/>
        <v>1.6586420737109319E-2</v>
      </c>
      <c r="H710" s="2">
        <f t="shared" si="94"/>
        <v>0.55518318722362858</v>
      </c>
      <c r="I710" s="2">
        <f t="shared" si="95"/>
        <v>35.698893338395877</v>
      </c>
    </row>
    <row r="711" spans="1:9" ht="13.5" x14ac:dyDescent="0.25">
      <c r="A711" s="3">
        <f>TITRES_STAT!B714</f>
        <v>43039</v>
      </c>
      <c r="B711" s="6">
        <f>TITRES_STAT!D714</f>
        <v>2.9306999999999999</v>
      </c>
      <c r="C711" s="2">
        <f t="shared" si="99"/>
        <v>4.1199999999999903E-2</v>
      </c>
      <c r="D711" s="2">
        <f t="shared" si="100"/>
        <v>4.1199999999999903E-2</v>
      </c>
      <c r="E711" s="2">
        <f t="shared" si="101"/>
        <v>0</v>
      </c>
      <c r="F711" s="2">
        <f t="shared" si="98"/>
        <v>1.149360893449897E-2</v>
      </c>
      <c r="G711" s="2">
        <f t="shared" si="98"/>
        <v>1.5401676398744369E-2</v>
      </c>
      <c r="H711" s="2">
        <f t="shared" si="94"/>
        <v>0.74625700715514276</v>
      </c>
      <c r="I711" s="2">
        <f t="shared" si="95"/>
        <v>42.734660711305196</v>
      </c>
    </row>
    <row r="712" spans="1:9" ht="13.5" x14ac:dyDescent="0.25">
      <c r="A712" s="3">
        <f>TITRES_STAT!B715</f>
        <v>43040</v>
      </c>
      <c r="B712" s="6">
        <f>TITRES_STAT!D715</f>
        <v>2.9445000000000001</v>
      </c>
      <c r="C712" s="2">
        <f t="shared" si="99"/>
        <v>1.3800000000000257E-2</v>
      </c>
      <c r="D712" s="2">
        <f t="shared" si="100"/>
        <v>1.3800000000000257E-2</v>
      </c>
      <c r="E712" s="2">
        <f t="shared" si="101"/>
        <v>0</v>
      </c>
      <c r="F712" s="2">
        <f t="shared" si="98"/>
        <v>1.1658351153463349E-2</v>
      </c>
      <c r="G712" s="2">
        <f t="shared" si="98"/>
        <v>1.4301556655976915E-2</v>
      </c>
      <c r="H712" s="2">
        <f t="shared" si="94"/>
        <v>0.8151805732693499</v>
      </c>
      <c r="I712" s="2">
        <f t="shared" si="95"/>
        <v>44.909062231815071</v>
      </c>
    </row>
    <row r="713" spans="1:9" ht="13.5" x14ac:dyDescent="0.25">
      <c r="A713" s="3">
        <f>TITRES_STAT!B716</f>
        <v>43041</v>
      </c>
      <c r="B713" s="6">
        <f>TITRES_STAT!D716</f>
        <v>2.9628000000000001</v>
      </c>
      <c r="C713" s="2">
        <f t="shared" si="99"/>
        <v>1.8299999999999983E-2</v>
      </c>
      <c r="D713" s="2">
        <f t="shared" si="100"/>
        <v>1.8299999999999983E-2</v>
      </c>
      <c r="E713" s="2">
        <f t="shared" si="101"/>
        <v>0</v>
      </c>
      <c r="F713" s="2">
        <f t="shared" si="98"/>
        <v>1.2132754642501681E-2</v>
      </c>
      <c r="G713" s="2">
        <f t="shared" si="98"/>
        <v>1.3280016894835708E-2</v>
      </c>
      <c r="H713" s="2">
        <f t="shared" si="94"/>
        <v>0.91360988006120913</v>
      </c>
      <c r="I713" s="2">
        <f t="shared" si="95"/>
        <v>47.742744724540522</v>
      </c>
    </row>
    <row r="714" spans="1:9" ht="13.5" x14ac:dyDescent="0.25">
      <c r="A714" s="3">
        <f>TITRES_STAT!B717</f>
        <v>43042</v>
      </c>
      <c r="B714" s="6">
        <f>TITRES_STAT!D717</f>
        <v>2.972</v>
      </c>
      <c r="C714" s="2">
        <f t="shared" si="99"/>
        <v>9.1999999999998749E-3</v>
      </c>
      <c r="D714" s="2">
        <f t="shared" si="100"/>
        <v>9.1999999999998749E-3</v>
      </c>
      <c r="E714" s="2">
        <f t="shared" si="101"/>
        <v>0</v>
      </c>
      <c r="F714" s="2">
        <f t="shared" si="98"/>
        <v>1.1923272168037267E-2</v>
      </c>
      <c r="G714" s="2">
        <f t="shared" si="98"/>
        <v>1.2331444259490299E-2</v>
      </c>
      <c r="H714" s="2">
        <f t="shared" si="94"/>
        <v>0.96689989567613677</v>
      </c>
      <c r="I714" s="2">
        <f t="shared" si="95"/>
        <v>49.158571709810253</v>
      </c>
    </row>
    <row r="715" spans="1:9" ht="13.5" x14ac:dyDescent="0.25">
      <c r="A715" s="3">
        <f>TITRES_STAT!B718</f>
        <v>43045</v>
      </c>
      <c r="B715" s="6">
        <f>TITRES_STAT!D718</f>
        <v>2.9445000000000001</v>
      </c>
      <c r="C715" s="2">
        <f t="shared" si="99"/>
        <v>-2.7499999999999858E-2</v>
      </c>
      <c r="D715" s="2">
        <f t="shared" si="100"/>
        <v>0</v>
      </c>
      <c r="E715" s="2">
        <f t="shared" si="101"/>
        <v>2.7499999999999858E-2</v>
      </c>
      <c r="F715" s="2">
        <f t="shared" si="98"/>
        <v>1.1071609870320321E-2</v>
      </c>
      <c r="G715" s="2">
        <f t="shared" si="98"/>
        <v>1.3414912526669555E-2</v>
      </c>
      <c r="H715" s="2">
        <f t="shared" si="94"/>
        <v>0.82532106328009036</v>
      </c>
      <c r="I715" s="2">
        <f t="shared" si="95"/>
        <v>45.215117487166538</v>
      </c>
    </row>
    <row r="716" spans="1:9" ht="13.5" x14ac:dyDescent="0.25">
      <c r="A716" s="3">
        <f>TITRES_STAT!B719</f>
        <v>43046</v>
      </c>
      <c r="B716" s="6">
        <f>TITRES_STAT!D719</f>
        <v>2.9032</v>
      </c>
      <c r="C716" s="2">
        <f t="shared" si="99"/>
        <v>-4.1300000000000114E-2</v>
      </c>
      <c r="D716" s="2">
        <f t="shared" si="100"/>
        <v>0</v>
      </c>
      <c r="E716" s="2">
        <f t="shared" si="101"/>
        <v>4.1300000000000114E-2</v>
      </c>
      <c r="F716" s="2">
        <f t="shared" si="98"/>
        <v>1.0280780593868871E-2</v>
      </c>
      <c r="G716" s="2">
        <f t="shared" si="98"/>
        <v>1.5406704489050309E-2</v>
      </c>
      <c r="H716" s="2">
        <f t="shared" si="94"/>
        <v>0.66729264530098042</v>
      </c>
      <c r="I716" s="2">
        <f t="shared" si="95"/>
        <v>40.022526770069234</v>
      </c>
    </row>
    <row r="717" spans="1:9" ht="13.5" x14ac:dyDescent="0.25">
      <c r="A717" s="3">
        <f>TITRES_STAT!B720</f>
        <v>43047</v>
      </c>
      <c r="B717" s="6">
        <f>TITRES_STAT!D720</f>
        <v>2.9674</v>
      </c>
      <c r="C717" s="2">
        <f t="shared" si="99"/>
        <v>6.4200000000000035E-2</v>
      </c>
      <c r="D717" s="2">
        <f t="shared" si="100"/>
        <v>6.4200000000000035E-2</v>
      </c>
      <c r="E717" s="2">
        <f t="shared" si="101"/>
        <v>0</v>
      </c>
      <c r="F717" s="2">
        <f t="shared" ref="F717:G732" si="102">((F716*13)+D717)/14</f>
        <v>1.4132153408592526E-2</v>
      </c>
      <c r="G717" s="2">
        <f t="shared" si="102"/>
        <v>1.4306225596975286E-2</v>
      </c>
      <c r="H717" s="2">
        <f t="shared" si="94"/>
        <v>0.98783241692906321</v>
      </c>
      <c r="I717" s="2">
        <f t="shared" si="95"/>
        <v>49.693948469516009</v>
      </c>
    </row>
    <row r="718" spans="1:9" ht="13.5" x14ac:dyDescent="0.25">
      <c r="A718" s="3">
        <f>TITRES_STAT!B721</f>
        <v>43048</v>
      </c>
      <c r="B718" s="6">
        <f>TITRES_STAT!D721</f>
        <v>2.9352999999999998</v>
      </c>
      <c r="C718" s="2">
        <f t="shared" si="99"/>
        <v>-3.2100000000000239E-2</v>
      </c>
      <c r="D718" s="2">
        <f t="shared" si="100"/>
        <v>0</v>
      </c>
      <c r="E718" s="2">
        <f t="shared" si="101"/>
        <v>3.2100000000000239E-2</v>
      </c>
      <c r="F718" s="2">
        <f t="shared" si="102"/>
        <v>1.3122713879407345E-2</v>
      </c>
      <c r="G718" s="2">
        <f t="shared" si="102"/>
        <v>1.5577209482905639E-2</v>
      </c>
      <c r="H718" s="2">
        <f t="shared" si="94"/>
        <v>0.84243033990190308</v>
      </c>
      <c r="I718" s="2">
        <f t="shared" si="95"/>
        <v>45.723863836651581</v>
      </c>
    </row>
    <row r="719" spans="1:9" ht="13.5" x14ac:dyDescent="0.25">
      <c r="A719" s="3">
        <f>TITRES_STAT!B722</f>
        <v>43049</v>
      </c>
      <c r="B719" s="6">
        <f>TITRES_STAT!D722</f>
        <v>2.9582999999999999</v>
      </c>
      <c r="C719" s="2">
        <f t="shared" si="99"/>
        <v>2.3000000000000131E-2</v>
      </c>
      <c r="D719" s="2">
        <f t="shared" si="100"/>
        <v>2.3000000000000131E-2</v>
      </c>
      <c r="E719" s="2">
        <f t="shared" si="101"/>
        <v>0</v>
      </c>
      <c r="F719" s="2">
        <f t="shared" si="102"/>
        <v>1.3828234316592544E-2</v>
      </c>
      <c r="G719" s="2">
        <f t="shared" si="102"/>
        <v>1.4464551662698093E-2</v>
      </c>
      <c r="H719" s="2">
        <f t="shared" si="94"/>
        <v>0.95600849850420755</v>
      </c>
      <c r="I719" s="2">
        <f t="shared" si="95"/>
        <v>48.875477751517089</v>
      </c>
    </row>
    <row r="720" spans="1:9" ht="13.5" x14ac:dyDescent="0.25">
      <c r="A720" s="3">
        <f>TITRES_STAT!B723</f>
        <v>43052</v>
      </c>
      <c r="B720" s="6">
        <f>TITRES_STAT!D723</f>
        <v>2.9352999999999998</v>
      </c>
      <c r="C720" s="2">
        <f t="shared" si="99"/>
        <v>-2.3000000000000131E-2</v>
      </c>
      <c r="D720" s="2">
        <f t="shared" si="100"/>
        <v>0</v>
      </c>
      <c r="E720" s="2">
        <f t="shared" si="101"/>
        <v>2.3000000000000131E-2</v>
      </c>
      <c r="F720" s="2">
        <f t="shared" si="102"/>
        <v>1.2840503293978791E-2</v>
      </c>
      <c r="G720" s="2">
        <f t="shared" si="102"/>
        <v>1.5074226543933953E-2</v>
      </c>
      <c r="H720" s="2">
        <f t="shared" si="94"/>
        <v>0.85181838395190901</v>
      </c>
      <c r="I720" s="2">
        <f t="shared" si="95"/>
        <v>45.999024058399804</v>
      </c>
    </row>
    <row r="721" spans="1:9" ht="13.5" x14ac:dyDescent="0.25">
      <c r="A721" s="3">
        <f>TITRES_STAT!B724</f>
        <v>43053</v>
      </c>
      <c r="B721" s="6">
        <f>TITRES_STAT!D724</f>
        <v>2.9352999999999998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1.192332448726602E-2</v>
      </c>
      <c r="G721" s="2">
        <f t="shared" si="102"/>
        <v>1.39974960765101E-2</v>
      </c>
      <c r="H721" s="2">
        <f t="shared" ref="H721:H784" si="103">F721/G721</f>
        <v>0.85181838395190901</v>
      </c>
      <c r="I721" s="2">
        <f t="shared" ref="I721:I784" si="104">IF(G721=0,100,100-(100/(1+H721)))</f>
        <v>45.999024058399804</v>
      </c>
    </row>
    <row r="722" spans="1:9" ht="13.5" x14ac:dyDescent="0.25">
      <c r="A722" s="3">
        <f>TITRES_STAT!B725</f>
        <v>43054</v>
      </c>
      <c r="B722" s="6">
        <f>TITRES_STAT!D725</f>
        <v>2.9857999999999998</v>
      </c>
      <c r="C722" s="2">
        <f t="shared" si="99"/>
        <v>5.0499999999999989E-2</v>
      </c>
      <c r="D722" s="2">
        <f t="shared" si="100"/>
        <v>5.0499999999999989E-2</v>
      </c>
      <c r="E722" s="2">
        <f t="shared" si="101"/>
        <v>0</v>
      </c>
      <c r="F722" s="2">
        <f t="shared" si="102"/>
        <v>1.4678801309604162E-2</v>
      </c>
      <c r="G722" s="2">
        <f t="shared" si="102"/>
        <v>1.2997674928187949E-2</v>
      </c>
      <c r="H722" s="2">
        <f t="shared" si="103"/>
        <v>1.1293405467288897</v>
      </c>
      <c r="I722" s="2">
        <f t="shared" si="104"/>
        <v>53.037103363470528</v>
      </c>
    </row>
    <row r="723" spans="1:9" ht="13.5" x14ac:dyDescent="0.25">
      <c r="A723" s="3">
        <f>TITRES_STAT!B726</f>
        <v>43055</v>
      </c>
      <c r="B723" s="6">
        <f>TITRES_STAT!D726</f>
        <v>2.9445000000000001</v>
      </c>
      <c r="C723" s="2">
        <f t="shared" si="99"/>
        <v>-4.129999999999967E-2</v>
      </c>
      <c r="D723" s="2">
        <f t="shared" si="100"/>
        <v>0</v>
      </c>
      <c r="E723" s="2">
        <f t="shared" si="101"/>
        <v>4.129999999999967E-2</v>
      </c>
      <c r="F723" s="2">
        <f t="shared" si="102"/>
        <v>1.3630315501775294E-2</v>
      </c>
      <c r="G723" s="2">
        <f t="shared" si="102"/>
        <v>1.50192695761745E-2</v>
      </c>
      <c r="H723" s="2">
        <f t="shared" si="103"/>
        <v>0.90752186267416457</v>
      </c>
      <c r="I723" s="2">
        <f t="shared" si="104"/>
        <v>47.575961273749442</v>
      </c>
    </row>
    <row r="724" spans="1:9" ht="13.5" x14ac:dyDescent="0.25">
      <c r="A724" s="3">
        <f>TITRES_STAT!B727</f>
        <v>43056</v>
      </c>
      <c r="B724" s="6">
        <f>TITRES_STAT!D727</f>
        <v>2.8527999999999998</v>
      </c>
      <c r="C724" s="2">
        <f t="shared" si="99"/>
        <v>-9.1700000000000337E-2</v>
      </c>
      <c r="D724" s="2">
        <f t="shared" si="100"/>
        <v>0</v>
      </c>
      <c r="E724" s="2">
        <f t="shared" si="101"/>
        <v>9.1700000000000337E-2</v>
      </c>
      <c r="F724" s="2">
        <f t="shared" si="102"/>
        <v>1.2656721537362773E-2</v>
      </c>
      <c r="G724" s="2">
        <f t="shared" si="102"/>
        <v>2.0496464606447773E-2</v>
      </c>
      <c r="H724" s="2">
        <f t="shared" si="103"/>
        <v>0.61750754485635662</v>
      </c>
      <c r="I724" s="2">
        <f t="shared" si="104"/>
        <v>38.176486213002157</v>
      </c>
    </row>
    <row r="725" spans="1:9" ht="13.5" x14ac:dyDescent="0.25">
      <c r="A725" s="3">
        <f>TITRES_STAT!B728</f>
        <v>43059</v>
      </c>
      <c r="B725" s="6">
        <f>TITRES_STAT!D728</f>
        <v>2.8344</v>
      </c>
      <c r="C725" s="2">
        <f t="shared" si="99"/>
        <v>-1.839999999999975E-2</v>
      </c>
      <c r="D725" s="2">
        <f t="shared" si="100"/>
        <v>0</v>
      </c>
      <c r="E725" s="2">
        <f t="shared" si="101"/>
        <v>1.839999999999975E-2</v>
      </c>
      <c r="F725" s="2">
        <f t="shared" si="102"/>
        <v>1.1752669998979717E-2</v>
      </c>
      <c r="G725" s="2">
        <f t="shared" si="102"/>
        <v>2.0346717134558628E-2</v>
      </c>
      <c r="H725" s="2">
        <f t="shared" si="103"/>
        <v>0.57761996302676089</v>
      </c>
      <c r="I725" s="2">
        <f t="shared" si="104"/>
        <v>36.613378162289571</v>
      </c>
    </row>
    <row r="726" spans="1:9" ht="13.5" x14ac:dyDescent="0.25">
      <c r="A726" s="3">
        <f>TITRES_STAT!B729</f>
        <v>43060</v>
      </c>
      <c r="B726" s="6">
        <f>TITRES_STAT!D729</f>
        <v>2.8344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1.0913193570481166E-2</v>
      </c>
      <c r="G726" s="2">
        <f t="shared" si="102"/>
        <v>1.8893380196375868E-2</v>
      </c>
      <c r="H726" s="2">
        <f t="shared" si="103"/>
        <v>0.57761996302676089</v>
      </c>
      <c r="I726" s="2">
        <f t="shared" si="104"/>
        <v>36.613378162289571</v>
      </c>
    </row>
    <row r="727" spans="1:9" ht="13.5" x14ac:dyDescent="0.25">
      <c r="A727" s="3">
        <f>TITRES_STAT!B730</f>
        <v>43061</v>
      </c>
      <c r="B727" s="6">
        <f>TITRES_STAT!D730</f>
        <v>2.8618999999999999</v>
      </c>
      <c r="C727" s="2">
        <f t="shared" si="99"/>
        <v>2.7499999999999858E-2</v>
      </c>
      <c r="D727" s="2">
        <f t="shared" si="100"/>
        <v>2.7499999999999858E-2</v>
      </c>
      <c r="E727" s="2">
        <f t="shared" si="101"/>
        <v>0</v>
      </c>
      <c r="F727" s="2">
        <f t="shared" si="102"/>
        <v>1.2097965458303928E-2</v>
      </c>
      <c r="G727" s="2">
        <f t="shared" si="102"/>
        <v>1.7543853039491877E-2</v>
      </c>
      <c r="H727" s="2">
        <f t="shared" si="103"/>
        <v>0.68958429092349038</v>
      </c>
      <c r="I727" s="2">
        <f t="shared" si="104"/>
        <v>40.813843655386883</v>
      </c>
    </row>
    <row r="728" spans="1:9" ht="13.5" x14ac:dyDescent="0.25">
      <c r="A728" s="3">
        <f>TITRES_STAT!B731</f>
        <v>43062</v>
      </c>
      <c r="B728" s="6">
        <f>TITRES_STAT!D731</f>
        <v>2.8435999999999999</v>
      </c>
      <c r="C728" s="2">
        <f t="shared" si="99"/>
        <v>-1.8299999999999983E-2</v>
      </c>
      <c r="D728" s="2">
        <f t="shared" si="100"/>
        <v>0</v>
      </c>
      <c r="E728" s="2">
        <f t="shared" si="101"/>
        <v>1.8299999999999983E-2</v>
      </c>
      <c r="F728" s="2">
        <f t="shared" si="102"/>
        <v>1.1233825068425076E-2</v>
      </c>
      <c r="G728" s="2">
        <f t="shared" si="102"/>
        <v>1.7597863536671025E-2</v>
      </c>
      <c r="H728" s="2">
        <f t="shared" si="103"/>
        <v>0.63836300611239827</v>
      </c>
      <c r="I728" s="2">
        <f t="shared" si="104"/>
        <v>38.963465589176266</v>
      </c>
    </row>
    <row r="729" spans="1:9" ht="13.5" x14ac:dyDescent="0.25">
      <c r="A729" s="3">
        <f>TITRES_STAT!B732</f>
        <v>43063</v>
      </c>
      <c r="B729" s="6">
        <f>TITRES_STAT!D732</f>
        <v>2.9077999999999999</v>
      </c>
      <c r="C729" s="2">
        <f t="shared" si="99"/>
        <v>6.4200000000000035E-2</v>
      </c>
      <c r="D729" s="2">
        <f t="shared" si="100"/>
        <v>6.4200000000000035E-2</v>
      </c>
      <c r="E729" s="2">
        <f t="shared" si="101"/>
        <v>0</v>
      </c>
      <c r="F729" s="2">
        <f t="shared" si="102"/>
        <v>1.5017123277823287E-2</v>
      </c>
      <c r="G729" s="2">
        <f t="shared" si="102"/>
        <v>1.6340873284051666E-2</v>
      </c>
      <c r="H729" s="2">
        <f t="shared" si="103"/>
        <v>0.91899147718620822</v>
      </c>
      <c r="I729" s="2">
        <f t="shared" si="104"/>
        <v>47.889294356518626</v>
      </c>
    </row>
    <row r="730" spans="1:9" ht="13.5" x14ac:dyDescent="0.25">
      <c r="A730" s="3">
        <f>TITRES_STAT!B733</f>
        <v>43066</v>
      </c>
      <c r="B730" s="6">
        <f>TITRES_STAT!D733</f>
        <v>2.9077999999999999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1.3944471615121624E-2</v>
      </c>
      <c r="G730" s="2">
        <f t="shared" si="102"/>
        <v>1.5173668049476547E-2</v>
      </c>
      <c r="H730" s="2">
        <f t="shared" si="103"/>
        <v>0.91899147718620822</v>
      </c>
      <c r="I730" s="2">
        <f t="shared" si="104"/>
        <v>47.889294356518626</v>
      </c>
    </row>
    <row r="731" spans="1:9" ht="13.5" x14ac:dyDescent="0.25">
      <c r="A731" s="3">
        <f>TITRES_STAT!B734</f>
        <v>43067</v>
      </c>
      <c r="B731" s="6">
        <f>TITRES_STAT!D734</f>
        <v>2.8435999999999999</v>
      </c>
      <c r="C731" s="2">
        <f t="shared" si="99"/>
        <v>-6.4200000000000035E-2</v>
      </c>
      <c r="D731" s="2">
        <f t="shared" si="100"/>
        <v>0</v>
      </c>
      <c r="E731" s="2">
        <f t="shared" si="101"/>
        <v>6.4200000000000035E-2</v>
      </c>
      <c r="F731" s="2">
        <f t="shared" si="102"/>
        <v>1.2948437928327223E-2</v>
      </c>
      <c r="G731" s="2">
        <f t="shared" si="102"/>
        <v>1.8675548903085371E-2</v>
      </c>
      <c r="H731" s="2">
        <f t="shared" si="103"/>
        <v>0.69333640448918865</v>
      </c>
      <c r="I731" s="2">
        <f t="shared" si="104"/>
        <v>40.944988996344193</v>
      </c>
    </row>
    <row r="732" spans="1:9" ht="13.5" x14ac:dyDescent="0.25">
      <c r="A732" s="3">
        <f>TITRES_STAT!B735</f>
        <v>43068</v>
      </c>
      <c r="B732" s="6">
        <f>TITRES_STAT!D735</f>
        <v>2.8435999999999999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1.2023549504875278E-2</v>
      </c>
      <c r="G732" s="2">
        <f t="shared" si="102"/>
        <v>1.734158112429356E-2</v>
      </c>
      <c r="H732" s="2">
        <f t="shared" si="103"/>
        <v>0.69333640448918865</v>
      </c>
      <c r="I732" s="2">
        <f t="shared" si="104"/>
        <v>40.944988996344193</v>
      </c>
    </row>
    <row r="733" spans="1:9" ht="13.5" x14ac:dyDescent="0.25">
      <c r="A733" s="3">
        <f>TITRES_STAT!B736</f>
        <v>43069</v>
      </c>
      <c r="B733" s="6">
        <f>TITRES_STAT!D736</f>
        <v>2.8207</v>
      </c>
      <c r="C733" s="2">
        <f t="shared" si="99"/>
        <v>-2.289999999999992E-2</v>
      </c>
      <c r="D733" s="2">
        <f t="shared" si="100"/>
        <v>0</v>
      </c>
      <c r="E733" s="2">
        <f t="shared" si="101"/>
        <v>2.289999999999992E-2</v>
      </c>
      <c r="F733" s="2">
        <f t="shared" ref="F733:G748" si="105">((F732*13)+D733)/14</f>
        <v>1.116472454024133E-2</v>
      </c>
      <c r="G733" s="2">
        <f t="shared" si="105"/>
        <v>1.7738611043986871E-2</v>
      </c>
      <c r="H733" s="2">
        <f t="shared" si="103"/>
        <v>0.62940240994945362</v>
      </c>
      <c r="I733" s="2">
        <f t="shared" si="104"/>
        <v>38.627806495571505</v>
      </c>
    </row>
    <row r="734" spans="1:9" ht="13.5" x14ac:dyDescent="0.25">
      <c r="A734" s="3">
        <f>TITRES_STAT!B737</f>
        <v>43073</v>
      </c>
      <c r="B734" s="6">
        <f>TITRES_STAT!D737</f>
        <v>2.8895</v>
      </c>
      <c r="C734" s="2">
        <f t="shared" si="99"/>
        <v>6.8799999999999972E-2</v>
      </c>
      <c r="D734" s="2">
        <f t="shared" si="100"/>
        <v>6.8799999999999972E-2</v>
      </c>
      <c r="E734" s="2">
        <f t="shared" si="101"/>
        <v>0</v>
      </c>
      <c r="F734" s="2">
        <f t="shared" si="105"/>
        <v>1.5281529930224091E-2</v>
      </c>
      <c r="G734" s="2">
        <f t="shared" si="105"/>
        <v>1.6471567397987809E-2</v>
      </c>
      <c r="H734" s="2">
        <f t="shared" si="103"/>
        <v>0.92775202025345238</v>
      </c>
      <c r="I734" s="2">
        <f t="shared" si="104"/>
        <v>48.126108052605005</v>
      </c>
    </row>
    <row r="735" spans="1:9" ht="13.5" x14ac:dyDescent="0.25">
      <c r="A735" s="3">
        <f>TITRES_STAT!B738</f>
        <v>43074</v>
      </c>
      <c r="B735" s="6">
        <f>TITRES_STAT!D738</f>
        <v>2.8803000000000001</v>
      </c>
      <c r="C735" s="2">
        <f t="shared" si="99"/>
        <v>-9.1999999999998749E-3</v>
      </c>
      <c r="D735" s="2">
        <f t="shared" si="100"/>
        <v>0</v>
      </c>
      <c r="E735" s="2">
        <f t="shared" si="101"/>
        <v>9.1999999999998749E-3</v>
      </c>
      <c r="F735" s="2">
        <f t="shared" si="105"/>
        <v>1.4189992078065228E-2</v>
      </c>
      <c r="G735" s="2">
        <f t="shared" si="105"/>
        <v>1.5952169726702957E-2</v>
      </c>
      <c r="H735" s="2">
        <f t="shared" si="103"/>
        <v>0.88953366978738002</v>
      </c>
      <c r="I735" s="2">
        <f t="shared" si="104"/>
        <v>47.076889076418247</v>
      </c>
    </row>
    <row r="736" spans="1:9" ht="13.5" x14ac:dyDescent="0.25">
      <c r="A736" s="3">
        <f>TITRES_STAT!B739</f>
        <v>43075</v>
      </c>
      <c r="B736" s="6">
        <f>TITRES_STAT!D739</f>
        <v>2.8435999999999999</v>
      </c>
      <c r="C736" s="2">
        <f t="shared" si="99"/>
        <v>-3.6700000000000177E-2</v>
      </c>
      <c r="D736" s="2">
        <f t="shared" si="100"/>
        <v>0</v>
      </c>
      <c r="E736" s="2">
        <f t="shared" si="101"/>
        <v>3.6700000000000177E-2</v>
      </c>
      <c r="F736" s="2">
        <f t="shared" si="105"/>
        <v>1.3176421215346285E-2</v>
      </c>
      <c r="G736" s="2">
        <f t="shared" si="105"/>
        <v>1.7434157603367046E-2</v>
      </c>
      <c r="H736" s="2">
        <f t="shared" si="103"/>
        <v>0.7557819262114237</v>
      </c>
      <c r="I736" s="2">
        <f t="shared" si="104"/>
        <v>43.045318722594928</v>
      </c>
    </row>
    <row r="737" spans="1:9" ht="13.5" x14ac:dyDescent="0.25">
      <c r="A737" s="3">
        <f>TITRES_STAT!B740</f>
        <v>43076</v>
      </c>
      <c r="B737" s="6">
        <f>TITRES_STAT!D740</f>
        <v>2.8435999999999999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1.223524827139298E-2</v>
      </c>
      <c r="G737" s="2">
        <f t="shared" si="105"/>
        <v>1.6188860631697971E-2</v>
      </c>
      <c r="H737" s="2">
        <f t="shared" si="103"/>
        <v>0.75578192621142382</v>
      </c>
      <c r="I737" s="2">
        <f t="shared" si="104"/>
        <v>43.045318722594928</v>
      </c>
    </row>
    <row r="738" spans="1:9" ht="13.5" x14ac:dyDescent="0.25">
      <c r="A738" s="3">
        <f>TITRES_STAT!B741</f>
        <v>43077</v>
      </c>
      <c r="B738" s="6">
        <f>TITRES_STAT!D741</f>
        <v>2.839</v>
      </c>
      <c r="C738" s="2">
        <f t="shared" si="99"/>
        <v>-4.5999999999999375E-3</v>
      </c>
      <c r="D738" s="2">
        <f t="shared" si="100"/>
        <v>0</v>
      </c>
      <c r="E738" s="2">
        <f t="shared" si="101"/>
        <v>4.5999999999999375E-3</v>
      </c>
      <c r="F738" s="2">
        <f t="shared" si="105"/>
        <v>1.1361301966293482E-2</v>
      </c>
      <c r="G738" s="2">
        <f t="shared" si="105"/>
        <v>1.5361084872290969E-2</v>
      </c>
      <c r="H738" s="2">
        <f t="shared" si="103"/>
        <v>0.73961585791297335</v>
      </c>
      <c r="I738" s="2">
        <f t="shared" si="104"/>
        <v>42.516044823843721</v>
      </c>
    </row>
    <row r="739" spans="1:9" ht="13.5" x14ac:dyDescent="0.25">
      <c r="A739" s="3">
        <f>TITRES_STAT!B742</f>
        <v>43080</v>
      </c>
      <c r="B739" s="6">
        <f>TITRES_STAT!D742</f>
        <v>2.7519</v>
      </c>
      <c r="C739" s="2">
        <f t="shared" si="99"/>
        <v>-8.7099999999999955E-2</v>
      </c>
      <c r="D739" s="2">
        <f t="shared" si="100"/>
        <v>0</v>
      </c>
      <c r="E739" s="2">
        <f t="shared" si="101"/>
        <v>8.7099999999999955E-2</v>
      </c>
      <c r="F739" s="2">
        <f t="shared" si="105"/>
        <v>1.0549780397272519E-2</v>
      </c>
      <c r="G739" s="2">
        <f t="shared" si="105"/>
        <v>2.0485293095698753E-2</v>
      </c>
      <c r="H739" s="2">
        <f t="shared" si="103"/>
        <v>0.51499289504857659</v>
      </c>
      <c r="I739" s="2">
        <f t="shared" si="104"/>
        <v>33.993089784890628</v>
      </c>
    </row>
    <row r="740" spans="1:9" ht="13.5" x14ac:dyDescent="0.25">
      <c r="A740" s="3">
        <f>TITRES_STAT!B743</f>
        <v>43081</v>
      </c>
      <c r="B740" s="6">
        <f>TITRES_STAT!D743</f>
        <v>2.6143000000000001</v>
      </c>
      <c r="C740" s="2">
        <f t="shared" si="99"/>
        <v>-0.13759999999999994</v>
      </c>
      <c r="D740" s="2">
        <f t="shared" si="100"/>
        <v>0</v>
      </c>
      <c r="E740" s="2">
        <f t="shared" si="101"/>
        <v>0.13759999999999994</v>
      </c>
      <c r="F740" s="2">
        <f t="shared" si="105"/>
        <v>9.7962246546101951E-3</v>
      </c>
      <c r="G740" s="2">
        <f t="shared" si="105"/>
        <v>2.8850629303148835E-2</v>
      </c>
      <c r="H740" s="2">
        <f t="shared" si="103"/>
        <v>0.33954977382559237</v>
      </c>
      <c r="I740" s="2">
        <f t="shared" si="104"/>
        <v>25.348052044074421</v>
      </c>
    </row>
    <row r="741" spans="1:9" ht="13.5" x14ac:dyDescent="0.25">
      <c r="A741" s="3">
        <f>TITRES_STAT!B744</f>
        <v>43082</v>
      </c>
      <c r="B741" s="6">
        <f>TITRES_STAT!D744</f>
        <v>2.7519</v>
      </c>
      <c r="C741" s="2">
        <f t="shared" si="99"/>
        <v>0.13759999999999994</v>
      </c>
      <c r="D741" s="2">
        <f t="shared" si="100"/>
        <v>0.13759999999999994</v>
      </c>
      <c r="E741" s="2">
        <f t="shared" si="101"/>
        <v>0</v>
      </c>
      <c r="F741" s="2">
        <f t="shared" si="105"/>
        <v>1.8925065750709465E-2</v>
      </c>
      <c r="G741" s="2">
        <f t="shared" si="105"/>
        <v>2.6789870067209631E-2</v>
      </c>
      <c r="H741" s="2">
        <f t="shared" si="103"/>
        <v>0.70642618658585588</v>
      </c>
      <c r="I741" s="2">
        <f t="shared" si="104"/>
        <v>41.397992608121129</v>
      </c>
    </row>
    <row r="742" spans="1:9" ht="13.5" x14ac:dyDescent="0.25">
      <c r="A742" s="3">
        <f>TITRES_STAT!B745</f>
        <v>43083</v>
      </c>
      <c r="B742" s="6">
        <f>TITRES_STAT!D745</f>
        <v>2.7656000000000001</v>
      </c>
      <c r="C742" s="2">
        <f t="shared" si="99"/>
        <v>1.3700000000000045E-2</v>
      </c>
      <c r="D742" s="2">
        <f t="shared" si="100"/>
        <v>1.3700000000000045E-2</v>
      </c>
      <c r="E742" s="2">
        <f t="shared" si="101"/>
        <v>0</v>
      </c>
      <c r="F742" s="2">
        <f t="shared" si="105"/>
        <v>1.8551846768515932E-2</v>
      </c>
      <c r="G742" s="2">
        <f t="shared" si="105"/>
        <v>2.48763079195518E-2</v>
      </c>
      <c r="H742" s="2">
        <f t="shared" si="103"/>
        <v>0.74576367315082592</v>
      </c>
      <c r="I742" s="2">
        <f t="shared" si="104"/>
        <v>42.718478143427113</v>
      </c>
    </row>
    <row r="743" spans="1:9" ht="13.5" x14ac:dyDescent="0.25">
      <c r="A743" s="3">
        <f>TITRES_STAT!B746</f>
        <v>43084</v>
      </c>
      <c r="B743" s="6">
        <f>TITRES_STAT!D746</f>
        <v>2.7656000000000001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1.7226714856479079E-2</v>
      </c>
      <c r="G743" s="2">
        <f t="shared" si="105"/>
        <v>2.3099428782440957E-2</v>
      </c>
      <c r="H743" s="2">
        <f t="shared" si="103"/>
        <v>0.74576367315082592</v>
      </c>
      <c r="I743" s="2">
        <f t="shared" si="104"/>
        <v>42.718478143427113</v>
      </c>
    </row>
    <row r="744" spans="1:9" ht="13.5" x14ac:dyDescent="0.25">
      <c r="A744" s="3">
        <f>TITRES_STAT!B747</f>
        <v>43087</v>
      </c>
      <c r="B744" s="6">
        <f>TITRES_STAT!D747</f>
        <v>2.7519</v>
      </c>
      <c r="C744" s="2">
        <f t="shared" si="99"/>
        <v>-1.3700000000000045E-2</v>
      </c>
      <c r="D744" s="2">
        <f t="shared" si="100"/>
        <v>0</v>
      </c>
      <c r="E744" s="2">
        <f t="shared" si="101"/>
        <v>1.3700000000000045E-2</v>
      </c>
      <c r="F744" s="2">
        <f t="shared" si="105"/>
        <v>1.5996235223873431E-2</v>
      </c>
      <c r="G744" s="2">
        <f t="shared" si="105"/>
        <v>2.2428041012266607E-2</v>
      </c>
      <c r="H744" s="2">
        <f t="shared" si="103"/>
        <v>0.71322480706739311</v>
      </c>
      <c r="I744" s="2">
        <f t="shared" si="104"/>
        <v>41.630543996631324</v>
      </c>
    </row>
    <row r="745" spans="1:9" ht="13.5" x14ac:dyDescent="0.25">
      <c r="A745" s="3">
        <f>TITRES_STAT!B748</f>
        <v>43088</v>
      </c>
      <c r="B745" s="6">
        <f>TITRES_STAT!D748</f>
        <v>2.7381000000000002</v>
      </c>
      <c r="C745" s="2">
        <f t="shared" si="99"/>
        <v>-1.3799999999999812E-2</v>
      </c>
      <c r="D745" s="2">
        <f t="shared" si="100"/>
        <v>0</v>
      </c>
      <c r="E745" s="2">
        <f t="shared" si="101"/>
        <v>1.3799999999999812E-2</v>
      </c>
      <c r="F745" s="2">
        <f t="shared" si="105"/>
        <v>1.4853646993596759E-2</v>
      </c>
      <c r="G745" s="2">
        <f t="shared" si="105"/>
        <v>2.1811752368533267E-2</v>
      </c>
      <c r="H745" s="2">
        <f t="shared" si="103"/>
        <v>0.68099283095774454</v>
      </c>
      <c r="I745" s="2">
        <f t="shared" si="104"/>
        <v>40.511346533807014</v>
      </c>
    </row>
    <row r="746" spans="1:9" ht="13.5" x14ac:dyDescent="0.25">
      <c r="A746" s="3">
        <f>TITRES_STAT!B749</f>
        <v>43089</v>
      </c>
      <c r="B746" s="6">
        <f>TITRES_STAT!D749</f>
        <v>2.7288999999999999</v>
      </c>
      <c r="C746" s="2">
        <f t="shared" si="99"/>
        <v>-9.200000000000319E-3</v>
      </c>
      <c r="D746" s="2">
        <f t="shared" si="100"/>
        <v>0</v>
      </c>
      <c r="E746" s="2">
        <f t="shared" si="101"/>
        <v>9.200000000000319E-3</v>
      </c>
      <c r="F746" s="2">
        <f t="shared" si="105"/>
        <v>1.3792672208339848E-2</v>
      </c>
      <c r="G746" s="2">
        <f t="shared" si="105"/>
        <v>2.0910912913638058E-2</v>
      </c>
      <c r="H746" s="2">
        <f t="shared" si="103"/>
        <v>0.6595920639765227</v>
      </c>
      <c r="I746" s="2">
        <f t="shared" si="104"/>
        <v>39.744228614596075</v>
      </c>
    </row>
    <row r="747" spans="1:9" ht="13.5" x14ac:dyDescent="0.25">
      <c r="A747" s="3">
        <f>TITRES_STAT!B750</f>
        <v>43090</v>
      </c>
      <c r="B747" s="6">
        <f>TITRES_STAT!D750</f>
        <v>2.706</v>
      </c>
      <c r="C747" s="2">
        <f t="shared" si="99"/>
        <v>-2.289999999999992E-2</v>
      </c>
      <c r="D747" s="2">
        <f t="shared" si="100"/>
        <v>0</v>
      </c>
      <c r="E747" s="2">
        <f t="shared" si="101"/>
        <v>2.289999999999992E-2</v>
      </c>
      <c r="F747" s="2">
        <f t="shared" si="105"/>
        <v>1.2807481336315572E-2</v>
      </c>
      <c r="G747" s="2">
        <f t="shared" si="105"/>
        <v>2.1052990562663906E-2</v>
      </c>
      <c r="H747" s="2">
        <f t="shared" si="103"/>
        <v>0.60834499014257848</v>
      </c>
      <c r="I747" s="2">
        <f t="shared" si="104"/>
        <v>37.824284831368743</v>
      </c>
    </row>
    <row r="748" spans="1:9" ht="13.5" x14ac:dyDescent="0.25">
      <c r="A748" s="3">
        <f>TITRES_STAT!B751</f>
        <v>43091</v>
      </c>
      <c r="B748" s="6">
        <f>TITRES_STAT!D751</f>
        <v>2.7610000000000001</v>
      </c>
      <c r="C748" s="2">
        <f t="shared" si="99"/>
        <v>5.500000000000016E-2</v>
      </c>
      <c r="D748" s="2">
        <f t="shared" si="100"/>
        <v>5.500000000000016E-2</v>
      </c>
      <c r="E748" s="2">
        <f t="shared" si="101"/>
        <v>0</v>
      </c>
      <c r="F748" s="2">
        <f t="shared" si="105"/>
        <v>1.58212326694359E-2</v>
      </c>
      <c r="G748" s="2">
        <f t="shared" si="105"/>
        <v>1.9549205522473627E-2</v>
      </c>
      <c r="H748" s="2">
        <f t="shared" si="103"/>
        <v>0.80930310192135047</v>
      </c>
      <c r="I748" s="2">
        <f t="shared" si="104"/>
        <v>44.730100836168823</v>
      </c>
    </row>
    <row r="749" spans="1:9" ht="13.5" x14ac:dyDescent="0.25">
      <c r="A749" s="3">
        <f>TITRES_STAT!B752</f>
        <v>43094</v>
      </c>
      <c r="B749" s="6">
        <f>TITRES_STAT!D752</f>
        <v>2.9262000000000001</v>
      </c>
      <c r="C749" s="2">
        <f t="shared" si="99"/>
        <v>0.16520000000000001</v>
      </c>
      <c r="D749" s="2">
        <f t="shared" si="100"/>
        <v>0.16520000000000001</v>
      </c>
      <c r="E749" s="2">
        <f t="shared" si="101"/>
        <v>0</v>
      </c>
      <c r="F749" s="2">
        <f t="shared" ref="F749:G764" si="106">((F748*13)+D749)/14</f>
        <v>2.6491144621619053E-2</v>
      </c>
      <c r="G749" s="2">
        <f t="shared" si="106"/>
        <v>1.8152833699439794E-2</v>
      </c>
      <c r="H749" s="2">
        <f t="shared" si="103"/>
        <v>1.4593393549590323</v>
      </c>
      <c r="I749" s="2">
        <f t="shared" si="104"/>
        <v>59.338673697731394</v>
      </c>
    </row>
    <row r="750" spans="1:9" ht="13.5" x14ac:dyDescent="0.25">
      <c r="A750" s="3">
        <f>TITRES_STAT!B753</f>
        <v>43095</v>
      </c>
      <c r="B750" s="6">
        <f>TITRES_STAT!D753</f>
        <v>2.8757000000000001</v>
      </c>
      <c r="C750" s="2">
        <f t="shared" si="99"/>
        <v>-5.0499999999999989E-2</v>
      </c>
      <c r="D750" s="2">
        <f t="shared" si="100"/>
        <v>0</v>
      </c>
      <c r="E750" s="2">
        <f t="shared" si="101"/>
        <v>5.0499999999999989E-2</v>
      </c>
      <c r="F750" s="2">
        <f t="shared" si="106"/>
        <v>2.4598920005789119E-2</v>
      </c>
      <c r="G750" s="2">
        <f t="shared" si="106"/>
        <v>2.046334557805124E-2</v>
      </c>
      <c r="H750" s="2">
        <f t="shared" si="103"/>
        <v>1.2020966909816375</v>
      </c>
      <c r="I750" s="2">
        <f t="shared" si="104"/>
        <v>54.588733360558017</v>
      </c>
    </row>
    <row r="751" spans="1:9" ht="13.5" x14ac:dyDescent="0.25">
      <c r="A751" s="3">
        <f>TITRES_STAT!B754</f>
        <v>43096</v>
      </c>
      <c r="B751" s="6">
        <f>TITRES_STAT!D754</f>
        <v>2.8618999999999999</v>
      </c>
      <c r="C751" s="2">
        <f t="shared" si="99"/>
        <v>-1.3800000000000257E-2</v>
      </c>
      <c r="D751" s="2">
        <f t="shared" si="100"/>
        <v>0</v>
      </c>
      <c r="E751" s="2">
        <f t="shared" si="101"/>
        <v>1.3800000000000257E-2</v>
      </c>
      <c r="F751" s="2">
        <f t="shared" si="106"/>
        <v>2.2841854291089897E-2</v>
      </c>
      <c r="G751" s="2">
        <f t="shared" si="106"/>
        <v>1.998739232247617E-2</v>
      </c>
      <c r="H751" s="2">
        <f t="shared" si="103"/>
        <v>1.1428131255223242</v>
      </c>
      <c r="I751" s="2">
        <f t="shared" si="104"/>
        <v>53.332374713905878</v>
      </c>
    </row>
    <row r="752" spans="1:9" ht="13.5" x14ac:dyDescent="0.25">
      <c r="A752" s="3">
        <f>TITRES_STAT!B755</f>
        <v>43097</v>
      </c>
      <c r="B752" s="6">
        <f>TITRES_STAT!D755</f>
        <v>2.8435999999999999</v>
      </c>
      <c r="C752" s="2">
        <f t="shared" si="99"/>
        <v>-1.8299999999999983E-2</v>
      </c>
      <c r="D752" s="2">
        <f t="shared" si="100"/>
        <v>0</v>
      </c>
      <c r="E752" s="2">
        <f t="shared" si="101"/>
        <v>1.8299999999999983E-2</v>
      </c>
      <c r="F752" s="2">
        <f t="shared" si="106"/>
        <v>2.1210293270297758E-2</v>
      </c>
      <c r="G752" s="2">
        <f t="shared" si="106"/>
        <v>1.9866864299442157E-2</v>
      </c>
      <c r="H752" s="2">
        <f t="shared" si="103"/>
        <v>1.0676215909368909</v>
      </c>
      <c r="I752" s="2">
        <f t="shared" si="104"/>
        <v>51.635250648215802</v>
      </c>
    </row>
    <row r="753" spans="1:9" ht="13.5" x14ac:dyDescent="0.25">
      <c r="A753" s="3">
        <f>TITRES_STAT!B756</f>
        <v>43098</v>
      </c>
      <c r="B753" s="6">
        <f>TITRES_STAT!D756</f>
        <v>2.8435999999999999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1.9695272322419348E-2</v>
      </c>
      <c r="G753" s="2">
        <f t="shared" si="106"/>
        <v>1.8447802563767716E-2</v>
      </c>
      <c r="H753" s="2">
        <f t="shared" si="103"/>
        <v>1.0676215909368911</v>
      </c>
      <c r="I753" s="2">
        <f t="shared" si="104"/>
        <v>51.635250648215816</v>
      </c>
    </row>
    <row r="754" spans="1:9" ht="13.5" x14ac:dyDescent="0.25">
      <c r="A754" s="3">
        <f>TITRES_STAT!B757</f>
        <v>43102</v>
      </c>
      <c r="B754" s="6">
        <f>TITRES_STAT!D757</f>
        <v>2.7976999999999999</v>
      </c>
      <c r="C754" s="2">
        <f t="shared" si="99"/>
        <v>-4.5900000000000052E-2</v>
      </c>
      <c r="D754" s="2">
        <f t="shared" si="100"/>
        <v>0</v>
      </c>
      <c r="E754" s="2">
        <f t="shared" si="101"/>
        <v>4.5900000000000052E-2</v>
      </c>
      <c r="F754" s="2">
        <f t="shared" si="106"/>
        <v>1.8288467156532252E-2</v>
      </c>
      <c r="G754" s="2">
        <f t="shared" si="106"/>
        <v>2.0408673809212883E-2</v>
      </c>
      <c r="H754" s="2">
        <f t="shared" si="103"/>
        <v>0.89611247293670171</v>
      </c>
      <c r="I754" s="2">
        <f t="shared" si="104"/>
        <v>47.260512534301377</v>
      </c>
    </row>
    <row r="755" spans="1:9" ht="13.5" x14ac:dyDescent="0.25">
      <c r="A755" s="3">
        <f>TITRES_STAT!B758</f>
        <v>43103</v>
      </c>
      <c r="B755" s="6">
        <f>TITRES_STAT!D758</f>
        <v>2.8664999999999998</v>
      </c>
      <c r="C755" s="2">
        <f t="shared" si="99"/>
        <v>6.8799999999999972E-2</v>
      </c>
      <c r="D755" s="2">
        <f t="shared" si="100"/>
        <v>6.8799999999999972E-2</v>
      </c>
      <c r="E755" s="2">
        <f t="shared" si="101"/>
        <v>0</v>
      </c>
      <c r="F755" s="2">
        <f t="shared" si="106"/>
        <v>2.1896433788208516E-2</v>
      </c>
      <c r="G755" s="2">
        <f t="shared" si="106"/>
        <v>1.8950911394269104E-2</v>
      </c>
      <c r="H755" s="2">
        <f t="shared" si="103"/>
        <v>1.1554290626270438</v>
      </c>
      <c r="I755" s="2">
        <f t="shared" si="104"/>
        <v>53.605524888803494</v>
      </c>
    </row>
    <row r="756" spans="1:9" ht="13.5" x14ac:dyDescent="0.25">
      <c r="A756" s="3">
        <f>TITRES_STAT!B759</f>
        <v>43104</v>
      </c>
      <c r="B756" s="6">
        <f>TITRES_STAT!D759</f>
        <v>2.8711000000000002</v>
      </c>
      <c r="C756" s="2">
        <f t="shared" si="99"/>
        <v>4.6000000000003816E-3</v>
      </c>
      <c r="D756" s="2">
        <f t="shared" si="100"/>
        <v>4.6000000000003816E-3</v>
      </c>
      <c r="E756" s="2">
        <f t="shared" si="101"/>
        <v>0</v>
      </c>
      <c r="F756" s="2">
        <f t="shared" si="106"/>
        <v>2.0660974231907936E-2</v>
      </c>
      <c r="G756" s="2">
        <f t="shared" si="106"/>
        <v>1.7597274866107026E-2</v>
      </c>
      <c r="H756" s="2">
        <f t="shared" si="103"/>
        <v>1.1741007848721909</v>
      </c>
      <c r="I756" s="2">
        <f t="shared" si="104"/>
        <v>54.003972264846631</v>
      </c>
    </row>
    <row r="757" spans="1:9" ht="13.5" x14ac:dyDescent="0.25">
      <c r="A757" s="3">
        <f>TITRES_STAT!B760</f>
        <v>43105</v>
      </c>
      <c r="B757" s="6">
        <f>TITRES_STAT!D760</f>
        <v>2.8711000000000002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1.9185190358200228E-2</v>
      </c>
      <c r="G757" s="2">
        <f t="shared" si="106"/>
        <v>1.6340326661385095E-2</v>
      </c>
      <c r="H757" s="2">
        <f t="shared" si="103"/>
        <v>1.1741007848721909</v>
      </c>
      <c r="I757" s="2">
        <f t="shared" si="104"/>
        <v>54.003972264846631</v>
      </c>
    </row>
    <row r="758" spans="1:9" ht="13.5" x14ac:dyDescent="0.25">
      <c r="A758" s="3">
        <f>TITRES_STAT!B761</f>
        <v>43108</v>
      </c>
      <c r="B758" s="6">
        <f>TITRES_STAT!D761</f>
        <v>2.7976999999999999</v>
      </c>
      <c r="C758" s="2">
        <f t="shared" si="99"/>
        <v>-7.3400000000000354E-2</v>
      </c>
      <c r="D758" s="2">
        <f t="shared" si="100"/>
        <v>0</v>
      </c>
      <c r="E758" s="2">
        <f t="shared" si="101"/>
        <v>7.3400000000000354E-2</v>
      </c>
      <c r="F758" s="2">
        <f t="shared" si="106"/>
        <v>1.7814819618328783E-2</v>
      </c>
      <c r="G758" s="2">
        <f t="shared" si="106"/>
        <v>2.0416017614143328E-2</v>
      </c>
      <c r="H758" s="2">
        <f t="shared" si="103"/>
        <v>0.87259033348342385</v>
      </c>
      <c r="I758" s="2">
        <f t="shared" si="104"/>
        <v>46.598036841310439</v>
      </c>
    </row>
    <row r="759" spans="1:9" ht="13.5" x14ac:dyDescent="0.25">
      <c r="A759" s="3">
        <f>TITRES_STAT!B762</f>
        <v>43109</v>
      </c>
      <c r="B759" s="6">
        <f>TITRES_STAT!D762</f>
        <v>2.8207</v>
      </c>
      <c r="C759" s="2">
        <f t="shared" si="99"/>
        <v>2.3000000000000131E-2</v>
      </c>
      <c r="D759" s="2">
        <f t="shared" si="100"/>
        <v>2.3000000000000131E-2</v>
      </c>
      <c r="E759" s="2">
        <f t="shared" si="101"/>
        <v>0</v>
      </c>
      <c r="F759" s="2">
        <f t="shared" si="106"/>
        <v>1.8185189645591023E-2</v>
      </c>
      <c r="G759" s="2">
        <f t="shared" si="106"/>
        <v>1.8957730641704522E-2</v>
      </c>
      <c r="H759" s="2">
        <f t="shared" si="103"/>
        <v>0.95924928934194209</v>
      </c>
      <c r="I759" s="2">
        <f t="shared" si="104"/>
        <v>48.960042734741918</v>
      </c>
    </row>
    <row r="760" spans="1:9" ht="13.5" x14ac:dyDescent="0.25">
      <c r="A760" s="3">
        <f>TITRES_STAT!B763</f>
        <v>43110</v>
      </c>
      <c r="B760" s="6">
        <f>TITRES_STAT!D763</f>
        <v>2.8344</v>
      </c>
      <c r="C760" s="2">
        <f t="shared" si="99"/>
        <v>1.3700000000000045E-2</v>
      </c>
      <c r="D760" s="2">
        <f t="shared" si="100"/>
        <v>1.3700000000000045E-2</v>
      </c>
      <c r="E760" s="2">
        <f t="shared" si="101"/>
        <v>0</v>
      </c>
      <c r="F760" s="2">
        <f t="shared" si="106"/>
        <v>1.7864818956620239E-2</v>
      </c>
      <c r="G760" s="2">
        <f t="shared" si="106"/>
        <v>1.7603607024439912E-2</v>
      </c>
      <c r="H760" s="2">
        <f t="shared" si="103"/>
        <v>1.0148385459762692</v>
      </c>
      <c r="I760" s="2">
        <f t="shared" si="104"/>
        <v>50.368231638358878</v>
      </c>
    </row>
    <row r="761" spans="1:9" ht="13.5" x14ac:dyDescent="0.25">
      <c r="A761" s="3">
        <f>TITRES_STAT!B764</f>
        <v>43111</v>
      </c>
      <c r="B761" s="6">
        <f>TITRES_STAT!D764</f>
        <v>2.8207</v>
      </c>
      <c r="C761" s="2">
        <f t="shared" si="99"/>
        <v>-1.3700000000000045E-2</v>
      </c>
      <c r="D761" s="2">
        <f t="shared" si="100"/>
        <v>0</v>
      </c>
      <c r="E761" s="2">
        <f t="shared" si="101"/>
        <v>1.3700000000000045E-2</v>
      </c>
      <c r="F761" s="2">
        <f t="shared" si="106"/>
        <v>1.6588760459718792E-2</v>
      </c>
      <c r="G761" s="2">
        <f t="shared" si="106"/>
        <v>1.7324777951265635E-2</v>
      </c>
      <c r="H761" s="2">
        <f t="shared" si="103"/>
        <v>0.9575164834079114</v>
      </c>
      <c r="I761" s="2">
        <f t="shared" si="104"/>
        <v>48.914861842743534</v>
      </c>
    </row>
    <row r="762" spans="1:9" ht="13.5" x14ac:dyDescent="0.25">
      <c r="A762" s="3">
        <f>TITRES_STAT!B765</f>
        <v>43112</v>
      </c>
      <c r="B762" s="6">
        <f>TITRES_STAT!D765</f>
        <v>2.8207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1.5403848998310307E-2</v>
      </c>
      <c r="G762" s="2">
        <f t="shared" si="106"/>
        <v>1.608729381188952E-2</v>
      </c>
      <c r="H762" s="2">
        <f t="shared" si="103"/>
        <v>0.9575164834079114</v>
      </c>
      <c r="I762" s="2">
        <f t="shared" si="104"/>
        <v>48.914861842743534</v>
      </c>
    </row>
    <row r="763" spans="1:9" ht="13.5" x14ac:dyDescent="0.25">
      <c r="A763" s="3">
        <f>TITRES_STAT!B766</f>
        <v>43115</v>
      </c>
      <c r="B763" s="6">
        <f>TITRES_STAT!D766</f>
        <v>2.8207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1.4303574069859572E-2</v>
      </c>
      <c r="G763" s="2">
        <f t="shared" si="106"/>
        <v>1.4938201396754554E-2</v>
      </c>
      <c r="H763" s="2">
        <f t="shared" si="103"/>
        <v>0.95751648340791151</v>
      </c>
      <c r="I763" s="2">
        <f t="shared" si="104"/>
        <v>48.914861842743534</v>
      </c>
    </row>
    <row r="764" spans="1:9" ht="13.5" x14ac:dyDescent="0.25">
      <c r="A764" s="3">
        <f>TITRES_STAT!B767</f>
        <v>43116</v>
      </c>
      <c r="B764" s="6">
        <f>TITRES_STAT!D767</f>
        <v>2.839</v>
      </c>
      <c r="C764" s="2">
        <f t="shared" si="99"/>
        <v>1.8299999999999983E-2</v>
      </c>
      <c r="D764" s="2">
        <f t="shared" si="100"/>
        <v>1.8299999999999983E-2</v>
      </c>
      <c r="E764" s="2">
        <f t="shared" si="101"/>
        <v>0</v>
      </c>
      <c r="F764" s="2">
        <f t="shared" si="106"/>
        <v>1.4589033064869601E-2</v>
      </c>
      <c r="G764" s="2">
        <f t="shared" si="106"/>
        <v>1.3871187011272086E-2</v>
      </c>
      <c r="H764" s="2">
        <f t="shared" si="103"/>
        <v>1.0517508741691806</v>
      </c>
      <c r="I764" s="2">
        <f t="shared" si="104"/>
        <v>51.261139323021766</v>
      </c>
    </row>
    <row r="765" spans="1:9" ht="13.5" x14ac:dyDescent="0.25">
      <c r="A765" s="3">
        <f>TITRES_STAT!B768</f>
        <v>43117</v>
      </c>
      <c r="B765" s="6">
        <f>TITRES_STAT!D768</f>
        <v>2.8252999999999999</v>
      </c>
      <c r="C765" s="2">
        <f t="shared" si="99"/>
        <v>-1.3700000000000045E-2</v>
      </c>
      <c r="D765" s="2">
        <f t="shared" si="100"/>
        <v>0</v>
      </c>
      <c r="E765" s="2">
        <f t="shared" si="101"/>
        <v>1.3700000000000045E-2</v>
      </c>
      <c r="F765" s="2">
        <f t="shared" ref="F765:G780" si="107">((F764*13)+D765)/14</f>
        <v>1.3546959274521772E-2</v>
      </c>
      <c r="G765" s="2">
        <f t="shared" si="107"/>
        <v>1.3858959367609797E-2</v>
      </c>
      <c r="H765" s="2">
        <f t="shared" si="103"/>
        <v>0.97748748049458822</v>
      </c>
      <c r="I765" s="2">
        <f t="shared" si="104"/>
        <v>49.430779721048317</v>
      </c>
    </row>
    <row r="766" spans="1:9" ht="13.5" x14ac:dyDescent="0.25">
      <c r="A766" s="3">
        <f>TITRES_STAT!B769</f>
        <v>43118</v>
      </c>
      <c r="B766" s="6">
        <f>TITRES_STAT!D769</f>
        <v>2.8435999999999999</v>
      </c>
      <c r="C766" s="2">
        <f t="shared" si="99"/>
        <v>1.8299999999999983E-2</v>
      </c>
      <c r="D766" s="2">
        <f t="shared" si="100"/>
        <v>1.8299999999999983E-2</v>
      </c>
      <c r="E766" s="2">
        <f t="shared" si="101"/>
        <v>0</v>
      </c>
      <c r="F766" s="2">
        <f t="shared" si="107"/>
        <v>1.3886462183484502E-2</v>
      </c>
      <c r="G766" s="2">
        <f t="shared" si="107"/>
        <v>1.2869033698494811E-2</v>
      </c>
      <c r="H766" s="2">
        <f t="shared" si="103"/>
        <v>1.0790602083129748</v>
      </c>
      <c r="I766" s="2">
        <f t="shared" si="104"/>
        <v>51.901344847947605</v>
      </c>
    </row>
    <row r="767" spans="1:9" ht="13.5" x14ac:dyDescent="0.25">
      <c r="A767" s="3">
        <f>TITRES_STAT!B770</f>
        <v>43119</v>
      </c>
      <c r="B767" s="6">
        <f>TITRES_STAT!D770</f>
        <v>2.8757000000000001</v>
      </c>
      <c r="C767" s="2">
        <f t="shared" si="99"/>
        <v>3.2100000000000239E-2</v>
      </c>
      <c r="D767" s="2">
        <f t="shared" si="100"/>
        <v>3.2100000000000239E-2</v>
      </c>
      <c r="E767" s="2">
        <f t="shared" si="101"/>
        <v>0</v>
      </c>
      <c r="F767" s="2">
        <f t="shared" si="107"/>
        <v>1.5187429170378483E-2</v>
      </c>
      <c r="G767" s="2">
        <f t="shared" si="107"/>
        <v>1.1949817005745182E-2</v>
      </c>
      <c r="H767" s="2">
        <f t="shared" si="103"/>
        <v>1.2709340371552749</v>
      </c>
      <c r="I767" s="2">
        <f t="shared" si="104"/>
        <v>55.965255545129466</v>
      </c>
    </row>
    <row r="768" spans="1:9" ht="13.5" x14ac:dyDescent="0.25">
      <c r="A768" s="3">
        <f>TITRES_STAT!B771</f>
        <v>43122</v>
      </c>
      <c r="B768" s="6">
        <f>TITRES_STAT!D771</f>
        <v>2.8895</v>
      </c>
      <c r="C768" s="2">
        <f t="shared" si="99"/>
        <v>1.3799999999999812E-2</v>
      </c>
      <c r="D768" s="2">
        <f t="shared" si="100"/>
        <v>1.3799999999999812E-2</v>
      </c>
      <c r="E768" s="2">
        <f t="shared" si="101"/>
        <v>0</v>
      </c>
      <c r="F768" s="2">
        <f t="shared" si="107"/>
        <v>1.5088327086780007E-2</v>
      </c>
      <c r="G768" s="2">
        <f t="shared" si="107"/>
        <v>1.1096258648191954E-2</v>
      </c>
      <c r="H768" s="2">
        <f t="shared" si="103"/>
        <v>1.3597670679061296</v>
      </c>
      <c r="I768" s="2">
        <f t="shared" si="104"/>
        <v>57.622936026167999</v>
      </c>
    </row>
    <row r="769" spans="1:9" ht="13.5" x14ac:dyDescent="0.25">
      <c r="A769" s="3">
        <f>TITRES_STAT!B772</f>
        <v>43123</v>
      </c>
      <c r="B769" s="6">
        <f>TITRES_STAT!D772</f>
        <v>2.9857999999999998</v>
      </c>
      <c r="C769" s="2">
        <f t="shared" si="99"/>
        <v>9.629999999999983E-2</v>
      </c>
      <c r="D769" s="2">
        <f t="shared" si="100"/>
        <v>9.629999999999983E-2</v>
      </c>
      <c r="E769" s="2">
        <f t="shared" si="101"/>
        <v>0</v>
      </c>
      <c r="F769" s="2">
        <f t="shared" si="107"/>
        <v>2.0889160866295713E-2</v>
      </c>
      <c r="G769" s="2">
        <f t="shared" si="107"/>
        <v>1.0303668744749672E-2</v>
      </c>
      <c r="H769" s="2">
        <f t="shared" si="103"/>
        <v>2.0273517505053698</v>
      </c>
      <c r="I769" s="2">
        <f t="shared" si="104"/>
        <v>66.967829231173241</v>
      </c>
    </row>
    <row r="770" spans="1:9" ht="13.5" x14ac:dyDescent="0.25">
      <c r="A770" s="3">
        <f>TITRES_STAT!B773</f>
        <v>43124</v>
      </c>
      <c r="B770" s="6">
        <f>TITRES_STAT!D773</f>
        <v>3.0775000000000001</v>
      </c>
      <c r="C770" s="2">
        <f t="shared" si="99"/>
        <v>9.1700000000000337E-2</v>
      </c>
      <c r="D770" s="2">
        <f t="shared" si="100"/>
        <v>9.1700000000000337E-2</v>
      </c>
      <c r="E770" s="2">
        <f t="shared" si="101"/>
        <v>0</v>
      </c>
      <c r="F770" s="2">
        <f t="shared" si="107"/>
        <v>2.5947077947274612E-2</v>
      </c>
      <c r="G770" s="2">
        <f t="shared" si="107"/>
        <v>9.5676924058389796E-3</v>
      </c>
      <c r="H770" s="2">
        <f t="shared" si="103"/>
        <v>2.7119473376296677</v>
      </c>
      <c r="I770" s="2">
        <f t="shared" si="104"/>
        <v>73.059962627633382</v>
      </c>
    </row>
    <row r="771" spans="1:9" ht="13.5" x14ac:dyDescent="0.25">
      <c r="A771" s="3">
        <f>TITRES_STAT!B774</f>
        <v>43125</v>
      </c>
      <c r="B771" s="6">
        <f>TITRES_STAT!D774</f>
        <v>3.0407999999999999</v>
      </c>
      <c r="C771" s="2">
        <f t="shared" ref="C771:C834" si="108">B771-B770</f>
        <v>-3.6700000000000177E-2</v>
      </c>
      <c r="D771" s="2">
        <f t="shared" ref="D771:D834" si="109">IF(C771&gt;0,C771,0)</f>
        <v>0</v>
      </c>
      <c r="E771" s="2">
        <f t="shared" ref="E771:E834" si="110">IF(C771&lt;0,-C771,0)</f>
        <v>3.6700000000000177E-2</v>
      </c>
      <c r="F771" s="2">
        <f t="shared" si="107"/>
        <v>2.4093715236754996E-2</v>
      </c>
      <c r="G771" s="2">
        <f t="shared" si="107"/>
        <v>1.1505714376850494E-2</v>
      </c>
      <c r="H771" s="2">
        <f t="shared" si="103"/>
        <v>2.0940651269104653</v>
      </c>
      <c r="I771" s="2">
        <f t="shared" si="104"/>
        <v>67.680059760133886</v>
      </c>
    </row>
    <row r="772" spans="1:9" ht="13.5" x14ac:dyDescent="0.25">
      <c r="A772" s="3">
        <f>TITRES_STAT!B775</f>
        <v>43126</v>
      </c>
      <c r="B772" s="6">
        <f>TITRES_STAT!D775</f>
        <v>3.0225</v>
      </c>
      <c r="C772" s="2">
        <f t="shared" si="108"/>
        <v>-1.8299999999999983E-2</v>
      </c>
      <c r="D772" s="2">
        <f t="shared" si="109"/>
        <v>0</v>
      </c>
      <c r="E772" s="2">
        <f t="shared" si="110"/>
        <v>1.8299999999999983E-2</v>
      </c>
      <c r="F772" s="2">
        <f t="shared" si="107"/>
        <v>2.2372735576986779E-2</v>
      </c>
      <c r="G772" s="2">
        <f t="shared" si="107"/>
        <v>1.1991020492789743E-2</v>
      </c>
      <c r="H772" s="2">
        <f t="shared" si="103"/>
        <v>1.865790788235214</v>
      </c>
      <c r="I772" s="2">
        <f t="shared" si="104"/>
        <v>65.105617475453926</v>
      </c>
    </row>
    <row r="773" spans="1:9" ht="13.5" x14ac:dyDescent="0.25">
      <c r="A773" s="3">
        <f>TITRES_STAT!B776</f>
        <v>43129</v>
      </c>
      <c r="B773" s="6">
        <f>TITRES_STAT!D776</f>
        <v>3.0270999999999999</v>
      </c>
      <c r="C773" s="2">
        <f t="shared" si="108"/>
        <v>4.5999999999999375E-3</v>
      </c>
      <c r="D773" s="2">
        <f t="shared" si="109"/>
        <v>4.5999999999999375E-3</v>
      </c>
      <c r="E773" s="2">
        <f t="shared" si="110"/>
        <v>0</v>
      </c>
      <c r="F773" s="2">
        <f t="shared" si="107"/>
        <v>2.110325446434486E-2</v>
      </c>
      <c r="G773" s="2">
        <f t="shared" si="107"/>
        <v>1.1134519029019047E-2</v>
      </c>
      <c r="H773" s="2">
        <f t="shared" si="103"/>
        <v>1.8953000492742487</v>
      </c>
      <c r="I773" s="2">
        <f t="shared" si="104"/>
        <v>65.46126539628716</v>
      </c>
    </row>
    <row r="774" spans="1:9" ht="13.5" x14ac:dyDescent="0.25">
      <c r="A774" s="3">
        <f>TITRES_STAT!B777</f>
        <v>43130</v>
      </c>
      <c r="B774" s="6">
        <f>TITRES_STAT!D777</f>
        <v>3.0270999999999999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1.9595879145463086E-2</v>
      </c>
      <c r="G774" s="2">
        <f t="shared" si="107"/>
        <v>1.0339196241231972E-2</v>
      </c>
      <c r="H774" s="2">
        <f t="shared" si="103"/>
        <v>1.8953000492742489</v>
      </c>
      <c r="I774" s="2">
        <f t="shared" si="104"/>
        <v>65.46126539628716</v>
      </c>
    </row>
    <row r="775" spans="1:9" ht="13.5" x14ac:dyDescent="0.25">
      <c r="A775" s="3">
        <f>TITRES_STAT!B778</f>
        <v>43131</v>
      </c>
      <c r="B775" s="6">
        <f>TITRES_STAT!D778</f>
        <v>3.0729000000000002</v>
      </c>
      <c r="C775" s="2">
        <f t="shared" si="108"/>
        <v>4.5800000000000285E-2</v>
      </c>
      <c r="D775" s="2">
        <f t="shared" si="109"/>
        <v>4.5800000000000285E-2</v>
      </c>
      <c r="E775" s="2">
        <f t="shared" si="110"/>
        <v>0</v>
      </c>
      <c r="F775" s="2">
        <f t="shared" si="107"/>
        <v>2.1467602063644314E-2</v>
      </c>
      <c r="G775" s="2">
        <f t="shared" si="107"/>
        <v>9.6006822240011173E-3</v>
      </c>
      <c r="H775" s="2">
        <f t="shared" si="103"/>
        <v>2.2360496434281121</v>
      </c>
      <c r="I775" s="2">
        <f t="shared" si="104"/>
        <v>69.098125486707644</v>
      </c>
    </row>
    <row r="776" spans="1:9" ht="13.5" x14ac:dyDescent="0.25">
      <c r="A776" s="3">
        <f>TITRES_STAT!B779</f>
        <v>43132</v>
      </c>
      <c r="B776" s="6">
        <f>TITRES_STAT!D779</f>
        <v>2.9904000000000002</v>
      </c>
      <c r="C776" s="2">
        <f t="shared" si="108"/>
        <v>-8.2500000000000018E-2</v>
      </c>
      <c r="D776" s="2">
        <f t="shared" si="109"/>
        <v>0</v>
      </c>
      <c r="E776" s="2">
        <f t="shared" si="110"/>
        <v>8.2500000000000018E-2</v>
      </c>
      <c r="F776" s="2">
        <f t="shared" si="107"/>
        <v>1.9934201916241148E-2</v>
      </c>
      <c r="G776" s="2">
        <f t="shared" si="107"/>
        <v>1.4807776350858183E-2</v>
      </c>
      <c r="H776" s="2">
        <f t="shared" si="103"/>
        <v>1.346198203154646</v>
      </c>
      <c r="I776" s="2">
        <f t="shared" si="104"/>
        <v>57.37785500579524</v>
      </c>
    </row>
    <row r="777" spans="1:9" ht="13.5" x14ac:dyDescent="0.25">
      <c r="A777" s="3">
        <f>TITRES_STAT!B780</f>
        <v>43133</v>
      </c>
      <c r="B777" s="6">
        <f>TITRES_STAT!D780</f>
        <v>2.9950000000000001</v>
      </c>
      <c r="C777" s="2">
        <f t="shared" si="108"/>
        <v>4.5999999999999375E-3</v>
      </c>
      <c r="D777" s="2">
        <f t="shared" si="109"/>
        <v>4.5999999999999375E-3</v>
      </c>
      <c r="E777" s="2">
        <f t="shared" si="110"/>
        <v>0</v>
      </c>
      <c r="F777" s="2">
        <f t="shared" si="107"/>
        <v>1.8838901779366778E-2</v>
      </c>
      <c r="G777" s="2">
        <f t="shared" si="107"/>
        <v>1.3750078040082599E-2</v>
      </c>
      <c r="H777" s="2">
        <f t="shared" si="103"/>
        <v>1.3700941714257797</v>
      </c>
      <c r="I777" s="2">
        <f t="shared" si="104"/>
        <v>57.807583679325745</v>
      </c>
    </row>
    <row r="778" spans="1:9" ht="13.5" x14ac:dyDescent="0.25">
      <c r="A778" s="3">
        <f>TITRES_STAT!B781</f>
        <v>43136</v>
      </c>
      <c r="B778" s="6">
        <f>TITRES_STAT!D781</f>
        <v>3.0270999999999999</v>
      </c>
      <c r="C778" s="2">
        <f t="shared" si="108"/>
        <v>3.2099999999999795E-2</v>
      </c>
      <c r="D778" s="2">
        <f t="shared" si="109"/>
        <v>3.2099999999999795E-2</v>
      </c>
      <c r="E778" s="2">
        <f t="shared" si="110"/>
        <v>0</v>
      </c>
      <c r="F778" s="2">
        <f t="shared" si="107"/>
        <v>1.9786123080840566E-2</v>
      </c>
      <c r="G778" s="2">
        <f t="shared" si="107"/>
        <v>1.2767929608648127E-2</v>
      </c>
      <c r="H778" s="2">
        <f t="shared" si="103"/>
        <v>1.5496735717777448</v>
      </c>
      <c r="I778" s="2">
        <f t="shared" si="104"/>
        <v>60.779293040922255</v>
      </c>
    </row>
    <row r="779" spans="1:9" ht="13.5" x14ac:dyDescent="0.25">
      <c r="A779" s="3">
        <f>TITRES_STAT!B782</f>
        <v>43137</v>
      </c>
      <c r="B779" s="6">
        <f>TITRES_STAT!D782</f>
        <v>3.0270999999999999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1.8372828575066242E-2</v>
      </c>
      <c r="G779" s="2">
        <f t="shared" si="107"/>
        <v>1.1855934636601834E-2</v>
      </c>
      <c r="H779" s="2">
        <f t="shared" si="103"/>
        <v>1.5496735717777448</v>
      </c>
      <c r="I779" s="2">
        <f t="shared" si="104"/>
        <v>60.779293040922255</v>
      </c>
    </row>
    <row r="780" spans="1:9" ht="13.5" x14ac:dyDescent="0.25">
      <c r="A780" s="3">
        <f>TITRES_STAT!B783</f>
        <v>43138</v>
      </c>
      <c r="B780" s="6">
        <f>TITRES_STAT!D783</f>
        <v>2.9994999999999998</v>
      </c>
      <c r="C780" s="2">
        <f t="shared" si="108"/>
        <v>-2.7600000000000069E-2</v>
      </c>
      <c r="D780" s="2">
        <f t="shared" si="109"/>
        <v>0</v>
      </c>
      <c r="E780" s="2">
        <f t="shared" si="110"/>
        <v>2.7600000000000069E-2</v>
      </c>
      <c r="F780" s="2">
        <f t="shared" si="107"/>
        <v>1.7060483676847225E-2</v>
      </c>
      <c r="G780" s="2">
        <f t="shared" si="107"/>
        <v>1.2980510733987424E-2</v>
      </c>
      <c r="H780" s="2">
        <f t="shared" si="103"/>
        <v>1.3143152859291611</v>
      </c>
      <c r="I780" s="2">
        <f t="shared" si="104"/>
        <v>56.790675579947361</v>
      </c>
    </row>
    <row r="781" spans="1:9" ht="13.5" x14ac:dyDescent="0.25">
      <c r="A781" s="3">
        <f>TITRES_STAT!B784</f>
        <v>43139</v>
      </c>
      <c r="B781" s="6">
        <f>TITRES_STAT!D784</f>
        <v>2.9904000000000002</v>
      </c>
      <c r="C781" s="2">
        <f t="shared" si="108"/>
        <v>-9.0999999999996639E-3</v>
      </c>
      <c r="D781" s="2">
        <f t="shared" si="109"/>
        <v>0</v>
      </c>
      <c r="E781" s="2">
        <f t="shared" si="110"/>
        <v>9.0999999999996639E-3</v>
      </c>
      <c r="F781" s="2">
        <f t="shared" ref="F781:G796" si="111">((F780*13)+D781)/14</f>
        <v>1.5841877699929566E-2</v>
      </c>
      <c r="G781" s="2">
        <f t="shared" si="111"/>
        <v>1.270333139584544E-2</v>
      </c>
      <c r="H781" s="2">
        <f t="shared" si="103"/>
        <v>1.2470648215247357</v>
      </c>
      <c r="I781" s="2">
        <f t="shared" si="104"/>
        <v>55.497500987913</v>
      </c>
    </row>
    <row r="782" spans="1:9" ht="13.5" x14ac:dyDescent="0.25">
      <c r="A782" s="3">
        <f>TITRES_STAT!B785</f>
        <v>43140</v>
      </c>
      <c r="B782" s="6">
        <f>TITRES_STAT!D785</f>
        <v>2.9950000000000001</v>
      </c>
      <c r="C782" s="2">
        <f t="shared" si="108"/>
        <v>4.5999999999999375E-3</v>
      </c>
      <c r="D782" s="2">
        <f t="shared" si="109"/>
        <v>4.5999999999999375E-3</v>
      </c>
      <c r="E782" s="2">
        <f t="shared" si="110"/>
        <v>0</v>
      </c>
      <c r="F782" s="2">
        <f t="shared" si="111"/>
        <v>1.5038886435648879E-2</v>
      </c>
      <c r="G782" s="2">
        <f t="shared" si="111"/>
        <v>1.1795950581856479E-2</v>
      </c>
      <c r="H782" s="2">
        <f t="shared" si="103"/>
        <v>1.2749194167344517</v>
      </c>
      <c r="I782" s="2">
        <f t="shared" si="104"/>
        <v>56.042399012293082</v>
      </c>
    </row>
    <row r="783" spans="1:9" ht="13.5" x14ac:dyDescent="0.25">
      <c r="A783" s="3">
        <f>TITRES_STAT!B786</f>
        <v>43143</v>
      </c>
      <c r="B783" s="6">
        <f>TITRES_STAT!D786</f>
        <v>2.9994999999999998</v>
      </c>
      <c r="C783" s="2">
        <f t="shared" si="108"/>
        <v>4.4999999999997264E-3</v>
      </c>
      <c r="D783" s="2">
        <f t="shared" si="109"/>
        <v>4.4999999999997264E-3</v>
      </c>
      <c r="E783" s="2">
        <f t="shared" si="110"/>
        <v>0</v>
      </c>
      <c r="F783" s="2">
        <f t="shared" si="111"/>
        <v>1.4286108833102511E-2</v>
      </c>
      <c r="G783" s="2">
        <f t="shared" si="111"/>
        <v>1.0953382683152445E-2</v>
      </c>
      <c r="H783" s="2">
        <f t="shared" si="103"/>
        <v>1.3042645588450206</v>
      </c>
      <c r="I783" s="2">
        <f t="shared" si="104"/>
        <v>56.602205412505434</v>
      </c>
    </row>
    <row r="784" spans="1:9" ht="13.5" x14ac:dyDescent="0.25">
      <c r="A784" s="3">
        <f>TITRES_STAT!B787</f>
        <v>43144</v>
      </c>
      <c r="B784" s="6">
        <f>TITRES_STAT!D787</f>
        <v>2.9994999999999998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1.3265672487880903E-2</v>
      </c>
      <c r="G784" s="2">
        <f t="shared" si="111"/>
        <v>1.0170998205784414E-2</v>
      </c>
      <c r="H784" s="2">
        <f t="shared" si="103"/>
        <v>1.3042645588450203</v>
      </c>
      <c r="I784" s="2">
        <f t="shared" si="104"/>
        <v>56.602205412505427</v>
      </c>
    </row>
    <row r="785" spans="1:9" ht="13.5" x14ac:dyDescent="0.25">
      <c r="A785" s="3">
        <f>TITRES_STAT!B788</f>
        <v>43145</v>
      </c>
      <c r="B785" s="6">
        <f>TITRES_STAT!D788</f>
        <v>3.0041000000000002</v>
      </c>
      <c r="C785" s="2">
        <f t="shared" si="108"/>
        <v>4.6000000000003816E-3</v>
      </c>
      <c r="D785" s="2">
        <f t="shared" si="109"/>
        <v>4.6000000000003816E-3</v>
      </c>
      <c r="E785" s="2">
        <f t="shared" si="110"/>
        <v>0</v>
      </c>
      <c r="F785" s="2">
        <f t="shared" si="111"/>
        <v>1.2646695881603724E-2</v>
      </c>
      <c r="G785" s="2">
        <f t="shared" si="111"/>
        <v>9.4444983339426712E-3</v>
      </c>
      <c r="H785" s="2">
        <f t="shared" ref="H785:H848" si="112">F785/G785</f>
        <v>1.3390542763031303</v>
      </c>
      <c r="I785" s="2">
        <f t="shared" ref="I785:I848" si="113">IF(G785=0,100,100-(100/(1+H785)))</f>
        <v>57.247678682322089</v>
      </c>
    </row>
    <row r="786" spans="1:9" ht="13.5" x14ac:dyDescent="0.25">
      <c r="A786" s="3">
        <f>TITRES_STAT!B789</f>
        <v>43146</v>
      </c>
      <c r="B786" s="6">
        <f>TITRES_STAT!D789</f>
        <v>3.0041000000000002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1.1743360461489173E-2</v>
      </c>
      <c r="G786" s="2">
        <f t="shared" si="111"/>
        <v>8.7698913100896243E-3</v>
      </c>
      <c r="H786" s="2">
        <f t="shared" si="112"/>
        <v>1.3390542763031303</v>
      </c>
      <c r="I786" s="2">
        <f t="shared" si="113"/>
        <v>57.247678682322089</v>
      </c>
    </row>
    <row r="787" spans="1:9" ht="13.5" x14ac:dyDescent="0.25">
      <c r="A787" s="3">
        <f>TITRES_STAT!B790</f>
        <v>43147</v>
      </c>
      <c r="B787" s="6">
        <f>TITRES_STAT!D790</f>
        <v>2.9950000000000001</v>
      </c>
      <c r="C787" s="2">
        <f t="shared" si="108"/>
        <v>-9.100000000000108E-3</v>
      </c>
      <c r="D787" s="2">
        <f t="shared" si="109"/>
        <v>0</v>
      </c>
      <c r="E787" s="2">
        <f t="shared" si="110"/>
        <v>9.100000000000108E-3</v>
      </c>
      <c r="F787" s="2">
        <f t="shared" si="111"/>
        <v>1.0904548999954232E-2</v>
      </c>
      <c r="G787" s="2">
        <f t="shared" si="111"/>
        <v>8.7934705022260883E-3</v>
      </c>
      <c r="H787" s="2">
        <f t="shared" si="112"/>
        <v>1.2400734155182211</v>
      </c>
      <c r="I787" s="2">
        <f t="shared" si="113"/>
        <v>55.358605969230759</v>
      </c>
    </row>
    <row r="788" spans="1:9" ht="13.5" x14ac:dyDescent="0.25">
      <c r="A788" s="3">
        <f>TITRES_STAT!B791</f>
        <v>43150</v>
      </c>
      <c r="B788" s="6">
        <f>TITRES_STAT!D791</f>
        <v>2.9950000000000001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1.0125652642814644E-2</v>
      </c>
      <c r="G788" s="2">
        <f t="shared" si="111"/>
        <v>8.1653654663527957E-3</v>
      </c>
      <c r="H788" s="2">
        <f t="shared" si="112"/>
        <v>1.2400734155182211</v>
      </c>
      <c r="I788" s="2">
        <f t="shared" si="113"/>
        <v>55.358605969230759</v>
      </c>
    </row>
    <row r="789" spans="1:9" ht="13.5" x14ac:dyDescent="0.25">
      <c r="A789" s="3">
        <f>TITRES_STAT!B792</f>
        <v>43151</v>
      </c>
      <c r="B789" s="6">
        <f>TITRES_STAT!D792</f>
        <v>3.0087000000000002</v>
      </c>
      <c r="C789" s="2">
        <f t="shared" si="108"/>
        <v>1.3700000000000045E-2</v>
      </c>
      <c r="D789" s="2">
        <f t="shared" si="109"/>
        <v>1.3700000000000045E-2</v>
      </c>
      <c r="E789" s="2">
        <f t="shared" si="110"/>
        <v>0</v>
      </c>
      <c r="F789" s="2">
        <f t="shared" si="111"/>
        <v>1.0380963168327886E-2</v>
      </c>
      <c r="G789" s="2">
        <f t="shared" si="111"/>
        <v>7.5821250758990244E-3</v>
      </c>
      <c r="H789" s="2">
        <f t="shared" si="112"/>
        <v>1.3691363653872459</v>
      </c>
      <c r="I789" s="2">
        <f t="shared" si="113"/>
        <v>57.790525922869556</v>
      </c>
    </row>
    <row r="790" spans="1:9" ht="13.5" x14ac:dyDescent="0.25">
      <c r="A790" s="3">
        <f>TITRES_STAT!B793</f>
        <v>43152</v>
      </c>
      <c r="B790" s="6">
        <f>TITRES_STAT!D793</f>
        <v>3.0912999999999999</v>
      </c>
      <c r="C790" s="2">
        <f t="shared" si="108"/>
        <v>8.2599999999999785E-2</v>
      </c>
      <c r="D790" s="2">
        <f t="shared" si="109"/>
        <v>8.2599999999999785E-2</v>
      </c>
      <c r="E790" s="2">
        <f t="shared" si="110"/>
        <v>0</v>
      </c>
      <c r="F790" s="2">
        <f t="shared" si="111"/>
        <v>1.5539465799161592E-2</v>
      </c>
      <c r="G790" s="2">
        <f t="shared" si="111"/>
        <v>7.0405447133348089E-3</v>
      </c>
      <c r="H790" s="2">
        <f t="shared" si="112"/>
        <v>2.2071397074902182</v>
      </c>
      <c r="I790" s="2">
        <f t="shared" si="113"/>
        <v>68.819568487630349</v>
      </c>
    </row>
    <row r="791" spans="1:9" ht="13.5" x14ac:dyDescent="0.25">
      <c r="A791" s="3">
        <f>TITRES_STAT!B794</f>
        <v>43153</v>
      </c>
      <c r="B791" s="6">
        <f>TITRES_STAT!D794</f>
        <v>3.1417000000000002</v>
      </c>
      <c r="C791" s="2">
        <f t="shared" si="108"/>
        <v>5.0400000000000222E-2</v>
      </c>
      <c r="D791" s="2">
        <f t="shared" si="109"/>
        <v>5.0400000000000222E-2</v>
      </c>
      <c r="E791" s="2">
        <f t="shared" si="110"/>
        <v>0</v>
      </c>
      <c r="F791" s="2">
        <f t="shared" si="111"/>
        <v>1.8029503956364351E-2</v>
      </c>
      <c r="G791" s="2">
        <f t="shared" si="111"/>
        <v>6.5376486623823227E-3</v>
      </c>
      <c r="H791" s="2">
        <f t="shared" si="112"/>
        <v>2.7577964016491503</v>
      </c>
      <c r="I791" s="2">
        <f t="shared" si="113"/>
        <v>73.388659386625122</v>
      </c>
    </row>
    <row r="792" spans="1:9" ht="13.5" x14ac:dyDescent="0.25">
      <c r="A792" s="3">
        <f>TITRES_STAT!B795</f>
        <v>43154</v>
      </c>
      <c r="B792" s="6">
        <f>TITRES_STAT!D795</f>
        <v>3.238</v>
      </c>
      <c r="C792" s="2">
        <f t="shared" si="108"/>
        <v>9.629999999999983E-2</v>
      </c>
      <c r="D792" s="2">
        <f t="shared" si="109"/>
        <v>9.629999999999983E-2</v>
      </c>
      <c r="E792" s="2">
        <f t="shared" si="110"/>
        <v>0</v>
      </c>
      <c r="F792" s="2">
        <f t="shared" si="111"/>
        <v>2.3620253673766887E-2</v>
      </c>
      <c r="G792" s="2">
        <f t="shared" si="111"/>
        <v>6.0706737579264425E-3</v>
      </c>
      <c r="H792" s="2">
        <f t="shared" si="112"/>
        <v>3.8908784453992546</v>
      </c>
      <c r="I792" s="2">
        <f t="shared" si="113"/>
        <v>79.553775233553822</v>
      </c>
    </row>
    <row r="793" spans="1:9" ht="13.5" x14ac:dyDescent="0.25">
      <c r="A793" s="3">
        <f>TITRES_STAT!B796</f>
        <v>43157</v>
      </c>
      <c r="B793" s="6">
        <f>TITRES_STAT!D796</f>
        <v>3.238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2.1933092697069251E-2</v>
      </c>
      <c r="G793" s="2">
        <f t="shared" si="111"/>
        <v>5.6370542037888398E-3</v>
      </c>
      <c r="H793" s="2">
        <f t="shared" si="112"/>
        <v>3.8908784453992542</v>
      </c>
      <c r="I793" s="2">
        <f t="shared" si="113"/>
        <v>79.553775233553822</v>
      </c>
    </row>
    <row r="794" spans="1:9" ht="13.5" x14ac:dyDescent="0.25">
      <c r="A794" s="3">
        <f>TITRES_STAT!B797</f>
        <v>43158</v>
      </c>
      <c r="B794" s="6">
        <f>TITRES_STAT!D797</f>
        <v>3.2471999999999999</v>
      </c>
      <c r="C794" s="2">
        <f t="shared" si="108"/>
        <v>9.1999999999998749E-3</v>
      </c>
      <c r="D794" s="2">
        <f t="shared" si="109"/>
        <v>9.1999999999998749E-3</v>
      </c>
      <c r="E794" s="2">
        <f t="shared" si="110"/>
        <v>0</v>
      </c>
      <c r="F794" s="2">
        <f t="shared" si="111"/>
        <v>2.1023586075850007E-2</v>
      </c>
      <c r="G794" s="2">
        <f t="shared" si="111"/>
        <v>5.2344074749467798E-3</v>
      </c>
      <c r="H794" s="2">
        <f t="shared" si="112"/>
        <v>4.0164213765310199</v>
      </c>
      <c r="I794" s="2">
        <f t="shared" si="113"/>
        <v>80.065470483033366</v>
      </c>
    </row>
    <row r="795" spans="1:9" ht="13.5" x14ac:dyDescent="0.25">
      <c r="A795" s="3">
        <f>TITRES_STAT!B798</f>
        <v>43159</v>
      </c>
      <c r="B795" s="6">
        <f>TITRES_STAT!D798</f>
        <v>3.2564000000000002</v>
      </c>
      <c r="C795" s="2">
        <f t="shared" si="108"/>
        <v>9.200000000000319E-3</v>
      </c>
      <c r="D795" s="2">
        <f t="shared" si="109"/>
        <v>9.200000000000319E-3</v>
      </c>
      <c r="E795" s="2">
        <f t="shared" si="110"/>
        <v>0</v>
      </c>
      <c r="F795" s="2">
        <f t="shared" si="111"/>
        <v>2.0179044213289313E-2</v>
      </c>
      <c r="G795" s="2">
        <f t="shared" si="111"/>
        <v>4.8605212267362951E-3</v>
      </c>
      <c r="H795" s="2">
        <f t="shared" si="112"/>
        <v>4.1516214562113909</v>
      </c>
      <c r="I795" s="2">
        <f t="shared" si="113"/>
        <v>80.588635859603301</v>
      </c>
    </row>
    <row r="796" spans="1:9" ht="13.5" x14ac:dyDescent="0.25">
      <c r="A796" s="3">
        <f>TITRES_STAT!B799</f>
        <v>43160</v>
      </c>
      <c r="B796" s="6">
        <f>TITRES_STAT!D799</f>
        <v>3.3894000000000002</v>
      </c>
      <c r="C796" s="2">
        <f t="shared" si="108"/>
        <v>0.13300000000000001</v>
      </c>
      <c r="D796" s="2">
        <f t="shared" si="109"/>
        <v>0.13300000000000001</v>
      </c>
      <c r="E796" s="2">
        <f t="shared" si="110"/>
        <v>0</v>
      </c>
      <c r="F796" s="2">
        <f t="shared" si="111"/>
        <v>2.8237683912340078E-2</v>
      </c>
      <c r="G796" s="2">
        <f t="shared" si="111"/>
        <v>4.5133411391122744E-3</v>
      </c>
      <c r="H796" s="2">
        <f t="shared" si="112"/>
        <v>6.2564922619374892</v>
      </c>
      <c r="I796" s="2">
        <f t="shared" si="113"/>
        <v>86.219237010072973</v>
      </c>
    </row>
    <row r="797" spans="1:9" ht="13.5" x14ac:dyDescent="0.25">
      <c r="A797" s="3">
        <f>TITRES_STAT!B800</f>
        <v>43161</v>
      </c>
      <c r="B797" s="6">
        <f>TITRES_STAT!D800</f>
        <v>3.3940000000000001</v>
      </c>
      <c r="C797" s="2">
        <f t="shared" si="108"/>
        <v>4.5999999999999375E-3</v>
      </c>
      <c r="D797" s="2">
        <f t="shared" si="109"/>
        <v>4.5999999999999375E-3</v>
      </c>
      <c r="E797" s="2">
        <f t="shared" si="110"/>
        <v>0</v>
      </c>
      <c r="F797" s="2">
        <f t="shared" ref="F797:G812" si="114">((F796*13)+D797)/14</f>
        <v>2.6549277918601493E-2</v>
      </c>
      <c r="G797" s="2">
        <f t="shared" si="114"/>
        <v>4.1909596291756831E-3</v>
      </c>
      <c r="H797" s="2">
        <f t="shared" si="112"/>
        <v>6.3348923081426705</v>
      </c>
      <c r="I797" s="2">
        <f t="shared" si="113"/>
        <v>86.366534667593257</v>
      </c>
    </row>
    <row r="798" spans="1:9" ht="13.5" x14ac:dyDescent="0.25">
      <c r="A798" s="3">
        <f>TITRES_STAT!B801</f>
        <v>43164</v>
      </c>
      <c r="B798" s="6">
        <f>TITRES_STAT!D801</f>
        <v>3.3801999999999999</v>
      </c>
      <c r="C798" s="2">
        <f t="shared" si="108"/>
        <v>-1.3800000000000257E-2</v>
      </c>
      <c r="D798" s="2">
        <f t="shared" si="109"/>
        <v>0</v>
      </c>
      <c r="E798" s="2">
        <f t="shared" si="110"/>
        <v>1.3800000000000257E-2</v>
      </c>
      <c r="F798" s="2">
        <f t="shared" si="114"/>
        <v>2.4652900924415671E-2</v>
      </c>
      <c r="G798" s="2">
        <f t="shared" si="114"/>
        <v>4.8773196556631529E-3</v>
      </c>
      <c r="H798" s="2">
        <f t="shared" si="112"/>
        <v>5.0546002035750712</v>
      </c>
      <c r="I798" s="2">
        <f t="shared" si="113"/>
        <v>83.483632834922304</v>
      </c>
    </row>
    <row r="799" spans="1:9" ht="13.5" x14ac:dyDescent="0.25">
      <c r="A799" s="3">
        <f>TITRES_STAT!B802</f>
        <v>43165</v>
      </c>
      <c r="B799" s="6">
        <f>TITRES_STAT!D802</f>
        <v>3.371</v>
      </c>
      <c r="C799" s="2">
        <f t="shared" si="108"/>
        <v>-9.1999999999998749E-3</v>
      </c>
      <c r="D799" s="2">
        <f t="shared" si="109"/>
        <v>0</v>
      </c>
      <c r="E799" s="2">
        <f t="shared" si="110"/>
        <v>9.1999999999998749E-3</v>
      </c>
      <c r="F799" s="2">
        <f t="shared" si="114"/>
        <v>2.2891979429814552E-2</v>
      </c>
      <c r="G799" s="2">
        <f t="shared" si="114"/>
        <v>5.1860825374014903E-3</v>
      </c>
      <c r="H799" s="2">
        <f t="shared" si="112"/>
        <v>4.4141178364825411</v>
      </c>
      <c r="I799" s="2">
        <f t="shared" si="113"/>
        <v>81.529770311580762</v>
      </c>
    </row>
    <row r="800" spans="1:9" ht="13.5" x14ac:dyDescent="0.25">
      <c r="A800" s="3">
        <f>TITRES_STAT!B803</f>
        <v>43166</v>
      </c>
      <c r="B800" s="6">
        <f>TITRES_STAT!D803</f>
        <v>3.3481000000000001</v>
      </c>
      <c r="C800" s="2">
        <f t="shared" si="108"/>
        <v>-2.289999999999992E-2</v>
      </c>
      <c r="D800" s="2">
        <f t="shared" si="109"/>
        <v>0</v>
      </c>
      <c r="E800" s="2">
        <f t="shared" si="110"/>
        <v>2.289999999999992E-2</v>
      </c>
      <c r="F800" s="2">
        <f t="shared" si="114"/>
        <v>2.1256838041970656E-2</v>
      </c>
      <c r="G800" s="2">
        <f t="shared" si="114"/>
        <v>6.4513623561585215E-3</v>
      </c>
      <c r="H800" s="2">
        <f t="shared" si="112"/>
        <v>3.2949378547429924</v>
      </c>
      <c r="I800" s="2">
        <f t="shared" si="113"/>
        <v>76.716776032144949</v>
      </c>
    </row>
    <row r="801" spans="1:9" ht="13.5" x14ac:dyDescent="0.25">
      <c r="A801" s="3">
        <f>TITRES_STAT!B804</f>
        <v>43167</v>
      </c>
      <c r="B801" s="6">
        <f>TITRES_STAT!D804</f>
        <v>3.3481000000000001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1.9738492467544184E-2</v>
      </c>
      <c r="G801" s="2">
        <f t="shared" si="114"/>
        <v>5.990550759290056E-3</v>
      </c>
      <c r="H801" s="2">
        <f t="shared" si="112"/>
        <v>3.2949378547429928</v>
      </c>
      <c r="I801" s="2">
        <f t="shared" si="113"/>
        <v>76.716776032144949</v>
      </c>
    </row>
    <row r="802" spans="1:9" ht="13.5" x14ac:dyDescent="0.25">
      <c r="A802" s="3">
        <f>TITRES_STAT!B805</f>
        <v>43168</v>
      </c>
      <c r="B802" s="6">
        <f>TITRES_STAT!D805</f>
        <v>3.3435000000000001</v>
      </c>
      <c r="C802" s="2">
        <f t="shared" si="108"/>
        <v>-4.5999999999999375E-3</v>
      </c>
      <c r="D802" s="2">
        <f t="shared" si="109"/>
        <v>0</v>
      </c>
      <c r="E802" s="2">
        <f t="shared" si="110"/>
        <v>4.5999999999999375E-3</v>
      </c>
      <c r="F802" s="2">
        <f t="shared" si="114"/>
        <v>1.8328600148433884E-2</v>
      </c>
      <c r="G802" s="2">
        <f t="shared" si="114"/>
        <v>5.8912257050550481E-3</v>
      </c>
      <c r="H802" s="2">
        <f t="shared" si="112"/>
        <v>3.1111692313378478</v>
      </c>
      <c r="I802" s="2">
        <f t="shared" si="113"/>
        <v>75.676019552360231</v>
      </c>
    </row>
    <row r="803" spans="1:9" ht="13.5" x14ac:dyDescent="0.25">
      <c r="A803" s="3">
        <f>TITRES_STAT!B806</f>
        <v>43171</v>
      </c>
      <c r="B803" s="6">
        <f>TITRES_STAT!D806</f>
        <v>3.3113999999999999</v>
      </c>
      <c r="C803" s="2">
        <f t="shared" si="108"/>
        <v>-3.2100000000000239E-2</v>
      </c>
      <c r="D803" s="2">
        <f t="shared" si="109"/>
        <v>0</v>
      </c>
      <c r="E803" s="2">
        <f t="shared" si="110"/>
        <v>3.2100000000000239E-2</v>
      </c>
      <c r="F803" s="2">
        <f t="shared" si="114"/>
        <v>1.7019414423545747E-2</v>
      </c>
      <c r="G803" s="2">
        <f t="shared" si="114"/>
        <v>7.7632810118368478E-3</v>
      </c>
      <c r="H803" s="2">
        <f t="shared" si="112"/>
        <v>2.1922965815092699</v>
      </c>
      <c r="I803" s="2">
        <f t="shared" si="113"/>
        <v>68.67458976737008</v>
      </c>
    </row>
    <row r="804" spans="1:9" ht="13.5" x14ac:dyDescent="0.25">
      <c r="A804" s="3">
        <f>TITRES_STAT!B807</f>
        <v>43172</v>
      </c>
      <c r="B804" s="6">
        <f>TITRES_STAT!D807</f>
        <v>3.3435000000000001</v>
      </c>
      <c r="C804" s="2">
        <f t="shared" si="108"/>
        <v>3.2100000000000239E-2</v>
      </c>
      <c r="D804" s="2">
        <f t="shared" si="109"/>
        <v>3.2100000000000239E-2</v>
      </c>
      <c r="E804" s="2">
        <f t="shared" si="110"/>
        <v>0</v>
      </c>
      <c r="F804" s="2">
        <f t="shared" si="114"/>
        <v>1.8096599107578212E-2</v>
      </c>
      <c r="G804" s="2">
        <f t="shared" si="114"/>
        <v>7.2087609395627876E-3</v>
      </c>
      <c r="H804" s="2">
        <f t="shared" si="112"/>
        <v>2.5103619414345251</v>
      </c>
      <c r="I804" s="2">
        <f t="shared" si="113"/>
        <v>71.512909019537005</v>
      </c>
    </row>
    <row r="805" spans="1:9" ht="13.5" x14ac:dyDescent="0.25">
      <c r="A805" s="3">
        <f>TITRES_STAT!B808</f>
        <v>43173</v>
      </c>
      <c r="B805" s="6">
        <f>TITRES_STAT!D808</f>
        <v>3.3068</v>
      </c>
      <c r="C805" s="2">
        <f t="shared" si="108"/>
        <v>-3.6700000000000177E-2</v>
      </c>
      <c r="D805" s="2">
        <f t="shared" si="109"/>
        <v>0</v>
      </c>
      <c r="E805" s="2">
        <f t="shared" si="110"/>
        <v>3.6700000000000177E-2</v>
      </c>
      <c r="F805" s="2">
        <f t="shared" si="114"/>
        <v>1.6803984885608338E-2</v>
      </c>
      <c r="G805" s="2">
        <f t="shared" si="114"/>
        <v>9.3152780153083169E-3</v>
      </c>
      <c r="H805" s="2">
        <f t="shared" si="112"/>
        <v>1.8039166257833004</v>
      </c>
      <c r="I805" s="2">
        <f t="shared" si="113"/>
        <v>64.33560146530246</v>
      </c>
    </row>
    <row r="806" spans="1:9" ht="13.5" x14ac:dyDescent="0.25">
      <c r="A806" s="3">
        <f>TITRES_STAT!B809</f>
        <v>43174</v>
      </c>
      <c r="B806" s="6">
        <f>TITRES_STAT!D809</f>
        <v>3.371</v>
      </c>
      <c r="C806" s="2">
        <f t="shared" si="108"/>
        <v>6.4200000000000035E-2</v>
      </c>
      <c r="D806" s="2">
        <f t="shared" si="109"/>
        <v>6.4200000000000035E-2</v>
      </c>
      <c r="E806" s="2">
        <f t="shared" si="110"/>
        <v>0</v>
      </c>
      <c r="F806" s="2">
        <f t="shared" si="114"/>
        <v>2.0189414536636315E-2</v>
      </c>
      <c r="G806" s="2">
        <f t="shared" si="114"/>
        <v>8.6499010142148652E-3</v>
      </c>
      <c r="H806" s="2">
        <f t="shared" si="112"/>
        <v>2.3340630723355011</v>
      </c>
      <c r="I806" s="2">
        <f t="shared" si="113"/>
        <v>70.006566213532878</v>
      </c>
    </row>
    <row r="807" spans="1:9" ht="13.5" x14ac:dyDescent="0.25">
      <c r="A807" s="3">
        <f>TITRES_STAT!B810</f>
        <v>43175</v>
      </c>
      <c r="B807" s="6">
        <f>TITRES_STAT!D810</f>
        <v>3.3113999999999999</v>
      </c>
      <c r="C807" s="2">
        <f t="shared" si="108"/>
        <v>-5.9600000000000097E-2</v>
      </c>
      <c r="D807" s="2">
        <f t="shared" si="109"/>
        <v>0</v>
      </c>
      <c r="E807" s="2">
        <f t="shared" si="110"/>
        <v>5.9600000000000097E-2</v>
      </c>
      <c r="F807" s="2">
        <f t="shared" si="114"/>
        <v>1.8747313498305152E-2</v>
      </c>
      <c r="G807" s="2">
        <f t="shared" si="114"/>
        <v>1.228919379891381E-2</v>
      </c>
      <c r="H807" s="2">
        <f t="shared" si="112"/>
        <v>1.5255120722371671</v>
      </c>
      <c r="I807" s="2">
        <f t="shared" si="113"/>
        <v>60.404069693708777</v>
      </c>
    </row>
    <row r="808" spans="1:9" ht="13.5" x14ac:dyDescent="0.25">
      <c r="A808" s="3">
        <f>TITRES_STAT!B811</f>
        <v>43178</v>
      </c>
      <c r="B808" s="6">
        <f>TITRES_STAT!D811</f>
        <v>3.371</v>
      </c>
      <c r="C808" s="2">
        <f t="shared" si="108"/>
        <v>5.9600000000000097E-2</v>
      </c>
      <c r="D808" s="2">
        <f t="shared" si="109"/>
        <v>5.9600000000000097E-2</v>
      </c>
      <c r="E808" s="2">
        <f t="shared" si="110"/>
        <v>0</v>
      </c>
      <c r="F808" s="2">
        <f t="shared" si="114"/>
        <v>2.1665362534140507E-2</v>
      </c>
      <c r="G808" s="2">
        <f t="shared" si="114"/>
        <v>1.1411394241848538E-2</v>
      </c>
      <c r="H808" s="2">
        <f t="shared" si="112"/>
        <v>1.8985727839187267</v>
      </c>
      <c r="I808" s="2">
        <f t="shared" si="113"/>
        <v>65.500262558594457</v>
      </c>
    </row>
    <row r="809" spans="1:9" ht="13.5" x14ac:dyDescent="0.25">
      <c r="A809" s="3">
        <f>TITRES_STAT!B812</f>
        <v>43180</v>
      </c>
      <c r="B809" s="6">
        <f>TITRES_STAT!D812</f>
        <v>3.3435000000000001</v>
      </c>
      <c r="C809" s="2">
        <f t="shared" si="108"/>
        <v>-2.7499999999999858E-2</v>
      </c>
      <c r="D809" s="2">
        <f t="shared" si="109"/>
        <v>0</v>
      </c>
      <c r="E809" s="2">
        <f t="shared" si="110"/>
        <v>2.7499999999999858E-2</v>
      </c>
      <c r="F809" s="2">
        <f t="shared" si="114"/>
        <v>2.0117836638844755E-2</v>
      </c>
      <c r="G809" s="2">
        <f t="shared" si="114"/>
        <v>1.2560580367430773E-2</v>
      </c>
      <c r="H809" s="2">
        <f t="shared" si="112"/>
        <v>1.6016645768224</v>
      </c>
      <c r="I809" s="2">
        <f t="shared" si="113"/>
        <v>61.563069701269029</v>
      </c>
    </row>
    <row r="810" spans="1:9" ht="13.5" x14ac:dyDescent="0.25">
      <c r="A810" s="3">
        <f>TITRES_STAT!B813</f>
        <v>43181</v>
      </c>
      <c r="B810" s="6">
        <f>TITRES_STAT!D813</f>
        <v>3.371</v>
      </c>
      <c r="C810" s="2">
        <f t="shared" si="108"/>
        <v>2.7499999999999858E-2</v>
      </c>
      <c r="D810" s="2">
        <f t="shared" si="109"/>
        <v>2.7499999999999858E-2</v>
      </c>
      <c r="E810" s="2">
        <f t="shared" si="110"/>
        <v>0</v>
      </c>
      <c r="F810" s="2">
        <f t="shared" si="114"/>
        <v>2.0645134021784407E-2</v>
      </c>
      <c r="G810" s="2">
        <f t="shared" si="114"/>
        <v>1.1663396055471431E-2</v>
      </c>
      <c r="H810" s="2">
        <f t="shared" si="112"/>
        <v>1.770079136779338</v>
      </c>
      <c r="I810" s="2">
        <f t="shared" si="113"/>
        <v>63.899948318348024</v>
      </c>
    </row>
    <row r="811" spans="1:9" ht="13.5" x14ac:dyDescent="0.25">
      <c r="A811" s="3">
        <f>TITRES_STAT!B814</f>
        <v>43182</v>
      </c>
      <c r="B811" s="6">
        <f>TITRES_STAT!D814</f>
        <v>3.371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1.9170481591656952E-2</v>
      </c>
      <c r="G811" s="2">
        <f t="shared" si="114"/>
        <v>1.0830296337223471E-2</v>
      </c>
      <c r="H811" s="2">
        <f t="shared" si="112"/>
        <v>1.7700791367793385</v>
      </c>
      <c r="I811" s="2">
        <f t="shared" si="113"/>
        <v>63.899948318348031</v>
      </c>
    </row>
    <row r="812" spans="1:9" ht="13.5" x14ac:dyDescent="0.25">
      <c r="A812" s="3">
        <f>TITRES_STAT!B815</f>
        <v>43185</v>
      </c>
      <c r="B812" s="6">
        <f>TITRES_STAT!D815</f>
        <v>3.371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1.7801161477967169E-2</v>
      </c>
      <c r="G812" s="2">
        <f t="shared" si="114"/>
        <v>1.005670374170751E-2</v>
      </c>
      <c r="H812" s="2">
        <f t="shared" si="112"/>
        <v>1.770079136779338</v>
      </c>
      <c r="I812" s="2">
        <f t="shared" si="113"/>
        <v>63.899948318348024</v>
      </c>
    </row>
    <row r="813" spans="1:9" ht="13.5" x14ac:dyDescent="0.25">
      <c r="A813" s="3">
        <f>TITRES_STAT!B816</f>
        <v>43186</v>
      </c>
      <c r="B813" s="6">
        <f>TITRES_STAT!D816</f>
        <v>3.3847999999999998</v>
      </c>
      <c r="C813" s="2">
        <f t="shared" si="108"/>
        <v>1.3799999999999812E-2</v>
      </c>
      <c r="D813" s="2">
        <f t="shared" si="109"/>
        <v>1.3799999999999812E-2</v>
      </c>
      <c r="E813" s="2">
        <f t="shared" si="110"/>
        <v>0</v>
      </c>
      <c r="F813" s="2">
        <f t="shared" ref="F813:G828" si="115">((F812*13)+D813)/14</f>
        <v>1.751536422954093E-2</v>
      </c>
      <c r="G813" s="2">
        <f t="shared" si="115"/>
        <v>9.338367760156974E-3</v>
      </c>
      <c r="H813" s="2">
        <f t="shared" si="112"/>
        <v>1.8756344448407656</v>
      </c>
      <c r="I813" s="2">
        <f t="shared" si="113"/>
        <v>65.225065314051989</v>
      </c>
    </row>
    <row r="814" spans="1:9" ht="13.5" x14ac:dyDescent="0.25">
      <c r="A814" s="3">
        <f>TITRES_STAT!B817</f>
        <v>43187</v>
      </c>
      <c r="B814" s="6">
        <f>TITRES_STAT!D817</f>
        <v>3.371</v>
      </c>
      <c r="C814" s="2">
        <f t="shared" si="108"/>
        <v>-1.3799999999999812E-2</v>
      </c>
      <c r="D814" s="2">
        <f t="shared" si="109"/>
        <v>0</v>
      </c>
      <c r="E814" s="2">
        <f t="shared" si="110"/>
        <v>1.3799999999999812E-2</v>
      </c>
      <c r="F814" s="2">
        <f t="shared" si="115"/>
        <v>1.6264266784573721E-2</v>
      </c>
      <c r="G814" s="2">
        <f t="shared" si="115"/>
        <v>9.6570557772886045E-3</v>
      </c>
      <c r="H814" s="2">
        <f t="shared" si="112"/>
        <v>1.6841848239940695</v>
      </c>
      <c r="I814" s="2">
        <f t="shared" si="113"/>
        <v>62.744741306151973</v>
      </c>
    </row>
    <row r="815" spans="1:9" ht="13.5" x14ac:dyDescent="0.25">
      <c r="A815" s="3">
        <f>TITRES_STAT!B818</f>
        <v>43188</v>
      </c>
      <c r="B815" s="6">
        <f>TITRES_STAT!D818</f>
        <v>3.3481000000000001</v>
      </c>
      <c r="C815" s="2">
        <f t="shared" si="108"/>
        <v>-2.289999999999992E-2</v>
      </c>
      <c r="D815" s="2">
        <f t="shared" si="109"/>
        <v>0</v>
      </c>
      <c r="E815" s="2">
        <f t="shared" si="110"/>
        <v>2.289999999999992E-2</v>
      </c>
      <c r="F815" s="2">
        <f t="shared" si="115"/>
        <v>1.5102533442818455E-2</v>
      </c>
      <c r="G815" s="2">
        <f t="shared" si="115"/>
        <v>1.0602980364625128E-2</v>
      </c>
      <c r="H815" s="2">
        <f t="shared" si="112"/>
        <v>1.4243668217292234</v>
      </c>
      <c r="I815" s="2">
        <f t="shared" si="113"/>
        <v>58.752116592375572</v>
      </c>
    </row>
    <row r="816" spans="1:9" ht="13.5" x14ac:dyDescent="0.25">
      <c r="A816" s="3">
        <f>TITRES_STAT!B819</f>
        <v>43189</v>
      </c>
      <c r="B816" s="6">
        <f>TITRES_STAT!D819</f>
        <v>3.3435000000000001</v>
      </c>
      <c r="C816" s="2">
        <f t="shared" si="108"/>
        <v>-4.5999999999999375E-3</v>
      </c>
      <c r="D816" s="2">
        <f t="shared" si="109"/>
        <v>0</v>
      </c>
      <c r="E816" s="2">
        <f t="shared" si="110"/>
        <v>4.5999999999999375E-3</v>
      </c>
      <c r="F816" s="2">
        <f t="shared" si="115"/>
        <v>1.4023781054045708E-2</v>
      </c>
      <c r="G816" s="2">
        <f t="shared" si="115"/>
        <v>1.0174196052866185E-2</v>
      </c>
      <c r="H816" s="2">
        <f t="shared" si="112"/>
        <v>1.3783674878267214</v>
      </c>
      <c r="I816" s="2">
        <f t="shared" si="113"/>
        <v>57.954352928286575</v>
      </c>
    </row>
    <row r="817" spans="1:9" ht="13.5" x14ac:dyDescent="0.25">
      <c r="A817" s="3">
        <f>TITRES_STAT!B820</f>
        <v>43192</v>
      </c>
      <c r="B817" s="6">
        <f>TITRES_STAT!D820</f>
        <v>3.371</v>
      </c>
      <c r="C817" s="2">
        <f t="shared" si="108"/>
        <v>2.7499999999999858E-2</v>
      </c>
      <c r="D817" s="2">
        <f t="shared" si="109"/>
        <v>2.7499999999999858E-2</v>
      </c>
      <c r="E817" s="2">
        <f t="shared" si="110"/>
        <v>0</v>
      </c>
      <c r="F817" s="2">
        <f t="shared" si="115"/>
        <v>1.4986368121613861E-2</v>
      </c>
      <c r="G817" s="2">
        <f t="shared" si="115"/>
        <v>9.4474677633757422E-3</v>
      </c>
      <c r="H817" s="2">
        <f t="shared" si="112"/>
        <v>1.5862841236368479</v>
      </c>
      <c r="I817" s="2">
        <f t="shared" si="113"/>
        <v>61.334487929586246</v>
      </c>
    </row>
    <row r="818" spans="1:9" ht="13.5" x14ac:dyDescent="0.25">
      <c r="A818" s="3">
        <f>TITRES_STAT!B821</f>
        <v>43193</v>
      </c>
      <c r="B818" s="6">
        <f>TITRES_STAT!D821</f>
        <v>3.3481000000000001</v>
      </c>
      <c r="C818" s="2">
        <f t="shared" si="108"/>
        <v>-2.289999999999992E-2</v>
      </c>
      <c r="D818" s="2">
        <f t="shared" si="109"/>
        <v>0</v>
      </c>
      <c r="E818" s="2">
        <f t="shared" si="110"/>
        <v>2.289999999999992E-2</v>
      </c>
      <c r="F818" s="2">
        <f t="shared" si="115"/>
        <v>1.39159132557843E-2</v>
      </c>
      <c r="G818" s="2">
        <f t="shared" si="115"/>
        <v>1.0408362923134613E-2</v>
      </c>
      <c r="H818" s="2">
        <f t="shared" si="112"/>
        <v>1.3369934694392211</v>
      </c>
      <c r="I818" s="2">
        <f t="shared" si="113"/>
        <v>57.209978843460043</v>
      </c>
    </row>
    <row r="819" spans="1:9" ht="13.5" x14ac:dyDescent="0.25">
      <c r="A819" s="3">
        <f>TITRES_STAT!B822</f>
        <v>43194</v>
      </c>
      <c r="B819" s="6">
        <f>TITRES_STAT!D822</f>
        <v>3.371</v>
      </c>
      <c r="C819" s="2">
        <f t="shared" si="108"/>
        <v>2.289999999999992E-2</v>
      </c>
      <c r="D819" s="2">
        <f t="shared" si="109"/>
        <v>2.289999999999992E-2</v>
      </c>
      <c r="E819" s="2">
        <f t="shared" si="110"/>
        <v>0</v>
      </c>
      <c r="F819" s="2">
        <f t="shared" si="115"/>
        <v>1.4557633737513986E-2</v>
      </c>
      <c r="G819" s="2">
        <f t="shared" si="115"/>
        <v>9.6649084286249982E-3</v>
      </c>
      <c r="H819" s="2">
        <f t="shared" si="112"/>
        <v>1.5062360750773367</v>
      </c>
      <c r="I819" s="2">
        <f t="shared" si="113"/>
        <v>60.09952893327727</v>
      </c>
    </row>
    <row r="820" spans="1:9" ht="13.5" x14ac:dyDescent="0.25">
      <c r="A820" s="3">
        <f>TITRES_STAT!B823</f>
        <v>43195</v>
      </c>
      <c r="B820" s="6">
        <f>TITRES_STAT!D823</f>
        <v>3.3252000000000002</v>
      </c>
      <c r="C820" s="2">
        <f t="shared" si="108"/>
        <v>-4.5799999999999841E-2</v>
      </c>
      <c r="D820" s="2">
        <f t="shared" si="109"/>
        <v>0</v>
      </c>
      <c r="E820" s="2">
        <f t="shared" si="110"/>
        <v>4.5799999999999841E-2</v>
      </c>
      <c r="F820" s="2">
        <f t="shared" si="115"/>
        <v>1.3517802756262987E-2</v>
      </c>
      <c r="G820" s="2">
        <f t="shared" si="115"/>
        <v>1.2245986398008916E-2</v>
      </c>
      <c r="H820" s="2">
        <f t="shared" si="112"/>
        <v>1.1038557709373951</v>
      </c>
      <c r="I820" s="2">
        <f t="shared" si="113"/>
        <v>52.468224589633373</v>
      </c>
    </row>
    <row r="821" spans="1:9" ht="13.5" x14ac:dyDescent="0.25">
      <c r="A821" s="3">
        <f>TITRES_STAT!B824</f>
        <v>43196</v>
      </c>
      <c r="B821" s="6">
        <f>TITRES_STAT!D824</f>
        <v>3.3664999999999998</v>
      </c>
      <c r="C821" s="2">
        <f t="shared" si="108"/>
        <v>4.129999999999967E-2</v>
      </c>
      <c r="D821" s="2">
        <f t="shared" si="109"/>
        <v>4.129999999999967E-2</v>
      </c>
      <c r="E821" s="2">
        <f t="shared" si="110"/>
        <v>0</v>
      </c>
      <c r="F821" s="2">
        <f t="shared" si="115"/>
        <v>1.5502245416529893E-2</v>
      </c>
      <c r="G821" s="2">
        <f t="shared" si="115"/>
        <v>1.1371273083865421E-2</v>
      </c>
      <c r="H821" s="2">
        <f t="shared" si="112"/>
        <v>1.3632814287545223</v>
      </c>
      <c r="I821" s="2">
        <f t="shared" si="113"/>
        <v>57.685953613784712</v>
      </c>
    </row>
    <row r="822" spans="1:9" ht="13.5" x14ac:dyDescent="0.25">
      <c r="A822" s="3">
        <f>TITRES_STAT!B825</f>
        <v>43200</v>
      </c>
      <c r="B822" s="6">
        <f>TITRES_STAT!D825</f>
        <v>3.3022</v>
      </c>
      <c r="C822" s="2">
        <f t="shared" si="108"/>
        <v>-6.4299999999999802E-2</v>
      </c>
      <c r="D822" s="2">
        <f t="shared" si="109"/>
        <v>0</v>
      </c>
      <c r="E822" s="2">
        <f t="shared" si="110"/>
        <v>6.4299999999999802E-2</v>
      </c>
      <c r="F822" s="2">
        <f t="shared" si="115"/>
        <v>1.4394942172492044E-2</v>
      </c>
      <c r="G822" s="2">
        <f t="shared" si="115"/>
        <v>1.5151896435017877E-2</v>
      </c>
      <c r="H822" s="2">
        <f t="shared" si="112"/>
        <v>0.95004227584499457</v>
      </c>
      <c r="I822" s="2">
        <f t="shared" si="113"/>
        <v>48.719060484641091</v>
      </c>
    </row>
    <row r="823" spans="1:9" ht="13.5" x14ac:dyDescent="0.25">
      <c r="A823" s="3">
        <f>TITRES_STAT!B826</f>
        <v>43201</v>
      </c>
      <c r="B823" s="6">
        <f>TITRES_STAT!D826</f>
        <v>3.2564000000000002</v>
      </c>
      <c r="C823" s="2">
        <f t="shared" si="108"/>
        <v>-4.5799999999999841E-2</v>
      </c>
      <c r="D823" s="2">
        <f t="shared" si="109"/>
        <v>0</v>
      </c>
      <c r="E823" s="2">
        <f t="shared" si="110"/>
        <v>4.5799999999999841E-2</v>
      </c>
      <c r="F823" s="2">
        <f t="shared" si="115"/>
        <v>1.3366732017314042E-2</v>
      </c>
      <c r="G823" s="2">
        <f t="shared" si="115"/>
        <v>1.7341046689659446E-2</v>
      </c>
      <c r="H823" s="2">
        <f t="shared" si="112"/>
        <v>0.77081460286273784</v>
      </c>
      <c r="I823" s="2">
        <f t="shared" si="113"/>
        <v>43.528814457291126</v>
      </c>
    </row>
    <row r="824" spans="1:9" ht="13.5" x14ac:dyDescent="0.25">
      <c r="A824" s="3">
        <f>TITRES_STAT!B827</f>
        <v>43202</v>
      </c>
      <c r="B824" s="6">
        <f>TITRES_STAT!D827</f>
        <v>3.2976999999999999</v>
      </c>
      <c r="C824" s="2">
        <f t="shared" si="108"/>
        <v>4.129999999999967E-2</v>
      </c>
      <c r="D824" s="2">
        <f t="shared" si="109"/>
        <v>4.129999999999967E-2</v>
      </c>
      <c r="E824" s="2">
        <f t="shared" si="110"/>
        <v>0</v>
      </c>
      <c r="F824" s="2">
        <f t="shared" si="115"/>
        <v>1.5361965444648729E-2</v>
      </c>
      <c r="G824" s="2">
        <f t="shared" si="115"/>
        <v>1.6102400497540914E-2</v>
      </c>
      <c r="H824" s="2">
        <f t="shared" si="112"/>
        <v>0.95401710117660654</v>
      </c>
      <c r="I824" s="2">
        <f t="shared" si="113"/>
        <v>48.823375220316521</v>
      </c>
    </row>
    <row r="825" spans="1:9" ht="13.5" x14ac:dyDescent="0.25">
      <c r="A825" s="3">
        <f>TITRES_STAT!B828</f>
        <v>43203</v>
      </c>
      <c r="B825" s="6">
        <f>TITRES_STAT!D828</f>
        <v>3.2564000000000002</v>
      </c>
      <c r="C825" s="2">
        <f t="shared" si="108"/>
        <v>-4.129999999999967E-2</v>
      </c>
      <c r="D825" s="2">
        <f t="shared" si="109"/>
        <v>0</v>
      </c>
      <c r="E825" s="2">
        <f t="shared" si="110"/>
        <v>4.129999999999967E-2</v>
      </c>
      <c r="F825" s="2">
        <f t="shared" si="115"/>
        <v>1.426468219860239E-2</v>
      </c>
      <c r="G825" s="2">
        <f t="shared" si="115"/>
        <v>1.7902229033430826E-2</v>
      </c>
      <c r="H825" s="2">
        <f t="shared" si="112"/>
        <v>0.79681039561969413</v>
      </c>
      <c r="I825" s="2">
        <f t="shared" si="113"/>
        <v>44.345825111106713</v>
      </c>
    </row>
    <row r="826" spans="1:9" ht="13.5" x14ac:dyDescent="0.25">
      <c r="A826" s="3">
        <f>TITRES_STAT!B829</f>
        <v>43206</v>
      </c>
      <c r="B826" s="6">
        <f>TITRES_STAT!D829</f>
        <v>3.2517999999999998</v>
      </c>
      <c r="C826" s="2">
        <f t="shared" si="108"/>
        <v>-4.6000000000003816E-3</v>
      </c>
      <c r="D826" s="2">
        <f t="shared" si="109"/>
        <v>0</v>
      </c>
      <c r="E826" s="2">
        <f t="shared" si="110"/>
        <v>4.6000000000003816E-3</v>
      </c>
      <c r="F826" s="2">
        <f t="shared" si="115"/>
        <v>1.3245776327273648E-2</v>
      </c>
      <c r="G826" s="2">
        <f t="shared" si="115"/>
        <v>1.6952069816757225E-2</v>
      </c>
      <c r="H826" s="2">
        <f t="shared" si="112"/>
        <v>0.78136631517291877</v>
      </c>
      <c r="I826" s="2">
        <f t="shared" si="113"/>
        <v>43.863314834100855</v>
      </c>
    </row>
    <row r="827" spans="1:9" ht="13.5" x14ac:dyDescent="0.25">
      <c r="A827" s="3">
        <f>TITRES_STAT!B830</f>
        <v>43207</v>
      </c>
      <c r="B827" s="6">
        <f>TITRES_STAT!D830</f>
        <v>3.2151000000000001</v>
      </c>
      <c r="C827" s="2">
        <f t="shared" si="108"/>
        <v>-3.6699999999999733E-2</v>
      </c>
      <c r="D827" s="2">
        <f t="shared" si="109"/>
        <v>0</v>
      </c>
      <c r="E827" s="2">
        <f t="shared" si="110"/>
        <v>3.6699999999999733E-2</v>
      </c>
      <c r="F827" s="2">
        <f t="shared" si="115"/>
        <v>1.2299649446754102E-2</v>
      </c>
      <c r="G827" s="2">
        <f t="shared" si="115"/>
        <v>1.8362636258417404E-2</v>
      </c>
      <c r="H827" s="2">
        <f t="shared" si="112"/>
        <v>0.66981936981493939</v>
      </c>
      <c r="I827" s="2">
        <f t="shared" si="113"/>
        <v>40.11328302468867</v>
      </c>
    </row>
    <row r="828" spans="1:9" ht="13.5" x14ac:dyDescent="0.25">
      <c r="A828" s="3">
        <f>TITRES_STAT!B831</f>
        <v>43208</v>
      </c>
      <c r="B828" s="6">
        <f>TITRES_STAT!D831</f>
        <v>3.1187999999999998</v>
      </c>
      <c r="C828" s="2">
        <f t="shared" si="108"/>
        <v>-9.6300000000000274E-2</v>
      </c>
      <c r="D828" s="2">
        <f t="shared" si="109"/>
        <v>0</v>
      </c>
      <c r="E828" s="2">
        <f t="shared" si="110"/>
        <v>9.6300000000000274E-2</v>
      </c>
      <c r="F828" s="2">
        <f t="shared" si="115"/>
        <v>1.1421103057700237E-2</v>
      </c>
      <c r="G828" s="2">
        <f t="shared" si="115"/>
        <v>2.3929590811387607E-2</v>
      </c>
      <c r="H828" s="2">
        <f t="shared" si="112"/>
        <v>0.47727949665838687</v>
      </c>
      <c r="I828" s="2">
        <f t="shared" si="113"/>
        <v>32.308002496345168</v>
      </c>
    </row>
    <row r="829" spans="1:9" ht="13.5" x14ac:dyDescent="0.25">
      <c r="A829" s="3">
        <f>TITRES_STAT!B832</f>
        <v>43209</v>
      </c>
      <c r="B829" s="6">
        <f>TITRES_STAT!D832</f>
        <v>3.0729000000000002</v>
      </c>
      <c r="C829" s="2">
        <f t="shared" si="108"/>
        <v>-4.5899999999999608E-2</v>
      </c>
      <c r="D829" s="2">
        <f t="shared" si="109"/>
        <v>0</v>
      </c>
      <c r="E829" s="2">
        <f t="shared" si="110"/>
        <v>4.5899999999999608E-2</v>
      </c>
      <c r="F829" s="2">
        <f t="shared" ref="F829:G844" si="116">((F828*13)+D829)/14</f>
        <v>1.0605309982150219E-2</v>
      </c>
      <c r="G829" s="2">
        <f t="shared" si="116"/>
        <v>2.5498905753431323E-2</v>
      </c>
      <c r="H829" s="2">
        <f t="shared" si="112"/>
        <v>0.41591235658114817</v>
      </c>
      <c r="I829" s="2">
        <f t="shared" si="113"/>
        <v>29.374159682129417</v>
      </c>
    </row>
    <row r="830" spans="1:9" ht="13.5" x14ac:dyDescent="0.25">
      <c r="A830" s="3">
        <f>TITRES_STAT!B833</f>
        <v>43210</v>
      </c>
      <c r="B830" s="6">
        <f>TITRES_STAT!D833</f>
        <v>3.0958999999999999</v>
      </c>
      <c r="C830" s="2">
        <f t="shared" si="108"/>
        <v>2.2999999999999687E-2</v>
      </c>
      <c r="D830" s="2">
        <f t="shared" si="109"/>
        <v>2.2999999999999687E-2</v>
      </c>
      <c r="E830" s="2">
        <f t="shared" si="110"/>
        <v>0</v>
      </c>
      <c r="F830" s="2">
        <f t="shared" si="116"/>
        <v>1.1490644983425181E-2</v>
      </c>
      <c r="G830" s="2">
        <f t="shared" si="116"/>
        <v>2.3677555342471946E-2</v>
      </c>
      <c r="H830" s="2">
        <f t="shared" si="112"/>
        <v>0.4852969327797822</v>
      </c>
      <c r="I830" s="2">
        <f t="shared" si="113"/>
        <v>32.673394933330471</v>
      </c>
    </row>
    <row r="831" spans="1:9" ht="13.5" x14ac:dyDescent="0.25">
      <c r="A831" s="3">
        <f>TITRES_STAT!B834</f>
        <v>43213</v>
      </c>
      <c r="B831" s="6">
        <f>TITRES_STAT!D834</f>
        <v>3.1417000000000002</v>
      </c>
      <c r="C831" s="2">
        <f t="shared" si="108"/>
        <v>4.5800000000000285E-2</v>
      </c>
      <c r="D831" s="2">
        <f t="shared" si="109"/>
        <v>4.5800000000000285E-2</v>
      </c>
      <c r="E831" s="2">
        <f t="shared" si="110"/>
        <v>0</v>
      </c>
      <c r="F831" s="2">
        <f t="shared" si="116"/>
        <v>1.3941313198894831E-2</v>
      </c>
      <c r="G831" s="2">
        <f t="shared" si="116"/>
        <v>2.1986301389438238E-2</v>
      </c>
      <c r="H831" s="2">
        <f t="shared" si="112"/>
        <v>0.63409088013284254</v>
      </c>
      <c r="I831" s="2">
        <f t="shared" si="113"/>
        <v>38.80389321316661</v>
      </c>
    </row>
    <row r="832" spans="1:9" ht="13.5" x14ac:dyDescent="0.25">
      <c r="A832" s="3">
        <f>TITRES_STAT!B835</f>
        <v>43214</v>
      </c>
      <c r="B832" s="6">
        <f>TITRES_STAT!D835</f>
        <v>3.2242999999999999</v>
      </c>
      <c r="C832" s="2">
        <f t="shared" si="108"/>
        <v>8.2599999999999785E-2</v>
      </c>
      <c r="D832" s="2">
        <f t="shared" si="109"/>
        <v>8.2599999999999785E-2</v>
      </c>
      <c r="E832" s="2">
        <f t="shared" si="110"/>
        <v>0</v>
      </c>
      <c r="F832" s="2">
        <f t="shared" si="116"/>
        <v>1.8845505113259473E-2</v>
      </c>
      <c r="G832" s="2">
        <f t="shared" si="116"/>
        <v>2.041585129019265E-2</v>
      </c>
      <c r="H832" s="2">
        <f t="shared" si="112"/>
        <v>0.92308201335265705</v>
      </c>
      <c r="I832" s="2">
        <f t="shared" si="113"/>
        <v>48.00013764069152</v>
      </c>
    </row>
    <row r="833" spans="1:9" ht="13.5" x14ac:dyDescent="0.25">
      <c r="A833" s="3">
        <f>TITRES_STAT!B836</f>
        <v>43215</v>
      </c>
      <c r="B833" s="6">
        <f>TITRES_STAT!D836</f>
        <v>3.2564000000000002</v>
      </c>
      <c r="C833" s="2">
        <f t="shared" si="108"/>
        <v>3.2100000000000239E-2</v>
      </c>
      <c r="D833" s="2">
        <f t="shared" si="109"/>
        <v>3.2100000000000239E-2</v>
      </c>
      <c r="E833" s="2">
        <f t="shared" si="110"/>
        <v>0</v>
      </c>
      <c r="F833" s="2">
        <f t="shared" si="116"/>
        <v>1.9792254748026674E-2</v>
      </c>
      <c r="G833" s="2">
        <f t="shared" si="116"/>
        <v>1.8957576198036032E-2</v>
      </c>
      <c r="H833" s="2">
        <f t="shared" si="112"/>
        <v>1.0440287588071049</v>
      </c>
      <c r="I833" s="2">
        <f t="shared" si="113"/>
        <v>51.077009279282358</v>
      </c>
    </row>
    <row r="834" spans="1:9" ht="13.5" x14ac:dyDescent="0.25">
      <c r="A834" s="3">
        <f>TITRES_STAT!B837</f>
        <v>43216</v>
      </c>
      <c r="B834" s="6">
        <f>TITRES_STAT!D837</f>
        <v>3.2471999999999999</v>
      </c>
      <c r="C834" s="2">
        <f t="shared" si="108"/>
        <v>-9.200000000000319E-3</v>
      </c>
      <c r="D834" s="2">
        <f t="shared" si="109"/>
        <v>0</v>
      </c>
      <c r="E834" s="2">
        <f t="shared" si="110"/>
        <v>9.200000000000319E-3</v>
      </c>
      <c r="F834" s="2">
        <f t="shared" si="116"/>
        <v>1.8378522266024769E-2</v>
      </c>
      <c r="G834" s="2">
        <f t="shared" si="116"/>
        <v>1.8260606469604906E-2</v>
      </c>
      <c r="H834" s="2">
        <f t="shared" si="112"/>
        <v>1.0064573866490216</v>
      </c>
      <c r="I834" s="2">
        <f t="shared" si="113"/>
        <v>50.160915120649683</v>
      </c>
    </row>
    <row r="835" spans="1:9" ht="13.5" x14ac:dyDescent="0.25">
      <c r="A835" s="3">
        <f>TITRES_STAT!B838</f>
        <v>43217</v>
      </c>
      <c r="B835" s="6">
        <f>TITRES_STAT!D838</f>
        <v>3.2012999999999998</v>
      </c>
      <c r="C835" s="2">
        <f t="shared" ref="C835:C898" si="117">B835-B834</f>
        <v>-4.5900000000000052E-2</v>
      </c>
      <c r="D835" s="2">
        <f t="shared" ref="D835:D898" si="118">IF(C835&gt;0,C835,0)</f>
        <v>0</v>
      </c>
      <c r="E835" s="2">
        <f t="shared" ref="E835:E898" si="119">IF(C835&lt;0,-C835,0)</f>
        <v>4.5900000000000052E-2</v>
      </c>
      <c r="F835" s="2">
        <f t="shared" si="116"/>
        <v>1.7065770675594429E-2</v>
      </c>
      <c r="G835" s="2">
        <f t="shared" si="116"/>
        <v>2.0234848864633132E-2</v>
      </c>
      <c r="H835" s="2">
        <f t="shared" si="112"/>
        <v>0.84338513174775021</v>
      </c>
      <c r="I835" s="2">
        <f t="shared" si="113"/>
        <v>45.751976471032933</v>
      </c>
    </row>
    <row r="836" spans="1:9" ht="13.5" x14ac:dyDescent="0.25">
      <c r="A836" s="3">
        <f>TITRES_STAT!B839</f>
        <v>43220</v>
      </c>
      <c r="B836" s="6">
        <f>TITRES_STAT!D839</f>
        <v>3.2012999999999998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1.5846787055909112E-2</v>
      </c>
      <c r="G836" s="2">
        <f t="shared" si="116"/>
        <v>1.8789502517159336E-2</v>
      </c>
      <c r="H836" s="2">
        <f t="shared" si="112"/>
        <v>0.84338513174775032</v>
      </c>
      <c r="I836" s="2">
        <f t="shared" si="113"/>
        <v>45.75197647103294</v>
      </c>
    </row>
    <row r="837" spans="1:9" ht="13.5" x14ac:dyDescent="0.25">
      <c r="A837" s="3">
        <f>TITRES_STAT!B840</f>
        <v>43222</v>
      </c>
      <c r="B837" s="6">
        <f>TITRES_STAT!D840</f>
        <v>3.2105000000000001</v>
      </c>
      <c r="C837" s="2">
        <f t="shared" si="117"/>
        <v>9.200000000000319E-3</v>
      </c>
      <c r="D837" s="2">
        <f t="shared" si="118"/>
        <v>9.200000000000319E-3</v>
      </c>
      <c r="E837" s="2">
        <f t="shared" si="119"/>
        <v>0</v>
      </c>
      <c r="F837" s="2">
        <f t="shared" si="116"/>
        <v>1.5372016551915627E-2</v>
      </c>
      <c r="G837" s="2">
        <f t="shared" si="116"/>
        <v>1.7447395194505097E-2</v>
      </c>
      <c r="H837" s="2">
        <f t="shared" si="112"/>
        <v>0.88104937043879805</v>
      </c>
      <c r="I837" s="2">
        <f t="shared" si="113"/>
        <v>46.838184275475612</v>
      </c>
    </row>
    <row r="838" spans="1:9" ht="13.5" x14ac:dyDescent="0.25">
      <c r="A838" s="3">
        <f>TITRES_STAT!B841</f>
        <v>43223</v>
      </c>
      <c r="B838" s="6">
        <f>TITRES_STAT!D841</f>
        <v>3.2105000000000001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1.4274015369635937E-2</v>
      </c>
      <c r="G838" s="2">
        <f t="shared" si="116"/>
        <v>1.6201152680611876E-2</v>
      </c>
      <c r="H838" s="2">
        <f t="shared" si="112"/>
        <v>0.88104937043879794</v>
      </c>
      <c r="I838" s="2">
        <f t="shared" si="113"/>
        <v>46.838184275475605</v>
      </c>
    </row>
    <row r="839" spans="1:9" ht="13.5" x14ac:dyDescent="0.25">
      <c r="A839" s="3">
        <f>TITRES_STAT!B842</f>
        <v>43224</v>
      </c>
      <c r="B839" s="6">
        <f>TITRES_STAT!D842</f>
        <v>3.2105000000000001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1.3254442843233372E-2</v>
      </c>
      <c r="G839" s="2">
        <f t="shared" si="116"/>
        <v>1.5043927489139599E-2</v>
      </c>
      <c r="H839" s="2">
        <f t="shared" si="112"/>
        <v>0.88104937043879805</v>
      </c>
      <c r="I839" s="2">
        <f t="shared" si="113"/>
        <v>46.838184275475612</v>
      </c>
    </row>
    <row r="840" spans="1:9" ht="13.5" x14ac:dyDescent="0.25">
      <c r="A840" s="3">
        <f>TITRES_STAT!B843</f>
        <v>43227</v>
      </c>
      <c r="B840" s="6">
        <f>TITRES_STAT!D843</f>
        <v>3.2105000000000001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1.2307696925859561E-2</v>
      </c>
      <c r="G840" s="2">
        <f t="shared" si="116"/>
        <v>1.3969361239915341E-2</v>
      </c>
      <c r="H840" s="2">
        <f t="shared" si="112"/>
        <v>0.88104937043879827</v>
      </c>
      <c r="I840" s="2">
        <f t="shared" si="113"/>
        <v>46.838184275475612</v>
      </c>
    </row>
    <row r="841" spans="1:9" ht="13.5" x14ac:dyDescent="0.25">
      <c r="A841" s="3">
        <f>TITRES_STAT!B844</f>
        <v>43228</v>
      </c>
      <c r="B841" s="6">
        <f>TITRES_STAT!D844</f>
        <v>3.238</v>
      </c>
      <c r="C841" s="2">
        <f t="shared" si="117"/>
        <v>2.7499999999999858E-2</v>
      </c>
      <c r="D841" s="2">
        <f t="shared" si="118"/>
        <v>2.7499999999999858E-2</v>
      </c>
      <c r="E841" s="2">
        <f t="shared" si="119"/>
        <v>0</v>
      </c>
      <c r="F841" s="2">
        <f t="shared" si="116"/>
        <v>1.3392861431155296E-2</v>
      </c>
      <c r="G841" s="2">
        <f t="shared" si="116"/>
        <v>1.297154972277853E-2</v>
      </c>
      <c r="H841" s="2">
        <f t="shared" si="112"/>
        <v>1.0324796741623652</v>
      </c>
      <c r="I841" s="2">
        <f t="shared" si="113"/>
        <v>50.799015964962877</v>
      </c>
    </row>
    <row r="842" spans="1:9" ht="13.5" x14ac:dyDescent="0.25">
      <c r="A842" s="3">
        <f>TITRES_STAT!B845</f>
        <v>43229</v>
      </c>
      <c r="B842" s="6">
        <f>TITRES_STAT!D845</f>
        <v>3.2105000000000001</v>
      </c>
      <c r="C842" s="2">
        <f t="shared" si="117"/>
        <v>-2.7499999999999858E-2</v>
      </c>
      <c r="D842" s="2">
        <f t="shared" si="118"/>
        <v>0</v>
      </c>
      <c r="E842" s="2">
        <f t="shared" si="119"/>
        <v>2.7499999999999858E-2</v>
      </c>
      <c r="F842" s="2">
        <f t="shared" si="116"/>
        <v>1.2436228471787061E-2</v>
      </c>
      <c r="G842" s="2">
        <f t="shared" si="116"/>
        <v>1.4009296171151483E-2</v>
      </c>
      <c r="H842" s="2">
        <f t="shared" si="112"/>
        <v>0.88771258169245171</v>
      </c>
      <c r="I842" s="2">
        <f t="shared" si="113"/>
        <v>47.025833821405278</v>
      </c>
    </row>
    <row r="843" spans="1:9" ht="13.5" x14ac:dyDescent="0.25">
      <c r="A843" s="3">
        <f>TITRES_STAT!B846</f>
        <v>43230</v>
      </c>
      <c r="B843" s="6">
        <f>TITRES_STAT!D846</f>
        <v>3.2564000000000002</v>
      </c>
      <c r="C843" s="2">
        <f t="shared" si="117"/>
        <v>4.5900000000000052E-2</v>
      </c>
      <c r="D843" s="2">
        <f t="shared" si="118"/>
        <v>4.5900000000000052E-2</v>
      </c>
      <c r="E843" s="2">
        <f t="shared" si="119"/>
        <v>0</v>
      </c>
      <c r="F843" s="2">
        <f t="shared" si="116"/>
        <v>1.4826497866659417E-2</v>
      </c>
      <c r="G843" s="2">
        <f t="shared" si="116"/>
        <v>1.3008632158926376E-2</v>
      </c>
      <c r="H843" s="2">
        <f t="shared" si="112"/>
        <v>1.1397430325897593</v>
      </c>
      <c r="I843" s="2">
        <f t="shared" si="113"/>
        <v>53.265416231327244</v>
      </c>
    </row>
    <row r="844" spans="1:9" ht="13.5" x14ac:dyDescent="0.25">
      <c r="A844" s="3">
        <f>TITRES_STAT!B847</f>
        <v>43231</v>
      </c>
      <c r="B844" s="6">
        <f>TITRES_STAT!D847</f>
        <v>3.2610000000000001</v>
      </c>
      <c r="C844" s="2">
        <f t="shared" si="117"/>
        <v>4.5999999999999375E-3</v>
      </c>
      <c r="D844" s="2">
        <f t="shared" si="118"/>
        <v>4.5999999999999375E-3</v>
      </c>
      <c r="E844" s="2">
        <f t="shared" si="119"/>
        <v>0</v>
      </c>
      <c r="F844" s="2">
        <f t="shared" si="116"/>
        <v>1.4096033733326598E-2</v>
      </c>
      <c r="G844" s="2">
        <f t="shared" si="116"/>
        <v>1.2079444147574493E-2</v>
      </c>
      <c r="H844" s="2">
        <f t="shared" si="112"/>
        <v>1.1669439057886641</v>
      </c>
      <c r="I844" s="2">
        <f t="shared" si="113"/>
        <v>53.852058776018588</v>
      </c>
    </row>
    <row r="845" spans="1:9" ht="13.5" x14ac:dyDescent="0.25">
      <c r="A845" s="3">
        <f>TITRES_STAT!B848</f>
        <v>43234</v>
      </c>
      <c r="B845" s="6">
        <f>TITRES_STAT!D848</f>
        <v>3.2610000000000001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1.3089174180946126E-2</v>
      </c>
      <c r="G845" s="2">
        <f t="shared" si="120"/>
        <v>1.1216626708462029E-2</v>
      </c>
      <c r="H845" s="2">
        <f t="shared" si="112"/>
        <v>1.1669439057886639</v>
      </c>
      <c r="I845" s="2">
        <f t="shared" si="113"/>
        <v>53.85205877601858</v>
      </c>
    </row>
    <row r="846" spans="1:9" ht="13.5" x14ac:dyDescent="0.25">
      <c r="A846" s="3">
        <f>TITRES_STAT!B849</f>
        <v>43235</v>
      </c>
      <c r="B846" s="6">
        <f>TITRES_STAT!D849</f>
        <v>3.2839</v>
      </c>
      <c r="C846" s="2">
        <f t="shared" si="117"/>
        <v>2.289999999999992E-2</v>
      </c>
      <c r="D846" s="2">
        <f t="shared" si="118"/>
        <v>2.289999999999992E-2</v>
      </c>
      <c r="E846" s="2">
        <f t="shared" si="119"/>
        <v>0</v>
      </c>
      <c r="F846" s="2">
        <f t="shared" si="120"/>
        <v>1.3789947453735683E-2</v>
      </c>
      <c r="G846" s="2">
        <f t="shared" si="120"/>
        <v>1.0415439086429027E-2</v>
      </c>
      <c r="H846" s="2">
        <f t="shared" si="112"/>
        <v>1.3239909848547362</v>
      </c>
      <c r="I846" s="2">
        <f t="shared" si="113"/>
        <v>56.970573185656903</v>
      </c>
    </row>
    <row r="847" spans="1:9" ht="13.5" x14ac:dyDescent="0.25">
      <c r="A847" s="3">
        <f>TITRES_STAT!B850</f>
        <v>43236</v>
      </c>
      <c r="B847" s="6">
        <f>TITRES_STAT!D850</f>
        <v>3.2610000000000001</v>
      </c>
      <c r="C847" s="2">
        <f t="shared" si="117"/>
        <v>-2.289999999999992E-2</v>
      </c>
      <c r="D847" s="2">
        <f t="shared" si="118"/>
        <v>0</v>
      </c>
      <c r="E847" s="2">
        <f t="shared" si="119"/>
        <v>2.289999999999992E-2</v>
      </c>
      <c r="F847" s="2">
        <f t="shared" si="120"/>
        <v>1.2804951207040277E-2</v>
      </c>
      <c r="G847" s="2">
        <f t="shared" si="120"/>
        <v>1.1307193437398376E-2</v>
      </c>
      <c r="H847" s="2">
        <f t="shared" si="112"/>
        <v>1.1324606126121526</v>
      </c>
      <c r="I847" s="2">
        <f t="shared" si="113"/>
        <v>53.105816159715495</v>
      </c>
    </row>
    <row r="848" spans="1:9" ht="13.5" x14ac:dyDescent="0.25">
      <c r="A848" s="3">
        <f>TITRES_STAT!B851</f>
        <v>43237</v>
      </c>
      <c r="B848" s="6">
        <f>TITRES_STAT!D851</f>
        <v>3.2564000000000002</v>
      </c>
      <c r="C848" s="2">
        <f t="shared" si="117"/>
        <v>-4.5999999999999375E-3</v>
      </c>
      <c r="D848" s="2">
        <f t="shared" si="118"/>
        <v>0</v>
      </c>
      <c r="E848" s="2">
        <f t="shared" si="119"/>
        <v>4.5999999999999375E-3</v>
      </c>
      <c r="F848" s="2">
        <f t="shared" si="120"/>
        <v>1.189031183510883E-2</v>
      </c>
      <c r="G848" s="2">
        <f t="shared" si="120"/>
        <v>1.0828108191869915E-2</v>
      </c>
      <c r="H848" s="2">
        <f t="shared" si="112"/>
        <v>1.0980968812295808</v>
      </c>
      <c r="I848" s="2">
        <f t="shared" si="113"/>
        <v>52.337758616086681</v>
      </c>
    </row>
    <row r="849" spans="1:9" ht="13.5" x14ac:dyDescent="0.25">
      <c r="A849" s="3">
        <f>TITRES_STAT!B852</f>
        <v>43238</v>
      </c>
      <c r="B849" s="6">
        <f>TITRES_STAT!D852</f>
        <v>3.2105000000000001</v>
      </c>
      <c r="C849" s="2">
        <f t="shared" si="117"/>
        <v>-4.5900000000000052E-2</v>
      </c>
      <c r="D849" s="2">
        <f t="shared" si="118"/>
        <v>0</v>
      </c>
      <c r="E849" s="2">
        <f t="shared" si="119"/>
        <v>4.5900000000000052E-2</v>
      </c>
      <c r="F849" s="2">
        <f t="shared" si="120"/>
        <v>1.1041003846886771E-2</v>
      </c>
      <c r="G849" s="2">
        <f t="shared" si="120"/>
        <v>1.3333243321022068E-2</v>
      </c>
      <c r="H849" s="2">
        <f t="shared" ref="H849:H912" si="121">F849/G849</f>
        <v>0.82808087882704418</v>
      </c>
      <c r="I849" s="2">
        <f t="shared" ref="I849:I912" si="122">IF(G849=0,100,100-(100/(1+H849)))</f>
        <v>45.297825080822882</v>
      </c>
    </row>
    <row r="850" spans="1:9" ht="13.5" x14ac:dyDescent="0.25">
      <c r="A850" s="3">
        <f>TITRES_STAT!B853</f>
        <v>43241</v>
      </c>
      <c r="B850" s="6">
        <f>TITRES_STAT!D853</f>
        <v>3.2105000000000001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1.0252360714966288E-2</v>
      </c>
      <c r="G850" s="2">
        <f t="shared" si="120"/>
        <v>1.238086879809192E-2</v>
      </c>
      <c r="H850" s="2">
        <f t="shared" si="121"/>
        <v>0.82808087882704418</v>
      </c>
      <c r="I850" s="2">
        <f t="shared" si="122"/>
        <v>45.297825080822882</v>
      </c>
    </row>
    <row r="851" spans="1:9" ht="13.5" x14ac:dyDescent="0.25">
      <c r="A851" s="3">
        <f>TITRES_STAT!B854</f>
        <v>43242</v>
      </c>
      <c r="B851" s="6">
        <f>TITRES_STAT!D854</f>
        <v>3.2105000000000001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9.5200492353258396E-3</v>
      </c>
      <c r="G851" s="2">
        <f t="shared" si="120"/>
        <v>1.149652102679964E-2</v>
      </c>
      <c r="H851" s="2">
        <f t="shared" si="121"/>
        <v>0.82808087882704429</v>
      </c>
      <c r="I851" s="2">
        <f t="shared" si="122"/>
        <v>45.297825080822889</v>
      </c>
    </row>
    <row r="852" spans="1:9" ht="13.5" x14ac:dyDescent="0.25">
      <c r="A852" s="3">
        <f>TITRES_STAT!B855</f>
        <v>43243</v>
      </c>
      <c r="B852" s="6">
        <f>TITRES_STAT!D855</f>
        <v>3.1783999999999999</v>
      </c>
      <c r="C852" s="2">
        <f t="shared" si="117"/>
        <v>-3.2100000000000239E-2</v>
      </c>
      <c r="D852" s="2">
        <f t="shared" si="118"/>
        <v>0</v>
      </c>
      <c r="E852" s="2">
        <f t="shared" si="119"/>
        <v>3.2100000000000239E-2</v>
      </c>
      <c r="F852" s="2">
        <f t="shared" si="120"/>
        <v>8.8400457185168514E-3</v>
      </c>
      <c r="G852" s="2">
        <f t="shared" si="120"/>
        <v>1.2968198096313969E-2</v>
      </c>
      <c r="H852" s="2">
        <f t="shared" si="121"/>
        <v>0.6816710889872597</v>
      </c>
      <c r="I852" s="2">
        <f t="shared" si="122"/>
        <v>40.535339725545107</v>
      </c>
    </row>
    <row r="853" spans="1:9" ht="13.5" x14ac:dyDescent="0.25">
      <c r="A853" s="3">
        <f>TITRES_STAT!B856</f>
        <v>43244</v>
      </c>
      <c r="B853" s="6">
        <f>TITRES_STAT!D856</f>
        <v>3.1876000000000002</v>
      </c>
      <c r="C853" s="2">
        <f t="shared" si="117"/>
        <v>9.200000000000319E-3</v>
      </c>
      <c r="D853" s="2">
        <f t="shared" si="118"/>
        <v>9.200000000000319E-3</v>
      </c>
      <c r="E853" s="2">
        <f t="shared" si="119"/>
        <v>0</v>
      </c>
      <c r="F853" s="2">
        <f t="shared" si="120"/>
        <v>8.8657567386228129E-3</v>
      </c>
      <c r="G853" s="2">
        <f t="shared" si="120"/>
        <v>1.2041898232291542E-2</v>
      </c>
      <c r="H853" s="2">
        <f t="shared" si="121"/>
        <v>0.73624245676220779</v>
      </c>
      <c r="I853" s="2">
        <f t="shared" si="122"/>
        <v>42.404357403814032</v>
      </c>
    </row>
    <row r="854" spans="1:9" ht="13.5" x14ac:dyDescent="0.25">
      <c r="A854" s="3">
        <f>TITRES_STAT!B857</f>
        <v>43245</v>
      </c>
      <c r="B854" s="6">
        <f>TITRES_STAT!D857</f>
        <v>3.2105000000000001</v>
      </c>
      <c r="C854" s="2">
        <f t="shared" si="117"/>
        <v>2.289999999999992E-2</v>
      </c>
      <c r="D854" s="2">
        <f t="shared" si="118"/>
        <v>2.289999999999992E-2</v>
      </c>
      <c r="E854" s="2">
        <f t="shared" si="119"/>
        <v>0</v>
      </c>
      <c r="F854" s="2">
        <f t="shared" si="120"/>
        <v>9.8682026858640352E-3</v>
      </c>
      <c r="G854" s="2">
        <f t="shared" si="120"/>
        <v>1.1181762644270718E-2</v>
      </c>
      <c r="H854" s="2">
        <f t="shared" si="121"/>
        <v>0.88252657472748974</v>
      </c>
      <c r="I854" s="2">
        <f t="shared" si="122"/>
        <v>46.879899948038833</v>
      </c>
    </row>
    <row r="855" spans="1:9" ht="13.5" x14ac:dyDescent="0.25">
      <c r="A855" s="3">
        <f>TITRES_STAT!B858</f>
        <v>43248</v>
      </c>
      <c r="B855" s="6">
        <f>TITRES_STAT!D858</f>
        <v>3.2105000000000001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9.1633310654451756E-3</v>
      </c>
      <c r="G855" s="2">
        <f t="shared" si="120"/>
        <v>1.0383065312537096E-2</v>
      </c>
      <c r="H855" s="2">
        <f t="shared" si="121"/>
        <v>0.88252657472748974</v>
      </c>
      <c r="I855" s="2">
        <f t="shared" si="122"/>
        <v>46.879899948038833</v>
      </c>
    </row>
    <row r="856" spans="1:9" ht="13.5" x14ac:dyDescent="0.25">
      <c r="A856" s="3">
        <f>TITRES_STAT!B859</f>
        <v>43249</v>
      </c>
      <c r="B856" s="6">
        <f>TITRES_STAT!D859</f>
        <v>3.2105000000000001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8.5088074179133777E-3</v>
      </c>
      <c r="G856" s="2">
        <f t="shared" si="120"/>
        <v>9.6414177902130176E-3</v>
      </c>
      <c r="H856" s="2">
        <f t="shared" si="121"/>
        <v>0.88252657472748974</v>
      </c>
      <c r="I856" s="2">
        <f t="shared" si="122"/>
        <v>46.879899948038833</v>
      </c>
    </row>
    <row r="857" spans="1:9" ht="13.5" x14ac:dyDescent="0.25">
      <c r="A857" s="3">
        <f>TITRES_STAT!B860</f>
        <v>43250</v>
      </c>
      <c r="B857" s="6">
        <f>TITRES_STAT!D860</f>
        <v>3.2105000000000001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7.9010354594909928E-3</v>
      </c>
      <c r="G857" s="2">
        <f t="shared" si="120"/>
        <v>8.9527450909120867E-3</v>
      </c>
      <c r="H857" s="2">
        <f t="shared" si="121"/>
        <v>0.88252657472748974</v>
      </c>
      <c r="I857" s="2">
        <f t="shared" si="122"/>
        <v>46.879899948038833</v>
      </c>
    </row>
    <row r="858" spans="1:9" ht="13.5" x14ac:dyDescent="0.25">
      <c r="A858" s="3">
        <f>TITRES_STAT!B861</f>
        <v>43251</v>
      </c>
      <c r="B858" s="6">
        <f>TITRES_STAT!D861</f>
        <v>3.2564000000000002</v>
      </c>
      <c r="C858" s="2">
        <f t="shared" si="117"/>
        <v>4.5900000000000052E-2</v>
      </c>
      <c r="D858" s="2">
        <f t="shared" si="118"/>
        <v>4.5900000000000052E-2</v>
      </c>
      <c r="E858" s="2">
        <f t="shared" si="119"/>
        <v>0</v>
      </c>
      <c r="F858" s="2">
        <f t="shared" si="120"/>
        <v>1.0615247212384497E-2</v>
      </c>
      <c r="G858" s="2">
        <f t="shared" si="120"/>
        <v>8.3132632987040801E-3</v>
      </c>
      <c r="H858" s="2">
        <f t="shared" si="121"/>
        <v>1.2769049687189944</v>
      </c>
      <c r="I858" s="2">
        <f t="shared" si="122"/>
        <v>56.080731794326567</v>
      </c>
    </row>
    <row r="859" spans="1:9" ht="13.5" x14ac:dyDescent="0.25">
      <c r="A859" s="3">
        <f>TITRES_STAT!B862</f>
        <v>43252</v>
      </c>
      <c r="B859" s="6">
        <f>TITRES_STAT!D862</f>
        <v>3.2564000000000002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9.8570152686427472E-3</v>
      </c>
      <c r="G859" s="2">
        <f t="shared" si="120"/>
        <v>7.7194587773680738E-3</v>
      </c>
      <c r="H859" s="2">
        <f t="shared" si="121"/>
        <v>1.2769049687189944</v>
      </c>
      <c r="I859" s="2">
        <f t="shared" si="122"/>
        <v>56.080731794326567</v>
      </c>
    </row>
    <row r="860" spans="1:9" ht="13.5" x14ac:dyDescent="0.25">
      <c r="A860" s="3">
        <f>TITRES_STAT!B863</f>
        <v>43255</v>
      </c>
      <c r="B860" s="6">
        <f>TITRES_STAT!D863</f>
        <v>3.2564000000000002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9.1529427494539805E-3</v>
      </c>
      <c r="G860" s="2">
        <f t="shared" si="120"/>
        <v>7.168068864698925E-3</v>
      </c>
      <c r="H860" s="2">
        <f t="shared" si="121"/>
        <v>1.2769049687189946</v>
      </c>
      <c r="I860" s="2">
        <f t="shared" si="122"/>
        <v>56.080731794326574</v>
      </c>
    </row>
    <row r="861" spans="1:9" ht="13.5" x14ac:dyDescent="0.25">
      <c r="A861" s="3">
        <f>TITRES_STAT!B864</f>
        <v>43256</v>
      </c>
      <c r="B861" s="6">
        <f>TITRES_STAT!D864</f>
        <v>3.3113999999999999</v>
      </c>
      <c r="C861" s="2">
        <f t="shared" si="117"/>
        <v>5.4999999999999716E-2</v>
      </c>
      <c r="D861" s="2">
        <f t="shared" si="118"/>
        <v>5.4999999999999716E-2</v>
      </c>
      <c r="E861" s="2">
        <f t="shared" si="119"/>
        <v>0</v>
      </c>
      <c r="F861" s="2">
        <f t="shared" ref="F861:G876" si="123">((F860*13)+D861)/14</f>
        <v>1.2427732553064388E-2</v>
      </c>
      <c r="G861" s="2">
        <f t="shared" si="123"/>
        <v>6.6560639457918592E-3</v>
      </c>
      <c r="H861" s="2">
        <f t="shared" si="121"/>
        <v>1.8671293807087794</v>
      </c>
      <c r="I861" s="2">
        <f t="shared" si="122"/>
        <v>65.121908807868607</v>
      </c>
    </row>
    <row r="862" spans="1:9" ht="13.5" x14ac:dyDescent="0.25">
      <c r="A862" s="3">
        <f>TITRES_STAT!B865</f>
        <v>43257</v>
      </c>
      <c r="B862" s="6">
        <f>TITRES_STAT!D865</f>
        <v>3.3022</v>
      </c>
      <c r="C862" s="2">
        <f t="shared" si="117"/>
        <v>-9.1999999999998749E-3</v>
      </c>
      <c r="D862" s="2">
        <f t="shared" si="118"/>
        <v>0</v>
      </c>
      <c r="E862" s="2">
        <f t="shared" si="119"/>
        <v>9.1999999999998749E-3</v>
      </c>
      <c r="F862" s="2">
        <f t="shared" si="123"/>
        <v>1.1540037370702647E-2</v>
      </c>
      <c r="G862" s="2">
        <f t="shared" si="123"/>
        <v>6.8377736639495743E-3</v>
      </c>
      <c r="H862" s="2">
        <f t="shared" si="121"/>
        <v>1.6876892886268764</v>
      </c>
      <c r="I862" s="2">
        <f t="shared" si="122"/>
        <v>62.793318251794879</v>
      </c>
    </row>
    <row r="863" spans="1:9" ht="13.5" x14ac:dyDescent="0.25">
      <c r="A863" s="3">
        <f>TITRES_STAT!B866</f>
        <v>43258</v>
      </c>
      <c r="B863" s="6">
        <f>TITRES_STAT!D866</f>
        <v>3.3022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1.0715748987081029E-2</v>
      </c>
      <c r="G863" s="2">
        <f t="shared" si="123"/>
        <v>6.3493612593817483E-3</v>
      </c>
      <c r="H863" s="2">
        <f t="shared" si="121"/>
        <v>1.6876892886268762</v>
      </c>
      <c r="I863" s="2">
        <f t="shared" si="122"/>
        <v>62.793318251794872</v>
      </c>
    </row>
    <row r="864" spans="1:9" ht="13.5" x14ac:dyDescent="0.25">
      <c r="A864" s="3">
        <f>TITRES_STAT!B867</f>
        <v>43259</v>
      </c>
      <c r="B864" s="6">
        <f>TITRES_STAT!D867</f>
        <v>3.2976999999999999</v>
      </c>
      <c r="C864" s="2">
        <f t="shared" si="117"/>
        <v>-4.5000000000001705E-3</v>
      </c>
      <c r="D864" s="2">
        <f t="shared" si="118"/>
        <v>0</v>
      </c>
      <c r="E864" s="2">
        <f t="shared" si="119"/>
        <v>4.5000000000001705E-3</v>
      </c>
      <c r="F864" s="2">
        <f t="shared" si="123"/>
        <v>9.9503383451466695E-3</v>
      </c>
      <c r="G864" s="2">
        <f t="shared" si="123"/>
        <v>6.2172640265687777E-3</v>
      </c>
      <c r="H864" s="2">
        <f t="shared" si="121"/>
        <v>1.6004368324435023</v>
      </c>
      <c r="I864" s="2">
        <f t="shared" si="122"/>
        <v>61.544922471339198</v>
      </c>
    </row>
    <row r="865" spans="1:9" ht="13.5" x14ac:dyDescent="0.25">
      <c r="A865" s="3">
        <f>TITRES_STAT!B868</f>
        <v>43262</v>
      </c>
      <c r="B865" s="6">
        <f>TITRES_STAT!D868</f>
        <v>3.2976999999999999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9.2395998919219072E-3</v>
      </c>
      <c r="G865" s="2">
        <f t="shared" si="123"/>
        <v>5.7731737389567217E-3</v>
      </c>
      <c r="H865" s="2">
        <f t="shared" si="121"/>
        <v>1.6004368324435023</v>
      </c>
      <c r="I865" s="2">
        <f t="shared" si="122"/>
        <v>61.544922471339198</v>
      </c>
    </row>
    <row r="866" spans="1:9" ht="13.5" x14ac:dyDescent="0.25">
      <c r="A866" s="3">
        <f>TITRES_STAT!B869</f>
        <v>43263</v>
      </c>
      <c r="B866" s="6">
        <f>TITRES_STAT!D869</f>
        <v>3.2976999999999999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8.5796284710703431E-3</v>
      </c>
      <c r="G866" s="2">
        <f t="shared" si="123"/>
        <v>5.360804186174099E-3</v>
      </c>
      <c r="H866" s="2">
        <f t="shared" si="121"/>
        <v>1.6004368324435025</v>
      </c>
      <c r="I866" s="2">
        <f t="shared" si="122"/>
        <v>61.544922471339206</v>
      </c>
    </row>
    <row r="867" spans="1:9" ht="13.5" x14ac:dyDescent="0.25">
      <c r="A867" s="3">
        <f>TITRES_STAT!B870</f>
        <v>43264</v>
      </c>
      <c r="B867" s="6">
        <f>TITRES_STAT!D870</f>
        <v>3.2976999999999999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7.9667978659938906E-3</v>
      </c>
      <c r="G867" s="2">
        <f t="shared" si="123"/>
        <v>4.9778896014473772E-3</v>
      </c>
      <c r="H867" s="2">
        <f t="shared" si="121"/>
        <v>1.6004368324435028</v>
      </c>
      <c r="I867" s="2">
        <f t="shared" si="122"/>
        <v>61.544922471339206</v>
      </c>
    </row>
    <row r="868" spans="1:9" ht="13.5" x14ac:dyDescent="0.25">
      <c r="A868" s="3">
        <f>TITRES_STAT!B871</f>
        <v>43265</v>
      </c>
      <c r="B868" s="6">
        <f>TITRES_STAT!D871</f>
        <v>3.2564000000000002</v>
      </c>
      <c r="C868" s="2">
        <f t="shared" si="117"/>
        <v>-4.129999999999967E-2</v>
      </c>
      <c r="D868" s="2">
        <f t="shared" si="118"/>
        <v>0</v>
      </c>
      <c r="E868" s="2">
        <f t="shared" si="119"/>
        <v>4.129999999999967E-2</v>
      </c>
      <c r="F868" s="2">
        <f t="shared" si="123"/>
        <v>7.3977408755657561E-3</v>
      </c>
      <c r="G868" s="2">
        <f t="shared" si="123"/>
        <v>7.5723260584868264E-3</v>
      </c>
      <c r="H868" s="2">
        <f t="shared" si="121"/>
        <v>0.976944312543779</v>
      </c>
      <c r="I868" s="2">
        <f t="shared" si="122"/>
        <v>49.416885763803968</v>
      </c>
    </row>
    <row r="869" spans="1:9" ht="13.5" x14ac:dyDescent="0.25">
      <c r="A869" s="3">
        <f>TITRES_STAT!B872</f>
        <v>43269</v>
      </c>
      <c r="B869" s="6">
        <f>TITRES_STAT!D872</f>
        <v>3.2517999999999998</v>
      </c>
      <c r="C869" s="2">
        <f t="shared" si="117"/>
        <v>-4.6000000000003816E-3</v>
      </c>
      <c r="D869" s="2">
        <f t="shared" si="118"/>
        <v>0</v>
      </c>
      <c r="E869" s="2">
        <f t="shared" si="119"/>
        <v>4.6000000000003816E-3</v>
      </c>
      <c r="F869" s="2">
        <f t="shared" si="123"/>
        <v>6.8693308130253457E-3</v>
      </c>
      <c r="G869" s="2">
        <f t="shared" si="123"/>
        <v>7.3600170543092229E-3</v>
      </c>
      <c r="H869" s="2">
        <f t="shared" si="121"/>
        <v>0.93333082822184699</v>
      </c>
      <c r="I869" s="2">
        <f t="shared" si="122"/>
        <v>48.275795047465543</v>
      </c>
    </row>
    <row r="870" spans="1:9" ht="13.5" x14ac:dyDescent="0.25">
      <c r="A870" s="3">
        <f>TITRES_STAT!B873</f>
        <v>43270</v>
      </c>
      <c r="B870" s="6">
        <f>TITRES_STAT!D873</f>
        <v>3.2610000000000001</v>
      </c>
      <c r="C870" s="2">
        <f t="shared" si="117"/>
        <v>9.200000000000319E-3</v>
      </c>
      <c r="D870" s="2">
        <f t="shared" si="118"/>
        <v>9.200000000000319E-3</v>
      </c>
      <c r="E870" s="2">
        <f t="shared" si="119"/>
        <v>0</v>
      </c>
      <c r="F870" s="2">
        <f t="shared" si="123"/>
        <v>7.0358071835235582E-3</v>
      </c>
      <c r="G870" s="2">
        <f t="shared" si="123"/>
        <v>6.8343015504299925E-3</v>
      </c>
      <c r="H870" s="2">
        <f t="shared" si="121"/>
        <v>1.0294844515722148</v>
      </c>
      <c r="I870" s="2">
        <f t="shared" si="122"/>
        <v>50.726402499644024</v>
      </c>
    </row>
    <row r="871" spans="1:9" ht="13.5" x14ac:dyDescent="0.25">
      <c r="A871" s="3">
        <f>TITRES_STAT!B874</f>
        <v>43271</v>
      </c>
      <c r="B871" s="6">
        <f>TITRES_STAT!D874</f>
        <v>3.3252000000000002</v>
      </c>
      <c r="C871" s="2">
        <f t="shared" si="117"/>
        <v>6.4200000000000035E-2</v>
      </c>
      <c r="D871" s="2">
        <f t="shared" si="118"/>
        <v>6.4200000000000035E-2</v>
      </c>
      <c r="E871" s="2">
        <f t="shared" si="119"/>
        <v>0</v>
      </c>
      <c r="F871" s="2">
        <f t="shared" si="123"/>
        <v>1.1118963813271878E-2</v>
      </c>
      <c r="G871" s="2">
        <f t="shared" si="123"/>
        <v>6.3461371539707068E-3</v>
      </c>
      <c r="H871" s="2">
        <f t="shared" si="121"/>
        <v>1.7520837548105728</v>
      </c>
      <c r="I871" s="2">
        <f t="shared" si="122"/>
        <v>63.663896556490144</v>
      </c>
    </row>
    <row r="872" spans="1:9" ht="13.5" x14ac:dyDescent="0.25">
      <c r="A872" s="3">
        <f>TITRES_STAT!B875</f>
        <v>43272</v>
      </c>
      <c r="B872" s="6">
        <f>TITRES_STAT!D875</f>
        <v>3.3022</v>
      </c>
      <c r="C872" s="2">
        <f t="shared" si="117"/>
        <v>-2.3000000000000131E-2</v>
      </c>
      <c r="D872" s="2">
        <f t="shared" si="118"/>
        <v>0</v>
      </c>
      <c r="E872" s="2">
        <f t="shared" si="119"/>
        <v>2.3000000000000131E-2</v>
      </c>
      <c r="F872" s="2">
        <f t="shared" si="123"/>
        <v>1.0324752112323888E-2</v>
      </c>
      <c r="G872" s="2">
        <f t="shared" si="123"/>
        <v>7.535698785829951E-3</v>
      </c>
      <c r="H872" s="2">
        <f t="shared" si="121"/>
        <v>1.3701121031719636</v>
      </c>
      <c r="I872" s="2">
        <f t="shared" si="122"/>
        <v>57.80790289785525</v>
      </c>
    </row>
    <row r="873" spans="1:9" ht="13.5" x14ac:dyDescent="0.25">
      <c r="A873" s="3">
        <f>TITRES_STAT!B876</f>
        <v>43273</v>
      </c>
      <c r="B873" s="6">
        <f>TITRES_STAT!D876</f>
        <v>3.2885</v>
      </c>
      <c r="C873" s="2">
        <f t="shared" si="117"/>
        <v>-1.3700000000000045E-2</v>
      </c>
      <c r="D873" s="2">
        <f t="shared" si="118"/>
        <v>0</v>
      </c>
      <c r="E873" s="2">
        <f t="shared" si="119"/>
        <v>1.3700000000000045E-2</v>
      </c>
      <c r="F873" s="2">
        <f t="shared" si="123"/>
        <v>9.5872698185864684E-3</v>
      </c>
      <c r="G873" s="2">
        <f t="shared" si="123"/>
        <v>7.9760060154135289E-3</v>
      </c>
      <c r="H873" s="2">
        <f t="shared" si="121"/>
        <v>1.2020138650922771</v>
      </c>
      <c r="I873" s="2">
        <f t="shared" si="122"/>
        <v>54.587025274788893</v>
      </c>
    </row>
    <row r="874" spans="1:9" ht="13.5" x14ac:dyDescent="0.25">
      <c r="A874" s="3">
        <f>TITRES_STAT!B877</f>
        <v>43276</v>
      </c>
      <c r="B874" s="6">
        <f>TITRES_STAT!D877</f>
        <v>3.2517999999999998</v>
      </c>
      <c r="C874" s="2">
        <f t="shared" si="117"/>
        <v>-3.6700000000000177E-2</v>
      </c>
      <c r="D874" s="2">
        <f t="shared" si="118"/>
        <v>0</v>
      </c>
      <c r="E874" s="2">
        <f t="shared" si="119"/>
        <v>3.6700000000000177E-2</v>
      </c>
      <c r="F874" s="2">
        <f t="shared" si="123"/>
        <v>8.9024648315445785E-3</v>
      </c>
      <c r="G874" s="2">
        <f t="shared" si="123"/>
        <v>1.0027719871455431E-2</v>
      </c>
      <c r="H874" s="2">
        <f t="shared" si="121"/>
        <v>0.88778555301350548</v>
      </c>
      <c r="I874" s="2">
        <f t="shared" si="122"/>
        <v>47.027881508909616</v>
      </c>
    </row>
    <row r="875" spans="1:9" ht="13.5" x14ac:dyDescent="0.25">
      <c r="A875" s="3">
        <f>TITRES_STAT!B878</f>
        <v>43277</v>
      </c>
      <c r="B875" s="6">
        <f>TITRES_STAT!D878</f>
        <v>3.2793000000000001</v>
      </c>
      <c r="C875" s="2">
        <f t="shared" si="117"/>
        <v>2.7500000000000302E-2</v>
      </c>
      <c r="D875" s="2">
        <f t="shared" si="118"/>
        <v>2.7500000000000302E-2</v>
      </c>
      <c r="E875" s="2">
        <f t="shared" si="119"/>
        <v>0</v>
      </c>
      <c r="F875" s="2">
        <f t="shared" si="123"/>
        <v>1.0230860200719989E-2</v>
      </c>
      <c r="G875" s="2">
        <f t="shared" si="123"/>
        <v>9.3114541663514711E-3</v>
      </c>
      <c r="H875" s="2">
        <f t="shared" si="121"/>
        <v>1.0987392536056235</v>
      </c>
      <c r="I875" s="2">
        <f t="shared" si="122"/>
        <v>52.352346853855003</v>
      </c>
    </row>
    <row r="876" spans="1:9" ht="13.5" x14ac:dyDescent="0.25">
      <c r="A876" s="3">
        <f>TITRES_STAT!B879</f>
        <v>43278</v>
      </c>
      <c r="B876" s="6">
        <f>TITRES_STAT!D879</f>
        <v>3.2517999999999998</v>
      </c>
      <c r="C876" s="2">
        <f t="shared" si="117"/>
        <v>-2.7500000000000302E-2</v>
      </c>
      <c r="D876" s="2">
        <f t="shared" si="118"/>
        <v>0</v>
      </c>
      <c r="E876" s="2">
        <f t="shared" si="119"/>
        <v>2.7500000000000302E-2</v>
      </c>
      <c r="F876" s="2">
        <f t="shared" si="123"/>
        <v>9.5000844720971329E-3</v>
      </c>
      <c r="G876" s="2">
        <f t="shared" si="123"/>
        <v>1.0610636011612103E-2</v>
      </c>
      <c r="H876" s="2">
        <f t="shared" si="121"/>
        <v>0.89533600640907851</v>
      </c>
      <c r="I876" s="2">
        <f t="shared" si="122"/>
        <v>47.238906630882326</v>
      </c>
    </row>
    <row r="877" spans="1:9" ht="13.5" x14ac:dyDescent="0.25">
      <c r="A877" s="3">
        <f>TITRES_STAT!B880</f>
        <v>43279</v>
      </c>
      <c r="B877" s="6">
        <f>TITRES_STAT!D880</f>
        <v>3.2288999999999999</v>
      </c>
      <c r="C877" s="2">
        <f t="shared" si="117"/>
        <v>-2.289999999999992E-2</v>
      </c>
      <c r="D877" s="2">
        <f t="shared" si="118"/>
        <v>0</v>
      </c>
      <c r="E877" s="2">
        <f t="shared" si="119"/>
        <v>2.289999999999992E-2</v>
      </c>
      <c r="F877" s="2">
        <f t="shared" ref="F877:G892" si="124">((F876*13)+D877)/14</f>
        <v>8.8215070098044811E-3</v>
      </c>
      <c r="G877" s="2">
        <f t="shared" si="124"/>
        <v>1.1488447725068376E-2</v>
      </c>
      <c r="H877" s="2">
        <f t="shared" si="121"/>
        <v>0.76785891540033779</v>
      </c>
      <c r="I877" s="2">
        <f t="shared" si="122"/>
        <v>43.434400149881498</v>
      </c>
    </row>
    <row r="878" spans="1:9" ht="13.5" x14ac:dyDescent="0.25">
      <c r="A878" s="3">
        <f>TITRES_STAT!B881</f>
        <v>43280</v>
      </c>
      <c r="B878" s="6">
        <f>TITRES_STAT!D881</f>
        <v>3.2793000000000001</v>
      </c>
      <c r="C878" s="2">
        <f t="shared" si="117"/>
        <v>5.0400000000000222E-2</v>
      </c>
      <c r="D878" s="2">
        <f t="shared" si="118"/>
        <v>5.0400000000000222E-2</v>
      </c>
      <c r="E878" s="2">
        <f t="shared" si="119"/>
        <v>0</v>
      </c>
      <c r="F878" s="2">
        <f t="shared" si="124"/>
        <v>1.1791399366247032E-2</v>
      </c>
      <c r="G878" s="2">
        <f t="shared" si="124"/>
        <v>1.066784431613492E-2</v>
      </c>
      <c r="H878" s="2">
        <f t="shared" si="121"/>
        <v>1.1053216579485281</v>
      </c>
      <c r="I878" s="2">
        <f t="shared" si="122"/>
        <v>52.501319870787725</v>
      </c>
    </row>
    <row r="879" spans="1:9" ht="13.5" x14ac:dyDescent="0.25">
      <c r="A879" s="3">
        <f>TITRES_STAT!B882</f>
        <v>43283</v>
      </c>
      <c r="B879" s="6">
        <f>TITRES_STAT!D882</f>
        <v>3.3022</v>
      </c>
      <c r="C879" s="2">
        <f t="shared" si="117"/>
        <v>2.289999999999992E-2</v>
      </c>
      <c r="D879" s="2">
        <f t="shared" si="118"/>
        <v>2.289999999999992E-2</v>
      </c>
      <c r="E879" s="2">
        <f t="shared" si="119"/>
        <v>0</v>
      </c>
      <c r="F879" s="2">
        <f t="shared" si="124"/>
        <v>1.2584870840086524E-2</v>
      </c>
      <c r="G879" s="2">
        <f t="shared" si="124"/>
        <v>9.9058554364109975E-3</v>
      </c>
      <c r="H879" s="2">
        <f t="shared" si="121"/>
        <v>1.2704476580415516</v>
      </c>
      <c r="I879" s="2">
        <f t="shared" si="122"/>
        <v>55.955822348153916</v>
      </c>
    </row>
    <row r="880" spans="1:9" ht="13.5" x14ac:dyDescent="0.25">
      <c r="A880" s="3">
        <f>TITRES_STAT!B883</f>
        <v>43284</v>
      </c>
      <c r="B880" s="6">
        <f>TITRES_STAT!D883</f>
        <v>3.3435000000000001</v>
      </c>
      <c r="C880" s="2">
        <f t="shared" si="117"/>
        <v>4.1300000000000114E-2</v>
      </c>
      <c r="D880" s="2">
        <f t="shared" si="118"/>
        <v>4.1300000000000114E-2</v>
      </c>
      <c r="E880" s="2">
        <f t="shared" si="119"/>
        <v>0</v>
      </c>
      <c r="F880" s="2">
        <f t="shared" si="124"/>
        <v>1.4635951494366067E-2</v>
      </c>
      <c r="G880" s="2">
        <f t="shared" si="124"/>
        <v>9.1982943338102113E-3</v>
      </c>
      <c r="H880" s="2">
        <f t="shared" si="121"/>
        <v>1.5911592914099992</v>
      </c>
      <c r="I880" s="2">
        <f t="shared" si="122"/>
        <v>61.407235621711152</v>
      </c>
    </row>
    <row r="881" spans="1:9" ht="13.5" x14ac:dyDescent="0.25">
      <c r="A881" s="3">
        <f>TITRES_STAT!B884</f>
        <v>43285</v>
      </c>
      <c r="B881" s="6">
        <f>TITRES_STAT!D884</f>
        <v>3.3068</v>
      </c>
      <c r="C881" s="2">
        <f t="shared" si="117"/>
        <v>-3.6700000000000177E-2</v>
      </c>
      <c r="D881" s="2">
        <f t="shared" si="118"/>
        <v>0</v>
      </c>
      <c r="E881" s="2">
        <f t="shared" si="119"/>
        <v>3.6700000000000177E-2</v>
      </c>
      <c r="F881" s="2">
        <f t="shared" si="124"/>
        <v>1.3590526387625633E-2</v>
      </c>
      <c r="G881" s="2">
        <f t="shared" si="124"/>
        <v>1.1162701881395207E-2</v>
      </c>
      <c r="H881" s="2">
        <f t="shared" si="121"/>
        <v>1.2174943425011522</v>
      </c>
      <c r="I881" s="2">
        <f t="shared" si="122"/>
        <v>54.90405631104872</v>
      </c>
    </row>
    <row r="882" spans="1:9" ht="13.5" x14ac:dyDescent="0.25">
      <c r="A882" s="3">
        <f>TITRES_STAT!B885</f>
        <v>43286</v>
      </c>
      <c r="B882" s="6">
        <f>TITRES_STAT!D885</f>
        <v>3.3159999999999998</v>
      </c>
      <c r="C882" s="2">
        <f t="shared" si="117"/>
        <v>9.1999999999998749E-3</v>
      </c>
      <c r="D882" s="2">
        <f t="shared" si="118"/>
        <v>9.1999999999998749E-3</v>
      </c>
      <c r="E882" s="2">
        <f t="shared" si="119"/>
        <v>0</v>
      </c>
      <c r="F882" s="2">
        <f t="shared" si="124"/>
        <v>1.3276917359938079E-2</v>
      </c>
      <c r="G882" s="2">
        <f t="shared" si="124"/>
        <v>1.0365366032724121E-2</v>
      </c>
      <c r="H882" s="2">
        <f t="shared" si="121"/>
        <v>1.2808922828216587</v>
      </c>
      <c r="I882" s="2">
        <f t="shared" si="122"/>
        <v>56.1575087288684</v>
      </c>
    </row>
    <row r="883" spans="1:9" ht="13.5" x14ac:dyDescent="0.25">
      <c r="A883" s="3">
        <f>TITRES_STAT!B886</f>
        <v>43287</v>
      </c>
      <c r="B883" s="6">
        <f>TITRES_STAT!D886</f>
        <v>3.2976999999999999</v>
      </c>
      <c r="C883" s="2">
        <f t="shared" si="117"/>
        <v>-1.8299999999999983E-2</v>
      </c>
      <c r="D883" s="2">
        <f t="shared" si="118"/>
        <v>0</v>
      </c>
      <c r="E883" s="2">
        <f t="shared" si="119"/>
        <v>1.8299999999999983E-2</v>
      </c>
      <c r="F883" s="2">
        <f t="shared" si="124"/>
        <v>1.2328566119942501E-2</v>
      </c>
      <c r="G883" s="2">
        <f t="shared" si="124"/>
        <v>1.0932125601815253E-2</v>
      </c>
      <c r="H883" s="2">
        <f t="shared" si="121"/>
        <v>1.1277373284016581</v>
      </c>
      <c r="I883" s="2">
        <f t="shared" si="122"/>
        <v>53.001717521626915</v>
      </c>
    </row>
    <row r="884" spans="1:9" ht="13.5" x14ac:dyDescent="0.25">
      <c r="A884" s="3">
        <f>TITRES_STAT!B887</f>
        <v>43290</v>
      </c>
      <c r="B884" s="6">
        <f>TITRES_STAT!D887</f>
        <v>3.3022</v>
      </c>
      <c r="C884" s="2">
        <f t="shared" si="117"/>
        <v>4.5000000000001705E-3</v>
      </c>
      <c r="D884" s="2">
        <f t="shared" si="118"/>
        <v>4.5000000000001705E-3</v>
      </c>
      <c r="E884" s="2">
        <f t="shared" si="119"/>
        <v>0</v>
      </c>
      <c r="F884" s="2">
        <f t="shared" si="124"/>
        <v>1.1769382825660906E-2</v>
      </c>
      <c r="G884" s="2">
        <f t="shared" si="124"/>
        <v>1.0151259487399878E-2</v>
      </c>
      <c r="H884" s="2">
        <f t="shared" si="121"/>
        <v>1.1594012388580455</v>
      </c>
      <c r="I884" s="2">
        <f t="shared" si="122"/>
        <v>53.69086661593149</v>
      </c>
    </row>
    <row r="885" spans="1:9" ht="13.5" x14ac:dyDescent="0.25">
      <c r="A885" s="3">
        <f>TITRES_STAT!B888</f>
        <v>43291</v>
      </c>
      <c r="B885" s="6">
        <f>TITRES_STAT!D888</f>
        <v>3.2564000000000002</v>
      </c>
      <c r="C885" s="2">
        <f t="shared" si="117"/>
        <v>-4.5799999999999841E-2</v>
      </c>
      <c r="D885" s="2">
        <f t="shared" si="118"/>
        <v>0</v>
      </c>
      <c r="E885" s="2">
        <f t="shared" si="119"/>
        <v>4.5799999999999841E-2</v>
      </c>
      <c r="F885" s="2">
        <f t="shared" si="124"/>
        <v>1.0928712623827984E-2</v>
      </c>
      <c r="G885" s="2">
        <f t="shared" si="124"/>
        <v>1.2697598095442733E-2</v>
      </c>
      <c r="H885" s="2">
        <f t="shared" si="121"/>
        <v>0.86069133246156093</v>
      </c>
      <c r="I885" s="2">
        <f t="shared" si="122"/>
        <v>46.256534732331353</v>
      </c>
    </row>
    <row r="886" spans="1:9" ht="13.5" x14ac:dyDescent="0.25">
      <c r="A886" s="3">
        <f>TITRES_STAT!B889</f>
        <v>43292</v>
      </c>
      <c r="B886" s="6">
        <f>TITRES_STAT!D889</f>
        <v>3.2949999999999999</v>
      </c>
      <c r="C886" s="2">
        <f t="shared" si="117"/>
        <v>3.8599999999999746E-2</v>
      </c>
      <c r="D886" s="2">
        <f t="shared" si="118"/>
        <v>3.8599999999999746E-2</v>
      </c>
      <c r="E886" s="2">
        <f t="shared" si="119"/>
        <v>0</v>
      </c>
      <c r="F886" s="2">
        <f t="shared" si="124"/>
        <v>1.2905233150697396E-2</v>
      </c>
      <c r="G886" s="2">
        <f t="shared" si="124"/>
        <v>1.1790626802911109E-2</v>
      </c>
      <c r="H886" s="2">
        <f t="shared" si="121"/>
        <v>1.0945332564941408</v>
      </c>
      <c r="I886" s="2">
        <f t="shared" si="122"/>
        <v>52.256666400522377</v>
      </c>
    </row>
    <row r="887" spans="1:9" ht="13.5" x14ac:dyDescent="0.25">
      <c r="A887" s="3">
        <f>TITRES_STAT!B890</f>
        <v>43293</v>
      </c>
      <c r="B887" s="6">
        <f>TITRES_STAT!D890</f>
        <v>3.3100999999999998</v>
      </c>
      <c r="C887" s="2">
        <f t="shared" si="117"/>
        <v>1.5099999999999891E-2</v>
      </c>
      <c r="D887" s="2">
        <f t="shared" si="118"/>
        <v>1.5099999999999891E-2</v>
      </c>
      <c r="E887" s="2">
        <f t="shared" si="119"/>
        <v>0</v>
      </c>
      <c r="F887" s="2">
        <f t="shared" si="124"/>
        <v>1.306200221136186E-2</v>
      </c>
      <c r="G887" s="2">
        <f t="shared" si="124"/>
        <v>1.0948439174131745E-2</v>
      </c>
      <c r="H887" s="2">
        <f t="shared" si="121"/>
        <v>1.1930469725971447</v>
      </c>
      <c r="I887" s="2">
        <f t="shared" si="122"/>
        <v>54.401341489930026</v>
      </c>
    </row>
    <row r="888" spans="1:9" ht="13.5" x14ac:dyDescent="0.25">
      <c r="A888" s="3">
        <f>TITRES_STAT!B891</f>
        <v>43294</v>
      </c>
      <c r="B888" s="6">
        <f>TITRES_STAT!D891</f>
        <v>3.28</v>
      </c>
      <c r="C888" s="2">
        <f t="shared" si="117"/>
        <v>-3.0100000000000016E-2</v>
      </c>
      <c r="D888" s="2">
        <f t="shared" si="118"/>
        <v>0</v>
      </c>
      <c r="E888" s="2">
        <f t="shared" si="119"/>
        <v>3.0100000000000016E-2</v>
      </c>
      <c r="F888" s="2">
        <f t="shared" si="124"/>
        <v>1.2129002053407442E-2</v>
      </c>
      <c r="G888" s="2">
        <f t="shared" si="124"/>
        <v>1.2316407804550908E-2</v>
      </c>
      <c r="H888" s="2">
        <f t="shared" si="121"/>
        <v>0.9847840576475374</v>
      </c>
      <c r="I888" s="2">
        <f t="shared" si="122"/>
        <v>49.616685193186775</v>
      </c>
    </row>
    <row r="889" spans="1:9" ht="13.5" x14ac:dyDescent="0.25">
      <c r="A889" s="3">
        <f>TITRES_STAT!B892</f>
        <v>43297</v>
      </c>
      <c r="B889" s="6">
        <f>TITRES_STAT!D892</f>
        <v>3.28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1.1262644763878338E-2</v>
      </c>
      <c r="G889" s="2">
        <f t="shared" si="124"/>
        <v>1.143666438994013E-2</v>
      </c>
      <c r="H889" s="2">
        <f t="shared" si="121"/>
        <v>0.98478405764753729</v>
      </c>
      <c r="I889" s="2">
        <f t="shared" si="122"/>
        <v>49.616685193186775</v>
      </c>
    </row>
    <row r="890" spans="1:9" ht="13.5" x14ac:dyDescent="0.25">
      <c r="A890" s="3">
        <f>TITRES_STAT!B893</f>
        <v>43298</v>
      </c>
      <c r="B890" s="6">
        <f>TITRES_STAT!D893</f>
        <v>3.3050999999999999</v>
      </c>
      <c r="C890" s="2">
        <f t="shared" si="117"/>
        <v>2.5100000000000122E-2</v>
      </c>
      <c r="D890" s="2">
        <f t="shared" si="118"/>
        <v>2.5100000000000122E-2</v>
      </c>
      <c r="E890" s="2">
        <f t="shared" si="119"/>
        <v>0</v>
      </c>
      <c r="F890" s="2">
        <f t="shared" si="124"/>
        <v>1.2251027280744179E-2</v>
      </c>
      <c r="G890" s="2">
        <f t="shared" si="124"/>
        <v>1.0619759790658692E-2</v>
      </c>
      <c r="H890" s="2">
        <f t="shared" si="121"/>
        <v>1.1536068161843336</v>
      </c>
      <c r="I890" s="2">
        <f t="shared" si="122"/>
        <v>53.566268806125137</v>
      </c>
    </row>
    <row r="891" spans="1:9" ht="13.5" x14ac:dyDescent="0.25">
      <c r="A891" s="3">
        <f>TITRES_STAT!B894</f>
        <v>43299</v>
      </c>
      <c r="B891" s="6">
        <f>TITRES_STAT!D894</f>
        <v>3.3050999999999999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1.1375953903548166E-2</v>
      </c>
      <c r="G891" s="2">
        <f t="shared" si="124"/>
        <v>9.8612055198973574E-3</v>
      </c>
      <c r="H891" s="2">
        <f t="shared" si="121"/>
        <v>1.1536068161843336</v>
      </c>
      <c r="I891" s="2">
        <f t="shared" si="122"/>
        <v>53.566268806125137</v>
      </c>
    </row>
    <row r="892" spans="1:9" ht="13.5" x14ac:dyDescent="0.25">
      <c r="A892" s="3">
        <f>TITRES_STAT!B895</f>
        <v>43300</v>
      </c>
      <c r="B892" s="6">
        <f>TITRES_STAT!D895</f>
        <v>3.3601999999999999</v>
      </c>
      <c r="C892" s="2">
        <f t="shared" si="117"/>
        <v>5.5099999999999927E-2</v>
      </c>
      <c r="D892" s="2">
        <f t="shared" si="118"/>
        <v>5.5099999999999927E-2</v>
      </c>
      <c r="E892" s="2">
        <f t="shared" si="119"/>
        <v>0</v>
      </c>
      <c r="F892" s="2">
        <f t="shared" si="124"/>
        <v>1.449910005329472E-2</v>
      </c>
      <c r="G892" s="2">
        <f t="shared" si="124"/>
        <v>9.1568336970475461E-3</v>
      </c>
      <c r="H892" s="2">
        <f t="shared" si="121"/>
        <v>1.583418519216931</v>
      </c>
      <c r="I892" s="2">
        <f t="shared" si="122"/>
        <v>61.29159899716467</v>
      </c>
    </row>
    <row r="893" spans="1:9" ht="13.5" x14ac:dyDescent="0.25">
      <c r="A893" s="3">
        <f>TITRES_STAT!B896</f>
        <v>43301</v>
      </c>
      <c r="B893" s="6">
        <f>TITRES_STAT!D896</f>
        <v>3.3201000000000001</v>
      </c>
      <c r="C893" s="2">
        <f t="shared" si="117"/>
        <v>-4.0099999999999802E-2</v>
      </c>
      <c r="D893" s="2">
        <f t="shared" si="118"/>
        <v>0</v>
      </c>
      <c r="E893" s="2">
        <f t="shared" si="119"/>
        <v>4.0099999999999802E-2</v>
      </c>
      <c r="F893" s="2">
        <f t="shared" ref="F893:G908" si="125">((F892*13)+D893)/14</f>
        <v>1.3463450049487955E-2</v>
      </c>
      <c r="G893" s="2">
        <f t="shared" si="125"/>
        <v>1.1367059861544135E-2</v>
      </c>
      <c r="H893" s="2">
        <f t="shared" si="121"/>
        <v>1.1844267746874555</v>
      </c>
      <c r="I893" s="2">
        <f t="shared" si="122"/>
        <v>54.22139979294667</v>
      </c>
    </row>
    <row r="894" spans="1:9" ht="13.5" x14ac:dyDescent="0.25">
      <c r="A894" s="3">
        <f>TITRES_STAT!B897</f>
        <v>43304</v>
      </c>
      <c r="B894" s="6">
        <f>TITRES_STAT!D897</f>
        <v>3.3151000000000002</v>
      </c>
      <c r="C894" s="2">
        <f t="shared" si="117"/>
        <v>-4.9999999999998934E-3</v>
      </c>
      <c r="D894" s="2">
        <f t="shared" si="118"/>
        <v>0</v>
      </c>
      <c r="E894" s="2">
        <f t="shared" si="119"/>
        <v>4.9999999999998934E-3</v>
      </c>
      <c r="F894" s="2">
        <f t="shared" si="125"/>
        <v>1.25017750459531E-2</v>
      </c>
      <c r="G894" s="2">
        <f t="shared" si="125"/>
        <v>1.0912269871433832E-2</v>
      </c>
      <c r="H894" s="2">
        <f t="shared" si="121"/>
        <v>1.1456621943231333</v>
      </c>
      <c r="I894" s="2">
        <f t="shared" si="122"/>
        <v>53.394341259973679</v>
      </c>
    </row>
    <row r="895" spans="1:9" ht="13.5" x14ac:dyDescent="0.25">
      <c r="A895" s="3">
        <f>TITRES_STAT!B898</f>
        <v>43305</v>
      </c>
      <c r="B895" s="6">
        <f>TITRES_STAT!D898</f>
        <v>3.3151000000000002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1.1608791114099307E-2</v>
      </c>
      <c r="G895" s="2">
        <f t="shared" si="125"/>
        <v>1.0132822023474273E-2</v>
      </c>
      <c r="H895" s="2">
        <f t="shared" si="121"/>
        <v>1.1456621943231333</v>
      </c>
      <c r="I895" s="2">
        <f t="shared" si="122"/>
        <v>53.394341259973679</v>
      </c>
    </row>
    <row r="896" spans="1:9" ht="13.5" x14ac:dyDescent="0.25">
      <c r="A896" s="3">
        <f>TITRES_STAT!B899</f>
        <v>43307</v>
      </c>
      <c r="B896" s="6">
        <f>TITRES_STAT!D899</f>
        <v>3.3100999999999998</v>
      </c>
      <c r="C896" s="2">
        <f t="shared" si="117"/>
        <v>-5.0000000000003375E-3</v>
      </c>
      <c r="D896" s="2">
        <f t="shared" si="118"/>
        <v>0</v>
      </c>
      <c r="E896" s="2">
        <f t="shared" si="119"/>
        <v>5.0000000000003375E-3</v>
      </c>
      <c r="F896" s="2">
        <f t="shared" si="125"/>
        <v>1.0779591748806498E-2</v>
      </c>
      <c r="G896" s="2">
        <f t="shared" si="125"/>
        <v>9.7661918789404192E-3</v>
      </c>
      <c r="H896" s="2">
        <f t="shared" si="121"/>
        <v>1.1037661232164964</v>
      </c>
      <c r="I896" s="2">
        <f t="shared" si="122"/>
        <v>52.466199119554361</v>
      </c>
    </row>
    <row r="897" spans="1:9" ht="13.5" x14ac:dyDescent="0.25">
      <c r="A897" s="3">
        <f>TITRES_STAT!B900</f>
        <v>43308</v>
      </c>
      <c r="B897" s="6">
        <f>TITRES_STAT!D900</f>
        <v>3.2850000000000001</v>
      </c>
      <c r="C897" s="2">
        <f t="shared" si="117"/>
        <v>-2.5099999999999678E-2</v>
      </c>
      <c r="D897" s="2">
        <f t="shared" si="118"/>
        <v>0</v>
      </c>
      <c r="E897" s="2">
        <f t="shared" si="119"/>
        <v>2.5099999999999678E-2</v>
      </c>
      <c r="F897" s="2">
        <f t="shared" si="125"/>
        <v>1.0009620909606035E-2</v>
      </c>
      <c r="G897" s="2">
        <f t="shared" si="125"/>
        <v>1.0861463887587509E-2</v>
      </c>
      <c r="H897" s="2">
        <f t="shared" si="121"/>
        <v>0.92157199187901728</v>
      </c>
      <c r="I897" s="2">
        <f t="shared" si="122"/>
        <v>47.959274790316556</v>
      </c>
    </row>
    <row r="898" spans="1:9" ht="13.5" x14ac:dyDescent="0.25">
      <c r="A898" s="3">
        <f>TITRES_STAT!B901</f>
        <v>43311</v>
      </c>
      <c r="B898" s="6">
        <f>TITRES_STAT!D901</f>
        <v>3.2850000000000001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9.2946479874913175E-3</v>
      </c>
      <c r="G898" s="2">
        <f t="shared" si="125"/>
        <v>1.0085645038474115E-2</v>
      </c>
      <c r="H898" s="2">
        <f t="shared" si="121"/>
        <v>0.92157199187901717</v>
      </c>
      <c r="I898" s="2">
        <f t="shared" si="122"/>
        <v>47.959274790316556</v>
      </c>
    </row>
    <row r="899" spans="1:9" ht="13.5" x14ac:dyDescent="0.25">
      <c r="A899" s="3">
        <f>TITRES_STAT!B902</f>
        <v>43312</v>
      </c>
      <c r="B899" s="6">
        <f>TITRES_STAT!D902</f>
        <v>3.3502000000000001</v>
      </c>
      <c r="C899" s="2">
        <f t="shared" ref="C899:C962" si="126">B899-B898</f>
        <v>6.5199999999999925E-2</v>
      </c>
      <c r="D899" s="2">
        <f t="shared" ref="D899:D962" si="127">IF(C899&gt;0,C899,0)</f>
        <v>6.5199999999999925E-2</v>
      </c>
      <c r="E899" s="2">
        <f t="shared" ref="E899:E962" si="128">IF(C899&lt;0,-C899,0)</f>
        <v>0</v>
      </c>
      <c r="F899" s="2">
        <f t="shared" si="125"/>
        <v>1.3287887416956218E-2</v>
      </c>
      <c r="G899" s="2">
        <f t="shared" si="125"/>
        <v>9.365241821440249E-3</v>
      </c>
      <c r="H899" s="2">
        <f t="shared" si="121"/>
        <v>1.4188515011471128</v>
      </c>
      <c r="I899" s="2">
        <f t="shared" si="122"/>
        <v>58.658065634630262</v>
      </c>
    </row>
    <row r="900" spans="1:9" ht="13.5" x14ac:dyDescent="0.25">
      <c r="A900" s="3">
        <f>TITRES_STAT!B903</f>
        <v>43313</v>
      </c>
      <c r="B900" s="6">
        <f>TITRES_STAT!D903</f>
        <v>3.29</v>
      </c>
      <c r="C900" s="2">
        <f t="shared" si="126"/>
        <v>-6.0200000000000031E-2</v>
      </c>
      <c r="D900" s="2">
        <f t="shared" si="127"/>
        <v>0</v>
      </c>
      <c r="E900" s="2">
        <f t="shared" si="128"/>
        <v>6.0200000000000031E-2</v>
      </c>
      <c r="F900" s="2">
        <f t="shared" si="125"/>
        <v>1.2338752601459346E-2</v>
      </c>
      <c r="G900" s="2">
        <f t="shared" si="125"/>
        <v>1.2996295977051662E-2</v>
      </c>
      <c r="H900" s="2">
        <f t="shared" si="121"/>
        <v>0.94940532465916594</v>
      </c>
      <c r="I900" s="2">
        <f t="shared" si="122"/>
        <v>48.702304884960746</v>
      </c>
    </row>
    <row r="901" spans="1:9" ht="13.5" x14ac:dyDescent="0.25">
      <c r="A901" s="3">
        <f>TITRES_STAT!B904</f>
        <v>43314</v>
      </c>
      <c r="B901" s="6">
        <f>TITRES_STAT!D904</f>
        <v>3.29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1.1457413129926536E-2</v>
      </c>
      <c r="G901" s="2">
        <f t="shared" si="125"/>
        <v>1.2067989121547971E-2</v>
      </c>
      <c r="H901" s="2">
        <f t="shared" si="121"/>
        <v>0.94940532465916616</v>
      </c>
      <c r="I901" s="2">
        <f t="shared" si="122"/>
        <v>48.70230488496076</v>
      </c>
    </row>
    <row r="902" spans="1:9" ht="13.5" x14ac:dyDescent="0.25">
      <c r="A902" s="3">
        <f>TITRES_STAT!B905</f>
        <v>43315</v>
      </c>
      <c r="B902" s="6">
        <f>TITRES_STAT!D905</f>
        <v>3.3100999999999998</v>
      </c>
      <c r="C902" s="2">
        <f t="shared" si="126"/>
        <v>2.0099999999999785E-2</v>
      </c>
      <c r="D902" s="2">
        <f t="shared" si="127"/>
        <v>2.0099999999999785E-2</v>
      </c>
      <c r="E902" s="2">
        <f t="shared" si="128"/>
        <v>0</v>
      </c>
      <c r="F902" s="2">
        <f t="shared" si="125"/>
        <v>1.2074740763503197E-2</v>
      </c>
      <c r="G902" s="2">
        <f t="shared" si="125"/>
        <v>1.120598989858026E-2</v>
      </c>
      <c r="H902" s="2">
        <f t="shared" si="121"/>
        <v>1.0775255798716188</v>
      </c>
      <c r="I902" s="2">
        <f t="shared" si="122"/>
        <v>51.8658152906211</v>
      </c>
    </row>
    <row r="903" spans="1:9" ht="13.5" x14ac:dyDescent="0.25">
      <c r="A903" s="3">
        <f>TITRES_STAT!B906</f>
        <v>43318</v>
      </c>
      <c r="B903" s="6">
        <f>TITRES_STAT!D906</f>
        <v>3.3151000000000002</v>
      </c>
      <c r="C903" s="2">
        <f t="shared" si="126"/>
        <v>5.0000000000003375E-3</v>
      </c>
      <c r="D903" s="2">
        <f t="shared" si="127"/>
        <v>5.0000000000003375E-3</v>
      </c>
      <c r="E903" s="2">
        <f t="shared" si="128"/>
        <v>0</v>
      </c>
      <c r="F903" s="2">
        <f t="shared" si="125"/>
        <v>1.1569402137538707E-2</v>
      </c>
      <c r="G903" s="2">
        <f t="shared" si="125"/>
        <v>1.0405562048681672E-2</v>
      </c>
      <c r="H903" s="2">
        <f t="shared" si="121"/>
        <v>1.1118478832197716</v>
      </c>
      <c r="I903" s="2">
        <f t="shared" si="122"/>
        <v>52.648104631694537</v>
      </c>
    </row>
    <row r="904" spans="1:9" ht="13.5" x14ac:dyDescent="0.25">
      <c r="A904" s="3">
        <f>TITRES_STAT!B907</f>
        <v>43319</v>
      </c>
      <c r="B904" s="6">
        <f>TITRES_STAT!D907</f>
        <v>3.3151000000000002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1.0743016270571656E-2</v>
      </c>
      <c r="G904" s="2">
        <f t="shared" si="125"/>
        <v>9.662307616632981E-3</v>
      </c>
      <c r="H904" s="2">
        <f t="shared" si="121"/>
        <v>1.1118478832197716</v>
      </c>
      <c r="I904" s="2">
        <f t="shared" si="122"/>
        <v>52.648104631694537</v>
      </c>
    </row>
    <row r="905" spans="1:9" ht="13.5" x14ac:dyDescent="0.25">
      <c r="A905" s="3">
        <f>TITRES_STAT!B908</f>
        <v>43320</v>
      </c>
      <c r="B905" s="6">
        <f>TITRES_STAT!D908</f>
        <v>3.3100999999999998</v>
      </c>
      <c r="C905" s="2">
        <f t="shared" si="126"/>
        <v>-5.0000000000003375E-3</v>
      </c>
      <c r="D905" s="2">
        <f t="shared" si="127"/>
        <v>0</v>
      </c>
      <c r="E905" s="2">
        <f t="shared" si="128"/>
        <v>5.0000000000003375E-3</v>
      </c>
      <c r="F905" s="2">
        <f t="shared" si="125"/>
        <v>9.9756579655308243E-3</v>
      </c>
      <c r="G905" s="2">
        <f t="shared" si="125"/>
        <v>9.3292856440163625E-3</v>
      </c>
      <c r="H905" s="2">
        <f t="shared" si="121"/>
        <v>1.0692842245567895</v>
      </c>
      <c r="I905" s="2">
        <f t="shared" si="122"/>
        <v>51.674110876953826</v>
      </c>
    </row>
    <row r="906" spans="1:9" ht="13.5" x14ac:dyDescent="0.25">
      <c r="A906" s="3">
        <f>TITRES_STAT!B909</f>
        <v>43321</v>
      </c>
      <c r="B906" s="6">
        <f>TITRES_STAT!D909</f>
        <v>3.29</v>
      </c>
      <c r="C906" s="2">
        <f t="shared" si="126"/>
        <v>-2.0099999999999785E-2</v>
      </c>
      <c r="D906" s="2">
        <f t="shared" si="127"/>
        <v>0</v>
      </c>
      <c r="E906" s="2">
        <f t="shared" si="128"/>
        <v>2.0099999999999785E-2</v>
      </c>
      <c r="F906" s="2">
        <f t="shared" si="125"/>
        <v>9.2631109679929095E-3</v>
      </c>
      <c r="G906" s="2">
        <f t="shared" si="125"/>
        <v>1.0098622383729465E-2</v>
      </c>
      <c r="H906" s="2">
        <f t="shared" si="121"/>
        <v>0.91726481256664261</v>
      </c>
      <c r="I906" s="2">
        <f t="shared" si="122"/>
        <v>47.842364109248955</v>
      </c>
    </row>
    <row r="907" spans="1:9" ht="13.5" x14ac:dyDescent="0.25">
      <c r="A907" s="3">
        <f>TITRES_STAT!B910</f>
        <v>43322</v>
      </c>
      <c r="B907" s="6">
        <f>TITRES_STAT!D910</f>
        <v>3.3100999999999998</v>
      </c>
      <c r="C907" s="2">
        <f t="shared" si="126"/>
        <v>2.0099999999999785E-2</v>
      </c>
      <c r="D907" s="2">
        <f t="shared" si="127"/>
        <v>2.0099999999999785E-2</v>
      </c>
      <c r="E907" s="2">
        <f t="shared" si="128"/>
        <v>0</v>
      </c>
      <c r="F907" s="2">
        <f t="shared" si="125"/>
        <v>1.0037174470279115E-2</v>
      </c>
      <c r="G907" s="2">
        <f t="shared" si="125"/>
        <v>9.3772922134630742E-3</v>
      </c>
      <c r="H907" s="2">
        <f t="shared" si="121"/>
        <v>1.0703702350097015</v>
      </c>
      <c r="I907" s="2">
        <f t="shared" si="122"/>
        <v>51.699460169484418</v>
      </c>
    </row>
    <row r="908" spans="1:9" ht="13.5" x14ac:dyDescent="0.25">
      <c r="A908" s="3">
        <f>TITRES_STAT!B911</f>
        <v>43326</v>
      </c>
      <c r="B908" s="6">
        <f>TITRES_STAT!D911</f>
        <v>3.3</v>
      </c>
      <c r="C908" s="2">
        <f t="shared" si="126"/>
        <v>-1.0099999999999998E-2</v>
      </c>
      <c r="D908" s="2">
        <f t="shared" si="127"/>
        <v>0</v>
      </c>
      <c r="E908" s="2">
        <f t="shared" si="128"/>
        <v>1.0099999999999998E-2</v>
      </c>
      <c r="F908" s="2">
        <f t="shared" si="125"/>
        <v>9.3202334366877509E-3</v>
      </c>
      <c r="G908" s="2">
        <f t="shared" si="125"/>
        <v>9.428914198215713E-3</v>
      </c>
      <c r="H908" s="2">
        <f t="shared" si="121"/>
        <v>0.98847367159746469</v>
      </c>
      <c r="I908" s="2">
        <f t="shared" si="122"/>
        <v>49.710171460473113</v>
      </c>
    </row>
    <row r="909" spans="1:9" ht="13.5" x14ac:dyDescent="0.25">
      <c r="A909" s="3">
        <f>TITRES_STAT!B912</f>
        <v>43327</v>
      </c>
      <c r="B909" s="6">
        <f>TITRES_STAT!D912</f>
        <v>3.3351000000000002</v>
      </c>
      <c r="C909" s="2">
        <f t="shared" si="126"/>
        <v>3.5100000000000353E-2</v>
      </c>
      <c r="D909" s="2">
        <f t="shared" si="127"/>
        <v>3.5100000000000353E-2</v>
      </c>
      <c r="E909" s="2">
        <f t="shared" si="128"/>
        <v>0</v>
      </c>
      <c r="F909" s="2">
        <f t="shared" ref="F909:G924" si="129">((F908*13)+D909)/14</f>
        <v>1.1161645334067221E-2</v>
      </c>
      <c r="G909" s="2">
        <f t="shared" si="129"/>
        <v>8.7554203269145908E-3</v>
      </c>
      <c r="H909" s="2">
        <f t="shared" si="121"/>
        <v>1.274826897773917</v>
      </c>
      <c r="I909" s="2">
        <f t="shared" si="122"/>
        <v>56.040611222833157</v>
      </c>
    </row>
    <row r="910" spans="1:9" ht="13.5" x14ac:dyDescent="0.25">
      <c r="A910" s="3">
        <f>TITRES_STAT!B913</f>
        <v>43328</v>
      </c>
      <c r="B910" s="6">
        <f>TITRES_STAT!D913</f>
        <v>3.3351000000000002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1.036438495306242E-2</v>
      </c>
      <c r="G910" s="2">
        <f t="shared" si="129"/>
        <v>8.1300331607064048E-3</v>
      </c>
      <c r="H910" s="2">
        <f t="shared" si="121"/>
        <v>1.274826897773917</v>
      </c>
      <c r="I910" s="2">
        <f t="shared" si="122"/>
        <v>56.040611222833157</v>
      </c>
    </row>
    <row r="911" spans="1:9" ht="13.5" x14ac:dyDescent="0.25">
      <c r="A911" s="3">
        <f>TITRES_STAT!B914</f>
        <v>43329</v>
      </c>
      <c r="B911" s="6">
        <f>TITRES_STAT!D914</f>
        <v>3.3201000000000001</v>
      </c>
      <c r="C911" s="2">
        <f t="shared" si="126"/>
        <v>-1.5000000000000124E-2</v>
      </c>
      <c r="D911" s="2">
        <f t="shared" si="127"/>
        <v>0</v>
      </c>
      <c r="E911" s="2">
        <f t="shared" si="128"/>
        <v>1.5000000000000124E-2</v>
      </c>
      <c r="F911" s="2">
        <f t="shared" si="129"/>
        <v>9.6240717421293889E-3</v>
      </c>
      <c r="G911" s="2">
        <f t="shared" si="129"/>
        <v>8.6207450777988134E-3</v>
      </c>
      <c r="H911" s="2">
        <f t="shared" si="121"/>
        <v>1.1163851448193804</v>
      </c>
      <c r="I911" s="2">
        <f t="shared" si="122"/>
        <v>52.749621095769726</v>
      </c>
    </row>
    <row r="912" spans="1:9" ht="13.5" x14ac:dyDescent="0.25">
      <c r="A912" s="3">
        <f>TITRES_STAT!B915</f>
        <v>43332</v>
      </c>
      <c r="B912" s="6">
        <f>TITRES_STAT!D915</f>
        <v>3.3201000000000001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8.9366380462630041E-3</v>
      </c>
      <c r="G912" s="2">
        <f t="shared" si="129"/>
        <v>8.0049775722417556E-3</v>
      </c>
      <c r="H912" s="2">
        <f t="shared" si="121"/>
        <v>1.1163851448193804</v>
      </c>
      <c r="I912" s="2">
        <f t="shared" si="122"/>
        <v>52.749621095769726</v>
      </c>
    </row>
    <row r="913" spans="1:9" ht="13.5" x14ac:dyDescent="0.25">
      <c r="A913" s="3">
        <f>TITRES_STAT!B916</f>
        <v>43335</v>
      </c>
      <c r="B913" s="6">
        <f>TITRES_STAT!D916</f>
        <v>3.3100999999999998</v>
      </c>
      <c r="C913" s="2">
        <f t="shared" si="126"/>
        <v>-1.0000000000000231E-2</v>
      </c>
      <c r="D913" s="2">
        <f t="shared" si="127"/>
        <v>0</v>
      </c>
      <c r="E913" s="2">
        <f t="shared" si="128"/>
        <v>1.0000000000000231E-2</v>
      </c>
      <c r="F913" s="2">
        <f t="shared" si="129"/>
        <v>8.2983067572442188E-3</v>
      </c>
      <c r="G913" s="2">
        <f t="shared" si="129"/>
        <v>8.1474791742245038E-3</v>
      </c>
      <c r="H913" s="2">
        <f t="shared" ref="H913:H976" si="130">F913/G913</f>
        <v>1.0185121777907546</v>
      </c>
      <c r="I913" s="2">
        <f t="shared" ref="I913:I976" si="131">IF(G913=0,100,100-(100/(1+H913)))</f>
        <v>50.458559972895884</v>
      </c>
    </row>
    <row r="914" spans="1:9" ht="13.5" x14ac:dyDescent="0.25">
      <c r="A914" s="3">
        <f>TITRES_STAT!B917</f>
        <v>43336</v>
      </c>
      <c r="B914" s="6">
        <f>TITRES_STAT!D917</f>
        <v>3.3100999999999998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7.7055705602982038E-3</v>
      </c>
      <c r="G914" s="2">
        <f t="shared" si="129"/>
        <v>7.5655163760656105E-3</v>
      </c>
      <c r="H914" s="2">
        <f t="shared" si="130"/>
        <v>1.0185121777907549</v>
      </c>
      <c r="I914" s="2">
        <f t="shared" si="131"/>
        <v>50.458559972895884</v>
      </c>
    </row>
    <row r="915" spans="1:9" ht="13.5" x14ac:dyDescent="0.25">
      <c r="A915" s="3">
        <f>TITRES_STAT!B918</f>
        <v>43339</v>
      </c>
      <c r="B915" s="6">
        <f>TITRES_STAT!D918</f>
        <v>3.3100999999999998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7.1551726631340464E-3</v>
      </c>
      <c r="G915" s="2">
        <f t="shared" si="129"/>
        <v>7.0251223492037813E-3</v>
      </c>
      <c r="H915" s="2">
        <f t="shared" si="130"/>
        <v>1.0185121777907546</v>
      </c>
      <c r="I915" s="2">
        <f t="shared" si="131"/>
        <v>50.458559972895884</v>
      </c>
    </row>
    <row r="916" spans="1:9" ht="13.5" x14ac:dyDescent="0.25">
      <c r="A916" s="3">
        <f>TITRES_STAT!B919</f>
        <v>43340</v>
      </c>
      <c r="B916" s="6">
        <f>TITRES_STAT!D919</f>
        <v>3.3100999999999998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6.6440889014816153E-3</v>
      </c>
      <c r="G916" s="2">
        <f t="shared" si="129"/>
        <v>6.5233278956892257E-3</v>
      </c>
      <c r="H916" s="2">
        <f t="shared" si="130"/>
        <v>1.0185121777907549</v>
      </c>
      <c r="I916" s="2">
        <f t="shared" si="131"/>
        <v>50.458559972895884</v>
      </c>
    </row>
    <row r="917" spans="1:9" ht="13.5" x14ac:dyDescent="0.25">
      <c r="A917" s="3">
        <f>TITRES_STAT!B920</f>
        <v>43341</v>
      </c>
      <c r="B917" s="6">
        <f>TITRES_STAT!D920</f>
        <v>3.3100999999999998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6.1695111228043577E-3</v>
      </c>
      <c r="G917" s="2">
        <f t="shared" si="129"/>
        <v>6.0573759031399953E-3</v>
      </c>
      <c r="H917" s="2">
        <f t="shared" si="130"/>
        <v>1.0185121777907549</v>
      </c>
      <c r="I917" s="2">
        <f t="shared" si="131"/>
        <v>50.458559972895884</v>
      </c>
    </row>
    <row r="918" spans="1:9" ht="13.5" x14ac:dyDescent="0.25">
      <c r="A918" s="3">
        <f>TITRES_STAT!B921</f>
        <v>43342</v>
      </c>
      <c r="B918" s="6">
        <f>TITRES_STAT!D921</f>
        <v>3.3351000000000002</v>
      </c>
      <c r="C918" s="2">
        <f t="shared" si="126"/>
        <v>2.5000000000000355E-2</v>
      </c>
      <c r="D918" s="2">
        <f t="shared" si="127"/>
        <v>2.5000000000000355E-2</v>
      </c>
      <c r="E918" s="2">
        <f t="shared" si="128"/>
        <v>0</v>
      </c>
      <c r="F918" s="2">
        <f t="shared" si="129"/>
        <v>7.5145460426040717E-3</v>
      </c>
      <c r="G918" s="2">
        <f t="shared" si="129"/>
        <v>5.6247061957728521E-3</v>
      </c>
      <c r="H918" s="2">
        <f t="shared" si="130"/>
        <v>1.3359890776608909</v>
      </c>
      <c r="I918" s="2">
        <f t="shared" si="131"/>
        <v>57.191580664352436</v>
      </c>
    </row>
    <row r="919" spans="1:9" ht="13.5" x14ac:dyDescent="0.25">
      <c r="A919" s="3">
        <f>TITRES_STAT!B922</f>
        <v>43343</v>
      </c>
      <c r="B919" s="6">
        <f>TITRES_STAT!D922</f>
        <v>3.3601999999999999</v>
      </c>
      <c r="C919" s="2">
        <f t="shared" si="126"/>
        <v>2.5099999999999678E-2</v>
      </c>
      <c r="D919" s="2">
        <f t="shared" si="127"/>
        <v>2.5099999999999678E-2</v>
      </c>
      <c r="E919" s="2">
        <f t="shared" si="128"/>
        <v>0</v>
      </c>
      <c r="F919" s="2">
        <f t="shared" si="129"/>
        <v>8.7706498967037583E-3</v>
      </c>
      <c r="G919" s="2">
        <f t="shared" si="129"/>
        <v>5.2229414675033625E-3</v>
      </c>
      <c r="H919" s="2">
        <f t="shared" si="130"/>
        <v>1.6792548703204688</v>
      </c>
      <c r="I919" s="2">
        <f t="shared" si="131"/>
        <v>62.676189896021768</v>
      </c>
    </row>
    <row r="920" spans="1:9" ht="13.5" x14ac:dyDescent="0.25">
      <c r="A920" s="3">
        <f>TITRES_STAT!B923</f>
        <v>43346</v>
      </c>
      <c r="B920" s="6">
        <f>TITRES_STAT!D923</f>
        <v>3.29</v>
      </c>
      <c r="C920" s="2">
        <f t="shared" si="126"/>
        <v>-7.0199999999999818E-2</v>
      </c>
      <c r="D920" s="2">
        <f t="shared" si="127"/>
        <v>0</v>
      </c>
      <c r="E920" s="2">
        <f t="shared" si="128"/>
        <v>7.0199999999999818E-2</v>
      </c>
      <c r="F920" s="2">
        <f t="shared" si="129"/>
        <v>8.1441749040820615E-3</v>
      </c>
      <c r="G920" s="2">
        <f t="shared" si="129"/>
        <v>9.8641599341102535E-3</v>
      </c>
      <c r="H920" s="2">
        <f t="shared" si="130"/>
        <v>0.82563289306771215</v>
      </c>
      <c r="I920" s="2">
        <f t="shared" si="131"/>
        <v>45.224475095886085</v>
      </c>
    </row>
    <row r="921" spans="1:9" ht="13.5" x14ac:dyDescent="0.25">
      <c r="A921" s="3">
        <f>TITRES_STAT!B924</f>
        <v>43347</v>
      </c>
      <c r="B921" s="6">
        <f>TITRES_STAT!D924</f>
        <v>3.2850000000000001</v>
      </c>
      <c r="C921" s="2">
        <f t="shared" si="126"/>
        <v>-4.9999999999998934E-3</v>
      </c>
      <c r="D921" s="2">
        <f t="shared" si="127"/>
        <v>0</v>
      </c>
      <c r="E921" s="2">
        <f t="shared" si="128"/>
        <v>4.9999999999998934E-3</v>
      </c>
      <c r="F921" s="2">
        <f t="shared" si="129"/>
        <v>7.5624481252190567E-3</v>
      </c>
      <c r="G921" s="2">
        <f t="shared" si="129"/>
        <v>9.5167199388166562E-3</v>
      </c>
      <c r="H921" s="2">
        <f t="shared" si="130"/>
        <v>0.79464859466689308</v>
      </c>
      <c r="I921" s="2">
        <f t="shared" si="131"/>
        <v>44.278785107476082</v>
      </c>
    </row>
    <row r="922" spans="1:9" ht="13.5" x14ac:dyDescent="0.25">
      <c r="A922" s="3">
        <f>TITRES_STAT!B925</f>
        <v>43348</v>
      </c>
      <c r="B922" s="6">
        <f>TITRES_STAT!D925</f>
        <v>3.2599</v>
      </c>
      <c r="C922" s="2">
        <f t="shared" si="126"/>
        <v>-2.5100000000000122E-2</v>
      </c>
      <c r="D922" s="2">
        <f t="shared" si="127"/>
        <v>0</v>
      </c>
      <c r="E922" s="2">
        <f t="shared" si="128"/>
        <v>2.5100000000000122E-2</v>
      </c>
      <c r="F922" s="2">
        <f t="shared" si="129"/>
        <v>7.0222732591319814E-3</v>
      </c>
      <c r="G922" s="2">
        <f t="shared" si="129"/>
        <v>1.0629811371758332E-2</v>
      </c>
      <c r="H922" s="2">
        <f t="shared" si="130"/>
        <v>0.660620683993416</v>
      </c>
      <c r="I922" s="2">
        <f t="shared" si="131"/>
        <v>39.781552184739326</v>
      </c>
    </row>
    <row r="923" spans="1:9" ht="13.5" x14ac:dyDescent="0.25">
      <c r="A923" s="3">
        <f>TITRES_STAT!B926</f>
        <v>43349</v>
      </c>
      <c r="B923" s="6">
        <f>TITRES_STAT!D926</f>
        <v>3.2599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6.5206823120511261E-3</v>
      </c>
      <c r="G923" s="2">
        <f t="shared" si="129"/>
        <v>9.8705391309184508E-3</v>
      </c>
      <c r="H923" s="2">
        <f t="shared" si="130"/>
        <v>0.66062068399341611</v>
      </c>
      <c r="I923" s="2">
        <f t="shared" si="131"/>
        <v>39.781552184739333</v>
      </c>
    </row>
    <row r="924" spans="1:9" ht="13.5" x14ac:dyDescent="0.25">
      <c r="A924" s="3">
        <f>TITRES_STAT!B927</f>
        <v>43350</v>
      </c>
      <c r="B924" s="6">
        <f>TITRES_STAT!D927</f>
        <v>3.2549000000000001</v>
      </c>
      <c r="C924" s="2">
        <f t="shared" si="126"/>
        <v>-4.9999999999998934E-3</v>
      </c>
      <c r="D924" s="2">
        <f t="shared" si="127"/>
        <v>0</v>
      </c>
      <c r="E924" s="2">
        <f t="shared" si="128"/>
        <v>4.9999999999998934E-3</v>
      </c>
      <c r="F924" s="2">
        <f t="shared" si="129"/>
        <v>6.0549192897617603E-3</v>
      </c>
      <c r="G924" s="2">
        <f t="shared" si="129"/>
        <v>9.5226434787099822E-3</v>
      </c>
      <c r="H924" s="2">
        <f t="shared" si="130"/>
        <v>0.63584437486280976</v>
      </c>
      <c r="I924" s="2">
        <f t="shared" si="131"/>
        <v>38.869490559952254</v>
      </c>
    </row>
    <row r="925" spans="1:9" ht="13.5" x14ac:dyDescent="0.25">
      <c r="A925" s="3">
        <f>TITRES_STAT!B928</f>
        <v>43353</v>
      </c>
      <c r="B925" s="6">
        <f>TITRES_STAT!D928</f>
        <v>3.1797</v>
      </c>
      <c r="C925" s="2">
        <f t="shared" si="126"/>
        <v>-7.5200000000000156E-2</v>
      </c>
      <c r="D925" s="2">
        <f t="shared" si="127"/>
        <v>0</v>
      </c>
      <c r="E925" s="2">
        <f t="shared" si="128"/>
        <v>7.5200000000000156E-2</v>
      </c>
      <c r="F925" s="2">
        <f t="shared" ref="F925:G940" si="132">((F924*13)+D925)/14</f>
        <v>5.6224250547787773E-3</v>
      </c>
      <c r="G925" s="2">
        <f t="shared" si="132"/>
        <v>1.421388323023071E-2</v>
      </c>
      <c r="H925" s="2">
        <f t="shared" si="130"/>
        <v>0.39555869171773955</v>
      </c>
      <c r="I925" s="2">
        <f t="shared" si="131"/>
        <v>28.344110073282664</v>
      </c>
    </row>
    <row r="926" spans="1:9" ht="13.5" x14ac:dyDescent="0.25">
      <c r="A926" s="3">
        <f>TITRES_STAT!B929</f>
        <v>43355</v>
      </c>
      <c r="B926" s="6">
        <f>TITRES_STAT!D929</f>
        <v>3.1897000000000002</v>
      </c>
      <c r="C926" s="2">
        <f t="shared" si="126"/>
        <v>1.0000000000000231E-2</v>
      </c>
      <c r="D926" s="2">
        <f t="shared" si="127"/>
        <v>1.0000000000000231E-2</v>
      </c>
      <c r="E926" s="2">
        <f t="shared" si="128"/>
        <v>0</v>
      </c>
      <c r="F926" s="2">
        <f t="shared" si="132"/>
        <v>5.9351089794374519E-3</v>
      </c>
      <c r="G926" s="2">
        <f t="shared" si="132"/>
        <v>1.3198605856642802E-2</v>
      </c>
      <c r="H926" s="2">
        <f t="shared" si="130"/>
        <v>0.44967696163533338</v>
      </c>
      <c r="I926" s="2">
        <f t="shared" si="131"/>
        <v>31.019114846666767</v>
      </c>
    </row>
    <row r="927" spans="1:9" ht="13.5" x14ac:dyDescent="0.25">
      <c r="A927" s="3">
        <f>TITRES_STAT!B930</f>
        <v>43356</v>
      </c>
      <c r="B927" s="6">
        <f>TITRES_STAT!D930</f>
        <v>3.2098</v>
      </c>
      <c r="C927" s="2">
        <f t="shared" si="126"/>
        <v>2.0099999999999785E-2</v>
      </c>
      <c r="D927" s="2">
        <f t="shared" si="127"/>
        <v>2.0099999999999785E-2</v>
      </c>
      <c r="E927" s="2">
        <f t="shared" si="128"/>
        <v>0</v>
      </c>
      <c r="F927" s="2">
        <f t="shared" si="132"/>
        <v>6.9468869094776184E-3</v>
      </c>
      <c r="G927" s="2">
        <f t="shared" si="132"/>
        <v>1.2255848295454031E-2</v>
      </c>
      <c r="H927" s="2">
        <f t="shared" si="130"/>
        <v>0.56682220128772109</v>
      </c>
      <c r="I927" s="2">
        <f t="shared" si="131"/>
        <v>36.176548993361727</v>
      </c>
    </row>
    <row r="928" spans="1:9" ht="13.5" x14ac:dyDescent="0.25">
      <c r="A928" s="3">
        <f>TITRES_STAT!B931</f>
        <v>43357</v>
      </c>
      <c r="B928" s="6">
        <f>TITRES_STAT!D931</f>
        <v>3.2098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6.4506807016577886E-3</v>
      </c>
      <c r="G928" s="2">
        <f t="shared" si="132"/>
        <v>1.1380430560064459E-2</v>
      </c>
      <c r="H928" s="2">
        <f t="shared" si="130"/>
        <v>0.56682220128772109</v>
      </c>
      <c r="I928" s="2">
        <f t="shared" si="131"/>
        <v>36.176548993361727</v>
      </c>
    </row>
    <row r="929" spans="1:9" ht="13.5" x14ac:dyDescent="0.25">
      <c r="A929" s="3">
        <f>TITRES_STAT!B932</f>
        <v>43360</v>
      </c>
      <c r="B929" s="6">
        <f>TITRES_STAT!D932</f>
        <v>3.1596000000000002</v>
      </c>
      <c r="C929" s="2">
        <f t="shared" si="126"/>
        <v>-5.01999999999998E-2</v>
      </c>
      <c r="D929" s="2">
        <f t="shared" si="127"/>
        <v>0</v>
      </c>
      <c r="E929" s="2">
        <f t="shared" si="128"/>
        <v>5.01999999999998E-2</v>
      </c>
      <c r="F929" s="2">
        <f t="shared" si="132"/>
        <v>5.9899177943965182E-3</v>
      </c>
      <c r="G929" s="2">
        <f t="shared" si="132"/>
        <v>1.415325694863127E-2</v>
      </c>
      <c r="H929" s="2">
        <f t="shared" si="130"/>
        <v>0.42321833173358658</v>
      </c>
      <c r="I929" s="2">
        <f t="shared" si="131"/>
        <v>29.736711669394751</v>
      </c>
    </row>
    <row r="930" spans="1:9" ht="13.5" x14ac:dyDescent="0.25">
      <c r="A930" s="3">
        <f>TITRES_STAT!B933</f>
        <v>43361</v>
      </c>
      <c r="B930" s="6">
        <f>TITRES_STAT!D933</f>
        <v>3.1596000000000002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5.5620665233681952E-3</v>
      </c>
      <c r="G930" s="2">
        <f t="shared" si="132"/>
        <v>1.3142310023729037E-2</v>
      </c>
      <c r="H930" s="2">
        <f t="shared" si="130"/>
        <v>0.42321833173358653</v>
      </c>
      <c r="I930" s="2">
        <f t="shared" si="131"/>
        <v>29.736711669394737</v>
      </c>
    </row>
    <row r="931" spans="1:9" ht="13.5" x14ac:dyDescent="0.25">
      <c r="A931" s="3">
        <f>TITRES_STAT!B934</f>
        <v>43362</v>
      </c>
      <c r="B931" s="6">
        <f>TITRES_STAT!D934</f>
        <v>3.1646000000000001</v>
      </c>
      <c r="C931" s="2">
        <f t="shared" si="126"/>
        <v>4.9999999999998934E-3</v>
      </c>
      <c r="D931" s="2">
        <f t="shared" si="127"/>
        <v>4.9999999999998934E-3</v>
      </c>
      <c r="E931" s="2">
        <f t="shared" si="128"/>
        <v>0</v>
      </c>
      <c r="F931" s="2">
        <f t="shared" si="132"/>
        <v>5.5219189145561736E-3</v>
      </c>
      <c r="G931" s="2">
        <f t="shared" si="132"/>
        <v>1.2203573593462677E-2</v>
      </c>
      <c r="H931" s="2">
        <f t="shared" si="130"/>
        <v>0.45248376406024265</v>
      </c>
      <c r="I931" s="2">
        <f t="shared" si="131"/>
        <v>31.152414591911096</v>
      </c>
    </row>
    <row r="932" spans="1:9" ht="13.5" x14ac:dyDescent="0.25">
      <c r="A932" s="3">
        <f>TITRES_STAT!B935</f>
        <v>43363</v>
      </c>
      <c r="B932" s="6">
        <f>TITRES_STAT!D935</f>
        <v>3.1395</v>
      </c>
      <c r="C932" s="2">
        <f t="shared" si="126"/>
        <v>-2.5100000000000122E-2</v>
      </c>
      <c r="D932" s="2">
        <f t="shared" si="127"/>
        <v>0</v>
      </c>
      <c r="E932" s="2">
        <f t="shared" si="128"/>
        <v>2.5100000000000122E-2</v>
      </c>
      <c r="F932" s="2">
        <f t="shared" si="132"/>
        <v>5.1274961349450183E-3</v>
      </c>
      <c r="G932" s="2">
        <f t="shared" si="132"/>
        <v>1.3124746908215353E-2</v>
      </c>
      <c r="H932" s="2">
        <f t="shared" si="130"/>
        <v>0.39067390562293391</v>
      </c>
      <c r="I932" s="2">
        <f t="shared" si="131"/>
        <v>28.092416492702995</v>
      </c>
    </row>
    <row r="933" spans="1:9" ht="13.5" x14ac:dyDescent="0.25">
      <c r="A933" s="3">
        <f>TITRES_STAT!B936</f>
        <v>43364</v>
      </c>
      <c r="B933" s="6">
        <f>TITRES_STAT!D936</f>
        <v>3.1797</v>
      </c>
      <c r="C933" s="2">
        <f t="shared" si="126"/>
        <v>4.0200000000000014E-2</v>
      </c>
      <c r="D933" s="2">
        <f t="shared" si="127"/>
        <v>4.0200000000000014E-2</v>
      </c>
      <c r="E933" s="2">
        <f t="shared" si="128"/>
        <v>0</v>
      </c>
      <c r="F933" s="2">
        <f t="shared" si="132"/>
        <v>7.6326749824489467E-3</v>
      </c>
      <c r="G933" s="2">
        <f t="shared" si="132"/>
        <v>1.218726498619997E-2</v>
      </c>
      <c r="H933" s="2">
        <f t="shared" si="130"/>
        <v>0.62628284451775429</v>
      </c>
      <c r="I933" s="2">
        <f t="shared" si="131"/>
        <v>38.510081233960719</v>
      </c>
    </row>
    <row r="934" spans="1:9" ht="13.5" x14ac:dyDescent="0.25">
      <c r="A934" s="3">
        <f>TITRES_STAT!B937</f>
        <v>43367</v>
      </c>
      <c r="B934" s="6">
        <f>TITRES_STAT!D937</f>
        <v>3.1395</v>
      </c>
      <c r="C934" s="2">
        <f t="shared" si="126"/>
        <v>-4.0200000000000014E-2</v>
      </c>
      <c r="D934" s="2">
        <f t="shared" si="127"/>
        <v>0</v>
      </c>
      <c r="E934" s="2">
        <f t="shared" si="128"/>
        <v>4.0200000000000014E-2</v>
      </c>
      <c r="F934" s="2">
        <f t="shared" si="132"/>
        <v>7.0874839122740214E-3</v>
      </c>
      <c r="G934" s="2">
        <f t="shared" si="132"/>
        <v>1.4188174630042832E-2</v>
      </c>
      <c r="H934" s="2">
        <f t="shared" si="130"/>
        <v>0.49953458405188977</v>
      </c>
      <c r="I934" s="2">
        <f t="shared" si="131"/>
        <v>33.312641759958495</v>
      </c>
    </row>
    <row r="935" spans="1:9" ht="13.5" x14ac:dyDescent="0.25">
      <c r="A935" s="3">
        <f>TITRES_STAT!B938</f>
        <v>43368</v>
      </c>
      <c r="B935" s="6">
        <f>TITRES_STAT!D938</f>
        <v>3.1797</v>
      </c>
      <c r="C935" s="2">
        <f t="shared" si="126"/>
        <v>4.0200000000000014E-2</v>
      </c>
      <c r="D935" s="2">
        <f t="shared" si="127"/>
        <v>4.0200000000000014E-2</v>
      </c>
      <c r="E935" s="2">
        <f t="shared" si="128"/>
        <v>0</v>
      </c>
      <c r="F935" s="2">
        <f t="shared" si="132"/>
        <v>9.4526636328258785E-3</v>
      </c>
      <c r="G935" s="2">
        <f t="shared" si="132"/>
        <v>1.3174733585039773E-2</v>
      </c>
      <c r="H935" s="2">
        <f t="shared" si="130"/>
        <v>0.71748423387927973</v>
      </c>
      <c r="I935" s="2">
        <f t="shared" si="131"/>
        <v>41.775302487563387</v>
      </c>
    </row>
    <row r="936" spans="1:9" ht="13.5" x14ac:dyDescent="0.25">
      <c r="A936" s="3">
        <f>TITRES_STAT!B939</f>
        <v>43369</v>
      </c>
      <c r="B936" s="6">
        <f>TITRES_STAT!D939</f>
        <v>3.1747000000000001</v>
      </c>
      <c r="C936" s="2">
        <f t="shared" si="126"/>
        <v>-4.9999999999998934E-3</v>
      </c>
      <c r="D936" s="2">
        <f t="shared" si="127"/>
        <v>0</v>
      </c>
      <c r="E936" s="2">
        <f t="shared" si="128"/>
        <v>4.9999999999998934E-3</v>
      </c>
      <c r="F936" s="2">
        <f t="shared" si="132"/>
        <v>8.777473373338316E-3</v>
      </c>
      <c r="G936" s="2">
        <f t="shared" si="132"/>
        <v>1.259082404325121E-2</v>
      </c>
      <c r="H936" s="2">
        <f t="shared" si="130"/>
        <v>0.69713255805866947</v>
      </c>
      <c r="I936" s="2">
        <f t="shared" si="131"/>
        <v>41.077083504668096</v>
      </c>
    </row>
    <row r="937" spans="1:9" ht="13.5" x14ac:dyDescent="0.25">
      <c r="A937" s="3">
        <f>TITRES_STAT!B940</f>
        <v>43370</v>
      </c>
      <c r="B937" s="6">
        <f>TITRES_STAT!D940</f>
        <v>3.1747000000000001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8.1505109895284363E-3</v>
      </c>
      <c r="G937" s="2">
        <f t="shared" si="132"/>
        <v>1.1691479468733267E-2</v>
      </c>
      <c r="H937" s="2">
        <f t="shared" si="130"/>
        <v>0.69713255805866947</v>
      </c>
      <c r="I937" s="2">
        <f t="shared" si="131"/>
        <v>41.077083504668096</v>
      </c>
    </row>
    <row r="938" spans="1:9" ht="13.5" x14ac:dyDescent="0.25">
      <c r="A938" s="3">
        <f>TITRES_STAT!B941</f>
        <v>43371</v>
      </c>
      <c r="B938" s="6">
        <f>TITRES_STAT!D941</f>
        <v>3.1596000000000002</v>
      </c>
      <c r="C938" s="2">
        <f t="shared" si="126"/>
        <v>-1.5099999999999891E-2</v>
      </c>
      <c r="D938" s="2">
        <f t="shared" si="127"/>
        <v>0</v>
      </c>
      <c r="E938" s="2">
        <f t="shared" si="128"/>
        <v>1.5099999999999891E-2</v>
      </c>
      <c r="F938" s="2">
        <f t="shared" si="132"/>
        <v>7.5683316331335484E-3</v>
      </c>
      <c r="G938" s="2">
        <f t="shared" si="132"/>
        <v>1.1934945220966596E-2</v>
      </c>
      <c r="H938" s="2">
        <f t="shared" si="130"/>
        <v>0.63413207962094009</v>
      </c>
      <c r="I938" s="2">
        <f t="shared" si="131"/>
        <v>38.805436080052722</v>
      </c>
    </row>
    <row r="939" spans="1:9" ht="13.5" x14ac:dyDescent="0.25">
      <c r="A939" s="3">
        <f>TITRES_STAT!B942</f>
        <v>43374</v>
      </c>
      <c r="B939" s="6">
        <f>TITRES_STAT!D942</f>
        <v>3.1596000000000002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7.0277365164811518E-3</v>
      </c>
      <c r="G939" s="2">
        <f t="shared" si="132"/>
        <v>1.1082449133754696E-2</v>
      </c>
      <c r="H939" s="2">
        <f t="shared" si="130"/>
        <v>0.63413207962094009</v>
      </c>
      <c r="I939" s="2">
        <f t="shared" si="131"/>
        <v>38.805436080052722</v>
      </c>
    </row>
    <row r="940" spans="1:9" ht="13.5" x14ac:dyDescent="0.25">
      <c r="A940" s="3">
        <f>TITRES_STAT!B943</f>
        <v>43375</v>
      </c>
      <c r="B940" s="6">
        <f>TITRES_STAT!D943</f>
        <v>3.1596000000000002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6.5257553367324981E-3</v>
      </c>
      <c r="G940" s="2">
        <f t="shared" si="132"/>
        <v>1.029084562420079E-2</v>
      </c>
      <c r="H940" s="2">
        <f t="shared" si="130"/>
        <v>0.63413207962094009</v>
      </c>
      <c r="I940" s="2">
        <f t="shared" si="131"/>
        <v>38.805436080052722</v>
      </c>
    </row>
    <row r="941" spans="1:9" ht="13.5" x14ac:dyDescent="0.25">
      <c r="A941" s="3">
        <f>TITRES_STAT!B944</f>
        <v>43376</v>
      </c>
      <c r="B941" s="6">
        <f>TITRES_STAT!D944</f>
        <v>3.1596000000000002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6.0596299555373198E-3</v>
      </c>
      <c r="G941" s="2">
        <f t="shared" si="133"/>
        <v>9.5557852224721629E-3</v>
      </c>
      <c r="H941" s="2">
        <f t="shared" si="130"/>
        <v>0.63413207962094009</v>
      </c>
      <c r="I941" s="2">
        <f t="shared" si="131"/>
        <v>38.805436080052722</v>
      </c>
    </row>
    <row r="942" spans="1:9" ht="13.5" x14ac:dyDescent="0.25">
      <c r="A942" s="3">
        <f>TITRES_STAT!B945</f>
        <v>43377</v>
      </c>
      <c r="B942" s="6">
        <f>TITRES_STAT!D945</f>
        <v>3.1797</v>
      </c>
      <c r="C942" s="2">
        <f t="shared" si="126"/>
        <v>2.0099999999999785E-2</v>
      </c>
      <c r="D942" s="2">
        <f t="shared" si="127"/>
        <v>2.0099999999999785E-2</v>
      </c>
      <c r="E942" s="2">
        <f t="shared" si="128"/>
        <v>0</v>
      </c>
      <c r="F942" s="2">
        <f t="shared" si="133"/>
        <v>7.0625135301417823E-3</v>
      </c>
      <c r="G942" s="2">
        <f t="shared" si="133"/>
        <v>8.8732291351527222E-3</v>
      </c>
      <c r="H942" s="2">
        <f t="shared" si="130"/>
        <v>0.79593498855591371</v>
      </c>
      <c r="I942" s="2">
        <f t="shared" si="131"/>
        <v>44.318697148158684</v>
      </c>
    </row>
    <row r="943" spans="1:9" ht="13.5" x14ac:dyDescent="0.25">
      <c r="A943" s="3">
        <f>TITRES_STAT!B946</f>
        <v>43378</v>
      </c>
      <c r="B943" s="6">
        <f>TITRES_STAT!D946</f>
        <v>3.1596000000000002</v>
      </c>
      <c r="C943" s="2">
        <f t="shared" si="126"/>
        <v>-2.0099999999999785E-2</v>
      </c>
      <c r="D943" s="2">
        <f t="shared" si="127"/>
        <v>0</v>
      </c>
      <c r="E943" s="2">
        <f t="shared" si="128"/>
        <v>2.0099999999999785E-2</v>
      </c>
      <c r="F943" s="2">
        <f t="shared" si="133"/>
        <v>6.5580482779887973E-3</v>
      </c>
      <c r="G943" s="2">
        <f t="shared" si="133"/>
        <v>9.6751413397846552E-3</v>
      </c>
      <c r="H943" s="2">
        <f t="shared" si="130"/>
        <v>0.67782454515902335</v>
      </c>
      <c r="I943" s="2">
        <f t="shared" si="131"/>
        <v>40.399012346954287</v>
      </c>
    </row>
    <row r="944" spans="1:9" ht="13.5" x14ac:dyDescent="0.25">
      <c r="A944" s="3">
        <f>TITRES_STAT!B947</f>
        <v>43381</v>
      </c>
      <c r="B944" s="6">
        <f>TITRES_STAT!D947</f>
        <v>3.1797</v>
      </c>
      <c r="C944" s="2">
        <f t="shared" si="126"/>
        <v>2.0099999999999785E-2</v>
      </c>
      <c r="D944" s="2">
        <f t="shared" si="127"/>
        <v>2.0099999999999785E-2</v>
      </c>
      <c r="E944" s="2">
        <f t="shared" si="128"/>
        <v>0</v>
      </c>
      <c r="F944" s="2">
        <f t="shared" si="133"/>
        <v>7.5253305438467257E-3</v>
      </c>
      <c r="G944" s="2">
        <f t="shared" si="133"/>
        <v>8.9840598155143236E-3</v>
      </c>
      <c r="H944" s="2">
        <f t="shared" si="130"/>
        <v>0.83763139364359984</v>
      </c>
      <c r="I944" s="2">
        <f t="shared" si="131"/>
        <v>45.582122537794142</v>
      </c>
    </row>
    <row r="945" spans="1:9" ht="13.5" x14ac:dyDescent="0.25">
      <c r="A945" s="3">
        <f>TITRES_STAT!B948</f>
        <v>43382</v>
      </c>
      <c r="B945" s="6">
        <f>TITRES_STAT!D948</f>
        <v>3.1596000000000002</v>
      </c>
      <c r="C945" s="2">
        <f t="shared" si="126"/>
        <v>-2.0099999999999785E-2</v>
      </c>
      <c r="D945" s="2">
        <f t="shared" si="127"/>
        <v>0</v>
      </c>
      <c r="E945" s="2">
        <f t="shared" si="128"/>
        <v>2.0099999999999785E-2</v>
      </c>
      <c r="F945" s="2">
        <f t="shared" si="133"/>
        <v>6.9878069335719602E-3</v>
      </c>
      <c r="G945" s="2">
        <f t="shared" si="133"/>
        <v>9.7780555429775717E-3</v>
      </c>
      <c r="H945" s="2">
        <f t="shared" si="130"/>
        <v>0.71464177134793239</v>
      </c>
      <c r="I945" s="2">
        <f t="shared" si="131"/>
        <v>41.678779981321149</v>
      </c>
    </row>
    <row r="946" spans="1:9" ht="13.5" x14ac:dyDescent="0.25">
      <c r="A946" s="3">
        <f>TITRES_STAT!B949</f>
        <v>43383</v>
      </c>
      <c r="B946" s="6">
        <f>TITRES_STAT!D949</f>
        <v>3.1797</v>
      </c>
      <c r="C946" s="2">
        <f t="shared" si="126"/>
        <v>2.0099999999999785E-2</v>
      </c>
      <c r="D946" s="2">
        <f t="shared" si="127"/>
        <v>2.0099999999999785E-2</v>
      </c>
      <c r="E946" s="2">
        <f t="shared" si="128"/>
        <v>0</v>
      </c>
      <c r="F946" s="2">
        <f t="shared" si="133"/>
        <v>7.9243921526025198E-3</v>
      </c>
      <c r="G946" s="2">
        <f t="shared" si="133"/>
        <v>9.07962300419346E-3</v>
      </c>
      <c r="H946" s="2">
        <f t="shared" si="130"/>
        <v>0.87276664999665821</v>
      </c>
      <c r="I946" s="2">
        <f t="shared" si="131"/>
        <v>46.603064508769179</v>
      </c>
    </row>
    <row r="947" spans="1:9" ht="13.5" x14ac:dyDescent="0.25">
      <c r="A947" s="3">
        <f>TITRES_STAT!B950</f>
        <v>43384</v>
      </c>
      <c r="B947" s="6">
        <f>TITRES_STAT!D950</f>
        <v>3.1747000000000001</v>
      </c>
      <c r="C947" s="2">
        <f t="shared" si="126"/>
        <v>-4.9999999999998934E-3</v>
      </c>
      <c r="D947" s="2">
        <f t="shared" si="127"/>
        <v>0</v>
      </c>
      <c r="E947" s="2">
        <f t="shared" si="128"/>
        <v>4.9999999999998934E-3</v>
      </c>
      <c r="F947" s="2">
        <f t="shared" si="133"/>
        <v>7.3583641417023391E-3</v>
      </c>
      <c r="G947" s="2">
        <f t="shared" si="133"/>
        <v>8.7882213610367774E-3</v>
      </c>
      <c r="H947" s="2">
        <f t="shared" si="130"/>
        <v>0.83729845203105435</v>
      </c>
      <c r="I947" s="2">
        <f t="shared" si="131"/>
        <v>45.572261333233968</v>
      </c>
    </row>
    <row r="948" spans="1:9" ht="13.5" x14ac:dyDescent="0.25">
      <c r="A948" s="3">
        <f>TITRES_STAT!B951</f>
        <v>43385</v>
      </c>
      <c r="B948" s="6">
        <f>TITRES_STAT!D951</f>
        <v>3.1696</v>
      </c>
      <c r="C948" s="2">
        <f t="shared" si="126"/>
        <v>-5.1000000000001044E-3</v>
      </c>
      <c r="D948" s="2">
        <f t="shared" si="127"/>
        <v>0</v>
      </c>
      <c r="E948" s="2">
        <f t="shared" si="128"/>
        <v>5.1000000000001044E-3</v>
      </c>
      <c r="F948" s="2">
        <f t="shared" si="133"/>
        <v>6.8327667030093145E-3</v>
      </c>
      <c r="G948" s="2">
        <f t="shared" si="133"/>
        <v>8.5247769781055856E-3</v>
      </c>
      <c r="H948" s="2">
        <f t="shared" si="130"/>
        <v>0.80151852893724884</v>
      </c>
      <c r="I948" s="2">
        <f t="shared" si="131"/>
        <v>44.491273115579908</v>
      </c>
    </row>
    <row r="949" spans="1:9" ht="13.5" x14ac:dyDescent="0.25">
      <c r="A949" s="3">
        <f>TITRES_STAT!B952</f>
        <v>43389</v>
      </c>
      <c r="B949" s="6">
        <f>TITRES_STAT!D952</f>
        <v>3.1596000000000002</v>
      </c>
      <c r="C949" s="2">
        <f t="shared" si="126"/>
        <v>-9.9999999999997868E-3</v>
      </c>
      <c r="D949" s="2">
        <f t="shared" si="127"/>
        <v>0</v>
      </c>
      <c r="E949" s="2">
        <f t="shared" si="128"/>
        <v>9.9999999999997868E-3</v>
      </c>
      <c r="F949" s="2">
        <f t="shared" si="133"/>
        <v>6.3447119385086487E-3</v>
      </c>
      <c r="G949" s="2">
        <f t="shared" si="133"/>
        <v>8.6301500510980282E-3</v>
      </c>
      <c r="H949" s="2">
        <f t="shared" si="130"/>
        <v>0.73517979420316115</v>
      </c>
      <c r="I949" s="2">
        <f t="shared" si="131"/>
        <v>42.369084555919144</v>
      </c>
    </row>
    <row r="950" spans="1:9" ht="13.5" x14ac:dyDescent="0.25">
      <c r="A950" s="3">
        <f>TITRES_STAT!B953</f>
        <v>43390</v>
      </c>
      <c r="B950" s="6">
        <f>TITRES_STAT!D953</f>
        <v>3.1747000000000001</v>
      </c>
      <c r="C950" s="2">
        <f t="shared" si="126"/>
        <v>1.5099999999999891E-2</v>
      </c>
      <c r="D950" s="2">
        <f t="shared" si="127"/>
        <v>1.5099999999999891E-2</v>
      </c>
      <c r="E950" s="2">
        <f t="shared" si="128"/>
        <v>0</v>
      </c>
      <c r="F950" s="2">
        <f t="shared" si="133"/>
        <v>6.9700896571865947E-3</v>
      </c>
      <c r="G950" s="2">
        <f t="shared" si="133"/>
        <v>8.0137107617338828E-3</v>
      </c>
      <c r="H950" s="2">
        <f t="shared" si="130"/>
        <v>0.86977055504290679</v>
      </c>
      <c r="I950" s="2">
        <f t="shared" si="131"/>
        <v>46.517501984244667</v>
      </c>
    </row>
    <row r="951" spans="1:9" ht="13.5" x14ac:dyDescent="0.25">
      <c r="A951" s="3">
        <f>TITRES_STAT!B954</f>
        <v>43391</v>
      </c>
      <c r="B951" s="6">
        <f>TITRES_STAT!D954</f>
        <v>3.1646000000000001</v>
      </c>
      <c r="C951" s="2">
        <f t="shared" si="126"/>
        <v>-1.0099999999999998E-2</v>
      </c>
      <c r="D951" s="2">
        <f t="shared" si="127"/>
        <v>0</v>
      </c>
      <c r="E951" s="2">
        <f t="shared" si="128"/>
        <v>1.0099999999999998E-2</v>
      </c>
      <c r="F951" s="2">
        <f t="shared" si="133"/>
        <v>6.4722261102446946E-3</v>
      </c>
      <c r="G951" s="2">
        <f t="shared" si="133"/>
        <v>8.1627314216100345E-3</v>
      </c>
      <c r="H951" s="2">
        <f t="shared" si="130"/>
        <v>0.79289955481202135</v>
      </c>
      <c r="I951" s="2">
        <f t="shared" si="131"/>
        <v>44.224427000605388</v>
      </c>
    </row>
    <row r="952" spans="1:9" ht="13.5" x14ac:dyDescent="0.25">
      <c r="A952" s="3">
        <f>TITRES_STAT!B955</f>
        <v>43392</v>
      </c>
      <c r="B952" s="6">
        <f>TITRES_STAT!D955</f>
        <v>3.1646000000000001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6.009924245227216E-3</v>
      </c>
      <c r="G952" s="2">
        <f t="shared" si="133"/>
        <v>7.5796791772093173E-3</v>
      </c>
      <c r="H952" s="2">
        <f t="shared" si="130"/>
        <v>0.79289955481202135</v>
      </c>
      <c r="I952" s="2">
        <f t="shared" si="131"/>
        <v>44.224427000605388</v>
      </c>
    </row>
    <row r="953" spans="1:9" ht="13.5" x14ac:dyDescent="0.25">
      <c r="A953" s="3">
        <f>TITRES_STAT!B956</f>
        <v>43395</v>
      </c>
      <c r="B953" s="6">
        <f>TITRES_STAT!D956</f>
        <v>3.1596000000000002</v>
      </c>
      <c r="C953" s="2">
        <f t="shared" si="126"/>
        <v>-4.9999999999998934E-3</v>
      </c>
      <c r="D953" s="2">
        <f t="shared" si="127"/>
        <v>0</v>
      </c>
      <c r="E953" s="2">
        <f t="shared" si="128"/>
        <v>4.9999999999998934E-3</v>
      </c>
      <c r="F953" s="2">
        <f t="shared" si="133"/>
        <v>5.5806439419967E-3</v>
      </c>
      <c r="G953" s="2">
        <f t="shared" si="133"/>
        <v>7.3954163788372152E-3</v>
      </c>
      <c r="H953" s="2">
        <f t="shared" si="130"/>
        <v>0.75460848397479241</v>
      </c>
      <c r="I953" s="2">
        <f t="shared" si="131"/>
        <v>43.007228727479095</v>
      </c>
    </row>
    <row r="954" spans="1:9" ht="13.5" x14ac:dyDescent="0.25">
      <c r="A954" s="3">
        <f>TITRES_STAT!B957</f>
        <v>43396</v>
      </c>
      <c r="B954" s="6">
        <f>TITRES_STAT!D957</f>
        <v>3.1596000000000002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5.1820265175683642E-3</v>
      </c>
      <c r="G954" s="2">
        <f t="shared" si="133"/>
        <v>6.8671723517774149E-3</v>
      </c>
      <c r="H954" s="2">
        <f t="shared" si="130"/>
        <v>0.7546084839747923</v>
      </c>
      <c r="I954" s="2">
        <f t="shared" si="131"/>
        <v>43.007228727479095</v>
      </c>
    </row>
    <row r="955" spans="1:9" ht="13.5" x14ac:dyDescent="0.25">
      <c r="A955" s="3">
        <f>TITRES_STAT!B958</f>
        <v>43397</v>
      </c>
      <c r="B955" s="6">
        <f>TITRES_STAT!D958</f>
        <v>3.1596000000000002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4.811881766313481E-3</v>
      </c>
      <c r="G955" s="2">
        <f t="shared" si="133"/>
        <v>6.3766600409361713E-3</v>
      </c>
      <c r="H955" s="2">
        <f t="shared" si="130"/>
        <v>0.7546084839747923</v>
      </c>
      <c r="I955" s="2">
        <f t="shared" si="131"/>
        <v>43.007228727479095</v>
      </c>
    </row>
    <row r="956" spans="1:9" ht="13.5" x14ac:dyDescent="0.25">
      <c r="A956" s="3">
        <f>TITRES_STAT!B959</f>
        <v>43398</v>
      </c>
      <c r="B956" s="6">
        <f>TITRES_STAT!D959</f>
        <v>3.1496</v>
      </c>
      <c r="C956" s="2">
        <f t="shared" si="126"/>
        <v>-1.0000000000000231E-2</v>
      </c>
      <c r="D956" s="2">
        <f t="shared" si="127"/>
        <v>0</v>
      </c>
      <c r="E956" s="2">
        <f t="shared" si="128"/>
        <v>1.0000000000000231E-2</v>
      </c>
      <c r="F956" s="2">
        <f t="shared" si="133"/>
        <v>4.4681759258625182E-3</v>
      </c>
      <c r="G956" s="2">
        <f t="shared" si="133"/>
        <v>6.6354700380121751E-3</v>
      </c>
      <c r="H956" s="2">
        <f t="shared" si="130"/>
        <v>0.67337745483981937</v>
      </c>
      <c r="I956" s="2">
        <f t="shared" si="131"/>
        <v>40.240619526230986</v>
      </c>
    </row>
    <row r="957" spans="1:9" ht="13.5" x14ac:dyDescent="0.25">
      <c r="A957" s="3">
        <f>TITRES_STAT!B960</f>
        <v>43399</v>
      </c>
      <c r="B957" s="6">
        <f>TITRES_STAT!D960</f>
        <v>3.1395</v>
      </c>
      <c r="C957" s="2">
        <f t="shared" si="126"/>
        <v>-1.0099999999999998E-2</v>
      </c>
      <c r="D957" s="2">
        <f t="shared" si="127"/>
        <v>0</v>
      </c>
      <c r="E957" s="2">
        <f t="shared" si="128"/>
        <v>1.0099999999999998E-2</v>
      </c>
      <c r="F957" s="2">
        <f t="shared" ref="F957:G972" si="134">((F956*13)+D957)/14</f>
        <v>4.149020502586624E-3</v>
      </c>
      <c r="G957" s="2">
        <f t="shared" si="134"/>
        <v>6.8829364638684481E-3</v>
      </c>
      <c r="H957" s="2">
        <f t="shared" si="130"/>
        <v>0.60279802441394781</v>
      </c>
      <c r="I957" s="2">
        <f t="shared" si="131"/>
        <v>37.60910702609312</v>
      </c>
    </row>
    <row r="958" spans="1:9" ht="13.5" x14ac:dyDescent="0.25">
      <c r="A958" s="3">
        <f>TITRES_STAT!B961</f>
        <v>43402</v>
      </c>
      <c r="B958" s="6">
        <f>TITRES_STAT!D961</f>
        <v>3.1194999999999999</v>
      </c>
      <c r="C958" s="2">
        <f t="shared" si="126"/>
        <v>-2.0000000000000018E-2</v>
      </c>
      <c r="D958" s="2">
        <f t="shared" si="127"/>
        <v>0</v>
      </c>
      <c r="E958" s="2">
        <f t="shared" si="128"/>
        <v>2.0000000000000018E-2</v>
      </c>
      <c r="F958" s="2">
        <f t="shared" si="134"/>
        <v>3.8526618952590083E-3</v>
      </c>
      <c r="G958" s="2">
        <f t="shared" si="134"/>
        <v>7.8198695735921305E-3</v>
      </c>
      <c r="H958" s="2">
        <f t="shared" si="130"/>
        <v>0.49267597867226981</v>
      </c>
      <c r="I958" s="2">
        <f t="shared" si="131"/>
        <v>33.00622410434336</v>
      </c>
    </row>
    <row r="959" spans="1:9" ht="13.5" x14ac:dyDescent="0.25">
      <c r="A959" s="3">
        <f>TITRES_STAT!B962</f>
        <v>43403</v>
      </c>
      <c r="B959" s="6">
        <f>TITRES_STAT!D962</f>
        <v>3.1194999999999999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3.5774717598833646E-3</v>
      </c>
      <c r="G959" s="2">
        <f t="shared" si="134"/>
        <v>7.2613074611926924E-3</v>
      </c>
      <c r="H959" s="2">
        <f t="shared" si="130"/>
        <v>0.49267597867226981</v>
      </c>
      <c r="I959" s="2">
        <f t="shared" si="131"/>
        <v>33.00622410434336</v>
      </c>
    </row>
    <row r="960" spans="1:9" ht="13.5" x14ac:dyDescent="0.25">
      <c r="A960" s="3">
        <f>TITRES_STAT!B963</f>
        <v>43404</v>
      </c>
      <c r="B960" s="6">
        <f>TITRES_STAT!D963</f>
        <v>3.1095000000000002</v>
      </c>
      <c r="C960" s="2">
        <f t="shared" si="126"/>
        <v>-9.9999999999997868E-3</v>
      </c>
      <c r="D960" s="2">
        <f t="shared" si="127"/>
        <v>0</v>
      </c>
      <c r="E960" s="2">
        <f t="shared" si="128"/>
        <v>9.9999999999997868E-3</v>
      </c>
      <c r="F960" s="2">
        <f t="shared" si="134"/>
        <v>3.3219380627488382E-3</v>
      </c>
      <c r="G960" s="2">
        <f t="shared" si="134"/>
        <v>7.4569283568217699E-3</v>
      </c>
      <c r="H960" s="2">
        <f t="shared" si="130"/>
        <v>0.44548343550999153</v>
      </c>
      <c r="I960" s="2">
        <f t="shared" si="131"/>
        <v>30.818992771979936</v>
      </c>
    </row>
    <row r="961" spans="1:9" ht="13.5" x14ac:dyDescent="0.25">
      <c r="A961" s="3">
        <f>TITRES_STAT!B964</f>
        <v>43405</v>
      </c>
      <c r="B961" s="6">
        <f>TITRES_STAT!D964</f>
        <v>3.0642999999999998</v>
      </c>
      <c r="C961" s="2">
        <f t="shared" si="126"/>
        <v>-4.5200000000000351E-2</v>
      </c>
      <c r="D961" s="2">
        <f t="shared" si="127"/>
        <v>0</v>
      </c>
      <c r="E961" s="2">
        <f t="shared" si="128"/>
        <v>4.5200000000000351E-2</v>
      </c>
      <c r="F961" s="2">
        <f t="shared" si="134"/>
        <v>3.0846567725524928E-3</v>
      </c>
      <c r="G961" s="2">
        <f t="shared" si="134"/>
        <v>1.0152862045620241E-2</v>
      </c>
      <c r="H961" s="2">
        <f t="shared" si="130"/>
        <v>0.30382140116669443</v>
      </c>
      <c r="I961" s="2">
        <f t="shared" si="131"/>
        <v>23.302378753319047</v>
      </c>
    </row>
    <row r="962" spans="1:9" ht="13.5" x14ac:dyDescent="0.25">
      <c r="A962" s="3">
        <f>TITRES_STAT!B965</f>
        <v>43406</v>
      </c>
      <c r="B962" s="6">
        <f>TITRES_STAT!D965</f>
        <v>3.0794000000000001</v>
      </c>
      <c r="C962" s="2">
        <f t="shared" si="126"/>
        <v>1.5100000000000335E-2</v>
      </c>
      <c r="D962" s="2">
        <f t="shared" si="127"/>
        <v>1.5100000000000335E-2</v>
      </c>
      <c r="E962" s="2">
        <f t="shared" si="128"/>
        <v>0</v>
      </c>
      <c r="F962" s="2">
        <f t="shared" si="134"/>
        <v>3.9428955745130527E-3</v>
      </c>
      <c r="G962" s="2">
        <f t="shared" si="134"/>
        <v>9.4276576137902225E-3</v>
      </c>
      <c r="H962" s="2">
        <f t="shared" si="130"/>
        <v>0.41822642866724574</v>
      </c>
      <c r="I962" s="2">
        <f t="shared" si="131"/>
        <v>29.489397476555766</v>
      </c>
    </row>
    <row r="963" spans="1:9" ht="13.5" x14ac:dyDescent="0.25">
      <c r="A963" s="3">
        <f>TITRES_STAT!B966</f>
        <v>43409</v>
      </c>
      <c r="B963" s="6">
        <f>TITRES_STAT!D966</f>
        <v>3.0794000000000001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3.6612601763335488E-3</v>
      </c>
      <c r="G963" s="2">
        <f t="shared" si="134"/>
        <v>8.7542534985194913E-3</v>
      </c>
      <c r="H963" s="2">
        <f t="shared" si="130"/>
        <v>0.4182264286672458</v>
      </c>
      <c r="I963" s="2">
        <f t="shared" si="131"/>
        <v>29.48939747655578</v>
      </c>
    </row>
    <row r="964" spans="1:9" ht="13.5" x14ac:dyDescent="0.25">
      <c r="A964" s="3">
        <f>TITRES_STAT!B967</f>
        <v>43410</v>
      </c>
      <c r="B964" s="6">
        <f>TITRES_STAT!D967</f>
        <v>3.0794000000000001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3.3997415923097238E-3</v>
      </c>
      <c r="G964" s="2">
        <f t="shared" si="134"/>
        <v>8.1289496771966702E-3</v>
      </c>
      <c r="H964" s="2">
        <f t="shared" si="130"/>
        <v>0.4182264286672458</v>
      </c>
      <c r="I964" s="2">
        <f t="shared" si="131"/>
        <v>29.48939747655578</v>
      </c>
    </row>
    <row r="965" spans="1:9" ht="13.5" x14ac:dyDescent="0.25">
      <c r="A965" s="3">
        <f>TITRES_STAT!B968</f>
        <v>43411</v>
      </c>
      <c r="B965" s="6">
        <f>TITRES_STAT!D968</f>
        <v>3.0893999999999999</v>
      </c>
      <c r="C965" s="2">
        <f t="shared" si="135"/>
        <v>9.9999999999997868E-3</v>
      </c>
      <c r="D965" s="2">
        <f t="shared" si="136"/>
        <v>9.9999999999997868E-3</v>
      </c>
      <c r="E965" s="2">
        <f t="shared" si="137"/>
        <v>0</v>
      </c>
      <c r="F965" s="2">
        <f t="shared" si="134"/>
        <v>3.8711886214304425E-3</v>
      </c>
      <c r="G965" s="2">
        <f t="shared" si="134"/>
        <v>7.5483104145397653E-3</v>
      </c>
      <c r="H965" s="2">
        <f t="shared" si="130"/>
        <v>0.51285498460339562</v>
      </c>
      <c r="I965" s="2">
        <f t="shared" si="131"/>
        <v>33.899811272251171</v>
      </c>
    </row>
    <row r="966" spans="1:9" ht="13.5" x14ac:dyDescent="0.25">
      <c r="A966" s="3">
        <f>TITRES_STAT!B969</f>
        <v>43412</v>
      </c>
      <c r="B966" s="6">
        <f>TITRES_STAT!D969</f>
        <v>3.1194999999999999</v>
      </c>
      <c r="C966" s="2">
        <f t="shared" si="135"/>
        <v>3.0100000000000016E-2</v>
      </c>
      <c r="D966" s="2">
        <f t="shared" si="136"/>
        <v>3.0100000000000016E-2</v>
      </c>
      <c r="E966" s="2">
        <f t="shared" si="137"/>
        <v>0</v>
      </c>
      <c r="F966" s="2">
        <f t="shared" si="134"/>
        <v>5.7446751484711272E-3</v>
      </c>
      <c r="G966" s="2">
        <f t="shared" si="134"/>
        <v>7.0091453849297821E-3</v>
      </c>
      <c r="H966" s="2">
        <f t="shared" si="130"/>
        <v>0.81959708823027611</v>
      </c>
      <c r="I966" s="2">
        <f t="shared" si="131"/>
        <v>45.042778620150955</v>
      </c>
    </row>
    <row r="967" spans="1:9" ht="13.5" x14ac:dyDescent="0.25">
      <c r="A967" s="3">
        <f>TITRES_STAT!B970</f>
        <v>43413</v>
      </c>
      <c r="B967" s="6">
        <f>TITRES_STAT!D970</f>
        <v>3.1145</v>
      </c>
      <c r="C967" s="2">
        <f t="shared" si="135"/>
        <v>-4.9999999999998934E-3</v>
      </c>
      <c r="D967" s="2">
        <f t="shared" si="136"/>
        <v>0</v>
      </c>
      <c r="E967" s="2">
        <f t="shared" si="137"/>
        <v>4.9999999999998934E-3</v>
      </c>
      <c r="F967" s="2">
        <f t="shared" si="134"/>
        <v>5.3343412092946175E-3</v>
      </c>
      <c r="G967" s="2">
        <f t="shared" si="134"/>
        <v>6.8656350002919333E-3</v>
      </c>
      <c r="H967" s="2">
        <f t="shared" si="130"/>
        <v>0.77696254010995291</v>
      </c>
      <c r="I967" s="2">
        <f t="shared" si="131"/>
        <v>43.724193536565878</v>
      </c>
    </row>
    <row r="968" spans="1:9" ht="13.5" x14ac:dyDescent="0.25">
      <c r="A968" s="3">
        <f>TITRES_STAT!B971</f>
        <v>43416</v>
      </c>
      <c r="B968" s="6">
        <f>TITRES_STAT!D971</f>
        <v>3.1145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4.9533168372021454E-3</v>
      </c>
      <c r="G968" s="2">
        <f t="shared" si="134"/>
        <v>6.3752325002710813E-3</v>
      </c>
      <c r="H968" s="2">
        <f t="shared" si="130"/>
        <v>0.77696254010995291</v>
      </c>
      <c r="I968" s="2">
        <f t="shared" si="131"/>
        <v>43.724193536565878</v>
      </c>
    </row>
    <row r="969" spans="1:9" ht="13.5" x14ac:dyDescent="0.25">
      <c r="A969" s="3">
        <f>TITRES_STAT!B972</f>
        <v>43417</v>
      </c>
      <c r="B969" s="6">
        <f>TITRES_STAT!D972</f>
        <v>3.1145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4.5995084916877066E-3</v>
      </c>
      <c r="G969" s="2">
        <f t="shared" si="134"/>
        <v>5.9198587502517176E-3</v>
      </c>
      <c r="H969" s="2">
        <f t="shared" si="130"/>
        <v>0.77696254010995303</v>
      </c>
      <c r="I969" s="2">
        <f t="shared" si="131"/>
        <v>43.724193536565878</v>
      </c>
    </row>
    <row r="970" spans="1:9" ht="13.5" x14ac:dyDescent="0.25">
      <c r="A970" s="3">
        <f>TITRES_STAT!B973</f>
        <v>43418</v>
      </c>
      <c r="B970" s="6">
        <f>TITRES_STAT!D973</f>
        <v>3.1244999999999998</v>
      </c>
      <c r="C970" s="2">
        <f t="shared" si="135"/>
        <v>9.9999999999997868E-3</v>
      </c>
      <c r="D970" s="2">
        <f t="shared" si="136"/>
        <v>9.9999999999997868E-3</v>
      </c>
      <c r="E970" s="2">
        <f t="shared" si="137"/>
        <v>0</v>
      </c>
      <c r="F970" s="2">
        <f t="shared" si="134"/>
        <v>4.9852578851385691E-3</v>
      </c>
      <c r="G970" s="2">
        <f t="shared" si="134"/>
        <v>5.497011696662309E-3</v>
      </c>
      <c r="H970" s="2">
        <f t="shared" si="130"/>
        <v>0.90690327040154051</v>
      </c>
      <c r="I970" s="2">
        <f t="shared" si="131"/>
        <v>47.558955112105508</v>
      </c>
    </row>
    <row r="971" spans="1:9" ht="13.5" x14ac:dyDescent="0.25">
      <c r="A971" s="3">
        <f>TITRES_STAT!B974</f>
        <v>43419</v>
      </c>
      <c r="B971" s="6">
        <f>TITRES_STAT!D974</f>
        <v>3.1345000000000001</v>
      </c>
      <c r="C971" s="2">
        <f t="shared" si="135"/>
        <v>1.0000000000000231E-2</v>
      </c>
      <c r="D971" s="2">
        <f t="shared" si="136"/>
        <v>1.0000000000000231E-2</v>
      </c>
      <c r="E971" s="2">
        <f t="shared" si="137"/>
        <v>0</v>
      </c>
      <c r="F971" s="2">
        <f t="shared" si="134"/>
        <v>5.3434537504858303E-3</v>
      </c>
      <c r="G971" s="2">
        <f t="shared" si="134"/>
        <v>5.1043680040435734E-3</v>
      </c>
      <c r="H971" s="2">
        <f t="shared" si="130"/>
        <v>1.0468394414847946</v>
      </c>
      <c r="I971" s="2">
        <f t="shared" si="131"/>
        <v>51.144189439959618</v>
      </c>
    </row>
    <row r="972" spans="1:9" ht="13.5" x14ac:dyDescent="0.25">
      <c r="A972" s="3">
        <f>TITRES_STAT!B975</f>
        <v>43420</v>
      </c>
      <c r="B972" s="6">
        <f>TITRES_STAT!D975</f>
        <v>3.1345000000000001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4.9617784825939856E-3</v>
      </c>
      <c r="G972" s="2">
        <f t="shared" si="134"/>
        <v>4.739770289469032E-3</v>
      </c>
      <c r="H972" s="2">
        <f t="shared" si="130"/>
        <v>1.0468394414847948</v>
      </c>
      <c r="I972" s="2">
        <f t="shared" si="131"/>
        <v>51.144189439959618</v>
      </c>
    </row>
    <row r="973" spans="1:9" ht="13.5" x14ac:dyDescent="0.25">
      <c r="A973" s="3">
        <f>TITRES_STAT!B976</f>
        <v>43423</v>
      </c>
      <c r="B973" s="6">
        <f>TITRES_STAT!D976</f>
        <v>3.1596000000000002</v>
      </c>
      <c r="C973" s="2">
        <f t="shared" si="135"/>
        <v>2.5100000000000122E-2</v>
      </c>
      <c r="D973" s="2">
        <f t="shared" si="136"/>
        <v>2.5100000000000122E-2</v>
      </c>
      <c r="E973" s="2">
        <f t="shared" si="137"/>
        <v>0</v>
      </c>
      <c r="F973" s="2">
        <f t="shared" ref="F973:G988" si="138">((F972*13)+D973)/14</f>
        <v>6.4002228766944242E-3</v>
      </c>
      <c r="G973" s="2">
        <f t="shared" si="138"/>
        <v>4.401215268792673E-3</v>
      </c>
      <c r="H973" s="2">
        <f t="shared" si="130"/>
        <v>1.4541944635328217</v>
      </c>
      <c r="I973" s="2">
        <f t="shared" si="131"/>
        <v>59.253432649322484</v>
      </c>
    </row>
    <row r="974" spans="1:9" ht="13.5" x14ac:dyDescent="0.25">
      <c r="A974" s="3">
        <f>TITRES_STAT!B977</f>
        <v>43425</v>
      </c>
      <c r="B974" s="6">
        <f>TITRES_STAT!D977</f>
        <v>3.1395</v>
      </c>
      <c r="C974" s="2">
        <f t="shared" si="135"/>
        <v>-2.0100000000000229E-2</v>
      </c>
      <c r="D974" s="2">
        <f t="shared" si="136"/>
        <v>0</v>
      </c>
      <c r="E974" s="2">
        <f t="shared" si="137"/>
        <v>2.0100000000000229E-2</v>
      </c>
      <c r="F974" s="2">
        <f t="shared" si="138"/>
        <v>5.9430640997876804E-3</v>
      </c>
      <c r="G974" s="2">
        <f t="shared" si="138"/>
        <v>5.5225570353074982E-3</v>
      </c>
      <c r="H974" s="2">
        <f t="shared" si="130"/>
        <v>1.0761435439764124</v>
      </c>
      <c r="I974" s="2">
        <f t="shared" si="131"/>
        <v>51.833773589435332</v>
      </c>
    </row>
    <row r="975" spans="1:9" ht="13.5" x14ac:dyDescent="0.25">
      <c r="A975" s="3">
        <f>TITRES_STAT!B978</f>
        <v>43426</v>
      </c>
      <c r="B975" s="6">
        <f>TITRES_STAT!D978</f>
        <v>3.1044</v>
      </c>
      <c r="C975" s="2">
        <f t="shared" si="135"/>
        <v>-3.5099999999999909E-2</v>
      </c>
      <c r="D975" s="2">
        <f t="shared" si="136"/>
        <v>0</v>
      </c>
      <c r="E975" s="2">
        <f t="shared" si="137"/>
        <v>3.5099999999999909E-2</v>
      </c>
      <c r="F975" s="2">
        <f t="shared" si="138"/>
        <v>5.5185595212314175E-3</v>
      </c>
      <c r="G975" s="2">
        <f t="shared" si="138"/>
        <v>7.6352315327855276E-3</v>
      </c>
      <c r="H975" s="2">
        <f t="shared" si="130"/>
        <v>0.72277566142360405</v>
      </c>
      <c r="I975" s="2">
        <f t="shared" si="131"/>
        <v>41.95413701319319</v>
      </c>
    </row>
    <row r="976" spans="1:9" ht="13.5" x14ac:dyDescent="0.25">
      <c r="A976" s="3">
        <f>TITRES_STAT!B979</f>
        <v>43427</v>
      </c>
      <c r="B976" s="6">
        <f>TITRES_STAT!D979</f>
        <v>3.0844</v>
      </c>
      <c r="C976" s="2">
        <f t="shared" si="135"/>
        <v>-2.0000000000000018E-2</v>
      </c>
      <c r="D976" s="2">
        <f t="shared" si="136"/>
        <v>0</v>
      </c>
      <c r="E976" s="2">
        <f t="shared" si="137"/>
        <v>2.0000000000000018E-2</v>
      </c>
      <c r="F976" s="2">
        <f t="shared" si="138"/>
        <v>5.1243766982863167E-3</v>
      </c>
      <c r="G976" s="2">
        <f t="shared" si="138"/>
        <v>8.5184292804437057E-3</v>
      </c>
      <c r="H976" s="2">
        <f t="shared" si="130"/>
        <v>0.60156356642540554</v>
      </c>
      <c r="I976" s="2">
        <f t="shared" si="131"/>
        <v>37.561017185728041</v>
      </c>
    </row>
    <row r="977" spans="1:9" ht="13.5" x14ac:dyDescent="0.25">
      <c r="A977" s="3">
        <f>TITRES_STAT!B980</f>
        <v>43430</v>
      </c>
      <c r="B977" s="6">
        <f>TITRES_STAT!D980</f>
        <v>3.1095000000000002</v>
      </c>
      <c r="C977" s="2">
        <f t="shared" si="135"/>
        <v>2.5100000000000122E-2</v>
      </c>
      <c r="D977" s="2">
        <f t="shared" si="136"/>
        <v>2.5100000000000122E-2</v>
      </c>
      <c r="E977" s="2">
        <f t="shared" si="137"/>
        <v>0</v>
      </c>
      <c r="F977" s="2">
        <f t="shared" si="138"/>
        <v>6.5512069341230172E-3</v>
      </c>
      <c r="G977" s="2">
        <f t="shared" si="138"/>
        <v>7.9099700461262978E-3</v>
      </c>
      <c r="H977" s="2">
        <f t="shared" ref="H977:H1040" si="139">F977/G977</f>
        <v>0.82822145923691592</v>
      </c>
      <c r="I977" s="2">
        <f t="shared" ref="I977:I1040" si="140">IF(G977=0,100,100-(100/(1+H977)))</f>
        <v>45.302031384239875</v>
      </c>
    </row>
    <row r="978" spans="1:9" ht="13.5" x14ac:dyDescent="0.25">
      <c r="A978" s="3">
        <f>TITRES_STAT!B981</f>
        <v>43431</v>
      </c>
      <c r="B978" s="6">
        <f>TITRES_STAT!D981</f>
        <v>3.1145</v>
      </c>
      <c r="C978" s="2">
        <f t="shared" si="135"/>
        <v>4.9999999999998934E-3</v>
      </c>
      <c r="D978" s="2">
        <f t="shared" si="136"/>
        <v>4.9999999999998934E-3</v>
      </c>
      <c r="E978" s="2">
        <f t="shared" si="137"/>
        <v>0</v>
      </c>
      <c r="F978" s="2">
        <f t="shared" si="138"/>
        <v>6.4404064388285083E-3</v>
      </c>
      <c r="G978" s="2">
        <f t="shared" si="138"/>
        <v>7.3449721856887048E-3</v>
      </c>
      <c r="H978" s="2">
        <f t="shared" si="139"/>
        <v>0.87684558579776573</v>
      </c>
      <c r="I978" s="2">
        <f t="shared" si="140"/>
        <v>46.719111707053763</v>
      </c>
    </row>
    <row r="979" spans="1:9" ht="13.5" x14ac:dyDescent="0.25">
      <c r="A979" s="3">
        <f>TITRES_STAT!B982</f>
        <v>43432</v>
      </c>
      <c r="B979" s="6">
        <f>TITRES_STAT!D982</f>
        <v>3.0844</v>
      </c>
      <c r="C979" s="2">
        <f t="shared" si="135"/>
        <v>-3.0100000000000016E-2</v>
      </c>
      <c r="D979" s="2">
        <f t="shared" si="136"/>
        <v>0</v>
      </c>
      <c r="E979" s="2">
        <f t="shared" si="137"/>
        <v>3.0100000000000016E-2</v>
      </c>
      <c r="F979" s="2">
        <f t="shared" si="138"/>
        <v>5.9803774074836157E-3</v>
      </c>
      <c r="G979" s="2">
        <f t="shared" si="138"/>
        <v>8.9703313152823694E-3</v>
      </c>
      <c r="H979" s="2">
        <f t="shared" si="139"/>
        <v>0.66668411648242054</v>
      </c>
      <c r="I979" s="2">
        <f t="shared" si="140"/>
        <v>40.000628186790095</v>
      </c>
    </row>
    <row r="980" spans="1:9" ht="13.5" x14ac:dyDescent="0.25">
      <c r="A980" s="3">
        <f>TITRES_STAT!B983</f>
        <v>43433</v>
      </c>
      <c r="B980" s="6">
        <f>TITRES_STAT!D983</f>
        <v>3.1095000000000002</v>
      </c>
      <c r="C980" s="2">
        <f t="shared" si="135"/>
        <v>2.5100000000000122E-2</v>
      </c>
      <c r="D980" s="2">
        <f t="shared" si="136"/>
        <v>2.5100000000000122E-2</v>
      </c>
      <c r="E980" s="2">
        <f t="shared" si="137"/>
        <v>0</v>
      </c>
      <c r="F980" s="2">
        <f t="shared" si="138"/>
        <v>7.3460647355205093E-3</v>
      </c>
      <c r="G980" s="2">
        <f t="shared" si="138"/>
        <v>8.3295933641907727E-3</v>
      </c>
      <c r="H980" s="2">
        <f t="shared" si="139"/>
        <v>0.88192357229603924</v>
      </c>
      <c r="I980" s="2">
        <f t="shared" si="140"/>
        <v>46.862879304925713</v>
      </c>
    </row>
    <row r="981" spans="1:9" ht="13.5" x14ac:dyDescent="0.25">
      <c r="A981" s="3">
        <f>TITRES_STAT!B984</f>
        <v>43434</v>
      </c>
      <c r="B981" s="6">
        <f>TITRES_STAT!D984</f>
        <v>3.1095000000000002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6.8213458258404728E-3</v>
      </c>
      <c r="G981" s="2">
        <f t="shared" si="138"/>
        <v>7.7346224096057183E-3</v>
      </c>
      <c r="H981" s="2">
        <f t="shared" si="139"/>
        <v>0.88192357229603913</v>
      </c>
      <c r="I981" s="2">
        <f t="shared" si="140"/>
        <v>46.862879304925706</v>
      </c>
    </row>
    <row r="982" spans="1:9" ht="13.5" x14ac:dyDescent="0.25">
      <c r="A982" s="3">
        <f>TITRES_STAT!B985</f>
        <v>43437</v>
      </c>
      <c r="B982" s="6">
        <f>TITRES_STAT!D985</f>
        <v>3.1095000000000002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6.3341068382804389E-3</v>
      </c>
      <c r="G982" s="2">
        <f t="shared" si="138"/>
        <v>7.1821493803481675E-3</v>
      </c>
      <c r="H982" s="2">
        <f t="shared" si="139"/>
        <v>0.88192357229603902</v>
      </c>
      <c r="I982" s="2">
        <f t="shared" si="140"/>
        <v>46.862879304925706</v>
      </c>
    </row>
    <row r="983" spans="1:9" ht="13.5" x14ac:dyDescent="0.25">
      <c r="A983" s="3">
        <f>TITRES_STAT!B986</f>
        <v>43438</v>
      </c>
      <c r="B983" s="6">
        <f>TITRES_STAT!D986</f>
        <v>3.1194999999999999</v>
      </c>
      <c r="C983" s="2">
        <f t="shared" si="135"/>
        <v>9.9999999999997868E-3</v>
      </c>
      <c r="D983" s="2">
        <f t="shared" si="136"/>
        <v>9.9999999999997868E-3</v>
      </c>
      <c r="E983" s="2">
        <f t="shared" si="137"/>
        <v>0</v>
      </c>
      <c r="F983" s="2">
        <f t="shared" si="138"/>
        <v>6.5959563498318215E-3</v>
      </c>
      <c r="G983" s="2">
        <f t="shared" si="138"/>
        <v>6.6691387103232982E-3</v>
      </c>
      <c r="H983" s="2">
        <f t="shared" si="139"/>
        <v>0.98902671489225491</v>
      </c>
      <c r="I983" s="2">
        <f t="shared" si="140"/>
        <v>49.724154406132762</v>
      </c>
    </row>
    <row r="984" spans="1:9" ht="13.5" x14ac:dyDescent="0.25">
      <c r="A984" s="3">
        <f>TITRES_STAT!B987</f>
        <v>43439</v>
      </c>
      <c r="B984" s="6">
        <f>TITRES_STAT!D987</f>
        <v>3.1095000000000002</v>
      </c>
      <c r="C984" s="2">
        <f t="shared" si="135"/>
        <v>-9.9999999999997868E-3</v>
      </c>
      <c r="D984" s="2">
        <f t="shared" si="136"/>
        <v>0</v>
      </c>
      <c r="E984" s="2">
        <f t="shared" si="137"/>
        <v>9.9999999999997868E-3</v>
      </c>
      <c r="F984" s="2">
        <f t="shared" si="138"/>
        <v>6.1248166105581205E-3</v>
      </c>
      <c r="G984" s="2">
        <f t="shared" si="138"/>
        <v>6.907057373871618E-3</v>
      </c>
      <c r="H984" s="2">
        <f t="shared" si="139"/>
        <v>0.88674760886269755</v>
      </c>
      <c r="I984" s="2">
        <f t="shared" si="140"/>
        <v>46.998740303013577</v>
      </c>
    </row>
    <row r="985" spans="1:9" ht="13.5" x14ac:dyDescent="0.25">
      <c r="A985" s="3">
        <f>TITRES_STAT!B988</f>
        <v>43440</v>
      </c>
      <c r="B985" s="6">
        <f>TITRES_STAT!D988</f>
        <v>3.1095000000000002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5.6873297098039696E-3</v>
      </c>
      <c r="G985" s="2">
        <f t="shared" si="138"/>
        <v>6.413696132880788E-3</v>
      </c>
      <c r="H985" s="2">
        <f t="shared" si="139"/>
        <v>0.88674760886269766</v>
      </c>
      <c r="I985" s="2">
        <f t="shared" si="140"/>
        <v>46.998740303013584</v>
      </c>
    </row>
    <row r="986" spans="1:9" ht="13.5" x14ac:dyDescent="0.25">
      <c r="A986" s="3">
        <f>TITRES_STAT!B989</f>
        <v>43441</v>
      </c>
      <c r="B986" s="6">
        <f>TITRES_STAT!D989</f>
        <v>3.1095000000000002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5.2810918733893998E-3</v>
      </c>
      <c r="G986" s="2">
        <f t="shared" si="138"/>
        <v>5.9555749805321606E-3</v>
      </c>
      <c r="H986" s="2">
        <f t="shared" si="139"/>
        <v>0.88674760886269755</v>
      </c>
      <c r="I986" s="2">
        <f t="shared" si="140"/>
        <v>46.998740303013577</v>
      </c>
    </row>
    <row r="987" spans="1:9" ht="13.5" x14ac:dyDescent="0.25">
      <c r="A987" s="3">
        <f>TITRES_STAT!B990</f>
        <v>43444</v>
      </c>
      <c r="B987" s="6">
        <f>TITRES_STAT!D990</f>
        <v>3.1095000000000002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4.9038710252901569E-3</v>
      </c>
      <c r="G987" s="2">
        <f t="shared" si="138"/>
        <v>5.5301767676370064E-3</v>
      </c>
      <c r="H987" s="2">
        <f t="shared" si="139"/>
        <v>0.88674760886269755</v>
      </c>
      <c r="I987" s="2">
        <f t="shared" si="140"/>
        <v>46.998740303013577</v>
      </c>
    </row>
    <row r="988" spans="1:9" ht="13.5" x14ac:dyDescent="0.25">
      <c r="A988" s="3">
        <f>TITRES_STAT!B991</f>
        <v>43445</v>
      </c>
      <c r="B988" s="6">
        <f>TITRES_STAT!D991</f>
        <v>3.1095000000000002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4.5535945234837167E-3</v>
      </c>
      <c r="G988" s="2">
        <f t="shared" si="138"/>
        <v>5.13516414137722E-3</v>
      </c>
      <c r="H988" s="2">
        <f t="shared" si="139"/>
        <v>0.88674760886269743</v>
      </c>
      <c r="I988" s="2">
        <f t="shared" si="140"/>
        <v>46.99874030301357</v>
      </c>
    </row>
    <row r="989" spans="1:9" ht="13.5" x14ac:dyDescent="0.25">
      <c r="A989" s="3">
        <f>TITRES_STAT!B992</f>
        <v>43446</v>
      </c>
      <c r="B989" s="6">
        <f>TITRES_STAT!D992</f>
        <v>3.1095000000000002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4.2283377718063085E-3</v>
      </c>
      <c r="G989" s="2">
        <f t="shared" si="141"/>
        <v>4.7683667027074179E-3</v>
      </c>
      <c r="H989" s="2">
        <f t="shared" si="139"/>
        <v>0.88674760886269766</v>
      </c>
      <c r="I989" s="2">
        <f t="shared" si="140"/>
        <v>46.998740303013584</v>
      </c>
    </row>
    <row r="990" spans="1:9" ht="13.5" x14ac:dyDescent="0.25">
      <c r="A990" s="3">
        <f>TITRES_STAT!B993</f>
        <v>43447</v>
      </c>
      <c r="B990" s="6">
        <f>TITRES_STAT!D993</f>
        <v>3.1095000000000002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3.9263136452487154E-3</v>
      </c>
      <c r="G990" s="2">
        <f t="shared" si="141"/>
        <v>4.4277690810854593E-3</v>
      </c>
      <c r="H990" s="2">
        <f t="shared" si="139"/>
        <v>0.88674760886269777</v>
      </c>
      <c r="I990" s="2">
        <f t="shared" si="140"/>
        <v>46.998740303013584</v>
      </c>
    </row>
    <row r="991" spans="1:9" ht="13.5" x14ac:dyDescent="0.25">
      <c r="A991" s="3">
        <f>TITRES_STAT!B994</f>
        <v>43448</v>
      </c>
      <c r="B991" s="6">
        <f>TITRES_STAT!D994</f>
        <v>3.1095000000000002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3.6458626705880926E-3</v>
      </c>
      <c r="G991" s="2">
        <f t="shared" si="141"/>
        <v>4.1114998610079266E-3</v>
      </c>
      <c r="H991" s="2">
        <f t="shared" si="139"/>
        <v>0.88674760886269766</v>
      </c>
      <c r="I991" s="2">
        <f t="shared" si="140"/>
        <v>46.998740303013584</v>
      </c>
    </row>
    <row r="992" spans="1:9" ht="13.5" x14ac:dyDescent="0.25">
      <c r="A992" s="3">
        <f>TITRES_STAT!B995</f>
        <v>43451</v>
      </c>
      <c r="B992" s="6">
        <f>TITRES_STAT!D995</f>
        <v>3.0844</v>
      </c>
      <c r="C992" s="2">
        <f t="shared" si="135"/>
        <v>-2.5100000000000122E-2</v>
      </c>
      <c r="D992" s="2">
        <f t="shared" si="136"/>
        <v>0</v>
      </c>
      <c r="E992" s="2">
        <f t="shared" si="137"/>
        <v>2.5100000000000122E-2</v>
      </c>
      <c r="F992" s="2">
        <f t="shared" si="141"/>
        <v>3.3854439084032291E-3</v>
      </c>
      <c r="G992" s="2">
        <f t="shared" si="141"/>
        <v>5.6106784423645122E-3</v>
      </c>
      <c r="H992" s="2">
        <f t="shared" si="139"/>
        <v>0.60339296631950612</v>
      </c>
      <c r="I992" s="2">
        <f t="shared" si="140"/>
        <v>37.632257281542095</v>
      </c>
    </row>
    <row r="993" spans="1:9" ht="13.5" x14ac:dyDescent="0.25">
      <c r="A993" s="3">
        <f>TITRES_STAT!B996</f>
        <v>43452</v>
      </c>
      <c r="B993" s="6">
        <f>TITRES_STAT!D996</f>
        <v>3.0893999999999999</v>
      </c>
      <c r="C993" s="2">
        <f t="shared" si="135"/>
        <v>4.9999999999998934E-3</v>
      </c>
      <c r="D993" s="2">
        <f t="shared" si="136"/>
        <v>4.9999999999998934E-3</v>
      </c>
      <c r="E993" s="2">
        <f t="shared" si="137"/>
        <v>0</v>
      </c>
      <c r="F993" s="2">
        <f t="shared" si="141"/>
        <v>3.5007693435172766E-3</v>
      </c>
      <c r="G993" s="2">
        <f t="shared" si="141"/>
        <v>5.2099156964813325E-3</v>
      </c>
      <c r="H993" s="2">
        <f t="shared" si="139"/>
        <v>0.67194356827724155</v>
      </c>
      <c r="I993" s="2">
        <f t="shared" si="140"/>
        <v>40.189368889382266</v>
      </c>
    </row>
    <row r="994" spans="1:9" ht="13.5" x14ac:dyDescent="0.25">
      <c r="A994" s="3">
        <f>TITRES_STAT!B997</f>
        <v>43453</v>
      </c>
      <c r="B994" s="6">
        <f>TITRES_STAT!D997</f>
        <v>3.1095000000000002</v>
      </c>
      <c r="C994" s="2">
        <f t="shared" si="135"/>
        <v>2.0100000000000229E-2</v>
      </c>
      <c r="D994" s="2">
        <f t="shared" si="136"/>
        <v>2.0100000000000229E-2</v>
      </c>
      <c r="E994" s="2">
        <f t="shared" si="137"/>
        <v>0</v>
      </c>
      <c r="F994" s="2">
        <f t="shared" si="141"/>
        <v>4.6864286761232011E-3</v>
      </c>
      <c r="G994" s="2">
        <f t="shared" si="141"/>
        <v>4.8377788610183808E-3</v>
      </c>
      <c r="H994" s="2">
        <f t="shared" si="139"/>
        <v>0.96871494352196996</v>
      </c>
      <c r="I994" s="2">
        <f t="shared" si="140"/>
        <v>49.205444734877105</v>
      </c>
    </row>
    <row r="995" spans="1:9" ht="13.5" x14ac:dyDescent="0.25">
      <c r="A995" s="3">
        <f>TITRES_STAT!B998</f>
        <v>43454</v>
      </c>
      <c r="B995" s="6">
        <f>TITRES_STAT!D998</f>
        <v>3.0844</v>
      </c>
      <c r="C995" s="2">
        <f t="shared" si="135"/>
        <v>-2.5100000000000122E-2</v>
      </c>
      <c r="D995" s="2">
        <f t="shared" si="136"/>
        <v>0</v>
      </c>
      <c r="E995" s="2">
        <f t="shared" si="137"/>
        <v>2.5100000000000122E-2</v>
      </c>
      <c r="F995" s="2">
        <f t="shared" si="141"/>
        <v>4.3516837706858297E-3</v>
      </c>
      <c r="G995" s="2">
        <f t="shared" si="141"/>
        <v>6.2850803709456476E-3</v>
      </c>
      <c r="H995" s="2">
        <f t="shared" si="139"/>
        <v>0.69238315404884454</v>
      </c>
      <c r="I995" s="2">
        <f t="shared" si="140"/>
        <v>40.911725716034951</v>
      </c>
    </row>
    <row r="996" spans="1:9" ht="13.5" x14ac:dyDescent="0.25">
      <c r="A996" s="3">
        <f>TITRES_STAT!B999</f>
        <v>43455</v>
      </c>
      <c r="B996" s="6">
        <f>TITRES_STAT!D999</f>
        <v>3.1095000000000002</v>
      </c>
      <c r="C996" s="2">
        <f t="shared" si="135"/>
        <v>2.5100000000000122E-2</v>
      </c>
      <c r="D996" s="2">
        <f t="shared" si="136"/>
        <v>2.5100000000000122E-2</v>
      </c>
      <c r="E996" s="2">
        <f t="shared" si="137"/>
        <v>0</v>
      </c>
      <c r="F996" s="2">
        <f t="shared" si="141"/>
        <v>5.8337063584939933E-3</v>
      </c>
      <c r="G996" s="2">
        <f t="shared" si="141"/>
        <v>5.8361460587352445E-3</v>
      </c>
      <c r="H996" s="2">
        <f t="shared" si="139"/>
        <v>0.99958196724059034</v>
      </c>
      <c r="I996" s="2">
        <f t="shared" si="140"/>
        <v>49.989546996165743</v>
      </c>
    </row>
    <row r="997" spans="1:9" ht="13.5" x14ac:dyDescent="0.25">
      <c r="A997" s="3">
        <f>TITRES_STAT!B1000</f>
        <v>43458</v>
      </c>
      <c r="B997" s="6">
        <f>TITRES_STAT!D1000</f>
        <v>3.1095000000000002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5.4170130471729938E-3</v>
      </c>
      <c r="G997" s="2">
        <f t="shared" si="141"/>
        <v>5.4192784831112988E-3</v>
      </c>
      <c r="H997" s="2">
        <f t="shared" si="139"/>
        <v>0.99958196724059023</v>
      </c>
      <c r="I997" s="2">
        <f t="shared" si="140"/>
        <v>49.989546996165743</v>
      </c>
    </row>
    <row r="998" spans="1:9" ht="13.5" x14ac:dyDescent="0.25">
      <c r="A998" s="3">
        <f>TITRES_STAT!B1001</f>
        <v>43459</v>
      </c>
      <c r="B998" s="6">
        <f>TITRES_STAT!D1001</f>
        <v>3.0642999999999998</v>
      </c>
      <c r="C998" s="2">
        <f t="shared" si="135"/>
        <v>-4.5200000000000351E-2</v>
      </c>
      <c r="D998" s="2">
        <f t="shared" si="136"/>
        <v>0</v>
      </c>
      <c r="E998" s="2">
        <f t="shared" si="137"/>
        <v>4.5200000000000351E-2</v>
      </c>
      <c r="F998" s="2">
        <f t="shared" si="141"/>
        <v>5.0300835438034939E-3</v>
      </c>
      <c r="G998" s="2">
        <f t="shared" si="141"/>
        <v>8.260758591460516E-3</v>
      </c>
      <c r="H998" s="2">
        <f t="shared" si="139"/>
        <v>0.60891302997321539</v>
      </c>
      <c r="I998" s="2">
        <f t="shared" si="140"/>
        <v>37.84623647328857</v>
      </c>
    </row>
    <row r="999" spans="1:9" ht="13.5" x14ac:dyDescent="0.25">
      <c r="A999" s="3">
        <f>TITRES_STAT!B1002</f>
        <v>43460</v>
      </c>
      <c r="B999" s="6">
        <f>TITRES_STAT!D1002</f>
        <v>3.0693000000000001</v>
      </c>
      <c r="C999" s="2">
        <f t="shared" si="135"/>
        <v>5.0000000000003375E-3</v>
      </c>
      <c r="D999" s="2">
        <f t="shared" si="136"/>
        <v>5.0000000000003375E-3</v>
      </c>
      <c r="E999" s="2">
        <f t="shared" si="137"/>
        <v>0</v>
      </c>
      <c r="F999" s="2">
        <f t="shared" si="141"/>
        <v>5.0279347192461257E-3</v>
      </c>
      <c r="G999" s="2">
        <f t="shared" si="141"/>
        <v>7.670704406356193E-3</v>
      </c>
      <c r="H999" s="2">
        <f t="shared" si="139"/>
        <v>0.6554723598891149</v>
      </c>
      <c r="I999" s="2">
        <f t="shared" si="140"/>
        <v>39.594279902868273</v>
      </c>
    </row>
    <row r="1000" spans="1:9" ht="13.5" x14ac:dyDescent="0.25">
      <c r="A1000" s="3">
        <f>TITRES_STAT!B1003</f>
        <v>43461</v>
      </c>
      <c r="B1000" s="6">
        <f>TITRES_STAT!D1003</f>
        <v>3.0743</v>
      </c>
      <c r="C1000" s="2">
        <f t="shared" si="135"/>
        <v>4.9999999999998934E-3</v>
      </c>
      <c r="D1000" s="2">
        <f t="shared" si="136"/>
        <v>4.9999999999998934E-3</v>
      </c>
      <c r="E1000" s="2">
        <f t="shared" si="137"/>
        <v>0</v>
      </c>
      <c r="F1000" s="2">
        <f t="shared" si="141"/>
        <v>5.025939382157109E-3</v>
      </c>
      <c r="G1000" s="2">
        <f t="shared" si="141"/>
        <v>7.1227969487593218E-3</v>
      </c>
      <c r="H1000" s="2">
        <f t="shared" si="139"/>
        <v>0.7056131767216175</v>
      </c>
      <c r="I1000" s="2">
        <f t="shared" si="140"/>
        <v>41.3700589531025</v>
      </c>
    </row>
    <row r="1001" spans="1:9" ht="13.5" x14ac:dyDescent="0.25">
      <c r="A1001" s="3">
        <f>TITRES_STAT!B1004</f>
        <v>43462</v>
      </c>
      <c r="B1001" s="6">
        <f>TITRES_STAT!D1004</f>
        <v>3.1244999999999998</v>
      </c>
      <c r="C1001" s="2">
        <f t="shared" si="135"/>
        <v>5.01999999999998E-2</v>
      </c>
      <c r="D1001" s="2">
        <f t="shared" si="136"/>
        <v>5.01999999999998E-2</v>
      </c>
      <c r="E1001" s="2">
        <f t="shared" si="137"/>
        <v>0</v>
      </c>
      <c r="F1001" s="2">
        <f t="shared" si="141"/>
        <v>8.2526579977173012E-3</v>
      </c>
      <c r="G1001" s="2">
        <f t="shared" si="141"/>
        <v>6.6140257381336557E-3</v>
      </c>
      <c r="H1001" s="2">
        <f t="shared" si="139"/>
        <v>1.2477511162582857</v>
      </c>
      <c r="I1001" s="2">
        <f t="shared" si="140"/>
        <v>55.511088715878479</v>
      </c>
    </row>
    <row r="1002" spans="1:9" ht="13.5" x14ac:dyDescent="0.25">
      <c r="A1002" s="3">
        <f>TITRES_STAT!B1005</f>
        <v>43465</v>
      </c>
      <c r="B1002" s="6">
        <f>TITRES_STAT!D1005</f>
        <v>3.1446000000000001</v>
      </c>
      <c r="C1002" s="2">
        <f t="shared" si="135"/>
        <v>2.0100000000000229E-2</v>
      </c>
      <c r="D1002" s="2">
        <f t="shared" si="136"/>
        <v>2.0100000000000229E-2</v>
      </c>
      <c r="E1002" s="2">
        <f t="shared" si="137"/>
        <v>0</v>
      </c>
      <c r="F1002" s="2">
        <f t="shared" si="141"/>
        <v>9.0988967121660817E-3</v>
      </c>
      <c r="G1002" s="2">
        <f t="shared" si="141"/>
        <v>6.1415953282669663E-3</v>
      </c>
      <c r="H1002" s="2">
        <f t="shared" si="139"/>
        <v>1.4815200653628227</v>
      </c>
      <c r="I1002" s="2">
        <f t="shared" si="140"/>
        <v>59.702119118114396</v>
      </c>
    </row>
    <row r="1003" spans="1:9" ht="13.5" x14ac:dyDescent="0.25">
      <c r="A1003" s="3">
        <f>TITRES_STAT!B1006</f>
        <v>43467</v>
      </c>
      <c r="B1003" s="6">
        <f>TITRES_STAT!D1006</f>
        <v>3.1496</v>
      </c>
      <c r="C1003" s="2">
        <f t="shared" si="135"/>
        <v>4.9999999999998934E-3</v>
      </c>
      <c r="D1003" s="2">
        <f t="shared" si="136"/>
        <v>4.9999999999998934E-3</v>
      </c>
      <c r="E1003" s="2">
        <f t="shared" si="137"/>
        <v>0</v>
      </c>
      <c r="F1003" s="2">
        <f t="shared" si="141"/>
        <v>8.8061183755827836E-3</v>
      </c>
      <c r="G1003" s="2">
        <f t="shared" si="141"/>
        <v>5.7029099476764693E-3</v>
      </c>
      <c r="H1003" s="2">
        <f t="shared" si="139"/>
        <v>1.544144735999321</v>
      </c>
      <c r="I1003" s="2">
        <f t="shared" si="140"/>
        <v>60.694060135410993</v>
      </c>
    </row>
    <row r="1004" spans="1:9" ht="13.5" x14ac:dyDescent="0.25">
      <c r="A1004" s="3">
        <f>TITRES_STAT!B1007</f>
        <v>43468</v>
      </c>
      <c r="B1004" s="6">
        <f>TITRES_STAT!D1007</f>
        <v>3.1596000000000002</v>
      </c>
      <c r="C1004" s="2">
        <f t="shared" si="135"/>
        <v>1.0000000000000231E-2</v>
      </c>
      <c r="D1004" s="2">
        <f t="shared" si="136"/>
        <v>1.0000000000000231E-2</v>
      </c>
      <c r="E1004" s="2">
        <f t="shared" si="137"/>
        <v>0</v>
      </c>
      <c r="F1004" s="2">
        <f t="shared" si="141"/>
        <v>8.891395634469744E-3</v>
      </c>
      <c r="G1004" s="2">
        <f t="shared" si="141"/>
        <v>5.2955592371281496E-3</v>
      </c>
      <c r="H1004" s="2">
        <f t="shared" si="139"/>
        <v>1.6790286419856315</v>
      </c>
      <c r="I1004" s="2">
        <f t="shared" si="140"/>
        <v>62.673038118068639</v>
      </c>
    </row>
    <row r="1005" spans="1:9" ht="13.5" x14ac:dyDescent="0.25">
      <c r="A1005" s="3">
        <f>TITRES_STAT!B1008</f>
        <v>43469</v>
      </c>
      <c r="B1005" s="6">
        <f>TITRES_STAT!D1008</f>
        <v>3.1646000000000001</v>
      </c>
      <c r="C1005" s="2">
        <f t="shared" si="135"/>
        <v>4.9999999999998934E-3</v>
      </c>
      <c r="D1005" s="2">
        <f t="shared" si="136"/>
        <v>4.9999999999998934E-3</v>
      </c>
      <c r="E1005" s="2">
        <f t="shared" si="137"/>
        <v>0</v>
      </c>
      <c r="F1005" s="2">
        <f t="shared" ref="F1005:G1020" si="142">((F1004*13)+D1005)/14</f>
        <v>8.6134388034361832E-3</v>
      </c>
      <c r="G1005" s="2">
        <f t="shared" si="142"/>
        <v>4.9173050059047102E-3</v>
      </c>
      <c r="H1005" s="2">
        <f t="shared" si="139"/>
        <v>1.7516584375167186</v>
      </c>
      <c r="I1005" s="2">
        <f t="shared" si="140"/>
        <v>63.658280171485707</v>
      </c>
    </row>
    <row r="1006" spans="1:9" ht="13.5" x14ac:dyDescent="0.25">
      <c r="A1006" s="3">
        <f>TITRES_STAT!B1009</f>
        <v>43472</v>
      </c>
      <c r="B1006" s="6">
        <f>TITRES_STAT!D1009</f>
        <v>3.1797</v>
      </c>
      <c r="C1006" s="2">
        <f t="shared" si="135"/>
        <v>1.5099999999999891E-2</v>
      </c>
      <c r="D1006" s="2">
        <f t="shared" si="136"/>
        <v>1.5099999999999891E-2</v>
      </c>
      <c r="E1006" s="2">
        <f t="shared" si="137"/>
        <v>0</v>
      </c>
      <c r="F1006" s="2">
        <f t="shared" si="142"/>
        <v>9.0767646031907345E-3</v>
      </c>
      <c r="G1006" s="2">
        <f t="shared" si="142"/>
        <v>4.5660689340543742E-3</v>
      </c>
      <c r="H1006" s="2">
        <f t="shared" si="139"/>
        <v>1.9878728802132108</v>
      </c>
      <c r="I1006" s="2">
        <f t="shared" si="140"/>
        <v>66.531373987750072</v>
      </c>
    </row>
    <row r="1007" spans="1:9" ht="13.5" x14ac:dyDescent="0.25">
      <c r="A1007" s="3">
        <f>TITRES_STAT!B1010</f>
        <v>43473</v>
      </c>
      <c r="B1007" s="6">
        <f>TITRES_STAT!D1010</f>
        <v>3.1797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8.4284242743913971E-3</v>
      </c>
      <c r="G1007" s="2">
        <f t="shared" si="142"/>
        <v>4.2399211530504905E-3</v>
      </c>
      <c r="H1007" s="2">
        <f t="shared" si="139"/>
        <v>1.9878728802132111</v>
      </c>
      <c r="I1007" s="2">
        <f t="shared" si="140"/>
        <v>66.531373987750072</v>
      </c>
    </row>
    <row r="1008" spans="1:9" ht="13.5" x14ac:dyDescent="0.25">
      <c r="A1008" s="3">
        <f>TITRES_STAT!B1011</f>
        <v>43474</v>
      </c>
      <c r="B1008" s="6">
        <f>TITRES_STAT!D1011</f>
        <v>3.1797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7.8263939690777252E-3</v>
      </c>
      <c r="G1008" s="2">
        <f t="shared" si="142"/>
        <v>3.937069642118313E-3</v>
      </c>
      <c r="H1008" s="2">
        <f t="shared" si="139"/>
        <v>1.9878728802132106</v>
      </c>
      <c r="I1008" s="2">
        <f t="shared" si="140"/>
        <v>66.531373987750072</v>
      </c>
    </row>
    <row r="1009" spans="1:9" ht="13.5" x14ac:dyDescent="0.25">
      <c r="A1009" s="3">
        <f>TITRES_STAT!B1012</f>
        <v>43475</v>
      </c>
      <c r="B1009" s="6">
        <f>TITRES_STAT!D1012</f>
        <v>3.1596000000000002</v>
      </c>
      <c r="C1009" s="2">
        <f t="shared" si="135"/>
        <v>-2.0099999999999785E-2</v>
      </c>
      <c r="D1009" s="2">
        <f t="shared" si="136"/>
        <v>0</v>
      </c>
      <c r="E1009" s="2">
        <f t="shared" si="137"/>
        <v>2.0099999999999785E-2</v>
      </c>
      <c r="F1009" s="2">
        <f t="shared" si="142"/>
        <v>7.2673658284293161E-3</v>
      </c>
      <c r="G1009" s="2">
        <f t="shared" si="142"/>
        <v>5.0915646676812755E-3</v>
      </c>
      <c r="H1009" s="2">
        <f t="shared" si="139"/>
        <v>1.4273344841437341</v>
      </c>
      <c r="I1009" s="2">
        <f t="shared" si="140"/>
        <v>58.802546310268411</v>
      </c>
    </row>
    <row r="1010" spans="1:9" ht="13.5" x14ac:dyDescent="0.25">
      <c r="A1010" s="3">
        <f>TITRES_STAT!B1013</f>
        <v>43476</v>
      </c>
      <c r="B1010" s="6">
        <f>TITRES_STAT!D1013</f>
        <v>3.1596000000000002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6.7482682692557939E-3</v>
      </c>
      <c r="G1010" s="2">
        <f t="shared" si="142"/>
        <v>4.7278814771326136E-3</v>
      </c>
      <c r="H1010" s="2">
        <f t="shared" si="139"/>
        <v>1.4273344841437339</v>
      </c>
      <c r="I1010" s="2">
        <f t="shared" si="140"/>
        <v>58.802546310268411</v>
      </c>
    </row>
    <row r="1011" spans="1:9" ht="13.5" x14ac:dyDescent="0.25">
      <c r="A1011" s="3">
        <f>TITRES_STAT!B1014</f>
        <v>43480</v>
      </c>
      <c r="B1011" s="6">
        <f>TITRES_STAT!D1014</f>
        <v>3.1095000000000002</v>
      </c>
      <c r="C1011" s="2">
        <f t="shared" si="135"/>
        <v>-5.0100000000000033E-2</v>
      </c>
      <c r="D1011" s="2">
        <f t="shared" si="136"/>
        <v>0</v>
      </c>
      <c r="E1011" s="2">
        <f t="shared" si="137"/>
        <v>5.0100000000000033E-2</v>
      </c>
      <c r="F1011" s="2">
        <f t="shared" si="142"/>
        <v>6.2662491071660944E-3</v>
      </c>
      <c r="G1011" s="2">
        <f t="shared" si="142"/>
        <v>7.9687470859088581E-3</v>
      </c>
      <c r="H1011" s="2">
        <f t="shared" si="139"/>
        <v>0.78635311669593677</v>
      </c>
      <c r="I1011" s="2">
        <f t="shared" si="140"/>
        <v>44.020026575170441</v>
      </c>
    </row>
    <row r="1012" spans="1:9" ht="13.5" x14ac:dyDescent="0.25">
      <c r="A1012" s="3">
        <f>TITRES_STAT!B1015</f>
        <v>43481</v>
      </c>
      <c r="B1012" s="6">
        <f>TITRES_STAT!D1015</f>
        <v>3.1596000000000002</v>
      </c>
      <c r="C1012" s="2">
        <f t="shared" si="135"/>
        <v>5.0100000000000033E-2</v>
      </c>
      <c r="D1012" s="2">
        <f t="shared" si="136"/>
        <v>5.0100000000000033E-2</v>
      </c>
      <c r="E1012" s="2">
        <f t="shared" si="137"/>
        <v>0</v>
      </c>
      <c r="F1012" s="2">
        <f t="shared" si="142"/>
        <v>9.3972313137970897E-3</v>
      </c>
      <c r="G1012" s="2">
        <f t="shared" si="142"/>
        <v>7.3995508654867972E-3</v>
      </c>
      <c r="H1012" s="2">
        <f t="shared" si="139"/>
        <v>1.2699732030531654</v>
      </c>
      <c r="I1012" s="2">
        <f t="shared" si="140"/>
        <v>55.946616521508837</v>
      </c>
    </row>
    <row r="1013" spans="1:9" ht="13.5" x14ac:dyDescent="0.25">
      <c r="A1013" s="3">
        <f>TITRES_STAT!B1016</f>
        <v>43482</v>
      </c>
      <c r="B1013" s="6">
        <f>TITRES_STAT!D1016</f>
        <v>3.1596000000000002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8.726000505668725E-3</v>
      </c>
      <c r="G1013" s="2">
        <f t="shared" si="142"/>
        <v>6.8710115179520257E-3</v>
      </c>
      <c r="H1013" s="2">
        <f t="shared" si="139"/>
        <v>1.2699732030531652</v>
      </c>
      <c r="I1013" s="2">
        <f t="shared" si="140"/>
        <v>55.946616521508822</v>
      </c>
    </row>
    <row r="1014" spans="1:9" ht="13.5" x14ac:dyDescent="0.25">
      <c r="A1014" s="3">
        <f>TITRES_STAT!B1017</f>
        <v>43483</v>
      </c>
      <c r="B1014" s="6">
        <f>TITRES_STAT!D1017</f>
        <v>3.1446000000000001</v>
      </c>
      <c r="C1014" s="2">
        <f t="shared" si="135"/>
        <v>-1.5000000000000124E-2</v>
      </c>
      <c r="D1014" s="2">
        <f t="shared" si="136"/>
        <v>0</v>
      </c>
      <c r="E1014" s="2">
        <f t="shared" si="137"/>
        <v>1.5000000000000124E-2</v>
      </c>
      <c r="F1014" s="2">
        <f t="shared" si="142"/>
        <v>8.1027147552638155E-3</v>
      </c>
      <c r="G1014" s="2">
        <f t="shared" si="142"/>
        <v>7.4516535523840325E-3</v>
      </c>
      <c r="H1014" s="2">
        <f t="shared" si="139"/>
        <v>1.0873713731191228</v>
      </c>
      <c r="I1014" s="2">
        <f t="shared" si="140"/>
        <v>52.092856456792482</v>
      </c>
    </row>
    <row r="1015" spans="1:9" ht="13.5" x14ac:dyDescent="0.25">
      <c r="A1015" s="3">
        <f>TITRES_STAT!B1018</f>
        <v>43486</v>
      </c>
      <c r="B1015" s="6">
        <f>TITRES_STAT!D1018</f>
        <v>3.1496</v>
      </c>
      <c r="C1015" s="2">
        <f t="shared" si="135"/>
        <v>4.9999999999998934E-3</v>
      </c>
      <c r="D1015" s="2">
        <f t="shared" si="136"/>
        <v>4.9999999999998934E-3</v>
      </c>
      <c r="E1015" s="2">
        <f t="shared" si="137"/>
        <v>0</v>
      </c>
      <c r="F1015" s="2">
        <f t="shared" si="142"/>
        <v>7.881092272744963E-3</v>
      </c>
      <c r="G1015" s="2">
        <f t="shared" si="142"/>
        <v>6.9193925843566012E-3</v>
      </c>
      <c r="H1015" s="2">
        <f t="shared" si="139"/>
        <v>1.1389861431713786</v>
      </c>
      <c r="I1015" s="2">
        <f t="shared" si="140"/>
        <v>53.248878998470516</v>
      </c>
    </row>
    <row r="1016" spans="1:9" ht="13.5" x14ac:dyDescent="0.25">
      <c r="A1016" s="3">
        <f>TITRES_STAT!B1019</f>
        <v>43487</v>
      </c>
      <c r="B1016" s="6">
        <f>TITRES_STAT!D1019</f>
        <v>3.1446000000000001</v>
      </c>
      <c r="C1016" s="2">
        <f t="shared" si="135"/>
        <v>-4.9999999999998934E-3</v>
      </c>
      <c r="D1016" s="2">
        <f t="shared" si="136"/>
        <v>0</v>
      </c>
      <c r="E1016" s="2">
        <f t="shared" si="137"/>
        <v>4.9999999999998934E-3</v>
      </c>
      <c r="F1016" s="2">
        <f t="shared" si="142"/>
        <v>7.3181571104060372E-3</v>
      </c>
      <c r="G1016" s="2">
        <f t="shared" si="142"/>
        <v>6.7822931140454077E-3</v>
      </c>
      <c r="H1016" s="2">
        <f t="shared" si="139"/>
        <v>1.0790092653546501</v>
      </c>
      <c r="I1016" s="2">
        <f t="shared" si="140"/>
        <v>51.900166263597015</v>
      </c>
    </row>
    <row r="1017" spans="1:9" ht="13.5" x14ac:dyDescent="0.25">
      <c r="A1017" s="3">
        <f>TITRES_STAT!B1020</f>
        <v>43488</v>
      </c>
      <c r="B1017" s="6">
        <f>TITRES_STAT!D1020</f>
        <v>3.1194999999999999</v>
      </c>
      <c r="C1017" s="2">
        <f t="shared" si="135"/>
        <v>-2.5100000000000122E-2</v>
      </c>
      <c r="D1017" s="2">
        <f t="shared" si="136"/>
        <v>0</v>
      </c>
      <c r="E1017" s="2">
        <f t="shared" si="137"/>
        <v>2.5100000000000122E-2</v>
      </c>
      <c r="F1017" s="2">
        <f t="shared" si="142"/>
        <v>6.7954316025198918E-3</v>
      </c>
      <c r="G1017" s="2">
        <f t="shared" si="142"/>
        <v>8.0907007487564589E-3</v>
      </c>
      <c r="H1017" s="2">
        <f t="shared" si="139"/>
        <v>0.83990643252555719</v>
      </c>
      <c r="I1017" s="2">
        <f t="shared" si="140"/>
        <v>45.649410082916837</v>
      </c>
    </row>
    <row r="1018" spans="1:9" ht="13.5" x14ac:dyDescent="0.25">
      <c r="A1018" s="3">
        <f>TITRES_STAT!B1021</f>
        <v>43489</v>
      </c>
      <c r="B1018" s="6">
        <f>TITRES_STAT!D1021</f>
        <v>3.1446000000000001</v>
      </c>
      <c r="C1018" s="2">
        <f t="shared" si="135"/>
        <v>2.5100000000000122E-2</v>
      </c>
      <c r="D1018" s="2">
        <f t="shared" si="136"/>
        <v>2.5100000000000122E-2</v>
      </c>
      <c r="E1018" s="2">
        <f t="shared" si="137"/>
        <v>0</v>
      </c>
      <c r="F1018" s="2">
        <f t="shared" si="142"/>
        <v>8.1029007737684795E-3</v>
      </c>
      <c r="G1018" s="2">
        <f t="shared" si="142"/>
        <v>7.5127935524167116E-3</v>
      </c>
      <c r="H1018" s="2">
        <f t="shared" si="139"/>
        <v>1.0785469768648099</v>
      </c>
      <c r="I1018" s="2">
        <f t="shared" si="140"/>
        <v>51.889468406032528</v>
      </c>
    </row>
    <row r="1019" spans="1:9" ht="13.5" x14ac:dyDescent="0.25">
      <c r="A1019" s="3">
        <f>TITRES_STAT!B1022</f>
        <v>43490</v>
      </c>
      <c r="B1019" s="6">
        <f>TITRES_STAT!D1022</f>
        <v>3.1446000000000001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7.5241221470707309E-3</v>
      </c>
      <c r="G1019" s="2">
        <f t="shared" si="142"/>
        <v>6.9761654415298035E-3</v>
      </c>
      <c r="H1019" s="2">
        <f t="shared" si="139"/>
        <v>1.0785469768648099</v>
      </c>
      <c r="I1019" s="2">
        <f t="shared" si="140"/>
        <v>51.889468406032528</v>
      </c>
    </row>
    <row r="1020" spans="1:9" ht="13.5" x14ac:dyDescent="0.25">
      <c r="A1020" s="3">
        <f>TITRES_STAT!B1023</f>
        <v>43493</v>
      </c>
      <c r="B1020" s="6">
        <f>TITRES_STAT!D1023</f>
        <v>3.1446000000000001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6.9866848508513936E-3</v>
      </c>
      <c r="G1020" s="2">
        <f t="shared" si="142"/>
        <v>6.4778679099919603E-3</v>
      </c>
      <c r="H1020" s="2">
        <f t="shared" si="139"/>
        <v>1.0785469768648099</v>
      </c>
      <c r="I1020" s="2">
        <f t="shared" si="140"/>
        <v>51.889468406032528</v>
      </c>
    </row>
    <row r="1021" spans="1:9" ht="13.5" x14ac:dyDescent="0.25">
      <c r="A1021" s="3">
        <f>TITRES_STAT!B1024</f>
        <v>43494</v>
      </c>
      <c r="B1021" s="6">
        <f>TITRES_STAT!D1024</f>
        <v>3.1446000000000001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6.4876359329334374E-3</v>
      </c>
      <c r="G1021" s="2">
        <f t="shared" si="143"/>
        <v>6.0151630592782486E-3</v>
      </c>
      <c r="H1021" s="2">
        <f t="shared" si="139"/>
        <v>1.0785469768648102</v>
      </c>
      <c r="I1021" s="2">
        <f t="shared" si="140"/>
        <v>51.889468406032542</v>
      </c>
    </row>
    <row r="1022" spans="1:9" ht="13.5" x14ac:dyDescent="0.25">
      <c r="A1022" s="3">
        <f>TITRES_STAT!B1025</f>
        <v>43495</v>
      </c>
      <c r="B1022" s="6">
        <f>TITRES_STAT!D1025</f>
        <v>3.1145</v>
      </c>
      <c r="C1022" s="2">
        <f t="shared" si="135"/>
        <v>-3.0100000000000016E-2</v>
      </c>
      <c r="D1022" s="2">
        <f t="shared" si="136"/>
        <v>0</v>
      </c>
      <c r="E1022" s="2">
        <f t="shared" si="137"/>
        <v>3.0100000000000016E-2</v>
      </c>
      <c r="F1022" s="2">
        <f t="shared" si="143"/>
        <v>6.0242333662953356E-3</v>
      </c>
      <c r="G1022" s="2">
        <f t="shared" si="143"/>
        <v>7.7355085550440891E-3</v>
      </c>
      <c r="H1022" s="2">
        <f t="shared" si="139"/>
        <v>0.77877664066018215</v>
      </c>
      <c r="I1022" s="2">
        <f t="shared" si="140"/>
        <v>43.781586898462074</v>
      </c>
    </row>
    <row r="1023" spans="1:9" ht="13.5" x14ac:dyDescent="0.25">
      <c r="A1023" s="3">
        <f>TITRES_STAT!B1026</f>
        <v>43496</v>
      </c>
      <c r="B1023" s="6">
        <f>TITRES_STAT!D1026</f>
        <v>3.1345000000000001</v>
      </c>
      <c r="C1023" s="2">
        <f t="shared" si="135"/>
        <v>2.0000000000000018E-2</v>
      </c>
      <c r="D1023" s="2">
        <f t="shared" si="136"/>
        <v>2.0000000000000018E-2</v>
      </c>
      <c r="E1023" s="2">
        <f t="shared" si="137"/>
        <v>0</v>
      </c>
      <c r="F1023" s="2">
        <f t="shared" si="143"/>
        <v>7.0225024115599553E-3</v>
      </c>
      <c r="G1023" s="2">
        <f t="shared" si="143"/>
        <v>7.1829722296837973E-3</v>
      </c>
      <c r="H1023" s="2">
        <f t="shared" si="139"/>
        <v>0.97765969114279783</v>
      </c>
      <c r="I1023" s="2">
        <f t="shared" si="140"/>
        <v>49.435183187551019</v>
      </c>
    </row>
    <row r="1024" spans="1:9" ht="13.5" x14ac:dyDescent="0.25">
      <c r="A1024" s="3">
        <f>TITRES_STAT!B1027</f>
        <v>43497</v>
      </c>
      <c r="B1024" s="6">
        <f>TITRES_STAT!D1027</f>
        <v>3.0994000000000002</v>
      </c>
      <c r="C1024" s="2">
        <f t="shared" si="135"/>
        <v>-3.5099999999999909E-2</v>
      </c>
      <c r="D1024" s="2">
        <f t="shared" si="136"/>
        <v>0</v>
      </c>
      <c r="E1024" s="2">
        <f t="shared" si="137"/>
        <v>3.5099999999999909E-2</v>
      </c>
      <c r="F1024" s="2">
        <f t="shared" si="143"/>
        <v>6.5208950964485294E-3</v>
      </c>
      <c r="G1024" s="2">
        <f t="shared" si="143"/>
        <v>9.1770456418492352E-3</v>
      </c>
      <c r="H1024" s="2">
        <f t="shared" si="139"/>
        <v>0.71056583468560874</v>
      </c>
      <c r="I1024" s="2">
        <f t="shared" si="140"/>
        <v>41.539812164914792</v>
      </c>
    </row>
    <row r="1025" spans="1:9" ht="13.5" x14ac:dyDescent="0.25">
      <c r="A1025" s="3">
        <f>TITRES_STAT!B1028</f>
        <v>43500</v>
      </c>
      <c r="B1025" s="6">
        <f>TITRES_STAT!D1028</f>
        <v>3.1345000000000001</v>
      </c>
      <c r="C1025" s="2">
        <f t="shared" si="135"/>
        <v>3.5099999999999909E-2</v>
      </c>
      <c r="D1025" s="2">
        <f t="shared" si="136"/>
        <v>3.5099999999999909E-2</v>
      </c>
      <c r="E1025" s="2">
        <f t="shared" si="137"/>
        <v>0</v>
      </c>
      <c r="F1025" s="2">
        <f t="shared" si="143"/>
        <v>8.562259732416486E-3</v>
      </c>
      <c r="G1025" s="2">
        <f t="shared" si="143"/>
        <v>8.5215423817171475E-3</v>
      </c>
      <c r="H1025" s="2">
        <f t="shared" si="139"/>
        <v>1.0047781667772606</v>
      </c>
      <c r="I1025" s="2">
        <f t="shared" si="140"/>
        <v>50.119169463645484</v>
      </c>
    </row>
    <row r="1026" spans="1:9" ht="13.5" x14ac:dyDescent="0.25">
      <c r="A1026" s="3">
        <f>TITRES_STAT!B1029</f>
        <v>43501</v>
      </c>
      <c r="B1026" s="6">
        <f>TITRES_STAT!D1029</f>
        <v>3.1446000000000001</v>
      </c>
      <c r="C1026" s="2">
        <f t="shared" si="135"/>
        <v>1.0099999999999998E-2</v>
      </c>
      <c r="D1026" s="2">
        <f t="shared" si="136"/>
        <v>1.0099999999999998E-2</v>
      </c>
      <c r="E1026" s="2">
        <f t="shared" si="137"/>
        <v>0</v>
      </c>
      <c r="F1026" s="2">
        <f t="shared" si="143"/>
        <v>8.672098322958165E-3</v>
      </c>
      <c r="G1026" s="2">
        <f t="shared" si="143"/>
        <v>7.9128607830230655E-3</v>
      </c>
      <c r="H1026" s="2">
        <f t="shared" si="139"/>
        <v>1.0959498164764927</v>
      </c>
      <c r="I1026" s="2">
        <f t="shared" si="140"/>
        <v>52.288934012690106</v>
      </c>
    </row>
    <row r="1027" spans="1:9" ht="13.5" x14ac:dyDescent="0.25">
      <c r="A1027" s="3">
        <f>TITRES_STAT!B1030</f>
        <v>43502</v>
      </c>
      <c r="B1027" s="6">
        <f>TITRES_STAT!D1030</f>
        <v>3.1446000000000001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8.0526627284611529E-3</v>
      </c>
      <c r="G1027" s="2">
        <f t="shared" si="143"/>
        <v>7.3476564413785606E-3</v>
      </c>
      <c r="H1027" s="2">
        <f t="shared" si="139"/>
        <v>1.0959498164764927</v>
      </c>
      <c r="I1027" s="2">
        <f t="shared" si="140"/>
        <v>52.288934012690106</v>
      </c>
    </row>
    <row r="1028" spans="1:9" ht="13.5" x14ac:dyDescent="0.25">
      <c r="A1028" s="3">
        <f>TITRES_STAT!B1031</f>
        <v>43503</v>
      </c>
      <c r="B1028" s="6">
        <f>TITRES_STAT!D1031</f>
        <v>3.1446000000000001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7.4774725335710699E-3</v>
      </c>
      <c r="G1028" s="2">
        <f t="shared" si="143"/>
        <v>6.8228238384229487E-3</v>
      </c>
      <c r="H1028" s="2">
        <f t="shared" si="139"/>
        <v>1.0959498164764927</v>
      </c>
      <c r="I1028" s="2">
        <f t="shared" si="140"/>
        <v>52.288934012690106</v>
      </c>
    </row>
    <row r="1029" spans="1:9" ht="13.5" x14ac:dyDescent="0.25">
      <c r="A1029" s="3">
        <f>TITRES_STAT!B1032</f>
        <v>43504</v>
      </c>
      <c r="B1029" s="6">
        <f>TITRES_STAT!D1032</f>
        <v>3.1395</v>
      </c>
      <c r="C1029" s="2">
        <f t="shared" si="144"/>
        <v>-5.1000000000001044E-3</v>
      </c>
      <c r="D1029" s="2">
        <f t="shared" si="145"/>
        <v>0</v>
      </c>
      <c r="E1029" s="2">
        <f t="shared" si="146"/>
        <v>5.1000000000001044E-3</v>
      </c>
      <c r="F1029" s="2">
        <f t="shared" si="143"/>
        <v>6.943367352601708E-3</v>
      </c>
      <c r="G1029" s="2">
        <f t="shared" si="143"/>
        <v>6.6997649928213169E-3</v>
      </c>
      <c r="H1029" s="2">
        <f t="shared" si="139"/>
        <v>1.0363598365079083</v>
      </c>
      <c r="I1029" s="2">
        <f t="shared" si="140"/>
        <v>50.892765508729063</v>
      </c>
    </row>
    <row r="1030" spans="1:9" ht="13.5" x14ac:dyDescent="0.25">
      <c r="A1030" s="3">
        <f>TITRES_STAT!B1033</f>
        <v>43507</v>
      </c>
      <c r="B1030" s="6">
        <f>TITRES_STAT!D1033</f>
        <v>3.1295000000000002</v>
      </c>
      <c r="C1030" s="2">
        <f t="shared" si="144"/>
        <v>-9.9999999999997868E-3</v>
      </c>
      <c r="D1030" s="2">
        <f t="shared" si="145"/>
        <v>0</v>
      </c>
      <c r="E1030" s="2">
        <f t="shared" si="146"/>
        <v>9.9999999999997868E-3</v>
      </c>
      <c r="F1030" s="2">
        <f t="shared" si="143"/>
        <v>6.447412541701586E-3</v>
      </c>
      <c r="G1030" s="2">
        <f t="shared" si="143"/>
        <v>6.9354960647626364E-3</v>
      </c>
      <c r="H1030" s="2">
        <f t="shared" si="139"/>
        <v>0.9296252901734211</v>
      </c>
      <c r="I1030" s="2">
        <f t="shared" si="140"/>
        <v>48.176466949698451</v>
      </c>
    </row>
    <row r="1031" spans="1:9" ht="13.5" x14ac:dyDescent="0.25">
      <c r="A1031" s="3">
        <f>TITRES_STAT!B1034</f>
        <v>43508</v>
      </c>
      <c r="B1031" s="6">
        <f>TITRES_STAT!D1034</f>
        <v>3.1295000000000002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5.9868830744371866E-3</v>
      </c>
      <c r="G1031" s="2">
        <f t="shared" si="143"/>
        <v>6.4401034887081625E-3</v>
      </c>
      <c r="H1031" s="2">
        <f t="shared" si="139"/>
        <v>0.92962529017342099</v>
      </c>
      <c r="I1031" s="2">
        <f t="shared" si="140"/>
        <v>48.176466949698451</v>
      </c>
    </row>
    <row r="1032" spans="1:9" ht="13.5" x14ac:dyDescent="0.25">
      <c r="A1032" s="3">
        <f>TITRES_STAT!B1035</f>
        <v>43509</v>
      </c>
      <c r="B1032" s="6">
        <f>TITRES_STAT!D1035</f>
        <v>3.1295000000000002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5.559248569120245E-3</v>
      </c>
      <c r="G1032" s="2">
        <f t="shared" si="143"/>
        <v>5.9800960966575794E-3</v>
      </c>
      <c r="H1032" s="2">
        <f t="shared" si="139"/>
        <v>0.9296252901734211</v>
      </c>
      <c r="I1032" s="2">
        <f t="shared" si="140"/>
        <v>48.176466949698451</v>
      </c>
    </row>
    <row r="1033" spans="1:9" ht="13.5" x14ac:dyDescent="0.25">
      <c r="A1033" s="3">
        <f>TITRES_STAT!B1036</f>
        <v>43510</v>
      </c>
      <c r="B1033" s="6">
        <f>TITRES_STAT!D1036</f>
        <v>3.0743</v>
      </c>
      <c r="C1033" s="2">
        <f t="shared" si="144"/>
        <v>-5.5200000000000138E-2</v>
      </c>
      <c r="D1033" s="2">
        <f t="shared" si="145"/>
        <v>0</v>
      </c>
      <c r="E1033" s="2">
        <f t="shared" si="146"/>
        <v>5.5200000000000138E-2</v>
      </c>
      <c r="F1033" s="2">
        <f t="shared" si="143"/>
        <v>5.1621593856116558E-3</v>
      </c>
      <c r="G1033" s="2">
        <f t="shared" si="143"/>
        <v>9.4958035183249044E-3</v>
      </c>
      <c r="H1033" s="2">
        <f t="shared" si="139"/>
        <v>0.54362533677637426</v>
      </c>
      <c r="I1033" s="2">
        <f t="shared" si="140"/>
        <v>35.217440646034802</v>
      </c>
    </row>
    <row r="1034" spans="1:9" ht="13.5" x14ac:dyDescent="0.25">
      <c r="A1034" s="3">
        <f>TITRES_STAT!B1037</f>
        <v>43511</v>
      </c>
      <c r="B1034" s="6">
        <f>TITRES_STAT!D1037</f>
        <v>3.1095000000000002</v>
      </c>
      <c r="C1034" s="2">
        <f t="shared" si="144"/>
        <v>3.520000000000012E-2</v>
      </c>
      <c r="D1034" s="2">
        <f t="shared" si="145"/>
        <v>3.520000000000012E-2</v>
      </c>
      <c r="E1034" s="2">
        <f t="shared" si="146"/>
        <v>0</v>
      </c>
      <c r="F1034" s="2">
        <f t="shared" si="143"/>
        <v>7.3077194294965458E-3</v>
      </c>
      <c r="G1034" s="2">
        <f t="shared" si="143"/>
        <v>8.8175318384445551E-3</v>
      </c>
      <c r="H1034" s="2">
        <f t="shared" si="139"/>
        <v>0.82877153872411247</v>
      </c>
      <c r="I1034" s="2">
        <f t="shared" si="140"/>
        <v>45.31848408480402</v>
      </c>
    </row>
    <row r="1035" spans="1:9" ht="13.5" x14ac:dyDescent="0.25">
      <c r="A1035" s="3">
        <f>TITRES_STAT!B1038</f>
        <v>43514</v>
      </c>
      <c r="B1035" s="6">
        <f>TITRES_STAT!D1038</f>
        <v>3.1095000000000002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6.7857394702467927E-3</v>
      </c>
      <c r="G1035" s="2">
        <f t="shared" si="143"/>
        <v>8.1877081356985151E-3</v>
      </c>
      <c r="H1035" s="2">
        <f t="shared" si="139"/>
        <v>0.82877153872411247</v>
      </c>
      <c r="I1035" s="2">
        <f t="shared" si="140"/>
        <v>45.31848408480402</v>
      </c>
    </row>
    <row r="1036" spans="1:9" ht="13.5" x14ac:dyDescent="0.25">
      <c r="A1036" s="3">
        <f>TITRES_STAT!B1039</f>
        <v>43515</v>
      </c>
      <c r="B1036" s="6">
        <f>TITRES_STAT!D1039</f>
        <v>3.1095000000000002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6.3010437938005931E-3</v>
      </c>
      <c r="G1036" s="2">
        <f t="shared" si="143"/>
        <v>7.6028718402914785E-3</v>
      </c>
      <c r="H1036" s="2">
        <f t="shared" si="139"/>
        <v>0.82877153872411247</v>
      </c>
      <c r="I1036" s="2">
        <f t="shared" si="140"/>
        <v>45.31848408480402</v>
      </c>
    </row>
    <row r="1037" spans="1:9" ht="13.5" x14ac:dyDescent="0.25">
      <c r="A1037" s="3">
        <f>TITRES_STAT!B1040</f>
        <v>43516</v>
      </c>
      <c r="B1037" s="6">
        <f>TITRES_STAT!D1040</f>
        <v>3.1095000000000002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5.8509692371005511E-3</v>
      </c>
      <c r="G1037" s="2">
        <f t="shared" si="147"/>
        <v>7.0598095659849449E-3</v>
      </c>
      <c r="H1037" s="2">
        <f t="shared" si="139"/>
        <v>0.82877153872411247</v>
      </c>
      <c r="I1037" s="2">
        <f t="shared" si="140"/>
        <v>45.31848408480402</v>
      </c>
    </row>
    <row r="1038" spans="1:9" ht="13.5" x14ac:dyDescent="0.25">
      <c r="A1038" s="3">
        <f>TITRES_STAT!B1041</f>
        <v>43517</v>
      </c>
      <c r="B1038" s="6">
        <f>TITRES_STAT!D1041</f>
        <v>3.1095000000000002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5.4330428630219403E-3</v>
      </c>
      <c r="G1038" s="2">
        <f t="shared" si="147"/>
        <v>6.5555374541288779E-3</v>
      </c>
      <c r="H1038" s="2">
        <f t="shared" si="139"/>
        <v>0.82877153872411236</v>
      </c>
      <c r="I1038" s="2">
        <f t="shared" si="140"/>
        <v>45.318484084804012</v>
      </c>
    </row>
    <row r="1039" spans="1:9" ht="13.5" x14ac:dyDescent="0.25">
      <c r="A1039" s="3">
        <f>TITRES_STAT!B1042</f>
        <v>43518</v>
      </c>
      <c r="B1039" s="6">
        <f>TITRES_STAT!D1042</f>
        <v>3.1095000000000002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5.0449683728060876E-3</v>
      </c>
      <c r="G1039" s="2">
        <f t="shared" si="147"/>
        <v>6.0872847788339584E-3</v>
      </c>
      <c r="H1039" s="2">
        <f t="shared" si="139"/>
        <v>0.82877153872411236</v>
      </c>
      <c r="I1039" s="2">
        <f t="shared" si="140"/>
        <v>45.318484084804012</v>
      </c>
    </row>
    <row r="1040" spans="1:9" ht="13.5" x14ac:dyDescent="0.25">
      <c r="A1040" s="3">
        <f>TITRES_STAT!B1043</f>
        <v>43521</v>
      </c>
      <c r="B1040" s="6">
        <f>TITRES_STAT!D1043</f>
        <v>3.1095000000000002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4.6846134890342244E-3</v>
      </c>
      <c r="G1040" s="2">
        <f t="shared" si="147"/>
        <v>5.6524787232029609E-3</v>
      </c>
      <c r="H1040" s="2">
        <f t="shared" si="139"/>
        <v>0.82877153872411247</v>
      </c>
      <c r="I1040" s="2">
        <f t="shared" si="140"/>
        <v>45.31848408480402</v>
      </c>
    </row>
    <row r="1041" spans="1:9" ht="13.5" x14ac:dyDescent="0.25">
      <c r="A1041" s="3">
        <f>TITRES_STAT!B1044</f>
        <v>43522</v>
      </c>
      <c r="B1041" s="6">
        <f>TITRES_STAT!D1044</f>
        <v>3.0693000000000001</v>
      </c>
      <c r="C1041" s="2">
        <f t="shared" si="144"/>
        <v>-4.0200000000000014E-2</v>
      </c>
      <c r="D1041" s="2">
        <f t="shared" si="145"/>
        <v>0</v>
      </c>
      <c r="E1041" s="2">
        <f t="shared" si="146"/>
        <v>4.0200000000000014E-2</v>
      </c>
      <c r="F1041" s="2">
        <f t="shared" si="147"/>
        <v>4.3499982398174939E-3</v>
      </c>
      <c r="G1041" s="2">
        <f t="shared" si="147"/>
        <v>8.1201588144027507E-3</v>
      </c>
      <c r="H1041" s="2">
        <f t="shared" ref="H1041:H1104" si="148">F1041/G1041</f>
        <v>0.53570359142507018</v>
      </c>
      <c r="I1041" s="2">
        <f t="shared" ref="I1041:I1104" si="149">IF(G1041=0,100,100-(100/(1+H1041)))</f>
        <v>34.883267475330911</v>
      </c>
    </row>
    <row r="1042" spans="1:9" ht="13.5" x14ac:dyDescent="0.25">
      <c r="A1042" s="3">
        <f>TITRES_STAT!B1045</f>
        <v>43523</v>
      </c>
      <c r="B1042" s="6">
        <f>TITRES_STAT!D1045</f>
        <v>3.1044</v>
      </c>
      <c r="C1042" s="2">
        <f t="shared" si="144"/>
        <v>3.5099999999999909E-2</v>
      </c>
      <c r="D1042" s="2">
        <f t="shared" si="145"/>
        <v>3.5099999999999909E-2</v>
      </c>
      <c r="E1042" s="2">
        <f t="shared" si="146"/>
        <v>0</v>
      </c>
      <c r="F1042" s="2">
        <f t="shared" si="147"/>
        <v>6.546426936973381E-3</v>
      </c>
      <c r="G1042" s="2">
        <f t="shared" si="147"/>
        <v>7.5401474705168395E-3</v>
      </c>
      <c r="H1042" s="2">
        <f t="shared" si="148"/>
        <v>0.86820940340635755</v>
      </c>
      <c r="I1042" s="2">
        <f t="shared" si="149"/>
        <v>46.472809837233847</v>
      </c>
    </row>
    <row r="1043" spans="1:9" ht="13.5" x14ac:dyDescent="0.25">
      <c r="A1043" s="3">
        <f>TITRES_STAT!B1046</f>
        <v>43524</v>
      </c>
      <c r="B1043" s="6">
        <f>TITRES_STAT!D1046</f>
        <v>3.1095000000000002</v>
      </c>
      <c r="C1043" s="2">
        <f t="shared" si="144"/>
        <v>5.1000000000001044E-3</v>
      </c>
      <c r="D1043" s="2">
        <f t="shared" si="145"/>
        <v>5.1000000000001044E-3</v>
      </c>
      <c r="E1043" s="2">
        <f t="shared" si="146"/>
        <v>0</v>
      </c>
      <c r="F1043" s="2">
        <f t="shared" si="147"/>
        <v>6.4431107271895752E-3</v>
      </c>
      <c r="G1043" s="2">
        <f t="shared" si="147"/>
        <v>7.0015655083370655E-3</v>
      </c>
      <c r="H1043" s="2">
        <f t="shared" si="148"/>
        <v>0.92023858371638256</v>
      </c>
      <c r="I1043" s="2">
        <f t="shared" si="149"/>
        <v>47.923137860055675</v>
      </c>
    </row>
    <row r="1044" spans="1:9" ht="13.5" x14ac:dyDescent="0.25">
      <c r="A1044" s="3">
        <f>TITRES_STAT!B1047</f>
        <v>43525</v>
      </c>
      <c r="B1044" s="6">
        <f>TITRES_STAT!D1047</f>
        <v>3.1095000000000002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5.9828885323903198E-3</v>
      </c>
      <c r="G1044" s="2">
        <f t="shared" si="147"/>
        <v>6.5014536863129899E-3</v>
      </c>
      <c r="H1044" s="2">
        <f t="shared" si="148"/>
        <v>0.92023858371638245</v>
      </c>
      <c r="I1044" s="2">
        <f t="shared" si="149"/>
        <v>47.923137860055668</v>
      </c>
    </row>
    <row r="1045" spans="1:9" ht="13.5" x14ac:dyDescent="0.25">
      <c r="A1045" s="3">
        <f>TITRES_STAT!B1048</f>
        <v>43528</v>
      </c>
      <c r="B1045" s="6">
        <f>TITRES_STAT!D1048</f>
        <v>3.1095000000000002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5.5555393515052971E-3</v>
      </c>
      <c r="G1045" s="2">
        <f t="shared" si="147"/>
        <v>6.0370641372906337E-3</v>
      </c>
      <c r="H1045" s="2">
        <f t="shared" si="148"/>
        <v>0.92023858371638245</v>
      </c>
      <c r="I1045" s="2">
        <f t="shared" si="149"/>
        <v>47.923137860055668</v>
      </c>
    </row>
    <row r="1046" spans="1:9" ht="13.5" x14ac:dyDescent="0.25">
      <c r="A1046" s="3">
        <f>TITRES_STAT!B1049</f>
        <v>43529</v>
      </c>
      <c r="B1046" s="6">
        <f>TITRES_STAT!D1049</f>
        <v>3.1095000000000002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5.1587151121120622E-3</v>
      </c>
      <c r="G1046" s="2">
        <f t="shared" si="147"/>
        <v>5.6058452703413031E-3</v>
      </c>
      <c r="H1046" s="2">
        <f t="shared" si="148"/>
        <v>0.92023858371638245</v>
      </c>
      <c r="I1046" s="2">
        <f t="shared" si="149"/>
        <v>47.923137860055668</v>
      </c>
    </row>
    <row r="1047" spans="1:9" ht="13.5" x14ac:dyDescent="0.25">
      <c r="A1047" s="3">
        <f>TITRES_STAT!B1050</f>
        <v>43530</v>
      </c>
      <c r="B1047" s="6">
        <f>TITRES_STAT!D1050</f>
        <v>3.1095000000000002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4.7902354612469143E-3</v>
      </c>
      <c r="G1047" s="2">
        <f t="shared" si="147"/>
        <v>5.2054277510312098E-3</v>
      </c>
      <c r="H1047" s="2">
        <f t="shared" si="148"/>
        <v>0.92023858371638245</v>
      </c>
      <c r="I1047" s="2">
        <f t="shared" si="149"/>
        <v>47.923137860055668</v>
      </c>
    </row>
    <row r="1048" spans="1:9" ht="13.5" x14ac:dyDescent="0.25">
      <c r="A1048" s="3">
        <f>TITRES_STAT!B1051</f>
        <v>43531</v>
      </c>
      <c r="B1048" s="6">
        <f>TITRES_STAT!D1051</f>
        <v>3.1244999999999998</v>
      </c>
      <c r="C1048" s="2">
        <f t="shared" si="144"/>
        <v>1.499999999999968E-2</v>
      </c>
      <c r="D1048" s="2">
        <f t="shared" si="145"/>
        <v>1.499999999999968E-2</v>
      </c>
      <c r="E1048" s="2">
        <f t="shared" si="146"/>
        <v>0</v>
      </c>
      <c r="F1048" s="2">
        <f t="shared" si="147"/>
        <v>5.5195043568721115E-3</v>
      </c>
      <c r="G1048" s="2">
        <f t="shared" si="147"/>
        <v>4.8336114831004093E-3</v>
      </c>
      <c r="H1048" s="2">
        <f t="shared" si="148"/>
        <v>1.1419007043014868</v>
      </c>
      <c r="I1048" s="2">
        <f t="shared" si="149"/>
        <v>53.312494926037282</v>
      </c>
    </row>
    <row r="1049" spans="1:9" ht="13.5" x14ac:dyDescent="0.25">
      <c r="A1049" s="3">
        <f>TITRES_STAT!B1052</f>
        <v>43532</v>
      </c>
      <c r="B1049" s="6">
        <f>TITRES_STAT!D1052</f>
        <v>3.1095000000000002</v>
      </c>
      <c r="C1049" s="2">
        <f t="shared" si="144"/>
        <v>-1.499999999999968E-2</v>
      </c>
      <c r="D1049" s="2">
        <f t="shared" si="145"/>
        <v>0</v>
      </c>
      <c r="E1049" s="2">
        <f t="shared" si="146"/>
        <v>1.499999999999968E-2</v>
      </c>
      <c r="F1049" s="2">
        <f t="shared" si="147"/>
        <v>5.1252540456669608E-3</v>
      </c>
      <c r="G1049" s="2">
        <f t="shared" si="147"/>
        <v>5.5597820914503578E-3</v>
      </c>
      <c r="H1049" s="2">
        <f t="shared" si="148"/>
        <v>0.92184441069163492</v>
      </c>
      <c r="I1049" s="2">
        <f t="shared" si="149"/>
        <v>47.966651491828145</v>
      </c>
    </row>
    <row r="1050" spans="1:9" ht="13.5" x14ac:dyDescent="0.25">
      <c r="A1050" s="3">
        <f>TITRES_STAT!B1053</f>
        <v>43535</v>
      </c>
      <c r="B1050" s="6">
        <f>TITRES_STAT!D1053</f>
        <v>3.1095000000000002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4.7591644709764633E-3</v>
      </c>
      <c r="G1050" s="2">
        <f t="shared" si="147"/>
        <v>5.1626547992039045E-3</v>
      </c>
      <c r="H1050" s="2">
        <f t="shared" si="148"/>
        <v>0.92184441069163481</v>
      </c>
      <c r="I1050" s="2">
        <f t="shared" si="149"/>
        <v>47.966651491828145</v>
      </c>
    </row>
    <row r="1051" spans="1:9" ht="13.5" x14ac:dyDescent="0.25">
      <c r="A1051" s="3">
        <f>TITRES_STAT!B1054</f>
        <v>43536</v>
      </c>
      <c r="B1051" s="6">
        <f>TITRES_STAT!D1054</f>
        <v>3.1095000000000002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4.4192241516210016E-3</v>
      </c>
      <c r="G1051" s="2">
        <f t="shared" si="147"/>
        <v>4.793893742117911E-3</v>
      </c>
      <c r="H1051" s="2">
        <f t="shared" si="148"/>
        <v>0.92184441069163481</v>
      </c>
      <c r="I1051" s="2">
        <f t="shared" si="149"/>
        <v>47.966651491828145</v>
      </c>
    </row>
    <row r="1052" spans="1:9" ht="13.5" x14ac:dyDescent="0.25">
      <c r="A1052" s="3">
        <f>TITRES_STAT!B1055</f>
        <v>43537</v>
      </c>
      <c r="B1052" s="6">
        <f>TITRES_STAT!D1055</f>
        <v>3.1095000000000002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4.1035652836480729E-3</v>
      </c>
      <c r="G1052" s="2">
        <f t="shared" si="147"/>
        <v>4.4514727605380602E-3</v>
      </c>
      <c r="H1052" s="2">
        <f t="shared" si="148"/>
        <v>0.92184441069163481</v>
      </c>
      <c r="I1052" s="2">
        <f t="shared" si="149"/>
        <v>47.966651491828145</v>
      </c>
    </row>
    <row r="1053" spans="1:9" ht="13.5" x14ac:dyDescent="0.25">
      <c r="A1053" s="3">
        <f>TITRES_STAT!B1056</f>
        <v>43538</v>
      </c>
      <c r="B1053" s="6">
        <f>TITRES_STAT!D1056</f>
        <v>3.1194999999999999</v>
      </c>
      <c r="C1053" s="2">
        <f t="shared" si="144"/>
        <v>9.9999999999997868E-3</v>
      </c>
      <c r="D1053" s="2">
        <f t="shared" si="145"/>
        <v>9.9999999999997868E-3</v>
      </c>
      <c r="E1053" s="2">
        <f t="shared" si="146"/>
        <v>0</v>
      </c>
      <c r="F1053" s="2">
        <f t="shared" ref="F1053:G1068" si="150">((F1052*13)+D1053)/14</f>
        <v>4.5247391919589087E-3</v>
      </c>
      <c r="G1053" s="2">
        <f t="shared" si="150"/>
        <v>4.1335104204996273E-3</v>
      </c>
      <c r="H1053" s="2">
        <f t="shared" si="148"/>
        <v>1.094648067056764</v>
      </c>
      <c r="I1053" s="2">
        <f t="shared" si="149"/>
        <v>52.259283278783819</v>
      </c>
    </row>
    <row r="1054" spans="1:9" ht="13.5" x14ac:dyDescent="0.25">
      <c r="A1054" s="3">
        <f>TITRES_STAT!B1057</f>
        <v>43539</v>
      </c>
      <c r="B1054" s="6">
        <f>TITRES_STAT!D1057</f>
        <v>3.1194999999999999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4.2015435353904155E-3</v>
      </c>
      <c r="G1054" s="2">
        <f t="shared" si="150"/>
        <v>3.8382596761782251E-3</v>
      </c>
      <c r="H1054" s="2">
        <f t="shared" si="148"/>
        <v>1.0946480670567642</v>
      </c>
      <c r="I1054" s="2">
        <f t="shared" si="149"/>
        <v>52.259283278783819</v>
      </c>
    </row>
    <row r="1055" spans="1:9" ht="13.5" x14ac:dyDescent="0.25">
      <c r="A1055" s="3">
        <f>TITRES_STAT!B1058</f>
        <v>43542</v>
      </c>
      <c r="B1055" s="6">
        <f>TITRES_STAT!D1058</f>
        <v>3.0844</v>
      </c>
      <c r="C1055" s="2">
        <f t="shared" si="144"/>
        <v>-3.5099999999999909E-2</v>
      </c>
      <c r="D1055" s="2">
        <f t="shared" si="145"/>
        <v>0</v>
      </c>
      <c r="E1055" s="2">
        <f t="shared" si="146"/>
        <v>3.5099999999999909E-2</v>
      </c>
      <c r="F1055" s="2">
        <f t="shared" si="150"/>
        <v>3.9014332828625287E-3</v>
      </c>
      <c r="G1055" s="2">
        <f t="shared" si="150"/>
        <v>6.0712411278797734E-3</v>
      </c>
      <c r="H1055" s="2">
        <f t="shared" si="148"/>
        <v>0.64260885059345441</v>
      </c>
      <c r="I1055" s="2">
        <f t="shared" si="149"/>
        <v>39.121233905520945</v>
      </c>
    </row>
    <row r="1056" spans="1:9" ht="13.5" x14ac:dyDescent="0.25">
      <c r="A1056" s="3">
        <f>TITRES_STAT!B1059</f>
        <v>43543</v>
      </c>
      <c r="B1056" s="6">
        <f>TITRES_STAT!D1059</f>
        <v>3.0844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3.6227594769437767E-3</v>
      </c>
      <c r="G1056" s="2">
        <f t="shared" si="150"/>
        <v>5.6375810473169325E-3</v>
      </c>
      <c r="H1056" s="2">
        <f t="shared" si="148"/>
        <v>0.64260885059345441</v>
      </c>
      <c r="I1056" s="2">
        <f t="shared" si="149"/>
        <v>39.121233905520945</v>
      </c>
    </row>
    <row r="1057" spans="1:9" ht="13.5" x14ac:dyDescent="0.25">
      <c r="A1057" s="3">
        <f>TITRES_STAT!B1060</f>
        <v>43545</v>
      </c>
      <c r="B1057" s="6">
        <f>TITRES_STAT!D1060</f>
        <v>3.0642999999999998</v>
      </c>
      <c r="C1057" s="2">
        <f t="shared" si="144"/>
        <v>-2.0100000000000229E-2</v>
      </c>
      <c r="D1057" s="2">
        <f t="shared" si="145"/>
        <v>0</v>
      </c>
      <c r="E1057" s="2">
        <f t="shared" si="146"/>
        <v>2.0100000000000229E-2</v>
      </c>
      <c r="F1057" s="2">
        <f t="shared" si="150"/>
        <v>3.3639909428763641E-3</v>
      </c>
      <c r="G1057" s="2">
        <f t="shared" si="150"/>
        <v>6.6706109725085967E-3</v>
      </c>
      <c r="H1057" s="2">
        <f t="shared" si="148"/>
        <v>0.50430027425378066</v>
      </c>
      <c r="I1057" s="2">
        <f t="shared" si="149"/>
        <v>33.523910278082127</v>
      </c>
    </row>
    <row r="1058" spans="1:9" ht="13.5" x14ac:dyDescent="0.25">
      <c r="A1058" s="3">
        <f>TITRES_STAT!B1061</f>
        <v>43546</v>
      </c>
      <c r="B1058" s="6">
        <f>TITRES_STAT!D1061</f>
        <v>3.0642999999999998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3.1237058755280525E-3</v>
      </c>
      <c r="G1058" s="2">
        <f t="shared" si="150"/>
        <v>6.1941387601865544E-3</v>
      </c>
      <c r="H1058" s="2">
        <f t="shared" si="148"/>
        <v>0.50430027425378066</v>
      </c>
      <c r="I1058" s="2">
        <f t="shared" si="149"/>
        <v>33.523910278082127</v>
      </c>
    </row>
    <row r="1059" spans="1:9" ht="13.5" x14ac:dyDescent="0.25">
      <c r="A1059" s="3">
        <f>TITRES_STAT!B1062</f>
        <v>43549</v>
      </c>
      <c r="B1059" s="6">
        <f>TITRES_STAT!D1062</f>
        <v>3.0844</v>
      </c>
      <c r="C1059" s="2">
        <f t="shared" si="144"/>
        <v>2.0100000000000229E-2</v>
      </c>
      <c r="D1059" s="2">
        <f t="shared" si="145"/>
        <v>2.0100000000000229E-2</v>
      </c>
      <c r="E1059" s="2">
        <f t="shared" si="146"/>
        <v>0</v>
      </c>
      <c r="F1059" s="2">
        <f t="shared" si="150"/>
        <v>4.3362983129903504E-3</v>
      </c>
      <c r="G1059" s="2">
        <f t="shared" si="150"/>
        <v>5.7517002773160861E-3</v>
      </c>
      <c r="H1059" s="2">
        <f t="shared" si="148"/>
        <v>0.75391590380536933</v>
      </c>
      <c r="I1059" s="2">
        <f t="shared" si="149"/>
        <v>42.984723621562573</v>
      </c>
    </row>
    <row r="1060" spans="1:9" ht="13.5" x14ac:dyDescent="0.25">
      <c r="A1060" s="3">
        <f>TITRES_STAT!B1063</f>
        <v>43550</v>
      </c>
      <c r="B1060" s="6">
        <f>TITRES_STAT!D1063</f>
        <v>3.0693000000000001</v>
      </c>
      <c r="C1060" s="2">
        <f t="shared" si="144"/>
        <v>-1.5099999999999891E-2</v>
      </c>
      <c r="D1060" s="2">
        <f t="shared" si="145"/>
        <v>0</v>
      </c>
      <c r="E1060" s="2">
        <f t="shared" si="146"/>
        <v>1.5099999999999891E-2</v>
      </c>
      <c r="F1060" s="2">
        <f t="shared" si="150"/>
        <v>4.0265627192053255E-3</v>
      </c>
      <c r="G1060" s="2">
        <f t="shared" si="150"/>
        <v>6.419435971793501E-3</v>
      </c>
      <c r="H1060" s="2">
        <f t="shared" si="148"/>
        <v>0.62724556127636866</v>
      </c>
      <c r="I1060" s="2">
        <f t="shared" si="149"/>
        <v>38.546460116589522</v>
      </c>
    </row>
    <row r="1061" spans="1:9" ht="13.5" x14ac:dyDescent="0.25">
      <c r="A1061" s="3">
        <f>TITRES_STAT!B1064</f>
        <v>43551</v>
      </c>
      <c r="B1061" s="6">
        <f>TITRES_STAT!D1064</f>
        <v>3.0844</v>
      </c>
      <c r="C1061" s="2">
        <f t="shared" si="144"/>
        <v>1.5099999999999891E-2</v>
      </c>
      <c r="D1061" s="2">
        <f t="shared" si="145"/>
        <v>1.5099999999999891E-2</v>
      </c>
      <c r="E1061" s="2">
        <f t="shared" si="146"/>
        <v>0</v>
      </c>
      <c r="F1061" s="2">
        <f t="shared" si="150"/>
        <v>4.8175225249763665E-3</v>
      </c>
      <c r="G1061" s="2">
        <f t="shared" si="150"/>
        <v>5.9609048309511086E-3</v>
      </c>
      <c r="H1061" s="2">
        <f t="shared" si="148"/>
        <v>0.80818645182223003</v>
      </c>
      <c r="I1061" s="2">
        <f t="shared" si="149"/>
        <v>44.695968770685489</v>
      </c>
    </row>
    <row r="1062" spans="1:9" ht="13.5" x14ac:dyDescent="0.25">
      <c r="A1062" s="3">
        <f>TITRES_STAT!B1065</f>
        <v>43552</v>
      </c>
      <c r="B1062" s="6">
        <f>TITRES_STAT!D1065</f>
        <v>3.1044</v>
      </c>
      <c r="C1062" s="2">
        <f t="shared" si="144"/>
        <v>2.0000000000000018E-2</v>
      </c>
      <c r="D1062" s="2">
        <f t="shared" si="145"/>
        <v>2.0000000000000018E-2</v>
      </c>
      <c r="E1062" s="2">
        <f t="shared" si="146"/>
        <v>0</v>
      </c>
      <c r="F1062" s="2">
        <f t="shared" si="150"/>
        <v>5.90198520176377E-3</v>
      </c>
      <c r="G1062" s="2">
        <f t="shared" si="150"/>
        <v>5.5351259144546016E-3</v>
      </c>
      <c r="H1062" s="2">
        <f t="shared" si="148"/>
        <v>1.0662783996207097</v>
      </c>
      <c r="I1062" s="2">
        <f t="shared" si="149"/>
        <v>51.603810978057837</v>
      </c>
    </row>
    <row r="1063" spans="1:9" ht="13.5" x14ac:dyDescent="0.25">
      <c r="A1063" s="3">
        <f>TITRES_STAT!B1066</f>
        <v>43553</v>
      </c>
      <c r="B1063" s="6">
        <f>TITRES_STAT!D1066</f>
        <v>3.0844</v>
      </c>
      <c r="C1063" s="2">
        <f t="shared" si="144"/>
        <v>-2.0000000000000018E-2</v>
      </c>
      <c r="D1063" s="2">
        <f t="shared" si="145"/>
        <v>0</v>
      </c>
      <c r="E1063" s="2">
        <f t="shared" si="146"/>
        <v>2.0000000000000018E-2</v>
      </c>
      <c r="F1063" s="2">
        <f t="shared" si="150"/>
        <v>5.480414830209215E-3</v>
      </c>
      <c r="G1063" s="2">
        <f t="shared" si="150"/>
        <v>6.5683312062792742E-3</v>
      </c>
      <c r="H1063" s="2">
        <f t="shared" si="148"/>
        <v>0.83436943998347413</v>
      </c>
      <c r="I1063" s="2">
        <f t="shared" si="149"/>
        <v>45.48535435648072</v>
      </c>
    </row>
    <row r="1064" spans="1:9" ht="13.5" x14ac:dyDescent="0.25">
      <c r="A1064" s="3">
        <f>TITRES_STAT!B1067</f>
        <v>43556</v>
      </c>
      <c r="B1064" s="6">
        <f>TITRES_STAT!D1067</f>
        <v>3.0844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5.0889566280514142E-3</v>
      </c>
      <c r="G1064" s="2">
        <f t="shared" si="150"/>
        <v>6.0991646915450407E-3</v>
      </c>
      <c r="H1064" s="2">
        <f t="shared" si="148"/>
        <v>0.83436943998347413</v>
      </c>
      <c r="I1064" s="2">
        <f t="shared" si="149"/>
        <v>45.48535435648072</v>
      </c>
    </row>
    <row r="1065" spans="1:9" ht="13.5" x14ac:dyDescent="0.25">
      <c r="A1065" s="3">
        <f>TITRES_STAT!B1068</f>
        <v>43557</v>
      </c>
      <c r="B1065" s="6">
        <f>TITRES_STAT!D1068</f>
        <v>3.0844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4.7254597260477423E-3</v>
      </c>
      <c r="G1065" s="2">
        <f t="shared" si="150"/>
        <v>5.663510070720394E-3</v>
      </c>
      <c r="H1065" s="2">
        <f t="shared" si="148"/>
        <v>0.83436943998347435</v>
      </c>
      <c r="I1065" s="2">
        <f t="shared" si="149"/>
        <v>45.48535435648072</v>
      </c>
    </row>
    <row r="1066" spans="1:9" ht="13.5" x14ac:dyDescent="0.25">
      <c r="A1066" s="3">
        <f>TITRES_STAT!B1069</f>
        <v>43558</v>
      </c>
      <c r="B1066" s="6">
        <f>TITRES_STAT!D1069</f>
        <v>3.0743</v>
      </c>
      <c r="C1066" s="2">
        <f t="shared" si="144"/>
        <v>-1.0099999999999998E-2</v>
      </c>
      <c r="D1066" s="2">
        <f t="shared" si="145"/>
        <v>0</v>
      </c>
      <c r="E1066" s="2">
        <f t="shared" si="146"/>
        <v>1.0099999999999998E-2</v>
      </c>
      <c r="F1066" s="2">
        <f t="shared" si="150"/>
        <v>4.3879268884729041E-3</v>
      </c>
      <c r="G1066" s="2">
        <f t="shared" si="150"/>
        <v>5.9804022085260802E-3</v>
      </c>
      <c r="H1066" s="2">
        <f t="shared" si="148"/>
        <v>0.73371768912418101</v>
      </c>
      <c r="I1066" s="2">
        <f t="shared" si="149"/>
        <v>42.320482378814042</v>
      </c>
    </row>
    <row r="1067" spans="1:9" ht="13.5" x14ac:dyDescent="0.25">
      <c r="A1067" s="3">
        <f>TITRES_STAT!B1070</f>
        <v>43559</v>
      </c>
      <c r="B1067" s="6">
        <f>TITRES_STAT!D1070</f>
        <v>3.0743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4.0745035392962684E-3</v>
      </c>
      <c r="G1067" s="2">
        <f t="shared" si="150"/>
        <v>5.5532306222027886E-3</v>
      </c>
      <c r="H1067" s="2">
        <f t="shared" si="148"/>
        <v>0.73371768912418112</v>
      </c>
      <c r="I1067" s="2">
        <f t="shared" si="149"/>
        <v>42.320482378814049</v>
      </c>
    </row>
    <row r="1068" spans="1:9" ht="13.5" x14ac:dyDescent="0.25">
      <c r="A1068" s="3">
        <f>TITRES_STAT!B1071</f>
        <v>43560</v>
      </c>
      <c r="B1068" s="6">
        <f>TITRES_STAT!D1071</f>
        <v>3.1044</v>
      </c>
      <c r="C1068" s="2">
        <f t="shared" si="144"/>
        <v>3.0100000000000016E-2</v>
      </c>
      <c r="D1068" s="2">
        <f t="shared" si="145"/>
        <v>3.0100000000000016E-2</v>
      </c>
      <c r="E1068" s="2">
        <f t="shared" si="146"/>
        <v>0</v>
      </c>
      <c r="F1068" s="2">
        <f t="shared" si="150"/>
        <v>5.933467572203679E-3</v>
      </c>
      <c r="G1068" s="2">
        <f t="shared" si="150"/>
        <v>5.1565712920454464E-3</v>
      </c>
      <c r="H1068" s="2">
        <f t="shared" si="148"/>
        <v>1.1506614058369904</v>
      </c>
      <c r="I1068" s="2">
        <f t="shared" si="149"/>
        <v>53.502676093691186</v>
      </c>
    </row>
    <row r="1069" spans="1:9" ht="13.5" x14ac:dyDescent="0.25">
      <c r="A1069" s="3">
        <f>TITRES_STAT!B1072</f>
        <v>43563</v>
      </c>
      <c r="B1069" s="6">
        <f>TITRES_STAT!D1072</f>
        <v>3.0743</v>
      </c>
      <c r="C1069" s="2">
        <f t="shared" si="144"/>
        <v>-3.0100000000000016E-2</v>
      </c>
      <c r="D1069" s="2">
        <f t="shared" si="145"/>
        <v>0</v>
      </c>
      <c r="E1069" s="2">
        <f t="shared" si="146"/>
        <v>3.0100000000000016E-2</v>
      </c>
      <c r="F1069" s="2">
        <f t="shared" ref="F1069:G1084" si="151">((F1068*13)+D1069)/14</f>
        <v>5.5096484599034155E-3</v>
      </c>
      <c r="G1069" s="2">
        <f t="shared" si="151"/>
        <v>6.9382447711850582E-3</v>
      </c>
      <c r="H1069" s="2">
        <f t="shared" si="148"/>
        <v>0.79409831183605861</v>
      </c>
      <c r="I1069" s="2">
        <f t="shared" si="149"/>
        <v>44.261694389723161</v>
      </c>
    </row>
    <row r="1070" spans="1:9" ht="13.5" x14ac:dyDescent="0.25">
      <c r="A1070" s="3">
        <f>TITRES_STAT!B1073</f>
        <v>43565</v>
      </c>
      <c r="B1070" s="6">
        <f>TITRES_STAT!D1073</f>
        <v>3.0844</v>
      </c>
      <c r="C1070" s="2">
        <f t="shared" si="144"/>
        <v>1.0099999999999998E-2</v>
      </c>
      <c r="D1070" s="2">
        <f t="shared" si="145"/>
        <v>1.0099999999999998E-2</v>
      </c>
      <c r="E1070" s="2">
        <f t="shared" si="146"/>
        <v>0</v>
      </c>
      <c r="F1070" s="2">
        <f t="shared" si="151"/>
        <v>5.8375307127674567E-3</v>
      </c>
      <c r="G1070" s="2">
        <f t="shared" si="151"/>
        <v>6.4426558589575546E-3</v>
      </c>
      <c r="H1070" s="2">
        <f t="shared" si="148"/>
        <v>0.90607520261248142</v>
      </c>
      <c r="I1070" s="2">
        <f t="shared" si="149"/>
        <v>47.536172831513035</v>
      </c>
    </row>
    <row r="1071" spans="1:9" ht="13.5" x14ac:dyDescent="0.25">
      <c r="A1071" s="3">
        <f>TITRES_STAT!B1074</f>
        <v>43566</v>
      </c>
      <c r="B1071" s="6">
        <f>TITRES_STAT!D1074</f>
        <v>3.0844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5.4205642332840675E-3</v>
      </c>
      <c r="G1071" s="2">
        <f t="shared" si="151"/>
        <v>5.9824661547463005E-3</v>
      </c>
      <c r="H1071" s="2">
        <f t="shared" si="148"/>
        <v>0.90607520261248153</v>
      </c>
      <c r="I1071" s="2">
        <f t="shared" si="149"/>
        <v>47.536172831513035</v>
      </c>
    </row>
    <row r="1072" spans="1:9" ht="13.5" x14ac:dyDescent="0.25">
      <c r="A1072" s="3">
        <f>TITRES_STAT!B1075</f>
        <v>43567</v>
      </c>
      <c r="B1072" s="6">
        <f>TITRES_STAT!D1075</f>
        <v>3.0844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5.0333810737637772E-3</v>
      </c>
      <c r="G1072" s="2">
        <f t="shared" si="151"/>
        <v>5.5551471436929931E-3</v>
      </c>
      <c r="H1072" s="2">
        <f t="shared" si="148"/>
        <v>0.90607520261248164</v>
      </c>
      <c r="I1072" s="2">
        <f t="shared" si="149"/>
        <v>47.536172831513042</v>
      </c>
    </row>
    <row r="1073" spans="1:9" ht="13.5" x14ac:dyDescent="0.25">
      <c r="A1073" s="3">
        <f>TITRES_STAT!B1076</f>
        <v>43570</v>
      </c>
      <c r="B1073" s="6">
        <f>TITRES_STAT!D1076</f>
        <v>3.0693000000000001</v>
      </c>
      <c r="C1073" s="2">
        <f t="shared" si="144"/>
        <v>-1.5099999999999891E-2</v>
      </c>
      <c r="D1073" s="2">
        <f t="shared" si="145"/>
        <v>0</v>
      </c>
      <c r="E1073" s="2">
        <f t="shared" si="146"/>
        <v>1.5099999999999891E-2</v>
      </c>
      <c r="F1073" s="2">
        <f t="shared" si="151"/>
        <v>4.673853854209222E-3</v>
      </c>
      <c r="G1073" s="2">
        <f t="shared" si="151"/>
        <v>6.2369223477149139E-3</v>
      </c>
      <c r="H1073" s="2">
        <f t="shared" si="148"/>
        <v>0.74938464736884702</v>
      </c>
      <c r="I1073" s="2">
        <f t="shared" si="149"/>
        <v>42.83704264216307</v>
      </c>
    </row>
    <row r="1074" spans="1:9" ht="13.5" x14ac:dyDescent="0.25">
      <c r="A1074" s="3">
        <f>TITRES_STAT!B1077</f>
        <v>43571</v>
      </c>
      <c r="B1074" s="6">
        <f>TITRES_STAT!D1077</f>
        <v>3.0844</v>
      </c>
      <c r="C1074" s="2">
        <f t="shared" si="144"/>
        <v>1.5099999999999891E-2</v>
      </c>
      <c r="D1074" s="2">
        <f t="shared" si="145"/>
        <v>1.5099999999999891E-2</v>
      </c>
      <c r="E1074" s="2">
        <f t="shared" si="146"/>
        <v>0</v>
      </c>
      <c r="F1074" s="2">
        <f t="shared" si="151"/>
        <v>5.4185785789085551E-3</v>
      </c>
      <c r="G1074" s="2">
        <f t="shared" si="151"/>
        <v>5.791427894306706E-3</v>
      </c>
      <c r="H1074" s="2">
        <f t="shared" si="148"/>
        <v>0.9356204856207081</v>
      </c>
      <c r="I1074" s="2">
        <f t="shared" si="149"/>
        <v>48.336979928205118</v>
      </c>
    </row>
    <row r="1075" spans="1:9" ht="13.5" x14ac:dyDescent="0.25">
      <c r="A1075" s="3">
        <f>TITRES_STAT!B1078</f>
        <v>43572</v>
      </c>
      <c r="B1075" s="6">
        <f>TITRES_STAT!D1078</f>
        <v>3.1095000000000002</v>
      </c>
      <c r="C1075" s="2">
        <f t="shared" si="144"/>
        <v>2.5100000000000122E-2</v>
      </c>
      <c r="D1075" s="2">
        <f t="shared" si="145"/>
        <v>2.5100000000000122E-2</v>
      </c>
      <c r="E1075" s="2">
        <f t="shared" si="146"/>
        <v>0</v>
      </c>
      <c r="F1075" s="2">
        <f t="shared" si="151"/>
        <v>6.8243943947008103E-3</v>
      </c>
      <c r="G1075" s="2">
        <f t="shared" si="151"/>
        <v>5.3777544732847987E-3</v>
      </c>
      <c r="H1075" s="2">
        <f t="shared" si="148"/>
        <v>1.2690044568978596</v>
      </c>
      <c r="I1075" s="2">
        <f t="shared" si="149"/>
        <v>55.927808032286492</v>
      </c>
    </row>
    <row r="1076" spans="1:9" ht="13.5" x14ac:dyDescent="0.25">
      <c r="A1076" s="3">
        <f>TITRES_STAT!B1079</f>
        <v>43573</v>
      </c>
      <c r="B1076" s="6">
        <f>TITRES_STAT!D1079</f>
        <v>3.0844</v>
      </c>
      <c r="C1076" s="2">
        <f t="shared" si="144"/>
        <v>-2.5100000000000122E-2</v>
      </c>
      <c r="D1076" s="2">
        <f t="shared" si="145"/>
        <v>0</v>
      </c>
      <c r="E1076" s="2">
        <f t="shared" si="146"/>
        <v>2.5100000000000122E-2</v>
      </c>
      <c r="F1076" s="2">
        <f t="shared" si="151"/>
        <v>6.3369376522221807E-3</v>
      </c>
      <c r="G1076" s="2">
        <f t="shared" si="151"/>
        <v>6.7864862966216079E-3</v>
      </c>
      <c r="H1076" s="2">
        <f t="shared" si="148"/>
        <v>0.93375826241287518</v>
      </c>
      <c r="I1076" s="2">
        <f t="shared" si="149"/>
        <v>48.287228065816485</v>
      </c>
    </row>
    <row r="1077" spans="1:9" ht="13.5" x14ac:dyDescent="0.25">
      <c r="A1077" s="3">
        <f>TITRES_STAT!B1080</f>
        <v>43574</v>
      </c>
      <c r="B1077" s="6">
        <f>TITRES_STAT!D1080</f>
        <v>3.0592999999999999</v>
      </c>
      <c r="C1077" s="2">
        <f t="shared" si="144"/>
        <v>-2.5100000000000122E-2</v>
      </c>
      <c r="D1077" s="2">
        <f t="shared" si="145"/>
        <v>0</v>
      </c>
      <c r="E1077" s="2">
        <f t="shared" si="146"/>
        <v>2.5100000000000122E-2</v>
      </c>
      <c r="F1077" s="2">
        <f t="shared" si="151"/>
        <v>5.8842992484920255E-3</v>
      </c>
      <c r="G1077" s="2">
        <f t="shared" si="151"/>
        <v>8.0945944182915022E-3</v>
      </c>
      <c r="H1077" s="2">
        <f t="shared" si="148"/>
        <v>0.7269418261642816</v>
      </c>
      <c r="I1077" s="2">
        <f t="shared" si="149"/>
        <v>42.09416988752281</v>
      </c>
    </row>
    <row r="1078" spans="1:9" ht="13.5" x14ac:dyDescent="0.25">
      <c r="A1078" s="3">
        <f>TITRES_STAT!B1081</f>
        <v>43577</v>
      </c>
      <c r="B1078" s="6">
        <f>TITRES_STAT!D1081</f>
        <v>3.0844</v>
      </c>
      <c r="C1078" s="2">
        <f t="shared" si="144"/>
        <v>2.5100000000000122E-2</v>
      </c>
      <c r="D1078" s="2">
        <f t="shared" si="145"/>
        <v>2.5100000000000122E-2</v>
      </c>
      <c r="E1078" s="2">
        <f t="shared" si="146"/>
        <v>0</v>
      </c>
      <c r="F1078" s="2">
        <f t="shared" si="151"/>
        <v>7.2568493021711753E-3</v>
      </c>
      <c r="G1078" s="2">
        <f t="shared" si="151"/>
        <v>7.5164091026992518E-3</v>
      </c>
      <c r="H1078" s="2">
        <f t="shared" si="148"/>
        <v>0.96546757940106465</v>
      </c>
      <c r="I1078" s="2">
        <f t="shared" si="149"/>
        <v>49.121521490335184</v>
      </c>
    </row>
    <row r="1079" spans="1:9" ht="13.5" x14ac:dyDescent="0.25">
      <c r="A1079" s="3">
        <f>TITRES_STAT!B1082</f>
        <v>43578</v>
      </c>
      <c r="B1079" s="6">
        <f>TITRES_STAT!D1082</f>
        <v>3.0743</v>
      </c>
      <c r="C1079" s="2">
        <f t="shared" si="144"/>
        <v>-1.0099999999999998E-2</v>
      </c>
      <c r="D1079" s="2">
        <f t="shared" si="145"/>
        <v>0</v>
      </c>
      <c r="E1079" s="2">
        <f t="shared" si="146"/>
        <v>1.0099999999999998E-2</v>
      </c>
      <c r="F1079" s="2">
        <f t="shared" si="151"/>
        <v>6.7385029234446623E-3</v>
      </c>
      <c r="G1079" s="2">
        <f t="shared" si="151"/>
        <v>7.7009513096493046E-3</v>
      </c>
      <c r="H1079" s="2">
        <f t="shared" si="148"/>
        <v>0.87502214369298859</v>
      </c>
      <c r="I1079" s="2">
        <f t="shared" si="149"/>
        <v>46.667296524273077</v>
      </c>
    </row>
    <row r="1080" spans="1:9" ht="13.5" x14ac:dyDescent="0.25">
      <c r="A1080" s="3">
        <f>TITRES_STAT!B1083</f>
        <v>43579</v>
      </c>
      <c r="B1080" s="6">
        <f>TITRES_STAT!D1083</f>
        <v>3.0693000000000001</v>
      </c>
      <c r="C1080" s="2">
        <f t="shared" si="144"/>
        <v>-4.9999999999998934E-3</v>
      </c>
      <c r="D1080" s="2">
        <f t="shared" si="145"/>
        <v>0</v>
      </c>
      <c r="E1080" s="2">
        <f t="shared" si="146"/>
        <v>4.9999999999998934E-3</v>
      </c>
      <c r="F1080" s="2">
        <f t="shared" si="151"/>
        <v>6.2571812860557578E-3</v>
      </c>
      <c r="G1080" s="2">
        <f t="shared" si="151"/>
        <v>7.5080262161029187E-3</v>
      </c>
      <c r="H1080" s="2">
        <f t="shared" si="148"/>
        <v>0.83339896611383724</v>
      </c>
      <c r="I1080" s="2">
        <f t="shared" si="149"/>
        <v>45.456498095466408</v>
      </c>
    </row>
    <row r="1081" spans="1:9" ht="13.5" x14ac:dyDescent="0.25">
      <c r="A1081" s="3">
        <f>TITRES_STAT!B1084</f>
        <v>43580</v>
      </c>
      <c r="B1081" s="6">
        <f>TITRES_STAT!D1084</f>
        <v>3.0693000000000001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5.8102397656232038E-3</v>
      </c>
      <c r="G1081" s="2">
        <f t="shared" si="151"/>
        <v>6.9717386292384243E-3</v>
      </c>
      <c r="H1081" s="2">
        <f t="shared" si="148"/>
        <v>0.83339896611383724</v>
      </c>
      <c r="I1081" s="2">
        <f t="shared" si="149"/>
        <v>45.456498095466408</v>
      </c>
    </row>
    <row r="1082" spans="1:9" ht="13.5" x14ac:dyDescent="0.25">
      <c r="A1082" s="3">
        <f>TITRES_STAT!B1085</f>
        <v>43581</v>
      </c>
      <c r="B1082" s="6">
        <f>TITRES_STAT!D1085</f>
        <v>3.0693000000000001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5.3952226395072604E-3</v>
      </c>
      <c r="G1082" s="2">
        <f t="shared" si="151"/>
        <v>6.4737572985785361E-3</v>
      </c>
      <c r="H1082" s="2">
        <f t="shared" si="148"/>
        <v>0.83339896611383735</v>
      </c>
      <c r="I1082" s="2">
        <f t="shared" si="149"/>
        <v>45.456498095466408</v>
      </c>
    </row>
    <row r="1083" spans="1:9" ht="13.5" x14ac:dyDescent="0.25">
      <c r="A1083" s="3">
        <f>TITRES_STAT!B1086</f>
        <v>43584</v>
      </c>
      <c r="B1083" s="6">
        <f>TITRES_STAT!D1086</f>
        <v>3.0091999999999999</v>
      </c>
      <c r="C1083" s="2">
        <f t="shared" si="144"/>
        <v>-6.0100000000000264E-2</v>
      </c>
      <c r="D1083" s="2">
        <f t="shared" si="145"/>
        <v>0</v>
      </c>
      <c r="E1083" s="2">
        <f t="shared" si="146"/>
        <v>6.0100000000000264E-2</v>
      </c>
      <c r="F1083" s="2">
        <f t="shared" si="151"/>
        <v>5.00984959382817E-3</v>
      </c>
      <c r="G1083" s="2">
        <f t="shared" si="151"/>
        <v>1.0304203205822945E-2</v>
      </c>
      <c r="H1083" s="2">
        <f t="shared" si="148"/>
        <v>0.48619475895012287</v>
      </c>
      <c r="I1083" s="2">
        <f t="shared" si="149"/>
        <v>32.714067656488069</v>
      </c>
    </row>
    <row r="1084" spans="1:9" ht="13.5" x14ac:dyDescent="0.25">
      <c r="A1084" s="3">
        <f>TITRES_STAT!B1087</f>
        <v>43585</v>
      </c>
      <c r="B1084" s="6">
        <f>TITRES_STAT!D1087</f>
        <v>2.9891000000000001</v>
      </c>
      <c r="C1084" s="2">
        <f t="shared" si="144"/>
        <v>-2.0099999999999785E-2</v>
      </c>
      <c r="D1084" s="2">
        <f t="shared" si="145"/>
        <v>0</v>
      </c>
      <c r="E1084" s="2">
        <f t="shared" si="146"/>
        <v>2.0099999999999785E-2</v>
      </c>
      <c r="F1084" s="2">
        <f t="shared" si="151"/>
        <v>4.652003194269015E-3</v>
      </c>
      <c r="G1084" s="2">
        <f t="shared" si="151"/>
        <v>1.1003902976835577E-2</v>
      </c>
      <c r="H1084" s="2">
        <f t="shared" si="148"/>
        <v>0.42275937947308262</v>
      </c>
      <c r="I1084" s="2">
        <f t="shared" si="149"/>
        <v>29.714046209953722</v>
      </c>
    </row>
    <row r="1085" spans="1:9" ht="13.5" x14ac:dyDescent="0.25">
      <c r="A1085" s="3">
        <f>TITRES_STAT!B1088</f>
        <v>43587</v>
      </c>
      <c r="B1085" s="6">
        <f>TITRES_STAT!D1088</f>
        <v>3.0091999999999999</v>
      </c>
      <c r="C1085" s="2">
        <f t="shared" si="144"/>
        <v>2.0099999999999785E-2</v>
      </c>
      <c r="D1085" s="2">
        <f t="shared" si="145"/>
        <v>2.0099999999999785E-2</v>
      </c>
      <c r="E1085" s="2">
        <f t="shared" si="146"/>
        <v>0</v>
      </c>
      <c r="F1085" s="2">
        <f t="shared" ref="F1085:G1100" si="152">((F1084*13)+D1085)/14</f>
        <v>5.7554315375354988E-3</v>
      </c>
      <c r="G1085" s="2">
        <f t="shared" si="152"/>
        <v>1.0217909907061607E-2</v>
      </c>
      <c r="H1085" s="2">
        <f t="shared" si="148"/>
        <v>0.56326896497275969</v>
      </c>
      <c r="I1085" s="2">
        <f t="shared" si="149"/>
        <v>36.031481312147385</v>
      </c>
    </row>
    <row r="1086" spans="1:9" ht="13.5" x14ac:dyDescent="0.25">
      <c r="A1086" s="3">
        <f>TITRES_STAT!B1089</f>
        <v>43588</v>
      </c>
      <c r="B1086" s="6">
        <f>TITRES_STAT!D1089</f>
        <v>3.0091999999999999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5.3443292848543919E-3</v>
      </c>
      <c r="G1086" s="2">
        <f t="shared" si="152"/>
        <v>9.4880591994143497E-3</v>
      </c>
      <c r="H1086" s="2">
        <f t="shared" si="148"/>
        <v>0.56326896497275969</v>
      </c>
      <c r="I1086" s="2">
        <f t="shared" si="149"/>
        <v>36.031481312147385</v>
      </c>
    </row>
    <row r="1087" spans="1:9" ht="13.5" x14ac:dyDescent="0.25">
      <c r="A1087" s="3">
        <f>TITRES_STAT!B1090</f>
        <v>43591</v>
      </c>
      <c r="B1087" s="6">
        <f>TITRES_STAT!D1090</f>
        <v>3.0091999999999999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4.962591478793364E-3</v>
      </c>
      <c r="G1087" s="2">
        <f t="shared" si="152"/>
        <v>8.8103406851704671E-3</v>
      </c>
      <c r="H1087" s="2">
        <f t="shared" si="148"/>
        <v>0.5632689649727598</v>
      </c>
      <c r="I1087" s="2">
        <f t="shared" si="149"/>
        <v>36.031481312147385</v>
      </c>
    </row>
    <row r="1088" spans="1:9" ht="13.5" x14ac:dyDescent="0.25">
      <c r="A1088" s="3">
        <f>TITRES_STAT!B1091</f>
        <v>43592</v>
      </c>
      <c r="B1088" s="6">
        <f>TITRES_STAT!D1091</f>
        <v>2.9841000000000002</v>
      </c>
      <c r="C1088" s="2">
        <f t="shared" si="144"/>
        <v>-2.5099999999999678E-2</v>
      </c>
      <c r="D1088" s="2">
        <f t="shared" si="145"/>
        <v>0</v>
      </c>
      <c r="E1088" s="2">
        <f t="shared" si="146"/>
        <v>2.5099999999999678E-2</v>
      </c>
      <c r="F1088" s="2">
        <f t="shared" si="152"/>
        <v>4.6081206588795528E-3</v>
      </c>
      <c r="G1088" s="2">
        <f t="shared" si="152"/>
        <v>9.9738877790868392E-3</v>
      </c>
      <c r="H1088" s="2">
        <f t="shared" si="148"/>
        <v>0.4620184987986149</v>
      </c>
      <c r="I1088" s="2">
        <f t="shared" si="149"/>
        <v>31.601412648216808</v>
      </c>
    </row>
    <row r="1089" spans="1:9" ht="13.5" x14ac:dyDescent="0.25">
      <c r="A1089" s="3">
        <f>TITRES_STAT!B1092</f>
        <v>43593</v>
      </c>
      <c r="B1089" s="6">
        <f>TITRES_STAT!D1092</f>
        <v>2.9841000000000002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4.2789691832452988E-3</v>
      </c>
      <c r="G1089" s="2">
        <f t="shared" si="152"/>
        <v>9.2614672234377794E-3</v>
      </c>
      <c r="H1089" s="2">
        <f t="shared" si="148"/>
        <v>0.4620184987986149</v>
      </c>
      <c r="I1089" s="2">
        <f t="shared" si="149"/>
        <v>31.601412648216808</v>
      </c>
    </row>
    <row r="1090" spans="1:9" ht="13.5" x14ac:dyDescent="0.25">
      <c r="A1090" s="3">
        <f>TITRES_STAT!B1093</f>
        <v>43594</v>
      </c>
      <c r="B1090" s="6">
        <f>TITRES_STAT!D1093</f>
        <v>2.9388999999999998</v>
      </c>
      <c r="C1090" s="2">
        <f t="shared" si="144"/>
        <v>-4.5200000000000351E-2</v>
      </c>
      <c r="D1090" s="2">
        <f t="shared" si="145"/>
        <v>0</v>
      </c>
      <c r="E1090" s="2">
        <f t="shared" si="146"/>
        <v>4.5200000000000351E-2</v>
      </c>
      <c r="F1090" s="2">
        <f t="shared" si="152"/>
        <v>3.973328527299206E-3</v>
      </c>
      <c r="G1090" s="2">
        <f t="shared" si="152"/>
        <v>1.1828505278906535E-2</v>
      </c>
      <c r="H1090" s="2">
        <f t="shared" si="148"/>
        <v>0.33591129509700091</v>
      </c>
      <c r="I1090" s="2">
        <f t="shared" si="149"/>
        <v>25.144730516902342</v>
      </c>
    </row>
    <row r="1091" spans="1:9" ht="13.5" x14ac:dyDescent="0.25">
      <c r="A1091" s="3">
        <f>TITRES_STAT!B1094</f>
        <v>43595</v>
      </c>
      <c r="B1091" s="6">
        <f>TITRES_STAT!D1094</f>
        <v>2.9540000000000002</v>
      </c>
      <c r="C1091" s="2">
        <f t="shared" ref="C1091:C1154" si="153">B1091-B1090</f>
        <v>1.5100000000000335E-2</v>
      </c>
      <c r="D1091" s="2">
        <f t="shared" ref="D1091:D1154" si="154">IF(C1091&gt;0,C1091,0)</f>
        <v>1.5100000000000335E-2</v>
      </c>
      <c r="E1091" s="2">
        <f t="shared" ref="E1091:E1154" si="155">IF(C1091&lt;0,-C1091,0)</f>
        <v>0</v>
      </c>
      <c r="F1091" s="2">
        <f t="shared" si="152"/>
        <v>4.7680907753492865E-3</v>
      </c>
      <c r="G1091" s="2">
        <f t="shared" si="152"/>
        <v>1.0983612044698925E-2</v>
      </c>
      <c r="H1091" s="2">
        <f t="shared" si="148"/>
        <v>0.43410954028101656</v>
      </c>
      <c r="I1091" s="2">
        <f t="shared" si="149"/>
        <v>30.27031953193422</v>
      </c>
    </row>
    <row r="1092" spans="1:9" ht="13.5" x14ac:dyDescent="0.25">
      <c r="A1092" s="3">
        <f>TITRES_STAT!B1095</f>
        <v>43598</v>
      </c>
      <c r="B1092" s="6">
        <f>TITRES_STAT!D1095</f>
        <v>2.9388999999999998</v>
      </c>
      <c r="C1092" s="2">
        <f t="shared" si="153"/>
        <v>-1.5100000000000335E-2</v>
      </c>
      <c r="D1092" s="2">
        <f t="shared" si="154"/>
        <v>0</v>
      </c>
      <c r="E1092" s="2">
        <f t="shared" si="155"/>
        <v>1.5100000000000335E-2</v>
      </c>
      <c r="F1092" s="2">
        <f t="shared" si="152"/>
        <v>4.4275128628243369E-3</v>
      </c>
      <c r="G1092" s="2">
        <f t="shared" si="152"/>
        <v>1.1277639755791883E-2</v>
      </c>
      <c r="H1092" s="2">
        <f t="shared" si="148"/>
        <v>0.39259215214340298</v>
      </c>
      <c r="I1092" s="2">
        <f t="shared" si="149"/>
        <v>28.191466650098974</v>
      </c>
    </row>
    <row r="1093" spans="1:9" ht="13.5" x14ac:dyDescent="0.25">
      <c r="A1093" s="3">
        <f>TITRES_STAT!B1096</f>
        <v>43599</v>
      </c>
      <c r="B1093" s="6">
        <f>TITRES_STAT!D1096</f>
        <v>2.9388999999999998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4.1112619440511703E-3</v>
      </c>
      <c r="G1093" s="2">
        <f t="shared" si="152"/>
        <v>1.0472094058949607E-2</v>
      </c>
      <c r="H1093" s="2">
        <f t="shared" si="148"/>
        <v>0.39259215214340298</v>
      </c>
      <c r="I1093" s="2">
        <f t="shared" si="149"/>
        <v>28.191466650098974</v>
      </c>
    </row>
    <row r="1094" spans="1:9" ht="13.5" x14ac:dyDescent="0.25">
      <c r="A1094" s="3">
        <f>TITRES_STAT!B1097</f>
        <v>43600</v>
      </c>
      <c r="B1094" s="6">
        <f>TITRES_STAT!D1097</f>
        <v>2.9841000000000002</v>
      </c>
      <c r="C1094" s="2">
        <f t="shared" si="153"/>
        <v>4.5200000000000351E-2</v>
      </c>
      <c r="D1094" s="2">
        <f t="shared" si="154"/>
        <v>4.5200000000000351E-2</v>
      </c>
      <c r="E1094" s="2">
        <f t="shared" si="155"/>
        <v>0</v>
      </c>
      <c r="F1094" s="2">
        <f t="shared" si="152"/>
        <v>7.0461718051903974E-3</v>
      </c>
      <c r="G1094" s="2">
        <f t="shared" si="152"/>
        <v>9.7240873404532049E-3</v>
      </c>
      <c r="H1094" s="2">
        <f t="shared" si="148"/>
        <v>0.72461009023207734</v>
      </c>
      <c r="I1094" s="2">
        <f t="shared" si="149"/>
        <v>42.015879086882066</v>
      </c>
    </row>
    <row r="1095" spans="1:9" ht="13.5" x14ac:dyDescent="0.25">
      <c r="A1095" s="3">
        <f>TITRES_STAT!B1098</f>
        <v>43601</v>
      </c>
      <c r="B1095" s="6">
        <f>TITRES_STAT!D1098</f>
        <v>2.9841000000000002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6.5428738191053697E-3</v>
      </c>
      <c r="G1095" s="2">
        <f t="shared" si="152"/>
        <v>9.0295096732779766E-3</v>
      </c>
      <c r="H1095" s="2">
        <f t="shared" si="148"/>
        <v>0.72461009023207734</v>
      </c>
      <c r="I1095" s="2">
        <f t="shared" si="149"/>
        <v>42.015879086882066</v>
      </c>
    </row>
    <row r="1096" spans="1:9" ht="13.5" x14ac:dyDescent="0.25">
      <c r="A1096" s="3">
        <f>TITRES_STAT!B1099</f>
        <v>43602</v>
      </c>
      <c r="B1096" s="6">
        <f>TITRES_STAT!D1099</f>
        <v>2.9590000000000001</v>
      </c>
      <c r="C1096" s="2">
        <f t="shared" si="153"/>
        <v>-2.5100000000000122E-2</v>
      </c>
      <c r="D1096" s="2">
        <f t="shared" si="154"/>
        <v>0</v>
      </c>
      <c r="E1096" s="2">
        <f t="shared" si="155"/>
        <v>2.5100000000000122E-2</v>
      </c>
      <c r="F1096" s="2">
        <f t="shared" si="152"/>
        <v>6.0755256891692712E-3</v>
      </c>
      <c r="G1096" s="2">
        <f t="shared" si="152"/>
        <v>1.0177401839472414E-2</v>
      </c>
      <c r="H1096" s="2">
        <f t="shared" si="148"/>
        <v>0.59696234707032259</v>
      </c>
      <c r="I1096" s="2">
        <f t="shared" si="149"/>
        <v>37.381115977184358</v>
      </c>
    </row>
    <row r="1097" spans="1:9" ht="13.5" x14ac:dyDescent="0.25">
      <c r="A1097" s="3">
        <f>TITRES_STAT!B1100</f>
        <v>43605</v>
      </c>
      <c r="B1097" s="6">
        <f>TITRES_STAT!D1100</f>
        <v>2.9037999999999999</v>
      </c>
      <c r="C1097" s="2">
        <f t="shared" si="153"/>
        <v>-5.5200000000000138E-2</v>
      </c>
      <c r="D1097" s="2">
        <f t="shared" si="154"/>
        <v>0</v>
      </c>
      <c r="E1097" s="2">
        <f t="shared" si="155"/>
        <v>5.5200000000000138E-2</v>
      </c>
      <c r="F1097" s="2">
        <f t="shared" si="152"/>
        <v>5.6415595685143233E-3</v>
      </c>
      <c r="G1097" s="2">
        <f t="shared" si="152"/>
        <v>1.3393301708081538E-2</v>
      </c>
      <c r="H1097" s="2">
        <f t="shared" si="148"/>
        <v>0.42122246563819271</v>
      </c>
      <c r="I1097" s="2">
        <f t="shared" si="149"/>
        <v>29.638038788603367</v>
      </c>
    </row>
    <row r="1098" spans="1:9" ht="13.5" x14ac:dyDescent="0.25">
      <c r="A1098" s="3">
        <f>TITRES_STAT!B1101</f>
        <v>43606</v>
      </c>
      <c r="B1098" s="6">
        <f>TITRES_STAT!D1101</f>
        <v>2.9037999999999999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5.2385910279061573E-3</v>
      </c>
      <c r="G1098" s="2">
        <f t="shared" si="152"/>
        <v>1.2436637300361429E-2</v>
      </c>
      <c r="H1098" s="2">
        <f t="shared" si="148"/>
        <v>0.42122246563819266</v>
      </c>
      <c r="I1098" s="2">
        <f t="shared" si="149"/>
        <v>29.638038788603367</v>
      </c>
    </row>
    <row r="1099" spans="1:9" ht="13.5" x14ac:dyDescent="0.25">
      <c r="A1099" s="3">
        <f>TITRES_STAT!B1102</f>
        <v>43607</v>
      </c>
      <c r="B1099" s="6">
        <f>TITRES_STAT!D1102</f>
        <v>2.9087999999999998</v>
      </c>
      <c r="C1099" s="2">
        <f t="shared" si="153"/>
        <v>4.9999999999998934E-3</v>
      </c>
      <c r="D1099" s="2">
        <f t="shared" si="154"/>
        <v>4.9999999999998934E-3</v>
      </c>
      <c r="E1099" s="2">
        <f t="shared" si="155"/>
        <v>0</v>
      </c>
      <c r="F1099" s="2">
        <f t="shared" si="152"/>
        <v>5.2215488116271391E-3</v>
      </c>
      <c r="G1099" s="2">
        <f t="shared" si="152"/>
        <v>1.1548306064621327E-2</v>
      </c>
      <c r="H1099" s="2">
        <f t="shared" si="148"/>
        <v>0.45214846077067111</v>
      </c>
      <c r="I1099" s="2">
        <f t="shared" si="149"/>
        <v>31.136517579663376</v>
      </c>
    </row>
    <row r="1100" spans="1:9" ht="13.5" x14ac:dyDescent="0.25">
      <c r="A1100" s="3">
        <f>TITRES_STAT!B1103</f>
        <v>43608</v>
      </c>
      <c r="B1100" s="6">
        <f>TITRES_STAT!D1103</f>
        <v>2.9087999999999998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4.8485810393680577E-3</v>
      </c>
      <c r="G1100" s="2">
        <f t="shared" si="152"/>
        <v>1.0723427060005519E-2</v>
      </c>
      <c r="H1100" s="2">
        <f t="shared" si="148"/>
        <v>0.45214846077067106</v>
      </c>
      <c r="I1100" s="2">
        <f t="shared" si="149"/>
        <v>31.136517579663376</v>
      </c>
    </row>
    <row r="1101" spans="1:9" ht="13.5" x14ac:dyDescent="0.25">
      <c r="A1101" s="3">
        <f>TITRES_STAT!B1104</f>
        <v>43609</v>
      </c>
      <c r="B1101" s="6">
        <f>TITRES_STAT!D1104</f>
        <v>2.8837999999999999</v>
      </c>
      <c r="C1101" s="2">
        <f t="shared" si="153"/>
        <v>-2.4999999999999911E-2</v>
      </c>
      <c r="D1101" s="2">
        <f t="shared" si="154"/>
        <v>0</v>
      </c>
      <c r="E1101" s="2">
        <f t="shared" si="155"/>
        <v>2.4999999999999911E-2</v>
      </c>
      <c r="F1101" s="2">
        <f t="shared" ref="F1101:G1116" si="156">((F1100*13)+D1101)/14</f>
        <v>4.502253822270339E-3</v>
      </c>
      <c r="G1101" s="2">
        <f t="shared" si="156"/>
        <v>1.1743182270005119E-2</v>
      </c>
      <c r="H1101" s="2">
        <f t="shared" si="148"/>
        <v>0.38339299508023189</v>
      </c>
      <c r="I1101" s="2">
        <f t="shared" si="149"/>
        <v>27.713960996166279</v>
      </c>
    </row>
    <row r="1102" spans="1:9" ht="13.5" x14ac:dyDescent="0.25">
      <c r="A1102" s="3">
        <f>TITRES_STAT!B1105</f>
        <v>43612</v>
      </c>
      <c r="B1102" s="6">
        <f>TITRES_STAT!D1105</f>
        <v>2.8887999999999998</v>
      </c>
      <c r="C1102" s="2">
        <f t="shared" si="153"/>
        <v>4.9999999999998934E-3</v>
      </c>
      <c r="D1102" s="2">
        <f t="shared" si="154"/>
        <v>4.9999999999998934E-3</v>
      </c>
      <c r="E1102" s="2">
        <f t="shared" si="155"/>
        <v>0</v>
      </c>
      <c r="F1102" s="2">
        <f t="shared" si="156"/>
        <v>4.5378071206795918E-3</v>
      </c>
      <c r="G1102" s="2">
        <f t="shared" si="156"/>
        <v>1.0904383536433323E-2</v>
      </c>
      <c r="H1102" s="2">
        <f t="shared" si="148"/>
        <v>0.41614522320478164</v>
      </c>
      <c r="I1102" s="2">
        <f t="shared" si="149"/>
        <v>29.385773181018237</v>
      </c>
    </row>
    <row r="1103" spans="1:9" ht="13.5" x14ac:dyDescent="0.25">
      <c r="A1103" s="3">
        <f>TITRES_STAT!B1106</f>
        <v>43613</v>
      </c>
      <c r="B1103" s="6">
        <f>TITRES_STAT!D1106</f>
        <v>2.9339</v>
      </c>
      <c r="C1103" s="2">
        <f t="shared" si="153"/>
        <v>4.510000000000014E-2</v>
      </c>
      <c r="D1103" s="2">
        <f t="shared" si="154"/>
        <v>4.510000000000014E-2</v>
      </c>
      <c r="E1103" s="2">
        <f t="shared" si="155"/>
        <v>0</v>
      </c>
      <c r="F1103" s="2">
        <f t="shared" si="156"/>
        <v>7.4351066120596308E-3</v>
      </c>
      <c r="G1103" s="2">
        <f t="shared" si="156"/>
        <v>1.0125498998116657E-2</v>
      </c>
      <c r="H1103" s="2">
        <f t="shared" si="148"/>
        <v>0.73429532840233958</v>
      </c>
      <c r="I1103" s="2">
        <f t="shared" si="149"/>
        <v>42.339693613704419</v>
      </c>
    </row>
    <row r="1104" spans="1:9" ht="13.5" x14ac:dyDescent="0.25">
      <c r="A1104" s="3">
        <f>TITRES_STAT!B1107</f>
        <v>43614</v>
      </c>
      <c r="B1104" s="6">
        <f>TITRES_STAT!D1107</f>
        <v>2.944</v>
      </c>
      <c r="C1104" s="2">
        <f t="shared" si="153"/>
        <v>1.0099999999999998E-2</v>
      </c>
      <c r="D1104" s="2">
        <f t="shared" si="154"/>
        <v>1.0099999999999998E-2</v>
      </c>
      <c r="E1104" s="2">
        <f t="shared" si="155"/>
        <v>0</v>
      </c>
      <c r="F1104" s="2">
        <f t="shared" si="156"/>
        <v>7.6254561397696569E-3</v>
      </c>
      <c r="G1104" s="2">
        <f t="shared" si="156"/>
        <v>9.402249069679753E-3</v>
      </c>
      <c r="H1104" s="2">
        <f t="shared" si="148"/>
        <v>0.81102469029033974</v>
      </c>
      <c r="I1104" s="2">
        <f t="shared" si="149"/>
        <v>44.782641265940882</v>
      </c>
    </row>
    <row r="1105" spans="1:9" ht="13.5" x14ac:dyDescent="0.25">
      <c r="A1105" s="3">
        <f>TITRES_STAT!B1108</f>
        <v>43615</v>
      </c>
      <c r="B1105" s="6">
        <f>TITRES_STAT!D1108</f>
        <v>2.9590000000000001</v>
      </c>
      <c r="C1105" s="2">
        <f t="shared" si="153"/>
        <v>1.5000000000000124E-2</v>
      </c>
      <c r="D1105" s="2">
        <f t="shared" si="154"/>
        <v>1.5000000000000124E-2</v>
      </c>
      <c r="E1105" s="2">
        <f t="shared" si="155"/>
        <v>0</v>
      </c>
      <c r="F1105" s="2">
        <f t="shared" si="156"/>
        <v>8.1522092726432609E-3</v>
      </c>
      <c r="G1105" s="2">
        <f t="shared" si="156"/>
        <v>8.730659850416914E-3</v>
      </c>
      <c r="H1105" s="2">
        <f t="shared" ref="H1105:H1168" si="157">F1105/G1105</f>
        <v>0.93374491874791909</v>
      </c>
      <c r="I1105" s="2">
        <f t="shared" ref="I1105:I1168" si="158">IF(G1105=0,100,100-(100/(1+H1105)))</f>
        <v>48.286871225627301</v>
      </c>
    </row>
    <row r="1106" spans="1:9" ht="13.5" x14ac:dyDescent="0.25">
      <c r="A1106" s="3">
        <f>TITRES_STAT!B1109</f>
        <v>43616</v>
      </c>
      <c r="B1106" s="6">
        <f>TITRES_STAT!D1109</f>
        <v>2.944</v>
      </c>
      <c r="C1106" s="2">
        <f t="shared" si="153"/>
        <v>-1.5000000000000124E-2</v>
      </c>
      <c r="D1106" s="2">
        <f t="shared" si="154"/>
        <v>0</v>
      </c>
      <c r="E1106" s="2">
        <f t="shared" si="155"/>
        <v>1.5000000000000124E-2</v>
      </c>
      <c r="F1106" s="2">
        <f t="shared" si="156"/>
        <v>7.5699086103115992E-3</v>
      </c>
      <c r="G1106" s="2">
        <f t="shared" si="156"/>
        <v>9.1784698611014296E-3</v>
      </c>
      <c r="H1106" s="2">
        <f t="shared" si="157"/>
        <v>0.82474625126711476</v>
      </c>
      <c r="I1106" s="2">
        <f t="shared" si="158"/>
        <v>45.197859740465617</v>
      </c>
    </row>
    <row r="1107" spans="1:9" ht="13.5" x14ac:dyDescent="0.25">
      <c r="A1107" s="3">
        <f>TITRES_STAT!B1110</f>
        <v>43619</v>
      </c>
      <c r="B1107" s="6">
        <f>TITRES_STAT!D1110</f>
        <v>2.944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7.0292008524321997E-3</v>
      </c>
      <c r="G1107" s="2">
        <f t="shared" si="156"/>
        <v>8.5228648710227554E-3</v>
      </c>
      <c r="H1107" s="2">
        <f t="shared" si="157"/>
        <v>0.82474625126711487</v>
      </c>
      <c r="I1107" s="2">
        <f t="shared" si="158"/>
        <v>45.197859740465617</v>
      </c>
    </row>
    <row r="1108" spans="1:9" ht="13.5" x14ac:dyDescent="0.25">
      <c r="A1108" s="3">
        <f>TITRES_STAT!B1111</f>
        <v>43623</v>
      </c>
      <c r="B1108" s="6">
        <f>TITRES_STAT!D1111</f>
        <v>2.9590000000000001</v>
      </c>
      <c r="C1108" s="2">
        <f t="shared" si="153"/>
        <v>1.5000000000000124E-2</v>
      </c>
      <c r="D1108" s="2">
        <f t="shared" si="154"/>
        <v>1.5000000000000124E-2</v>
      </c>
      <c r="E1108" s="2">
        <f t="shared" si="155"/>
        <v>0</v>
      </c>
      <c r="F1108" s="2">
        <f t="shared" si="156"/>
        <v>7.5985436486870521E-3</v>
      </c>
      <c r="G1108" s="2">
        <f t="shared" si="156"/>
        <v>7.9140888088068441E-3</v>
      </c>
      <c r="H1108" s="2">
        <f t="shared" si="157"/>
        <v>0.96012868092045522</v>
      </c>
      <c r="I1108" s="2">
        <f t="shared" si="158"/>
        <v>48.982941286772515</v>
      </c>
    </row>
    <row r="1109" spans="1:9" ht="13.5" x14ac:dyDescent="0.25">
      <c r="A1109" s="3">
        <f>TITRES_STAT!B1112</f>
        <v>43626</v>
      </c>
      <c r="B1109" s="6">
        <f>TITRES_STAT!D1112</f>
        <v>2.9841000000000002</v>
      </c>
      <c r="C1109" s="2">
        <f t="shared" si="153"/>
        <v>2.5100000000000122E-2</v>
      </c>
      <c r="D1109" s="2">
        <f t="shared" si="154"/>
        <v>2.5100000000000122E-2</v>
      </c>
      <c r="E1109" s="2">
        <f t="shared" si="155"/>
        <v>0</v>
      </c>
      <c r="F1109" s="2">
        <f t="shared" si="156"/>
        <v>8.848647673780843E-3</v>
      </c>
      <c r="G1109" s="2">
        <f t="shared" si="156"/>
        <v>7.3487967510349264E-3</v>
      </c>
      <c r="H1109" s="2">
        <f t="shared" si="157"/>
        <v>1.2040947618444739</v>
      </c>
      <c r="I1109" s="2">
        <f t="shared" si="158"/>
        <v>54.629899888552877</v>
      </c>
    </row>
    <row r="1110" spans="1:9" ht="13.5" x14ac:dyDescent="0.25">
      <c r="A1110" s="3">
        <f>TITRES_STAT!B1113</f>
        <v>43627</v>
      </c>
      <c r="B1110" s="6">
        <f>TITRES_STAT!D1113</f>
        <v>2.9841000000000002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8.2166014113679263E-3</v>
      </c>
      <c r="G1110" s="2">
        <f t="shared" si="156"/>
        <v>6.8238826973895739E-3</v>
      </c>
      <c r="H1110" s="2">
        <f t="shared" si="157"/>
        <v>1.2040947618444742</v>
      </c>
      <c r="I1110" s="2">
        <f t="shared" si="158"/>
        <v>54.629899888552877</v>
      </c>
    </row>
    <row r="1111" spans="1:9" ht="13.5" x14ac:dyDescent="0.25">
      <c r="A1111" s="3">
        <f>TITRES_STAT!B1114</f>
        <v>43628</v>
      </c>
      <c r="B1111" s="6">
        <f>TITRES_STAT!D1114</f>
        <v>2.9590000000000001</v>
      </c>
      <c r="C1111" s="2">
        <f t="shared" si="153"/>
        <v>-2.5100000000000122E-2</v>
      </c>
      <c r="D1111" s="2">
        <f t="shared" si="154"/>
        <v>0</v>
      </c>
      <c r="E1111" s="2">
        <f t="shared" si="155"/>
        <v>2.5100000000000122E-2</v>
      </c>
      <c r="F1111" s="2">
        <f t="shared" si="156"/>
        <v>7.6297013105559317E-3</v>
      </c>
      <c r="G1111" s="2">
        <f t="shared" si="156"/>
        <v>8.1293196475760408E-3</v>
      </c>
      <c r="H1111" s="2">
        <f t="shared" si="157"/>
        <v>0.93854118687914023</v>
      </c>
      <c r="I1111" s="2">
        <f t="shared" si="158"/>
        <v>48.414817968871674</v>
      </c>
    </row>
    <row r="1112" spans="1:9" ht="13.5" x14ac:dyDescent="0.25">
      <c r="A1112" s="3">
        <f>TITRES_STAT!B1115</f>
        <v>43629</v>
      </c>
      <c r="B1112" s="6">
        <f>TITRES_STAT!D1115</f>
        <v>2.9891000000000001</v>
      </c>
      <c r="C1112" s="2">
        <f t="shared" si="153"/>
        <v>3.0100000000000016E-2</v>
      </c>
      <c r="D1112" s="2">
        <f t="shared" si="154"/>
        <v>3.0100000000000016E-2</v>
      </c>
      <c r="E1112" s="2">
        <f t="shared" si="155"/>
        <v>0</v>
      </c>
      <c r="F1112" s="2">
        <f t="shared" si="156"/>
        <v>9.2347226455162246E-3</v>
      </c>
      <c r="G1112" s="2">
        <f t="shared" si="156"/>
        <v>7.5486539584634664E-3</v>
      </c>
      <c r="H1112" s="2">
        <f t="shared" si="157"/>
        <v>1.2233601773680931</v>
      </c>
      <c r="I1112" s="2">
        <f t="shared" si="158"/>
        <v>55.023031797585226</v>
      </c>
    </row>
    <row r="1113" spans="1:9" ht="13.5" x14ac:dyDescent="0.25">
      <c r="A1113" s="3">
        <f>TITRES_STAT!B1116</f>
        <v>43630</v>
      </c>
      <c r="B1113" s="6">
        <f>TITRES_STAT!D1116</f>
        <v>2.9891000000000001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8.5750995994079236E-3</v>
      </c>
      <c r="G1113" s="2">
        <f t="shared" si="156"/>
        <v>7.0094643900017895E-3</v>
      </c>
      <c r="H1113" s="2">
        <f t="shared" si="157"/>
        <v>1.2233601773680933</v>
      </c>
      <c r="I1113" s="2">
        <f t="shared" si="158"/>
        <v>55.023031797585226</v>
      </c>
    </row>
    <row r="1114" spans="1:9" ht="13.5" x14ac:dyDescent="0.25">
      <c r="A1114" s="3">
        <f>TITRES_STAT!B1117</f>
        <v>43633</v>
      </c>
      <c r="B1114" s="6">
        <f>TITRES_STAT!D1117</f>
        <v>2.9891000000000001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7.9625924851644998E-3</v>
      </c>
      <c r="G1114" s="2">
        <f t="shared" si="156"/>
        <v>6.508788362144519E-3</v>
      </c>
      <c r="H1114" s="2">
        <f t="shared" si="157"/>
        <v>1.2233601773680933</v>
      </c>
      <c r="I1114" s="2">
        <f t="shared" si="158"/>
        <v>55.023031797585226</v>
      </c>
    </row>
    <row r="1115" spans="1:9" ht="13.5" x14ac:dyDescent="0.25">
      <c r="A1115" s="3">
        <f>TITRES_STAT!B1118</f>
        <v>43634</v>
      </c>
      <c r="B1115" s="6">
        <f>TITRES_STAT!D1118</f>
        <v>2.9087999999999998</v>
      </c>
      <c r="C1115" s="2">
        <f t="shared" si="153"/>
        <v>-8.030000000000026E-2</v>
      </c>
      <c r="D1115" s="2">
        <f t="shared" si="154"/>
        <v>0</v>
      </c>
      <c r="E1115" s="2">
        <f t="shared" si="155"/>
        <v>8.030000000000026E-2</v>
      </c>
      <c r="F1115" s="2">
        <f t="shared" si="156"/>
        <v>7.3938358790813213E-3</v>
      </c>
      <c r="G1115" s="2">
        <f t="shared" si="156"/>
        <v>1.1779589193419929E-2</v>
      </c>
      <c r="H1115" s="2">
        <f t="shared" si="157"/>
        <v>0.62768198089722116</v>
      </c>
      <c r="I1115" s="2">
        <f t="shared" si="158"/>
        <v>38.562937248419146</v>
      </c>
    </row>
    <row r="1116" spans="1:9" ht="13.5" x14ac:dyDescent="0.25">
      <c r="A1116" s="3">
        <f>TITRES_STAT!B1119</f>
        <v>43635</v>
      </c>
      <c r="B1116" s="6">
        <f>TITRES_STAT!D1119</f>
        <v>2.9689999999999999</v>
      </c>
      <c r="C1116" s="2">
        <f t="shared" si="153"/>
        <v>6.0200000000000031E-2</v>
      </c>
      <c r="D1116" s="2">
        <f t="shared" si="154"/>
        <v>6.0200000000000031E-2</v>
      </c>
      <c r="E1116" s="2">
        <f t="shared" si="155"/>
        <v>0</v>
      </c>
      <c r="F1116" s="2">
        <f t="shared" si="156"/>
        <v>1.1165704744861229E-2</v>
      </c>
      <c r="G1116" s="2">
        <f t="shared" si="156"/>
        <v>1.0938189965318507E-2</v>
      </c>
      <c r="H1116" s="2">
        <f t="shared" si="157"/>
        <v>1.0208000391531047</v>
      </c>
      <c r="I1116" s="2">
        <f t="shared" si="158"/>
        <v>50.514648623072617</v>
      </c>
    </row>
    <row r="1117" spans="1:9" ht="13.5" x14ac:dyDescent="0.25">
      <c r="A1117" s="3">
        <f>TITRES_STAT!B1120</f>
        <v>43636</v>
      </c>
      <c r="B1117" s="6">
        <f>TITRES_STAT!D1120</f>
        <v>2.9689999999999999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1.036815440594257E-2</v>
      </c>
      <c r="G1117" s="2">
        <f t="shared" si="159"/>
        <v>1.0156890682081471E-2</v>
      </c>
      <c r="H1117" s="2">
        <f t="shared" si="157"/>
        <v>1.0208000391531047</v>
      </c>
      <c r="I1117" s="2">
        <f t="shared" si="158"/>
        <v>50.514648623072617</v>
      </c>
    </row>
    <row r="1118" spans="1:9" ht="13.5" x14ac:dyDescent="0.25">
      <c r="A1118" s="3">
        <f>TITRES_STAT!B1121</f>
        <v>43637</v>
      </c>
      <c r="B1118" s="6">
        <f>TITRES_STAT!D1121</f>
        <v>2.9590000000000001</v>
      </c>
      <c r="C1118" s="2">
        <f t="shared" si="153"/>
        <v>-9.9999999999997868E-3</v>
      </c>
      <c r="D1118" s="2">
        <f t="shared" si="154"/>
        <v>0</v>
      </c>
      <c r="E1118" s="2">
        <f t="shared" si="155"/>
        <v>9.9999999999997868E-3</v>
      </c>
      <c r="F1118" s="2">
        <f t="shared" si="159"/>
        <v>9.6275719483752444E-3</v>
      </c>
      <c r="G1118" s="2">
        <f t="shared" si="159"/>
        <v>1.0145684204789923E-2</v>
      </c>
      <c r="H1118" s="2">
        <f t="shared" si="157"/>
        <v>0.94893274362215307</v>
      </c>
      <c r="I1118" s="2">
        <f t="shared" si="158"/>
        <v>48.689866119162822</v>
      </c>
    </row>
    <row r="1119" spans="1:9" ht="13.5" x14ac:dyDescent="0.25">
      <c r="A1119" s="3">
        <f>TITRES_STAT!B1122</f>
        <v>43640</v>
      </c>
      <c r="B1119" s="6">
        <f>TITRES_STAT!D1122</f>
        <v>2.9087999999999998</v>
      </c>
      <c r="C1119" s="2">
        <f t="shared" si="153"/>
        <v>-5.0200000000000244E-2</v>
      </c>
      <c r="D1119" s="2">
        <f t="shared" si="154"/>
        <v>0</v>
      </c>
      <c r="E1119" s="2">
        <f t="shared" si="155"/>
        <v>5.0200000000000244E-2</v>
      </c>
      <c r="F1119" s="2">
        <f t="shared" si="159"/>
        <v>8.9398882377770134E-3</v>
      </c>
      <c r="G1119" s="2">
        <f t="shared" si="159"/>
        <v>1.300670676159066E-2</v>
      </c>
      <c r="H1119" s="2">
        <f t="shared" si="157"/>
        <v>0.68732911425180054</v>
      </c>
      <c r="I1119" s="2">
        <f t="shared" si="158"/>
        <v>40.734739206854591</v>
      </c>
    </row>
    <row r="1120" spans="1:9" ht="13.5" x14ac:dyDescent="0.25">
      <c r="A1120" s="3">
        <f>TITRES_STAT!B1123</f>
        <v>43641</v>
      </c>
      <c r="B1120" s="6">
        <f>TITRES_STAT!D1123</f>
        <v>2.9087999999999998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8.3013247922215129E-3</v>
      </c>
      <c r="G1120" s="2">
        <f t="shared" si="159"/>
        <v>1.2077656278619899E-2</v>
      </c>
      <c r="H1120" s="2">
        <f t="shared" si="157"/>
        <v>0.68732911425180054</v>
      </c>
      <c r="I1120" s="2">
        <f t="shared" si="158"/>
        <v>40.734739206854591</v>
      </c>
    </row>
    <row r="1121" spans="1:9" ht="13.5" x14ac:dyDescent="0.25">
      <c r="A1121" s="3">
        <f>TITRES_STAT!B1124</f>
        <v>43642</v>
      </c>
      <c r="B1121" s="6">
        <f>TITRES_STAT!D1124</f>
        <v>2.9087999999999998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7.7083730213485472E-3</v>
      </c>
      <c r="G1121" s="2">
        <f t="shared" si="159"/>
        <v>1.1214966544432764E-2</v>
      </c>
      <c r="H1121" s="2">
        <f t="shared" si="157"/>
        <v>0.68732911425180043</v>
      </c>
      <c r="I1121" s="2">
        <f t="shared" si="158"/>
        <v>40.734739206854591</v>
      </c>
    </row>
    <row r="1122" spans="1:9" ht="13.5" x14ac:dyDescent="0.25">
      <c r="A1122" s="3">
        <f>TITRES_STAT!B1125</f>
        <v>43643</v>
      </c>
      <c r="B1122" s="6">
        <f>TITRES_STAT!D1125</f>
        <v>2.8887999999999998</v>
      </c>
      <c r="C1122" s="2">
        <f t="shared" si="153"/>
        <v>-2.0000000000000018E-2</v>
      </c>
      <c r="D1122" s="2">
        <f t="shared" si="154"/>
        <v>0</v>
      </c>
      <c r="E1122" s="2">
        <f t="shared" si="155"/>
        <v>2.0000000000000018E-2</v>
      </c>
      <c r="F1122" s="2">
        <f t="shared" si="159"/>
        <v>7.157774948395079E-3</v>
      </c>
      <c r="G1122" s="2">
        <f t="shared" si="159"/>
        <v>1.184246893411614E-2</v>
      </c>
      <c r="H1122" s="2">
        <f t="shared" si="157"/>
        <v>0.60441576737218583</v>
      </c>
      <c r="I1122" s="2">
        <f t="shared" si="158"/>
        <v>37.672016173347409</v>
      </c>
    </row>
    <row r="1123" spans="1:9" ht="13.5" x14ac:dyDescent="0.25">
      <c r="A1123" s="3">
        <f>TITRES_STAT!B1126</f>
        <v>43644</v>
      </c>
      <c r="B1123" s="6">
        <f>TITRES_STAT!D1126</f>
        <v>2.9740000000000002</v>
      </c>
      <c r="C1123" s="2">
        <f t="shared" si="153"/>
        <v>8.5200000000000387E-2</v>
      </c>
      <c r="D1123" s="2">
        <f t="shared" si="154"/>
        <v>8.5200000000000387E-2</v>
      </c>
      <c r="E1123" s="2">
        <f t="shared" si="155"/>
        <v>0</v>
      </c>
      <c r="F1123" s="2">
        <f t="shared" si="159"/>
        <v>1.2732219594938313E-2</v>
      </c>
      <c r="G1123" s="2">
        <f t="shared" si="159"/>
        <v>1.0996578295964987E-2</v>
      </c>
      <c r="H1123" s="2">
        <f t="shared" si="157"/>
        <v>1.1578346693180179</v>
      </c>
      <c r="I1123" s="2">
        <f t="shared" si="158"/>
        <v>53.657246580617354</v>
      </c>
    </row>
    <row r="1124" spans="1:9" ht="13.5" x14ac:dyDescent="0.25">
      <c r="A1124" s="3">
        <f>TITRES_STAT!B1127</f>
        <v>43647</v>
      </c>
      <c r="B1124" s="6">
        <f>TITRES_STAT!D1127</f>
        <v>3.0091999999999999</v>
      </c>
      <c r="C1124" s="2">
        <f t="shared" si="153"/>
        <v>3.5199999999999676E-2</v>
      </c>
      <c r="D1124" s="2">
        <f t="shared" si="154"/>
        <v>3.5199999999999676E-2</v>
      </c>
      <c r="E1124" s="2">
        <f t="shared" si="155"/>
        <v>0</v>
      </c>
      <c r="F1124" s="2">
        <f t="shared" si="159"/>
        <v>1.4337061052442698E-2</v>
      </c>
      <c r="G1124" s="2">
        <f t="shared" si="159"/>
        <v>1.0211108417681773E-2</v>
      </c>
      <c r="H1124" s="2">
        <f t="shared" si="157"/>
        <v>1.4040651088981033</v>
      </c>
      <c r="I1124" s="2">
        <f t="shared" si="158"/>
        <v>58.403788803442708</v>
      </c>
    </row>
    <row r="1125" spans="1:9" ht="13.5" x14ac:dyDescent="0.25">
      <c r="A1125" s="3">
        <f>TITRES_STAT!B1128</f>
        <v>43648</v>
      </c>
      <c r="B1125" s="6">
        <f>TITRES_STAT!D1128</f>
        <v>3.0091999999999999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1.3312985262982505E-2</v>
      </c>
      <c r="G1125" s="2">
        <f t="shared" si="159"/>
        <v>9.4817435307045037E-3</v>
      </c>
      <c r="H1125" s="2">
        <f t="shared" si="157"/>
        <v>1.4040651088981033</v>
      </c>
      <c r="I1125" s="2">
        <f t="shared" si="158"/>
        <v>58.403788803442708</v>
      </c>
    </row>
    <row r="1126" spans="1:9" ht="13.5" x14ac:dyDescent="0.25">
      <c r="A1126" s="3">
        <f>TITRES_STAT!B1129</f>
        <v>43649</v>
      </c>
      <c r="B1126" s="6">
        <f>TITRES_STAT!D1129</f>
        <v>3.0091999999999999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1.2362057744198041E-2</v>
      </c>
      <c r="G1126" s="2">
        <f t="shared" si="159"/>
        <v>8.8044761356541826E-3</v>
      </c>
      <c r="H1126" s="2">
        <f t="shared" si="157"/>
        <v>1.4040651088981033</v>
      </c>
      <c r="I1126" s="2">
        <f t="shared" si="158"/>
        <v>58.403788803442708</v>
      </c>
    </row>
    <row r="1127" spans="1:9" ht="13.5" x14ac:dyDescent="0.25">
      <c r="A1127" s="3">
        <f>TITRES_STAT!B1130</f>
        <v>43650</v>
      </c>
      <c r="B1127" s="6">
        <f>TITRES_STAT!D1130</f>
        <v>2.9590000000000001</v>
      </c>
      <c r="C1127" s="2">
        <f t="shared" si="153"/>
        <v>-5.01999999999998E-2</v>
      </c>
      <c r="D1127" s="2">
        <f t="shared" si="154"/>
        <v>0</v>
      </c>
      <c r="E1127" s="2">
        <f t="shared" si="155"/>
        <v>5.01999999999998E-2</v>
      </c>
      <c r="F1127" s="2">
        <f t="shared" si="159"/>
        <v>1.1479053619612467E-2</v>
      </c>
      <c r="G1127" s="2">
        <f t="shared" si="159"/>
        <v>1.1761299268821726E-2</v>
      </c>
      <c r="H1127" s="2">
        <f t="shared" si="157"/>
        <v>0.97600217095423547</v>
      </c>
      <c r="I1127" s="2">
        <f t="shared" si="158"/>
        <v>49.392768150801786</v>
      </c>
    </row>
    <row r="1128" spans="1:9" ht="13.5" x14ac:dyDescent="0.25">
      <c r="A1128" s="3">
        <f>TITRES_STAT!B1131</f>
        <v>43651</v>
      </c>
      <c r="B1128" s="6">
        <f>TITRES_STAT!D1131</f>
        <v>2.9590000000000001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1.0659121218211576E-2</v>
      </c>
      <c r="G1128" s="2">
        <f t="shared" si="159"/>
        <v>1.0921206463905889E-2</v>
      </c>
      <c r="H1128" s="2">
        <f t="shared" si="157"/>
        <v>0.97600217095423547</v>
      </c>
      <c r="I1128" s="2">
        <f t="shared" si="158"/>
        <v>49.392768150801786</v>
      </c>
    </row>
    <row r="1129" spans="1:9" ht="13.5" x14ac:dyDescent="0.25">
      <c r="A1129" s="3">
        <f>TITRES_STAT!B1132</f>
        <v>43654</v>
      </c>
      <c r="B1129" s="6">
        <f>TITRES_STAT!D1132</f>
        <v>3.0291999999999999</v>
      </c>
      <c r="C1129" s="2">
        <f t="shared" si="153"/>
        <v>7.0199999999999818E-2</v>
      </c>
      <c r="D1129" s="2">
        <f t="shared" si="154"/>
        <v>7.0199999999999818E-2</v>
      </c>
      <c r="E1129" s="2">
        <f t="shared" si="155"/>
        <v>0</v>
      </c>
      <c r="F1129" s="2">
        <f t="shared" si="159"/>
        <v>1.4912041131196452E-2</v>
      </c>
      <c r="G1129" s="2">
        <f t="shared" si="159"/>
        <v>1.014112028791261E-2</v>
      </c>
      <c r="H1129" s="2">
        <f t="shared" si="157"/>
        <v>1.4704530375179941</v>
      </c>
      <c r="I1129" s="2">
        <f t="shared" si="158"/>
        <v>59.521594427689408</v>
      </c>
    </row>
    <row r="1130" spans="1:9" ht="13.5" x14ac:dyDescent="0.25">
      <c r="A1130" s="3">
        <f>TITRES_STAT!B1133</f>
        <v>43655</v>
      </c>
      <c r="B1130" s="6">
        <f>TITRES_STAT!D1133</f>
        <v>3.0291999999999999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1.3846895336110993E-2</v>
      </c>
      <c r="G1130" s="2">
        <f t="shared" si="159"/>
        <v>9.4167545530617087E-3</v>
      </c>
      <c r="H1130" s="2">
        <f t="shared" si="157"/>
        <v>1.4704530375179943</v>
      </c>
      <c r="I1130" s="2">
        <f t="shared" si="158"/>
        <v>59.521594427689408</v>
      </c>
    </row>
    <row r="1131" spans="1:9" ht="13.5" x14ac:dyDescent="0.25">
      <c r="A1131" s="3">
        <f>TITRES_STAT!B1134</f>
        <v>43656</v>
      </c>
      <c r="B1131" s="6">
        <f>TITRES_STAT!D1134</f>
        <v>3.0291999999999999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1.2857831383531637E-2</v>
      </c>
      <c r="G1131" s="2">
        <f t="shared" si="159"/>
        <v>8.7441292278430151E-3</v>
      </c>
      <c r="H1131" s="2">
        <f t="shared" si="157"/>
        <v>1.4704530375179945</v>
      </c>
      <c r="I1131" s="2">
        <f t="shared" si="158"/>
        <v>59.521594427689415</v>
      </c>
    </row>
    <row r="1132" spans="1:9" ht="13.5" x14ac:dyDescent="0.25">
      <c r="A1132" s="3">
        <f>TITRES_STAT!B1135</f>
        <v>43657</v>
      </c>
      <c r="B1132" s="6">
        <f>TITRES_STAT!D1135</f>
        <v>3.0543</v>
      </c>
      <c r="C1132" s="2">
        <f t="shared" si="153"/>
        <v>2.5100000000000122E-2</v>
      </c>
      <c r="D1132" s="2">
        <f t="shared" si="154"/>
        <v>2.5100000000000122E-2</v>
      </c>
      <c r="E1132" s="2">
        <f t="shared" si="155"/>
        <v>0</v>
      </c>
      <c r="F1132" s="2">
        <f t="shared" si="159"/>
        <v>1.3732271998993672E-2</v>
      </c>
      <c r="G1132" s="2">
        <f t="shared" si="159"/>
        <v>8.1195485687113704E-3</v>
      </c>
      <c r="H1132" s="2">
        <f t="shared" si="157"/>
        <v>1.6912605279449766</v>
      </c>
      <c r="I1132" s="2">
        <f t="shared" si="158"/>
        <v>62.842690641935306</v>
      </c>
    </row>
    <row r="1133" spans="1:9" ht="13.5" x14ac:dyDescent="0.25">
      <c r="A1133" s="3">
        <f>TITRES_STAT!B1136</f>
        <v>43658</v>
      </c>
      <c r="B1133" s="6">
        <f>TITRES_STAT!D1136</f>
        <v>3.0091999999999999</v>
      </c>
      <c r="C1133" s="2">
        <f t="shared" si="153"/>
        <v>-4.510000000000014E-2</v>
      </c>
      <c r="D1133" s="2">
        <f t="shared" si="154"/>
        <v>0</v>
      </c>
      <c r="E1133" s="2">
        <f t="shared" si="155"/>
        <v>4.510000000000014E-2</v>
      </c>
      <c r="F1133" s="2">
        <f t="shared" ref="F1133:G1148" si="160">((F1132*13)+D1133)/14</f>
        <v>1.275139542763698E-2</v>
      </c>
      <c r="G1133" s="2">
        <f t="shared" si="160"/>
        <v>1.0761009385231998E-2</v>
      </c>
      <c r="H1133" s="2">
        <f t="shared" si="157"/>
        <v>1.1849627642864538</v>
      </c>
      <c r="I1133" s="2">
        <f t="shared" si="158"/>
        <v>54.232629665587396</v>
      </c>
    </row>
    <row r="1134" spans="1:9" ht="13.5" x14ac:dyDescent="0.25">
      <c r="A1134" s="3">
        <f>TITRES_STAT!B1137</f>
        <v>43661</v>
      </c>
      <c r="B1134" s="6">
        <f>TITRES_STAT!D1137</f>
        <v>3.0943999999999998</v>
      </c>
      <c r="C1134" s="2">
        <f t="shared" si="153"/>
        <v>8.5199999999999942E-2</v>
      </c>
      <c r="D1134" s="2">
        <f t="shared" si="154"/>
        <v>8.5199999999999942E-2</v>
      </c>
      <c r="E1134" s="2">
        <f t="shared" si="155"/>
        <v>0</v>
      </c>
      <c r="F1134" s="2">
        <f t="shared" si="160"/>
        <v>1.7926295754234333E-2</v>
      </c>
      <c r="G1134" s="2">
        <f t="shared" si="160"/>
        <v>9.992365857715426E-3</v>
      </c>
      <c r="H1134" s="2">
        <f t="shared" si="157"/>
        <v>1.7939991398926678</v>
      </c>
      <c r="I1134" s="2">
        <f t="shared" si="158"/>
        <v>64.2090083092003</v>
      </c>
    </row>
    <row r="1135" spans="1:9" ht="13.5" x14ac:dyDescent="0.25">
      <c r="A1135" s="3">
        <f>TITRES_STAT!B1138</f>
        <v>43662</v>
      </c>
      <c r="B1135" s="6">
        <f>TITRES_STAT!D1138</f>
        <v>3.0893999999999999</v>
      </c>
      <c r="C1135" s="2">
        <f t="shared" si="153"/>
        <v>-4.9999999999998934E-3</v>
      </c>
      <c r="D1135" s="2">
        <f t="shared" si="154"/>
        <v>0</v>
      </c>
      <c r="E1135" s="2">
        <f t="shared" si="155"/>
        <v>4.9999999999998934E-3</v>
      </c>
      <c r="F1135" s="2">
        <f t="shared" si="160"/>
        <v>1.664584605750331E-2</v>
      </c>
      <c r="G1135" s="2">
        <f t="shared" si="160"/>
        <v>9.6357682964500306E-3</v>
      </c>
      <c r="H1135" s="2">
        <f t="shared" si="157"/>
        <v>1.7275058454483492</v>
      </c>
      <c r="I1135" s="2">
        <f t="shared" si="158"/>
        <v>63.336467209821166</v>
      </c>
    </row>
    <row r="1136" spans="1:9" ht="13.5" x14ac:dyDescent="0.25">
      <c r="A1136" s="3">
        <f>TITRES_STAT!B1139</f>
        <v>43663</v>
      </c>
      <c r="B1136" s="6">
        <f>TITRES_STAT!D1139</f>
        <v>3.0592999999999999</v>
      </c>
      <c r="C1136" s="2">
        <f t="shared" si="153"/>
        <v>-3.0100000000000016E-2</v>
      </c>
      <c r="D1136" s="2">
        <f t="shared" si="154"/>
        <v>0</v>
      </c>
      <c r="E1136" s="2">
        <f t="shared" si="155"/>
        <v>3.0100000000000016E-2</v>
      </c>
      <c r="F1136" s="2">
        <f t="shared" si="160"/>
        <v>1.5456857053395931E-2</v>
      </c>
      <c r="G1136" s="2">
        <f t="shared" si="160"/>
        <v>1.1097499132417888E-2</v>
      </c>
      <c r="H1136" s="2">
        <f t="shared" si="157"/>
        <v>1.3928234522896727</v>
      </c>
      <c r="I1136" s="2">
        <f t="shared" si="158"/>
        <v>58.208366812724591</v>
      </c>
    </row>
    <row r="1137" spans="1:9" ht="13.5" x14ac:dyDescent="0.25">
      <c r="A1137" s="3">
        <f>TITRES_STAT!B1140</f>
        <v>43664</v>
      </c>
      <c r="B1137" s="6">
        <f>TITRES_STAT!D1140</f>
        <v>3.0142000000000002</v>
      </c>
      <c r="C1137" s="2">
        <f t="shared" si="153"/>
        <v>-4.5099999999999696E-2</v>
      </c>
      <c r="D1137" s="2">
        <f t="shared" si="154"/>
        <v>0</v>
      </c>
      <c r="E1137" s="2">
        <f t="shared" si="155"/>
        <v>4.5099999999999696E-2</v>
      </c>
      <c r="F1137" s="2">
        <f t="shared" si="160"/>
        <v>1.4352795835296223E-2</v>
      </c>
      <c r="G1137" s="2">
        <f t="shared" si="160"/>
        <v>1.3526249194388018E-2</v>
      </c>
      <c r="H1137" s="2">
        <f t="shared" si="157"/>
        <v>1.0611068618528139</v>
      </c>
      <c r="I1137" s="2">
        <f t="shared" si="158"/>
        <v>51.482379758754533</v>
      </c>
    </row>
    <row r="1138" spans="1:9" ht="13.5" x14ac:dyDescent="0.25">
      <c r="A1138" s="3">
        <f>TITRES_STAT!B1141</f>
        <v>43665</v>
      </c>
      <c r="B1138" s="6">
        <f>TITRES_STAT!D1141</f>
        <v>3.0142000000000002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1.3327596132775064E-2</v>
      </c>
      <c r="G1138" s="2">
        <f t="shared" si="160"/>
        <v>1.2560088537646018E-2</v>
      </c>
      <c r="H1138" s="2">
        <f t="shared" si="157"/>
        <v>1.0611068618528139</v>
      </c>
      <c r="I1138" s="2">
        <f t="shared" si="158"/>
        <v>51.482379758754533</v>
      </c>
    </row>
    <row r="1139" spans="1:9" ht="13.5" x14ac:dyDescent="0.25">
      <c r="A1139" s="3">
        <f>TITRES_STAT!B1142</f>
        <v>43668</v>
      </c>
      <c r="B1139" s="6">
        <f>TITRES_STAT!D1142</f>
        <v>3.0091999999999999</v>
      </c>
      <c r="C1139" s="2">
        <f t="shared" si="153"/>
        <v>-5.0000000000003375E-3</v>
      </c>
      <c r="D1139" s="2">
        <f t="shared" si="154"/>
        <v>0</v>
      </c>
      <c r="E1139" s="2">
        <f t="shared" si="155"/>
        <v>5.0000000000003375E-3</v>
      </c>
      <c r="F1139" s="2">
        <f t="shared" si="160"/>
        <v>1.2375624980433987E-2</v>
      </c>
      <c r="G1139" s="2">
        <f t="shared" si="160"/>
        <v>1.2020082213528471E-2</v>
      </c>
      <c r="H1139" s="2">
        <f t="shared" si="157"/>
        <v>1.0295790628208314</v>
      </c>
      <c r="I1139" s="2">
        <f t="shared" si="158"/>
        <v>50.728699447158277</v>
      </c>
    </row>
    <row r="1140" spans="1:9" ht="13.5" x14ac:dyDescent="0.25">
      <c r="A1140" s="3">
        <f>TITRES_STAT!B1143</f>
        <v>43669</v>
      </c>
      <c r="B1140" s="6">
        <f>TITRES_STAT!D1143</f>
        <v>3.0192000000000001</v>
      </c>
      <c r="C1140" s="2">
        <f t="shared" si="153"/>
        <v>1.0000000000000231E-2</v>
      </c>
      <c r="D1140" s="2">
        <f t="shared" si="154"/>
        <v>1.0000000000000231E-2</v>
      </c>
      <c r="E1140" s="2">
        <f t="shared" si="155"/>
        <v>0</v>
      </c>
      <c r="F1140" s="2">
        <f t="shared" si="160"/>
        <v>1.2205937481831576E-2</v>
      </c>
      <c r="G1140" s="2">
        <f t="shared" si="160"/>
        <v>1.1161504912562152E-2</v>
      </c>
      <c r="H1140" s="2">
        <f t="shared" si="157"/>
        <v>1.0935745293713868</v>
      </c>
      <c r="I1140" s="2">
        <f t="shared" si="158"/>
        <v>52.234802918611251</v>
      </c>
    </row>
    <row r="1141" spans="1:9" ht="13.5" x14ac:dyDescent="0.25">
      <c r="A1141" s="3">
        <f>TITRES_STAT!B1144</f>
        <v>43670</v>
      </c>
      <c r="B1141" s="6">
        <f>TITRES_STAT!D1144</f>
        <v>3.0142000000000002</v>
      </c>
      <c r="C1141" s="2">
        <f t="shared" si="153"/>
        <v>-4.9999999999998934E-3</v>
      </c>
      <c r="D1141" s="2">
        <f t="shared" si="154"/>
        <v>0</v>
      </c>
      <c r="E1141" s="2">
        <f t="shared" si="155"/>
        <v>4.9999999999998934E-3</v>
      </c>
      <c r="F1141" s="2">
        <f t="shared" si="160"/>
        <v>1.1334084804557892E-2</v>
      </c>
      <c r="G1141" s="2">
        <f t="shared" si="160"/>
        <v>1.0721397418807704E-2</v>
      </c>
      <c r="H1141" s="2">
        <f t="shared" si="157"/>
        <v>1.0571462246773353</v>
      </c>
      <c r="I1141" s="2">
        <f t="shared" si="158"/>
        <v>51.388968464949514</v>
      </c>
    </row>
    <row r="1142" spans="1:9" ht="13.5" x14ac:dyDescent="0.25">
      <c r="A1142" s="3">
        <f>TITRES_STAT!B1145</f>
        <v>43672</v>
      </c>
      <c r="B1142" s="6">
        <f>TITRES_STAT!D1145</f>
        <v>3.0442999999999998</v>
      </c>
      <c r="C1142" s="2">
        <f t="shared" si="153"/>
        <v>3.0099999999999572E-2</v>
      </c>
      <c r="D1142" s="2">
        <f t="shared" si="154"/>
        <v>3.0099999999999572E-2</v>
      </c>
      <c r="E1142" s="2">
        <f t="shared" si="155"/>
        <v>0</v>
      </c>
      <c r="F1142" s="2">
        <f t="shared" si="160"/>
        <v>1.267450731851801E-2</v>
      </c>
      <c r="G1142" s="2">
        <f t="shared" si="160"/>
        <v>9.9555833174642967E-3</v>
      </c>
      <c r="H1142" s="2">
        <f t="shared" si="157"/>
        <v>1.2731054438853542</v>
      </c>
      <c r="I1142" s="2">
        <f t="shared" si="158"/>
        <v>56.007320175577583</v>
      </c>
    </row>
    <row r="1143" spans="1:9" ht="13.5" x14ac:dyDescent="0.25">
      <c r="A1143" s="3">
        <f>TITRES_STAT!B1146</f>
        <v>43675</v>
      </c>
      <c r="B1143" s="6">
        <f>TITRES_STAT!D1146</f>
        <v>3.0291999999999999</v>
      </c>
      <c r="C1143" s="2">
        <f t="shared" si="153"/>
        <v>-1.5099999999999891E-2</v>
      </c>
      <c r="D1143" s="2">
        <f t="shared" si="154"/>
        <v>0</v>
      </c>
      <c r="E1143" s="2">
        <f t="shared" si="155"/>
        <v>1.5099999999999891E-2</v>
      </c>
      <c r="F1143" s="2">
        <f t="shared" si="160"/>
        <v>1.1769185367195295E-2</v>
      </c>
      <c r="G1143" s="2">
        <f t="shared" si="160"/>
        <v>1.0323041651931125E-2</v>
      </c>
      <c r="H1143" s="2">
        <f t="shared" si="157"/>
        <v>1.1400889160409073</v>
      </c>
      <c r="I1143" s="2">
        <f t="shared" si="158"/>
        <v>53.272969524557588</v>
      </c>
    </row>
    <row r="1144" spans="1:9" ht="13.5" x14ac:dyDescent="0.25">
      <c r="A1144" s="3">
        <f>TITRES_STAT!B1147</f>
        <v>43676</v>
      </c>
      <c r="B1144" s="6">
        <f>TITRES_STAT!D1147</f>
        <v>3.0592999999999999</v>
      </c>
      <c r="C1144" s="2">
        <f t="shared" si="153"/>
        <v>3.0100000000000016E-2</v>
      </c>
      <c r="D1144" s="2">
        <f t="shared" si="154"/>
        <v>3.0100000000000016E-2</v>
      </c>
      <c r="E1144" s="2">
        <f t="shared" si="155"/>
        <v>0</v>
      </c>
      <c r="F1144" s="2">
        <f t="shared" si="160"/>
        <v>1.3078529269538489E-2</v>
      </c>
      <c r="G1144" s="2">
        <f t="shared" si="160"/>
        <v>9.5856815339360451E-3</v>
      </c>
      <c r="H1144" s="2">
        <f t="shared" si="157"/>
        <v>1.3643817837299066</v>
      </c>
      <c r="I1144" s="2">
        <f t="shared" si="158"/>
        <v>57.705646064382201</v>
      </c>
    </row>
    <row r="1145" spans="1:9" ht="13.5" x14ac:dyDescent="0.25">
      <c r="A1145" s="3">
        <f>TITRES_STAT!B1148</f>
        <v>43677</v>
      </c>
      <c r="B1145" s="6">
        <f>TITRES_STAT!D1148</f>
        <v>3.0543</v>
      </c>
      <c r="C1145" s="2">
        <f t="shared" si="153"/>
        <v>-4.9999999999998934E-3</v>
      </c>
      <c r="D1145" s="2">
        <f t="shared" si="154"/>
        <v>0</v>
      </c>
      <c r="E1145" s="2">
        <f t="shared" si="155"/>
        <v>4.9999999999998934E-3</v>
      </c>
      <c r="F1145" s="2">
        <f t="shared" si="160"/>
        <v>1.2144348607428596E-2</v>
      </c>
      <c r="G1145" s="2">
        <f t="shared" si="160"/>
        <v>9.2581328529406058E-3</v>
      </c>
      <c r="H1145" s="2">
        <f t="shared" si="157"/>
        <v>1.3117492263649315</v>
      </c>
      <c r="I1145" s="2">
        <f t="shared" si="158"/>
        <v>56.74271289483972</v>
      </c>
    </row>
    <row r="1146" spans="1:9" ht="13.5" x14ac:dyDescent="0.25">
      <c r="A1146" s="3">
        <f>TITRES_STAT!B1149</f>
        <v>43678</v>
      </c>
      <c r="B1146" s="6">
        <f>TITRES_STAT!D1149</f>
        <v>3.0543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1.127689513546941E-2</v>
      </c>
      <c r="G1146" s="2">
        <f t="shared" si="160"/>
        <v>8.596837649159134E-3</v>
      </c>
      <c r="H1146" s="2">
        <f t="shared" si="157"/>
        <v>1.3117492263649315</v>
      </c>
      <c r="I1146" s="2">
        <f t="shared" si="158"/>
        <v>56.74271289483972</v>
      </c>
    </row>
    <row r="1147" spans="1:9" ht="13.5" x14ac:dyDescent="0.25">
      <c r="A1147" s="3">
        <f>TITRES_STAT!B1150</f>
        <v>43679</v>
      </c>
      <c r="B1147" s="6">
        <f>TITRES_STAT!D1150</f>
        <v>3.1314000000000002</v>
      </c>
      <c r="C1147" s="2">
        <f t="shared" si="153"/>
        <v>7.7100000000000168E-2</v>
      </c>
      <c r="D1147" s="2">
        <f t="shared" si="154"/>
        <v>7.7100000000000168E-2</v>
      </c>
      <c r="E1147" s="2">
        <f t="shared" si="155"/>
        <v>0</v>
      </c>
      <c r="F1147" s="2">
        <f t="shared" si="160"/>
        <v>1.5978545482935893E-2</v>
      </c>
      <c r="G1147" s="2">
        <f t="shared" si="160"/>
        <v>7.9827778170763388E-3</v>
      </c>
      <c r="H1147" s="2">
        <f t="shared" si="157"/>
        <v>2.0016272341634549</v>
      </c>
      <c r="I1147" s="2">
        <f t="shared" si="158"/>
        <v>66.68473724457337</v>
      </c>
    </row>
    <row r="1148" spans="1:9" ht="13.5" x14ac:dyDescent="0.25">
      <c r="A1148" s="3">
        <f>TITRES_STAT!B1151</f>
        <v>43682</v>
      </c>
      <c r="B1148" s="6">
        <f>TITRES_STAT!D1151</f>
        <v>3.1259000000000001</v>
      </c>
      <c r="C1148" s="2">
        <f t="shared" si="153"/>
        <v>-5.5000000000000604E-3</v>
      </c>
      <c r="D1148" s="2">
        <f t="shared" si="154"/>
        <v>0</v>
      </c>
      <c r="E1148" s="2">
        <f t="shared" si="155"/>
        <v>5.5000000000000604E-3</v>
      </c>
      <c r="F1148" s="2">
        <f t="shared" si="160"/>
        <v>1.4837220805583329E-2</v>
      </c>
      <c r="G1148" s="2">
        <f t="shared" si="160"/>
        <v>7.8054365444280337E-3</v>
      </c>
      <c r="H1148" s="2">
        <f t="shared" si="157"/>
        <v>1.9008828937537112</v>
      </c>
      <c r="I1148" s="2">
        <f t="shared" si="158"/>
        <v>65.527736326301309</v>
      </c>
    </row>
    <row r="1149" spans="1:9" ht="13.5" x14ac:dyDescent="0.25">
      <c r="A1149" s="3">
        <f>TITRES_STAT!B1152</f>
        <v>43683</v>
      </c>
      <c r="B1149" s="6">
        <f>TITRES_STAT!D1152</f>
        <v>3.0764999999999998</v>
      </c>
      <c r="C1149" s="2">
        <f t="shared" si="153"/>
        <v>-4.9400000000000333E-2</v>
      </c>
      <c r="D1149" s="2">
        <f t="shared" si="154"/>
        <v>0</v>
      </c>
      <c r="E1149" s="2">
        <f t="shared" si="155"/>
        <v>4.9400000000000333E-2</v>
      </c>
      <c r="F1149" s="2">
        <f t="shared" ref="F1149:G1164" si="161">((F1148*13)+D1149)/14</f>
        <v>1.3777419319470236E-2</v>
      </c>
      <c r="G1149" s="2">
        <f t="shared" si="161"/>
        <v>1.0776476791254626E-2</v>
      </c>
      <c r="H1149" s="2">
        <f t="shared" si="157"/>
        <v>1.2784715808649956</v>
      </c>
      <c r="I1149" s="2">
        <f t="shared" si="158"/>
        <v>56.110929431897439</v>
      </c>
    </row>
    <row r="1150" spans="1:9" ht="13.5" x14ac:dyDescent="0.25">
      <c r="A1150" s="3">
        <f>TITRES_STAT!B1153</f>
        <v>43684</v>
      </c>
      <c r="B1150" s="6">
        <f>TITRES_STAT!D1153</f>
        <v>3.0764999999999998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1.2793317939508077E-2</v>
      </c>
      <c r="G1150" s="2">
        <f t="shared" si="161"/>
        <v>1.0006728449022154E-2</v>
      </c>
      <c r="H1150" s="2">
        <f t="shared" si="157"/>
        <v>1.2784715808649956</v>
      </c>
      <c r="I1150" s="2">
        <f t="shared" si="158"/>
        <v>56.110929431897439</v>
      </c>
    </row>
    <row r="1151" spans="1:9" ht="13.5" x14ac:dyDescent="0.25">
      <c r="A1151" s="3">
        <f>TITRES_STAT!B1154</f>
        <v>43685</v>
      </c>
      <c r="B1151" s="6">
        <f>TITRES_STAT!D1154</f>
        <v>3.1095000000000002</v>
      </c>
      <c r="C1151" s="2">
        <f t="shared" si="153"/>
        <v>3.3000000000000362E-2</v>
      </c>
      <c r="D1151" s="2">
        <f t="shared" si="154"/>
        <v>3.3000000000000362E-2</v>
      </c>
      <c r="E1151" s="2">
        <f t="shared" si="155"/>
        <v>0</v>
      </c>
      <c r="F1151" s="2">
        <f t="shared" si="161"/>
        <v>1.4236652372400382E-2</v>
      </c>
      <c r="G1151" s="2">
        <f t="shared" si="161"/>
        <v>9.2919621312348571E-3</v>
      </c>
      <c r="H1151" s="2">
        <f t="shared" si="157"/>
        <v>1.5321470504646149</v>
      </c>
      <c r="I1151" s="2">
        <f t="shared" si="158"/>
        <v>60.507822805294289</v>
      </c>
    </row>
    <row r="1152" spans="1:9" ht="13.5" x14ac:dyDescent="0.25">
      <c r="A1152" s="3">
        <f>TITRES_STAT!B1155</f>
        <v>43686</v>
      </c>
      <c r="B1152" s="6">
        <f>TITRES_STAT!D1155</f>
        <v>3.1095000000000002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1.3219748631514639E-2</v>
      </c>
      <c r="G1152" s="2">
        <f t="shared" si="161"/>
        <v>8.6282505504323669E-3</v>
      </c>
      <c r="H1152" s="2">
        <f t="shared" si="157"/>
        <v>1.5321470504646146</v>
      </c>
      <c r="I1152" s="2">
        <f t="shared" si="158"/>
        <v>60.507822805294289</v>
      </c>
    </row>
    <row r="1153" spans="1:9" ht="13.5" x14ac:dyDescent="0.25">
      <c r="A1153" s="3">
        <f>TITRES_STAT!B1156</f>
        <v>43691</v>
      </c>
      <c r="B1153" s="6">
        <f>TITRES_STAT!D1156</f>
        <v>3.1095000000000002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1.2275480872120737E-2</v>
      </c>
      <c r="G1153" s="2">
        <f t="shared" si="161"/>
        <v>8.0119469396871985E-3</v>
      </c>
      <c r="H1153" s="2">
        <f t="shared" si="157"/>
        <v>1.5321470504646146</v>
      </c>
      <c r="I1153" s="2">
        <f t="shared" si="158"/>
        <v>60.507822805294289</v>
      </c>
    </row>
    <row r="1154" spans="1:9" ht="13.5" x14ac:dyDescent="0.25">
      <c r="A1154" s="3">
        <f>TITRES_STAT!B1157</f>
        <v>43692</v>
      </c>
      <c r="B1154" s="6">
        <f>TITRES_STAT!D1157</f>
        <v>3.1095000000000002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1.13986608098264E-2</v>
      </c>
      <c r="G1154" s="2">
        <f t="shared" si="161"/>
        <v>7.439665015423827E-3</v>
      </c>
      <c r="H1154" s="2">
        <f t="shared" si="157"/>
        <v>1.5321470504646149</v>
      </c>
      <c r="I1154" s="2">
        <f t="shared" si="158"/>
        <v>60.507822805294289</v>
      </c>
    </row>
    <row r="1155" spans="1:9" ht="13.5" x14ac:dyDescent="0.25">
      <c r="A1155" s="3">
        <f>TITRES_STAT!B1158</f>
        <v>43693</v>
      </c>
      <c r="B1155" s="6">
        <f>TITRES_STAT!D1158</f>
        <v>3.0985</v>
      </c>
      <c r="C1155" s="2">
        <f t="shared" ref="C1155:C1218" si="162">B1155-B1154</f>
        <v>-1.1000000000000121E-2</v>
      </c>
      <c r="D1155" s="2">
        <f t="shared" ref="D1155:D1218" si="163">IF(C1155&gt;0,C1155,0)</f>
        <v>0</v>
      </c>
      <c r="E1155" s="2">
        <f t="shared" ref="E1155:E1218" si="164">IF(C1155&lt;0,-C1155,0)</f>
        <v>1.1000000000000121E-2</v>
      </c>
      <c r="F1155" s="2">
        <f t="shared" si="161"/>
        <v>1.0584470751981658E-2</v>
      </c>
      <c r="G1155" s="2">
        <f t="shared" si="161"/>
        <v>7.6939746571792764E-3</v>
      </c>
      <c r="H1155" s="2">
        <f t="shared" si="157"/>
        <v>1.3756830797597246</v>
      </c>
      <c r="I1155" s="2">
        <f t="shared" si="158"/>
        <v>57.906843361399048</v>
      </c>
    </row>
    <row r="1156" spans="1:9" ht="13.5" x14ac:dyDescent="0.25">
      <c r="A1156" s="3">
        <f>TITRES_STAT!B1159</f>
        <v>43696</v>
      </c>
      <c r="B1156" s="6">
        <f>TITRES_STAT!D1159</f>
        <v>3.1040000000000001</v>
      </c>
      <c r="C1156" s="2">
        <f t="shared" si="162"/>
        <v>5.5000000000000604E-3</v>
      </c>
      <c r="D1156" s="2">
        <f t="shared" si="163"/>
        <v>5.5000000000000604E-3</v>
      </c>
      <c r="E1156" s="2">
        <f t="shared" si="164"/>
        <v>0</v>
      </c>
      <c r="F1156" s="2">
        <f t="shared" si="161"/>
        <v>1.0221294269697258E-2</v>
      </c>
      <c r="G1156" s="2">
        <f t="shared" si="161"/>
        <v>7.1444050388093285E-3</v>
      </c>
      <c r="H1156" s="2">
        <f t="shared" si="157"/>
        <v>1.4306711635432021</v>
      </c>
      <c r="I1156" s="2">
        <f t="shared" si="158"/>
        <v>58.859099700582505</v>
      </c>
    </row>
    <row r="1157" spans="1:9" ht="13.5" x14ac:dyDescent="0.25">
      <c r="A1157" s="3">
        <f>TITRES_STAT!B1160</f>
        <v>43697</v>
      </c>
      <c r="B1157" s="6">
        <f>TITRES_STAT!D1160</f>
        <v>3.1040000000000001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9.4912018218617396E-3</v>
      </c>
      <c r="G1157" s="2">
        <f t="shared" si="161"/>
        <v>6.6340903931800905E-3</v>
      </c>
      <c r="H1157" s="2">
        <f t="shared" si="157"/>
        <v>1.4306711635432021</v>
      </c>
      <c r="I1157" s="2">
        <f t="shared" si="158"/>
        <v>58.859099700582505</v>
      </c>
    </row>
    <row r="1158" spans="1:9" ht="13.5" x14ac:dyDescent="0.25">
      <c r="A1158" s="3">
        <f>TITRES_STAT!B1161</f>
        <v>43698</v>
      </c>
      <c r="B1158" s="6">
        <f>TITRES_STAT!D1161</f>
        <v>3.0326</v>
      </c>
      <c r="C1158" s="2">
        <f t="shared" si="162"/>
        <v>-7.140000000000013E-2</v>
      </c>
      <c r="D1158" s="2">
        <f t="shared" si="163"/>
        <v>0</v>
      </c>
      <c r="E1158" s="2">
        <f t="shared" si="164"/>
        <v>7.140000000000013E-2</v>
      </c>
      <c r="F1158" s="2">
        <f t="shared" si="161"/>
        <v>8.8132588345859013E-3</v>
      </c>
      <c r="G1158" s="2">
        <f t="shared" si="161"/>
        <v>1.1260226793667236E-2</v>
      </c>
      <c r="H1158" s="2">
        <f t="shared" si="157"/>
        <v>0.78268928291413165</v>
      </c>
      <c r="I1158" s="2">
        <f t="shared" si="158"/>
        <v>43.90497493958582</v>
      </c>
    </row>
    <row r="1159" spans="1:9" ht="13.5" x14ac:dyDescent="0.25">
      <c r="A1159" s="3">
        <f>TITRES_STAT!B1162</f>
        <v>43699</v>
      </c>
      <c r="B1159" s="6">
        <f>TITRES_STAT!D1162</f>
        <v>3.0215999999999998</v>
      </c>
      <c r="C1159" s="2">
        <f t="shared" si="162"/>
        <v>-1.1000000000000121E-2</v>
      </c>
      <c r="D1159" s="2">
        <f t="shared" si="163"/>
        <v>0</v>
      </c>
      <c r="E1159" s="2">
        <f t="shared" si="164"/>
        <v>1.1000000000000121E-2</v>
      </c>
      <c r="F1159" s="2">
        <f t="shared" si="161"/>
        <v>8.1837403464011943E-3</v>
      </c>
      <c r="G1159" s="2">
        <f t="shared" si="161"/>
        <v>1.1241639165548156E-2</v>
      </c>
      <c r="H1159" s="2">
        <f t="shared" si="157"/>
        <v>0.72798461379916968</v>
      </c>
      <c r="I1159" s="2">
        <f t="shared" si="158"/>
        <v>42.129114344288816</v>
      </c>
    </row>
    <row r="1160" spans="1:9" ht="13.5" x14ac:dyDescent="0.25">
      <c r="A1160" s="3">
        <f>TITRES_STAT!B1163</f>
        <v>43700</v>
      </c>
      <c r="B1160" s="6">
        <f>TITRES_STAT!D1163</f>
        <v>3.1095000000000002</v>
      </c>
      <c r="C1160" s="2">
        <f t="shared" si="162"/>
        <v>8.7900000000000311E-2</v>
      </c>
      <c r="D1160" s="2">
        <f t="shared" si="163"/>
        <v>8.7900000000000311E-2</v>
      </c>
      <c r="E1160" s="2">
        <f t="shared" si="164"/>
        <v>0</v>
      </c>
      <c r="F1160" s="2">
        <f t="shared" si="161"/>
        <v>1.3877758893086845E-2</v>
      </c>
      <c r="G1160" s="2">
        <f t="shared" si="161"/>
        <v>1.0438664939437573E-2</v>
      </c>
      <c r="H1160" s="2">
        <f t="shared" si="157"/>
        <v>1.3294572604448942</v>
      </c>
      <c r="I1160" s="2">
        <f t="shared" si="158"/>
        <v>57.071545506311892</v>
      </c>
    </row>
    <row r="1161" spans="1:9" ht="13.5" x14ac:dyDescent="0.25">
      <c r="A1161" s="3">
        <f>TITRES_STAT!B1164</f>
        <v>43703</v>
      </c>
      <c r="B1161" s="6">
        <f>TITRES_STAT!D1164</f>
        <v>3.1095000000000002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1.2886490400723498E-2</v>
      </c>
      <c r="G1161" s="2">
        <f t="shared" si="161"/>
        <v>9.6930460151920337E-3</v>
      </c>
      <c r="H1161" s="2">
        <f t="shared" si="157"/>
        <v>1.329457260444894</v>
      </c>
      <c r="I1161" s="2">
        <f t="shared" si="158"/>
        <v>57.071545506311885</v>
      </c>
    </row>
    <row r="1162" spans="1:9" ht="13.5" x14ac:dyDescent="0.25">
      <c r="A1162" s="3">
        <f>TITRES_STAT!B1165</f>
        <v>43704</v>
      </c>
      <c r="B1162" s="6">
        <f>TITRES_STAT!D1165</f>
        <v>3.1095000000000002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1.196602680067182E-2</v>
      </c>
      <c r="G1162" s="2">
        <f t="shared" si="161"/>
        <v>9.00068558553546E-3</v>
      </c>
      <c r="H1162" s="2">
        <f t="shared" si="157"/>
        <v>1.329457260444894</v>
      </c>
      <c r="I1162" s="2">
        <f t="shared" si="158"/>
        <v>57.071545506311885</v>
      </c>
    </row>
    <row r="1163" spans="1:9" ht="13.5" x14ac:dyDescent="0.25">
      <c r="A1163" s="3">
        <f>TITRES_STAT!B1166</f>
        <v>43705</v>
      </c>
      <c r="B1163" s="6">
        <f>TITRES_STAT!D1166</f>
        <v>3.0489999999999999</v>
      </c>
      <c r="C1163" s="2">
        <f t="shared" si="162"/>
        <v>-6.050000000000022E-2</v>
      </c>
      <c r="D1163" s="2">
        <f t="shared" si="163"/>
        <v>0</v>
      </c>
      <c r="E1163" s="2">
        <f t="shared" si="164"/>
        <v>6.050000000000022E-2</v>
      </c>
      <c r="F1163" s="2">
        <f t="shared" si="161"/>
        <v>1.1111310600623833E-2</v>
      </c>
      <c r="G1163" s="2">
        <f t="shared" si="161"/>
        <v>1.2679208043711514E-2</v>
      </c>
      <c r="H1163" s="2">
        <f t="shared" si="157"/>
        <v>0.87634105870947443</v>
      </c>
      <c r="I1163" s="2">
        <f t="shared" si="158"/>
        <v>46.704785073147185</v>
      </c>
    </row>
    <row r="1164" spans="1:9" ht="13.5" x14ac:dyDescent="0.25">
      <c r="A1164" s="3">
        <f>TITRES_STAT!B1167</f>
        <v>43706</v>
      </c>
      <c r="B1164" s="6">
        <f>TITRES_STAT!D1167</f>
        <v>3.0489999999999999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1.0317645557722131E-2</v>
      </c>
      <c r="G1164" s="2">
        <f t="shared" si="161"/>
        <v>1.1773550326303549E-2</v>
      </c>
      <c r="H1164" s="2">
        <f t="shared" si="157"/>
        <v>0.87634105870947443</v>
      </c>
      <c r="I1164" s="2">
        <f t="shared" si="158"/>
        <v>46.704785073147185</v>
      </c>
    </row>
    <row r="1165" spans="1:9" ht="13.5" x14ac:dyDescent="0.25">
      <c r="A1165" s="3">
        <f>TITRES_STAT!B1168</f>
        <v>43707</v>
      </c>
      <c r="B1165" s="6">
        <f>TITRES_STAT!D1168</f>
        <v>3.1259000000000001</v>
      </c>
      <c r="C1165" s="2">
        <f t="shared" si="162"/>
        <v>7.690000000000019E-2</v>
      </c>
      <c r="D1165" s="2">
        <f t="shared" si="163"/>
        <v>7.690000000000019E-2</v>
      </c>
      <c r="E1165" s="2">
        <f t="shared" si="164"/>
        <v>0</v>
      </c>
      <c r="F1165" s="2">
        <f t="shared" ref="F1165:G1180" si="165">((F1164*13)+D1165)/14</f>
        <v>1.5073528017884849E-2</v>
      </c>
      <c r="G1165" s="2">
        <f t="shared" si="165"/>
        <v>1.0932582445853295E-2</v>
      </c>
      <c r="H1165" s="2">
        <f t="shared" si="157"/>
        <v>1.3787710353469327</v>
      </c>
      <c r="I1165" s="2">
        <f t="shared" si="158"/>
        <v>57.961485778131873</v>
      </c>
    </row>
    <row r="1166" spans="1:9" ht="13.5" x14ac:dyDescent="0.25">
      <c r="A1166" s="3">
        <f>TITRES_STAT!B1169</f>
        <v>43710</v>
      </c>
      <c r="B1166" s="6">
        <f>TITRES_STAT!D1169</f>
        <v>3.0379999999999998</v>
      </c>
      <c r="C1166" s="2">
        <f t="shared" si="162"/>
        <v>-8.7900000000000311E-2</v>
      </c>
      <c r="D1166" s="2">
        <f t="shared" si="163"/>
        <v>0</v>
      </c>
      <c r="E1166" s="2">
        <f t="shared" si="164"/>
        <v>8.7900000000000311E-2</v>
      </c>
      <c r="F1166" s="2">
        <f t="shared" si="165"/>
        <v>1.3996847445178789E-2</v>
      </c>
      <c r="G1166" s="2">
        <f t="shared" si="165"/>
        <v>1.6430255128292368E-2</v>
      </c>
      <c r="H1166" s="2">
        <f t="shared" si="157"/>
        <v>0.85189471106122217</v>
      </c>
      <c r="I1166" s="2">
        <f t="shared" si="158"/>
        <v>46.001249745621159</v>
      </c>
    </row>
    <row r="1167" spans="1:9" ht="13.5" x14ac:dyDescent="0.25">
      <c r="A1167" s="3">
        <f>TITRES_STAT!B1170</f>
        <v>43711</v>
      </c>
      <c r="B1167" s="6">
        <f>TITRES_STAT!D1170</f>
        <v>3.0379999999999998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1.2997072627666018E-2</v>
      </c>
      <c r="G1167" s="2">
        <f t="shared" si="165"/>
        <v>1.5256665476271485E-2</v>
      </c>
      <c r="H1167" s="2">
        <f t="shared" si="157"/>
        <v>0.85189471106122205</v>
      </c>
      <c r="I1167" s="2">
        <f t="shared" si="158"/>
        <v>46.001249745621159</v>
      </c>
    </row>
    <row r="1168" spans="1:9" ht="13.5" x14ac:dyDescent="0.25">
      <c r="A1168" s="3">
        <f>TITRES_STAT!B1171</f>
        <v>43712</v>
      </c>
      <c r="B1168" s="6">
        <f>TITRES_STAT!D1171</f>
        <v>3.0764999999999998</v>
      </c>
      <c r="C1168" s="2">
        <f t="shared" si="162"/>
        <v>3.8499999999999979E-2</v>
      </c>
      <c r="D1168" s="2">
        <f t="shared" si="163"/>
        <v>3.8499999999999979E-2</v>
      </c>
      <c r="E1168" s="2">
        <f t="shared" si="164"/>
        <v>0</v>
      </c>
      <c r="F1168" s="2">
        <f t="shared" si="165"/>
        <v>1.4818710297118443E-2</v>
      </c>
      <c r="G1168" s="2">
        <f t="shared" si="165"/>
        <v>1.4166903656537807E-2</v>
      </c>
      <c r="H1168" s="2">
        <f t="shared" si="157"/>
        <v>1.0460091108391096</v>
      </c>
      <c r="I1168" s="2">
        <f t="shared" si="158"/>
        <v>51.124362315772885</v>
      </c>
    </row>
    <row r="1169" spans="1:9" ht="13.5" x14ac:dyDescent="0.25">
      <c r="A1169" s="3">
        <f>TITRES_STAT!B1172</f>
        <v>43713</v>
      </c>
      <c r="B1169" s="6">
        <f>TITRES_STAT!D1172</f>
        <v>3.0764999999999998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1.3760230990181411E-2</v>
      </c>
      <c r="G1169" s="2">
        <f t="shared" si="165"/>
        <v>1.3154981966785106E-2</v>
      </c>
      <c r="H1169" s="2">
        <f t="shared" ref="H1169:H1232" si="166">F1169/G1169</f>
        <v>1.0460091108391096</v>
      </c>
      <c r="I1169" s="2">
        <f t="shared" ref="I1169:I1232" si="167">IF(G1169=0,100,100-(100/(1+H1169)))</f>
        <v>51.124362315772885</v>
      </c>
    </row>
    <row r="1170" spans="1:9" ht="13.5" x14ac:dyDescent="0.25">
      <c r="A1170" s="3">
        <f>TITRES_STAT!B1173</f>
        <v>43714</v>
      </c>
      <c r="B1170" s="6">
        <f>TITRES_STAT!D1173</f>
        <v>3.0985</v>
      </c>
      <c r="C1170" s="2">
        <f t="shared" si="162"/>
        <v>2.2000000000000242E-2</v>
      </c>
      <c r="D1170" s="2">
        <f t="shared" si="163"/>
        <v>2.2000000000000242E-2</v>
      </c>
      <c r="E1170" s="2">
        <f t="shared" si="164"/>
        <v>0</v>
      </c>
      <c r="F1170" s="2">
        <f t="shared" si="165"/>
        <v>1.4348785919454184E-2</v>
      </c>
      <c r="G1170" s="2">
        <f t="shared" si="165"/>
        <v>1.2215340397729027E-2</v>
      </c>
      <c r="H1170" s="2">
        <f t="shared" si="166"/>
        <v>1.174652973413806</v>
      </c>
      <c r="I1170" s="2">
        <f t="shared" si="167"/>
        <v>54.015651590139299</v>
      </c>
    </row>
    <row r="1171" spans="1:9" ht="13.5" x14ac:dyDescent="0.25">
      <c r="A1171" s="3">
        <f>TITRES_STAT!B1174</f>
        <v>43717</v>
      </c>
      <c r="B1171" s="6">
        <f>TITRES_STAT!D1174</f>
        <v>3.1259000000000001</v>
      </c>
      <c r="C1171" s="2">
        <f t="shared" si="162"/>
        <v>2.7400000000000091E-2</v>
      </c>
      <c r="D1171" s="2">
        <f t="shared" si="163"/>
        <v>2.7400000000000091E-2</v>
      </c>
      <c r="E1171" s="2">
        <f t="shared" si="164"/>
        <v>0</v>
      </c>
      <c r="F1171" s="2">
        <f t="shared" si="165"/>
        <v>1.5281015496636035E-2</v>
      </c>
      <c r="G1171" s="2">
        <f t="shared" si="165"/>
        <v>1.1342816083605526E-2</v>
      </c>
      <c r="H1171" s="2">
        <f t="shared" si="166"/>
        <v>1.3471976786014042</v>
      </c>
      <c r="I1171" s="2">
        <f t="shared" si="167"/>
        <v>57.396004217426722</v>
      </c>
    </row>
    <row r="1172" spans="1:9" ht="13.5" x14ac:dyDescent="0.25">
      <c r="A1172" s="3">
        <f>TITRES_STAT!B1175</f>
        <v>43718</v>
      </c>
      <c r="B1172" s="6">
        <f>TITRES_STAT!D1175</f>
        <v>3.1259000000000001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1.4189514389733459E-2</v>
      </c>
      <c r="G1172" s="2">
        <f t="shared" si="165"/>
        <v>1.0532614934776559E-2</v>
      </c>
      <c r="H1172" s="2">
        <f t="shared" si="166"/>
        <v>1.3471976786014042</v>
      </c>
      <c r="I1172" s="2">
        <f t="shared" si="167"/>
        <v>57.396004217426722</v>
      </c>
    </row>
    <row r="1173" spans="1:9" ht="13.5" x14ac:dyDescent="0.25">
      <c r="A1173" s="3">
        <f>TITRES_STAT!B1176</f>
        <v>43719</v>
      </c>
      <c r="B1173" s="6">
        <f>TITRES_STAT!D1176</f>
        <v>3.1040000000000001</v>
      </c>
      <c r="C1173" s="2">
        <f t="shared" si="162"/>
        <v>-2.1900000000000031E-2</v>
      </c>
      <c r="D1173" s="2">
        <f t="shared" si="163"/>
        <v>0</v>
      </c>
      <c r="E1173" s="2">
        <f t="shared" si="164"/>
        <v>2.1900000000000031E-2</v>
      </c>
      <c r="F1173" s="2">
        <f t="shared" si="165"/>
        <v>1.317597764760964E-2</v>
      </c>
      <c r="G1173" s="2">
        <f t="shared" si="165"/>
        <v>1.134457101086395E-2</v>
      </c>
      <c r="H1173" s="2">
        <f t="shared" si="166"/>
        <v>1.1614346311545736</v>
      </c>
      <c r="I1173" s="2">
        <f t="shared" si="167"/>
        <v>53.734432418812965</v>
      </c>
    </row>
    <row r="1174" spans="1:9" ht="13.5" x14ac:dyDescent="0.25">
      <c r="A1174" s="3">
        <f>TITRES_STAT!B1177</f>
        <v>43720</v>
      </c>
      <c r="B1174" s="6">
        <f>TITRES_STAT!D1177</f>
        <v>3.1040000000000001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1.2234836387066095E-2</v>
      </c>
      <c r="G1174" s="2">
        <f t="shared" si="165"/>
        <v>1.0534244510087954E-2</v>
      </c>
      <c r="H1174" s="2">
        <f t="shared" si="166"/>
        <v>1.1614346311545736</v>
      </c>
      <c r="I1174" s="2">
        <f t="shared" si="167"/>
        <v>53.734432418812965</v>
      </c>
    </row>
    <row r="1175" spans="1:9" ht="13.5" x14ac:dyDescent="0.25">
      <c r="A1175" s="3">
        <f>TITRES_STAT!B1178</f>
        <v>43721</v>
      </c>
      <c r="B1175" s="6">
        <f>TITRES_STAT!D1178</f>
        <v>3.1040000000000001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1.1360919502275661E-2</v>
      </c>
      <c r="G1175" s="2">
        <f t="shared" si="165"/>
        <v>9.7817984736531007E-3</v>
      </c>
      <c r="H1175" s="2">
        <f t="shared" si="166"/>
        <v>1.1614346311545738</v>
      </c>
      <c r="I1175" s="2">
        <f t="shared" si="167"/>
        <v>53.734432418812965</v>
      </c>
    </row>
    <row r="1176" spans="1:9" ht="13.5" x14ac:dyDescent="0.25">
      <c r="A1176" s="3">
        <f>TITRES_STAT!B1179</f>
        <v>43724</v>
      </c>
      <c r="B1176" s="6">
        <f>TITRES_STAT!D1179</f>
        <v>3.1040000000000001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1.0549425252113113E-2</v>
      </c>
      <c r="G1176" s="2">
        <f t="shared" si="165"/>
        <v>9.0830985826778794E-3</v>
      </c>
      <c r="H1176" s="2">
        <f t="shared" si="166"/>
        <v>1.1614346311545736</v>
      </c>
      <c r="I1176" s="2">
        <f t="shared" si="167"/>
        <v>53.734432418812965</v>
      </c>
    </row>
    <row r="1177" spans="1:9" ht="13.5" x14ac:dyDescent="0.25">
      <c r="A1177" s="3">
        <f>TITRES_STAT!B1180</f>
        <v>43725</v>
      </c>
      <c r="B1177" s="6">
        <f>TITRES_STAT!D1180</f>
        <v>3.1040000000000001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9.7958948769621777E-3</v>
      </c>
      <c r="G1177" s="2">
        <f t="shared" si="165"/>
        <v>8.4343058267723169E-3</v>
      </c>
      <c r="H1177" s="2">
        <f t="shared" si="166"/>
        <v>1.1614346311545738</v>
      </c>
      <c r="I1177" s="2">
        <f t="shared" si="167"/>
        <v>53.734432418812965</v>
      </c>
    </row>
    <row r="1178" spans="1:9" ht="13.5" x14ac:dyDescent="0.25">
      <c r="A1178" s="3">
        <f>TITRES_STAT!B1181</f>
        <v>43726</v>
      </c>
      <c r="B1178" s="6">
        <f>TITRES_STAT!D1181</f>
        <v>3.0764999999999998</v>
      </c>
      <c r="C1178" s="2">
        <f t="shared" si="162"/>
        <v>-2.7500000000000302E-2</v>
      </c>
      <c r="D1178" s="2">
        <f t="shared" si="163"/>
        <v>0</v>
      </c>
      <c r="E1178" s="2">
        <f t="shared" si="164"/>
        <v>2.7500000000000302E-2</v>
      </c>
      <c r="F1178" s="2">
        <f t="shared" si="165"/>
        <v>9.0961881000363072E-3</v>
      </c>
      <c r="G1178" s="2">
        <f t="shared" si="165"/>
        <v>9.7961411248600316E-3</v>
      </c>
      <c r="H1178" s="2">
        <f t="shared" si="166"/>
        <v>0.92854808685356449</v>
      </c>
      <c r="I1178" s="2">
        <f t="shared" si="167"/>
        <v>48.147520571732031</v>
      </c>
    </row>
    <row r="1179" spans="1:9" ht="13.5" x14ac:dyDescent="0.25">
      <c r="A1179" s="3">
        <f>TITRES_STAT!B1182</f>
        <v>43727</v>
      </c>
      <c r="B1179" s="6">
        <f>TITRES_STAT!D1182</f>
        <v>3.0985</v>
      </c>
      <c r="C1179" s="2">
        <f t="shared" si="162"/>
        <v>2.2000000000000242E-2</v>
      </c>
      <c r="D1179" s="2">
        <f t="shared" si="163"/>
        <v>2.2000000000000242E-2</v>
      </c>
      <c r="E1179" s="2">
        <f t="shared" si="164"/>
        <v>0</v>
      </c>
      <c r="F1179" s="2">
        <f t="shared" si="165"/>
        <v>1.0017888950033731E-2</v>
      </c>
      <c r="G1179" s="2">
        <f t="shared" si="165"/>
        <v>9.0964167587986016E-3</v>
      </c>
      <c r="H1179" s="2">
        <f t="shared" si="166"/>
        <v>1.1013005687479991</v>
      </c>
      <c r="I1179" s="2">
        <f t="shared" si="167"/>
        <v>52.410425482546657</v>
      </c>
    </row>
    <row r="1180" spans="1:9" ht="13.5" x14ac:dyDescent="0.25">
      <c r="A1180" s="3">
        <f>TITRES_STAT!B1183</f>
        <v>43728</v>
      </c>
      <c r="B1180" s="6">
        <f>TITRES_STAT!D1183</f>
        <v>3.093</v>
      </c>
      <c r="C1180" s="2">
        <f t="shared" si="162"/>
        <v>-5.5000000000000604E-3</v>
      </c>
      <c r="D1180" s="2">
        <f t="shared" si="163"/>
        <v>0</v>
      </c>
      <c r="E1180" s="2">
        <f t="shared" si="164"/>
        <v>5.5000000000000604E-3</v>
      </c>
      <c r="F1180" s="2">
        <f t="shared" si="165"/>
        <v>9.302325453602751E-3</v>
      </c>
      <c r="G1180" s="2">
        <f t="shared" si="165"/>
        <v>8.839529847455849E-3</v>
      </c>
      <c r="H1180" s="2">
        <f t="shared" si="166"/>
        <v>1.0523552286301858</v>
      </c>
      <c r="I1180" s="2">
        <f t="shared" si="167"/>
        <v>51.275491393980793</v>
      </c>
    </row>
    <row r="1181" spans="1:9" ht="13.5" x14ac:dyDescent="0.25">
      <c r="A1181" s="3">
        <f>TITRES_STAT!B1184</f>
        <v>43731</v>
      </c>
      <c r="B1181" s="6">
        <f>TITRES_STAT!D1184</f>
        <v>3.0764999999999998</v>
      </c>
      <c r="C1181" s="2">
        <f t="shared" si="162"/>
        <v>-1.6500000000000181E-2</v>
      </c>
      <c r="D1181" s="2">
        <f t="shared" si="163"/>
        <v>0</v>
      </c>
      <c r="E1181" s="2">
        <f t="shared" si="164"/>
        <v>1.6500000000000181E-2</v>
      </c>
      <c r="F1181" s="2">
        <f t="shared" ref="F1181:G1196" si="168">((F1180*13)+D1181)/14</f>
        <v>8.6378736354882687E-3</v>
      </c>
      <c r="G1181" s="2">
        <f t="shared" si="168"/>
        <v>9.386706286923301E-3</v>
      </c>
      <c r="H1181" s="2">
        <f t="shared" si="166"/>
        <v>0.92022413096293032</v>
      </c>
      <c r="I1181" s="2">
        <f t="shared" si="167"/>
        <v>47.922745898494036</v>
      </c>
    </row>
    <row r="1182" spans="1:9" ht="13.5" x14ac:dyDescent="0.25">
      <c r="A1182" s="3">
        <f>TITRES_STAT!B1185</f>
        <v>43732</v>
      </c>
      <c r="B1182" s="6">
        <f>TITRES_STAT!D1185</f>
        <v>3.0764999999999998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8.020882661524821E-3</v>
      </c>
      <c r="G1182" s="2">
        <f t="shared" si="168"/>
        <v>8.7162272664287801E-3</v>
      </c>
      <c r="H1182" s="2">
        <f t="shared" si="166"/>
        <v>0.92022413096293021</v>
      </c>
      <c r="I1182" s="2">
        <f t="shared" si="167"/>
        <v>47.922745898494028</v>
      </c>
    </row>
    <row r="1183" spans="1:9" ht="13.5" x14ac:dyDescent="0.25">
      <c r="A1183" s="3">
        <f>TITRES_STAT!B1186</f>
        <v>43733</v>
      </c>
      <c r="B1183" s="6">
        <f>TITRES_STAT!D1186</f>
        <v>3.0985</v>
      </c>
      <c r="C1183" s="2">
        <f t="shared" si="162"/>
        <v>2.2000000000000242E-2</v>
      </c>
      <c r="D1183" s="2">
        <f t="shared" si="163"/>
        <v>2.2000000000000242E-2</v>
      </c>
      <c r="E1183" s="2">
        <f t="shared" si="164"/>
        <v>0</v>
      </c>
      <c r="F1183" s="2">
        <f t="shared" si="168"/>
        <v>9.0193910428444934E-3</v>
      </c>
      <c r="G1183" s="2">
        <f t="shared" si="168"/>
        <v>8.0936396045410107E-3</v>
      </c>
      <c r="H1183" s="2">
        <f t="shared" si="166"/>
        <v>1.1143801161821045</v>
      </c>
      <c r="I1183" s="2">
        <f t="shared" si="167"/>
        <v>52.704814411247831</v>
      </c>
    </row>
    <row r="1184" spans="1:9" ht="13.5" x14ac:dyDescent="0.25">
      <c r="A1184" s="3">
        <f>TITRES_STAT!B1187</f>
        <v>43734</v>
      </c>
      <c r="B1184" s="6">
        <f>TITRES_STAT!D1187</f>
        <v>3.093</v>
      </c>
      <c r="C1184" s="2">
        <f t="shared" si="162"/>
        <v>-5.5000000000000604E-3</v>
      </c>
      <c r="D1184" s="2">
        <f t="shared" si="163"/>
        <v>0</v>
      </c>
      <c r="E1184" s="2">
        <f t="shared" si="164"/>
        <v>5.5000000000000604E-3</v>
      </c>
      <c r="F1184" s="2">
        <f t="shared" si="168"/>
        <v>8.3751488254984584E-3</v>
      </c>
      <c r="G1184" s="2">
        <f t="shared" si="168"/>
        <v>7.9083796327880859E-3</v>
      </c>
      <c r="H1184" s="2">
        <f t="shared" si="166"/>
        <v>1.0590221024260331</v>
      </c>
      <c r="I1184" s="2">
        <f t="shared" si="167"/>
        <v>51.433255678909191</v>
      </c>
    </row>
    <row r="1185" spans="1:9" ht="13.5" x14ac:dyDescent="0.25">
      <c r="A1185" s="3">
        <f>TITRES_STAT!B1188</f>
        <v>43735</v>
      </c>
      <c r="B1185" s="6">
        <f>TITRES_STAT!D1188</f>
        <v>3.093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7.7769239093914257E-3</v>
      </c>
      <c r="G1185" s="2">
        <f t="shared" si="168"/>
        <v>7.3434953733032228E-3</v>
      </c>
      <c r="H1185" s="2">
        <f t="shared" si="166"/>
        <v>1.0590221024260331</v>
      </c>
      <c r="I1185" s="2">
        <f t="shared" si="167"/>
        <v>51.433255678909191</v>
      </c>
    </row>
    <row r="1186" spans="1:9" ht="13.5" x14ac:dyDescent="0.25">
      <c r="A1186" s="3">
        <f>TITRES_STAT!B1189</f>
        <v>43738</v>
      </c>
      <c r="B1186" s="6">
        <f>TITRES_STAT!D1189</f>
        <v>3.0764999999999998</v>
      </c>
      <c r="C1186" s="2">
        <f t="shared" si="162"/>
        <v>-1.6500000000000181E-2</v>
      </c>
      <c r="D1186" s="2">
        <f t="shared" si="163"/>
        <v>0</v>
      </c>
      <c r="E1186" s="2">
        <f t="shared" si="164"/>
        <v>1.6500000000000181E-2</v>
      </c>
      <c r="F1186" s="2">
        <f t="shared" si="168"/>
        <v>7.2214293444348961E-3</v>
      </c>
      <c r="G1186" s="2">
        <f t="shared" si="168"/>
        <v>7.9975314180672913E-3</v>
      </c>
      <c r="H1186" s="2">
        <f t="shared" si="166"/>
        <v>0.90295729606274555</v>
      </c>
      <c r="I1186" s="2">
        <f t="shared" si="167"/>
        <v>47.450213303839305</v>
      </c>
    </row>
    <row r="1187" spans="1:9" ht="13.5" x14ac:dyDescent="0.25">
      <c r="A1187" s="3">
        <f>TITRES_STAT!B1190</f>
        <v>43739</v>
      </c>
      <c r="B1187" s="6">
        <f>TITRES_STAT!D1190</f>
        <v>3.0764999999999998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6.7056129626895467E-3</v>
      </c>
      <c r="G1187" s="2">
        <f t="shared" si="168"/>
        <v>7.4262791739196279E-3</v>
      </c>
      <c r="H1187" s="2">
        <f t="shared" si="166"/>
        <v>0.90295729606274555</v>
      </c>
      <c r="I1187" s="2">
        <f t="shared" si="167"/>
        <v>47.450213303839305</v>
      </c>
    </row>
    <row r="1188" spans="1:9" ht="13.5" x14ac:dyDescent="0.25">
      <c r="A1188" s="3">
        <f>TITRES_STAT!B1191</f>
        <v>43740</v>
      </c>
      <c r="B1188" s="6">
        <f>TITRES_STAT!D1191</f>
        <v>3.0764999999999998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6.2266406082117217E-3</v>
      </c>
      <c r="G1188" s="2">
        <f t="shared" si="168"/>
        <v>6.8958306614967978E-3</v>
      </c>
      <c r="H1188" s="2">
        <f t="shared" si="166"/>
        <v>0.90295729606274544</v>
      </c>
      <c r="I1188" s="2">
        <f t="shared" si="167"/>
        <v>47.450213303839298</v>
      </c>
    </row>
    <row r="1189" spans="1:9" ht="13.5" x14ac:dyDescent="0.25">
      <c r="A1189" s="3">
        <f>TITRES_STAT!B1192</f>
        <v>43741</v>
      </c>
      <c r="B1189" s="6">
        <f>TITRES_STAT!D1192</f>
        <v>3.0764999999999998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5.7818805647680271E-3</v>
      </c>
      <c r="G1189" s="2">
        <f t="shared" si="168"/>
        <v>6.4032713285327404E-3</v>
      </c>
      <c r="H1189" s="2">
        <f t="shared" si="166"/>
        <v>0.90295729606274544</v>
      </c>
      <c r="I1189" s="2">
        <f t="shared" si="167"/>
        <v>47.450213303839298</v>
      </c>
    </row>
    <row r="1190" spans="1:9" ht="13.5" x14ac:dyDescent="0.25">
      <c r="A1190" s="3">
        <f>TITRES_STAT!B1193</f>
        <v>43742</v>
      </c>
      <c r="B1190" s="6">
        <f>TITRES_STAT!D1193</f>
        <v>3.0764999999999998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5.3688890958560253E-3</v>
      </c>
      <c r="G1190" s="2">
        <f t="shared" si="168"/>
        <v>5.9458948050661164E-3</v>
      </c>
      <c r="H1190" s="2">
        <f t="shared" si="166"/>
        <v>0.90295729606274544</v>
      </c>
      <c r="I1190" s="2">
        <f t="shared" si="167"/>
        <v>47.450213303839298</v>
      </c>
    </row>
    <row r="1191" spans="1:9" ht="13.5" x14ac:dyDescent="0.25">
      <c r="A1191" s="3">
        <f>TITRES_STAT!B1194</f>
        <v>43745</v>
      </c>
      <c r="B1191" s="6">
        <f>TITRES_STAT!D1194</f>
        <v>3.0764999999999998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4.9853970175805949E-3</v>
      </c>
      <c r="G1191" s="2">
        <f t="shared" si="168"/>
        <v>5.5211880332756789E-3</v>
      </c>
      <c r="H1191" s="2">
        <f t="shared" si="166"/>
        <v>0.90295729606274555</v>
      </c>
      <c r="I1191" s="2">
        <f t="shared" si="167"/>
        <v>47.450213303839305</v>
      </c>
    </row>
    <row r="1192" spans="1:9" ht="13.5" x14ac:dyDescent="0.25">
      <c r="A1192" s="3">
        <f>TITRES_STAT!B1195</f>
        <v>43746</v>
      </c>
      <c r="B1192" s="6">
        <f>TITRES_STAT!D1195</f>
        <v>3.0764999999999998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4.6292972306105516E-3</v>
      </c>
      <c r="G1192" s="2">
        <f t="shared" si="168"/>
        <v>5.1268174594702731E-3</v>
      </c>
      <c r="H1192" s="2">
        <f t="shared" si="166"/>
        <v>0.90295729606274544</v>
      </c>
      <c r="I1192" s="2">
        <f t="shared" si="167"/>
        <v>47.450213303839298</v>
      </c>
    </row>
    <row r="1193" spans="1:9" ht="13.5" x14ac:dyDescent="0.25">
      <c r="A1193" s="3">
        <f>TITRES_STAT!B1196</f>
        <v>43747</v>
      </c>
      <c r="B1193" s="6">
        <f>TITRES_STAT!D1196</f>
        <v>3.0764999999999998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4.2986331427097976E-3</v>
      </c>
      <c r="G1193" s="2">
        <f t="shared" si="168"/>
        <v>4.7606162123652535E-3</v>
      </c>
      <c r="H1193" s="2">
        <f t="shared" si="166"/>
        <v>0.90295729606274533</v>
      </c>
      <c r="I1193" s="2">
        <f t="shared" si="167"/>
        <v>47.450213303839291</v>
      </c>
    </row>
    <row r="1194" spans="1:9" ht="13.5" x14ac:dyDescent="0.25">
      <c r="A1194" s="3">
        <f>TITRES_STAT!B1197</f>
        <v>43748</v>
      </c>
      <c r="B1194" s="6">
        <f>TITRES_STAT!D1197</f>
        <v>3.0489999999999999</v>
      </c>
      <c r="C1194" s="2">
        <f t="shared" si="162"/>
        <v>-2.7499999999999858E-2</v>
      </c>
      <c r="D1194" s="2">
        <f t="shared" si="163"/>
        <v>0</v>
      </c>
      <c r="E1194" s="2">
        <f t="shared" si="164"/>
        <v>2.7499999999999858E-2</v>
      </c>
      <c r="F1194" s="2">
        <f t="shared" si="168"/>
        <v>3.9915879182305259E-3</v>
      </c>
      <c r="G1194" s="2">
        <f t="shared" si="168"/>
        <v>6.3848579114820104E-3</v>
      </c>
      <c r="H1194" s="2">
        <f t="shared" si="166"/>
        <v>0.62516472152847413</v>
      </c>
      <c r="I1194" s="2">
        <f t="shared" si="167"/>
        <v>38.467775804319956</v>
      </c>
    </row>
    <row r="1195" spans="1:9" ht="13.5" x14ac:dyDescent="0.25">
      <c r="A1195" s="3">
        <f>TITRES_STAT!B1198</f>
        <v>43749</v>
      </c>
      <c r="B1195" s="6">
        <f>TITRES_STAT!D1198</f>
        <v>3.0379999999999998</v>
      </c>
      <c r="C1195" s="2">
        <f t="shared" si="162"/>
        <v>-1.1000000000000121E-2</v>
      </c>
      <c r="D1195" s="2">
        <f t="shared" si="163"/>
        <v>0</v>
      </c>
      <c r="E1195" s="2">
        <f t="shared" si="164"/>
        <v>1.1000000000000121E-2</v>
      </c>
      <c r="F1195" s="2">
        <f t="shared" si="168"/>
        <v>3.706474495499774E-3</v>
      </c>
      <c r="G1195" s="2">
        <f t="shared" si="168"/>
        <v>6.7145109178047332E-3</v>
      </c>
      <c r="H1195" s="2">
        <f t="shared" si="166"/>
        <v>0.55200960142478739</v>
      </c>
      <c r="I1195" s="2">
        <f t="shared" si="167"/>
        <v>35.567408920539364</v>
      </c>
    </row>
    <row r="1196" spans="1:9" ht="13.5" x14ac:dyDescent="0.25">
      <c r="A1196" s="3">
        <f>TITRES_STAT!B1199</f>
        <v>43752</v>
      </c>
      <c r="B1196" s="6">
        <f>TITRES_STAT!D1199</f>
        <v>3.0379999999999998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3.4417263172497902E-3</v>
      </c>
      <c r="G1196" s="2">
        <f t="shared" si="168"/>
        <v>6.2349029951043952E-3</v>
      </c>
      <c r="H1196" s="2">
        <f t="shared" si="166"/>
        <v>0.55200960142478739</v>
      </c>
      <c r="I1196" s="2">
        <f t="shared" si="167"/>
        <v>35.567408920539364</v>
      </c>
    </row>
    <row r="1197" spans="1:9" ht="13.5" x14ac:dyDescent="0.25">
      <c r="A1197" s="3">
        <f>TITRES_STAT!B1200</f>
        <v>43754</v>
      </c>
      <c r="B1197" s="6">
        <f>TITRES_STAT!D1200</f>
        <v>3.0764999999999998</v>
      </c>
      <c r="C1197" s="2">
        <f t="shared" si="162"/>
        <v>3.8499999999999979E-2</v>
      </c>
      <c r="D1197" s="2">
        <f t="shared" si="163"/>
        <v>3.8499999999999979E-2</v>
      </c>
      <c r="E1197" s="2">
        <f t="shared" si="164"/>
        <v>0</v>
      </c>
      <c r="F1197" s="2">
        <f t="shared" ref="F1197:G1212" si="169">((F1196*13)+D1197)/14</f>
        <v>5.9458887231605183E-3</v>
      </c>
      <c r="G1197" s="2">
        <f t="shared" si="169"/>
        <v>5.7895527811683677E-3</v>
      </c>
      <c r="H1197" s="2">
        <f t="shared" si="166"/>
        <v>1.0270031119675882</v>
      </c>
      <c r="I1197" s="2">
        <f t="shared" si="167"/>
        <v>50.666084620397463</v>
      </c>
    </row>
    <row r="1198" spans="1:9" ht="13.5" x14ac:dyDescent="0.25">
      <c r="A1198" s="3">
        <f>TITRES_STAT!B1201</f>
        <v>43755</v>
      </c>
      <c r="B1198" s="6">
        <f>TITRES_STAT!D1201</f>
        <v>3.0764999999999998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5.52118238579191E-3</v>
      </c>
      <c r="G1198" s="2">
        <f t="shared" si="169"/>
        <v>5.3760132967991979E-3</v>
      </c>
      <c r="H1198" s="2">
        <f t="shared" si="166"/>
        <v>1.0270031119675882</v>
      </c>
      <c r="I1198" s="2">
        <f t="shared" si="167"/>
        <v>50.666084620397463</v>
      </c>
    </row>
    <row r="1199" spans="1:9" ht="13.5" x14ac:dyDescent="0.25">
      <c r="A1199" s="3">
        <f>TITRES_STAT!B1202</f>
        <v>43756</v>
      </c>
      <c r="B1199" s="6">
        <f>TITRES_STAT!D1202</f>
        <v>3.0489999999999999</v>
      </c>
      <c r="C1199" s="2">
        <f t="shared" si="162"/>
        <v>-2.7499999999999858E-2</v>
      </c>
      <c r="D1199" s="2">
        <f t="shared" si="163"/>
        <v>0</v>
      </c>
      <c r="E1199" s="2">
        <f t="shared" si="164"/>
        <v>2.7499999999999858E-2</v>
      </c>
      <c r="F1199" s="2">
        <f t="shared" si="169"/>
        <v>5.1268122153782019E-3</v>
      </c>
      <c r="G1199" s="2">
        <f t="shared" si="169"/>
        <v>6.9562980613135303E-3</v>
      </c>
      <c r="H1199" s="2">
        <f t="shared" si="166"/>
        <v>0.73700295332229138</v>
      </c>
      <c r="I1199" s="2">
        <f t="shared" si="167"/>
        <v>42.429573991953049</v>
      </c>
    </row>
    <row r="1200" spans="1:9" ht="13.5" x14ac:dyDescent="0.25">
      <c r="A1200" s="3">
        <f>TITRES_STAT!B1203</f>
        <v>43759</v>
      </c>
      <c r="B1200" s="6">
        <f>TITRES_STAT!D1203</f>
        <v>3.0489999999999999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4.7606113428511881E-3</v>
      </c>
      <c r="G1200" s="2">
        <f t="shared" si="169"/>
        <v>6.4594196283625643E-3</v>
      </c>
      <c r="H1200" s="2">
        <f t="shared" si="166"/>
        <v>0.73700295332229149</v>
      </c>
      <c r="I1200" s="2">
        <f t="shared" si="167"/>
        <v>42.429573991953056</v>
      </c>
    </row>
    <row r="1201" spans="1:9" ht="13.5" x14ac:dyDescent="0.25">
      <c r="A1201" s="3">
        <f>TITRES_STAT!B1204</f>
        <v>43760</v>
      </c>
      <c r="B1201" s="6">
        <f>TITRES_STAT!D1204</f>
        <v>3.0326</v>
      </c>
      <c r="C1201" s="2">
        <f t="shared" si="162"/>
        <v>-1.639999999999997E-2</v>
      </c>
      <c r="D1201" s="2">
        <f t="shared" si="163"/>
        <v>0</v>
      </c>
      <c r="E1201" s="2">
        <f t="shared" si="164"/>
        <v>1.639999999999997E-2</v>
      </c>
      <c r="F1201" s="2">
        <f t="shared" si="169"/>
        <v>4.420567675504675E-3</v>
      </c>
      <c r="G1201" s="2">
        <f t="shared" si="169"/>
        <v>7.1694610834795221E-3</v>
      </c>
      <c r="H1201" s="2">
        <f t="shared" si="166"/>
        <v>0.61658297939449314</v>
      </c>
      <c r="I1201" s="2">
        <f t="shared" si="167"/>
        <v>38.141127752405282</v>
      </c>
    </row>
    <row r="1202" spans="1:9" ht="13.5" x14ac:dyDescent="0.25">
      <c r="A1202" s="3">
        <f>TITRES_STAT!B1205</f>
        <v>43761</v>
      </c>
      <c r="B1202" s="6">
        <f>TITRES_STAT!D1205</f>
        <v>3.0215999999999998</v>
      </c>
      <c r="C1202" s="2">
        <f t="shared" si="162"/>
        <v>-1.1000000000000121E-2</v>
      </c>
      <c r="D1202" s="2">
        <f t="shared" si="163"/>
        <v>0</v>
      </c>
      <c r="E1202" s="2">
        <f t="shared" si="164"/>
        <v>1.1000000000000121E-2</v>
      </c>
      <c r="F1202" s="2">
        <f t="shared" si="169"/>
        <v>4.1048128415400549E-3</v>
      </c>
      <c r="G1202" s="2">
        <f t="shared" si="169"/>
        <v>7.4430710060881368E-3</v>
      </c>
      <c r="H1202" s="2">
        <f t="shared" si="166"/>
        <v>0.55149451593065291</v>
      </c>
      <c r="I1202" s="2">
        <f t="shared" si="167"/>
        <v>35.546017744048726</v>
      </c>
    </row>
    <row r="1203" spans="1:9" ht="13.5" x14ac:dyDescent="0.25">
      <c r="A1203" s="3">
        <f>TITRES_STAT!B1206</f>
        <v>43762</v>
      </c>
      <c r="B1203" s="6">
        <f>TITRES_STAT!D1206</f>
        <v>3.0215999999999998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3.811611924287194E-3</v>
      </c>
      <c r="G1203" s="2">
        <f t="shared" si="169"/>
        <v>6.9114230770818416E-3</v>
      </c>
      <c r="H1203" s="2">
        <f t="shared" si="166"/>
        <v>0.55149451593065291</v>
      </c>
      <c r="I1203" s="2">
        <f t="shared" si="167"/>
        <v>35.546017744048726</v>
      </c>
    </row>
    <row r="1204" spans="1:9" ht="13.5" x14ac:dyDescent="0.25">
      <c r="A1204" s="3">
        <f>TITRES_STAT!B1207</f>
        <v>43763</v>
      </c>
      <c r="B1204" s="6">
        <f>TITRES_STAT!D1207</f>
        <v>3.0215999999999998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3.5393539296952512E-3</v>
      </c>
      <c r="G1204" s="2">
        <f t="shared" si="169"/>
        <v>6.4177500001474245E-3</v>
      </c>
      <c r="H1204" s="2">
        <f t="shared" si="166"/>
        <v>0.55149451593065291</v>
      </c>
      <c r="I1204" s="2">
        <f t="shared" si="167"/>
        <v>35.546017744048726</v>
      </c>
    </row>
    <row r="1205" spans="1:9" ht="13.5" x14ac:dyDescent="0.25">
      <c r="A1205" s="3">
        <f>TITRES_STAT!B1208</f>
        <v>43766</v>
      </c>
      <c r="B1205" s="6">
        <f>TITRES_STAT!D1208</f>
        <v>3.0489999999999999</v>
      </c>
      <c r="C1205" s="2">
        <f t="shared" si="162"/>
        <v>2.7400000000000091E-2</v>
      </c>
      <c r="D1205" s="2">
        <f t="shared" si="163"/>
        <v>2.7400000000000091E-2</v>
      </c>
      <c r="E1205" s="2">
        <f t="shared" si="164"/>
        <v>0</v>
      </c>
      <c r="F1205" s="2">
        <f t="shared" si="169"/>
        <v>5.2436857918598829E-3</v>
      </c>
      <c r="G1205" s="2">
        <f t="shared" si="169"/>
        <v>5.9593392858511797E-3</v>
      </c>
      <c r="H1205" s="2">
        <f t="shared" si="166"/>
        <v>0.87991059752371881</v>
      </c>
      <c r="I1205" s="2">
        <f t="shared" si="167"/>
        <v>46.805981022861751</v>
      </c>
    </row>
    <row r="1206" spans="1:9" ht="13.5" x14ac:dyDescent="0.25">
      <c r="A1206" s="3">
        <f>TITRES_STAT!B1209</f>
        <v>43767</v>
      </c>
      <c r="B1206" s="6">
        <f>TITRES_STAT!D1209</f>
        <v>3.0489999999999999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4.8691368067270346E-3</v>
      </c>
      <c r="G1206" s="2">
        <f t="shared" si="169"/>
        <v>5.5336721940046673E-3</v>
      </c>
      <c r="H1206" s="2">
        <f t="shared" si="166"/>
        <v>0.87991059752371881</v>
      </c>
      <c r="I1206" s="2">
        <f t="shared" si="167"/>
        <v>46.805981022861751</v>
      </c>
    </row>
    <row r="1207" spans="1:9" ht="13.5" x14ac:dyDescent="0.25">
      <c r="A1207" s="3">
        <f>TITRES_STAT!B1210</f>
        <v>43768</v>
      </c>
      <c r="B1207" s="6">
        <f>TITRES_STAT!D1210</f>
        <v>3.0051000000000001</v>
      </c>
      <c r="C1207" s="2">
        <f t="shared" si="162"/>
        <v>-4.3899999999999828E-2</v>
      </c>
      <c r="D1207" s="2">
        <f t="shared" si="163"/>
        <v>0</v>
      </c>
      <c r="E1207" s="2">
        <f t="shared" si="164"/>
        <v>4.3899999999999828E-2</v>
      </c>
      <c r="F1207" s="2">
        <f t="shared" si="169"/>
        <v>4.5213413205322465E-3</v>
      </c>
      <c r="G1207" s="2">
        <f t="shared" si="169"/>
        <v>8.2741241801471792E-3</v>
      </c>
      <c r="H1207" s="2">
        <f t="shared" si="166"/>
        <v>0.54644349324375519</v>
      </c>
      <c r="I1207" s="2">
        <f t="shared" si="167"/>
        <v>35.335496940632353</v>
      </c>
    </row>
    <row r="1208" spans="1:9" ht="13.5" x14ac:dyDescent="0.25">
      <c r="A1208" s="3">
        <f>TITRES_STAT!B1211</f>
        <v>43769</v>
      </c>
      <c r="B1208" s="6">
        <f>TITRES_STAT!D1211</f>
        <v>2.9666000000000001</v>
      </c>
      <c r="C1208" s="2">
        <f t="shared" si="162"/>
        <v>-3.8499999999999979E-2</v>
      </c>
      <c r="D1208" s="2">
        <f t="shared" si="163"/>
        <v>0</v>
      </c>
      <c r="E1208" s="2">
        <f t="shared" si="164"/>
        <v>3.8499999999999979E-2</v>
      </c>
      <c r="F1208" s="2">
        <f t="shared" si="169"/>
        <v>4.1983883690656573E-3</v>
      </c>
      <c r="G1208" s="2">
        <f t="shared" si="169"/>
        <v>1.0433115310136664E-2</v>
      </c>
      <c r="H1208" s="2">
        <f t="shared" si="166"/>
        <v>0.40240985019944747</v>
      </c>
      <c r="I1208" s="2">
        <f t="shared" si="167"/>
        <v>28.694168836750379</v>
      </c>
    </row>
    <row r="1209" spans="1:9" ht="13.5" x14ac:dyDescent="0.25">
      <c r="A1209" s="3">
        <f>TITRES_STAT!B1212</f>
        <v>43770</v>
      </c>
      <c r="B1209" s="6">
        <f>TITRES_STAT!D1212</f>
        <v>3.0051000000000001</v>
      </c>
      <c r="C1209" s="2">
        <f t="shared" si="162"/>
        <v>3.8499999999999979E-2</v>
      </c>
      <c r="D1209" s="2">
        <f t="shared" si="163"/>
        <v>3.8499999999999979E-2</v>
      </c>
      <c r="E1209" s="2">
        <f t="shared" si="164"/>
        <v>0</v>
      </c>
      <c r="F1209" s="2">
        <f t="shared" si="169"/>
        <v>6.6485034855609665E-3</v>
      </c>
      <c r="G1209" s="2">
        <f t="shared" si="169"/>
        <v>9.6878927879840444E-3</v>
      </c>
      <c r="H1209" s="2">
        <f t="shared" si="166"/>
        <v>0.68626930861653923</v>
      </c>
      <c r="I1209" s="2">
        <f t="shared" si="167"/>
        <v>40.697491504460402</v>
      </c>
    </row>
    <row r="1210" spans="1:9" ht="13.5" x14ac:dyDescent="0.25">
      <c r="A1210" s="3">
        <f>TITRES_STAT!B1213</f>
        <v>43773</v>
      </c>
      <c r="B1210" s="6">
        <f>TITRES_STAT!D1213</f>
        <v>2.9171999999999998</v>
      </c>
      <c r="C1210" s="2">
        <f t="shared" si="162"/>
        <v>-8.7900000000000311E-2</v>
      </c>
      <c r="D1210" s="2">
        <f t="shared" si="163"/>
        <v>0</v>
      </c>
      <c r="E1210" s="2">
        <f t="shared" si="164"/>
        <v>8.7900000000000311E-2</v>
      </c>
      <c r="F1210" s="2">
        <f t="shared" si="169"/>
        <v>6.1736103794494688E-3</v>
      </c>
      <c r="G1210" s="2">
        <f t="shared" si="169"/>
        <v>1.5274471874556635E-2</v>
      </c>
      <c r="H1210" s="2">
        <f t="shared" si="166"/>
        <v>0.40417831988895964</v>
      </c>
      <c r="I1210" s="2">
        <f t="shared" si="167"/>
        <v>28.783973813306105</v>
      </c>
    </row>
    <row r="1211" spans="1:9" ht="13.5" x14ac:dyDescent="0.25">
      <c r="A1211" s="3">
        <f>TITRES_STAT!B1214</f>
        <v>43774</v>
      </c>
      <c r="B1211" s="6">
        <f>TITRES_STAT!D1214</f>
        <v>2.8567999999999998</v>
      </c>
      <c r="C1211" s="2">
        <f t="shared" si="162"/>
        <v>-6.0400000000000009E-2</v>
      </c>
      <c r="D1211" s="2">
        <f t="shared" si="163"/>
        <v>0</v>
      </c>
      <c r="E1211" s="2">
        <f t="shared" si="164"/>
        <v>6.0400000000000009E-2</v>
      </c>
      <c r="F1211" s="2">
        <f t="shared" si="169"/>
        <v>5.7326382094887926E-3</v>
      </c>
      <c r="G1211" s="2">
        <f t="shared" si="169"/>
        <v>1.8497723883516875E-2</v>
      </c>
      <c r="H1211" s="2">
        <f t="shared" si="166"/>
        <v>0.3099104649625074</v>
      </c>
      <c r="I1211" s="2">
        <f t="shared" si="167"/>
        <v>23.658904425301913</v>
      </c>
    </row>
    <row r="1212" spans="1:9" ht="13.5" x14ac:dyDescent="0.25">
      <c r="A1212" s="3">
        <f>TITRES_STAT!B1215</f>
        <v>43775</v>
      </c>
      <c r="B1212" s="6">
        <f>TITRES_STAT!D1215</f>
        <v>2.8292999999999999</v>
      </c>
      <c r="C1212" s="2">
        <f t="shared" si="162"/>
        <v>-2.7499999999999858E-2</v>
      </c>
      <c r="D1212" s="2">
        <f t="shared" si="163"/>
        <v>0</v>
      </c>
      <c r="E1212" s="2">
        <f t="shared" si="164"/>
        <v>2.7499999999999858E-2</v>
      </c>
      <c r="F1212" s="2">
        <f t="shared" si="169"/>
        <v>5.3231640516681654E-3</v>
      </c>
      <c r="G1212" s="2">
        <f t="shared" si="169"/>
        <v>1.9140743606122803E-2</v>
      </c>
      <c r="H1212" s="2">
        <f t="shared" si="166"/>
        <v>0.27810643939482971</v>
      </c>
      <c r="I1212" s="2">
        <f t="shared" si="167"/>
        <v>21.759255005906255</v>
      </c>
    </row>
    <row r="1213" spans="1:9" ht="13.5" x14ac:dyDescent="0.25">
      <c r="A1213" s="3">
        <f>TITRES_STAT!B1216</f>
        <v>43776</v>
      </c>
      <c r="B1213" s="6">
        <f>TITRES_STAT!D1216</f>
        <v>2.8292999999999999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4.942938047977582E-3</v>
      </c>
      <c r="G1213" s="2">
        <f t="shared" si="170"/>
        <v>1.7773547634256887E-2</v>
      </c>
      <c r="H1213" s="2">
        <f t="shared" si="166"/>
        <v>0.27810643939482971</v>
      </c>
      <c r="I1213" s="2">
        <f t="shared" si="167"/>
        <v>21.759255005906255</v>
      </c>
    </row>
    <row r="1214" spans="1:9" ht="13.5" x14ac:dyDescent="0.25">
      <c r="A1214" s="3">
        <f>TITRES_STAT!B1217</f>
        <v>43777</v>
      </c>
      <c r="B1214" s="6">
        <f>TITRES_STAT!D1217</f>
        <v>2.8237999999999999</v>
      </c>
      <c r="C1214" s="2">
        <f t="shared" si="162"/>
        <v>-5.5000000000000604E-3</v>
      </c>
      <c r="D1214" s="2">
        <f t="shared" si="163"/>
        <v>0</v>
      </c>
      <c r="E1214" s="2">
        <f t="shared" si="164"/>
        <v>5.5000000000000604E-3</v>
      </c>
      <c r="F1214" s="2">
        <f t="shared" si="170"/>
        <v>4.5898710445506112E-3</v>
      </c>
      <c r="G1214" s="2">
        <f t="shared" si="170"/>
        <v>1.6896865660381399E-2</v>
      </c>
      <c r="H1214" s="2">
        <f t="shared" si="166"/>
        <v>0.2716403821161118</v>
      </c>
      <c r="I1214" s="2">
        <f t="shared" si="167"/>
        <v>21.36141521898513</v>
      </c>
    </row>
    <row r="1215" spans="1:9" ht="13.5" x14ac:dyDescent="0.25">
      <c r="A1215" s="3">
        <f>TITRES_STAT!B1218</f>
        <v>43780</v>
      </c>
      <c r="B1215" s="6">
        <f>TITRES_STAT!D1218</f>
        <v>2.7688999999999999</v>
      </c>
      <c r="C1215" s="2">
        <f t="shared" si="162"/>
        <v>-5.4899999999999949E-2</v>
      </c>
      <c r="D1215" s="2">
        <f t="shared" si="163"/>
        <v>0</v>
      </c>
      <c r="E1215" s="2">
        <f t="shared" si="164"/>
        <v>5.4899999999999949E-2</v>
      </c>
      <c r="F1215" s="2">
        <f t="shared" si="170"/>
        <v>4.2620231127969959E-3</v>
      </c>
      <c r="G1215" s="2">
        <f t="shared" si="170"/>
        <v>1.9611375256068438E-2</v>
      </c>
      <c r="H1215" s="2">
        <f t="shared" si="166"/>
        <v>0.21732403042352569</v>
      </c>
      <c r="I1215" s="2">
        <f t="shared" si="167"/>
        <v>17.852603332566716</v>
      </c>
    </row>
    <row r="1216" spans="1:9" ht="13.5" x14ac:dyDescent="0.25">
      <c r="A1216" s="3">
        <f>TITRES_STAT!B1219</f>
        <v>43781</v>
      </c>
      <c r="B1216" s="6">
        <f>TITRES_STAT!D1219</f>
        <v>2.7469000000000001</v>
      </c>
      <c r="C1216" s="2">
        <f t="shared" si="162"/>
        <v>-2.1999999999999797E-2</v>
      </c>
      <c r="D1216" s="2">
        <f t="shared" si="163"/>
        <v>0</v>
      </c>
      <c r="E1216" s="2">
        <f t="shared" si="164"/>
        <v>2.1999999999999797E-2</v>
      </c>
      <c r="F1216" s="2">
        <f t="shared" si="170"/>
        <v>3.9575928904543537E-3</v>
      </c>
      <c r="G1216" s="2">
        <f t="shared" si="170"/>
        <v>1.9781991309206392E-2</v>
      </c>
      <c r="H1216" s="2">
        <f t="shared" si="166"/>
        <v>0.20006038970467646</v>
      </c>
      <c r="I1216" s="2">
        <f t="shared" si="167"/>
        <v>16.670860185120304</v>
      </c>
    </row>
    <row r="1217" spans="1:9" ht="13.5" x14ac:dyDescent="0.25">
      <c r="A1217" s="3">
        <f>TITRES_STAT!B1220</f>
        <v>43782</v>
      </c>
      <c r="B1217" s="6">
        <f>TITRES_STAT!D1220</f>
        <v>2.7469000000000001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3.6749076839933284E-3</v>
      </c>
      <c r="G1217" s="2">
        <f t="shared" si="170"/>
        <v>1.8368991929977364E-2</v>
      </c>
      <c r="H1217" s="2">
        <f t="shared" si="166"/>
        <v>0.20006038970467646</v>
      </c>
      <c r="I1217" s="2">
        <f t="shared" si="167"/>
        <v>16.670860185120304</v>
      </c>
    </row>
    <row r="1218" spans="1:9" ht="13.5" x14ac:dyDescent="0.25">
      <c r="A1218" s="3">
        <f>TITRES_STAT!B1221</f>
        <v>43783</v>
      </c>
      <c r="B1218" s="6">
        <f>TITRES_STAT!D1221</f>
        <v>2.6919</v>
      </c>
      <c r="C1218" s="2">
        <f t="shared" si="162"/>
        <v>-5.500000000000016E-2</v>
      </c>
      <c r="D1218" s="2">
        <f t="shared" si="163"/>
        <v>0</v>
      </c>
      <c r="E1218" s="2">
        <f t="shared" si="164"/>
        <v>5.500000000000016E-2</v>
      </c>
      <c r="F1218" s="2">
        <f t="shared" si="170"/>
        <v>3.412414277993805E-3</v>
      </c>
      <c r="G1218" s="2">
        <f t="shared" si="170"/>
        <v>2.098549250640756E-2</v>
      </c>
      <c r="H1218" s="2">
        <f t="shared" si="166"/>
        <v>0.16260825315164193</v>
      </c>
      <c r="I1218" s="2">
        <f t="shared" si="167"/>
        <v>13.986504285586946</v>
      </c>
    </row>
    <row r="1219" spans="1:9" ht="13.5" x14ac:dyDescent="0.25">
      <c r="A1219" s="3">
        <f>TITRES_STAT!B1222</f>
        <v>43784</v>
      </c>
      <c r="B1219" s="6">
        <f>TITRES_STAT!D1222</f>
        <v>2.6644999999999999</v>
      </c>
      <c r="C1219" s="2">
        <f t="shared" ref="C1219:C1282" si="171">B1219-B1218</f>
        <v>-2.7400000000000091E-2</v>
      </c>
      <c r="D1219" s="2">
        <f t="shared" ref="D1219:D1282" si="172">IF(C1219&gt;0,C1219,0)</f>
        <v>0</v>
      </c>
      <c r="E1219" s="2">
        <f t="shared" ref="E1219:E1282" si="173">IF(C1219&lt;0,-C1219,0)</f>
        <v>2.7400000000000091E-2</v>
      </c>
      <c r="F1219" s="2">
        <f t="shared" si="170"/>
        <v>3.1686704009942475E-3</v>
      </c>
      <c r="G1219" s="2">
        <f t="shared" si="170"/>
        <v>2.1443671613092741E-2</v>
      </c>
      <c r="H1219" s="2">
        <f t="shared" si="166"/>
        <v>0.14776715751697905</v>
      </c>
      <c r="I1219" s="2">
        <f t="shared" si="167"/>
        <v>12.87431484245036</v>
      </c>
    </row>
    <row r="1220" spans="1:9" ht="13.5" x14ac:dyDescent="0.25">
      <c r="A1220" s="3">
        <f>TITRES_STAT!B1223</f>
        <v>43787</v>
      </c>
      <c r="B1220" s="6">
        <f>TITRES_STAT!D1223</f>
        <v>2.6755</v>
      </c>
      <c r="C1220" s="2">
        <f t="shared" si="171"/>
        <v>1.1000000000000121E-2</v>
      </c>
      <c r="D1220" s="2">
        <f t="shared" si="172"/>
        <v>1.1000000000000121E-2</v>
      </c>
      <c r="E1220" s="2">
        <f t="shared" si="173"/>
        <v>0</v>
      </c>
      <c r="F1220" s="2">
        <f t="shared" si="170"/>
        <v>3.728051086637524E-3</v>
      </c>
      <c r="G1220" s="2">
        <f t="shared" si="170"/>
        <v>1.9911980783586115E-2</v>
      </c>
      <c r="H1220" s="2">
        <f t="shared" si="166"/>
        <v>0.18722653095922223</v>
      </c>
      <c r="I1220" s="2">
        <f t="shared" si="167"/>
        <v>15.770076398810943</v>
      </c>
    </row>
    <row r="1221" spans="1:9" ht="13.5" x14ac:dyDescent="0.25">
      <c r="A1221" s="3">
        <f>TITRES_STAT!B1224</f>
        <v>43788</v>
      </c>
      <c r="B1221" s="6">
        <f>TITRES_STAT!D1224</f>
        <v>2.6535000000000002</v>
      </c>
      <c r="C1221" s="2">
        <f t="shared" si="171"/>
        <v>-2.1999999999999797E-2</v>
      </c>
      <c r="D1221" s="2">
        <f t="shared" si="172"/>
        <v>0</v>
      </c>
      <c r="E1221" s="2">
        <f t="shared" si="173"/>
        <v>2.1999999999999797E-2</v>
      </c>
      <c r="F1221" s="2">
        <f t="shared" si="170"/>
        <v>3.4617617233062723E-3</v>
      </c>
      <c r="G1221" s="2">
        <f t="shared" si="170"/>
        <v>2.0061125013329951E-2</v>
      </c>
      <c r="H1221" s="2">
        <f t="shared" si="166"/>
        <v>0.17256069741881608</v>
      </c>
      <c r="I1221" s="2">
        <f t="shared" si="167"/>
        <v>14.716568429990687</v>
      </c>
    </row>
    <row r="1222" spans="1:9" ht="13.5" x14ac:dyDescent="0.25">
      <c r="A1222" s="3">
        <f>TITRES_STAT!B1225</f>
        <v>43789</v>
      </c>
      <c r="B1222" s="6">
        <f>TITRES_STAT!D1225</f>
        <v>2.6644999999999999</v>
      </c>
      <c r="C1222" s="2">
        <f t="shared" si="171"/>
        <v>1.0999999999999677E-2</v>
      </c>
      <c r="D1222" s="2">
        <f t="shared" si="172"/>
        <v>1.0999999999999677E-2</v>
      </c>
      <c r="E1222" s="2">
        <f t="shared" si="173"/>
        <v>0</v>
      </c>
      <c r="F1222" s="2">
        <f t="shared" si="170"/>
        <v>4.0002073144986584E-3</v>
      </c>
      <c r="G1222" s="2">
        <f t="shared" si="170"/>
        <v>1.8628187512377815E-2</v>
      </c>
      <c r="H1222" s="2">
        <f t="shared" si="166"/>
        <v>0.21473948079171165</v>
      </c>
      <c r="I1222" s="2">
        <f t="shared" si="167"/>
        <v>17.67782180354871</v>
      </c>
    </row>
    <row r="1223" spans="1:9" ht="13.5" x14ac:dyDescent="0.25">
      <c r="A1223" s="3">
        <f>TITRES_STAT!B1226</f>
        <v>43790</v>
      </c>
      <c r="B1223" s="6">
        <f>TITRES_STAT!D1226</f>
        <v>2.6315</v>
      </c>
      <c r="C1223" s="2">
        <f t="shared" si="171"/>
        <v>-3.2999999999999918E-2</v>
      </c>
      <c r="D1223" s="2">
        <f t="shared" si="172"/>
        <v>0</v>
      </c>
      <c r="E1223" s="2">
        <f t="shared" si="173"/>
        <v>3.2999999999999918E-2</v>
      </c>
      <c r="F1223" s="2">
        <f t="shared" si="170"/>
        <v>3.7144782206058971E-3</v>
      </c>
      <c r="G1223" s="2">
        <f t="shared" si="170"/>
        <v>1.9654745547207968E-2</v>
      </c>
      <c r="H1223" s="2">
        <f t="shared" si="166"/>
        <v>0.18898632962122233</v>
      </c>
      <c r="I1223" s="2">
        <f t="shared" si="167"/>
        <v>15.894743691580388</v>
      </c>
    </row>
    <row r="1224" spans="1:9" ht="13.5" x14ac:dyDescent="0.25">
      <c r="A1224" s="3">
        <f>TITRES_STAT!B1227</f>
        <v>43791</v>
      </c>
      <c r="B1224" s="6">
        <f>TITRES_STAT!D1227</f>
        <v>2.6644999999999999</v>
      </c>
      <c r="C1224" s="2">
        <f t="shared" si="171"/>
        <v>3.2999999999999918E-2</v>
      </c>
      <c r="D1224" s="2">
        <f t="shared" si="172"/>
        <v>3.2999999999999918E-2</v>
      </c>
      <c r="E1224" s="2">
        <f t="shared" si="173"/>
        <v>0</v>
      </c>
      <c r="F1224" s="2">
        <f t="shared" si="170"/>
        <v>5.8063012048483265E-3</v>
      </c>
      <c r="G1224" s="2">
        <f t="shared" si="170"/>
        <v>1.8250835150978827E-2</v>
      </c>
      <c r="H1224" s="2">
        <f t="shared" si="166"/>
        <v>0.31813893209905653</v>
      </c>
      <c r="I1224" s="2">
        <f t="shared" si="167"/>
        <v>24.13546283717146</v>
      </c>
    </row>
    <row r="1225" spans="1:9" ht="13.5" x14ac:dyDescent="0.25">
      <c r="A1225" s="3">
        <f>TITRES_STAT!B1228</f>
        <v>43794</v>
      </c>
      <c r="B1225" s="6">
        <f>TITRES_STAT!D1228</f>
        <v>2.6644999999999999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5.391565404502017E-3</v>
      </c>
      <c r="G1225" s="2">
        <f t="shared" si="170"/>
        <v>1.6947204068766052E-2</v>
      </c>
      <c r="H1225" s="2">
        <f t="shared" si="166"/>
        <v>0.31813893209905647</v>
      </c>
      <c r="I1225" s="2">
        <f t="shared" si="167"/>
        <v>24.13546283717146</v>
      </c>
    </row>
    <row r="1226" spans="1:9" ht="13.5" x14ac:dyDescent="0.25">
      <c r="A1226" s="3">
        <f>TITRES_STAT!B1229</f>
        <v>43795</v>
      </c>
      <c r="B1226" s="6">
        <f>TITRES_STAT!D1229</f>
        <v>2.6644999999999999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5.0064535898947304E-3</v>
      </c>
      <c r="G1226" s="2">
        <f t="shared" si="170"/>
        <v>1.5736689492425619E-2</v>
      </c>
      <c r="H1226" s="2">
        <f t="shared" si="166"/>
        <v>0.31813893209905653</v>
      </c>
      <c r="I1226" s="2">
        <f t="shared" si="167"/>
        <v>24.13546283717146</v>
      </c>
    </row>
    <row r="1227" spans="1:9" ht="13.5" x14ac:dyDescent="0.25">
      <c r="A1227" s="3">
        <f>TITRES_STAT!B1230</f>
        <v>43796</v>
      </c>
      <c r="B1227" s="6">
        <f>TITRES_STAT!D1230</f>
        <v>2.6589999999999998</v>
      </c>
      <c r="C1227" s="2">
        <f t="shared" si="171"/>
        <v>-5.5000000000000604E-3</v>
      </c>
      <c r="D1227" s="2">
        <f t="shared" si="172"/>
        <v>0</v>
      </c>
      <c r="E1227" s="2">
        <f t="shared" si="173"/>
        <v>5.5000000000000604E-3</v>
      </c>
      <c r="F1227" s="2">
        <f t="shared" si="170"/>
        <v>4.6488497620451067E-3</v>
      </c>
      <c r="G1227" s="2">
        <f t="shared" si="170"/>
        <v>1.5005497385823794E-2</v>
      </c>
      <c r="H1227" s="2">
        <f t="shared" si="166"/>
        <v>0.30980977454549652</v>
      </c>
      <c r="I1227" s="2">
        <f t="shared" si="167"/>
        <v>23.653035774068826</v>
      </c>
    </row>
    <row r="1228" spans="1:9" ht="13.5" x14ac:dyDescent="0.25">
      <c r="A1228" s="3">
        <f>TITRES_STAT!B1231</f>
        <v>43797</v>
      </c>
      <c r="B1228" s="6">
        <f>TITRES_STAT!D1231</f>
        <v>2.6589999999999998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4.3167890647561706E-3</v>
      </c>
      <c r="G1228" s="2">
        <f t="shared" si="170"/>
        <v>1.3933676143979237E-2</v>
      </c>
      <c r="H1228" s="2">
        <f t="shared" si="166"/>
        <v>0.30980977454549652</v>
      </c>
      <c r="I1228" s="2">
        <f t="shared" si="167"/>
        <v>23.653035774068826</v>
      </c>
    </row>
    <row r="1229" spans="1:9" ht="13.5" x14ac:dyDescent="0.25">
      <c r="A1229" s="3">
        <f>TITRES_STAT!B1232</f>
        <v>43798</v>
      </c>
      <c r="B1229" s="6">
        <f>TITRES_STAT!D1232</f>
        <v>2.6589999999999998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4.0084469887021589E-3</v>
      </c>
      <c r="G1229" s="2">
        <f t="shared" si="174"/>
        <v>1.2938413562266434E-2</v>
      </c>
      <c r="H1229" s="2">
        <f t="shared" si="166"/>
        <v>0.30980977454549657</v>
      </c>
      <c r="I1229" s="2">
        <f t="shared" si="167"/>
        <v>23.653035774068826</v>
      </c>
    </row>
    <row r="1230" spans="1:9" ht="13.5" x14ac:dyDescent="0.25">
      <c r="A1230" s="3">
        <f>TITRES_STAT!B1233</f>
        <v>43801</v>
      </c>
      <c r="B1230" s="6">
        <f>TITRES_STAT!D1233</f>
        <v>2.6480000000000001</v>
      </c>
      <c r="C1230" s="2">
        <f t="shared" si="171"/>
        <v>-1.0999999999999677E-2</v>
      </c>
      <c r="D1230" s="2">
        <f t="shared" si="172"/>
        <v>0</v>
      </c>
      <c r="E1230" s="2">
        <f t="shared" si="173"/>
        <v>1.0999999999999677E-2</v>
      </c>
      <c r="F1230" s="2">
        <f t="shared" si="174"/>
        <v>3.7221293466520046E-3</v>
      </c>
      <c r="G1230" s="2">
        <f t="shared" si="174"/>
        <v>1.2799955450675951E-2</v>
      </c>
      <c r="H1230" s="2">
        <f t="shared" si="166"/>
        <v>0.29079236728557856</v>
      </c>
      <c r="I1230" s="2">
        <f t="shared" si="167"/>
        <v>22.528206290612715</v>
      </c>
    </row>
    <row r="1231" spans="1:9" ht="13.5" x14ac:dyDescent="0.25">
      <c r="A1231" s="3">
        <f>TITRES_STAT!B1234</f>
        <v>43802</v>
      </c>
      <c r="B1231" s="6">
        <f>TITRES_STAT!D1234</f>
        <v>2.6535000000000002</v>
      </c>
      <c r="C1231" s="2">
        <f t="shared" si="171"/>
        <v>5.5000000000000604E-3</v>
      </c>
      <c r="D1231" s="2">
        <f t="shared" si="172"/>
        <v>5.5000000000000604E-3</v>
      </c>
      <c r="E1231" s="2">
        <f t="shared" si="173"/>
        <v>0</v>
      </c>
      <c r="F1231" s="2">
        <f t="shared" si="174"/>
        <v>3.8491201076054369E-3</v>
      </c>
      <c r="G1231" s="2">
        <f t="shared" si="174"/>
        <v>1.1885672918484812E-2</v>
      </c>
      <c r="H1231" s="2">
        <f t="shared" si="166"/>
        <v>0.32384536693915039</v>
      </c>
      <c r="I1231" s="2">
        <f t="shared" si="167"/>
        <v>24.462476889420245</v>
      </c>
    </row>
    <row r="1232" spans="1:9" ht="13.5" x14ac:dyDescent="0.25">
      <c r="A1232" s="3">
        <f>TITRES_STAT!B1235</f>
        <v>43803</v>
      </c>
      <c r="B1232" s="6">
        <f>TITRES_STAT!D1235</f>
        <v>2.6644999999999999</v>
      </c>
      <c r="C1232" s="2">
        <f t="shared" si="171"/>
        <v>1.0999999999999677E-2</v>
      </c>
      <c r="D1232" s="2">
        <f t="shared" si="172"/>
        <v>1.0999999999999677E-2</v>
      </c>
      <c r="E1232" s="2">
        <f t="shared" si="173"/>
        <v>0</v>
      </c>
      <c r="F1232" s="2">
        <f t="shared" si="174"/>
        <v>4.3598972427764541E-3</v>
      </c>
      <c r="G1232" s="2">
        <f t="shared" si="174"/>
        <v>1.1036696281450183E-2</v>
      </c>
      <c r="H1232" s="2">
        <f t="shared" si="166"/>
        <v>0.39503644311607161</v>
      </c>
      <c r="I1232" s="2">
        <f t="shared" si="167"/>
        <v>28.317284832623059</v>
      </c>
    </row>
    <row r="1233" spans="1:9" ht="13.5" x14ac:dyDescent="0.25">
      <c r="A1233" s="3">
        <f>TITRES_STAT!B1236</f>
        <v>43804</v>
      </c>
      <c r="B1233" s="6">
        <f>TITRES_STAT!D1236</f>
        <v>2.6644999999999999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4.0484760111495644E-3</v>
      </c>
      <c r="G1233" s="2">
        <f t="shared" si="174"/>
        <v>1.024836083277517E-2</v>
      </c>
      <c r="H1233" s="2">
        <f t="shared" ref="H1233:H1296" si="175">F1233/G1233</f>
        <v>0.39503644311607161</v>
      </c>
      <c r="I1233" s="2">
        <f t="shared" ref="I1233:I1296" si="176">IF(G1233=0,100,100-(100/(1+H1233)))</f>
        <v>28.317284832623059</v>
      </c>
    </row>
    <row r="1234" spans="1:9" ht="13.5" x14ac:dyDescent="0.25">
      <c r="A1234" s="3">
        <f>TITRES_STAT!B1237</f>
        <v>43805</v>
      </c>
      <c r="B1234" s="6">
        <f>TITRES_STAT!D1237</f>
        <v>2.6644999999999999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3.7592991532103097E-3</v>
      </c>
      <c r="G1234" s="2">
        <f t="shared" si="174"/>
        <v>9.5163350590055148E-3</v>
      </c>
      <c r="H1234" s="2">
        <f t="shared" si="175"/>
        <v>0.39503644311607156</v>
      </c>
      <c r="I1234" s="2">
        <f t="shared" si="176"/>
        <v>28.317284832623059</v>
      </c>
    </row>
    <row r="1235" spans="1:9" ht="13.5" x14ac:dyDescent="0.25">
      <c r="A1235" s="3">
        <f>TITRES_STAT!B1238</f>
        <v>43808</v>
      </c>
      <c r="B1235" s="6">
        <f>TITRES_STAT!D1238</f>
        <v>2.6644999999999999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3.4907777851238592E-3</v>
      </c>
      <c r="G1235" s="2">
        <f t="shared" si="174"/>
        <v>8.8365968405051207E-3</v>
      </c>
      <c r="H1235" s="2">
        <f t="shared" si="175"/>
        <v>0.39503644311607161</v>
      </c>
      <c r="I1235" s="2">
        <f t="shared" si="176"/>
        <v>28.317284832623059</v>
      </c>
    </row>
    <row r="1236" spans="1:9" ht="13.5" x14ac:dyDescent="0.25">
      <c r="A1236" s="3">
        <f>TITRES_STAT!B1239</f>
        <v>43809</v>
      </c>
      <c r="B1236" s="6">
        <f>TITRES_STAT!D1239</f>
        <v>2.6644999999999999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3.241436514757869E-3</v>
      </c>
      <c r="G1236" s="2">
        <f t="shared" si="174"/>
        <v>8.2054113518976127E-3</v>
      </c>
      <c r="H1236" s="2">
        <f t="shared" si="175"/>
        <v>0.39503644311607156</v>
      </c>
      <c r="I1236" s="2">
        <f t="shared" si="176"/>
        <v>28.317284832623059</v>
      </c>
    </row>
    <row r="1237" spans="1:9" ht="13.5" x14ac:dyDescent="0.25">
      <c r="A1237" s="3">
        <f>TITRES_STAT!B1240</f>
        <v>43810</v>
      </c>
      <c r="B1237" s="6">
        <f>TITRES_STAT!D1240</f>
        <v>2.6644999999999999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3.0099053351323071E-3</v>
      </c>
      <c r="G1237" s="2">
        <f t="shared" si="174"/>
        <v>7.6193105410477828E-3</v>
      </c>
      <c r="H1237" s="2">
        <f t="shared" si="175"/>
        <v>0.39503644311607161</v>
      </c>
      <c r="I1237" s="2">
        <f t="shared" si="176"/>
        <v>28.317284832623059</v>
      </c>
    </row>
    <row r="1238" spans="1:9" ht="13.5" x14ac:dyDescent="0.25">
      <c r="A1238" s="3">
        <f>TITRES_STAT!B1241</f>
        <v>43811</v>
      </c>
      <c r="B1238" s="6">
        <f>TITRES_STAT!D1241</f>
        <v>2.6863999999999999</v>
      </c>
      <c r="C1238" s="2">
        <f t="shared" si="171"/>
        <v>2.1900000000000031E-2</v>
      </c>
      <c r="D1238" s="2">
        <f t="shared" si="172"/>
        <v>2.1900000000000031E-2</v>
      </c>
      <c r="E1238" s="2">
        <f t="shared" si="173"/>
        <v>0</v>
      </c>
      <c r="F1238" s="2">
        <f t="shared" si="174"/>
        <v>4.3591978111942875E-3</v>
      </c>
      <c r="G1238" s="2">
        <f t="shared" si="174"/>
        <v>7.0750740738300833E-3</v>
      </c>
      <c r="H1238" s="2">
        <f t="shared" si="175"/>
        <v>0.61613458257892706</v>
      </c>
      <c r="I1238" s="2">
        <f t="shared" si="176"/>
        <v>38.123964997750235</v>
      </c>
    </row>
    <row r="1239" spans="1:9" ht="13.5" x14ac:dyDescent="0.25">
      <c r="A1239" s="3">
        <f>TITRES_STAT!B1242</f>
        <v>43812</v>
      </c>
      <c r="B1239" s="6">
        <f>TITRES_STAT!D1242</f>
        <v>2.6863999999999999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4.0478265389661244E-3</v>
      </c>
      <c r="G1239" s="2">
        <f t="shared" si="174"/>
        <v>6.5697116399850777E-3</v>
      </c>
      <c r="H1239" s="2">
        <f t="shared" si="175"/>
        <v>0.61613458257892706</v>
      </c>
      <c r="I1239" s="2">
        <f t="shared" si="176"/>
        <v>38.123964997750235</v>
      </c>
    </row>
    <row r="1240" spans="1:9" ht="13.5" x14ac:dyDescent="0.25">
      <c r="A1240" s="3">
        <f>TITRES_STAT!B1243</f>
        <v>43815</v>
      </c>
      <c r="B1240" s="6">
        <f>TITRES_STAT!D1243</f>
        <v>2.637</v>
      </c>
      <c r="C1240" s="2">
        <f t="shared" si="171"/>
        <v>-4.9399999999999888E-2</v>
      </c>
      <c r="D1240" s="2">
        <f t="shared" si="172"/>
        <v>0</v>
      </c>
      <c r="E1240" s="2">
        <f t="shared" si="173"/>
        <v>4.9399999999999888E-2</v>
      </c>
      <c r="F1240" s="2">
        <f t="shared" si="174"/>
        <v>3.7586960718971156E-3</v>
      </c>
      <c r="G1240" s="2">
        <f t="shared" si="174"/>
        <v>9.6290179514147058E-3</v>
      </c>
      <c r="H1240" s="2">
        <f t="shared" si="175"/>
        <v>0.39035092580182423</v>
      </c>
      <c r="I1240" s="2">
        <f t="shared" si="176"/>
        <v>28.075712293765434</v>
      </c>
    </row>
    <row r="1241" spans="1:9" ht="13.5" x14ac:dyDescent="0.25">
      <c r="A1241" s="3">
        <f>TITRES_STAT!B1244</f>
        <v>43816</v>
      </c>
      <c r="B1241" s="6">
        <f>TITRES_STAT!D1244</f>
        <v>2.6095000000000002</v>
      </c>
      <c r="C1241" s="2">
        <f t="shared" si="171"/>
        <v>-2.7499999999999858E-2</v>
      </c>
      <c r="D1241" s="2">
        <f t="shared" si="172"/>
        <v>0</v>
      </c>
      <c r="E1241" s="2">
        <f t="shared" si="173"/>
        <v>2.7499999999999858E-2</v>
      </c>
      <c r="F1241" s="2">
        <f t="shared" si="174"/>
        <v>3.4902177810473218E-3</v>
      </c>
      <c r="G1241" s="2">
        <f t="shared" si="174"/>
        <v>1.0905516669170789E-2</v>
      </c>
      <c r="H1241" s="2">
        <f t="shared" si="175"/>
        <v>0.32004148789336578</v>
      </c>
      <c r="I1241" s="2">
        <f t="shared" si="176"/>
        <v>24.244805245031742</v>
      </c>
    </row>
    <row r="1242" spans="1:9" ht="13.5" x14ac:dyDescent="0.25">
      <c r="A1242" s="3">
        <f>TITRES_STAT!B1245</f>
        <v>43817</v>
      </c>
      <c r="B1242" s="6">
        <f>TITRES_STAT!D1245</f>
        <v>2.6644999999999999</v>
      </c>
      <c r="C1242" s="2">
        <f t="shared" si="171"/>
        <v>5.4999999999999716E-2</v>
      </c>
      <c r="D1242" s="2">
        <f t="shared" si="172"/>
        <v>5.4999999999999716E-2</v>
      </c>
      <c r="E1242" s="2">
        <f t="shared" si="173"/>
        <v>0</v>
      </c>
      <c r="F1242" s="2">
        <f t="shared" si="174"/>
        <v>7.1694879395439214E-3</v>
      </c>
      <c r="G1242" s="2">
        <f t="shared" si="174"/>
        <v>1.0126551192801448E-2</v>
      </c>
      <c r="H1242" s="2">
        <f t="shared" si="175"/>
        <v>0.70798910735181175</v>
      </c>
      <c r="I1242" s="2">
        <f t="shared" si="176"/>
        <v>41.451617244183055</v>
      </c>
    </row>
    <row r="1243" spans="1:9" ht="13.5" x14ac:dyDescent="0.25">
      <c r="A1243" s="3">
        <f>TITRES_STAT!B1246</f>
        <v>43818</v>
      </c>
      <c r="B1243" s="6">
        <f>TITRES_STAT!D1246</f>
        <v>2.7029000000000001</v>
      </c>
      <c r="C1243" s="2">
        <f t="shared" si="171"/>
        <v>3.8400000000000212E-2</v>
      </c>
      <c r="D1243" s="2">
        <f t="shared" si="172"/>
        <v>3.8400000000000212E-2</v>
      </c>
      <c r="E1243" s="2">
        <f t="shared" si="173"/>
        <v>0</v>
      </c>
      <c r="F1243" s="2">
        <f t="shared" si="174"/>
        <v>9.4002388010050852E-3</v>
      </c>
      <c r="G1243" s="2">
        <f t="shared" si="174"/>
        <v>9.4032261076013451E-3</v>
      </c>
      <c r="H1243" s="2">
        <f t="shared" si="175"/>
        <v>0.99968231045791345</v>
      </c>
      <c r="I1243" s="2">
        <f t="shared" si="176"/>
        <v>49.992056499664344</v>
      </c>
    </row>
    <row r="1244" spans="1:9" ht="13.5" x14ac:dyDescent="0.25">
      <c r="A1244" s="3">
        <f>TITRES_STAT!B1247</f>
        <v>43819</v>
      </c>
      <c r="B1244" s="6">
        <f>TITRES_STAT!D1247</f>
        <v>2.6589999999999998</v>
      </c>
      <c r="C1244" s="2">
        <f t="shared" si="171"/>
        <v>-4.3900000000000272E-2</v>
      </c>
      <c r="D1244" s="2">
        <f t="shared" si="172"/>
        <v>0</v>
      </c>
      <c r="E1244" s="2">
        <f t="shared" si="173"/>
        <v>4.3900000000000272E-2</v>
      </c>
      <c r="F1244" s="2">
        <f t="shared" si="174"/>
        <v>8.7287931723618647E-3</v>
      </c>
      <c r="G1244" s="2">
        <f t="shared" si="174"/>
        <v>1.1867281385629841E-2</v>
      </c>
      <c r="H1244" s="2">
        <f t="shared" si="175"/>
        <v>0.73553435607683582</v>
      </c>
      <c r="I1244" s="2">
        <f t="shared" si="176"/>
        <v>42.380858293091158</v>
      </c>
    </row>
    <row r="1245" spans="1:9" ht="13.5" x14ac:dyDescent="0.25">
      <c r="A1245" s="3">
        <f>TITRES_STAT!B1248</f>
        <v>43822</v>
      </c>
      <c r="B1245" s="6">
        <f>TITRES_STAT!D1248</f>
        <v>2.6589999999999998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8.105307945764589E-3</v>
      </c>
      <c r="G1245" s="2">
        <f t="shared" si="177"/>
        <v>1.1019618429513423E-2</v>
      </c>
      <c r="H1245" s="2">
        <f t="shared" si="175"/>
        <v>0.73553435607683582</v>
      </c>
      <c r="I1245" s="2">
        <f t="shared" si="176"/>
        <v>42.380858293091158</v>
      </c>
    </row>
    <row r="1246" spans="1:9" ht="13.5" x14ac:dyDescent="0.25">
      <c r="A1246" s="3">
        <f>TITRES_STAT!B1249</f>
        <v>43823</v>
      </c>
      <c r="B1246" s="6">
        <f>TITRES_STAT!D1249</f>
        <v>2.6644999999999999</v>
      </c>
      <c r="C1246" s="2">
        <f t="shared" si="171"/>
        <v>5.5000000000000604E-3</v>
      </c>
      <c r="D1246" s="2">
        <f t="shared" si="172"/>
        <v>5.5000000000000604E-3</v>
      </c>
      <c r="E1246" s="2">
        <f t="shared" si="173"/>
        <v>0</v>
      </c>
      <c r="F1246" s="2">
        <f t="shared" si="177"/>
        <v>7.9192145210671226E-3</v>
      </c>
      <c r="G1246" s="2">
        <f t="shared" si="177"/>
        <v>1.0232502827405321E-2</v>
      </c>
      <c r="H1246" s="2">
        <f t="shared" si="175"/>
        <v>0.77392742075354171</v>
      </c>
      <c r="I1246" s="2">
        <f t="shared" si="176"/>
        <v>43.627907866985183</v>
      </c>
    </row>
    <row r="1247" spans="1:9" ht="13.5" x14ac:dyDescent="0.25">
      <c r="A1247" s="3">
        <f>TITRES_STAT!B1250</f>
        <v>43824</v>
      </c>
      <c r="B1247" s="6">
        <f>TITRES_STAT!D1250</f>
        <v>2.6589999999999998</v>
      </c>
      <c r="C1247" s="2">
        <f t="shared" si="171"/>
        <v>-5.5000000000000604E-3</v>
      </c>
      <c r="D1247" s="2">
        <f t="shared" si="172"/>
        <v>0</v>
      </c>
      <c r="E1247" s="2">
        <f t="shared" si="173"/>
        <v>5.5000000000000604E-3</v>
      </c>
      <c r="F1247" s="2">
        <f t="shared" si="177"/>
        <v>7.3535563409908994E-3</v>
      </c>
      <c r="G1247" s="2">
        <f t="shared" si="177"/>
        <v>9.8944669111620861E-3</v>
      </c>
      <c r="H1247" s="2">
        <f t="shared" si="175"/>
        <v>0.74319884103056122</v>
      </c>
      <c r="I1247" s="2">
        <f t="shared" si="176"/>
        <v>42.634197748272349</v>
      </c>
    </row>
    <row r="1248" spans="1:9" ht="13.5" x14ac:dyDescent="0.25">
      <c r="A1248" s="3">
        <f>TITRES_STAT!B1251</f>
        <v>43825</v>
      </c>
      <c r="B1248" s="6">
        <f>TITRES_STAT!D1251</f>
        <v>2.6589999999999998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6.8283023166344067E-3</v>
      </c>
      <c r="G1248" s="2">
        <f t="shared" si="177"/>
        <v>9.1877192746505076E-3</v>
      </c>
      <c r="H1248" s="2">
        <f t="shared" si="175"/>
        <v>0.74319884103056133</v>
      </c>
      <c r="I1248" s="2">
        <f t="shared" si="176"/>
        <v>42.634197748272349</v>
      </c>
    </row>
    <row r="1249" spans="1:9" ht="13.5" x14ac:dyDescent="0.25">
      <c r="A1249" s="3">
        <f>TITRES_STAT!B1252</f>
        <v>43826</v>
      </c>
      <c r="B1249" s="6">
        <f>TITRES_STAT!D1252</f>
        <v>2.637</v>
      </c>
      <c r="C1249" s="2">
        <f t="shared" si="171"/>
        <v>-2.1999999999999797E-2</v>
      </c>
      <c r="D1249" s="2">
        <f t="shared" si="172"/>
        <v>0</v>
      </c>
      <c r="E1249" s="2">
        <f t="shared" si="173"/>
        <v>2.1999999999999797E-2</v>
      </c>
      <c r="F1249" s="2">
        <f t="shared" si="177"/>
        <v>6.340566436874806E-3</v>
      </c>
      <c r="G1249" s="2">
        <f t="shared" si="177"/>
        <v>1.0102882183604028E-2</v>
      </c>
      <c r="H1249" s="2">
        <f t="shared" si="175"/>
        <v>0.62759976031047005</v>
      </c>
      <c r="I1249" s="2">
        <f t="shared" si="176"/>
        <v>38.559833665172903</v>
      </c>
    </row>
    <row r="1250" spans="1:9" ht="13.5" x14ac:dyDescent="0.25">
      <c r="A1250" s="3">
        <f>TITRES_STAT!B1253</f>
        <v>43829</v>
      </c>
      <c r="B1250" s="6">
        <f>TITRES_STAT!D1253</f>
        <v>2.6644999999999999</v>
      </c>
      <c r="C1250" s="2">
        <f t="shared" si="171"/>
        <v>2.7499999999999858E-2</v>
      </c>
      <c r="D1250" s="2">
        <f t="shared" si="172"/>
        <v>2.7499999999999858E-2</v>
      </c>
      <c r="E1250" s="2">
        <f t="shared" si="173"/>
        <v>0</v>
      </c>
      <c r="F1250" s="2">
        <f t="shared" si="177"/>
        <v>7.8519545485265952E-3</v>
      </c>
      <c r="G1250" s="2">
        <f t="shared" si="177"/>
        <v>9.3812477419180258E-3</v>
      </c>
      <c r="H1250" s="2">
        <f t="shared" si="175"/>
        <v>0.83698403075338013</v>
      </c>
      <c r="I1250" s="2">
        <f t="shared" si="176"/>
        <v>45.562945389901834</v>
      </c>
    </row>
    <row r="1251" spans="1:9" ht="13.5" x14ac:dyDescent="0.25">
      <c r="A1251" s="3">
        <f>TITRES_STAT!B1254</f>
        <v>43830</v>
      </c>
      <c r="B1251" s="6">
        <f>TITRES_STAT!D1254</f>
        <v>2.681</v>
      </c>
      <c r="C1251" s="2">
        <f t="shared" si="171"/>
        <v>1.6500000000000181E-2</v>
      </c>
      <c r="D1251" s="2">
        <f t="shared" si="172"/>
        <v>1.6500000000000181E-2</v>
      </c>
      <c r="E1251" s="2">
        <f t="shared" si="173"/>
        <v>0</v>
      </c>
      <c r="F1251" s="2">
        <f t="shared" si="177"/>
        <v>8.4696720807747091E-3</v>
      </c>
      <c r="G1251" s="2">
        <f t="shared" si="177"/>
        <v>8.7111586174953102E-3</v>
      </c>
      <c r="H1251" s="2">
        <f t="shared" si="175"/>
        <v>0.97227848242418591</v>
      </c>
      <c r="I1251" s="2">
        <f t="shared" si="176"/>
        <v>49.297221010550679</v>
      </c>
    </row>
    <row r="1252" spans="1:9" ht="13.5" x14ac:dyDescent="0.25">
      <c r="A1252" s="3">
        <f>TITRES_STAT!B1255</f>
        <v>43832</v>
      </c>
      <c r="B1252" s="6">
        <f>TITRES_STAT!D1255</f>
        <v>2.6755</v>
      </c>
      <c r="C1252" s="2">
        <f t="shared" si="171"/>
        <v>-5.5000000000000604E-3</v>
      </c>
      <c r="D1252" s="2">
        <f t="shared" si="172"/>
        <v>0</v>
      </c>
      <c r="E1252" s="2">
        <f t="shared" si="173"/>
        <v>5.5000000000000604E-3</v>
      </c>
      <c r="F1252" s="2">
        <f t="shared" si="177"/>
        <v>7.8646955035765152E-3</v>
      </c>
      <c r="G1252" s="2">
        <f t="shared" si="177"/>
        <v>8.4817901448170779E-3</v>
      </c>
      <c r="H1252" s="2">
        <f t="shared" si="175"/>
        <v>0.92724476428862757</v>
      </c>
      <c r="I1252" s="2">
        <f t="shared" si="176"/>
        <v>48.112454705818656</v>
      </c>
    </row>
    <row r="1253" spans="1:9" ht="13.5" x14ac:dyDescent="0.25">
      <c r="A1253" s="3">
        <f>TITRES_STAT!B1256</f>
        <v>43833</v>
      </c>
      <c r="B1253" s="6">
        <f>TITRES_STAT!D1256</f>
        <v>2.6863999999999999</v>
      </c>
      <c r="C1253" s="2">
        <f t="shared" si="171"/>
        <v>1.089999999999991E-2</v>
      </c>
      <c r="D1253" s="2">
        <f t="shared" si="172"/>
        <v>1.089999999999991E-2</v>
      </c>
      <c r="E1253" s="2">
        <f t="shared" si="173"/>
        <v>0</v>
      </c>
      <c r="F1253" s="2">
        <f t="shared" si="177"/>
        <v>8.0815029676067577E-3</v>
      </c>
      <c r="G1253" s="2">
        <f t="shared" si="177"/>
        <v>7.8759479916158583E-3</v>
      </c>
      <c r="H1253" s="2">
        <f t="shared" si="175"/>
        <v>1.0260990773694441</v>
      </c>
      <c r="I1253" s="2">
        <f t="shared" si="176"/>
        <v>50.644072090574404</v>
      </c>
    </row>
    <row r="1254" spans="1:9" ht="13.5" x14ac:dyDescent="0.25">
      <c r="A1254" s="3">
        <f>TITRES_STAT!B1257</f>
        <v>43836</v>
      </c>
      <c r="B1254" s="6">
        <f>TITRES_STAT!D1257</f>
        <v>2.6863999999999999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7.5042527556348467E-3</v>
      </c>
      <c r="G1254" s="2">
        <f t="shared" si="177"/>
        <v>7.3133802779290118E-3</v>
      </c>
      <c r="H1254" s="2">
        <f t="shared" si="175"/>
        <v>1.0260990773694441</v>
      </c>
      <c r="I1254" s="2">
        <f t="shared" si="176"/>
        <v>50.644072090574404</v>
      </c>
    </row>
    <row r="1255" spans="1:9" ht="13.5" x14ac:dyDescent="0.25">
      <c r="A1255" s="3">
        <f>TITRES_STAT!B1258</f>
        <v>43837</v>
      </c>
      <c r="B1255" s="6">
        <f>TITRES_STAT!D1258</f>
        <v>2.637</v>
      </c>
      <c r="C1255" s="2">
        <f t="shared" si="171"/>
        <v>-4.9399999999999888E-2</v>
      </c>
      <c r="D1255" s="2">
        <f t="shared" si="172"/>
        <v>0</v>
      </c>
      <c r="E1255" s="2">
        <f t="shared" si="173"/>
        <v>4.9399999999999888E-2</v>
      </c>
      <c r="F1255" s="2">
        <f t="shared" si="177"/>
        <v>6.9682347016609292E-3</v>
      </c>
      <c r="G1255" s="2">
        <f t="shared" si="177"/>
        <v>1.0319567400934074E-2</v>
      </c>
      <c r="H1255" s="2">
        <f t="shared" si="175"/>
        <v>0.67524484611924729</v>
      </c>
      <c r="I1255" s="2">
        <f t="shared" si="176"/>
        <v>40.307233159586872</v>
      </c>
    </row>
    <row r="1256" spans="1:9" ht="13.5" x14ac:dyDescent="0.25">
      <c r="A1256" s="3">
        <f>TITRES_STAT!B1259</f>
        <v>43838</v>
      </c>
      <c r="B1256" s="6">
        <f>TITRES_STAT!D1259</f>
        <v>2.637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6.4705036515422922E-3</v>
      </c>
      <c r="G1256" s="2">
        <f t="shared" si="177"/>
        <v>9.5824554437244965E-3</v>
      </c>
      <c r="H1256" s="2">
        <f t="shared" si="175"/>
        <v>0.6752448461192474</v>
      </c>
      <c r="I1256" s="2">
        <f t="shared" si="176"/>
        <v>40.307233159586872</v>
      </c>
    </row>
    <row r="1257" spans="1:9" ht="13.5" x14ac:dyDescent="0.25">
      <c r="A1257" s="3">
        <f>TITRES_STAT!B1260</f>
        <v>43839</v>
      </c>
      <c r="B1257" s="6">
        <f>TITRES_STAT!D1260</f>
        <v>2.681</v>
      </c>
      <c r="C1257" s="2">
        <f t="shared" si="171"/>
        <v>4.4000000000000039E-2</v>
      </c>
      <c r="D1257" s="2">
        <f t="shared" si="172"/>
        <v>4.4000000000000039E-2</v>
      </c>
      <c r="E1257" s="2">
        <f t="shared" si="173"/>
        <v>0</v>
      </c>
      <c r="F1257" s="2">
        <f t="shared" si="177"/>
        <v>9.1511819621464176E-3</v>
      </c>
      <c r="G1257" s="2">
        <f t="shared" si="177"/>
        <v>8.8979943406013191E-3</v>
      </c>
      <c r="H1257" s="2">
        <f t="shared" si="175"/>
        <v>1.0284544597190639</v>
      </c>
      <c r="I1257" s="2">
        <f t="shared" si="176"/>
        <v>50.701382759241355</v>
      </c>
    </row>
    <row r="1258" spans="1:9" ht="13.5" x14ac:dyDescent="0.25">
      <c r="A1258" s="3">
        <f>TITRES_STAT!B1261</f>
        <v>43840</v>
      </c>
      <c r="B1258" s="6">
        <f>TITRES_STAT!D1261</f>
        <v>2.681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8.4975261077073882E-3</v>
      </c>
      <c r="G1258" s="2">
        <f t="shared" si="177"/>
        <v>8.2624233162726535E-3</v>
      </c>
      <c r="H1258" s="2">
        <f t="shared" si="175"/>
        <v>1.0284544597190639</v>
      </c>
      <c r="I1258" s="2">
        <f t="shared" si="176"/>
        <v>50.701382759241355</v>
      </c>
    </row>
    <row r="1259" spans="1:9" ht="13.5" x14ac:dyDescent="0.25">
      <c r="A1259" s="3">
        <f>TITRES_STAT!B1262</f>
        <v>43843</v>
      </c>
      <c r="B1259" s="6">
        <f>TITRES_STAT!D1262</f>
        <v>2.67</v>
      </c>
      <c r="C1259" s="2">
        <f t="shared" si="171"/>
        <v>-1.1000000000000121E-2</v>
      </c>
      <c r="D1259" s="2">
        <f t="shared" si="172"/>
        <v>0</v>
      </c>
      <c r="E1259" s="2">
        <f t="shared" si="173"/>
        <v>1.1000000000000121E-2</v>
      </c>
      <c r="F1259" s="2">
        <f t="shared" si="177"/>
        <v>7.8905599571568608E-3</v>
      </c>
      <c r="G1259" s="2">
        <f t="shared" si="177"/>
        <v>8.4579645079674737E-3</v>
      </c>
      <c r="H1259" s="2">
        <f t="shared" si="175"/>
        <v>0.9329147633244248</v>
      </c>
      <c r="I1259" s="2">
        <f t="shared" si="176"/>
        <v>48.264661278695108</v>
      </c>
    </row>
    <row r="1260" spans="1:9" ht="13.5" x14ac:dyDescent="0.25">
      <c r="A1260" s="3">
        <f>TITRES_STAT!B1263</f>
        <v>43845</v>
      </c>
      <c r="B1260" s="6">
        <f>TITRES_STAT!D1263</f>
        <v>2.67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7.326948531645657E-3</v>
      </c>
      <c r="G1260" s="2">
        <f t="shared" si="177"/>
        <v>7.8538241859697974E-3</v>
      </c>
      <c r="H1260" s="2">
        <f t="shared" si="175"/>
        <v>0.9329147633244248</v>
      </c>
      <c r="I1260" s="2">
        <f t="shared" si="176"/>
        <v>48.264661278695108</v>
      </c>
    </row>
    <row r="1261" spans="1:9" ht="13.5" x14ac:dyDescent="0.25">
      <c r="A1261" s="3">
        <f>TITRES_STAT!B1264</f>
        <v>43846</v>
      </c>
      <c r="B1261" s="6">
        <f>TITRES_STAT!D1264</f>
        <v>2.5931000000000002</v>
      </c>
      <c r="C1261" s="2">
        <f t="shared" si="171"/>
        <v>-7.6899999999999746E-2</v>
      </c>
      <c r="D1261" s="2">
        <f t="shared" si="172"/>
        <v>0</v>
      </c>
      <c r="E1261" s="2">
        <f t="shared" si="173"/>
        <v>7.6899999999999746E-2</v>
      </c>
      <c r="F1261" s="2">
        <f t="shared" ref="F1261:G1276" si="178">((F1260*13)+D1261)/14</f>
        <v>6.8035950650995386E-3</v>
      </c>
      <c r="G1261" s="2">
        <f t="shared" si="178"/>
        <v>1.2785693886971938E-2</v>
      </c>
      <c r="H1261" s="2">
        <f t="shared" si="175"/>
        <v>0.53212560266534337</v>
      </c>
      <c r="I1261" s="2">
        <f t="shared" si="176"/>
        <v>34.731199696659175</v>
      </c>
    </row>
    <row r="1262" spans="1:9" ht="13.5" x14ac:dyDescent="0.25">
      <c r="A1262" s="3">
        <f>TITRES_STAT!B1265</f>
        <v>43847</v>
      </c>
      <c r="B1262" s="6">
        <f>TITRES_STAT!D1265</f>
        <v>2.6589999999999998</v>
      </c>
      <c r="C1262" s="2">
        <f t="shared" si="171"/>
        <v>6.5899999999999626E-2</v>
      </c>
      <c r="D1262" s="2">
        <f t="shared" si="172"/>
        <v>6.5899999999999626E-2</v>
      </c>
      <c r="E1262" s="2">
        <f t="shared" si="173"/>
        <v>0</v>
      </c>
      <c r="F1262" s="2">
        <f t="shared" si="178"/>
        <v>1.102476684616383E-2</v>
      </c>
      <c r="G1262" s="2">
        <f t="shared" si="178"/>
        <v>1.1872430037902514E-2</v>
      </c>
      <c r="H1262" s="2">
        <f t="shared" si="175"/>
        <v>0.92860238476600532</v>
      </c>
      <c r="I1262" s="2">
        <f t="shared" si="176"/>
        <v>48.148980427537502</v>
      </c>
    </row>
    <row r="1263" spans="1:9" ht="13.5" x14ac:dyDescent="0.25">
      <c r="A1263" s="3">
        <f>TITRES_STAT!B1266</f>
        <v>43850</v>
      </c>
      <c r="B1263" s="6">
        <f>TITRES_STAT!D1266</f>
        <v>2.637</v>
      </c>
      <c r="C1263" s="2">
        <f t="shared" si="171"/>
        <v>-2.1999999999999797E-2</v>
      </c>
      <c r="D1263" s="2">
        <f t="shared" si="172"/>
        <v>0</v>
      </c>
      <c r="E1263" s="2">
        <f t="shared" si="173"/>
        <v>2.1999999999999797E-2</v>
      </c>
      <c r="F1263" s="2">
        <f t="shared" si="178"/>
        <v>1.023728350000927E-2</v>
      </c>
      <c r="G1263" s="2">
        <f t="shared" si="178"/>
        <v>1.2595827892338035E-2</v>
      </c>
      <c r="H1263" s="2">
        <f t="shared" si="175"/>
        <v>0.81275193560214853</v>
      </c>
      <c r="I1263" s="2">
        <f t="shared" si="176"/>
        <v>44.835254048821291</v>
      </c>
    </row>
    <row r="1264" spans="1:9" ht="13.5" x14ac:dyDescent="0.25">
      <c r="A1264" s="3">
        <f>TITRES_STAT!B1267</f>
        <v>43851</v>
      </c>
      <c r="B1264" s="6">
        <f>TITRES_STAT!D1267</f>
        <v>2.6644999999999999</v>
      </c>
      <c r="C1264" s="2">
        <f t="shared" si="171"/>
        <v>2.7499999999999858E-2</v>
      </c>
      <c r="D1264" s="2">
        <f t="shared" si="172"/>
        <v>2.7499999999999858E-2</v>
      </c>
      <c r="E1264" s="2">
        <f t="shared" si="173"/>
        <v>0</v>
      </c>
      <c r="F1264" s="2">
        <f t="shared" si="178"/>
        <v>1.1470334678580026E-2</v>
      </c>
      <c r="G1264" s="2">
        <f t="shared" si="178"/>
        <v>1.1696125900028177E-2</v>
      </c>
      <c r="H1264" s="2">
        <f t="shared" si="175"/>
        <v>0.98069521280994354</v>
      </c>
      <c r="I1264" s="2">
        <f t="shared" si="176"/>
        <v>49.512676481843222</v>
      </c>
    </row>
    <row r="1265" spans="1:9" ht="13.5" x14ac:dyDescent="0.25">
      <c r="A1265" s="3">
        <f>TITRES_STAT!B1268</f>
        <v>43852</v>
      </c>
      <c r="B1265" s="6">
        <f>TITRES_STAT!D1268</f>
        <v>2.7414000000000001</v>
      </c>
      <c r="C1265" s="2">
        <f t="shared" si="171"/>
        <v>7.690000000000019E-2</v>
      </c>
      <c r="D1265" s="2">
        <f t="shared" si="172"/>
        <v>7.690000000000019E-2</v>
      </c>
      <c r="E1265" s="2">
        <f t="shared" si="173"/>
        <v>0</v>
      </c>
      <c r="F1265" s="2">
        <f t="shared" si="178"/>
        <v>1.614388220153861E-2</v>
      </c>
      <c r="G1265" s="2">
        <f t="shared" si="178"/>
        <v>1.0860688335740451E-2</v>
      </c>
      <c r="H1265" s="2">
        <f t="shared" si="175"/>
        <v>1.4864511071929185</v>
      </c>
      <c r="I1265" s="2">
        <f t="shared" si="176"/>
        <v>59.782036449172288</v>
      </c>
    </row>
    <row r="1266" spans="1:9" ht="13.5" x14ac:dyDescent="0.25">
      <c r="A1266" s="3">
        <f>TITRES_STAT!B1269</f>
        <v>43853</v>
      </c>
      <c r="B1266" s="6">
        <f>TITRES_STAT!D1269</f>
        <v>2.8348</v>
      </c>
      <c r="C1266" s="2">
        <f t="shared" si="171"/>
        <v>9.3399999999999928E-2</v>
      </c>
      <c r="D1266" s="2">
        <f t="shared" si="172"/>
        <v>9.3399999999999928E-2</v>
      </c>
      <c r="E1266" s="2">
        <f t="shared" si="173"/>
        <v>0</v>
      </c>
      <c r="F1266" s="2">
        <f t="shared" si="178"/>
        <v>2.1662176330000133E-2</v>
      </c>
      <c r="G1266" s="2">
        <f t="shared" si="178"/>
        <v>1.0084924883187562E-2</v>
      </c>
      <c r="H1266" s="2">
        <f t="shared" si="175"/>
        <v>2.1479759721475813</v>
      </c>
      <c r="I1266" s="2">
        <f t="shared" si="176"/>
        <v>68.233556772741508</v>
      </c>
    </row>
    <row r="1267" spans="1:9" ht="13.5" x14ac:dyDescent="0.25">
      <c r="A1267" s="3">
        <f>TITRES_STAT!B1270</f>
        <v>43854</v>
      </c>
      <c r="B1267" s="6">
        <f>TITRES_STAT!D1270</f>
        <v>2.8292999999999999</v>
      </c>
      <c r="C1267" s="2">
        <f t="shared" si="171"/>
        <v>-5.5000000000000604E-3</v>
      </c>
      <c r="D1267" s="2">
        <f t="shared" si="172"/>
        <v>0</v>
      </c>
      <c r="E1267" s="2">
        <f t="shared" si="173"/>
        <v>5.5000000000000604E-3</v>
      </c>
      <c r="F1267" s="2">
        <f t="shared" si="178"/>
        <v>2.0114878020714409E-2</v>
      </c>
      <c r="G1267" s="2">
        <f t="shared" si="178"/>
        <v>9.7574302486741673E-3</v>
      </c>
      <c r="H1267" s="2">
        <f t="shared" si="175"/>
        <v>2.0614933961170365</v>
      </c>
      <c r="I1267" s="2">
        <f t="shared" si="176"/>
        <v>67.336202610519322</v>
      </c>
    </row>
    <row r="1268" spans="1:9" ht="13.5" x14ac:dyDescent="0.25">
      <c r="A1268" s="3">
        <f>TITRES_STAT!B1271</f>
        <v>43857</v>
      </c>
      <c r="B1268" s="6">
        <f>TITRES_STAT!D1271</f>
        <v>2.7852999999999999</v>
      </c>
      <c r="C1268" s="2">
        <f t="shared" si="171"/>
        <v>-4.4000000000000039E-2</v>
      </c>
      <c r="D1268" s="2">
        <f t="shared" si="172"/>
        <v>0</v>
      </c>
      <c r="E1268" s="2">
        <f t="shared" si="173"/>
        <v>4.4000000000000039E-2</v>
      </c>
      <c r="F1268" s="2">
        <f t="shared" si="178"/>
        <v>1.8678101019234807E-2</v>
      </c>
      <c r="G1268" s="2">
        <f t="shared" si="178"/>
        <v>1.2203328088054587E-2</v>
      </c>
      <c r="H1268" s="2">
        <f t="shared" si="175"/>
        <v>1.5305743551644857</v>
      </c>
      <c r="I1268" s="2">
        <f t="shared" si="176"/>
        <v>60.483279301429555</v>
      </c>
    </row>
    <row r="1269" spans="1:9" ht="13.5" x14ac:dyDescent="0.25">
      <c r="A1269" s="3">
        <f>TITRES_STAT!B1272</f>
        <v>43858</v>
      </c>
      <c r="B1269" s="6">
        <f>TITRES_STAT!D1272</f>
        <v>2.7743000000000002</v>
      </c>
      <c r="C1269" s="2">
        <f t="shared" si="171"/>
        <v>-1.0999999999999677E-2</v>
      </c>
      <c r="D1269" s="2">
        <f t="shared" si="172"/>
        <v>0</v>
      </c>
      <c r="E1269" s="2">
        <f t="shared" si="173"/>
        <v>1.0999999999999677E-2</v>
      </c>
      <c r="F1269" s="2">
        <f t="shared" si="178"/>
        <v>1.7343950946432322E-2</v>
      </c>
      <c r="G1269" s="2">
        <f t="shared" si="178"/>
        <v>1.2117376081764952E-2</v>
      </c>
      <c r="H1269" s="2">
        <f t="shared" si="175"/>
        <v>1.4313289304053767</v>
      </c>
      <c r="I1269" s="2">
        <f t="shared" si="176"/>
        <v>58.870229877400028</v>
      </c>
    </row>
    <row r="1270" spans="1:9" ht="13.5" x14ac:dyDescent="0.25">
      <c r="A1270" s="3">
        <f>TITRES_STAT!B1273</f>
        <v>43859</v>
      </c>
      <c r="B1270" s="6">
        <f>TITRES_STAT!D1273</f>
        <v>2.7524000000000002</v>
      </c>
      <c r="C1270" s="2">
        <f t="shared" si="171"/>
        <v>-2.1900000000000031E-2</v>
      </c>
      <c r="D1270" s="2">
        <f t="shared" si="172"/>
        <v>0</v>
      </c>
      <c r="E1270" s="2">
        <f t="shared" si="173"/>
        <v>2.1900000000000031E-2</v>
      </c>
      <c r="F1270" s="2">
        <f t="shared" si="178"/>
        <v>1.6105097307401443E-2</v>
      </c>
      <c r="G1270" s="2">
        <f t="shared" si="178"/>
        <v>1.2816134933067458E-2</v>
      </c>
      <c r="H1270" s="2">
        <f t="shared" si="175"/>
        <v>1.2566266968560071</v>
      </c>
      <c r="I1270" s="2">
        <f t="shared" si="176"/>
        <v>55.686068883558512</v>
      </c>
    </row>
    <row r="1271" spans="1:9" ht="13.5" x14ac:dyDescent="0.25">
      <c r="A1271" s="3">
        <f>TITRES_STAT!B1274</f>
        <v>43860</v>
      </c>
      <c r="B1271" s="6">
        <f>TITRES_STAT!D1274</f>
        <v>2.7414000000000001</v>
      </c>
      <c r="C1271" s="2">
        <f t="shared" si="171"/>
        <v>-1.1000000000000121E-2</v>
      </c>
      <c r="D1271" s="2">
        <f t="shared" si="172"/>
        <v>0</v>
      </c>
      <c r="E1271" s="2">
        <f t="shared" si="173"/>
        <v>1.1000000000000121E-2</v>
      </c>
      <c r="F1271" s="2">
        <f t="shared" si="178"/>
        <v>1.4954733214015626E-2</v>
      </c>
      <c r="G1271" s="2">
        <f t="shared" si="178"/>
        <v>1.2686411009276935E-2</v>
      </c>
      <c r="H1271" s="2">
        <f t="shared" si="175"/>
        <v>1.1787993628048139</v>
      </c>
      <c r="I1271" s="2">
        <f t="shared" si="176"/>
        <v>54.103162637578563</v>
      </c>
    </row>
    <row r="1272" spans="1:9" ht="13.5" x14ac:dyDescent="0.25">
      <c r="A1272" s="3">
        <f>TITRES_STAT!B1275</f>
        <v>43861</v>
      </c>
      <c r="B1272" s="6">
        <f>TITRES_STAT!D1275</f>
        <v>2.7578999999999998</v>
      </c>
      <c r="C1272" s="2">
        <f t="shared" si="171"/>
        <v>1.6499999999999737E-2</v>
      </c>
      <c r="D1272" s="2">
        <f t="shared" si="172"/>
        <v>1.6499999999999737E-2</v>
      </c>
      <c r="E1272" s="2">
        <f t="shared" si="173"/>
        <v>0</v>
      </c>
      <c r="F1272" s="2">
        <f t="shared" si="178"/>
        <v>1.5065109413014491E-2</v>
      </c>
      <c r="G1272" s="2">
        <f t="shared" si="178"/>
        <v>1.1780238794328582E-2</v>
      </c>
      <c r="H1272" s="2">
        <f t="shared" si="175"/>
        <v>1.2788458431137542</v>
      </c>
      <c r="I1272" s="2">
        <f t="shared" si="176"/>
        <v>56.118137476397848</v>
      </c>
    </row>
    <row r="1273" spans="1:9" ht="13.5" x14ac:dyDescent="0.25">
      <c r="A1273" s="3">
        <f>TITRES_STAT!B1276</f>
        <v>43864</v>
      </c>
      <c r="B1273" s="6">
        <f>TITRES_STAT!D1276</f>
        <v>2.7469000000000001</v>
      </c>
      <c r="C1273" s="2">
        <f t="shared" si="171"/>
        <v>-1.0999999999999677E-2</v>
      </c>
      <c r="D1273" s="2">
        <f t="shared" si="172"/>
        <v>0</v>
      </c>
      <c r="E1273" s="2">
        <f t="shared" si="173"/>
        <v>1.0999999999999677E-2</v>
      </c>
      <c r="F1273" s="2">
        <f t="shared" si="178"/>
        <v>1.3989030169227741E-2</v>
      </c>
      <c r="G1273" s="2">
        <f t="shared" si="178"/>
        <v>1.1724507451876517E-2</v>
      </c>
      <c r="H1273" s="2">
        <f t="shared" si="175"/>
        <v>1.193144379552489</v>
      </c>
      <c r="I1273" s="2">
        <f t="shared" si="176"/>
        <v>54.403366722073727</v>
      </c>
    </row>
    <row r="1274" spans="1:9" ht="13.5" x14ac:dyDescent="0.25">
      <c r="A1274" s="3">
        <f>TITRES_STAT!B1277</f>
        <v>43865</v>
      </c>
      <c r="B1274" s="6">
        <f>TITRES_STAT!D1277</f>
        <v>2.7193999999999998</v>
      </c>
      <c r="C1274" s="2">
        <f t="shared" si="171"/>
        <v>-2.7500000000000302E-2</v>
      </c>
      <c r="D1274" s="2">
        <f t="shared" si="172"/>
        <v>0</v>
      </c>
      <c r="E1274" s="2">
        <f t="shared" si="173"/>
        <v>2.7500000000000302E-2</v>
      </c>
      <c r="F1274" s="2">
        <f t="shared" si="178"/>
        <v>1.2989813728568616E-2</v>
      </c>
      <c r="G1274" s="2">
        <f t="shared" si="178"/>
        <v>1.2851328348171074E-2</v>
      </c>
      <c r="H1274" s="2">
        <f t="shared" si="175"/>
        <v>1.0107759584570299</v>
      </c>
      <c r="I1274" s="2">
        <f t="shared" si="176"/>
        <v>50.267955224243352</v>
      </c>
    </row>
    <row r="1275" spans="1:9" ht="13.5" x14ac:dyDescent="0.25">
      <c r="A1275" s="3">
        <f>TITRES_STAT!B1278</f>
        <v>43866</v>
      </c>
      <c r="B1275" s="6">
        <f>TITRES_STAT!D1278</f>
        <v>2.7469000000000001</v>
      </c>
      <c r="C1275" s="2">
        <f t="shared" si="171"/>
        <v>2.7500000000000302E-2</v>
      </c>
      <c r="D1275" s="2">
        <f t="shared" si="172"/>
        <v>2.7500000000000302E-2</v>
      </c>
      <c r="E1275" s="2">
        <f t="shared" si="173"/>
        <v>0</v>
      </c>
      <c r="F1275" s="2">
        <f t="shared" si="178"/>
        <v>1.4026255605099449E-2</v>
      </c>
      <c r="G1275" s="2">
        <f t="shared" si="178"/>
        <v>1.1933376323301713E-2</v>
      </c>
      <c r="H1275" s="2">
        <f t="shared" si="175"/>
        <v>1.1753803135924805</v>
      </c>
      <c r="I1275" s="2">
        <f t="shared" si="176"/>
        <v>54.031026494462772</v>
      </c>
    </row>
    <row r="1276" spans="1:9" ht="13.5" x14ac:dyDescent="0.25">
      <c r="A1276" s="3">
        <f>TITRES_STAT!B1279</f>
        <v>43867</v>
      </c>
      <c r="B1276" s="6">
        <f>TITRES_STAT!D1279</f>
        <v>2.6919</v>
      </c>
      <c r="C1276" s="2">
        <f t="shared" si="171"/>
        <v>-5.500000000000016E-2</v>
      </c>
      <c r="D1276" s="2">
        <f t="shared" si="172"/>
        <v>0</v>
      </c>
      <c r="E1276" s="2">
        <f t="shared" si="173"/>
        <v>5.500000000000016E-2</v>
      </c>
      <c r="F1276" s="2">
        <f t="shared" si="178"/>
        <v>1.3024380204735203E-2</v>
      </c>
      <c r="G1276" s="2">
        <f t="shared" si="178"/>
        <v>1.5009563728780173E-2</v>
      </c>
      <c r="H1276" s="2">
        <f t="shared" si="175"/>
        <v>0.86773875910607123</v>
      </c>
      <c r="I1276" s="2">
        <f t="shared" si="176"/>
        <v>46.45932172663079</v>
      </c>
    </row>
    <row r="1277" spans="1:9" ht="13.5" x14ac:dyDescent="0.25">
      <c r="A1277" s="3">
        <f>TITRES_STAT!B1280</f>
        <v>43868</v>
      </c>
      <c r="B1277" s="6">
        <f>TITRES_STAT!D1280</f>
        <v>2.6919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1.2094067332968403E-2</v>
      </c>
      <c r="G1277" s="2">
        <f t="shared" si="179"/>
        <v>1.3937452033867304E-2</v>
      </c>
      <c r="H1277" s="2">
        <f t="shared" si="175"/>
        <v>0.86773875910607123</v>
      </c>
      <c r="I1277" s="2">
        <f t="shared" si="176"/>
        <v>46.45932172663079</v>
      </c>
    </row>
    <row r="1278" spans="1:9" ht="13.5" x14ac:dyDescent="0.25">
      <c r="A1278" s="3">
        <f>TITRES_STAT!B1281</f>
        <v>43871</v>
      </c>
      <c r="B1278" s="6">
        <f>TITRES_STAT!D1281</f>
        <v>2.7688999999999999</v>
      </c>
      <c r="C1278" s="2">
        <f t="shared" si="171"/>
        <v>7.6999999999999957E-2</v>
      </c>
      <c r="D1278" s="2">
        <f t="shared" si="172"/>
        <v>7.6999999999999957E-2</v>
      </c>
      <c r="E1278" s="2">
        <f t="shared" si="173"/>
        <v>0</v>
      </c>
      <c r="F1278" s="2">
        <f t="shared" si="179"/>
        <v>1.6730205380613514E-2</v>
      </c>
      <c r="G1278" s="2">
        <f t="shared" si="179"/>
        <v>1.2941919745733926E-2</v>
      </c>
      <c r="H1278" s="2">
        <f t="shared" si="175"/>
        <v>1.2927143506764776</v>
      </c>
      <c r="I1278" s="2">
        <f t="shared" si="176"/>
        <v>56.383576536477612</v>
      </c>
    </row>
    <row r="1279" spans="1:9" ht="13.5" x14ac:dyDescent="0.25">
      <c r="A1279" s="3">
        <f>TITRES_STAT!B1282</f>
        <v>43872</v>
      </c>
      <c r="B1279" s="6">
        <f>TITRES_STAT!D1282</f>
        <v>2.8292999999999999</v>
      </c>
      <c r="C1279" s="2">
        <f t="shared" si="171"/>
        <v>6.0400000000000009E-2</v>
      </c>
      <c r="D1279" s="2">
        <f t="shared" si="172"/>
        <v>6.0400000000000009E-2</v>
      </c>
      <c r="E1279" s="2">
        <f t="shared" si="173"/>
        <v>0</v>
      </c>
      <c r="F1279" s="2">
        <f t="shared" si="179"/>
        <v>1.9849476424855406E-2</v>
      </c>
      <c r="G1279" s="2">
        <f t="shared" si="179"/>
        <v>1.201749690675293E-2</v>
      </c>
      <c r="H1279" s="2">
        <f t="shared" si="175"/>
        <v>1.6517147105485412</v>
      </c>
      <c r="I1279" s="2">
        <f t="shared" si="176"/>
        <v>62.288552534630043</v>
      </c>
    </row>
    <row r="1280" spans="1:9" ht="13.5" x14ac:dyDescent="0.25">
      <c r="A1280" s="3">
        <f>TITRES_STAT!B1283</f>
        <v>43873</v>
      </c>
      <c r="B1280" s="6">
        <f>TITRES_STAT!D1283</f>
        <v>2.8128000000000002</v>
      </c>
      <c r="C1280" s="2">
        <f t="shared" si="171"/>
        <v>-1.6499999999999737E-2</v>
      </c>
      <c r="D1280" s="2">
        <f t="shared" si="172"/>
        <v>0</v>
      </c>
      <c r="E1280" s="2">
        <f t="shared" si="173"/>
        <v>1.6499999999999737E-2</v>
      </c>
      <c r="F1280" s="2">
        <f t="shared" si="179"/>
        <v>1.8431656680222876E-2</v>
      </c>
      <c r="G1280" s="2">
        <f t="shared" si="179"/>
        <v>1.2337675699127703E-2</v>
      </c>
      <c r="H1280" s="2">
        <f t="shared" si="175"/>
        <v>1.4939326603896737</v>
      </c>
      <c r="I1280" s="2">
        <f t="shared" si="176"/>
        <v>59.902686392352258</v>
      </c>
    </row>
    <row r="1281" spans="1:9" ht="13.5" x14ac:dyDescent="0.25">
      <c r="A1281" s="3">
        <f>TITRES_STAT!B1284</f>
        <v>43874</v>
      </c>
      <c r="B1281" s="6">
        <f>TITRES_STAT!D1284</f>
        <v>2.7852999999999999</v>
      </c>
      <c r="C1281" s="2">
        <f t="shared" si="171"/>
        <v>-2.7500000000000302E-2</v>
      </c>
      <c r="D1281" s="2">
        <f t="shared" si="172"/>
        <v>0</v>
      </c>
      <c r="E1281" s="2">
        <f t="shared" si="173"/>
        <v>2.7500000000000302E-2</v>
      </c>
      <c r="F1281" s="2">
        <f t="shared" si="179"/>
        <v>1.7115109774492671E-2</v>
      </c>
      <c r="G1281" s="2">
        <f t="shared" si="179"/>
        <v>1.3420698863475746E-2</v>
      </c>
      <c r="H1281" s="2">
        <f t="shared" si="175"/>
        <v>1.2752770886672091</v>
      </c>
      <c r="I1281" s="2">
        <f t="shared" si="176"/>
        <v>56.049309115762654</v>
      </c>
    </row>
    <row r="1282" spans="1:9" ht="13.5" x14ac:dyDescent="0.25">
      <c r="A1282" s="3">
        <f>TITRES_STAT!B1285</f>
        <v>43875</v>
      </c>
      <c r="B1282" s="6">
        <f>TITRES_STAT!D1285</f>
        <v>2.7524000000000002</v>
      </c>
      <c r="C1282" s="2">
        <f t="shared" si="171"/>
        <v>-3.2899999999999707E-2</v>
      </c>
      <c r="D1282" s="2">
        <f t="shared" si="172"/>
        <v>0</v>
      </c>
      <c r="E1282" s="2">
        <f t="shared" si="173"/>
        <v>3.2899999999999707E-2</v>
      </c>
      <c r="F1282" s="2">
        <f t="shared" si="179"/>
        <v>1.5892601933457481E-2</v>
      </c>
      <c r="G1282" s="2">
        <f t="shared" si="179"/>
        <v>1.48120775160846E-2</v>
      </c>
      <c r="H1282" s="2">
        <f t="shared" si="175"/>
        <v>1.0729488767662421</v>
      </c>
      <c r="I1282" s="2">
        <f t="shared" si="176"/>
        <v>51.759543556135377</v>
      </c>
    </row>
    <row r="1283" spans="1:9" ht="13.5" x14ac:dyDescent="0.25">
      <c r="A1283" s="3">
        <f>TITRES_STAT!B1286</f>
        <v>43878</v>
      </c>
      <c r="B1283" s="6">
        <f>TITRES_STAT!D1286</f>
        <v>2.7469000000000001</v>
      </c>
      <c r="C1283" s="2">
        <f t="shared" ref="C1283:C1346" si="180">B1283-B1282</f>
        <v>-5.5000000000000604E-3</v>
      </c>
      <c r="D1283" s="2">
        <f t="shared" ref="D1283:D1346" si="181">IF(C1283&gt;0,C1283,0)</f>
        <v>0</v>
      </c>
      <c r="E1283" s="2">
        <f t="shared" ref="E1283:E1346" si="182">IF(C1283&lt;0,-C1283,0)</f>
        <v>5.5000000000000604E-3</v>
      </c>
      <c r="F1283" s="2">
        <f t="shared" si="179"/>
        <v>1.475741608106766E-2</v>
      </c>
      <c r="G1283" s="2">
        <f t="shared" si="179"/>
        <v>1.4146929122078562E-2</v>
      </c>
      <c r="H1283" s="2">
        <f t="shared" si="175"/>
        <v>1.043153319969373</v>
      </c>
      <c r="I1283" s="2">
        <f t="shared" si="176"/>
        <v>51.056047031507646</v>
      </c>
    </row>
    <row r="1284" spans="1:9" ht="13.5" x14ac:dyDescent="0.25">
      <c r="A1284" s="3">
        <f>TITRES_STAT!B1287</f>
        <v>43879</v>
      </c>
      <c r="B1284" s="6">
        <f>TITRES_STAT!D1287</f>
        <v>2.8237999999999999</v>
      </c>
      <c r="C1284" s="2">
        <f t="shared" si="180"/>
        <v>7.6899999999999746E-2</v>
      </c>
      <c r="D1284" s="2">
        <f t="shared" si="181"/>
        <v>7.6899999999999746E-2</v>
      </c>
      <c r="E1284" s="2">
        <f t="shared" si="182"/>
        <v>0</v>
      </c>
      <c r="F1284" s="2">
        <f t="shared" si="179"/>
        <v>1.9196172075277098E-2</v>
      </c>
      <c r="G1284" s="2">
        <f t="shared" si="179"/>
        <v>1.3136434184787235E-2</v>
      </c>
      <c r="H1284" s="2">
        <f t="shared" si="175"/>
        <v>1.4612924485632026</v>
      </c>
      <c r="I1284" s="2">
        <f t="shared" si="176"/>
        <v>59.370939419094341</v>
      </c>
    </row>
    <row r="1285" spans="1:9" ht="13.5" x14ac:dyDescent="0.25">
      <c r="A1285" s="3">
        <f>TITRES_STAT!B1288</f>
        <v>43880</v>
      </c>
      <c r="B1285" s="6">
        <f>TITRES_STAT!D1288</f>
        <v>2.8237999999999999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1.7825016927043018E-2</v>
      </c>
      <c r="G1285" s="2">
        <f t="shared" si="179"/>
        <v>1.2198117457302432E-2</v>
      </c>
      <c r="H1285" s="2">
        <f t="shared" si="175"/>
        <v>1.4612924485632026</v>
      </c>
      <c r="I1285" s="2">
        <f t="shared" si="176"/>
        <v>59.370939419094341</v>
      </c>
    </row>
    <row r="1286" spans="1:9" ht="13.5" x14ac:dyDescent="0.25">
      <c r="A1286" s="3">
        <f>TITRES_STAT!B1289</f>
        <v>43881</v>
      </c>
      <c r="B1286" s="6">
        <f>TITRES_STAT!D1289</f>
        <v>2.8237999999999999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1.655180143225423E-2</v>
      </c>
      <c r="G1286" s="2">
        <f t="shared" si="179"/>
        <v>1.1326823353209401E-2</v>
      </c>
      <c r="H1286" s="2">
        <f t="shared" si="175"/>
        <v>1.4612924485632026</v>
      </c>
      <c r="I1286" s="2">
        <f t="shared" si="176"/>
        <v>59.370939419094341</v>
      </c>
    </row>
    <row r="1287" spans="1:9" ht="13.5" x14ac:dyDescent="0.25">
      <c r="A1287" s="3">
        <f>TITRES_STAT!B1290</f>
        <v>43882</v>
      </c>
      <c r="B1287" s="6">
        <f>TITRES_STAT!D1290</f>
        <v>2.8018000000000001</v>
      </c>
      <c r="C1287" s="2">
        <f t="shared" si="180"/>
        <v>-2.1999999999999797E-2</v>
      </c>
      <c r="D1287" s="2">
        <f t="shared" si="181"/>
        <v>0</v>
      </c>
      <c r="E1287" s="2">
        <f t="shared" si="182"/>
        <v>2.1999999999999797E-2</v>
      </c>
      <c r="F1287" s="2">
        <f t="shared" si="179"/>
        <v>1.5369529901378928E-2</v>
      </c>
      <c r="G1287" s="2">
        <f t="shared" si="179"/>
        <v>1.2089193113694429E-2</v>
      </c>
      <c r="H1287" s="2">
        <f t="shared" si="175"/>
        <v>1.271344560123586</v>
      </c>
      <c r="I1287" s="2">
        <f t="shared" si="176"/>
        <v>55.97321438779904</v>
      </c>
    </row>
    <row r="1288" spans="1:9" ht="13.5" x14ac:dyDescent="0.25">
      <c r="A1288" s="3">
        <f>TITRES_STAT!B1291</f>
        <v>43885</v>
      </c>
      <c r="B1288" s="6">
        <f>TITRES_STAT!D1291</f>
        <v>2.7469000000000001</v>
      </c>
      <c r="C1288" s="2">
        <f t="shared" si="180"/>
        <v>-5.4899999999999949E-2</v>
      </c>
      <c r="D1288" s="2">
        <f t="shared" si="181"/>
        <v>0</v>
      </c>
      <c r="E1288" s="2">
        <f t="shared" si="182"/>
        <v>5.4899999999999949E-2</v>
      </c>
      <c r="F1288" s="2">
        <f t="shared" si="179"/>
        <v>1.4271706336994719E-2</v>
      </c>
      <c r="G1288" s="2">
        <f t="shared" si="179"/>
        <v>1.5147107891287679E-2</v>
      </c>
      <c r="H1288" s="2">
        <f t="shared" si="175"/>
        <v>0.94220668654532569</v>
      </c>
      <c r="I1288" s="2">
        <f t="shared" si="176"/>
        <v>48.512173965442535</v>
      </c>
    </row>
    <row r="1289" spans="1:9" ht="13.5" x14ac:dyDescent="0.25">
      <c r="A1289" s="3">
        <f>TITRES_STAT!B1292</f>
        <v>43886</v>
      </c>
      <c r="B1289" s="6">
        <f>TITRES_STAT!D1292</f>
        <v>2.8018000000000001</v>
      </c>
      <c r="C1289" s="2">
        <f t="shared" si="180"/>
        <v>5.4899999999999949E-2</v>
      </c>
      <c r="D1289" s="2">
        <f t="shared" si="181"/>
        <v>5.4899999999999949E-2</v>
      </c>
      <c r="E1289" s="2">
        <f t="shared" si="182"/>
        <v>0</v>
      </c>
      <c r="F1289" s="2">
        <f t="shared" si="179"/>
        <v>1.7173727312923662E-2</v>
      </c>
      <c r="G1289" s="2">
        <f t="shared" si="179"/>
        <v>1.406517161333856E-2</v>
      </c>
      <c r="H1289" s="2">
        <f t="shared" si="175"/>
        <v>1.2210108617968896</v>
      </c>
      <c r="I1289" s="2">
        <f t="shared" si="176"/>
        <v>54.975456572465447</v>
      </c>
    </row>
    <row r="1290" spans="1:9" ht="13.5" x14ac:dyDescent="0.25">
      <c r="A1290" s="3">
        <f>TITRES_STAT!B1293</f>
        <v>43887</v>
      </c>
      <c r="B1290" s="6">
        <f>TITRES_STAT!D1293</f>
        <v>2.7852999999999999</v>
      </c>
      <c r="C1290" s="2">
        <f t="shared" si="180"/>
        <v>-1.6500000000000181E-2</v>
      </c>
      <c r="D1290" s="2">
        <f t="shared" si="181"/>
        <v>0</v>
      </c>
      <c r="E1290" s="2">
        <f t="shared" si="182"/>
        <v>1.6500000000000181E-2</v>
      </c>
      <c r="F1290" s="2">
        <f t="shared" si="179"/>
        <v>1.5947032504857687E-2</v>
      </c>
      <c r="G1290" s="2">
        <f t="shared" si="179"/>
        <v>1.4239087926671532E-2</v>
      </c>
      <c r="H1290" s="2">
        <f t="shared" si="175"/>
        <v>1.1199476108990778</v>
      </c>
      <c r="I1290" s="2">
        <f t="shared" si="176"/>
        <v>52.829022997606238</v>
      </c>
    </row>
    <row r="1291" spans="1:9" ht="13.5" x14ac:dyDescent="0.25">
      <c r="A1291" s="3">
        <f>TITRES_STAT!B1294</f>
        <v>43888</v>
      </c>
      <c r="B1291" s="6">
        <f>TITRES_STAT!D1294</f>
        <v>2.8073000000000001</v>
      </c>
      <c r="C1291" s="2">
        <f t="shared" si="180"/>
        <v>2.2000000000000242E-2</v>
      </c>
      <c r="D1291" s="2">
        <f t="shared" si="181"/>
        <v>2.2000000000000242E-2</v>
      </c>
      <c r="E1291" s="2">
        <f t="shared" si="182"/>
        <v>0</v>
      </c>
      <c r="F1291" s="2">
        <f t="shared" si="179"/>
        <v>1.6379387325939299E-2</v>
      </c>
      <c r="G1291" s="2">
        <f t="shared" si="179"/>
        <v>1.3222010217623566E-2</v>
      </c>
      <c r="H1291" s="2">
        <f t="shared" si="175"/>
        <v>1.2387970555420746</v>
      </c>
      <c r="I1291" s="2">
        <f t="shared" si="176"/>
        <v>55.333155476306793</v>
      </c>
    </row>
    <row r="1292" spans="1:9" ht="13.5" x14ac:dyDescent="0.25">
      <c r="A1292" s="3">
        <f>TITRES_STAT!B1295</f>
        <v>43889</v>
      </c>
      <c r="B1292" s="6">
        <f>TITRES_STAT!D1295</f>
        <v>2.8128000000000002</v>
      </c>
      <c r="C1292" s="2">
        <f t="shared" si="180"/>
        <v>5.5000000000000604E-3</v>
      </c>
      <c r="D1292" s="2">
        <f t="shared" si="181"/>
        <v>5.5000000000000604E-3</v>
      </c>
      <c r="E1292" s="2">
        <f t="shared" si="182"/>
        <v>0</v>
      </c>
      <c r="F1292" s="2">
        <f t="shared" si="179"/>
        <v>1.5602288231229352E-2</v>
      </c>
      <c r="G1292" s="2">
        <f t="shared" si="179"/>
        <v>1.2277580916364741E-2</v>
      </c>
      <c r="H1292" s="2">
        <f t="shared" si="175"/>
        <v>1.2707949829459582</v>
      </c>
      <c r="I1292" s="2">
        <f t="shared" si="176"/>
        <v>55.962559037246265</v>
      </c>
    </row>
    <row r="1293" spans="1:9" ht="13.5" x14ac:dyDescent="0.25">
      <c r="A1293" s="3">
        <f>TITRES_STAT!B1296</f>
        <v>43892</v>
      </c>
      <c r="B1293" s="6">
        <f>TITRES_STAT!D1296</f>
        <v>2.7469000000000001</v>
      </c>
      <c r="C1293" s="2">
        <f t="shared" si="180"/>
        <v>-6.590000000000007E-2</v>
      </c>
      <c r="D1293" s="2">
        <f t="shared" si="181"/>
        <v>0</v>
      </c>
      <c r="E1293" s="2">
        <f t="shared" si="182"/>
        <v>6.590000000000007E-2</v>
      </c>
      <c r="F1293" s="2">
        <f t="shared" ref="F1293:G1308" si="183">((F1292*13)+D1293)/14</f>
        <v>1.4487839071855827E-2</v>
      </c>
      <c r="G1293" s="2">
        <f t="shared" si="183"/>
        <v>1.6107753708052976E-2</v>
      </c>
      <c r="H1293" s="2">
        <f t="shared" si="175"/>
        <v>0.89943261701429655</v>
      </c>
      <c r="I1293" s="2">
        <f t="shared" si="176"/>
        <v>47.352699377570325</v>
      </c>
    </row>
    <row r="1294" spans="1:9" ht="13.5" x14ac:dyDescent="0.25">
      <c r="A1294" s="3">
        <f>TITRES_STAT!B1297</f>
        <v>43893</v>
      </c>
      <c r="B1294" s="6">
        <f>TITRES_STAT!D1297</f>
        <v>2.7469000000000001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1.3452993423866124E-2</v>
      </c>
      <c r="G1294" s="2">
        <f t="shared" si="183"/>
        <v>1.4957199871763477E-2</v>
      </c>
      <c r="H1294" s="2">
        <f t="shared" si="175"/>
        <v>0.89943261701429655</v>
      </c>
      <c r="I1294" s="2">
        <f t="shared" si="176"/>
        <v>47.352699377570325</v>
      </c>
    </row>
    <row r="1295" spans="1:9" ht="13.5" x14ac:dyDescent="0.25">
      <c r="A1295" s="3">
        <f>TITRES_STAT!B1298</f>
        <v>43894</v>
      </c>
      <c r="B1295" s="6">
        <f>TITRES_STAT!D1298</f>
        <v>2.7469000000000001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1.2492065322161402E-2</v>
      </c>
      <c r="G1295" s="2">
        <f t="shared" si="183"/>
        <v>1.3888828452351799E-2</v>
      </c>
      <c r="H1295" s="2">
        <f t="shared" si="175"/>
        <v>0.89943261701429666</v>
      </c>
      <c r="I1295" s="2">
        <f t="shared" si="176"/>
        <v>47.352699377570325</v>
      </c>
    </row>
    <row r="1296" spans="1:9" ht="13.5" x14ac:dyDescent="0.25">
      <c r="A1296" s="3">
        <f>TITRES_STAT!B1299</f>
        <v>43895</v>
      </c>
      <c r="B1296" s="6">
        <f>TITRES_STAT!D1299</f>
        <v>2.7469000000000001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1.1599774942007016E-2</v>
      </c>
      <c r="G1296" s="2">
        <f t="shared" si="183"/>
        <v>1.2896769277183815E-2</v>
      </c>
      <c r="H1296" s="2">
        <f t="shared" si="175"/>
        <v>0.89943261701429655</v>
      </c>
      <c r="I1296" s="2">
        <f t="shared" si="176"/>
        <v>47.352699377570325</v>
      </c>
    </row>
    <row r="1297" spans="1:9" ht="13.5" x14ac:dyDescent="0.25">
      <c r="A1297" s="3">
        <f>TITRES_STAT!B1300</f>
        <v>43896</v>
      </c>
      <c r="B1297" s="6">
        <f>TITRES_STAT!D1300</f>
        <v>2.8182999999999998</v>
      </c>
      <c r="C1297" s="2">
        <f t="shared" si="180"/>
        <v>7.1399999999999686E-2</v>
      </c>
      <c r="D1297" s="2">
        <f t="shared" si="181"/>
        <v>7.1399999999999686E-2</v>
      </c>
      <c r="E1297" s="2">
        <f t="shared" si="182"/>
        <v>0</v>
      </c>
      <c r="F1297" s="2">
        <f t="shared" si="183"/>
        <v>1.5871219589006492E-2</v>
      </c>
      <c r="G1297" s="2">
        <f t="shared" si="183"/>
        <v>1.1975571471670684E-2</v>
      </c>
      <c r="H1297" s="2">
        <f t="shared" ref="H1297:H1360" si="184">F1297/G1297</f>
        <v>1.3252995589021637</v>
      </c>
      <c r="I1297" s="2">
        <f t="shared" ref="I1297:I1360" si="185">IF(G1297=0,100,100-(100/(1+H1297)))</f>
        <v>56.994788212486192</v>
      </c>
    </row>
    <row r="1298" spans="1:9" ht="13.5" x14ac:dyDescent="0.25">
      <c r="A1298" s="3">
        <f>TITRES_STAT!B1301</f>
        <v>43899</v>
      </c>
      <c r="B1298" s="6">
        <f>TITRES_STAT!D1301</f>
        <v>2.6919</v>
      </c>
      <c r="C1298" s="2">
        <f t="shared" si="180"/>
        <v>-0.12639999999999985</v>
      </c>
      <c r="D1298" s="2">
        <f t="shared" si="181"/>
        <v>0</v>
      </c>
      <c r="E1298" s="2">
        <f t="shared" si="182"/>
        <v>0.12639999999999985</v>
      </c>
      <c r="F1298" s="2">
        <f t="shared" si="183"/>
        <v>1.47375610469346E-2</v>
      </c>
      <c r="G1298" s="2">
        <f t="shared" si="183"/>
        <v>2.0148744937979912E-2</v>
      </c>
      <c r="H1298" s="2">
        <f t="shared" si="184"/>
        <v>0.73143816611399171</v>
      </c>
      <c r="I1298" s="2">
        <f t="shared" si="185"/>
        <v>42.244544473431482</v>
      </c>
    </row>
    <row r="1299" spans="1:9" ht="13.5" x14ac:dyDescent="0.25">
      <c r="A1299" s="3">
        <f>TITRES_STAT!B1302</f>
        <v>43900</v>
      </c>
      <c r="B1299" s="6">
        <f>TITRES_STAT!D1302</f>
        <v>2.7084000000000001</v>
      </c>
      <c r="C1299" s="2">
        <f t="shared" si="180"/>
        <v>1.6500000000000181E-2</v>
      </c>
      <c r="D1299" s="2">
        <f t="shared" si="181"/>
        <v>1.6500000000000181E-2</v>
      </c>
      <c r="E1299" s="2">
        <f t="shared" si="182"/>
        <v>0</v>
      </c>
      <c r="F1299" s="2">
        <f t="shared" si="183"/>
        <v>1.4863449543582142E-2</v>
      </c>
      <c r="G1299" s="2">
        <f t="shared" si="183"/>
        <v>1.8709548870981346E-2</v>
      </c>
      <c r="H1299" s="2">
        <f t="shared" si="184"/>
        <v>0.7944312097570384</v>
      </c>
      <c r="I1299" s="2">
        <f t="shared" si="185"/>
        <v>44.272034806204822</v>
      </c>
    </row>
    <row r="1300" spans="1:9" ht="13.5" x14ac:dyDescent="0.25">
      <c r="A1300" s="3">
        <f>TITRES_STAT!B1303</f>
        <v>43901</v>
      </c>
      <c r="B1300" s="6">
        <f>TITRES_STAT!D1303</f>
        <v>2.7193999999999998</v>
      </c>
      <c r="C1300" s="2">
        <f t="shared" si="180"/>
        <v>1.0999999999999677E-2</v>
      </c>
      <c r="D1300" s="2">
        <f t="shared" si="181"/>
        <v>1.0999999999999677E-2</v>
      </c>
      <c r="E1300" s="2">
        <f t="shared" si="182"/>
        <v>0</v>
      </c>
      <c r="F1300" s="2">
        <f t="shared" si="183"/>
        <v>1.4587488861897679E-2</v>
      </c>
      <c r="G1300" s="2">
        <f t="shared" si="183"/>
        <v>1.7373152523054106E-2</v>
      </c>
      <c r="H1300" s="2">
        <f t="shared" si="184"/>
        <v>0.83965698468024952</v>
      </c>
      <c r="I1300" s="2">
        <f t="shared" si="185"/>
        <v>45.642040427780628</v>
      </c>
    </row>
    <row r="1301" spans="1:9" ht="13.5" x14ac:dyDescent="0.25">
      <c r="A1301" s="3">
        <f>TITRES_STAT!B1304</f>
        <v>43902</v>
      </c>
      <c r="B1301" s="6">
        <f>TITRES_STAT!D1304</f>
        <v>2.7193999999999998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1.3545525371762129E-2</v>
      </c>
      <c r="G1301" s="2">
        <f t="shared" si="183"/>
        <v>1.6132213057121671E-2</v>
      </c>
      <c r="H1301" s="2">
        <f t="shared" si="184"/>
        <v>0.8396569846802493</v>
      </c>
      <c r="I1301" s="2">
        <f t="shared" si="185"/>
        <v>45.642040427780621</v>
      </c>
    </row>
    <row r="1302" spans="1:9" ht="13.5" x14ac:dyDescent="0.25">
      <c r="A1302" s="3">
        <f>TITRES_STAT!B1305</f>
        <v>43903</v>
      </c>
      <c r="B1302" s="6">
        <f>TITRES_STAT!D1305</f>
        <v>2.6095000000000002</v>
      </c>
      <c r="C1302" s="2">
        <f t="shared" si="180"/>
        <v>-0.10989999999999966</v>
      </c>
      <c r="D1302" s="2">
        <f t="shared" si="181"/>
        <v>0</v>
      </c>
      <c r="E1302" s="2">
        <f t="shared" si="182"/>
        <v>0.10989999999999966</v>
      </c>
      <c r="F1302" s="2">
        <f t="shared" si="183"/>
        <v>1.2577987845207691E-2</v>
      </c>
      <c r="G1302" s="2">
        <f t="shared" si="183"/>
        <v>2.2829912124470102E-2</v>
      </c>
      <c r="H1302" s="2">
        <f t="shared" si="184"/>
        <v>0.55094333156569852</v>
      </c>
      <c r="I1302" s="2">
        <f t="shared" si="185"/>
        <v>35.523111667111252</v>
      </c>
    </row>
    <row r="1303" spans="1:9" ht="13.5" x14ac:dyDescent="0.25">
      <c r="A1303" s="3">
        <f>TITRES_STAT!B1306</f>
        <v>43906</v>
      </c>
      <c r="B1303" s="6">
        <f>TITRES_STAT!D1306</f>
        <v>2.5326</v>
      </c>
      <c r="C1303" s="2">
        <f t="shared" si="180"/>
        <v>-7.690000000000019E-2</v>
      </c>
      <c r="D1303" s="2">
        <f t="shared" si="181"/>
        <v>0</v>
      </c>
      <c r="E1303" s="2">
        <f t="shared" si="182"/>
        <v>7.690000000000019E-2</v>
      </c>
      <c r="F1303" s="2">
        <f t="shared" si="183"/>
        <v>1.167956014197857E-2</v>
      </c>
      <c r="G1303" s="2">
        <f t="shared" si="183"/>
        <v>2.6692061258436536E-2</v>
      </c>
      <c r="H1303" s="2">
        <f t="shared" si="184"/>
        <v>0.43756681167839828</v>
      </c>
      <c r="I1303" s="2">
        <f t="shared" si="185"/>
        <v>30.438015688990973</v>
      </c>
    </row>
    <row r="1304" spans="1:9" ht="13.5" x14ac:dyDescent="0.25">
      <c r="A1304" s="3">
        <f>TITRES_STAT!B1307</f>
        <v>43907</v>
      </c>
      <c r="B1304" s="6">
        <f>TITRES_STAT!D1307</f>
        <v>2.4611999999999998</v>
      </c>
      <c r="C1304" s="2">
        <f t="shared" si="180"/>
        <v>-7.140000000000013E-2</v>
      </c>
      <c r="D1304" s="2">
        <f t="shared" si="181"/>
        <v>0</v>
      </c>
      <c r="E1304" s="2">
        <f t="shared" si="182"/>
        <v>7.140000000000013E-2</v>
      </c>
      <c r="F1304" s="2">
        <f t="shared" si="183"/>
        <v>1.0845305846122958E-2</v>
      </c>
      <c r="G1304" s="2">
        <f t="shared" si="183"/>
        <v>2.9885485454262506E-2</v>
      </c>
      <c r="H1304" s="2">
        <f t="shared" si="184"/>
        <v>0.36289542168290639</v>
      </c>
      <c r="I1304" s="2">
        <f t="shared" si="185"/>
        <v>26.626798792441633</v>
      </c>
    </row>
    <row r="1305" spans="1:9" ht="13.5" x14ac:dyDescent="0.25">
      <c r="A1305" s="3">
        <f>TITRES_STAT!B1308</f>
        <v>43908</v>
      </c>
      <c r="B1305" s="6">
        <f>TITRES_STAT!D1308</f>
        <v>2.5270999999999999</v>
      </c>
      <c r="C1305" s="2">
        <f t="shared" si="180"/>
        <v>6.590000000000007E-2</v>
      </c>
      <c r="D1305" s="2">
        <f t="shared" si="181"/>
        <v>6.590000000000007E-2</v>
      </c>
      <c r="E1305" s="2">
        <f t="shared" si="182"/>
        <v>0</v>
      </c>
      <c r="F1305" s="2">
        <f t="shared" si="183"/>
        <v>1.4777783999971322E-2</v>
      </c>
      <c r="G1305" s="2">
        <f t="shared" si="183"/>
        <v>2.7750807921815186E-2</v>
      </c>
      <c r="H1305" s="2">
        <f t="shared" si="184"/>
        <v>0.53251725288885587</v>
      </c>
      <c r="I1305" s="2">
        <f t="shared" si="185"/>
        <v>34.747879796135393</v>
      </c>
    </row>
    <row r="1306" spans="1:9" ht="13.5" x14ac:dyDescent="0.25">
      <c r="A1306" s="3">
        <f>TITRES_STAT!B1309</f>
        <v>43909</v>
      </c>
      <c r="B1306" s="6">
        <f>TITRES_STAT!D1309</f>
        <v>2.5821000000000001</v>
      </c>
      <c r="C1306" s="2">
        <f t="shared" si="180"/>
        <v>5.500000000000016E-2</v>
      </c>
      <c r="D1306" s="2">
        <f t="shared" si="181"/>
        <v>5.500000000000016E-2</v>
      </c>
      <c r="E1306" s="2">
        <f t="shared" si="182"/>
        <v>0</v>
      </c>
      <c r="F1306" s="2">
        <f t="shared" si="183"/>
        <v>1.7650799428544809E-2</v>
      </c>
      <c r="G1306" s="2">
        <f t="shared" si="183"/>
        <v>2.5768607355971244E-2</v>
      </c>
      <c r="H1306" s="2">
        <f t="shared" si="184"/>
        <v>0.68497296670767382</v>
      </c>
      <c r="I1306" s="2">
        <f t="shared" si="185"/>
        <v>40.651866839505793</v>
      </c>
    </row>
    <row r="1307" spans="1:9" ht="13.5" x14ac:dyDescent="0.25">
      <c r="A1307" s="3">
        <f>TITRES_STAT!B1310</f>
        <v>43913</v>
      </c>
      <c r="B1307" s="6">
        <f>TITRES_STAT!D1310</f>
        <v>2.6095000000000002</v>
      </c>
      <c r="C1307" s="2">
        <f t="shared" si="180"/>
        <v>2.7400000000000091E-2</v>
      </c>
      <c r="D1307" s="2">
        <f t="shared" si="181"/>
        <v>2.7400000000000091E-2</v>
      </c>
      <c r="E1307" s="2">
        <f t="shared" si="182"/>
        <v>0</v>
      </c>
      <c r="F1307" s="2">
        <f t="shared" si="183"/>
        <v>1.8347170897934473E-2</v>
      </c>
      <c r="G1307" s="2">
        <f t="shared" si="183"/>
        <v>2.392799254483044E-2</v>
      </c>
      <c r="H1307" s="2">
        <f t="shared" si="184"/>
        <v>0.76676599023340619</v>
      </c>
      <c r="I1307" s="2">
        <f t="shared" si="185"/>
        <v>43.39940855054094</v>
      </c>
    </row>
    <row r="1308" spans="1:9" ht="13.5" x14ac:dyDescent="0.25">
      <c r="A1308" s="3">
        <f>TITRES_STAT!B1311</f>
        <v>43914</v>
      </c>
      <c r="B1308" s="6">
        <f>TITRES_STAT!D1311</f>
        <v>2.681</v>
      </c>
      <c r="C1308" s="2">
        <f t="shared" si="180"/>
        <v>7.1499999999999897E-2</v>
      </c>
      <c r="D1308" s="2">
        <f t="shared" si="181"/>
        <v>7.1499999999999897E-2</v>
      </c>
      <c r="E1308" s="2">
        <f t="shared" si="182"/>
        <v>0</v>
      </c>
      <c r="F1308" s="2">
        <f t="shared" si="183"/>
        <v>2.2143801548082005E-2</v>
      </c>
      <c r="G1308" s="2">
        <f t="shared" si="183"/>
        <v>2.2218850220199697E-2</v>
      </c>
      <c r="H1308" s="2">
        <f t="shared" si="184"/>
        <v>0.99662229722177686</v>
      </c>
      <c r="I1308" s="2">
        <f t="shared" si="185"/>
        <v>49.915414578337547</v>
      </c>
    </row>
    <row r="1309" spans="1:9" ht="13.5" x14ac:dyDescent="0.25">
      <c r="A1309" s="3">
        <f>TITRES_STAT!B1312</f>
        <v>43915</v>
      </c>
      <c r="B1309" s="6">
        <f>TITRES_STAT!D1312</f>
        <v>2.681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2.0562101437504719E-2</v>
      </c>
      <c r="G1309" s="2">
        <f t="shared" si="186"/>
        <v>2.0631789490185432E-2</v>
      </c>
      <c r="H1309" s="2">
        <f t="shared" si="184"/>
        <v>0.99662229722177698</v>
      </c>
      <c r="I1309" s="2">
        <f t="shared" si="185"/>
        <v>49.915414578337547</v>
      </c>
    </row>
    <row r="1310" spans="1:9" ht="13.5" x14ac:dyDescent="0.25">
      <c r="A1310" s="3">
        <f>TITRES_STAT!B1313</f>
        <v>43916</v>
      </c>
      <c r="B1310" s="6">
        <f>TITRES_STAT!D1313</f>
        <v>2.6919</v>
      </c>
      <c r="C1310" s="2">
        <f t="shared" si="180"/>
        <v>1.089999999999991E-2</v>
      </c>
      <c r="D1310" s="2">
        <f t="shared" si="181"/>
        <v>1.089999999999991E-2</v>
      </c>
      <c r="E1310" s="2">
        <f t="shared" si="182"/>
        <v>0</v>
      </c>
      <c r="F1310" s="2">
        <f t="shared" si="186"/>
        <v>1.9871951334825805E-2</v>
      </c>
      <c r="G1310" s="2">
        <f t="shared" si="186"/>
        <v>1.915809024088647E-2</v>
      </c>
      <c r="H1310" s="2">
        <f t="shared" si="184"/>
        <v>1.0372615999279426</v>
      </c>
      <c r="I1310" s="2">
        <f t="shared" si="185"/>
        <v>50.914502092643893</v>
      </c>
    </row>
    <row r="1311" spans="1:9" ht="13.5" x14ac:dyDescent="0.25">
      <c r="A1311" s="3">
        <f>TITRES_STAT!B1314</f>
        <v>43917</v>
      </c>
      <c r="B1311" s="6">
        <f>TITRES_STAT!D1314</f>
        <v>2.681</v>
      </c>
      <c r="C1311" s="2">
        <f t="shared" si="180"/>
        <v>-1.089999999999991E-2</v>
      </c>
      <c r="D1311" s="2">
        <f t="shared" si="181"/>
        <v>0</v>
      </c>
      <c r="E1311" s="2">
        <f t="shared" si="182"/>
        <v>1.089999999999991E-2</v>
      </c>
      <c r="F1311" s="2">
        <f t="shared" si="186"/>
        <v>1.8452526239481102E-2</v>
      </c>
      <c r="G1311" s="2">
        <f t="shared" si="186"/>
        <v>1.8568226652251718E-2</v>
      </c>
      <c r="H1311" s="2">
        <f t="shared" si="184"/>
        <v>0.99376890346410196</v>
      </c>
      <c r="I1311" s="2">
        <f t="shared" si="185"/>
        <v>49.843735737750954</v>
      </c>
    </row>
    <row r="1312" spans="1:9" ht="13.5" x14ac:dyDescent="0.25">
      <c r="A1312" s="3">
        <f>TITRES_STAT!B1315</f>
        <v>43920</v>
      </c>
      <c r="B1312" s="6">
        <f>TITRES_STAT!D1315</f>
        <v>2.681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1.7134488650946737E-2</v>
      </c>
      <c r="G1312" s="2">
        <f t="shared" si="186"/>
        <v>1.7241924748519454E-2</v>
      </c>
      <c r="H1312" s="2">
        <f t="shared" si="184"/>
        <v>0.99376890346410185</v>
      </c>
      <c r="I1312" s="2">
        <f t="shared" si="185"/>
        <v>49.843735737750954</v>
      </c>
    </row>
    <row r="1313" spans="1:9" ht="13.5" x14ac:dyDescent="0.25">
      <c r="A1313" s="3">
        <f>TITRES_STAT!B1316</f>
        <v>43921</v>
      </c>
      <c r="B1313" s="6">
        <f>TITRES_STAT!D1316</f>
        <v>2.6919</v>
      </c>
      <c r="C1313" s="2">
        <f t="shared" si="180"/>
        <v>1.089999999999991E-2</v>
      </c>
      <c r="D1313" s="2">
        <f t="shared" si="181"/>
        <v>1.089999999999991E-2</v>
      </c>
      <c r="E1313" s="2">
        <f t="shared" si="182"/>
        <v>0</v>
      </c>
      <c r="F1313" s="2">
        <f t="shared" si="186"/>
        <v>1.6689168033021964E-2</v>
      </c>
      <c r="G1313" s="2">
        <f t="shared" si="186"/>
        <v>1.6010358695053777E-2</v>
      </c>
      <c r="H1313" s="2">
        <f t="shared" si="184"/>
        <v>1.042398134289015</v>
      </c>
      <c r="I1313" s="2">
        <f t="shared" si="185"/>
        <v>51.037949789935894</v>
      </c>
    </row>
    <row r="1314" spans="1:9" ht="13.5" x14ac:dyDescent="0.25">
      <c r="A1314" s="3">
        <f>TITRES_STAT!B1317</f>
        <v>43922</v>
      </c>
      <c r="B1314" s="6">
        <f>TITRES_STAT!D1317</f>
        <v>2.6919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1.5497084602091824E-2</v>
      </c>
      <c r="G1314" s="2">
        <f t="shared" si="186"/>
        <v>1.4866761645407079E-2</v>
      </c>
      <c r="H1314" s="2">
        <f t="shared" si="184"/>
        <v>1.0423981342890147</v>
      </c>
      <c r="I1314" s="2">
        <f t="shared" si="185"/>
        <v>51.037949789935894</v>
      </c>
    </row>
    <row r="1315" spans="1:9" ht="13.5" x14ac:dyDescent="0.25">
      <c r="A1315" s="3">
        <f>TITRES_STAT!B1318</f>
        <v>43923</v>
      </c>
      <c r="B1315" s="6">
        <f>TITRES_STAT!D1318</f>
        <v>2.6150000000000002</v>
      </c>
      <c r="C1315" s="2">
        <f t="shared" si="180"/>
        <v>-7.6899999999999746E-2</v>
      </c>
      <c r="D1315" s="2">
        <f t="shared" si="181"/>
        <v>0</v>
      </c>
      <c r="E1315" s="2">
        <f t="shared" si="182"/>
        <v>7.6899999999999746E-2</v>
      </c>
      <c r="F1315" s="2">
        <f t="shared" si="186"/>
        <v>1.4390149987656694E-2</v>
      </c>
      <c r="G1315" s="2">
        <f t="shared" si="186"/>
        <v>1.92977072421637E-2</v>
      </c>
      <c r="H1315" s="2">
        <f t="shared" si="184"/>
        <v>0.74569221136361485</v>
      </c>
      <c r="I1315" s="2">
        <f t="shared" si="185"/>
        <v>42.716133262754909</v>
      </c>
    </row>
    <row r="1316" spans="1:9" ht="13.5" x14ac:dyDescent="0.25">
      <c r="A1316" s="3">
        <f>TITRES_STAT!B1319</f>
        <v>43924</v>
      </c>
      <c r="B1316" s="6">
        <f>TITRES_STAT!D1319</f>
        <v>2.6040000000000001</v>
      </c>
      <c r="C1316" s="2">
        <f t="shared" si="180"/>
        <v>-1.1000000000000121E-2</v>
      </c>
      <c r="D1316" s="2">
        <f t="shared" si="181"/>
        <v>0</v>
      </c>
      <c r="E1316" s="2">
        <f t="shared" si="182"/>
        <v>1.1000000000000121E-2</v>
      </c>
      <c r="F1316" s="2">
        <f t="shared" si="186"/>
        <v>1.33622821313955E-2</v>
      </c>
      <c r="G1316" s="2">
        <f t="shared" si="186"/>
        <v>1.8705013867723445E-2</v>
      </c>
      <c r="H1316" s="2">
        <f t="shared" si="184"/>
        <v>0.71436900426216043</v>
      </c>
      <c r="I1316" s="2">
        <f t="shared" si="185"/>
        <v>41.669500701782376</v>
      </c>
    </row>
    <row r="1317" spans="1:9" ht="13.5" x14ac:dyDescent="0.25">
      <c r="A1317" s="3">
        <f>TITRES_STAT!B1320</f>
        <v>43927</v>
      </c>
      <c r="B1317" s="6">
        <f>TITRES_STAT!D1320</f>
        <v>2.6040000000000001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1.2407833407724392E-2</v>
      </c>
      <c r="G1317" s="2">
        <f t="shared" si="186"/>
        <v>1.7368941448600343E-2</v>
      </c>
      <c r="H1317" s="2">
        <f t="shared" si="184"/>
        <v>0.71436900426216032</v>
      </c>
      <c r="I1317" s="2">
        <f t="shared" si="185"/>
        <v>41.669500701782376</v>
      </c>
    </row>
    <row r="1318" spans="1:9" ht="13.5" x14ac:dyDescent="0.25">
      <c r="A1318" s="3">
        <f>TITRES_STAT!B1321</f>
        <v>43928</v>
      </c>
      <c r="B1318" s="6">
        <f>TITRES_STAT!D1321</f>
        <v>2.5821000000000001</v>
      </c>
      <c r="C1318" s="2">
        <f t="shared" si="180"/>
        <v>-2.1900000000000031E-2</v>
      </c>
      <c r="D1318" s="2">
        <f t="shared" si="181"/>
        <v>0</v>
      </c>
      <c r="E1318" s="2">
        <f t="shared" si="182"/>
        <v>2.1900000000000031E-2</v>
      </c>
      <c r="F1318" s="2">
        <f t="shared" si="186"/>
        <v>1.1521559592886936E-2</v>
      </c>
      <c r="G1318" s="2">
        <f t="shared" si="186"/>
        <v>1.7692588487986036E-2</v>
      </c>
      <c r="H1318" s="2">
        <f t="shared" si="184"/>
        <v>0.65120825031964824</v>
      </c>
      <c r="I1318" s="2">
        <f t="shared" si="185"/>
        <v>39.438287096348049</v>
      </c>
    </row>
    <row r="1319" spans="1:9" ht="13.5" x14ac:dyDescent="0.25">
      <c r="A1319" s="3">
        <f>TITRES_STAT!B1322</f>
        <v>43929</v>
      </c>
      <c r="B1319" s="6">
        <f>TITRES_STAT!D1322</f>
        <v>2.6150000000000002</v>
      </c>
      <c r="C1319" s="2">
        <f t="shared" si="180"/>
        <v>3.2900000000000151E-2</v>
      </c>
      <c r="D1319" s="2">
        <f t="shared" si="181"/>
        <v>3.2900000000000151E-2</v>
      </c>
      <c r="E1319" s="2">
        <f t="shared" si="182"/>
        <v>0</v>
      </c>
      <c r="F1319" s="2">
        <f t="shared" si="186"/>
        <v>1.3048591050537879E-2</v>
      </c>
      <c r="G1319" s="2">
        <f t="shared" si="186"/>
        <v>1.6428832167415607E-2</v>
      </c>
      <c r="H1319" s="2">
        <f t="shared" si="184"/>
        <v>0.79424945836491145</v>
      </c>
      <c r="I1319" s="2">
        <f t="shared" si="185"/>
        <v>44.266389752108729</v>
      </c>
    </row>
    <row r="1320" spans="1:9" ht="13.5" x14ac:dyDescent="0.25">
      <c r="A1320" s="3">
        <f>TITRES_STAT!B1323</f>
        <v>43934</v>
      </c>
      <c r="B1320" s="6">
        <f>TITRES_STAT!D1323</f>
        <v>2.6755</v>
      </c>
      <c r="C1320" s="2">
        <f t="shared" si="180"/>
        <v>6.0499999999999776E-2</v>
      </c>
      <c r="D1320" s="2">
        <f t="shared" si="181"/>
        <v>6.0499999999999776E-2</v>
      </c>
      <c r="E1320" s="2">
        <f t="shared" si="182"/>
        <v>0</v>
      </c>
      <c r="F1320" s="2">
        <f t="shared" si="186"/>
        <v>1.6437977404070873E-2</v>
      </c>
      <c r="G1320" s="2">
        <f t="shared" si="186"/>
        <v>1.5255344155457349E-2</v>
      </c>
      <c r="H1320" s="2">
        <f t="shared" si="184"/>
        <v>1.0775225544938267</v>
      </c>
      <c r="I1320" s="2">
        <f t="shared" si="185"/>
        <v>51.865745195548904</v>
      </c>
    </row>
    <row r="1321" spans="1:9" ht="13.5" x14ac:dyDescent="0.25">
      <c r="A1321" s="3">
        <f>TITRES_STAT!B1324</f>
        <v>43935</v>
      </c>
      <c r="B1321" s="6">
        <f>TITRES_STAT!D1324</f>
        <v>2.67</v>
      </c>
      <c r="C1321" s="2">
        <f t="shared" si="180"/>
        <v>-5.5000000000000604E-3</v>
      </c>
      <c r="D1321" s="2">
        <f t="shared" si="181"/>
        <v>0</v>
      </c>
      <c r="E1321" s="2">
        <f t="shared" si="182"/>
        <v>5.5000000000000604E-3</v>
      </c>
      <c r="F1321" s="2">
        <f t="shared" si="186"/>
        <v>1.5263836160922955E-2</v>
      </c>
      <c r="G1321" s="2">
        <f t="shared" si="186"/>
        <v>1.4558533858638973E-2</v>
      </c>
      <c r="H1321" s="2">
        <f t="shared" si="184"/>
        <v>1.0484459705305735</v>
      </c>
      <c r="I1321" s="2">
        <f t="shared" si="185"/>
        <v>51.182505451145126</v>
      </c>
    </row>
    <row r="1322" spans="1:9" ht="13.5" x14ac:dyDescent="0.25">
      <c r="A1322" s="3">
        <f>TITRES_STAT!B1325</f>
        <v>43936</v>
      </c>
      <c r="B1322" s="6">
        <f>TITRES_STAT!D1325</f>
        <v>2.5931000000000002</v>
      </c>
      <c r="C1322" s="2">
        <f t="shared" si="180"/>
        <v>-7.6899999999999746E-2</v>
      </c>
      <c r="D1322" s="2">
        <f t="shared" si="181"/>
        <v>0</v>
      </c>
      <c r="E1322" s="2">
        <f t="shared" si="182"/>
        <v>7.6899999999999746E-2</v>
      </c>
      <c r="F1322" s="2">
        <f t="shared" si="186"/>
        <v>1.4173562149428458E-2</v>
      </c>
      <c r="G1322" s="2">
        <f t="shared" si="186"/>
        <v>1.901149572587903E-2</v>
      </c>
      <c r="H1322" s="2">
        <f t="shared" si="184"/>
        <v>0.74552588359131422</v>
      </c>
      <c r="I1322" s="2">
        <f t="shared" si="185"/>
        <v>42.710674794316979</v>
      </c>
    </row>
    <row r="1323" spans="1:9" ht="13.5" x14ac:dyDescent="0.25">
      <c r="A1323" s="3">
        <f>TITRES_STAT!B1326</f>
        <v>43937</v>
      </c>
      <c r="B1323" s="6">
        <f>TITRES_STAT!D1326</f>
        <v>2.67</v>
      </c>
      <c r="C1323" s="2">
        <f t="shared" si="180"/>
        <v>7.6899999999999746E-2</v>
      </c>
      <c r="D1323" s="2">
        <f t="shared" si="181"/>
        <v>7.6899999999999746E-2</v>
      </c>
      <c r="E1323" s="2">
        <f t="shared" si="182"/>
        <v>0</v>
      </c>
      <c r="F1323" s="2">
        <f t="shared" si="186"/>
        <v>1.8654021995897836E-2</v>
      </c>
      <c r="G1323" s="2">
        <f t="shared" si="186"/>
        <v>1.7653531745459101E-2</v>
      </c>
      <c r="H1323" s="2">
        <f t="shared" si="184"/>
        <v>1.0566736596882993</v>
      </c>
      <c r="I1323" s="2">
        <f t="shared" si="185"/>
        <v>51.377799035382424</v>
      </c>
    </row>
    <row r="1324" spans="1:9" ht="13.5" x14ac:dyDescent="0.25">
      <c r="A1324" s="3">
        <f>TITRES_STAT!B1327</f>
        <v>43938</v>
      </c>
      <c r="B1324" s="6">
        <f>TITRES_STAT!D1327</f>
        <v>2.6755</v>
      </c>
      <c r="C1324" s="2">
        <f t="shared" si="180"/>
        <v>5.5000000000000604E-3</v>
      </c>
      <c r="D1324" s="2">
        <f t="shared" si="181"/>
        <v>5.5000000000000604E-3</v>
      </c>
      <c r="E1324" s="2">
        <f t="shared" si="182"/>
        <v>0</v>
      </c>
      <c r="F1324" s="2">
        <f t="shared" si="186"/>
        <v>1.7714448996190853E-2</v>
      </c>
      <c r="G1324" s="2">
        <f t="shared" si="186"/>
        <v>1.6392565192212022E-2</v>
      </c>
      <c r="H1324" s="2">
        <f t="shared" si="184"/>
        <v>1.0806392281182964</v>
      </c>
      <c r="I1324" s="2">
        <f t="shared" si="185"/>
        <v>51.937847441990833</v>
      </c>
    </row>
    <row r="1325" spans="1:9" ht="13.5" x14ac:dyDescent="0.25">
      <c r="A1325" s="3">
        <f>TITRES_STAT!B1328</f>
        <v>43941</v>
      </c>
      <c r="B1325" s="6">
        <f>TITRES_STAT!D1328</f>
        <v>2.6755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1.644913121074865E-2</v>
      </c>
      <c r="G1325" s="2">
        <f t="shared" si="187"/>
        <v>1.5221667678482593E-2</v>
      </c>
      <c r="H1325" s="2">
        <f t="shared" si="184"/>
        <v>1.0806392281182964</v>
      </c>
      <c r="I1325" s="2">
        <f t="shared" si="185"/>
        <v>51.937847441990833</v>
      </c>
    </row>
    <row r="1326" spans="1:9" ht="13.5" x14ac:dyDescent="0.25">
      <c r="A1326" s="3">
        <f>TITRES_STAT!B1329</f>
        <v>43942</v>
      </c>
      <c r="B1326" s="6">
        <f>TITRES_STAT!D1329</f>
        <v>2.6315</v>
      </c>
      <c r="C1326" s="2">
        <f t="shared" si="180"/>
        <v>-4.4000000000000039E-2</v>
      </c>
      <c r="D1326" s="2">
        <f t="shared" si="181"/>
        <v>0</v>
      </c>
      <c r="E1326" s="2">
        <f t="shared" si="182"/>
        <v>4.4000000000000039E-2</v>
      </c>
      <c r="F1326" s="2">
        <f t="shared" si="187"/>
        <v>1.5274193267123747E-2</v>
      </c>
      <c r="G1326" s="2">
        <f t="shared" si="187"/>
        <v>1.727726284430527E-2</v>
      </c>
      <c r="H1326" s="2">
        <f t="shared" si="184"/>
        <v>0.88406325728604918</v>
      </c>
      <c r="I1326" s="2">
        <f t="shared" si="185"/>
        <v>46.923225845374347</v>
      </c>
    </row>
    <row r="1327" spans="1:9" ht="13.5" x14ac:dyDescent="0.25">
      <c r="A1327" s="3">
        <f>TITRES_STAT!B1330</f>
        <v>43943</v>
      </c>
      <c r="B1327" s="6">
        <f>TITRES_STAT!D1330</f>
        <v>2.5985</v>
      </c>
      <c r="C1327" s="2">
        <f t="shared" si="180"/>
        <v>-3.2999999999999918E-2</v>
      </c>
      <c r="D1327" s="2">
        <f t="shared" si="181"/>
        <v>0</v>
      </c>
      <c r="E1327" s="2">
        <f t="shared" si="182"/>
        <v>3.2999999999999918E-2</v>
      </c>
      <c r="F1327" s="2">
        <f t="shared" si="187"/>
        <v>1.4183179462329193E-2</v>
      </c>
      <c r="G1327" s="2">
        <f t="shared" si="187"/>
        <v>1.840031549828346E-2</v>
      </c>
      <c r="H1327" s="2">
        <f t="shared" si="184"/>
        <v>0.77081175394260615</v>
      </c>
      <c r="I1327" s="2">
        <f t="shared" si="185"/>
        <v>43.528723605230205</v>
      </c>
    </row>
    <row r="1328" spans="1:9" ht="13.5" x14ac:dyDescent="0.25">
      <c r="A1328" s="3">
        <f>TITRES_STAT!B1331</f>
        <v>43944</v>
      </c>
      <c r="B1328" s="6">
        <f>TITRES_STAT!D1331</f>
        <v>2.5270999999999999</v>
      </c>
      <c r="C1328" s="2">
        <f t="shared" si="180"/>
        <v>-7.140000000000013E-2</v>
      </c>
      <c r="D1328" s="2">
        <f t="shared" si="181"/>
        <v>0</v>
      </c>
      <c r="E1328" s="2">
        <f t="shared" si="182"/>
        <v>7.140000000000013E-2</v>
      </c>
      <c r="F1328" s="2">
        <f t="shared" si="187"/>
        <v>1.3170095215019965E-2</v>
      </c>
      <c r="G1328" s="2">
        <f t="shared" si="187"/>
        <v>2.2186007248406081E-2</v>
      </c>
      <c r="H1328" s="2">
        <f t="shared" si="184"/>
        <v>0.59362169441128931</v>
      </c>
      <c r="I1328" s="2">
        <f t="shared" si="185"/>
        <v>37.249850230646061</v>
      </c>
    </row>
    <row r="1329" spans="1:9" ht="13.5" x14ac:dyDescent="0.25">
      <c r="A1329" s="3">
        <f>TITRES_STAT!B1332</f>
        <v>43945</v>
      </c>
      <c r="B1329" s="6">
        <f>TITRES_STAT!D1332</f>
        <v>2.5821000000000001</v>
      </c>
      <c r="C1329" s="2">
        <f t="shared" si="180"/>
        <v>5.500000000000016E-2</v>
      </c>
      <c r="D1329" s="2">
        <f t="shared" si="181"/>
        <v>5.500000000000016E-2</v>
      </c>
      <c r="E1329" s="2">
        <f t="shared" si="182"/>
        <v>0</v>
      </c>
      <c r="F1329" s="2">
        <f t="shared" si="187"/>
        <v>1.6157945556804266E-2</v>
      </c>
      <c r="G1329" s="2">
        <f t="shared" si="187"/>
        <v>2.0601292444948505E-2</v>
      </c>
      <c r="H1329" s="2">
        <f t="shared" si="184"/>
        <v>0.78431708107547593</v>
      </c>
      <c r="I1329" s="2">
        <f t="shared" si="185"/>
        <v>43.956149352262997</v>
      </c>
    </row>
    <row r="1330" spans="1:9" ht="13.5" x14ac:dyDescent="0.25">
      <c r="A1330" s="3">
        <f>TITRES_STAT!B1333</f>
        <v>43948</v>
      </c>
      <c r="B1330" s="6">
        <f>TITRES_STAT!D1333</f>
        <v>2.5600999999999998</v>
      </c>
      <c r="C1330" s="2">
        <f t="shared" si="180"/>
        <v>-2.2000000000000242E-2</v>
      </c>
      <c r="D1330" s="2">
        <f t="shared" si="181"/>
        <v>0</v>
      </c>
      <c r="E1330" s="2">
        <f t="shared" si="182"/>
        <v>2.2000000000000242E-2</v>
      </c>
      <c r="F1330" s="2">
        <f t="shared" si="187"/>
        <v>1.5003806588461104E-2</v>
      </c>
      <c r="G1330" s="2">
        <f t="shared" si="187"/>
        <v>2.0701200127452201E-2</v>
      </c>
      <c r="H1330" s="2">
        <f t="shared" si="184"/>
        <v>0.72477955365323532</v>
      </c>
      <c r="I1330" s="2">
        <f t="shared" si="185"/>
        <v>42.021576155520179</v>
      </c>
    </row>
    <row r="1331" spans="1:9" ht="13.5" x14ac:dyDescent="0.25">
      <c r="A1331" s="3">
        <f>TITRES_STAT!B1334</f>
        <v>43949</v>
      </c>
      <c r="B1331" s="6">
        <f>TITRES_STAT!D1334</f>
        <v>2.5270999999999999</v>
      </c>
      <c r="C1331" s="2">
        <f t="shared" si="180"/>
        <v>-3.2999999999999918E-2</v>
      </c>
      <c r="D1331" s="2">
        <f t="shared" si="181"/>
        <v>0</v>
      </c>
      <c r="E1331" s="2">
        <f t="shared" si="182"/>
        <v>3.2999999999999918E-2</v>
      </c>
      <c r="F1331" s="2">
        <f t="shared" si="187"/>
        <v>1.393210611785674E-2</v>
      </c>
      <c r="G1331" s="2">
        <f t="shared" si="187"/>
        <v>2.1579685832634178E-2</v>
      </c>
      <c r="H1331" s="2">
        <f t="shared" si="184"/>
        <v>0.64561209212729687</v>
      </c>
      <c r="I1331" s="2">
        <f t="shared" si="185"/>
        <v>39.232337633877528</v>
      </c>
    </row>
    <row r="1332" spans="1:9" ht="13.5" x14ac:dyDescent="0.25">
      <c r="A1332" s="3">
        <f>TITRES_STAT!B1335</f>
        <v>43950</v>
      </c>
      <c r="B1332" s="6">
        <f>TITRES_STAT!D1335</f>
        <v>2.5821000000000001</v>
      </c>
      <c r="C1332" s="2">
        <f t="shared" si="180"/>
        <v>5.500000000000016E-2</v>
      </c>
      <c r="D1332" s="2">
        <f t="shared" si="181"/>
        <v>5.500000000000016E-2</v>
      </c>
      <c r="E1332" s="2">
        <f t="shared" si="182"/>
        <v>0</v>
      </c>
      <c r="F1332" s="2">
        <f t="shared" si="187"/>
        <v>1.6865527109438411E-2</v>
      </c>
      <c r="G1332" s="2">
        <f t="shared" si="187"/>
        <v>2.0038279701731738E-2</v>
      </c>
      <c r="H1332" s="2">
        <f t="shared" si="184"/>
        <v>0.84166542040936121</v>
      </c>
      <c r="I1332" s="2">
        <f t="shared" si="185"/>
        <v>45.701320722103681</v>
      </c>
    </row>
    <row r="1333" spans="1:9" ht="13.5" x14ac:dyDescent="0.25">
      <c r="A1333" s="3">
        <f>TITRES_STAT!B1336</f>
        <v>43951</v>
      </c>
      <c r="B1333" s="6">
        <f>TITRES_STAT!D1336</f>
        <v>2.5821000000000001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1.566084660162138E-2</v>
      </c>
      <c r="G1333" s="2">
        <f t="shared" si="187"/>
        <v>1.8606974008750898E-2</v>
      </c>
      <c r="H1333" s="2">
        <f t="shared" si="184"/>
        <v>0.8416654204093611</v>
      </c>
      <c r="I1333" s="2">
        <f t="shared" si="185"/>
        <v>45.701320722103674</v>
      </c>
    </row>
    <row r="1334" spans="1:9" ht="13.5" x14ac:dyDescent="0.25">
      <c r="A1334" s="3">
        <f>TITRES_STAT!B1337</f>
        <v>43955</v>
      </c>
      <c r="B1334" s="6">
        <f>TITRES_STAT!D1337</f>
        <v>2.5051999999999999</v>
      </c>
      <c r="C1334" s="2">
        <f t="shared" si="180"/>
        <v>-7.690000000000019E-2</v>
      </c>
      <c r="D1334" s="2">
        <f t="shared" si="181"/>
        <v>0</v>
      </c>
      <c r="E1334" s="2">
        <f t="shared" si="182"/>
        <v>7.690000000000019E-2</v>
      </c>
      <c r="F1334" s="2">
        <f t="shared" si="187"/>
        <v>1.4542214701505568E-2</v>
      </c>
      <c r="G1334" s="2">
        <f t="shared" si="187"/>
        <v>2.2770761579554415E-2</v>
      </c>
      <c r="H1334" s="2">
        <f t="shared" si="184"/>
        <v>0.63863541193821305</v>
      </c>
      <c r="I1334" s="2">
        <f t="shared" si="185"/>
        <v>38.973612268199517</v>
      </c>
    </row>
    <row r="1335" spans="1:9" ht="13.5" x14ac:dyDescent="0.25">
      <c r="A1335" s="3">
        <f>TITRES_STAT!B1338</f>
        <v>43956</v>
      </c>
      <c r="B1335" s="6">
        <f>TITRES_STAT!D1338</f>
        <v>2.5160999999999998</v>
      </c>
      <c r="C1335" s="2">
        <f t="shared" si="180"/>
        <v>1.089999999999991E-2</v>
      </c>
      <c r="D1335" s="2">
        <f t="shared" si="181"/>
        <v>1.089999999999991E-2</v>
      </c>
      <c r="E1335" s="2">
        <f t="shared" si="182"/>
        <v>0</v>
      </c>
      <c r="F1335" s="2">
        <f t="shared" si="187"/>
        <v>1.4282056508540879E-2</v>
      </c>
      <c r="G1335" s="2">
        <f t="shared" si="187"/>
        <v>2.1144278609586242E-2</v>
      </c>
      <c r="H1335" s="2">
        <f t="shared" si="184"/>
        <v>0.67545726067314416</v>
      </c>
      <c r="I1335" s="2">
        <f t="shared" si="185"/>
        <v>40.314801011502226</v>
      </c>
    </row>
    <row r="1336" spans="1:9" ht="13.5" x14ac:dyDescent="0.25">
      <c r="A1336" s="3">
        <f>TITRES_STAT!B1339</f>
        <v>43957</v>
      </c>
      <c r="B1336" s="6">
        <f>TITRES_STAT!D1339</f>
        <v>2.5710999999999999</v>
      </c>
      <c r="C1336" s="2">
        <f t="shared" si="180"/>
        <v>5.500000000000016E-2</v>
      </c>
      <c r="D1336" s="2">
        <f t="shared" si="181"/>
        <v>5.500000000000016E-2</v>
      </c>
      <c r="E1336" s="2">
        <f t="shared" si="182"/>
        <v>0</v>
      </c>
      <c r="F1336" s="2">
        <f t="shared" si="187"/>
        <v>1.7190481043645112E-2</v>
      </c>
      <c r="G1336" s="2">
        <f t="shared" si="187"/>
        <v>1.9633972994615796E-2</v>
      </c>
      <c r="H1336" s="2">
        <f t="shared" si="184"/>
        <v>0.87554775838589782</v>
      </c>
      <c r="I1336" s="2">
        <f t="shared" si="185"/>
        <v>46.682242799266113</v>
      </c>
    </row>
    <row r="1337" spans="1:9" ht="13.5" x14ac:dyDescent="0.25">
      <c r="A1337" s="3">
        <f>TITRES_STAT!B1340</f>
        <v>43958</v>
      </c>
      <c r="B1337" s="6">
        <f>TITRES_STAT!D1340</f>
        <v>2.5106000000000002</v>
      </c>
      <c r="C1337" s="2">
        <f t="shared" si="180"/>
        <v>-6.0499999999999776E-2</v>
      </c>
      <c r="D1337" s="2">
        <f t="shared" si="181"/>
        <v>0</v>
      </c>
      <c r="E1337" s="2">
        <f t="shared" si="182"/>
        <v>6.0499999999999776E-2</v>
      </c>
      <c r="F1337" s="2">
        <f t="shared" si="187"/>
        <v>1.5962589540527605E-2</v>
      </c>
      <c r="G1337" s="2">
        <f t="shared" si="187"/>
        <v>2.2552974923571795E-2</v>
      </c>
      <c r="H1337" s="2">
        <f t="shared" si="184"/>
        <v>0.7077819930462439</v>
      </c>
      <c r="I1337" s="2">
        <f t="shared" si="185"/>
        <v>41.444516684693625</v>
      </c>
    </row>
    <row r="1338" spans="1:9" ht="13.5" x14ac:dyDescent="0.25">
      <c r="A1338" s="3">
        <f>TITRES_STAT!B1341</f>
        <v>43959</v>
      </c>
      <c r="B1338" s="6">
        <f>TITRES_STAT!D1341</f>
        <v>2.5270999999999999</v>
      </c>
      <c r="C1338" s="2">
        <f t="shared" si="180"/>
        <v>1.6499999999999737E-2</v>
      </c>
      <c r="D1338" s="2">
        <f t="shared" si="181"/>
        <v>1.6499999999999737E-2</v>
      </c>
      <c r="E1338" s="2">
        <f t="shared" si="182"/>
        <v>0</v>
      </c>
      <c r="F1338" s="2">
        <f t="shared" si="187"/>
        <v>1.6000976001918472E-2</v>
      </c>
      <c r="G1338" s="2">
        <f t="shared" si="187"/>
        <v>2.0942048143316665E-2</v>
      </c>
      <c r="H1338" s="2">
        <f t="shared" si="184"/>
        <v>0.76405974680298594</v>
      </c>
      <c r="I1338" s="2">
        <f t="shared" si="185"/>
        <v>43.312577603320698</v>
      </c>
    </row>
    <row r="1339" spans="1:9" ht="13.5" x14ac:dyDescent="0.25">
      <c r="A1339" s="3">
        <f>TITRES_STAT!B1342</f>
        <v>43962</v>
      </c>
      <c r="B1339" s="6">
        <f>TITRES_STAT!D1342</f>
        <v>2.4557000000000002</v>
      </c>
      <c r="C1339" s="2">
        <f t="shared" si="180"/>
        <v>-7.1399999999999686E-2</v>
      </c>
      <c r="D1339" s="2">
        <f t="shared" si="181"/>
        <v>0</v>
      </c>
      <c r="E1339" s="2">
        <f t="shared" si="182"/>
        <v>7.1399999999999686E-2</v>
      </c>
      <c r="F1339" s="2">
        <f t="shared" si="187"/>
        <v>1.4858049144638581E-2</v>
      </c>
      <c r="G1339" s="2">
        <f t="shared" si="187"/>
        <v>2.4546187561651167E-2</v>
      </c>
      <c r="H1339" s="2">
        <f t="shared" si="184"/>
        <v>0.60530985136981141</v>
      </c>
      <c r="I1339" s="2">
        <f t="shared" si="185"/>
        <v>37.706730003139292</v>
      </c>
    </row>
    <row r="1340" spans="1:9" ht="13.5" x14ac:dyDescent="0.25">
      <c r="A1340" s="3">
        <f>TITRES_STAT!B1343</f>
        <v>43963</v>
      </c>
      <c r="B1340" s="6">
        <f>TITRES_STAT!D1343</f>
        <v>2.4173</v>
      </c>
      <c r="C1340" s="2">
        <f t="shared" si="180"/>
        <v>-3.8400000000000212E-2</v>
      </c>
      <c r="D1340" s="2">
        <f t="shared" si="181"/>
        <v>0</v>
      </c>
      <c r="E1340" s="2">
        <f t="shared" si="182"/>
        <v>3.8400000000000212E-2</v>
      </c>
      <c r="F1340" s="2">
        <f t="shared" si="187"/>
        <v>1.3796759920021539E-2</v>
      </c>
      <c r="G1340" s="2">
        <f t="shared" si="187"/>
        <v>2.5535745592961814E-2</v>
      </c>
      <c r="H1340" s="2">
        <f t="shared" si="184"/>
        <v>0.54029203376087109</v>
      </c>
      <c r="I1340" s="2">
        <f t="shared" si="185"/>
        <v>35.077246516795981</v>
      </c>
    </row>
    <row r="1341" spans="1:9" ht="13.5" x14ac:dyDescent="0.25">
      <c r="A1341" s="3">
        <f>TITRES_STAT!B1344</f>
        <v>43964</v>
      </c>
      <c r="B1341" s="6">
        <f>TITRES_STAT!D1344</f>
        <v>2.4173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1.2811277068591429E-2</v>
      </c>
      <c r="G1341" s="2">
        <f t="shared" si="188"/>
        <v>2.3711763764893114E-2</v>
      </c>
      <c r="H1341" s="2">
        <f t="shared" si="184"/>
        <v>0.54029203376087098</v>
      </c>
      <c r="I1341" s="2">
        <f t="shared" si="185"/>
        <v>35.077246516795981</v>
      </c>
    </row>
    <row r="1342" spans="1:9" ht="13.5" x14ac:dyDescent="0.25">
      <c r="A1342" s="3">
        <f>TITRES_STAT!B1345</f>
        <v>43965</v>
      </c>
      <c r="B1342" s="6">
        <f>TITRES_STAT!D1345</f>
        <v>2.4173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1.1896185849406327E-2</v>
      </c>
      <c r="G1342" s="2">
        <f t="shared" si="188"/>
        <v>2.2018066353115037E-2</v>
      </c>
      <c r="H1342" s="2">
        <f t="shared" si="184"/>
        <v>0.54029203376087098</v>
      </c>
      <c r="I1342" s="2">
        <f t="shared" si="185"/>
        <v>35.077246516795981</v>
      </c>
    </row>
    <row r="1343" spans="1:9" ht="13.5" x14ac:dyDescent="0.25">
      <c r="A1343" s="3">
        <f>TITRES_STAT!B1346</f>
        <v>43966</v>
      </c>
      <c r="B1343" s="6">
        <f>TITRES_STAT!D1346</f>
        <v>2.4173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1.1046458288734446E-2</v>
      </c>
      <c r="G1343" s="2">
        <f t="shared" si="188"/>
        <v>2.0445347327892532E-2</v>
      </c>
      <c r="H1343" s="2">
        <f t="shared" si="184"/>
        <v>0.54029203376087109</v>
      </c>
      <c r="I1343" s="2">
        <f t="shared" si="185"/>
        <v>35.077246516795981</v>
      </c>
    </row>
    <row r="1344" spans="1:9" ht="13.5" x14ac:dyDescent="0.25">
      <c r="A1344" s="3">
        <f>TITRES_STAT!B1347</f>
        <v>43969</v>
      </c>
      <c r="B1344" s="6">
        <f>TITRES_STAT!D1347</f>
        <v>2.4666999999999999</v>
      </c>
      <c r="C1344" s="2">
        <f t="shared" si="180"/>
        <v>4.9399999999999888E-2</v>
      </c>
      <c r="D1344" s="2">
        <f t="shared" si="181"/>
        <v>4.9399999999999888E-2</v>
      </c>
      <c r="E1344" s="2">
        <f t="shared" si="182"/>
        <v>0</v>
      </c>
      <c r="F1344" s="2">
        <f t="shared" si="188"/>
        <v>1.3785996982396265E-2</v>
      </c>
      <c r="G1344" s="2">
        <f t="shared" si="188"/>
        <v>1.898496537590021E-2</v>
      </c>
      <c r="H1344" s="2">
        <f t="shared" si="184"/>
        <v>0.72615339082453156</v>
      </c>
      <c r="I1344" s="2">
        <f t="shared" si="185"/>
        <v>42.067720903857207</v>
      </c>
    </row>
    <row r="1345" spans="1:9" ht="13.5" x14ac:dyDescent="0.25">
      <c r="A1345" s="3">
        <f>TITRES_STAT!B1348</f>
        <v>43970</v>
      </c>
      <c r="B1345" s="6">
        <f>TITRES_STAT!D1348</f>
        <v>2.4007999999999998</v>
      </c>
      <c r="C1345" s="2">
        <f t="shared" si="180"/>
        <v>-6.590000000000007E-2</v>
      </c>
      <c r="D1345" s="2">
        <f t="shared" si="181"/>
        <v>0</v>
      </c>
      <c r="E1345" s="2">
        <f t="shared" si="182"/>
        <v>6.590000000000007E-2</v>
      </c>
      <c r="F1345" s="2">
        <f t="shared" si="188"/>
        <v>1.2801282912225103E-2</v>
      </c>
      <c r="G1345" s="2">
        <f t="shared" si="188"/>
        <v>2.2336039277621629E-2</v>
      </c>
      <c r="H1345" s="2">
        <f t="shared" si="184"/>
        <v>0.57312233172201876</v>
      </c>
      <c r="I1345" s="2">
        <f t="shared" si="185"/>
        <v>36.432152806237916</v>
      </c>
    </row>
    <row r="1346" spans="1:9" ht="13.5" x14ac:dyDescent="0.25">
      <c r="A1346" s="3">
        <f>TITRES_STAT!B1349</f>
        <v>43971</v>
      </c>
      <c r="B1346" s="6">
        <f>TITRES_STAT!D1349</f>
        <v>2.4557000000000002</v>
      </c>
      <c r="C1346" s="2">
        <f t="shared" si="180"/>
        <v>5.4900000000000393E-2</v>
      </c>
      <c r="D1346" s="2">
        <f t="shared" si="181"/>
        <v>5.4900000000000393E-2</v>
      </c>
      <c r="E1346" s="2">
        <f t="shared" si="182"/>
        <v>0</v>
      </c>
      <c r="F1346" s="2">
        <f t="shared" si="188"/>
        <v>1.5808334132780481E-2</v>
      </c>
      <c r="G1346" s="2">
        <f t="shared" si="188"/>
        <v>2.0740607900648658E-2</v>
      </c>
      <c r="H1346" s="2">
        <f t="shared" si="184"/>
        <v>0.76219242022728173</v>
      </c>
      <c r="I1346" s="2">
        <f t="shared" si="185"/>
        <v>43.252508152825705</v>
      </c>
    </row>
    <row r="1347" spans="1:9" ht="13.5" x14ac:dyDescent="0.25">
      <c r="A1347" s="3">
        <f>TITRES_STAT!B1350</f>
        <v>43972</v>
      </c>
      <c r="B1347" s="6">
        <f>TITRES_STAT!D1350</f>
        <v>2.4392</v>
      </c>
      <c r="C1347" s="2">
        <f t="shared" ref="C1347:C1410" si="189">B1347-B1346</f>
        <v>-1.6500000000000181E-2</v>
      </c>
      <c r="D1347" s="2">
        <f t="shared" ref="D1347:D1410" si="190">IF(C1347&gt;0,C1347,0)</f>
        <v>0</v>
      </c>
      <c r="E1347" s="2">
        <f t="shared" ref="E1347:E1410" si="191">IF(C1347&lt;0,-C1347,0)</f>
        <v>1.6500000000000181E-2</v>
      </c>
      <c r="F1347" s="2">
        <f t="shared" si="188"/>
        <v>1.4679167409010447E-2</v>
      </c>
      <c r="G1347" s="2">
        <f t="shared" si="188"/>
        <v>2.0437707336316623E-2</v>
      </c>
      <c r="H1347" s="2">
        <f t="shared" si="184"/>
        <v>0.7182394369121049</v>
      </c>
      <c r="I1347" s="2">
        <f t="shared" si="185"/>
        <v>41.800893489144478</v>
      </c>
    </row>
    <row r="1348" spans="1:9" ht="13.5" x14ac:dyDescent="0.25">
      <c r="A1348" s="3">
        <f>TITRES_STAT!B1351</f>
        <v>43973</v>
      </c>
      <c r="B1348" s="6">
        <f>TITRES_STAT!D1351</f>
        <v>2.4392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1.3630655451223985E-2</v>
      </c>
      <c r="G1348" s="2">
        <f t="shared" si="188"/>
        <v>1.8977871098008293E-2</v>
      </c>
      <c r="H1348" s="2">
        <f t="shared" si="184"/>
        <v>0.7182394369121049</v>
      </c>
      <c r="I1348" s="2">
        <f t="shared" si="185"/>
        <v>41.800893489144478</v>
      </c>
    </row>
    <row r="1349" spans="1:9" ht="13.5" x14ac:dyDescent="0.25">
      <c r="A1349" s="3">
        <f>TITRES_STAT!B1352</f>
        <v>43977</v>
      </c>
      <c r="B1349" s="6">
        <f>TITRES_STAT!D1352</f>
        <v>2.4117999999999999</v>
      </c>
      <c r="C1349" s="2">
        <f t="shared" si="189"/>
        <v>-2.7400000000000091E-2</v>
      </c>
      <c r="D1349" s="2">
        <f t="shared" si="190"/>
        <v>0</v>
      </c>
      <c r="E1349" s="2">
        <f t="shared" si="191"/>
        <v>2.7400000000000091E-2</v>
      </c>
      <c r="F1349" s="2">
        <f t="shared" si="188"/>
        <v>1.2657037204707986E-2</v>
      </c>
      <c r="G1349" s="2">
        <f t="shared" si="188"/>
        <v>1.9579451733864852E-2</v>
      </c>
      <c r="H1349" s="2">
        <f t="shared" si="184"/>
        <v>0.64644492485028193</v>
      </c>
      <c r="I1349" s="2">
        <f t="shared" si="185"/>
        <v>39.263076164486087</v>
      </c>
    </row>
    <row r="1350" spans="1:9" ht="13.5" x14ac:dyDescent="0.25">
      <c r="A1350" s="3">
        <f>TITRES_STAT!B1353</f>
        <v>43978</v>
      </c>
      <c r="B1350" s="6">
        <f>TITRES_STAT!D1353</f>
        <v>2.3788</v>
      </c>
      <c r="C1350" s="2">
        <f t="shared" si="189"/>
        <v>-3.2999999999999918E-2</v>
      </c>
      <c r="D1350" s="2">
        <f t="shared" si="190"/>
        <v>0</v>
      </c>
      <c r="E1350" s="2">
        <f t="shared" si="191"/>
        <v>3.2999999999999918E-2</v>
      </c>
      <c r="F1350" s="2">
        <f t="shared" si="188"/>
        <v>1.1752963118657417E-2</v>
      </c>
      <c r="G1350" s="2">
        <f t="shared" si="188"/>
        <v>2.0538062324303073E-2</v>
      </c>
      <c r="H1350" s="2">
        <f t="shared" si="184"/>
        <v>0.57225277307440614</v>
      </c>
      <c r="I1350" s="2">
        <f t="shared" si="185"/>
        <v>36.396995627834997</v>
      </c>
    </row>
    <row r="1351" spans="1:9" ht="13.5" x14ac:dyDescent="0.25">
      <c r="A1351" s="3">
        <f>TITRES_STAT!B1354</f>
        <v>43979</v>
      </c>
      <c r="B1351" s="6">
        <f>TITRES_STAT!D1354</f>
        <v>2.3622999999999998</v>
      </c>
      <c r="C1351" s="2">
        <f t="shared" si="189"/>
        <v>-1.6500000000000181E-2</v>
      </c>
      <c r="D1351" s="2">
        <f t="shared" si="190"/>
        <v>0</v>
      </c>
      <c r="E1351" s="2">
        <f t="shared" si="191"/>
        <v>1.6500000000000181E-2</v>
      </c>
      <c r="F1351" s="2">
        <f t="shared" si="188"/>
        <v>1.0913465753039031E-2</v>
      </c>
      <c r="G1351" s="2">
        <f t="shared" si="188"/>
        <v>2.0249629301138581E-2</v>
      </c>
      <c r="H1351" s="2">
        <f t="shared" si="184"/>
        <v>0.53894644641348555</v>
      </c>
      <c r="I1351" s="2">
        <f t="shared" si="185"/>
        <v>35.020480905589665</v>
      </c>
    </row>
    <row r="1352" spans="1:9" ht="13.5" x14ac:dyDescent="0.25">
      <c r="A1352" s="3">
        <f>TITRES_STAT!B1355</f>
        <v>43980</v>
      </c>
      <c r="B1352" s="6">
        <f>TITRES_STAT!D1355</f>
        <v>2.4173</v>
      </c>
      <c r="C1352" s="2">
        <f t="shared" si="189"/>
        <v>5.500000000000016E-2</v>
      </c>
      <c r="D1352" s="2">
        <f t="shared" si="190"/>
        <v>5.500000000000016E-2</v>
      </c>
      <c r="E1352" s="2">
        <f t="shared" si="191"/>
        <v>0</v>
      </c>
      <c r="F1352" s="2">
        <f t="shared" si="188"/>
        <v>1.4062503913536254E-2</v>
      </c>
      <c r="G1352" s="2">
        <f t="shared" si="188"/>
        <v>1.8803227208200109E-2</v>
      </c>
      <c r="H1352" s="2">
        <f t="shared" si="184"/>
        <v>0.74787714671679228</v>
      </c>
      <c r="I1352" s="2">
        <f t="shared" si="185"/>
        <v>42.78774101037952</v>
      </c>
    </row>
    <row r="1353" spans="1:9" ht="13.5" x14ac:dyDescent="0.25">
      <c r="A1353" s="3">
        <f>TITRES_STAT!B1356</f>
        <v>43983</v>
      </c>
      <c r="B1353" s="6">
        <f>TITRES_STAT!D1356</f>
        <v>2.4722</v>
      </c>
      <c r="C1353" s="2">
        <f t="shared" si="189"/>
        <v>5.4899999999999949E-2</v>
      </c>
      <c r="D1353" s="2">
        <f t="shared" si="190"/>
        <v>5.4899999999999949E-2</v>
      </c>
      <c r="E1353" s="2">
        <f t="shared" si="191"/>
        <v>0</v>
      </c>
      <c r="F1353" s="2">
        <f t="shared" si="188"/>
        <v>1.6979467919712232E-2</v>
      </c>
      <c r="G1353" s="2">
        <f t="shared" si="188"/>
        <v>1.7460139550471529E-2</v>
      </c>
      <c r="H1353" s="2">
        <f t="shared" si="184"/>
        <v>0.97247034427360479</v>
      </c>
      <c r="I1353" s="2">
        <f t="shared" si="185"/>
        <v>49.302152861098307</v>
      </c>
    </row>
    <row r="1354" spans="1:9" ht="13.5" x14ac:dyDescent="0.25">
      <c r="A1354" s="3">
        <f>TITRES_STAT!B1357</f>
        <v>43984</v>
      </c>
      <c r="B1354" s="6">
        <f>TITRES_STAT!D1357</f>
        <v>2.5270999999999999</v>
      </c>
      <c r="C1354" s="2">
        <f t="shared" si="189"/>
        <v>5.4899999999999949E-2</v>
      </c>
      <c r="D1354" s="2">
        <f t="shared" si="190"/>
        <v>5.4899999999999949E-2</v>
      </c>
      <c r="E1354" s="2">
        <f t="shared" si="191"/>
        <v>0</v>
      </c>
      <c r="F1354" s="2">
        <f t="shared" si="188"/>
        <v>1.96880773540185E-2</v>
      </c>
      <c r="G1354" s="2">
        <f t="shared" si="188"/>
        <v>1.6212986725437851E-2</v>
      </c>
      <c r="H1354" s="2">
        <f t="shared" si="184"/>
        <v>1.2143399416424798</v>
      </c>
      <c r="I1354" s="2">
        <f t="shared" si="185"/>
        <v>54.839815640129174</v>
      </c>
    </row>
    <row r="1355" spans="1:9" ht="13.5" x14ac:dyDescent="0.25">
      <c r="A1355" s="3">
        <f>TITRES_STAT!B1358</f>
        <v>43985</v>
      </c>
      <c r="B1355" s="6">
        <f>TITRES_STAT!D1358</f>
        <v>2.4887000000000001</v>
      </c>
      <c r="C1355" s="2">
        <f t="shared" si="189"/>
        <v>-3.8399999999999768E-2</v>
      </c>
      <c r="D1355" s="2">
        <f t="shared" si="190"/>
        <v>0</v>
      </c>
      <c r="E1355" s="2">
        <f t="shared" si="191"/>
        <v>3.8399999999999768E-2</v>
      </c>
      <c r="F1355" s="2">
        <f t="shared" si="188"/>
        <v>1.8281786114445749E-2</v>
      </c>
      <c r="G1355" s="2">
        <f t="shared" si="188"/>
        <v>1.779777338790656E-2</v>
      </c>
      <c r="H1355" s="2">
        <f t="shared" si="184"/>
        <v>1.0271951280640572</v>
      </c>
      <c r="I1355" s="2">
        <f t="shared" si="185"/>
        <v>50.670757533095198</v>
      </c>
    </row>
    <row r="1356" spans="1:9" ht="13.5" x14ac:dyDescent="0.25">
      <c r="A1356" s="3">
        <f>TITRES_STAT!B1359</f>
        <v>43986</v>
      </c>
      <c r="B1356" s="6">
        <f>TITRES_STAT!D1359</f>
        <v>2.4722</v>
      </c>
      <c r="C1356" s="2">
        <f t="shared" si="189"/>
        <v>-1.6500000000000181E-2</v>
      </c>
      <c r="D1356" s="2">
        <f t="shared" si="190"/>
        <v>0</v>
      </c>
      <c r="E1356" s="2">
        <f t="shared" si="191"/>
        <v>1.6500000000000181E-2</v>
      </c>
      <c r="F1356" s="2">
        <f t="shared" si="188"/>
        <v>1.6975944249128194E-2</v>
      </c>
      <c r="G1356" s="2">
        <f t="shared" si="188"/>
        <v>1.770507528877039E-2</v>
      </c>
      <c r="H1356" s="2">
        <f t="shared" si="184"/>
        <v>0.95881796446781253</v>
      </c>
      <c r="I1356" s="2">
        <f t="shared" si="185"/>
        <v>48.948803914421518</v>
      </c>
    </row>
    <row r="1357" spans="1:9" ht="13.5" x14ac:dyDescent="0.25">
      <c r="A1357" s="3">
        <f>TITRES_STAT!B1360</f>
        <v>43987</v>
      </c>
      <c r="B1357" s="6">
        <f>TITRES_STAT!D1360</f>
        <v>2.5215999999999998</v>
      </c>
      <c r="C1357" s="2">
        <f t="shared" si="189"/>
        <v>4.9399999999999888E-2</v>
      </c>
      <c r="D1357" s="2">
        <f t="shared" si="190"/>
        <v>4.9399999999999888E-2</v>
      </c>
      <c r="E1357" s="2">
        <f t="shared" si="191"/>
        <v>0</v>
      </c>
      <c r="F1357" s="2">
        <f t="shared" ref="F1357:G1372" si="192">((F1356*13)+D1357)/14</f>
        <v>1.9291948231333313E-2</v>
      </c>
      <c r="G1357" s="2">
        <f t="shared" si="192"/>
        <v>1.644042705385822E-2</v>
      </c>
      <c r="H1357" s="2">
        <f t="shared" si="184"/>
        <v>1.1734456877630743</v>
      </c>
      <c r="I1357" s="2">
        <f t="shared" si="185"/>
        <v>53.990108626583293</v>
      </c>
    </row>
    <row r="1358" spans="1:9" ht="13.5" x14ac:dyDescent="0.25">
      <c r="A1358" s="3">
        <f>TITRES_STAT!B1361</f>
        <v>43990</v>
      </c>
      <c r="B1358" s="6">
        <f>TITRES_STAT!D1361</f>
        <v>2.5270999999999999</v>
      </c>
      <c r="C1358" s="2">
        <f t="shared" si="189"/>
        <v>5.5000000000000604E-3</v>
      </c>
      <c r="D1358" s="2">
        <f t="shared" si="190"/>
        <v>5.5000000000000604E-3</v>
      </c>
      <c r="E1358" s="2">
        <f t="shared" si="191"/>
        <v>0</v>
      </c>
      <c r="F1358" s="2">
        <f t="shared" si="192"/>
        <v>1.8306809071952368E-2</v>
      </c>
      <c r="G1358" s="2">
        <f t="shared" si="192"/>
        <v>1.526611083572549E-2</v>
      </c>
      <c r="H1358" s="2">
        <f t="shared" si="184"/>
        <v>1.1991796253117126</v>
      </c>
      <c r="I1358" s="2">
        <f t="shared" si="185"/>
        <v>54.52849833226972</v>
      </c>
    </row>
    <row r="1359" spans="1:9" ht="13.5" x14ac:dyDescent="0.25">
      <c r="A1359" s="3">
        <f>TITRES_STAT!B1362</f>
        <v>43991</v>
      </c>
      <c r="B1359" s="6">
        <f>TITRES_STAT!D1362</f>
        <v>2.4722</v>
      </c>
      <c r="C1359" s="2">
        <f t="shared" si="189"/>
        <v>-5.4899999999999949E-2</v>
      </c>
      <c r="D1359" s="2">
        <f t="shared" si="190"/>
        <v>0</v>
      </c>
      <c r="E1359" s="2">
        <f t="shared" si="191"/>
        <v>5.4899999999999949E-2</v>
      </c>
      <c r="F1359" s="2">
        <f t="shared" si="192"/>
        <v>1.6999179852527198E-2</v>
      </c>
      <c r="G1359" s="2">
        <f t="shared" si="192"/>
        <v>1.8097102918887949E-2</v>
      </c>
      <c r="H1359" s="2">
        <f t="shared" si="184"/>
        <v>0.93933155647720556</v>
      </c>
      <c r="I1359" s="2">
        <f t="shared" si="185"/>
        <v>48.435841377402255</v>
      </c>
    </row>
    <row r="1360" spans="1:9" ht="13.5" x14ac:dyDescent="0.25">
      <c r="A1360" s="3">
        <f>TITRES_STAT!B1363</f>
        <v>43992</v>
      </c>
      <c r="B1360" s="6">
        <f>TITRES_STAT!D1363</f>
        <v>2.4722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1.5784952720203825E-2</v>
      </c>
      <c r="G1360" s="2">
        <f t="shared" si="192"/>
        <v>1.6804452710395951E-2</v>
      </c>
      <c r="H1360" s="2">
        <f t="shared" si="184"/>
        <v>0.93933155647720556</v>
      </c>
      <c r="I1360" s="2">
        <f t="shared" si="185"/>
        <v>48.435841377402255</v>
      </c>
    </row>
    <row r="1361" spans="1:9" ht="13.5" x14ac:dyDescent="0.25">
      <c r="A1361" s="3">
        <f>TITRES_STAT!B1364</f>
        <v>43993</v>
      </c>
      <c r="B1361" s="6">
        <f>TITRES_STAT!D1364</f>
        <v>2.4722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1.4657456097332124E-2</v>
      </c>
      <c r="G1361" s="2">
        <f t="shared" si="192"/>
        <v>1.5604134659653383E-2</v>
      </c>
      <c r="H1361" s="2">
        <f t="shared" ref="H1361:H1424" si="193">F1361/G1361</f>
        <v>0.93933155647720568</v>
      </c>
      <c r="I1361" s="2">
        <f t="shared" ref="I1361:I1424" si="194">IF(G1361=0,100,100-(100/(1+H1361)))</f>
        <v>48.435841377402262</v>
      </c>
    </row>
    <row r="1362" spans="1:9" ht="13.5" x14ac:dyDescent="0.25">
      <c r="A1362" s="3">
        <f>TITRES_STAT!B1365</f>
        <v>43994</v>
      </c>
      <c r="B1362" s="6">
        <f>TITRES_STAT!D1365</f>
        <v>2.4722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1.3610494947522686E-2</v>
      </c>
      <c r="G1362" s="2">
        <f t="shared" si="192"/>
        <v>1.4489553612535285E-2</v>
      </c>
      <c r="H1362" s="2">
        <f t="shared" si="193"/>
        <v>0.93933155647720556</v>
      </c>
      <c r="I1362" s="2">
        <f t="shared" si="194"/>
        <v>48.435841377402255</v>
      </c>
    </row>
    <row r="1363" spans="1:9" ht="13.5" x14ac:dyDescent="0.25">
      <c r="A1363" s="3">
        <f>TITRES_STAT!B1366</f>
        <v>43997</v>
      </c>
      <c r="B1363" s="6">
        <f>TITRES_STAT!D1366</f>
        <v>2.4722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1.2638316736985353E-2</v>
      </c>
      <c r="G1363" s="2">
        <f t="shared" si="192"/>
        <v>1.3454585497354192E-2</v>
      </c>
      <c r="H1363" s="2">
        <f t="shared" si="193"/>
        <v>0.93933155647720579</v>
      </c>
      <c r="I1363" s="2">
        <f t="shared" si="194"/>
        <v>48.435841377402262</v>
      </c>
    </row>
    <row r="1364" spans="1:9" ht="13.5" x14ac:dyDescent="0.25">
      <c r="A1364" s="3">
        <f>TITRES_STAT!B1367</f>
        <v>43998</v>
      </c>
      <c r="B1364" s="6">
        <f>TITRES_STAT!D1367</f>
        <v>2.4777</v>
      </c>
      <c r="C1364" s="2">
        <f t="shared" si="189"/>
        <v>5.5000000000000604E-3</v>
      </c>
      <c r="D1364" s="2">
        <f t="shared" si="190"/>
        <v>5.5000000000000604E-3</v>
      </c>
      <c r="E1364" s="2">
        <f t="shared" si="191"/>
        <v>0</v>
      </c>
      <c r="F1364" s="2">
        <f t="shared" si="192"/>
        <v>1.2128436970057832E-2</v>
      </c>
      <c r="G1364" s="2">
        <f t="shared" si="192"/>
        <v>1.2493543676114606E-2</v>
      </c>
      <c r="H1364" s="2">
        <f t="shared" si="193"/>
        <v>0.9707763693374849</v>
      </c>
      <c r="I1364" s="2">
        <f t="shared" si="194"/>
        <v>49.258575678164355</v>
      </c>
    </row>
    <row r="1365" spans="1:9" ht="13.5" x14ac:dyDescent="0.25">
      <c r="A1365" s="3">
        <f>TITRES_STAT!B1368</f>
        <v>43999</v>
      </c>
      <c r="B1365" s="6">
        <f>TITRES_STAT!D1368</f>
        <v>2.4777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1.126212004362513E-2</v>
      </c>
      <c r="G1365" s="2">
        <f t="shared" si="192"/>
        <v>1.1601147699249277E-2</v>
      </c>
      <c r="H1365" s="2">
        <f t="shared" si="193"/>
        <v>0.9707763693374849</v>
      </c>
      <c r="I1365" s="2">
        <f t="shared" si="194"/>
        <v>49.258575678164355</v>
      </c>
    </row>
    <row r="1366" spans="1:9" ht="13.5" x14ac:dyDescent="0.25">
      <c r="A1366" s="3">
        <f>TITRES_STAT!B1369</f>
        <v>44000</v>
      </c>
      <c r="B1366" s="6">
        <f>TITRES_STAT!D1369</f>
        <v>2.4722</v>
      </c>
      <c r="C1366" s="2">
        <f t="shared" si="189"/>
        <v>-5.5000000000000604E-3</v>
      </c>
      <c r="D1366" s="2">
        <f t="shared" si="190"/>
        <v>0</v>
      </c>
      <c r="E1366" s="2">
        <f t="shared" si="191"/>
        <v>5.5000000000000604E-3</v>
      </c>
      <c r="F1366" s="2">
        <f t="shared" si="192"/>
        <v>1.0457682897651907E-2</v>
      </c>
      <c r="G1366" s="2">
        <f t="shared" si="192"/>
        <v>1.1165351435017191E-2</v>
      </c>
      <c r="H1366" s="2">
        <f t="shared" si="193"/>
        <v>0.93661923303677952</v>
      </c>
      <c r="I1366" s="2">
        <f t="shared" si="194"/>
        <v>48.363623424728821</v>
      </c>
    </row>
    <row r="1367" spans="1:9" ht="13.5" x14ac:dyDescent="0.25">
      <c r="A1367" s="3">
        <f>TITRES_STAT!B1370</f>
        <v>44001</v>
      </c>
      <c r="B1367" s="6">
        <f>TITRES_STAT!D1370</f>
        <v>2.5215999999999998</v>
      </c>
      <c r="C1367" s="2">
        <f t="shared" si="189"/>
        <v>4.9399999999999888E-2</v>
      </c>
      <c r="D1367" s="2">
        <f t="shared" si="190"/>
        <v>4.9399999999999888E-2</v>
      </c>
      <c r="E1367" s="2">
        <f t="shared" si="191"/>
        <v>0</v>
      </c>
      <c r="F1367" s="2">
        <f t="shared" si="192"/>
        <v>1.3239276976391049E-2</v>
      </c>
      <c r="G1367" s="2">
        <f t="shared" si="192"/>
        <v>1.0367826332515965E-2</v>
      </c>
      <c r="H1367" s="2">
        <f t="shared" si="193"/>
        <v>1.276957826238807</v>
      </c>
      <c r="I1367" s="2">
        <f t="shared" si="194"/>
        <v>56.08175134047827</v>
      </c>
    </row>
    <row r="1368" spans="1:9" ht="13.5" x14ac:dyDescent="0.25">
      <c r="A1368" s="3">
        <f>TITRES_STAT!B1371</f>
        <v>44004</v>
      </c>
      <c r="B1368" s="6">
        <f>TITRES_STAT!D1371</f>
        <v>2.5215999999999998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1.2293614335220261E-2</v>
      </c>
      <c r="G1368" s="2">
        <f t="shared" si="192"/>
        <v>9.6272673087648246E-3</v>
      </c>
      <c r="H1368" s="2">
        <f t="shared" si="193"/>
        <v>1.276957826238807</v>
      </c>
      <c r="I1368" s="2">
        <f t="shared" si="194"/>
        <v>56.08175134047827</v>
      </c>
    </row>
    <row r="1369" spans="1:9" ht="13.5" x14ac:dyDescent="0.25">
      <c r="A1369" s="3">
        <f>TITRES_STAT!B1372</f>
        <v>44005</v>
      </c>
      <c r="B1369" s="6">
        <f>TITRES_STAT!D1372</f>
        <v>2.4611999999999998</v>
      </c>
      <c r="C1369" s="2">
        <f t="shared" si="189"/>
        <v>-6.0400000000000009E-2</v>
      </c>
      <c r="D1369" s="2">
        <f t="shared" si="190"/>
        <v>0</v>
      </c>
      <c r="E1369" s="2">
        <f t="shared" si="191"/>
        <v>6.0400000000000009E-2</v>
      </c>
      <c r="F1369" s="2">
        <f t="shared" si="192"/>
        <v>1.1415499025561672E-2</v>
      </c>
      <c r="G1369" s="2">
        <f t="shared" si="192"/>
        <v>1.3253891072424482E-2</v>
      </c>
      <c r="H1369" s="2">
        <f t="shared" si="193"/>
        <v>0.86129416359187561</v>
      </c>
      <c r="I1369" s="2">
        <f t="shared" si="194"/>
        <v>46.273941026590506</v>
      </c>
    </row>
    <row r="1370" spans="1:9" ht="13.5" x14ac:dyDescent="0.25">
      <c r="A1370" s="3">
        <f>TITRES_STAT!B1373</f>
        <v>44006</v>
      </c>
      <c r="B1370" s="6">
        <f>TITRES_STAT!D1373</f>
        <v>2.5215999999999998</v>
      </c>
      <c r="C1370" s="2">
        <f t="shared" si="189"/>
        <v>6.0400000000000009E-2</v>
      </c>
      <c r="D1370" s="2">
        <f t="shared" si="190"/>
        <v>6.0400000000000009E-2</v>
      </c>
      <c r="E1370" s="2">
        <f t="shared" si="191"/>
        <v>0</v>
      </c>
      <c r="F1370" s="2">
        <f t="shared" si="192"/>
        <v>1.4914391952307269E-2</v>
      </c>
      <c r="G1370" s="2">
        <f t="shared" si="192"/>
        <v>1.2307184567251304E-2</v>
      </c>
      <c r="H1370" s="2">
        <f t="shared" si="193"/>
        <v>1.2118443394432867</v>
      </c>
      <c r="I1370" s="2">
        <f t="shared" si="194"/>
        <v>54.788861848583053</v>
      </c>
    </row>
    <row r="1371" spans="1:9" ht="13.5" x14ac:dyDescent="0.25">
      <c r="A1371" s="3">
        <f>TITRES_STAT!B1374</f>
        <v>44007</v>
      </c>
      <c r="B1371" s="6">
        <f>TITRES_STAT!D1374</f>
        <v>2.5215999999999998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1.3849078241428179E-2</v>
      </c>
      <c r="G1371" s="2">
        <f t="shared" si="192"/>
        <v>1.1428099955304782E-2</v>
      </c>
      <c r="H1371" s="2">
        <f t="shared" si="193"/>
        <v>1.2118443394432867</v>
      </c>
      <c r="I1371" s="2">
        <f t="shared" si="194"/>
        <v>54.788861848583053</v>
      </c>
    </row>
    <row r="1372" spans="1:9" ht="13.5" x14ac:dyDescent="0.25">
      <c r="A1372" s="3">
        <f>TITRES_STAT!B1375</f>
        <v>44008</v>
      </c>
      <c r="B1372" s="6">
        <f>TITRES_STAT!D1375</f>
        <v>2.5270999999999999</v>
      </c>
      <c r="C1372" s="2">
        <f t="shared" si="189"/>
        <v>5.5000000000000604E-3</v>
      </c>
      <c r="D1372" s="2">
        <f t="shared" si="190"/>
        <v>5.5000000000000604E-3</v>
      </c>
      <c r="E1372" s="2">
        <f t="shared" si="191"/>
        <v>0</v>
      </c>
      <c r="F1372" s="2">
        <f t="shared" si="192"/>
        <v>1.3252715509897598E-2</v>
      </c>
      <c r="G1372" s="2">
        <f t="shared" si="192"/>
        <v>1.061180710135444E-2</v>
      </c>
      <c r="H1372" s="2">
        <f t="shared" si="193"/>
        <v>1.2488650974635682</v>
      </c>
      <c r="I1372" s="2">
        <f t="shared" si="194"/>
        <v>55.533126414391333</v>
      </c>
    </row>
    <row r="1373" spans="1:9" ht="13.5" x14ac:dyDescent="0.25">
      <c r="A1373" s="3">
        <f>TITRES_STAT!B1376</f>
        <v>44011</v>
      </c>
      <c r="B1373" s="6">
        <f>TITRES_STAT!D1376</f>
        <v>2.5160999999999998</v>
      </c>
      <c r="C1373" s="2">
        <f t="shared" si="189"/>
        <v>-1.1000000000000121E-2</v>
      </c>
      <c r="D1373" s="2">
        <f t="shared" si="190"/>
        <v>0</v>
      </c>
      <c r="E1373" s="2">
        <f t="shared" si="191"/>
        <v>1.1000000000000121E-2</v>
      </c>
      <c r="F1373" s="2">
        <f t="shared" ref="F1373:G1388" si="195">((F1372*13)+D1373)/14</f>
        <v>1.2306092973476342E-2</v>
      </c>
      <c r="G1373" s="2">
        <f t="shared" si="195"/>
        <v>1.0639535165543418E-2</v>
      </c>
      <c r="H1373" s="2">
        <f t="shared" si="193"/>
        <v>1.1566382160500903</v>
      </c>
      <c r="I1373" s="2">
        <f t="shared" si="194"/>
        <v>53.631536687154117</v>
      </c>
    </row>
    <row r="1374" spans="1:9" ht="13.5" x14ac:dyDescent="0.25">
      <c r="A1374" s="3">
        <f>TITRES_STAT!B1377</f>
        <v>44012</v>
      </c>
      <c r="B1374" s="6">
        <f>TITRES_STAT!D1377</f>
        <v>2.4447000000000001</v>
      </c>
      <c r="C1374" s="2">
        <f t="shared" si="189"/>
        <v>-7.1399999999999686E-2</v>
      </c>
      <c r="D1374" s="2">
        <f t="shared" si="190"/>
        <v>0</v>
      </c>
      <c r="E1374" s="2">
        <f t="shared" si="191"/>
        <v>7.1399999999999686E-2</v>
      </c>
      <c r="F1374" s="2">
        <f t="shared" si="195"/>
        <v>1.1427086332513745E-2</v>
      </c>
      <c r="G1374" s="2">
        <f t="shared" si="195"/>
        <v>1.497956836800458E-2</v>
      </c>
      <c r="H1374" s="2">
        <f t="shared" si="193"/>
        <v>0.76284483316096652</v>
      </c>
      <c r="I1374" s="2">
        <f t="shared" si="194"/>
        <v>43.273509886466037</v>
      </c>
    </row>
    <row r="1375" spans="1:9" ht="13.5" x14ac:dyDescent="0.25">
      <c r="A1375" s="3">
        <f>TITRES_STAT!B1378</f>
        <v>44013</v>
      </c>
      <c r="B1375" s="6">
        <f>TITRES_STAT!D1378</f>
        <v>2.4173</v>
      </c>
      <c r="C1375" s="2">
        <f t="shared" si="189"/>
        <v>-2.7400000000000091E-2</v>
      </c>
      <c r="D1375" s="2">
        <f t="shared" si="190"/>
        <v>0</v>
      </c>
      <c r="E1375" s="2">
        <f t="shared" si="191"/>
        <v>2.7400000000000091E-2</v>
      </c>
      <c r="F1375" s="2">
        <f t="shared" si="195"/>
        <v>1.0610865880191335E-2</v>
      </c>
      <c r="G1375" s="2">
        <f t="shared" si="195"/>
        <v>1.586674205600426E-2</v>
      </c>
      <c r="H1375" s="2">
        <f t="shared" si="193"/>
        <v>0.66874887375987768</v>
      </c>
      <c r="I1375" s="2">
        <f t="shared" si="194"/>
        <v>40.074865923541374</v>
      </c>
    </row>
    <row r="1376" spans="1:9" ht="13.5" x14ac:dyDescent="0.25">
      <c r="A1376" s="3">
        <f>TITRES_STAT!B1379</f>
        <v>44014</v>
      </c>
      <c r="B1376" s="6">
        <f>TITRES_STAT!D1379</f>
        <v>2.4173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9.8529468887490982E-3</v>
      </c>
      <c r="G1376" s="2">
        <f t="shared" si="195"/>
        <v>1.473340333771824E-2</v>
      </c>
      <c r="H1376" s="2">
        <f t="shared" si="193"/>
        <v>0.6687488737598779</v>
      </c>
      <c r="I1376" s="2">
        <f t="shared" si="194"/>
        <v>40.074865923541381</v>
      </c>
    </row>
    <row r="1377" spans="1:9" ht="13.5" x14ac:dyDescent="0.25">
      <c r="A1377" s="3">
        <f>TITRES_STAT!B1380</f>
        <v>44015</v>
      </c>
      <c r="B1377" s="6">
        <f>TITRES_STAT!D1380</f>
        <v>2.4502000000000002</v>
      </c>
      <c r="C1377" s="2">
        <f t="shared" si="189"/>
        <v>3.2900000000000151E-2</v>
      </c>
      <c r="D1377" s="2">
        <f t="shared" si="190"/>
        <v>3.2900000000000151E-2</v>
      </c>
      <c r="E1377" s="2">
        <f t="shared" si="191"/>
        <v>0</v>
      </c>
      <c r="F1377" s="2">
        <f t="shared" si="195"/>
        <v>1.1499164968124174E-2</v>
      </c>
      <c r="G1377" s="2">
        <f t="shared" si="195"/>
        <v>1.3681017385024081E-2</v>
      </c>
      <c r="H1377" s="2">
        <f t="shared" si="193"/>
        <v>0.84051972484968329</v>
      </c>
      <c r="I1377" s="2">
        <f t="shared" si="194"/>
        <v>45.667520619390771</v>
      </c>
    </row>
    <row r="1378" spans="1:9" ht="13.5" x14ac:dyDescent="0.25">
      <c r="A1378" s="3">
        <f>TITRES_STAT!B1381</f>
        <v>44018</v>
      </c>
      <c r="B1378" s="6">
        <f>TITRES_STAT!D1381</f>
        <v>2.4447000000000001</v>
      </c>
      <c r="C1378" s="2">
        <f t="shared" si="189"/>
        <v>-5.5000000000000604E-3</v>
      </c>
      <c r="D1378" s="2">
        <f t="shared" si="190"/>
        <v>0</v>
      </c>
      <c r="E1378" s="2">
        <f t="shared" si="191"/>
        <v>5.5000000000000604E-3</v>
      </c>
      <c r="F1378" s="2">
        <f t="shared" si="195"/>
        <v>1.067779604182959E-2</v>
      </c>
      <c r="G1378" s="2">
        <f t="shared" si="195"/>
        <v>1.3096659000379509E-2</v>
      </c>
      <c r="H1378" s="2">
        <f t="shared" si="193"/>
        <v>0.81530686883732517</v>
      </c>
      <c r="I1378" s="2">
        <f t="shared" si="194"/>
        <v>44.912895050053777</v>
      </c>
    </row>
    <row r="1379" spans="1:9" ht="13.5" x14ac:dyDescent="0.25">
      <c r="A1379" s="3">
        <f>TITRES_STAT!B1382</f>
        <v>44019</v>
      </c>
      <c r="B1379" s="6">
        <f>TITRES_STAT!D1382</f>
        <v>2.4117999999999999</v>
      </c>
      <c r="C1379" s="2">
        <f t="shared" si="189"/>
        <v>-3.2900000000000151E-2</v>
      </c>
      <c r="D1379" s="2">
        <f t="shared" si="190"/>
        <v>0</v>
      </c>
      <c r="E1379" s="2">
        <f t="shared" si="191"/>
        <v>3.2900000000000151E-2</v>
      </c>
      <c r="F1379" s="2">
        <f t="shared" si="195"/>
        <v>9.9150963245560469E-3</v>
      </c>
      <c r="G1379" s="2">
        <f t="shared" si="195"/>
        <v>1.4511183357495268E-2</v>
      </c>
      <c r="H1379" s="2">
        <f t="shared" si="193"/>
        <v>0.68327276144813742</v>
      </c>
      <c r="I1379" s="2">
        <f t="shared" si="194"/>
        <v>40.591921707347694</v>
      </c>
    </row>
    <row r="1380" spans="1:9" ht="13.5" x14ac:dyDescent="0.25">
      <c r="A1380" s="3">
        <f>TITRES_STAT!B1383</f>
        <v>44020</v>
      </c>
      <c r="B1380" s="6">
        <f>TITRES_STAT!D1383</f>
        <v>2.4447000000000001</v>
      </c>
      <c r="C1380" s="2">
        <f t="shared" si="189"/>
        <v>3.2900000000000151E-2</v>
      </c>
      <c r="D1380" s="2">
        <f t="shared" si="190"/>
        <v>3.2900000000000151E-2</v>
      </c>
      <c r="E1380" s="2">
        <f t="shared" si="191"/>
        <v>0</v>
      </c>
      <c r="F1380" s="2">
        <f t="shared" si="195"/>
        <v>1.1556875158516342E-2</v>
      </c>
      <c r="G1380" s="2">
        <f t="shared" si="195"/>
        <v>1.3474670260531322E-2</v>
      </c>
      <c r="H1380" s="2">
        <f t="shared" si="193"/>
        <v>0.85767406066830465</v>
      </c>
      <c r="I1380" s="2">
        <f t="shared" si="194"/>
        <v>46.169243508721515</v>
      </c>
    </row>
    <row r="1381" spans="1:9" ht="13.5" x14ac:dyDescent="0.25">
      <c r="A1381" s="3">
        <f>TITRES_STAT!B1384</f>
        <v>44021</v>
      </c>
      <c r="B1381" s="6">
        <f>TITRES_STAT!D1384</f>
        <v>2.4447000000000001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1.0731384075765174E-2</v>
      </c>
      <c r="G1381" s="2">
        <f t="shared" si="195"/>
        <v>1.2512193813350513E-2</v>
      </c>
      <c r="H1381" s="2">
        <f t="shared" si="193"/>
        <v>0.85767406066830465</v>
      </c>
      <c r="I1381" s="2">
        <f t="shared" si="194"/>
        <v>46.169243508721515</v>
      </c>
    </row>
    <row r="1382" spans="1:9" ht="13.5" x14ac:dyDescent="0.25">
      <c r="A1382" s="3">
        <f>TITRES_STAT!B1385</f>
        <v>44022</v>
      </c>
      <c r="B1382" s="6">
        <f>TITRES_STAT!D1385</f>
        <v>2.4392</v>
      </c>
      <c r="C1382" s="2">
        <f t="shared" si="189"/>
        <v>-5.5000000000000604E-3</v>
      </c>
      <c r="D1382" s="2">
        <f t="shared" si="190"/>
        <v>0</v>
      </c>
      <c r="E1382" s="2">
        <f t="shared" si="191"/>
        <v>5.5000000000000604E-3</v>
      </c>
      <c r="F1382" s="2">
        <f t="shared" si="195"/>
        <v>9.9648566417819464E-3</v>
      </c>
      <c r="G1382" s="2">
        <f t="shared" si="195"/>
        <v>1.2011322826682625E-2</v>
      </c>
      <c r="H1382" s="2">
        <f t="shared" si="193"/>
        <v>0.82962191471912283</v>
      </c>
      <c r="I1382" s="2">
        <f t="shared" si="194"/>
        <v>45.343899088926442</v>
      </c>
    </row>
    <row r="1383" spans="1:9" ht="13.5" x14ac:dyDescent="0.25">
      <c r="A1383" s="3">
        <f>TITRES_STAT!B1386</f>
        <v>44025</v>
      </c>
      <c r="B1383" s="6">
        <f>TITRES_STAT!D1386</f>
        <v>2.3733</v>
      </c>
      <c r="C1383" s="2">
        <f t="shared" si="189"/>
        <v>-6.590000000000007E-2</v>
      </c>
      <c r="D1383" s="2">
        <f t="shared" si="190"/>
        <v>0</v>
      </c>
      <c r="E1383" s="2">
        <f t="shared" si="191"/>
        <v>6.590000000000007E-2</v>
      </c>
      <c r="F1383" s="2">
        <f t="shared" si="195"/>
        <v>9.2530811673689501E-3</v>
      </c>
      <c r="G1383" s="2">
        <f t="shared" si="195"/>
        <v>1.5860514053348158E-2</v>
      </c>
      <c r="H1383" s="2">
        <f t="shared" si="193"/>
        <v>0.58340361076856917</v>
      </c>
      <c r="I1383" s="2">
        <f t="shared" si="194"/>
        <v>36.844908449172387</v>
      </c>
    </row>
    <row r="1384" spans="1:9" ht="13.5" x14ac:dyDescent="0.25">
      <c r="A1384" s="3">
        <f>TITRES_STAT!B1387</f>
        <v>44026</v>
      </c>
      <c r="B1384" s="6">
        <f>TITRES_STAT!D1387</f>
        <v>2.4392</v>
      </c>
      <c r="C1384" s="2">
        <f t="shared" si="189"/>
        <v>6.590000000000007E-2</v>
      </c>
      <c r="D1384" s="2">
        <f t="shared" si="190"/>
        <v>6.590000000000007E-2</v>
      </c>
      <c r="E1384" s="2">
        <f t="shared" si="191"/>
        <v>0</v>
      </c>
      <c r="F1384" s="2">
        <f t="shared" si="195"/>
        <v>1.3299289655414031E-2</v>
      </c>
      <c r="G1384" s="2">
        <f t="shared" si="195"/>
        <v>1.4727620192394719E-2</v>
      </c>
      <c r="H1384" s="2">
        <f t="shared" si="193"/>
        <v>0.9030168813208348</v>
      </c>
      <c r="I1384" s="2">
        <f t="shared" si="194"/>
        <v>47.45185868735301</v>
      </c>
    </row>
    <row r="1385" spans="1:9" ht="13.5" x14ac:dyDescent="0.25">
      <c r="A1385" s="3">
        <f>TITRES_STAT!B1388</f>
        <v>44027</v>
      </c>
      <c r="B1385" s="6">
        <f>TITRES_STAT!D1388</f>
        <v>2.3677999999999999</v>
      </c>
      <c r="C1385" s="2">
        <f t="shared" si="189"/>
        <v>-7.140000000000013E-2</v>
      </c>
      <c r="D1385" s="2">
        <f t="shared" si="190"/>
        <v>0</v>
      </c>
      <c r="E1385" s="2">
        <f t="shared" si="191"/>
        <v>7.140000000000013E-2</v>
      </c>
      <c r="F1385" s="2">
        <f t="shared" si="195"/>
        <v>1.2349340394313029E-2</v>
      </c>
      <c r="G1385" s="2">
        <f t="shared" si="195"/>
        <v>1.8775647321509388E-2</v>
      </c>
      <c r="H1385" s="2">
        <f t="shared" si="193"/>
        <v>0.65773180454692604</v>
      </c>
      <c r="I1385" s="2">
        <f t="shared" si="194"/>
        <v>39.676611303641508</v>
      </c>
    </row>
    <row r="1386" spans="1:9" ht="13.5" x14ac:dyDescent="0.25">
      <c r="A1386" s="3">
        <f>TITRES_STAT!B1389</f>
        <v>44028</v>
      </c>
      <c r="B1386" s="6">
        <f>TITRES_STAT!D1389</f>
        <v>2.3129</v>
      </c>
      <c r="C1386" s="2">
        <f t="shared" si="189"/>
        <v>-5.4899999999999949E-2</v>
      </c>
      <c r="D1386" s="2">
        <f t="shared" si="190"/>
        <v>0</v>
      </c>
      <c r="E1386" s="2">
        <f t="shared" si="191"/>
        <v>5.4899999999999949E-2</v>
      </c>
      <c r="F1386" s="2">
        <f t="shared" si="195"/>
        <v>1.1467244651862097E-2</v>
      </c>
      <c r="G1386" s="2">
        <f t="shared" si="195"/>
        <v>2.1355958227115859E-2</v>
      </c>
      <c r="H1386" s="2">
        <f t="shared" si="193"/>
        <v>0.53695762699619953</v>
      </c>
      <c r="I1386" s="2">
        <f t="shared" si="194"/>
        <v>34.936397566510621</v>
      </c>
    </row>
    <row r="1387" spans="1:9" ht="13.5" x14ac:dyDescent="0.25">
      <c r="A1387" s="3">
        <f>TITRES_STAT!B1390</f>
        <v>44029</v>
      </c>
      <c r="B1387" s="6">
        <f>TITRES_STAT!D1390</f>
        <v>2.3348</v>
      </c>
      <c r="C1387" s="2">
        <f t="shared" si="189"/>
        <v>2.1900000000000031E-2</v>
      </c>
      <c r="D1387" s="2">
        <f t="shared" si="190"/>
        <v>2.1900000000000031E-2</v>
      </c>
      <c r="E1387" s="2">
        <f t="shared" si="191"/>
        <v>0</v>
      </c>
      <c r="F1387" s="2">
        <f t="shared" si="195"/>
        <v>1.2212441462443378E-2</v>
      </c>
      <c r="G1387" s="2">
        <f t="shared" si="195"/>
        <v>1.9830532639464726E-2</v>
      </c>
      <c r="H1387" s="2">
        <f t="shared" si="193"/>
        <v>0.61584031475480439</v>
      </c>
      <c r="I1387" s="2">
        <f t="shared" si="194"/>
        <v>38.112696479432437</v>
      </c>
    </row>
    <row r="1388" spans="1:9" ht="13.5" x14ac:dyDescent="0.25">
      <c r="A1388" s="3">
        <f>TITRES_STAT!B1391</f>
        <v>44032</v>
      </c>
      <c r="B1388" s="6">
        <f>TITRES_STAT!D1391</f>
        <v>2.3129</v>
      </c>
      <c r="C1388" s="2">
        <f t="shared" si="189"/>
        <v>-2.1900000000000031E-2</v>
      </c>
      <c r="D1388" s="2">
        <f t="shared" si="190"/>
        <v>0</v>
      </c>
      <c r="E1388" s="2">
        <f t="shared" si="191"/>
        <v>2.1900000000000031E-2</v>
      </c>
      <c r="F1388" s="2">
        <f t="shared" si="195"/>
        <v>1.1340124215125993E-2</v>
      </c>
      <c r="G1388" s="2">
        <f t="shared" si="195"/>
        <v>1.9978351736645816E-2</v>
      </c>
      <c r="H1388" s="2">
        <f t="shared" si="193"/>
        <v>0.56762061077967074</v>
      </c>
      <c r="I1388" s="2">
        <f t="shared" si="194"/>
        <v>36.209055104050925</v>
      </c>
    </row>
    <row r="1389" spans="1:9" ht="13.5" x14ac:dyDescent="0.25">
      <c r="A1389" s="3">
        <f>TITRES_STAT!B1392</f>
        <v>44033</v>
      </c>
      <c r="B1389" s="6">
        <f>TITRES_STAT!D1392</f>
        <v>2.3129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1.0530115342616993E-2</v>
      </c>
      <c r="G1389" s="2">
        <f t="shared" si="196"/>
        <v>1.8551326612599683E-2</v>
      </c>
      <c r="H1389" s="2">
        <f t="shared" si="193"/>
        <v>0.56762061077967085</v>
      </c>
      <c r="I1389" s="2">
        <f t="shared" si="194"/>
        <v>36.209055104050933</v>
      </c>
    </row>
    <row r="1390" spans="1:9" ht="13.5" x14ac:dyDescent="0.25">
      <c r="A1390" s="3">
        <f>TITRES_STAT!B1393</f>
        <v>44034</v>
      </c>
      <c r="B1390" s="6">
        <f>TITRES_STAT!D1393</f>
        <v>2.3073999999999999</v>
      </c>
      <c r="C1390" s="2">
        <f t="shared" si="189"/>
        <v>-5.5000000000000604E-3</v>
      </c>
      <c r="D1390" s="2">
        <f t="shared" si="190"/>
        <v>0</v>
      </c>
      <c r="E1390" s="2">
        <f t="shared" si="191"/>
        <v>5.5000000000000604E-3</v>
      </c>
      <c r="F1390" s="2">
        <f t="shared" si="196"/>
        <v>9.7779642467157781E-3</v>
      </c>
      <c r="G1390" s="2">
        <f t="shared" si="196"/>
        <v>1.7619088997413997E-2</v>
      </c>
      <c r="H1390" s="2">
        <f t="shared" si="193"/>
        <v>0.55496423499256498</v>
      </c>
      <c r="I1390" s="2">
        <f t="shared" si="194"/>
        <v>35.689839193968254</v>
      </c>
    </row>
    <row r="1391" spans="1:9" ht="13.5" x14ac:dyDescent="0.25">
      <c r="A1391" s="3">
        <f>TITRES_STAT!B1394</f>
        <v>44035</v>
      </c>
      <c r="B1391" s="6">
        <f>TITRES_STAT!D1394</f>
        <v>2.2799</v>
      </c>
      <c r="C1391" s="2">
        <f t="shared" si="189"/>
        <v>-2.7499999999999858E-2</v>
      </c>
      <c r="D1391" s="2">
        <f t="shared" si="190"/>
        <v>0</v>
      </c>
      <c r="E1391" s="2">
        <f t="shared" si="191"/>
        <v>2.7499999999999858E-2</v>
      </c>
      <c r="F1391" s="2">
        <f t="shared" si="196"/>
        <v>9.0795382290932234E-3</v>
      </c>
      <c r="G1391" s="2">
        <f t="shared" si="196"/>
        <v>1.8324868354741557E-2</v>
      </c>
      <c r="H1391" s="2">
        <f t="shared" si="193"/>
        <v>0.49547631411736143</v>
      </c>
      <c r="I1391" s="2">
        <f t="shared" si="194"/>
        <v>33.131672460475869</v>
      </c>
    </row>
    <row r="1392" spans="1:9" ht="13.5" x14ac:dyDescent="0.25">
      <c r="A1392" s="3">
        <f>TITRES_STAT!B1395</f>
        <v>44036</v>
      </c>
      <c r="B1392" s="6">
        <f>TITRES_STAT!D1395</f>
        <v>2.3129</v>
      </c>
      <c r="C1392" s="2">
        <f t="shared" si="189"/>
        <v>3.2999999999999918E-2</v>
      </c>
      <c r="D1392" s="2">
        <f t="shared" si="190"/>
        <v>3.2999999999999918E-2</v>
      </c>
      <c r="E1392" s="2">
        <f t="shared" si="191"/>
        <v>0</v>
      </c>
      <c r="F1392" s="2">
        <f t="shared" si="196"/>
        <v>1.0788142641300845E-2</v>
      </c>
      <c r="G1392" s="2">
        <f t="shared" si="196"/>
        <v>1.7015949186545733E-2</v>
      </c>
      <c r="H1392" s="2">
        <f t="shared" si="193"/>
        <v>0.63400181341813566</v>
      </c>
      <c r="I1392" s="2">
        <f t="shared" si="194"/>
        <v>38.800557515409359</v>
      </c>
    </row>
    <row r="1393" spans="1:9" ht="13.5" x14ac:dyDescent="0.25">
      <c r="A1393" s="3">
        <f>TITRES_STAT!B1396</f>
        <v>44039</v>
      </c>
      <c r="B1393" s="6">
        <f>TITRES_STAT!D1396</f>
        <v>2.3129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1.0017561024065069E-2</v>
      </c>
      <c r="G1393" s="2">
        <f t="shared" si="196"/>
        <v>1.5800524244649609E-2</v>
      </c>
      <c r="H1393" s="2">
        <f t="shared" si="193"/>
        <v>0.63400181341813555</v>
      </c>
      <c r="I1393" s="2">
        <f t="shared" si="194"/>
        <v>38.800557515409359</v>
      </c>
    </row>
    <row r="1394" spans="1:9" ht="13.5" x14ac:dyDescent="0.25">
      <c r="A1394" s="3">
        <f>TITRES_STAT!B1397</f>
        <v>44040</v>
      </c>
      <c r="B1394" s="6">
        <f>TITRES_STAT!D1397</f>
        <v>2.2909000000000002</v>
      </c>
      <c r="C1394" s="2">
        <f t="shared" si="189"/>
        <v>-2.1999999999999797E-2</v>
      </c>
      <c r="D1394" s="2">
        <f t="shared" si="190"/>
        <v>0</v>
      </c>
      <c r="E1394" s="2">
        <f t="shared" si="191"/>
        <v>2.1999999999999797E-2</v>
      </c>
      <c r="F1394" s="2">
        <f t="shared" si="196"/>
        <v>9.3020209509175628E-3</v>
      </c>
      <c r="G1394" s="2">
        <f t="shared" si="196"/>
        <v>1.6243343941460337E-2</v>
      </c>
      <c r="H1394" s="2">
        <f t="shared" si="193"/>
        <v>0.5726666248305321</v>
      </c>
      <c r="I1394" s="2">
        <f t="shared" si="194"/>
        <v>36.413732941795068</v>
      </c>
    </row>
    <row r="1395" spans="1:9" ht="13.5" x14ac:dyDescent="0.25">
      <c r="A1395" s="3">
        <f>TITRES_STAT!B1398</f>
        <v>44041</v>
      </c>
      <c r="B1395" s="6">
        <f>TITRES_STAT!D1398</f>
        <v>2.2799</v>
      </c>
      <c r="C1395" s="2">
        <f t="shared" si="189"/>
        <v>-1.1000000000000121E-2</v>
      </c>
      <c r="D1395" s="2">
        <f t="shared" si="190"/>
        <v>0</v>
      </c>
      <c r="E1395" s="2">
        <f t="shared" si="191"/>
        <v>1.1000000000000121E-2</v>
      </c>
      <c r="F1395" s="2">
        <f t="shared" si="196"/>
        <v>8.6375908829948809E-3</v>
      </c>
      <c r="G1395" s="2">
        <f t="shared" si="196"/>
        <v>1.5868819374213177E-2</v>
      </c>
      <c r="H1395" s="2">
        <f t="shared" si="193"/>
        <v>0.54431213055654037</v>
      </c>
      <c r="I1395" s="2">
        <f t="shared" si="194"/>
        <v>35.246251051617449</v>
      </c>
    </row>
    <row r="1396" spans="1:9" ht="13.5" x14ac:dyDescent="0.25">
      <c r="A1396" s="3">
        <f>TITRES_STAT!B1399</f>
        <v>44042</v>
      </c>
      <c r="B1396" s="6">
        <f>TITRES_STAT!D1399</f>
        <v>2.2854000000000001</v>
      </c>
      <c r="C1396" s="2">
        <f t="shared" si="189"/>
        <v>5.5000000000000604E-3</v>
      </c>
      <c r="D1396" s="2">
        <f t="shared" si="190"/>
        <v>5.5000000000000604E-3</v>
      </c>
      <c r="E1396" s="2">
        <f t="shared" si="191"/>
        <v>0</v>
      </c>
      <c r="F1396" s="2">
        <f t="shared" si="196"/>
        <v>8.4134772484952512E-3</v>
      </c>
      <c r="G1396" s="2">
        <f t="shared" si="196"/>
        <v>1.4735332276055094E-2</v>
      </c>
      <c r="H1396" s="2">
        <f t="shared" si="193"/>
        <v>0.57097302530239824</v>
      </c>
      <c r="I1396" s="2">
        <f t="shared" si="194"/>
        <v>36.34518327852836</v>
      </c>
    </row>
    <row r="1397" spans="1:9" ht="13.5" x14ac:dyDescent="0.25">
      <c r="A1397" s="3">
        <f>TITRES_STAT!B1400</f>
        <v>44046</v>
      </c>
      <c r="B1397" s="6">
        <f>TITRES_STAT!D1400</f>
        <v>2.2909000000000002</v>
      </c>
      <c r="C1397" s="2">
        <f t="shared" si="189"/>
        <v>5.5000000000000604E-3</v>
      </c>
      <c r="D1397" s="2">
        <f t="shared" si="190"/>
        <v>5.5000000000000604E-3</v>
      </c>
      <c r="E1397" s="2">
        <f t="shared" si="191"/>
        <v>0</v>
      </c>
      <c r="F1397" s="2">
        <f t="shared" si="196"/>
        <v>8.2053717307455955E-3</v>
      </c>
      <c r="G1397" s="2">
        <f t="shared" si="196"/>
        <v>1.3682808542051159E-2</v>
      </c>
      <c r="H1397" s="2">
        <f t="shared" si="193"/>
        <v>0.59968475810562993</v>
      </c>
      <c r="I1397" s="2">
        <f t="shared" si="194"/>
        <v>37.487683436815722</v>
      </c>
    </row>
    <row r="1398" spans="1:9" ht="13.5" x14ac:dyDescent="0.25">
      <c r="A1398" s="3">
        <f>TITRES_STAT!B1401</f>
        <v>44047</v>
      </c>
      <c r="B1398" s="6">
        <f>TITRES_STAT!D1401</f>
        <v>2.3348</v>
      </c>
      <c r="C1398" s="2">
        <f t="shared" si="189"/>
        <v>4.3899999999999828E-2</v>
      </c>
      <c r="D1398" s="2">
        <f t="shared" si="190"/>
        <v>4.3899999999999828E-2</v>
      </c>
      <c r="E1398" s="2">
        <f t="shared" si="191"/>
        <v>0</v>
      </c>
      <c r="F1398" s="2">
        <f t="shared" si="196"/>
        <v>1.0754988035692328E-2</v>
      </c>
      <c r="G1398" s="2">
        <f t="shared" si="196"/>
        <v>1.2705465074761791E-2</v>
      </c>
      <c r="H1398" s="2">
        <f t="shared" si="193"/>
        <v>0.846485191404453</v>
      </c>
      <c r="I1398" s="2">
        <f t="shared" si="194"/>
        <v>45.843053350490663</v>
      </c>
    </row>
    <row r="1399" spans="1:9" ht="13.5" x14ac:dyDescent="0.25">
      <c r="A1399" s="3">
        <f>TITRES_STAT!B1402</f>
        <v>44048</v>
      </c>
      <c r="B1399" s="6">
        <f>TITRES_STAT!D1402</f>
        <v>2.3073999999999999</v>
      </c>
      <c r="C1399" s="2">
        <f t="shared" si="189"/>
        <v>-2.7400000000000091E-2</v>
      </c>
      <c r="D1399" s="2">
        <f t="shared" si="190"/>
        <v>0</v>
      </c>
      <c r="E1399" s="2">
        <f t="shared" si="191"/>
        <v>2.7400000000000091E-2</v>
      </c>
      <c r="F1399" s="2">
        <f t="shared" si="196"/>
        <v>9.9867746045714471E-3</v>
      </c>
      <c r="G1399" s="2">
        <f t="shared" si="196"/>
        <v>1.3755074712278813E-2</v>
      </c>
      <c r="H1399" s="2">
        <f t="shared" si="193"/>
        <v>0.72604291968378054</v>
      </c>
      <c r="I1399" s="2">
        <f t="shared" si="194"/>
        <v>42.064013090520085</v>
      </c>
    </row>
    <row r="1400" spans="1:9" ht="13.5" x14ac:dyDescent="0.25">
      <c r="A1400" s="3">
        <f>TITRES_STAT!B1403</f>
        <v>44049</v>
      </c>
      <c r="B1400" s="6">
        <f>TITRES_STAT!D1403</f>
        <v>2.3018999999999998</v>
      </c>
      <c r="C1400" s="2">
        <f t="shared" si="189"/>
        <v>-5.5000000000000604E-3</v>
      </c>
      <c r="D1400" s="2">
        <f t="shared" si="190"/>
        <v>0</v>
      </c>
      <c r="E1400" s="2">
        <f t="shared" si="191"/>
        <v>5.5000000000000604E-3</v>
      </c>
      <c r="F1400" s="2">
        <f t="shared" si="196"/>
        <v>9.2734335613877724E-3</v>
      </c>
      <c r="G1400" s="2">
        <f t="shared" si="196"/>
        <v>1.3165426518544616E-2</v>
      </c>
      <c r="H1400" s="2">
        <f t="shared" si="193"/>
        <v>0.70437775398505753</v>
      </c>
      <c r="I1400" s="2">
        <f t="shared" si="194"/>
        <v>41.327560884793904</v>
      </c>
    </row>
    <row r="1401" spans="1:9" ht="13.5" x14ac:dyDescent="0.25">
      <c r="A1401" s="3">
        <f>TITRES_STAT!B1404</f>
        <v>44050</v>
      </c>
      <c r="B1401" s="6">
        <f>TITRES_STAT!D1404</f>
        <v>2.3073999999999999</v>
      </c>
      <c r="C1401" s="2">
        <f t="shared" si="189"/>
        <v>5.5000000000000604E-3</v>
      </c>
      <c r="D1401" s="2">
        <f t="shared" si="190"/>
        <v>5.5000000000000604E-3</v>
      </c>
      <c r="E1401" s="2">
        <f t="shared" si="191"/>
        <v>0</v>
      </c>
      <c r="F1401" s="2">
        <f t="shared" si="196"/>
        <v>9.0039025927172202E-3</v>
      </c>
      <c r="G1401" s="2">
        <f t="shared" si="196"/>
        <v>1.2225038910077144E-2</v>
      </c>
      <c r="H1401" s="2">
        <f t="shared" si="193"/>
        <v>0.73651320531137698</v>
      </c>
      <c r="I1401" s="2">
        <f t="shared" si="194"/>
        <v>42.413337431506122</v>
      </c>
    </row>
    <row r="1402" spans="1:9" ht="13.5" x14ac:dyDescent="0.25">
      <c r="A1402" s="3">
        <f>TITRES_STAT!B1405</f>
        <v>44053</v>
      </c>
      <c r="B1402" s="6">
        <f>TITRES_STAT!D1405</f>
        <v>2.2799</v>
      </c>
      <c r="C1402" s="2">
        <f t="shared" si="189"/>
        <v>-2.7499999999999858E-2</v>
      </c>
      <c r="D1402" s="2">
        <f t="shared" si="190"/>
        <v>0</v>
      </c>
      <c r="E1402" s="2">
        <f t="shared" si="191"/>
        <v>2.7499999999999858E-2</v>
      </c>
      <c r="F1402" s="2">
        <f t="shared" si="196"/>
        <v>8.3607666932374192E-3</v>
      </c>
      <c r="G1402" s="2">
        <f t="shared" si="196"/>
        <v>1.3316107559357337E-2</v>
      </c>
      <c r="H1402" s="2">
        <f t="shared" si="193"/>
        <v>0.62786866627269322</v>
      </c>
      <c r="I1402" s="2">
        <f t="shared" si="194"/>
        <v>38.56998290349275</v>
      </c>
    </row>
    <row r="1403" spans="1:9" ht="13.5" x14ac:dyDescent="0.25">
      <c r="A1403" s="3">
        <f>TITRES_STAT!B1406</f>
        <v>44054</v>
      </c>
      <c r="B1403" s="6">
        <f>TITRES_STAT!D1406</f>
        <v>2.3018999999999998</v>
      </c>
      <c r="C1403" s="2">
        <f t="shared" si="189"/>
        <v>2.1999999999999797E-2</v>
      </c>
      <c r="D1403" s="2">
        <f t="shared" si="190"/>
        <v>2.1999999999999797E-2</v>
      </c>
      <c r="E1403" s="2">
        <f t="shared" si="191"/>
        <v>0</v>
      </c>
      <c r="F1403" s="2">
        <f t="shared" si="196"/>
        <v>9.3349976437204461E-3</v>
      </c>
      <c r="G1403" s="2">
        <f t="shared" si="196"/>
        <v>1.2364957019403241E-2</v>
      </c>
      <c r="H1403" s="2">
        <f t="shared" si="193"/>
        <v>0.75495593143363582</v>
      </c>
      <c r="I1403" s="2">
        <f t="shared" si="194"/>
        <v>43.018512198018954</v>
      </c>
    </row>
    <row r="1404" spans="1:9" ht="13.5" x14ac:dyDescent="0.25">
      <c r="A1404" s="3">
        <f>TITRES_STAT!B1407</f>
        <v>44055</v>
      </c>
      <c r="B1404" s="6">
        <f>TITRES_STAT!D1407</f>
        <v>2.3018999999999998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8.6682120977404145E-3</v>
      </c>
      <c r="G1404" s="2">
        <f t="shared" si="196"/>
        <v>1.1481745803731581E-2</v>
      </c>
      <c r="H1404" s="2">
        <f t="shared" si="193"/>
        <v>0.75495593143363571</v>
      </c>
      <c r="I1404" s="2">
        <f t="shared" si="194"/>
        <v>43.018512198018954</v>
      </c>
    </row>
    <row r="1405" spans="1:9" ht="13.5" x14ac:dyDescent="0.25">
      <c r="A1405" s="3">
        <f>TITRES_STAT!B1408</f>
        <v>44057</v>
      </c>
      <c r="B1405" s="6">
        <f>TITRES_STAT!D1408</f>
        <v>2.3018999999999998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8.0490540907589558E-3</v>
      </c>
      <c r="G1405" s="2">
        <f t="shared" si="197"/>
        <v>1.066162110346504E-2</v>
      </c>
      <c r="H1405" s="2">
        <f t="shared" si="193"/>
        <v>0.75495593143363571</v>
      </c>
      <c r="I1405" s="2">
        <f t="shared" si="194"/>
        <v>43.018512198018954</v>
      </c>
    </row>
    <row r="1406" spans="1:9" ht="13.5" x14ac:dyDescent="0.25">
      <c r="A1406" s="3">
        <f>TITRES_STAT!B1409</f>
        <v>44060</v>
      </c>
      <c r="B1406" s="6">
        <f>TITRES_STAT!D1409</f>
        <v>2.3073999999999999</v>
      </c>
      <c r="C1406" s="2">
        <f t="shared" si="189"/>
        <v>5.5000000000000604E-3</v>
      </c>
      <c r="D1406" s="2">
        <f t="shared" si="190"/>
        <v>5.5000000000000604E-3</v>
      </c>
      <c r="E1406" s="2">
        <f t="shared" si="191"/>
        <v>0</v>
      </c>
      <c r="F1406" s="2">
        <f t="shared" si="197"/>
        <v>7.8669787985618921E-3</v>
      </c>
      <c r="G1406" s="2">
        <f t="shared" si="197"/>
        <v>9.9000767389318227E-3</v>
      </c>
      <c r="H1406" s="2">
        <f t="shared" si="193"/>
        <v>0.79463816352303407</v>
      </c>
      <c r="I1406" s="2">
        <f t="shared" si="194"/>
        <v>44.278461233828267</v>
      </c>
    </row>
    <row r="1407" spans="1:9" ht="13.5" x14ac:dyDescent="0.25">
      <c r="A1407" s="3">
        <f>TITRES_STAT!B1410</f>
        <v>44061</v>
      </c>
      <c r="B1407" s="6">
        <f>TITRES_STAT!D1410</f>
        <v>2.2799</v>
      </c>
      <c r="C1407" s="2">
        <f t="shared" si="189"/>
        <v>-2.7499999999999858E-2</v>
      </c>
      <c r="D1407" s="2">
        <f t="shared" si="190"/>
        <v>0</v>
      </c>
      <c r="E1407" s="2">
        <f t="shared" si="191"/>
        <v>2.7499999999999858E-2</v>
      </c>
      <c r="F1407" s="2">
        <f t="shared" si="197"/>
        <v>7.3050517415217562E-3</v>
      </c>
      <c r="G1407" s="2">
        <f t="shared" si="197"/>
        <v>1.1157214114722397E-2</v>
      </c>
      <c r="H1407" s="2">
        <f t="shared" si="193"/>
        <v>0.65473797189949456</v>
      </c>
      <c r="I1407" s="2">
        <f t="shared" si="194"/>
        <v>39.567471286581558</v>
      </c>
    </row>
    <row r="1408" spans="1:9" ht="13.5" x14ac:dyDescent="0.25">
      <c r="A1408" s="3">
        <f>TITRES_STAT!B1411</f>
        <v>44062</v>
      </c>
      <c r="B1408" s="6">
        <f>TITRES_STAT!D1411</f>
        <v>2.2633999999999999</v>
      </c>
      <c r="C1408" s="2">
        <f t="shared" si="189"/>
        <v>-1.6500000000000181E-2</v>
      </c>
      <c r="D1408" s="2">
        <f t="shared" si="190"/>
        <v>0</v>
      </c>
      <c r="E1408" s="2">
        <f t="shared" si="191"/>
        <v>1.6500000000000181E-2</v>
      </c>
      <c r="F1408" s="2">
        <f t="shared" si="197"/>
        <v>6.7832623314130593E-3</v>
      </c>
      <c r="G1408" s="2">
        <f t="shared" si="197"/>
        <v>1.1538841677956524E-2</v>
      </c>
      <c r="H1408" s="2">
        <f t="shared" si="193"/>
        <v>0.587863367981867</v>
      </c>
      <c r="I1408" s="2">
        <f t="shared" si="194"/>
        <v>37.022289186570632</v>
      </c>
    </row>
    <row r="1409" spans="1:9" ht="13.5" x14ac:dyDescent="0.25">
      <c r="A1409" s="3">
        <f>TITRES_STAT!B1412</f>
        <v>44064</v>
      </c>
      <c r="B1409" s="6">
        <f>TITRES_STAT!D1412</f>
        <v>2.2909000000000002</v>
      </c>
      <c r="C1409" s="2">
        <f t="shared" si="189"/>
        <v>2.7500000000000302E-2</v>
      </c>
      <c r="D1409" s="2">
        <f t="shared" si="190"/>
        <v>2.7500000000000302E-2</v>
      </c>
      <c r="E1409" s="2">
        <f t="shared" si="191"/>
        <v>0</v>
      </c>
      <c r="F1409" s="2">
        <f t="shared" si="197"/>
        <v>8.2630293077407199E-3</v>
      </c>
      <c r="G1409" s="2">
        <f t="shared" si="197"/>
        <v>1.0714638700959627E-2</v>
      </c>
      <c r="H1409" s="2">
        <f t="shared" si="193"/>
        <v>0.77119066151998794</v>
      </c>
      <c r="I1409" s="2">
        <f t="shared" si="194"/>
        <v>43.540804402060985</v>
      </c>
    </row>
    <row r="1410" spans="1:9" ht="13.5" x14ac:dyDescent="0.25">
      <c r="A1410" s="3">
        <f>TITRES_STAT!B1413</f>
        <v>44067</v>
      </c>
      <c r="B1410" s="6">
        <f>TITRES_STAT!D1413</f>
        <v>2.2909000000000002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7.6728129286163837E-3</v>
      </c>
      <c r="G1410" s="2">
        <f t="shared" si="197"/>
        <v>9.949307365176796E-3</v>
      </c>
      <c r="H1410" s="2">
        <f t="shared" si="193"/>
        <v>0.77119066151998816</v>
      </c>
      <c r="I1410" s="2">
        <f t="shared" si="194"/>
        <v>43.540804402060992</v>
      </c>
    </row>
    <row r="1411" spans="1:9" ht="13.5" x14ac:dyDescent="0.25">
      <c r="A1411" s="3">
        <f>TITRES_STAT!B1414</f>
        <v>44068</v>
      </c>
      <c r="B1411" s="6">
        <f>TITRES_STAT!D1414</f>
        <v>2.2524000000000002</v>
      </c>
      <c r="C1411" s="2">
        <f t="shared" ref="C1411:C1474" si="198">B1411-B1410</f>
        <v>-3.8499999999999979E-2</v>
      </c>
      <c r="D1411" s="2">
        <f t="shared" ref="D1411:D1474" si="199">IF(C1411&gt;0,C1411,0)</f>
        <v>0</v>
      </c>
      <c r="E1411" s="2">
        <f t="shared" ref="E1411:E1474" si="200">IF(C1411&lt;0,-C1411,0)</f>
        <v>3.8499999999999979E-2</v>
      </c>
      <c r="F1411" s="2">
        <f t="shared" si="197"/>
        <v>7.1247548622866419E-3</v>
      </c>
      <c r="G1411" s="2">
        <f t="shared" si="197"/>
        <v>1.1988642553378451E-2</v>
      </c>
      <c r="H1411" s="2">
        <f t="shared" si="193"/>
        <v>0.59429204186914852</v>
      </c>
      <c r="I1411" s="2">
        <f t="shared" si="194"/>
        <v>37.276234608334384</v>
      </c>
    </row>
    <row r="1412" spans="1:9" ht="13.5" x14ac:dyDescent="0.25">
      <c r="A1412" s="3">
        <f>TITRES_STAT!B1415</f>
        <v>44069</v>
      </c>
      <c r="B1412" s="6">
        <f>TITRES_STAT!D1415</f>
        <v>2.2799</v>
      </c>
      <c r="C1412" s="2">
        <f t="shared" si="198"/>
        <v>2.7499999999999858E-2</v>
      </c>
      <c r="D1412" s="2">
        <f t="shared" si="199"/>
        <v>2.7499999999999858E-2</v>
      </c>
      <c r="E1412" s="2">
        <f t="shared" si="200"/>
        <v>0</v>
      </c>
      <c r="F1412" s="2">
        <f t="shared" si="197"/>
        <v>8.5801295149804425E-3</v>
      </c>
      <c r="G1412" s="2">
        <f t="shared" si="197"/>
        <v>1.1132310942422849E-2</v>
      </c>
      <c r="H1412" s="2">
        <f t="shared" si="193"/>
        <v>0.77074109404215518</v>
      </c>
      <c r="I1412" s="2">
        <f t="shared" si="194"/>
        <v>43.526470167513175</v>
      </c>
    </row>
    <row r="1413" spans="1:9" ht="13.5" x14ac:dyDescent="0.25">
      <c r="A1413" s="3">
        <f>TITRES_STAT!B1416</f>
        <v>44070</v>
      </c>
      <c r="B1413" s="6">
        <f>TITRES_STAT!D1416</f>
        <v>2.2524000000000002</v>
      </c>
      <c r="C1413" s="2">
        <f t="shared" si="198"/>
        <v>-2.7499999999999858E-2</v>
      </c>
      <c r="D1413" s="2">
        <f t="shared" si="199"/>
        <v>0</v>
      </c>
      <c r="E1413" s="2">
        <f t="shared" si="200"/>
        <v>2.7499999999999858E-2</v>
      </c>
      <c r="F1413" s="2">
        <f t="shared" si="197"/>
        <v>7.9672631210532686E-3</v>
      </c>
      <c r="G1413" s="2">
        <f t="shared" si="197"/>
        <v>1.2301431589392635E-2</v>
      </c>
      <c r="H1413" s="2">
        <f t="shared" si="193"/>
        <v>0.64766958732862734</v>
      </c>
      <c r="I1413" s="2">
        <f t="shared" si="194"/>
        <v>39.308220064842999</v>
      </c>
    </row>
    <row r="1414" spans="1:9" ht="13.5" x14ac:dyDescent="0.25">
      <c r="A1414" s="3">
        <f>TITRES_STAT!B1417</f>
        <v>44071</v>
      </c>
      <c r="B1414" s="6">
        <f>TITRES_STAT!D1417</f>
        <v>2.2524000000000002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7.3981728981208925E-3</v>
      </c>
      <c r="G1414" s="2">
        <f t="shared" si="197"/>
        <v>1.1422757904436018E-2</v>
      </c>
      <c r="H1414" s="2">
        <f t="shared" si="193"/>
        <v>0.64766958732862745</v>
      </c>
      <c r="I1414" s="2">
        <f t="shared" si="194"/>
        <v>39.308220064843006</v>
      </c>
    </row>
    <row r="1415" spans="1:9" ht="13.5" x14ac:dyDescent="0.25">
      <c r="A1415" s="3">
        <f>TITRES_STAT!B1418</f>
        <v>44074</v>
      </c>
      <c r="B1415" s="6">
        <f>TITRES_STAT!D1418</f>
        <v>2.2414999999999998</v>
      </c>
      <c r="C1415" s="2">
        <f t="shared" si="198"/>
        <v>-1.0900000000000354E-2</v>
      </c>
      <c r="D1415" s="2">
        <f t="shared" si="199"/>
        <v>0</v>
      </c>
      <c r="E1415" s="2">
        <f t="shared" si="200"/>
        <v>1.0900000000000354E-2</v>
      </c>
      <c r="F1415" s="2">
        <f t="shared" si="197"/>
        <v>6.8697319768265428E-3</v>
      </c>
      <c r="G1415" s="2">
        <f t="shared" si="197"/>
        <v>1.1385418054119186E-2</v>
      </c>
      <c r="H1415" s="2">
        <f t="shared" si="193"/>
        <v>0.60337986222131812</v>
      </c>
      <c r="I1415" s="2">
        <f t="shared" si="194"/>
        <v>37.63174756263917</v>
      </c>
    </row>
    <row r="1416" spans="1:9" ht="13.5" x14ac:dyDescent="0.25">
      <c r="A1416" s="3">
        <f>TITRES_STAT!B1419</f>
        <v>44075</v>
      </c>
      <c r="B1416" s="6">
        <f>TITRES_STAT!D1419</f>
        <v>2.2305000000000001</v>
      </c>
      <c r="C1416" s="2">
        <f t="shared" si="198"/>
        <v>-1.0999999999999677E-2</v>
      </c>
      <c r="D1416" s="2">
        <f t="shared" si="199"/>
        <v>0</v>
      </c>
      <c r="E1416" s="2">
        <f t="shared" si="200"/>
        <v>1.0999999999999677E-2</v>
      </c>
      <c r="F1416" s="2">
        <f t="shared" si="197"/>
        <v>6.3790368356246461E-3</v>
      </c>
      <c r="G1416" s="2">
        <f t="shared" si="197"/>
        <v>1.1357888193110649E-2</v>
      </c>
      <c r="H1416" s="2">
        <f t="shared" si="193"/>
        <v>0.5616393406209067</v>
      </c>
      <c r="I1416" s="2">
        <f t="shared" si="194"/>
        <v>35.964727963218394</v>
      </c>
    </row>
    <row r="1417" spans="1:9" ht="13.5" x14ac:dyDescent="0.25">
      <c r="A1417" s="3">
        <f>TITRES_STAT!B1420</f>
        <v>44076</v>
      </c>
      <c r="B1417" s="6">
        <f>TITRES_STAT!D1420</f>
        <v>2.2029999999999998</v>
      </c>
      <c r="C1417" s="2">
        <f t="shared" si="198"/>
        <v>-2.7500000000000302E-2</v>
      </c>
      <c r="D1417" s="2">
        <f t="shared" si="199"/>
        <v>0</v>
      </c>
      <c r="E1417" s="2">
        <f t="shared" si="200"/>
        <v>2.7500000000000302E-2</v>
      </c>
      <c r="F1417" s="2">
        <f t="shared" si="197"/>
        <v>5.9233913473657421E-3</v>
      </c>
      <c r="G1417" s="2">
        <f t="shared" si="197"/>
        <v>1.2510896179317053E-2</v>
      </c>
      <c r="H1417" s="2">
        <f t="shared" si="193"/>
        <v>0.47345859660783224</v>
      </c>
      <c r="I1417" s="2">
        <f t="shared" si="194"/>
        <v>32.132466952096209</v>
      </c>
    </row>
    <row r="1418" spans="1:9" ht="13.5" x14ac:dyDescent="0.25">
      <c r="A1418" s="3">
        <f>TITRES_STAT!B1421</f>
        <v>44077</v>
      </c>
      <c r="B1418" s="6">
        <f>TITRES_STAT!D1421</f>
        <v>2.1974999999999998</v>
      </c>
      <c r="C1418" s="2">
        <f t="shared" si="198"/>
        <v>-5.5000000000000604E-3</v>
      </c>
      <c r="D1418" s="2">
        <f t="shared" si="199"/>
        <v>0</v>
      </c>
      <c r="E1418" s="2">
        <f t="shared" si="200"/>
        <v>5.5000000000000604E-3</v>
      </c>
      <c r="F1418" s="2">
        <f t="shared" si="197"/>
        <v>5.5002919654110463E-3</v>
      </c>
      <c r="G1418" s="2">
        <f t="shared" si="197"/>
        <v>1.201011788079441E-2</v>
      </c>
      <c r="H1418" s="2">
        <f t="shared" si="193"/>
        <v>0.45797152201200786</v>
      </c>
      <c r="I1418" s="2">
        <f t="shared" si="194"/>
        <v>31.411554690725708</v>
      </c>
    </row>
    <row r="1419" spans="1:9" ht="13.5" x14ac:dyDescent="0.25">
      <c r="A1419" s="3">
        <f>TITRES_STAT!B1422</f>
        <v>44078</v>
      </c>
      <c r="B1419" s="6">
        <f>TITRES_STAT!D1422</f>
        <v>2.1480999999999999</v>
      </c>
      <c r="C1419" s="2">
        <f t="shared" si="198"/>
        <v>-4.9399999999999888E-2</v>
      </c>
      <c r="D1419" s="2">
        <f t="shared" si="199"/>
        <v>0</v>
      </c>
      <c r="E1419" s="2">
        <f t="shared" si="200"/>
        <v>4.9399999999999888E-2</v>
      </c>
      <c r="F1419" s="2">
        <f t="shared" si="197"/>
        <v>5.1074139678816853E-3</v>
      </c>
      <c r="G1419" s="2">
        <f t="shared" si="197"/>
        <v>1.4680823746451946E-2</v>
      </c>
      <c r="H1419" s="2">
        <f t="shared" si="193"/>
        <v>0.34789696110315627</v>
      </c>
      <c r="I1419" s="2">
        <f t="shared" si="194"/>
        <v>25.810352804596249</v>
      </c>
    </row>
    <row r="1420" spans="1:9" ht="13.5" x14ac:dyDescent="0.25">
      <c r="A1420" s="3">
        <f>TITRES_STAT!B1423</f>
        <v>44081</v>
      </c>
      <c r="B1420" s="6">
        <f>TITRES_STAT!D1423</f>
        <v>2.1425999999999998</v>
      </c>
      <c r="C1420" s="2">
        <f t="shared" si="198"/>
        <v>-5.5000000000000604E-3</v>
      </c>
      <c r="D1420" s="2">
        <f t="shared" si="199"/>
        <v>0</v>
      </c>
      <c r="E1420" s="2">
        <f t="shared" si="200"/>
        <v>5.5000000000000604E-3</v>
      </c>
      <c r="F1420" s="2">
        <f t="shared" si="197"/>
        <v>4.7425986844615645E-3</v>
      </c>
      <c r="G1420" s="2">
        <f t="shared" si="197"/>
        <v>1.4025050621705382E-2</v>
      </c>
      <c r="H1420" s="2">
        <f t="shared" si="193"/>
        <v>0.33815198336053393</v>
      </c>
      <c r="I1420" s="2">
        <f t="shared" si="194"/>
        <v>25.270073023493538</v>
      </c>
    </row>
    <row r="1421" spans="1:9" ht="13.5" x14ac:dyDescent="0.25">
      <c r="A1421" s="3">
        <f>TITRES_STAT!B1424</f>
        <v>44082</v>
      </c>
      <c r="B1421" s="6">
        <f>TITRES_STAT!D1424</f>
        <v>2.1371000000000002</v>
      </c>
      <c r="C1421" s="2">
        <f t="shared" si="198"/>
        <v>-5.4999999999996163E-3</v>
      </c>
      <c r="D1421" s="2">
        <f t="shared" si="199"/>
        <v>0</v>
      </c>
      <c r="E1421" s="2">
        <f t="shared" si="200"/>
        <v>5.4999999999996163E-3</v>
      </c>
      <c r="F1421" s="2">
        <f t="shared" ref="F1421:G1436" si="201">((F1420*13)+D1421)/14</f>
        <v>4.4038416355714526E-3</v>
      </c>
      <c r="G1421" s="2">
        <f t="shared" si="201"/>
        <v>1.3416118434440684E-2</v>
      </c>
      <c r="H1421" s="2">
        <f t="shared" si="193"/>
        <v>0.32825005660849682</v>
      </c>
      <c r="I1421" s="2">
        <f t="shared" si="194"/>
        <v>24.712971399876167</v>
      </c>
    </row>
    <row r="1422" spans="1:9" ht="13.5" x14ac:dyDescent="0.25">
      <c r="A1422" s="3">
        <f>TITRES_STAT!B1425</f>
        <v>44083</v>
      </c>
      <c r="B1422" s="6">
        <f>TITRES_STAT!D1425</f>
        <v>2.1371000000000002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4.0892815187449204E-3</v>
      </c>
      <c r="G1422" s="2">
        <f t="shared" si="201"/>
        <v>1.2457824260552064E-2</v>
      </c>
      <c r="H1422" s="2">
        <f t="shared" si="193"/>
        <v>0.32825005660849688</v>
      </c>
      <c r="I1422" s="2">
        <f t="shared" si="194"/>
        <v>24.712971399876167</v>
      </c>
    </row>
    <row r="1423" spans="1:9" ht="13.5" x14ac:dyDescent="0.25">
      <c r="A1423" s="3">
        <f>TITRES_STAT!B1426</f>
        <v>44084</v>
      </c>
      <c r="B1423" s="6">
        <f>TITRES_STAT!D1426</f>
        <v>2.1371000000000002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3.7971899816917122E-3</v>
      </c>
      <c r="G1423" s="2">
        <f t="shared" si="201"/>
        <v>1.1567979670512629E-2</v>
      </c>
      <c r="H1423" s="2">
        <f t="shared" si="193"/>
        <v>0.32825005660849693</v>
      </c>
      <c r="I1423" s="2">
        <f t="shared" si="194"/>
        <v>24.712971399876167</v>
      </c>
    </row>
    <row r="1424" spans="1:9" ht="13.5" x14ac:dyDescent="0.25">
      <c r="A1424" s="3">
        <f>TITRES_STAT!B1427</f>
        <v>44085</v>
      </c>
      <c r="B1424" s="6">
        <f>TITRES_STAT!D1427</f>
        <v>2.1425999999999998</v>
      </c>
      <c r="C1424" s="2">
        <f t="shared" si="198"/>
        <v>5.4999999999996163E-3</v>
      </c>
      <c r="D1424" s="2">
        <f t="shared" si="199"/>
        <v>5.4999999999996163E-3</v>
      </c>
      <c r="E1424" s="2">
        <f t="shared" si="200"/>
        <v>0</v>
      </c>
      <c r="F1424" s="2">
        <f t="shared" si="201"/>
        <v>3.9188192687137054E-3</v>
      </c>
      <c r="G1424" s="2">
        <f t="shared" si="201"/>
        <v>1.0741695408333155E-2</v>
      </c>
      <c r="H1424" s="2">
        <f t="shared" si="193"/>
        <v>0.364823160566774</v>
      </c>
      <c r="I1424" s="2">
        <f t="shared" si="194"/>
        <v>26.730434470006571</v>
      </c>
    </row>
    <row r="1425" spans="1:9" ht="13.5" x14ac:dyDescent="0.25">
      <c r="A1425" s="3">
        <f>TITRES_STAT!B1428</f>
        <v>44088</v>
      </c>
      <c r="B1425" s="6">
        <f>TITRES_STAT!D1428</f>
        <v>2.1755</v>
      </c>
      <c r="C1425" s="2">
        <f t="shared" si="198"/>
        <v>3.2900000000000151E-2</v>
      </c>
      <c r="D1425" s="2">
        <f t="shared" si="199"/>
        <v>3.2900000000000151E-2</v>
      </c>
      <c r="E1425" s="2">
        <f t="shared" si="200"/>
        <v>0</v>
      </c>
      <c r="F1425" s="2">
        <f t="shared" si="201"/>
        <v>5.9889036066627377E-3</v>
      </c>
      <c r="G1425" s="2">
        <f t="shared" si="201"/>
        <v>9.9744314505950706E-3</v>
      </c>
      <c r="H1425" s="2">
        <f t="shared" ref="H1425:H1488" si="202">F1425/G1425</f>
        <v>0.6004255617301818</v>
      </c>
      <c r="I1425" s="2">
        <f t="shared" ref="I1425:I1488" si="203">IF(G1425=0,100,100-(100/(1+H1425)))</f>
        <v>37.51661908480618</v>
      </c>
    </row>
    <row r="1426" spans="1:9" ht="13.5" x14ac:dyDescent="0.25">
      <c r="A1426" s="3">
        <f>TITRES_STAT!B1429</f>
        <v>44089</v>
      </c>
      <c r="B1426" s="6">
        <f>TITRES_STAT!D1429</f>
        <v>2.17</v>
      </c>
      <c r="C1426" s="2">
        <f t="shared" si="198"/>
        <v>-5.5000000000000604E-3</v>
      </c>
      <c r="D1426" s="2">
        <f t="shared" si="199"/>
        <v>0</v>
      </c>
      <c r="E1426" s="2">
        <f t="shared" si="200"/>
        <v>5.5000000000000604E-3</v>
      </c>
      <c r="F1426" s="2">
        <f t="shared" si="201"/>
        <v>5.5611247776153989E-3</v>
      </c>
      <c r="G1426" s="2">
        <f t="shared" si="201"/>
        <v>9.6548292041239991E-3</v>
      </c>
      <c r="H1426" s="2">
        <f t="shared" si="202"/>
        <v>0.57599411238056908</v>
      </c>
      <c r="I1426" s="2">
        <f t="shared" si="203"/>
        <v>36.547986306276165</v>
      </c>
    </row>
    <row r="1427" spans="1:9" ht="13.5" x14ac:dyDescent="0.25">
      <c r="A1427" s="3">
        <f>TITRES_STAT!B1430</f>
        <v>44090</v>
      </c>
      <c r="B1427" s="6">
        <f>TITRES_STAT!D1430</f>
        <v>2.17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5.1639015792142992E-3</v>
      </c>
      <c r="G1427" s="2">
        <f t="shared" si="201"/>
        <v>8.9651985466865699E-3</v>
      </c>
      <c r="H1427" s="2">
        <f t="shared" si="202"/>
        <v>0.57599411238056908</v>
      </c>
      <c r="I1427" s="2">
        <f t="shared" si="203"/>
        <v>36.547986306276165</v>
      </c>
    </row>
    <row r="1428" spans="1:9" ht="13.5" x14ac:dyDescent="0.25">
      <c r="A1428" s="3">
        <f>TITRES_STAT!B1431</f>
        <v>44091</v>
      </c>
      <c r="B1428" s="6">
        <f>TITRES_STAT!D1431</f>
        <v>2.1644999999999999</v>
      </c>
      <c r="C1428" s="2">
        <f t="shared" si="198"/>
        <v>-5.5000000000000604E-3</v>
      </c>
      <c r="D1428" s="2">
        <f t="shared" si="199"/>
        <v>0</v>
      </c>
      <c r="E1428" s="2">
        <f t="shared" si="200"/>
        <v>5.5000000000000604E-3</v>
      </c>
      <c r="F1428" s="2">
        <f t="shared" si="201"/>
        <v>4.7950514664132776E-3</v>
      </c>
      <c r="G1428" s="2">
        <f t="shared" si="201"/>
        <v>8.7176843647803915E-3</v>
      </c>
      <c r="H1428" s="2">
        <f t="shared" si="202"/>
        <v>0.55003728808826524</v>
      </c>
      <c r="I1428" s="2">
        <f t="shared" si="203"/>
        <v>35.48542298402721</v>
      </c>
    </row>
    <row r="1429" spans="1:9" ht="13.5" x14ac:dyDescent="0.25">
      <c r="A1429" s="3">
        <f>TITRES_STAT!B1432</f>
        <v>44092</v>
      </c>
      <c r="B1429" s="6">
        <f>TITRES_STAT!D1432</f>
        <v>2.1644999999999999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4.4525477902409008E-3</v>
      </c>
      <c r="G1429" s="2">
        <f t="shared" si="201"/>
        <v>8.0949926244389351E-3</v>
      </c>
      <c r="H1429" s="2">
        <f t="shared" si="202"/>
        <v>0.55003728808826524</v>
      </c>
      <c r="I1429" s="2">
        <f t="shared" si="203"/>
        <v>35.48542298402721</v>
      </c>
    </row>
    <row r="1430" spans="1:9" ht="13.5" x14ac:dyDescent="0.25">
      <c r="A1430" s="3">
        <f>TITRES_STAT!B1433</f>
        <v>44095</v>
      </c>
      <c r="B1430" s="6">
        <f>TITRES_STAT!D1433</f>
        <v>2.1974999999999998</v>
      </c>
      <c r="C1430" s="2">
        <f t="shared" si="198"/>
        <v>3.2999999999999918E-2</v>
      </c>
      <c r="D1430" s="2">
        <f t="shared" si="199"/>
        <v>3.2999999999999918E-2</v>
      </c>
      <c r="E1430" s="2">
        <f t="shared" si="200"/>
        <v>0</v>
      </c>
      <c r="F1430" s="2">
        <f t="shared" si="201"/>
        <v>6.4916515195094018E-3</v>
      </c>
      <c r="G1430" s="2">
        <f t="shared" si="201"/>
        <v>7.5167788655504395E-3</v>
      </c>
      <c r="H1430" s="2">
        <f t="shared" si="202"/>
        <v>0.86362145749168984</v>
      </c>
      <c r="I1430" s="2">
        <f t="shared" si="203"/>
        <v>46.341034227737786</v>
      </c>
    </row>
    <row r="1431" spans="1:9" ht="13.5" x14ac:dyDescent="0.25">
      <c r="A1431" s="3">
        <f>TITRES_STAT!B1434</f>
        <v>44096</v>
      </c>
      <c r="B1431" s="6">
        <f>TITRES_STAT!D1434</f>
        <v>2.2578999999999998</v>
      </c>
      <c r="C1431" s="2">
        <f t="shared" si="198"/>
        <v>6.0400000000000009E-2</v>
      </c>
      <c r="D1431" s="2">
        <f t="shared" si="199"/>
        <v>6.0400000000000009E-2</v>
      </c>
      <c r="E1431" s="2">
        <f t="shared" si="200"/>
        <v>0</v>
      </c>
      <c r="F1431" s="2">
        <f t="shared" si="201"/>
        <v>1.0342247839544445E-2</v>
      </c>
      <c r="G1431" s="2">
        <f t="shared" si="201"/>
        <v>6.9798660894396939E-3</v>
      </c>
      <c r="H1431" s="2">
        <f t="shared" si="202"/>
        <v>1.4817258249684651</v>
      </c>
      <c r="I1431" s="2">
        <f t="shared" si="203"/>
        <v>59.705460210831028</v>
      </c>
    </row>
    <row r="1432" spans="1:9" ht="13.5" x14ac:dyDescent="0.25">
      <c r="A1432" s="3">
        <f>TITRES_STAT!B1435</f>
        <v>44097</v>
      </c>
      <c r="B1432" s="6">
        <f>TITRES_STAT!D1435</f>
        <v>2.2469000000000001</v>
      </c>
      <c r="C1432" s="2">
        <f t="shared" si="198"/>
        <v>-1.0999999999999677E-2</v>
      </c>
      <c r="D1432" s="2">
        <f t="shared" si="199"/>
        <v>0</v>
      </c>
      <c r="E1432" s="2">
        <f t="shared" si="200"/>
        <v>1.0999999999999677E-2</v>
      </c>
      <c r="F1432" s="2">
        <f t="shared" si="201"/>
        <v>9.6035158510055559E-3</v>
      </c>
      <c r="G1432" s="2">
        <f t="shared" si="201"/>
        <v>7.26701851162255E-3</v>
      </c>
      <c r="H1432" s="2">
        <f t="shared" si="202"/>
        <v>1.321520763384064</v>
      </c>
      <c r="I1432" s="2">
        <f t="shared" si="203"/>
        <v>56.924787588705122</v>
      </c>
    </row>
    <row r="1433" spans="1:9" ht="13.5" x14ac:dyDescent="0.25">
      <c r="A1433" s="3">
        <f>TITRES_STAT!B1436</f>
        <v>44098</v>
      </c>
      <c r="B1433" s="6">
        <f>TITRES_STAT!D1436</f>
        <v>2.2414999999999998</v>
      </c>
      <c r="C1433" s="2">
        <f t="shared" si="198"/>
        <v>-5.4000000000002935E-3</v>
      </c>
      <c r="D1433" s="2">
        <f t="shared" si="199"/>
        <v>0</v>
      </c>
      <c r="E1433" s="2">
        <f t="shared" si="200"/>
        <v>5.4000000000002935E-3</v>
      </c>
      <c r="F1433" s="2">
        <f t="shared" si="201"/>
        <v>8.9175504330765883E-3</v>
      </c>
      <c r="G1433" s="2">
        <f t="shared" si="201"/>
        <v>7.1336600465066744E-3</v>
      </c>
      <c r="H1433" s="2">
        <f t="shared" si="202"/>
        <v>1.2500666382950891</v>
      </c>
      <c r="I1433" s="2">
        <f t="shared" si="203"/>
        <v>55.556871828573229</v>
      </c>
    </row>
    <row r="1434" spans="1:9" ht="13.5" x14ac:dyDescent="0.25">
      <c r="A1434" s="3">
        <f>TITRES_STAT!B1437</f>
        <v>44099</v>
      </c>
      <c r="B1434" s="6">
        <f>TITRES_STAT!D1437</f>
        <v>2.2084999999999999</v>
      </c>
      <c r="C1434" s="2">
        <f t="shared" si="198"/>
        <v>-3.2999999999999918E-2</v>
      </c>
      <c r="D1434" s="2">
        <f t="shared" si="199"/>
        <v>0</v>
      </c>
      <c r="E1434" s="2">
        <f t="shared" si="200"/>
        <v>3.2999999999999918E-2</v>
      </c>
      <c r="F1434" s="2">
        <f t="shared" si="201"/>
        <v>8.2805825449996893E-3</v>
      </c>
      <c r="G1434" s="2">
        <f t="shared" si="201"/>
        <v>8.9812557574704775E-3</v>
      </c>
      <c r="H1434" s="2">
        <f t="shared" si="202"/>
        <v>0.92198493936797443</v>
      </c>
      <c r="I1434" s="2">
        <f t="shared" si="203"/>
        <v>47.970455984486534</v>
      </c>
    </row>
    <row r="1435" spans="1:9" ht="13.5" x14ac:dyDescent="0.25">
      <c r="A1435" s="3">
        <f>TITRES_STAT!B1438</f>
        <v>44102</v>
      </c>
      <c r="B1435" s="6">
        <f>TITRES_STAT!D1438</f>
        <v>2.2414999999999998</v>
      </c>
      <c r="C1435" s="2">
        <f t="shared" si="198"/>
        <v>3.2999999999999918E-2</v>
      </c>
      <c r="D1435" s="2">
        <f t="shared" si="199"/>
        <v>3.2999999999999918E-2</v>
      </c>
      <c r="E1435" s="2">
        <f t="shared" si="200"/>
        <v>0</v>
      </c>
      <c r="F1435" s="2">
        <f t="shared" si="201"/>
        <v>1.0046255220356848E-2</v>
      </c>
      <c r="G1435" s="2">
        <f t="shared" si="201"/>
        <v>8.3397374890797297E-3</v>
      </c>
      <c r="H1435" s="2">
        <f t="shared" si="202"/>
        <v>1.2046248738058813</v>
      </c>
      <c r="I1435" s="2">
        <f t="shared" si="203"/>
        <v>54.640809333077918</v>
      </c>
    </row>
    <row r="1436" spans="1:9" ht="13.5" x14ac:dyDescent="0.25">
      <c r="A1436" s="3">
        <f>TITRES_STAT!B1439</f>
        <v>44103</v>
      </c>
      <c r="B1436" s="6">
        <f>TITRES_STAT!D1439</f>
        <v>2.1865000000000001</v>
      </c>
      <c r="C1436" s="2">
        <f t="shared" si="198"/>
        <v>-5.4999999999999716E-2</v>
      </c>
      <c r="D1436" s="2">
        <f t="shared" si="199"/>
        <v>0</v>
      </c>
      <c r="E1436" s="2">
        <f t="shared" si="200"/>
        <v>5.4999999999999716E-2</v>
      </c>
      <c r="F1436" s="2">
        <f t="shared" si="201"/>
        <v>9.3286655617599301E-3</v>
      </c>
      <c r="G1436" s="2">
        <f t="shared" si="201"/>
        <v>1.1672613382716872E-2</v>
      </c>
      <c r="H1436" s="2">
        <f t="shared" si="202"/>
        <v>0.79919254205510459</v>
      </c>
      <c r="I1436" s="2">
        <f t="shared" si="203"/>
        <v>44.419511718419926</v>
      </c>
    </row>
    <row r="1437" spans="1:9" ht="13.5" x14ac:dyDescent="0.25">
      <c r="A1437" s="3">
        <f>TITRES_STAT!B1440</f>
        <v>44104</v>
      </c>
      <c r="B1437" s="6">
        <f>TITRES_STAT!D1440</f>
        <v>2.1974999999999998</v>
      </c>
      <c r="C1437" s="2">
        <f t="shared" si="198"/>
        <v>1.0999999999999677E-2</v>
      </c>
      <c r="D1437" s="2">
        <f t="shared" si="199"/>
        <v>1.0999999999999677E-2</v>
      </c>
      <c r="E1437" s="2">
        <f t="shared" si="200"/>
        <v>0</v>
      </c>
      <c r="F1437" s="2">
        <f t="shared" ref="F1437:G1452" si="204">((F1436*13)+D1437)/14</f>
        <v>9.4480465930627689E-3</v>
      </c>
      <c r="G1437" s="2">
        <f t="shared" si="204"/>
        <v>1.0838855283951381E-2</v>
      </c>
      <c r="H1437" s="2">
        <f t="shared" si="202"/>
        <v>0.87168306482069913</v>
      </c>
      <c r="I1437" s="2">
        <f t="shared" si="203"/>
        <v>46.572151087139495</v>
      </c>
    </row>
    <row r="1438" spans="1:9" ht="13.5" x14ac:dyDescent="0.25">
      <c r="A1438" s="3">
        <f>TITRES_STAT!B1441</f>
        <v>44105</v>
      </c>
      <c r="B1438" s="6">
        <f>TITRES_STAT!D1441</f>
        <v>2.1865000000000001</v>
      </c>
      <c r="C1438" s="2">
        <f t="shared" si="198"/>
        <v>-1.0999999999999677E-2</v>
      </c>
      <c r="D1438" s="2">
        <f t="shared" si="199"/>
        <v>0</v>
      </c>
      <c r="E1438" s="2">
        <f t="shared" si="200"/>
        <v>1.0999999999999677E-2</v>
      </c>
      <c r="F1438" s="2">
        <f t="shared" si="204"/>
        <v>8.7731861221297149E-3</v>
      </c>
      <c r="G1438" s="2">
        <f t="shared" si="204"/>
        <v>1.0850365620811974E-2</v>
      </c>
      <c r="H1438" s="2">
        <f t="shared" si="202"/>
        <v>0.80856133597027902</v>
      </c>
      <c r="I1438" s="2">
        <f t="shared" si="203"/>
        <v>44.707432360124642</v>
      </c>
    </row>
    <row r="1439" spans="1:9" ht="13.5" x14ac:dyDescent="0.25">
      <c r="A1439" s="3">
        <f>TITRES_STAT!B1442</f>
        <v>44106</v>
      </c>
      <c r="B1439" s="6">
        <f>TITRES_STAT!D1442</f>
        <v>2.1865000000000001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8.1465299705490209E-3</v>
      </c>
      <c r="G1439" s="2">
        <f t="shared" si="204"/>
        <v>1.007533950503969E-2</v>
      </c>
      <c r="H1439" s="2">
        <f t="shared" si="202"/>
        <v>0.80856133597027902</v>
      </c>
      <c r="I1439" s="2">
        <f t="shared" si="203"/>
        <v>44.707432360124642</v>
      </c>
    </row>
    <row r="1440" spans="1:9" ht="13.5" x14ac:dyDescent="0.25">
      <c r="A1440" s="3">
        <f>TITRES_STAT!B1443</f>
        <v>44109</v>
      </c>
      <c r="B1440" s="6">
        <f>TITRES_STAT!D1443</f>
        <v>2.2250000000000001</v>
      </c>
      <c r="C1440" s="2">
        <f t="shared" si="198"/>
        <v>3.8499999999999979E-2</v>
      </c>
      <c r="D1440" s="2">
        <f t="shared" si="199"/>
        <v>3.8499999999999979E-2</v>
      </c>
      <c r="E1440" s="2">
        <f t="shared" si="200"/>
        <v>0</v>
      </c>
      <c r="F1440" s="2">
        <f t="shared" si="204"/>
        <v>1.0314634972652661E-2</v>
      </c>
      <c r="G1440" s="2">
        <f t="shared" si="204"/>
        <v>9.3556723975368548E-3</v>
      </c>
      <c r="H1440" s="2">
        <f t="shared" si="202"/>
        <v>1.102500657822123</v>
      </c>
      <c r="I1440" s="2">
        <f t="shared" si="203"/>
        <v>52.437589197434505</v>
      </c>
    </row>
    <row r="1441" spans="1:9" ht="13.5" x14ac:dyDescent="0.25">
      <c r="A1441" s="3">
        <f>TITRES_STAT!B1444</f>
        <v>44110</v>
      </c>
      <c r="B1441" s="6">
        <f>TITRES_STAT!D1444</f>
        <v>2.3294000000000001</v>
      </c>
      <c r="C1441" s="2">
        <f t="shared" si="198"/>
        <v>0.10440000000000005</v>
      </c>
      <c r="D1441" s="2">
        <f t="shared" si="199"/>
        <v>0.10440000000000005</v>
      </c>
      <c r="E1441" s="2">
        <f t="shared" si="200"/>
        <v>0</v>
      </c>
      <c r="F1441" s="2">
        <f t="shared" si="204"/>
        <v>1.7035018188891759E-2</v>
      </c>
      <c r="G1441" s="2">
        <f t="shared" si="204"/>
        <v>8.6874100834270791E-3</v>
      </c>
      <c r="H1441" s="2">
        <f t="shared" si="202"/>
        <v>1.9608856984188374</v>
      </c>
      <c r="I1441" s="2">
        <f t="shared" si="203"/>
        <v>66.226322058497004</v>
      </c>
    </row>
    <row r="1442" spans="1:9" ht="13.5" x14ac:dyDescent="0.25">
      <c r="A1442" s="3">
        <f>TITRES_STAT!B1445</f>
        <v>44111</v>
      </c>
      <c r="B1442" s="6">
        <f>TITRES_STAT!D1445</f>
        <v>2.3294000000000001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1.5818231175399492E-2</v>
      </c>
      <c r="G1442" s="2">
        <f t="shared" si="204"/>
        <v>8.0668807917537166E-3</v>
      </c>
      <c r="H1442" s="2">
        <f t="shared" si="202"/>
        <v>1.9608856984188376</v>
      </c>
      <c r="I1442" s="2">
        <f t="shared" si="203"/>
        <v>66.226322058497004</v>
      </c>
    </row>
    <row r="1443" spans="1:9" ht="13.5" x14ac:dyDescent="0.25">
      <c r="A1443" s="3">
        <f>TITRES_STAT!B1446</f>
        <v>44112</v>
      </c>
      <c r="B1443" s="6">
        <f>TITRES_STAT!D1446</f>
        <v>2.3788</v>
      </c>
      <c r="C1443" s="2">
        <f t="shared" si="198"/>
        <v>4.9399999999999888E-2</v>
      </c>
      <c r="D1443" s="2">
        <f t="shared" si="199"/>
        <v>4.9399999999999888E-2</v>
      </c>
      <c r="E1443" s="2">
        <f t="shared" si="200"/>
        <v>0</v>
      </c>
      <c r="F1443" s="2">
        <f t="shared" si="204"/>
        <v>1.8216928948585235E-2</v>
      </c>
      <c r="G1443" s="2">
        <f t="shared" si="204"/>
        <v>7.4906750209141658E-3</v>
      </c>
      <c r="H1443" s="2">
        <f t="shared" si="202"/>
        <v>2.4319475745140564</v>
      </c>
      <c r="I1443" s="2">
        <f t="shared" si="203"/>
        <v>70.862025765600634</v>
      </c>
    </row>
    <row r="1444" spans="1:9" ht="13.5" x14ac:dyDescent="0.25">
      <c r="A1444" s="3">
        <f>TITRES_STAT!B1447</f>
        <v>44113</v>
      </c>
      <c r="B1444" s="6">
        <f>TITRES_STAT!D1447</f>
        <v>2.3843000000000001</v>
      </c>
      <c r="C1444" s="2">
        <f t="shared" si="198"/>
        <v>5.5000000000000604E-3</v>
      </c>
      <c r="D1444" s="2">
        <f t="shared" si="199"/>
        <v>5.5000000000000604E-3</v>
      </c>
      <c r="E1444" s="2">
        <f t="shared" si="200"/>
        <v>0</v>
      </c>
      <c r="F1444" s="2">
        <f t="shared" si="204"/>
        <v>1.7308576880829152E-2</v>
      </c>
      <c r="G1444" s="2">
        <f t="shared" si="204"/>
        <v>6.9556268051345826E-3</v>
      </c>
      <c r="H1444" s="2">
        <f t="shared" si="202"/>
        <v>2.488428054830675</v>
      </c>
      <c r="I1444" s="2">
        <f t="shared" si="203"/>
        <v>71.333793207653258</v>
      </c>
    </row>
    <row r="1445" spans="1:9" ht="13.5" x14ac:dyDescent="0.25">
      <c r="A1445" s="3">
        <f>TITRES_STAT!B1448</f>
        <v>44116</v>
      </c>
      <c r="B1445" s="6">
        <f>TITRES_STAT!D1448</f>
        <v>2.3622999999999998</v>
      </c>
      <c r="C1445" s="2">
        <f t="shared" si="198"/>
        <v>-2.2000000000000242E-2</v>
      </c>
      <c r="D1445" s="2">
        <f t="shared" si="199"/>
        <v>0</v>
      </c>
      <c r="E1445" s="2">
        <f t="shared" si="200"/>
        <v>2.2000000000000242E-2</v>
      </c>
      <c r="F1445" s="2">
        <f t="shared" si="204"/>
        <v>1.6072249960769926E-2</v>
      </c>
      <c r="G1445" s="2">
        <f t="shared" si="204"/>
        <v>8.0302248904821297E-3</v>
      </c>
      <c r="H1445" s="2">
        <f t="shared" si="202"/>
        <v>2.001469470652018</v>
      </c>
      <c r="I1445" s="2">
        <f t="shared" si="203"/>
        <v>66.682986124700875</v>
      </c>
    </row>
    <row r="1446" spans="1:9" ht="13.5" x14ac:dyDescent="0.25">
      <c r="A1446" s="3">
        <f>TITRES_STAT!B1449</f>
        <v>44117</v>
      </c>
      <c r="B1446" s="6">
        <f>TITRES_STAT!D1449</f>
        <v>2.3513000000000002</v>
      </c>
      <c r="C1446" s="2">
        <f t="shared" si="198"/>
        <v>-1.0999999999999677E-2</v>
      </c>
      <c r="D1446" s="2">
        <f t="shared" si="199"/>
        <v>0</v>
      </c>
      <c r="E1446" s="2">
        <f t="shared" si="200"/>
        <v>1.0999999999999677E-2</v>
      </c>
      <c r="F1446" s="2">
        <f t="shared" si="204"/>
        <v>1.4924232106429217E-2</v>
      </c>
      <c r="G1446" s="2">
        <f t="shared" si="204"/>
        <v>8.2423516840190968E-3</v>
      </c>
      <c r="H1446" s="2">
        <f t="shared" si="202"/>
        <v>1.8106764523728662</v>
      </c>
      <c r="I1446" s="2">
        <f t="shared" si="203"/>
        <v>64.421376243581264</v>
      </c>
    </row>
    <row r="1447" spans="1:9" ht="13.5" x14ac:dyDescent="0.25">
      <c r="A1447" s="3">
        <f>TITRES_STAT!B1450</f>
        <v>44118</v>
      </c>
      <c r="B1447" s="6">
        <f>TITRES_STAT!D1450</f>
        <v>2.3953000000000002</v>
      </c>
      <c r="C1447" s="2">
        <f t="shared" si="198"/>
        <v>4.4000000000000039E-2</v>
      </c>
      <c r="D1447" s="2">
        <f t="shared" si="199"/>
        <v>4.4000000000000039E-2</v>
      </c>
      <c r="E1447" s="2">
        <f t="shared" si="200"/>
        <v>0</v>
      </c>
      <c r="F1447" s="2">
        <f t="shared" si="204"/>
        <v>1.7001072670255704E-2</v>
      </c>
      <c r="G1447" s="2">
        <f t="shared" si="204"/>
        <v>7.6536122780177327E-3</v>
      </c>
      <c r="H1447" s="2">
        <f t="shared" si="202"/>
        <v>2.2213135513913098</v>
      </c>
      <c r="I1447" s="2">
        <f t="shared" si="203"/>
        <v>68.956763008428894</v>
      </c>
    </row>
    <row r="1448" spans="1:9" ht="13.5" x14ac:dyDescent="0.25">
      <c r="A1448" s="3">
        <f>TITRES_STAT!B1451</f>
        <v>44120</v>
      </c>
      <c r="B1448" s="6">
        <f>TITRES_STAT!D1451</f>
        <v>2.4173</v>
      </c>
      <c r="C1448" s="2">
        <f t="shared" si="198"/>
        <v>2.1999999999999797E-2</v>
      </c>
      <c r="D1448" s="2">
        <f t="shared" si="199"/>
        <v>2.1999999999999797E-2</v>
      </c>
      <c r="E1448" s="2">
        <f t="shared" si="200"/>
        <v>0</v>
      </c>
      <c r="F1448" s="2">
        <f t="shared" si="204"/>
        <v>1.7358138908094567E-2</v>
      </c>
      <c r="G1448" s="2">
        <f t="shared" si="204"/>
        <v>7.1069256867307513E-3</v>
      </c>
      <c r="H1448" s="2">
        <f t="shared" si="202"/>
        <v>2.4424258354781623</v>
      </c>
      <c r="I1448" s="2">
        <f t="shared" si="203"/>
        <v>70.950717668515949</v>
      </c>
    </row>
    <row r="1449" spans="1:9" ht="13.5" x14ac:dyDescent="0.25">
      <c r="A1449" s="3">
        <f>TITRES_STAT!B1452</f>
        <v>44123</v>
      </c>
      <c r="B1449" s="6">
        <f>TITRES_STAT!D1452</f>
        <v>2.4337</v>
      </c>
      <c r="C1449" s="2">
        <f t="shared" si="198"/>
        <v>1.639999999999997E-2</v>
      </c>
      <c r="D1449" s="2">
        <f t="shared" si="199"/>
        <v>1.639999999999997E-2</v>
      </c>
      <c r="E1449" s="2">
        <f t="shared" si="200"/>
        <v>0</v>
      </c>
      <c r="F1449" s="2">
        <f t="shared" si="204"/>
        <v>1.7289700414659239E-2</v>
      </c>
      <c r="G1449" s="2">
        <f t="shared" si="204"/>
        <v>6.5992881376785552E-3</v>
      </c>
      <c r="H1449" s="2">
        <f t="shared" si="202"/>
        <v>2.6199341586471889</v>
      </c>
      <c r="I1449" s="2">
        <f t="shared" si="203"/>
        <v>72.375188161607014</v>
      </c>
    </row>
    <row r="1450" spans="1:9" ht="13.5" x14ac:dyDescent="0.25">
      <c r="A1450" s="3">
        <f>TITRES_STAT!B1453</f>
        <v>44124</v>
      </c>
      <c r="B1450" s="6">
        <f>TITRES_STAT!D1453</f>
        <v>2.3843000000000001</v>
      </c>
      <c r="C1450" s="2">
        <f t="shared" si="198"/>
        <v>-4.9399999999999888E-2</v>
      </c>
      <c r="D1450" s="2">
        <f t="shared" si="199"/>
        <v>0</v>
      </c>
      <c r="E1450" s="2">
        <f t="shared" si="200"/>
        <v>4.9399999999999888E-2</v>
      </c>
      <c r="F1450" s="2">
        <f t="shared" si="204"/>
        <v>1.6054721813612151E-2</v>
      </c>
      <c r="G1450" s="2">
        <f t="shared" si="204"/>
        <v>9.656481842130079E-3</v>
      </c>
      <c r="H1450" s="2">
        <f t="shared" si="202"/>
        <v>1.6625849948339688</v>
      </c>
      <c r="I1450" s="2">
        <f t="shared" si="203"/>
        <v>62.442513499466443</v>
      </c>
    </row>
    <row r="1451" spans="1:9" ht="13.5" x14ac:dyDescent="0.25">
      <c r="A1451" s="3">
        <f>TITRES_STAT!B1454</f>
        <v>44125</v>
      </c>
      <c r="B1451" s="6">
        <f>TITRES_STAT!D1454</f>
        <v>2.4144000000000001</v>
      </c>
      <c r="C1451" s="2">
        <f t="shared" si="198"/>
        <v>3.0100000000000016E-2</v>
      </c>
      <c r="D1451" s="2">
        <f t="shared" si="199"/>
        <v>3.0100000000000016E-2</v>
      </c>
      <c r="E1451" s="2">
        <f t="shared" si="200"/>
        <v>0</v>
      </c>
      <c r="F1451" s="2">
        <f t="shared" si="204"/>
        <v>1.7057955969782712E-2</v>
      </c>
      <c r="G1451" s="2">
        <f t="shared" si="204"/>
        <v>8.9667331391207871E-3</v>
      </c>
      <c r="H1451" s="2">
        <f t="shared" si="202"/>
        <v>1.9023601689851664</v>
      </c>
      <c r="I1451" s="2">
        <f t="shared" si="203"/>
        <v>65.545282398577768</v>
      </c>
    </row>
    <row r="1452" spans="1:9" ht="13.5" x14ac:dyDescent="0.25">
      <c r="A1452" s="3">
        <f>TITRES_STAT!B1455</f>
        <v>44126</v>
      </c>
      <c r="B1452" s="6">
        <f>TITRES_STAT!D1455</f>
        <v>2.4203000000000001</v>
      </c>
      <c r="C1452" s="2">
        <f t="shared" si="198"/>
        <v>5.9000000000000163E-3</v>
      </c>
      <c r="D1452" s="2">
        <f t="shared" si="199"/>
        <v>5.9000000000000163E-3</v>
      </c>
      <c r="E1452" s="2">
        <f t="shared" si="200"/>
        <v>0</v>
      </c>
      <c r="F1452" s="2">
        <f t="shared" si="204"/>
        <v>1.6260959114798235E-2</v>
      </c>
      <c r="G1452" s="2">
        <f t="shared" si="204"/>
        <v>8.3262522006121598E-3</v>
      </c>
      <c r="H1452" s="2">
        <f t="shared" si="202"/>
        <v>1.9529746064625213</v>
      </c>
      <c r="I1452" s="2">
        <f t="shared" si="203"/>
        <v>66.135841540542827</v>
      </c>
    </row>
    <row r="1453" spans="1:9" ht="13.5" x14ac:dyDescent="0.25">
      <c r="A1453" s="3">
        <f>TITRES_STAT!B1456</f>
        <v>44127</v>
      </c>
      <c r="B1453" s="6">
        <f>TITRES_STAT!D1456</f>
        <v>2.4203000000000001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1.509946203516979E-2</v>
      </c>
      <c r="G1453" s="2">
        <f t="shared" si="205"/>
        <v>7.7315199005684341E-3</v>
      </c>
      <c r="H1453" s="2">
        <f t="shared" si="202"/>
        <v>1.9529746064625213</v>
      </c>
      <c r="I1453" s="2">
        <f t="shared" si="203"/>
        <v>66.135841540542827</v>
      </c>
    </row>
    <row r="1454" spans="1:9" ht="13.5" x14ac:dyDescent="0.25">
      <c r="A1454" s="3">
        <f>TITRES_STAT!B1457</f>
        <v>44130</v>
      </c>
      <c r="B1454" s="6">
        <f>TITRES_STAT!D1457</f>
        <v>2.4672999999999998</v>
      </c>
      <c r="C1454" s="2">
        <f t="shared" si="198"/>
        <v>4.6999999999999709E-2</v>
      </c>
      <c r="D1454" s="2">
        <f t="shared" si="199"/>
        <v>4.6999999999999709E-2</v>
      </c>
      <c r="E1454" s="2">
        <f t="shared" si="200"/>
        <v>0</v>
      </c>
      <c r="F1454" s="2">
        <f t="shared" si="205"/>
        <v>1.7378071889800499E-2</v>
      </c>
      <c r="G1454" s="2">
        <f t="shared" si="205"/>
        <v>7.1792684790992602E-3</v>
      </c>
      <c r="H1454" s="2">
        <f t="shared" si="202"/>
        <v>2.4205908917311896</v>
      </c>
      <c r="I1454" s="2">
        <f t="shared" si="203"/>
        <v>70.76528495654469</v>
      </c>
    </row>
    <row r="1455" spans="1:9" ht="13.5" x14ac:dyDescent="0.25">
      <c r="A1455" s="3">
        <f>TITRES_STAT!B1458</f>
        <v>44131</v>
      </c>
      <c r="B1455" s="6">
        <f>TITRES_STAT!D1458</f>
        <v>2.4613999999999998</v>
      </c>
      <c r="C1455" s="2">
        <f t="shared" si="198"/>
        <v>-5.9000000000000163E-3</v>
      </c>
      <c r="D1455" s="2">
        <f t="shared" si="199"/>
        <v>0</v>
      </c>
      <c r="E1455" s="2">
        <f t="shared" si="200"/>
        <v>5.9000000000000163E-3</v>
      </c>
      <c r="F1455" s="2">
        <f t="shared" si="205"/>
        <v>1.6136781040529034E-2</v>
      </c>
      <c r="G1455" s="2">
        <f t="shared" si="205"/>
        <v>7.0878921591636E-3</v>
      </c>
      <c r="H1455" s="2">
        <f t="shared" si="202"/>
        <v>2.2766685325010982</v>
      </c>
      <c r="I1455" s="2">
        <f t="shared" si="203"/>
        <v>69.48119743937923</v>
      </c>
    </row>
    <row r="1456" spans="1:9" ht="13.5" x14ac:dyDescent="0.25">
      <c r="A1456" s="3">
        <f>TITRES_STAT!B1459</f>
        <v>44132</v>
      </c>
      <c r="B1456" s="6">
        <f>TITRES_STAT!D1459</f>
        <v>2.4672999999999998</v>
      </c>
      <c r="C1456" s="2">
        <f t="shared" si="198"/>
        <v>5.9000000000000163E-3</v>
      </c>
      <c r="D1456" s="2">
        <f t="shared" si="199"/>
        <v>5.9000000000000163E-3</v>
      </c>
      <c r="E1456" s="2">
        <f t="shared" si="200"/>
        <v>0</v>
      </c>
      <c r="F1456" s="2">
        <f t="shared" si="205"/>
        <v>1.5405582394776962E-2</v>
      </c>
      <c r="G1456" s="2">
        <f t="shared" si="205"/>
        <v>6.5816141477947707E-3</v>
      </c>
      <c r="H1456" s="2">
        <f t="shared" si="202"/>
        <v>2.3406997202865107</v>
      </c>
      <c r="I1456" s="2">
        <f t="shared" si="203"/>
        <v>70.066151293770389</v>
      </c>
    </row>
    <row r="1457" spans="1:9" ht="13.5" x14ac:dyDescent="0.25">
      <c r="A1457" s="3">
        <f>TITRES_STAT!B1460</f>
        <v>44134</v>
      </c>
      <c r="B1457" s="6">
        <f>TITRES_STAT!D1460</f>
        <v>2.4672999999999998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1.4305183652292894E-2</v>
      </c>
      <c r="G1457" s="2">
        <f t="shared" si="205"/>
        <v>6.1114988515237152E-3</v>
      </c>
      <c r="H1457" s="2">
        <f t="shared" si="202"/>
        <v>2.3406997202865112</v>
      </c>
      <c r="I1457" s="2">
        <f t="shared" si="203"/>
        <v>70.066151293770389</v>
      </c>
    </row>
    <row r="1458" spans="1:9" ht="13.5" x14ac:dyDescent="0.25">
      <c r="A1458" s="3">
        <f>TITRES_STAT!B1461</f>
        <v>44137</v>
      </c>
      <c r="B1458" s="6">
        <f>TITRES_STAT!D1461</f>
        <v>2.4438</v>
      </c>
      <c r="C1458" s="2">
        <f t="shared" si="198"/>
        <v>-2.3499999999999854E-2</v>
      </c>
      <c r="D1458" s="2">
        <f t="shared" si="199"/>
        <v>0</v>
      </c>
      <c r="E1458" s="2">
        <f t="shared" si="200"/>
        <v>2.3499999999999854E-2</v>
      </c>
      <c r="F1458" s="2">
        <f t="shared" si="205"/>
        <v>1.3283384819986258E-2</v>
      </c>
      <c r="G1458" s="2">
        <f t="shared" si="205"/>
        <v>7.3535346478434396E-3</v>
      </c>
      <c r="H1458" s="2">
        <f t="shared" si="202"/>
        <v>1.8063945376094552</v>
      </c>
      <c r="I1458" s="2">
        <f t="shared" si="203"/>
        <v>64.367091419304842</v>
      </c>
    </row>
    <row r="1459" spans="1:9" ht="13.5" x14ac:dyDescent="0.25">
      <c r="A1459" s="3">
        <f>TITRES_STAT!B1462</f>
        <v>44138</v>
      </c>
      <c r="B1459" s="6">
        <f>TITRES_STAT!D1462</f>
        <v>2.4672999999999998</v>
      </c>
      <c r="C1459" s="2">
        <f t="shared" si="198"/>
        <v>2.3499999999999854E-2</v>
      </c>
      <c r="D1459" s="2">
        <f t="shared" si="199"/>
        <v>2.3499999999999854E-2</v>
      </c>
      <c r="E1459" s="2">
        <f t="shared" si="200"/>
        <v>0</v>
      </c>
      <c r="F1459" s="2">
        <f t="shared" si="205"/>
        <v>1.4013143047130087E-2</v>
      </c>
      <c r="G1459" s="2">
        <f t="shared" si="205"/>
        <v>6.8282821729974798E-3</v>
      </c>
      <c r="H1459" s="2">
        <f t="shared" si="202"/>
        <v>2.0522208502960262</v>
      </c>
      <c r="I1459" s="2">
        <f t="shared" si="203"/>
        <v>67.236971076224279</v>
      </c>
    </row>
    <row r="1460" spans="1:9" ht="13.5" x14ac:dyDescent="0.25">
      <c r="A1460" s="3">
        <f>TITRES_STAT!B1463</f>
        <v>44139</v>
      </c>
      <c r="B1460" s="6">
        <f>TITRES_STAT!D1463</f>
        <v>2.4085000000000001</v>
      </c>
      <c r="C1460" s="2">
        <f t="shared" si="198"/>
        <v>-5.8799999999999741E-2</v>
      </c>
      <c r="D1460" s="2">
        <f t="shared" si="199"/>
        <v>0</v>
      </c>
      <c r="E1460" s="2">
        <f t="shared" si="200"/>
        <v>5.8799999999999741E-2</v>
      </c>
      <c r="F1460" s="2">
        <f t="shared" si="205"/>
        <v>1.3012204258049368E-2</v>
      </c>
      <c r="G1460" s="2">
        <f t="shared" si="205"/>
        <v>1.0540547732069071E-2</v>
      </c>
      <c r="H1460" s="2">
        <f t="shared" si="202"/>
        <v>1.2344903309398627</v>
      </c>
      <c r="I1460" s="2">
        <f t="shared" si="203"/>
        <v>55.247065241075184</v>
      </c>
    </row>
    <row r="1461" spans="1:9" ht="13.5" x14ac:dyDescent="0.25">
      <c r="A1461" s="3">
        <f>TITRES_STAT!B1464</f>
        <v>44140</v>
      </c>
      <c r="B1461" s="6">
        <f>TITRES_STAT!D1464</f>
        <v>2.4554999999999998</v>
      </c>
      <c r="C1461" s="2">
        <f t="shared" si="198"/>
        <v>4.6999999999999709E-2</v>
      </c>
      <c r="D1461" s="2">
        <f t="shared" si="199"/>
        <v>4.6999999999999709E-2</v>
      </c>
      <c r="E1461" s="2">
        <f t="shared" si="200"/>
        <v>0</v>
      </c>
      <c r="F1461" s="2">
        <f t="shared" si="205"/>
        <v>1.5439903953902963E-2</v>
      </c>
      <c r="G1461" s="2">
        <f t="shared" si="205"/>
        <v>9.7876514654927083E-3</v>
      </c>
      <c r="H1461" s="2">
        <f t="shared" si="202"/>
        <v>1.577488124535064</v>
      </c>
      <c r="I1461" s="2">
        <f t="shared" si="203"/>
        <v>61.202537056096681</v>
      </c>
    </row>
    <row r="1462" spans="1:9" ht="13.5" x14ac:dyDescent="0.25">
      <c r="A1462" s="3">
        <f>TITRES_STAT!B1465</f>
        <v>44141</v>
      </c>
      <c r="B1462" s="6">
        <f>TITRES_STAT!D1465</f>
        <v>2.4203000000000001</v>
      </c>
      <c r="C1462" s="2">
        <f t="shared" si="198"/>
        <v>-3.5199999999999676E-2</v>
      </c>
      <c r="D1462" s="2">
        <f t="shared" si="199"/>
        <v>0</v>
      </c>
      <c r="E1462" s="2">
        <f t="shared" si="200"/>
        <v>3.5199999999999676E-2</v>
      </c>
      <c r="F1462" s="2">
        <f t="shared" si="205"/>
        <v>1.4337053671481323E-2</v>
      </c>
      <c r="G1462" s="2">
        <f t="shared" si="205"/>
        <v>1.1602819217957491E-2</v>
      </c>
      <c r="H1462" s="2">
        <f t="shared" si="202"/>
        <v>1.2356525946118424</v>
      </c>
      <c r="I1462" s="2">
        <f t="shared" si="203"/>
        <v>55.270331248687519</v>
      </c>
    </row>
    <row r="1463" spans="1:9" ht="13.5" x14ac:dyDescent="0.25">
      <c r="A1463" s="3">
        <f>TITRES_STAT!B1466</f>
        <v>44144</v>
      </c>
      <c r="B1463" s="6">
        <f>TITRES_STAT!D1466</f>
        <v>2.4203000000000001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1.3312978409232656E-2</v>
      </c>
      <c r="G1463" s="2">
        <f t="shared" si="205"/>
        <v>1.0774046416674813E-2</v>
      </c>
      <c r="H1463" s="2">
        <f t="shared" si="202"/>
        <v>1.2356525946118424</v>
      </c>
      <c r="I1463" s="2">
        <f t="shared" si="203"/>
        <v>55.270331248687519</v>
      </c>
    </row>
    <row r="1464" spans="1:9" ht="13.5" x14ac:dyDescent="0.25">
      <c r="A1464" s="3">
        <f>TITRES_STAT!B1467</f>
        <v>44145</v>
      </c>
      <c r="B1464" s="6">
        <f>TITRES_STAT!D1467</f>
        <v>2.4379</v>
      </c>
      <c r="C1464" s="2">
        <f t="shared" si="198"/>
        <v>1.7599999999999838E-2</v>
      </c>
      <c r="D1464" s="2">
        <f t="shared" si="199"/>
        <v>1.7599999999999838E-2</v>
      </c>
      <c r="E1464" s="2">
        <f t="shared" si="200"/>
        <v>0</v>
      </c>
      <c r="F1464" s="2">
        <f t="shared" si="205"/>
        <v>1.3619194237144597E-2</v>
      </c>
      <c r="G1464" s="2">
        <f t="shared" si="205"/>
        <v>1.0004471672626612E-2</v>
      </c>
      <c r="H1464" s="2">
        <f t="shared" si="202"/>
        <v>1.3613106901395187</v>
      </c>
      <c r="I1464" s="2">
        <f t="shared" si="203"/>
        <v>57.650638512930513</v>
      </c>
    </row>
    <row r="1465" spans="1:9" ht="13.5" x14ac:dyDescent="0.25">
      <c r="A1465" s="3">
        <f>TITRES_STAT!B1468</f>
        <v>44146</v>
      </c>
      <c r="B1465" s="6">
        <f>TITRES_STAT!D1468</f>
        <v>2.4379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1.2646394648777124E-2</v>
      </c>
      <c r="G1465" s="2">
        <f t="shared" si="205"/>
        <v>9.2898665531532826E-3</v>
      </c>
      <c r="H1465" s="2">
        <f t="shared" si="202"/>
        <v>1.3613106901395184</v>
      </c>
      <c r="I1465" s="2">
        <f t="shared" si="203"/>
        <v>57.650638512930513</v>
      </c>
    </row>
    <row r="1466" spans="1:9" ht="13.5" x14ac:dyDescent="0.25">
      <c r="A1466" s="3">
        <f>TITRES_STAT!B1469</f>
        <v>44147</v>
      </c>
      <c r="B1466" s="6">
        <f>TITRES_STAT!D1469</f>
        <v>2.4379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1.1743080745293044E-2</v>
      </c>
      <c r="G1466" s="2">
        <f t="shared" si="205"/>
        <v>8.6263046564994776E-3</v>
      </c>
      <c r="H1466" s="2">
        <f t="shared" si="202"/>
        <v>1.3613106901395182</v>
      </c>
      <c r="I1466" s="2">
        <f t="shared" si="203"/>
        <v>57.650638512930513</v>
      </c>
    </row>
    <row r="1467" spans="1:9" ht="13.5" x14ac:dyDescent="0.25">
      <c r="A1467" s="3">
        <f>TITRES_STAT!B1470</f>
        <v>44148</v>
      </c>
      <c r="B1467" s="6">
        <f>TITRES_STAT!D1470</f>
        <v>2.4085000000000001</v>
      </c>
      <c r="C1467" s="2">
        <f t="shared" si="198"/>
        <v>-2.9399999999999871E-2</v>
      </c>
      <c r="D1467" s="2">
        <f t="shared" si="199"/>
        <v>0</v>
      </c>
      <c r="E1467" s="2">
        <f t="shared" si="200"/>
        <v>2.9399999999999871E-2</v>
      </c>
      <c r="F1467" s="2">
        <f t="shared" si="205"/>
        <v>1.0904289263486397E-2</v>
      </c>
      <c r="G1467" s="2">
        <f t="shared" si="205"/>
        <v>1.0110140038178077E-2</v>
      </c>
      <c r="H1467" s="2">
        <f t="shared" si="202"/>
        <v>1.078549775008995</v>
      </c>
      <c r="I1467" s="2">
        <f t="shared" si="203"/>
        <v>51.889533172441226</v>
      </c>
    </row>
    <row r="1468" spans="1:9" ht="13.5" x14ac:dyDescent="0.25">
      <c r="A1468" s="3">
        <f>TITRES_STAT!B1471</f>
        <v>44151</v>
      </c>
      <c r="B1468" s="6">
        <f>TITRES_STAT!D1471</f>
        <v>2.4379</v>
      </c>
      <c r="C1468" s="2">
        <f t="shared" si="198"/>
        <v>2.9399999999999871E-2</v>
      </c>
      <c r="D1468" s="2">
        <f t="shared" si="199"/>
        <v>2.9399999999999871E-2</v>
      </c>
      <c r="E1468" s="2">
        <f t="shared" si="200"/>
        <v>0</v>
      </c>
      <c r="F1468" s="2">
        <f t="shared" si="205"/>
        <v>1.2225411458951646E-2</v>
      </c>
      <c r="G1468" s="2">
        <f t="shared" si="205"/>
        <v>9.3879871783082141E-3</v>
      </c>
      <c r="H1468" s="2">
        <f t="shared" si="202"/>
        <v>1.3022398973019003</v>
      </c>
      <c r="I1468" s="2">
        <f t="shared" si="203"/>
        <v>56.564040038922727</v>
      </c>
    </row>
    <row r="1469" spans="1:9" ht="13.5" x14ac:dyDescent="0.25">
      <c r="A1469" s="3">
        <f>TITRES_STAT!B1472</f>
        <v>44152</v>
      </c>
      <c r="B1469" s="6">
        <f>TITRES_STAT!D1472</f>
        <v>2.4379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1.1352167783312243E-2</v>
      </c>
      <c r="G1469" s="2">
        <f t="shared" si="206"/>
        <v>8.7174166655719122E-3</v>
      </c>
      <c r="H1469" s="2">
        <f t="shared" si="202"/>
        <v>1.3022398973019005</v>
      </c>
      <c r="I1469" s="2">
        <f t="shared" si="203"/>
        <v>56.564040038922727</v>
      </c>
    </row>
    <row r="1470" spans="1:9" ht="13.5" x14ac:dyDescent="0.25">
      <c r="A1470" s="3">
        <f>TITRES_STAT!B1473</f>
        <v>44153</v>
      </c>
      <c r="B1470" s="6">
        <f>TITRES_STAT!D1473</f>
        <v>2.4379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1.0541298655932797E-2</v>
      </c>
      <c r="G1470" s="2">
        <f t="shared" si="206"/>
        <v>8.0947440466024902E-3</v>
      </c>
      <c r="H1470" s="2">
        <f t="shared" si="202"/>
        <v>1.3022398973019005</v>
      </c>
      <c r="I1470" s="2">
        <f t="shared" si="203"/>
        <v>56.564040038922727</v>
      </c>
    </row>
    <row r="1471" spans="1:9" ht="13.5" x14ac:dyDescent="0.25">
      <c r="A1471" s="3">
        <f>TITRES_STAT!B1474</f>
        <v>44154</v>
      </c>
      <c r="B1471" s="6">
        <f>TITRES_STAT!D1474</f>
        <v>2.3967999999999998</v>
      </c>
      <c r="C1471" s="2">
        <f t="shared" si="198"/>
        <v>-4.1100000000000136E-2</v>
      </c>
      <c r="D1471" s="2">
        <f t="shared" si="199"/>
        <v>0</v>
      </c>
      <c r="E1471" s="2">
        <f t="shared" si="200"/>
        <v>4.1100000000000136E-2</v>
      </c>
      <c r="F1471" s="2">
        <f t="shared" si="206"/>
        <v>9.7883487519375978E-3</v>
      </c>
      <c r="G1471" s="2">
        <f t="shared" si="206"/>
        <v>1.0452262328988037E-2</v>
      </c>
      <c r="H1471" s="2">
        <f t="shared" si="202"/>
        <v>0.93648135148606459</v>
      </c>
      <c r="I1471" s="2">
        <f t="shared" si="203"/>
        <v>48.359946805963538</v>
      </c>
    </row>
    <row r="1472" spans="1:9" ht="13.5" x14ac:dyDescent="0.25">
      <c r="A1472" s="3">
        <f>TITRES_STAT!B1475</f>
        <v>44155</v>
      </c>
      <c r="B1472" s="6">
        <f>TITRES_STAT!D1475</f>
        <v>2.3967999999999998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9.0891809839420551E-3</v>
      </c>
      <c r="G1472" s="2">
        <f t="shared" si="206"/>
        <v>9.7056721626317486E-3</v>
      </c>
      <c r="H1472" s="2">
        <f t="shared" si="202"/>
        <v>0.93648135148606459</v>
      </c>
      <c r="I1472" s="2">
        <f t="shared" si="203"/>
        <v>48.359946805963538</v>
      </c>
    </row>
    <row r="1473" spans="1:9" ht="13.5" x14ac:dyDescent="0.25">
      <c r="A1473" s="3">
        <f>TITRES_STAT!B1476</f>
        <v>44158</v>
      </c>
      <c r="B1473" s="6">
        <f>TITRES_STAT!D1476</f>
        <v>2.3967999999999998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8.4399537708033361E-3</v>
      </c>
      <c r="G1473" s="2">
        <f t="shared" si="206"/>
        <v>9.0124098653009098E-3</v>
      </c>
      <c r="H1473" s="2">
        <f t="shared" si="202"/>
        <v>0.93648135148606448</v>
      </c>
      <c r="I1473" s="2">
        <f t="shared" si="203"/>
        <v>48.359946805963531</v>
      </c>
    </row>
    <row r="1474" spans="1:9" ht="13.5" x14ac:dyDescent="0.25">
      <c r="A1474" s="3">
        <f>TITRES_STAT!B1477</f>
        <v>44159</v>
      </c>
      <c r="B1474" s="6">
        <f>TITRES_STAT!D1477</f>
        <v>2.4379</v>
      </c>
      <c r="C1474" s="2">
        <f t="shared" si="198"/>
        <v>4.1100000000000136E-2</v>
      </c>
      <c r="D1474" s="2">
        <f t="shared" si="199"/>
        <v>4.1100000000000136E-2</v>
      </c>
      <c r="E1474" s="2">
        <f t="shared" si="200"/>
        <v>0</v>
      </c>
      <c r="F1474" s="2">
        <f t="shared" si="206"/>
        <v>1.0772814215745965E-2</v>
      </c>
      <c r="G1474" s="2">
        <f t="shared" si="206"/>
        <v>8.3686663034937027E-3</v>
      </c>
      <c r="H1474" s="2">
        <f t="shared" si="202"/>
        <v>1.2872796960787638</v>
      </c>
      <c r="I1474" s="2">
        <f t="shared" si="203"/>
        <v>56.279942426176966</v>
      </c>
    </row>
    <row r="1475" spans="1:9" ht="13.5" x14ac:dyDescent="0.25">
      <c r="A1475" s="3">
        <f>TITRES_STAT!B1478</f>
        <v>44160</v>
      </c>
      <c r="B1475" s="6">
        <f>TITRES_STAT!D1478</f>
        <v>2.4613999999999998</v>
      </c>
      <c r="C1475" s="2">
        <f t="shared" ref="C1475:C1538" si="207">B1475-B1474</f>
        <v>2.3499999999999854E-2</v>
      </c>
      <c r="D1475" s="2">
        <f t="shared" ref="D1475:D1538" si="208">IF(C1475&gt;0,C1475,0)</f>
        <v>2.3499999999999854E-2</v>
      </c>
      <c r="E1475" s="2">
        <f t="shared" ref="E1475:E1538" si="209">IF(C1475&lt;0,-C1475,0)</f>
        <v>0</v>
      </c>
      <c r="F1475" s="2">
        <f t="shared" si="206"/>
        <v>1.1681898914621241E-2</v>
      </c>
      <c r="G1475" s="2">
        <f t="shared" si="206"/>
        <v>7.7709044246727236E-3</v>
      </c>
      <c r="H1475" s="2">
        <f t="shared" si="202"/>
        <v>1.5032869118208505</v>
      </c>
      <c r="I1475" s="2">
        <f t="shared" si="203"/>
        <v>60.052521535671026</v>
      </c>
    </row>
    <row r="1476" spans="1:9" ht="13.5" x14ac:dyDescent="0.25">
      <c r="A1476" s="3">
        <f>TITRES_STAT!B1479</f>
        <v>44161</v>
      </c>
      <c r="B1476" s="6">
        <f>TITRES_STAT!D1479</f>
        <v>2.4554999999999998</v>
      </c>
      <c r="C1476" s="2">
        <f t="shared" si="207"/>
        <v>-5.9000000000000163E-3</v>
      </c>
      <c r="D1476" s="2">
        <f t="shared" si="208"/>
        <v>0</v>
      </c>
      <c r="E1476" s="2">
        <f t="shared" si="209"/>
        <v>5.9000000000000163E-3</v>
      </c>
      <c r="F1476" s="2">
        <f t="shared" si="206"/>
        <v>1.0847477563576865E-2</v>
      </c>
      <c r="G1476" s="2">
        <f t="shared" si="206"/>
        <v>7.6372683943389591E-3</v>
      </c>
      <c r="H1476" s="2">
        <f t="shared" si="202"/>
        <v>1.4203347327190228</v>
      </c>
      <c r="I1476" s="2">
        <f t="shared" si="203"/>
        <v>58.683400833710621</v>
      </c>
    </row>
    <row r="1477" spans="1:9" ht="13.5" x14ac:dyDescent="0.25">
      <c r="A1477" s="3">
        <f>TITRES_STAT!B1480</f>
        <v>44162</v>
      </c>
      <c r="B1477" s="6">
        <f>TITRES_STAT!D1480</f>
        <v>2.4085000000000001</v>
      </c>
      <c r="C1477" s="2">
        <f t="shared" si="207"/>
        <v>-4.6999999999999709E-2</v>
      </c>
      <c r="D1477" s="2">
        <f t="shared" si="208"/>
        <v>0</v>
      </c>
      <c r="E1477" s="2">
        <f t="shared" si="209"/>
        <v>4.6999999999999709E-2</v>
      </c>
      <c r="F1477" s="2">
        <f t="shared" si="206"/>
        <v>1.0072657737607089E-2</v>
      </c>
      <c r="G1477" s="2">
        <f t="shared" si="206"/>
        <v>1.0448892080457585E-2</v>
      </c>
      <c r="H1477" s="2">
        <f t="shared" si="202"/>
        <v>0.9639928960933416</v>
      </c>
      <c r="I1477" s="2">
        <f t="shared" si="203"/>
        <v>49.083318886278008</v>
      </c>
    </row>
    <row r="1478" spans="1:9" ht="13.5" x14ac:dyDescent="0.25">
      <c r="A1478" s="3">
        <f>TITRES_STAT!B1481</f>
        <v>44165</v>
      </c>
      <c r="B1478" s="6">
        <f>TITRES_STAT!D1481</f>
        <v>2.4085000000000001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9.3531821849208684E-3</v>
      </c>
      <c r="G1478" s="2">
        <f t="shared" si="206"/>
        <v>9.7025426461391871E-3</v>
      </c>
      <c r="H1478" s="2">
        <f t="shared" si="202"/>
        <v>0.96399289609334149</v>
      </c>
      <c r="I1478" s="2">
        <f t="shared" si="203"/>
        <v>49.083318886278008</v>
      </c>
    </row>
    <row r="1479" spans="1:9" ht="13.5" x14ac:dyDescent="0.25">
      <c r="A1479" s="3">
        <f>TITRES_STAT!B1482</f>
        <v>44166</v>
      </c>
      <c r="B1479" s="6">
        <f>TITRES_STAT!D1482</f>
        <v>2.4085000000000001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8.6850977431408068E-3</v>
      </c>
      <c r="G1479" s="2">
        <f t="shared" si="206"/>
        <v>9.0095038857006728E-3</v>
      </c>
      <c r="H1479" s="2">
        <f t="shared" si="202"/>
        <v>0.96399289609334171</v>
      </c>
      <c r="I1479" s="2">
        <f t="shared" si="203"/>
        <v>49.083318886278015</v>
      </c>
    </row>
    <row r="1480" spans="1:9" ht="13.5" x14ac:dyDescent="0.25">
      <c r="A1480" s="3">
        <f>TITRES_STAT!B1483</f>
        <v>44167</v>
      </c>
      <c r="B1480" s="6">
        <f>TITRES_STAT!D1483</f>
        <v>2.4085000000000001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8.0647336186307501E-3</v>
      </c>
      <c r="G1480" s="2">
        <f t="shared" si="206"/>
        <v>8.3659678938649111E-3</v>
      </c>
      <c r="H1480" s="2">
        <f t="shared" si="202"/>
        <v>0.96399289609334171</v>
      </c>
      <c r="I1480" s="2">
        <f t="shared" si="203"/>
        <v>49.083318886278015</v>
      </c>
    </row>
    <row r="1481" spans="1:9" ht="13.5" x14ac:dyDescent="0.25">
      <c r="A1481" s="3">
        <f>TITRES_STAT!B1484</f>
        <v>44168</v>
      </c>
      <c r="B1481" s="6">
        <f>TITRES_STAT!D1484</f>
        <v>2.3908999999999998</v>
      </c>
      <c r="C1481" s="2">
        <f t="shared" si="207"/>
        <v>-1.7600000000000282E-2</v>
      </c>
      <c r="D1481" s="2">
        <f t="shared" si="208"/>
        <v>0</v>
      </c>
      <c r="E1481" s="2">
        <f t="shared" si="209"/>
        <v>1.7600000000000282E-2</v>
      </c>
      <c r="F1481" s="2">
        <f t="shared" si="206"/>
        <v>7.4886812172999823E-3</v>
      </c>
      <c r="G1481" s="2">
        <f t="shared" si="206"/>
        <v>9.0255416157317241E-3</v>
      </c>
      <c r="H1481" s="2">
        <f t="shared" si="202"/>
        <v>0.82972097810141843</v>
      </c>
      <c r="I1481" s="2">
        <f t="shared" si="203"/>
        <v>45.346858238591416</v>
      </c>
    </row>
    <row r="1482" spans="1:9" ht="13.5" x14ac:dyDescent="0.25">
      <c r="A1482" s="3">
        <f>TITRES_STAT!B1485</f>
        <v>44169</v>
      </c>
      <c r="B1482" s="6">
        <f>TITRES_STAT!D1485</f>
        <v>2.4085000000000001</v>
      </c>
      <c r="C1482" s="2">
        <f t="shared" si="207"/>
        <v>1.7600000000000282E-2</v>
      </c>
      <c r="D1482" s="2">
        <f t="shared" si="208"/>
        <v>1.7600000000000282E-2</v>
      </c>
      <c r="E1482" s="2">
        <f t="shared" si="209"/>
        <v>0</v>
      </c>
      <c r="F1482" s="2">
        <f t="shared" si="206"/>
        <v>8.2109182732071472E-3</v>
      </c>
      <c r="G1482" s="2">
        <f t="shared" si="206"/>
        <v>8.3808600717508869E-3</v>
      </c>
      <c r="H1482" s="2">
        <f t="shared" si="202"/>
        <v>0.97972263024453099</v>
      </c>
      <c r="I1482" s="2">
        <f t="shared" si="203"/>
        <v>49.487873466573333</v>
      </c>
    </row>
    <row r="1483" spans="1:9" ht="13.5" x14ac:dyDescent="0.25">
      <c r="A1483" s="3">
        <f>TITRES_STAT!B1486</f>
        <v>44172</v>
      </c>
      <c r="B1483" s="6">
        <f>TITRES_STAT!D1486</f>
        <v>2.4085000000000001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7.6244241108352076E-3</v>
      </c>
      <c r="G1483" s="2">
        <f t="shared" si="206"/>
        <v>7.7822272094829666E-3</v>
      </c>
      <c r="H1483" s="2">
        <f t="shared" si="202"/>
        <v>0.97972263024453088</v>
      </c>
      <c r="I1483" s="2">
        <f t="shared" si="203"/>
        <v>49.487873466573333</v>
      </c>
    </row>
    <row r="1484" spans="1:9" ht="13.5" x14ac:dyDescent="0.25">
      <c r="A1484" s="3">
        <f>TITRES_STAT!B1487</f>
        <v>44173</v>
      </c>
      <c r="B1484" s="6">
        <f>TITRES_STAT!D1487</f>
        <v>2.4026000000000001</v>
      </c>
      <c r="C1484" s="2">
        <f t="shared" si="207"/>
        <v>-5.9000000000000163E-3</v>
      </c>
      <c r="D1484" s="2">
        <f t="shared" si="208"/>
        <v>0</v>
      </c>
      <c r="E1484" s="2">
        <f t="shared" si="209"/>
        <v>5.9000000000000163E-3</v>
      </c>
      <c r="F1484" s="2">
        <f t="shared" si="206"/>
        <v>7.0798223886326932E-3</v>
      </c>
      <c r="G1484" s="2">
        <f t="shared" si="206"/>
        <v>7.6477824088056132E-3</v>
      </c>
      <c r="H1484" s="2">
        <f t="shared" si="202"/>
        <v>0.92573533217694925</v>
      </c>
      <c r="I1484" s="2">
        <f t="shared" si="203"/>
        <v>48.071784149613691</v>
      </c>
    </row>
    <row r="1485" spans="1:9" ht="13.5" x14ac:dyDescent="0.25">
      <c r="A1485" s="3">
        <f>TITRES_STAT!B1488</f>
        <v>44174</v>
      </c>
      <c r="B1485" s="6">
        <f>TITRES_STAT!D1488</f>
        <v>2.4085000000000001</v>
      </c>
      <c r="C1485" s="2">
        <f t="shared" si="207"/>
        <v>5.9000000000000163E-3</v>
      </c>
      <c r="D1485" s="2">
        <f t="shared" si="208"/>
        <v>5.9000000000000163E-3</v>
      </c>
      <c r="E1485" s="2">
        <f t="shared" si="209"/>
        <v>0</v>
      </c>
      <c r="F1485" s="2">
        <f t="shared" ref="F1485:G1500" si="210">((F1484*13)+D1485)/14</f>
        <v>6.9955493608732161E-3</v>
      </c>
      <c r="G1485" s="2">
        <f t="shared" si="210"/>
        <v>7.1015122367480699E-3</v>
      </c>
      <c r="H1485" s="2">
        <f t="shared" si="202"/>
        <v>0.98507882936164926</v>
      </c>
      <c r="I1485" s="2">
        <f t="shared" si="203"/>
        <v>49.624166798374731</v>
      </c>
    </row>
    <row r="1486" spans="1:9" ht="13.5" x14ac:dyDescent="0.25">
      <c r="A1486" s="3">
        <f>TITRES_STAT!B1489</f>
        <v>44175</v>
      </c>
      <c r="B1486" s="6">
        <f>TITRES_STAT!D1489</f>
        <v>2.4085000000000001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6.4958672636679865E-3</v>
      </c>
      <c r="G1486" s="2">
        <f t="shared" si="210"/>
        <v>6.5942613626946362E-3</v>
      </c>
      <c r="H1486" s="2">
        <f t="shared" si="202"/>
        <v>0.98507882936164926</v>
      </c>
      <c r="I1486" s="2">
        <f t="shared" si="203"/>
        <v>49.624166798374731</v>
      </c>
    </row>
    <row r="1487" spans="1:9" ht="13.5" x14ac:dyDescent="0.25">
      <c r="A1487" s="3">
        <f>TITRES_STAT!B1490</f>
        <v>44176</v>
      </c>
      <c r="B1487" s="6">
        <f>TITRES_STAT!D1490</f>
        <v>2.4085000000000001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6.0318767448345589E-3</v>
      </c>
      <c r="G1487" s="2">
        <f t="shared" si="210"/>
        <v>6.1232426939307333E-3</v>
      </c>
      <c r="H1487" s="2">
        <f t="shared" si="202"/>
        <v>0.98507882936164937</v>
      </c>
      <c r="I1487" s="2">
        <f t="shared" si="203"/>
        <v>49.624166798374731</v>
      </c>
    </row>
    <row r="1488" spans="1:9" ht="13.5" x14ac:dyDescent="0.25">
      <c r="A1488" s="3">
        <f>TITRES_STAT!B1491</f>
        <v>44179</v>
      </c>
      <c r="B1488" s="6">
        <f>TITRES_STAT!D1491</f>
        <v>2.4085000000000001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5.6010284059178047E-3</v>
      </c>
      <c r="G1488" s="2">
        <f t="shared" si="210"/>
        <v>5.6858682157928239E-3</v>
      </c>
      <c r="H1488" s="2">
        <f t="shared" si="202"/>
        <v>0.98507882936164937</v>
      </c>
      <c r="I1488" s="2">
        <f t="shared" si="203"/>
        <v>49.624166798374731</v>
      </c>
    </row>
    <row r="1489" spans="1:9" ht="13.5" x14ac:dyDescent="0.25">
      <c r="A1489" s="3">
        <f>TITRES_STAT!B1492</f>
        <v>44180</v>
      </c>
      <c r="B1489" s="6">
        <f>TITRES_STAT!D1492</f>
        <v>2.4085000000000001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5.2009549483522472E-3</v>
      </c>
      <c r="G1489" s="2">
        <f t="shared" si="210"/>
        <v>5.2797347718076216E-3</v>
      </c>
      <c r="H1489" s="2">
        <f t="shared" ref="H1489:H1552" si="211">F1489/G1489</f>
        <v>0.98507882936164948</v>
      </c>
      <c r="I1489" s="2">
        <f t="shared" ref="I1489:I1552" si="212">IF(G1489=0,100,100-(100/(1+H1489)))</f>
        <v>49.624166798374731</v>
      </c>
    </row>
    <row r="1490" spans="1:9" ht="13.5" x14ac:dyDescent="0.25">
      <c r="A1490" s="3">
        <f>TITRES_STAT!B1493</f>
        <v>44181</v>
      </c>
      <c r="B1490" s="6">
        <f>TITRES_STAT!D1493</f>
        <v>2.4085000000000001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4.8294581663270867E-3</v>
      </c>
      <c r="G1490" s="2">
        <f t="shared" si="210"/>
        <v>4.9026108595356483E-3</v>
      </c>
      <c r="H1490" s="2">
        <f t="shared" si="211"/>
        <v>0.98507882936164948</v>
      </c>
      <c r="I1490" s="2">
        <f t="shared" si="212"/>
        <v>49.624166798374731</v>
      </c>
    </row>
    <row r="1491" spans="1:9" ht="13.5" x14ac:dyDescent="0.25">
      <c r="A1491" s="3">
        <f>TITRES_STAT!B1494</f>
        <v>44182</v>
      </c>
      <c r="B1491" s="6">
        <f>TITRES_STAT!D1494</f>
        <v>2.4496000000000002</v>
      </c>
      <c r="C1491" s="2">
        <f t="shared" si="207"/>
        <v>4.1100000000000136E-2</v>
      </c>
      <c r="D1491" s="2">
        <f t="shared" si="208"/>
        <v>4.1100000000000136E-2</v>
      </c>
      <c r="E1491" s="2">
        <f t="shared" si="209"/>
        <v>0</v>
      </c>
      <c r="F1491" s="2">
        <f t="shared" si="210"/>
        <v>7.4202111544465904E-3</v>
      </c>
      <c r="G1491" s="2">
        <f t="shared" si="210"/>
        <v>4.5524243695688167E-3</v>
      </c>
      <c r="H1491" s="2">
        <f t="shared" si="211"/>
        <v>1.6299471560796948</v>
      </c>
      <c r="I1491" s="2">
        <f t="shared" si="212"/>
        <v>61.976422313722821</v>
      </c>
    </row>
    <row r="1492" spans="1:9" ht="13.5" x14ac:dyDescent="0.25">
      <c r="A1492" s="3">
        <f>TITRES_STAT!B1495</f>
        <v>44183</v>
      </c>
      <c r="B1492" s="6">
        <f>TITRES_STAT!D1495</f>
        <v>2.4496000000000002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6.8901960719861197E-3</v>
      </c>
      <c r="G1492" s="2">
        <f t="shared" si="210"/>
        <v>4.2272512003139013E-3</v>
      </c>
      <c r="H1492" s="2">
        <f t="shared" si="211"/>
        <v>1.6299471560796948</v>
      </c>
      <c r="I1492" s="2">
        <f t="shared" si="212"/>
        <v>61.976422313722821</v>
      </c>
    </row>
    <row r="1493" spans="1:9" ht="13.5" x14ac:dyDescent="0.25">
      <c r="A1493" s="3">
        <f>TITRES_STAT!B1496</f>
        <v>44186</v>
      </c>
      <c r="B1493" s="6">
        <f>TITRES_STAT!D1496</f>
        <v>2.4554999999999998</v>
      </c>
      <c r="C1493" s="2">
        <f t="shared" si="207"/>
        <v>5.8999999999995723E-3</v>
      </c>
      <c r="D1493" s="2">
        <f t="shared" si="208"/>
        <v>5.8999999999995723E-3</v>
      </c>
      <c r="E1493" s="2">
        <f t="shared" si="209"/>
        <v>0</v>
      </c>
      <c r="F1493" s="2">
        <f t="shared" si="210"/>
        <v>6.8194677811299386E-3</v>
      </c>
      <c r="G1493" s="2">
        <f t="shared" si="210"/>
        <v>3.9253046860057653E-3</v>
      </c>
      <c r="H1493" s="2">
        <f t="shared" si="211"/>
        <v>1.7373091585583791</v>
      </c>
      <c r="I1493" s="2">
        <f t="shared" si="212"/>
        <v>63.467772835471159</v>
      </c>
    </row>
    <row r="1494" spans="1:9" ht="13.5" x14ac:dyDescent="0.25">
      <c r="A1494" s="3">
        <f>TITRES_STAT!B1497</f>
        <v>44187</v>
      </c>
      <c r="B1494" s="6">
        <f>TITRES_STAT!D1497</f>
        <v>2.4554999999999998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6.3323629396206576E-3</v>
      </c>
      <c r="G1494" s="2">
        <f t="shared" si="210"/>
        <v>3.6449257798624964E-3</v>
      </c>
      <c r="H1494" s="2">
        <f t="shared" si="211"/>
        <v>1.7373091585583791</v>
      </c>
      <c r="I1494" s="2">
        <f t="shared" si="212"/>
        <v>63.467772835471159</v>
      </c>
    </row>
    <row r="1495" spans="1:9" ht="13.5" x14ac:dyDescent="0.25">
      <c r="A1495" s="3">
        <f>TITRES_STAT!B1498</f>
        <v>44188</v>
      </c>
      <c r="B1495" s="6">
        <f>TITRES_STAT!D1498</f>
        <v>2.4319999999999999</v>
      </c>
      <c r="C1495" s="2">
        <f t="shared" si="207"/>
        <v>-2.3499999999999854E-2</v>
      </c>
      <c r="D1495" s="2">
        <f t="shared" si="208"/>
        <v>0</v>
      </c>
      <c r="E1495" s="2">
        <f t="shared" si="209"/>
        <v>2.3499999999999854E-2</v>
      </c>
      <c r="F1495" s="2">
        <f t="shared" si="210"/>
        <v>5.8800513010763252E-3</v>
      </c>
      <c r="G1495" s="2">
        <f t="shared" si="210"/>
        <v>5.0631453670151655E-3</v>
      </c>
      <c r="H1495" s="2">
        <f t="shared" si="211"/>
        <v>1.1613435670607151</v>
      </c>
      <c r="I1495" s="2">
        <f t="shared" si="212"/>
        <v>53.732483107258417</v>
      </c>
    </row>
    <row r="1496" spans="1:9" ht="13.5" x14ac:dyDescent="0.25">
      <c r="A1496" s="3">
        <f>TITRES_STAT!B1499</f>
        <v>44189</v>
      </c>
      <c r="B1496" s="6">
        <f>TITRES_STAT!D1499</f>
        <v>2.4085000000000001</v>
      </c>
      <c r="C1496" s="2">
        <f t="shared" si="207"/>
        <v>-2.3499999999999854E-2</v>
      </c>
      <c r="D1496" s="2">
        <f t="shared" si="208"/>
        <v>0</v>
      </c>
      <c r="E1496" s="2">
        <f t="shared" si="209"/>
        <v>2.3499999999999854E-2</v>
      </c>
      <c r="F1496" s="2">
        <f t="shared" si="210"/>
        <v>5.4600476367137312E-3</v>
      </c>
      <c r="G1496" s="2">
        <f t="shared" si="210"/>
        <v>6.3800635550855011E-3</v>
      </c>
      <c r="H1496" s="2">
        <f t="shared" si="211"/>
        <v>0.85579831447941734</v>
      </c>
      <c r="I1496" s="2">
        <f t="shared" si="212"/>
        <v>46.114834128377957</v>
      </c>
    </row>
    <row r="1497" spans="1:9" ht="13.5" x14ac:dyDescent="0.25">
      <c r="A1497" s="3">
        <f>TITRES_STAT!B1500</f>
        <v>44190</v>
      </c>
      <c r="B1497" s="6">
        <f>TITRES_STAT!D1500</f>
        <v>2.3967999999999998</v>
      </c>
      <c r="C1497" s="2">
        <f t="shared" si="207"/>
        <v>-1.1700000000000266E-2</v>
      </c>
      <c r="D1497" s="2">
        <f t="shared" si="208"/>
        <v>0</v>
      </c>
      <c r="E1497" s="2">
        <f t="shared" si="209"/>
        <v>1.1700000000000266E-2</v>
      </c>
      <c r="F1497" s="2">
        <f t="shared" si="210"/>
        <v>5.0700442340913211E-3</v>
      </c>
      <c r="G1497" s="2">
        <f t="shared" si="210"/>
        <v>6.7600590154365554E-3</v>
      </c>
      <c r="H1497" s="2">
        <f t="shared" si="211"/>
        <v>0.74999999593404509</v>
      </c>
      <c r="I1497" s="2">
        <f t="shared" si="212"/>
        <v>42.857142724376985</v>
      </c>
    </row>
    <row r="1498" spans="1:9" ht="13.5" x14ac:dyDescent="0.25">
      <c r="A1498" s="3">
        <f>TITRES_STAT!B1501</f>
        <v>44193</v>
      </c>
      <c r="B1498" s="6">
        <f>TITRES_STAT!D1501</f>
        <v>2.4085000000000001</v>
      </c>
      <c r="C1498" s="2">
        <f t="shared" si="207"/>
        <v>1.1700000000000266E-2</v>
      </c>
      <c r="D1498" s="2">
        <f t="shared" si="208"/>
        <v>1.1700000000000266E-2</v>
      </c>
      <c r="E1498" s="2">
        <f t="shared" si="209"/>
        <v>0</v>
      </c>
      <c r="F1498" s="2">
        <f t="shared" si="210"/>
        <v>5.5436125030848176E-3</v>
      </c>
      <c r="G1498" s="2">
        <f t="shared" si="210"/>
        <v>6.2771976571910871E-3</v>
      </c>
      <c r="H1498" s="2">
        <f t="shared" si="211"/>
        <v>0.88313492832810792</v>
      </c>
      <c r="I1498" s="2">
        <f t="shared" si="212"/>
        <v>46.897060589926824</v>
      </c>
    </row>
    <row r="1499" spans="1:9" ht="13.5" x14ac:dyDescent="0.25">
      <c r="A1499" s="3">
        <f>TITRES_STAT!B1502</f>
        <v>44194</v>
      </c>
      <c r="B1499" s="6">
        <f>TITRES_STAT!D1502</f>
        <v>2.4026000000000001</v>
      </c>
      <c r="C1499" s="2">
        <f t="shared" si="207"/>
        <v>-5.9000000000000163E-3</v>
      </c>
      <c r="D1499" s="2">
        <f t="shared" si="208"/>
        <v>0</v>
      </c>
      <c r="E1499" s="2">
        <f t="shared" si="209"/>
        <v>5.9000000000000163E-3</v>
      </c>
      <c r="F1499" s="2">
        <f t="shared" si="210"/>
        <v>5.1476401814359021E-3</v>
      </c>
      <c r="G1499" s="2">
        <f t="shared" si="210"/>
        <v>6.2502549673917251E-3</v>
      </c>
      <c r="H1499" s="2">
        <f t="shared" si="211"/>
        <v>0.82358883090237323</v>
      </c>
      <c r="I1499" s="2">
        <f t="shared" si="212"/>
        <v>45.163077166623886</v>
      </c>
    </row>
    <row r="1500" spans="1:9" ht="13.5" x14ac:dyDescent="0.25">
      <c r="A1500" s="3">
        <f>TITRES_STAT!B1503</f>
        <v>44195</v>
      </c>
      <c r="B1500" s="6">
        <f>TITRES_STAT!D1503</f>
        <v>2.4085000000000001</v>
      </c>
      <c r="C1500" s="2">
        <f t="shared" si="207"/>
        <v>5.9000000000000163E-3</v>
      </c>
      <c r="D1500" s="2">
        <f t="shared" si="208"/>
        <v>5.9000000000000163E-3</v>
      </c>
      <c r="E1500" s="2">
        <f t="shared" si="209"/>
        <v>0</v>
      </c>
      <c r="F1500" s="2">
        <f t="shared" si="210"/>
        <v>5.2013801684761959E-3</v>
      </c>
      <c r="G1500" s="2">
        <f t="shared" si="210"/>
        <v>5.8038081840066022E-3</v>
      </c>
      <c r="H1500" s="2">
        <f t="shared" si="211"/>
        <v>0.8962012533097663</v>
      </c>
      <c r="I1500" s="2">
        <f t="shared" si="212"/>
        <v>47.262981803512261</v>
      </c>
    </row>
    <row r="1501" spans="1:9" ht="13.5" x14ac:dyDescent="0.25">
      <c r="A1501" s="3">
        <f>TITRES_STAT!B1504</f>
        <v>44196</v>
      </c>
      <c r="B1501" s="6">
        <f>TITRES_STAT!D1504</f>
        <v>2.4085000000000001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4.8298530135850387E-3</v>
      </c>
      <c r="G1501" s="2">
        <f t="shared" si="213"/>
        <v>5.3892504565775596E-3</v>
      </c>
      <c r="H1501" s="2">
        <f t="shared" si="211"/>
        <v>0.89620125330976619</v>
      </c>
      <c r="I1501" s="2">
        <f t="shared" si="212"/>
        <v>47.262981803512254</v>
      </c>
    </row>
    <row r="1502" spans="1:9" ht="13.5" x14ac:dyDescent="0.25">
      <c r="A1502" s="3">
        <f>TITRES_STAT!B1505</f>
        <v>44200</v>
      </c>
      <c r="B1502" s="6">
        <f>TITRES_STAT!D1505</f>
        <v>2.4085000000000001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4.4848635126146785E-3</v>
      </c>
      <c r="G1502" s="2">
        <f t="shared" si="213"/>
        <v>5.0043039953934481E-3</v>
      </c>
      <c r="H1502" s="2">
        <f t="shared" si="211"/>
        <v>0.89620125330976619</v>
      </c>
      <c r="I1502" s="2">
        <f t="shared" si="212"/>
        <v>47.262981803512254</v>
      </c>
    </row>
    <row r="1503" spans="1:9" ht="13.5" x14ac:dyDescent="0.25">
      <c r="A1503" s="3">
        <f>TITRES_STAT!B1506</f>
        <v>44201</v>
      </c>
      <c r="B1503" s="6">
        <f>TITRES_STAT!D1506</f>
        <v>2.4085000000000001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4.1645161188564872E-3</v>
      </c>
      <c r="G1503" s="2">
        <f t="shared" si="213"/>
        <v>4.6468537100082018E-3</v>
      </c>
      <c r="H1503" s="2">
        <f t="shared" si="211"/>
        <v>0.89620125330976619</v>
      </c>
      <c r="I1503" s="2">
        <f t="shared" si="212"/>
        <v>47.262981803512254</v>
      </c>
    </row>
    <row r="1504" spans="1:9" ht="13.5" x14ac:dyDescent="0.25">
      <c r="A1504" s="3">
        <f>TITRES_STAT!B1507</f>
        <v>44202</v>
      </c>
      <c r="B1504" s="6">
        <f>TITRES_STAT!D1507</f>
        <v>2.4085000000000001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3.8670506817953094E-3</v>
      </c>
      <c r="G1504" s="2">
        <f t="shared" si="213"/>
        <v>4.3149355878647584E-3</v>
      </c>
      <c r="H1504" s="2">
        <f t="shared" si="211"/>
        <v>0.89620125330976619</v>
      </c>
      <c r="I1504" s="2">
        <f t="shared" si="212"/>
        <v>47.262981803512254</v>
      </c>
    </row>
    <row r="1505" spans="1:9" ht="13.5" x14ac:dyDescent="0.25">
      <c r="A1505" s="3">
        <f>TITRES_STAT!B1508</f>
        <v>44203</v>
      </c>
      <c r="B1505" s="6">
        <f>TITRES_STAT!D1508</f>
        <v>2.4085000000000001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3.5908327759527872E-3</v>
      </c>
      <c r="G1505" s="2">
        <f t="shared" si="213"/>
        <v>4.0067259030172756E-3</v>
      </c>
      <c r="H1505" s="2">
        <f t="shared" si="211"/>
        <v>0.89620125330976619</v>
      </c>
      <c r="I1505" s="2">
        <f t="shared" si="212"/>
        <v>47.262981803512254</v>
      </c>
    </row>
    <row r="1506" spans="1:9" ht="13.5" x14ac:dyDescent="0.25">
      <c r="A1506" s="3">
        <f>TITRES_STAT!B1509</f>
        <v>44204</v>
      </c>
      <c r="B1506" s="6">
        <f>TITRES_STAT!D1509</f>
        <v>2.4085000000000001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3.3343447205275881E-3</v>
      </c>
      <c r="G1506" s="2">
        <f t="shared" si="213"/>
        <v>3.7205311956588988E-3</v>
      </c>
      <c r="H1506" s="2">
        <f t="shared" si="211"/>
        <v>0.89620125330976619</v>
      </c>
      <c r="I1506" s="2">
        <f t="shared" si="212"/>
        <v>47.262981803512254</v>
      </c>
    </row>
    <row r="1507" spans="1:9" ht="13.5" x14ac:dyDescent="0.25">
      <c r="A1507" s="3">
        <f>TITRES_STAT!B1510</f>
        <v>44207</v>
      </c>
      <c r="B1507" s="6">
        <f>TITRES_STAT!D1510</f>
        <v>2.4085000000000001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3.0961772404899035E-3</v>
      </c>
      <c r="G1507" s="2">
        <f t="shared" si="213"/>
        <v>3.4547789673975491E-3</v>
      </c>
      <c r="H1507" s="2">
        <f t="shared" si="211"/>
        <v>0.89620125330976619</v>
      </c>
      <c r="I1507" s="2">
        <f t="shared" si="212"/>
        <v>47.262981803512254</v>
      </c>
    </row>
    <row r="1508" spans="1:9" ht="13.5" x14ac:dyDescent="0.25">
      <c r="A1508" s="3">
        <f>TITRES_STAT!B1511</f>
        <v>44208</v>
      </c>
      <c r="B1508" s="6">
        <f>TITRES_STAT!D1511</f>
        <v>2.4085000000000001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2.8750217233120532E-3</v>
      </c>
      <c r="G1508" s="2">
        <f t="shared" si="213"/>
        <v>3.2080090411548668E-3</v>
      </c>
      <c r="H1508" s="2">
        <f t="shared" si="211"/>
        <v>0.8962012533097663</v>
      </c>
      <c r="I1508" s="2">
        <f t="shared" si="212"/>
        <v>47.262981803512261</v>
      </c>
    </row>
    <row r="1509" spans="1:9" ht="13.5" x14ac:dyDescent="0.25">
      <c r="A1509" s="3">
        <f>TITRES_STAT!B1512</f>
        <v>44209</v>
      </c>
      <c r="B1509" s="6">
        <f>TITRES_STAT!D1512</f>
        <v>2.4085000000000001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2.669663028789764E-3</v>
      </c>
      <c r="G1509" s="2">
        <f t="shared" si="213"/>
        <v>2.9788655382152335E-3</v>
      </c>
      <c r="H1509" s="2">
        <f t="shared" si="211"/>
        <v>0.89620125330976641</v>
      </c>
      <c r="I1509" s="2">
        <f t="shared" si="212"/>
        <v>47.262981803512268</v>
      </c>
    </row>
    <row r="1510" spans="1:9" ht="13.5" x14ac:dyDescent="0.25">
      <c r="A1510" s="3">
        <f>TITRES_STAT!B1513</f>
        <v>44211</v>
      </c>
      <c r="B1510" s="6">
        <f>TITRES_STAT!D1513</f>
        <v>2.4085000000000001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2.4789728124476377E-3</v>
      </c>
      <c r="G1510" s="2">
        <f t="shared" si="213"/>
        <v>2.766089428342717E-3</v>
      </c>
      <c r="H1510" s="2">
        <f t="shared" si="211"/>
        <v>0.89620125330976619</v>
      </c>
      <c r="I1510" s="2">
        <f t="shared" si="212"/>
        <v>47.262981803512254</v>
      </c>
    </row>
    <row r="1511" spans="1:9" ht="13.5" x14ac:dyDescent="0.25">
      <c r="A1511" s="3">
        <f>TITRES_STAT!B1514</f>
        <v>44214</v>
      </c>
      <c r="B1511" s="6">
        <f>TITRES_STAT!D1514</f>
        <v>2.3967999999999998</v>
      </c>
      <c r="C1511" s="2">
        <f t="shared" si="207"/>
        <v>-1.1700000000000266E-2</v>
      </c>
      <c r="D1511" s="2">
        <f t="shared" si="208"/>
        <v>0</v>
      </c>
      <c r="E1511" s="2">
        <f t="shared" si="209"/>
        <v>1.1700000000000266E-2</v>
      </c>
      <c r="F1511" s="2">
        <f t="shared" si="213"/>
        <v>2.3019033258442349E-3</v>
      </c>
      <c r="G1511" s="2">
        <f t="shared" si="213"/>
        <v>3.4042258977468277E-3</v>
      </c>
      <c r="H1511" s="2">
        <f t="shared" si="211"/>
        <v>0.67618994596328275</v>
      </c>
      <c r="I1511" s="2">
        <f t="shared" si="212"/>
        <v>40.340890219019059</v>
      </c>
    </row>
    <row r="1512" spans="1:9" ht="13.5" x14ac:dyDescent="0.25">
      <c r="A1512" s="3">
        <f>TITRES_STAT!B1515</f>
        <v>44215</v>
      </c>
      <c r="B1512" s="6">
        <f>TITRES_STAT!D1515</f>
        <v>2.4085000000000001</v>
      </c>
      <c r="C1512" s="2">
        <f t="shared" si="207"/>
        <v>1.1700000000000266E-2</v>
      </c>
      <c r="D1512" s="2">
        <f t="shared" si="208"/>
        <v>1.1700000000000266E-2</v>
      </c>
      <c r="E1512" s="2">
        <f t="shared" si="209"/>
        <v>0</v>
      </c>
      <c r="F1512" s="2">
        <f t="shared" si="213"/>
        <v>2.9731959454268085E-3</v>
      </c>
      <c r="G1512" s="2">
        <f t="shared" si="213"/>
        <v>3.1610669050506257E-3</v>
      </c>
      <c r="H1512" s="2">
        <f t="shared" si="211"/>
        <v>0.94056723085372074</v>
      </c>
      <c r="I1512" s="2">
        <f t="shared" si="212"/>
        <v>48.468675338804601</v>
      </c>
    </row>
    <row r="1513" spans="1:9" ht="13.5" x14ac:dyDescent="0.25">
      <c r="A1513" s="3">
        <f>TITRES_STAT!B1516</f>
        <v>44216</v>
      </c>
      <c r="B1513" s="6">
        <f>TITRES_STAT!D1516</f>
        <v>2.4085000000000001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2.7608248064677509E-3</v>
      </c>
      <c r="G1513" s="2">
        <f t="shared" si="213"/>
        <v>2.9352764118327239E-3</v>
      </c>
      <c r="H1513" s="2">
        <f t="shared" si="211"/>
        <v>0.94056723085372085</v>
      </c>
      <c r="I1513" s="2">
        <f t="shared" si="212"/>
        <v>48.468675338804601</v>
      </c>
    </row>
    <row r="1514" spans="1:9" ht="13.5" x14ac:dyDescent="0.25">
      <c r="A1514" s="3">
        <f>TITRES_STAT!B1517</f>
        <v>44217</v>
      </c>
      <c r="B1514" s="6">
        <f>TITRES_STAT!D1517</f>
        <v>2.3555999999999999</v>
      </c>
      <c r="C1514" s="2">
        <f t="shared" si="207"/>
        <v>-5.2900000000000169E-2</v>
      </c>
      <c r="D1514" s="2">
        <f t="shared" si="208"/>
        <v>0</v>
      </c>
      <c r="E1514" s="2">
        <f t="shared" si="209"/>
        <v>5.2900000000000169E-2</v>
      </c>
      <c r="F1514" s="2">
        <f t="shared" si="213"/>
        <v>2.5636230345771971E-3</v>
      </c>
      <c r="G1514" s="2">
        <f t="shared" si="213"/>
        <v>6.5041852395589699E-3</v>
      </c>
      <c r="H1514" s="2">
        <f t="shared" si="211"/>
        <v>0.39414975744925573</v>
      </c>
      <c r="I1514" s="2">
        <f t="shared" si="212"/>
        <v>28.271694295625338</v>
      </c>
    </row>
    <row r="1515" spans="1:9" ht="13.5" x14ac:dyDescent="0.25">
      <c r="A1515" s="3">
        <f>TITRES_STAT!B1518</f>
        <v>44218</v>
      </c>
      <c r="B1515" s="6">
        <f>TITRES_STAT!D1518</f>
        <v>2.3733</v>
      </c>
      <c r="C1515" s="2">
        <f t="shared" si="207"/>
        <v>1.7700000000000049E-2</v>
      </c>
      <c r="D1515" s="2">
        <f t="shared" si="208"/>
        <v>1.7700000000000049E-2</v>
      </c>
      <c r="E1515" s="2">
        <f t="shared" si="209"/>
        <v>0</v>
      </c>
      <c r="F1515" s="2">
        <f t="shared" si="213"/>
        <v>3.6447928178216867E-3</v>
      </c>
      <c r="G1515" s="2">
        <f t="shared" si="213"/>
        <v>6.039600579590472E-3</v>
      </c>
      <c r="H1515" s="2">
        <f t="shared" si="211"/>
        <v>0.60348242732118385</v>
      </c>
      <c r="I1515" s="2">
        <f t="shared" si="212"/>
        <v>37.635736883588805</v>
      </c>
    </row>
    <row r="1516" spans="1:9" ht="13.5" x14ac:dyDescent="0.25">
      <c r="A1516" s="3">
        <f>TITRES_STAT!B1519</f>
        <v>44221</v>
      </c>
      <c r="B1516" s="6">
        <f>TITRES_STAT!D1519</f>
        <v>2.3321000000000001</v>
      </c>
      <c r="C1516" s="2">
        <f t="shared" si="207"/>
        <v>-4.1199999999999903E-2</v>
      </c>
      <c r="D1516" s="2">
        <f t="shared" si="208"/>
        <v>0</v>
      </c>
      <c r="E1516" s="2">
        <f t="shared" si="209"/>
        <v>4.1199999999999903E-2</v>
      </c>
      <c r="F1516" s="2">
        <f t="shared" si="213"/>
        <v>3.3844504736915662E-3</v>
      </c>
      <c r="G1516" s="2">
        <f t="shared" si="213"/>
        <v>8.551057681048288E-3</v>
      </c>
      <c r="H1516" s="2">
        <f t="shared" si="211"/>
        <v>0.39579319891532538</v>
      </c>
      <c r="I1516" s="2">
        <f t="shared" si="212"/>
        <v>28.356148978437304</v>
      </c>
    </row>
    <row r="1517" spans="1:9" ht="13.5" x14ac:dyDescent="0.25">
      <c r="A1517" s="3">
        <f>TITRES_STAT!B1520</f>
        <v>44222</v>
      </c>
      <c r="B1517" s="6">
        <f>TITRES_STAT!D1520</f>
        <v>2.3439000000000001</v>
      </c>
      <c r="C1517" s="2">
        <f t="shared" si="207"/>
        <v>1.1800000000000033E-2</v>
      </c>
      <c r="D1517" s="2">
        <f t="shared" si="208"/>
        <v>1.1800000000000033E-2</v>
      </c>
      <c r="E1517" s="2">
        <f t="shared" si="209"/>
        <v>0</v>
      </c>
      <c r="F1517" s="2">
        <f t="shared" ref="F1517:G1532" si="214">((F1516*13)+D1517)/14</f>
        <v>3.9855611541421707E-3</v>
      </c>
      <c r="G1517" s="2">
        <f t="shared" si="214"/>
        <v>7.9402678466876965E-3</v>
      </c>
      <c r="H1517" s="2">
        <f t="shared" si="211"/>
        <v>0.50194291062923757</v>
      </c>
      <c r="I1517" s="2">
        <f t="shared" si="212"/>
        <v>33.419573212602927</v>
      </c>
    </row>
    <row r="1518" spans="1:9" ht="13.5" x14ac:dyDescent="0.25">
      <c r="A1518" s="3">
        <f>TITRES_STAT!B1521</f>
        <v>44223</v>
      </c>
      <c r="B1518" s="6">
        <f>TITRES_STAT!D1521</f>
        <v>2.3439000000000001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3.7008782145605871E-3</v>
      </c>
      <c r="G1518" s="2">
        <f t="shared" si="214"/>
        <v>7.3731058576385752E-3</v>
      </c>
      <c r="H1518" s="2">
        <f t="shared" si="211"/>
        <v>0.50194291062923757</v>
      </c>
      <c r="I1518" s="2">
        <f t="shared" si="212"/>
        <v>33.419573212602927</v>
      </c>
    </row>
    <row r="1519" spans="1:9" ht="13.5" x14ac:dyDescent="0.25">
      <c r="A1519" s="3">
        <f>TITRES_STAT!B1522</f>
        <v>44224</v>
      </c>
      <c r="B1519" s="6">
        <f>TITRES_STAT!D1522</f>
        <v>2.3498000000000001</v>
      </c>
      <c r="C1519" s="2">
        <f t="shared" si="207"/>
        <v>5.9000000000000163E-3</v>
      </c>
      <c r="D1519" s="2">
        <f t="shared" si="208"/>
        <v>5.9000000000000163E-3</v>
      </c>
      <c r="E1519" s="2">
        <f t="shared" si="209"/>
        <v>0</v>
      </c>
      <c r="F1519" s="2">
        <f t="shared" si="214"/>
        <v>3.8579583420919748E-3</v>
      </c>
      <c r="G1519" s="2">
        <f t="shared" si="214"/>
        <v>6.84645543923582E-3</v>
      </c>
      <c r="H1519" s="2">
        <f t="shared" si="211"/>
        <v>0.5634971813272458</v>
      </c>
      <c r="I1519" s="2">
        <f t="shared" si="212"/>
        <v>36.040818496960483</v>
      </c>
    </row>
    <row r="1520" spans="1:9" ht="13.5" x14ac:dyDescent="0.25">
      <c r="A1520" s="3">
        <f>TITRES_STAT!B1523</f>
        <v>44225</v>
      </c>
      <c r="B1520" s="6">
        <f>TITRES_STAT!D1523</f>
        <v>2.3498000000000001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3.5823898890854052E-3</v>
      </c>
      <c r="G1520" s="2">
        <f t="shared" si="214"/>
        <v>6.3574229078618332E-3</v>
      </c>
      <c r="H1520" s="2">
        <f t="shared" si="211"/>
        <v>0.56349718132724569</v>
      </c>
      <c r="I1520" s="2">
        <f t="shared" si="212"/>
        <v>36.040818496960476</v>
      </c>
    </row>
    <row r="1521" spans="1:9" ht="13.5" x14ac:dyDescent="0.25">
      <c r="A1521" s="3">
        <f>TITRES_STAT!B1524</f>
        <v>44228</v>
      </c>
      <c r="B1521" s="6">
        <f>TITRES_STAT!D1524</f>
        <v>2.3498000000000001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3.3265048970078761E-3</v>
      </c>
      <c r="G1521" s="2">
        <f t="shared" si="214"/>
        <v>5.9033212715859876E-3</v>
      </c>
      <c r="H1521" s="2">
        <f t="shared" si="211"/>
        <v>0.56349718132724569</v>
      </c>
      <c r="I1521" s="2">
        <f t="shared" si="212"/>
        <v>36.040818496960476</v>
      </c>
    </row>
    <row r="1522" spans="1:9" ht="13.5" x14ac:dyDescent="0.25">
      <c r="A1522" s="3">
        <f>TITRES_STAT!B1525</f>
        <v>44229</v>
      </c>
      <c r="B1522" s="6">
        <f>TITRES_STAT!D1525</f>
        <v>2.3498000000000001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3.0888974043644562E-3</v>
      </c>
      <c r="G1522" s="2">
        <f t="shared" si="214"/>
        <v>5.4816554664727027E-3</v>
      </c>
      <c r="H1522" s="2">
        <f t="shared" si="211"/>
        <v>0.56349718132724569</v>
      </c>
      <c r="I1522" s="2">
        <f t="shared" si="212"/>
        <v>36.040818496960476</v>
      </c>
    </row>
    <row r="1523" spans="1:9" ht="13.5" x14ac:dyDescent="0.25">
      <c r="A1523" s="3">
        <f>TITRES_STAT!B1526</f>
        <v>44230</v>
      </c>
      <c r="B1523" s="6">
        <f>TITRES_STAT!D1526</f>
        <v>2.3203999999999998</v>
      </c>
      <c r="C1523" s="2">
        <f t="shared" si="207"/>
        <v>-2.9400000000000315E-2</v>
      </c>
      <c r="D1523" s="2">
        <f t="shared" si="208"/>
        <v>0</v>
      </c>
      <c r="E1523" s="2">
        <f t="shared" si="209"/>
        <v>2.9400000000000315E-2</v>
      </c>
      <c r="F1523" s="2">
        <f t="shared" si="214"/>
        <v>2.8682618754812808E-3</v>
      </c>
      <c r="G1523" s="2">
        <f t="shared" si="214"/>
        <v>7.1901086474389598E-3</v>
      </c>
      <c r="H1523" s="2">
        <f t="shared" si="211"/>
        <v>0.39891773770385586</v>
      </c>
      <c r="I1523" s="2">
        <f t="shared" si="212"/>
        <v>28.516168388759453</v>
      </c>
    </row>
    <row r="1524" spans="1:9" ht="13.5" x14ac:dyDescent="0.25">
      <c r="A1524" s="3">
        <f>TITRES_STAT!B1527</f>
        <v>44231</v>
      </c>
      <c r="B1524" s="6">
        <f>TITRES_STAT!D1527</f>
        <v>2.3203999999999998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2.6633860272326179E-3</v>
      </c>
      <c r="G1524" s="2">
        <f t="shared" si="214"/>
        <v>6.6765294583361768E-3</v>
      </c>
      <c r="H1524" s="2">
        <f t="shared" si="211"/>
        <v>0.39891773770385586</v>
      </c>
      <c r="I1524" s="2">
        <f t="shared" si="212"/>
        <v>28.516168388759453</v>
      </c>
    </row>
    <row r="1525" spans="1:9" ht="13.5" x14ac:dyDescent="0.25">
      <c r="A1525" s="3">
        <f>TITRES_STAT!B1528</f>
        <v>44232</v>
      </c>
      <c r="B1525" s="6">
        <f>TITRES_STAT!D1528</f>
        <v>2.3439000000000001</v>
      </c>
      <c r="C1525" s="2">
        <f t="shared" si="207"/>
        <v>2.3500000000000298E-2</v>
      </c>
      <c r="D1525" s="2">
        <f t="shared" si="208"/>
        <v>2.3500000000000298E-2</v>
      </c>
      <c r="E1525" s="2">
        <f t="shared" si="209"/>
        <v>0</v>
      </c>
      <c r="F1525" s="2">
        <f t="shared" si="214"/>
        <v>4.1517155967160232E-3</v>
      </c>
      <c r="G1525" s="2">
        <f t="shared" si="214"/>
        <v>6.1996344970264503E-3</v>
      </c>
      <c r="H1525" s="2">
        <f t="shared" si="211"/>
        <v>0.6696710263657194</v>
      </c>
      <c r="I1525" s="2">
        <f t="shared" si="212"/>
        <v>40.107962334553733</v>
      </c>
    </row>
    <row r="1526" spans="1:9" ht="13.5" x14ac:dyDescent="0.25">
      <c r="A1526" s="3">
        <f>TITRES_STAT!B1529</f>
        <v>44235</v>
      </c>
      <c r="B1526" s="6">
        <f>TITRES_STAT!D1529</f>
        <v>2.3380000000000001</v>
      </c>
      <c r="C1526" s="2">
        <f t="shared" si="207"/>
        <v>-5.9000000000000163E-3</v>
      </c>
      <c r="D1526" s="2">
        <f t="shared" si="208"/>
        <v>0</v>
      </c>
      <c r="E1526" s="2">
        <f t="shared" si="209"/>
        <v>5.9000000000000163E-3</v>
      </c>
      <c r="F1526" s="2">
        <f t="shared" si="214"/>
        <v>3.8551644826648785E-3</v>
      </c>
      <c r="G1526" s="2">
        <f t="shared" si="214"/>
        <v>6.1782320329531338E-3</v>
      </c>
      <c r="H1526" s="2">
        <f t="shared" si="211"/>
        <v>0.62399153384049055</v>
      </c>
      <c r="I1526" s="2">
        <f t="shared" si="212"/>
        <v>38.423324311601952</v>
      </c>
    </row>
    <row r="1527" spans="1:9" ht="13.5" x14ac:dyDescent="0.25">
      <c r="A1527" s="3">
        <f>TITRES_STAT!B1530</f>
        <v>44236</v>
      </c>
      <c r="B1527" s="6">
        <f>TITRES_STAT!D1530</f>
        <v>2.3673999999999999</v>
      </c>
      <c r="C1527" s="2">
        <f t="shared" si="207"/>
        <v>2.9399999999999871E-2</v>
      </c>
      <c r="D1527" s="2">
        <f t="shared" si="208"/>
        <v>2.9399999999999871E-2</v>
      </c>
      <c r="E1527" s="2">
        <f t="shared" si="209"/>
        <v>0</v>
      </c>
      <c r="F1527" s="2">
        <f t="shared" si="214"/>
        <v>5.6797955910459497E-3</v>
      </c>
      <c r="G1527" s="2">
        <f t="shared" si="214"/>
        <v>5.7369297448850529E-3</v>
      </c>
      <c r="H1527" s="2">
        <f t="shared" si="211"/>
        <v>0.99004098770948989</v>
      </c>
      <c r="I1527" s="2">
        <f t="shared" si="212"/>
        <v>49.749778714307467</v>
      </c>
    </row>
    <row r="1528" spans="1:9" ht="13.5" x14ac:dyDescent="0.25">
      <c r="A1528" s="3">
        <f>TITRES_STAT!B1531</f>
        <v>44237</v>
      </c>
      <c r="B1528" s="6">
        <f>TITRES_STAT!D1531</f>
        <v>2.3673999999999999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5.2740959059712393E-3</v>
      </c>
      <c r="G1528" s="2">
        <f t="shared" si="214"/>
        <v>5.3271490488218344E-3</v>
      </c>
      <c r="H1528" s="2">
        <f t="shared" si="211"/>
        <v>0.99004098770949001</v>
      </c>
      <c r="I1528" s="2">
        <f t="shared" si="212"/>
        <v>49.749778714307467</v>
      </c>
    </row>
    <row r="1529" spans="1:9" ht="13.5" x14ac:dyDescent="0.25">
      <c r="A1529" s="3">
        <f>TITRES_STAT!B1532</f>
        <v>44238</v>
      </c>
      <c r="B1529" s="6">
        <f>TITRES_STAT!D1532</f>
        <v>2.3498000000000001</v>
      </c>
      <c r="C1529" s="2">
        <f t="shared" si="207"/>
        <v>-1.7599999999999838E-2</v>
      </c>
      <c r="D1529" s="2">
        <f t="shared" si="208"/>
        <v>0</v>
      </c>
      <c r="E1529" s="2">
        <f t="shared" si="209"/>
        <v>1.7599999999999838E-2</v>
      </c>
      <c r="F1529" s="2">
        <f t="shared" si="214"/>
        <v>4.8973747698304367E-3</v>
      </c>
      <c r="G1529" s="2">
        <f t="shared" si="214"/>
        <v>6.203781259620263E-3</v>
      </c>
      <c r="H1529" s="2">
        <f t="shared" si="211"/>
        <v>0.78941770589284255</v>
      </c>
      <c r="I1529" s="2">
        <f t="shared" si="212"/>
        <v>44.115898892313524</v>
      </c>
    </row>
    <row r="1530" spans="1:9" ht="13.5" x14ac:dyDescent="0.25">
      <c r="A1530" s="3">
        <f>TITRES_STAT!B1533</f>
        <v>44239</v>
      </c>
      <c r="B1530" s="6">
        <f>TITRES_STAT!D1533</f>
        <v>2.3498000000000001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4.5475622862711203E-3</v>
      </c>
      <c r="G1530" s="2">
        <f t="shared" si="214"/>
        <v>5.760654026790245E-3</v>
      </c>
      <c r="H1530" s="2">
        <f t="shared" si="211"/>
        <v>0.78941770589284244</v>
      </c>
      <c r="I1530" s="2">
        <f t="shared" si="212"/>
        <v>44.115898892313517</v>
      </c>
    </row>
    <row r="1531" spans="1:9" ht="13.5" x14ac:dyDescent="0.25">
      <c r="A1531" s="3">
        <f>TITRES_STAT!B1534</f>
        <v>44242</v>
      </c>
      <c r="B1531" s="6">
        <f>TITRES_STAT!D1534</f>
        <v>2.3498000000000001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4.2227364086803261E-3</v>
      </c>
      <c r="G1531" s="2">
        <f t="shared" si="214"/>
        <v>5.3491787391623706E-3</v>
      </c>
      <c r="H1531" s="2">
        <f t="shared" si="211"/>
        <v>0.78941770589284244</v>
      </c>
      <c r="I1531" s="2">
        <f t="shared" si="212"/>
        <v>44.115898892313517</v>
      </c>
    </row>
    <row r="1532" spans="1:9" ht="13.5" x14ac:dyDescent="0.25">
      <c r="A1532" s="3">
        <f>TITRES_STAT!B1535</f>
        <v>44243</v>
      </c>
      <c r="B1532" s="6">
        <f>TITRES_STAT!D1535</f>
        <v>2.3262999999999998</v>
      </c>
      <c r="C1532" s="2">
        <f t="shared" si="207"/>
        <v>-2.3500000000000298E-2</v>
      </c>
      <c r="D1532" s="2">
        <f t="shared" si="208"/>
        <v>0</v>
      </c>
      <c r="E1532" s="2">
        <f t="shared" si="209"/>
        <v>2.3500000000000298E-2</v>
      </c>
      <c r="F1532" s="2">
        <f t="shared" si="214"/>
        <v>3.9211123794888744E-3</v>
      </c>
      <c r="G1532" s="2">
        <f t="shared" si="214"/>
        <v>6.6456659720793652E-3</v>
      </c>
      <c r="H1532" s="2">
        <f t="shared" si="211"/>
        <v>0.59002549871792542</v>
      </c>
      <c r="I1532" s="2">
        <f t="shared" si="212"/>
        <v>37.107926834737981</v>
      </c>
    </row>
    <row r="1533" spans="1:9" ht="13.5" x14ac:dyDescent="0.25">
      <c r="A1533" s="3">
        <f>TITRES_STAT!B1536</f>
        <v>44244</v>
      </c>
      <c r="B1533" s="6">
        <f>TITRES_STAT!D1536</f>
        <v>2.3262999999999998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3.6410329238110973E-3</v>
      </c>
      <c r="G1533" s="2">
        <f t="shared" si="215"/>
        <v>6.1709755455022679E-3</v>
      </c>
      <c r="H1533" s="2">
        <f t="shared" si="211"/>
        <v>0.59002549871792542</v>
      </c>
      <c r="I1533" s="2">
        <f t="shared" si="212"/>
        <v>37.107926834737981</v>
      </c>
    </row>
    <row r="1534" spans="1:9" ht="13.5" x14ac:dyDescent="0.25">
      <c r="A1534" s="3">
        <f>TITRES_STAT!B1537</f>
        <v>44245</v>
      </c>
      <c r="B1534" s="6">
        <f>TITRES_STAT!D1537</f>
        <v>2.3498000000000001</v>
      </c>
      <c r="C1534" s="2">
        <f t="shared" si="207"/>
        <v>2.3500000000000298E-2</v>
      </c>
      <c r="D1534" s="2">
        <f t="shared" si="208"/>
        <v>2.3500000000000298E-2</v>
      </c>
      <c r="E1534" s="2">
        <f t="shared" si="209"/>
        <v>0</v>
      </c>
      <c r="F1534" s="2">
        <f t="shared" si="215"/>
        <v>5.0595305721103257E-3</v>
      </c>
      <c r="G1534" s="2">
        <f t="shared" si="215"/>
        <v>5.7301915779663917E-3</v>
      </c>
      <c r="H1534" s="2">
        <f t="shared" si="211"/>
        <v>0.88296010757565646</v>
      </c>
      <c r="I1534" s="2">
        <f t="shared" si="212"/>
        <v>46.892130323062595</v>
      </c>
    </row>
    <row r="1535" spans="1:9" ht="13.5" x14ac:dyDescent="0.25">
      <c r="A1535" s="3">
        <f>TITRES_STAT!B1538</f>
        <v>44246</v>
      </c>
      <c r="B1535" s="6">
        <f>TITRES_STAT!D1538</f>
        <v>2.3262999999999998</v>
      </c>
      <c r="C1535" s="2">
        <f t="shared" si="207"/>
        <v>-2.3500000000000298E-2</v>
      </c>
      <c r="D1535" s="2">
        <f t="shared" si="208"/>
        <v>0</v>
      </c>
      <c r="E1535" s="2">
        <f t="shared" si="209"/>
        <v>2.3500000000000298E-2</v>
      </c>
      <c r="F1535" s="2">
        <f t="shared" si="215"/>
        <v>4.6981355312453029E-3</v>
      </c>
      <c r="G1535" s="2">
        <f t="shared" si="215"/>
        <v>6.9994636081116704E-3</v>
      </c>
      <c r="H1535" s="2">
        <f t="shared" si="211"/>
        <v>0.67121365211480477</v>
      </c>
      <c r="I1535" s="2">
        <f t="shared" si="212"/>
        <v>40.163246109522291</v>
      </c>
    </row>
    <row r="1536" spans="1:9" ht="13.5" x14ac:dyDescent="0.25">
      <c r="A1536" s="3">
        <f>TITRES_STAT!B1539</f>
        <v>44249</v>
      </c>
      <c r="B1536" s="6">
        <f>TITRES_STAT!D1539</f>
        <v>2.3439000000000001</v>
      </c>
      <c r="C1536" s="2">
        <f t="shared" si="207"/>
        <v>1.7600000000000282E-2</v>
      </c>
      <c r="D1536" s="2">
        <f t="shared" si="208"/>
        <v>1.7600000000000282E-2</v>
      </c>
      <c r="E1536" s="2">
        <f t="shared" si="209"/>
        <v>0</v>
      </c>
      <c r="F1536" s="2">
        <f t="shared" si="215"/>
        <v>5.6196972790135153E-3</v>
      </c>
      <c r="G1536" s="2">
        <f t="shared" si="215"/>
        <v>6.49950192181798E-3</v>
      </c>
      <c r="H1536" s="2">
        <f t="shared" si="211"/>
        <v>0.86463506690396152</v>
      </c>
      <c r="I1536" s="2">
        <f t="shared" si="212"/>
        <v>46.370203062822412</v>
      </c>
    </row>
    <row r="1537" spans="1:9" ht="13.5" x14ac:dyDescent="0.25">
      <c r="A1537" s="3">
        <f>TITRES_STAT!B1540</f>
        <v>44250</v>
      </c>
      <c r="B1537" s="6">
        <f>TITRES_STAT!D1540</f>
        <v>2.3321000000000001</v>
      </c>
      <c r="C1537" s="2">
        <f t="shared" si="207"/>
        <v>-1.1800000000000033E-2</v>
      </c>
      <c r="D1537" s="2">
        <f t="shared" si="208"/>
        <v>0</v>
      </c>
      <c r="E1537" s="2">
        <f t="shared" si="209"/>
        <v>1.1800000000000033E-2</v>
      </c>
      <c r="F1537" s="2">
        <f t="shared" si="215"/>
        <v>5.21829033051255E-3</v>
      </c>
      <c r="G1537" s="2">
        <f t="shared" si="215"/>
        <v>6.8781089274024126E-3</v>
      </c>
      <c r="H1537" s="2">
        <f t="shared" si="211"/>
        <v>0.75868096675858987</v>
      </c>
      <c r="I1537" s="2">
        <f t="shared" si="212"/>
        <v>43.139203818013016</v>
      </c>
    </row>
    <row r="1538" spans="1:9" ht="13.5" x14ac:dyDescent="0.25">
      <c r="A1538" s="3">
        <f>TITRES_STAT!B1541</f>
        <v>44251</v>
      </c>
      <c r="B1538" s="6">
        <f>TITRES_STAT!D1541</f>
        <v>2.3380000000000001</v>
      </c>
      <c r="C1538" s="2">
        <f t="shared" si="207"/>
        <v>5.9000000000000163E-3</v>
      </c>
      <c r="D1538" s="2">
        <f t="shared" si="208"/>
        <v>5.9000000000000163E-3</v>
      </c>
      <c r="E1538" s="2">
        <f t="shared" si="209"/>
        <v>0</v>
      </c>
      <c r="F1538" s="2">
        <f t="shared" si="215"/>
        <v>5.2669838783330836E-3</v>
      </c>
      <c r="G1538" s="2">
        <f t="shared" si="215"/>
        <v>6.3868154325879547E-3</v>
      </c>
      <c r="H1538" s="2">
        <f t="shared" si="211"/>
        <v>0.82466511423814348</v>
      </c>
      <c r="I1538" s="2">
        <f t="shared" si="212"/>
        <v>45.195422864346682</v>
      </c>
    </row>
    <row r="1539" spans="1:9" ht="13.5" x14ac:dyDescent="0.25">
      <c r="A1539" s="3">
        <f>TITRES_STAT!B1542</f>
        <v>44252</v>
      </c>
      <c r="B1539" s="6">
        <f>TITRES_STAT!D1542</f>
        <v>2.3380000000000001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4.8907707441664342E-3</v>
      </c>
      <c r="G1539" s="2">
        <f t="shared" si="215"/>
        <v>5.9306143302602435E-3</v>
      </c>
      <c r="H1539" s="2">
        <f t="shared" si="211"/>
        <v>0.82466511423814348</v>
      </c>
      <c r="I1539" s="2">
        <f t="shared" si="212"/>
        <v>45.195422864346682</v>
      </c>
    </row>
    <row r="1540" spans="1:9" ht="13.5" x14ac:dyDescent="0.25">
      <c r="A1540" s="3">
        <f>TITRES_STAT!B1543</f>
        <v>44253</v>
      </c>
      <c r="B1540" s="6">
        <f>TITRES_STAT!D1543</f>
        <v>2.3380000000000001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4.5414299767259749E-3</v>
      </c>
      <c r="G1540" s="2">
        <f t="shared" si="215"/>
        <v>5.5069990209559395E-3</v>
      </c>
      <c r="H1540" s="2">
        <f t="shared" si="211"/>
        <v>0.82466511423814359</v>
      </c>
      <c r="I1540" s="2">
        <f t="shared" si="212"/>
        <v>45.195422864346689</v>
      </c>
    </row>
    <row r="1541" spans="1:9" ht="13.5" x14ac:dyDescent="0.25">
      <c r="A1541" s="3">
        <f>TITRES_STAT!B1544</f>
        <v>44256</v>
      </c>
      <c r="B1541" s="6">
        <f>TITRES_STAT!D1544</f>
        <v>2.3380000000000001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4.2170421212455482E-3</v>
      </c>
      <c r="G1541" s="2">
        <f t="shared" si="215"/>
        <v>5.1136419480305156E-3</v>
      </c>
      <c r="H1541" s="2">
        <f t="shared" si="211"/>
        <v>0.82466511423814359</v>
      </c>
      <c r="I1541" s="2">
        <f t="shared" si="212"/>
        <v>45.195422864346689</v>
      </c>
    </row>
    <row r="1542" spans="1:9" ht="13.5" x14ac:dyDescent="0.25">
      <c r="A1542" s="3">
        <f>TITRES_STAT!B1545</f>
        <v>44257</v>
      </c>
      <c r="B1542" s="6">
        <f>TITRES_STAT!D1545</f>
        <v>2.3262999999999998</v>
      </c>
      <c r="C1542" s="2">
        <f t="shared" si="216"/>
        <v>-1.1700000000000266E-2</v>
      </c>
      <c r="D1542" s="2">
        <f t="shared" si="217"/>
        <v>0</v>
      </c>
      <c r="E1542" s="2">
        <f t="shared" si="218"/>
        <v>1.1700000000000266E-2</v>
      </c>
      <c r="F1542" s="2">
        <f t="shared" si="215"/>
        <v>3.9158248268708661E-3</v>
      </c>
      <c r="G1542" s="2">
        <f t="shared" si="215"/>
        <v>5.5840960945997831E-3</v>
      </c>
      <c r="H1542" s="2">
        <f t="shared" si="211"/>
        <v>0.70124596005031981</v>
      </c>
      <c r="I1542" s="2">
        <f t="shared" si="212"/>
        <v>41.219551817749988</v>
      </c>
    </row>
    <row r="1543" spans="1:9" ht="13.5" x14ac:dyDescent="0.25">
      <c r="A1543" s="3">
        <f>TITRES_STAT!B1546</f>
        <v>44258</v>
      </c>
      <c r="B1543" s="6">
        <f>TITRES_STAT!D1546</f>
        <v>2.3262999999999998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3.6361230535229471E-3</v>
      </c>
      <c r="G1543" s="2">
        <f t="shared" si="215"/>
        <v>5.1852320878426556E-3</v>
      </c>
      <c r="H1543" s="2">
        <f t="shared" si="211"/>
        <v>0.70124596005031981</v>
      </c>
      <c r="I1543" s="2">
        <f t="shared" si="212"/>
        <v>41.219551817749988</v>
      </c>
    </row>
    <row r="1544" spans="1:9" ht="13.5" x14ac:dyDescent="0.25">
      <c r="A1544" s="3">
        <f>TITRES_STAT!B1547</f>
        <v>44259</v>
      </c>
      <c r="B1544" s="6">
        <f>TITRES_STAT!D1547</f>
        <v>2.3028</v>
      </c>
      <c r="C1544" s="2">
        <f t="shared" si="216"/>
        <v>-2.3499999999999854E-2</v>
      </c>
      <c r="D1544" s="2">
        <f t="shared" si="217"/>
        <v>0</v>
      </c>
      <c r="E1544" s="2">
        <f t="shared" si="218"/>
        <v>2.3499999999999854E-2</v>
      </c>
      <c r="F1544" s="2">
        <f t="shared" si="215"/>
        <v>3.3763999782713077E-3</v>
      </c>
      <c r="G1544" s="2">
        <f t="shared" si="215"/>
        <v>6.4934297958538839E-3</v>
      </c>
      <c r="H1544" s="2">
        <f t="shared" si="211"/>
        <v>0.5199717382679907</v>
      </c>
      <c r="I1544" s="2">
        <f t="shared" si="212"/>
        <v>34.209303053259333</v>
      </c>
    </row>
    <row r="1545" spans="1:9" ht="13.5" x14ac:dyDescent="0.25">
      <c r="A1545" s="3">
        <f>TITRES_STAT!B1548</f>
        <v>44260</v>
      </c>
      <c r="B1545" s="6">
        <f>TITRES_STAT!D1548</f>
        <v>2.2616999999999998</v>
      </c>
      <c r="C1545" s="2">
        <f t="shared" si="216"/>
        <v>-4.1100000000000136E-2</v>
      </c>
      <c r="D1545" s="2">
        <f t="shared" si="217"/>
        <v>0</v>
      </c>
      <c r="E1545" s="2">
        <f t="shared" si="218"/>
        <v>4.1100000000000136E-2</v>
      </c>
      <c r="F1545" s="2">
        <f t="shared" si="215"/>
        <v>3.1352285512519285E-3</v>
      </c>
      <c r="G1545" s="2">
        <f t="shared" si="215"/>
        <v>8.965327667578616E-3</v>
      </c>
      <c r="H1545" s="2">
        <f t="shared" si="211"/>
        <v>0.34970596363029538</v>
      </c>
      <c r="I1545" s="2">
        <f t="shared" si="212"/>
        <v>25.909788728331122</v>
      </c>
    </row>
    <row r="1546" spans="1:9" ht="13.5" x14ac:dyDescent="0.25">
      <c r="A1546" s="3">
        <f>TITRES_STAT!B1549</f>
        <v>44263</v>
      </c>
      <c r="B1546" s="6">
        <f>TITRES_STAT!D1549</f>
        <v>2.2793000000000001</v>
      </c>
      <c r="C1546" s="2">
        <f t="shared" si="216"/>
        <v>1.7600000000000282E-2</v>
      </c>
      <c r="D1546" s="2">
        <f t="shared" si="217"/>
        <v>1.7600000000000282E-2</v>
      </c>
      <c r="E1546" s="2">
        <f t="shared" si="218"/>
        <v>0</v>
      </c>
      <c r="F1546" s="2">
        <f t="shared" si="215"/>
        <v>4.1684265118768112E-3</v>
      </c>
      <c r="G1546" s="2">
        <f t="shared" si="215"/>
        <v>8.3249471198944287E-3</v>
      </c>
      <c r="H1546" s="2">
        <f t="shared" si="211"/>
        <v>0.5007150738429762</v>
      </c>
      <c r="I1546" s="2">
        <f t="shared" si="212"/>
        <v>33.365099249703903</v>
      </c>
    </row>
    <row r="1547" spans="1:9" ht="13.5" x14ac:dyDescent="0.25">
      <c r="A1547" s="3">
        <f>TITRES_STAT!B1550</f>
        <v>44264</v>
      </c>
      <c r="B1547" s="6">
        <f>TITRES_STAT!D1550</f>
        <v>2.3321000000000001</v>
      </c>
      <c r="C1547" s="2">
        <f t="shared" si="216"/>
        <v>5.2799999999999958E-2</v>
      </c>
      <c r="D1547" s="2">
        <f t="shared" si="217"/>
        <v>5.2799999999999958E-2</v>
      </c>
      <c r="E1547" s="2">
        <f t="shared" si="218"/>
        <v>0</v>
      </c>
      <c r="F1547" s="2">
        <f t="shared" si="215"/>
        <v>7.6421103324570356E-3</v>
      </c>
      <c r="G1547" s="2">
        <f t="shared" si="215"/>
        <v>7.7303080399019697E-3</v>
      </c>
      <c r="H1547" s="2">
        <f t="shared" si="211"/>
        <v>0.98859066068393664</v>
      </c>
      <c r="I1547" s="2">
        <f t="shared" si="212"/>
        <v>49.713130018619836</v>
      </c>
    </row>
    <row r="1548" spans="1:9" ht="13.5" x14ac:dyDescent="0.25">
      <c r="A1548" s="3">
        <f>TITRES_STAT!B1551</f>
        <v>44265</v>
      </c>
      <c r="B1548" s="6">
        <f>TITRES_STAT!D1551</f>
        <v>2.3439000000000001</v>
      </c>
      <c r="C1548" s="2">
        <f t="shared" si="216"/>
        <v>1.1800000000000033E-2</v>
      </c>
      <c r="D1548" s="2">
        <f t="shared" si="217"/>
        <v>1.1800000000000033E-2</v>
      </c>
      <c r="E1548" s="2">
        <f t="shared" si="218"/>
        <v>0</v>
      </c>
      <c r="F1548" s="2">
        <f t="shared" si="215"/>
        <v>7.9391024515672488E-3</v>
      </c>
      <c r="G1548" s="2">
        <f t="shared" si="215"/>
        <v>7.1781431799089719E-3</v>
      </c>
      <c r="H1548" s="2">
        <f t="shared" si="211"/>
        <v>1.1060106008735153</v>
      </c>
      <c r="I1548" s="2">
        <f t="shared" si="212"/>
        <v>52.516858196951738</v>
      </c>
    </row>
    <row r="1549" spans="1:9" ht="13.5" x14ac:dyDescent="0.25">
      <c r="A1549" s="3">
        <f>TITRES_STAT!B1552</f>
        <v>44266</v>
      </c>
      <c r="B1549" s="6">
        <f>TITRES_STAT!D1552</f>
        <v>2.3439000000000001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7.3720237050267307E-3</v>
      </c>
      <c r="G1549" s="2">
        <f t="shared" si="219"/>
        <v>6.6654186670583315E-3</v>
      </c>
      <c r="H1549" s="2">
        <f t="shared" si="211"/>
        <v>1.1060106008735153</v>
      </c>
      <c r="I1549" s="2">
        <f t="shared" si="212"/>
        <v>52.516858196951738</v>
      </c>
    </row>
    <row r="1550" spans="1:9" ht="13.5" x14ac:dyDescent="0.25">
      <c r="A1550" s="3">
        <f>TITRES_STAT!B1553</f>
        <v>44267</v>
      </c>
      <c r="B1550" s="6">
        <f>TITRES_STAT!D1553</f>
        <v>2.3380000000000001</v>
      </c>
      <c r="C1550" s="2">
        <f t="shared" si="216"/>
        <v>-5.9000000000000163E-3</v>
      </c>
      <c r="D1550" s="2">
        <f t="shared" si="217"/>
        <v>0</v>
      </c>
      <c r="E1550" s="2">
        <f t="shared" si="218"/>
        <v>5.9000000000000163E-3</v>
      </c>
      <c r="F1550" s="2">
        <f t="shared" si="219"/>
        <v>6.8454505832391066E-3</v>
      </c>
      <c r="G1550" s="2">
        <f t="shared" si="219"/>
        <v>6.6107459051255946E-3</v>
      </c>
      <c r="H1550" s="2">
        <f t="shared" si="211"/>
        <v>1.0355035092078695</v>
      </c>
      <c r="I1550" s="2">
        <f t="shared" si="212"/>
        <v>50.872106312940872</v>
      </c>
    </row>
    <row r="1551" spans="1:9" ht="13.5" x14ac:dyDescent="0.25">
      <c r="A1551" s="3">
        <f>TITRES_STAT!B1554</f>
        <v>44270</v>
      </c>
      <c r="B1551" s="6">
        <f>TITRES_STAT!D1554</f>
        <v>2.3439000000000001</v>
      </c>
      <c r="C1551" s="2">
        <f t="shared" si="216"/>
        <v>5.9000000000000163E-3</v>
      </c>
      <c r="D1551" s="2">
        <f t="shared" si="217"/>
        <v>5.9000000000000163E-3</v>
      </c>
      <c r="E1551" s="2">
        <f t="shared" si="218"/>
        <v>0</v>
      </c>
      <c r="F1551" s="2">
        <f t="shared" si="219"/>
        <v>6.7779183987220284E-3</v>
      </c>
      <c r="G1551" s="2">
        <f t="shared" si="219"/>
        <v>6.1385497690451948E-3</v>
      </c>
      <c r="H1551" s="2">
        <f t="shared" si="211"/>
        <v>1.104156299734014</v>
      </c>
      <c r="I1551" s="2">
        <f t="shared" si="212"/>
        <v>52.47501337584049</v>
      </c>
    </row>
    <row r="1552" spans="1:9" ht="13.5" x14ac:dyDescent="0.25">
      <c r="A1552" s="3">
        <f>TITRES_STAT!B1555</f>
        <v>44271</v>
      </c>
      <c r="B1552" s="6">
        <f>TITRES_STAT!D1555</f>
        <v>2.3203999999999998</v>
      </c>
      <c r="C1552" s="2">
        <f t="shared" si="216"/>
        <v>-2.3500000000000298E-2</v>
      </c>
      <c r="D1552" s="2">
        <f t="shared" si="217"/>
        <v>0</v>
      </c>
      <c r="E1552" s="2">
        <f t="shared" si="218"/>
        <v>2.3500000000000298E-2</v>
      </c>
      <c r="F1552" s="2">
        <f t="shared" si="219"/>
        <v>6.2937813702418832E-3</v>
      </c>
      <c r="G1552" s="2">
        <f t="shared" si="219"/>
        <v>7.3786533569705588E-3</v>
      </c>
      <c r="H1552" s="2">
        <f t="shared" si="211"/>
        <v>0.85297154721277091</v>
      </c>
      <c r="I1552" s="2">
        <f t="shared" si="212"/>
        <v>46.032630587113211</v>
      </c>
    </row>
    <row r="1553" spans="1:9" ht="13.5" x14ac:dyDescent="0.25">
      <c r="A1553" s="3">
        <f>TITRES_STAT!B1556</f>
        <v>44272</v>
      </c>
      <c r="B1553" s="6">
        <f>TITRES_STAT!D1556</f>
        <v>2.3498000000000001</v>
      </c>
      <c r="C1553" s="2">
        <f t="shared" si="216"/>
        <v>2.9400000000000315E-2</v>
      </c>
      <c r="D1553" s="2">
        <f t="shared" si="217"/>
        <v>2.9400000000000315E-2</v>
      </c>
      <c r="E1553" s="2">
        <f t="shared" si="218"/>
        <v>0</v>
      </c>
      <c r="F1553" s="2">
        <f t="shared" si="219"/>
        <v>7.944225558081771E-3</v>
      </c>
      <c r="G1553" s="2">
        <f t="shared" si="219"/>
        <v>6.8516066886155193E-3</v>
      </c>
      <c r="H1553" s="2">
        <f t="shared" ref="H1553:H1616" si="220">F1553/G1553</f>
        <v>1.1594690003560366</v>
      </c>
      <c r="I1553" s="2">
        <f t="shared" ref="I1553:I1616" si="221">IF(G1553=0,100,100-(100/(1+H1553)))</f>
        <v>53.692319739939414</v>
      </c>
    </row>
    <row r="1554" spans="1:9" ht="13.5" x14ac:dyDescent="0.25">
      <c r="A1554" s="3">
        <f>TITRES_STAT!B1557</f>
        <v>44273</v>
      </c>
      <c r="B1554" s="6">
        <f>TITRES_STAT!D1557</f>
        <v>2.3498000000000001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7.3767808753616446E-3</v>
      </c>
      <c r="G1554" s="2">
        <f t="shared" si="219"/>
        <v>6.3622062108572687E-3</v>
      </c>
      <c r="H1554" s="2">
        <f t="shared" si="220"/>
        <v>1.1594690003560366</v>
      </c>
      <c r="I1554" s="2">
        <f t="shared" si="221"/>
        <v>53.692319739939414</v>
      </c>
    </row>
    <row r="1555" spans="1:9" ht="13.5" x14ac:dyDescent="0.25">
      <c r="A1555" s="3">
        <f>TITRES_STAT!B1558</f>
        <v>44274</v>
      </c>
      <c r="B1555" s="6">
        <f>TITRES_STAT!D1558</f>
        <v>2.3498000000000001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6.8498679556929561E-3</v>
      </c>
      <c r="G1555" s="2">
        <f t="shared" si="219"/>
        <v>5.90776291008175E-3</v>
      </c>
      <c r="H1555" s="2">
        <f t="shared" si="220"/>
        <v>1.1594690003560366</v>
      </c>
      <c r="I1555" s="2">
        <f t="shared" si="221"/>
        <v>53.692319739939414</v>
      </c>
    </row>
    <row r="1556" spans="1:9" ht="13.5" x14ac:dyDescent="0.25">
      <c r="A1556" s="3">
        <f>TITRES_STAT!B1559</f>
        <v>44277</v>
      </c>
      <c r="B1556" s="6">
        <f>TITRES_STAT!D1559</f>
        <v>2.3498000000000001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6.360591673143459E-3</v>
      </c>
      <c r="G1556" s="2">
        <f t="shared" si="219"/>
        <v>5.4857798450759099E-3</v>
      </c>
      <c r="H1556" s="2">
        <f t="shared" si="220"/>
        <v>1.1594690003560366</v>
      </c>
      <c r="I1556" s="2">
        <f t="shared" si="221"/>
        <v>53.692319739939414</v>
      </c>
    </row>
    <row r="1557" spans="1:9" ht="13.5" x14ac:dyDescent="0.25">
      <c r="A1557" s="3">
        <f>TITRES_STAT!B1560</f>
        <v>44278</v>
      </c>
      <c r="B1557" s="6">
        <f>TITRES_STAT!D1560</f>
        <v>2.3498000000000001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5.9062636964903542E-3</v>
      </c>
      <c r="G1557" s="2">
        <f t="shared" si="219"/>
        <v>5.0939384275704878E-3</v>
      </c>
      <c r="H1557" s="2">
        <f t="shared" si="220"/>
        <v>1.1594690003560366</v>
      </c>
      <c r="I1557" s="2">
        <f t="shared" si="221"/>
        <v>53.692319739939414</v>
      </c>
    </row>
    <row r="1558" spans="1:9" ht="13.5" x14ac:dyDescent="0.25">
      <c r="A1558" s="3">
        <f>TITRES_STAT!B1561</f>
        <v>44279</v>
      </c>
      <c r="B1558" s="6">
        <f>TITRES_STAT!D1561</f>
        <v>2.3498000000000001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5.4843877181696143E-3</v>
      </c>
      <c r="G1558" s="2">
        <f t="shared" si="219"/>
        <v>4.7300856827440238E-3</v>
      </c>
      <c r="H1558" s="2">
        <f t="shared" si="220"/>
        <v>1.1594690003560366</v>
      </c>
      <c r="I1558" s="2">
        <f t="shared" si="221"/>
        <v>53.692319739939414</v>
      </c>
    </row>
    <row r="1559" spans="1:9" ht="13.5" x14ac:dyDescent="0.25">
      <c r="A1559" s="3">
        <f>TITRES_STAT!B1562</f>
        <v>44280</v>
      </c>
      <c r="B1559" s="6">
        <f>TITRES_STAT!D1562</f>
        <v>2.3791000000000002</v>
      </c>
      <c r="C1559" s="2">
        <f t="shared" si="216"/>
        <v>2.9300000000000104E-2</v>
      </c>
      <c r="D1559" s="2">
        <f t="shared" si="217"/>
        <v>2.9300000000000104E-2</v>
      </c>
      <c r="E1559" s="2">
        <f t="shared" si="218"/>
        <v>0</v>
      </c>
      <c r="F1559" s="2">
        <f t="shared" si="219"/>
        <v>7.1855028811575062E-3</v>
      </c>
      <c r="G1559" s="2">
        <f t="shared" si="219"/>
        <v>4.3922224196908796E-3</v>
      </c>
      <c r="H1559" s="2">
        <f t="shared" si="220"/>
        <v>1.6359606127740713</v>
      </c>
      <c r="I1559" s="2">
        <f t="shared" si="221"/>
        <v>62.063166074867667</v>
      </c>
    </row>
    <row r="1560" spans="1:9" ht="13.5" x14ac:dyDescent="0.25">
      <c r="A1560" s="3">
        <f>TITRES_STAT!B1563</f>
        <v>44281</v>
      </c>
      <c r="B1560" s="6">
        <f>TITRES_STAT!D1563</f>
        <v>2.3791000000000002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6.6722526753605418E-3</v>
      </c>
      <c r="G1560" s="2">
        <f t="shared" si="219"/>
        <v>4.0784922468558166E-3</v>
      </c>
      <c r="H1560" s="2">
        <f t="shared" si="220"/>
        <v>1.6359606127740716</v>
      </c>
      <c r="I1560" s="2">
        <f t="shared" si="221"/>
        <v>62.063166074867667</v>
      </c>
    </row>
    <row r="1561" spans="1:9" ht="13.5" x14ac:dyDescent="0.25">
      <c r="A1561" s="3">
        <f>TITRES_STAT!B1564</f>
        <v>44284</v>
      </c>
      <c r="B1561" s="6">
        <f>TITRES_STAT!D1564</f>
        <v>2.3791000000000002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6.1956631985490744E-3</v>
      </c>
      <c r="G1561" s="2">
        <f t="shared" si="219"/>
        <v>3.787171372080401E-3</v>
      </c>
      <c r="H1561" s="2">
        <f t="shared" si="220"/>
        <v>1.6359606127740716</v>
      </c>
      <c r="I1561" s="2">
        <f t="shared" si="221"/>
        <v>62.063166074867667</v>
      </c>
    </row>
    <row r="1562" spans="1:9" ht="13.5" x14ac:dyDescent="0.25">
      <c r="A1562" s="3">
        <f>TITRES_STAT!B1565</f>
        <v>44285</v>
      </c>
      <c r="B1562" s="6">
        <f>TITRES_STAT!D1565</f>
        <v>2.3791000000000002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5.7531158272241404E-3</v>
      </c>
      <c r="G1562" s="2">
        <f t="shared" si="219"/>
        <v>3.5166591312175153E-3</v>
      </c>
      <c r="H1562" s="2">
        <f t="shared" si="220"/>
        <v>1.6359606127740716</v>
      </c>
      <c r="I1562" s="2">
        <f t="shared" si="221"/>
        <v>62.063166074867667</v>
      </c>
    </row>
    <row r="1563" spans="1:9" ht="13.5" x14ac:dyDescent="0.25">
      <c r="A1563" s="3">
        <f>TITRES_STAT!B1566</f>
        <v>44286</v>
      </c>
      <c r="B1563" s="6">
        <f>TITRES_STAT!D1566</f>
        <v>2.3791000000000002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5.3421789824224164E-3</v>
      </c>
      <c r="G1563" s="2">
        <f t="shared" si="219"/>
        <v>3.2654691932734073E-3</v>
      </c>
      <c r="H1563" s="2">
        <f t="shared" si="220"/>
        <v>1.6359606127740716</v>
      </c>
      <c r="I1563" s="2">
        <f t="shared" si="221"/>
        <v>62.063166074867667</v>
      </c>
    </row>
    <row r="1564" spans="1:9" ht="13.5" x14ac:dyDescent="0.25">
      <c r="A1564" s="3">
        <f>TITRES_STAT!B1567</f>
        <v>44287</v>
      </c>
      <c r="B1564" s="6">
        <f>TITRES_STAT!D1567</f>
        <v>2.3908999999999998</v>
      </c>
      <c r="C1564" s="2">
        <f t="shared" si="216"/>
        <v>1.1799999999999589E-2</v>
      </c>
      <c r="D1564" s="2">
        <f t="shared" si="217"/>
        <v>1.1799999999999589E-2</v>
      </c>
      <c r="E1564" s="2">
        <f t="shared" si="218"/>
        <v>0</v>
      </c>
      <c r="F1564" s="2">
        <f t="shared" si="219"/>
        <v>5.8034519122493579E-3</v>
      </c>
      <c r="G1564" s="2">
        <f t="shared" si="219"/>
        <v>3.0322213937538783E-3</v>
      </c>
      <c r="H1564" s="2">
        <f t="shared" si="220"/>
        <v>1.9139275002161722</v>
      </c>
      <c r="I1564" s="2">
        <f t="shared" si="221"/>
        <v>65.682056265098765</v>
      </c>
    </row>
    <row r="1565" spans="1:9" ht="13.5" x14ac:dyDescent="0.25">
      <c r="A1565" s="3">
        <f>TITRES_STAT!B1568</f>
        <v>44288</v>
      </c>
      <c r="B1565" s="6">
        <f>TITRES_STAT!D1568</f>
        <v>2.3614999999999999</v>
      </c>
      <c r="C1565" s="2">
        <f t="shared" si="216"/>
        <v>-2.9399999999999871E-2</v>
      </c>
      <c r="D1565" s="2">
        <f t="shared" si="217"/>
        <v>0</v>
      </c>
      <c r="E1565" s="2">
        <f t="shared" si="218"/>
        <v>2.9399999999999871E-2</v>
      </c>
      <c r="F1565" s="2">
        <f t="shared" ref="F1565:G1580" si="222">((F1564*13)+D1565)/14</f>
        <v>5.3889196328029756E-3</v>
      </c>
      <c r="G1565" s="2">
        <f t="shared" si="222"/>
        <v>4.9156341513428778E-3</v>
      </c>
      <c r="H1565" s="2">
        <f t="shared" si="220"/>
        <v>1.0962816733077672</v>
      </c>
      <c r="I1565" s="2">
        <f t="shared" si="221"/>
        <v>52.296487025902444</v>
      </c>
    </row>
    <row r="1566" spans="1:9" ht="13.5" x14ac:dyDescent="0.25">
      <c r="A1566" s="3">
        <f>TITRES_STAT!B1569</f>
        <v>44291</v>
      </c>
      <c r="B1566" s="6">
        <f>TITRES_STAT!D1569</f>
        <v>2.3614999999999999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5.0039968018884768E-3</v>
      </c>
      <c r="G1566" s="2">
        <f t="shared" si="222"/>
        <v>4.5645174262469584E-3</v>
      </c>
      <c r="H1566" s="2">
        <f t="shared" si="220"/>
        <v>1.0962816733077669</v>
      </c>
      <c r="I1566" s="2">
        <f t="shared" si="221"/>
        <v>52.296487025902444</v>
      </c>
    </row>
    <row r="1567" spans="1:9" ht="13.5" x14ac:dyDescent="0.25">
      <c r="A1567" s="3">
        <f>TITRES_STAT!B1570</f>
        <v>44292</v>
      </c>
      <c r="B1567" s="6">
        <f>TITRES_STAT!D1570</f>
        <v>2.3498000000000001</v>
      </c>
      <c r="C1567" s="2">
        <f t="shared" si="216"/>
        <v>-1.1699999999999822E-2</v>
      </c>
      <c r="D1567" s="2">
        <f t="shared" si="217"/>
        <v>0</v>
      </c>
      <c r="E1567" s="2">
        <f t="shared" si="218"/>
        <v>1.1699999999999822E-2</v>
      </c>
      <c r="F1567" s="2">
        <f t="shared" si="222"/>
        <v>4.6465684588964428E-3</v>
      </c>
      <c r="G1567" s="2">
        <f t="shared" si="222"/>
        <v>5.0741947529435918E-3</v>
      </c>
      <c r="H1567" s="2">
        <f t="shared" si="220"/>
        <v>0.91572528945620812</v>
      </c>
      <c r="I1567" s="2">
        <f t="shared" si="221"/>
        <v>47.800448973356879</v>
      </c>
    </row>
    <row r="1568" spans="1:9" ht="13.5" x14ac:dyDescent="0.25">
      <c r="A1568" s="3">
        <f>TITRES_STAT!B1571</f>
        <v>44293</v>
      </c>
      <c r="B1568" s="6">
        <f>TITRES_STAT!D1571</f>
        <v>2.3498000000000001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4.3146707118324112E-3</v>
      </c>
      <c r="G1568" s="2">
        <f t="shared" si="222"/>
        <v>4.7117522705904785E-3</v>
      </c>
      <c r="H1568" s="2">
        <f t="shared" si="220"/>
        <v>0.91572528945620801</v>
      </c>
      <c r="I1568" s="2">
        <f t="shared" si="221"/>
        <v>47.800448973356879</v>
      </c>
    </row>
    <row r="1569" spans="1:9" ht="13.5" x14ac:dyDescent="0.25">
      <c r="A1569" s="3">
        <f>TITRES_STAT!B1572</f>
        <v>44294</v>
      </c>
      <c r="B1569" s="6">
        <f>TITRES_STAT!D1572</f>
        <v>2.3791000000000002</v>
      </c>
      <c r="C1569" s="2">
        <f t="shared" si="216"/>
        <v>2.9300000000000104E-2</v>
      </c>
      <c r="D1569" s="2">
        <f t="shared" si="217"/>
        <v>2.9300000000000104E-2</v>
      </c>
      <c r="E1569" s="2">
        <f t="shared" si="218"/>
        <v>0</v>
      </c>
      <c r="F1569" s="2">
        <f t="shared" si="222"/>
        <v>6.0993370895586745E-3</v>
      </c>
      <c r="G1569" s="2">
        <f t="shared" si="222"/>
        <v>4.375198536976873E-3</v>
      </c>
      <c r="H1569" s="2">
        <f t="shared" si="220"/>
        <v>1.3940709291270534</v>
      </c>
      <c r="I1569" s="2">
        <f t="shared" si="221"/>
        <v>58.230143149324803</v>
      </c>
    </row>
    <row r="1570" spans="1:9" ht="13.5" x14ac:dyDescent="0.25">
      <c r="A1570" s="3">
        <f>TITRES_STAT!B1573</f>
        <v>44298</v>
      </c>
      <c r="B1570" s="6">
        <f>TITRES_STAT!D1573</f>
        <v>2.4085000000000001</v>
      </c>
      <c r="C1570" s="2">
        <f t="shared" si="216"/>
        <v>2.9399999999999871E-2</v>
      </c>
      <c r="D1570" s="2">
        <f t="shared" si="217"/>
        <v>2.9399999999999871E-2</v>
      </c>
      <c r="E1570" s="2">
        <f t="shared" si="218"/>
        <v>0</v>
      </c>
      <c r="F1570" s="2">
        <f t="shared" si="222"/>
        <v>7.7636701545901882E-3</v>
      </c>
      <c r="G1570" s="2">
        <f t="shared" si="222"/>
        <v>4.0626843557642397E-3</v>
      </c>
      <c r="H1570" s="2">
        <f t="shared" si="220"/>
        <v>1.9109705492071754</v>
      </c>
      <c r="I1570" s="2">
        <f t="shared" si="221"/>
        <v>65.647196249637176</v>
      </c>
    </row>
    <row r="1571" spans="1:9" ht="13.5" x14ac:dyDescent="0.25">
      <c r="A1571" s="3">
        <f>TITRES_STAT!B1574</f>
        <v>44299</v>
      </c>
      <c r="B1571" s="6">
        <f>TITRES_STAT!D1574</f>
        <v>2.3498000000000001</v>
      </c>
      <c r="C1571" s="2">
        <f t="shared" si="216"/>
        <v>-5.8699999999999974E-2</v>
      </c>
      <c r="D1571" s="2">
        <f t="shared" si="217"/>
        <v>0</v>
      </c>
      <c r="E1571" s="2">
        <f t="shared" si="218"/>
        <v>5.8699999999999974E-2</v>
      </c>
      <c r="F1571" s="2">
        <f t="shared" si="222"/>
        <v>7.2091222864051748E-3</v>
      </c>
      <c r="G1571" s="2">
        <f t="shared" si="222"/>
        <v>7.9653497589239359E-3</v>
      </c>
      <c r="H1571" s="2">
        <f t="shared" si="220"/>
        <v>0.90506035573999422</v>
      </c>
      <c r="I1571" s="2">
        <f t="shared" si="221"/>
        <v>47.508224766371562</v>
      </c>
    </row>
    <row r="1572" spans="1:9" ht="13.5" x14ac:dyDescent="0.25">
      <c r="A1572" s="3">
        <f>TITRES_STAT!B1575</f>
        <v>44300</v>
      </c>
      <c r="B1572" s="6">
        <f>TITRES_STAT!D1575</f>
        <v>2.3791000000000002</v>
      </c>
      <c r="C1572" s="2">
        <f t="shared" si="216"/>
        <v>2.9300000000000104E-2</v>
      </c>
      <c r="D1572" s="2">
        <f t="shared" si="217"/>
        <v>2.9300000000000104E-2</v>
      </c>
      <c r="E1572" s="2">
        <f t="shared" si="218"/>
        <v>0</v>
      </c>
      <c r="F1572" s="2">
        <f t="shared" si="222"/>
        <v>8.7870421230905275E-3</v>
      </c>
      <c r="G1572" s="2">
        <f t="shared" si="222"/>
        <v>7.3963962047150838E-3</v>
      </c>
      <c r="H1572" s="2">
        <f t="shared" si="220"/>
        <v>1.188016688112101</v>
      </c>
      <c r="I1572" s="2">
        <f t="shared" si="221"/>
        <v>54.296509462967769</v>
      </c>
    </row>
    <row r="1573" spans="1:9" ht="13.5" x14ac:dyDescent="0.25">
      <c r="A1573" s="3">
        <f>TITRES_STAT!B1576</f>
        <v>44301</v>
      </c>
      <c r="B1573" s="6">
        <f>TITRES_STAT!D1576</f>
        <v>2.4026000000000001</v>
      </c>
      <c r="C1573" s="2">
        <f t="shared" si="216"/>
        <v>2.3499999999999854E-2</v>
      </c>
      <c r="D1573" s="2">
        <f t="shared" si="217"/>
        <v>2.3499999999999854E-2</v>
      </c>
      <c r="E1573" s="2">
        <f t="shared" si="218"/>
        <v>0</v>
      </c>
      <c r="F1573" s="2">
        <f t="shared" si="222"/>
        <v>9.8379676857269071E-3</v>
      </c>
      <c r="G1573" s="2">
        <f t="shared" si="222"/>
        <v>6.8680821900925781E-3</v>
      </c>
      <c r="H1573" s="2">
        <f t="shared" si="220"/>
        <v>1.4324184559000299</v>
      </c>
      <c r="I1573" s="2">
        <f t="shared" si="221"/>
        <v>58.888652666878997</v>
      </c>
    </row>
    <row r="1574" spans="1:9" ht="13.5" x14ac:dyDescent="0.25">
      <c r="A1574" s="3">
        <f>TITRES_STAT!B1577</f>
        <v>44302</v>
      </c>
      <c r="B1574" s="6">
        <f>TITRES_STAT!D1577</f>
        <v>2.3498000000000001</v>
      </c>
      <c r="C1574" s="2">
        <f t="shared" si="216"/>
        <v>-5.2799999999999958E-2</v>
      </c>
      <c r="D1574" s="2">
        <f t="shared" si="217"/>
        <v>0</v>
      </c>
      <c r="E1574" s="2">
        <f t="shared" si="218"/>
        <v>5.2799999999999958E-2</v>
      </c>
      <c r="F1574" s="2">
        <f t="shared" si="222"/>
        <v>9.1352557081749858E-3</v>
      </c>
      <c r="G1574" s="2">
        <f t="shared" si="222"/>
        <v>1.014893346222882E-2</v>
      </c>
      <c r="H1574" s="2">
        <f t="shared" si="220"/>
        <v>0.90011977536098464</v>
      </c>
      <c r="I1574" s="2">
        <f t="shared" si="221"/>
        <v>47.371738720522494</v>
      </c>
    </row>
    <row r="1575" spans="1:9" ht="13.5" x14ac:dyDescent="0.25">
      <c r="A1575" s="3">
        <f>TITRES_STAT!B1578</f>
        <v>44305</v>
      </c>
      <c r="B1575" s="6">
        <f>TITRES_STAT!D1578</f>
        <v>2.3967999999999998</v>
      </c>
      <c r="C1575" s="2">
        <f t="shared" si="216"/>
        <v>4.6999999999999709E-2</v>
      </c>
      <c r="D1575" s="2">
        <f t="shared" si="217"/>
        <v>4.6999999999999709E-2</v>
      </c>
      <c r="E1575" s="2">
        <f t="shared" si="218"/>
        <v>0</v>
      </c>
      <c r="F1575" s="2">
        <f t="shared" si="222"/>
        <v>1.1839880300448179E-2</v>
      </c>
      <c r="G1575" s="2">
        <f t="shared" si="222"/>
        <v>9.424009643498191E-3</v>
      </c>
      <c r="H1575" s="2">
        <f t="shared" si="220"/>
        <v>1.2563527360794611</v>
      </c>
      <c r="I1575" s="2">
        <f t="shared" si="221"/>
        <v>55.680688395487493</v>
      </c>
    </row>
    <row r="1576" spans="1:9" ht="13.5" x14ac:dyDescent="0.25">
      <c r="A1576" s="3">
        <f>TITRES_STAT!B1579</f>
        <v>44306</v>
      </c>
      <c r="B1576" s="6">
        <f>TITRES_STAT!D1579</f>
        <v>2.4085000000000001</v>
      </c>
      <c r="C1576" s="2">
        <f t="shared" si="216"/>
        <v>1.1700000000000266E-2</v>
      </c>
      <c r="D1576" s="2">
        <f t="shared" si="217"/>
        <v>1.1700000000000266E-2</v>
      </c>
      <c r="E1576" s="2">
        <f t="shared" si="218"/>
        <v>0</v>
      </c>
      <c r="F1576" s="2">
        <f t="shared" si="222"/>
        <v>1.1829888850416184E-2</v>
      </c>
      <c r="G1576" s="2">
        <f t="shared" si="222"/>
        <v>8.7508660975340342E-3</v>
      </c>
      <c r="H1576" s="2">
        <f t="shared" si="220"/>
        <v>1.3518534872508001</v>
      </c>
      <c r="I1576" s="2">
        <f t="shared" si="221"/>
        <v>57.480344527373155</v>
      </c>
    </row>
    <row r="1577" spans="1:9" ht="13.5" x14ac:dyDescent="0.25">
      <c r="A1577" s="3">
        <f>TITRES_STAT!B1580</f>
        <v>44307</v>
      </c>
      <c r="B1577" s="6">
        <f>TITRES_STAT!D1580</f>
        <v>2.5259999999999998</v>
      </c>
      <c r="C1577" s="2">
        <f t="shared" si="216"/>
        <v>0.11749999999999972</v>
      </c>
      <c r="D1577" s="2">
        <f t="shared" si="217"/>
        <v>0.11749999999999972</v>
      </c>
      <c r="E1577" s="2">
        <f t="shared" si="218"/>
        <v>0</v>
      </c>
      <c r="F1577" s="2">
        <f t="shared" si="222"/>
        <v>1.9377753932529294E-2</v>
      </c>
      <c r="G1577" s="2">
        <f t="shared" si="222"/>
        <v>8.1258042334244607E-3</v>
      </c>
      <c r="H1577" s="2">
        <f t="shared" si="220"/>
        <v>2.3847182846002335</v>
      </c>
      <c r="I1577" s="2">
        <f t="shared" si="221"/>
        <v>70.455443676072164</v>
      </c>
    </row>
    <row r="1578" spans="1:9" ht="13.5" x14ac:dyDescent="0.25">
      <c r="A1578" s="3">
        <f>TITRES_STAT!B1581</f>
        <v>44308</v>
      </c>
      <c r="B1578" s="6">
        <f>TITRES_STAT!D1581</f>
        <v>2.6787000000000001</v>
      </c>
      <c r="C1578" s="2">
        <f t="shared" si="216"/>
        <v>0.15270000000000028</v>
      </c>
      <c r="D1578" s="2">
        <f t="shared" si="217"/>
        <v>0.15270000000000028</v>
      </c>
      <c r="E1578" s="2">
        <f t="shared" si="218"/>
        <v>0</v>
      </c>
      <c r="F1578" s="2">
        <f t="shared" si="222"/>
        <v>2.8900771508777224E-2</v>
      </c>
      <c r="G1578" s="2">
        <f t="shared" si="222"/>
        <v>7.5453896453227132E-3</v>
      </c>
      <c r="H1578" s="2">
        <f t="shared" si="220"/>
        <v>3.830255674959401</v>
      </c>
      <c r="I1578" s="2">
        <f t="shared" si="221"/>
        <v>79.297162152634812</v>
      </c>
    </row>
    <row r="1579" spans="1:9" ht="13.5" x14ac:dyDescent="0.25">
      <c r="A1579" s="3">
        <f>TITRES_STAT!B1582</f>
        <v>44309</v>
      </c>
      <c r="B1579" s="6">
        <f>TITRES_STAT!D1582</f>
        <v>2.7315999999999998</v>
      </c>
      <c r="C1579" s="2">
        <f t="shared" si="216"/>
        <v>5.2899999999999725E-2</v>
      </c>
      <c r="D1579" s="2">
        <f t="shared" si="217"/>
        <v>5.2899999999999725E-2</v>
      </c>
      <c r="E1579" s="2">
        <f t="shared" si="218"/>
        <v>0</v>
      </c>
      <c r="F1579" s="2">
        <f t="shared" si="222"/>
        <v>3.0615002115293118E-2</v>
      </c>
      <c r="G1579" s="2">
        <f t="shared" si="222"/>
        <v>7.0064332420853772E-3</v>
      </c>
      <c r="H1579" s="2">
        <f t="shared" si="220"/>
        <v>4.3695559577159324</v>
      </c>
      <c r="I1579" s="2">
        <f t="shared" si="221"/>
        <v>81.376486102858792</v>
      </c>
    </row>
    <row r="1580" spans="1:9" ht="13.5" x14ac:dyDescent="0.25">
      <c r="A1580" s="3">
        <f>TITRES_STAT!B1583</f>
        <v>44312</v>
      </c>
      <c r="B1580" s="6">
        <f>TITRES_STAT!D1583</f>
        <v>2.6259000000000001</v>
      </c>
      <c r="C1580" s="2">
        <f t="shared" si="216"/>
        <v>-0.10569999999999968</v>
      </c>
      <c r="D1580" s="2">
        <f t="shared" si="217"/>
        <v>0</v>
      </c>
      <c r="E1580" s="2">
        <f t="shared" si="218"/>
        <v>0.10569999999999968</v>
      </c>
      <c r="F1580" s="2">
        <f t="shared" si="222"/>
        <v>2.8428216249915039E-2</v>
      </c>
      <c r="G1580" s="2">
        <f t="shared" si="222"/>
        <v>1.4055973724793542E-2</v>
      </c>
      <c r="H1580" s="2">
        <f t="shared" si="220"/>
        <v>2.0225006681515123</v>
      </c>
      <c r="I1580" s="2">
        <f t="shared" si="221"/>
        <v>66.914812938268909</v>
      </c>
    </row>
    <row r="1581" spans="1:9" ht="13.5" x14ac:dyDescent="0.25">
      <c r="A1581" s="3">
        <f>TITRES_STAT!B1584</f>
        <v>44313</v>
      </c>
      <c r="B1581" s="6">
        <f>TITRES_STAT!D1584</f>
        <v>2.5143</v>
      </c>
      <c r="C1581" s="2">
        <f t="shared" si="216"/>
        <v>-0.11160000000000014</v>
      </c>
      <c r="D1581" s="2">
        <f t="shared" si="217"/>
        <v>0</v>
      </c>
      <c r="E1581" s="2">
        <f t="shared" si="218"/>
        <v>0.11160000000000014</v>
      </c>
      <c r="F1581" s="2">
        <f t="shared" ref="F1581:G1596" si="223">((F1580*13)+D1581)/14</f>
        <v>2.6397629374921107E-2</v>
      </c>
      <c r="G1581" s="2">
        <f t="shared" si="223"/>
        <v>2.1023404173022588E-2</v>
      </c>
      <c r="H1581" s="2">
        <f t="shared" si="220"/>
        <v>1.25563058949296</v>
      </c>
      <c r="I1581" s="2">
        <f t="shared" si="221"/>
        <v>55.66649944108142</v>
      </c>
    </row>
    <row r="1582" spans="1:9" ht="13.5" x14ac:dyDescent="0.25">
      <c r="A1582" s="3">
        <f>TITRES_STAT!B1585</f>
        <v>44314</v>
      </c>
      <c r="B1582" s="6">
        <f>TITRES_STAT!D1585</f>
        <v>2.5143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2.4512084419569598E-2</v>
      </c>
      <c r="G1582" s="2">
        <f t="shared" si="223"/>
        <v>1.9521732446378118E-2</v>
      </c>
      <c r="H1582" s="2">
        <f t="shared" si="220"/>
        <v>1.2556305894929598</v>
      </c>
      <c r="I1582" s="2">
        <f t="shared" si="221"/>
        <v>55.666499441081413</v>
      </c>
    </row>
    <row r="1583" spans="1:9" ht="13.5" x14ac:dyDescent="0.25">
      <c r="A1583" s="3">
        <f>TITRES_STAT!B1586</f>
        <v>44315</v>
      </c>
      <c r="B1583" s="6">
        <f>TITRES_STAT!D1586</f>
        <v>2.5143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2.27612212467432E-2</v>
      </c>
      <c r="G1583" s="2">
        <f t="shared" si="223"/>
        <v>1.8127322985922539E-2</v>
      </c>
      <c r="H1583" s="2">
        <f t="shared" si="220"/>
        <v>1.25563058949296</v>
      </c>
      <c r="I1583" s="2">
        <f t="shared" si="221"/>
        <v>55.66649944108142</v>
      </c>
    </row>
    <row r="1584" spans="1:9" ht="13.5" x14ac:dyDescent="0.25">
      <c r="A1584" s="3">
        <f>TITRES_STAT!B1587</f>
        <v>44316</v>
      </c>
      <c r="B1584" s="6">
        <f>TITRES_STAT!D1587</f>
        <v>2.5143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2.1135419729118688E-2</v>
      </c>
      <c r="G1584" s="2">
        <f t="shared" si="223"/>
        <v>1.6832514201213785E-2</v>
      </c>
      <c r="H1584" s="2">
        <f t="shared" si="220"/>
        <v>1.2556305894929602</v>
      </c>
      <c r="I1584" s="2">
        <f t="shared" si="221"/>
        <v>55.66649944108142</v>
      </c>
    </row>
    <row r="1585" spans="1:9" ht="13.5" x14ac:dyDescent="0.25">
      <c r="A1585" s="3">
        <f>TITRES_STAT!B1588</f>
        <v>44319</v>
      </c>
      <c r="B1585" s="6">
        <f>TITRES_STAT!D1588</f>
        <v>2.5789</v>
      </c>
      <c r="C1585" s="2">
        <f t="shared" si="216"/>
        <v>6.4599999999999991E-2</v>
      </c>
      <c r="D1585" s="2">
        <f t="shared" si="217"/>
        <v>6.4599999999999991E-2</v>
      </c>
      <c r="E1585" s="2">
        <f t="shared" si="218"/>
        <v>0</v>
      </c>
      <c r="F1585" s="2">
        <f t="shared" si="223"/>
        <v>2.4240032605610213E-2</v>
      </c>
      <c r="G1585" s="2">
        <f t="shared" si="223"/>
        <v>1.5630191758269942E-2</v>
      </c>
      <c r="H1585" s="2">
        <f t="shared" si="220"/>
        <v>1.5508467829759542</v>
      </c>
      <c r="I1585" s="2">
        <f t="shared" si="221"/>
        <v>60.797331824322804</v>
      </c>
    </row>
    <row r="1586" spans="1:9" ht="13.5" x14ac:dyDescent="0.25">
      <c r="A1586" s="3">
        <f>TITRES_STAT!B1589</f>
        <v>44320</v>
      </c>
      <c r="B1586" s="6">
        <f>TITRES_STAT!D1589</f>
        <v>2.6551999999999998</v>
      </c>
      <c r="C1586" s="2">
        <f t="shared" si="216"/>
        <v>7.6299999999999812E-2</v>
      </c>
      <c r="D1586" s="2">
        <f t="shared" si="217"/>
        <v>7.6299999999999812E-2</v>
      </c>
      <c r="E1586" s="2">
        <f t="shared" si="218"/>
        <v>0</v>
      </c>
      <c r="F1586" s="2">
        <f t="shared" si="223"/>
        <v>2.795860170520947E-2</v>
      </c>
      <c r="G1586" s="2">
        <f t="shared" si="223"/>
        <v>1.4513749489822089E-2</v>
      </c>
      <c r="H1586" s="2">
        <f t="shared" si="220"/>
        <v>1.9263527818787087</v>
      </c>
      <c r="I1586" s="2">
        <f t="shared" si="221"/>
        <v>65.827770110546851</v>
      </c>
    </row>
    <row r="1587" spans="1:9" ht="13.5" x14ac:dyDescent="0.25">
      <c r="A1587" s="3">
        <f>TITRES_STAT!B1590</f>
        <v>44321</v>
      </c>
      <c r="B1587" s="6">
        <f>TITRES_STAT!D1590</f>
        <v>2.7199</v>
      </c>
      <c r="C1587" s="2">
        <f t="shared" si="216"/>
        <v>6.4700000000000202E-2</v>
      </c>
      <c r="D1587" s="2">
        <f t="shared" si="217"/>
        <v>6.4700000000000202E-2</v>
      </c>
      <c r="E1587" s="2">
        <f t="shared" si="218"/>
        <v>0</v>
      </c>
      <c r="F1587" s="2">
        <f t="shared" si="223"/>
        <v>3.0582987297694521E-2</v>
      </c>
      <c r="G1587" s="2">
        <f t="shared" si="223"/>
        <v>1.3477053097691939E-2</v>
      </c>
      <c r="H1587" s="2">
        <f t="shared" si="220"/>
        <v>2.2692636940736044</v>
      </c>
      <c r="I1587" s="2">
        <f t="shared" si="221"/>
        <v>69.412072760824969</v>
      </c>
    </row>
    <row r="1588" spans="1:9" ht="13.5" x14ac:dyDescent="0.25">
      <c r="A1588" s="3">
        <f>TITRES_STAT!B1591</f>
        <v>44322</v>
      </c>
      <c r="B1588" s="6">
        <f>TITRES_STAT!D1591</f>
        <v>2.7315999999999998</v>
      </c>
      <c r="C1588" s="2">
        <f t="shared" si="216"/>
        <v>1.1699999999999822E-2</v>
      </c>
      <c r="D1588" s="2">
        <f t="shared" si="217"/>
        <v>1.1699999999999822E-2</v>
      </c>
      <c r="E1588" s="2">
        <f t="shared" si="218"/>
        <v>0</v>
      </c>
      <c r="F1588" s="2">
        <f t="shared" si="223"/>
        <v>2.9234202490716326E-2</v>
      </c>
      <c r="G1588" s="2">
        <f t="shared" si="223"/>
        <v>1.2514406447856801E-2</v>
      </c>
      <c r="H1588" s="2">
        <f t="shared" si="220"/>
        <v>2.3360438717189766</v>
      </c>
      <c r="I1588" s="2">
        <f t="shared" si="221"/>
        <v>70.024375024638815</v>
      </c>
    </row>
    <row r="1589" spans="1:9" ht="13.5" x14ac:dyDescent="0.25">
      <c r="A1589" s="3">
        <f>TITRES_STAT!B1592</f>
        <v>44323</v>
      </c>
      <c r="B1589" s="6">
        <f>TITRES_STAT!D1592</f>
        <v>2.7021999999999999</v>
      </c>
      <c r="C1589" s="2">
        <f t="shared" si="216"/>
        <v>-2.9399999999999871E-2</v>
      </c>
      <c r="D1589" s="2">
        <f t="shared" si="217"/>
        <v>0</v>
      </c>
      <c r="E1589" s="2">
        <f t="shared" si="218"/>
        <v>2.9399999999999871E-2</v>
      </c>
      <c r="F1589" s="2">
        <f t="shared" si="223"/>
        <v>2.7146045169950873E-2</v>
      </c>
      <c r="G1589" s="2">
        <f t="shared" si="223"/>
        <v>1.3720520273009877E-2</v>
      </c>
      <c r="H1589" s="2">
        <f t="shared" si="220"/>
        <v>1.9784996946034783</v>
      </c>
      <c r="I1589" s="2">
        <f t="shared" si="221"/>
        <v>66.426049940114964</v>
      </c>
    </row>
    <row r="1590" spans="1:9" ht="13.5" x14ac:dyDescent="0.25">
      <c r="A1590" s="3">
        <f>TITRES_STAT!B1593</f>
        <v>44326</v>
      </c>
      <c r="B1590" s="6">
        <f>TITRES_STAT!D1593</f>
        <v>2.7021999999999999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2.5207041943525809E-2</v>
      </c>
      <c r="G1590" s="2">
        <f t="shared" si="223"/>
        <v>1.2740483110652028E-2</v>
      </c>
      <c r="H1590" s="2">
        <f t="shared" si="220"/>
        <v>1.9784996946034783</v>
      </c>
      <c r="I1590" s="2">
        <f t="shared" si="221"/>
        <v>66.426049940114964</v>
      </c>
    </row>
    <row r="1591" spans="1:9" ht="13.5" x14ac:dyDescent="0.25">
      <c r="A1591" s="3">
        <f>TITRES_STAT!B1594</f>
        <v>44327</v>
      </c>
      <c r="B1591" s="6">
        <f>TITRES_STAT!D1594</f>
        <v>2.7021999999999999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2.3406538947559678E-2</v>
      </c>
      <c r="G1591" s="2">
        <f t="shared" si="223"/>
        <v>1.1830448602748312E-2</v>
      </c>
      <c r="H1591" s="2">
        <f t="shared" si="220"/>
        <v>1.9784996946034781</v>
      </c>
      <c r="I1591" s="2">
        <f t="shared" si="221"/>
        <v>66.426049940114964</v>
      </c>
    </row>
    <row r="1592" spans="1:9" ht="13.5" x14ac:dyDescent="0.25">
      <c r="A1592" s="3">
        <f>TITRES_STAT!B1595</f>
        <v>44333</v>
      </c>
      <c r="B1592" s="6">
        <f>TITRES_STAT!D1595</f>
        <v>2.7021999999999999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2.1734643308448272E-2</v>
      </c>
      <c r="G1592" s="2">
        <f t="shared" si="223"/>
        <v>1.0985416559694861E-2</v>
      </c>
      <c r="H1592" s="2">
        <f t="shared" si="220"/>
        <v>1.9784996946034779</v>
      </c>
      <c r="I1592" s="2">
        <f t="shared" si="221"/>
        <v>66.426049940114964</v>
      </c>
    </row>
    <row r="1593" spans="1:9" ht="13.5" x14ac:dyDescent="0.25">
      <c r="A1593" s="3">
        <f>TITRES_STAT!B1596</f>
        <v>44334</v>
      </c>
      <c r="B1593" s="6">
        <f>TITRES_STAT!D1596</f>
        <v>2.6435</v>
      </c>
      <c r="C1593" s="2">
        <f t="shared" si="216"/>
        <v>-5.8699999999999974E-2</v>
      </c>
      <c r="D1593" s="2">
        <f t="shared" si="217"/>
        <v>0</v>
      </c>
      <c r="E1593" s="2">
        <f t="shared" si="218"/>
        <v>5.8699999999999974E-2</v>
      </c>
      <c r="F1593" s="2">
        <f t="shared" si="223"/>
        <v>2.0182168786416255E-2</v>
      </c>
      <c r="G1593" s="2">
        <f t="shared" si="223"/>
        <v>1.4393601091145226E-2</v>
      </c>
      <c r="H1593" s="2">
        <f t="shared" si="220"/>
        <v>1.4021625761764434</v>
      </c>
      <c r="I1593" s="2">
        <f t="shared" si="221"/>
        <v>58.37084425852165</v>
      </c>
    </row>
    <row r="1594" spans="1:9" ht="13.5" x14ac:dyDescent="0.25">
      <c r="A1594" s="3">
        <f>TITRES_STAT!B1597</f>
        <v>44335</v>
      </c>
      <c r="B1594" s="6">
        <f>TITRES_STAT!D1597</f>
        <v>2.6435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1.874058530167224E-2</v>
      </c>
      <c r="G1594" s="2">
        <f t="shared" si="223"/>
        <v>1.3365486727491995E-2</v>
      </c>
      <c r="H1594" s="2">
        <f t="shared" si="220"/>
        <v>1.4021625761764436</v>
      </c>
      <c r="I1594" s="2">
        <f t="shared" si="221"/>
        <v>58.370844258521657</v>
      </c>
    </row>
    <row r="1595" spans="1:9" ht="13.5" x14ac:dyDescent="0.25">
      <c r="A1595" s="3">
        <f>TITRES_STAT!B1598</f>
        <v>44336</v>
      </c>
      <c r="B1595" s="6">
        <f>TITRES_STAT!D1598</f>
        <v>2.5789</v>
      </c>
      <c r="C1595" s="2">
        <f t="shared" si="216"/>
        <v>-6.4599999999999991E-2</v>
      </c>
      <c r="D1595" s="2">
        <f t="shared" si="217"/>
        <v>0</v>
      </c>
      <c r="E1595" s="2">
        <f t="shared" si="218"/>
        <v>6.4599999999999991E-2</v>
      </c>
      <c r="F1595" s="2">
        <f t="shared" si="223"/>
        <v>1.740197206583851E-2</v>
      </c>
      <c r="G1595" s="2">
        <f t="shared" si="223"/>
        <v>1.7025094818385423E-2</v>
      </c>
      <c r="H1595" s="2">
        <f t="shared" si="220"/>
        <v>1.022136572599061</v>
      </c>
      <c r="I1595" s="2">
        <f t="shared" si="221"/>
        <v>50.547356021819262</v>
      </c>
    </row>
    <row r="1596" spans="1:9" ht="13.5" x14ac:dyDescent="0.25">
      <c r="A1596" s="3">
        <f>TITRES_STAT!B1599</f>
        <v>44337</v>
      </c>
      <c r="B1596" s="6">
        <f>TITRES_STAT!D1599</f>
        <v>2.5847000000000002</v>
      </c>
      <c r="C1596" s="2">
        <f t="shared" si="216"/>
        <v>5.8000000000002494E-3</v>
      </c>
      <c r="D1596" s="2">
        <f t="shared" si="217"/>
        <v>5.8000000000002494E-3</v>
      </c>
      <c r="E1596" s="2">
        <f t="shared" si="218"/>
        <v>0</v>
      </c>
      <c r="F1596" s="2">
        <f t="shared" si="223"/>
        <v>1.6573259775421491E-2</v>
      </c>
      <c r="G1596" s="2">
        <f t="shared" si="223"/>
        <v>1.5809016617072177E-2</v>
      </c>
      <c r="H1596" s="2">
        <f t="shared" si="220"/>
        <v>1.0483422325917482</v>
      </c>
      <c r="I1596" s="2">
        <f t="shared" si="221"/>
        <v>51.180033097559615</v>
      </c>
    </row>
    <row r="1597" spans="1:9" ht="13.5" x14ac:dyDescent="0.25">
      <c r="A1597" s="3">
        <f>TITRES_STAT!B1600</f>
        <v>44340</v>
      </c>
      <c r="B1597" s="6">
        <f>TITRES_STAT!D1600</f>
        <v>2.6905000000000001</v>
      </c>
      <c r="C1597" s="2">
        <f t="shared" si="216"/>
        <v>0.10579999999999989</v>
      </c>
      <c r="D1597" s="2">
        <f t="shared" si="217"/>
        <v>0.10579999999999989</v>
      </c>
      <c r="E1597" s="2">
        <f t="shared" si="218"/>
        <v>0</v>
      </c>
      <c r="F1597" s="2">
        <f t="shared" ref="F1597:G1612" si="224">((F1596*13)+D1597)/14</f>
        <v>2.2946598362891375E-2</v>
      </c>
      <c r="G1597" s="2">
        <f t="shared" si="224"/>
        <v>1.4679801144424163E-2</v>
      </c>
      <c r="H1597" s="2">
        <f t="shared" si="220"/>
        <v>1.5631409538273748</v>
      </c>
      <c r="I1597" s="2">
        <f t="shared" si="221"/>
        <v>60.985368420462258</v>
      </c>
    </row>
    <row r="1598" spans="1:9" ht="13.5" x14ac:dyDescent="0.25">
      <c r="A1598" s="3">
        <f>TITRES_STAT!B1601</f>
        <v>44341</v>
      </c>
      <c r="B1598" s="6">
        <f>TITRES_STAT!D1601</f>
        <v>2.6905000000000001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2.130755562268485E-2</v>
      </c>
      <c r="G1598" s="2">
        <f t="shared" si="224"/>
        <v>1.3631243919822438E-2</v>
      </c>
      <c r="H1598" s="2">
        <f t="shared" si="220"/>
        <v>1.5631409538273748</v>
      </c>
      <c r="I1598" s="2">
        <f t="shared" si="221"/>
        <v>60.985368420462258</v>
      </c>
    </row>
    <row r="1599" spans="1:9" ht="13.5" x14ac:dyDescent="0.25">
      <c r="A1599" s="3">
        <f>TITRES_STAT!B1602</f>
        <v>44342</v>
      </c>
      <c r="B1599" s="6">
        <f>TITRES_STAT!D1602</f>
        <v>2.6905000000000001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1.9785587363921647E-2</v>
      </c>
      <c r="G1599" s="2">
        <f t="shared" si="224"/>
        <v>1.2657583639835121E-2</v>
      </c>
      <c r="H1599" s="2">
        <f t="shared" si="220"/>
        <v>1.5631409538273748</v>
      </c>
      <c r="I1599" s="2">
        <f t="shared" si="221"/>
        <v>60.985368420462258</v>
      </c>
    </row>
    <row r="1600" spans="1:9" ht="13.5" x14ac:dyDescent="0.25">
      <c r="A1600" s="3">
        <f>TITRES_STAT!B1603</f>
        <v>44343</v>
      </c>
      <c r="B1600" s="6">
        <f>TITRES_STAT!D1603</f>
        <v>2.6905000000000001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1.837233112364153E-2</v>
      </c>
      <c r="G1600" s="2">
        <f t="shared" si="224"/>
        <v>1.175347052270404E-2</v>
      </c>
      <c r="H1600" s="2">
        <f t="shared" si="220"/>
        <v>1.5631409538273751</v>
      </c>
      <c r="I1600" s="2">
        <f t="shared" si="221"/>
        <v>60.985368420462258</v>
      </c>
    </row>
    <row r="1601" spans="1:9" ht="13.5" x14ac:dyDescent="0.25">
      <c r="A1601" s="3">
        <f>TITRES_STAT!B1604</f>
        <v>44344</v>
      </c>
      <c r="B1601" s="6">
        <f>TITRES_STAT!D1604</f>
        <v>2.6905000000000001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1.7060021757667135E-2</v>
      </c>
      <c r="G1601" s="2">
        <f t="shared" si="224"/>
        <v>1.0913936913939465E-2</v>
      </c>
      <c r="H1601" s="2">
        <f t="shared" si="220"/>
        <v>1.5631409538273753</v>
      </c>
      <c r="I1601" s="2">
        <f t="shared" si="221"/>
        <v>60.985368420462258</v>
      </c>
    </row>
    <row r="1602" spans="1:9" ht="13.5" x14ac:dyDescent="0.25">
      <c r="A1602" s="3">
        <f>TITRES_STAT!B1605</f>
        <v>44347</v>
      </c>
      <c r="B1602" s="6">
        <f>TITRES_STAT!D1605</f>
        <v>2.6964000000000001</v>
      </c>
      <c r="C1602" s="2">
        <f t="shared" si="216"/>
        <v>5.9000000000000163E-3</v>
      </c>
      <c r="D1602" s="2">
        <f t="shared" si="217"/>
        <v>5.9000000000000163E-3</v>
      </c>
      <c r="E1602" s="2">
        <f t="shared" si="218"/>
        <v>0</v>
      </c>
      <c r="F1602" s="2">
        <f t="shared" si="224"/>
        <v>1.6262877346405198E-2</v>
      </c>
      <c r="G1602" s="2">
        <f t="shared" si="224"/>
        <v>1.0134369991515218E-2</v>
      </c>
      <c r="H1602" s="2">
        <f t="shared" si="220"/>
        <v>1.6047250455648394</v>
      </c>
      <c r="I1602" s="2">
        <f t="shared" si="221"/>
        <v>61.60823186682461</v>
      </c>
    </row>
    <row r="1603" spans="1:9" ht="13.5" x14ac:dyDescent="0.25">
      <c r="A1603" s="3">
        <f>TITRES_STAT!B1606</f>
        <v>44348</v>
      </c>
      <c r="B1603" s="6">
        <f>TITRES_STAT!D1606</f>
        <v>2.6728999999999998</v>
      </c>
      <c r="C1603" s="2">
        <f t="shared" ref="C1603:C1666" si="225">B1603-B1602</f>
        <v>-2.3500000000000298E-2</v>
      </c>
      <c r="D1603" s="2">
        <f t="shared" ref="D1603:D1666" si="226">IF(C1603&gt;0,C1603,0)</f>
        <v>0</v>
      </c>
      <c r="E1603" s="2">
        <f t="shared" ref="E1603:E1666" si="227">IF(C1603&lt;0,-C1603,0)</f>
        <v>2.3500000000000298E-2</v>
      </c>
      <c r="F1603" s="2">
        <f t="shared" si="224"/>
        <v>1.5101243250233399E-2</v>
      </c>
      <c r="G1603" s="2">
        <f t="shared" si="224"/>
        <v>1.1089057849264153E-2</v>
      </c>
      <c r="H1603" s="2">
        <f t="shared" si="220"/>
        <v>1.3618148138018313</v>
      </c>
      <c r="I1603" s="2">
        <f t="shared" si="221"/>
        <v>57.659677881760238</v>
      </c>
    </row>
    <row r="1604" spans="1:9" ht="13.5" x14ac:dyDescent="0.25">
      <c r="A1604" s="3">
        <f>TITRES_STAT!B1607</f>
        <v>44349</v>
      </c>
      <c r="B1604" s="6">
        <f>TITRES_STAT!D1607</f>
        <v>2.7904</v>
      </c>
      <c r="C1604" s="2">
        <f t="shared" si="225"/>
        <v>0.11750000000000016</v>
      </c>
      <c r="D1604" s="2">
        <f t="shared" si="226"/>
        <v>0.11750000000000016</v>
      </c>
      <c r="E1604" s="2">
        <f t="shared" si="227"/>
        <v>0</v>
      </c>
      <c r="F1604" s="2">
        <f t="shared" si="224"/>
        <v>2.2415440160931024E-2</v>
      </c>
      <c r="G1604" s="2">
        <f t="shared" si="224"/>
        <v>1.0296982288602428E-2</v>
      </c>
      <c r="H1604" s="2">
        <f t="shared" si="220"/>
        <v>2.1768941164191697</v>
      </c>
      <c r="I1604" s="2">
        <f t="shared" si="221"/>
        <v>68.52271547762038</v>
      </c>
    </row>
    <row r="1605" spans="1:9" ht="13.5" x14ac:dyDescent="0.25">
      <c r="A1605" s="3">
        <f>TITRES_STAT!B1608</f>
        <v>44350</v>
      </c>
      <c r="B1605" s="6">
        <f>TITRES_STAT!D1608</f>
        <v>2.8431999999999999</v>
      </c>
      <c r="C1605" s="2">
        <f t="shared" si="225"/>
        <v>5.2799999999999958E-2</v>
      </c>
      <c r="D1605" s="2">
        <f t="shared" si="226"/>
        <v>5.2799999999999958E-2</v>
      </c>
      <c r="E1605" s="2">
        <f t="shared" si="227"/>
        <v>0</v>
      </c>
      <c r="F1605" s="2">
        <f t="shared" si="224"/>
        <v>2.4585765863721663E-2</v>
      </c>
      <c r="G1605" s="2">
        <f t="shared" si="224"/>
        <v>9.561483553702255E-3</v>
      </c>
      <c r="H1605" s="2">
        <f t="shared" si="220"/>
        <v>2.5713338025041028</v>
      </c>
      <c r="I1605" s="2">
        <f t="shared" si="221"/>
        <v>71.999256991916226</v>
      </c>
    </row>
    <row r="1606" spans="1:9" ht="13.5" x14ac:dyDescent="0.25">
      <c r="A1606" s="3">
        <f>TITRES_STAT!B1609</f>
        <v>44351</v>
      </c>
      <c r="B1606" s="6">
        <f>TITRES_STAT!D1609</f>
        <v>2.8197000000000001</v>
      </c>
      <c r="C1606" s="2">
        <f t="shared" si="225"/>
        <v>-2.3499999999999854E-2</v>
      </c>
      <c r="D1606" s="2">
        <f t="shared" si="226"/>
        <v>0</v>
      </c>
      <c r="E1606" s="2">
        <f t="shared" si="227"/>
        <v>2.3499999999999854E-2</v>
      </c>
      <c r="F1606" s="2">
        <f t="shared" si="224"/>
        <v>2.2829639730598685E-2</v>
      </c>
      <c r="G1606" s="2">
        <f t="shared" si="224"/>
        <v>1.055709187129494E-2</v>
      </c>
      <c r="H1606" s="2">
        <f t="shared" si="220"/>
        <v>2.1624932328829289</v>
      </c>
      <c r="I1606" s="2">
        <f t="shared" si="221"/>
        <v>68.379378978515632</v>
      </c>
    </row>
    <row r="1607" spans="1:9" ht="13.5" x14ac:dyDescent="0.25">
      <c r="A1607" s="3">
        <f>TITRES_STAT!B1610</f>
        <v>44354</v>
      </c>
      <c r="B1607" s="6">
        <f>TITRES_STAT!D1610</f>
        <v>2.8197000000000001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2.1198951178413063E-2</v>
      </c>
      <c r="G1607" s="2">
        <f t="shared" si="224"/>
        <v>9.8030138804881574E-3</v>
      </c>
      <c r="H1607" s="2">
        <f t="shared" si="220"/>
        <v>2.1624932328829289</v>
      </c>
      <c r="I1607" s="2">
        <f t="shared" si="221"/>
        <v>68.379378978515632</v>
      </c>
    </row>
    <row r="1608" spans="1:9" ht="13.5" x14ac:dyDescent="0.25">
      <c r="A1608" s="3">
        <f>TITRES_STAT!B1611</f>
        <v>44355</v>
      </c>
      <c r="B1608" s="6">
        <f>TITRES_STAT!D1611</f>
        <v>2.9901</v>
      </c>
      <c r="C1608" s="2">
        <f t="shared" si="225"/>
        <v>0.17039999999999988</v>
      </c>
      <c r="D1608" s="2">
        <f t="shared" si="226"/>
        <v>0.17039999999999988</v>
      </c>
      <c r="E1608" s="2">
        <f t="shared" si="227"/>
        <v>0</v>
      </c>
      <c r="F1608" s="2">
        <f t="shared" si="224"/>
        <v>3.1856168951383552E-2</v>
      </c>
      <c r="G1608" s="2">
        <f t="shared" si="224"/>
        <v>9.1027986033104333E-3</v>
      </c>
      <c r="H1608" s="2">
        <f t="shared" si="220"/>
        <v>3.4996016433669479</v>
      </c>
      <c r="I1608" s="2">
        <f t="shared" si="221"/>
        <v>77.775810410369502</v>
      </c>
    </row>
    <row r="1609" spans="1:9" ht="13.5" x14ac:dyDescent="0.25">
      <c r="A1609" s="3">
        <f>TITRES_STAT!B1612</f>
        <v>44356</v>
      </c>
      <c r="B1609" s="6">
        <f>TITRES_STAT!D1612</f>
        <v>3.0253000000000001</v>
      </c>
      <c r="C1609" s="2">
        <f t="shared" si="225"/>
        <v>3.520000000000012E-2</v>
      </c>
      <c r="D1609" s="2">
        <f t="shared" si="226"/>
        <v>3.520000000000012E-2</v>
      </c>
      <c r="E1609" s="2">
        <f t="shared" si="227"/>
        <v>0</v>
      </c>
      <c r="F1609" s="2">
        <f t="shared" si="224"/>
        <v>3.2095014026284736E-2</v>
      </c>
      <c r="G1609" s="2">
        <f t="shared" si="224"/>
        <v>8.4525987030739744E-3</v>
      </c>
      <c r="H1609" s="2">
        <f t="shared" si="220"/>
        <v>3.797058768992863</v>
      </c>
      <c r="I1609" s="2">
        <f t="shared" si="221"/>
        <v>79.153893079989331</v>
      </c>
    </row>
    <row r="1610" spans="1:9" ht="13.5" x14ac:dyDescent="0.25">
      <c r="A1610" s="3">
        <f>TITRES_STAT!B1613</f>
        <v>44357</v>
      </c>
      <c r="B1610" s="6">
        <f>TITRES_STAT!D1613</f>
        <v>3.0430000000000001</v>
      </c>
      <c r="C1610" s="2">
        <f t="shared" si="225"/>
        <v>1.7700000000000049E-2</v>
      </c>
      <c r="D1610" s="2">
        <f t="shared" si="226"/>
        <v>1.7700000000000049E-2</v>
      </c>
      <c r="E1610" s="2">
        <f t="shared" si="227"/>
        <v>0</v>
      </c>
      <c r="F1610" s="2">
        <f t="shared" si="224"/>
        <v>3.1066798738692974E-2</v>
      </c>
      <c r="G1610" s="2">
        <f t="shared" si="224"/>
        <v>7.8488416528544047E-3</v>
      </c>
      <c r="H1610" s="2">
        <f t="shared" si="220"/>
        <v>3.9581380428785753</v>
      </c>
      <c r="I1610" s="2">
        <f t="shared" si="221"/>
        <v>79.831138396069662</v>
      </c>
    </row>
    <row r="1611" spans="1:9" ht="13.5" x14ac:dyDescent="0.25">
      <c r="A1611" s="3">
        <f>TITRES_STAT!B1614</f>
        <v>44358</v>
      </c>
      <c r="B1611" s="6">
        <f>TITRES_STAT!D1614</f>
        <v>3.0722999999999998</v>
      </c>
      <c r="C1611" s="2">
        <f t="shared" si="225"/>
        <v>2.929999999999966E-2</v>
      </c>
      <c r="D1611" s="2">
        <f t="shared" si="226"/>
        <v>2.929999999999966E-2</v>
      </c>
      <c r="E1611" s="2">
        <f t="shared" si="227"/>
        <v>0</v>
      </c>
      <c r="F1611" s="2">
        <f t="shared" si="224"/>
        <v>3.094059882878631E-2</v>
      </c>
      <c r="G1611" s="2">
        <f t="shared" si="224"/>
        <v>7.2882101062219469E-3</v>
      </c>
      <c r="H1611" s="2">
        <f t="shared" si="220"/>
        <v>4.2452945754640519</v>
      </c>
      <c r="I1611" s="2">
        <f t="shared" si="221"/>
        <v>80.935293802607262</v>
      </c>
    </row>
    <row r="1612" spans="1:9" ht="13.5" x14ac:dyDescent="0.25">
      <c r="A1612" s="3">
        <f>TITRES_STAT!B1615</f>
        <v>44361</v>
      </c>
      <c r="B1612" s="6">
        <f>TITRES_STAT!D1615</f>
        <v>3.0663999999999998</v>
      </c>
      <c r="C1612" s="2">
        <f t="shared" si="225"/>
        <v>-5.9000000000000163E-3</v>
      </c>
      <c r="D1612" s="2">
        <f t="shared" si="226"/>
        <v>0</v>
      </c>
      <c r="E1612" s="2">
        <f t="shared" si="227"/>
        <v>5.9000000000000163E-3</v>
      </c>
      <c r="F1612" s="2">
        <f t="shared" si="224"/>
        <v>2.8730556055301577E-2</v>
      </c>
      <c r="G1612" s="2">
        <f t="shared" si="224"/>
        <v>7.1890522414918088E-3</v>
      </c>
      <c r="H1612" s="2">
        <f t="shared" si="220"/>
        <v>3.9964316700165843</v>
      </c>
      <c r="I1612" s="2">
        <f t="shared" si="221"/>
        <v>79.985716486408364</v>
      </c>
    </row>
    <row r="1613" spans="1:9" ht="13.5" x14ac:dyDescent="0.25">
      <c r="A1613" s="3">
        <f>TITRES_STAT!B1616</f>
        <v>44362</v>
      </c>
      <c r="B1613" s="6">
        <f>TITRES_STAT!D1616</f>
        <v>3.0663999999999998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2.6678373479922891E-2</v>
      </c>
      <c r="G1613" s="2">
        <f t="shared" si="228"/>
        <v>6.6755485099566792E-3</v>
      </c>
      <c r="H1613" s="2">
        <f t="shared" si="220"/>
        <v>3.9964316700165843</v>
      </c>
      <c r="I1613" s="2">
        <f t="shared" si="221"/>
        <v>79.985716486408364</v>
      </c>
    </row>
    <row r="1614" spans="1:9" ht="13.5" x14ac:dyDescent="0.25">
      <c r="A1614" s="3">
        <f>TITRES_STAT!B1617</f>
        <v>44363</v>
      </c>
      <c r="B1614" s="6">
        <f>TITRES_STAT!D1617</f>
        <v>3.0488</v>
      </c>
      <c r="C1614" s="2">
        <f t="shared" si="225"/>
        <v>-1.7599999999999838E-2</v>
      </c>
      <c r="D1614" s="2">
        <f t="shared" si="226"/>
        <v>0</v>
      </c>
      <c r="E1614" s="2">
        <f t="shared" si="227"/>
        <v>1.7599999999999838E-2</v>
      </c>
      <c r="F1614" s="2">
        <f t="shared" si="228"/>
        <v>2.4772775374214111E-2</v>
      </c>
      <c r="G1614" s="2">
        <f t="shared" si="228"/>
        <v>7.4558664735311911E-3</v>
      </c>
      <c r="H1614" s="2">
        <f t="shared" si="220"/>
        <v>3.3225883889094674</v>
      </c>
      <c r="I1614" s="2">
        <f t="shared" si="221"/>
        <v>76.865713086036237</v>
      </c>
    </row>
    <row r="1615" spans="1:9" ht="13.5" x14ac:dyDescent="0.25">
      <c r="A1615" s="3">
        <f>TITRES_STAT!B1618</f>
        <v>44364</v>
      </c>
      <c r="B1615" s="6">
        <f>TITRES_STAT!D1618</f>
        <v>3.0488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2.3003291418913104E-2</v>
      </c>
      <c r="G1615" s="2">
        <f t="shared" si="228"/>
        <v>6.923304582564677E-3</v>
      </c>
      <c r="H1615" s="2">
        <f t="shared" si="220"/>
        <v>3.3225883889094674</v>
      </c>
      <c r="I1615" s="2">
        <f t="shared" si="221"/>
        <v>76.865713086036237</v>
      </c>
    </row>
    <row r="1616" spans="1:9" ht="13.5" x14ac:dyDescent="0.25">
      <c r="A1616" s="3">
        <f>TITRES_STAT!B1619</f>
        <v>44365</v>
      </c>
      <c r="B1616" s="6">
        <f>TITRES_STAT!D1619</f>
        <v>3.0488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2.1360199174705025E-2</v>
      </c>
      <c r="G1616" s="2">
        <f t="shared" si="228"/>
        <v>6.4287828266672E-3</v>
      </c>
      <c r="H1616" s="2">
        <f t="shared" si="220"/>
        <v>3.3225883889094674</v>
      </c>
      <c r="I1616" s="2">
        <f t="shared" si="221"/>
        <v>76.865713086036237</v>
      </c>
    </row>
    <row r="1617" spans="1:9" ht="13.5" x14ac:dyDescent="0.25">
      <c r="A1617" s="3">
        <f>TITRES_STAT!B1620</f>
        <v>44368</v>
      </c>
      <c r="B1617" s="6">
        <f>TITRES_STAT!D1620</f>
        <v>3.0253000000000001</v>
      </c>
      <c r="C1617" s="2">
        <f t="shared" si="225"/>
        <v>-2.3499999999999854E-2</v>
      </c>
      <c r="D1617" s="2">
        <f t="shared" si="226"/>
        <v>0</v>
      </c>
      <c r="E1617" s="2">
        <f t="shared" si="227"/>
        <v>2.3499999999999854E-2</v>
      </c>
      <c r="F1617" s="2">
        <f t="shared" si="228"/>
        <v>1.9834470662226093E-2</v>
      </c>
      <c r="G1617" s="2">
        <f t="shared" si="228"/>
        <v>7.6481554819052468E-3</v>
      </c>
      <c r="H1617" s="2">
        <f t="shared" ref="H1617:H1680" si="229">F1617/G1617</f>
        <v>2.5933665586627286</v>
      </c>
      <c r="I1617" s="2">
        <f t="shared" ref="I1617:I1680" si="230">IF(G1617=0,100,100-(100/(1+H1617)))</f>
        <v>72.170943774460071</v>
      </c>
    </row>
    <row r="1618" spans="1:9" ht="13.5" x14ac:dyDescent="0.25">
      <c r="A1618" s="3">
        <f>TITRES_STAT!B1621</f>
        <v>44369</v>
      </c>
      <c r="B1618" s="6">
        <f>TITRES_STAT!D1621</f>
        <v>3.0253000000000001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1.841772275778137E-2</v>
      </c>
      <c r="G1618" s="2">
        <f t="shared" si="228"/>
        <v>7.1018586617691577E-3</v>
      </c>
      <c r="H1618" s="2">
        <f t="shared" si="229"/>
        <v>2.5933665586627286</v>
      </c>
      <c r="I1618" s="2">
        <f t="shared" si="230"/>
        <v>72.170943774460071</v>
      </c>
    </row>
    <row r="1619" spans="1:9" ht="13.5" x14ac:dyDescent="0.25">
      <c r="A1619" s="3">
        <f>TITRES_STAT!B1622</f>
        <v>44370</v>
      </c>
      <c r="B1619" s="6">
        <f>TITRES_STAT!D1622</f>
        <v>3.0488</v>
      </c>
      <c r="C1619" s="2">
        <f t="shared" si="225"/>
        <v>2.3499999999999854E-2</v>
      </c>
      <c r="D1619" s="2">
        <f t="shared" si="226"/>
        <v>2.3499999999999854E-2</v>
      </c>
      <c r="E1619" s="2">
        <f t="shared" si="227"/>
        <v>0</v>
      </c>
      <c r="F1619" s="2">
        <f t="shared" si="228"/>
        <v>1.8780742560796974E-2</v>
      </c>
      <c r="G1619" s="2">
        <f t="shared" si="228"/>
        <v>6.5945830430713609E-3</v>
      </c>
      <c r="H1619" s="2">
        <f t="shared" si="229"/>
        <v>2.8479044752539853</v>
      </c>
      <c r="I1619" s="2">
        <f t="shared" si="230"/>
        <v>74.011828868646901</v>
      </c>
    </row>
    <row r="1620" spans="1:9" ht="13.5" x14ac:dyDescent="0.25">
      <c r="A1620" s="3">
        <f>TITRES_STAT!B1623</f>
        <v>44371</v>
      </c>
      <c r="B1620" s="6">
        <f>TITRES_STAT!D1623</f>
        <v>3.0547</v>
      </c>
      <c r="C1620" s="2">
        <f t="shared" si="225"/>
        <v>5.9000000000000163E-3</v>
      </c>
      <c r="D1620" s="2">
        <f t="shared" si="226"/>
        <v>5.9000000000000163E-3</v>
      </c>
      <c r="E1620" s="2">
        <f t="shared" si="227"/>
        <v>0</v>
      </c>
      <c r="F1620" s="2">
        <f t="shared" si="228"/>
        <v>1.7860689520740047E-2</v>
      </c>
      <c r="G1620" s="2">
        <f t="shared" si="228"/>
        <v>6.1235413971376922E-3</v>
      </c>
      <c r="H1620" s="2">
        <f t="shared" si="229"/>
        <v>2.9167255289706402</v>
      </c>
      <c r="I1620" s="2">
        <f t="shared" si="230"/>
        <v>74.468468811425467</v>
      </c>
    </row>
    <row r="1621" spans="1:9" ht="13.5" x14ac:dyDescent="0.25">
      <c r="A1621" s="3">
        <f>TITRES_STAT!B1624</f>
        <v>44372</v>
      </c>
      <c r="B1621" s="6">
        <f>TITRES_STAT!D1624</f>
        <v>3.1133999999999999</v>
      </c>
      <c r="C1621" s="2">
        <f t="shared" si="225"/>
        <v>5.8699999999999974E-2</v>
      </c>
      <c r="D1621" s="2">
        <f t="shared" si="226"/>
        <v>5.8699999999999974E-2</v>
      </c>
      <c r="E1621" s="2">
        <f t="shared" si="227"/>
        <v>0</v>
      </c>
      <c r="F1621" s="2">
        <f t="shared" si="228"/>
        <v>2.077778312640147E-2</v>
      </c>
      <c r="G1621" s="2">
        <f t="shared" si="228"/>
        <v>5.6861455830564279E-3</v>
      </c>
      <c r="H1621" s="2">
        <f t="shared" si="229"/>
        <v>3.6541067798747702</v>
      </c>
      <c r="I1621" s="2">
        <f t="shared" si="230"/>
        <v>78.513599981758318</v>
      </c>
    </row>
    <row r="1622" spans="1:9" ht="13.5" x14ac:dyDescent="0.25">
      <c r="A1622" s="3">
        <f>TITRES_STAT!B1625</f>
        <v>44375</v>
      </c>
      <c r="B1622" s="6">
        <f>TITRES_STAT!D1625</f>
        <v>3.1133999999999999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1.9293655760229934E-2</v>
      </c>
      <c r="G1622" s="2">
        <f t="shared" si="228"/>
        <v>5.2799923271238261E-3</v>
      </c>
      <c r="H1622" s="2">
        <f t="shared" si="229"/>
        <v>3.6541067798747693</v>
      </c>
      <c r="I1622" s="2">
        <f t="shared" si="230"/>
        <v>78.513599981758318</v>
      </c>
    </row>
    <row r="1623" spans="1:9" ht="13.5" x14ac:dyDescent="0.25">
      <c r="A1623" s="3">
        <f>TITRES_STAT!B1626</f>
        <v>44376</v>
      </c>
      <c r="B1623" s="6">
        <f>TITRES_STAT!D1626</f>
        <v>3.1133999999999999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1.791553749164208E-2</v>
      </c>
      <c r="G1623" s="2">
        <f t="shared" si="228"/>
        <v>4.902850018043553E-3</v>
      </c>
      <c r="H1623" s="2">
        <f t="shared" si="229"/>
        <v>3.6541067798747688</v>
      </c>
      <c r="I1623" s="2">
        <f t="shared" si="230"/>
        <v>78.513599981758318</v>
      </c>
    </row>
    <row r="1624" spans="1:9" ht="13.5" x14ac:dyDescent="0.25">
      <c r="A1624" s="3">
        <f>TITRES_STAT!B1627</f>
        <v>44377</v>
      </c>
      <c r="B1624" s="6">
        <f>TITRES_STAT!D1627</f>
        <v>3.1311</v>
      </c>
      <c r="C1624" s="2">
        <f t="shared" si="225"/>
        <v>1.7700000000000049E-2</v>
      </c>
      <c r="D1624" s="2">
        <f t="shared" si="226"/>
        <v>1.7700000000000049E-2</v>
      </c>
      <c r="E1624" s="2">
        <f t="shared" si="227"/>
        <v>0</v>
      </c>
      <c r="F1624" s="2">
        <f t="shared" si="228"/>
        <v>1.7900141956524791E-2</v>
      </c>
      <c r="G1624" s="2">
        <f t="shared" si="228"/>
        <v>4.5526464453261566E-3</v>
      </c>
      <c r="H1624" s="2">
        <f t="shared" si="229"/>
        <v>3.9318102495970133</v>
      </c>
      <c r="I1624" s="2">
        <f t="shared" si="230"/>
        <v>79.723469691849729</v>
      </c>
    </row>
    <row r="1625" spans="1:9" ht="13.5" x14ac:dyDescent="0.25">
      <c r="A1625" s="3">
        <f>TITRES_STAT!B1628</f>
        <v>44378</v>
      </c>
      <c r="B1625" s="6">
        <f>TITRES_STAT!D1628</f>
        <v>3.2132999999999998</v>
      </c>
      <c r="C1625" s="2">
        <f t="shared" si="225"/>
        <v>8.2199999999999829E-2</v>
      </c>
      <c r="D1625" s="2">
        <f t="shared" si="226"/>
        <v>8.2199999999999829E-2</v>
      </c>
      <c r="E1625" s="2">
        <f t="shared" si="227"/>
        <v>0</v>
      </c>
      <c r="F1625" s="2">
        <f t="shared" si="228"/>
        <v>2.2492988959630152E-2</v>
      </c>
      <c r="G1625" s="2">
        <f t="shared" si="228"/>
        <v>4.2274574135171454E-3</v>
      </c>
      <c r="H1625" s="2">
        <f t="shared" si="229"/>
        <v>5.320689662705913</v>
      </c>
      <c r="I1625" s="2">
        <f t="shared" si="230"/>
        <v>84.178941644606923</v>
      </c>
    </row>
    <row r="1626" spans="1:9" ht="13.5" x14ac:dyDescent="0.25">
      <c r="A1626" s="3">
        <f>TITRES_STAT!B1629</f>
        <v>44379</v>
      </c>
      <c r="B1626" s="6">
        <f>TITRES_STAT!D1629</f>
        <v>3.2191999999999998</v>
      </c>
      <c r="C1626" s="2">
        <f t="shared" si="225"/>
        <v>5.9000000000000163E-3</v>
      </c>
      <c r="D1626" s="2">
        <f t="shared" si="226"/>
        <v>5.9000000000000163E-3</v>
      </c>
      <c r="E1626" s="2">
        <f t="shared" si="227"/>
        <v>0</v>
      </c>
      <c r="F1626" s="2">
        <f t="shared" si="228"/>
        <v>2.1307775462513716E-2</v>
      </c>
      <c r="G1626" s="2">
        <f t="shared" si="228"/>
        <v>3.9254961696944925E-3</v>
      </c>
      <c r="H1626" s="2">
        <f t="shared" si="229"/>
        <v>5.4280464281212186</v>
      </c>
      <c r="I1626" s="2">
        <f t="shared" si="230"/>
        <v>84.443173969229107</v>
      </c>
    </row>
    <row r="1627" spans="1:9" ht="13.5" x14ac:dyDescent="0.25">
      <c r="A1627" s="3">
        <f>TITRES_STAT!B1630</f>
        <v>44382</v>
      </c>
      <c r="B1627" s="6">
        <f>TITRES_STAT!D1630</f>
        <v>3.1427999999999998</v>
      </c>
      <c r="C1627" s="2">
        <f t="shared" si="225"/>
        <v>-7.6400000000000023E-2</v>
      </c>
      <c r="D1627" s="2">
        <f t="shared" si="226"/>
        <v>0</v>
      </c>
      <c r="E1627" s="2">
        <f t="shared" si="227"/>
        <v>7.6400000000000023E-2</v>
      </c>
      <c r="F1627" s="2">
        <f t="shared" si="228"/>
        <v>1.9785791500905592E-2</v>
      </c>
      <c r="G1627" s="2">
        <f t="shared" si="228"/>
        <v>9.1022464432877447E-3</v>
      </c>
      <c r="H1627" s="2">
        <f t="shared" si="229"/>
        <v>2.17372619211999</v>
      </c>
      <c r="I1627" s="2">
        <f t="shared" si="230"/>
        <v>68.491295736762396</v>
      </c>
    </row>
    <row r="1628" spans="1:9" ht="13.5" x14ac:dyDescent="0.25">
      <c r="A1628" s="3">
        <f>TITRES_STAT!B1631</f>
        <v>44383</v>
      </c>
      <c r="B1628" s="6">
        <f>TITRES_STAT!D1631</f>
        <v>3.1604000000000001</v>
      </c>
      <c r="C1628" s="2">
        <f t="shared" si="225"/>
        <v>1.7600000000000282E-2</v>
      </c>
      <c r="D1628" s="2">
        <f t="shared" si="226"/>
        <v>1.7600000000000282E-2</v>
      </c>
      <c r="E1628" s="2">
        <f t="shared" si="227"/>
        <v>0</v>
      </c>
      <c r="F1628" s="2">
        <f t="shared" si="228"/>
        <v>1.9629663536555212E-2</v>
      </c>
      <c r="G1628" s="2">
        <f t="shared" si="228"/>
        <v>8.4520859830529062E-3</v>
      </c>
      <c r="H1628" s="2">
        <f t="shared" si="229"/>
        <v>2.3224637770976564</v>
      </c>
      <c r="I1628" s="2">
        <f t="shared" si="230"/>
        <v>69.901853952684718</v>
      </c>
    </row>
    <row r="1629" spans="1:9" ht="13.5" x14ac:dyDescent="0.25">
      <c r="A1629" s="3">
        <f>TITRES_STAT!B1632</f>
        <v>44384</v>
      </c>
      <c r="B1629" s="6">
        <f>TITRES_STAT!D1632</f>
        <v>3.1957</v>
      </c>
      <c r="C1629" s="2">
        <f t="shared" si="225"/>
        <v>3.5299999999999887E-2</v>
      </c>
      <c r="D1629" s="2">
        <f t="shared" si="226"/>
        <v>3.5299999999999887E-2</v>
      </c>
      <c r="E1629" s="2">
        <f t="shared" si="227"/>
        <v>0</v>
      </c>
      <c r="F1629" s="2">
        <f t="shared" ref="F1629:G1644" si="231">((F1628*13)+D1629)/14</f>
        <v>2.0748973283944119E-2</v>
      </c>
      <c r="G1629" s="2">
        <f t="shared" si="231"/>
        <v>7.848365555691985E-3</v>
      </c>
      <c r="H1629" s="2">
        <f t="shared" si="229"/>
        <v>2.6437317600345511</v>
      </c>
      <c r="I1629" s="2">
        <f t="shared" si="230"/>
        <v>72.555608758902778</v>
      </c>
    </row>
    <row r="1630" spans="1:9" ht="13.5" x14ac:dyDescent="0.25">
      <c r="A1630" s="3">
        <f>TITRES_STAT!B1633</f>
        <v>44385</v>
      </c>
      <c r="B1630" s="6">
        <f>TITRES_STAT!D1633</f>
        <v>3.2016</v>
      </c>
      <c r="C1630" s="2">
        <f t="shared" si="225"/>
        <v>5.9000000000000163E-3</v>
      </c>
      <c r="D1630" s="2">
        <f t="shared" si="226"/>
        <v>5.9000000000000163E-3</v>
      </c>
      <c r="E1630" s="2">
        <f t="shared" si="227"/>
        <v>0</v>
      </c>
      <c r="F1630" s="2">
        <f t="shared" si="231"/>
        <v>1.9688332335090968E-2</v>
      </c>
      <c r="G1630" s="2">
        <f t="shared" si="231"/>
        <v>7.2877680159997007E-3</v>
      </c>
      <c r="H1630" s="2">
        <f t="shared" si="229"/>
        <v>2.701558596797653</v>
      </c>
      <c r="I1630" s="2">
        <f t="shared" si="230"/>
        <v>72.984353108305925</v>
      </c>
    </row>
    <row r="1631" spans="1:9" ht="13.5" x14ac:dyDescent="0.25">
      <c r="A1631" s="3">
        <f>TITRES_STAT!B1634</f>
        <v>44386</v>
      </c>
      <c r="B1631" s="6">
        <f>TITRES_STAT!D1634</f>
        <v>3.1427999999999998</v>
      </c>
      <c r="C1631" s="2">
        <f t="shared" si="225"/>
        <v>-5.8800000000000185E-2</v>
      </c>
      <c r="D1631" s="2">
        <f t="shared" si="226"/>
        <v>0</v>
      </c>
      <c r="E1631" s="2">
        <f t="shared" si="227"/>
        <v>5.8800000000000185E-2</v>
      </c>
      <c r="F1631" s="2">
        <f t="shared" si="231"/>
        <v>1.8282022882584469E-2</v>
      </c>
      <c r="G1631" s="2">
        <f t="shared" si="231"/>
        <v>1.0967213157714021E-2</v>
      </c>
      <c r="H1631" s="2">
        <f t="shared" si="229"/>
        <v>1.6669706897896319</v>
      </c>
      <c r="I1631" s="2">
        <f t="shared" si="230"/>
        <v>62.504274837798121</v>
      </c>
    </row>
    <row r="1632" spans="1:9" ht="13.5" x14ac:dyDescent="0.25">
      <c r="A1632" s="3">
        <f>TITRES_STAT!B1635</f>
        <v>44389</v>
      </c>
      <c r="B1632" s="6">
        <f>TITRES_STAT!D1635</f>
        <v>3.1722000000000001</v>
      </c>
      <c r="C1632" s="2">
        <f t="shared" si="225"/>
        <v>2.9400000000000315E-2</v>
      </c>
      <c r="D1632" s="2">
        <f t="shared" si="226"/>
        <v>2.9400000000000315E-2</v>
      </c>
      <c r="E1632" s="2">
        <f t="shared" si="227"/>
        <v>0</v>
      </c>
      <c r="F1632" s="2">
        <f t="shared" si="231"/>
        <v>1.9076164105257032E-2</v>
      </c>
      <c r="G1632" s="2">
        <f t="shared" si="231"/>
        <v>1.0183840789305875E-2</v>
      </c>
      <c r="H1632" s="2">
        <f t="shared" si="229"/>
        <v>1.8731797265810606</v>
      </c>
      <c r="I1632" s="2">
        <f t="shared" si="230"/>
        <v>65.195355140906912</v>
      </c>
    </row>
    <row r="1633" spans="1:9" ht="13.5" x14ac:dyDescent="0.25">
      <c r="A1633" s="3">
        <f>TITRES_STAT!B1636</f>
        <v>44390</v>
      </c>
      <c r="B1633" s="6">
        <f>TITRES_STAT!D1636</f>
        <v>3.1957</v>
      </c>
      <c r="C1633" s="2">
        <f t="shared" si="225"/>
        <v>2.3499999999999854E-2</v>
      </c>
      <c r="D1633" s="2">
        <f t="shared" si="226"/>
        <v>2.3499999999999854E-2</v>
      </c>
      <c r="E1633" s="2">
        <f t="shared" si="227"/>
        <v>0</v>
      </c>
      <c r="F1633" s="2">
        <f t="shared" si="231"/>
        <v>1.9392152383452949E-2</v>
      </c>
      <c r="G1633" s="2">
        <f t="shared" si="231"/>
        <v>9.4564235900697399E-3</v>
      </c>
      <c r="H1633" s="2">
        <f t="shared" si="229"/>
        <v>2.050685674002251</v>
      </c>
      <c r="I1633" s="2">
        <f t="shared" si="230"/>
        <v>67.22048395474053</v>
      </c>
    </row>
    <row r="1634" spans="1:9" ht="13.5" x14ac:dyDescent="0.25">
      <c r="A1634" s="3">
        <f>TITRES_STAT!B1637</f>
        <v>44391</v>
      </c>
      <c r="B1634" s="6">
        <f>TITRES_STAT!D1637</f>
        <v>3.1957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1.8006998641777738E-2</v>
      </c>
      <c r="G1634" s="2">
        <f t="shared" si="231"/>
        <v>8.7809647622076152E-3</v>
      </c>
      <c r="H1634" s="2">
        <f t="shared" si="229"/>
        <v>2.050685674002251</v>
      </c>
      <c r="I1634" s="2">
        <f t="shared" si="230"/>
        <v>67.22048395474053</v>
      </c>
    </row>
    <row r="1635" spans="1:9" ht="13.5" x14ac:dyDescent="0.25">
      <c r="A1635" s="3">
        <f>TITRES_STAT!B1638</f>
        <v>44392</v>
      </c>
      <c r="B1635" s="6">
        <f>TITRES_STAT!D1638</f>
        <v>3.1898</v>
      </c>
      <c r="C1635" s="2">
        <f t="shared" si="225"/>
        <v>-5.9000000000000163E-3</v>
      </c>
      <c r="D1635" s="2">
        <f t="shared" si="226"/>
        <v>0</v>
      </c>
      <c r="E1635" s="2">
        <f t="shared" si="227"/>
        <v>5.9000000000000163E-3</v>
      </c>
      <c r="F1635" s="2">
        <f t="shared" si="231"/>
        <v>1.672078445307933E-2</v>
      </c>
      <c r="G1635" s="2">
        <f t="shared" si="231"/>
        <v>8.5751815649070719E-3</v>
      </c>
      <c r="H1635" s="2">
        <f t="shared" si="229"/>
        <v>1.9499044220249733</v>
      </c>
      <c r="I1635" s="2">
        <f t="shared" si="230"/>
        <v>66.100596597853638</v>
      </c>
    </row>
    <row r="1636" spans="1:9" ht="13.5" x14ac:dyDescent="0.25">
      <c r="A1636" s="3">
        <f>TITRES_STAT!B1639</f>
        <v>44393</v>
      </c>
      <c r="B1636" s="6">
        <f>TITRES_STAT!D1639</f>
        <v>3.1957</v>
      </c>
      <c r="C1636" s="2">
        <f t="shared" si="225"/>
        <v>5.9000000000000163E-3</v>
      </c>
      <c r="D1636" s="2">
        <f t="shared" si="226"/>
        <v>5.9000000000000163E-3</v>
      </c>
      <c r="E1636" s="2">
        <f t="shared" si="227"/>
        <v>0</v>
      </c>
      <c r="F1636" s="2">
        <f t="shared" si="231"/>
        <v>1.594787127785938E-2</v>
      </c>
      <c r="G1636" s="2">
        <f t="shared" si="231"/>
        <v>7.9626685959851388E-3</v>
      </c>
      <c r="H1636" s="2">
        <f t="shared" si="229"/>
        <v>2.0028299665642826</v>
      </c>
      <c r="I1636" s="2">
        <f t="shared" si="230"/>
        <v>66.698081105665807</v>
      </c>
    </row>
    <row r="1637" spans="1:9" ht="13.5" x14ac:dyDescent="0.25">
      <c r="A1637" s="3">
        <f>TITRES_STAT!B1640</f>
        <v>44396</v>
      </c>
      <c r="B1637" s="6">
        <f>TITRES_STAT!D1640</f>
        <v>3.2544</v>
      </c>
      <c r="C1637" s="2">
        <f t="shared" si="225"/>
        <v>5.8699999999999974E-2</v>
      </c>
      <c r="D1637" s="2">
        <f t="shared" si="226"/>
        <v>5.8699999999999974E-2</v>
      </c>
      <c r="E1637" s="2">
        <f t="shared" si="227"/>
        <v>0</v>
      </c>
      <c r="F1637" s="2">
        <f t="shared" si="231"/>
        <v>1.9001594758012282E-2</v>
      </c>
      <c r="G1637" s="2">
        <f t="shared" si="231"/>
        <v>7.3939065534147719E-3</v>
      </c>
      <c r="H1637" s="2">
        <f t="shared" si="229"/>
        <v>2.5698992299593861</v>
      </c>
      <c r="I1637" s="2">
        <f t="shared" si="230"/>
        <v>71.988004826360978</v>
      </c>
    </row>
    <row r="1638" spans="1:9" ht="13.5" x14ac:dyDescent="0.25">
      <c r="A1638" s="3">
        <f>TITRES_STAT!B1641</f>
        <v>44399</v>
      </c>
      <c r="B1638" s="6">
        <f>TITRES_STAT!D1641</f>
        <v>3.4483000000000001</v>
      </c>
      <c r="C1638" s="2">
        <f t="shared" si="225"/>
        <v>0.19390000000000018</v>
      </c>
      <c r="D1638" s="2">
        <f t="shared" si="226"/>
        <v>0.19390000000000018</v>
      </c>
      <c r="E1638" s="2">
        <f t="shared" si="227"/>
        <v>0</v>
      </c>
      <c r="F1638" s="2">
        <f t="shared" si="231"/>
        <v>3.1494337989582843E-2</v>
      </c>
      <c r="G1638" s="2">
        <f t="shared" si="231"/>
        <v>6.8657703710280019E-3</v>
      </c>
      <c r="H1638" s="2">
        <f t="shared" si="229"/>
        <v>4.5871528302900755</v>
      </c>
      <c r="I1638" s="2">
        <f t="shared" si="230"/>
        <v>82.101796203271533</v>
      </c>
    </row>
    <row r="1639" spans="1:9" ht="13.5" x14ac:dyDescent="0.25">
      <c r="A1639" s="3">
        <f>TITRES_STAT!B1642</f>
        <v>44400</v>
      </c>
      <c r="B1639" s="6">
        <f>TITRES_STAT!D1642</f>
        <v>3.5539999999999998</v>
      </c>
      <c r="C1639" s="2">
        <f t="shared" si="225"/>
        <v>0.10569999999999968</v>
      </c>
      <c r="D1639" s="2">
        <f t="shared" si="226"/>
        <v>0.10569999999999968</v>
      </c>
      <c r="E1639" s="2">
        <f t="shared" si="227"/>
        <v>0</v>
      </c>
      <c r="F1639" s="2">
        <f t="shared" si="231"/>
        <v>3.6794742418898338E-2</v>
      </c>
      <c r="G1639" s="2">
        <f t="shared" si="231"/>
        <v>6.3753582016688589E-3</v>
      </c>
      <c r="H1639" s="2">
        <f t="shared" si="229"/>
        <v>5.7714000147108102</v>
      </c>
      <c r="I1639" s="2">
        <f t="shared" si="230"/>
        <v>85.232005230417514</v>
      </c>
    </row>
    <row r="1640" spans="1:9" ht="13.5" x14ac:dyDescent="0.25">
      <c r="A1640" s="3">
        <f>TITRES_STAT!B1643</f>
        <v>44403</v>
      </c>
      <c r="B1640" s="6">
        <f>TITRES_STAT!D1643</f>
        <v>3.4483000000000001</v>
      </c>
      <c r="C1640" s="2">
        <f t="shared" si="225"/>
        <v>-0.10569999999999968</v>
      </c>
      <c r="D1640" s="2">
        <f t="shared" si="226"/>
        <v>0</v>
      </c>
      <c r="E1640" s="2">
        <f t="shared" si="227"/>
        <v>0.10569999999999968</v>
      </c>
      <c r="F1640" s="2">
        <f t="shared" si="231"/>
        <v>3.4166546531834173E-2</v>
      </c>
      <c r="G1640" s="2">
        <f t="shared" si="231"/>
        <v>1.3469975472978204E-2</v>
      </c>
      <c r="H1640" s="2">
        <f t="shared" si="229"/>
        <v>2.5364965660386587</v>
      </c>
      <c r="I1640" s="2">
        <f t="shared" si="230"/>
        <v>71.723427937040768</v>
      </c>
    </row>
    <row r="1641" spans="1:9" ht="13.5" x14ac:dyDescent="0.25">
      <c r="A1641" s="3">
        <f>TITRES_STAT!B1644</f>
        <v>44404</v>
      </c>
      <c r="B1641" s="6">
        <f>TITRES_STAT!D1644</f>
        <v>3.4718</v>
      </c>
      <c r="C1641" s="2">
        <f t="shared" si="225"/>
        <v>2.3499999999999854E-2</v>
      </c>
      <c r="D1641" s="2">
        <f t="shared" si="226"/>
        <v>2.3499999999999854E-2</v>
      </c>
      <c r="E1641" s="2">
        <f t="shared" si="227"/>
        <v>0</v>
      </c>
      <c r="F1641" s="2">
        <f t="shared" si="231"/>
        <v>3.3404650350988864E-2</v>
      </c>
      <c r="G1641" s="2">
        <f t="shared" si="231"/>
        <v>1.2507834367765475E-2</v>
      </c>
      <c r="H1641" s="2">
        <f t="shared" si="229"/>
        <v>2.6706981695470442</v>
      </c>
      <c r="I1641" s="2">
        <f t="shared" si="230"/>
        <v>72.757226178490242</v>
      </c>
    </row>
    <row r="1642" spans="1:9" ht="13.5" x14ac:dyDescent="0.25">
      <c r="A1642" s="3">
        <f>TITRES_STAT!B1645</f>
        <v>44405</v>
      </c>
      <c r="B1642" s="6">
        <f>TITRES_STAT!D1645</f>
        <v>3.4659</v>
      </c>
      <c r="C1642" s="2">
        <f t="shared" si="225"/>
        <v>-5.9000000000000163E-3</v>
      </c>
      <c r="D1642" s="2">
        <f t="shared" si="226"/>
        <v>0</v>
      </c>
      <c r="E1642" s="2">
        <f t="shared" si="227"/>
        <v>5.9000000000000163E-3</v>
      </c>
      <c r="F1642" s="2">
        <f t="shared" si="231"/>
        <v>3.1018603897346803E-2</v>
      </c>
      <c r="G1642" s="2">
        <f t="shared" si="231"/>
        <v>1.2035846198639372E-2</v>
      </c>
      <c r="H1642" s="2">
        <f t="shared" si="229"/>
        <v>2.577185133925473</v>
      </c>
      <c r="I1642" s="2">
        <f t="shared" si="230"/>
        <v>72.04505882247598</v>
      </c>
    </row>
    <row r="1643" spans="1:9" ht="13.5" x14ac:dyDescent="0.25">
      <c r="A1643" s="3">
        <f>TITRES_STAT!B1646</f>
        <v>44406</v>
      </c>
      <c r="B1643" s="6">
        <f>TITRES_STAT!D1646</f>
        <v>3.4718</v>
      </c>
      <c r="C1643" s="2">
        <f t="shared" si="225"/>
        <v>5.9000000000000163E-3</v>
      </c>
      <c r="D1643" s="2">
        <f t="shared" si="226"/>
        <v>5.9000000000000163E-3</v>
      </c>
      <c r="E1643" s="2">
        <f t="shared" si="227"/>
        <v>0</v>
      </c>
      <c r="F1643" s="2">
        <f t="shared" si="231"/>
        <v>2.9224417904679174E-2</v>
      </c>
      <c r="G1643" s="2">
        <f t="shared" si="231"/>
        <v>1.1176142898736559E-2</v>
      </c>
      <c r="H1643" s="2">
        <f t="shared" si="229"/>
        <v>2.6148930064220042</v>
      </c>
      <c r="I1643" s="2">
        <f t="shared" si="230"/>
        <v>72.336663955932877</v>
      </c>
    </row>
    <row r="1644" spans="1:9" ht="13.5" x14ac:dyDescent="0.25">
      <c r="A1644" s="3">
        <f>TITRES_STAT!B1647</f>
        <v>44407</v>
      </c>
      <c r="B1644" s="6">
        <f>TITRES_STAT!D1647</f>
        <v>3.4365000000000001</v>
      </c>
      <c r="C1644" s="2">
        <f t="shared" si="225"/>
        <v>-3.5299999999999887E-2</v>
      </c>
      <c r="D1644" s="2">
        <f t="shared" si="226"/>
        <v>0</v>
      </c>
      <c r="E1644" s="2">
        <f t="shared" si="227"/>
        <v>3.5299999999999887E-2</v>
      </c>
      <c r="F1644" s="2">
        <f t="shared" si="231"/>
        <v>2.7136959482916379E-2</v>
      </c>
      <c r="G1644" s="2">
        <f t="shared" si="231"/>
        <v>1.2899275548826796E-2</v>
      </c>
      <c r="H1644" s="2">
        <f t="shared" si="229"/>
        <v>2.1037584149742825</v>
      </c>
      <c r="I1644" s="2">
        <f t="shared" si="230"/>
        <v>67.780997542352665</v>
      </c>
    </row>
    <row r="1645" spans="1:9" ht="13.5" x14ac:dyDescent="0.25">
      <c r="A1645" s="3">
        <f>TITRES_STAT!B1648</f>
        <v>44410</v>
      </c>
      <c r="B1645" s="6">
        <f>TITRES_STAT!D1648</f>
        <v>3.4542000000000002</v>
      </c>
      <c r="C1645" s="2">
        <f t="shared" si="225"/>
        <v>1.7700000000000049E-2</v>
      </c>
      <c r="D1645" s="2">
        <f t="shared" si="226"/>
        <v>1.7700000000000049E-2</v>
      </c>
      <c r="E1645" s="2">
        <f t="shared" si="227"/>
        <v>0</v>
      </c>
      <c r="F1645" s="2">
        <f t="shared" ref="F1645:G1660" si="232">((F1644*13)+D1645)/14</f>
        <v>2.6462890948422357E-2</v>
      </c>
      <c r="G1645" s="2">
        <f t="shared" si="232"/>
        <v>1.1977898723910597E-2</v>
      </c>
      <c r="H1645" s="2">
        <f t="shared" si="229"/>
        <v>2.2093099598176127</v>
      </c>
      <c r="I1645" s="2">
        <f t="shared" si="230"/>
        <v>68.840653831491224</v>
      </c>
    </row>
    <row r="1646" spans="1:9" ht="13.5" x14ac:dyDescent="0.25">
      <c r="A1646" s="3">
        <f>TITRES_STAT!B1649</f>
        <v>44411</v>
      </c>
      <c r="B1646" s="6">
        <f>TITRES_STAT!D1649</f>
        <v>3.5129000000000001</v>
      </c>
      <c r="C1646" s="2">
        <f t="shared" si="225"/>
        <v>5.8699999999999974E-2</v>
      </c>
      <c r="D1646" s="2">
        <f t="shared" si="226"/>
        <v>5.8699999999999974E-2</v>
      </c>
      <c r="E1646" s="2">
        <f t="shared" si="227"/>
        <v>0</v>
      </c>
      <c r="F1646" s="2">
        <f t="shared" si="232"/>
        <v>2.8765541594963615E-2</v>
      </c>
      <c r="G1646" s="2">
        <f t="shared" si="232"/>
        <v>1.1122334529345555E-2</v>
      </c>
      <c r="H1646" s="2">
        <f t="shared" si="229"/>
        <v>2.586286315976885</v>
      </c>
      <c r="I1646" s="2">
        <f t="shared" si="230"/>
        <v>72.116002128859435</v>
      </c>
    </row>
    <row r="1647" spans="1:9" ht="13.5" x14ac:dyDescent="0.25">
      <c r="A1647" s="3">
        <f>TITRES_STAT!B1650</f>
        <v>44412</v>
      </c>
      <c r="B1647" s="6">
        <f>TITRES_STAT!D1650</f>
        <v>3.5716000000000001</v>
      </c>
      <c r="C1647" s="2">
        <f t="shared" si="225"/>
        <v>5.8699999999999974E-2</v>
      </c>
      <c r="D1647" s="2">
        <f t="shared" si="226"/>
        <v>5.8699999999999974E-2</v>
      </c>
      <c r="E1647" s="2">
        <f t="shared" si="227"/>
        <v>0</v>
      </c>
      <c r="F1647" s="2">
        <f t="shared" si="232"/>
        <v>3.0903717195323355E-2</v>
      </c>
      <c r="G1647" s="2">
        <f t="shared" si="232"/>
        <v>1.032788206296373E-2</v>
      </c>
      <c r="H1647" s="2">
        <f t="shared" si="229"/>
        <v>2.9922608533791779</v>
      </c>
      <c r="I1647" s="2">
        <f t="shared" si="230"/>
        <v>74.951536567216849</v>
      </c>
    </row>
    <row r="1648" spans="1:9" ht="13.5" x14ac:dyDescent="0.25">
      <c r="A1648" s="3">
        <f>TITRES_STAT!B1651</f>
        <v>44413</v>
      </c>
      <c r="B1648" s="6">
        <f>TITRES_STAT!D1651</f>
        <v>3.7831000000000001</v>
      </c>
      <c r="C1648" s="2">
        <f t="shared" si="225"/>
        <v>0.21150000000000002</v>
      </c>
      <c r="D1648" s="2">
        <f t="shared" si="226"/>
        <v>0.21150000000000002</v>
      </c>
      <c r="E1648" s="2">
        <f t="shared" si="227"/>
        <v>0</v>
      </c>
      <c r="F1648" s="2">
        <f t="shared" si="232"/>
        <v>4.3803451681371688E-2</v>
      </c>
      <c r="G1648" s="2">
        <f t="shared" si="232"/>
        <v>9.5901762013234637E-3</v>
      </c>
      <c r="H1648" s="2">
        <f t="shared" si="229"/>
        <v>4.5675335637031074</v>
      </c>
      <c r="I1648" s="2">
        <f t="shared" si="230"/>
        <v>82.038725253146481</v>
      </c>
    </row>
    <row r="1649" spans="1:9" ht="13.5" x14ac:dyDescent="0.25">
      <c r="A1649" s="3">
        <f>TITRES_STAT!B1652</f>
        <v>44414</v>
      </c>
      <c r="B1649" s="6">
        <f>TITRES_STAT!D1652</f>
        <v>3.9828999999999999</v>
      </c>
      <c r="C1649" s="2">
        <f t="shared" si="225"/>
        <v>0.19979999999999976</v>
      </c>
      <c r="D1649" s="2">
        <f t="shared" si="226"/>
        <v>0.19979999999999976</v>
      </c>
      <c r="E1649" s="2">
        <f t="shared" si="227"/>
        <v>0</v>
      </c>
      <c r="F1649" s="2">
        <f t="shared" si="232"/>
        <v>5.4946062275559412E-2</v>
      </c>
      <c r="G1649" s="2">
        <f t="shared" si="232"/>
        <v>8.9051636155146451E-3</v>
      </c>
      <c r="H1649" s="2">
        <f t="shared" si="229"/>
        <v>6.1701350640915749</v>
      </c>
      <c r="I1649" s="2">
        <f t="shared" si="230"/>
        <v>86.053261325465769</v>
      </c>
    </row>
    <row r="1650" spans="1:9" ht="13.5" x14ac:dyDescent="0.25">
      <c r="A1650" s="3">
        <f>TITRES_STAT!B1653</f>
        <v>44417</v>
      </c>
      <c r="B1650" s="6">
        <f>TITRES_STAT!D1653</f>
        <v>4.1885000000000003</v>
      </c>
      <c r="C1650" s="2">
        <f t="shared" si="225"/>
        <v>0.20560000000000045</v>
      </c>
      <c r="D1650" s="2">
        <f t="shared" si="226"/>
        <v>0.20560000000000045</v>
      </c>
      <c r="E1650" s="2">
        <f t="shared" si="227"/>
        <v>0</v>
      </c>
      <c r="F1650" s="2">
        <f t="shared" si="232"/>
        <v>6.5707057827305196E-2</v>
      </c>
      <c r="G1650" s="2">
        <f t="shared" si="232"/>
        <v>8.2690805001207415E-3</v>
      </c>
      <c r="H1650" s="2">
        <f t="shared" si="229"/>
        <v>7.9461141811771903</v>
      </c>
      <c r="I1650" s="2">
        <f t="shared" si="230"/>
        <v>88.821962477250509</v>
      </c>
    </row>
    <row r="1651" spans="1:9" ht="13.5" x14ac:dyDescent="0.25">
      <c r="A1651" s="3">
        <f>TITRES_STAT!B1654</f>
        <v>44419</v>
      </c>
      <c r="B1651" s="6">
        <f>TITRES_STAT!D1654</f>
        <v>4.1120999999999999</v>
      </c>
      <c r="C1651" s="2">
        <f t="shared" si="225"/>
        <v>-7.6400000000000468E-2</v>
      </c>
      <c r="D1651" s="2">
        <f t="shared" si="226"/>
        <v>0</v>
      </c>
      <c r="E1651" s="2">
        <f t="shared" si="227"/>
        <v>7.6400000000000468E-2</v>
      </c>
      <c r="F1651" s="2">
        <f t="shared" si="232"/>
        <v>6.1013696553926251E-2</v>
      </c>
      <c r="G1651" s="2">
        <f t="shared" si="232"/>
        <v>1.313557475011215E-2</v>
      </c>
      <c r="H1651" s="2">
        <f t="shared" si="229"/>
        <v>4.6449202044551052</v>
      </c>
      <c r="I1651" s="2">
        <f t="shared" si="230"/>
        <v>82.284957735792688</v>
      </c>
    </row>
    <row r="1652" spans="1:9" ht="13.5" x14ac:dyDescent="0.25">
      <c r="A1652" s="3">
        <f>TITRES_STAT!B1655</f>
        <v>44420</v>
      </c>
      <c r="B1652" s="6">
        <f>TITRES_STAT!D1655</f>
        <v>4.1238000000000001</v>
      </c>
      <c r="C1652" s="2">
        <f t="shared" si="225"/>
        <v>1.1700000000000266E-2</v>
      </c>
      <c r="D1652" s="2">
        <f t="shared" si="226"/>
        <v>1.1700000000000266E-2</v>
      </c>
      <c r="E1652" s="2">
        <f t="shared" si="227"/>
        <v>0</v>
      </c>
      <c r="F1652" s="2">
        <f t="shared" si="232"/>
        <v>5.7491289657217247E-2</v>
      </c>
      <c r="G1652" s="2">
        <f t="shared" si="232"/>
        <v>1.2197319410818424E-2</v>
      </c>
      <c r="H1652" s="2">
        <f t="shared" si="229"/>
        <v>4.713436429829434</v>
      </c>
      <c r="I1652" s="2">
        <f t="shared" si="230"/>
        <v>82.497398679731987</v>
      </c>
    </row>
    <row r="1653" spans="1:9" ht="13.5" x14ac:dyDescent="0.25">
      <c r="A1653" s="3">
        <f>TITRES_STAT!B1656</f>
        <v>44424</v>
      </c>
      <c r="B1653" s="6">
        <f>TITRES_STAT!D1656</f>
        <v>4.1414999999999997</v>
      </c>
      <c r="C1653" s="2">
        <f t="shared" si="225"/>
        <v>1.7699999999999605E-2</v>
      </c>
      <c r="D1653" s="2">
        <f t="shared" si="226"/>
        <v>1.7699999999999605E-2</v>
      </c>
      <c r="E1653" s="2">
        <f t="shared" si="227"/>
        <v>0</v>
      </c>
      <c r="F1653" s="2">
        <f t="shared" si="232"/>
        <v>5.4649054681701704E-2</v>
      </c>
      <c r="G1653" s="2">
        <f t="shared" si="232"/>
        <v>1.132608231004568E-2</v>
      </c>
      <c r="H1653" s="2">
        <f t="shared" si="229"/>
        <v>4.8250624695911553</v>
      </c>
      <c r="I1653" s="2">
        <f t="shared" si="230"/>
        <v>82.832802133533391</v>
      </c>
    </row>
    <row r="1654" spans="1:9" ht="13.5" x14ac:dyDescent="0.25">
      <c r="A1654" s="3">
        <f>TITRES_STAT!B1657</f>
        <v>44425</v>
      </c>
      <c r="B1654" s="6">
        <f>TITRES_STAT!D1657</f>
        <v>4.3705999999999996</v>
      </c>
      <c r="C1654" s="2">
        <f t="shared" si="225"/>
        <v>0.22909999999999986</v>
      </c>
      <c r="D1654" s="2">
        <f t="shared" si="226"/>
        <v>0.22909999999999986</v>
      </c>
      <c r="E1654" s="2">
        <f t="shared" si="227"/>
        <v>0</v>
      </c>
      <c r="F1654" s="2">
        <f t="shared" si="232"/>
        <v>6.7109836490151578E-2</v>
      </c>
      <c r="G1654" s="2">
        <f t="shared" si="232"/>
        <v>1.0517076430756703E-2</v>
      </c>
      <c r="H1654" s="2">
        <f t="shared" si="229"/>
        <v>6.381035350650488</v>
      </c>
      <c r="I1654" s="2">
        <f t="shared" si="230"/>
        <v>86.451765199690172</v>
      </c>
    </row>
    <row r="1655" spans="1:9" ht="13.5" x14ac:dyDescent="0.25">
      <c r="A1655" s="3">
        <f>TITRES_STAT!B1658</f>
        <v>44426</v>
      </c>
      <c r="B1655" s="6">
        <f>TITRES_STAT!D1658</f>
        <v>4.3998999999999997</v>
      </c>
      <c r="C1655" s="2">
        <f t="shared" si="225"/>
        <v>2.9300000000000104E-2</v>
      </c>
      <c r="D1655" s="2">
        <f t="shared" si="226"/>
        <v>2.9300000000000104E-2</v>
      </c>
      <c r="E1655" s="2">
        <f t="shared" si="227"/>
        <v>0</v>
      </c>
      <c r="F1655" s="2">
        <f t="shared" si="232"/>
        <v>6.4409133883712194E-2</v>
      </c>
      <c r="G1655" s="2">
        <f t="shared" si="232"/>
        <v>9.7658566857026525E-3</v>
      </c>
      <c r="H1655" s="2">
        <f t="shared" si="229"/>
        <v>6.5953388378111306</v>
      </c>
      <c r="I1655" s="2">
        <f t="shared" si="230"/>
        <v>86.834030431640542</v>
      </c>
    </row>
    <row r="1656" spans="1:9" ht="13.5" x14ac:dyDescent="0.25">
      <c r="A1656" s="3">
        <f>TITRES_STAT!B1659</f>
        <v>44427</v>
      </c>
      <c r="B1656" s="6">
        <f>TITRES_STAT!D1659</f>
        <v>4.3705999999999996</v>
      </c>
      <c r="C1656" s="2">
        <f t="shared" si="225"/>
        <v>-2.9300000000000104E-2</v>
      </c>
      <c r="D1656" s="2">
        <f t="shared" si="226"/>
        <v>0</v>
      </c>
      <c r="E1656" s="2">
        <f t="shared" si="227"/>
        <v>2.9300000000000104E-2</v>
      </c>
      <c r="F1656" s="2">
        <f t="shared" si="232"/>
        <v>5.9808481463447034E-2</v>
      </c>
      <c r="G1656" s="2">
        <f t="shared" si="232"/>
        <v>1.11611526367239E-2</v>
      </c>
      <c r="H1656" s="2">
        <f t="shared" si="229"/>
        <v>5.3586294722515717</v>
      </c>
      <c r="I1656" s="2">
        <f t="shared" si="230"/>
        <v>84.273340593851231</v>
      </c>
    </row>
    <row r="1657" spans="1:9" ht="13.5" x14ac:dyDescent="0.25">
      <c r="A1657" s="3">
        <f>TITRES_STAT!B1660</f>
        <v>44428</v>
      </c>
      <c r="B1657" s="6">
        <f>TITRES_STAT!D1660</f>
        <v>4.3235999999999999</v>
      </c>
      <c r="C1657" s="2">
        <f t="shared" si="225"/>
        <v>-4.6999999999999709E-2</v>
      </c>
      <c r="D1657" s="2">
        <f t="shared" si="226"/>
        <v>0</v>
      </c>
      <c r="E1657" s="2">
        <f t="shared" si="227"/>
        <v>4.6999999999999709E-2</v>
      </c>
      <c r="F1657" s="2">
        <f t="shared" si="232"/>
        <v>5.5536447073200816E-2</v>
      </c>
      <c r="G1657" s="2">
        <f t="shared" si="232"/>
        <v>1.3721070305529314E-2</v>
      </c>
      <c r="H1657" s="2">
        <f t="shared" si="229"/>
        <v>4.0475302462972405</v>
      </c>
      <c r="I1657" s="2">
        <f t="shared" si="230"/>
        <v>80.188330704237416</v>
      </c>
    </row>
    <row r="1658" spans="1:9" ht="13.5" x14ac:dyDescent="0.25">
      <c r="A1658" s="3">
        <f>TITRES_STAT!B1661</f>
        <v>44431</v>
      </c>
      <c r="B1658" s="6">
        <f>TITRES_STAT!D1661</f>
        <v>4.2766000000000002</v>
      </c>
      <c r="C1658" s="2">
        <f t="shared" si="225"/>
        <v>-4.6999999999999709E-2</v>
      </c>
      <c r="D1658" s="2">
        <f t="shared" si="226"/>
        <v>0</v>
      </c>
      <c r="E1658" s="2">
        <f t="shared" si="227"/>
        <v>4.6999999999999709E-2</v>
      </c>
      <c r="F1658" s="2">
        <f t="shared" si="232"/>
        <v>5.1569557996543613E-2</v>
      </c>
      <c r="G1658" s="2">
        <f t="shared" si="232"/>
        <v>1.6098136712277198E-2</v>
      </c>
      <c r="H1658" s="2">
        <f t="shared" si="229"/>
        <v>3.2034488784788513</v>
      </c>
      <c r="I1658" s="2">
        <f t="shared" si="230"/>
        <v>76.210011614037256</v>
      </c>
    </row>
    <row r="1659" spans="1:9" ht="13.5" x14ac:dyDescent="0.25">
      <c r="A1659" s="3">
        <f>TITRES_STAT!B1662</f>
        <v>44432</v>
      </c>
      <c r="B1659" s="6">
        <f>TITRES_STAT!D1662</f>
        <v>4.2648000000000001</v>
      </c>
      <c r="C1659" s="2">
        <f t="shared" si="225"/>
        <v>-1.1800000000000033E-2</v>
      </c>
      <c r="D1659" s="2">
        <f t="shared" si="226"/>
        <v>0</v>
      </c>
      <c r="E1659" s="2">
        <f t="shared" si="227"/>
        <v>1.1800000000000033E-2</v>
      </c>
      <c r="F1659" s="2">
        <f t="shared" si="232"/>
        <v>4.7886018139647643E-2</v>
      </c>
      <c r="G1659" s="2">
        <f t="shared" si="232"/>
        <v>1.5791126947114546E-2</v>
      </c>
      <c r="H1659" s="2">
        <f t="shared" si="229"/>
        <v>3.0324636297346514</v>
      </c>
      <c r="I1659" s="2">
        <f t="shared" si="230"/>
        <v>75.201264243868636</v>
      </c>
    </row>
    <row r="1660" spans="1:9" ht="13.5" x14ac:dyDescent="0.25">
      <c r="A1660" s="3">
        <f>TITRES_STAT!B1663</f>
        <v>44433</v>
      </c>
      <c r="B1660" s="6">
        <f>TITRES_STAT!D1663</f>
        <v>4.3177000000000003</v>
      </c>
      <c r="C1660" s="2">
        <f t="shared" si="225"/>
        <v>5.2900000000000169E-2</v>
      </c>
      <c r="D1660" s="2">
        <f t="shared" si="226"/>
        <v>5.2900000000000169E-2</v>
      </c>
      <c r="E1660" s="2">
        <f t="shared" si="227"/>
        <v>0</v>
      </c>
      <c r="F1660" s="2">
        <f t="shared" si="232"/>
        <v>4.8244159701101394E-2</v>
      </c>
      <c r="G1660" s="2">
        <f t="shared" si="232"/>
        <v>1.4663189308034936E-2</v>
      </c>
      <c r="H1660" s="2">
        <f t="shared" si="229"/>
        <v>3.2901545964945846</v>
      </c>
      <c r="I1660" s="2">
        <f t="shared" si="230"/>
        <v>76.690816670870475</v>
      </c>
    </row>
    <row r="1661" spans="1:9" ht="13.5" x14ac:dyDescent="0.25">
      <c r="A1661" s="3">
        <f>TITRES_STAT!B1664</f>
        <v>44434</v>
      </c>
      <c r="B1661" s="6">
        <f>TITRES_STAT!D1664</f>
        <v>4.3117999999999999</v>
      </c>
      <c r="C1661" s="2">
        <f t="shared" si="225"/>
        <v>-5.9000000000004604E-3</v>
      </c>
      <c r="D1661" s="2">
        <f t="shared" si="226"/>
        <v>0</v>
      </c>
      <c r="E1661" s="2">
        <f t="shared" si="227"/>
        <v>5.9000000000004604E-3</v>
      </c>
      <c r="F1661" s="2">
        <f t="shared" ref="F1661:G1676" si="233">((F1660*13)+D1661)/14</f>
        <v>4.4798148293879861E-2</v>
      </c>
      <c r="G1661" s="2">
        <f t="shared" si="233"/>
        <v>1.4037247214603903E-2</v>
      </c>
      <c r="H1661" s="2">
        <f t="shared" si="229"/>
        <v>3.1913770277745983</v>
      </c>
      <c r="I1661" s="2">
        <f t="shared" si="230"/>
        <v>76.141492560239854</v>
      </c>
    </row>
    <row r="1662" spans="1:9" ht="13.5" x14ac:dyDescent="0.25">
      <c r="A1662" s="3">
        <f>TITRES_STAT!B1665</f>
        <v>44435</v>
      </c>
      <c r="B1662" s="6">
        <f>TITRES_STAT!D1665</f>
        <v>4.3235999999999999</v>
      </c>
      <c r="C1662" s="2">
        <f t="shared" si="225"/>
        <v>1.1800000000000033E-2</v>
      </c>
      <c r="D1662" s="2">
        <f t="shared" si="226"/>
        <v>1.1800000000000033E-2</v>
      </c>
      <c r="E1662" s="2">
        <f t="shared" si="227"/>
        <v>0</v>
      </c>
      <c r="F1662" s="2">
        <f t="shared" si="233"/>
        <v>4.2441137701459873E-2</v>
      </c>
      <c r="G1662" s="2">
        <f t="shared" si="233"/>
        <v>1.3034586699275054E-2</v>
      </c>
      <c r="H1662" s="2">
        <f t="shared" si="229"/>
        <v>3.2560401553675904</v>
      </c>
      <c r="I1662" s="2">
        <f t="shared" si="230"/>
        <v>76.503981083476617</v>
      </c>
    </row>
    <row r="1663" spans="1:9" ht="13.5" x14ac:dyDescent="0.25">
      <c r="A1663" s="3">
        <f>TITRES_STAT!B1666</f>
        <v>44438</v>
      </c>
      <c r="B1663" s="6">
        <f>TITRES_STAT!D1666</f>
        <v>4.3587999999999996</v>
      </c>
      <c r="C1663" s="2">
        <f t="shared" si="225"/>
        <v>3.5199999999999676E-2</v>
      </c>
      <c r="D1663" s="2">
        <f t="shared" si="226"/>
        <v>3.5199999999999676E-2</v>
      </c>
      <c r="E1663" s="2">
        <f t="shared" si="227"/>
        <v>0</v>
      </c>
      <c r="F1663" s="2">
        <f t="shared" si="233"/>
        <v>4.1923913579926995E-2</v>
      </c>
      <c r="G1663" s="2">
        <f t="shared" si="233"/>
        <v>1.2103544792183979E-2</v>
      </c>
      <c r="H1663" s="2">
        <f t="shared" si="229"/>
        <v>3.4637715065920114</v>
      </c>
      <c r="I1663" s="2">
        <f t="shared" si="230"/>
        <v>77.59741961426073</v>
      </c>
    </row>
    <row r="1664" spans="1:9" ht="13.5" x14ac:dyDescent="0.25">
      <c r="A1664" s="3">
        <f>TITRES_STAT!B1667</f>
        <v>44439</v>
      </c>
      <c r="B1664" s="6">
        <f>TITRES_STAT!D1667</f>
        <v>4.3471000000000002</v>
      </c>
      <c r="C1664" s="2">
        <f t="shared" si="225"/>
        <v>-1.1699999999999378E-2</v>
      </c>
      <c r="D1664" s="2">
        <f t="shared" si="226"/>
        <v>0</v>
      </c>
      <c r="E1664" s="2">
        <f t="shared" si="227"/>
        <v>1.1699999999999378E-2</v>
      </c>
      <c r="F1664" s="2">
        <f t="shared" si="233"/>
        <v>3.8929348324217919E-2</v>
      </c>
      <c r="G1664" s="2">
        <f t="shared" si="233"/>
        <v>1.2074720164170794E-2</v>
      </c>
      <c r="H1664" s="2">
        <f t="shared" si="229"/>
        <v>3.2240373105898237</v>
      </c>
      <c r="I1664" s="2">
        <f t="shared" si="230"/>
        <v>76.325966688481614</v>
      </c>
    </row>
    <row r="1665" spans="1:9" ht="13.5" x14ac:dyDescent="0.25">
      <c r="A1665" s="3">
        <f>TITRES_STAT!B1668</f>
        <v>44440</v>
      </c>
      <c r="B1665" s="6">
        <f>TITRES_STAT!D1668</f>
        <v>4.3117999999999999</v>
      </c>
      <c r="C1665" s="2">
        <f t="shared" si="225"/>
        <v>-3.5300000000000331E-2</v>
      </c>
      <c r="D1665" s="2">
        <f t="shared" si="226"/>
        <v>0</v>
      </c>
      <c r="E1665" s="2">
        <f t="shared" si="227"/>
        <v>3.5300000000000331E-2</v>
      </c>
      <c r="F1665" s="2">
        <f t="shared" si="233"/>
        <v>3.6148680586773785E-2</v>
      </c>
      <c r="G1665" s="2">
        <f t="shared" si="233"/>
        <v>1.3733668723872905E-2</v>
      </c>
      <c r="H1665" s="2">
        <f t="shared" si="229"/>
        <v>2.6321211988998545</v>
      </c>
      <c r="I1665" s="2">
        <f t="shared" si="230"/>
        <v>72.467879092170904</v>
      </c>
    </row>
    <row r="1666" spans="1:9" ht="13.5" x14ac:dyDescent="0.25">
      <c r="A1666" s="3">
        <f>TITRES_STAT!B1669</f>
        <v>44441</v>
      </c>
      <c r="B1666" s="6">
        <f>TITRES_STAT!D1669</f>
        <v>4.2355</v>
      </c>
      <c r="C1666" s="2">
        <f t="shared" si="225"/>
        <v>-7.6299999999999812E-2</v>
      </c>
      <c r="D1666" s="2">
        <f t="shared" si="226"/>
        <v>0</v>
      </c>
      <c r="E1666" s="2">
        <f t="shared" si="227"/>
        <v>7.6299999999999812E-2</v>
      </c>
      <c r="F1666" s="2">
        <f t="shared" si="233"/>
        <v>3.3566631973432799E-2</v>
      </c>
      <c r="G1666" s="2">
        <f t="shared" si="233"/>
        <v>1.8202692386453397E-2</v>
      </c>
      <c r="H1666" s="2">
        <f t="shared" si="229"/>
        <v>1.8440476420078045</v>
      </c>
      <c r="I1666" s="2">
        <f t="shared" si="230"/>
        <v>64.838844988755795</v>
      </c>
    </row>
    <row r="1667" spans="1:9" ht="13.5" x14ac:dyDescent="0.25">
      <c r="A1667" s="3">
        <f>TITRES_STAT!B1670</f>
        <v>44442</v>
      </c>
      <c r="B1667" s="6">
        <f>TITRES_STAT!D1670</f>
        <v>4.2882999999999996</v>
      </c>
      <c r="C1667" s="2">
        <f t="shared" ref="C1667:C1730" si="234">B1667-B1666</f>
        <v>5.2799999999999514E-2</v>
      </c>
      <c r="D1667" s="2">
        <f t="shared" ref="D1667:D1730" si="235">IF(C1667&gt;0,C1667,0)</f>
        <v>5.2799999999999514E-2</v>
      </c>
      <c r="E1667" s="2">
        <f t="shared" ref="E1667:E1730" si="236">IF(C1667&lt;0,-C1667,0)</f>
        <v>0</v>
      </c>
      <c r="F1667" s="2">
        <f t="shared" si="233"/>
        <v>3.4940443975330422E-2</v>
      </c>
      <c r="G1667" s="2">
        <f t="shared" si="233"/>
        <v>1.6902500073135297E-2</v>
      </c>
      <c r="H1667" s="2">
        <f t="shared" si="229"/>
        <v>2.0671760878063532</v>
      </c>
      <c r="I1667" s="2">
        <f t="shared" si="230"/>
        <v>67.396720260844205</v>
      </c>
    </row>
    <row r="1668" spans="1:9" ht="13.5" x14ac:dyDescent="0.25">
      <c r="A1668" s="3">
        <f>TITRES_STAT!B1671</f>
        <v>44445</v>
      </c>
      <c r="B1668" s="6">
        <f>TITRES_STAT!D1671</f>
        <v>4.3545999999999996</v>
      </c>
      <c r="C1668" s="2">
        <f t="shared" si="234"/>
        <v>6.6300000000000026E-2</v>
      </c>
      <c r="D1668" s="2">
        <f t="shared" si="235"/>
        <v>6.6300000000000026E-2</v>
      </c>
      <c r="E1668" s="2">
        <f t="shared" si="236"/>
        <v>0</v>
      </c>
      <c r="F1668" s="2">
        <f t="shared" si="233"/>
        <v>3.7180412262806821E-2</v>
      </c>
      <c r="G1668" s="2">
        <f t="shared" si="233"/>
        <v>1.5695178639339918E-2</v>
      </c>
      <c r="H1668" s="2">
        <f t="shared" si="229"/>
        <v>2.3689065997384846</v>
      </c>
      <c r="I1668" s="2">
        <f t="shared" si="230"/>
        <v>70.316778741279848</v>
      </c>
    </row>
    <row r="1669" spans="1:9" ht="13.5" x14ac:dyDescent="0.25">
      <c r="A1669" s="3">
        <f>TITRES_STAT!B1672</f>
        <v>44446</v>
      </c>
      <c r="B1669" s="6">
        <f>TITRES_STAT!D1672</f>
        <v>4.1959999999999997</v>
      </c>
      <c r="C1669" s="2">
        <f t="shared" si="234"/>
        <v>-0.15859999999999985</v>
      </c>
      <c r="D1669" s="2">
        <f t="shared" si="235"/>
        <v>0</v>
      </c>
      <c r="E1669" s="2">
        <f t="shared" si="236"/>
        <v>0.15859999999999985</v>
      </c>
      <c r="F1669" s="2">
        <f t="shared" si="233"/>
        <v>3.452466852974919E-2</v>
      </c>
      <c r="G1669" s="2">
        <f t="shared" si="233"/>
        <v>2.5902665879387055E-2</v>
      </c>
      <c r="H1669" s="2">
        <f t="shared" si="229"/>
        <v>1.3328615938803192</v>
      </c>
      <c r="I1669" s="2">
        <f t="shared" si="230"/>
        <v>57.134190788546967</v>
      </c>
    </row>
    <row r="1670" spans="1:9" ht="13.5" x14ac:dyDescent="0.25">
      <c r="A1670" s="3">
        <f>TITRES_STAT!B1673</f>
        <v>44447</v>
      </c>
      <c r="B1670" s="6">
        <f>TITRES_STAT!D1673</f>
        <v>4.0968999999999998</v>
      </c>
      <c r="C1670" s="2">
        <f t="shared" si="234"/>
        <v>-9.9099999999999966E-2</v>
      </c>
      <c r="D1670" s="2">
        <f t="shared" si="235"/>
        <v>0</v>
      </c>
      <c r="E1670" s="2">
        <f t="shared" si="236"/>
        <v>9.9099999999999966E-2</v>
      </c>
      <c r="F1670" s="2">
        <f t="shared" si="233"/>
        <v>3.2058620777624246E-2</v>
      </c>
      <c r="G1670" s="2">
        <f t="shared" si="233"/>
        <v>3.1131046888002261E-2</v>
      </c>
      <c r="H1670" s="2">
        <f t="shared" si="229"/>
        <v>1.0297957821000703</v>
      </c>
      <c r="I1670" s="2">
        <f t="shared" si="230"/>
        <v>50.733960094971785</v>
      </c>
    </row>
    <row r="1671" spans="1:9" ht="13.5" x14ac:dyDescent="0.25">
      <c r="A1671" s="3">
        <f>TITRES_STAT!B1674</f>
        <v>44448</v>
      </c>
      <c r="B1671" s="6">
        <f>TITRES_STAT!D1674</f>
        <v>4.1761999999999997</v>
      </c>
      <c r="C1671" s="2">
        <f t="shared" si="234"/>
        <v>7.9299999999999926E-2</v>
      </c>
      <c r="D1671" s="2">
        <f t="shared" si="235"/>
        <v>7.9299999999999926E-2</v>
      </c>
      <c r="E1671" s="2">
        <f t="shared" si="236"/>
        <v>0</v>
      </c>
      <c r="F1671" s="2">
        <f t="shared" si="233"/>
        <v>3.5433005007793936E-2</v>
      </c>
      <c r="G1671" s="2">
        <f t="shared" si="233"/>
        <v>2.8907400681716384E-2</v>
      </c>
      <c r="H1671" s="2">
        <f t="shared" si="229"/>
        <v>1.2257416499645686</v>
      </c>
      <c r="I1671" s="2">
        <f t="shared" si="230"/>
        <v>55.071155719446644</v>
      </c>
    </row>
    <row r="1672" spans="1:9" ht="13.5" x14ac:dyDescent="0.25">
      <c r="A1672" s="3">
        <f>TITRES_STAT!B1675</f>
        <v>44449</v>
      </c>
      <c r="B1672" s="6">
        <f>TITRES_STAT!D1675</f>
        <v>4.1364999999999998</v>
      </c>
      <c r="C1672" s="2">
        <f t="shared" si="234"/>
        <v>-3.9699999999999847E-2</v>
      </c>
      <c r="D1672" s="2">
        <f t="shared" si="235"/>
        <v>0</v>
      </c>
      <c r="E1672" s="2">
        <f t="shared" si="236"/>
        <v>3.9699999999999847E-2</v>
      </c>
      <c r="F1672" s="2">
        <f t="shared" si="233"/>
        <v>3.2902076078665798E-2</v>
      </c>
      <c r="G1672" s="2">
        <f t="shared" si="233"/>
        <v>2.9678300633022348E-2</v>
      </c>
      <c r="H1672" s="2">
        <f t="shared" si="229"/>
        <v>1.1086239904873945</v>
      </c>
      <c r="I1672" s="2">
        <f t="shared" si="230"/>
        <v>52.575707925581526</v>
      </c>
    </row>
    <row r="1673" spans="1:9" ht="13.5" x14ac:dyDescent="0.25">
      <c r="A1673" s="3">
        <f>TITRES_STAT!B1676</f>
        <v>44452</v>
      </c>
      <c r="B1673" s="6">
        <f>TITRES_STAT!D1676</f>
        <v>4.1299000000000001</v>
      </c>
      <c r="C1673" s="2">
        <f t="shared" si="234"/>
        <v>-6.5999999999997172E-3</v>
      </c>
      <c r="D1673" s="2">
        <f t="shared" si="235"/>
        <v>0</v>
      </c>
      <c r="E1673" s="2">
        <f t="shared" si="236"/>
        <v>6.5999999999997172E-3</v>
      </c>
      <c r="F1673" s="2">
        <f t="shared" si="233"/>
        <v>3.0551927787332529E-2</v>
      </c>
      <c r="G1673" s="2">
        <f t="shared" si="233"/>
        <v>2.8029850587806444E-2</v>
      </c>
      <c r="H1673" s="2">
        <f t="shared" si="229"/>
        <v>1.0899782605556678</v>
      </c>
      <c r="I1673" s="2">
        <f t="shared" si="230"/>
        <v>52.152612356162628</v>
      </c>
    </row>
    <row r="1674" spans="1:9" ht="13.5" x14ac:dyDescent="0.25">
      <c r="A1674" s="3">
        <f>TITRES_STAT!B1677</f>
        <v>44453</v>
      </c>
      <c r="B1674" s="6">
        <f>TITRES_STAT!D1677</f>
        <v>4.0968999999999998</v>
      </c>
      <c r="C1674" s="2">
        <f t="shared" si="234"/>
        <v>-3.3000000000000362E-2</v>
      </c>
      <c r="D1674" s="2">
        <f t="shared" si="235"/>
        <v>0</v>
      </c>
      <c r="E1674" s="2">
        <f t="shared" si="236"/>
        <v>3.3000000000000362E-2</v>
      </c>
      <c r="F1674" s="2">
        <f t="shared" si="233"/>
        <v>2.8369647231094492E-2</v>
      </c>
      <c r="G1674" s="2">
        <f t="shared" si="233"/>
        <v>2.838486126010601E-2</v>
      </c>
      <c r="H1674" s="2">
        <f t="shared" si="229"/>
        <v>0.99946400904087207</v>
      </c>
      <c r="I1674" s="2">
        <f t="shared" si="230"/>
        <v>49.986596633980298</v>
      </c>
    </row>
    <row r="1675" spans="1:9" ht="13.5" x14ac:dyDescent="0.25">
      <c r="A1675" s="3">
        <f>TITRES_STAT!B1678</f>
        <v>44454</v>
      </c>
      <c r="B1675" s="6">
        <f>TITRES_STAT!D1678</f>
        <v>4.0968999999999998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2.6343243857444885E-2</v>
      </c>
      <c r="G1675" s="2">
        <f t="shared" si="233"/>
        <v>2.6357371170098436E-2</v>
      </c>
      <c r="H1675" s="2">
        <f t="shared" si="229"/>
        <v>0.99946400904087207</v>
      </c>
      <c r="I1675" s="2">
        <f t="shared" si="230"/>
        <v>49.986596633980298</v>
      </c>
    </row>
    <row r="1676" spans="1:9" ht="13.5" x14ac:dyDescent="0.25">
      <c r="A1676" s="3">
        <f>TITRES_STAT!B1679</f>
        <v>44455</v>
      </c>
      <c r="B1676" s="6">
        <f>TITRES_STAT!D1679</f>
        <v>4.3017000000000003</v>
      </c>
      <c r="C1676" s="2">
        <f t="shared" si="234"/>
        <v>0.20480000000000054</v>
      </c>
      <c r="D1676" s="2">
        <f t="shared" si="235"/>
        <v>0.20480000000000054</v>
      </c>
      <c r="E1676" s="2">
        <f t="shared" si="236"/>
        <v>0</v>
      </c>
      <c r="F1676" s="2">
        <f t="shared" si="233"/>
        <v>3.9090155010484573E-2</v>
      </c>
      <c r="G1676" s="2">
        <f t="shared" si="233"/>
        <v>2.4474701800805691E-2</v>
      </c>
      <c r="H1676" s="2">
        <f t="shared" si="229"/>
        <v>1.5971657317270256</v>
      </c>
      <c r="I1676" s="2">
        <f t="shared" si="230"/>
        <v>61.496488738320352</v>
      </c>
    </row>
    <row r="1677" spans="1:9" ht="13.5" x14ac:dyDescent="0.25">
      <c r="A1677" s="3">
        <f>TITRES_STAT!B1680</f>
        <v>44456</v>
      </c>
      <c r="B1677" s="6">
        <f>TITRES_STAT!D1680</f>
        <v>4.3017000000000003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3.6298001081164245E-2</v>
      </c>
      <c r="G1677" s="2">
        <f t="shared" si="237"/>
        <v>2.2726508815033856E-2</v>
      </c>
      <c r="H1677" s="2">
        <f t="shared" si="229"/>
        <v>1.5971657317270256</v>
      </c>
      <c r="I1677" s="2">
        <f t="shared" si="230"/>
        <v>61.496488738320352</v>
      </c>
    </row>
    <row r="1678" spans="1:9" ht="13.5" x14ac:dyDescent="0.25">
      <c r="A1678" s="3">
        <f>TITRES_STAT!B1681</f>
        <v>44459</v>
      </c>
      <c r="B1678" s="6">
        <f>TITRES_STAT!D1681</f>
        <v>4.2950999999999997</v>
      </c>
      <c r="C1678" s="2">
        <f t="shared" si="234"/>
        <v>-6.6000000000006054E-3</v>
      </c>
      <c r="D1678" s="2">
        <f t="shared" si="235"/>
        <v>0</v>
      </c>
      <c r="E1678" s="2">
        <f t="shared" si="236"/>
        <v>6.6000000000006054E-3</v>
      </c>
      <c r="F1678" s="2">
        <f t="shared" si="237"/>
        <v>3.370528671822394E-2</v>
      </c>
      <c r="G1678" s="2">
        <f t="shared" si="237"/>
        <v>2.1574615328245766E-2</v>
      </c>
      <c r="H1678" s="2">
        <f t="shared" si="229"/>
        <v>1.5622659410337918</v>
      </c>
      <c r="I1678" s="2">
        <f t="shared" si="230"/>
        <v>60.972044939389384</v>
      </c>
    </row>
    <row r="1679" spans="1:9" ht="13.5" x14ac:dyDescent="0.25">
      <c r="A1679" s="3">
        <f>TITRES_STAT!B1682</f>
        <v>44460</v>
      </c>
      <c r="B1679" s="6">
        <f>TITRES_STAT!D1682</f>
        <v>4.2950999999999997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3.1297766238350802E-2</v>
      </c>
      <c r="G1679" s="2">
        <f t="shared" si="237"/>
        <v>2.0033571376228212E-2</v>
      </c>
      <c r="H1679" s="2">
        <f t="shared" si="229"/>
        <v>1.5622659410337918</v>
      </c>
      <c r="I1679" s="2">
        <f t="shared" si="230"/>
        <v>60.972044939389384</v>
      </c>
    </row>
    <row r="1680" spans="1:9" ht="13.5" x14ac:dyDescent="0.25">
      <c r="A1680" s="3">
        <f>TITRES_STAT!B1683</f>
        <v>44461</v>
      </c>
      <c r="B1680" s="6">
        <f>TITRES_STAT!D1683</f>
        <v>4.2950999999999997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2.9062211507040029E-2</v>
      </c>
      <c r="G1680" s="2">
        <f t="shared" si="237"/>
        <v>1.8602601992211913E-2</v>
      </c>
      <c r="H1680" s="2">
        <f t="shared" si="229"/>
        <v>1.5622659410337916</v>
      </c>
      <c r="I1680" s="2">
        <f t="shared" si="230"/>
        <v>60.972044939389377</v>
      </c>
    </row>
    <row r="1681" spans="1:9" ht="13.5" x14ac:dyDescent="0.25">
      <c r="A1681" s="3">
        <f>TITRES_STAT!B1684</f>
        <v>44462</v>
      </c>
      <c r="B1681" s="6">
        <f>TITRES_STAT!D1684</f>
        <v>4.2950999999999997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2.6986339256537172E-2</v>
      </c>
      <c r="G1681" s="2">
        <f t="shared" si="237"/>
        <v>1.7273844707053919E-2</v>
      </c>
      <c r="H1681" s="2">
        <f t="shared" ref="H1681:H1744" si="238">F1681/G1681</f>
        <v>1.5622659410337916</v>
      </c>
      <c r="I1681" s="2">
        <f t="shared" ref="I1681:I1744" si="239">IF(G1681=0,100,100-(100/(1+H1681)))</f>
        <v>60.972044939389377</v>
      </c>
    </row>
    <row r="1682" spans="1:9" ht="13.5" x14ac:dyDescent="0.25">
      <c r="A1682" s="3">
        <f>TITRES_STAT!B1685</f>
        <v>44463</v>
      </c>
      <c r="B1682" s="6">
        <f>TITRES_STAT!D1685</f>
        <v>4.2885</v>
      </c>
      <c r="C1682" s="2">
        <f t="shared" si="234"/>
        <v>-6.5999999999997172E-3</v>
      </c>
      <c r="D1682" s="2">
        <f t="shared" si="235"/>
        <v>0</v>
      </c>
      <c r="E1682" s="2">
        <f t="shared" si="236"/>
        <v>6.5999999999997172E-3</v>
      </c>
      <c r="F1682" s="2">
        <f t="shared" si="237"/>
        <v>2.5058743595355946E-2</v>
      </c>
      <c r="G1682" s="2">
        <f t="shared" si="237"/>
        <v>1.6511427227978621E-2</v>
      </c>
      <c r="H1682" s="2">
        <f t="shared" si="238"/>
        <v>1.5176606630887663</v>
      </c>
      <c r="I1682" s="2">
        <f t="shared" si="239"/>
        <v>60.280588458130012</v>
      </c>
    </row>
    <row r="1683" spans="1:9" ht="13.5" x14ac:dyDescent="0.25">
      <c r="A1683" s="3">
        <f>TITRES_STAT!B1686</f>
        <v>44466</v>
      </c>
      <c r="B1683" s="6">
        <f>TITRES_STAT!D1686</f>
        <v>4.3281999999999998</v>
      </c>
      <c r="C1683" s="2">
        <f t="shared" si="234"/>
        <v>3.9699999999999847E-2</v>
      </c>
      <c r="D1683" s="2">
        <f t="shared" si="235"/>
        <v>3.9699999999999847E-2</v>
      </c>
      <c r="E1683" s="2">
        <f t="shared" si="236"/>
        <v>0</v>
      </c>
      <c r="F1683" s="2">
        <f t="shared" si="237"/>
        <v>2.6104547624259084E-2</v>
      </c>
      <c r="G1683" s="2">
        <f t="shared" si="237"/>
        <v>1.533203956883729E-2</v>
      </c>
      <c r="H1683" s="2">
        <f t="shared" si="238"/>
        <v>1.702614156913419</v>
      </c>
      <c r="I1683" s="2">
        <f t="shared" si="239"/>
        <v>62.998787768429644</v>
      </c>
    </row>
    <row r="1684" spans="1:9" ht="13.5" x14ac:dyDescent="0.25">
      <c r="A1684" s="3">
        <f>TITRES_STAT!B1687</f>
        <v>44467</v>
      </c>
      <c r="B1684" s="6">
        <f>TITRES_STAT!D1687</f>
        <v>4.3810000000000002</v>
      </c>
      <c r="C1684" s="2">
        <f t="shared" si="234"/>
        <v>5.2800000000000402E-2</v>
      </c>
      <c r="D1684" s="2">
        <f t="shared" si="235"/>
        <v>5.2800000000000402E-2</v>
      </c>
      <c r="E1684" s="2">
        <f t="shared" si="236"/>
        <v>0</v>
      </c>
      <c r="F1684" s="2">
        <f t="shared" si="237"/>
        <v>2.8011365651097749E-2</v>
      </c>
      <c r="G1684" s="2">
        <f t="shared" si="237"/>
        <v>1.4236893885348911E-2</v>
      </c>
      <c r="H1684" s="2">
        <f t="shared" si="238"/>
        <v>1.9675194516919208</v>
      </c>
      <c r="I1684" s="2">
        <f t="shared" si="239"/>
        <v>66.301821562455018</v>
      </c>
    </row>
    <row r="1685" spans="1:9" ht="13.5" x14ac:dyDescent="0.25">
      <c r="A1685" s="3">
        <f>TITRES_STAT!B1688</f>
        <v>44468</v>
      </c>
      <c r="B1685" s="6">
        <f>TITRES_STAT!D1688</f>
        <v>4.3810000000000002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2.6010553818876483E-2</v>
      </c>
      <c r="G1685" s="2">
        <f t="shared" si="237"/>
        <v>1.3219972893538273E-2</v>
      </c>
      <c r="H1685" s="2">
        <f t="shared" si="238"/>
        <v>1.9675194516919212</v>
      </c>
      <c r="I1685" s="2">
        <f t="shared" si="239"/>
        <v>66.301821562455018</v>
      </c>
    </row>
    <row r="1686" spans="1:9" ht="13.5" x14ac:dyDescent="0.25">
      <c r="A1686" s="3">
        <f>TITRES_STAT!B1689</f>
        <v>44469</v>
      </c>
      <c r="B1686" s="6">
        <f>TITRES_STAT!D1689</f>
        <v>4.3083</v>
      </c>
      <c r="C1686" s="2">
        <f t="shared" si="234"/>
        <v>-7.2700000000000209E-2</v>
      </c>
      <c r="D1686" s="2">
        <f t="shared" si="235"/>
        <v>0</v>
      </c>
      <c r="E1686" s="2">
        <f t="shared" si="236"/>
        <v>7.2700000000000209E-2</v>
      </c>
      <c r="F1686" s="2">
        <f t="shared" si="237"/>
        <v>2.4152657117528165E-2</v>
      </c>
      <c r="G1686" s="2">
        <f t="shared" si="237"/>
        <v>1.7468546258285554E-2</v>
      </c>
      <c r="H1686" s="2">
        <f t="shared" si="238"/>
        <v>1.3826369269894025</v>
      </c>
      <c r="I1686" s="2">
        <f t="shared" si="239"/>
        <v>58.029694383039846</v>
      </c>
    </row>
    <row r="1687" spans="1:9" ht="13.5" x14ac:dyDescent="0.25">
      <c r="A1687" s="3">
        <f>TITRES_STAT!B1690</f>
        <v>44470</v>
      </c>
      <c r="B1687" s="6">
        <f>TITRES_STAT!D1690</f>
        <v>4.3612000000000002</v>
      </c>
      <c r="C1687" s="2">
        <f t="shared" si="234"/>
        <v>5.2900000000000169E-2</v>
      </c>
      <c r="D1687" s="2">
        <f t="shared" si="235"/>
        <v>5.2900000000000169E-2</v>
      </c>
      <c r="E1687" s="2">
        <f t="shared" si="236"/>
        <v>0</v>
      </c>
      <c r="F1687" s="2">
        <f t="shared" si="237"/>
        <v>2.6206038751990453E-2</v>
      </c>
      <c r="G1687" s="2">
        <f t="shared" si="237"/>
        <v>1.62207929541223E-2</v>
      </c>
      <c r="H1687" s="2">
        <f t="shared" si="238"/>
        <v>1.6155830868509136</v>
      </c>
      <c r="I1687" s="2">
        <f t="shared" si="239"/>
        <v>61.767607191405602</v>
      </c>
    </row>
    <row r="1688" spans="1:9" ht="13.5" x14ac:dyDescent="0.25">
      <c r="A1688" s="3">
        <f>TITRES_STAT!B1691</f>
        <v>44473</v>
      </c>
      <c r="B1688" s="6">
        <f>TITRES_STAT!D1691</f>
        <v>4.3348000000000004</v>
      </c>
      <c r="C1688" s="2">
        <f t="shared" si="234"/>
        <v>-2.6399999999999757E-2</v>
      </c>
      <c r="D1688" s="2">
        <f t="shared" si="235"/>
        <v>0</v>
      </c>
      <c r="E1688" s="2">
        <f t="shared" si="236"/>
        <v>2.6399999999999757E-2</v>
      </c>
      <c r="F1688" s="2">
        <f t="shared" si="237"/>
        <v>2.433417884113399E-2</v>
      </c>
      <c r="G1688" s="2">
        <f t="shared" si="237"/>
        <v>1.6947879171684974E-2</v>
      </c>
      <c r="H1688" s="2">
        <f t="shared" si="238"/>
        <v>1.435824423494203</v>
      </c>
      <c r="I1688" s="2">
        <f t="shared" si="239"/>
        <v>58.946137892586911</v>
      </c>
    </row>
    <row r="1689" spans="1:9" ht="13.5" x14ac:dyDescent="0.25">
      <c r="A1689" s="3">
        <f>TITRES_STAT!B1692</f>
        <v>44474</v>
      </c>
      <c r="B1689" s="6">
        <f>TITRES_STAT!D1692</f>
        <v>4.3281999999999998</v>
      </c>
      <c r="C1689" s="2">
        <f t="shared" si="234"/>
        <v>-6.6000000000006054E-3</v>
      </c>
      <c r="D1689" s="2">
        <f t="shared" si="235"/>
        <v>0</v>
      </c>
      <c r="E1689" s="2">
        <f t="shared" si="236"/>
        <v>6.6000000000006054E-3</v>
      </c>
      <c r="F1689" s="2">
        <f t="shared" si="237"/>
        <v>2.2596023209624418E-2</v>
      </c>
      <c r="G1689" s="2">
        <f t="shared" si="237"/>
        <v>1.6208744945136092E-2</v>
      </c>
      <c r="H1689" s="2">
        <f t="shared" si="238"/>
        <v>1.3940637159822185</v>
      </c>
      <c r="I1689" s="2">
        <f t="shared" si="239"/>
        <v>58.23001729969716</v>
      </c>
    </row>
    <row r="1690" spans="1:9" ht="13.5" x14ac:dyDescent="0.25">
      <c r="A1690" s="3">
        <f>TITRES_STAT!B1693</f>
        <v>44475</v>
      </c>
      <c r="B1690" s="6">
        <f>TITRES_STAT!D1693</f>
        <v>4.3479999999999999</v>
      </c>
      <c r="C1690" s="2">
        <f t="shared" si="234"/>
        <v>1.980000000000004E-2</v>
      </c>
      <c r="D1690" s="2">
        <f t="shared" si="235"/>
        <v>1.980000000000004E-2</v>
      </c>
      <c r="E1690" s="2">
        <f t="shared" si="236"/>
        <v>0</v>
      </c>
      <c r="F1690" s="2">
        <f t="shared" si="237"/>
        <v>2.2396307266079822E-2</v>
      </c>
      <c r="G1690" s="2">
        <f t="shared" si="237"/>
        <v>1.5050977449054941E-2</v>
      </c>
      <c r="H1690" s="2">
        <f t="shared" si="238"/>
        <v>1.4880300858789806</v>
      </c>
      <c r="I1690" s="2">
        <f t="shared" si="239"/>
        <v>59.80755997784825</v>
      </c>
    </row>
    <row r="1691" spans="1:9" ht="13.5" x14ac:dyDescent="0.25">
      <c r="A1691" s="3">
        <f>TITRES_STAT!B1694</f>
        <v>44476</v>
      </c>
      <c r="B1691" s="6">
        <f>TITRES_STAT!D1694</f>
        <v>4.3479999999999999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2.0796571032788404E-2</v>
      </c>
      <c r="G1691" s="2">
        <f t="shared" si="237"/>
        <v>1.3975907631265301E-2</v>
      </c>
      <c r="H1691" s="2">
        <f t="shared" si="238"/>
        <v>1.4880300858789803</v>
      </c>
      <c r="I1691" s="2">
        <f t="shared" si="239"/>
        <v>59.80755997784825</v>
      </c>
    </row>
    <row r="1692" spans="1:9" ht="13.5" x14ac:dyDescent="0.25">
      <c r="A1692" s="3">
        <f>TITRES_STAT!B1695</f>
        <v>44477</v>
      </c>
      <c r="B1692" s="6">
        <f>TITRES_STAT!D1695</f>
        <v>4.2423000000000002</v>
      </c>
      <c r="C1692" s="2">
        <f t="shared" si="234"/>
        <v>-0.10569999999999968</v>
      </c>
      <c r="D1692" s="2">
        <f t="shared" si="235"/>
        <v>0</v>
      </c>
      <c r="E1692" s="2">
        <f t="shared" si="236"/>
        <v>0.10569999999999968</v>
      </c>
      <c r="F1692" s="2">
        <f t="shared" si="237"/>
        <v>1.9311101673303518E-2</v>
      </c>
      <c r="G1692" s="2">
        <f t="shared" si="237"/>
        <v>2.0527628514746328E-2</v>
      </c>
      <c r="H1692" s="2">
        <f t="shared" si="238"/>
        <v>0.94073709778170922</v>
      </c>
      <c r="I1692" s="2">
        <f t="shared" si="239"/>
        <v>48.473185721908727</v>
      </c>
    </row>
    <row r="1693" spans="1:9" ht="13.5" x14ac:dyDescent="0.25">
      <c r="A1693" s="3">
        <f>TITRES_STAT!B1696</f>
        <v>44480</v>
      </c>
      <c r="B1693" s="6">
        <f>TITRES_STAT!D1696</f>
        <v>4.2950999999999997</v>
      </c>
      <c r="C1693" s="2">
        <f t="shared" si="234"/>
        <v>5.2799999999999514E-2</v>
      </c>
      <c r="D1693" s="2">
        <f t="shared" si="235"/>
        <v>5.2799999999999514E-2</v>
      </c>
      <c r="E1693" s="2">
        <f t="shared" si="236"/>
        <v>0</v>
      </c>
      <c r="F1693" s="2">
        <f t="shared" ref="F1693:G1708" si="240">((F1692*13)+D1693)/14</f>
        <v>2.1703165839496087E-2</v>
      </c>
      <c r="G1693" s="2">
        <f t="shared" si="240"/>
        <v>1.9061369335121592E-2</v>
      </c>
      <c r="H1693" s="2">
        <f t="shared" si="238"/>
        <v>1.1385942666514963</v>
      </c>
      <c r="I1693" s="2">
        <f t="shared" si="239"/>
        <v>53.240312311986607</v>
      </c>
    </row>
    <row r="1694" spans="1:9" ht="13.5" x14ac:dyDescent="0.25">
      <c r="A1694" s="3">
        <f>TITRES_STAT!B1697</f>
        <v>44481</v>
      </c>
      <c r="B1694" s="6">
        <f>TITRES_STAT!D1697</f>
        <v>4.2950999999999997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2.0152939708103508E-2</v>
      </c>
      <c r="G1694" s="2">
        <f t="shared" si="240"/>
        <v>1.7699842954041478E-2</v>
      </c>
      <c r="H1694" s="2">
        <f t="shared" si="238"/>
        <v>1.1385942666514961</v>
      </c>
      <c r="I1694" s="2">
        <f t="shared" si="239"/>
        <v>53.2403123119866</v>
      </c>
    </row>
    <row r="1695" spans="1:9" ht="13.5" x14ac:dyDescent="0.25">
      <c r="A1695" s="3">
        <f>TITRES_STAT!B1698</f>
        <v>44482</v>
      </c>
      <c r="B1695" s="6">
        <f>TITRES_STAT!D1698</f>
        <v>4.2950999999999997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1.8713444014667544E-2</v>
      </c>
      <c r="G1695" s="2">
        <f t="shared" si="240"/>
        <v>1.6435568457324228E-2</v>
      </c>
      <c r="H1695" s="2">
        <f t="shared" si="238"/>
        <v>1.1385942666514963</v>
      </c>
      <c r="I1695" s="2">
        <f t="shared" si="239"/>
        <v>53.240312311986607</v>
      </c>
    </row>
    <row r="1696" spans="1:9" ht="13.5" x14ac:dyDescent="0.25">
      <c r="A1696" s="3">
        <f>TITRES_STAT!B1699</f>
        <v>44483</v>
      </c>
      <c r="B1696" s="6">
        <f>TITRES_STAT!D1699</f>
        <v>4.3414000000000001</v>
      </c>
      <c r="C1696" s="2">
        <f t="shared" si="234"/>
        <v>4.6300000000000452E-2</v>
      </c>
      <c r="D1696" s="2">
        <f t="shared" si="235"/>
        <v>4.6300000000000452E-2</v>
      </c>
      <c r="E1696" s="2">
        <f t="shared" si="236"/>
        <v>0</v>
      </c>
      <c r="F1696" s="2">
        <f t="shared" si="240"/>
        <v>2.0683912299334178E-2</v>
      </c>
      <c r="G1696" s="2">
        <f t="shared" si="240"/>
        <v>1.5261599281801069E-2</v>
      </c>
      <c r="H1696" s="2">
        <f t="shared" si="238"/>
        <v>1.3552912717344787</v>
      </c>
      <c r="I1696" s="2">
        <f t="shared" si="239"/>
        <v>57.542406240754161</v>
      </c>
    </row>
    <row r="1697" spans="1:9" ht="13.5" x14ac:dyDescent="0.25">
      <c r="A1697" s="3">
        <f>TITRES_STAT!B1700</f>
        <v>44488</v>
      </c>
      <c r="B1697" s="6">
        <f>TITRES_STAT!D1700</f>
        <v>4.2885</v>
      </c>
      <c r="C1697" s="2">
        <f t="shared" si="234"/>
        <v>-5.2900000000000169E-2</v>
      </c>
      <c r="D1697" s="2">
        <f t="shared" si="235"/>
        <v>0</v>
      </c>
      <c r="E1697" s="2">
        <f t="shared" si="236"/>
        <v>5.2900000000000169E-2</v>
      </c>
      <c r="F1697" s="2">
        <f t="shared" si="240"/>
        <v>1.9206489992238878E-2</v>
      </c>
      <c r="G1697" s="2">
        <f t="shared" si="240"/>
        <v>1.7950056475958147E-2</v>
      </c>
      <c r="H1697" s="2">
        <f t="shared" si="238"/>
        <v>1.0699960759434695</v>
      </c>
      <c r="I1697" s="2">
        <f t="shared" si="239"/>
        <v>51.690729677146038</v>
      </c>
    </row>
    <row r="1698" spans="1:9" ht="13.5" x14ac:dyDescent="0.25">
      <c r="A1698" s="3">
        <f>TITRES_STAT!B1701</f>
        <v>44489</v>
      </c>
      <c r="B1698" s="6">
        <f>TITRES_STAT!D1701</f>
        <v>4.2950999999999997</v>
      </c>
      <c r="C1698" s="2">
        <f t="shared" si="234"/>
        <v>6.5999999999997172E-3</v>
      </c>
      <c r="D1698" s="2">
        <f t="shared" si="235"/>
        <v>6.5999999999997172E-3</v>
      </c>
      <c r="E1698" s="2">
        <f t="shared" si="236"/>
        <v>0</v>
      </c>
      <c r="F1698" s="2">
        <f t="shared" si="240"/>
        <v>1.8306026421364651E-2</v>
      </c>
      <c r="G1698" s="2">
        <f t="shared" si="240"/>
        <v>1.6667909584818279E-2</v>
      </c>
      <c r="H1698" s="2">
        <f t="shared" si="238"/>
        <v>1.0982796809768172</v>
      </c>
      <c r="I1698" s="2">
        <f t="shared" si="239"/>
        <v>52.341910896527018</v>
      </c>
    </row>
    <row r="1699" spans="1:9" ht="13.5" x14ac:dyDescent="0.25">
      <c r="A1699" s="3">
        <f>TITRES_STAT!B1702</f>
        <v>44490</v>
      </c>
      <c r="B1699" s="6">
        <f>TITRES_STAT!D1702</f>
        <v>4.2488999999999999</v>
      </c>
      <c r="C1699" s="2">
        <f t="shared" si="234"/>
        <v>-4.6199999999999797E-2</v>
      </c>
      <c r="D1699" s="2">
        <f t="shared" si="235"/>
        <v>0</v>
      </c>
      <c r="E1699" s="2">
        <f t="shared" si="236"/>
        <v>4.6199999999999797E-2</v>
      </c>
      <c r="F1699" s="2">
        <f t="shared" si="240"/>
        <v>1.699845310555289E-2</v>
      </c>
      <c r="G1699" s="2">
        <f t="shared" si="240"/>
        <v>1.8777344614474105E-2</v>
      </c>
      <c r="H1699" s="2">
        <f t="shared" si="238"/>
        <v>0.90526394730221893</v>
      </c>
      <c r="I1699" s="2">
        <f t="shared" si="239"/>
        <v>47.513833901283768</v>
      </c>
    </row>
    <row r="1700" spans="1:9" ht="13.5" x14ac:dyDescent="0.25">
      <c r="A1700" s="3">
        <f>TITRES_STAT!B1703</f>
        <v>44491</v>
      </c>
      <c r="B1700" s="6">
        <f>TITRES_STAT!D1703</f>
        <v>4.2026000000000003</v>
      </c>
      <c r="C1700" s="2">
        <f t="shared" si="234"/>
        <v>-4.6299999999999564E-2</v>
      </c>
      <c r="D1700" s="2">
        <f t="shared" si="235"/>
        <v>0</v>
      </c>
      <c r="E1700" s="2">
        <f t="shared" si="236"/>
        <v>4.6299999999999564E-2</v>
      </c>
      <c r="F1700" s="2">
        <f t="shared" si="240"/>
        <v>1.5784277883727684E-2</v>
      </c>
      <c r="G1700" s="2">
        <f t="shared" si="240"/>
        <v>2.0743248570583066E-2</v>
      </c>
      <c r="H1700" s="2">
        <f t="shared" si="238"/>
        <v>0.76093567649341476</v>
      </c>
      <c r="I1700" s="2">
        <f t="shared" si="239"/>
        <v>43.212008629905249</v>
      </c>
    </row>
    <row r="1701" spans="1:9" ht="13.5" x14ac:dyDescent="0.25">
      <c r="A1701" s="3">
        <f>TITRES_STAT!B1704</f>
        <v>44494</v>
      </c>
      <c r="B1701" s="6">
        <f>TITRES_STAT!D1704</f>
        <v>4.2356999999999996</v>
      </c>
      <c r="C1701" s="2">
        <f t="shared" si="234"/>
        <v>3.3099999999999241E-2</v>
      </c>
      <c r="D1701" s="2">
        <f t="shared" si="235"/>
        <v>3.3099999999999241E-2</v>
      </c>
      <c r="E1701" s="2">
        <f t="shared" si="236"/>
        <v>0</v>
      </c>
      <c r="F1701" s="2">
        <f t="shared" si="240"/>
        <v>1.7021115177747081E-2</v>
      </c>
      <c r="G1701" s="2">
        <f t="shared" si="240"/>
        <v>1.9261587958398559E-2</v>
      </c>
      <c r="H1701" s="2">
        <f t="shared" si="238"/>
        <v>0.88368182387192162</v>
      </c>
      <c r="I1701" s="2">
        <f t="shared" si="239"/>
        <v>46.912478141107037</v>
      </c>
    </row>
    <row r="1702" spans="1:9" ht="13.5" x14ac:dyDescent="0.25">
      <c r="A1702" s="3">
        <f>TITRES_STAT!B1705</f>
        <v>44495</v>
      </c>
      <c r="B1702" s="6">
        <f>TITRES_STAT!D1705</f>
        <v>4.1630000000000003</v>
      </c>
      <c r="C1702" s="2">
        <f t="shared" si="234"/>
        <v>-7.2699999999999321E-2</v>
      </c>
      <c r="D1702" s="2">
        <f t="shared" si="235"/>
        <v>0</v>
      </c>
      <c r="E1702" s="2">
        <f t="shared" si="236"/>
        <v>7.2699999999999321E-2</v>
      </c>
      <c r="F1702" s="2">
        <f t="shared" si="240"/>
        <v>1.5805321236479434E-2</v>
      </c>
      <c r="G1702" s="2">
        <f t="shared" si="240"/>
        <v>2.3078617389941471E-2</v>
      </c>
      <c r="H1702" s="2">
        <f t="shared" si="238"/>
        <v>0.68484697195803368</v>
      </c>
      <c r="I1702" s="2">
        <f t="shared" si="239"/>
        <v>40.647428719425086</v>
      </c>
    </row>
    <row r="1703" spans="1:9" ht="13.5" x14ac:dyDescent="0.25">
      <c r="A1703" s="3">
        <f>TITRES_STAT!B1706</f>
        <v>44496</v>
      </c>
      <c r="B1703" s="6">
        <f>TITRES_STAT!D1706</f>
        <v>4.2224000000000004</v>
      </c>
      <c r="C1703" s="2">
        <f t="shared" si="234"/>
        <v>5.9400000000000119E-2</v>
      </c>
      <c r="D1703" s="2">
        <f t="shared" si="235"/>
        <v>5.9400000000000119E-2</v>
      </c>
      <c r="E1703" s="2">
        <f t="shared" si="236"/>
        <v>0</v>
      </c>
      <c r="F1703" s="2">
        <f t="shared" si="240"/>
        <v>1.8919226862445199E-2</v>
      </c>
      <c r="G1703" s="2">
        <f t="shared" si="240"/>
        <v>2.1430144719231364E-2</v>
      </c>
      <c r="H1703" s="2">
        <f t="shared" si="238"/>
        <v>0.88283243581958304</v>
      </c>
      <c r="I1703" s="2">
        <f t="shared" si="239"/>
        <v>46.888529166181094</v>
      </c>
    </row>
    <row r="1704" spans="1:9" ht="13.5" x14ac:dyDescent="0.25">
      <c r="A1704" s="3">
        <f>TITRES_STAT!B1707</f>
        <v>44497</v>
      </c>
      <c r="B1704" s="6">
        <f>TITRES_STAT!D1707</f>
        <v>4.2224000000000004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1.7567853515127685E-2</v>
      </c>
      <c r="G1704" s="2">
        <f t="shared" si="240"/>
        <v>1.9899420096429123E-2</v>
      </c>
      <c r="H1704" s="2">
        <f t="shared" si="238"/>
        <v>0.88283243581958304</v>
      </c>
      <c r="I1704" s="2">
        <f t="shared" si="239"/>
        <v>46.888529166181094</v>
      </c>
    </row>
    <row r="1705" spans="1:9" ht="13.5" x14ac:dyDescent="0.25">
      <c r="A1705" s="3">
        <f>TITRES_STAT!B1708</f>
        <v>44498</v>
      </c>
      <c r="B1705" s="6">
        <f>TITRES_STAT!D1708</f>
        <v>4.1563999999999997</v>
      </c>
      <c r="C1705" s="2">
        <f t="shared" si="234"/>
        <v>-6.6000000000000725E-2</v>
      </c>
      <c r="D1705" s="2">
        <f t="shared" si="235"/>
        <v>0</v>
      </c>
      <c r="E1705" s="2">
        <f t="shared" si="236"/>
        <v>6.6000000000000725E-2</v>
      </c>
      <c r="F1705" s="2">
        <f t="shared" si="240"/>
        <v>1.6313006835475707E-2</v>
      </c>
      <c r="G1705" s="2">
        <f t="shared" si="240"/>
        <v>2.3192318660969952E-2</v>
      </c>
      <c r="H1705" s="2">
        <f t="shared" si="238"/>
        <v>0.7033797298986173</v>
      </c>
      <c r="I1705" s="2">
        <f t="shared" si="239"/>
        <v>41.293184223841941</v>
      </c>
    </row>
    <row r="1706" spans="1:9" ht="13.5" x14ac:dyDescent="0.25">
      <c r="A1706" s="3">
        <f>TITRES_STAT!B1709</f>
        <v>44501</v>
      </c>
      <c r="B1706" s="6">
        <f>TITRES_STAT!D1709</f>
        <v>4.2092000000000001</v>
      </c>
      <c r="C1706" s="2">
        <f t="shared" si="234"/>
        <v>5.2800000000000402E-2</v>
      </c>
      <c r="D1706" s="2">
        <f t="shared" si="235"/>
        <v>5.2800000000000402E-2</v>
      </c>
      <c r="E1706" s="2">
        <f t="shared" si="236"/>
        <v>0</v>
      </c>
      <c r="F1706" s="2">
        <f t="shared" si="240"/>
        <v>1.8919220632941759E-2</v>
      </c>
      <c r="G1706" s="2">
        <f t="shared" si="240"/>
        <v>2.1535724470900668E-2</v>
      </c>
      <c r="H1706" s="2">
        <f t="shared" si="238"/>
        <v>0.87850402518409065</v>
      </c>
      <c r="I1706" s="2">
        <f t="shared" si="239"/>
        <v>46.766150799064626</v>
      </c>
    </row>
    <row r="1707" spans="1:9" ht="13.5" x14ac:dyDescent="0.25">
      <c r="A1707" s="3">
        <f>TITRES_STAT!B1710</f>
        <v>44502</v>
      </c>
      <c r="B1707" s="6">
        <f>TITRES_STAT!D1710</f>
        <v>4.1894</v>
      </c>
      <c r="C1707" s="2">
        <f t="shared" si="234"/>
        <v>-1.980000000000004E-2</v>
      </c>
      <c r="D1707" s="2">
        <f t="shared" si="235"/>
        <v>0</v>
      </c>
      <c r="E1707" s="2">
        <f t="shared" si="236"/>
        <v>1.980000000000004E-2</v>
      </c>
      <c r="F1707" s="2">
        <f t="shared" si="240"/>
        <v>1.7567847730588775E-2</v>
      </c>
      <c r="G1707" s="2">
        <f t="shared" si="240"/>
        <v>2.1411744151550623E-2</v>
      </c>
      <c r="H1707" s="2">
        <f t="shared" si="238"/>
        <v>0.8204771926212524</v>
      </c>
      <c r="I1707" s="2">
        <f t="shared" si="239"/>
        <v>45.069347528593369</v>
      </c>
    </row>
    <row r="1708" spans="1:9" ht="13.5" x14ac:dyDescent="0.25">
      <c r="A1708" s="3">
        <f>TITRES_STAT!B1711</f>
        <v>44503</v>
      </c>
      <c r="B1708" s="6">
        <f>TITRES_STAT!D1711</f>
        <v>4.1959999999999997</v>
      </c>
      <c r="C1708" s="2">
        <f t="shared" si="234"/>
        <v>6.5999999999997172E-3</v>
      </c>
      <c r="D1708" s="2">
        <f t="shared" si="235"/>
        <v>6.5999999999997172E-3</v>
      </c>
      <c r="E1708" s="2">
        <f t="shared" si="236"/>
        <v>0</v>
      </c>
      <c r="F1708" s="2">
        <f t="shared" si="240"/>
        <v>1.67844300355467E-2</v>
      </c>
      <c r="G1708" s="2">
        <f t="shared" si="240"/>
        <v>1.9882333855011293E-2</v>
      </c>
      <c r="H1708" s="2">
        <f t="shared" si="238"/>
        <v>0.84418811986281106</v>
      </c>
      <c r="I1708" s="2">
        <f t="shared" si="239"/>
        <v>45.775596901991221</v>
      </c>
    </row>
    <row r="1709" spans="1:9" ht="13.5" x14ac:dyDescent="0.25">
      <c r="A1709" s="3">
        <f>TITRES_STAT!B1712</f>
        <v>44504</v>
      </c>
      <c r="B1709" s="6">
        <f>TITRES_STAT!D1712</f>
        <v>4.1630000000000003</v>
      </c>
      <c r="C1709" s="2">
        <f t="shared" si="234"/>
        <v>-3.2999999999999474E-2</v>
      </c>
      <c r="D1709" s="2">
        <f t="shared" si="235"/>
        <v>0</v>
      </c>
      <c r="E1709" s="2">
        <f t="shared" si="236"/>
        <v>3.2999999999999474E-2</v>
      </c>
      <c r="F1709" s="2">
        <f t="shared" ref="F1709:G1724" si="241">((F1708*13)+D1709)/14</f>
        <v>1.5585542175864792E-2</v>
      </c>
      <c r="G1709" s="2">
        <f t="shared" si="241"/>
        <v>2.0819310008224734E-2</v>
      </c>
      <c r="H1709" s="2">
        <f t="shared" si="238"/>
        <v>0.74860992846101404</v>
      </c>
      <c r="I1709" s="2">
        <f t="shared" si="239"/>
        <v>42.811716682855639</v>
      </c>
    </row>
    <row r="1710" spans="1:9" ht="13.5" x14ac:dyDescent="0.25">
      <c r="A1710" s="3">
        <f>TITRES_STAT!B1713</f>
        <v>44505</v>
      </c>
      <c r="B1710" s="6">
        <f>TITRES_STAT!D1713</f>
        <v>4.1630000000000003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1.4472289163303021E-2</v>
      </c>
      <c r="G1710" s="2">
        <f t="shared" si="241"/>
        <v>1.9332216436208683E-2</v>
      </c>
      <c r="H1710" s="2">
        <f t="shared" si="238"/>
        <v>0.74860992846101404</v>
      </c>
      <c r="I1710" s="2">
        <f t="shared" si="239"/>
        <v>42.811716682855639</v>
      </c>
    </row>
    <row r="1711" spans="1:9" ht="13.5" x14ac:dyDescent="0.25">
      <c r="A1711" s="3">
        <f>TITRES_STAT!B1714</f>
        <v>44508</v>
      </c>
      <c r="B1711" s="6">
        <f>TITRES_STAT!D1714</f>
        <v>4.1959999999999997</v>
      </c>
      <c r="C1711" s="2">
        <f t="shared" si="234"/>
        <v>3.2999999999999474E-2</v>
      </c>
      <c r="D1711" s="2">
        <f t="shared" si="235"/>
        <v>3.2999999999999474E-2</v>
      </c>
      <c r="E1711" s="2">
        <f t="shared" si="236"/>
        <v>0</v>
      </c>
      <c r="F1711" s="2">
        <f t="shared" si="241"/>
        <v>1.5795697080209913E-2</v>
      </c>
      <c r="G1711" s="2">
        <f t="shared" si="241"/>
        <v>1.795134383362235E-2</v>
      </c>
      <c r="H1711" s="2">
        <f t="shared" si="238"/>
        <v>0.87991724890395262</v>
      </c>
      <c r="I1711" s="2">
        <f t="shared" si="239"/>
        <v>46.806169229894053</v>
      </c>
    </row>
    <row r="1712" spans="1:9" ht="13.5" x14ac:dyDescent="0.25">
      <c r="A1712" s="3">
        <f>TITRES_STAT!B1715</f>
        <v>44509</v>
      </c>
      <c r="B1712" s="6">
        <f>TITRES_STAT!D1715</f>
        <v>4.1894</v>
      </c>
      <c r="C1712" s="2">
        <f t="shared" si="234"/>
        <v>-6.5999999999997172E-3</v>
      </c>
      <c r="D1712" s="2">
        <f t="shared" si="235"/>
        <v>0</v>
      </c>
      <c r="E1712" s="2">
        <f t="shared" si="236"/>
        <v>6.5999999999997172E-3</v>
      </c>
      <c r="F1712" s="2">
        <f t="shared" si="241"/>
        <v>1.4667433003052063E-2</v>
      </c>
      <c r="G1712" s="2">
        <f t="shared" si="241"/>
        <v>1.7140533559792163E-2</v>
      </c>
      <c r="H1712" s="2">
        <f t="shared" si="238"/>
        <v>0.85571624429816828</v>
      </c>
      <c r="I1712" s="2">
        <f t="shared" si="239"/>
        <v>46.112451024095016</v>
      </c>
    </row>
    <row r="1713" spans="1:9" ht="13.5" x14ac:dyDescent="0.25">
      <c r="A1713" s="3">
        <f>TITRES_STAT!B1716</f>
        <v>44510</v>
      </c>
      <c r="B1713" s="6">
        <f>TITRES_STAT!D1716</f>
        <v>4.2224000000000004</v>
      </c>
      <c r="C1713" s="2">
        <f t="shared" si="234"/>
        <v>3.3000000000000362E-2</v>
      </c>
      <c r="D1713" s="2">
        <f t="shared" si="235"/>
        <v>3.3000000000000362E-2</v>
      </c>
      <c r="E1713" s="2">
        <f t="shared" si="236"/>
        <v>0</v>
      </c>
      <c r="F1713" s="2">
        <f t="shared" si="241"/>
        <v>1.5976902074262656E-2</v>
      </c>
      <c r="G1713" s="2">
        <f t="shared" si="241"/>
        <v>1.5916209734092725E-2</v>
      </c>
      <c r="H1713" s="2">
        <f t="shared" si="238"/>
        <v>1.0038132407893525</v>
      </c>
      <c r="I1713" s="2">
        <f t="shared" si="239"/>
        <v>50.095149605555314</v>
      </c>
    </row>
    <row r="1714" spans="1:9" ht="13.5" x14ac:dyDescent="0.25">
      <c r="A1714" s="3">
        <f>TITRES_STAT!B1717</f>
        <v>44511</v>
      </c>
      <c r="B1714" s="6">
        <f>TITRES_STAT!D1717</f>
        <v>4.2157999999999998</v>
      </c>
      <c r="C1714" s="2">
        <f t="shared" si="234"/>
        <v>-6.6000000000006054E-3</v>
      </c>
      <c r="D1714" s="2">
        <f t="shared" si="235"/>
        <v>0</v>
      </c>
      <c r="E1714" s="2">
        <f t="shared" si="236"/>
        <v>6.6000000000006054E-3</v>
      </c>
      <c r="F1714" s="2">
        <f t="shared" si="241"/>
        <v>1.4835694783243895E-2</v>
      </c>
      <c r="G1714" s="2">
        <f t="shared" si="241"/>
        <v>1.5250766181657573E-2</v>
      </c>
      <c r="H1714" s="2">
        <f t="shared" si="238"/>
        <v>0.97278357077476585</v>
      </c>
      <c r="I1714" s="2">
        <f t="shared" si="239"/>
        <v>49.31020235497639</v>
      </c>
    </row>
    <row r="1715" spans="1:9" ht="13.5" x14ac:dyDescent="0.25">
      <c r="A1715" s="3">
        <f>TITRES_STAT!B1718</f>
        <v>44512</v>
      </c>
      <c r="B1715" s="6">
        <f>TITRES_STAT!D1718</f>
        <v>4.2157999999999998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1.3776002298726473E-2</v>
      </c>
      <c r="G1715" s="2">
        <f t="shared" si="241"/>
        <v>1.4161425740110603E-2</v>
      </c>
      <c r="H1715" s="2">
        <f t="shared" si="238"/>
        <v>0.97278357077476585</v>
      </c>
      <c r="I1715" s="2">
        <f t="shared" si="239"/>
        <v>49.31020235497639</v>
      </c>
    </row>
    <row r="1716" spans="1:9" ht="13.5" x14ac:dyDescent="0.25">
      <c r="A1716" s="3">
        <f>TITRES_STAT!B1719</f>
        <v>44515</v>
      </c>
      <c r="B1716" s="6">
        <f>TITRES_STAT!D1719</f>
        <v>4.2157999999999998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1.2792002134531726E-2</v>
      </c>
      <c r="G1716" s="2">
        <f t="shared" si="241"/>
        <v>1.3149895330102702E-2</v>
      </c>
      <c r="H1716" s="2">
        <f t="shared" si="238"/>
        <v>0.97278357077476596</v>
      </c>
      <c r="I1716" s="2">
        <f t="shared" si="239"/>
        <v>49.31020235497639</v>
      </c>
    </row>
    <row r="1717" spans="1:9" ht="13.5" x14ac:dyDescent="0.25">
      <c r="A1717" s="3">
        <f>TITRES_STAT!B1720</f>
        <v>44516</v>
      </c>
      <c r="B1717" s="6">
        <f>TITRES_STAT!D1720</f>
        <v>4.2224000000000004</v>
      </c>
      <c r="C1717" s="2">
        <f t="shared" si="234"/>
        <v>6.6000000000006054E-3</v>
      </c>
      <c r="D1717" s="2">
        <f t="shared" si="235"/>
        <v>6.6000000000006054E-3</v>
      </c>
      <c r="E1717" s="2">
        <f t="shared" si="236"/>
        <v>0</v>
      </c>
      <c r="F1717" s="2">
        <f t="shared" si="241"/>
        <v>1.2349716267779504E-2</v>
      </c>
      <c r="G1717" s="2">
        <f t="shared" si="241"/>
        <v>1.2210617092238224E-2</v>
      </c>
      <c r="H1717" s="2">
        <f t="shared" si="238"/>
        <v>1.0113916581357465</v>
      </c>
      <c r="I1717" s="2">
        <f t="shared" si="239"/>
        <v>50.283178516965336</v>
      </c>
    </row>
    <row r="1718" spans="1:9" ht="13.5" x14ac:dyDescent="0.25">
      <c r="A1718" s="3">
        <f>TITRES_STAT!B1721</f>
        <v>44517</v>
      </c>
      <c r="B1718" s="6">
        <f>TITRES_STAT!D1721</f>
        <v>4.2157999999999998</v>
      </c>
      <c r="C1718" s="2">
        <f t="shared" si="234"/>
        <v>-6.6000000000006054E-3</v>
      </c>
      <c r="D1718" s="2">
        <f t="shared" si="235"/>
        <v>0</v>
      </c>
      <c r="E1718" s="2">
        <f t="shared" si="236"/>
        <v>6.6000000000006054E-3</v>
      </c>
      <c r="F1718" s="2">
        <f t="shared" si="241"/>
        <v>1.1467593677223826E-2</v>
      </c>
      <c r="G1718" s="2">
        <f t="shared" si="241"/>
        <v>1.1809858728506966E-2</v>
      </c>
      <c r="H1718" s="2">
        <f t="shared" si="238"/>
        <v>0.97101870063382112</v>
      </c>
      <c r="I1718" s="2">
        <f t="shared" si="239"/>
        <v>49.264814195906425</v>
      </c>
    </row>
    <row r="1719" spans="1:9" ht="13.5" x14ac:dyDescent="0.25">
      <c r="A1719" s="3">
        <f>TITRES_STAT!B1722</f>
        <v>44518</v>
      </c>
      <c r="B1719" s="6">
        <f>TITRES_STAT!D1722</f>
        <v>4.2157999999999998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1.064847984313641E-2</v>
      </c>
      <c r="G1719" s="2">
        <f t="shared" si="241"/>
        <v>1.0966297390756469E-2</v>
      </c>
      <c r="H1719" s="2">
        <f t="shared" si="238"/>
        <v>0.97101870063382123</v>
      </c>
      <c r="I1719" s="2">
        <f t="shared" si="239"/>
        <v>49.264814195906425</v>
      </c>
    </row>
    <row r="1720" spans="1:9" ht="13.5" x14ac:dyDescent="0.25">
      <c r="A1720" s="3">
        <f>TITRES_STAT!B1723</f>
        <v>44519</v>
      </c>
      <c r="B1720" s="6">
        <f>TITRES_STAT!D1723</f>
        <v>4.2157999999999998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9.8878741400552379E-3</v>
      </c>
      <c r="G1720" s="2">
        <f t="shared" si="241"/>
        <v>1.0182990434273865E-2</v>
      </c>
      <c r="H1720" s="2">
        <f t="shared" si="238"/>
        <v>0.97101870063382112</v>
      </c>
      <c r="I1720" s="2">
        <f t="shared" si="239"/>
        <v>49.264814195906425</v>
      </c>
    </row>
    <row r="1721" spans="1:9" ht="13.5" x14ac:dyDescent="0.25">
      <c r="A1721" s="3">
        <f>TITRES_STAT!B1724</f>
        <v>44522</v>
      </c>
      <c r="B1721" s="6">
        <f>TITRES_STAT!D1724</f>
        <v>4.1761999999999997</v>
      </c>
      <c r="C1721" s="2">
        <f t="shared" si="234"/>
        <v>-3.960000000000008E-2</v>
      </c>
      <c r="D1721" s="2">
        <f t="shared" si="235"/>
        <v>0</v>
      </c>
      <c r="E1721" s="2">
        <f t="shared" si="236"/>
        <v>3.960000000000008E-2</v>
      </c>
      <c r="F1721" s="2">
        <f t="shared" si="241"/>
        <v>9.1815974157655779E-3</v>
      </c>
      <c r="G1721" s="2">
        <f t="shared" si="241"/>
        <v>1.228420540325431E-2</v>
      </c>
      <c r="H1721" s="2">
        <f t="shared" si="238"/>
        <v>0.74743112105022325</v>
      </c>
      <c r="I1721" s="2">
        <f t="shared" si="239"/>
        <v>42.773137781877772</v>
      </c>
    </row>
    <row r="1722" spans="1:9" ht="13.5" x14ac:dyDescent="0.25">
      <c r="A1722" s="3">
        <f>TITRES_STAT!B1725</f>
        <v>44523</v>
      </c>
      <c r="B1722" s="6">
        <f>TITRES_STAT!D1725</f>
        <v>4.2092000000000001</v>
      </c>
      <c r="C1722" s="2">
        <f t="shared" si="234"/>
        <v>3.3000000000000362E-2</v>
      </c>
      <c r="D1722" s="2">
        <f t="shared" si="235"/>
        <v>3.3000000000000362E-2</v>
      </c>
      <c r="E1722" s="2">
        <f t="shared" si="236"/>
        <v>0</v>
      </c>
      <c r="F1722" s="2">
        <f t="shared" si="241"/>
        <v>1.0882911886068063E-2</v>
      </c>
      <c r="G1722" s="2">
        <f t="shared" si="241"/>
        <v>1.1406762160164716E-2</v>
      </c>
      <c r="H1722" s="2">
        <f t="shared" si="238"/>
        <v>0.95407546271753874</v>
      </c>
      <c r="I1722" s="2">
        <f t="shared" si="239"/>
        <v>48.824903690807474</v>
      </c>
    </row>
    <row r="1723" spans="1:9" ht="13.5" x14ac:dyDescent="0.25">
      <c r="A1723" s="3">
        <f>TITRES_STAT!B1726</f>
        <v>44524</v>
      </c>
      <c r="B1723" s="6">
        <f>TITRES_STAT!D1726</f>
        <v>4.2092000000000001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1.01055610370632E-2</v>
      </c>
      <c r="G1723" s="2">
        <f t="shared" si="241"/>
        <v>1.0591993434438665E-2</v>
      </c>
      <c r="H1723" s="2">
        <f t="shared" si="238"/>
        <v>0.95407546271753862</v>
      </c>
      <c r="I1723" s="2">
        <f t="shared" si="239"/>
        <v>48.824903690807467</v>
      </c>
    </row>
    <row r="1724" spans="1:9" ht="13.5" x14ac:dyDescent="0.25">
      <c r="A1724" s="3">
        <f>TITRES_STAT!B1727</f>
        <v>44525</v>
      </c>
      <c r="B1724" s="6">
        <f>TITRES_STAT!D1727</f>
        <v>4.1959999999999997</v>
      </c>
      <c r="C1724" s="2">
        <f t="shared" si="234"/>
        <v>-1.3200000000000323E-2</v>
      </c>
      <c r="D1724" s="2">
        <f t="shared" si="235"/>
        <v>0</v>
      </c>
      <c r="E1724" s="2">
        <f t="shared" si="236"/>
        <v>1.3200000000000323E-2</v>
      </c>
      <c r="F1724" s="2">
        <f t="shared" si="241"/>
        <v>9.3837352487015444E-3</v>
      </c>
      <c r="G1724" s="2">
        <f t="shared" si="241"/>
        <v>1.0778279617693069E-2</v>
      </c>
      <c r="H1724" s="2">
        <f t="shared" si="238"/>
        <v>0.87061530982158675</v>
      </c>
      <c r="I1724" s="2">
        <f t="shared" si="239"/>
        <v>46.541654248762846</v>
      </c>
    </row>
    <row r="1725" spans="1:9" ht="13.5" x14ac:dyDescent="0.25">
      <c r="A1725" s="3">
        <f>TITRES_STAT!B1728</f>
        <v>44526</v>
      </c>
      <c r="B1725" s="6">
        <f>TITRES_STAT!D1728</f>
        <v>4.1959999999999997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8.7134684452228623E-3</v>
      </c>
      <c r="G1725" s="2">
        <f t="shared" si="242"/>
        <v>1.0008402502143564E-2</v>
      </c>
      <c r="H1725" s="2">
        <f t="shared" si="238"/>
        <v>0.87061530982158664</v>
      </c>
      <c r="I1725" s="2">
        <f t="shared" si="239"/>
        <v>46.541654248762839</v>
      </c>
    </row>
    <row r="1726" spans="1:9" ht="13.5" x14ac:dyDescent="0.25">
      <c r="A1726" s="3">
        <f>TITRES_STAT!B1729</f>
        <v>44529</v>
      </c>
      <c r="B1726" s="6">
        <f>TITRES_STAT!D1729</f>
        <v>4.1563999999999997</v>
      </c>
      <c r="C1726" s="2">
        <f t="shared" si="234"/>
        <v>-3.960000000000008E-2</v>
      </c>
      <c r="D1726" s="2">
        <f t="shared" si="235"/>
        <v>0</v>
      </c>
      <c r="E1726" s="2">
        <f t="shared" si="236"/>
        <v>3.960000000000008E-2</v>
      </c>
      <c r="F1726" s="2">
        <f t="shared" si="242"/>
        <v>8.0910778419926582E-3</v>
      </c>
      <c r="G1726" s="2">
        <f t="shared" si="242"/>
        <v>1.2122088037704743E-2</v>
      </c>
      <c r="H1726" s="2">
        <f t="shared" si="238"/>
        <v>0.66746568881747403</v>
      </c>
      <c r="I1726" s="2">
        <f t="shared" si="239"/>
        <v>40.028751013810933</v>
      </c>
    </row>
    <row r="1727" spans="1:9" ht="13.5" x14ac:dyDescent="0.25">
      <c r="A1727" s="3">
        <f>TITRES_STAT!B1730</f>
        <v>44530</v>
      </c>
      <c r="B1727" s="6">
        <f>TITRES_STAT!D1730</f>
        <v>4.0968999999999998</v>
      </c>
      <c r="C1727" s="2">
        <f t="shared" si="234"/>
        <v>-5.9499999999999886E-2</v>
      </c>
      <c r="D1727" s="2">
        <f t="shared" si="235"/>
        <v>0</v>
      </c>
      <c r="E1727" s="2">
        <f t="shared" si="236"/>
        <v>5.9499999999999886E-2</v>
      </c>
      <c r="F1727" s="2">
        <f t="shared" si="242"/>
        <v>7.5131437104217543E-3</v>
      </c>
      <c r="G1727" s="2">
        <f t="shared" si="242"/>
        <v>1.5506224606440111E-2</v>
      </c>
      <c r="H1727" s="2">
        <f t="shared" si="238"/>
        <v>0.48452437012303845</v>
      </c>
      <c r="I1727" s="2">
        <f t="shared" si="239"/>
        <v>32.638357434501444</v>
      </c>
    </row>
    <row r="1728" spans="1:9" ht="13.5" x14ac:dyDescent="0.25">
      <c r="A1728" s="3">
        <f>TITRES_STAT!B1731</f>
        <v>44531</v>
      </c>
      <c r="B1728" s="6">
        <f>TITRES_STAT!D1731</f>
        <v>4.1299000000000001</v>
      </c>
      <c r="C1728" s="2">
        <f t="shared" si="234"/>
        <v>3.3000000000000362E-2</v>
      </c>
      <c r="D1728" s="2">
        <f t="shared" si="235"/>
        <v>3.3000000000000362E-2</v>
      </c>
      <c r="E1728" s="2">
        <f t="shared" si="236"/>
        <v>0</v>
      </c>
      <c r="F1728" s="2">
        <f t="shared" si="242"/>
        <v>9.3336334453916567E-3</v>
      </c>
      <c r="G1728" s="2">
        <f t="shared" si="242"/>
        <v>1.439863713455153E-2</v>
      </c>
      <c r="H1728" s="2">
        <f t="shared" si="238"/>
        <v>0.64823034000865998</v>
      </c>
      <c r="I1728" s="2">
        <f t="shared" si="239"/>
        <v>39.328868318566087</v>
      </c>
    </row>
    <row r="1729" spans="1:9" ht="13.5" x14ac:dyDescent="0.25">
      <c r="A1729" s="3">
        <f>TITRES_STAT!B1732</f>
        <v>44532</v>
      </c>
      <c r="B1729" s="6">
        <f>TITRES_STAT!D1732</f>
        <v>4.1894</v>
      </c>
      <c r="C1729" s="2">
        <f t="shared" si="234"/>
        <v>5.9499999999999886E-2</v>
      </c>
      <c r="D1729" s="2">
        <f t="shared" si="235"/>
        <v>5.9499999999999886E-2</v>
      </c>
      <c r="E1729" s="2">
        <f t="shared" si="236"/>
        <v>0</v>
      </c>
      <c r="F1729" s="2">
        <f t="shared" si="242"/>
        <v>1.2916945342149388E-2</v>
      </c>
      <c r="G1729" s="2">
        <f t="shared" si="242"/>
        <v>1.3370163053512135E-2</v>
      </c>
      <c r="H1729" s="2">
        <f t="shared" si="238"/>
        <v>0.96610230484483928</v>
      </c>
      <c r="I1729" s="2">
        <f t="shared" si="239"/>
        <v>49.137946813051627</v>
      </c>
    </row>
    <row r="1730" spans="1:9" ht="13.5" x14ac:dyDescent="0.25">
      <c r="A1730" s="3">
        <f>TITRES_STAT!B1733</f>
        <v>44533</v>
      </c>
      <c r="B1730" s="6">
        <f>TITRES_STAT!D1733</f>
        <v>4.1894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1.1994306389138717E-2</v>
      </c>
      <c r="G1730" s="2">
        <f t="shared" si="242"/>
        <v>1.2415151406832695E-2</v>
      </c>
      <c r="H1730" s="2">
        <f t="shared" si="238"/>
        <v>0.96610230484483939</v>
      </c>
      <c r="I1730" s="2">
        <f t="shared" si="239"/>
        <v>49.137946813051627</v>
      </c>
    </row>
    <row r="1731" spans="1:9" ht="13.5" x14ac:dyDescent="0.25">
      <c r="A1731" s="3">
        <f>TITRES_STAT!B1734</f>
        <v>44536</v>
      </c>
      <c r="B1731" s="6">
        <f>TITRES_STAT!D1734</f>
        <v>4.1101000000000001</v>
      </c>
      <c r="C1731" s="2">
        <f t="shared" ref="C1731:C1794" si="243">B1731-B1730</f>
        <v>-7.9299999999999926E-2</v>
      </c>
      <c r="D1731" s="2">
        <f t="shared" ref="D1731:D1794" si="244">IF(C1731&gt;0,C1731,0)</f>
        <v>0</v>
      </c>
      <c r="E1731" s="2">
        <f t="shared" ref="E1731:E1794" si="245">IF(C1731&lt;0,-C1731,0)</f>
        <v>7.9299999999999926E-2</v>
      </c>
      <c r="F1731" s="2">
        <f t="shared" si="242"/>
        <v>1.1137570218485953E-2</v>
      </c>
      <c r="G1731" s="2">
        <f t="shared" si="242"/>
        <v>1.7192640592058928E-2</v>
      </c>
      <c r="H1731" s="2">
        <f t="shared" si="238"/>
        <v>0.64781033249949171</v>
      </c>
      <c r="I1731" s="2">
        <f t="shared" si="239"/>
        <v>39.313403959353529</v>
      </c>
    </row>
    <row r="1732" spans="1:9" ht="13.5" x14ac:dyDescent="0.25">
      <c r="A1732" s="3">
        <f>TITRES_STAT!B1735</f>
        <v>44537</v>
      </c>
      <c r="B1732" s="6">
        <f>TITRES_STAT!D1735</f>
        <v>4.0968999999999998</v>
      </c>
      <c r="C1732" s="2">
        <f t="shared" si="243"/>
        <v>-1.3200000000000323E-2</v>
      </c>
      <c r="D1732" s="2">
        <f t="shared" si="244"/>
        <v>0</v>
      </c>
      <c r="E1732" s="2">
        <f t="shared" si="245"/>
        <v>1.3200000000000323E-2</v>
      </c>
      <c r="F1732" s="2">
        <f t="shared" si="242"/>
        <v>1.0342029488594098E-2</v>
      </c>
      <c r="G1732" s="2">
        <f t="shared" si="242"/>
        <v>1.6907451978340458E-2</v>
      </c>
      <c r="H1732" s="2">
        <f t="shared" si="238"/>
        <v>0.61168468802057863</v>
      </c>
      <c r="I1732" s="2">
        <f t="shared" si="239"/>
        <v>37.953123992995856</v>
      </c>
    </row>
    <row r="1733" spans="1:9" ht="13.5" x14ac:dyDescent="0.25">
      <c r="A1733" s="3">
        <f>TITRES_STAT!B1736</f>
        <v>44538</v>
      </c>
      <c r="B1733" s="6">
        <f>TITRES_STAT!D1736</f>
        <v>4.0968999999999998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9.6033130965516612E-3</v>
      </c>
      <c r="G1733" s="2">
        <f t="shared" si="242"/>
        <v>1.5699776837030426E-2</v>
      </c>
      <c r="H1733" s="2">
        <f t="shared" si="238"/>
        <v>0.61168468802057852</v>
      </c>
      <c r="I1733" s="2">
        <f t="shared" si="239"/>
        <v>37.953123992995856</v>
      </c>
    </row>
    <row r="1734" spans="1:9" ht="13.5" x14ac:dyDescent="0.25">
      <c r="A1734" s="3">
        <f>TITRES_STAT!B1737</f>
        <v>44539</v>
      </c>
      <c r="B1734" s="6">
        <f>TITRES_STAT!D1737</f>
        <v>4.0968999999999998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8.9173621610836844E-3</v>
      </c>
      <c r="G1734" s="2">
        <f t="shared" si="242"/>
        <v>1.4578364205813968E-2</v>
      </c>
      <c r="H1734" s="2">
        <f t="shared" si="238"/>
        <v>0.6116846880205784</v>
      </c>
      <c r="I1734" s="2">
        <f t="shared" si="239"/>
        <v>37.953123992995849</v>
      </c>
    </row>
    <row r="1735" spans="1:9" ht="13.5" x14ac:dyDescent="0.25">
      <c r="A1735" s="3">
        <f>TITRES_STAT!B1738</f>
        <v>44540</v>
      </c>
      <c r="B1735" s="6">
        <f>TITRES_STAT!D1738</f>
        <v>4.0968999999999998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8.2804077210062773E-3</v>
      </c>
      <c r="G1735" s="2">
        <f t="shared" si="242"/>
        <v>1.3537052476827256E-2</v>
      </c>
      <c r="H1735" s="2">
        <f t="shared" si="238"/>
        <v>0.6116846880205784</v>
      </c>
      <c r="I1735" s="2">
        <f t="shared" si="239"/>
        <v>37.953123992995849</v>
      </c>
    </row>
    <row r="1736" spans="1:9" ht="13.5" x14ac:dyDescent="0.25">
      <c r="A1736" s="3">
        <f>TITRES_STAT!B1739</f>
        <v>44543</v>
      </c>
      <c r="B1736" s="6">
        <f>TITRES_STAT!D1739</f>
        <v>4.0903</v>
      </c>
      <c r="C1736" s="2">
        <f t="shared" si="243"/>
        <v>-6.5999999999997172E-3</v>
      </c>
      <c r="D1736" s="2">
        <f t="shared" si="244"/>
        <v>0</v>
      </c>
      <c r="E1736" s="2">
        <f t="shared" si="245"/>
        <v>6.5999999999997172E-3</v>
      </c>
      <c r="F1736" s="2">
        <f t="shared" si="242"/>
        <v>7.6889500266486858E-3</v>
      </c>
      <c r="G1736" s="2">
        <f t="shared" si="242"/>
        <v>1.3041548728482431E-2</v>
      </c>
      <c r="H1736" s="2">
        <f t="shared" si="238"/>
        <v>0.58957338478183985</v>
      </c>
      <c r="I1736" s="2">
        <f t="shared" si="239"/>
        <v>37.090038775577227</v>
      </c>
    </row>
    <row r="1737" spans="1:9" ht="13.5" x14ac:dyDescent="0.25">
      <c r="A1737" s="3">
        <f>TITRES_STAT!B1740</f>
        <v>44544</v>
      </c>
      <c r="B1737" s="6">
        <f>TITRES_STAT!D1740</f>
        <v>4.0903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7.1397393104594932E-3</v>
      </c>
      <c r="G1737" s="2">
        <f t="shared" si="242"/>
        <v>1.2110009533590829E-2</v>
      </c>
      <c r="H1737" s="2">
        <f t="shared" si="238"/>
        <v>0.58957338478183974</v>
      </c>
      <c r="I1737" s="2">
        <f t="shared" si="239"/>
        <v>37.090038775577227</v>
      </c>
    </row>
    <row r="1738" spans="1:9" ht="13.5" x14ac:dyDescent="0.25">
      <c r="A1738" s="3">
        <f>TITRES_STAT!B1741</f>
        <v>44545</v>
      </c>
      <c r="B1738" s="6">
        <f>TITRES_STAT!D1741</f>
        <v>4.0968999999999998</v>
      </c>
      <c r="C1738" s="2">
        <f t="shared" si="243"/>
        <v>6.5999999999997172E-3</v>
      </c>
      <c r="D1738" s="2">
        <f t="shared" si="244"/>
        <v>6.5999999999997172E-3</v>
      </c>
      <c r="E1738" s="2">
        <f t="shared" si="245"/>
        <v>0</v>
      </c>
      <c r="F1738" s="2">
        <f t="shared" si="242"/>
        <v>7.1011865025695092E-3</v>
      </c>
      <c r="G1738" s="2">
        <f t="shared" si="242"/>
        <v>1.1245008852620055E-2</v>
      </c>
      <c r="H1738" s="2">
        <f t="shared" si="238"/>
        <v>0.63149674630224528</v>
      </c>
      <c r="I1738" s="2">
        <f t="shared" si="239"/>
        <v>38.706589377730602</v>
      </c>
    </row>
    <row r="1739" spans="1:9" ht="13.5" x14ac:dyDescent="0.25">
      <c r="A1739" s="3">
        <f>TITRES_STAT!B1742</f>
        <v>44546</v>
      </c>
      <c r="B1739" s="6">
        <f>TITRES_STAT!D1742</f>
        <v>4.0837000000000003</v>
      </c>
      <c r="C1739" s="2">
        <f t="shared" si="243"/>
        <v>-1.3199999999999434E-2</v>
      </c>
      <c r="D1739" s="2">
        <f t="shared" si="244"/>
        <v>0</v>
      </c>
      <c r="E1739" s="2">
        <f t="shared" si="245"/>
        <v>1.3199999999999434E-2</v>
      </c>
      <c r="F1739" s="2">
        <f t="shared" si="242"/>
        <v>6.5939588952431153E-3</v>
      </c>
      <c r="G1739" s="2">
        <f t="shared" si="242"/>
        <v>1.1384651077432867E-2</v>
      </c>
      <c r="H1739" s="2">
        <f t="shared" si="238"/>
        <v>0.57919727626206641</v>
      </c>
      <c r="I1739" s="2">
        <f t="shared" si="239"/>
        <v>36.676689161535066</v>
      </c>
    </row>
    <row r="1740" spans="1:9" ht="13.5" x14ac:dyDescent="0.25">
      <c r="A1740" s="3">
        <f>TITRES_STAT!B1743</f>
        <v>44550</v>
      </c>
      <c r="B1740" s="6">
        <f>TITRES_STAT!D1743</f>
        <v>4.0837000000000003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6.1229618312971783E-3</v>
      </c>
      <c r="G1740" s="2">
        <f t="shared" si="242"/>
        <v>1.0571461714759089E-2</v>
      </c>
      <c r="H1740" s="2">
        <f t="shared" si="238"/>
        <v>0.57919727626206641</v>
      </c>
      <c r="I1740" s="2">
        <f t="shared" si="239"/>
        <v>36.676689161535066</v>
      </c>
    </row>
    <row r="1741" spans="1:9" ht="13.5" x14ac:dyDescent="0.25">
      <c r="A1741" s="3">
        <f>TITRES_STAT!B1744</f>
        <v>44551</v>
      </c>
      <c r="B1741" s="6">
        <f>TITRES_STAT!D1744</f>
        <v>4.0639000000000003</v>
      </c>
      <c r="C1741" s="2">
        <f t="shared" si="243"/>
        <v>-1.980000000000004E-2</v>
      </c>
      <c r="D1741" s="2">
        <f t="shared" si="244"/>
        <v>0</v>
      </c>
      <c r="E1741" s="2">
        <f t="shared" si="245"/>
        <v>1.980000000000004E-2</v>
      </c>
      <c r="F1741" s="2">
        <f t="shared" ref="F1741:G1756" si="246">((F1740*13)+D1741)/14</f>
        <v>5.6856074147759511E-3</v>
      </c>
      <c r="G1741" s="2">
        <f t="shared" si="246"/>
        <v>1.1230643020847728E-2</v>
      </c>
      <c r="H1741" s="2">
        <f t="shared" si="238"/>
        <v>0.50625840428029045</v>
      </c>
      <c r="I1741" s="2">
        <f t="shared" si="239"/>
        <v>33.610328934376113</v>
      </c>
    </row>
    <row r="1742" spans="1:9" ht="13.5" x14ac:dyDescent="0.25">
      <c r="A1742" s="3">
        <f>TITRES_STAT!B1745</f>
        <v>44552</v>
      </c>
      <c r="B1742" s="6">
        <f>TITRES_STAT!D1745</f>
        <v>4.0571999999999999</v>
      </c>
      <c r="C1742" s="2">
        <f t="shared" si="243"/>
        <v>-6.7000000000003723E-3</v>
      </c>
      <c r="D1742" s="2">
        <f t="shared" si="244"/>
        <v>0</v>
      </c>
      <c r="E1742" s="2">
        <f t="shared" si="245"/>
        <v>6.7000000000003723E-3</v>
      </c>
      <c r="F1742" s="2">
        <f t="shared" si="246"/>
        <v>5.2794925994348119E-3</v>
      </c>
      <c r="G1742" s="2">
        <f t="shared" si="246"/>
        <v>1.0907025662215774E-2</v>
      </c>
      <c r="H1742" s="2">
        <f t="shared" si="238"/>
        <v>0.48404512494401497</v>
      </c>
      <c r="I1742" s="2">
        <f t="shared" si="239"/>
        <v>32.61660422638937</v>
      </c>
    </row>
    <row r="1743" spans="1:9" ht="13.5" x14ac:dyDescent="0.25">
      <c r="A1743" s="3">
        <f>TITRES_STAT!B1746</f>
        <v>44553</v>
      </c>
      <c r="B1743" s="6">
        <f>TITRES_STAT!D1746</f>
        <v>4.0571999999999999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4.9023859851894678E-3</v>
      </c>
      <c r="G1743" s="2">
        <f t="shared" si="246"/>
        <v>1.0127952400628932E-2</v>
      </c>
      <c r="H1743" s="2">
        <f t="shared" si="238"/>
        <v>0.48404512494401497</v>
      </c>
      <c r="I1743" s="2">
        <f t="shared" si="239"/>
        <v>32.61660422638937</v>
      </c>
    </row>
    <row r="1744" spans="1:9" ht="13.5" x14ac:dyDescent="0.25">
      <c r="A1744" s="3">
        <f>TITRES_STAT!B1747</f>
        <v>44554</v>
      </c>
      <c r="B1744" s="6">
        <f>TITRES_STAT!D1747</f>
        <v>3.9977999999999998</v>
      </c>
      <c r="C1744" s="2">
        <f t="shared" si="243"/>
        <v>-5.9400000000000119E-2</v>
      </c>
      <c r="D1744" s="2">
        <f t="shared" si="244"/>
        <v>0</v>
      </c>
      <c r="E1744" s="2">
        <f t="shared" si="245"/>
        <v>5.9400000000000119E-2</v>
      </c>
      <c r="F1744" s="2">
        <f t="shared" si="246"/>
        <v>4.5522155576759342E-3</v>
      </c>
      <c r="G1744" s="2">
        <f t="shared" si="246"/>
        <v>1.3647384372012588E-2</v>
      </c>
      <c r="H1744" s="2">
        <f t="shared" si="238"/>
        <v>0.33355956230055361</v>
      </c>
      <c r="I1744" s="2">
        <f t="shared" si="239"/>
        <v>25.012723220635337</v>
      </c>
    </row>
    <row r="1745" spans="1:9" ht="13.5" x14ac:dyDescent="0.25">
      <c r="A1745" s="3">
        <f>TITRES_STAT!B1748</f>
        <v>44557</v>
      </c>
      <c r="B1745" s="6">
        <f>TITRES_STAT!D1748</f>
        <v>3.9647000000000001</v>
      </c>
      <c r="C1745" s="2">
        <f t="shared" si="243"/>
        <v>-3.3099999999999685E-2</v>
      </c>
      <c r="D1745" s="2">
        <f t="shared" si="244"/>
        <v>0</v>
      </c>
      <c r="E1745" s="2">
        <f t="shared" si="245"/>
        <v>3.3099999999999685E-2</v>
      </c>
      <c r="F1745" s="2">
        <f t="shared" si="246"/>
        <v>4.2270573035562246E-3</v>
      </c>
      <c r="G1745" s="2">
        <f t="shared" si="246"/>
        <v>1.5036856916868808E-2</v>
      </c>
      <c r="H1745" s="2">
        <f t="shared" ref="H1745:H1808" si="247">F1745/G1745</f>
        <v>0.28111308945250268</v>
      </c>
      <c r="I1745" s="2">
        <f t="shared" ref="I1745:I1808" si="248">IF(G1745=0,100,100-(100/(1+H1745)))</f>
        <v>21.942878561379729</v>
      </c>
    </row>
    <row r="1746" spans="1:9" ht="13.5" x14ac:dyDescent="0.25">
      <c r="A1746" s="3">
        <f>TITRES_STAT!B1749</f>
        <v>44558</v>
      </c>
      <c r="B1746" s="6">
        <f>TITRES_STAT!D1749</f>
        <v>3.9977999999999998</v>
      </c>
      <c r="C1746" s="2">
        <f t="shared" si="243"/>
        <v>3.3099999999999685E-2</v>
      </c>
      <c r="D1746" s="2">
        <f t="shared" si="244"/>
        <v>3.3099999999999685E-2</v>
      </c>
      <c r="E1746" s="2">
        <f t="shared" si="245"/>
        <v>0</v>
      </c>
      <c r="F1746" s="2">
        <f t="shared" si="246"/>
        <v>6.2894103533021866E-3</v>
      </c>
      <c r="G1746" s="2">
        <f t="shared" si="246"/>
        <v>1.3962795708521035E-2</v>
      </c>
      <c r="H1746" s="2">
        <f t="shared" si="247"/>
        <v>0.45044061981541178</v>
      </c>
      <c r="I1746" s="2">
        <f t="shared" si="248"/>
        <v>31.055433339472842</v>
      </c>
    </row>
    <row r="1747" spans="1:9" ht="13.5" x14ac:dyDescent="0.25">
      <c r="A1747" s="3">
        <f>TITRES_STAT!B1750</f>
        <v>44559</v>
      </c>
      <c r="B1747" s="6">
        <f>TITRES_STAT!D1750</f>
        <v>4.0571999999999999</v>
      </c>
      <c r="C1747" s="2">
        <f t="shared" si="243"/>
        <v>5.9400000000000119E-2</v>
      </c>
      <c r="D1747" s="2">
        <f t="shared" si="244"/>
        <v>5.9400000000000119E-2</v>
      </c>
      <c r="E1747" s="2">
        <f t="shared" si="245"/>
        <v>0</v>
      </c>
      <c r="F1747" s="2">
        <f t="shared" si="246"/>
        <v>1.0083023899494895E-2</v>
      </c>
      <c r="G1747" s="2">
        <f t="shared" si="246"/>
        <v>1.296545315791239E-2</v>
      </c>
      <c r="H1747" s="2">
        <f t="shared" si="247"/>
        <v>0.77768387858788857</v>
      </c>
      <c r="I1747" s="2">
        <f t="shared" si="248"/>
        <v>43.747028814011934</v>
      </c>
    </row>
    <row r="1748" spans="1:9" ht="13.5" x14ac:dyDescent="0.25">
      <c r="A1748" s="3">
        <f>TITRES_STAT!B1751</f>
        <v>44560</v>
      </c>
      <c r="B1748" s="6">
        <f>TITRES_STAT!D1751</f>
        <v>4.0639000000000003</v>
      </c>
      <c r="C1748" s="2">
        <f t="shared" si="243"/>
        <v>6.7000000000003723E-3</v>
      </c>
      <c r="D1748" s="2">
        <f t="shared" si="244"/>
        <v>6.7000000000003723E-3</v>
      </c>
      <c r="E1748" s="2">
        <f t="shared" si="245"/>
        <v>0</v>
      </c>
      <c r="F1748" s="2">
        <f t="shared" si="246"/>
        <v>9.8413793352452872E-3</v>
      </c>
      <c r="G1748" s="2">
        <f t="shared" si="246"/>
        <v>1.2039349360918647E-2</v>
      </c>
      <c r="H1748" s="2">
        <f t="shared" si="247"/>
        <v>0.81743448422484799</v>
      </c>
      <c r="I1748" s="2">
        <f t="shared" si="248"/>
        <v>44.977383851803111</v>
      </c>
    </row>
    <row r="1749" spans="1:9" ht="13.5" x14ac:dyDescent="0.25">
      <c r="A1749" s="3">
        <f>TITRES_STAT!B1752</f>
        <v>44561</v>
      </c>
      <c r="B1749" s="6">
        <f>TITRES_STAT!D1752</f>
        <v>4.0837000000000003</v>
      </c>
      <c r="C1749" s="2">
        <f t="shared" si="243"/>
        <v>1.980000000000004E-2</v>
      </c>
      <c r="D1749" s="2">
        <f t="shared" si="244"/>
        <v>1.980000000000004E-2</v>
      </c>
      <c r="E1749" s="2">
        <f t="shared" si="245"/>
        <v>0</v>
      </c>
      <c r="F1749" s="2">
        <f t="shared" si="246"/>
        <v>1.055270938272777E-2</v>
      </c>
      <c r="G1749" s="2">
        <f t="shared" si="246"/>
        <v>1.1179395835138745E-2</v>
      </c>
      <c r="H1749" s="2">
        <f t="shared" si="247"/>
        <v>0.94394272627495734</v>
      </c>
      <c r="I1749" s="2">
        <f t="shared" si="248"/>
        <v>48.558155212924888</v>
      </c>
    </row>
    <row r="1750" spans="1:9" ht="13.5" x14ac:dyDescent="0.25">
      <c r="A1750" s="3">
        <f>TITRES_STAT!B1753</f>
        <v>44564</v>
      </c>
      <c r="B1750" s="6">
        <f>TITRES_STAT!D1753</f>
        <v>4.0837000000000003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9.7989444268186433E-3</v>
      </c>
      <c r="G1750" s="2">
        <f t="shared" si="246"/>
        <v>1.0380867561200264E-2</v>
      </c>
      <c r="H1750" s="2">
        <f t="shared" si="247"/>
        <v>0.94394272627495723</v>
      </c>
      <c r="I1750" s="2">
        <f t="shared" si="248"/>
        <v>48.558155212924888</v>
      </c>
    </row>
    <row r="1751" spans="1:9" ht="13.5" x14ac:dyDescent="0.25">
      <c r="A1751" s="3">
        <f>TITRES_STAT!B1754</f>
        <v>44565</v>
      </c>
      <c r="B1751" s="6">
        <f>TITRES_STAT!D1754</f>
        <v>4.0770999999999997</v>
      </c>
      <c r="C1751" s="2">
        <f t="shared" si="243"/>
        <v>-6.6000000000006054E-3</v>
      </c>
      <c r="D1751" s="2">
        <f t="shared" si="244"/>
        <v>0</v>
      </c>
      <c r="E1751" s="2">
        <f t="shared" si="245"/>
        <v>6.6000000000006054E-3</v>
      </c>
      <c r="F1751" s="2">
        <f t="shared" si="246"/>
        <v>9.099019824903026E-3</v>
      </c>
      <c r="G1751" s="2">
        <f t="shared" si="246"/>
        <v>1.0110805592543145E-2</v>
      </c>
      <c r="H1751" s="2">
        <f t="shared" si="247"/>
        <v>0.89993025200817578</v>
      </c>
      <c r="I1751" s="2">
        <f t="shared" si="248"/>
        <v>47.366488904367593</v>
      </c>
    </row>
    <row r="1752" spans="1:9" ht="13.5" x14ac:dyDescent="0.25">
      <c r="A1752" s="3">
        <f>TITRES_STAT!B1755</f>
        <v>44566</v>
      </c>
      <c r="B1752" s="6">
        <f>TITRES_STAT!D1755</f>
        <v>4.0639000000000003</v>
      </c>
      <c r="C1752" s="2">
        <f t="shared" si="243"/>
        <v>-1.3199999999999434E-2</v>
      </c>
      <c r="D1752" s="2">
        <f t="shared" si="244"/>
        <v>0</v>
      </c>
      <c r="E1752" s="2">
        <f t="shared" si="245"/>
        <v>1.3199999999999434E-2</v>
      </c>
      <c r="F1752" s="2">
        <f t="shared" si="246"/>
        <v>8.4490898374099521E-3</v>
      </c>
      <c r="G1752" s="2">
        <f t="shared" si="246"/>
        <v>1.033146233593288E-2</v>
      </c>
      <c r="H1752" s="2">
        <f t="shared" si="247"/>
        <v>0.81780192993822121</v>
      </c>
      <c r="I1752" s="2">
        <f t="shared" si="248"/>
        <v>44.988505979087314</v>
      </c>
    </row>
    <row r="1753" spans="1:9" ht="13.5" x14ac:dyDescent="0.25">
      <c r="A1753" s="3">
        <f>TITRES_STAT!B1756</f>
        <v>44567</v>
      </c>
      <c r="B1753" s="6">
        <f>TITRES_STAT!D1756</f>
        <v>4.0639000000000003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7.8455834204520982E-3</v>
      </c>
      <c r="G1753" s="2">
        <f t="shared" si="246"/>
        <v>9.5935007405091033E-3</v>
      </c>
      <c r="H1753" s="2">
        <f t="shared" si="247"/>
        <v>0.81780192993822109</v>
      </c>
      <c r="I1753" s="2">
        <f t="shared" si="248"/>
        <v>44.988505979087307</v>
      </c>
    </row>
    <row r="1754" spans="1:9" ht="13.5" x14ac:dyDescent="0.25">
      <c r="A1754" s="3">
        <f>TITRES_STAT!B1757</f>
        <v>44568</v>
      </c>
      <c r="B1754" s="6">
        <f>TITRES_STAT!D1757</f>
        <v>4.0837000000000003</v>
      </c>
      <c r="C1754" s="2">
        <f t="shared" si="243"/>
        <v>1.980000000000004E-2</v>
      </c>
      <c r="D1754" s="2">
        <f t="shared" si="244"/>
        <v>1.980000000000004E-2</v>
      </c>
      <c r="E1754" s="2">
        <f t="shared" si="245"/>
        <v>0</v>
      </c>
      <c r="F1754" s="2">
        <f t="shared" si="246"/>
        <v>8.699470318991237E-3</v>
      </c>
      <c r="G1754" s="2">
        <f t="shared" si="246"/>
        <v>8.9082506876155959E-3</v>
      </c>
      <c r="H1754" s="2">
        <f t="shared" si="247"/>
        <v>0.97656325849533976</v>
      </c>
      <c r="I1754" s="2">
        <f t="shared" si="248"/>
        <v>49.40713403924898</v>
      </c>
    </row>
    <row r="1755" spans="1:9" ht="13.5" x14ac:dyDescent="0.25">
      <c r="A1755" s="3">
        <f>TITRES_STAT!B1758</f>
        <v>44571</v>
      </c>
      <c r="B1755" s="6">
        <f>TITRES_STAT!D1758</f>
        <v>4.0903</v>
      </c>
      <c r="C1755" s="2">
        <f t="shared" si="243"/>
        <v>6.5999999999997172E-3</v>
      </c>
      <c r="D1755" s="2">
        <f t="shared" si="244"/>
        <v>6.5999999999997172E-3</v>
      </c>
      <c r="E1755" s="2">
        <f t="shared" si="245"/>
        <v>0</v>
      </c>
      <c r="F1755" s="2">
        <f t="shared" si="246"/>
        <v>8.5495081533489854E-3</v>
      </c>
      <c r="G1755" s="2">
        <f t="shared" si="246"/>
        <v>8.2719470670716243E-3</v>
      </c>
      <c r="H1755" s="2">
        <f t="shared" si="247"/>
        <v>1.0335545046440464</v>
      </c>
      <c r="I1755" s="2">
        <f t="shared" si="248"/>
        <v>50.825021030108054</v>
      </c>
    </row>
    <row r="1756" spans="1:9" ht="13.5" x14ac:dyDescent="0.25">
      <c r="A1756" s="3">
        <f>TITRES_STAT!B1759</f>
        <v>44572</v>
      </c>
      <c r="B1756" s="6">
        <f>TITRES_STAT!D1759</f>
        <v>4.0903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7.9388289995383447E-3</v>
      </c>
      <c r="G1756" s="2">
        <f t="shared" si="246"/>
        <v>7.6810937051379367E-3</v>
      </c>
      <c r="H1756" s="2">
        <f t="shared" si="247"/>
        <v>1.0335545046440466</v>
      </c>
      <c r="I1756" s="2">
        <f t="shared" si="248"/>
        <v>50.825021030108068</v>
      </c>
    </row>
    <row r="1757" spans="1:9" ht="13.5" x14ac:dyDescent="0.25">
      <c r="A1757" s="3">
        <f>TITRES_STAT!B1760</f>
        <v>44573</v>
      </c>
      <c r="B1757" s="6">
        <f>TITRES_STAT!D1760</f>
        <v>4.0903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7.3717697852856059E-3</v>
      </c>
      <c r="G1757" s="2">
        <f t="shared" si="249"/>
        <v>7.1324441547709408E-3</v>
      </c>
      <c r="H1757" s="2">
        <f t="shared" si="247"/>
        <v>1.0335545046440466</v>
      </c>
      <c r="I1757" s="2">
        <f t="shared" si="248"/>
        <v>50.825021030108068</v>
      </c>
    </row>
    <row r="1758" spans="1:9" ht="13.5" x14ac:dyDescent="0.25">
      <c r="A1758" s="3">
        <f>TITRES_STAT!B1761</f>
        <v>44574</v>
      </c>
      <c r="B1758" s="6">
        <f>TITRES_STAT!D1761</f>
        <v>4.1299000000000001</v>
      </c>
      <c r="C1758" s="2">
        <f t="shared" si="243"/>
        <v>3.960000000000008E-2</v>
      </c>
      <c r="D1758" s="2">
        <f t="shared" si="244"/>
        <v>3.960000000000008E-2</v>
      </c>
      <c r="E1758" s="2">
        <f t="shared" si="245"/>
        <v>0</v>
      </c>
      <c r="F1758" s="2">
        <f t="shared" si="249"/>
        <v>9.6737862291937822E-3</v>
      </c>
      <c r="G1758" s="2">
        <f t="shared" si="249"/>
        <v>6.6229838580015871E-3</v>
      </c>
      <c r="H1758" s="2">
        <f t="shared" si="247"/>
        <v>1.4606386542081564</v>
      </c>
      <c r="I1758" s="2">
        <f t="shared" si="248"/>
        <v>59.360144233700822</v>
      </c>
    </row>
    <row r="1759" spans="1:9" ht="13.5" x14ac:dyDescent="0.25">
      <c r="A1759" s="3">
        <f>TITRES_STAT!B1762</f>
        <v>44575</v>
      </c>
      <c r="B1759" s="6">
        <f>TITRES_STAT!D1762</f>
        <v>4.1959999999999997</v>
      </c>
      <c r="C1759" s="2">
        <f t="shared" si="243"/>
        <v>6.6099999999999604E-2</v>
      </c>
      <c r="D1759" s="2">
        <f t="shared" si="244"/>
        <v>6.6099999999999604E-2</v>
      </c>
      <c r="E1759" s="2">
        <f t="shared" si="245"/>
        <v>0</v>
      </c>
      <c r="F1759" s="2">
        <f t="shared" si="249"/>
        <v>1.3704230069965627E-2</v>
      </c>
      <c r="G1759" s="2">
        <f t="shared" si="249"/>
        <v>6.1499135824300459E-3</v>
      </c>
      <c r="H1759" s="2">
        <f t="shared" si="247"/>
        <v>2.2283614048037736</v>
      </c>
      <c r="I1759" s="2">
        <f t="shared" si="248"/>
        <v>69.024533668628038</v>
      </c>
    </row>
    <row r="1760" spans="1:9" ht="13.5" x14ac:dyDescent="0.25">
      <c r="A1760" s="3">
        <f>TITRES_STAT!B1763</f>
        <v>44578</v>
      </c>
      <c r="B1760" s="6">
        <f>TITRES_STAT!D1763</f>
        <v>4.2950999999999997</v>
      </c>
      <c r="C1760" s="2">
        <f t="shared" si="243"/>
        <v>9.9099999999999966E-2</v>
      </c>
      <c r="D1760" s="2">
        <f t="shared" si="244"/>
        <v>9.9099999999999966E-2</v>
      </c>
      <c r="E1760" s="2">
        <f t="shared" si="245"/>
        <v>0</v>
      </c>
      <c r="F1760" s="2">
        <f t="shared" si="249"/>
        <v>1.9803927922110935E-2</v>
      </c>
      <c r="G1760" s="2">
        <f t="shared" si="249"/>
        <v>5.7106340408279001E-3</v>
      </c>
      <c r="H1760" s="2">
        <f t="shared" si="247"/>
        <v>3.4679035253395187</v>
      </c>
      <c r="I1760" s="2">
        <f t="shared" si="248"/>
        <v>77.618138029871417</v>
      </c>
    </row>
    <row r="1761" spans="1:9" ht="13.5" x14ac:dyDescent="0.25">
      <c r="A1761" s="3">
        <f>TITRES_STAT!B1764</f>
        <v>44579</v>
      </c>
      <c r="B1761" s="6">
        <f>TITRES_STAT!D1764</f>
        <v>4.2686999999999999</v>
      </c>
      <c r="C1761" s="2">
        <f t="shared" si="243"/>
        <v>-2.6399999999999757E-2</v>
      </c>
      <c r="D1761" s="2">
        <f t="shared" si="244"/>
        <v>0</v>
      </c>
      <c r="E1761" s="2">
        <f t="shared" si="245"/>
        <v>2.6399999999999757E-2</v>
      </c>
      <c r="F1761" s="2">
        <f t="shared" si="249"/>
        <v>1.8389361641960152E-2</v>
      </c>
      <c r="G1761" s="2">
        <f t="shared" si="249"/>
        <v>7.1884458950544619E-3</v>
      </c>
      <c r="H1761" s="2">
        <f t="shared" si="247"/>
        <v>2.5581832165714351</v>
      </c>
      <c r="I1761" s="2">
        <f t="shared" si="248"/>
        <v>71.895769859665307</v>
      </c>
    </row>
    <row r="1762" spans="1:9" ht="13.5" x14ac:dyDescent="0.25">
      <c r="A1762" s="3">
        <f>TITRES_STAT!B1765</f>
        <v>44580</v>
      </c>
      <c r="B1762" s="6">
        <f>TITRES_STAT!D1765</f>
        <v>4.2686999999999999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1.7075835810391567E-2</v>
      </c>
      <c r="G1762" s="2">
        <f t="shared" si="249"/>
        <v>6.6749854739791429E-3</v>
      </c>
      <c r="H1762" s="2">
        <f t="shared" si="247"/>
        <v>2.5581832165714347</v>
      </c>
      <c r="I1762" s="2">
        <f t="shared" si="248"/>
        <v>71.895769859665293</v>
      </c>
    </row>
    <row r="1763" spans="1:9" ht="13.5" x14ac:dyDescent="0.25">
      <c r="A1763" s="3">
        <f>TITRES_STAT!B1766</f>
        <v>44581</v>
      </c>
      <c r="B1763" s="6">
        <f>TITRES_STAT!D1766</f>
        <v>4.2885</v>
      </c>
      <c r="C1763" s="2">
        <f t="shared" si="243"/>
        <v>1.980000000000004E-2</v>
      </c>
      <c r="D1763" s="2">
        <f t="shared" si="244"/>
        <v>1.980000000000004E-2</v>
      </c>
      <c r="E1763" s="2">
        <f t="shared" si="245"/>
        <v>0</v>
      </c>
      <c r="F1763" s="2">
        <f t="shared" si="249"/>
        <v>1.7270418966792173E-2</v>
      </c>
      <c r="G1763" s="2">
        <f t="shared" si="249"/>
        <v>6.1982007972663468E-3</v>
      </c>
      <c r="H1763" s="2">
        <f t="shared" si="247"/>
        <v>2.7863600311898762</v>
      </c>
      <c r="I1763" s="2">
        <f t="shared" si="248"/>
        <v>73.589410627553377</v>
      </c>
    </row>
    <row r="1764" spans="1:9" ht="13.5" x14ac:dyDescent="0.25">
      <c r="A1764" s="3">
        <f>TITRES_STAT!B1767</f>
        <v>44582</v>
      </c>
      <c r="B1764" s="6">
        <f>TITRES_STAT!D1767</f>
        <v>4.3216000000000001</v>
      </c>
      <c r="C1764" s="2">
        <f t="shared" si="243"/>
        <v>3.3100000000000129E-2</v>
      </c>
      <c r="D1764" s="2">
        <f t="shared" si="244"/>
        <v>3.3100000000000129E-2</v>
      </c>
      <c r="E1764" s="2">
        <f t="shared" si="245"/>
        <v>0</v>
      </c>
      <c r="F1764" s="2">
        <f t="shared" si="249"/>
        <v>1.8401103326307029E-2</v>
      </c>
      <c r="G1764" s="2">
        <f t="shared" si="249"/>
        <v>5.7554721688901789E-3</v>
      </c>
      <c r="H1764" s="2">
        <f t="shared" si="247"/>
        <v>3.1971492149279723</v>
      </c>
      <c r="I1764" s="2">
        <f t="shared" si="248"/>
        <v>76.174304300564131</v>
      </c>
    </row>
    <row r="1765" spans="1:9" ht="13.5" x14ac:dyDescent="0.25">
      <c r="A1765" s="3">
        <f>TITRES_STAT!B1768</f>
        <v>44585</v>
      </c>
      <c r="B1765" s="6">
        <f>TITRES_STAT!D1768</f>
        <v>4.4934000000000003</v>
      </c>
      <c r="C1765" s="2">
        <f t="shared" si="243"/>
        <v>0.17180000000000017</v>
      </c>
      <c r="D1765" s="2">
        <f t="shared" si="244"/>
        <v>0.17180000000000017</v>
      </c>
      <c r="E1765" s="2">
        <f t="shared" si="245"/>
        <v>0</v>
      </c>
      <c r="F1765" s="2">
        <f t="shared" si="249"/>
        <v>2.9358167374427969E-2</v>
      </c>
      <c r="G1765" s="2">
        <f t="shared" si="249"/>
        <v>5.3443670139694524E-3</v>
      </c>
      <c r="H1765" s="2">
        <f t="shared" si="247"/>
        <v>5.4932917776211276</v>
      </c>
      <c r="I1765" s="2">
        <f t="shared" si="248"/>
        <v>84.599490762967704</v>
      </c>
    </row>
    <row r="1766" spans="1:9" ht="13.5" x14ac:dyDescent="0.25">
      <c r="A1766" s="3">
        <f>TITRES_STAT!B1769</f>
        <v>44586</v>
      </c>
      <c r="B1766" s="6">
        <f>TITRES_STAT!D1769</f>
        <v>4.5594000000000001</v>
      </c>
      <c r="C1766" s="2">
        <f t="shared" si="243"/>
        <v>6.5999999999999837E-2</v>
      </c>
      <c r="D1766" s="2">
        <f t="shared" si="244"/>
        <v>6.5999999999999837E-2</v>
      </c>
      <c r="E1766" s="2">
        <f t="shared" si="245"/>
        <v>0</v>
      </c>
      <c r="F1766" s="2">
        <f t="shared" si="249"/>
        <v>3.1975441133397391E-2</v>
      </c>
      <c r="G1766" s="2">
        <f t="shared" si="249"/>
        <v>4.9626265129716343E-3</v>
      </c>
      <c r="H1766" s="2">
        <f t="shared" si="247"/>
        <v>6.4432495675058181</v>
      </c>
      <c r="I1766" s="2">
        <f t="shared" si="248"/>
        <v>86.565007784159349</v>
      </c>
    </row>
    <row r="1767" spans="1:9" ht="13.5" x14ac:dyDescent="0.25">
      <c r="A1767" s="3">
        <f>TITRES_STAT!B1770</f>
        <v>44587</v>
      </c>
      <c r="B1767" s="6">
        <f>TITRES_STAT!D1770</f>
        <v>4.6916000000000002</v>
      </c>
      <c r="C1767" s="2">
        <f t="shared" si="243"/>
        <v>0.1322000000000001</v>
      </c>
      <c r="D1767" s="2">
        <f t="shared" si="244"/>
        <v>0.1322000000000001</v>
      </c>
      <c r="E1767" s="2">
        <f t="shared" si="245"/>
        <v>0</v>
      </c>
      <c r="F1767" s="2">
        <f t="shared" si="249"/>
        <v>3.9134338195297581E-2</v>
      </c>
      <c r="G1767" s="2">
        <f t="shared" si="249"/>
        <v>4.6081531906165176E-3</v>
      </c>
      <c r="H1767" s="2">
        <f t="shared" si="247"/>
        <v>8.4924125949167628</v>
      </c>
      <c r="I1767" s="2">
        <f t="shared" si="248"/>
        <v>89.4652703935825</v>
      </c>
    </row>
    <row r="1768" spans="1:9" ht="13.5" x14ac:dyDescent="0.25">
      <c r="A1768" s="3">
        <f>TITRES_STAT!B1771</f>
        <v>44588</v>
      </c>
      <c r="B1768" s="6">
        <f>TITRES_STAT!D1771</f>
        <v>4.7245999999999997</v>
      </c>
      <c r="C1768" s="2">
        <f t="shared" si="243"/>
        <v>3.2999999999999474E-2</v>
      </c>
      <c r="D1768" s="2">
        <f t="shared" si="244"/>
        <v>3.2999999999999474E-2</v>
      </c>
      <c r="E1768" s="2">
        <f t="shared" si="245"/>
        <v>0</v>
      </c>
      <c r="F1768" s="2">
        <f t="shared" si="249"/>
        <v>3.8696171181347716E-2</v>
      </c>
      <c r="G1768" s="2">
        <f t="shared" si="249"/>
        <v>4.2789993912867664E-3</v>
      </c>
      <c r="H1768" s="2">
        <f t="shared" si="247"/>
        <v>9.0432756920096526</v>
      </c>
      <c r="I1768" s="2">
        <f t="shared" si="248"/>
        <v>90.043089220426438</v>
      </c>
    </row>
    <row r="1769" spans="1:9" ht="13.5" x14ac:dyDescent="0.25">
      <c r="A1769" s="3">
        <f>TITRES_STAT!B1772</f>
        <v>44589</v>
      </c>
      <c r="B1769" s="6">
        <f>TITRES_STAT!D1772</f>
        <v>4.6783999999999999</v>
      </c>
      <c r="C1769" s="2">
        <f t="shared" si="243"/>
        <v>-4.6199999999999797E-2</v>
      </c>
      <c r="D1769" s="2">
        <f t="shared" si="244"/>
        <v>0</v>
      </c>
      <c r="E1769" s="2">
        <f t="shared" si="245"/>
        <v>4.6199999999999797E-2</v>
      </c>
      <c r="F1769" s="2">
        <f t="shared" si="249"/>
        <v>3.5932158954108596E-2</v>
      </c>
      <c r="G1769" s="2">
        <f t="shared" si="249"/>
        <v>7.2733565776234117E-3</v>
      </c>
      <c r="H1769" s="2">
        <f t="shared" si="247"/>
        <v>4.9402443796931959</v>
      </c>
      <c r="I1769" s="2">
        <f t="shared" si="248"/>
        <v>83.165675752019339</v>
      </c>
    </row>
    <row r="1770" spans="1:9" ht="13.5" x14ac:dyDescent="0.25">
      <c r="A1770" s="3">
        <f>TITRES_STAT!B1773</f>
        <v>44592</v>
      </c>
      <c r="B1770" s="6">
        <f>TITRES_STAT!D1773</f>
        <v>4.7245999999999997</v>
      </c>
      <c r="C1770" s="2">
        <f t="shared" si="243"/>
        <v>4.6199999999999797E-2</v>
      </c>
      <c r="D1770" s="2">
        <f t="shared" si="244"/>
        <v>4.6199999999999797E-2</v>
      </c>
      <c r="E1770" s="2">
        <f t="shared" si="245"/>
        <v>0</v>
      </c>
      <c r="F1770" s="2">
        <f t="shared" si="249"/>
        <v>3.6665576171672258E-2</v>
      </c>
      <c r="G1770" s="2">
        <f t="shared" si="249"/>
        <v>6.7538311077931677E-3</v>
      </c>
      <c r="H1770" s="2">
        <f t="shared" si="247"/>
        <v>5.4288559465699802</v>
      </c>
      <c r="I1770" s="2">
        <f t="shared" si="248"/>
        <v>84.44513287728067</v>
      </c>
    </row>
    <row r="1771" spans="1:9" ht="13.5" x14ac:dyDescent="0.25">
      <c r="A1771" s="3">
        <f>TITRES_STAT!B1774</f>
        <v>44593</v>
      </c>
      <c r="B1771" s="6">
        <f>TITRES_STAT!D1774</f>
        <v>4.6916000000000002</v>
      </c>
      <c r="C1771" s="2">
        <f t="shared" si="243"/>
        <v>-3.2999999999999474E-2</v>
      </c>
      <c r="D1771" s="2">
        <f t="shared" si="244"/>
        <v>0</v>
      </c>
      <c r="E1771" s="2">
        <f t="shared" si="245"/>
        <v>3.2999999999999474E-2</v>
      </c>
      <c r="F1771" s="2">
        <f t="shared" si="249"/>
        <v>3.4046606445124236E-2</v>
      </c>
      <c r="G1771" s="2">
        <f t="shared" si="249"/>
        <v>8.6285574572364746E-3</v>
      </c>
      <c r="H1771" s="2">
        <f t="shared" si="247"/>
        <v>3.9458051492223092</v>
      </c>
      <c r="I1771" s="2">
        <f t="shared" si="248"/>
        <v>79.780845184383324</v>
      </c>
    </row>
    <row r="1772" spans="1:9" ht="13.5" x14ac:dyDescent="0.25">
      <c r="A1772" s="3">
        <f>TITRES_STAT!B1775</f>
        <v>44594</v>
      </c>
      <c r="B1772" s="6">
        <f>TITRES_STAT!D1775</f>
        <v>4.7511000000000001</v>
      </c>
      <c r="C1772" s="2">
        <f t="shared" si="243"/>
        <v>5.9499999999999886E-2</v>
      </c>
      <c r="D1772" s="2">
        <f t="shared" si="244"/>
        <v>5.9499999999999886E-2</v>
      </c>
      <c r="E1772" s="2">
        <f t="shared" si="245"/>
        <v>0</v>
      </c>
      <c r="F1772" s="2">
        <f t="shared" si="249"/>
        <v>3.5864705984758216E-2</v>
      </c>
      <c r="G1772" s="2">
        <f t="shared" si="249"/>
        <v>8.0122319245767258E-3</v>
      </c>
      <c r="H1772" s="2">
        <f t="shared" si="247"/>
        <v>4.4762441130475503</v>
      </c>
      <c r="I1772" s="2">
        <f t="shared" si="248"/>
        <v>81.739309290149663</v>
      </c>
    </row>
    <row r="1773" spans="1:9" ht="13.5" x14ac:dyDescent="0.25">
      <c r="A1773" s="3">
        <f>TITRES_STAT!B1776</f>
        <v>44595</v>
      </c>
      <c r="B1773" s="6">
        <f>TITRES_STAT!D1776</f>
        <v>4.7378999999999998</v>
      </c>
      <c r="C1773" s="2">
        <f t="shared" si="243"/>
        <v>-1.3200000000000323E-2</v>
      </c>
      <c r="D1773" s="2">
        <f t="shared" si="244"/>
        <v>0</v>
      </c>
      <c r="E1773" s="2">
        <f t="shared" si="245"/>
        <v>1.3200000000000323E-2</v>
      </c>
      <c r="F1773" s="2">
        <f t="shared" ref="F1773:G1788" si="250">((F1772*13)+D1773)/14</f>
        <v>3.33029412715612E-2</v>
      </c>
      <c r="G1773" s="2">
        <f t="shared" si="250"/>
        <v>8.3827867871069835E-3</v>
      </c>
      <c r="H1773" s="2">
        <f t="shared" si="247"/>
        <v>3.9727768482412409</v>
      </c>
      <c r="I1773" s="2">
        <f t="shared" si="248"/>
        <v>79.890511267287664</v>
      </c>
    </row>
    <row r="1774" spans="1:9" ht="13.5" x14ac:dyDescent="0.25">
      <c r="A1774" s="3">
        <f>TITRES_STAT!B1777</f>
        <v>44596</v>
      </c>
      <c r="B1774" s="6">
        <f>TITRES_STAT!D1777</f>
        <v>4.7313000000000001</v>
      </c>
      <c r="C1774" s="2">
        <f t="shared" si="243"/>
        <v>-6.5999999999997172E-3</v>
      </c>
      <c r="D1774" s="2">
        <f t="shared" si="244"/>
        <v>0</v>
      </c>
      <c r="E1774" s="2">
        <f t="shared" si="245"/>
        <v>6.5999999999997172E-3</v>
      </c>
      <c r="F1774" s="2">
        <f t="shared" si="250"/>
        <v>3.0924159752163973E-2</v>
      </c>
      <c r="G1774" s="2">
        <f t="shared" si="250"/>
        <v>8.2554448737421782E-3</v>
      </c>
      <c r="H1774" s="2">
        <f t="shared" si="247"/>
        <v>3.7459107564903533</v>
      </c>
      <c r="I1774" s="2">
        <f t="shared" si="248"/>
        <v>78.929228733759217</v>
      </c>
    </row>
    <row r="1775" spans="1:9" ht="13.5" x14ac:dyDescent="0.25">
      <c r="A1775" s="3">
        <f>TITRES_STAT!B1778</f>
        <v>44599</v>
      </c>
      <c r="B1775" s="6">
        <f>TITRES_STAT!D1778</f>
        <v>4.7445000000000004</v>
      </c>
      <c r="C1775" s="2">
        <f t="shared" si="243"/>
        <v>1.3200000000000323E-2</v>
      </c>
      <c r="D1775" s="2">
        <f t="shared" si="244"/>
        <v>1.3200000000000323E-2</v>
      </c>
      <c r="E1775" s="2">
        <f t="shared" si="245"/>
        <v>0</v>
      </c>
      <c r="F1775" s="2">
        <f t="shared" si="250"/>
        <v>2.9658148341295144E-2</v>
      </c>
      <c r="G1775" s="2">
        <f t="shared" si="250"/>
        <v>7.6657702399034518E-3</v>
      </c>
      <c r="H1775" s="2">
        <f t="shared" si="247"/>
        <v>3.8689065042560786</v>
      </c>
      <c r="I1775" s="2">
        <f t="shared" si="248"/>
        <v>79.461507442669813</v>
      </c>
    </row>
    <row r="1776" spans="1:9" ht="13.5" x14ac:dyDescent="0.25">
      <c r="A1776" s="3">
        <f>TITRES_STAT!B1779</f>
        <v>44600</v>
      </c>
      <c r="B1776" s="6">
        <f>TITRES_STAT!D1779</f>
        <v>4.7972999999999999</v>
      </c>
      <c r="C1776" s="2">
        <f t="shared" si="243"/>
        <v>5.2799999999999514E-2</v>
      </c>
      <c r="D1776" s="2">
        <f t="shared" si="244"/>
        <v>5.2799999999999514E-2</v>
      </c>
      <c r="E1776" s="2">
        <f t="shared" si="245"/>
        <v>0</v>
      </c>
      <c r="F1776" s="2">
        <f t="shared" si="250"/>
        <v>3.1311137745488313E-2</v>
      </c>
      <c r="G1776" s="2">
        <f t="shared" si="250"/>
        <v>7.1182152227674909E-3</v>
      </c>
      <c r="H1776" s="2">
        <f t="shared" si="247"/>
        <v>4.398734340785337</v>
      </c>
      <c r="I1776" s="2">
        <f t="shared" si="248"/>
        <v>81.477140068823374</v>
      </c>
    </row>
    <row r="1777" spans="1:9" ht="13.5" x14ac:dyDescent="0.25">
      <c r="A1777" s="3">
        <f>TITRES_STAT!B1780</f>
        <v>44601</v>
      </c>
      <c r="B1777" s="6">
        <f>TITRES_STAT!D1780</f>
        <v>4.7840999999999996</v>
      </c>
      <c r="C1777" s="2">
        <f t="shared" si="243"/>
        <v>-1.3200000000000323E-2</v>
      </c>
      <c r="D1777" s="2">
        <f t="shared" si="244"/>
        <v>0</v>
      </c>
      <c r="E1777" s="2">
        <f t="shared" si="245"/>
        <v>1.3200000000000323E-2</v>
      </c>
      <c r="F1777" s="2">
        <f t="shared" si="250"/>
        <v>2.9074627906524864E-2</v>
      </c>
      <c r="G1777" s="2">
        <f t="shared" si="250"/>
        <v>7.5526284211412647E-3</v>
      </c>
      <c r="H1777" s="2">
        <f t="shared" si="247"/>
        <v>3.8496039107576601</v>
      </c>
      <c r="I1777" s="2">
        <f t="shared" si="248"/>
        <v>79.379759287521509</v>
      </c>
    </row>
    <row r="1778" spans="1:9" ht="13.5" x14ac:dyDescent="0.25">
      <c r="A1778" s="3">
        <f>TITRES_STAT!B1781</f>
        <v>44602</v>
      </c>
      <c r="B1778" s="6">
        <f>TITRES_STAT!D1781</f>
        <v>4.7774999999999999</v>
      </c>
      <c r="C1778" s="2">
        <f t="shared" si="243"/>
        <v>-6.5999999999997172E-3</v>
      </c>
      <c r="D1778" s="2">
        <f t="shared" si="244"/>
        <v>0</v>
      </c>
      <c r="E1778" s="2">
        <f t="shared" si="245"/>
        <v>6.5999999999997172E-3</v>
      </c>
      <c r="F1778" s="2">
        <f t="shared" si="250"/>
        <v>2.6997868770344519E-2</v>
      </c>
      <c r="G1778" s="2">
        <f t="shared" si="250"/>
        <v>7.4845835339168677E-3</v>
      </c>
      <c r="H1778" s="2">
        <f t="shared" si="247"/>
        <v>3.6071303965012822</v>
      </c>
      <c r="I1778" s="2">
        <f t="shared" si="248"/>
        <v>78.294514937987998</v>
      </c>
    </row>
    <row r="1779" spans="1:9" ht="13.5" x14ac:dyDescent="0.25">
      <c r="A1779" s="3">
        <f>TITRES_STAT!B1782</f>
        <v>44603</v>
      </c>
      <c r="B1779" s="6">
        <f>TITRES_STAT!D1782</f>
        <v>4.7576999999999998</v>
      </c>
      <c r="C1779" s="2">
        <f t="shared" si="243"/>
        <v>-1.980000000000004E-2</v>
      </c>
      <c r="D1779" s="2">
        <f t="shared" si="244"/>
        <v>0</v>
      </c>
      <c r="E1779" s="2">
        <f t="shared" si="245"/>
        <v>1.980000000000004E-2</v>
      </c>
      <c r="F1779" s="2">
        <f t="shared" si="250"/>
        <v>2.5069449572462765E-2</v>
      </c>
      <c r="G1779" s="2">
        <f t="shared" si="250"/>
        <v>8.3642561386370936E-3</v>
      </c>
      <c r="H1779" s="2">
        <f t="shared" si="247"/>
        <v>2.9972120840081882</v>
      </c>
      <c r="I1779" s="2">
        <f t="shared" si="248"/>
        <v>74.982563372087725</v>
      </c>
    </row>
    <row r="1780" spans="1:9" ht="13.5" x14ac:dyDescent="0.25">
      <c r="A1780" s="3">
        <f>TITRES_STAT!B1783</f>
        <v>44606</v>
      </c>
      <c r="B1780" s="6">
        <f>TITRES_STAT!D1783</f>
        <v>4.7774999999999999</v>
      </c>
      <c r="C1780" s="2">
        <f t="shared" si="243"/>
        <v>1.980000000000004E-2</v>
      </c>
      <c r="D1780" s="2">
        <f t="shared" si="244"/>
        <v>1.980000000000004E-2</v>
      </c>
      <c r="E1780" s="2">
        <f t="shared" si="245"/>
        <v>0</v>
      </c>
      <c r="F1780" s="2">
        <f t="shared" si="250"/>
        <v>2.4693060317286856E-2</v>
      </c>
      <c r="G1780" s="2">
        <f t="shared" si="250"/>
        <v>7.7668092715915873E-3</v>
      </c>
      <c r="H1780" s="2">
        <f t="shared" si="247"/>
        <v>3.1793056136457323</v>
      </c>
      <c r="I1780" s="2">
        <f t="shared" si="248"/>
        <v>76.072580173727232</v>
      </c>
    </row>
    <row r="1781" spans="1:9" ht="13.5" x14ac:dyDescent="0.25">
      <c r="A1781" s="3">
        <f>TITRES_STAT!B1784</f>
        <v>44607</v>
      </c>
      <c r="B1781" s="6">
        <f>TITRES_STAT!D1784</f>
        <v>4.7907000000000002</v>
      </c>
      <c r="C1781" s="2">
        <f t="shared" si="243"/>
        <v>1.3200000000000323E-2</v>
      </c>
      <c r="D1781" s="2">
        <f t="shared" si="244"/>
        <v>1.3200000000000323E-2</v>
      </c>
      <c r="E1781" s="2">
        <f t="shared" si="245"/>
        <v>0</v>
      </c>
      <c r="F1781" s="2">
        <f t="shared" si="250"/>
        <v>2.3872127437480677E-2</v>
      </c>
      <c r="G1781" s="2">
        <f t="shared" si="250"/>
        <v>7.2120371807636169E-3</v>
      </c>
      <c r="H1781" s="2">
        <f t="shared" si="247"/>
        <v>3.3100394297957676</v>
      </c>
      <c r="I1781" s="2">
        <f t="shared" si="248"/>
        <v>76.798356110459409</v>
      </c>
    </row>
    <row r="1782" spans="1:9" ht="13.5" x14ac:dyDescent="0.25">
      <c r="A1782" s="3">
        <f>TITRES_STAT!B1785</f>
        <v>44608</v>
      </c>
      <c r="B1782" s="6">
        <f>TITRES_STAT!D1785</f>
        <v>4.8106</v>
      </c>
      <c r="C1782" s="2">
        <f t="shared" si="243"/>
        <v>1.9899999999999807E-2</v>
      </c>
      <c r="D1782" s="2">
        <f t="shared" si="244"/>
        <v>1.9899999999999807E-2</v>
      </c>
      <c r="E1782" s="2">
        <f t="shared" si="245"/>
        <v>0</v>
      </c>
      <c r="F1782" s="2">
        <f t="shared" si="250"/>
        <v>2.3588404049089184E-2</v>
      </c>
      <c r="G1782" s="2">
        <f t="shared" si="250"/>
        <v>6.69689166785193E-3</v>
      </c>
      <c r="H1782" s="2">
        <f t="shared" si="247"/>
        <v>3.5222914180206999</v>
      </c>
      <c r="I1782" s="2">
        <f t="shared" si="248"/>
        <v>77.887316239392717</v>
      </c>
    </row>
    <row r="1783" spans="1:9" ht="13.5" x14ac:dyDescent="0.25">
      <c r="A1783" s="3">
        <f>TITRES_STAT!B1786</f>
        <v>44609</v>
      </c>
      <c r="B1783" s="6">
        <f>TITRES_STAT!D1786</f>
        <v>4.8567999999999998</v>
      </c>
      <c r="C1783" s="2">
        <f t="shared" si="243"/>
        <v>4.6199999999999797E-2</v>
      </c>
      <c r="D1783" s="2">
        <f t="shared" si="244"/>
        <v>4.6199999999999797E-2</v>
      </c>
      <c r="E1783" s="2">
        <f t="shared" si="245"/>
        <v>0</v>
      </c>
      <c r="F1783" s="2">
        <f t="shared" si="250"/>
        <v>2.5203518045582799E-2</v>
      </c>
      <c r="G1783" s="2">
        <f t="shared" si="250"/>
        <v>6.2185422630053628E-3</v>
      </c>
      <c r="H1783" s="2">
        <f t="shared" si="247"/>
        <v>4.0529624113870986</v>
      </c>
      <c r="I1783" s="2">
        <f t="shared" si="248"/>
        <v>80.209629152466064</v>
      </c>
    </row>
    <row r="1784" spans="1:9" ht="13.5" x14ac:dyDescent="0.25">
      <c r="A1784" s="3">
        <f>TITRES_STAT!B1787</f>
        <v>44610</v>
      </c>
      <c r="B1784" s="6">
        <f>TITRES_STAT!D1787</f>
        <v>4.8106</v>
      </c>
      <c r="C1784" s="2">
        <f t="shared" si="243"/>
        <v>-4.6199999999999797E-2</v>
      </c>
      <c r="D1784" s="2">
        <f t="shared" si="244"/>
        <v>0</v>
      </c>
      <c r="E1784" s="2">
        <f t="shared" si="245"/>
        <v>4.6199999999999797E-2</v>
      </c>
      <c r="F1784" s="2">
        <f t="shared" si="250"/>
        <v>2.3403266756612601E-2</v>
      </c>
      <c r="G1784" s="2">
        <f t="shared" si="250"/>
        <v>9.0743606727906791E-3</v>
      </c>
      <c r="H1784" s="2">
        <f t="shared" si="247"/>
        <v>2.5790540623745439</v>
      </c>
      <c r="I1784" s="2">
        <f t="shared" si="248"/>
        <v>72.059656474243241</v>
      </c>
    </row>
    <row r="1785" spans="1:9" ht="13.5" x14ac:dyDescent="0.25">
      <c r="A1785" s="3">
        <f>TITRES_STAT!B1788</f>
        <v>44613</v>
      </c>
      <c r="B1785" s="6">
        <f>TITRES_STAT!D1788</f>
        <v>4.8038999999999996</v>
      </c>
      <c r="C1785" s="2">
        <f t="shared" si="243"/>
        <v>-6.7000000000003723E-3</v>
      </c>
      <c r="D1785" s="2">
        <f t="shared" si="244"/>
        <v>0</v>
      </c>
      <c r="E1785" s="2">
        <f t="shared" si="245"/>
        <v>6.7000000000003723E-3</v>
      </c>
      <c r="F1785" s="2">
        <f t="shared" si="250"/>
        <v>2.1731604845425988E-2</v>
      </c>
      <c r="G1785" s="2">
        <f t="shared" si="250"/>
        <v>8.9047634818770864E-3</v>
      </c>
      <c r="H1785" s="2">
        <f t="shared" si="247"/>
        <v>2.4404471707366513</v>
      </c>
      <c r="I1785" s="2">
        <f t="shared" si="248"/>
        <v>70.934010889465711</v>
      </c>
    </row>
    <row r="1786" spans="1:9" ht="13.5" x14ac:dyDescent="0.25">
      <c r="A1786" s="3">
        <f>TITRES_STAT!B1789</f>
        <v>44614</v>
      </c>
      <c r="B1786" s="6">
        <f>TITRES_STAT!D1789</f>
        <v>4.8038999999999996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2.0179347356466988E-2</v>
      </c>
      <c r="G1786" s="2">
        <f t="shared" si="250"/>
        <v>8.2687089474572945E-3</v>
      </c>
      <c r="H1786" s="2">
        <f t="shared" si="247"/>
        <v>2.4404471707366513</v>
      </c>
      <c r="I1786" s="2">
        <f t="shared" si="248"/>
        <v>70.934010889465711</v>
      </c>
    </row>
    <row r="1787" spans="1:9" ht="13.5" x14ac:dyDescent="0.25">
      <c r="A1787" s="3">
        <f>TITRES_STAT!B1790</f>
        <v>44615</v>
      </c>
      <c r="B1787" s="6">
        <f>TITRES_STAT!D1790</f>
        <v>4.7576999999999998</v>
      </c>
      <c r="C1787" s="2">
        <f t="shared" si="243"/>
        <v>-4.6199999999999797E-2</v>
      </c>
      <c r="D1787" s="2">
        <f t="shared" si="244"/>
        <v>0</v>
      </c>
      <c r="E1787" s="2">
        <f t="shared" si="245"/>
        <v>4.6199999999999797E-2</v>
      </c>
      <c r="F1787" s="2">
        <f t="shared" si="250"/>
        <v>1.8737965402433634E-2</v>
      </c>
      <c r="G1787" s="2">
        <f t="shared" si="250"/>
        <v>1.0978086879781759E-2</v>
      </c>
      <c r="H1787" s="2">
        <f t="shared" si="247"/>
        <v>1.7068516224756036</v>
      </c>
      <c r="I1787" s="2">
        <f t="shared" si="248"/>
        <v>63.056711653613633</v>
      </c>
    </row>
    <row r="1788" spans="1:9" ht="13.5" x14ac:dyDescent="0.25">
      <c r="A1788" s="3">
        <f>TITRES_STAT!B1791</f>
        <v>44616</v>
      </c>
      <c r="B1788" s="6">
        <f>TITRES_STAT!D1791</f>
        <v>4.7511000000000001</v>
      </c>
      <c r="C1788" s="2">
        <f t="shared" si="243"/>
        <v>-6.5999999999997172E-3</v>
      </c>
      <c r="D1788" s="2">
        <f t="shared" si="244"/>
        <v>0</v>
      </c>
      <c r="E1788" s="2">
        <f t="shared" si="245"/>
        <v>6.5999999999997172E-3</v>
      </c>
      <c r="F1788" s="2">
        <f t="shared" si="250"/>
        <v>1.7399539302259803E-2</v>
      </c>
      <c r="G1788" s="2">
        <f t="shared" si="250"/>
        <v>1.0665366388368755E-2</v>
      </c>
      <c r="H1788" s="2">
        <f t="shared" si="247"/>
        <v>1.6314056797181467</v>
      </c>
      <c r="I1788" s="2">
        <f t="shared" si="248"/>
        <v>61.997497850384235</v>
      </c>
    </row>
    <row r="1789" spans="1:9" ht="13.5" x14ac:dyDescent="0.25">
      <c r="A1789" s="3">
        <f>TITRES_STAT!B1792</f>
        <v>44617</v>
      </c>
      <c r="B1789" s="6">
        <f>TITRES_STAT!D1792</f>
        <v>4.7511000000000001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1.6156715066384102E-2</v>
      </c>
      <c r="G1789" s="2">
        <f t="shared" si="251"/>
        <v>9.9035545034852727E-3</v>
      </c>
      <c r="H1789" s="2">
        <f t="shared" si="247"/>
        <v>1.6314056797181464</v>
      </c>
      <c r="I1789" s="2">
        <f t="shared" si="248"/>
        <v>61.997497850384235</v>
      </c>
    </row>
    <row r="1790" spans="1:9" ht="13.5" x14ac:dyDescent="0.25">
      <c r="A1790" s="3">
        <f>TITRES_STAT!B1793</f>
        <v>44620</v>
      </c>
      <c r="B1790" s="6">
        <f>TITRES_STAT!D1793</f>
        <v>4.7576999999999998</v>
      </c>
      <c r="C1790" s="2">
        <f t="shared" si="243"/>
        <v>6.5999999999997172E-3</v>
      </c>
      <c r="D1790" s="2">
        <f t="shared" si="244"/>
        <v>6.5999999999997172E-3</v>
      </c>
      <c r="E1790" s="2">
        <f t="shared" si="245"/>
        <v>0</v>
      </c>
      <c r="F1790" s="2">
        <f t="shared" si="251"/>
        <v>1.5474092561642361E-2</v>
      </c>
      <c r="G1790" s="2">
        <f t="shared" si="251"/>
        <v>9.1961577532363257E-3</v>
      </c>
      <c r="H1790" s="2">
        <f t="shared" si="247"/>
        <v>1.6826693252621396</v>
      </c>
      <c r="I1790" s="2">
        <f t="shared" si="248"/>
        <v>62.723694993519786</v>
      </c>
    </row>
    <row r="1791" spans="1:9" ht="13.5" x14ac:dyDescent="0.25">
      <c r="A1791" s="3">
        <f>TITRES_STAT!B1794</f>
        <v>44621</v>
      </c>
      <c r="B1791" s="6">
        <f>TITRES_STAT!D1794</f>
        <v>4.7576999999999998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1.4368800235810764E-2</v>
      </c>
      <c r="G1791" s="2">
        <f t="shared" si="251"/>
        <v>8.539289342290873E-3</v>
      </c>
      <c r="H1791" s="2">
        <f t="shared" si="247"/>
        <v>1.6826693252621396</v>
      </c>
      <c r="I1791" s="2">
        <f t="shared" si="248"/>
        <v>62.723694993519786</v>
      </c>
    </row>
    <row r="1792" spans="1:9" ht="13.5" x14ac:dyDescent="0.25">
      <c r="A1792" s="3">
        <f>TITRES_STAT!B1795</f>
        <v>44622</v>
      </c>
      <c r="B1792" s="6">
        <f>TITRES_STAT!D1795</f>
        <v>4.7511000000000001</v>
      </c>
      <c r="C1792" s="2">
        <f t="shared" si="243"/>
        <v>-6.5999999999997172E-3</v>
      </c>
      <c r="D1792" s="2">
        <f t="shared" si="244"/>
        <v>0</v>
      </c>
      <c r="E1792" s="2">
        <f t="shared" si="245"/>
        <v>6.5999999999997172E-3</v>
      </c>
      <c r="F1792" s="2">
        <f t="shared" si="251"/>
        <v>1.3342457361824281E-2</v>
      </c>
      <c r="G1792" s="2">
        <f t="shared" si="251"/>
        <v>8.4007686749843612E-3</v>
      </c>
      <c r="H1792" s="2">
        <f t="shared" si="247"/>
        <v>1.5882424428082611</v>
      </c>
      <c r="I1792" s="2">
        <f t="shared" si="248"/>
        <v>61.363743076750069</v>
      </c>
    </row>
    <row r="1793" spans="1:9" ht="13.5" x14ac:dyDescent="0.25">
      <c r="A1793" s="3">
        <f>TITRES_STAT!B1796</f>
        <v>44623</v>
      </c>
      <c r="B1793" s="6">
        <f>TITRES_STAT!D1796</f>
        <v>4.7511000000000001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1.2389424693122545E-2</v>
      </c>
      <c r="G1793" s="2">
        <f t="shared" si="251"/>
        <v>7.8007137696283349E-3</v>
      </c>
      <c r="H1793" s="2">
        <f t="shared" si="247"/>
        <v>1.5882424428082611</v>
      </c>
      <c r="I1793" s="2">
        <f t="shared" si="248"/>
        <v>61.363743076750069</v>
      </c>
    </row>
    <row r="1794" spans="1:9" ht="13.5" x14ac:dyDescent="0.25">
      <c r="A1794" s="3">
        <f>TITRES_STAT!B1797</f>
        <v>44624</v>
      </c>
      <c r="B1794" s="6">
        <f>TITRES_STAT!D1797</f>
        <v>4.7378999999999998</v>
      </c>
      <c r="C1794" s="2">
        <f t="shared" si="243"/>
        <v>-1.3200000000000323E-2</v>
      </c>
      <c r="D1794" s="2">
        <f t="shared" si="244"/>
        <v>0</v>
      </c>
      <c r="E1794" s="2">
        <f t="shared" si="245"/>
        <v>1.3200000000000323E-2</v>
      </c>
      <c r="F1794" s="2">
        <f t="shared" si="251"/>
        <v>1.1504465786470935E-2</v>
      </c>
      <c r="G1794" s="2">
        <f t="shared" si="251"/>
        <v>8.1863770717977621E-3</v>
      </c>
      <c r="H1794" s="2">
        <f t="shared" si="247"/>
        <v>1.4053183338089883</v>
      </c>
      <c r="I1794" s="2">
        <f t="shared" si="248"/>
        <v>58.425461364341295</v>
      </c>
    </row>
    <row r="1795" spans="1:9" ht="13.5" x14ac:dyDescent="0.25">
      <c r="A1795" s="3">
        <f>TITRES_STAT!B1798</f>
        <v>44627</v>
      </c>
      <c r="B1795" s="6">
        <f>TITRES_STAT!D1798</f>
        <v>4.7114000000000003</v>
      </c>
      <c r="C1795" s="2">
        <f t="shared" ref="C1795:C1858" si="252">B1795-B1794</f>
        <v>-2.6499999999999524E-2</v>
      </c>
      <c r="D1795" s="2">
        <f t="shared" ref="D1795:D1858" si="253">IF(C1795&gt;0,C1795,0)</f>
        <v>0</v>
      </c>
      <c r="E1795" s="2">
        <f t="shared" ref="E1795:E1858" si="254">IF(C1795&lt;0,-C1795,0)</f>
        <v>2.6499999999999524E-2</v>
      </c>
      <c r="F1795" s="2">
        <f t="shared" si="251"/>
        <v>1.0682718230294441E-2</v>
      </c>
      <c r="G1795" s="2">
        <f t="shared" si="251"/>
        <v>9.4944929952407442E-3</v>
      </c>
      <c r="H1795" s="2">
        <f t="shared" si="247"/>
        <v>1.1251488874286717</v>
      </c>
      <c r="I1795" s="2">
        <f t="shared" si="248"/>
        <v>52.944473400640078</v>
      </c>
    </row>
    <row r="1796" spans="1:9" ht="13.5" x14ac:dyDescent="0.25">
      <c r="A1796" s="3">
        <f>TITRES_STAT!B1799</f>
        <v>44628</v>
      </c>
      <c r="B1796" s="6">
        <f>TITRES_STAT!D1799</f>
        <v>4.6916000000000002</v>
      </c>
      <c r="C1796" s="2">
        <f t="shared" si="252"/>
        <v>-1.980000000000004E-2</v>
      </c>
      <c r="D1796" s="2">
        <f t="shared" si="253"/>
        <v>0</v>
      </c>
      <c r="E1796" s="2">
        <f t="shared" si="254"/>
        <v>1.980000000000004E-2</v>
      </c>
      <c r="F1796" s="2">
        <f t="shared" si="251"/>
        <v>9.9196669281305522E-3</v>
      </c>
      <c r="G1796" s="2">
        <f t="shared" si="251"/>
        <v>1.0230600638437837E-2</v>
      </c>
      <c r="H1796" s="2">
        <f t="shared" si="247"/>
        <v>0.96960748236627847</v>
      </c>
      <c r="I1796" s="2">
        <f t="shared" si="248"/>
        <v>49.228462576786917</v>
      </c>
    </row>
    <row r="1797" spans="1:9" ht="13.5" x14ac:dyDescent="0.25">
      <c r="A1797" s="3">
        <f>TITRES_STAT!B1800</f>
        <v>44629</v>
      </c>
      <c r="B1797" s="6">
        <f>TITRES_STAT!D1800</f>
        <v>4.7445000000000004</v>
      </c>
      <c r="C1797" s="2">
        <f t="shared" si="252"/>
        <v>5.2900000000000169E-2</v>
      </c>
      <c r="D1797" s="2">
        <f t="shared" si="253"/>
        <v>5.2900000000000169E-2</v>
      </c>
      <c r="E1797" s="2">
        <f t="shared" si="254"/>
        <v>0</v>
      </c>
      <c r="F1797" s="2">
        <f t="shared" si="251"/>
        <v>1.2989690718978384E-2</v>
      </c>
      <c r="G1797" s="2">
        <f t="shared" si="251"/>
        <v>9.4998434499779915E-3</v>
      </c>
      <c r="H1797" s="2">
        <f t="shared" si="247"/>
        <v>1.3673583977858579</v>
      </c>
      <c r="I1797" s="2">
        <f t="shared" si="248"/>
        <v>57.758825155697608</v>
      </c>
    </row>
    <row r="1798" spans="1:9" ht="13.5" x14ac:dyDescent="0.25">
      <c r="A1798" s="3">
        <f>TITRES_STAT!B1801</f>
        <v>44630</v>
      </c>
      <c r="B1798" s="6">
        <f>TITRES_STAT!D1801</f>
        <v>4.7511000000000001</v>
      </c>
      <c r="C1798" s="2">
        <f t="shared" si="252"/>
        <v>6.5999999999997172E-3</v>
      </c>
      <c r="D1798" s="2">
        <f t="shared" si="253"/>
        <v>6.5999999999997172E-3</v>
      </c>
      <c r="E1798" s="2">
        <f t="shared" si="254"/>
        <v>0</v>
      </c>
      <c r="F1798" s="2">
        <f t="shared" si="251"/>
        <v>1.2533284239051336E-2</v>
      </c>
      <c r="G1798" s="2">
        <f t="shared" si="251"/>
        <v>8.8212832035509912E-3</v>
      </c>
      <c r="H1798" s="2">
        <f t="shared" si="247"/>
        <v>1.4208005740033476</v>
      </c>
      <c r="I1798" s="2">
        <f t="shared" si="248"/>
        <v>58.691351500042352</v>
      </c>
    </row>
    <row r="1799" spans="1:9" ht="13.5" x14ac:dyDescent="0.25">
      <c r="A1799" s="3">
        <f>TITRES_STAT!B1802</f>
        <v>44631</v>
      </c>
      <c r="B1799" s="6">
        <f>TITRES_STAT!D1802</f>
        <v>4.7445000000000004</v>
      </c>
      <c r="C1799" s="2">
        <f t="shared" si="252"/>
        <v>-6.5999999999997172E-3</v>
      </c>
      <c r="D1799" s="2">
        <f t="shared" si="253"/>
        <v>0</v>
      </c>
      <c r="E1799" s="2">
        <f t="shared" si="254"/>
        <v>6.5999999999997172E-3</v>
      </c>
      <c r="F1799" s="2">
        <f t="shared" si="251"/>
        <v>1.1638049650547669E-2</v>
      </c>
      <c r="G1799" s="2">
        <f t="shared" si="251"/>
        <v>8.6626201175830433E-3</v>
      </c>
      <c r="H1799" s="2">
        <f t="shared" si="247"/>
        <v>1.3434791659540992</v>
      </c>
      <c r="I1799" s="2">
        <f t="shared" si="248"/>
        <v>57.328402380190539</v>
      </c>
    </row>
    <row r="1800" spans="1:9" ht="13.5" x14ac:dyDescent="0.25">
      <c r="A1800" s="3">
        <f>TITRES_STAT!B1803</f>
        <v>44634</v>
      </c>
      <c r="B1800" s="6">
        <f>TITRES_STAT!D1803</f>
        <v>4.7576999999999998</v>
      </c>
      <c r="C1800" s="2">
        <f t="shared" si="252"/>
        <v>1.3199999999999434E-2</v>
      </c>
      <c r="D1800" s="2">
        <f t="shared" si="253"/>
        <v>1.3199999999999434E-2</v>
      </c>
      <c r="E1800" s="2">
        <f t="shared" si="254"/>
        <v>0</v>
      </c>
      <c r="F1800" s="2">
        <f t="shared" si="251"/>
        <v>1.1749617532651366E-2</v>
      </c>
      <c r="G1800" s="2">
        <f t="shared" si="251"/>
        <v>8.0438615377556831E-3</v>
      </c>
      <c r="H1800" s="2">
        <f t="shared" si="247"/>
        <v>1.4606936578286287</v>
      </c>
      <c r="I1800" s="2">
        <f t="shared" si="248"/>
        <v>59.361052652022423</v>
      </c>
    </row>
    <row r="1801" spans="1:9" ht="13.5" x14ac:dyDescent="0.25">
      <c r="A1801" s="3">
        <f>TITRES_STAT!B1804</f>
        <v>44635</v>
      </c>
      <c r="B1801" s="6">
        <f>TITRES_STAT!D1804</f>
        <v>4.7709000000000001</v>
      </c>
      <c r="C1801" s="2">
        <f t="shared" si="252"/>
        <v>1.3200000000000323E-2</v>
      </c>
      <c r="D1801" s="2">
        <f t="shared" si="253"/>
        <v>1.3200000000000323E-2</v>
      </c>
      <c r="E1801" s="2">
        <f t="shared" si="254"/>
        <v>0</v>
      </c>
      <c r="F1801" s="2">
        <f t="shared" si="251"/>
        <v>1.1853216280319148E-2</v>
      </c>
      <c r="G1801" s="2">
        <f t="shared" si="251"/>
        <v>7.4692999993445633E-3</v>
      </c>
      <c r="H1801" s="2">
        <f t="shared" si="247"/>
        <v>1.5869246490781301</v>
      </c>
      <c r="I1801" s="2">
        <f t="shared" si="248"/>
        <v>61.344061553692434</v>
      </c>
    </row>
    <row r="1802" spans="1:9" ht="13.5" x14ac:dyDescent="0.25">
      <c r="A1802" s="3">
        <f>TITRES_STAT!B1805</f>
        <v>44636</v>
      </c>
      <c r="B1802" s="6">
        <f>TITRES_STAT!D1805</f>
        <v>4.7511000000000001</v>
      </c>
      <c r="C1802" s="2">
        <f t="shared" si="252"/>
        <v>-1.980000000000004E-2</v>
      </c>
      <c r="D1802" s="2">
        <f t="shared" si="253"/>
        <v>0</v>
      </c>
      <c r="E1802" s="2">
        <f t="shared" si="254"/>
        <v>1.980000000000004E-2</v>
      </c>
      <c r="F1802" s="2">
        <f t="shared" si="251"/>
        <v>1.1006557974582066E-2</v>
      </c>
      <c r="G1802" s="2">
        <f t="shared" si="251"/>
        <v>8.350064285105669E-3</v>
      </c>
      <c r="H1802" s="2">
        <f t="shared" si="247"/>
        <v>1.3181405075185932</v>
      </c>
      <c r="I1802" s="2">
        <f t="shared" si="248"/>
        <v>56.861976366116394</v>
      </c>
    </row>
    <row r="1803" spans="1:9" ht="13.5" x14ac:dyDescent="0.25">
      <c r="A1803" s="3">
        <f>TITRES_STAT!B1806</f>
        <v>44637</v>
      </c>
      <c r="B1803" s="6">
        <f>TITRES_STAT!D1806</f>
        <v>4.7378999999999998</v>
      </c>
      <c r="C1803" s="2">
        <f t="shared" si="252"/>
        <v>-1.3200000000000323E-2</v>
      </c>
      <c r="D1803" s="2">
        <f t="shared" si="253"/>
        <v>0</v>
      </c>
      <c r="E1803" s="2">
        <f t="shared" si="254"/>
        <v>1.3200000000000323E-2</v>
      </c>
      <c r="F1803" s="2">
        <f t="shared" si="251"/>
        <v>1.0220375262111919E-2</v>
      </c>
      <c r="G1803" s="2">
        <f t="shared" si="251"/>
        <v>8.6964882647410004E-3</v>
      </c>
      <c r="H1803" s="2">
        <f t="shared" si="247"/>
        <v>1.1752301562401182</v>
      </c>
      <c r="I1803" s="2">
        <f t="shared" si="248"/>
        <v>54.027853230552005</v>
      </c>
    </row>
    <row r="1804" spans="1:9" ht="13.5" x14ac:dyDescent="0.25">
      <c r="A1804" s="3">
        <f>TITRES_STAT!B1807</f>
        <v>44638</v>
      </c>
      <c r="B1804" s="6">
        <f>TITRES_STAT!D1807</f>
        <v>4.7445000000000004</v>
      </c>
      <c r="C1804" s="2">
        <f t="shared" si="252"/>
        <v>6.6000000000006054E-3</v>
      </c>
      <c r="D1804" s="2">
        <f t="shared" si="253"/>
        <v>6.6000000000006054E-3</v>
      </c>
      <c r="E1804" s="2">
        <f t="shared" si="254"/>
        <v>0</v>
      </c>
      <c r="F1804" s="2">
        <f t="shared" si="251"/>
        <v>9.961777029103969E-3</v>
      </c>
      <c r="G1804" s="2">
        <f t="shared" si="251"/>
        <v>8.0753105315452146E-3</v>
      </c>
      <c r="H1804" s="2">
        <f t="shared" si="247"/>
        <v>1.2336091584576845</v>
      </c>
      <c r="I1804" s="2">
        <f t="shared" si="248"/>
        <v>55.229409934435274</v>
      </c>
    </row>
    <row r="1805" spans="1:9" ht="13.5" x14ac:dyDescent="0.25">
      <c r="A1805" s="3">
        <f>TITRES_STAT!B1808</f>
        <v>44641</v>
      </c>
      <c r="B1805" s="6">
        <f>TITRES_STAT!D1808</f>
        <v>4.7313000000000001</v>
      </c>
      <c r="C1805" s="2">
        <f t="shared" si="252"/>
        <v>-1.3200000000000323E-2</v>
      </c>
      <c r="D1805" s="2">
        <f t="shared" si="253"/>
        <v>0</v>
      </c>
      <c r="E1805" s="2">
        <f t="shared" si="254"/>
        <v>1.3200000000000323E-2</v>
      </c>
      <c r="F1805" s="2">
        <f t="shared" ref="F1805:G1820" si="255">((F1804*13)+D1805)/14</f>
        <v>9.2502215270251157E-3</v>
      </c>
      <c r="G1805" s="2">
        <f t="shared" si="255"/>
        <v>8.4413597792920084E-3</v>
      </c>
      <c r="H1805" s="2">
        <f t="shared" si="247"/>
        <v>1.0958212620811842</v>
      </c>
      <c r="I1805" s="2">
        <f t="shared" si="248"/>
        <v>52.286007490591828</v>
      </c>
    </row>
    <row r="1806" spans="1:9" ht="13.5" x14ac:dyDescent="0.25">
      <c r="A1806" s="3">
        <f>TITRES_STAT!B1809</f>
        <v>44642</v>
      </c>
      <c r="B1806" s="6">
        <f>TITRES_STAT!D1809</f>
        <v>4.7313000000000001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8.589491417951893E-3</v>
      </c>
      <c r="G1806" s="2">
        <f t="shared" si="255"/>
        <v>7.8384055093425782E-3</v>
      </c>
      <c r="H1806" s="2">
        <f t="shared" si="247"/>
        <v>1.0958212620811845</v>
      </c>
      <c r="I1806" s="2">
        <f t="shared" si="248"/>
        <v>52.286007490591828</v>
      </c>
    </row>
    <row r="1807" spans="1:9" ht="13.5" x14ac:dyDescent="0.25">
      <c r="A1807" s="3">
        <f>TITRES_STAT!B1810</f>
        <v>44643</v>
      </c>
      <c r="B1807" s="6">
        <f>TITRES_STAT!D1810</f>
        <v>4.7313000000000001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7.9759563166696152E-3</v>
      </c>
      <c r="G1807" s="2">
        <f t="shared" si="255"/>
        <v>7.2785194015323939E-3</v>
      </c>
      <c r="H1807" s="2">
        <f t="shared" si="247"/>
        <v>1.0958212620811845</v>
      </c>
      <c r="I1807" s="2">
        <f t="shared" si="248"/>
        <v>52.286007490591828</v>
      </c>
    </row>
    <row r="1808" spans="1:9" ht="13.5" x14ac:dyDescent="0.25">
      <c r="A1808" s="3">
        <f>TITRES_STAT!B1811</f>
        <v>44644</v>
      </c>
      <c r="B1808" s="6">
        <f>TITRES_STAT!D1811</f>
        <v>4.718</v>
      </c>
      <c r="C1808" s="2">
        <f t="shared" si="252"/>
        <v>-1.330000000000009E-2</v>
      </c>
      <c r="D1808" s="2">
        <f t="shared" si="253"/>
        <v>0</v>
      </c>
      <c r="E1808" s="2">
        <f t="shared" si="254"/>
        <v>1.330000000000009E-2</v>
      </c>
      <c r="F1808" s="2">
        <f t="shared" si="255"/>
        <v>7.4062451511932147E-3</v>
      </c>
      <c r="G1808" s="2">
        <f t="shared" si="255"/>
        <v>7.7086251585658013E-3</v>
      </c>
      <c r="H1808" s="2">
        <f t="shared" si="247"/>
        <v>0.96077380840906723</v>
      </c>
      <c r="I1808" s="2">
        <f t="shared" si="248"/>
        <v>48.999726755255878</v>
      </c>
    </row>
    <row r="1809" spans="1:9" ht="13.5" x14ac:dyDescent="0.25">
      <c r="A1809" s="3">
        <f>TITRES_STAT!B1812</f>
        <v>44645</v>
      </c>
      <c r="B1809" s="6">
        <f>TITRES_STAT!D1812</f>
        <v>4.7047999999999996</v>
      </c>
      <c r="C1809" s="2">
        <f t="shared" si="252"/>
        <v>-1.3200000000000323E-2</v>
      </c>
      <c r="D1809" s="2">
        <f t="shared" si="253"/>
        <v>0</v>
      </c>
      <c r="E1809" s="2">
        <f t="shared" si="254"/>
        <v>1.3200000000000323E-2</v>
      </c>
      <c r="F1809" s="2">
        <f t="shared" si="255"/>
        <v>6.8772276403936987E-3</v>
      </c>
      <c r="G1809" s="2">
        <f t="shared" si="255"/>
        <v>8.1008662186682675E-3</v>
      </c>
      <c r="H1809" s="2">
        <f t="shared" ref="H1809:H1872" si="256">F1809/G1809</f>
        <v>0.84894966226516355</v>
      </c>
      <c r="I1809" s="2">
        <f t="shared" ref="I1809:I1872" si="257">IF(G1809=0,100,100-(100/(1+H1809)))</f>
        <v>45.915239316202275</v>
      </c>
    </row>
    <row r="1810" spans="1:9" ht="13.5" x14ac:dyDescent="0.25">
      <c r="A1810" s="3">
        <f>TITRES_STAT!B1813</f>
        <v>44648</v>
      </c>
      <c r="B1810" s="6">
        <f>TITRES_STAT!D1813</f>
        <v>4.6981999999999999</v>
      </c>
      <c r="C1810" s="2">
        <f t="shared" si="252"/>
        <v>-6.5999999999997172E-3</v>
      </c>
      <c r="D1810" s="2">
        <f t="shared" si="253"/>
        <v>0</v>
      </c>
      <c r="E1810" s="2">
        <f t="shared" si="254"/>
        <v>6.5999999999997172E-3</v>
      </c>
      <c r="F1810" s="2">
        <f t="shared" si="255"/>
        <v>6.3859970946512912E-3</v>
      </c>
      <c r="G1810" s="2">
        <f t="shared" si="255"/>
        <v>7.9936614887633709E-3</v>
      </c>
      <c r="H1810" s="2">
        <f t="shared" si="256"/>
        <v>0.79888260262559763</v>
      </c>
      <c r="I1810" s="2">
        <f t="shared" si="257"/>
        <v>44.409935448793128</v>
      </c>
    </row>
    <row r="1811" spans="1:9" ht="13.5" x14ac:dyDescent="0.25">
      <c r="A1811" s="3">
        <f>TITRES_STAT!B1814</f>
        <v>44649</v>
      </c>
      <c r="B1811" s="6">
        <f>TITRES_STAT!D1814</f>
        <v>4.6520000000000001</v>
      </c>
      <c r="C1811" s="2">
        <f t="shared" si="252"/>
        <v>-4.6199999999999797E-2</v>
      </c>
      <c r="D1811" s="2">
        <f t="shared" si="253"/>
        <v>0</v>
      </c>
      <c r="E1811" s="2">
        <f t="shared" si="254"/>
        <v>4.6199999999999797E-2</v>
      </c>
      <c r="F1811" s="2">
        <f t="shared" si="255"/>
        <v>5.9298544450333418E-3</v>
      </c>
      <c r="G1811" s="2">
        <f t="shared" si="255"/>
        <v>1.07226856681374E-2</v>
      </c>
      <c r="H1811" s="2">
        <f t="shared" si="256"/>
        <v>0.55301951661736959</v>
      </c>
      <c r="I1811" s="2">
        <f t="shared" si="257"/>
        <v>35.609308878609653</v>
      </c>
    </row>
    <row r="1812" spans="1:9" ht="13.5" x14ac:dyDescent="0.25">
      <c r="A1812" s="3">
        <f>TITRES_STAT!B1815</f>
        <v>44650</v>
      </c>
      <c r="B1812" s="6">
        <f>TITRES_STAT!D1815</f>
        <v>4.6520000000000001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5.506293413245246E-3</v>
      </c>
      <c r="G1812" s="2">
        <f t="shared" si="255"/>
        <v>9.9567795489847299E-3</v>
      </c>
      <c r="H1812" s="2">
        <f t="shared" si="256"/>
        <v>0.55301951661736959</v>
      </c>
      <c r="I1812" s="2">
        <f t="shared" si="257"/>
        <v>35.609308878609653</v>
      </c>
    </row>
    <row r="1813" spans="1:9" ht="13.5" x14ac:dyDescent="0.25">
      <c r="A1813" s="3">
        <f>TITRES_STAT!B1816</f>
        <v>44651</v>
      </c>
      <c r="B1813" s="6">
        <f>TITRES_STAT!D1816</f>
        <v>4.6520000000000001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5.1129867408705853E-3</v>
      </c>
      <c r="G1813" s="2">
        <f t="shared" si="255"/>
        <v>9.2455810097715353E-3</v>
      </c>
      <c r="H1813" s="2">
        <f t="shared" si="256"/>
        <v>0.55301951661736948</v>
      </c>
      <c r="I1813" s="2">
        <f t="shared" si="257"/>
        <v>35.609308878609639</v>
      </c>
    </row>
    <row r="1814" spans="1:9" ht="13.5" x14ac:dyDescent="0.25">
      <c r="A1814" s="3">
        <f>TITRES_STAT!B1817</f>
        <v>44652</v>
      </c>
      <c r="B1814" s="6">
        <f>TITRES_STAT!D1817</f>
        <v>4.6454000000000004</v>
      </c>
      <c r="C1814" s="2">
        <f t="shared" si="252"/>
        <v>-6.5999999999997172E-3</v>
      </c>
      <c r="D1814" s="2">
        <f t="shared" si="253"/>
        <v>0</v>
      </c>
      <c r="E1814" s="2">
        <f t="shared" si="254"/>
        <v>6.5999999999997172E-3</v>
      </c>
      <c r="F1814" s="2">
        <f t="shared" si="255"/>
        <v>4.7477734022369714E-3</v>
      </c>
      <c r="G1814" s="2">
        <f t="shared" si="255"/>
        <v>9.0566109376449787E-3</v>
      </c>
      <c r="H1814" s="2">
        <f t="shared" si="256"/>
        <v>0.52423289847885979</v>
      </c>
      <c r="I1814" s="2">
        <f t="shared" si="257"/>
        <v>34.393228161000138</v>
      </c>
    </row>
    <row r="1815" spans="1:9" ht="13.5" x14ac:dyDescent="0.25">
      <c r="A1815" s="3">
        <f>TITRES_STAT!B1818</f>
        <v>44655</v>
      </c>
      <c r="B1815" s="6">
        <f>TITRES_STAT!D1818</f>
        <v>4.6321000000000003</v>
      </c>
      <c r="C1815" s="2">
        <f t="shared" si="252"/>
        <v>-1.330000000000009E-2</v>
      </c>
      <c r="D1815" s="2">
        <f t="shared" si="253"/>
        <v>0</v>
      </c>
      <c r="E1815" s="2">
        <f t="shared" si="254"/>
        <v>1.330000000000009E-2</v>
      </c>
      <c r="F1815" s="2">
        <f t="shared" si="255"/>
        <v>4.4086467306486158E-3</v>
      </c>
      <c r="G1815" s="2">
        <f t="shared" si="255"/>
        <v>9.3597101563846295E-3</v>
      </c>
      <c r="H1815" s="2">
        <f t="shared" si="256"/>
        <v>0.47102385191290386</v>
      </c>
      <c r="I1815" s="2">
        <f t="shared" si="257"/>
        <v>32.020136947500177</v>
      </c>
    </row>
    <row r="1816" spans="1:9" ht="13.5" x14ac:dyDescent="0.25">
      <c r="A1816" s="3">
        <f>TITRES_STAT!B1819</f>
        <v>44656</v>
      </c>
      <c r="B1816" s="6">
        <f>TITRES_STAT!D1819</f>
        <v>4.7047999999999996</v>
      </c>
      <c r="C1816" s="2">
        <f t="shared" si="252"/>
        <v>7.2699999999999321E-2</v>
      </c>
      <c r="D1816" s="2">
        <f t="shared" si="253"/>
        <v>7.2699999999999321E-2</v>
      </c>
      <c r="E1816" s="2">
        <f t="shared" si="254"/>
        <v>0</v>
      </c>
      <c r="F1816" s="2">
        <f t="shared" si="255"/>
        <v>9.2866005356022369E-3</v>
      </c>
      <c r="G1816" s="2">
        <f t="shared" si="255"/>
        <v>8.6911594309285849E-3</v>
      </c>
      <c r="H1816" s="2">
        <f t="shared" si="256"/>
        <v>1.0685111243679066</v>
      </c>
      <c r="I1816" s="2">
        <f t="shared" si="257"/>
        <v>51.656049212421863</v>
      </c>
    </row>
    <row r="1817" spans="1:9" ht="13.5" x14ac:dyDescent="0.25">
      <c r="A1817" s="3">
        <f>TITRES_STAT!B1820</f>
        <v>44657</v>
      </c>
      <c r="B1817" s="6">
        <f>TITRES_STAT!D1820</f>
        <v>4.7047999999999996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8.6232719259163627E-3</v>
      </c>
      <c r="G1817" s="2">
        <f t="shared" si="255"/>
        <v>8.0703623287194E-3</v>
      </c>
      <c r="H1817" s="2">
        <f t="shared" si="256"/>
        <v>1.0685111243679066</v>
      </c>
      <c r="I1817" s="2">
        <f t="shared" si="257"/>
        <v>51.656049212421863</v>
      </c>
    </row>
    <row r="1818" spans="1:9" ht="13.5" x14ac:dyDescent="0.25">
      <c r="A1818" s="3">
        <f>TITRES_STAT!B1821</f>
        <v>44658</v>
      </c>
      <c r="B1818" s="6">
        <f>TITRES_STAT!D1821</f>
        <v>4.7047999999999996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8.0073239312080501E-3</v>
      </c>
      <c r="G1818" s="2">
        <f t="shared" si="255"/>
        <v>7.4939078766680144E-3</v>
      </c>
      <c r="H1818" s="2">
        <f t="shared" si="256"/>
        <v>1.0685111243679064</v>
      </c>
      <c r="I1818" s="2">
        <f t="shared" si="257"/>
        <v>51.656049212421848</v>
      </c>
    </row>
    <row r="1819" spans="1:9" ht="13.5" x14ac:dyDescent="0.25">
      <c r="A1819" s="3">
        <f>TITRES_STAT!B1822</f>
        <v>44659</v>
      </c>
      <c r="B1819" s="6">
        <f>TITRES_STAT!D1822</f>
        <v>4.6585999999999999</v>
      </c>
      <c r="C1819" s="2">
        <f t="shared" si="252"/>
        <v>-4.6199999999999797E-2</v>
      </c>
      <c r="D1819" s="2">
        <f t="shared" si="253"/>
        <v>0</v>
      </c>
      <c r="E1819" s="2">
        <f t="shared" si="254"/>
        <v>4.6199999999999797E-2</v>
      </c>
      <c r="F1819" s="2">
        <f t="shared" si="255"/>
        <v>7.435372221836046E-3</v>
      </c>
      <c r="G1819" s="2">
        <f t="shared" si="255"/>
        <v>1.0258628742620285E-2</v>
      </c>
      <c r="H1819" s="2">
        <f t="shared" si="256"/>
        <v>0.72479201737218579</v>
      </c>
      <c r="I1819" s="2">
        <f t="shared" si="257"/>
        <v>42.021995120109942</v>
      </c>
    </row>
    <row r="1820" spans="1:9" ht="13.5" x14ac:dyDescent="0.25">
      <c r="A1820" s="3">
        <f>TITRES_STAT!B1823</f>
        <v>44662</v>
      </c>
      <c r="B1820" s="6">
        <f>TITRES_STAT!D1823</f>
        <v>4.6585999999999999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6.9042742059906145E-3</v>
      </c>
      <c r="G1820" s="2">
        <f t="shared" si="255"/>
        <v>9.5258695467188379E-3</v>
      </c>
      <c r="H1820" s="2">
        <f t="shared" si="256"/>
        <v>0.72479201737218568</v>
      </c>
      <c r="I1820" s="2">
        <f t="shared" si="257"/>
        <v>42.021995120109942</v>
      </c>
    </row>
    <row r="1821" spans="1:9" ht="13.5" x14ac:dyDescent="0.25">
      <c r="A1821" s="3">
        <f>TITRES_STAT!B1824</f>
        <v>44663</v>
      </c>
      <c r="B1821" s="6">
        <f>TITRES_STAT!D1824</f>
        <v>4.7047999999999996</v>
      </c>
      <c r="C1821" s="2">
        <f t="shared" si="252"/>
        <v>4.6199999999999797E-2</v>
      </c>
      <c r="D1821" s="2">
        <f t="shared" si="253"/>
        <v>4.6199999999999797E-2</v>
      </c>
      <c r="E1821" s="2">
        <f t="shared" si="254"/>
        <v>0</v>
      </c>
      <c r="F1821" s="2">
        <f t="shared" ref="F1821:G1836" si="258">((F1820*13)+D1821)/14</f>
        <v>9.7111117627055564E-3</v>
      </c>
      <c r="G1821" s="2">
        <f t="shared" si="258"/>
        <v>8.8454502933817784E-3</v>
      </c>
      <c r="H1821" s="2">
        <f t="shared" si="256"/>
        <v>1.0978651669063666</v>
      </c>
      <c r="I1821" s="2">
        <f t="shared" si="257"/>
        <v>52.332494205304059</v>
      </c>
    </row>
    <row r="1822" spans="1:9" ht="13.5" x14ac:dyDescent="0.25">
      <c r="A1822" s="3">
        <f>TITRES_STAT!B1825</f>
        <v>44664</v>
      </c>
      <c r="B1822" s="6">
        <f>TITRES_STAT!D1825</f>
        <v>4.7047999999999996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9.0174609225123024E-3</v>
      </c>
      <c r="G1822" s="2">
        <f t="shared" si="258"/>
        <v>8.2136324152830807E-3</v>
      </c>
      <c r="H1822" s="2">
        <f t="shared" si="256"/>
        <v>1.0978651669063666</v>
      </c>
      <c r="I1822" s="2">
        <f t="shared" si="257"/>
        <v>52.332494205304059</v>
      </c>
    </row>
    <row r="1823" spans="1:9" ht="13.5" x14ac:dyDescent="0.25">
      <c r="A1823" s="3">
        <f>TITRES_STAT!B1826</f>
        <v>44665</v>
      </c>
      <c r="B1823" s="6">
        <f>TITRES_STAT!D1826</f>
        <v>4.7047999999999996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8.3733565709042806E-3</v>
      </c>
      <c r="G1823" s="2">
        <f t="shared" si="258"/>
        <v>7.6269443856200039E-3</v>
      </c>
      <c r="H1823" s="2">
        <f t="shared" si="256"/>
        <v>1.0978651669063666</v>
      </c>
      <c r="I1823" s="2">
        <f t="shared" si="257"/>
        <v>52.332494205304059</v>
      </c>
    </row>
    <row r="1824" spans="1:9" ht="13.5" x14ac:dyDescent="0.25">
      <c r="A1824" s="3">
        <f>TITRES_STAT!B1827</f>
        <v>44666</v>
      </c>
      <c r="B1824" s="6">
        <f>TITRES_STAT!D1827</f>
        <v>4.6916000000000002</v>
      </c>
      <c r="C1824" s="2">
        <f t="shared" si="252"/>
        <v>-1.3199999999999434E-2</v>
      </c>
      <c r="D1824" s="2">
        <f t="shared" si="253"/>
        <v>0</v>
      </c>
      <c r="E1824" s="2">
        <f t="shared" si="254"/>
        <v>1.3199999999999434E-2</v>
      </c>
      <c r="F1824" s="2">
        <f t="shared" si="258"/>
        <v>7.7752596729825461E-3</v>
      </c>
      <c r="G1824" s="2">
        <f t="shared" si="258"/>
        <v>8.0250197866471064E-3</v>
      </c>
      <c r="H1824" s="2">
        <f t="shared" si="256"/>
        <v>0.96887732114005021</v>
      </c>
      <c r="I1824" s="2">
        <f t="shared" si="257"/>
        <v>49.209633872923867</v>
      </c>
    </row>
    <row r="1825" spans="1:9" ht="13.5" x14ac:dyDescent="0.25">
      <c r="A1825" s="3">
        <f>TITRES_STAT!B1828</f>
        <v>44669</v>
      </c>
      <c r="B1825" s="6">
        <f>TITRES_STAT!D1828</f>
        <v>4.7047999999999996</v>
      </c>
      <c r="C1825" s="2">
        <f t="shared" si="252"/>
        <v>1.3199999999999434E-2</v>
      </c>
      <c r="D1825" s="2">
        <f t="shared" si="253"/>
        <v>1.3199999999999434E-2</v>
      </c>
      <c r="E1825" s="2">
        <f t="shared" si="254"/>
        <v>0</v>
      </c>
      <c r="F1825" s="2">
        <f t="shared" si="258"/>
        <v>8.1627411249123229E-3</v>
      </c>
      <c r="G1825" s="2">
        <f t="shared" si="258"/>
        <v>7.4518040876008843E-3</v>
      </c>
      <c r="H1825" s="2">
        <f t="shared" si="256"/>
        <v>1.095404687100453</v>
      </c>
      <c r="I1825" s="2">
        <f t="shared" si="257"/>
        <v>52.276521754670476</v>
      </c>
    </row>
    <row r="1826" spans="1:9" ht="13.5" x14ac:dyDescent="0.25">
      <c r="A1826" s="3">
        <f>TITRES_STAT!B1829</f>
        <v>44670</v>
      </c>
      <c r="B1826" s="6">
        <f>TITRES_STAT!D1829</f>
        <v>4.7245999999999997</v>
      </c>
      <c r="C1826" s="2">
        <f t="shared" si="252"/>
        <v>1.980000000000004E-2</v>
      </c>
      <c r="D1826" s="2">
        <f t="shared" si="253"/>
        <v>1.980000000000004E-2</v>
      </c>
      <c r="E1826" s="2">
        <f t="shared" si="254"/>
        <v>0</v>
      </c>
      <c r="F1826" s="2">
        <f t="shared" si="258"/>
        <v>8.9939739017043021E-3</v>
      </c>
      <c r="G1826" s="2">
        <f t="shared" si="258"/>
        <v>6.9195323670579638E-3</v>
      </c>
      <c r="H1826" s="2">
        <f t="shared" si="256"/>
        <v>1.2997950474980358</v>
      </c>
      <c r="I1826" s="2">
        <f t="shared" si="257"/>
        <v>56.517864446751133</v>
      </c>
    </row>
    <row r="1827" spans="1:9" ht="13.5" x14ac:dyDescent="0.25">
      <c r="A1827" s="3">
        <f>TITRES_STAT!B1830</f>
        <v>44671</v>
      </c>
      <c r="B1827" s="6">
        <f>TITRES_STAT!D1830</f>
        <v>4.8567999999999998</v>
      </c>
      <c r="C1827" s="2">
        <f t="shared" si="252"/>
        <v>0.1322000000000001</v>
      </c>
      <c r="D1827" s="2">
        <f t="shared" si="253"/>
        <v>0.1322000000000001</v>
      </c>
      <c r="E1827" s="2">
        <f t="shared" si="254"/>
        <v>0</v>
      </c>
      <c r="F1827" s="2">
        <f t="shared" si="258"/>
        <v>1.779440433729686E-2</v>
      </c>
      <c r="G1827" s="2">
        <f t="shared" si="258"/>
        <v>6.4252800551252518E-3</v>
      </c>
      <c r="H1827" s="2">
        <f t="shared" si="256"/>
        <v>2.7694363801470105</v>
      </c>
      <c r="I1827" s="2">
        <f t="shared" si="257"/>
        <v>73.47083491667793</v>
      </c>
    </row>
    <row r="1828" spans="1:9" ht="13.5" x14ac:dyDescent="0.25">
      <c r="A1828" s="3">
        <f>TITRES_STAT!B1831</f>
        <v>44672</v>
      </c>
      <c r="B1828" s="6">
        <f>TITRES_STAT!D1831</f>
        <v>4.7972999999999999</v>
      </c>
      <c r="C1828" s="2">
        <f t="shared" si="252"/>
        <v>-5.9499999999999886E-2</v>
      </c>
      <c r="D1828" s="2">
        <f t="shared" si="253"/>
        <v>0</v>
      </c>
      <c r="E1828" s="2">
        <f t="shared" si="254"/>
        <v>5.9499999999999886E-2</v>
      </c>
      <c r="F1828" s="2">
        <f t="shared" si="258"/>
        <v>1.6523375456061369E-2</v>
      </c>
      <c r="G1828" s="2">
        <f t="shared" si="258"/>
        <v>1.0216331479759155E-2</v>
      </c>
      <c r="H1828" s="2">
        <f t="shared" si="256"/>
        <v>1.6173491912236682</v>
      </c>
      <c r="I1828" s="2">
        <f t="shared" si="257"/>
        <v>61.793405199690682</v>
      </c>
    </row>
    <row r="1829" spans="1:9" ht="13.5" x14ac:dyDescent="0.25">
      <c r="A1829" s="3">
        <f>TITRES_STAT!B1832</f>
        <v>44673</v>
      </c>
      <c r="B1829" s="6">
        <f>TITRES_STAT!D1832</f>
        <v>4.7245999999999997</v>
      </c>
      <c r="C1829" s="2">
        <f t="shared" si="252"/>
        <v>-7.2700000000000209E-2</v>
      </c>
      <c r="D1829" s="2">
        <f t="shared" si="253"/>
        <v>0</v>
      </c>
      <c r="E1829" s="2">
        <f t="shared" si="254"/>
        <v>7.2700000000000209E-2</v>
      </c>
      <c r="F1829" s="2">
        <f t="shared" si="258"/>
        <v>1.5343134352056986E-2</v>
      </c>
      <c r="G1829" s="2">
        <f t="shared" si="258"/>
        <v>1.4679450659776373E-2</v>
      </c>
      <c r="H1829" s="2">
        <f t="shared" si="256"/>
        <v>1.0452117526508804</v>
      </c>
      <c r="I1829" s="2">
        <f t="shared" si="257"/>
        <v>51.105307374463294</v>
      </c>
    </row>
    <row r="1830" spans="1:9" ht="13.5" x14ac:dyDescent="0.25">
      <c r="A1830" s="3">
        <f>TITRES_STAT!B1833</f>
        <v>44676</v>
      </c>
      <c r="B1830" s="6">
        <f>TITRES_STAT!D1833</f>
        <v>4.7047999999999996</v>
      </c>
      <c r="C1830" s="2">
        <f t="shared" si="252"/>
        <v>-1.980000000000004E-2</v>
      </c>
      <c r="D1830" s="2">
        <f t="shared" si="253"/>
        <v>0</v>
      </c>
      <c r="E1830" s="2">
        <f t="shared" si="254"/>
        <v>1.980000000000004E-2</v>
      </c>
      <c r="F1830" s="2">
        <f t="shared" si="258"/>
        <v>1.4247196184052915E-2</v>
      </c>
      <c r="G1830" s="2">
        <f t="shared" si="258"/>
        <v>1.5045204184078063E-2</v>
      </c>
      <c r="H1830" s="2">
        <f t="shared" si="256"/>
        <v>0.94695931073706141</v>
      </c>
      <c r="I1830" s="2">
        <f t="shared" si="257"/>
        <v>48.637858301135765</v>
      </c>
    </row>
    <row r="1831" spans="1:9" ht="13.5" x14ac:dyDescent="0.25">
      <c r="A1831" s="3">
        <f>TITRES_STAT!B1834</f>
        <v>44677</v>
      </c>
      <c r="B1831" s="6">
        <f>TITRES_STAT!D1834</f>
        <v>4.6849999999999996</v>
      </c>
      <c r="C1831" s="2">
        <f t="shared" si="252"/>
        <v>-1.980000000000004E-2</v>
      </c>
      <c r="D1831" s="2">
        <f t="shared" si="253"/>
        <v>0</v>
      </c>
      <c r="E1831" s="2">
        <f t="shared" si="254"/>
        <v>1.980000000000004E-2</v>
      </c>
      <c r="F1831" s="2">
        <f t="shared" si="258"/>
        <v>1.322953931376342E-2</v>
      </c>
      <c r="G1831" s="2">
        <f t="shared" si="258"/>
        <v>1.5384832456643918E-2</v>
      </c>
      <c r="H1831" s="2">
        <f t="shared" si="256"/>
        <v>0.85990792236741342</v>
      </c>
      <c r="I1831" s="2">
        <f t="shared" si="257"/>
        <v>46.233897497079631</v>
      </c>
    </row>
    <row r="1832" spans="1:9" ht="13.5" x14ac:dyDescent="0.25">
      <c r="A1832" s="3">
        <f>TITRES_STAT!B1835</f>
        <v>44678</v>
      </c>
      <c r="B1832" s="6">
        <f>TITRES_STAT!D1835</f>
        <v>4.6849999999999996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1.2284572219923176E-2</v>
      </c>
      <c r="G1832" s="2">
        <f t="shared" si="258"/>
        <v>1.4285915852597923E-2</v>
      </c>
      <c r="H1832" s="2">
        <f t="shared" si="256"/>
        <v>0.85990792236741342</v>
      </c>
      <c r="I1832" s="2">
        <f t="shared" si="257"/>
        <v>46.233897497079631</v>
      </c>
    </row>
    <row r="1833" spans="1:9" ht="13.5" x14ac:dyDescent="0.25">
      <c r="A1833" s="3">
        <f>TITRES_STAT!B1836</f>
        <v>44679</v>
      </c>
      <c r="B1833" s="6">
        <f>TITRES_STAT!D1836</f>
        <v>4.6387</v>
      </c>
      <c r="C1833" s="2">
        <f t="shared" si="252"/>
        <v>-4.6299999999999564E-2</v>
      </c>
      <c r="D1833" s="2">
        <f t="shared" si="253"/>
        <v>0</v>
      </c>
      <c r="E1833" s="2">
        <f t="shared" si="254"/>
        <v>4.6299999999999564E-2</v>
      </c>
      <c r="F1833" s="2">
        <f t="shared" si="258"/>
        <v>1.140710277564295E-2</v>
      </c>
      <c r="G1833" s="2">
        <f t="shared" si="258"/>
        <v>1.6572636148840896E-2</v>
      </c>
      <c r="H1833" s="2">
        <f t="shared" si="256"/>
        <v>0.68830949241836648</v>
      </c>
      <c r="I1833" s="2">
        <f t="shared" si="257"/>
        <v>40.769153730955978</v>
      </c>
    </row>
    <row r="1834" spans="1:9" ht="13.5" x14ac:dyDescent="0.25">
      <c r="A1834" s="3">
        <f>TITRES_STAT!B1837</f>
        <v>44680</v>
      </c>
      <c r="B1834" s="6">
        <f>TITRES_STAT!D1837</f>
        <v>4.6783999999999999</v>
      </c>
      <c r="C1834" s="2">
        <f t="shared" si="252"/>
        <v>3.9699999999999847E-2</v>
      </c>
      <c r="D1834" s="2">
        <f t="shared" si="253"/>
        <v>3.9699999999999847E-2</v>
      </c>
      <c r="E1834" s="2">
        <f t="shared" si="254"/>
        <v>0</v>
      </c>
      <c r="F1834" s="2">
        <f t="shared" si="258"/>
        <v>1.3428024005954156E-2</v>
      </c>
      <c r="G1834" s="2">
        <f t="shared" si="258"/>
        <v>1.5388876423923689E-2</v>
      </c>
      <c r="H1834" s="2">
        <f t="shared" si="256"/>
        <v>0.87257988406995235</v>
      </c>
      <c r="I1834" s="2">
        <f t="shared" si="257"/>
        <v>46.597738846443583</v>
      </c>
    </row>
    <row r="1835" spans="1:9" ht="13.5" x14ac:dyDescent="0.25">
      <c r="A1835" s="3">
        <f>TITRES_STAT!B1838</f>
        <v>44685</v>
      </c>
      <c r="B1835" s="6">
        <f>TITRES_STAT!D1838</f>
        <v>4.6783999999999999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1.2468879434100287E-2</v>
      </c>
      <c r="G1835" s="2">
        <f t="shared" si="258"/>
        <v>1.4289670965071997E-2</v>
      </c>
      <c r="H1835" s="2">
        <f t="shared" si="256"/>
        <v>0.87257988406995235</v>
      </c>
      <c r="I1835" s="2">
        <f t="shared" si="257"/>
        <v>46.597738846443583</v>
      </c>
    </row>
    <row r="1836" spans="1:9" ht="13.5" x14ac:dyDescent="0.25">
      <c r="A1836" s="3">
        <f>TITRES_STAT!B1839</f>
        <v>44686</v>
      </c>
      <c r="B1836" s="6">
        <f>TITRES_STAT!D1839</f>
        <v>4.6916000000000002</v>
      </c>
      <c r="C1836" s="2">
        <f t="shared" si="252"/>
        <v>1.3200000000000323E-2</v>
      </c>
      <c r="D1836" s="2">
        <f t="shared" si="253"/>
        <v>1.3200000000000323E-2</v>
      </c>
      <c r="E1836" s="2">
        <f t="shared" si="254"/>
        <v>0</v>
      </c>
      <c r="F1836" s="2">
        <f t="shared" si="258"/>
        <v>1.2521102331664575E-2</v>
      </c>
      <c r="G1836" s="2">
        <f t="shared" si="258"/>
        <v>1.3268980181852569E-2</v>
      </c>
      <c r="H1836" s="2">
        <f t="shared" si="256"/>
        <v>0.94363712659614674</v>
      </c>
      <c r="I1836" s="2">
        <f t="shared" si="257"/>
        <v>48.550066968967599</v>
      </c>
    </row>
    <row r="1837" spans="1:9" ht="13.5" x14ac:dyDescent="0.25">
      <c r="A1837" s="3">
        <f>TITRES_STAT!B1840</f>
        <v>44687</v>
      </c>
      <c r="B1837" s="6">
        <f>TITRES_STAT!D1840</f>
        <v>4.6916000000000002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1.1626737879402821E-2</v>
      </c>
      <c r="G1837" s="2">
        <f t="shared" si="259"/>
        <v>1.2321195883148815E-2</v>
      </c>
      <c r="H1837" s="2">
        <f t="shared" si="256"/>
        <v>0.94363712659614685</v>
      </c>
      <c r="I1837" s="2">
        <f t="shared" si="257"/>
        <v>48.550066968967599</v>
      </c>
    </row>
    <row r="1838" spans="1:9" ht="13.5" x14ac:dyDescent="0.25">
      <c r="A1838" s="3">
        <f>TITRES_STAT!B1841</f>
        <v>44690</v>
      </c>
      <c r="B1838" s="6">
        <f>TITRES_STAT!D1841</f>
        <v>4.6783999999999999</v>
      </c>
      <c r="C1838" s="2">
        <f t="shared" si="252"/>
        <v>-1.3200000000000323E-2</v>
      </c>
      <c r="D1838" s="2">
        <f t="shared" si="253"/>
        <v>0</v>
      </c>
      <c r="E1838" s="2">
        <f t="shared" si="254"/>
        <v>1.3200000000000323E-2</v>
      </c>
      <c r="F1838" s="2">
        <f t="shared" si="259"/>
        <v>1.079625660230262E-2</v>
      </c>
      <c r="G1838" s="2">
        <f t="shared" si="259"/>
        <v>1.2383967605781065E-2</v>
      </c>
      <c r="H1838" s="2">
        <f t="shared" si="256"/>
        <v>0.87179302675684711</v>
      </c>
      <c r="I1838" s="2">
        <f t="shared" si="257"/>
        <v>46.575289804736322</v>
      </c>
    </row>
    <row r="1839" spans="1:9" ht="13.5" x14ac:dyDescent="0.25">
      <c r="A1839" s="3">
        <f>TITRES_STAT!B1842</f>
        <v>44691</v>
      </c>
      <c r="B1839" s="6">
        <f>TITRES_STAT!D1842</f>
        <v>4.718</v>
      </c>
      <c r="C1839" s="2">
        <f t="shared" si="252"/>
        <v>3.960000000000008E-2</v>
      </c>
      <c r="D1839" s="2">
        <f t="shared" si="253"/>
        <v>3.960000000000008E-2</v>
      </c>
      <c r="E1839" s="2">
        <f t="shared" si="254"/>
        <v>0</v>
      </c>
      <c r="F1839" s="2">
        <f t="shared" si="259"/>
        <v>1.2853666844995296E-2</v>
      </c>
      <c r="G1839" s="2">
        <f t="shared" si="259"/>
        <v>1.1499398491082417E-2</v>
      </c>
      <c r="H1839" s="2">
        <f t="shared" si="256"/>
        <v>1.1177686254601134</v>
      </c>
      <c r="I1839" s="2">
        <f t="shared" si="257"/>
        <v>52.78048848312045</v>
      </c>
    </row>
    <row r="1840" spans="1:9" ht="13.5" x14ac:dyDescent="0.25">
      <c r="A1840" s="3">
        <f>TITRES_STAT!B1843</f>
        <v>44692</v>
      </c>
      <c r="B1840" s="6">
        <f>TITRES_STAT!D1843</f>
        <v>4.6916000000000002</v>
      </c>
      <c r="C1840" s="2">
        <f t="shared" si="252"/>
        <v>-2.6399999999999757E-2</v>
      </c>
      <c r="D1840" s="2">
        <f t="shared" si="253"/>
        <v>0</v>
      </c>
      <c r="E1840" s="2">
        <f t="shared" si="254"/>
        <v>2.6399999999999757E-2</v>
      </c>
      <c r="F1840" s="2">
        <f t="shared" si="259"/>
        <v>1.1935547784638487E-2</v>
      </c>
      <c r="G1840" s="2">
        <f t="shared" si="259"/>
        <v>1.2563727170290797E-2</v>
      </c>
      <c r="H1840" s="2">
        <f t="shared" si="256"/>
        <v>0.95000055499949465</v>
      </c>
      <c r="I1840" s="2">
        <f t="shared" si="257"/>
        <v>48.717963313592023</v>
      </c>
    </row>
    <row r="1841" spans="1:9" ht="13.5" x14ac:dyDescent="0.25">
      <c r="A1841" s="3">
        <f>TITRES_STAT!B1844</f>
        <v>44693</v>
      </c>
      <c r="B1841" s="6">
        <f>TITRES_STAT!D1844</f>
        <v>4.6916000000000002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1.1083008657164311E-2</v>
      </c>
      <c r="G1841" s="2">
        <f t="shared" si="259"/>
        <v>1.1666318086698598E-2</v>
      </c>
      <c r="H1841" s="2">
        <f t="shared" si="256"/>
        <v>0.95000055499949465</v>
      </c>
      <c r="I1841" s="2">
        <f t="shared" si="257"/>
        <v>48.717963313592023</v>
      </c>
    </row>
    <row r="1842" spans="1:9" ht="13.5" x14ac:dyDescent="0.25">
      <c r="A1842" s="3">
        <f>TITRES_STAT!B1845</f>
        <v>44694</v>
      </c>
      <c r="B1842" s="6">
        <f>TITRES_STAT!D1845</f>
        <v>4.7114000000000003</v>
      </c>
      <c r="C1842" s="2">
        <f t="shared" si="252"/>
        <v>1.980000000000004E-2</v>
      </c>
      <c r="D1842" s="2">
        <f t="shared" si="253"/>
        <v>1.980000000000004E-2</v>
      </c>
      <c r="E1842" s="2">
        <f t="shared" si="254"/>
        <v>0</v>
      </c>
      <c r="F1842" s="2">
        <f t="shared" si="259"/>
        <v>1.1705650895938292E-2</v>
      </c>
      <c r="G1842" s="2">
        <f t="shared" si="259"/>
        <v>1.0833009651934412E-2</v>
      </c>
      <c r="H1842" s="2">
        <f t="shared" si="256"/>
        <v>1.0805539062589182</v>
      </c>
      <c r="I1842" s="2">
        <f t="shared" si="257"/>
        <v>51.935876451376444</v>
      </c>
    </row>
    <row r="1843" spans="1:9" ht="13.5" x14ac:dyDescent="0.25">
      <c r="A1843" s="3">
        <f>TITRES_STAT!B1846</f>
        <v>44697</v>
      </c>
      <c r="B1843" s="6">
        <f>TITRES_STAT!D1846</f>
        <v>4.7047999999999996</v>
      </c>
      <c r="C1843" s="2">
        <f t="shared" si="252"/>
        <v>-6.6000000000006054E-3</v>
      </c>
      <c r="D1843" s="2">
        <f t="shared" si="253"/>
        <v>0</v>
      </c>
      <c r="E1843" s="2">
        <f t="shared" si="254"/>
        <v>6.6000000000006054E-3</v>
      </c>
      <c r="F1843" s="2">
        <f t="shared" si="259"/>
        <v>1.0869532974799843E-2</v>
      </c>
      <c r="G1843" s="2">
        <f t="shared" si="259"/>
        <v>1.0530651819653427E-2</v>
      </c>
      <c r="H1843" s="2">
        <f t="shared" si="256"/>
        <v>1.032180453874086</v>
      </c>
      <c r="I1843" s="2">
        <f t="shared" si="257"/>
        <v>50.7917715627256</v>
      </c>
    </row>
    <row r="1844" spans="1:9" ht="13.5" x14ac:dyDescent="0.25">
      <c r="A1844" s="3">
        <f>TITRES_STAT!B1847</f>
        <v>44698</v>
      </c>
      <c r="B1844" s="6">
        <f>TITRES_STAT!D1847</f>
        <v>4.8238000000000003</v>
      </c>
      <c r="C1844" s="2">
        <f t="shared" si="252"/>
        <v>0.11900000000000066</v>
      </c>
      <c r="D1844" s="2">
        <f t="shared" si="253"/>
        <v>0.11900000000000066</v>
      </c>
      <c r="E1844" s="2">
        <f t="shared" si="254"/>
        <v>0</v>
      </c>
      <c r="F1844" s="2">
        <f t="shared" si="259"/>
        <v>1.8593137762314187E-2</v>
      </c>
      <c r="G1844" s="2">
        <f t="shared" si="259"/>
        <v>9.7784624039638952E-3</v>
      </c>
      <c r="H1844" s="2">
        <f t="shared" si="256"/>
        <v>1.9014377715229631</v>
      </c>
      <c r="I1844" s="2">
        <f t="shared" si="257"/>
        <v>65.53432888291448</v>
      </c>
    </row>
    <row r="1845" spans="1:9" ht="13.5" x14ac:dyDescent="0.25">
      <c r="A1845" s="3">
        <f>TITRES_STAT!B1848</f>
        <v>44699</v>
      </c>
      <c r="B1845" s="6">
        <f>TITRES_STAT!D1848</f>
        <v>4.8832000000000004</v>
      </c>
      <c r="C1845" s="2">
        <f t="shared" si="252"/>
        <v>5.9400000000000119E-2</v>
      </c>
      <c r="D1845" s="2">
        <f t="shared" si="253"/>
        <v>5.9400000000000119E-2</v>
      </c>
      <c r="E1845" s="2">
        <f t="shared" si="254"/>
        <v>0</v>
      </c>
      <c r="F1845" s="2">
        <f t="shared" si="259"/>
        <v>2.150791363643461E-2</v>
      </c>
      <c r="G1845" s="2">
        <f t="shared" si="259"/>
        <v>9.0800008036807604E-3</v>
      </c>
      <c r="H1845" s="2">
        <f t="shared" si="256"/>
        <v>2.3687127458971089</v>
      </c>
      <c r="I1845" s="2">
        <f t="shared" si="257"/>
        <v>70.315070609153594</v>
      </c>
    </row>
    <row r="1846" spans="1:9" ht="13.5" x14ac:dyDescent="0.25">
      <c r="A1846" s="3">
        <f>TITRES_STAT!B1849</f>
        <v>44700</v>
      </c>
      <c r="B1846" s="6">
        <f>TITRES_STAT!D1849</f>
        <v>5.0880999999999998</v>
      </c>
      <c r="C1846" s="2">
        <f t="shared" si="252"/>
        <v>0.20489999999999942</v>
      </c>
      <c r="D1846" s="2">
        <f t="shared" si="253"/>
        <v>0.20489999999999942</v>
      </c>
      <c r="E1846" s="2">
        <f t="shared" si="254"/>
        <v>0</v>
      </c>
      <c r="F1846" s="2">
        <f t="shared" si="259"/>
        <v>3.4607348376689238E-2</v>
      </c>
      <c r="G1846" s="2">
        <f t="shared" si="259"/>
        <v>8.4314293177035638E-3</v>
      </c>
      <c r="H1846" s="2">
        <f t="shared" si="256"/>
        <v>4.104564845728329</v>
      </c>
      <c r="I1846" s="2">
        <f t="shared" si="257"/>
        <v>80.40969151686194</v>
      </c>
    </row>
    <row r="1847" spans="1:9" ht="13.5" x14ac:dyDescent="0.25">
      <c r="A1847" s="3">
        <f>TITRES_STAT!B1850</f>
        <v>44701</v>
      </c>
      <c r="B1847" s="6">
        <f>TITRES_STAT!D1850</f>
        <v>5.1013000000000002</v>
      </c>
      <c r="C1847" s="2">
        <f t="shared" si="252"/>
        <v>1.3200000000000323E-2</v>
      </c>
      <c r="D1847" s="2">
        <f t="shared" si="253"/>
        <v>1.3200000000000323E-2</v>
      </c>
      <c r="E1847" s="2">
        <f t="shared" si="254"/>
        <v>0</v>
      </c>
      <c r="F1847" s="2">
        <f t="shared" si="259"/>
        <v>3.30782520640686E-2</v>
      </c>
      <c r="G1847" s="2">
        <f t="shared" si="259"/>
        <v>7.8291843664390244E-3</v>
      </c>
      <c r="H1847" s="2">
        <f t="shared" si="256"/>
        <v>4.2249933729832065</v>
      </c>
      <c r="I1847" s="2">
        <f t="shared" si="257"/>
        <v>80.861219744876905</v>
      </c>
    </row>
    <row r="1848" spans="1:9" ht="13.5" x14ac:dyDescent="0.25">
      <c r="A1848" s="3">
        <f>TITRES_STAT!B1851</f>
        <v>44704</v>
      </c>
      <c r="B1848" s="6">
        <f>TITRES_STAT!D1851</f>
        <v>5.0880999999999998</v>
      </c>
      <c r="C1848" s="2">
        <f t="shared" si="252"/>
        <v>-1.3200000000000323E-2</v>
      </c>
      <c r="D1848" s="2">
        <f t="shared" si="253"/>
        <v>0</v>
      </c>
      <c r="E1848" s="2">
        <f t="shared" si="254"/>
        <v>1.3200000000000323E-2</v>
      </c>
      <c r="F1848" s="2">
        <f t="shared" si="259"/>
        <v>3.0715519773777986E-2</v>
      </c>
      <c r="G1848" s="2">
        <f t="shared" si="259"/>
        <v>8.2128140545505452E-3</v>
      </c>
      <c r="H1848" s="2">
        <f t="shared" si="256"/>
        <v>3.739950712357742</v>
      </c>
      <c r="I1848" s="2">
        <f t="shared" si="257"/>
        <v>78.902734212133169</v>
      </c>
    </row>
    <row r="1849" spans="1:9" ht="13.5" x14ac:dyDescent="0.25">
      <c r="A1849" s="3">
        <f>TITRES_STAT!B1852</f>
        <v>44705</v>
      </c>
      <c r="B1849" s="6">
        <f>TITRES_STAT!D1852</f>
        <v>5.0880999999999998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2.8521554075650987E-2</v>
      </c>
      <c r="G1849" s="2">
        <f t="shared" si="259"/>
        <v>7.6261844792255068E-3</v>
      </c>
      <c r="H1849" s="2">
        <f t="shared" si="256"/>
        <v>3.7399507123577416</v>
      </c>
      <c r="I1849" s="2">
        <f t="shared" si="257"/>
        <v>78.902734212133169</v>
      </c>
    </row>
    <row r="1850" spans="1:9" ht="13.5" x14ac:dyDescent="0.25">
      <c r="A1850" s="3">
        <f>TITRES_STAT!B1853</f>
        <v>44706</v>
      </c>
      <c r="B1850" s="6">
        <f>TITRES_STAT!D1853</f>
        <v>5.0880999999999998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2.6484300213104488E-2</v>
      </c>
      <c r="G1850" s="2">
        <f t="shared" si="259"/>
        <v>7.0814570164236855E-3</v>
      </c>
      <c r="H1850" s="2">
        <f t="shared" si="256"/>
        <v>3.7399507123577411</v>
      </c>
      <c r="I1850" s="2">
        <f t="shared" si="257"/>
        <v>78.902734212133169</v>
      </c>
    </row>
    <row r="1851" spans="1:9" ht="13.5" x14ac:dyDescent="0.25">
      <c r="A1851" s="3">
        <f>TITRES_STAT!B1854</f>
        <v>44707</v>
      </c>
      <c r="B1851" s="6">
        <f>TITRES_STAT!D1854</f>
        <v>5.1211000000000002</v>
      </c>
      <c r="C1851" s="2">
        <f t="shared" si="252"/>
        <v>3.3000000000000362E-2</v>
      </c>
      <c r="D1851" s="2">
        <f t="shared" si="253"/>
        <v>3.3000000000000362E-2</v>
      </c>
      <c r="E1851" s="2">
        <f t="shared" si="254"/>
        <v>0</v>
      </c>
      <c r="F1851" s="2">
        <f t="shared" si="259"/>
        <v>2.6949707340739905E-2</v>
      </c>
      <c r="G1851" s="2">
        <f t="shared" si="259"/>
        <v>6.5756386581077081E-3</v>
      </c>
      <c r="H1851" s="2">
        <f t="shared" si="256"/>
        <v>4.0984167077841391</v>
      </c>
      <c r="I1851" s="2">
        <f t="shared" si="257"/>
        <v>80.386067728178745</v>
      </c>
    </row>
    <row r="1852" spans="1:9" ht="13.5" x14ac:dyDescent="0.25">
      <c r="A1852" s="3">
        <f>TITRES_STAT!B1855</f>
        <v>44708</v>
      </c>
      <c r="B1852" s="6">
        <f>TITRES_STAT!D1855</f>
        <v>5.1211000000000002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2.5024728244972767E-2</v>
      </c>
      <c r="G1852" s="2">
        <f t="shared" si="259"/>
        <v>6.1059501825285866E-3</v>
      </c>
      <c r="H1852" s="2">
        <f t="shared" si="256"/>
        <v>4.0984167077841382</v>
      </c>
      <c r="I1852" s="2">
        <f t="shared" si="257"/>
        <v>80.386067728178745</v>
      </c>
    </row>
    <row r="1853" spans="1:9" ht="13.5" x14ac:dyDescent="0.25">
      <c r="A1853" s="3">
        <f>TITRES_STAT!B1856</f>
        <v>44711</v>
      </c>
      <c r="B1853" s="6">
        <f>TITRES_STAT!D1856</f>
        <v>5.2202000000000002</v>
      </c>
      <c r="C1853" s="2">
        <f t="shared" si="252"/>
        <v>9.9099999999999966E-2</v>
      </c>
      <c r="D1853" s="2">
        <f t="shared" si="253"/>
        <v>9.9099999999999966E-2</v>
      </c>
      <c r="E1853" s="2">
        <f t="shared" si="254"/>
        <v>0</v>
      </c>
      <c r="F1853" s="2">
        <f t="shared" ref="F1853:G1868" si="260">((F1852*13)+D1853)/14</f>
        <v>3.0315819084617567E-2</v>
      </c>
      <c r="G1853" s="2">
        <f t="shared" si="260"/>
        <v>5.6698108837765441E-3</v>
      </c>
      <c r="H1853" s="2">
        <f t="shared" si="256"/>
        <v>5.3468836449840857</v>
      </c>
      <c r="I1853" s="2">
        <f t="shared" si="257"/>
        <v>84.244236133266824</v>
      </c>
    </row>
    <row r="1854" spans="1:9" ht="13.5" x14ac:dyDescent="0.25">
      <c r="A1854" s="3">
        <f>TITRES_STAT!B1857</f>
        <v>44712</v>
      </c>
      <c r="B1854" s="6">
        <f>TITRES_STAT!D1857</f>
        <v>5.2135999999999996</v>
      </c>
      <c r="C1854" s="2">
        <f t="shared" si="252"/>
        <v>-6.6000000000006054E-3</v>
      </c>
      <c r="D1854" s="2">
        <f t="shared" si="253"/>
        <v>0</v>
      </c>
      <c r="E1854" s="2">
        <f t="shared" si="254"/>
        <v>6.6000000000006054E-3</v>
      </c>
      <c r="F1854" s="2">
        <f t="shared" si="260"/>
        <v>2.8150403435716311E-2</v>
      </c>
      <c r="G1854" s="2">
        <f t="shared" si="260"/>
        <v>5.7362529635068341E-3</v>
      </c>
      <c r="H1854" s="2">
        <f t="shared" si="256"/>
        <v>4.9074550259210818</v>
      </c>
      <c r="I1854" s="2">
        <f t="shared" si="257"/>
        <v>83.072236765034347</v>
      </c>
    </row>
    <row r="1855" spans="1:9" ht="13.5" x14ac:dyDescent="0.25">
      <c r="A1855" s="3">
        <f>TITRES_STAT!B1858</f>
        <v>44713</v>
      </c>
      <c r="B1855" s="6">
        <f>TITRES_STAT!D1858</f>
        <v>5.2202000000000002</v>
      </c>
      <c r="C1855" s="2">
        <f t="shared" si="252"/>
        <v>6.6000000000006054E-3</v>
      </c>
      <c r="D1855" s="2">
        <f t="shared" si="253"/>
        <v>6.6000000000006054E-3</v>
      </c>
      <c r="E1855" s="2">
        <f t="shared" si="254"/>
        <v>0</v>
      </c>
      <c r="F1855" s="2">
        <f t="shared" si="260"/>
        <v>2.6611088904593762E-2</v>
      </c>
      <c r="G1855" s="2">
        <f t="shared" si="260"/>
        <v>5.3265206089706313E-3</v>
      </c>
      <c r="H1855" s="2">
        <f t="shared" si="256"/>
        <v>4.9959609392624591</v>
      </c>
      <c r="I1855" s="2">
        <f t="shared" si="257"/>
        <v>83.322106162302546</v>
      </c>
    </row>
    <row r="1856" spans="1:9" ht="13.5" x14ac:dyDescent="0.25">
      <c r="A1856" s="3">
        <f>TITRES_STAT!B1859</f>
        <v>44714</v>
      </c>
      <c r="B1856" s="6">
        <f>TITRES_STAT!D1859</f>
        <v>5.2401</v>
      </c>
      <c r="C1856" s="2">
        <f t="shared" si="252"/>
        <v>1.9899999999999807E-2</v>
      </c>
      <c r="D1856" s="2">
        <f t="shared" si="253"/>
        <v>1.9899999999999807E-2</v>
      </c>
      <c r="E1856" s="2">
        <f t="shared" si="254"/>
        <v>0</v>
      </c>
      <c r="F1856" s="2">
        <f t="shared" si="260"/>
        <v>2.6131725411408482E-2</v>
      </c>
      <c r="G1856" s="2">
        <f t="shared" si="260"/>
        <v>4.946054851187015E-3</v>
      </c>
      <c r="H1856" s="2">
        <f t="shared" si="256"/>
        <v>5.2833472732590234</v>
      </c>
      <c r="I1856" s="2">
        <f t="shared" si="257"/>
        <v>84.084915945107014</v>
      </c>
    </row>
    <row r="1857" spans="1:9" ht="13.5" x14ac:dyDescent="0.25">
      <c r="A1857" s="3">
        <f>TITRES_STAT!B1860</f>
        <v>44715</v>
      </c>
      <c r="B1857" s="6">
        <f>TITRES_STAT!D1860</f>
        <v>5.2135999999999996</v>
      </c>
      <c r="C1857" s="2">
        <f t="shared" si="252"/>
        <v>-2.6500000000000412E-2</v>
      </c>
      <c r="D1857" s="2">
        <f t="shared" si="253"/>
        <v>0</v>
      </c>
      <c r="E1857" s="2">
        <f t="shared" si="254"/>
        <v>2.6500000000000412E-2</v>
      </c>
      <c r="F1857" s="2">
        <f t="shared" si="260"/>
        <v>2.4265173596307876E-2</v>
      </c>
      <c r="G1857" s="2">
        <f t="shared" si="260"/>
        <v>6.4856223618165437E-3</v>
      </c>
      <c r="H1857" s="2">
        <f t="shared" si="256"/>
        <v>3.7413793530697488</v>
      </c>
      <c r="I1857" s="2">
        <f t="shared" si="257"/>
        <v>78.909091099142657</v>
      </c>
    </row>
    <row r="1858" spans="1:9" ht="13.5" x14ac:dyDescent="0.25">
      <c r="A1858" s="3">
        <f>TITRES_STAT!B1861</f>
        <v>44718</v>
      </c>
      <c r="B1858" s="6">
        <f>TITRES_STAT!D1861</f>
        <v>5.1938000000000004</v>
      </c>
      <c r="C1858" s="2">
        <f t="shared" si="252"/>
        <v>-1.9799999999999152E-2</v>
      </c>
      <c r="D1858" s="2">
        <f t="shared" si="253"/>
        <v>0</v>
      </c>
      <c r="E1858" s="2">
        <f t="shared" si="254"/>
        <v>1.9799999999999152E-2</v>
      </c>
      <c r="F1858" s="2">
        <f t="shared" si="260"/>
        <v>2.253194691085731E-2</v>
      </c>
      <c r="G1858" s="2">
        <f t="shared" si="260"/>
        <v>7.4366493359724435E-3</v>
      </c>
      <c r="H1858" s="2">
        <f t="shared" si="256"/>
        <v>3.0298520063150121</v>
      </c>
      <c r="I1858" s="2">
        <f t="shared" si="257"/>
        <v>75.185192944233634</v>
      </c>
    </row>
    <row r="1859" spans="1:9" ht="13.5" x14ac:dyDescent="0.25">
      <c r="A1859" s="3">
        <f>TITRES_STAT!B1862</f>
        <v>44719</v>
      </c>
      <c r="B1859" s="6">
        <f>TITRES_STAT!D1862</f>
        <v>5.1938000000000004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2.0922522131510361E-2</v>
      </c>
      <c r="G1859" s="2">
        <f t="shared" si="260"/>
        <v>6.9054600976886978E-3</v>
      </c>
      <c r="H1859" s="2">
        <f t="shared" si="256"/>
        <v>3.0298520063150121</v>
      </c>
      <c r="I1859" s="2">
        <f t="shared" si="257"/>
        <v>75.185192944233634</v>
      </c>
    </row>
    <row r="1860" spans="1:9" ht="13.5" x14ac:dyDescent="0.25">
      <c r="A1860" s="3">
        <f>TITRES_STAT!B1863</f>
        <v>44720</v>
      </c>
      <c r="B1860" s="6">
        <f>TITRES_STAT!D1863</f>
        <v>5.2135999999999996</v>
      </c>
      <c r="C1860" s="2">
        <f t="shared" si="261"/>
        <v>1.9799999999999152E-2</v>
      </c>
      <c r="D1860" s="2">
        <f t="shared" si="262"/>
        <v>1.9799999999999152E-2</v>
      </c>
      <c r="E1860" s="2">
        <f t="shared" si="263"/>
        <v>0</v>
      </c>
      <c r="F1860" s="2">
        <f t="shared" si="260"/>
        <v>2.0842341979259559E-2</v>
      </c>
      <c r="G1860" s="2">
        <f t="shared" si="260"/>
        <v>6.4122129478537907E-3</v>
      </c>
      <c r="H1860" s="2">
        <f t="shared" si="256"/>
        <v>3.2504132580680474</v>
      </c>
      <c r="I1860" s="2">
        <f t="shared" si="257"/>
        <v>76.472875946784228</v>
      </c>
    </row>
    <row r="1861" spans="1:9" ht="13.5" x14ac:dyDescent="0.25">
      <c r="A1861" s="3">
        <f>TITRES_STAT!B1864</f>
        <v>44721</v>
      </c>
      <c r="B1861" s="6">
        <f>TITRES_STAT!D1864</f>
        <v>5.2533000000000003</v>
      </c>
      <c r="C1861" s="2">
        <f t="shared" si="261"/>
        <v>3.9700000000000735E-2</v>
      </c>
      <c r="D1861" s="2">
        <f t="shared" si="262"/>
        <v>3.9700000000000735E-2</v>
      </c>
      <c r="E1861" s="2">
        <f t="shared" si="263"/>
        <v>0</v>
      </c>
      <c r="F1861" s="2">
        <f t="shared" si="260"/>
        <v>2.218931755216964E-2</v>
      </c>
      <c r="G1861" s="2">
        <f t="shared" si="260"/>
        <v>5.9541977372928054E-3</v>
      </c>
      <c r="H1861" s="2">
        <f t="shared" si="256"/>
        <v>3.7266678956917638</v>
      </c>
      <c r="I1861" s="2">
        <f t="shared" si="257"/>
        <v>78.843446967969243</v>
      </c>
    </row>
    <row r="1862" spans="1:9" ht="13.5" x14ac:dyDescent="0.25">
      <c r="A1862" s="3">
        <f>TITRES_STAT!B1865</f>
        <v>44722</v>
      </c>
      <c r="B1862" s="6">
        <f>TITRES_STAT!D1865</f>
        <v>5.2862999999999998</v>
      </c>
      <c r="C1862" s="2">
        <f t="shared" si="261"/>
        <v>3.2999999999999474E-2</v>
      </c>
      <c r="D1862" s="2">
        <f t="shared" si="262"/>
        <v>3.2999999999999474E-2</v>
      </c>
      <c r="E1862" s="2">
        <f t="shared" si="263"/>
        <v>0</v>
      </c>
      <c r="F1862" s="2">
        <f t="shared" si="260"/>
        <v>2.2961509155586056E-2</v>
      </c>
      <c r="G1862" s="2">
        <f t="shared" si="260"/>
        <v>5.5288978989147478E-3</v>
      </c>
      <c r="H1862" s="2">
        <f t="shared" si="256"/>
        <v>4.1529993093366961</v>
      </c>
      <c r="I1862" s="2">
        <f t="shared" si="257"/>
        <v>80.593826236535591</v>
      </c>
    </row>
    <row r="1863" spans="1:9" ht="13.5" x14ac:dyDescent="0.25">
      <c r="A1863" s="3">
        <f>TITRES_STAT!B1866</f>
        <v>44725</v>
      </c>
      <c r="B1863" s="6">
        <f>TITRES_STAT!D1866</f>
        <v>5.2599</v>
      </c>
      <c r="C1863" s="2">
        <f t="shared" si="261"/>
        <v>-2.6399999999999757E-2</v>
      </c>
      <c r="D1863" s="2">
        <f t="shared" si="262"/>
        <v>0</v>
      </c>
      <c r="E1863" s="2">
        <f t="shared" si="263"/>
        <v>2.6399999999999757E-2</v>
      </c>
      <c r="F1863" s="2">
        <f t="shared" si="260"/>
        <v>2.1321401358758481E-2</v>
      </c>
      <c r="G1863" s="2">
        <f t="shared" si="260"/>
        <v>7.0196909061351056E-3</v>
      </c>
      <c r="H1863" s="2">
        <f t="shared" si="256"/>
        <v>3.0373703976230484</v>
      </c>
      <c r="I1863" s="2">
        <f t="shared" si="257"/>
        <v>75.231403078876838</v>
      </c>
    </row>
    <row r="1864" spans="1:9" ht="13.5" x14ac:dyDescent="0.25">
      <c r="A1864" s="3">
        <f>TITRES_STAT!B1867</f>
        <v>44726</v>
      </c>
      <c r="B1864" s="6">
        <f>TITRES_STAT!D1867</f>
        <v>5.2599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1.979844411884716E-2</v>
      </c>
      <c r="G1864" s="2">
        <f t="shared" si="260"/>
        <v>6.5182844128397407E-3</v>
      </c>
      <c r="H1864" s="2">
        <f t="shared" si="256"/>
        <v>3.0373703976230479</v>
      </c>
      <c r="I1864" s="2">
        <f t="shared" si="257"/>
        <v>75.231403078876838</v>
      </c>
    </row>
    <row r="1865" spans="1:9" ht="13.5" x14ac:dyDescent="0.25">
      <c r="A1865" s="3">
        <f>TITRES_STAT!B1868</f>
        <v>44727</v>
      </c>
      <c r="B1865" s="6">
        <f>TITRES_STAT!D1868</f>
        <v>5.3457999999999997</v>
      </c>
      <c r="C1865" s="2">
        <f t="shared" si="261"/>
        <v>8.5899999999999643E-2</v>
      </c>
      <c r="D1865" s="2">
        <f t="shared" si="262"/>
        <v>8.5899999999999643E-2</v>
      </c>
      <c r="E1865" s="2">
        <f t="shared" si="263"/>
        <v>0</v>
      </c>
      <c r="F1865" s="2">
        <f t="shared" si="260"/>
        <v>2.4519983824643765E-2</v>
      </c>
      <c r="G1865" s="2">
        <f t="shared" si="260"/>
        <v>6.0526926690654742E-3</v>
      </c>
      <c r="H1865" s="2">
        <f t="shared" si="256"/>
        <v>4.0510868741051755</v>
      </c>
      <c r="I1865" s="2">
        <f t="shared" si="257"/>
        <v>80.202280718500717</v>
      </c>
    </row>
    <row r="1866" spans="1:9" ht="13.5" x14ac:dyDescent="0.25">
      <c r="A1866" s="3">
        <f>TITRES_STAT!B1869</f>
        <v>44728</v>
      </c>
      <c r="B1866" s="6">
        <f>TITRES_STAT!D1869</f>
        <v>5.3391999999999999</v>
      </c>
      <c r="C1866" s="2">
        <f t="shared" si="261"/>
        <v>-6.5999999999997172E-3</v>
      </c>
      <c r="D1866" s="2">
        <f t="shared" si="262"/>
        <v>0</v>
      </c>
      <c r="E1866" s="2">
        <f t="shared" si="263"/>
        <v>6.5999999999997172E-3</v>
      </c>
      <c r="F1866" s="2">
        <f t="shared" si="260"/>
        <v>2.2768556408597783E-2</v>
      </c>
      <c r="G1866" s="2">
        <f t="shared" si="260"/>
        <v>6.0917860498464916E-3</v>
      </c>
      <c r="H1866" s="2">
        <f t="shared" si="256"/>
        <v>3.737583070431624</v>
      </c>
      <c r="I1866" s="2">
        <f t="shared" si="257"/>
        <v>78.892190698644711</v>
      </c>
    </row>
    <row r="1867" spans="1:9" ht="13.5" x14ac:dyDescent="0.25">
      <c r="A1867" s="3">
        <f>TITRES_STAT!B1870</f>
        <v>44729</v>
      </c>
      <c r="B1867" s="6">
        <f>TITRES_STAT!D1870</f>
        <v>5.3193999999999999</v>
      </c>
      <c r="C1867" s="2">
        <f t="shared" si="261"/>
        <v>-1.980000000000004E-2</v>
      </c>
      <c r="D1867" s="2">
        <f t="shared" si="262"/>
        <v>0</v>
      </c>
      <c r="E1867" s="2">
        <f t="shared" si="263"/>
        <v>1.980000000000004E-2</v>
      </c>
      <c r="F1867" s="2">
        <f t="shared" si="260"/>
        <v>2.11422309508408E-2</v>
      </c>
      <c r="G1867" s="2">
        <f t="shared" si="260"/>
        <v>7.0709441891431742E-3</v>
      </c>
      <c r="H1867" s="2">
        <f t="shared" si="256"/>
        <v>2.9900152490671434</v>
      </c>
      <c r="I1867" s="2">
        <f t="shared" si="257"/>
        <v>74.937439143025884</v>
      </c>
    </row>
    <row r="1868" spans="1:9" ht="13.5" x14ac:dyDescent="0.25">
      <c r="A1868" s="3">
        <f>TITRES_STAT!B1871</f>
        <v>44732</v>
      </c>
      <c r="B1868" s="6">
        <f>TITRES_STAT!D1871</f>
        <v>5.3259999999999996</v>
      </c>
      <c r="C1868" s="2">
        <f t="shared" si="261"/>
        <v>6.5999999999997172E-3</v>
      </c>
      <c r="D1868" s="2">
        <f t="shared" si="262"/>
        <v>6.5999999999997172E-3</v>
      </c>
      <c r="E1868" s="2">
        <f t="shared" si="263"/>
        <v>0</v>
      </c>
      <c r="F1868" s="2">
        <f t="shared" si="260"/>
        <v>2.0103500168637867E-2</v>
      </c>
      <c r="G1868" s="2">
        <f t="shared" si="260"/>
        <v>6.5658767470615194E-3</v>
      </c>
      <c r="H1868" s="2">
        <f t="shared" si="256"/>
        <v>3.0618150390402854</v>
      </c>
      <c r="I1868" s="2">
        <f t="shared" si="257"/>
        <v>75.380464388740918</v>
      </c>
    </row>
    <row r="1869" spans="1:9" ht="13.5" x14ac:dyDescent="0.25">
      <c r="A1869" s="3">
        <f>TITRES_STAT!B1872</f>
        <v>44733</v>
      </c>
      <c r="B1869" s="6">
        <f>TITRES_STAT!D1872</f>
        <v>5.3193999999999999</v>
      </c>
      <c r="C1869" s="2">
        <f t="shared" si="261"/>
        <v>-6.5999999999997172E-3</v>
      </c>
      <c r="D1869" s="2">
        <f t="shared" si="262"/>
        <v>0</v>
      </c>
      <c r="E1869" s="2">
        <f t="shared" si="263"/>
        <v>6.5999999999997172E-3</v>
      </c>
      <c r="F1869" s="2">
        <f t="shared" ref="F1869:G1884" si="264">((F1868*13)+D1869)/14</f>
        <v>1.8667535870878021E-2</v>
      </c>
      <c r="G1869" s="2">
        <f t="shared" si="264"/>
        <v>6.5683141222713914E-3</v>
      </c>
      <c r="H1869" s="2">
        <f t="shared" si="256"/>
        <v>2.8420589398398919</v>
      </c>
      <c r="I1869" s="2">
        <f t="shared" si="257"/>
        <v>73.972288930016447</v>
      </c>
    </row>
    <row r="1870" spans="1:9" ht="13.5" x14ac:dyDescent="0.25">
      <c r="A1870" s="3">
        <f>TITRES_STAT!B1873</f>
        <v>44734</v>
      </c>
      <c r="B1870" s="6">
        <f>TITRES_STAT!D1873</f>
        <v>5.2862999999999998</v>
      </c>
      <c r="C1870" s="2">
        <f t="shared" si="261"/>
        <v>-3.3100000000000129E-2</v>
      </c>
      <c r="D1870" s="2">
        <f t="shared" si="262"/>
        <v>0</v>
      </c>
      <c r="E1870" s="2">
        <f t="shared" si="263"/>
        <v>3.3100000000000129E-2</v>
      </c>
      <c r="F1870" s="2">
        <f t="shared" si="264"/>
        <v>1.7334140451529593E-2</v>
      </c>
      <c r="G1870" s="2">
        <f t="shared" si="264"/>
        <v>8.4634345421091585E-3</v>
      </c>
      <c r="H1870" s="2">
        <f t="shared" si="256"/>
        <v>2.0481212875558885</v>
      </c>
      <c r="I1870" s="2">
        <f t="shared" si="257"/>
        <v>67.192906526306842</v>
      </c>
    </row>
    <row r="1871" spans="1:9" ht="13.5" x14ac:dyDescent="0.25">
      <c r="A1871" s="3">
        <f>TITRES_STAT!B1874</f>
        <v>44735</v>
      </c>
      <c r="B1871" s="6">
        <f>TITRES_STAT!D1874</f>
        <v>5.2862999999999998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1.6095987562134623E-2</v>
      </c>
      <c r="G1871" s="2">
        <f t="shared" si="264"/>
        <v>7.8589035033870755E-3</v>
      </c>
      <c r="H1871" s="2">
        <f t="shared" si="256"/>
        <v>2.048121287555889</v>
      </c>
      <c r="I1871" s="2">
        <f t="shared" si="257"/>
        <v>67.192906526306842</v>
      </c>
    </row>
    <row r="1872" spans="1:9" ht="13.5" x14ac:dyDescent="0.25">
      <c r="A1872" s="3">
        <f>TITRES_STAT!B1875</f>
        <v>44736</v>
      </c>
      <c r="B1872" s="6">
        <f>TITRES_STAT!D1875</f>
        <v>5.2862999999999998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1.4946274164839292E-2</v>
      </c>
      <c r="G1872" s="2">
        <f t="shared" si="264"/>
        <v>7.297553253145142E-3</v>
      </c>
      <c r="H1872" s="2">
        <f t="shared" si="256"/>
        <v>2.0481212875558885</v>
      </c>
      <c r="I1872" s="2">
        <f t="shared" si="257"/>
        <v>67.192906526306842</v>
      </c>
    </row>
    <row r="1873" spans="1:9" ht="13.5" x14ac:dyDescent="0.25">
      <c r="A1873" s="3">
        <f>TITRES_STAT!B1876</f>
        <v>44739</v>
      </c>
      <c r="B1873" s="6">
        <f>TITRES_STAT!D1876</f>
        <v>5.2797000000000001</v>
      </c>
      <c r="C1873" s="2">
        <f t="shared" si="261"/>
        <v>-6.5999999999997172E-3</v>
      </c>
      <c r="D1873" s="2">
        <f t="shared" si="262"/>
        <v>0</v>
      </c>
      <c r="E1873" s="2">
        <f t="shared" si="263"/>
        <v>6.5999999999997172E-3</v>
      </c>
      <c r="F1873" s="2">
        <f t="shared" si="264"/>
        <v>1.3878683153065058E-2</v>
      </c>
      <c r="G1873" s="2">
        <f t="shared" si="264"/>
        <v>7.2477280207776116E-3</v>
      </c>
      <c r="H1873" s="2">
        <f t="shared" ref="H1873:H1936" si="265">F1873/G1873</f>
        <v>1.9149012094932349</v>
      </c>
      <c r="I1873" s="2">
        <f t="shared" ref="I1873:I1936" si="266">IF(G1873=0,100,100-(100/(1+H1873)))</f>
        <v>65.693520015594174</v>
      </c>
    </row>
    <row r="1874" spans="1:9" ht="13.5" x14ac:dyDescent="0.25">
      <c r="A1874" s="3">
        <f>TITRES_STAT!B1877</f>
        <v>44740</v>
      </c>
      <c r="B1874" s="6">
        <f>TITRES_STAT!D1877</f>
        <v>5.2862999999999998</v>
      </c>
      <c r="C1874" s="2">
        <f t="shared" si="261"/>
        <v>6.5999999999997172E-3</v>
      </c>
      <c r="D1874" s="2">
        <f t="shared" si="262"/>
        <v>6.5999999999997172E-3</v>
      </c>
      <c r="E1874" s="2">
        <f t="shared" si="263"/>
        <v>0</v>
      </c>
      <c r="F1874" s="2">
        <f t="shared" si="264"/>
        <v>1.3358777213560392E-2</v>
      </c>
      <c r="G1874" s="2">
        <f t="shared" si="264"/>
        <v>6.7300331621506391E-3</v>
      </c>
      <c r="H1874" s="2">
        <f t="shared" si="265"/>
        <v>1.9849496862347529</v>
      </c>
      <c r="I1874" s="2">
        <f t="shared" si="266"/>
        <v>66.498597795080073</v>
      </c>
    </row>
    <row r="1875" spans="1:9" ht="13.5" x14ac:dyDescent="0.25">
      <c r="A1875" s="3">
        <f>TITRES_STAT!B1878</f>
        <v>44741</v>
      </c>
      <c r="B1875" s="6">
        <f>TITRES_STAT!D1878</f>
        <v>5.2069999999999999</v>
      </c>
      <c r="C1875" s="2">
        <f t="shared" si="261"/>
        <v>-7.9299999999999926E-2</v>
      </c>
      <c r="D1875" s="2">
        <f t="shared" si="262"/>
        <v>0</v>
      </c>
      <c r="E1875" s="2">
        <f t="shared" si="263"/>
        <v>7.9299999999999926E-2</v>
      </c>
      <c r="F1875" s="2">
        <f t="shared" si="264"/>
        <v>1.2404578841163222E-2</v>
      </c>
      <c r="G1875" s="2">
        <f t="shared" si="264"/>
        <v>1.1913602221997015E-2</v>
      </c>
      <c r="H1875" s="2">
        <f t="shared" si="265"/>
        <v>1.0412114329501181</v>
      </c>
      <c r="I1875" s="2">
        <f t="shared" si="266"/>
        <v>51.009484668880091</v>
      </c>
    </row>
    <row r="1876" spans="1:9" ht="13.5" x14ac:dyDescent="0.25">
      <c r="A1876" s="3">
        <f>TITRES_STAT!B1879</f>
        <v>44742</v>
      </c>
      <c r="B1876" s="6">
        <f>TITRES_STAT!D1879</f>
        <v>5.2004000000000001</v>
      </c>
      <c r="C1876" s="2">
        <f t="shared" si="261"/>
        <v>-6.5999999999997172E-3</v>
      </c>
      <c r="D1876" s="2">
        <f t="shared" si="262"/>
        <v>0</v>
      </c>
      <c r="E1876" s="2">
        <f t="shared" si="263"/>
        <v>6.5999999999997172E-3</v>
      </c>
      <c r="F1876" s="2">
        <f t="shared" si="264"/>
        <v>1.151853749536585E-2</v>
      </c>
      <c r="G1876" s="2">
        <f t="shared" si="264"/>
        <v>1.1534059206140064E-2</v>
      </c>
      <c r="H1876" s="2">
        <f t="shared" si="265"/>
        <v>0.99865427162312881</v>
      </c>
      <c r="I1876" s="2">
        <f t="shared" si="266"/>
        <v>49.966334138025324</v>
      </c>
    </row>
    <row r="1877" spans="1:9" ht="13.5" x14ac:dyDescent="0.25">
      <c r="A1877" s="3">
        <f>TITRES_STAT!B1880</f>
        <v>44743</v>
      </c>
      <c r="B1877" s="6">
        <f>TITRES_STAT!D1880</f>
        <v>5.2004000000000001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1.0695784817125433E-2</v>
      </c>
      <c r="G1877" s="2">
        <f t="shared" si="264"/>
        <v>1.0710197834272918E-2</v>
      </c>
      <c r="H1877" s="2">
        <f t="shared" si="265"/>
        <v>0.99865427162312892</v>
      </c>
      <c r="I1877" s="2">
        <f t="shared" si="266"/>
        <v>49.966334138025331</v>
      </c>
    </row>
    <row r="1878" spans="1:9" ht="13.5" x14ac:dyDescent="0.25">
      <c r="A1878" s="3">
        <f>TITRES_STAT!B1881</f>
        <v>44746</v>
      </c>
      <c r="B1878" s="6">
        <f>TITRES_STAT!D1881</f>
        <v>5.0220000000000002</v>
      </c>
      <c r="C1878" s="2">
        <f t="shared" si="261"/>
        <v>-0.17839999999999989</v>
      </c>
      <c r="D1878" s="2">
        <f t="shared" si="262"/>
        <v>0</v>
      </c>
      <c r="E1878" s="2">
        <f t="shared" si="263"/>
        <v>0.17839999999999989</v>
      </c>
      <c r="F1878" s="2">
        <f t="shared" si="264"/>
        <v>9.9318001873307579E-3</v>
      </c>
      <c r="G1878" s="2">
        <f t="shared" si="264"/>
        <v>2.268804084611056E-2</v>
      </c>
      <c r="H1878" s="2">
        <f t="shared" si="265"/>
        <v>0.43775486189824009</v>
      </c>
      <c r="I1878" s="2">
        <f t="shared" si="266"/>
        <v>30.447114003862993</v>
      </c>
    </row>
    <row r="1879" spans="1:9" ht="13.5" x14ac:dyDescent="0.25">
      <c r="A1879" s="3">
        <f>TITRES_STAT!B1882</f>
        <v>44747</v>
      </c>
      <c r="B1879" s="6">
        <f>TITRES_STAT!D1882</f>
        <v>4.9558999999999997</v>
      </c>
      <c r="C1879" s="2">
        <f t="shared" si="261"/>
        <v>-6.6100000000000492E-2</v>
      </c>
      <c r="D1879" s="2">
        <f t="shared" si="262"/>
        <v>0</v>
      </c>
      <c r="E1879" s="2">
        <f t="shared" si="263"/>
        <v>6.6100000000000492E-2</v>
      </c>
      <c r="F1879" s="2">
        <f t="shared" si="264"/>
        <v>9.2223858882357033E-3</v>
      </c>
      <c r="G1879" s="2">
        <f t="shared" si="264"/>
        <v>2.5788895071388412E-2</v>
      </c>
      <c r="H1879" s="2">
        <f t="shared" si="265"/>
        <v>0.35761074147249972</v>
      </c>
      <c r="I1879" s="2">
        <f t="shared" si="266"/>
        <v>26.341183856915109</v>
      </c>
    </row>
    <row r="1880" spans="1:9" ht="13.5" x14ac:dyDescent="0.25">
      <c r="A1880" s="3">
        <f>TITRES_STAT!B1883</f>
        <v>44748</v>
      </c>
      <c r="B1880" s="6">
        <f>TITRES_STAT!D1883</f>
        <v>4.8893000000000004</v>
      </c>
      <c r="C1880" s="2">
        <f t="shared" si="261"/>
        <v>-6.6599999999999326E-2</v>
      </c>
      <c r="D1880" s="2">
        <f t="shared" si="262"/>
        <v>0</v>
      </c>
      <c r="E1880" s="2">
        <f t="shared" si="263"/>
        <v>6.6599999999999326E-2</v>
      </c>
      <c r="F1880" s="2">
        <f t="shared" si="264"/>
        <v>8.5636440390760103E-3</v>
      </c>
      <c r="G1880" s="2">
        <f t="shared" si="264"/>
        <v>2.8703973994860622E-2</v>
      </c>
      <c r="H1880" s="2">
        <f t="shared" si="265"/>
        <v>0.29834349907818725</v>
      </c>
      <c r="I1880" s="2">
        <f t="shared" si="266"/>
        <v>22.978780214173568</v>
      </c>
    </row>
    <row r="1881" spans="1:9" ht="13.5" x14ac:dyDescent="0.25">
      <c r="A1881" s="3">
        <f>TITRES_STAT!B1884</f>
        <v>44749</v>
      </c>
      <c r="B1881" s="6">
        <f>TITRES_STAT!D1884</f>
        <v>4.9484000000000004</v>
      </c>
      <c r="C1881" s="2">
        <f t="shared" si="261"/>
        <v>5.909999999999993E-2</v>
      </c>
      <c r="D1881" s="2">
        <f t="shared" si="262"/>
        <v>5.909999999999993E-2</v>
      </c>
      <c r="E1881" s="2">
        <f t="shared" si="263"/>
        <v>0</v>
      </c>
      <c r="F1881" s="2">
        <f t="shared" si="264"/>
        <v>1.2173383750570576E-2</v>
      </c>
      <c r="G1881" s="2">
        <f t="shared" si="264"/>
        <v>2.6653690138084864E-2</v>
      </c>
      <c r="H1881" s="2">
        <f t="shared" si="265"/>
        <v>0.45672414166683428</v>
      </c>
      <c r="I1881" s="2">
        <f t="shared" si="266"/>
        <v>31.352822995315677</v>
      </c>
    </row>
    <row r="1882" spans="1:9" ht="13.5" x14ac:dyDescent="0.25">
      <c r="A1882" s="3">
        <f>TITRES_STAT!B1885</f>
        <v>44750</v>
      </c>
      <c r="B1882" s="6">
        <f>TITRES_STAT!D1885</f>
        <v>4.8154000000000003</v>
      </c>
      <c r="C1882" s="2">
        <f t="shared" si="261"/>
        <v>-0.13300000000000001</v>
      </c>
      <c r="D1882" s="2">
        <f t="shared" si="262"/>
        <v>0</v>
      </c>
      <c r="E1882" s="2">
        <f t="shared" si="263"/>
        <v>0.13300000000000001</v>
      </c>
      <c r="F1882" s="2">
        <f t="shared" si="264"/>
        <v>1.1303856339815534E-2</v>
      </c>
      <c r="G1882" s="2">
        <f t="shared" si="264"/>
        <v>3.4249855128221658E-2</v>
      </c>
      <c r="H1882" s="2">
        <f t="shared" si="265"/>
        <v>0.33004099718078017</v>
      </c>
      <c r="I1882" s="2">
        <f t="shared" si="266"/>
        <v>24.814347669008029</v>
      </c>
    </row>
    <row r="1883" spans="1:9" ht="13.5" x14ac:dyDescent="0.25">
      <c r="A1883" s="3">
        <f>TITRES_STAT!B1886</f>
        <v>44753</v>
      </c>
      <c r="B1883" s="6">
        <f>TITRES_STAT!D1886</f>
        <v>4.9336000000000002</v>
      </c>
      <c r="C1883" s="2">
        <f t="shared" si="261"/>
        <v>0.11819999999999986</v>
      </c>
      <c r="D1883" s="2">
        <f t="shared" si="262"/>
        <v>0.11819999999999986</v>
      </c>
      <c r="E1883" s="2">
        <f t="shared" si="263"/>
        <v>0</v>
      </c>
      <c r="F1883" s="2">
        <f t="shared" si="264"/>
        <v>1.893929517268584E-2</v>
      </c>
      <c r="G1883" s="2">
        <f t="shared" si="264"/>
        <v>3.1803436904777257E-2</v>
      </c>
      <c r="H1883" s="2">
        <f t="shared" si="265"/>
        <v>0.59551095780597629</v>
      </c>
      <c r="I1883" s="2">
        <f t="shared" si="266"/>
        <v>37.32415342511198</v>
      </c>
    </row>
    <row r="1884" spans="1:9" ht="13.5" x14ac:dyDescent="0.25">
      <c r="A1884" s="3">
        <f>TITRES_STAT!B1887</f>
        <v>44754</v>
      </c>
      <c r="B1884" s="6">
        <f>TITRES_STAT!D1887</f>
        <v>4.8228</v>
      </c>
      <c r="C1884" s="2">
        <f t="shared" si="261"/>
        <v>-0.11080000000000023</v>
      </c>
      <c r="D1884" s="2">
        <f t="shared" si="262"/>
        <v>0</v>
      </c>
      <c r="E1884" s="2">
        <f t="shared" si="263"/>
        <v>0.11080000000000023</v>
      </c>
      <c r="F1884" s="2">
        <f t="shared" si="264"/>
        <v>1.758648837463685E-2</v>
      </c>
      <c r="G1884" s="2">
        <f t="shared" si="264"/>
        <v>3.7446048554436041E-2</v>
      </c>
      <c r="H1884" s="2">
        <f t="shared" si="265"/>
        <v>0.46964870937105774</v>
      </c>
      <c r="I1884" s="2">
        <f t="shared" si="266"/>
        <v>31.956528548379822</v>
      </c>
    </row>
    <row r="1885" spans="1:9" ht="13.5" x14ac:dyDescent="0.25">
      <c r="A1885" s="3">
        <f>TITRES_STAT!B1888</f>
        <v>44755</v>
      </c>
      <c r="B1885" s="6">
        <f>TITRES_STAT!D1888</f>
        <v>4.8301999999999996</v>
      </c>
      <c r="C1885" s="2">
        <f t="shared" si="261"/>
        <v>7.3999999999996291E-3</v>
      </c>
      <c r="D1885" s="2">
        <f t="shared" si="262"/>
        <v>7.3999999999996291E-3</v>
      </c>
      <c r="E1885" s="2">
        <f t="shared" si="263"/>
        <v>0</v>
      </c>
      <c r="F1885" s="2">
        <f t="shared" ref="F1885:G1900" si="267">((F1884*13)+D1885)/14</f>
        <v>1.6858882062162763E-2</v>
      </c>
      <c r="G1885" s="2">
        <f t="shared" si="267"/>
        <v>3.4771330800547749E-2</v>
      </c>
      <c r="H1885" s="2">
        <f t="shared" si="265"/>
        <v>0.4848500668227857</v>
      </c>
      <c r="I1885" s="2">
        <f t="shared" si="266"/>
        <v>32.653132976600503</v>
      </c>
    </row>
    <row r="1886" spans="1:9" ht="13.5" x14ac:dyDescent="0.25">
      <c r="A1886" s="3">
        <f>TITRES_STAT!B1889</f>
        <v>44756</v>
      </c>
      <c r="B1886" s="6">
        <f>TITRES_STAT!D1889</f>
        <v>4.8670999999999998</v>
      </c>
      <c r="C1886" s="2">
        <f t="shared" si="261"/>
        <v>3.6900000000000155E-2</v>
      </c>
      <c r="D1886" s="2">
        <f t="shared" si="262"/>
        <v>3.6900000000000155E-2</v>
      </c>
      <c r="E1886" s="2">
        <f t="shared" si="263"/>
        <v>0</v>
      </c>
      <c r="F1886" s="2">
        <f t="shared" si="267"/>
        <v>1.8290390486294002E-2</v>
      </c>
      <c r="G1886" s="2">
        <f t="shared" si="267"/>
        <v>3.2287664314794337E-2</v>
      </c>
      <c r="H1886" s="2">
        <f t="shared" si="265"/>
        <v>0.56648230444818126</v>
      </c>
      <c r="I1886" s="2">
        <f t="shared" si="266"/>
        <v>36.162700519475948</v>
      </c>
    </row>
    <row r="1887" spans="1:9" ht="13.5" x14ac:dyDescent="0.25">
      <c r="A1887" s="3">
        <f>TITRES_STAT!B1890</f>
        <v>44757</v>
      </c>
      <c r="B1887" s="6">
        <f>TITRES_STAT!D1890</f>
        <v>4.8522999999999996</v>
      </c>
      <c r="C1887" s="2">
        <f t="shared" si="261"/>
        <v>-1.4800000000000146E-2</v>
      </c>
      <c r="D1887" s="2">
        <f t="shared" si="262"/>
        <v>0</v>
      </c>
      <c r="E1887" s="2">
        <f t="shared" si="263"/>
        <v>1.4800000000000146E-2</v>
      </c>
      <c r="F1887" s="2">
        <f t="shared" si="267"/>
        <v>1.6983934022987288E-2</v>
      </c>
      <c r="G1887" s="2">
        <f t="shared" si="267"/>
        <v>3.1038545435166182E-2</v>
      </c>
      <c r="H1887" s="2">
        <f t="shared" si="265"/>
        <v>0.54718846469347626</v>
      </c>
      <c r="I1887" s="2">
        <f t="shared" si="266"/>
        <v>35.366632907380392</v>
      </c>
    </row>
    <row r="1888" spans="1:9" ht="13.5" x14ac:dyDescent="0.25">
      <c r="A1888" s="3">
        <f>TITRES_STAT!B1891</f>
        <v>44760</v>
      </c>
      <c r="B1888" s="6">
        <f>TITRES_STAT!D1891</f>
        <v>4.8522999999999996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1.5770795878488196E-2</v>
      </c>
      <c r="G1888" s="2">
        <f t="shared" si="267"/>
        <v>2.8821506475511453E-2</v>
      </c>
      <c r="H1888" s="2">
        <f t="shared" si="265"/>
        <v>0.54718846469347626</v>
      </c>
      <c r="I1888" s="2">
        <f t="shared" si="266"/>
        <v>35.366632907380392</v>
      </c>
    </row>
    <row r="1889" spans="1:9" ht="13.5" x14ac:dyDescent="0.25">
      <c r="A1889" s="3">
        <f>TITRES_STAT!B1892</f>
        <v>44761</v>
      </c>
      <c r="B1889" s="6">
        <f>TITRES_STAT!D1892</f>
        <v>4.6898999999999997</v>
      </c>
      <c r="C1889" s="2">
        <f t="shared" si="261"/>
        <v>-0.16239999999999988</v>
      </c>
      <c r="D1889" s="2">
        <f t="shared" si="262"/>
        <v>0</v>
      </c>
      <c r="E1889" s="2">
        <f t="shared" si="263"/>
        <v>0.16239999999999988</v>
      </c>
      <c r="F1889" s="2">
        <f t="shared" si="267"/>
        <v>1.4644310458596183E-2</v>
      </c>
      <c r="G1889" s="2">
        <f t="shared" si="267"/>
        <v>3.8362827441546336E-2</v>
      </c>
      <c r="H1889" s="2">
        <f t="shared" si="265"/>
        <v>0.38173178139462749</v>
      </c>
      <c r="I1889" s="2">
        <f t="shared" si="266"/>
        <v>27.627053711490447</v>
      </c>
    </row>
    <row r="1890" spans="1:9" ht="13.5" x14ac:dyDescent="0.25">
      <c r="A1890" s="3">
        <f>TITRES_STAT!B1893</f>
        <v>44762</v>
      </c>
      <c r="B1890" s="6">
        <f>TITRES_STAT!D1893</f>
        <v>4.5274000000000001</v>
      </c>
      <c r="C1890" s="2">
        <f t="shared" si="261"/>
        <v>-0.16249999999999964</v>
      </c>
      <c r="D1890" s="2">
        <f t="shared" si="262"/>
        <v>0</v>
      </c>
      <c r="E1890" s="2">
        <f t="shared" si="263"/>
        <v>0.16249999999999964</v>
      </c>
      <c r="F1890" s="2">
        <f t="shared" si="267"/>
        <v>1.3598288282982169E-2</v>
      </c>
      <c r="G1890" s="2">
        <f t="shared" si="267"/>
        <v>4.7229768338578712E-2</v>
      </c>
      <c r="H1890" s="2">
        <f t="shared" si="265"/>
        <v>0.2879177425876695</v>
      </c>
      <c r="I1890" s="2">
        <f t="shared" si="266"/>
        <v>22.355289710442889</v>
      </c>
    </row>
    <row r="1891" spans="1:9" ht="13.5" x14ac:dyDescent="0.25">
      <c r="A1891" s="3">
        <f>TITRES_STAT!B1894</f>
        <v>44763</v>
      </c>
      <c r="B1891" s="6">
        <f>TITRES_STAT!D1894</f>
        <v>4.4165999999999999</v>
      </c>
      <c r="C1891" s="2">
        <f t="shared" si="261"/>
        <v>-0.11080000000000023</v>
      </c>
      <c r="D1891" s="2">
        <f t="shared" si="262"/>
        <v>0</v>
      </c>
      <c r="E1891" s="2">
        <f t="shared" si="263"/>
        <v>0.11080000000000023</v>
      </c>
      <c r="F1891" s="2">
        <f t="shared" si="267"/>
        <v>1.2626981977054872E-2</v>
      </c>
      <c r="G1891" s="2">
        <f t="shared" si="267"/>
        <v>5.1770499171537386E-2</v>
      </c>
      <c r="H1891" s="2">
        <f t="shared" si="265"/>
        <v>0.24390303704077457</v>
      </c>
      <c r="I1891" s="2">
        <f t="shared" si="266"/>
        <v>19.607881786430568</v>
      </c>
    </row>
    <row r="1892" spans="1:9" ht="13.5" x14ac:dyDescent="0.25">
      <c r="A1892" s="3">
        <f>TITRES_STAT!B1895</f>
        <v>44764</v>
      </c>
      <c r="B1892" s="6">
        <f>TITRES_STAT!D1895</f>
        <v>4.3132000000000001</v>
      </c>
      <c r="C1892" s="2">
        <f t="shared" si="261"/>
        <v>-0.10339999999999971</v>
      </c>
      <c r="D1892" s="2">
        <f t="shared" si="262"/>
        <v>0</v>
      </c>
      <c r="E1892" s="2">
        <f t="shared" si="263"/>
        <v>0.10339999999999971</v>
      </c>
      <c r="F1892" s="2">
        <f t="shared" si="267"/>
        <v>1.1725054692979523E-2</v>
      </c>
      <c r="G1892" s="2">
        <f t="shared" si="267"/>
        <v>5.5458320659284695E-2</v>
      </c>
      <c r="H1892" s="2">
        <f t="shared" si="265"/>
        <v>0.21142101948982372</v>
      </c>
      <c r="I1892" s="2">
        <f t="shared" si="266"/>
        <v>17.452315593703432</v>
      </c>
    </row>
    <row r="1893" spans="1:9" ht="13.5" x14ac:dyDescent="0.25">
      <c r="A1893" s="3">
        <f>TITRES_STAT!B1896</f>
        <v>44768</v>
      </c>
      <c r="B1893" s="6">
        <f>TITRES_STAT!D1896</f>
        <v>4.3944000000000001</v>
      </c>
      <c r="C1893" s="2">
        <f t="shared" si="261"/>
        <v>8.1199999999999939E-2</v>
      </c>
      <c r="D1893" s="2">
        <f t="shared" si="262"/>
        <v>8.1199999999999939E-2</v>
      </c>
      <c r="E1893" s="2">
        <f t="shared" si="263"/>
        <v>0</v>
      </c>
      <c r="F1893" s="2">
        <f t="shared" si="267"/>
        <v>1.6687550786338125E-2</v>
      </c>
      <c r="G1893" s="2">
        <f t="shared" si="267"/>
        <v>5.1497012040764359E-2</v>
      </c>
      <c r="H1893" s="2">
        <f t="shared" si="265"/>
        <v>0.32404891322876128</v>
      </c>
      <c r="I1893" s="2">
        <f t="shared" si="266"/>
        <v>24.474089287120933</v>
      </c>
    </row>
    <row r="1894" spans="1:9" ht="13.5" x14ac:dyDescent="0.25">
      <c r="A1894" s="3">
        <f>TITRES_STAT!B1897</f>
        <v>44769</v>
      </c>
      <c r="B1894" s="6">
        <f>TITRES_STAT!D1897</f>
        <v>4.3426999999999998</v>
      </c>
      <c r="C1894" s="2">
        <f t="shared" si="261"/>
        <v>-5.1700000000000301E-2</v>
      </c>
      <c r="D1894" s="2">
        <f t="shared" si="262"/>
        <v>0</v>
      </c>
      <c r="E1894" s="2">
        <f t="shared" si="263"/>
        <v>5.1700000000000301E-2</v>
      </c>
      <c r="F1894" s="2">
        <f t="shared" si="267"/>
        <v>1.5495582873028258E-2</v>
      </c>
      <c r="G1894" s="2">
        <f t="shared" si="267"/>
        <v>5.1511511180709783E-2</v>
      </c>
      <c r="H1894" s="2">
        <f t="shared" si="265"/>
        <v>0.30081786610118127</v>
      </c>
      <c r="I1894" s="2">
        <f t="shared" si="266"/>
        <v>23.125287093633972</v>
      </c>
    </row>
    <row r="1895" spans="1:9" ht="13.5" x14ac:dyDescent="0.25">
      <c r="A1895" s="3">
        <f>TITRES_STAT!B1898</f>
        <v>44770</v>
      </c>
      <c r="B1895" s="6">
        <f>TITRES_STAT!D1898</f>
        <v>4.2763</v>
      </c>
      <c r="C1895" s="2">
        <f t="shared" si="261"/>
        <v>-6.6399999999999793E-2</v>
      </c>
      <c r="D1895" s="2">
        <f t="shared" si="262"/>
        <v>0</v>
      </c>
      <c r="E1895" s="2">
        <f t="shared" si="263"/>
        <v>6.6399999999999793E-2</v>
      </c>
      <c r="F1895" s="2">
        <f t="shared" si="267"/>
        <v>1.438875552495481E-2</v>
      </c>
      <c r="G1895" s="2">
        <f t="shared" si="267"/>
        <v>5.2574974667801928E-2</v>
      </c>
      <c r="H1895" s="2">
        <f t="shared" si="265"/>
        <v>0.2736806934453323</v>
      </c>
      <c r="I1895" s="2">
        <f t="shared" si="266"/>
        <v>21.48738650540588</v>
      </c>
    </row>
    <row r="1896" spans="1:9" ht="13.5" x14ac:dyDescent="0.25">
      <c r="A1896" s="3">
        <f>TITRES_STAT!B1899</f>
        <v>44771</v>
      </c>
      <c r="B1896" s="6">
        <f>TITRES_STAT!D1899</f>
        <v>4.2835999999999999</v>
      </c>
      <c r="C1896" s="2">
        <f t="shared" si="261"/>
        <v>7.2999999999998622E-3</v>
      </c>
      <c r="D1896" s="2">
        <f t="shared" si="262"/>
        <v>7.2999999999998622E-3</v>
      </c>
      <c r="E1896" s="2">
        <f t="shared" si="263"/>
        <v>0</v>
      </c>
      <c r="F1896" s="2">
        <f t="shared" si="267"/>
        <v>1.3882415844600884E-2</v>
      </c>
      <c r="G1896" s="2">
        <f t="shared" si="267"/>
        <v>4.8819619334387505E-2</v>
      </c>
      <c r="H1896" s="2">
        <f t="shared" si="265"/>
        <v>0.2843614111268255</v>
      </c>
      <c r="I1896" s="2">
        <f t="shared" si="266"/>
        <v>22.140295454481389</v>
      </c>
    </row>
    <row r="1897" spans="1:9" ht="13.5" x14ac:dyDescent="0.25">
      <c r="A1897" s="3">
        <f>TITRES_STAT!B1900</f>
        <v>44774</v>
      </c>
      <c r="B1897" s="6">
        <f>TITRES_STAT!D1900</f>
        <v>4.3574999999999999</v>
      </c>
      <c r="C1897" s="2">
        <f t="shared" si="261"/>
        <v>7.3900000000000077E-2</v>
      </c>
      <c r="D1897" s="2">
        <f t="shared" si="262"/>
        <v>7.3900000000000077E-2</v>
      </c>
      <c r="E1897" s="2">
        <f t="shared" si="263"/>
        <v>0</v>
      </c>
      <c r="F1897" s="2">
        <f t="shared" si="267"/>
        <v>1.8169386141415111E-2</v>
      </c>
      <c r="G1897" s="2">
        <f t="shared" si="267"/>
        <v>4.5332503667645539E-2</v>
      </c>
      <c r="H1897" s="2">
        <f t="shared" si="265"/>
        <v>0.40080261779988258</v>
      </c>
      <c r="I1897" s="2">
        <f t="shared" si="266"/>
        <v>28.612354996122718</v>
      </c>
    </row>
    <row r="1898" spans="1:9" ht="13.5" x14ac:dyDescent="0.25">
      <c r="A1898" s="3">
        <f>TITRES_STAT!B1901</f>
        <v>44775</v>
      </c>
      <c r="B1898" s="6">
        <f>TITRES_STAT!D1901</f>
        <v>4.3426999999999998</v>
      </c>
      <c r="C1898" s="2">
        <f t="shared" si="261"/>
        <v>-1.4800000000000146E-2</v>
      </c>
      <c r="D1898" s="2">
        <f t="shared" si="262"/>
        <v>0</v>
      </c>
      <c r="E1898" s="2">
        <f t="shared" si="263"/>
        <v>1.4800000000000146E-2</v>
      </c>
      <c r="F1898" s="2">
        <f t="shared" si="267"/>
        <v>1.6871572845599748E-2</v>
      </c>
      <c r="G1898" s="2">
        <f t="shared" si="267"/>
        <v>4.3151610548528008E-2</v>
      </c>
      <c r="H1898" s="2">
        <f t="shared" si="265"/>
        <v>0.39098361871397808</v>
      </c>
      <c r="I1898" s="2">
        <f t="shared" si="266"/>
        <v>28.108427263540221</v>
      </c>
    </row>
    <row r="1899" spans="1:9" ht="13.5" x14ac:dyDescent="0.25">
      <c r="A1899" s="3">
        <f>TITRES_STAT!B1902</f>
        <v>44776</v>
      </c>
      <c r="B1899" s="6">
        <f>TITRES_STAT!D1902</f>
        <v>4.3574999999999999</v>
      </c>
      <c r="C1899" s="2">
        <f t="shared" si="261"/>
        <v>1.4800000000000146E-2</v>
      </c>
      <c r="D1899" s="2">
        <f t="shared" si="262"/>
        <v>1.4800000000000146E-2</v>
      </c>
      <c r="E1899" s="2">
        <f t="shared" si="263"/>
        <v>0</v>
      </c>
      <c r="F1899" s="2">
        <f t="shared" si="267"/>
        <v>1.6723603356628348E-2</v>
      </c>
      <c r="G1899" s="2">
        <f t="shared" si="267"/>
        <v>4.0069352652204578E-2</v>
      </c>
      <c r="H1899" s="2">
        <f t="shared" si="265"/>
        <v>0.41736644716440735</v>
      </c>
      <c r="I1899" s="2">
        <f t="shared" si="266"/>
        <v>29.446615446513036</v>
      </c>
    </row>
    <row r="1900" spans="1:9" ht="13.5" x14ac:dyDescent="0.25">
      <c r="A1900" s="3">
        <f>TITRES_STAT!B1903</f>
        <v>44777</v>
      </c>
      <c r="B1900" s="6">
        <f>TITRES_STAT!D1903</f>
        <v>4.3574999999999999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1.5529060259726323E-2</v>
      </c>
      <c r="G1900" s="2">
        <f t="shared" si="267"/>
        <v>3.7207256034189964E-2</v>
      </c>
      <c r="H1900" s="2">
        <f t="shared" si="265"/>
        <v>0.41736644716440735</v>
      </c>
      <c r="I1900" s="2">
        <f t="shared" si="266"/>
        <v>29.446615446513036</v>
      </c>
    </row>
    <row r="1901" spans="1:9" ht="13.5" x14ac:dyDescent="0.25">
      <c r="A1901" s="3">
        <f>TITRES_STAT!B1904</f>
        <v>44778</v>
      </c>
      <c r="B1901" s="6">
        <f>TITRES_STAT!D1904</f>
        <v>4.3501000000000003</v>
      </c>
      <c r="C1901" s="2">
        <f t="shared" si="261"/>
        <v>-7.3999999999996291E-3</v>
      </c>
      <c r="D1901" s="2">
        <f t="shared" si="262"/>
        <v>0</v>
      </c>
      <c r="E1901" s="2">
        <f t="shared" si="263"/>
        <v>7.3999999999996291E-3</v>
      </c>
      <c r="F1901" s="2">
        <f t="shared" ref="F1901:G1916" si="268">((F1900*13)+D1901)/14</f>
        <v>1.4419841669745871E-2</v>
      </c>
      <c r="G1901" s="2">
        <f t="shared" si="268"/>
        <v>3.5078166317462085E-2</v>
      </c>
      <c r="H1901" s="2">
        <f t="shared" si="265"/>
        <v>0.41107740750312827</v>
      </c>
      <c r="I1901" s="2">
        <f t="shared" si="266"/>
        <v>29.132165628710695</v>
      </c>
    </row>
    <row r="1902" spans="1:9" ht="13.5" x14ac:dyDescent="0.25">
      <c r="A1902" s="3">
        <f>TITRES_STAT!B1905</f>
        <v>44781</v>
      </c>
      <c r="B1902" s="6">
        <f>TITRES_STAT!D1905</f>
        <v>4.3132000000000001</v>
      </c>
      <c r="C1902" s="2">
        <f t="shared" si="261"/>
        <v>-3.6900000000000155E-2</v>
      </c>
      <c r="D1902" s="2">
        <f t="shared" si="262"/>
        <v>0</v>
      </c>
      <c r="E1902" s="2">
        <f t="shared" si="263"/>
        <v>3.6900000000000155E-2</v>
      </c>
      <c r="F1902" s="2">
        <f t="shared" si="268"/>
        <v>1.3389852979049738E-2</v>
      </c>
      <c r="G1902" s="2">
        <f t="shared" si="268"/>
        <v>3.5208297294786237E-2</v>
      </c>
      <c r="H1902" s="2">
        <f t="shared" si="265"/>
        <v>0.38030390583621188</v>
      </c>
      <c r="I1902" s="2">
        <f t="shared" si="266"/>
        <v>27.552186458953557</v>
      </c>
    </row>
    <row r="1903" spans="1:9" ht="13.5" x14ac:dyDescent="0.25">
      <c r="A1903" s="3">
        <f>TITRES_STAT!B1906</f>
        <v>44782</v>
      </c>
      <c r="B1903" s="6">
        <f>TITRES_STAT!D1906</f>
        <v>4.3574999999999999</v>
      </c>
      <c r="C1903" s="2">
        <f t="shared" si="261"/>
        <v>4.4299999999999784E-2</v>
      </c>
      <c r="D1903" s="2">
        <f t="shared" si="262"/>
        <v>4.4299999999999784E-2</v>
      </c>
      <c r="E1903" s="2">
        <f t="shared" si="263"/>
        <v>0</v>
      </c>
      <c r="F1903" s="2">
        <f t="shared" si="268"/>
        <v>1.5597720623403312E-2</v>
      </c>
      <c r="G1903" s="2">
        <f t="shared" si="268"/>
        <v>3.2693418916587218E-2</v>
      </c>
      <c r="H1903" s="2">
        <f t="shared" si="265"/>
        <v>0.47709053198745477</v>
      </c>
      <c r="I1903" s="2">
        <f t="shared" si="266"/>
        <v>32.299342637144917</v>
      </c>
    </row>
    <row r="1904" spans="1:9" ht="13.5" x14ac:dyDescent="0.25">
      <c r="A1904" s="3">
        <f>TITRES_STAT!B1907</f>
        <v>44783</v>
      </c>
      <c r="B1904" s="6">
        <f>TITRES_STAT!D1907</f>
        <v>4.2835999999999999</v>
      </c>
      <c r="C1904" s="2">
        <f t="shared" si="261"/>
        <v>-7.3900000000000077E-2</v>
      </c>
      <c r="D1904" s="2">
        <f t="shared" si="262"/>
        <v>0</v>
      </c>
      <c r="E1904" s="2">
        <f t="shared" si="263"/>
        <v>7.3900000000000077E-2</v>
      </c>
      <c r="F1904" s="2">
        <f t="shared" si="268"/>
        <v>1.4483597721731648E-2</v>
      </c>
      <c r="G1904" s="2">
        <f t="shared" si="268"/>
        <v>3.5636746136830995E-2</v>
      </c>
      <c r="H1904" s="2">
        <f t="shared" si="265"/>
        <v>0.40642312477464598</v>
      </c>
      <c r="I1904" s="2">
        <f t="shared" si="266"/>
        <v>28.897642367745334</v>
      </c>
    </row>
    <row r="1905" spans="1:9" ht="13.5" x14ac:dyDescent="0.25">
      <c r="A1905" s="3">
        <f>TITRES_STAT!B1908</f>
        <v>44784</v>
      </c>
      <c r="B1905" s="6">
        <f>TITRES_STAT!D1908</f>
        <v>4.2835999999999999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1.3449055027322243E-2</v>
      </c>
      <c r="G1905" s="2">
        <f t="shared" si="268"/>
        <v>3.3091264269914496E-2</v>
      </c>
      <c r="H1905" s="2">
        <f t="shared" si="265"/>
        <v>0.40642312477464598</v>
      </c>
      <c r="I1905" s="2">
        <f t="shared" si="266"/>
        <v>28.897642367745334</v>
      </c>
    </row>
    <row r="1906" spans="1:9" ht="13.5" x14ac:dyDescent="0.25">
      <c r="A1906" s="3">
        <f>TITRES_STAT!B1909</f>
        <v>44785</v>
      </c>
      <c r="B1906" s="6">
        <f>TITRES_STAT!D1909</f>
        <v>4.2835999999999999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1.2488408239656369E-2</v>
      </c>
      <c r="G1906" s="2">
        <f t="shared" si="268"/>
        <v>3.0727602536349177E-2</v>
      </c>
      <c r="H1906" s="2">
        <f t="shared" si="265"/>
        <v>0.40642312477464593</v>
      </c>
      <c r="I1906" s="2">
        <f t="shared" si="266"/>
        <v>28.897642367745334</v>
      </c>
    </row>
    <row r="1907" spans="1:9" ht="13.5" x14ac:dyDescent="0.25">
      <c r="A1907" s="3">
        <f>TITRES_STAT!B1910</f>
        <v>44788</v>
      </c>
      <c r="B1907" s="6">
        <f>TITRES_STAT!D1910</f>
        <v>4.2835999999999999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1.1596379079680915E-2</v>
      </c>
      <c r="G1907" s="2">
        <f t="shared" si="268"/>
        <v>2.8532773783752807E-2</v>
      </c>
      <c r="H1907" s="2">
        <f t="shared" si="265"/>
        <v>0.40642312477464598</v>
      </c>
      <c r="I1907" s="2">
        <f t="shared" si="266"/>
        <v>28.897642367745334</v>
      </c>
    </row>
    <row r="1908" spans="1:9" ht="13.5" x14ac:dyDescent="0.25">
      <c r="A1908" s="3">
        <f>TITRES_STAT!B1911</f>
        <v>44789</v>
      </c>
      <c r="B1908" s="6">
        <f>TITRES_STAT!D1911</f>
        <v>4.3426999999999998</v>
      </c>
      <c r="C1908" s="2">
        <f t="shared" si="261"/>
        <v>5.909999999999993E-2</v>
      </c>
      <c r="D1908" s="2">
        <f t="shared" si="262"/>
        <v>5.909999999999993E-2</v>
      </c>
      <c r="E1908" s="2">
        <f t="shared" si="263"/>
        <v>0</v>
      </c>
      <c r="F1908" s="2">
        <f t="shared" si="268"/>
        <v>1.4989494859703701E-2</v>
      </c>
      <c r="G1908" s="2">
        <f t="shared" si="268"/>
        <v>2.6494718513484748E-2</v>
      </c>
      <c r="H1908" s="2">
        <f t="shared" si="265"/>
        <v>0.56575407102644437</v>
      </c>
      <c r="I1908" s="2">
        <f t="shared" si="266"/>
        <v>36.13300974242776</v>
      </c>
    </row>
    <row r="1909" spans="1:9" ht="13.5" x14ac:dyDescent="0.25">
      <c r="A1909" s="3">
        <f>TITRES_STAT!B1912</f>
        <v>44790</v>
      </c>
      <c r="B1909" s="6">
        <f>TITRES_STAT!D1912</f>
        <v>4.3501000000000003</v>
      </c>
      <c r="C1909" s="2">
        <f t="shared" si="261"/>
        <v>7.4000000000005173E-3</v>
      </c>
      <c r="D1909" s="2">
        <f t="shared" si="262"/>
        <v>7.4000000000005173E-3</v>
      </c>
      <c r="E1909" s="2">
        <f t="shared" si="263"/>
        <v>0</v>
      </c>
      <c r="F1909" s="2">
        <f t="shared" si="268"/>
        <v>1.4447388084010618E-2</v>
      </c>
      <c r="G1909" s="2">
        <f t="shared" si="268"/>
        <v>2.4602238619664409E-2</v>
      </c>
      <c r="H1909" s="2">
        <f t="shared" si="265"/>
        <v>0.58723875934049818</v>
      </c>
      <c r="I1909" s="2">
        <f t="shared" si="266"/>
        <v>36.997506259518097</v>
      </c>
    </row>
    <row r="1910" spans="1:9" ht="13.5" x14ac:dyDescent="0.25">
      <c r="A1910" s="3">
        <f>TITRES_STAT!B1913</f>
        <v>44791</v>
      </c>
      <c r="B1910" s="6">
        <f>TITRES_STAT!D1913</f>
        <v>4.4240000000000004</v>
      </c>
      <c r="C1910" s="2">
        <f t="shared" si="261"/>
        <v>7.3900000000000077E-2</v>
      </c>
      <c r="D1910" s="2">
        <f t="shared" si="262"/>
        <v>7.3900000000000077E-2</v>
      </c>
      <c r="E1910" s="2">
        <f t="shared" si="263"/>
        <v>0</v>
      </c>
      <c r="F1910" s="2">
        <f t="shared" si="268"/>
        <v>1.8694003220867006E-2</v>
      </c>
      <c r="G1910" s="2">
        <f t="shared" si="268"/>
        <v>2.2844935861116949E-2</v>
      </c>
      <c r="H1910" s="2">
        <f t="shared" si="265"/>
        <v>0.81829965881782107</v>
      </c>
      <c r="I1910" s="2">
        <f t="shared" si="266"/>
        <v>45.003564448218825</v>
      </c>
    </row>
    <row r="1911" spans="1:9" ht="13.5" x14ac:dyDescent="0.25">
      <c r="A1911" s="3">
        <f>TITRES_STAT!B1914</f>
        <v>44792</v>
      </c>
      <c r="B1911" s="6">
        <f>TITRES_STAT!D1914</f>
        <v>4.3574999999999999</v>
      </c>
      <c r="C1911" s="2">
        <f t="shared" si="261"/>
        <v>-6.6500000000000448E-2</v>
      </c>
      <c r="D1911" s="2">
        <f t="shared" si="262"/>
        <v>0</v>
      </c>
      <c r="E1911" s="2">
        <f t="shared" si="263"/>
        <v>6.6500000000000448E-2</v>
      </c>
      <c r="F1911" s="2">
        <f t="shared" si="268"/>
        <v>1.7358717276519362E-2</v>
      </c>
      <c r="G1911" s="2">
        <f t="shared" si="268"/>
        <v>2.5963154728180057E-2</v>
      </c>
      <c r="H1911" s="2">
        <f t="shared" si="265"/>
        <v>0.66859044897492548</v>
      </c>
      <c r="I1911" s="2">
        <f t="shared" si="266"/>
        <v>40.069176314994756</v>
      </c>
    </row>
    <row r="1912" spans="1:9" ht="13.5" x14ac:dyDescent="0.25">
      <c r="A1912" s="3">
        <f>TITRES_STAT!B1915</f>
        <v>44795</v>
      </c>
      <c r="B1912" s="6">
        <f>TITRES_STAT!D1915</f>
        <v>4.3574999999999999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1.6118808899625123E-2</v>
      </c>
      <c r="G1912" s="2">
        <f t="shared" si="268"/>
        <v>2.4108643676167194E-2</v>
      </c>
      <c r="H1912" s="2">
        <f t="shared" si="265"/>
        <v>0.66859044897492548</v>
      </c>
      <c r="I1912" s="2">
        <f t="shared" si="266"/>
        <v>40.069176314994756</v>
      </c>
    </row>
    <row r="1913" spans="1:9" ht="13.5" x14ac:dyDescent="0.25">
      <c r="A1913" s="3">
        <f>TITRES_STAT!B1916</f>
        <v>44796</v>
      </c>
      <c r="B1913" s="6">
        <f>TITRES_STAT!D1916</f>
        <v>4.3574999999999999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1.4967465406794759E-2</v>
      </c>
      <c r="G1913" s="2">
        <f t="shared" si="268"/>
        <v>2.2386597699298107E-2</v>
      </c>
      <c r="H1913" s="2">
        <f t="shared" si="265"/>
        <v>0.66859044897492559</v>
      </c>
      <c r="I1913" s="2">
        <f t="shared" si="266"/>
        <v>40.069176314994763</v>
      </c>
    </row>
    <row r="1914" spans="1:9" ht="13.5" x14ac:dyDescent="0.25">
      <c r="A1914" s="3">
        <f>TITRES_STAT!B1917</f>
        <v>44797</v>
      </c>
      <c r="B1914" s="6">
        <f>TITRES_STAT!D1917</f>
        <v>4.3574999999999999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1.3898360734880847E-2</v>
      </c>
      <c r="G1914" s="2">
        <f t="shared" si="268"/>
        <v>2.0787555006491099E-2</v>
      </c>
      <c r="H1914" s="2">
        <f t="shared" si="265"/>
        <v>0.6685904489749257</v>
      </c>
      <c r="I1914" s="2">
        <f t="shared" si="266"/>
        <v>40.069176314994763</v>
      </c>
    </row>
    <row r="1915" spans="1:9" ht="13.5" x14ac:dyDescent="0.25">
      <c r="A1915" s="3">
        <f>TITRES_STAT!B1918</f>
        <v>44798</v>
      </c>
      <c r="B1915" s="6">
        <f>TITRES_STAT!D1918</f>
        <v>4.3205999999999998</v>
      </c>
      <c r="C1915" s="2">
        <f t="shared" si="261"/>
        <v>-3.6900000000000155E-2</v>
      </c>
      <c r="D1915" s="2">
        <f t="shared" si="262"/>
        <v>0</v>
      </c>
      <c r="E1915" s="2">
        <f t="shared" si="263"/>
        <v>3.6900000000000155E-2</v>
      </c>
      <c r="F1915" s="2">
        <f t="shared" si="268"/>
        <v>1.2905620682389358E-2</v>
      </c>
      <c r="G1915" s="2">
        <f t="shared" si="268"/>
        <v>2.193844393459889E-2</v>
      </c>
      <c r="H1915" s="2">
        <f t="shared" si="265"/>
        <v>0.58826508939569955</v>
      </c>
      <c r="I1915" s="2">
        <f t="shared" si="266"/>
        <v>37.038218199426751</v>
      </c>
    </row>
    <row r="1916" spans="1:9" ht="13.5" x14ac:dyDescent="0.25">
      <c r="A1916" s="3">
        <f>TITRES_STAT!B1919</f>
        <v>44799</v>
      </c>
      <c r="B1916" s="6">
        <f>TITRES_STAT!D1919</f>
        <v>4.3426999999999998</v>
      </c>
      <c r="C1916" s="2">
        <f t="shared" si="261"/>
        <v>2.2100000000000009E-2</v>
      </c>
      <c r="D1916" s="2">
        <f t="shared" si="262"/>
        <v>2.2100000000000009E-2</v>
      </c>
      <c r="E1916" s="2">
        <f t="shared" si="263"/>
        <v>0</v>
      </c>
      <c r="F1916" s="2">
        <f t="shared" si="268"/>
        <v>1.3562362062218692E-2</v>
      </c>
      <c r="G1916" s="2">
        <f t="shared" si="268"/>
        <v>2.0371412224984682E-2</v>
      </c>
      <c r="H1916" s="2">
        <f t="shared" si="265"/>
        <v>0.66575463264078594</v>
      </c>
      <c r="I1916" s="2">
        <f t="shared" si="266"/>
        <v>39.967148798220002</v>
      </c>
    </row>
    <row r="1917" spans="1:9" ht="13.5" x14ac:dyDescent="0.25">
      <c r="A1917" s="3">
        <f>TITRES_STAT!B1920</f>
        <v>44802</v>
      </c>
      <c r="B1917" s="6">
        <f>TITRES_STAT!D1920</f>
        <v>4.3501000000000003</v>
      </c>
      <c r="C1917" s="2">
        <f t="shared" si="261"/>
        <v>7.4000000000005173E-3</v>
      </c>
      <c r="D1917" s="2">
        <f t="shared" si="262"/>
        <v>7.4000000000005173E-3</v>
      </c>
      <c r="E1917" s="2">
        <f t="shared" si="263"/>
        <v>0</v>
      </c>
      <c r="F1917" s="2">
        <f t="shared" ref="F1917:G1932" si="269">((F1916*13)+D1917)/14</f>
        <v>1.3122193343488823E-2</v>
      </c>
      <c r="G1917" s="2">
        <f t="shared" si="269"/>
        <v>1.8916311351771492E-2</v>
      </c>
      <c r="H1917" s="2">
        <f t="shared" si="265"/>
        <v>0.69369725944270544</v>
      </c>
      <c r="I1917" s="2">
        <f t="shared" si="266"/>
        <v>40.957571111082729</v>
      </c>
    </row>
    <row r="1918" spans="1:9" ht="13.5" x14ac:dyDescent="0.25">
      <c r="A1918" s="3">
        <f>TITRES_STAT!B1921</f>
        <v>44803</v>
      </c>
      <c r="B1918" s="6">
        <f>TITRES_STAT!D1921</f>
        <v>4.3501000000000003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1.2184893818953907E-2</v>
      </c>
      <c r="G1918" s="2">
        <f t="shared" si="269"/>
        <v>1.7565146255216386E-2</v>
      </c>
      <c r="H1918" s="2">
        <f t="shared" si="265"/>
        <v>0.69369725944270544</v>
      </c>
      <c r="I1918" s="2">
        <f t="shared" si="266"/>
        <v>40.957571111082729</v>
      </c>
    </row>
    <row r="1919" spans="1:9" ht="13.5" x14ac:dyDescent="0.25">
      <c r="A1919" s="3">
        <f>TITRES_STAT!B1922</f>
        <v>44804</v>
      </c>
      <c r="B1919" s="6">
        <f>TITRES_STAT!D1922</f>
        <v>4.3501000000000003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1.1314544260457199E-2</v>
      </c>
      <c r="G1919" s="2">
        <f t="shared" si="269"/>
        <v>1.6310492951272359E-2</v>
      </c>
      <c r="H1919" s="2">
        <f t="shared" si="265"/>
        <v>0.69369725944270533</v>
      </c>
      <c r="I1919" s="2">
        <f t="shared" si="266"/>
        <v>40.957571111082729</v>
      </c>
    </row>
    <row r="1920" spans="1:9" ht="13.5" x14ac:dyDescent="0.25">
      <c r="A1920" s="3">
        <f>TITRES_STAT!B1923</f>
        <v>44805</v>
      </c>
      <c r="B1920" s="6">
        <f>TITRES_STAT!D1923</f>
        <v>4.5568999999999997</v>
      </c>
      <c r="C1920" s="2">
        <f t="shared" si="261"/>
        <v>0.20679999999999943</v>
      </c>
      <c r="D1920" s="2">
        <f t="shared" si="262"/>
        <v>0.20679999999999943</v>
      </c>
      <c r="E1920" s="2">
        <f t="shared" si="263"/>
        <v>0</v>
      </c>
      <c r="F1920" s="2">
        <f t="shared" si="269"/>
        <v>2.5277791098995927E-2</v>
      </c>
      <c r="G1920" s="2">
        <f t="shared" si="269"/>
        <v>1.514545774046719E-2</v>
      </c>
      <c r="H1920" s="2">
        <f t="shared" si="265"/>
        <v>1.6690014611744699</v>
      </c>
      <c r="I1920" s="2">
        <f t="shared" si="266"/>
        <v>62.532804326005909</v>
      </c>
    </row>
    <row r="1921" spans="1:9" ht="13.5" x14ac:dyDescent="0.25">
      <c r="A1921" s="3">
        <f>TITRES_STAT!B1924</f>
        <v>44806</v>
      </c>
      <c r="B1921" s="6">
        <f>TITRES_STAT!D1924</f>
        <v>4.6455000000000002</v>
      </c>
      <c r="C1921" s="2">
        <f t="shared" si="261"/>
        <v>8.8600000000000456E-2</v>
      </c>
      <c r="D1921" s="2">
        <f t="shared" si="262"/>
        <v>8.8600000000000456E-2</v>
      </c>
      <c r="E1921" s="2">
        <f t="shared" si="263"/>
        <v>0</v>
      </c>
      <c r="F1921" s="2">
        <f t="shared" si="269"/>
        <v>2.980080602049625E-2</v>
      </c>
      <c r="G1921" s="2">
        <f t="shared" si="269"/>
        <v>1.406363933043382E-2</v>
      </c>
      <c r="H1921" s="2">
        <f t="shared" si="265"/>
        <v>2.1189967490141108</v>
      </c>
      <c r="I1921" s="2">
        <f t="shared" si="266"/>
        <v>67.938408389938473</v>
      </c>
    </row>
    <row r="1922" spans="1:9" ht="13.5" x14ac:dyDescent="0.25">
      <c r="A1922" s="3">
        <f>TITRES_STAT!B1925</f>
        <v>44809</v>
      </c>
      <c r="B1922" s="6">
        <f>TITRES_STAT!D1925</f>
        <v>4.5791000000000004</v>
      </c>
      <c r="C1922" s="2">
        <f t="shared" si="261"/>
        <v>-6.6399999999999793E-2</v>
      </c>
      <c r="D1922" s="2">
        <f t="shared" si="262"/>
        <v>0</v>
      </c>
      <c r="E1922" s="2">
        <f t="shared" si="263"/>
        <v>6.6399999999999793E-2</v>
      </c>
      <c r="F1922" s="2">
        <f t="shared" si="269"/>
        <v>2.7672177019032233E-2</v>
      </c>
      <c r="G1922" s="2">
        <f t="shared" si="269"/>
        <v>1.780195080683139E-2</v>
      </c>
      <c r="H1922" s="2">
        <f t="shared" si="265"/>
        <v>1.5544463255349072</v>
      </c>
      <c r="I1922" s="2">
        <f t="shared" si="266"/>
        <v>60.852573412729754</v>
      </c>
    </row>
    <row r="1923" spans="1:9" ht="13.5" x14ac:dyDescent="0.25">
      <c r="A1923" s="3">
        <f>TITRES_STAT!B1926</f>
        <v>44810</v>
      </c>
      <c r="B1923" s="6">
        <f>TITRES_STAT!D1926</f>
        <v>4.5495000000000001</v>
      </c>
      <c r="C1923" s="2">
        <f t="shared" ref="C1923:C1986" si="270">B1923-B1922</f>
        <v>-2.9600000000000293E-2</v>
      </c>
      <c r="D1923" s="2">
        <f t="shared" ref="D1923:D1986" si="271">IF(C1923&gt;0,C1923,0)</f>
        <v>0</v>
      </c>
      <c r="E1923" s="2">
        <f t="shared" ref="E1923:E1986" si="272">IF(C1923&lt;0,-C1923,0)</f>
        <v>2.9600000000000293E-2</v>
      </c>
      <c r="F1923" s="2">
        <f t="shared" si="269"/>
        <v>2.5695592946244215E-2</v>
      </c>
      <c r="G1923" s="2">
        <f t="shared" si="269"/>
        <v>1.8644668606343454E-2</v>
      </c>
      <c r="H1923" s="2">
        <f t="shared" si="265"/>
        <v>1.3781737551238553</v>
      </c>
      <c r="I1923" s="2">
        <f t="shared" si="266"/>
        <v>57.950927771973497</v>
      </c>
    </row>
    <row r="1924" spans="1:9" ht="13.5" x14ac:dyDescent="0.25">
      <c r="A1924" s="3">
        <f>TITRES_STAT!B1927</f>
        <v>44811</v>
      </c>
      <c r="B1924" s="6">
        <f>TITRES_STAT!D1927</f>
        <v>4.5495000000000001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2.3860193450083913E-2</v>
      </c>
      <c r="G1924" s="2">
        <f t="shared" si="269"/>
        <v>1.731290656303321E-2</v>
      </c>
      <c r="H1924" s="2">
        <f t="shared" si="265"/>
        <v>1.3781737551238551</v>
      </c>
      <c r="I1924" s="2">
        <f t="shared" si="266"/>
        <v>57.950927771973497</v>
      </c>
    </row>
    <row r="1925" spans="1:9" ht="13.5" x14ac:dyDescent="0.25">
      <c r="A1925" s="3">
        <f>TITRES_STAT!B1928</f>
        <v>44812</v>
      </c>
      <c r="B1925" s="6">
        <f>TITRES_STAT!D1928</f>
        <v>4.4314</v>
      </c>
      <c r="C1925" s="2">
        <f t="shared" si="270"/>
        <v>-0.11810000000000009</v>
      </c>
      <c r="D1925" s="2">
        <f t="shared" si="271"/>
        <v>0</v>
      </c>
      <c r="E1925" s="2">
        <f t="shared" si="272"/>
        <v>0.11810000000000009</v>
      </c>
      <c r="F1925" s="2">
        <f t="shared" si="269"/>
        <v>2.2155893917935064E-2</v>
      </c>
      <c r="G1925" s="2">
        <f t="shared" si="269"/>
        <v>2.4511984665673701E-2</v>
      </c>
      <c r="H1925" s="2">
        <f t="shared" si="265"/>
        <v>0.90388004970327518</v>
      </c>
      <c r="I1925" s="2">
        <f t="shared" si="266"/>
        <v>47.475682611630255</v>
      </c>
    </row>
    <row r="1926" spans="1:9" ht="13.5" x14ac:dyDescent="0.25">
      <c r="A1926" s="3">
        <f>TITRES_STAT!B1929</f>
        <v>44813</v>
      </c>
      <c r="B1926" s="6">
        <f>TITRES_STAT!D1929</f>
        <v>4.5643000000000002</v>
      </c>
      <c r="C1926" s="2">
        <f t="shared" si="270"/>
        <v>0.13290000000000024</v>
      </c>
      <c r="D1926" s="2">
        <f t="shared" si="271"/>
        <v>0.13290000000000024</v>
      </c>
      <c r="E1926" s="2">
        <f t="shared" si="272"/>
        <v>0</v>
      </c>
      <c r="F1926" s="2">
        <f t="shared" si="269"/>
        <v>3.0066187209511149E-2</v>
      </c>
      <c r="G1926" s="2">
        <f t="shared" si="269"/>
        <v>2.2761128618125577E-2</v>
      </c>
      <c r="H1926" s="2">
        <f t="shared" si="265"/>
        <v>1.3209444801242531</v>
      </c>
      <c r="I1926" s="2">
        <f t="shared" si="266"/>
        <v>56.914092148104103</v>
      </c>
    </row>
    <row r="1927" spans="1:9" ht="13.5" x14ac:dyDescent="0.25">
      <c r="A1927" s="3">
        <f>TITRES_STAT!B1930</f>
        <v>44816</v>
      </c>
      <c r="B1927" s="6">
        <f>TITRES_STAT!D1930</f>
        <v>4.4977999999999998</v>
      </c>
      <c r="C1927" s="2">
        <f t="shared" si="270"/>
        <v>-6.6500000000000448E-2</v>
      </c>
      <c r="D1927" s="2">
        <f t="shared" si="271"/>
        <v>0</v>
      </c>
      <c r="E1927" s="2">
        <f t="shared" si="272"/>
        <v>6.6500000000000448E-2</v>
      </c>
      <c r="F1927" s="2">
        <f t="shared" si="269"/>
        <v>2.7918602408831782E-2</v>
      </c>
      <c r="G1927" s="2">
        <f t="shared" si="269"/>
        <v>2.5885333716830928E-2</v>
      </c>
      <c r="H1927" s="2">
        <f t="shared" si="265"/>
        <v>1.0785490623471776</v>
      </c>
      <c r="I1927" s="2">
        <f t="shared" si="266"/>
        <v>51.889516677043872</v>
      </c>
    </row>
    <row r="1928" spans="1:9" ht="13.5" x14ac:dyDescent="0.25">
      <c r="A1928" s="3">
        <f>TITRES_STAT!B1931</f>
        <v>44817</v>
      </c>
      <c r="B1928" s="6">
        <f>TITRES_STAT!D1931</f>
        <v>4.5643000000000002</v>
      </c>
      <c r="C1928" s="2">
        <f t="shared" si="270"/>
        <v>6.6500000000000448E-2</v>
      </c>
      <c r="D1928" s="2">
        <f t="shared" si="271"/>
        <v>6.6500000000000448E-2</v>
      </c>
      <c r="E1928" s="2">
        <f t="shared" si="272"/>
        <v>0</v>
      </c>
      <c r="F1928" s="2">
        <f t="shared" si="269"/>
        <v>3.0674416522486685E-2</v>
      </c>
      <c r="G1928" s="2">
        <f t="shared" si="269"/>
        <v>2.4036381308485864E-2</v>
      </c>
      <c r="H1928" s="2">
        <f t="shared" si="265"/>
        <v>1.276166163650321</v>
      </c>
      <c r="I1928" s="2">
        <f t="shared" si="266"/>
        <v>56.066476342118825</v>
      </c>
    </row>
    <row r="1929" spans="1:9" ht="13.5" x14ac:dyDescent="0.25">
      <c r="A1929" s="3">
        <f>TITRES_STAT!B1932</f>
        <v>44818</v>
      </c>
      <c r="B1929" s="6">
        <f>TITRES_STAT!D1932</f>
        <v>4.5347999999999997</v>
      </c>
      <c r="C1929" s="2">
        <f t="shared" si="270"/>
        <v>-2.9500000000000526E-2</v>
      </c>
      <c r="D1929" s="2">
        <f t="shared" si="271"/>
        <v>0</v>
      </c>
      <c r="E1929" s="2">
        <f t="shared" si="272"/>
        <v>2.9500000000000526E-2</v>
      </c>
      <c r="F1929" s="2">
        <f t="shared" si="269"/>
        <v>2.8483386770880494E-2</v>
      </c>
      <c r="G1929" s="2">
        <f t="shared" si="269"/>
        <v>2.4426639786451199E-2</v>
      </c>
      <c r="H1929" s="2">
        <f t="shared" si="265"/>
        <v>1.1660787983895953</v>
      </c>
      <c r="I1929" s="2">
        <f t="shared" si="266"/>
        <v>53.833627809687002</v>
      </c>
    </row>
    <row r="1930" spans="1:9" ht="13.5" x14ac:dyDescent="0.25">
      <c r="A1930" s="3">
        <f>TITRES_STAT!B1933</f>
        <v>44819</v>
      </c>
      <c r="B1930" s="6">
        <f>TITRES_STAT!D1933</f>
        <v>4.4977999999999998</v>
      </c>
      <c r="C1930" s="2">
        <f t="shared" si="270"/>
        <v>-3.6999999999999922E-2</v>
      </c>
      <c r="D1930" s="2">
        <f t="shared" si="271"/>
        <v>0</v>
      </c>
      <c r="E1930" s="2">
        <f t="shared" si="272"/>
        <v>3.6999999999999922E-2</v>
      </c>
      <c r="F1930" s="2">
        <f t="shared" si="269"/>
        <v>2.644885914438903E-2</v>
      </c>
      <c r="G1930" s="2">
        <f t="shared" si="269"/>
        <v>2.5324736944561825E-2</v>
      </c>
      <c r="H1930" s="2">
        <f t="shared" si="265"/>
        <v>1.04438830706467</v>
      </c>
      <c r="I1930" s="2">
        <f t="shared" si="266"/>
        <v>51.08561340600707</v>
      </c>
    </row>
    <row r="1931" spans="1:9" ht="13.5" x14ac:dyDescent="0.25">
      <c r="A1931" s="3">
        <f>TITRES_STAT!B1934</f>
        <v>44820</v>
      </c>
      <c r="B1931" s="6">
        <f>TITRES_STAT!D1934</f>
        <v>4.5791000000000004</v>
      </c>
      <c r="C1931" s="2">
        <f t="shared" si="270"/>
        <v>8.1300000000000594E-2</v>
      </c>
      <c r="D1931" s="2">
        <f t="shared" si="271"/>
        <v>8.1300000000000594E-2</v>
      </c>
      <c r="E1931" s="2">
        <f t="shared" si="272"/>
        <v>0</v>
      </c>
      <c r="F1931" s="2">
        <f t="shared" si="269"/>
        <v>3.0366797776932714E-2</v>
      </c>
      <c r="G1931" s="2">
        <f t="shared" si="269"/>
        <v>2.3515827162807406E-2</v>
      </c>
      <c r="H1931" s="2">
        <f t="shared" si="265"/>
        <v>1.2913344517585497</v>
      </c>
      <c r="I1931" s="2">
        <f t="shared" si="266"/>
        <v>56.357309635329685</v>
      </c>
    </row>
    <row r="1932" spans="1:9" ht="13.5" x14ac:dyDescent="0.25">
      <c r="A1932" s="3">
        <f>TITRES_STAT!B1935</f>
        <v>44823</v>
      </c>
      <c r="B1932" s="6">
        <f>TITRES_STAT!D1935</f>
        <v>4.5643000000000002</v>
      </c>
      <c r="C1932" s="2">
        <f t="shared" si="270"/>
        <v>-1.4800000000000146E-2</v>
      </c>
      <c r="D1932" s="2">
        <f t="shared" si="271"/>
        <v>0</v>
      </c>
      <c r="E1932" s="2">
        <f t="shared" si="272"/>
        <v>1.4800000000000146E-2</v>
      </c>
      <c r="F1932" s="2">
        <f t="shared" si="269"/>
        <v>2.8197740792866095E-2</v>
      </c>
      <c r="G1932" s="2">
        <f t="shared" si="269"/>
        <v>2.2893268079749746E-2</v>
      </c>
      <c r="H1932" s="2">
        <f t="shared" si="265"/>
        <v>1.2317044772567192</v>
      </c>
      <c r="I1932" s="2">
        <f t="shared" si="266"/>
        <v>55.191199812027477</v>
      </c>
    </row>
    <row r="1933" spans="1:9" ht="13.5" x14ac:dyDescent="0.25">
      <c r="A1933" s="3">
        <f>TITRES_STAT!B1936</f>
        <v>44824</v>
      </c>
      <c r="B1933" s="6">
        <f>TITRES_STAT!D1936</f>
        <v>4.5347999999999997</v>
      </c>
      <c r="C1933" s="2">
        <f t="shared" si="270"/>
        <v>-2.9500000000000526E-2</v>
      </c>
      <c r="D1933" s="2">
        <f t="shared" si="271"/>
        <v>0</v>
      </c>
      <c r="E1933" s="2">
        <f t="shared" si="272"/>
        <v>2.9500000000000526E-2</v>
      </c>
      <c r="F1933" s="2">
        <f t="shared" ref="F1933:G1948" si="273">((F1932*13)+D1933)/14</f>
        <v>2.6183616450518515E-2</v>
      </c>
      <c r="G1933" s="2">
        <f t="shared" si="273"/>
        <v>2.33651775026248E-2</v>
      </c>
      <c r="H1933" s="2">
        <f t="shared" si="265"/>
        <v>1.1206256167999193</v>
      </c>
      <c r="I1933" s="2">
        <f t="shared" si="266"/>
        <v>52.844104490776324</v>
      </c>
    </row>
    <row r="1934" spans="1:9" ht="13.5" x14ac:dyDescent="0.25">
      <c r="A1934" s="3">
        <f>TITRES_STAT!B1937</f>
        <v>44825</v>
      </c>
      <c r="B1934" s="6">
        <f>TITRES_STAT!D1937</f>
        <v>4.5643000000000002</v>
      </c>
      <c r="C1934" s="2">
        <f t="shared" si="270"/>
        <v>2.9500000000000526E-2</v>
      </c>
      <c r="D1934" s="2">
        <f t="shared" si="271"/>
        <v>2.9500000000000526E-2</v>
      </c>
      <c r="E1934" s="2">
        <f t="shared" si="272"/>
        <v>0</v>
      </c>
      <c r="F1934" s="2">
        <f t="shared" si="273"/>
        <v>2.642050098976723E-2</v>
      </c>
      <c r="G1934" s="2">
        <f t="shared" si="273"/>
        <v>2.1696236252437311E-2</v>
      </c>
      <c r="H1934" s="2">
        <f t="shared" si="265"/>
        <v>1.2177458192454558</v>
      </c>
      <c r="I1934" s="2">
        <f t="shared" si="266"/>
        <v>54.909169873208</v>
      </c>
    </row>
    <row r="1935" spans="1:9" ht="13.5" x14ac:dyDescent="0.25">
      <c r="A1935" s="3">
        <f>TITRES_STAT!B1938</f>
        <v>44826</v>
      </c>
      <c r="B1935" s="6">
        <f>TITRES_STAT!D1938</f>
        <v>4.5643000000000002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2.4533322347640999E-2</v>
      </c>
      <c r="G1935" s="2">
        <f t="shared" si="273"/>
        <v>2.0146505091548934E-2</v>
      </c>
      <c r="H1935" s="2">
        <f t="shared" si="265"/>
        <v>1.2177458192454556</v>
      </c>
      <c r="I1935" s="2">
        <f t="shared" si="266"/>
        <v>54.909169873207993</v>
      </c>
    </row>
    <row r="1936" spans="1:9" ht="13.5" x14ac:dyDescent="0.25">
      <c r="A1936" s="3">
        <f>TITRES_STAT!B1939</f>
        <v>44827</v>
      </c>
      <c r="B1936" s="6">
        <f>TITRES_STAT!D1939</f>
        <v>4.5568999999999997</v>
      </c>
      <c r="C1936" s="2">
        <f t="shared" si="270"/>
        <v>-7.4000000000005173E-3</v>
      </c>
      <c r="D1936" s="2">
        <f t="shared" si="271"/>
        <v>0</v>
      </c>
      <c r="E1936" s="2">
        <f t="shared" si="272"/>
        <v>7.4000000000005173E-3</v>
      </c>
      <c r="F1936" s="2">
        <f t="shared" si="273"/>
        <v>2.2780942179952357E-2</v>
      </c>
      <c r="G1936" s="2">
        <f t="shared" si="273"/>
        <v>1.9236040442152619E-2</v>
      </c>
      <c r="H1936" s="2">
        <f t="shared" si="265"/>
        <v>1.1842843774663556</v>
      </c>
      <c r="I1936" s="2">
        <f t="shared" si="266"/>
        <v>54.218415407981702</v>
      </c>
    </row>
    <row r="1937" spans="1:9" ht="13.5" x14ac:dyDescent="0.25">
      <c r="A1937" s="3">
        <f>TITRES_STAT!B1940</f>
        <v>44830</v>
      </c>
      <c r="B1937" s="6">
        <f>TITRES_STAT!D1940</f>
        <v>4.5274000000000001</v>
      </c>
      <c r="C1937" s="2">
        <f t="shared" si="270"/>
        <v>-2.9499999999999638E-2</v>
      </c>
      <c r="D1937" s="2">
        <f t="shared" si="271"/>
        <v>0</v>
      </c>
      <c r="E1937" s="2">
        <f t="shared" si="272"/>
        <v>2.9499999999999638E-2</v>
      </c>
      <c r="F1937" s="2">
        <f t="shared" si="273"/>
        <v>2.1153732024241475E-2</v>
      </c>
      <c r="G1937" s="2">
        <f t="shared" si="273"/>
        <v>1.9969180410570265E-2</v>
      </c>
      <c r="H1937" s="2">
        <f t="shared" ref="H1937:H2000" si="274">F1937/G1937</f>
        <v>1.0593189900294653</v>
      </c>
      <c r="I1937" s="2">
        <f t="shared" ref="I1937:I2000" si="275">IF(G1937=0,100,100-(100/(1+H1937)))</f>
        <v>51.44025744230661</v>
      </c>
    </row>
    <row r="1938" spans="1:9" ht="13.5" x14ac:dyDescent="0.25">
      <c r="A1938" s="3">
        <f>TITRES_STAT!B1941</f>
        <v>44831</v>
      </c>
      <c r="B1938" s="6">
        <f>TITRES_STAT!D1941</f>
        <v>4.5052000000000003</v>
      </c>
      <c r="C1938" s="2">
        <f t="shared" si="270"/>
        <v>-2.2199999999999775E-2</v>
      </c>
      <c r="D1938" s="2">
        <f t="shared" si="271"/>
        <v>0</v>
      </c>
      <c r="E1938" s="2">
        <f t="shared" si="272"/>
        <v>2.2199999999999775E-2</v>
      </c>
      <c r="F1938" s="2">
        <f t="shared" si="273"/>
        <v>1.9642751165367085E-2</v>
      </c>
      <c r="G1938" s="2">
        <f t="shared" si="273"/>
        <v>2.0128524666958088E-2</v>
      </c>
      <c r="H1938" s="2">
        <f t="shared" si="274"/>
        <v>0.97586641298214849</v>
      </c>
      <c r="I1938" s="2">
        <f t="shared" si="275"/>
        <v>49.389291025463933</v>
      </c>
    </row>
    <row r="1939" spans="1:9" ht="13.5" x14ac:dyDescent="0.25">
      <c r="A1939" s="3">
        <f>TITRES_STAT!B1942</f>
        <v>44832</v>
      </c>
      <c r="B1939" s="6">
        <f>TITRES_STAT!D1942</f>
        <v>4.4977999999999998</v>
      </c>
      <c r="C1939" s="2">
        <f t="shared" si="270"/>
        <v>-7.4000000000005173E-3</v>
      </c>
      <c r="D1939" s="2">
        <f t="shared" si="271"/>
        <v>0</v>
      </c>
      <c r="E1939" s="2">
        <f t="shared" si="272"/>
        <v>7.4000000000005173E-3</v>
      </c>
      <c r="F1939" s="2">
        <f t="shared" si="273"/>
        <v>1.8239697510698007E-2</v>
      </c>
      <c r="G1939" s="2">
        <f t="shared" si="273"/>
        <v>1.9219344333603977E-2</v>
      </c>
      <c r="H1939" s="2">
        <f t="shared" si="274"/>
        <v>0.94902808306560638</v>
      </c>
      <c r="I1939" s="2">
        <f t="shared" si="275"/>
        <v>48.692376026357188</v>
      </c>
    </row>
    <row r="1940" spans="1:9" ht="13.5" x14ac:dyDescent="0.25">
      <c r="A1940" s="3">
        <f>TITRES_STAT!B1943</f>
        <v>44833</v>
      </c>
      <c r="B1940" s="6">
        <f>TITRES_STAT!D1943</f>
        <v>4.4608999999999996</v>
      </c>
      <c r="C1940" s="2">
        <f t="shared" si="270"/>
        <v>-3.6900000000000155E-2</v>
      </c>
      <c r="D1940" s="2">
        <f t="shared" si="271"/>
        <v>0</v>
      </c>
      <c r="E1940" s="2">
        <f t="shared" si="272"/>
        <v>3.6900000000000155E-2</v>
      </c>
      <c r="F1940" s="2">
        <f t="shared" si="273"/>
        <v>1.6936861974219578E-2</v>
      </c>
      <c r="G1940" s="2">
        <f t="shared" si="273"/>
        <v>2.0482248309775131E-2</v>
      </c>
      <c r="H1940" s="2">
        <f t="shared" si="274"/>
        <v>0.82690443539523339</v>
      </c>
      <c r="I1940" s="2">
        <f t="shared" si="275"/>
        <v>45.262599366142574</v>
      </c>
    </row>
    <row r="1941" spans="1:9" ht="13.5" x14ac:dyDescent="0.25">
      <c r="A1941" s="3">
        <f>TITRES_STAT!B1944</f>
        <v>44834</v>
      </c>
      <c r="B1941" s="6">
        <f>TITRES_STAT!D1944</f>
        <v>4.4977999999999998</v>
      </c>
      <c r="C1941" s="2">
        <f t="shared" si="270"/>
        <v>3.6900000000000155E-2</v>
      </c>
      <c r="D1941" s="2">
        <f t="shared" si="271"/>
        <v>3.6900000000000155E-2</v>
      </c>
      <c r="E1941" s="2">
        <f t="shared" si="272"/>
        <v>0</v>
      </c>
      <c r="F1941" s="2">
        <f t="shared" si="273"/>
        <v>1.8362800404632475E-2</v>
      </c>
      <c r="G1941" s="2">
        <f t="shared" si="273"/>
        <v>1.9019230573362623E-2</v>
      </c>
      <c r="H1941" s="2">
        <f t="shared" si="274"/>
        <v>0.9654859766172923</v>
      </c>
      <c r="I1941" s="2">
        <f t="shared" si="275"/>
        <v>49.121997719818175</v>
      </c>
    </row>
    <row r="1942" spans="1:9" ht="13.5" x14ac:dyDescent="0.25">
      <c r="A1942" s="3">
        <f>TITRES_STAT!B1945</f>
        <v>44837</v>
      </c>
      <c r="B1942" s="6">
        <f>TITRES_STAT!D1945</f>
        <v>4.4535</v>
      </c>
      <c r="C1942" s="2">
        <f t="shared" si="270"/>
        <v>-4.4299999999999784E-2</v>
      </c>
      <c r="D1942" s="2">
        <f t="shared" si="271"/>
        <v>0</v>
      </c>
      <c r="E1942" s="2">
        <f t="shared" si="272"/>
        <v>4.4299999999999784E-2</v>
      </c>
      <c r="F1942" s="2">
        <f t="shared" si="273"/>
        <v>1.7051171804301584E-2</v>
      </c>
      <c r="G1942" s="2">
        <f t="shared" si="273"/>
        <v>2.0824999818122421E-2</v>
      </c>
      <c r="H1942" s="2">
        <f t="shared" si="274"/>
        <v>0.81878376726146429</v>
      </c>
      <c r="I1942" s="2">
        <f t="shared" si="275"/>
        <v>45.018202933177918</v>
      </c>
    </row>
    <row r="1943" spans="1:9" ht="13.5" x14ac:dyDescent="0.25">
      <c r="A1943" s="3">
        <f>TITRES_STAT!B1946</f>
        <v>44838</v>
      </c>
      <c r="B1943" s="6">
        <f>TITRES_STAT!D1946</f>
        <v>4.5420999999999996</v>
      </c>
      <c r="C1943" s="2">
        <f t="shared" si="270"/>
        <v>8.8599999999999568E-2</v>
      </c>
      <c r="D1943" s="2">
        <f t="shared" si="271"/>
        <v>8.8599999999999568E-2</v>
      </c>
      <c r="E1943" s="2">
        <f t="shared" si="272"/>
        <v>0</v>
      </c>
      <c r="F1943" s="2">
        <f t="shared" si="273"/>
        <v>2.2161802389708583E-2</v>
      </c>
      <c r="G1943" s="2">
        <f t="shared" si="273"/>
        <v>1.9337499831113679E-2</v>
      </c>
      <c r="H1943" s="2">
        <f t="shared" si="274"/>
        <v>1.1460531394058839</v>
      </c>
      <c r="I1943" s="2">
        <f t="shared" si="275"/>
        <v>53.402831382039253</v>
      </c>
    </row>
    <row r="1944" spans="1:9" ht="13.5" x14ac:dyDescent="0.25">
      <c r="A1944" s="3">
        <f>TITRES_STAT!B1947</f>
        <v>44839</v>
      </c>
      <c r="B1944" s="6">
        <f>TITRES_STAT!D1947</f>
        <v>4.5791000000000004</v>
      </c>
      <c r="C1944" s="2">
        <f t="shared" si="270"/>
        <v>3.700000000000081E-2</v>
      </c>
      <c r="D1944" s="2">
        <f t="shared" si="271"/>
        <v>3.700000000000081E-2</v>
      </c>
      <c r="E1944" s="2">
        <f t="shared" si="272"/>
        <v>0</v>
      </c>
      <c r="F1944" s="2">
        <f t="shared" si="273"/>
        <v>2.3221673647586597E-2</v>
      </c>
      <c r="G1944" s="2">
        <f t="shared" si="273"/>
        <v>1.7956249843176987E-2</v>
      </c>
      <c r="H1944" s="2">
        <f t="shared" si="274"/>
        <v>1.2932362742998011</v>
      </c>
      <c r="I1944" s="2">
        <f t="shared" si="275"/>
        <v>56.393503312024301</v>
      </c>
    </row>
    <row r="1945" spans="1:9" ht="13.5" x14ac:dyDescent="0.25">
      <c r="A1945" s="3">
        <f>TITRES_STAT!B1948</f>
        <v>44840</v>
      </c>
      <c r="B1945" s="6">
        <f>TITRES_STAT!D1948</f>
        <v>4.5791000000000004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2.1562982672758985E-2</v>
      </c>
      <c r="G1945" s="2">
        <f t="shared" si="273"/>
        <v>1.6673660568664345E-2</v>
      </c>
      <c r="H1945" s="2">
        <f t="shared" si="274"/>
        <v>1.2932362742998014</v>
      </c>
      <c r="I1945" s="2">
        <f t="shared" si="275"/>
        <v>56.393503312024308</v>
      </c>
    </row>
    <row r="1946" spans="1:9" ht="13.5" x14ac:dyDescent="0.25">
      <c r="A1946" s="3">
        <f>TITRES_STAT!B1949</f>
        <v>44841</v>
      </c>
      <c r="B1946" s="6">
        <f>TITRES_STAT!D1949</f>
        <v>4.5791000000000004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2.0022769624704773E-2</v>
      </c>
      <c r="G1946" s="2">
        <f t="shared" si="273"/>
        <v>1.5482684813759749E-2</v>
      </c>
      <c r="H1946" s="2">
        <f t="shared" si="274"/>
        <v>1.2932362742998014</v>
      </c>
      <c r="I1946" s="2">
        <f t="shared" si="275"/>
        <v>56.393503312024308</v>
      </c>
    </row>
    <row r="1947" spans="1:9" ht="13.5" x14ac:dyDescent="0.25">
      <c r="A1947" s="3">
        <f>TITRES_STAT!B1950</f>
        <v>44844</v>
      </c>
      <c r="B1947" s="6">
        <f>TITRES_STAT!D1950</f>
        <v>4.5791000000000004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1.8592571794368719E-2</v>
      </c>
      <c r="G1947" s="2">
        <f t="shared" si="273"/>
        <v>1.4376778755634052E-2</v>
      </c>
      <c r="H1947" s="2">
        <f t="shared" si="274"/>
        <v>1.2932362742998016</v>
      </c>
      <c r="I1947" s="2">
        <f t="shared" si="275"/>
        <v>56.393503312024315</v>
      </c>
    </row>
    <row r="1948" spans="1:9" ht="13.5" x14ac:dyDescent="0.25">
      <c r="A1948" s="3">
        <f>TITRES_STAT!B1951</f>
        <v>44845</v>
      </c>
      <c r="B1948" s="6">
        <f>TITRES_STAT!D1951</f>
        <v>4.6086</v>
      </c>
      <c r="C1948" s="2">
        <f t="shared" si="270"/>
        <v>2.9499999999999638E-2</v>
      </c>
      <c r="D1948" s="2">
        <f t="shared" si="271"/>
        <v>2.9499999999999638E-2</v>
      </c>
      <c r="E1948" s="2">
        <f t="shared" si="272"/>
        <v>0</v>
      </c>
      <c r="F1948" s="2">
        <f t="shared" si="273"/>
        <v>1.937167380905664E-2</v>
      </c>
      <c r="G1948" s="2">
        <f t="shared" si="273"/>
        <v>1.3349865987374476E-2</v>
      </c>
      <c r="H1948" s="2">
        <f t="shared" si="274"/>
        <v>1.4510762750260742</v>
      </c>
      <c r="I1948" s="2">
        <f t="shared" si="275"/>
        <v>59.201596042156538</v>
      </c>
    </row>
    <row r="1949" spans="1:9" ht="13.5" x14ac:dyDescent="0.25">
      <c r="A1949" s="3">
        <f>TITRES_STAT!B1952</f>
        <v>44846</v>
      </c>
      <c r="B1949" s="6">
        <f>TITRES_STAT!D1952</f>
        <v>4.6086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1.7987982822695453E-2</v>
      </c>
      <c r="G1949" s="2">
        <f t="shared" si="276"/>
        <v>1.2396304131133443E-2</v>
      </c>
      <c r="H1949" s="2">
        <f t="shared" si="274"/>
        <v>1.4510762750260744</v>
      </c>
      <c r="I1949" s="2">
        <f t="shared" si="275"/>
        <v>59.201596042156538</v>
      </c>
    </row>
    <row r="1950" spans="1:9" ht="13.5" x14ac:dyDescent="0.25">
      <c r="A1950" s="3">
        <f>TITRES_STAT!B1953</f>
        <v>44847</v>
      </c>
      <c r="B1950" s="6">
        <f>TITRES_STAT!D1953</f>
        <v>4.6159999999999997</v>
      </c>
      <c r="C1950" s="2">
        <f t="shared" si="270"/>
        <v>7.3999999999996291E-3</v>
      </c>
      <c r="D1950" s="2">
        <f t="shared" si="271"/>
        <v>7.3999999999996291E-3</v>
      </c>
      <c r="E1950" s="2">
        <f t="shared" si="272"/>
        <v>0</v>
      </c>
      <c r="F1950" s="2">
        <f t="shared" si="276"/>
        <v>1.7231698335360039E-2</v>
      </c>
      <c r="G1950" s="2">
        <f t="shared" si="276"/>
        <v>1.1510853836052482E-2</v>
      </c>
      <c r="H1950" s="2">
        <f t="shared" si="274"/>
        <v>1.4969956686783417</v>
      </c>
      <c r="I1950" s="2">
        <f t="shared" si="275"/>
        <v>59.951872862907308</v>
      </c>
    </row>
    <row r="1951" spans="1:9" ht="13.5" x14ac:dyDescent="0.25">
      <c r="A1951" s="3">
        <f>TITRES_STAT!B1954</f>
        <v>44848</v>
      </c>
      <c r="B1951" s="6">
        <f>TITRES_STAT!D1954</f>
        <v>4.6234000000000002</v>
      </c>
      <c r="C1951" s="2">
        <f t="shared" si="270"/>
        <v>7.4000000000005173E-3</v>
      </c>
      <c r="D1951" s="2">
        <f t="shared" si="271"/>
        <v>7.4000000000005173E-3</v>
      </c>
      <c r="E1951" s="2">
        <f t="shared" si="272"/>
        <v>0</v>
      </c>
      <c r="F1951" s="2">
        <f t="shared" si="276"/>
        <v>1.6529434168548646E-2</v>
      </c>
      <c r="G1951" s="2">
        <f t="shared" si="276"/>
        <v>1.0688649990620162E-2</v>
      </c>
      <c r="H1951" s="2">
        <f t="shared" si="274"/>
        <v>1.5464473233807892</v>
      </c>
      <c r="I1951" s="2">
        <f t="shared" si="275"/>
        <v>60.729601950989874</v>
      </c>
    </row>
    <row r="1952" spans="1:9" ht="13.5" x14ac:dyDescent="0.25">
      <c r="A1952" s="3">
        <f>TITRES_STAT!B1955</f>
        <v>44851</v>
      </c>
      <c r="B1952" s="6">
        <f>TITRES_STAT!D1955</f>
        <v>4.6234000000000002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1.53487602993666E-2</v>
      </c>
      <c r="G1952" s="2">
        <f t="shared" si="276"/>
        <v>9.9251749912901508E-3</v>
      </c>
      <c r="H1952" s="2">
        <f t="shared" si="274"/>
        <v>1.5464473233807892</v>
      </c>
      <c r="I1952" s="2">
        <f t="shared" si="275"/>
        <v>60.729601950989874</v>
      </c>
    </row>
    <row r="1953" spans="1:9" ht="13.5" x14ac:dyDescent="0.25">
      <c r="A1953" s="3">
        <f>TITRES_STAT!B1956</f>
        <v>44852</v>
      </c>
      <c r="B1953" s="6">
        <f>TITRES_STAT!D1956</f>
        <v>4.6234000000000002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1.4252420277983272E-2</v>
      </c>
      <c r="G1953" s="2">
        <f t="shared" si="276"/>
        <v>9.2162339204837108E-3</v>
      </c>
      <c r="H1953" s="2">
        <f t="shared" si="274"/>
        <v>1.5464473233807892</v>
      </c>
      <c r="I1953" s="2">
        <f t="shared" si="275"/>
        <v>60.729601950989874</v>
      </c>
    </row>
    <row r="1954" spans="1:9" ht="13.5" x14ac:dyDescent="0.25">
      <c r="A1954" s="3">
        <f>TITRES_STAT!B1957</f>
        <v>44853</v>
      </c>
      <c r="B1954" s="6">
        <f>TITRES_STAT!D1957</f>
        <v>4.6159999999999997</v>
      </c>
      <c r="C1954" s="2">
        <f t="shared" si="270"/>
        <v>-7.4000000000005173E-3</v>
      </c>
      <c r="D1954" s="2">
        <f t="shared" si="271"/>
        <v>0</v>
      </c>
      <c r="E1954" s="2">
        <f t="shared" si="272"/>
        <v>7.4000000000005173E-3</v>
      </c>
      <c r="F1954" s="2">
        <f t="shared" si="276"/>
        <v>1.3234390258127324E-2</v>
      </c>
      <c r="G1954" s="2">
        <f t="shared" si="276"/>
        <v>9.0865029261634842E-3</v>
      </c>
      <c r="H1954" s="2">
        <f t="shared" si="274"/>
        <v>1.4564888566777985</v>
      </c>
      <c r="I1954" s="2">
        <f t="shared" si="275"/>
        <v>59.291490483192391</v>
      </c>
    </row>
    <row r="1955" spans="1:9" ht="13.5" x14ac:dyDescent="0.25">
      <c r="A1955" s="3">
        <f>TITRES_STAT!B1958</f>
        <v>44854</v>
      </c>
      <c r="B1955" s="6">
        <f>TITRES_STAT!D1958</f>
        <v>4.6086</v>
      </c>
      <c r="C1955" s="2">
        <f t="shared" si="270"/>
        <v>-7.3999999999996291E-3</v>
      </c>
      <c r="D1955" s="2">
        <f t="shared" si="271"/>
        <v>0</v>
      </c>
      <c r="E1955" s="2">
        <f t="shared" si="272"/>
        <v>7.3999999999996291E-3</v>
      </c>
      <c r="F1955" s="2">
        <f t="shared" si="276"/>
        <v>1.2289076668261087E-2</v>
      </c>
      <c r="G1955" s="2">
        <f t="shared" si="276"/>
        <v>8.9660384314374942E-3</v>
      </c>
      <c r="H1955" s="2">
        <f t="shared" si="274"/>
        <v>1.3706250271214619</v>
      </c>
      <c r="I1955" s="2">
        <f t="shared" si="275"/>
        <v>57.817031856182972</v>
      </c>
    </row>
    <row r="1956" spans="1:9" ht="13.5" x14ac:dyDescent="0.25">
      <c r="A1956" s="3">
        <f>TITRES_STAT!B1959</f>
        <v>44855</v>
      </c>
      <c r="B1956" s="6">
        <f>TITRES_STAT!D1959</f>
        <v>4.6012000000000004</v>
      </c>
      <c r="C1956" s="2">
        <f t="shared" si="270"/>
        <v>-7.3999999999996291E-3</v>
      </c>
      <c r="D1956" s="2">
        <f t="shared" si="271"/>
        <v>0</v>
      </c>
      <c r="E1956" s="2">
        <f t="shared" si="272"/>
        <v>7.3999999999996291E-3</v>
      </c>
      <c r="F1956" s="2">
        <f t="shared" si="276"/>
        <v>1.1411285477671009E-2</v>
      </c>
      <c r="G1956" s="2">
        <f t="shared" si="276"/>
        <v>8.8541785434776473E-3</v>
      </c>
      <c r="H1956" s="2">
        <f t="shared" si="274"/>
        <v>1.2888022781150072</v>
      </c>
      <c r="I1956" s="2">
        <f t="shared" si="275"/>
        <v>56.309026360128769</v>
      </c>
    </row>
    <row r="1957" spans="1:9" ht="13.5" x14ac:dyDescent="0.25">
      <c r="A1957" s="3">
        <f>TITRES_STAT!B1960</f>
        <v>44858</v>
      </c>
      <c r="B1957" s="6">
        <f>TITRES_STAT!D1960</f>
        <v>4.4165999999999999</v>
      </c>
      <c r="C1957" s="2">
        <f t="shared" si="270"/>
        <v>-0.18460000000000054</v>
      </c>
      <c r="D1957" s="2">
        <f t="shared" si="271"/>
        <v>0</v>
      </c>
      <c r="E1957" s="2">
        <f t="shared" si="272"/>
        <v>0.18460000000000054</v>
      </c>
      <c r="F1957" s="2">
        <f t="shared" si="276"/>
        <v>1.0596193657837366E-2</v>
      </c>
      <c r="G1957" s="2">
        <f t="shared" si="276"/>
        <v>2.1407451504657855E-2</v>
      </c>
      <c r="H1957" s="2">
        <f t="shared" si="274"/>
        <v>0.49497688482591384</v>
      </c>
      <c r="I1957" s="2">
        <f t="shared" si="275"/>
        <v>33.109333652577007</v>
      </c>
    </row>
    <row r="1958" spans="1:9" ht="13.5" x14ac:dyDescent="0.25">
      <c r="A1958" s="3">
        <f>TITRES_STAT!B1961</f>
        <v>44859</v>
      </c>
      <c r="B1958" s="6">
        <f>TITRES_STAT!D1961</f>
        <v>4.3057999999999996</v>
      </c>
      <c r="C1958" s="2">
        <f t="shared" si="270"/>
        <v>-0.11080000000000023</v>
      </c>
      <c r="D1958" s="2">
        <f t="shared" si="271"/>
        <v>0</v>
      </c>
      <c r="E1958" s="2">
        <f t="shared" si="272"/>
        <v>0.11080000000000023</v>
      </c>
      <c r="F1958" s="2">
        <f t="shared" si="276"/>
        <v>9.8393226822775549E-3</v>
      </c>
      <c r="G1958" s="2">
        <f t="shared" si="276"/>
        <v>2.7792633540039451E-2</v>
      </c>
      <c r="H1958" s="2">
        <f t="shared" si="274"/>
        <v>0.35402628067262992</v>
      </c>
      <c r="I1958" s="2">
        <f t="shared" si="275"/>
        <v>26.146189754659929</v>
      </c>
    </row>
    <row r="1959" spans="1:9" ht="13.5" x14ac:dyDescent="0.25">
      <c r="A1959" s="3">
        <f>TITRES_STAT!B1962</f>
        <v>44860</v>
      </c>
      <c r="B1959" s="6">
        <f>TITRES_STAT!D1962</f>
        <v>4.2835999999999999</v>
      </c>
      <c r="C1959" s="2">
        <f t="shared" si="270"/>
        <v>-2.2199999999999775E-2</v>
      </c>
      <c r="D1959" s="2">
        <f t="shared" si="271"/>
        <v>0</v>
      </c>
      <c r="E1959" s="2">
        <f t="shared" si="272"/>
        <v>2.2199999999999775E-2</v>
      </c>
      <c r="F1959" s="2">
        <f t="shared" si="276"/>
        <v>9.1365139192577296E-3</v>
      </c>
      <c r="G1959" s="2">
        <f t="shared" si="276"/>
        <v>2.7393159715750903E-2</v>
      </c>
      <c r="H1959" s="2">
        <f t="shared" si="274"/>
        <v>0.33353267801393094</v>
      </c>
      <c r="I1959" s="2">
        <f t="shared" si="275"/>
        <v>25.011211462074627</v>
      </c>
    </row>
    <row r="1960" spans="1:9" ht="13.5" x14ac:dyDescent="0.25">
      <c r="A1960" s="3">
        <f>TITRES_STAT!B1963</f>
        <v>44861</v>
      </c>
      <c r="B1960" s="6">
        <f>TITRES_STAT!D1963</f>
        <v>4.1581000000000001</v>
      </c>
      <c r="C1960" s="2">
        <f t="shared" si="270"/>
        <v>-0.12549999999999972</v>
      </c>
      <c r="D1960" s="2">
        <f t="shared" si="271"/>
        <v>0</v>
      </c>
      <c r="E1960" s="2">
        <f t="shared" si="272"/>
        <v>0.12549999999999972</v>
      </c>
      <c r="F1960" s="2">
        <f t="shared" si="276"/>
        <v>8.4839057821678911E-3</v>
      </c>
      <c r="G1960" s="2">
        <f t="shared" si="276"/>
        <v>3.440079116462582E-2</v>
      </c>
      <c r="H1960" s="2">
        <f t="shared" si="274"/>
        <v>0.24661949609146935</v>
      </c>
      <c r="I1960" s="2">
        <f t="shared" si="275"/>
        <v>19.78306105950503</v>
      </c>
    </row>
    <row r="1961" spans="1:9" ht="13.5" x14ac:dyDescent="0.25">
      <c r="A1961" s="3">
        <f>TITRES_STAT!B1964</f>
        <v>44862</v>
      </c>
      <c r="B1961" s="6">
        <f>TITRES_STAT!D1964</f>
        <v>4.1285999999999996</v>
      </c>
      <c r="C1961" s="2">
        <f t="shared" si="270"/>
        <v>-2.9500000000000526E-2</v>
      </c>
      <c r="D1961" s="2">
        <f t="shared" si="271"/>
        <v>0</v>
      </c>
      <c r="E1961" s="2">
        <f t="shared" si="272"/>
        <v>2.9500000000000526E-2</v>
      </c>
      <c r="F1961" s="2">
        <f t="shared" si="276"/>
        <v>7.8779125120130421E-3</v>
      </c>
      <c r="G1961" s="2">
        <f t="shared" si="276"/>
        <v>3.4050734652866871E-2</v>
      </c>
      <c r="H1961" s="2">
        <f t="shared" si="274"/>
        <v>0.2313580776545674</v>
      </c>
      <c r="I1961" s="2">
        <f t="shared" si="275"/>
        <v>18.788854505689145</v>
      </c>
    </row>
    <row r="1962" spans="1:9" ht="13.5" x14ac:dyDescent="0.25">
      <c r="A1962" s="3">
        <f>TITRES_STAT!B1965</f>
        <v>44865</v>
      </c>
      <c r="B1962" s="6">
        <f>TITRES_STAT!D1965</f>
        <v>4.0621</v>
      </c>
      <c r="C1962" s="2">
        <f t="shared" si="270"/>
        <v>-6.6499999999999559E-2</v>
      </c>
      <c r="D1962" s="2">
        <f t="shared" si="271"/>
        <v>0</v>
      </c>
      <c r="E1962" s="2">
        <f t="shared" si="272"/>
        <v>6.6499999999999559E-2</v>
      </c>
      <c r="F1962" s="2">
        <f t="shared" si="276"/>
        <v>7.3152044754406812E-3</v>
      </c>
      <c r="G1962" s="2">
        <f t="shared" si="276"/>
        <v>3.6368539320519207E-2</v>
      </c>
      <c r="H1962" s="2">
        <f t="shared" si="274"/>
        <v>0.20114100296883322</v>
      </c>
      <c r="I1962" s="2">
        <f t="shared" si="275"/>
        <v>16.745827714787652</v>
      </c>
    </row>
    <row r="1963" spans="1:9" ht="13.5" x14ac:dyDescent="0.25">
      <c r="A1963" s="3">
        <f>TITRES_STAT!B1966</f>
        <v>44866</v>
      </c>
      <c r="B1963" s="6">
        <f>TITRES_STAT!D1966</f>
        <v>4.0990000000000002</v>
      </c>
      <c r="C1963" s="2">
        <f t="shared" si="270"/>
        <v>3.6900000000000155E-2</v>
      </c>
      <c r="D1963" s="2">
        <f t="shared" si="271"/>
        <v>3.6900000000000155E-2</v>
      </c>
      <c r="E1963" s="2">
        <f t="shared" si="272"/>
        <v>0</v>
      </c>
      <c r="F1963" s="2">
        <f t="shared" si="276"/>
        <v>9.4284041557663577E-3</v>
      </c>
      <c r="G1963" s="2">
        <f t="shared" si="276"/>
        <v>3.3770786511910691E-2</v>
      </c>
      <c r="H1963" s="2">
        <f t="shared" si="274"/>
        <v>0.27918817207413971</v>
      </c>
      <c r="I1963" s="2">
        <f t="shared" si="275"/>
        <v>21.825418509104111</v>
      </c>
    </row>
    <row r="1964" spans="1:9" ht="13.5" x14ac:dyDescent="0.25">
      <c r="A1964" s="3">
        <f>TITRES_STAT!B1967</f>
        <v>44867</v>
      </c>
      <c r="B1964" s="6">
        <f>TITRES_STAT!D1967</f>
        <v>4.2098000000000004</v>
      </c>
      <c r="C1964" s="2">
        <f t="shared" si="270"/>
        <v>0.11080000000000023</v>
      </c>
      <c r="D1964" s="2">
        <f t="shared" si="271"/>
        <v>0.11080000000000023</v>
      </c>
      <c r="E1964" s="2">
        <f t="shared" si="272"/>
        <v>0</v>
      </c>
      <c r="F1964" s="2">
        <f t="shared" si="276"/>
        <v>1.6669232430354491E-2</v>
      </c>
      <c r="G1964" s="2">
        <f t="shared" si="276"/>
        <v>3.1358587475345638E-2</v>
      </c>
      <c r="H1964" s="2">
        <f t="shared" si="274"/>
        <v>0.53156834450722534</v>
      </c>
      <c r="I1964" s="2">
        <f t="shared" si="275"/>
        <v>34.707451770835277</v>
      </c>
    </row>
    <row r="1965" spans="1:9" ht="13.5" x14ac:dyDescent="0.25">
      <c r="A1965" s="3">
        <f>TITRES_STAT!B1968</f>
        <v>44868</v>
      </c>
      <c r="B1965" s="6">
        <f>TITRES_STAT!D1968</f>
        <v>4.2023999999999999</v>
      </c>
      <c r="C1965" s="2">
        <f t="shared" si="270"/>
        <v>-7.4000000000005173E-3</v>
      </c>
      <c r="D1965" s="2">
        <f t="shared" si="271"/>
        <v>0</v>
      </c>
      <c r="E1965" s="2">
        <f t="shared" si="272"/>
        <v>7.4000000000005173E-3</v>
      </c>
      <c r="F1965" s="2">
        <f t="shared" ref="F1965:G1980" si="277">((F1964*13)+D1965)/14</f>
        <v>1.5478572971043455E-2</v>
      </c>
      <c r="G1965" s="2">
        <f t="shared" si="277"/>
        <v>2.9647259798535271E-2</v>
      </c>
      <c r="H1965" s="2">
        <f t="shared" si="274"/>
        <v>0.5220911840158724</v>
      </c>
      <c r="I1965" s="2">
        <f t="shared" si="275"/>
        <v>34.300913736218575</v>
      </c>
    </row>
    <row r="1966" spans="1:9" ht="13.5" x14ac:dyDescent="0.25">
      <c r="A1966" s="3">
        <f>TITRES_STAT!B1969</f>
        <v>44869</v>
      </c>
      <c r="B1966" s="6">
        <f>TITRES_STAT!D1969</f>
        <v>4.0621</v>
      </c>
      <c r="C1966" s="2">
        <f t="shared" si="270"/>
        <v>-0.14029999999999987</v>
      </c>
      <c r="D1966" s="2">
        <f t="shared" si="271"/>
        <v>0</v>
      </c>
      <c r="E1966" s="2">
        <f t="shared" si="272"/>
        <v>0.14029999999999987</v>
      </c>
      <c r="F1966" s="2">
        <f t="shared" si="277"/>
        <v>1.4372960615968922E-2</v>
      </c>
      <c r="G1966" s="2">
        <f t="shared" si="277"/>
        <v>3.7551026955782739E-2</v>
      </c>
      <c r="H1966" s="2">
        <f t="shared" si="274"/>
        <v>0.38275812357657857</v>
      </c>
      <c r="I1966" s="2">
        <f t="shared" si="275"/>
        <v>27.680772005631326</v>
      </c>
    </row>
    <row r="1967" spans="1:9" ht="13.5" x14ac:dyDescent="0.25">
      <c r="A1967" s="3">
        <f>TITRES_STAT!B1970</f>
        <v>44872</v>
      </c>
      <c r="B1967" s="6">
        <f>TITRES_STAT!D1970</f>
        <v>4.0694999999999997</v>
      </c>
      <c r="C1967" s="2">
        <f t="shared" si="270"/>
        <v>7.3999999999996291E-3</v>
      </c>
      <c r="D1967" s="2">
        <f t="shared" si="271"/>
        <v>7.3999999999996291E-3</v>
      </c>
      <c r="E1967" s="2">
        <f t="shared" si="272"/>
        <v>0</v>
      </c>
      <c r="F1967" s="2">
        <f t="shared" si="277"/>
        <v>1.3874892000542543E-2</v>
      </c>
      <c r="G1967" s="2">
        <f t="shared" si="277"/>
        <v>3.48688107446554E-2</v>
      </c>
      <c r="H1967" s="2">
        <f t="shared" si="274"/>
        <v>0.39791698380964285</v>
      </c>
      <c r="I1967" s="2">
        <f t="shared" si="275"/>
        <v>28.464993874330659</v>
      </c>
    </row>
    <row r="1968" spans="1:9" ht="13.5" x14ac:dyDescent="0.25">
      <c r="A1968" s="3">
        <f>TITRES_STAT!B1971</f>
        <v>44873</v>
      </c>
      <c r="B1968" s="6">
        <f>TITRES_STAT!D1971</f>
        <v>4.1875999999999998</v>
      </c>
      <c r="C1968" s="2">
        <f t="shared" si="270"/>
        <v>0.11810000000000009</v>
      </c>
      <c r="D1968" s="2">
        <f t="shared" si="271"/>
        <v>0.11810000000000009</v>
      </c>
      <c r="E1968" s="2">
        <f t="shared" si="272"/>
        <v>0</v>
      </c>
      <c r="F1968" s="2">
        <f t="shared" si="277"/>
        <v>2.1319542571932366E-2</v>
      </c>
      <c r="G1968" s="2">
        <f t="shared" si="277"/>
        <v>3.2378181405751445E-2</v>
      </c>
      <c r="H1968" s="2">
        <f t="shared" si="274"/>
        <v>0.658453984946335</v>
      </c>
      <c r="I1968" s="2">
        <f t="shared" si="275"/>
        <v>39.702879363737154</v>
      </c>
    </row>
    <row r="1969" spans="1:9" ht="13.5" x14ac:dyDescent="0.25">
      <c r="A1969" s="3">
        <f>TITRES_STAT!B1972</f>
        <v>44874</v>
      </c>
      <c r="B1969" s="6">
        <f>TITRES_STAT!D1972</f>
        <v>4.1875999999999998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1.9796718102508628E-2</v>
      </c>
      <c r="G1969" s="2">
        <f t="shared" si="277"/>
        <v>3.0065454162483487E-2</v>
      </c>
      <c r="H1969" s="2">
        <f t="shared" si="274"/>
        <v>0.658453984946335</v>
      </c>
      <c r="I1969" s="2">
        <f t="shared" si="275"/>
        <v>39.702879363737154</v>
      </c>
    </row>
    <row r="1970" spans="1:9" ht="13.5" x14ac:dyDescent="0.25">
      <c r="A1970" s="3">
        <f>TITRES_STAT!B1973</f>
        <v>44875</v>
      </c>
      <c r="B1970" s="6">
        <f>TITRES_STAT!D1973</f>
        <v>4.1875999999999998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1.8382666809472297E-2</v>
      </c>
      <c r="G1970" s="2">
        <f t="shared" si="277"/>
        <v>2.7917921722306095E-2</v>
      </c>
      <c r="H1970" s="2">
        <f t="shared" si="274"/>
        <v>0.658453984946335</v>
      </c>
      <c r="I1970" s="2">
        <f t="shared" si="275"/>
        <v>39.702879363737154</v>
      </c>
    </row>
    <row r="1971" spans="1:9" ht="13.5" x14ac:dyDescent="0.25">
      <c r="A1971" s="3">
        <f>TITRES_STAT!B1974</f>
        <v>44876</v>
      </c>
      <c r="B1971" s="6">
        <f>TITRES_STAT!D1974</f>
        <v>4.1875999999999998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1.7069619180224278E-2</v>
      </c>
      <c r="G1971" s="2">
        <f t="shared" si="277"/>
        <v>2.5923784456427089E-2</v>
      </c>
      <c r="H1971" s="2">
        <f t="shared" si="274"/>
        <v>0.65845398494633511</v>
      </c>
      <c r="I1971" s="2">
        <f t="shared" si="275"/>
        <v>39.702879363737161</v>
      </c>
    </row>
    <row r="1972" spans="1:9" ht="13.5" x14ac:dyDescent="0.25">
      <c r="A1972" s="3">
        <f>TITRES_STAT!B1975</f>
        <v>44879</v>
      </c>
      <c r="B1972" s="6">
        <f>TITRES_STAT!D1975</f>
        <v>4.1802999999999999</v>
      </c>
      <c r="C1972" s="2">
        <f t="shared" si="270"/>
        <v>-7.2999999999998622E-3</v>
      </c>
      <c r="D1972" s="2">
        <f t="shared" si="271"/>
        <v>0</v>
      </c>
      <c r="E1972" s="2">
        <f t="shared" si="272"/>
        <v>7.2999999999998622E-3</v>
      </c>
      <c r="F1972" s="2">
        <f t="shared" si="277"/>
        <v>1.5850360667351116E-2</v>
      </c>
      <c r="G1972" s="2">
        <f t="shared" si="277"/>
        <v>2.459351413811086E-2</v>
      </c>
      <c r="H1972" s="2">
        <f t="shared" si="274"/>
        <v>0.64449352696566908</v>
      </c>
      <c r="I1972" s="2">
        <f t="shared" si="275"/>
        <v>39.19100418442229</v>
      </c>
    </row>
    <row r="1973" spans="1:9" ht="13.5" x14ac:dyDescent="0.25">
      <c r="A1973" s="3">
        <f>TITRES_STAT!B1976</f>
        <v>44880</v>
      </c>
      <c r="B1973" s="6">
        <f>TITRES_STAT!D1976</f>
        <v>4.1802999999999999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1.4718192048254608E-2</v>
      </c>
      <c r="G1973" s="2">
        <f t="shared" si="277"/>
        <v>2.2836834556817228E-2</v>
      </c>
      <c r="H1973" s="2">
        <f t="shared" si="274"/>
        <v>0.64449352696566908</v>
      </c>
      <c r="I1973" s="2">
        <f t="shared" si="275"/>
        <v>39.19100418442229</v>
      </c>
    </row>
    <row r="1974" spans="1:9" ht="13.5" x14ac:dyDescent="0.25">
      <c r="A1974" s="3">
        <f>TITRES_STAT!B1977</f>
        <v>44881</v>
      </c>
      <c r="B1974" s="6">
        <f>TITRES_STAT!D1977</f>
        <v>4.1506999999999996</v>
      </c>
      <c r="C1974" s="2">
        <f t="shared" si="270"/>
        <v>-2.9600000000000293E-2</v>
      </c>
      <c r="D1974" s="2">
        <f t="shared" si="271"/>
        <v>0</v>
      </c>
      <c r="E1974" s="2">
        <f t="shared" si="272"/>
        <v>2.9600000000000293E-2</v>
      </c>
      <c r="F1974" s="2">
        <f t="shared" si="277"/>
        <v>1.3666892616236423E-2</v>
      </c>
      <c r="G1974" s="2">
        <f t="shared" si="277"/>
        <v>2.3319917802758876E-2</v>
      </c>
      <c r="H1974" s="2">
        <f t="shared" si="274"/>
        <v>0.5860609257644791</v>
      </c>
      <c r="I1974" s="2">
        <f t="shared" si="275"/>
        <v>36.950719625224899</v>
      </c>
    </row>
    <row r="1975" spans="1:9" ht="13.5" x14ac:dyDescent="0.25">
      <c r="A1975" s="3">
        <f>TITRES_STAT!B1978</f>
        <v>44882</v>
      </c>
      <c r="B1975" s="6">
        <f>TITRES_STAT!D1978</f>
        <v>4.1506999999999996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1.2690686000790966E-2</v>
      </c>
      <c r="G1975" s="2">
        <f t="shared" si="277"/>
        <v>2.1654209388276096E-2</v>
      </c>
      <c r="H1975" s="2">
        <f t="shared" si="274"/>
        <v>0.58606092576447921</v>
      </c>
      <c r="I1975" s="2">
        <f t="shared" si="275"/>
        <v>36.950719625224899</v>
      </c>
    </row>
    <row r="1976" spans="1:9" ht="13.5" x14ac:dyDescent="0.25">
      <c r="A1976" s="3">
        <f>TITRES_STAT!B1979</f>
        <v>44883</v>
      </c>
      <c r="B1976" s="6">
        <f>TITRES_STAT!D1979</f>
        <v>4.1212</v>
      </c>
      <c r="C1976" s="2">
        <f t="shared" si="270"/>
        <v>-2.9499999999999638E-2</v>
      </c>
      <c r="D1976" s="2">
        <f t="shared" si="271"/>
        <v>0</v>
      </c>
      <c r="E1976" s="2">
        <f t="shared" si="272"/>
        <v>2.9499999999999638E-2</v>
      </c>
      <c r="F1976" s="2">
        <f t="shared" si="277"/>
        <v>1.1784208429305897E-2</v>
      </c>
      <c r="G1976" s="2">
        <f t="shared" si="277"/>
        <v>2.2214623003399207E-2</v>
      </c>
      <c r="H1976" s="2">
        <f t="shared" si="274"/>
        <v>0.53047078167847894</v>
      </c>
      <c r="I1976" s="2">
        <f t="shared" si="275"/>
        <v>34.660627829608586</v>
      </c>
    </row>
    <row r="1977" spans="1:9" ht="13.5" x14ac:dyDescent="0.25">
      <c r="A1977" s="3">
        <f>TITRES_STAT!B1980</f>
        <v>44886</v>
      </c>
      <c r="B1977" s="6">
        <f>TITRES_STAT!D1980</f>
        <v>4.1138000000000003</v>
      </c>
      <c r="C1977" s="2">
        <f t="shared" si="270"/>
        <v>-7.3999999999996291E-3</v>
      </c>
      <c r="D1977" s="2">
        <f t="shared" si="271"/>
        <v>0</v>
      </c>
      <c r="E1977" s="2">
        <f t="shared" si="272"/>
        <v>7.3999999999996291E-3</v>
      </c>
      <c r="F1977" s="2">
        <f t="shared" si="277"/>
        <v>1.0942479255784048E-2</v>
      </c>
      <c r="G1977" s="2">
        <f t="shared" si="277"/>
        <v>2.1156435646013522E-2</v>
      </c>
      <c r="H1977" s="2">
        <f t="shared" si="274"/>
        <v>0.51721752372999208</v>
      </c>
      <c r="I1977" s="2">
        <f t="shared" si="275"/>
        <v>34.089872786233215</v>
      </c>
    </row>
    <row r="1978" spans="1:9" ht="13.5" x14ac:dyDescent="0.25">
      <c r="A1978" s="3">
        <f>TITRES_STAT!B1981</f>
        <v>44887</v>
      </c>
      <c r="B1978" s="6">
        <f>TITRES_STAT!D1981</f>
        <v>4.1212</v>
      </c>
      <c r="C1978" s="2">
        <f t="shared" si="270"/>
        <v>7.3999999999996291E-3</v>
      </c>
      <c r="D1978" s="2">
        <f t="shared" si="271"/>
        <v>7.3999999999996291E-3</v>
      </c>
      <c r="E1978" s="2">
        <f t="shared" si="272"/>
        <v>0</v>
      </c>
      <c r="F1978" s="2">
        <f t="shared" si="277"/>
        <v>1.0689445023228019E-2</v>
      </c>
      <c r="G1978" s="2">
        <f t="shared" si="277"/>
        <v>1.9645261671298271E-2</v>
      </c>
      <c r="H1978" s="2">
        <f t="shared" si="274"/>
        <v>0.54412332103701622</v>
      </c>
      <c r="I1978" s="2">
        <f t="shared" si="275"/>
        <v>35.238333209784628</v>
      </c>
    </row>
    <row r="1979" spans="1:9" ht="13.5" x14ac:dyDescent="0.25">
      <c r="A1979" s="3">
        <f>TITRES_STAT!B1982</f>
        <v>44888</v>
      </c>
      <c r="B1979" s="6">
        <f>TITRES_STAT!D1982</f>
        <v>4.1063999999999998</v>
      </c>
      <c r="C1979" s="2">
        <f t="shared" si="270"/>
        <v>-1.4800000000000146E-2</v>
      </c>
      <c r="D1979" s="2">
        <f t="shared" si="271"/>
        <v>0</v>
      </c>
      <c r="E1979" s="2">
        <f t="shared" si="272"/>
        <v>1.4800000000000146E-2</v>
      </c>
      <c r="F1979" s="2">
        <f t="shared" si="277"/>
        <v>9.9259132358545891E-3</v>
      </c>
      <c r="G1979" s="2">
        <f t="shared" si="277"/>
        <v>1.9299171551919837E-2</v>
      </c>
      <c r="H1979" s="2">
        <f t="shared" si="274"/>
        <v>0.51431809956978092</v>
      </c>
      <c r="I1979" s="2">
        <f t="shared" si="275"/>
        <v>33.963676437328402</v>
      </c>
    </row>
    <row r="1980" spans="1:9" ht="13.5" x14ac:dyDescent="0.25">
      <c r="A1980" s="3">
        <f>TITRES_STAT!B1983</f>
        <v>44889</v>
      </c>
      <c r="B1980" s="6">
        <f>TITRES_STAT!D1983</f>
        <v>4.0990000000000002</v>
      </c>
      <c r="C1980" s="2">
        <f t="shared" si="270"/>
        <v>-7.3999999999996291E-3</v>
      </c>
      <c r="D1980" s="2">
        <f t="shared" si="271"/>
        <v>0</v>
      </c>
      <c r="E1980" s="2">
        <f t="shared" si="272"/>
        <v>7.3999999999996291E-3</v>
      </c>
      <c r="F1980" s="2">
        <f t="shared" si="277"/>
        <v>9.2169194332935474E-3</v>
      </c>
      <c r="G1980" s="2">
        <f t="shared" si="277"/>
        <v>1.844923072678268E-2</v>
      </c>
      <c r="H1980" s="2">
        <f t="shared" si="274"/>
        <v>0.4995828590247603</v>
      </c>
      <c r="I1980" s="2">
        <f t="shared" si="275"/>
        <v>33.314788577248706</v>
      </c>
    </row>
    <row r="1981" spans="1:9" ht="13.5" x14ac:dyDescent="0.25">
      <c r="A1981" s="3">
        <f>TITRES_STAT!B1984</f>
        <v>44890</v>
      </c>
      <c r="B1981" s="6">
        <f>TITRES_STAT!D1984</f>
        <v>4.0990000000000002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8.5585680452011509E-3</v>
      </c>
      <c r="G1981" s="2">
        <f t="shared" si="278"/>
        <v>1.7131428532012487E-2</v>
      </c>
      <c r="H1981" s="2">
        <f t="shared" si="274"/>
        <v>0.49958285902476035</v>
      </c>
      <c r="I1981" s="2">
        <f t="shared" si="275"/>
        <v>33.314788577248706</v>
      </c>
    </row>
    <row r="1982" spans="1:9" ht="13.5" x14ac:dyDescent="0.25">
      <c r="A1982" s="3">
        <f>TITRES_STAT!B1985</f>
        <v>44893</v>
      </c>
      <c r="B1982" s="6">
        <f>TITRES_STAT!D1985</f>
        <v>4.0621</v>
      </c>
      <c r="C1982" s="2">
        <f t="shared" si="270"/>
        <v>-3.6900000000000155E-2</v>
      </c>
      <c r="D1982" s="2">
        <f t="shared" si="271"/>
        <v>0</v>
      </c>
      <c r="E1982" s="2">
        <f t="shared" si="272"/>
        <v>3.6900000000000155E-2</v>
      </c>
      <c r="F1982" s="2">
        <f t="shared" si="278"/>
        <v>7.9472417562582113E-3</v>
      </c>
      <c r="G1982" s="2">
        <f t="shared" si="278"/>
        <v>1.8543469351154467E-2</v>
      </c>
      <c r="H1982" s="2">
        <f t="shared" si="274"/>
        <v>0.42857361833229107</v>
      </c>
      <c r="I1982" s="2">
        <f t="shared" si="275"/>
        <v>30.000107298117783</v>
      </c>
    </row>
    <row r="1983" spans="1:9" ht="13.5" x14ac:dyDescent="0.25">
      <c r="A1983" s="3">
        <f>TITRES_STAT!B1986</f>
        <v>44894</v>
      </c>
      <c r="B1983" s="6">
        <f>TITRES_STAT!D1986</f>
        <v>4.0990000000000002</v>
      </c>
      <c r="C1983" s="2">
        <f t="shared" si="270"/>
        <v>3.6900000000000155E-2</v>
      </c>
      <c r="D1983" s="2">
        <f t="shared" si="271"/>
        <v>3.6900000000000155E-2</v>
      </c>
      <c r="E1983" s="2">
        <f t="shared" si="272"/>
        <v>0</v>
      </c>
      <c r="F1983" s="2">
        <f t="shared" si="278"/>
        <v>1.0015295916525493E-2</v>
      </c>
      <c r="G1983" s="2">
        <f t="shared" si="278"/>
        <v>1.7218935826072004E-2</v>
      </c>
      <c r="H1983" s="2">
        <f t="shared" si="274"/>
        <v>0.58164430239416198</v>
      </c>
      <c r="I1983" s="2">
        <f t="shared" si="275"/>
        <v>36.774659227344422</v>
      </c>
    </row>
    <row r="1984" spans="1:9" ht="13.5" x14ac:dyDescent="0.25">
      <c r="A1984" s="3">
        <f>TITRES_STAT!B1987</f>
        <v>44895</v>
      </c>
      <c r="B1984" s="6">
        <f>TITRES_STAT!D1987</f>
        <v>4.0915999999999997</v>
      </c>
      <c r="C1984" s="2">
        <f t="shared" si="270"/>
        <v>-7.4000000000005173E-3</v>
      </c>
      <c r="D1984" s="2">
        <f t="shared" si="271"/>
        <v>0</v>
      </c>
      <c r="E1984" s="2">
        <f t="shared" si="272"/>
        <v>7.4000000000005173E-3</v>
      </c>
      <c r="F1984" s="2">
        <f t="shared" si="278"/>
        <v>9.2999176367736715E-3</v>
      </c>
      <c r="G1984" s="2">
        <f t="shared" si="278"/>
        <v>1.6517583267066895E-2</v>
      </c>
      <c r="H1984" s="2">
        <f t="shared" si="274"/>
        <v>0.56303137610427811</v>
      </c>
      <c r="I1984" s="2">
        <f t="shared" si="275"/>
        <v>36.021757765834842</v>
      </c>
    </row>
    <row r="1985" spans="1:9" ht="13.5" x14ac:dyDescent="0.25">
      <c r="A1985" s="3">
        <f>TITRES_STAT!B1988</f>
        <v>44896</v>
      </c>
      <c r="B1985" s="6">
        <f>TITRES_STAT!D1988</f>
        <v>4.1359000000000004</v>
      </c>
      <c r="C1985" s="2">
        <f t="shared" si="270"/>
        <v>4.4300000000000672E-2</v>
      </c>
      <c r="D1985" s="2">
        <f t="shared" si="271"/>
        <v>4.4300000000000672E-2</v>
      </c>
      <c r="E1985" s="2">
        <f t="shared" si="272"/>
        <v>0</v>
      </c>
      <c r="F1985" s="2">
        <f t="shared" si="278"/>
        <v>1.1799923519861314E-2</v>
      </c>
      <c r="G1985" s="2">
        <f t="shared" si="278"/>
        <v>1.5337755890847831E-2</v>
      </c>
      <c r="H1985" s="2">
        <f t="shared" si="274"/>
        <v>0.76933833109851668</v>
      </c>
      <c r="I1985" s="2">
        <f t="shared" si="275"/>
        <v>43.481696947178158</v>
      </c>
    </row>
    <row r="1986" spans="1:9" ht="13.5" x14ac:dyDescent="0.25">
      <c r="A1986" s="3">
        <f>TITRES_STAT!B1989</f>
        <v>44897</v>
      </c>
      <c r="B1986" s="6">
        <f>TITRES_STAT!D1989</f>
        <v>4.0621</v>
      </c>
      <c r="C1986" s="2">
        <f t="shared" si="270"/>
        <v>-7.380000000000031E-2</v>
      </c>
      <c r="D1986" s="2">
        <f t="shared" si="271"/>
        <v>0</v>
      </c>
      <c r="E1986" s="2">
        <f t="shared" si="272"/>
        <v>7.380000000000031E-2</v>
      </c>
      <c r="F1986" s="2">
        <f t="shared" si="278"/>
        <v>1.0957071839871222E-2</v>
      </c>
      <c r="G1986" s="2">
        <f t="shared" si="278"/>
        <v>1.9513630470073009E-2</v>
      </c>
      <c r="H1986" s="2">
        <f t="shared" si="274"/>
        <v>0.5615086263253517</v>
      </c>
      <c r="I1986" s="2">
        <f t="shared" si="275"/>
        <v>35.959367553846434</v>
      </c>
    </row>
    <row r="1987" spans="1:9" ht="13.5" x14ac:dyDescent="0.25">
      <c r="A1987" s="3">
        <f>TITRES_STAT!B1990</f>
        <v>44900</v>
      </c>
      <c r="B1987" s="6">
        <f>TITRES_STAT!D1990</f>
        <v>4.0621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1.0174423851308992E-2</v>
      </c>
      <c r="G1987" s="2">
        <f t="shared" si="278"/>
        <v>1.8119799722210651E-2</v>
      </c>
      <c r="H1987" s="2">
        <f t="shared" si="274"/>
        <v>0.5615086263253517</v>
      </c>
      <c r="I1987" s="2">
        <f t="shared" si="275"/>
        <v>35.959367553846434</v>
      </c>
    </row>
    <row r="1988" spans="1:9" ht="13.5" x14ac:dyDescent="0.25">
      <c r="A1988" s="3">
        <f>TITRES_STAT!B1991</f>
        <v>44901</v>
      </c>
      <c r="B1988" s="6">
        <f>TITRES_STAT!D1991</f>
        <v>4.0547000000000004</v>
      </c>
      <c r="C1988" s="2">
        <f t="shared" si="279"/>
        <v>-7.3999999999996291E-3</v>
      </c>
      <c r="D1988" s="2">
        <f t="shared" si="280"/>
        <v>0</v>
      </c>
      <c r="E1988" s="2">
        <f t="shared" si="281"/>
        <v>7.3999999999996291E-3</v>
      </c>
      <c r="F1988" s="2">
        <f t="shared" si="278"/>
        <v>9.4476792905012069E-3</v>
      </c>
      <c r="G1988" s="2">
        <f t="shared" si="278"/>
        <v>1.7354099742052719E-2</v>
      </c>
      <c r="H1988" s="2">
        <f t="shared" si="274"/>
        <v>0.54440618821657727</v>
      </c>
      <c r="I1988" s="2">
        <f t="shared" si="275"/>
        <v>35.25019469426222</v>
      </c>
    </row>
    <row r="1989" spans="1:9" ht="13.5" x14ac:dyDescent="0.25">
      <c r="A1989" s="3">
        <f>TITRES_STAT!B1992</f>
        <v>44902</v>
      </c>
      <c r="B1989" s="6">
        <f>TITRES_STAT!D1992</f>
        <v>4.0547000000000004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8.7728450554654062E-3</v>
      </c>
      <c r="G1989" s="2">
        <f t="shared" si="278"/>
        <v>1.6114521189048953E-2</v>
      </c>
      <c r="H1989" s="2">
        <f t="shared" si="274"/>
        <v>0.54440618821657727</v>
      </c>
      <c r="I1989" s="2">
        <f t="shared" si="275"/>
        <v>35.25019469426222</v>
      </c>
    </row>
    <row r="1990" spans="1:9" ht="13.5" x14ac:dyDescent="0.25">
      <c r="A1990" s="3">
        <f>TITRES_STAT!B1993</f>
        <v>44903</v>
      </c>
      <c r="B1990" s="6">
        <f>TITRES_STAT!D1993</f>
        <v>3.9882</v>
      </c>
      <c r="C1990" s="2">
        <f t="shared" si="279"/>
        <v>-6.6500000000000448E-2</v>
      </c>
      <c r="D1990" s="2">
        <f t="shared" si="280"/>
        <v>0</v>
      </c>
      <c r="E1990" s="2">
        <f t="shared" si="281"/>
        <v>6.6500000000000448E-2</v>
      </c>
      <c r="F1990" s="2">
        <f t="shared" si="278"/>
        <v>8.1462132657893049E-3</v>
      </c>
      <c r="G1990" s="2">
        <f t="shared" si="278"/>
        <v>1.9713483961259774E-2</v>
      </c>
      <c r="H1990" s="2">
        <f t="shared" si="274"/>
        <v>0.41323052190054022</v>
      </c>
      <c r="I1990" s="2">
        <f t="shared" si="275"/>
        <v>29.240135667663026</v>
      </c>
    </row>
    <row r="1991" spans="1:9" ht="13.5" x14ac:dyDescent="0.25">
      <c r="A1991" s="3">
        <f>TITRES_STAT!B1994</f>
        <v>44904</v>
      </c>
      <c r="B1991" s="6">
        <f>TITRES_STAT!D1994</f>
        <v>3.9807999999999999</v>
      </c>
      <c r="C1991" s="2">
        <f t="shared" si="279"/>
        <v>-7.4000000000000732E-3</v>
      </c>
      <c r="D1991" s="2">
        <f t="shared" si="280"/>
        <v>0</v>
      </c>
      <c r="E1991" s="2">
        <f t="shared" si="281"/>
        <v>7.4000000000000732E-3</v>
      </c>
      <c r="F1991" s="2">
        <f t="shared" si="278"/>
        <v>7.5643408896614974E-3</v>
      </c>
      <c r="G1991" s="2">
        <f t="shared" si="278"/>
        <v>1.8833949392598366E-2</v>
      </c>
      <c r="H1991" s="2">
        <f t="shared" si="274"/>
        <v>0.40163328104907409</v>
      </c>
      <c r="I1991" s="2">
        <f t="shared" si="275"/>
        <v>28.654662134482535</v>
      </c>
    </row>
    <row r="1992" spans="1:9" ht="13.5" x14ac:dyDescent="0.25">
      <c r="A1992" s="3">
        <f>TITRES_STAT!B1995</f>
        <v>44907</v>
      </c>
      <c r="B1992" s="6">
        <f>TITRES_STAT!D1995</f>
        <v>3.7444999999999999</v>
      </c>
      <c r="C1992" s="2">
        <f t="shared" si="279"/>
        <v>-0.23629999999999995</v>
      </c>
      <c r="D1992" s="2">
        <f t="shared" si="280"/>
        <v>0</v>
      </c>
      <c r="E1992" s="2">
        <f t="shared" si="281"/>
        <v>0.23629999999999995</v>
      </c>
      <c r="F1992" s="2">
        <f t="shared" si="278"/>
        <v>7.0240308261142479E-3</v>
      </c>
      <c r="G1992" s="2">
        <f t="shared" si="278"/>
        <v>3.436723872169848E-2</v>
      </c>
      <c r="H1992" s="2">
        <f t="shared" si="274"/>
        <v>0.20438158802905157</v>
      </c>
      <c r="I1992" s="2">
        <f t="shared" si="275"/>
        <v>16.9698366415181</v>
      </c>
    </row>
    <row r="1993" spans="1:9" ht="13.5" x14ac:dyDescent="0.25">
      <c r="A1993" s="3">
        <f>TITRES_STAT!B1996</f>
        <v>44908</v>
      </c>
      <c r="B1993" s="6">
        <f>TITRES_STAT!D1996</f>
        <v>3.8921999999999999</v>
      </c>
      <c r="C1993" s="2">
        <f t="shared" si="279"/>
        <v>0.14769999999999994</v>
      </c>
      <c r="D1993" s="2">
        <f t="shared" si="280"/>
        <v>0.14769999999999994</v>
      </c>
      <c r="E1993" s="2">
        <f t="shared" si="281"/>
        <v>0</v>
      </c>
      <c r="F1993" s="2">
        <f t="shared" si="278"/>
        <v>1.7072314338534653E-2</v>
      </c>
      <c r="G1993" s="2">
        <f t="shared" si="278"/>
        <v>3.1912435955862871E-2</v>
      </c>
      <c r="H1993" s="2">
        <f t="shared" si="274"/>
        <v>0.53497371250965786</v>
      </c>
      <c r="I1993" s="2">
        <f t="shared" si="275"/>
        <v>34.852304515038526</v>
      </c>
    </row>
    <row r="1994" spans="1:9" ht="13.5" x14ac:dyDescent="0.25">
      <c r="A1994" s="3">
        <f>TITRES_STAT!B1997</f>
        <v>44909</v>
      </c>
      <c r="B1994" s="6">
        <f>TITRES_STAT!D1997</f>
        <v>3.7667000000000002</v>
      </c>
      <c r="C1994" s="2">
        <f t="shared" si="279"/>
        <v>-0.12549999999999972</v>
      </c>
      <c r="D1994" s="2">
        <f t="shared" si="280"/>
        <v>0</v>
      </c>
      <c r="E1994" s="2">
        <f t="shared" si="281"/>
        <v>0.12549999999999972</v>
      </c>
      <c r="F1994" s="2">
        <f t="shared" si="278"/>
        <v>1.5852863314353607E-2</v>
      </c>
      <c r="G1994" s="2">
        <f t="shared" si="278"/>
        <v>3.8597261959015507E-2</v>
      </c>
      <c r="H1994" s="2">
        <f t="shared" si="274"/>
        <v>0.41072507503736838</v>
      </c>
      <c r="I1994" s="2">
        <f t="shared" si="275"/>
        <v>29.114466192251442</v>
      </c>
    </row>
    <row r="1995" spans="1:9" ht="13.5" x14ac:dyDescent="0.25">
      <c r="A1995" s="3">
        <f>TITRES_STAT!B1998</f>
        <v>44910</v>
      </c>
      <c r="B1995" s="6">
        <f>TITRES_STAT!D1998</f>
        <v>3.8405</v>
      </c>
      <c r="C1995" s="2">
        <f t="shared" si="279"/>
        <v>7.3799999999999866E-2</v>
      </c>
      <c r="D1995" s="2">
        <f t="shared" si="280"/>
        <v>7.3799999999999866E-2</v>
      </c>
      <c r="E1995" s="2">
        <f t="shared" si="281"/>
        <v>0</v>
      </c>
      <c r="F1995" s="2">
        <f t="shared" si="278"/>
        <v>1.9991944506185483E-2</v>
      </c>
      <c r="G1995" s="2">
        <f t="shared" si="278"/>
        <v>3.5840314676228682E-2</v>
      </c>
      <c r="H1995" s="2">
        <f t="shared" si="274"/>
        <v>0.55780605407031392</v>
      </c>
      <c r="I1995" s="2">
        <f t="shared" si="275"/>
        <v>35.8071566491124</v>
      </c>
    </row>
    <row r="1996" spans="1:9" ht="13.5" x14ac:dyDescent="0.25">
      <c r="A1996" s="3">
        <f>TITRES_STAT!B1999</f>
        <v>44911</v>
      </c>
      <c r="B1996" s="6">
        <f>TITRES_STAT!D1999</f>
        <v>3.8774000000000002</v>
      </c>
      <c r="C1996" s="2">
        <f t="shared" si="279"/>
        <v>3.6900000000000155E-2</v>
      </c>
      <c r="D1996" s="2">
        <f t="shared" si="280"/>
        <v>3.6900000000000155E-2</v>
      </c>
      <c r="E1996" s="2">
        <f t="shared" si="281"/>
        <v>0</v>
      </c>
      <c r="F1996" s="2">
        <f t="shared" si="278"/>
        <v>2.1199662755743674E-2</v>
      </c>
      <c r="G1996" s="2">
        <f t="shared" si="278"/>
        <v>3.3280292199355202E-2</v>
      </c>
      <c r="H1996" s="2">
        <f t="shared" si="274"/>
        <v>0.63700350431882358</v>
      </c>
      <c r="I1996" s="2">
        <f t="shared" si="275"/>
        <v>38.912775851624595</v>
      </c>
    </row>
    <row r="1997" spans="1:9" ht="13.5" x14ac:dyDescent="0.25">
      <c r="A1997" s="3">
        <f>TITRES_STAT!B2000</f>
        <v>44914</v>
      </c>
      <c r="B1997" s="6">
        <f>TITRES_STAT!D2000</f>
        <v>3.8774000000000002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1.9685401130333409E-2</v>
      </c>
      <c r="G1997" s="2">
        <f t="shared" si="282"/>
        <v>3.0903128470829828E-2</v>
      </c>
      <c r="H1997" s="2">
        <f t="shared" si="274"/>
        <v>0.63700350431882358</v>
      </c>
      <c r="I1997" s="2">
        <f t="shared" si="275"/>
        <v>38.912775851624595</v>
      </c>
    </row>
    <row r="1998" spans="1:9" ht="13.5" x14ac:dyDescent="0.25">
      <c r="A1998" s="3">
        <f>TITRES_STAT!B2001</f>
        <v>44915</v>
      </c>
      <c r="B1998" s="6">
        <f>TITRES_STAT!D2001</f>
        <v>3.8774000000000002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1.8279301049595308E-2</v>
      </c>
      <c r="G1998" s="2">
        <f t="shared" si="282"/>
        <v>2.8695762151484842E-2</v>
      </c>
      <c r="H1998" s="2">
        <f t="shared" si="274"/>
        <v>0.63700350431882358</v>
      </c>
      <c r="I1998" s="2">
        <f t="shared" si="275"/>
        <v>38.912775851624595</v>
      </c>
    </row>
    <row r="1999" spans="1:9" ht="13.5" x14ac:dyDescent="0.25">
      <c r="A1999" s="3">
        <f>TITRES_STAT!B2002</f>
        <v>44916</v>
      </c>
      <c r="B1999" s="6">
        <f>TITRES_STAT!D2002</f>
        <v>3.8331</v>
      </c>
      <c r="C1999" s="2">
        <f t="shared" si="279"/>
        <v>-4.4300000000000228E-2</v>
      </c>
      <c r="D1999" s="2">
        <f t="shared" si="280"/>
        <v>0</v>
      </c>
      <c r="E1999" s="2">
        <f t="shared" si="281"/>
        <v>4.4300000000000228E-2</v>
      </c>
      <c r="F1999" s="2">
        <f t="shared" si="282"/>
        <v>1.6973636688909929E-2</v>
      </c>
      <c r="G1999" s="2">
        <f t="shared" si="282"/>
        <v>2.9810350569235942E-2</v>
      </c>
      <c r="H1999" s="2">
        <f t="shared" si="274"/>
        <v>0.56938735589465339</v>
      </c>
      <c r="I1999" s="2">
        <f t="shared" si="275"/>
        <v>36.280868056953686</v>
      </c>
    </row>
    <row r="2000" spans="1:9" ht="13.5" x14ac:dyDescent="0.25">
      <c r="A2000" s="3">
        <f>TITRES_STAT!B2003</f>
        <v>44917</v>
      </c>
      <c r="B2000" s="6">
        <f>TITRES_STAT!D2003</f>
        <v>3.8331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1.5761234068273507E-2</v>
      </c>
      <c r="G2000" s="2">
        <f t="shared" si="282"/>
        <v>2.7681039814290518E-2</v>
      </c>
      <c r="H2000" s="2">
        <f t="shared" si="274"/>
        <v>0.5693873558946535</v>
      </c>
      <c r="I2000" s="2">
        <f t="shared" si="275"/>
        <v>36.2808680569537</v>
      </c>
    </row>
    <row r="2001" spans="1:9" ht="13.5" x14ac:dyDescent="0.25">
      <c r="A2001" s="3">
        <f>TITRES_STAT!B2004</f>
        <v>44918</v>
      </c>
      <c r="B2001" s="6">
        <f>TITRES_STAT!D2004</f>
        <v>3.6928000000000001</v>
      </c>
      <c r="C2001" s="2">
        <f t="shared" si="279"/>
        <v>-0.14029999999999987</v>
      </c>
      <c r="D2001" s="2">
        <f t="shared" si="280"/>
        <v>0</v>
      </c>
      <c r="E2001" s="2">
        <f t="shared" si="281"/>
        <v>0.14029999999999987</v>
      </c>
      <c r="F2001" s="2">
        <f t="shared" si="282"/>
        <v>1.46354316348254E-2</v>
      </c>
      <c r="G2001" s="2">
        <f t="shared" si="282"/>
        <v>3.5725251256126897E-2</v>
      </c>
      <c r="H2001" s="2">
        <f t="shared" ref="H2001:H2064" si="283">F2001/G2001</f>
        <v>0.40966630381124097</v>
      </c>
      <c r="I2001" s="2">
        <f t="shared" ref="I2001:I2064" si="284">IF(G2001=0,100,100-(100/(1+H2001)))</f>
        <v>29.061225532854664</v>
      </c>
    </row>
    <row r="2002" spans="1:9" ht="13.5" x14ac:dyDescent="0.25">
      <c r="A2002" s="3">
        <f>TITRES_STAT!B2005</f>
        <v>44921</v>
      </c>
      <c r="B2002" s="6">
        <f>TITRES_STAT!D2005</f>
        <v>3.7667000000000002</v>
      </c>
      <c r="C2002" s="2">
        <f t="shared" si="279"/>
        <v>7.3900000000000077E-2</v>
      </c>
      <c r="D2002" s="2">
        <f t="shared" si="280"/>
        <v>7.3900000000000077E-2</v>
      </c>
      <c r="E2002" s="2">
        <f t="shared" si="281"/>
        <v>0</v>
      </c>
      <c r="F2002" s="2">
        <f t="shared" si="282"/>
        <v>1.8868615089480734E-2</v>
      </c>
      <c r="G2002" s="2">
        <f t="shared" si="282"/>
        <v>3.3173447594974974E-2</v>
      </c>
      <c r="H2002" s="2">
        <f t="shared" si="283"/>
        <v>0.56878667902876945</v>
      </c>
      <c r="I2002" s="2">
        <f t="shared" si="284"/>
        <v>36.256470470599822</v>
      </c>
    </row>
    <row r="2003" spans="1:9" ht="13.5" x14ac:dyDescent="0.25">
      <c r="A2003" s="3">
        <f>TITRES_STAT!B2006</f>
        <v>44922</v>
      </c>
      <c r="B2003" s="6">
        <f>TITRES_STAT!D2006</f>
        <v>3.7667000000000002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1.7520856868803537E-2</v>
      </c>
      <c r="G2003" s="2">
        <f t="shared" si="282"/>
        <v>3.0803915623905331E-2</v>
      </c>
      <c r="H2003" s="2">
        <f t="shared" si="283"/>
        <v>0.56878667902876945</v>
      </c>
      <c r="I2003" s="2">
        <f t="shared" si="284"/>
        <v>36.256470470599822</v>
      </c>
    </row>
    <row r="2004" spans="1:9" ht="13.5" x14ac:dyDescent="0.25">
      <c r="A2004" s="3">
        <f>TITRES_STAT!B2007</f>
        <v>44923</v>
      </c>
      <c r="B2004" s="6">
        <f>TITRES_STAT!D2007</f>
        <v>3.6928000000000001</v>
      </c>
      <c r="C2004" s="2">
        <f t="shared" si="279"/>
        <v>-7.3900000000000077E-2</v>
      </c>
      <c r="D2004" s="2">
        <f t="shared" si="280"/>
        <v>0</v>
      </c>
      <c r="E2004" s="2">
        <f t="shared" si="281"/>
        <v>7.3900000000000077E-2</v>
      </c>
      <c r="F2004" s="2">
        <f t="shared" si="282"/>
        <v>1.6269367092460428E-2</v>
      </c>
      <c r="G2004" s="2">
        <f t="shared" si="282"/>
        <v>3.3882207365054956E-2</v>
      </c>
      <c r="H2004" s="2">
        <f t="shared" si="283"/>
        <v>0.48017435573693296</v>
      </c>
      <c r="I2004" s="2">
        <f t="shared" si="284"/>
        <v>32.440391490086924</v>
      </c>
    </row>
    <row r="2005" spans="1:9" ht="13.5" x14ac:dyDescent="0.25">
      <c r="A2005" s="3">
        <f>TITRES_STAT!B2008</f>
        <v>44924</v>
      </c>
      <c r="B2005" s="6">
        <f>TITRES_STAT!D2008</f>
        <v>3.7593000000000001</v>
      </c>
      <c r="C2005" s="2">
        <f t="shared" si="279"/>
        <v>6.6500000000000004E-2</v>
      </c>
      <c r="D2005" s="2">
        <f t="shared" si="280"/>
        <v>6.6500000000000004E-2</v>
      </c>
      <c r="E2005" s="2">
        <f t="shared" si="281"/>
        <v>0</v>
      </c>
      <c r="F2005" s="2">
        <f t="shared" si="282"/>
        <v>1.9857269442998971E-2</v>
      </c>
      <c r="G2005" s="2">
        <f t="shared" si="282"/>
        <v>3.1462049696122464E-2</v>
      </c>
      <c r="H2005" s="2">
        <f t="shared" si="283"/>
        <v>0.63114989756837991</v>
      </c>
      <c r="I2005" s="2">
        <f t="shared" si="284"/>
        <v>38.693555908580819</v>
      </c>
    </row>
    <row r="2006" spans="1:9" ht="13.5" x14ac:dyDescent="0.25">
      <c r="A2006" s="3">
        <f>TITRES_STAT!B2009</f>
        <v>44925</v>
      </c>
      <c r="B2006" s="6">
        <f>TITRES_STAT!D2009</f>
        <v>3.8331</v>
      </c>
      <c r="C2006" s="2">
        <f t="shared" si="279"/>
        <v>7.3799999999999866E-2</v>
      </c>
      <c r="D2006" s="2">
        <f t="shared" si="280"/>
        <v>7.3799999999999866E-2</v>
      </c>
      <c r="E2006" s="2">
        <f t="shared" si="281"/>
        <v>0</v>
      </c>
      <c r="F2006" s="2">
        <f t="shared" si="282"/>
        <v>2.3710321625641895E-2</v>
      </c>
      <c r="G2006" s="2">
        <f t="shared" si="282"/>
        <v>2.9214760432113716E-2</v>
      </c>
      <c r="H2006" s="2">
        <f t="shared" si="283"/>
        <v>0.81158706335236008</v>
      </c>
      <c r="I2006" s="2">
        <f t="shared" si="284"/>
        <v>44.799782454314396</v>
      </c>
    </row>
    <row r="2007" spans="1:9" ht="13.5" x14ac:dyDescent="0.25">
      <c r="A2007" s="3">
        <f>TITRES_STAT!B2010</f>
        <v>44928</v>
      </c>
      <c r="B2007" s="6">
        <f>TITRES_STAT!D2010</f>
        <v>3.8035999999999999</v>
      </c>
      <c r="C2007" s="2">
        <f t="shared" si="279"/>
        <v>-2.9500000000000082E-2</v>
      </c>
      <c r="D2007" s="2">
        <f t="shared" si="280"/>
        <v>0</v>
      </c>
      <c r="E2007" s="2">
        <f t="shared" si="281"/>
        <v>2.9500000000000082E-2</v>
      </c>
      <c r="F2007" s="2">
        <f t="shared" si="282"/>
        <v>2.2016727223810335E-2</v>
      </c>
      <c r="G2007" s="2">
        <f t="shared" si="282"/>
        <v>2.923513468696274E-2</v>
      </c>
      <c r="H2007" s="2">
        <f t="shared" si="283"/>
        <v>0.75309135598504984</v>
      </c>
      <c r="I2007" s="2">
        <f t="shared" si="284"/>
        <v>42.957907094459038</v>
      </c>
    </row>
    <row r="2008" spans="1:9" ht="13.5" x14ac:dyDescent="0.25">
      <c r="A2008" s="3">
        <f>TITRES_STAT!B2011</f>
        <v>44929</v>
      </c>
      <c r="B2008" s="6">
        <f>TITRES_STAT!D2011</f>
        <v>3.7370999999999999</v>
      </c>
      <c r="C2008" s="2">
        <f t="shared" si="279"/>
        <v>-6.6500000000000004E-2</v>
      </c>
      <c r="D2008" s="2">
        <f t="shared" si="280"/>
        <v>0</v>
      </c>
      <c r="E2008" s="2">
        <f t="shared" si="281"/>
        <v>6.6500000000000004E-2</v>
      </c>
      <c r="F2008" s="2">
        <f t="shared" si="282"/>
        <v>2.0444103850681024E-2</v>
      </c>
      <c r="G2008" s="2">
        <f t="shared" si="282"/>
        <v>3.1896910780751117E-2</v>
      </c>
      <c r="H2008" s="2">
        <f t="shared" si="283"/>
        <v>0.64094306784776356</v>
      </c>
      <c r="I2008" s="2">
        <f t="shared" si="284"/>
        <v>39.059433590734798</v>
      </c>
    </row>
    <row r="2009" spans="1:9" ht="13.5" x14ac:dyDescent="0.25">
      <c r="A2009" s="3">
        <f>TITRES_STAT!B2012</f>
        <v>44930</v>
      </c>
      <c r="B2009" s="6">
        <f>TITRES_STAT!D2012</f>
        <v>3.6779999999999999</v>
      </c>
      <c r="C2009" s="2">
        <f t="shared" si="279"/>
        <v>-5.909999999999993E-2</v>
      </c>
      <c r="D2009" s="2">
        <f t="shared" si="280"/>
        <v>0</v>
      </c>
      <c r="E2009" s="2">
        <f t="shared" si="281"/>
        <v>5.909999999999993E-2</v>
      </c>
      <c r="F2009" s="2">
        <f t="shared" si="282"/>
        <v>1.8983810718489525E-2</v>
      </c>
      <c r="G2009" s="2">
        <f t="shared" si="282"/>
        <v>3.3839988582126036E-2</v>
      </c>
      <c r="H2009" s="2">
        <f t="shared" si="283"/>
        <v>0.56098750365762817</v>
      </c>
      <c r="I2009" s="2">
        <f t="shared" si="284"/>
        <v>35.937988122464162</v>
      </c>
    </row>
    <row r="2010" spans="1:9" ht="13.5" x14ac:dyDescent="0.25">
      <c r="A2010" s="3">
        <f>TITRES_STAT!B2013</f>
        <v>44931</v>
      </c>
      <c r="B2010" s="6">
        <f>TITRES_STAT!D2013</f>
        <v>3.6779999999999999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1.7627824238597416E-2</v>
      </c>
      <c r="G2010" s="2">
        <f t="shared" si="282"/>
        <v>3.1422846540545606E-2</v>
      </c>
      <c r="H2010" s="2">
        <f t="shared" si="283"/>
        <v>0.56098750365762817</v>
      </c>
      <c r="I2010" s="2">
        <f t="shared" si="284"/>
        <v>35.937988122464162</v>
      </c>
    </row>
    <row r="2011" spans="1:9" ht="13.5" x14ac:dyDescent="0.25">
      <c r="A2011" s="3">
        <f>TITRES_STAT!B2014</f>
        <v>44932</v>
      </c>
      <c r="B2011" s="6">
        <f>TITRES_STAT!D2014</f>
        <v>3.7593000000000001</v>
      </c>
      <c r="C2011" s="2">
        <f t="shared" si="279"/>
        <v>8.130000000000015E-2</v>
      </c>
      <c r="D2011" s="2">
        <f t="shared" si="280"/>
        <v>8.130000000000015E-2</v>
      </c>
      <c r="E2011" s="2">
        <f t="shared" si="281"/>
        <v>0</v>
      </c>
      <c r="F2011" s="2">
        <f t="shared" si="282"/>
        <v>2.2175836792983326E-2</v>
      </c>
      <c r="G2011" s="2">
        <f t="shared" si="282"/>
        <v>2.9178357501935204E-2</v>
      </c>
      <c r="H2011" s="2">
        <f t="shared" si="283"/>
        <v>0.76000977064978903</v>
      </c>
      <c r="I2011" s="2">
        <f t="shared" si="284"/>
        <v>43.182133606519486</v>
      </c>
    </row>
    <row r="2012" spans="1:9" ht="13.5" x14ac:dyDescent="0.25">
      <c r="A2012" s="3">
        <f>TITRES_STAT!B2015</f>
        <v>44935</v>
      </c>
      <c r="B2012" s="6">
        <f>TITRES_STAT!D2015</f>
        <v>3.6854</v>
      </c>
      <c r="C2012" s="2">
        <f t="shared" si="279"/>
        <v>-7.3900000000000077E-2</v>
      </c>
      <c r="D2012" s="2">
        <f t="shared" si="280"/>
        <v>0</v>
      </c>
      <c r="E2012" s="2">
        <f t="shared" si="281"/>
        <v>7.3900000000000077E-2</v>
      </c>
      <c r="F2012" s="2">
        <f t="shared" si="282"/>
        <v>2.0591848450627372E-2</v>
      </c>
      <c r="G2012" s="2">
        <f t="shared" si="282"/>
        <v>3.2372760537511265E-2</v>
      </c>
      <c r="H2012" s="2">
        <f t="shared" si="283"/>
        <v>0.63608565067433753</v>
      </c>
      <c r="I2012" s="2">
        <f t="shared" si="284"/>
        <v>38.878505560645017</v>
      </c>
    </row>
    <row r="2013" spans="1:9" ht="13.5" x14ac:dyDescent="0.25">
      <c r="A2013" s="3">
        <f>TITRES_STAT!B2016</f>
        <v>44936</v>
      </c>
      <c r="B2013" s="6">
        <f>TITRES_STAT!D2016</f>
        <v>3.6854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1.9121002132725416E-2</v>
      </c>
      <c r="G2013" s="2">
        <f t="shared" si="285"/>
        <v>3.0060420499117606E-2</v>
      </c>
      <c r="H2013" s="2">
        <f t="shared" si="283"/>
        <v>0.63608565067433753</v>
      </c>
      <c r="I2013" s="2">
        <f t="shared" si="284"/>
        <v>38.878505560645017</v>
      </c>
    </row>
    <row r="2014" spans="1:9" ht="13.5" x14ac:dyDescent="0.25">
      <c r="A2014" s="3">
        <f>TITRES_STAT!B2017</f>
        <v>44937</v>
      </c>
      <c r="B2014" s="6">
        <f>TITRES_STAT!D2017</f>
        <v>3.7296999999999998</v>
      </c>
      <c r="C2014" s="2">
        <f t="shared" si="279"/>
        <v>4.4299999999999784E-2</v>
      </c>
      <c r="D2014" s="2">
        <f t="shared" si="280"/>
        <v>4.4299999999999784E-2</v>
      </c>
      <c r="E2014" s="2">
        <f t="shared" si="281"/>
        <v>0</v>
      </c>
      <c r="F2014" s="2">
        <f t="shared" si="285"/>
        <v>2.0919501980387872E-2</v>
      </c>
      <c r="G2014" s="2">
        <f t="shared" si="285"/>
        <v>2.791324760632349E-2</v>
      </c>
      <c r="H2014" s="2">
        <f t="shared" si="283"/>
        <v>0.74944708245445257</v>
      </c>
      <c r="I2014" s="2">
        <f t="shared" si="284"/>
        <v>42.839082700517444</v>
      </c>
    </row>
    <row r="2015" spans="1:9" ht="13.5" x14ac:dyDescent="0.25">
      <c r="A2015" s="3">
        <f>TITRES_STAT!B2018</f>
        <v>44938</v>
      </c>
      <c r="B2015" s="6">
        <f>TITRES_STAT!D2018</f>
        <v>3.7444999999999999</v>
      </c>
      <c r="C2015" s="2">
        <f t="shared" si="279"/>
        <v>1.4800000000000146E-2</v>
      </c>
      <c r="D2015" s="2">
        <f t="shared" si="280"/>
        <v>1.4800000000000146E-2</v>
      </c>
      <c r="E2015" s="2">
        <f t="shared" si="281"/>
        <v>0</v>
      </c>
      <c r="F2015" s="2">
        <f t="shared" si="285"/>
        <v>2.0482394696074463E-2</v>
      </c>
      <c r="G2015" s="2">
        <f t="shared" si="285"/>
        <v>2.5919444205871812E-2</v>
      </c>
      <c r="H2015" s="2">
        <f t="shared" si="283"/>
        <v>0.79023278946059983</v>
      </c>
      <c r="I2015" s="2">
        <f t="shared" si="284"/>
        <v>44.141342629452019</v>
      </c>
    </row>
    <row r="2016" spans="1:9" ht="13.5" x14ac:dyDescent="0.25">
      <c r="A2016" s="3">
        <f>TITRES_STAT!B2019</f>
        <v>44939</v>
      </c>
      <c r="B2016" s="6">
        <f>TITRES_STAT!D2019</f>
        <v>3.7370999999999999</v>
      </c>
      <c r="C2016" s="2">
        <f t="shared" si="279"/>
        <v>-7.4000000000000732E-3</v>
      </c>
      <c r="D2016" s="2">
        <f t="shared" si="280"/>
        <v>0</v>
      </c>
      <c r="E2016" s="2">
        <f t="shared" si="281"/>
        <v>7.4000000000000732E-3</v>
      </c>
      <c r="F2016" s="2">
        <f t="shared" si="285"/>
        <v>1.9019366503497719E-2</v>
      </c>
      <c r="G2016" s="2">
        <f t="shared" si="285"/>
        <v>2.4596626762595258E-2</v>
      </c>
      <c r="H2016" s="2">
        <f t="shared" si="283"/>
        <v>0.77325101068008939</v>
      </c>
      <c r="I2016" s="2">
        <f t="shared" si="284"/>
        <v>43.606404621956308</v>
      </c>
    </row>
    <row r="2017" spans="1:9" ht="13.5" x14ac:dyDescent="0.25">
      <c r="A2017" s="3">
        <f>TITRES_STAT!B2020</f>
        <v>44942</v>
      </c>
      <c r="B2017" s="6">
        <f>TITRES_STAT!D2020</f>
        <v>3.6928000000000001</v>
      </c>
      <c r="C2017" s="2">
        <f t="shared" si="279"/>
        <v>-4.4299999999999784E-2</v>
      </c>
      <c r="D2017" s="2">
        <f t="shared" si="280"/>
        <v>0</v>
      </c>
      <c r="E2017" s="2">
        <f t="shared" si="281"/>
        <v>4.4299999999999784E-2</v>
      </c>
      <c r="F2017" s="2">
        <f t="shared" si="285"/>
        <v>1.7660840324676453E-2</v>
      </c>
      <c r="G2017" s="2">
        <f t="shared" si="285"/>
        <v>2.6004010565267011E-2</v>
      </c>
      <c r="H2017" s="2">
        <f t="shared" si="283"/>
        <v>0.67915832753374017</v>
      </c>
      <c r="I2017" s="2">
        <f t="shared" si="284"/>
        <v>40.446354366788775</v>
      </c>
    </row>
    <row r="2018" spans="1:9" ht="13.5" x14ac:dyDescent="0.25">
      <c r="A2018" s="3">
        <f>TITRES_STAT!B2021</f>
        <v>44943</v>
      </c>
      <c r="B2018" s="6">
        <f>TITRES_STAT!D2021</f>
        <v>3.7370999999999999</v>
      </c>
      <c r="C2018" s="2">
        <f t="shared" si="279"/>
        <v>4.4299999999999784E-2</v>
      </c>
      <c r="D2018" s="2">
        <f t="shared" si="280"/>
        <v>4.4299999999999784E-2</v>
      </c>
      <c r="E2018" s="2">
        <f t="shared" si="281"/>
        <v>0</v>
      </c>
      <c r="F2018" s="2">
        <f t="shared" si="285"/>
        <v>1.9563637444342401E-2</v>
      </c>
      <c r="G2018" s="2">
        <f t="shared" si="285"/>
        <v>2.4146581239176512E-2</v>
      </c>
      <c r="H2018" s="2">
        <f t="shared" si="283"/>
        <v>0.81020320229024656</v>
      </c>
      <c r="I2018" s="2">
        <f t="shared" si="284"/>
        <v>44.757583085986568</v>
      </c>
    </row>
    <row r="2019" spans="1:9" ht="13.5" x14ac:dyDescent="0.25">
      <c r="A2019" s="3">
        <f>TITRES_STAT!B2022</f>
        <v>44944</v>
      </c>
      <c r="B2019" s="6">
        <f>TITRES_STAT!D2022</f>
        <v>3.7296999999999998</v>
      </c>
      <c r="C2019" s="2">
        <f t="shared" si="279"/>
        <v>-7.4000000000000732E-3</v>
      </c>
      <c r="D2019" s="2">
        <f t="shared" si="280"/>
        <v>0</v>
      </c>
      <c r="E2019" s="2">
        <f t="shared" si="281"/>
        <v>7.4000000000000732E-3</v>
      </c>
      <c r="F2019" s="2">
        <f t="shared" si="285"/>
        <v>1.8166234769746516E-2</v>
      </c>
      <c r="G2019" s="2">
        <f t="shared" si="285"/>
        <v>2.2950396864949624E-2</v>
      </c>
      <c r="H2019" s="2">
        <f t="shared" si="283"/>
        <v>0.79154338274169056</v>
      </c>
      <c r="I2019" s="2">
        <f t="shared" si="284"/>
        <v>44.182205709713337</v>
      </c>
    </row>
    <row r="2020" spans="1:9" ht="13.5" x14ac:dyDescent="0.25">
      <c r="A2020" s="3">
        <f>TITRES_STAT!B2023</f>
        <v>44945</v>
      </c>
      <c r="B2020" s="6">
        <f>TITRES_STAT!D2023</f>
        <v>3.6633</v>
      </c>
      <c r="C2020" s="2">
        <f t="shared" si="279"/>
        <v>-6.6399999999999793E-2</v>
      </c>
      <c r="D2020" s="2">
        <f t="shared" si="280"/>
        <v>0</v>
      </c>
      <c r="E2020" s="2">
        <f t="shared" si="281"/>
        <v>6.6399999999999793E-2</v>
      </c>
      <c r="F2020" s="2">
        <f t="shared" si="285"/>
        <v>1.6868646571907477E-2</v>
      </c>
      <c r="G2020" s="2">
        <f t="shared" si="285"/>
        <v>2.6053939946024635E-2</v>
      </c>
      <c r="H2020" s="2">
        <f t="shared" si="283"/>
        <v>0.64745088868915313</v>
      </c>
      <c r="I2020" s="2">
        <f t="shared" si="284"/>
        <v>39.300163248223932</v>
      </c>
    </row>
    <row r="2021" spans="1:9" ht="13.5" x14ac:dyDescent="0.25">
      <c r="A2021" s="3">
        <f>TITRES_STAT!B2024</f>
        <v>44946</v>
      </c>
      <c r="B2021" s="6">
        <f>TITRES_STAT!D2024</f>
        <v>3.7370999999999999</v>
      </c>
      <c r="C2021" s="2">
        <f t="shared" si="279"/>
        <v>7.3799999999999866E-2</v>
      </c>
      <c r="D2021" s="2">
        <f t="shared" si="280"/>
        <v>7.3799999999999866E-2</v>
      </c>
      <c r="E2021" s="2">
        <f t="shared" si="281"/>
        <v>0</v>
      </c>
      <c r="F2021" s="2">
        <f t="shared" si="285"/>
        <v>2.0935171816771219E-2</v>
      </c>
      <c r="G2021" s="2">
        <f t="shared" si="285"/>
        <v>2.4192944235594305E-2</v>
      </c>
      <c r="H2021" s="2">
        <f t="shared" si="283"/>
        <v>0.86534204406464799</v>
      </c>
      <c r="I2021" s="2">
        <f t="shared" si="284"/>
        <v>46.390529115991846</v>
      </c>
    </row>
    <row r="2022" spans="1:9" ht="13.5" x14ac:dyDescent="0.25">
      <c r="A2022" s="3">
        <f>TITRES_STAT!B2025</f>
        <v>44949</v>
      </c>
      <c r="B2022" s="6">
        <f>TITRES_STAT!D2025</f>
        <v>3.7370999999999999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1.9439802401287561E-2</v>
      </c>
      <c r="G2022" s="2">
        <f t="shared" si="285"/>
        <v>2.2464876790194713E-2</v>
      </c>
      <c r="H2022" s="2">
        <f t="shared" si="283"/>
        <v>0.86534204406464799</v>
      </c>
      <c r="I2022" s="2">
        <f t="shared" si="284"/>
        <v>46.390529115991846</v>
      </c>
    </row>
    <row r="2023" spans="1:9" ht="13.5" x14ac:dyDescent="0.25">
      <c r="A2023" s="3">
        <f>TITRES_STAT!B2026</f>
        <v>44950</v>
      </c>
      <c r="B2023" s="6">
        <f>TITRES_STAT!D2026</f>
        <v>3.7519</v>
      </c>
      <c r="C2023" s="2">
        <f t="shared" si="279"/>
        <v>1.4800000000000146E-2</v>
      </c>
      <c r="D2023" s="2">
        <f t="shared" si="280"/>
        <v>1.4800000000000146E-2</v>
      </c>
      <c r="E2023" s="2">
        <f t="shared" si="281"/>
        <v>0</v>
      </c>
      <c r="F2023" s="2">
        <f t="shared" si="285"/>
        <v>1.9108387944052747E-2</v>
      </c>
      <c r="G2023" s="2">
        <f t="shared" si="285"/>
        <v>2.0860242733752234E-2</v>
      </c>
      <c r="H2023" s="2">
        <f t="shared" si="283"/>
        <v>0.91601944368245747</v>
      </c>
      <c r="I2023" s="2">
        <f t="shared" si="284"/>
        <v>47.808462836991417</v>
      </c>
    </row>
    <row r="2024" spans="1:9" ht="13.5" x14ac:dyDescent="0.25">
      <c r="A2024" s="3">
        <f>TITRES_STAT!B2027</f>
        <v>44951</v>
      </c>
      <c r="B2024" s="6">
        <f>TITRES_STAT!D2027</f>
        <v>3.7075999999999998</v>
      </c>
      <c r="C2024" s="2">
        <f t="shared" si="279"/>
        <v>-4.4300000000000228E-2</v>
      </c>
      <c r="D2024" s="2">
        <f t="shared" si="280"/>
        <v>0</v>
      </c>
      <c r="E2024" s="2">
        <f t="shared" si="281"/>
        <v>4.4300000000000228E-2</v>
      </c>
      <c r="F2024" s="2">
        <f t="shared" si="285"/>
        <v>1.774350309090612E-2</v>
      </c>
      <c r="G2024" s="2">
        <f t="shared" si="285"/>
        <v>2.2534511109912805E-2</v>
      </c>
      <c r="H2024" s="2">
        <f t="shared" si="283"/>
        <v>0.78739241354567724</v>
      </c>
      <c r="I2024" s="2">
        <f t="shared" si="284"/>
        <v>44.052576679774262</v>
      </c>
    </row>
    <row r="2025" spans="1:9" ht="13.5" x14ac:dyDescent="0.25">
      <c r="A2025" s="3">
        <f>TITRES_STAT!B2028</f>
        <v>44952</v>
      </c>
      <c r="B2025" s="6">
        <f>TITRES_STAT!D2028</f>
        <v>3.6928000000000001</v>
      </c>
      <c r="C2025" s="2">
        <f t="shared" si="279"/>
        <v>-1.4799999999999702E-2</v>
      </c>
      <c r="D2025" s="2">
        <f t="shared" si="280"/>
        <v>0</v>
      </c>
      <c r="E2025" s="2">
        <f t="shared" si="281"/>
        <v>1.4799999999999702E-2</v>
      </c>
      <c r="F2025" s="2">
        <f t="shared" si="285"/>
        <v>1.6476110012984255E-2</v>
      </c>
      <c r="G2025" s="2">
        <f t="shared" si="285"/>
        <v>2.19820460306333E-2</v>
      </c>
      <c r="H2025" s="2">
        <f t="shared" si="283"/>
        <v>0.74952577162397926</v>
      </c>
      <c r="I2025" s="2">
        <f t="shared" si="284"/>
        <v>42.841653651562936</v>
      </c>
    </row>
    <row r="2026" spans="1:9" ht="13.5" x14ac:dyDescent="0.25">
      <c r="A2026" s="3">
        <f>TITRES_STAT!B2029</f>
        <v>44953</v>
      </c>
      <c r="B2026" s="6">
        <f>TITRES_STAT!D2029</f>
        <v>3.7593000000000001</v>
      </c>
      <c r="C2026" s="2">
        <f t="shared" si="279"/>
        <v>6.6500000000000004E-2</v>
      </c>
      <c r="D2026" s="2">
        <f t="shared" si="280"/>
        <v>6.6500000000000004E-2</v>
      </c>
      <c r="E2026" s="2">
        <f t="shared" si="281"/>
        <v>0</v>
      </c>
      <c r="F2026" s="2">
        <f t="shared" si="285"/>
        <v>2.0049245012056811E-2</v>
      </c>
      <c r="G2026" s="2">
        <f t="shared" si="285"/>
        <v>2.0411899885588062E-2</v>
      </c>
      <c r="H2026" s="2">
        <f t="shared" si="283"/>
        <v>0.98223316420499862</v>
      </c>
      <c r="I2026" s="2">
        <f t="shared" si="284"/>
        <v>49.551847983480613</v>
      </c>
    </row>
    <row r="2027" spans="1:9" ht="13.5" x14ac:dyDescent="0.25">
      <c r="A2027" s="3">
        <f>TITRES_STAT!B2030</f>
        <v>44956</v>
      </c>
      <c r="B2027" s="6">
        <f>TITRES_STAT!D2030</f>
        <v>3.6854</v>
      </c>
      <c r="C2027" s="2">
        <f t="shared" si="279"/>
        <v>-7.3900000000000077E-2</v>
      </c>
      <c r="D2027" s="2">
        <f t="shared" si="280"/>
        <v>0</v>
      </c>
      <c r="E2027" s="2">
        <f t="shared" si="281"/>
        <v>7.3900000000000077E-2</v>
      </c>
      <c r="F2027" s="2">
        <f t="shared" si="285"/>
        <v>1.8617156082624181E-2</v>
      </c>
      <c r="G2027" s="2">
        <f t="shared" si="285"/>
        <v>2.423247846518892E-2</v>
      </c>
      <c r="H2027" s="2">
        <f t="shared" si="283"/>
        <v>0.76827288258477522</v>
      </c>
      <c r="I2027" s="2">
        <f t="shared" si="284"/>
        <v>43.447642620733475</v>
      </c>
    </row>
    <row r="2028" spans="1:9" ht="13.5" x14ac:dyDescent="0.25">
      <c r="A2028" s="3">
        <f>TITRES_STAT!B2031</f>
        <v>44957</v>
      </c>
      <c r="B2028" s="6">
        <f>TITRES_STAT!D2031</f>
        <v>3.6854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1.7287359219579596E-2</v>
      </c>
      <c r="G2028" s="2">
        <f t="shared" si="285"/>
        <v>2.2501587146246855E-2</v>
      </c>
      <c r="H2028" s="2">
        <f t="shared" si="283"/>
        <v>0.76827288258477522</v>
      </c>
      <c r="I2028" s="2">
        <f t="shared" si="284"/>
        <v>43.447642620733475</v>
      </c>
    </row>
    <row r="2029" spans="1:9" ht="13.5" x14ac:dyDescent="0.25">
      <c r="A2029" s="3">
        <f>TITRES_STAT!B2032</f>
        <v>44958</v>
      </c>
      <c r="B2029" s="6">
        <f>TITRES_STAT!D2032</f>
        <v>3.7519</v>
      </c>
      <c r="C2029" s="2">
        <f t="shared" si="279"/>
        <v>6.6500000000000004E-2</v>
      </c>
      <c r="D2029" s="2">
        <f t="shared" si="280"/>
        <v>6.6500000000000004E-2</v>
      </c>
      <c r="E2029" s="2">
        <f t="shared" si="281"/>
        <v>0</v>
      </c>
      <c r="F2029" s="2">
        <f t="shared" ref="F2029:G2044" si="286">((F2028*13)+D2029)/14</f>
        <v>2.0802547846752482E-2</v>
      </c>
      <c r="G2029" s="2">
        <f t="shared" si="286"/>
        <v>2.0894330921514936E-2</v>
      </c>
      <c r="H2029" s="2">
        <f t="shared" si="283"/>
        <v>0.99560727380516667</v>
      </c>
      <c r="I2029" s="2">
        <f t="shared" si="284"/>
        <v>49.889940113656294</v>
      </c>
    </row>
    <row r="2030" spans="1:9" ht="13.5" x14ac:dyDescent="0.25">
      <c r="A2030" s="3">
        <f>TITRES_STAT!B2033</f>
        <v>44959</v>
      </c>
      <c r="B2030" s="6">
        <f>TITRES_STAT!D2033</f>
        <v>3.7667000000000002</v>
      </c>
      <c r="C2030" s="2">
        <f t="shared" si="279"/>
        <v>1.4800000000000146E-2</v>
      </c>
      <c r="D2030" s="2">
        <f t="shared" si="280"/>
        <v>1.4800000000000146E-2</v>
      </c>
      <c r="E2030" s="2">
        <f t="shared" si="281"/>
        <v>0</v>
      </c>
      <c r="F2030" s="2">
        <f t="shared" si="286"/>
        <v>2.0373794429127314E-2</v>
      </c>
      <c r="G2030" s="2">
        <f t="shared" si="286"/>
        <v>1.9401878712835299E-2</v>
      </c>
      <c r="H2030" s="2">
        <f t="shared" si="283"/>
        <v>1.0500938971260059</v>
      </c>
      <c r="I2030" s="2">
        <f t="shared" si="284"/>
        <v>51.221746408694543</v>
      </c>
    </row>
    <row r="2031" spans="1:9" ht="13.5" x14ac:dyDescent="0.25">
      <c r="A2031" s="3">
        <f>TITRES_STAT!B2034</f>
        <v>44960</v>
      </c>
      <c r="B2031" s="6">
        <f>TITRES_STAT!D2034</f>
        <v>3.8035999999999999</v>
      </c>
      <c r="C2031" s="2">
        <f t="shared" si="279"/>
        <v>3.6899999999999711E-2</v>
      </c>
      <c r="D2031" s="2">
        <f t="shared" si="280"/>
        <v>3.6899999999999711E-2</v>
      </c>
      <c r="E2031" s="2">
        <f t="shared" si="281"/>
        <v>0</v>
      </c>
      <c r="F2031" s="2">
        <f t="shared" si="286"/>
        <v>2.1554237684189629E-2</v>
      </c>
      <c r="G2031" s="2">
        <f t="shared" si="286"/>
        <v>1.8016030233347063E-2</v>
      </c>
      <c r="H2031" s="2">
        <f t="shared" si="283"/>
        <v>1.1963921799095043</v>
      </c>
      <c r="I2031" s="2">
        <f t="shared" si="284"/>
        <v>54.470790364897319</v>
      </c>
    </row>
    <row r="2032" spans="1:9" ht="13.5" x14ac:dyDescent="0.25">
      <c r="A2032" s="3">
        <f>TITRES_STAT!B2035</f>
        <v>44963</v>
      </c>
      <c r="B2032" s="6">
        <f>TITRES_STAT!D2035</f>
        <v>3.6928000000000001</v>
      </c>
      <c r="C2032" s="2">
        <f t="shared" si="279"/>
        <v>-0.11079999999999979</v>
      </c>
      <c r="D2032" s="2">
        <f t="shared" si="280"/>
        <v>0</v>
      </c>
      <c r="E2032" s="2">
        <f t="shared" si="281"/>
        <v>0.11079999999999979</v>
      </c>
      <c r="F2032" s="2">
        <f t="shared" si="286"/>
        <v>2.0014649278176085E-2</v>
      </c>
      <c r="G2032" s="2">
        <f t="shared" si="286"/>
        <v>2.464345664525083E-2</v>
      </c>
      <c r="H2032" s="2">
        <f t="shared" si="283"/>
        <v>0.81216890821333754</v>
      </c>
      <c r="I2032" s="2">
        <f t="shared" si="284"/>
        <v>44.817505947283642</v>
      </c>
    </row>
    <row r="2033" spans="1:9" ht="13.5" x14ac:dyDescent="0.25">
      <c r="A2033" s="3">
        <f>TITRES_STAT!B2036</f>
        <v>44964</v>
      </c>
      <c r="B2033" s="6">
        <f>TITRES_STAT!D2036</f>
        <v>3.6928000000000001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1.8585031472592078E-2</v>
      </c>
      <c r="G2033" s="2">
        <f t="shared" si="286"/>
        <v>2.2883209742018629E-2</v>
      </c>
      <c r="H2033" s="2">
        <f t="shared" si="283"/>
        <v>0.81216890821333754</v>
      </c>
      <c r="I2033" s="2">
        <f t="shared" si="284"/>
        <v>44.817505947283642</v>
      </c>
    </row>
    <row r="2034" spans="1:9" ht="13.5" x14ac:dyDescent="0.25">
      <c r="A2034" s="3">
        <f>TITRES_STAT!B2037</f>
        <v>44965</v>
      </c>
      <c r="B2034" s="6">
        <f>TITRES_STAT!D2037</f>
        <v>3.7002000000000002</v>
      </c>
      <c r="C2034" s="2">
        <f t="shared" si="279"/>
        <v>7.4000000000000732E-3</v>
      </c>
      <c r="D2034" s="2">
        <f t="shared" si="280"/>
        <v>7.4000000000000732E-3</v>
      </c>
      <c r="E2034" s="2">
        <f t="shared" si="281"/>
        <v>0</v>
      </c>
      <c r="F2034" s="2">
        <f t="shared" si="286"/>
        <v>1.7786100653121219E-2</v>
      </c>
      <c r="G2034" s="2">
        <f t="shared" si="286"/>
        <v>2.1248694760445868E-2</v>
      </c>
      <c r="H2034" s="2">
        <f t="shared" si="283"/>
        <v>0.83704438572056594</v>
      </c>
      <c r="I2034" s="2">
        <f t="shared" si="284"/>
        <v>45.564733885961168</v>
      </c>
    </row>
    <row r="2035" spans="1:9" ht="13.5" x14ac:dyDescent="0.25">
      <c r="A2035" s="3">
        <f>TITRES_STAT!B2038</f>
        <v>44966</v>
      </c>
      <c r="B2035" s="6">
        <f>TITRES_STAT!D2038</f>
        <v>3.7444999999999999</v>
      </c>
      <c r="C2035" s="2">
        <f t="shared" si="279"/>
        <v>4.4299999999999784E-2</v>
      </c>
      <c r="D2035" s="2">
        <f t="shared" si="280"/>
        <v>4.4299999999999784E-2</v>
      </c>
      <c r="E2035" s="2">
        <f t="shared" si="281"/>
        <v>0</v>
      </c>
      <c r="F2035" s="2">
        <f t="shared" si="286"/>
        <v>1.9679950606469685E-2</v>
      </c>
      <c r="G2035" s="2">
        <f t="shared" si="286"/>
        <v>1.9730930848985449E-2</v>
      </c>
      <c r="H2035" s="2">
        <f t="shared" si="283"/>
        <v>0.99741622719647893</v>
      </c>
      <c r="I2035" s="2">
        <f t="shared" si="284"/>
        <v>49.935322123442752</v>
      </c>
    </row>
    <row r="2036" spans="1:9" ht="13.5" x14ac:dyDescent="0.25">
      <c r="A2036" s="3">
        <f>TITRES_STAT!B2039</f>
        <v>44967</v>
      </c>
      <c r="B2036" s="6">
        <f>TITRES_STAT!D2039</f>
        <v>3.7444999999999999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1.8274239848864705E-2</v>
      </c>
      <c r="G2036" s="2">
        <f t="shared" si="286"/>
        <v>1.8321578645486485E-2</v>
      </c>
      <c r="H2036" s="2">
        <f t="shared" si="283"/>
        <v>0.99741622719647893</v>
      </c>
      <c r="I2036" s="2">
        <f t="shared" si="284"/>
        <v>49.935322123442752</v>
      </c>
    </row>
    <row r="2037" spans="1:9" ht="13.5" x14ac:dyDescent="0.25">
      <c r="A2037" s="3">
        <f>TITRES_STAT!B2040</f>
        <v>44970</v>
      </c>
      <c r="B2037" s="6">
        <f>TITRES_STAT!D2040</f>
        <v>3.7444999999999999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1.6968937002517226E-2</v>
      </c>
      <c r="G2037" s="2">
        <f t="shared" si="286"/>
        <v>1.7012894456523164E-2</v>
      </c>
      <c r="H2037" s="2">
        <f t="shared" si="283"/>
        <v>0.99741622719647904</v>
      </c>
      <c r="I2037" s="2">
        <f t="shared" si="284"/>
        <v>49.935322123442759</v>
      </c>
    </row>
    <row r="2038" spans="1:9" ht="13.5" x14ac:dyDescent="0.25">
      <c r="A2038" s="3">
        <f>TITRES_STAT!B2041</f>
        <v>44971</v>
      </c>
      <c r="B2038" s="6">
        <f>TITRES_STAT!D2041</f>
        <v>3.7961999999999998</v>
      </c>
      <c r="C2038" s="2">
        <f t="shared" si="279"/>
        <v>5.1699999999999857E-2</v>
      </c>
      <c r="D2038" s="2">
        <f t="shared" si="280"/>
        <v>5.1699999999999857E-2</v>
      </c>
      <c r="E2038" s="2">
        <f t="shared" si="281"/>
        <v>0</v>
      </c>
      <c r="F2038" s="2">
        <f t="shared" si="286"/>
        <v>1.9449727216623129E-2</v>
      </c>
      <c r="G2038" s="2">
        <f t="shared" si="286"/>
        <v>1.5797687709628652E-2</v>
      </c>
      <c r="H2038" s="2">
        <f t="shared" si="283"/>
        <v>1.2311755729142921</v>
      </c>
      <c r="I2038" s="2">
        <f t="shared" si="284"/>
        <v>55.180577802139034</v>
      </c>
    </row>
    <row r="2039" spans="1:9" ht="13.5" x14ac:dyDescent="0.25">
      <c r="A2039" s="3">
        <f>TITRES_STAT!B2042</f>
        <v>44972</v>
      </c>
      <c r="B2039" s="6">
        <f>TITRES_STAT!D2042</f>
        <v>3.7888000000000002</v>
      </c>
      <c r="C2039" s="2">
        <f t="shared" si="279"/>
        <v>-7.3999999999996291E-3</v>
      </c>
      <c r="D2039" s="2">
        <f t="shared" si="280"/>
        <v>0</v>
      </c>
      <c r="E2039" s="2">
        <f t="shared" si="281"/>
        <v>7.3999999999996291E-3</v>
      </c>
      <c r="F2039" s="2">
        <f t="shared" si="286"/>
        <v>1.8060460986864334E-2</v>
      </c>
      <c r="G2039" s="2">
        <f t="shared" si="286"/>
        <v>1.5197852873226577E-2</v>
      </c>
      <c r="H2039" s="2">
        <f t="shared" si="283"/>
        <v>1.1883560880287698</v>
      </c>
      <c r="I2039" s="2">
        <f t="shared" si="284"/>
        <v>54.303597779610847</v>
      </c>
    </row>
    <row r="2040" spans="1:9" ht="13.5" x14ac:dyDescent="0.25">
      <c r="A2040" s="3">
        <f>TITRES_STAT!B2043</f>
        <v>44973</v>
      </c>
      <c r="B2040" s="6">
        <f>TITRES_STAT!D2043</f>
        <v>3.7888000000000002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1.6770428059231169E-2</v>
      </c>
      <c r="G2040" s="2">
        <f t="shared" si="286"/>
        <v>1.4112291953710393E-2</v>
      </c>
      <c r="H2040" s="2">
        <f t="shared" si="283"/>
        <v>1.18835608802877</v>
      </c>
      <c r="I2040" s="2">
        <f t="shared" si="284"/>
        <v>54.303597779610847</v>
      </c>
    </row>
    <row r="2041" spans="1:9" ht="13.5" x14ac:dyDescent="0.25">
      <c r="A2041" s="3">
        <f>TITRES_STAT!B2044</f>
        <v>44974</v>
      </c>
      <c r="B2041" s="6">
        <f>TITRES_STAT!D2044</f>
        <v>3.7667000000000002</v>
      </c>
      <c r="C2041" s="2">
        <f t="shared" si="279"/>
        <v>-2.2100000000000009E-2</v>
      </c>
      <c r="D2041" s="2">
        <f t="shared" si="280"/>
        <v>0</v>
      </c>
      <c r="E2041" s="2">
        <f t="shared" si="281"/>
        <v>2.2100000000000009E-2</v>
      </c>
      <c r="F2041" s="2">
        <f t="shared" si="286"/>
        <v>1.5572540340714657E-2</v>
      </c>
      <c r="G2041" s="2">
        <f t="shared" si="286"/>
        <v>1.4682842528445364E-2</v>
      </c>
      <c r="H2041" s="2">
        <f t="shared" si="283"/>
        <v>1.0605943849459438</v>
      </c>
      <c r="I2041" s="2">
        <f t="shared" si="284"/>
        <v>51.470313259820252</v>
      </c>
    </row>
    <row r="2042" spans="1:9" ht="13.5" x14ac:dyDescent="0.25">
      <c r="A2042" s="3">
        <f>TITRES_STAT!B2045</f>
        <v>44977</v>
      </c>
      <c r="B2042" s="6">
        <f>TITRES_STAT!D2045</f>
        <v>3.7593000000000001</v>
      </c>
      <c r="C2042" s="2">
        <f t="shared" si="279"/>
        <v>-7.4000000000000732E-3</v>
      </c>
      <c r="D2042" s="2">
        <f t="shared" si="280"/>
        <v>0</v>
      </c>
      <c r="E2042" s="2">
        <f t="shared" si="281"/>
        <v>7.4000000000000732E-3</v>
      </c>
      <c r="F2042" s="2">
        <f t="shared" si="286"/>
        <v>1.446021603066361E-2</v>
      </c>
      <c r="G2042" s="2">
        <f t="shared" si="286"/>
        <v>1.4162639490699272E-2</v>
      </c>
      <c r="H2042" s="2">
        <f t="shared" si="283"/>
        <v>1.0210113757509509</v>
      </c>
      <c r="I2042" s="2">
        <f t="shared" si="284"/>
        <v>50.519823292512235</v>
      </c>
    </row>
    <row r="2043" spans="1:9" ht="13.5" x14ac:dyDescent="0.25">
      <c r="A2043" s="3">
        <f>TITRES_STAT!B2046</f>
        <v>44978</v>
      </c>
      <c r="B2043" s="6">
        <f>TITRES_STAT!D2046</f>
        <v>3.7593000000000001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1.3427343457044782E-2</v>
      </c>
      <c r="G2043" s="2">
        <f t="shared" si="286"/>
        <v>1.3151022384220752E-2</v>
      </c>
      <c r="H2043" s="2">
        <f t="shared" si="283"/>
        <v>1.0210113757509509</v>
      </c>
      <c r="I2043" s="2">
        <f t="shared" si="284"/>
        <v>50.519823292512235</v>
      </c>
    </row>
    <row r="2044" spans="1:9" ht="13.5" x14ac:dyDescent="0.25">
      <c r="A2044" s="3">
        <f>TITRES_STAT!B2047</f>
        <v>44979</v>
      </c>
      <c r="B2044" s="6">
        <f>TITRES_STAT!D2047</f>
        <v>3.7002000000000002</v>
      </c>
      <c r="C2044" s="2">
        <f t="shared" si="279"/>
        <v>-5.909999999999993E-2</v>
      </c>
      <c r="D2044" s="2">
        <f t="shared" si="280"/>
        <v>0</v>
      </c>
      <c r="E2044" s="2">
        <f t="shared" si="281"/>
        <v>5.909999999999993E-2</v>
      </c>
      <c r="F2044" s="2">
        <f t="shared" si="286"/>
        <v>1.2468247495827298E-2</v>
      </c>
      <c r="G2044" s="2">
        <f t="shared" si="286"/>
        <v>1.6433092213919264E-2</v>
      </c>
      <c r="H2044" s="2">
        <f t="shared" si="283"/>
        <v>0.75872801865411321</v>
      </c>
      <c r="I2044" s="2">
        <f t="shared" si="284"/>
        <v>43.140725035741376</v>
      </c>
    </row>
    <row r="2045" spans="1:9" ht="13.5" x14ac:dyDescent="0.25">
      <c r="A2045" s="3">
        <f>TITRES_STAT!B2048</f>
        <v>44980</v>
      </c>
      <c r="B2045" s="6">
        <f>TITRES_STAT!D2048</f>
        <v>3.7002000000000002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1.1577658388982491E-2</v>
      </c>
      <c r="G2045" s="2">
        <f t="shared" si="287"/>
        <v>1.5259299912925031E-2</v>
      </c>
      <c r="H2045" s="2">
        <f t="shared" si="283"/>
        <v>0.75872801865411321</v>
      </c>
      <c r="I2045" s="2">
        <f t="shared" si="284"/>
        <v>43.140725035741376</v>
      </c>
    </row>
    <row r="2046" spans="1:9" ht="13.5" x14ac:dyDescent="0.25">
      <c r="A2046" s="3">
        <f>TITRES_STAT!B2049</f>
        <v>44981</v>
      </c>
      <c r="B2046" s="6">
        <f>TITRES_STAT!D2049</f>
        <v>3.7593000000000001</v>
      </c>
      <c r="C2046" s="2">
        <f t="shared" si="279"/>
        <v>5.909999999999993E-2</v>
      </c>
      <c r="D2046" s="2">
        <f t="shared" si="280"/>
        <v>5.909999999999993E-2</v>
      </c>
      <c r="E2046" s="2">
        <f t="shared" si="281"/>
        <v>0</v>
      </c>
      <c r="F2046" s="2">
        <f t="shared" si="287"/>
        <v>1.4972111361198023E-2</v>
      </c>
      <c r="G2046" s="2">
        <f t="shared" si="287"/>
        <v>1.4169349919144671E-2</v>
      </c>
      <c r="H2046" s="2">
        <f t="shared" si="283"/>
        <v>1.056654782797672</v>
      </c>
      <c r="I2046" s="2">
        <f t="shared" si="284"/>
        <v>51.377352759236636</v>
      </c>
    </row>
    <row r="2047" spans="1:9" ht="13.5" x14ac:dyDescent="0.25">
      <c r="A2047" s="3">
        <f>TITRES_STAT!B2050</f>
        <v>44984</v>
      </c>
      <c r="B2047" s="6">
        <f>TITRES_STAT!D2050</f>
        <v>3.6928000000000001</v>
      </c>
      <c r="C2047" s="2">
        <f t="shared" si="279"/>
        <v>-6.6500000000000004E-2</v>
      </c>
      <c r="D2047" s="2">
        <f t="shared" si="280"/>
        <v>0</v>
      </c>
      <c r="E2047" s="2">
        <f t="shared" si="281"/>
        <v>6.6500000000000004E-2</v>
      </c>
      <c r="F2047" s="2">
        <f t="shared" si="287"/>
        <v>1.3902674835398162E-2</v>
      </c>
      <c r="G2047" s="2">
        <f t="shared" si="287"/>
        <v>1.7907253496348623E-2</v>
      </c>
      <c r="H2047" s="2">
        <f t="shared" si="283"/>
        <v>0.77637114134967633</v>
      </c>
      <c r="I2047" s="2">
        <f t="shared" si="284"/>
        <v>43.705457901088963</v>
      </c>
    </row>
    <row r="2048" spans="1:9" ht="13.5" x14ac:dyDescent="0.25">
      <c r="A2048" s="3">
        <f>TITRES_STAT!B2051</f>
        <v>44985</v>
      </c>
      <c r="B2048" s="6">
        <f>TITRES_STAT!D2051</f>
        <v>3.7519</v>
      </c>
      <c r="C2048" s="2">
        <f t="shared" si="279"/>
        <v>5.909999999999993E-2</v>
      </c>
      <c r="D2048" s="2">
        <f t="shared" si="280"/>
        <v>5.909999999999993E-2</v>
      </c>
      <c r="E2048" s="2">
        <f t="shared" si="281"/>
        <v>0</v>
      </c>
      <c r="F2048" s="2">
        <f t="shared" si="287"/>
        <v>1.7131055204298289E-2</v>
      </c>
      <c r="G2048" s="2">
        <f t="shared" si="287"/>
        <v>1.662816396089515E-2</v>
      </c>
      <c r="H2048" s="2">
        <f t="shared" si="283"/>
        <v>1.0302433416332555</v>
      </c>
      <c r="I2048" s="2">
        <f t="shared" si="284"/>
        <v>50.744820608768151</v>
      </c>
    </row>
    <row r="2049" spans="1:9" ht="13.5" x14ac:dyDescent="0.25">
      <c r="A2049" s="3">
        <f>TITRES_STAT!B2052</f>
        <v>44986</v>
      </c>
      <c r="B2049" s="6">
        <f>TITRES_STAT!D2052</f>
        <v>3.7593000000000001</v>
      </c>
      <c r="C2049" s="2">
        <f t="shared" si="279"/>
        <v>7.4000000000000732E-3</v>
      </c>
      <c r="D2049" s="2">
        <f t="shared" si="280"/>
        <v>7.4000000000000732E-3</v>
      </c>
      <c r="E2049" s="2">
        <f t="shared" si="281"/>
        <v>0</v>
      </c>
      <c r="F2049" s="2">
        <f t="shared" si="287"/>
        <v>1.6435979832562703E-2</v>
      </c>
      <c r="G2049" s="2">
        <f t="shared" si="287"/>
        <v>1.5440437963688353E-2</v>
      </c>
      <c r="H2049" s="2">
        <f t="shared" si="283"/>
        <v>1.0644762714124814</v>
      </c>
      <c r="I2049" s="2">
        <f t="shared" si="284"/>
        <v>51.561564845895944</v>
      </c>
    </row>
    <row r="2050" spans="1:9" ht="13.5" x14ac:dyDescent="0.25">
      <c r="A2050" s="3">
        <f>TITRES_STAT!B2053</f>
        <v>44987</v>
      </c>
      <c r="B2050" s="6">
        <f>TITRES_STAT!D2053</f>
        <v>3.7593000000000001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1.5261981273093939E-2</v>
      </c>
      <c r="G2050" s="2">
        <f t="shared" si="287"/>
        <v>1.4337549537710614E-2</v>
      </c>
      <c r="H2050" s="2">
        <f t="shared" si="283"/>
        <v>1.0644762714124814</v>
      </c>
      <c r="I2050" s="2">
        <f t="shared" si="284"/>
        <v>51.561564845895944</v>
      </c>
    </row>
    <row r="2051" spans="1:9" ht="13.5" x14ac:dyDescent="0.25">
      <c r="A2051" s="3">
        <f>TITRES_STAT!B2054</f>
        <v>44988</v>
      </c>
      <c r="B2051" s="6">
        <f>TITRES_STAT!D2054</f>
        <v>3.7075999999999998</v>
      </c>
      <c r="C2051" s="2">
        <f t="shared" ref="C2051:C2114" si="288">B2051-B2050</f>
        <v>-5.1700000000000301E-2</v>
      </c>
      <c r="D2051" s="2">
        <f t="shared" ref="D2051:D2114" si="289">IF(C2051&gt;0,C2051,0)</f>
        <v>0</v>
      </c>
      <c r="E2051" s="2">
        <f t="shared" ref="E2051:E2114" si="290">IF(C2051&lt;0,-C2051,0)</f>
        <v>5.1700000000000301E-2</v>
      </c>
      <c r="F2051" s="2">
        <f t="shared" si="287"/>
        <v>1.4171839753587229E-2</v>
      </c>
      <c r="G2051" s="2">
        <f t="shared" si="287"/>
        <v>1.7006295999302735E-2</v>
      </c>
      <c r="H2051" s="2">
        <f t="shared" si="283"/>
        <v>0.83332900674951682</v>
      </c>
      <c r="I2051" s="2">
        <f t="shared" si="284"/>
        <v>45.454416729433909</v>
      </c>
    </row>
    <row r="2052" spans="1:9" ht="13.5" x14ac:dyDescent="0.25">
      <c r="A2052" s="3">
        <f>TITRES_STAT!B2055</f>
        <v>44991</v>
      </c>
      <c r="B2052" s="6">
        <f>TITRES_STAT!D2055</f>
        <v>3.7593000000000001</v>
      </c>
      <c r="C2052" s="2">
        <f t="shared" si="288"/>
        <v>5.1700000000000301E-2</v>
      </c>
      <c r="D2052" s="2">
        <f t="shared" si="289"/>
        <v>5.1700000000000301E-2</v>
      </c>
      <c r="E2052" s="2">
        <f t="shared" si="290"/>
        <v>0</v>
      </c>
      <c r="F2052" s="2">
        <f t="shared" si="287"/>
        <v>1.6852422628331021E-2</v>
      </c>
      <c r="G2052" s="2">
        <f t="shared" si="287"/>
        <v>1.579156057078111E-2</v>
      </c>
      <c r="H2052" s="2">
        <f t="shared" si="283"/>
        <v>1.06717905129103</v>
      </c>
      <c r="I2052" s="2">
        <f t="shared" si="284"/>
        <v>51.624896770530697</v>
      </c>
    </row>
    <row r="2053" spans="1:9" ht="13.5" x14ac:dyDescent="0.25">
      <c r="A2053" s="3">
        <f>TITRES_STAT!B2056</f>
        <v>44992</v>
      </c>
      <c r="B2053" s="6">
        <f>TITRES_STAT!D2056</f>
        <v>3.7223000000000002</v>
      </c>
      <c r="C2053" s="2">
        <f t="shared" si="288"/>
        <v>-3.6999999999999922E-2</v>
      </c>
      <c r="D2053" s="2">
        <f t="shared" si="289"/>
        <v>0</v>
      </c>
      <c r="E2053" s="2">
        <f t="shared" si="290"/>
        <v>3.6999999999999922E-2</v>
      </c>
      <c r="F2053" s="2">
        <f t="shared" si="287"/>
        <v>1.5648678154878807E-2</v>
      </c>
      <c r="G2053" s="2">
        <f t="shared" si="287"/>
        <v>1.7306449101439598E-2</v>
      </c>
      <c r="H2053" s="2">
        <f t="shared" si="283"/>
        <v>0.90421079813403815</v>
      </c>
      <c r="I2053" s="2">
        <f t="shared" si="284"/>
        <v>47.484805727395646</v>
      </c>
    </row>
    <row r="2054" spans="1:9" ht="13.5" x14ac:dyDescent="0.25">
      <c r="A2054" s="3">
        <f>TITRES_STAT!B2057</f>
        <v>44993</v>
      </c>
      <c r="B2054" s="6">
        <f>TITRES_STAT!D2057</f>
        <v>3.7002000000000002</v>
      </c>
      <c r="C2054" s="2">
        <f t="shared" si="288"/>
        <v>-2.2100000000000009E-2</v>
      </c>
      <c r="D2054" s="2">
        <f t="shared" si="289"/>
        <v>0</v>
      </c>
      <c r="E2054" s="2">
        <f t="shared" si="290"/>
        <v>2.2100000000000009E-2</v>
      </c>
      <c r="F2054" s="2">
        <f t="shared" si="287"/>
        <v>1.4530915429530321E-2</v>
      </c>
      <c r="G2054" s="2">
        <f t="shared" si="287"/>
        <v>1.7648845594193913E-2</v>
      </c>
      <c r="H2054" s="2">
        <f t="shared" si="283"/>
        <v>0.82333517804193812</v>
      </c>
      <c r="I2054" s="2">
        <f t="shared" si="284"/>
        <v>45.155448540520666</v>
      </c>
    </row>
    <row r="2055" spans="1:9" ht="13.5" x14ac:dyDescent="0.25">
      <c r="A2055" s="3">
        <f>TITRES_STAT!B2058</f>
        <v>44994</v>
      </c>
      <c r="B2055" s="6">
        <f>TITRES_STAT!D2058</f>
        <v>3.7593000000000001</v>
      </c>
      <c r="C2055" s="2">
        <f t="shared" si="288"/>
        <v>5.909999999999993E-2</v>
      </c>
      <c r="D2055" s="2">
        <f t="shared" si="289"/>
        <v>5.909999999999993E-2</v>
      </c>
      <c r="E2055" s="2">
        <f t="shared" si="290"/>
        <v>0</v>
      </c>
      <c r="F2055" s="2">
        <f t="shared" si="287"/>
        <v>1.7714421470278151E-2</v>
      </c>
      <c r="G2055" s="2">
        <f t="shared" si="287"/>
        <v>1.6388213766037205E-2</v>
      </c>
      <c r="H2055" s="2">
        <f t="shared" si="283"/>
        <v>1.0809244816533554</v>
      </c>
      <c r="I2055" s="2">
        <f t="shared" si="284"/>
        <v>51.944435811266409</v>
      </c>
    </row>
    <row r="2056" spans="1:9" ht="13.5" x14ac:dyDescent="0.25">
      <c r="A2056" s="3">
        <f>TITRES_STAT!B2059</f>
        <v>44995</v>
      </c>
      <c r="B2056" s="6">
        <f>TITRES_STAT!D2059</f>
        <v>3.6928000000000001</v>
      </c>
      <c r="C2056" s="2">
        <f t="shared" si="288"/>
        <v>-6.6500000000000004E-2</v>
      </c>
      <c r="D2056" s="2">
        <f t="shared" si="289"/>
        <v>0</v>
      </c>
      <c r="E2056" s="2">
        <f t="shared" si="290"/>
        <v>6.6500000000000004E-2</v>
      </c>
      <c r="F2056" s="2">
        <f t="shared" si="287"/>
        <v>1.644910565097257E-2</v>
      </c>
      <c r="G2056" s="2">
        <f t="shared" si="287"/>
        <v>1.9967627068463119E-2</v>
      </c>
      <c r="H2056" s="2">
        <f t="shared" si="283"/>
        <v>0.82378870531653192</v>
      </c>
      <c r="I2056" s="2">
        <f t="shared" si="284"/>
        <v>45.169086907661118</v>
      </c>
    </row>
    <row r="2057" spans="1:9" ht="13.5" x14ac:dyDescent="0.25">
      <c r="A2057" s="3">
        <f>TITRES_STAT!B2060</f>
        <v>44998</v>
      </c>
      <c r="B2057" s="6">
        <f>TITRES_STAT!D2060</f>
        <v>3.6928000000000001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1.5274169533045957E-2</v>
      </c>
      <c r="G2057" s="2">
        <f t="shared" si="287"/>
        <v>1.8541367992144325E-2</v>
      </c>
      <c r="H2057" s="2">
        <f t="shared" si="283"/>
        <v>0.82378870531653181</v>
      </c>
      <c r="I2057" s="2">
        <f t="shared" si="284"/>
        <v>45.169086907661118</v>
      </c>
    </row>
    <row r="2058" spans="1:9" ht="13.5" x14ac:dyDescent="0.25">
      <c r="A2058" s="3">
        <f>TITRES_STAT!B2061</f>
        <v>44999</v>
      </c>
      <c r="B2058" s="6">
        <f>TITRES_STAT!D2061</f>
        <v>3.6928000000000001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1.4183157423542675E-2</v>
      </c>
      <c r="G2058" s="2">
        <f t="shared" si="287"/>
        <v>1.7216984564134015E-2</v>
      </c>
      <c r="H2058" s="2">
        <f t="shared" si="283"/>
        <v>0.82378870531653192</v>
      </c>
      <c r="I2058" s="2">
        <f t="shared" si="284"/>
        <v>45.169086907661118</v>
      </c>
    </row>
    <row r="2059" spans="1:9" ht="13.5" x14ac:dyDescent="0.25">
      <c r="A2059" s="3">
        <f>TITRES_STAT!B2062</f>
        <v>45000</v>
      </c>
      <c r="B2059" s="6">
        <f>TITRES_STAT!D2062</f>
        <v>3.6928000000000001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1.3170074750432484E-2</v>
      </c>
      <c r="G2059" s="2">
        <f t="shared" si="287"/>
        <v>1.5987199952410155E-2</v>
      </c>
      <c r="H2059" s="2">
        <f t="shared" si="283"/>
        <v>0.82378870531653203</v>
      </c>
      <c r="I2059" s="2">
        <f t="shared" si="284"/>
        <v>45.169086907661125</v>
      </c>
    </row>
    <row r="2060" spans="1:9" ht="13.5" x14ac:dyDescent="0.25">
      <c r="A2060" s="3">
        <f>TITRES_STAT!B2063</f>
        <v>45001</v>
      </c>
      <c r="B2060" s="6">
        <f>TITRES_STAT!D2063</f>
        <v>3.6928000000000001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1.2229355125401591E-2</v>
      </c>
      <c r="G2060" s="2">
        <f t="shared" si="287"/>
        <v>1.4845257098666572E-2</v>
      </c>
      <c r="H2060" s="2">
        <f t="shared" si="283"/>
        <v>0.82378870531653192</v>
      </c>
      <c r="I2060" s="2">
        <f t="shared" si="284"/>
        <v>45.169086907661118</v>
      </c>
    </row>
    <row r="2061" spans="1:9" ht="13.5" x14ac:dyDescent="0.25">
      <c r="A2061" s="3">
        <f>TITRES_STAT!B2064</f>
        <v>45002</v>
      </c>
      <c r="B2061" s="6">
        <f>TITRES_STAT!D2064</f>
        <v>3.6928000000000001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1.1355829759301477E-2</v>
      </c>
      <c r="G2061" s="2">
        <f t="shared" si="291"/>
        <v>1.3784881591618959E-2</v>
      </c>
      <c r="H2061" s="2">
        <f t="shared" si="283"/>
        <v>0.82378870531653203</v>
      </c>
      <c r="I2061" s="2">
        <f t="shared" si="284"/>
        <v>45.169086907661125</v>
      </c>
    </row>
    <row r="2062" spans="1:9" ht="13.5" x14ac:dyDescent="0.25">
      <c r="A2062" s="3">
        <f>TITRES_STAT!B2065</f>
        <v>45006</v>
      </c>
      <c r="B2062" s="6">
        <f>TITRES_STAT!D2065</f>
        <v>3.7002000000000002</v>
      </c>
      <c r="C2062" s="2">
        <f t="shared" si="288"/>
        <v>7.4000000000000732E-3</v>
      </c>
      <c r="D2062" s="2">
        <f t="shared" si="289"/>
        <v>7.4000000000000732E-3</v>
      </c>
      <c r="E2062" s="2">
        <f t="shared" si="290"/>
        <v>0</v>
      </c>
      <c r="F2062" s="2">
        <f t="shared" si="291"/>
        <v>1.1073270490779949E-2</v>
      </c>
      <c r="G2062" s="2">
        <f t="shared" si="291"/>
        <v>1.2800247192217605E-2</v>
      </c>
      <c r="H2062" s="2">
        <f t="shared" si="283"/>
        <v>0.86508255071139273</v>
      </c>
      <c r="I2062" s="2">
        <f t="shared" si="284"/>
        <v>46.383070303318576</v>
      </c>
    </row>
    <row r="2063" spans="1:9" ht="13.5" x14ac:dyDescent="0.25">
      <c r="A2063" s="3">
        <f>TITRES_STAT!B2066</f>
        <v>45007</v>
      </c>
      <c r="B2063" s="6">
        <f>TITRES_STAT!D2066</f>
        <v>3.6928000000000001</v>
      </c>
      <c r="C2063" s="2">
        <f t="shared" si="288"/>
        <v>-7.4000000000000732E-3</v>
      </c>
      <c r="D2063" s="2">
        <f t="shared" si="289"/>
        <v>0</v>
      </c>
      <c r="E2063" s="2">
        <f t="shared" si="290"/>
        <v>7.4000000000000732E-3</v>
      </c>
      <c r="F2063" s="2">
        <f t="shared" si="291"/>
        <v>1.0282322598581381E-2</v>
      </c>
      <c r="G2063" s="2">
        <f t="shared" si="291"/>
        <v>1.2414515249916352E-2</v>
      </c>
      <c r="H2063" s="2">
        <f t="shared" si="283"/>
        <v>0.82825002761591204</v>
      </c>
      <c r="I2063" s="2">
        <f t="shared" si="284"/>
        <v>45.302886099007623</v>
      </c>
    </row>
    <row r="2064" spans="1:9" ht="13.5" x14ac:dyDescent="0.25">
      <c r="A2064" s="3">
        <f>TITRES_STAT!B2067</f>
        <v>45008</v>
      </c>
      <c r="B2064" s="6">
        <f>TITRES_STAT!D2067</f>
        <v>3.7002000000000002</v>
      </c>
      <c r="C2064" s="2">
        <f t="shared" si="288"/>
        <v>7.4000000000000732E-3</v>
      </c>
      <c r="D2064" s="2">
        <f t="shared" si="289"/>
        <v>7.4000000000000732E-3</v>
      </c>
      <c r="E2064" s="2">
        <f t="shared" si="290"/>
        <v>0</v>
      </c>
      <c r="F2064" s="2">
        <f t="shared" si="291"/>
        <v>1.007644241296843E-2</v>
      </c>
      <c r="G2064" s="2">
        <f t="shared" si="291"/>
        <v>1.1527764160636613E-2</v>
      </c>
      <c r="H2064" s="2">
        <f t="shared" si="283"/>
        <v>0.87410206112439803</v>
      </c>
      <c r="I2064" s="2">
        <f t="shared" si="284"/>
        <v>46.641113056562475</v>
      </c>
    </row>
    <row r="2065" spans="1:9" ht="13.5" x14ac:dyDescent="0.25">
      <c r="A2065" s="3">
        <f>TITRES_STAT!B2068</f>
        <v>45009</v>
      </c>
      <c r="B2065" s="6">
        <f>TITRES_STAT!D2068</f>
        <v>3.7002000000000002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9.356696526327828E-3</v>
      </c>
      <c r="G2065" s="2">
        <f t="shared" si="291"/>
        <v>1.0704352434876855E-2</v>
      </c>
      <c r="H2065" s="2">
        <f t="shared" ref="H2065:H2128" si="292">F2065/G2065</f>
        <v>0.87410206112439803</v>
      </c>
      <c r="I2065" s="2">
        <f t="shared" ref="I2065:I2128" si="293">IF(G2065=0,100,100-(100/(1+H2065)))</f>
        <v>46.641113056562475</v>
      </c>
    </row>
    <row r="2066" spans="1:9" ht="13.5" x14ac:dyDescent="0.25">
      <c r="A2066" s="3">
        <f>TITRES_STAT!B2069</f>
        <v>45012</v>
      </c>
      <c r="B2066" s="6">
        <f>TITRES_STAT!D2069</f>
        <v>3.6928000000000001</v>
      </c>
      <c r="C2066" s="2">
        <f t="shared" si="288"/>
        <v>-7.4000000000000732E-3</v>
      </c>
      <c r="D2066" s="2">
        <f t="shared" si="289"/>
        <v>0</v>
      </c>
      <c r="E2066" s="2">
        <f t="shared" si="290"/>
        <v>7.4000000000000732E-3</v>
      </c>
      <c r="F2066" s="2">
        <f t="shared" si="291"/>
        <v>8.6883610601615549E-3</v>
      </c>
      <c r="G2066" s="2">
        <f t="shared" si="291"/>
        <v>1.0468327260957085E-2</v>
      </c>
      <c r="H2066" s="2">
        <f t="shared" si="292"/>
        <v>0.82996651170487057</v>
      </c>
      <c r="I2066" s="2">
        <f t="shared" si="293"/>
        <v>45.354191259578862</v>
      </c>
    </row>
    <row r="2067" spans="1:9" ht="13.5" x14ac:dyDescent="0.25">
      <c r="A2067" s="3">
        <f>TITRES_STAT!B2070</f>
        <v>45013</v>
      </c>
      <c r="B2067" s="6">
        <f>TITRES_STAT!D2070</f>
        <v>3.8921999999999999</v>
      </c>
      <c r="C2067" s="2">
        <f t="shared" si="288"/>
        <v>0.1993999999999998</v>
      </c>
      <c r="D2067" s="2">
        <f t="shared" si="289"/>
        <v>0.1993999999999998</v>
      </c>
      <c r="E2067" s="2">
        <f t="shared" si="290"/>
        <v>0</v>
      </c>
      <c r="F2067" s="2">
        <f t="shared" si="291"/>
        <v>2.2310620984435713E-2</v>
      </c>
      <c r="G2067" s="2">
        <f t="shared" si="291"/>
        <v>9.7205895994601499E-3</v>
      </c>
      <c r="H2067" s="2">
        <f t="shared" si="292"/>
        <v>2.2951921543601403</v>
      </c>
      <c r="I2067" s="2">
        <f t="shared" si="293"/>
        <v>69.652756101739996</v>
      </c>
    </row>
    <row r="2068" spans="1:9" ht="13.5" x14ac:dyDescent="0.25">
      <c r="A2068" s="3">
        <f>TITRES_STAT!B2071</f>
        <v>45014</v>
      </c>
      <c r="B2068" s="6">
        <f>TITRES_STAT!D2071</f>
        <v>3.8774000000000002</v>
      </c>
      <c r="C2068" s="2">
        <f t="shared" si="288"/>
        <v>-1.4799999999999702E-2</v>
      </c>
      <c r="D2068" s="2">
        <f t="shared" si="289"/>
        <v>0</v>
      </c>
      <c r="E2068" s="2">
        <f t="shared" si="290"/>
        <v>1.4799999999999702E-2</v>
      </c>
      <c r="F2068" s="2">
        <f t="shared" si="291"/>
        <v>2.0717005199833161E-2</v>
      </c>
      <c r="G2068" s="2">
        <f t="shared" si="291"/>
        <v>1.0083404628070117E-2</v>
      </c>
      <c r="H2068" s="2">
        <f t="shared" si="292"/>
        <v>2.0545645011766456</v>
      </c>
      <c r="I2068" s="2">
        <f t="shared" si="293"/>
        <v>67.262108899164161</v>
      </c>
    </row>
    <row r="2069" spans="1:9" ht="13.5" x14ac:dyDescent="0.25">
      <c r="A2069" s="3">
        <f>TITRES_STAT!B2072</f>
        <v>45015</v>
      </c>
      <c r="B2069" s="6">
        <f>TITRES_STAT!D2072</f>
        <v>3.8479000000000001</v>
      </c>
      <c r="C2069" s="2">
        <f t="shared" si="288"/>
        <v>-2.9500000000000082E-2</v>
      </c>
      <c r="D2069" s="2">
        <f t="shared" si="289"/>
        <v>0</v>
      </c>
      <c r="E2069" s="2">
        <f t="shared" si="290"/>
        <v>2.9500000000000082E-2</v>
      </c>
      <c r="F2069" s="2">
        <f t="shared" si="291"/>
        <v>1.9237219114130791E-2</v>
      </c>
      <c r="G2069" s="2">
        <f t="shared" si="291"/>
        <v>1.1470304297493687E-2</v>
      </c>
      <c r="H2069" s="2">
        <f t="shared" si="292"/>
        <v>1.6771324121134441</v>
      </c>
      <c r="I2069" s="2">
        <f t="shared" si="293"/>
        <v>62.646599194152046</v>
      </c>
    </row>
    <row r="2070" spans="1:9" ht="13.5" x14ac:dyDescent="0.25">
      <c r="A2070" s="3">
        <f>TITRES_STAT!B2073</f>
        <v>45016</v>
      </c>
      <c r="B2070" s="6">
        <f>TITRES_STAT!D2073</f>
        <v>3.8405</v>
      </c>
      <c r="C2070" s="2">
        <f t="shared" si="288"/>
        <v>-7.4000000000000732E-3</v>
      </c>
      <c r="D2070" s="2">
        <f t="shared" si="289"/>
        <v>0</v>
      </c>
      <c r="E2070" s="2">
        <f t="shared" si="290"/>
        <v>7.4000000000000732E-3</v>
      </c>
      <c r="F2070" s="2">
        <f t="shared" si="291"/>
        <v>1.7863132034550023E-2</v>
      </c>
      <c r="G2070" s="2">
        <f t="shared" si="291"/>
        <v>1.1179568276244143E-2</v>
      </c>
      <c r="H2070" s="2">
        <f t="shared" si="292"/>
        <v>1.597837375572724</v>
      </c>
      <c r="I2070" s="2">
        <f t="shared" si="293"/>
        <v>61.506443420865089</v>
      </c>
    </row>
    <row r="2071" spans="1:9" ht="13.5" x14ac:dyDescent="0.25">
      <c r="A2071" s="3">
        <f>TITRES_STAT!B2074</f>
        <v>45019</v>
      </c>
      <c r="B2071" s="6">
        <f>TITRES_STAT!D2074</f>
        <v>3.8256999999999999</v>
      </c>
      <c r="C2071" s="2">
        <f t="shared" si="288"/>
        <v>-1.4800000000000146E-2</v>
      </c>
      <c r="D2071" s="2">
        <f t="shared" si="289"/>
        <v>0</v>
      </c>
      <c r="E2071" s="2">
        <f t="shared" si="290"/>
        <v>1.4800000000000146E-2</v>
      </c>
      <c r="F2071" s="2">
        <f t="shared" si="291"/>
        <v>1.6587194032082163E-2</v>
      </c>
      <c r="G2071" s="2">
        <f t="shared" si="291"/>
        <v>1.1438170542226716E-2</v>
      </c>
      <c r="H2071" s="2">
        <f t="shared" si="292"/>
        <v>1.4501614546527879</v>
      </c>
      <c r="I2071" s="2">
        <f t="shared" si="293"/>
        <v>59.186363082276557</v>
      </c>
    </row>
    <row r="2072" spans="1:9" ht="13.5" x14ac:dyDescent="0.25">
      <c r="A2072" s="3">
        <f>TITRES_STAT!B2075</f>
        <v>45020</v>
      </c>
      <c r="B2072" s="6">
        <f>TITRES_STAT!D2075</f>
        <v>3.8256999999999999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1.540239445836201E-2</v>
      </c>
      <c r="G2072" s="2">
        <f t="shared" si="291"/>
        <v>1.0621158360639094E-2</v>
      </c>
      <c r="H2072" s="2">
        <f t="shared" si="292"/>
        <v>1.4501614546527881</v>
      </c>
      <c r="I2072" s="2">
        <f t="shared" si="293"/>
        <v>59.186363082276557</v>
      </c>
    </row>
    <row r="2073" spans="1:9" ht="13.5" x14ac:dyDescent="0.25">
      <c r="A2073" s="3">
        <f>TITRES_STAT!B2076</f>
        <v>45021</v>
      </c>
      <c r="B2073" s="6">
        <f>TITRES_STAT!D2076</f>
        <v>3.9882</v>
      </c>
      <c r="C2073" s="2">
        <f t="shared" si="288"/>
        <v>0.16250000000000009</v>
      </c>
      <c r="D2073" s="2">
        <f t="shared" si="289"/>
        <v>0.16250000000000009</v>
      </c>
      <c r="E2073" s="2">
        <f t="shared" si="290"/>
        <v>0</v>
      </c>
      <c r="F2073" s="2">
        <f t="shared" si="291"/>
        <v>2.5909366282764728E-2</v>
      </c>
      <c r="G2073" s="2">
        <f t="shared" si="291"/>
        <v>9.8625041920220157E-3</v>
      </c>
      <c r="H2073" s="2">
        <f t="shared" si="292"/>
        <v>2.6270575685760775</v>
      </c>
      <c r="I2073" s="2">
        <f t="shared" si="293"/>
        <v>72.429442293286144</v>
      </c>
    </row>
    <row r="2074" spans="1:9" ht="13.5" x14ac:dyDescent="0.25">
      <c r="A2074" s="3">
        <f>TITRES_STAT!B2077</f>
        <v>45022</v>
      </c>
      <c r="B2074" s="6">
        <f>TITRES_STAT!D2077</f>
        <v>4.0324999999999998</v>
      </c>
      <c r="C2074" s="2">
        <f t="shared" si="288"/>
        <v>4.4299999999999784E-2</v>
      </c>
      <c r="D2074" s="2">
        <f t="shared" si="289"/>
        <v>4.4299999999999784E-2</v>
      </c>
      <c r="E2074" s="2">
        <f t="shared" si="290"/>
        <v>0</v>
      </c>
      <c r="F2074" s="2">
        <f t="shared" si="291"/>
        <v>2.7222982976852945E-2</v>
      </c>
      <c r="G2074" s="2">
        <f t="shared" si="291"/>
        <v>9.1580396068775861E-3</v>
      </c>
      <c r="H2074" s="2">
        <f t="shared" si="292"/>
        <v>2.9725775543063593</v>
      </c>
      <c r="I2074" s="2">
        <f t="shared" si="293"/>
        <v>74.82742661836825</v>
      </c>
    </row>
    <row r="2075" spans="1:9" ht="13.5" x14ac:dyDescent="0.25">
      <c r="A2075" s="3">
        <f>TITRES_STAT!B2078</f>
        <v>45023</v>
      </c>
      <c r="B2075" s="6">
        <f>TITRES_STAT!D2078</f>
        <v>4.0030000000000001</v>
      </c>
      <c r="C2075" s="2">
        <f t="shared" si="288"/>
        <v>-2.9499999999999638E-2</v>
      </c>
      <c r="D2075" s="2">
        <f t="shared" si="289"/>
        <v>0</v>
      </c>
      <c r="E2075" s="2">
        <f t="shared" si="290"/>
        <v>2.9499999999999638E-2</v>
      </c>
      <c r="F2075" s="2">
        <f t="shared" si="291"/>
        <v>2.5278484192792022E-2</v>
      </c>
      <c r="G2075" s="2">
        <f t="shared" si="291"/>
        <v>1.0611036777814874E-2</v>
      </c>
      <c r="H2075" s="2">
        <f t="shared" si="292"/>
        <v>2.3822822144621392</v>
      </c>
      <c r="I2075" s="2">
        <f t="shared" si="293"/>
        <v>70.434164372087352</v>
      </c>
    </row>
    <row r="2076" spans="1:9" ht="13.5" x14ac:dyDescent="0.25">
      <c r="A2076" s="3">
        <f>TITRES_STAT!B2079</f>
        <v>45026</v>
      </c>
      <c r="B2076" s="6">
        <f>TITRES_STAT!D2079</f>
        <v>4.0547000000000004</v>
      </c>
      <c r="C2076" s="2">
        <f t="shared" si="288"/>
        <v>5.1700000000000301E-2</v>
      </c>
      <c r="D2076" s="2">
        <f t="shared" si="289"/>
        <v>5.1700000000000301E-2</v>
      </c>
      <c r="E2076" s="2">
        <f t="shared" si="290"/>
        <v>0</v>
      </c>
      <c r="F2076" s="2">
        <f t="shared" si="291"/>
        <v>2.7165735321878326E-2</v>
      </c>
      <c r="G2076" s="2">
        <f t="shared" si="291"/>
        <v>9.8531055793995258E-3</v>
      </c>
      <c r="H2076" s="2">
        <f t="shared" si="292"/>
        <v>2.75707340218452</v>
      </c>
      <c r="I2076" s="2">
        <f t="shared" si="293"/>
        <v>73.383538383398147</v>
      </c>
    </row>
    <row r="2077" spans="1:9" ht="13.5" x14ac:dyDescent="0.25">
      <c r="A2077" s="3">
        <f>TITRES_STAT!B2080</f>
        <v>45027</v>
      </c>
      <c r="B2077" s="6">
        <f>TITRES_STAT!D2080</f>
        <v>4.0621</v>
      </c>
      <c r="C2077" s="2">
        <f t="shared" si="288"/>
        <v>7.3999999999996291E-3</v>
      </c>
      <c r="D2077" s="2">
        <f t="shared" si="289"/>
        <v>7.3999999999996291E-3</v>
      </c>
      <c r="E2077" s="2">
        <f t="shared" si="290"/>
        <v>0</v>
      </c>
      <c r="F2077" s="2">
        <f t="shared" ref="F2077:G2092" si="294">((F2076*13)+D2077)/14</f>
        <v>2.5753897084601275E-2</v>
      </c>
      <c r="G2077" s="2">
        <f t="shared" si="294"/>
        <v>9.1493123237281308E-3</v>
      </c>
      <c r="H2077" s="2">
        <f t="shared" si="292"/>
        <v>2.8148451133108945</v>
      </c>
      <c r="I2077" s="2">
        <f t="shared" si="293"/>
        <v>73.786615962185095</v>
      </c>
    </row>
    <row r="2078" spans="1:9" ht="13.5" x14ac:dyDescent="0.25">
      <c r="A2078" s="3">
        <f>TITRES_STAT!B2081</f>
        <v>45028</v>
      </c>
      <c r="B2078" s="6">
        <f>TITRES_STAT!D2081</f>
        <v>4.0621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2.3914333007129755E-2</v>
      </c>
      <c r="G2078" s="2">
        <f t="shared" si="294"/>
        <v>8.4957900148904079E-3</v>
      </c>
      <c r="H2078" s="2">
        <f t="shared" si="292"/>
        <v>2.8148451133108945</v>
      </c>
      <c r="I2078" s="2">
        <f t="shared" si="293"/>
        <v>73.786615962185095</v>
      </c>
    </row>
    <row r="2079" spans="1:9" ht="13.5" x14ac:dyDescent="0.25">
      <c r="A2079" s="3">
        <f>TITRES_STAT!B2082</f>
        <v>45029</v>
      </c>
      <c r="B2079" s="6">
        <f>TITRES_STAT!D2082</f>
        <v>4.0621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2.2206166363763345E-2</v>
      </c>
      <c r="G2079" s="2">
        <f t="shared" si="294"/>
        <v>7.8889478709696648E-3</v>
      </c>
      <c r="H2079" s="2">
        <f t="shared" si="292"/>
        <v>2.8148451133108945</v>
      </c>
      <c r="I2079" s="2">
        <f t="shared" si="293"/>
        <v>73.786615962185095</v>
      </c>
    </row>
    <row r="2080" spans="1:9" ht="13.5" x14ac:dyDescent="0.25">
      <c r="A2080" s="3">
        <f>TITRES_STAT!B2083</f>
        <v>45030</v>
      </c>
      <c r="B2080" s="6">
        <f>TITRES_STAT!D2083</f>
        <v>3.9882</v>
      </c>
      <c r="C2080" s="2">
        <f t="shared" si="288"/>
        <v>-7.3900000000000077E-2</v>
      </c>
      <c r="D2080" s="2">
        <f t="shared" si="289"/>
        <v>0</v>
      </c>
      <c r="E2080" s="2">
        <f t="shared" si="290"/>
        <v>7.3900000000000077E-2</v>
      </c>
      <c r="F2080" s="2">
        <f t="shared" si="294"/>
        <v>2.0620011623494534E-2</v>
      </c>
      <c r="G2080" s="2">
        <f t="shared" si="294"/>
        <v>1.2604023023043266E-2</v>
      </c>
      <c r="H2080" s="2">
        <f t="shared" si="292"/>
        <v>1.6359865088945063</v>
      </c>
      <c r="I2080" s="2">
        <f t="shared" si="293"/>
        <v>62.063538769043802</v>
      </c>
    </row>
    <row r="2081" spans="1:9" ht="13.5" x14ac:dyDescent="0.25">
      <c r="A2081" s="3">
        <f>TITRES_STAT!B2084</f>
        <v>45033</v>
      </c>
      <c r="B2081" s="6">
        <f>TITRES_STAT!D2084</f>
        <v>4.0251999999999999</v>
      </c>
      <c r="C2081" s="2">
        <f t="shared" si="288"/>
        <v>3.6999999999999922E-2</v>
      </c>
      <c r="D2081" s="2">
        <f t="shared" si="289"/>
        <v>3.6999999999999922E-2</v>
      </c>
      <c r="E2081" s="2">
        <f t="shared" si="290"/>
        <v>0</v>
      </c>
      <c r="F2081" s="2">
        <f t="shared" si="294"/>
        <v>2.179001079324492E-2</v>
      </c>
      <c r="G2081" s="2">
        <f t="shared" si="294"/>
        <v>1.1703735664254462E-2</v>
      </c>
      <c r="H2081" s="2">
        <f t="shared" si="292"/>
        <v>1.8617996354613466</v>
      </c>
      <c r="I2081" s="2">
        <f t="shared" si="293"/>
        <v>65.056952708752732</v>
      </c>
    </row>
    <row r="2082" spans="1:9" ht="13.5" x14ac:dyDescent="0.25">
      <c r="A2082" s="3">
        <f>TITRES_STAT!B2085</f>
        <v>45034</v>
      </c>
      <c r="B2082" s="6">
        <f>TITRES_STAT!D2085</f>
        <v>4.0621</v>
      </c>
      <c r="C2082" s="2">
        <f t="shared" si="288"/>
        <v>3.6900000000000155E-2</v>
      </c>
      <c r="D2082" s="2">
        <f t="shared" si="289"/>
        <v>3.6900000000000155E-2</v>
      </c>
      <c r="E2082" s="2">
        <f t="shared" si="290"/>
        <v>0</v>
      </c>
      <c r="F2082" s="2">
        <f t="shared" si="294"/>
        <v>2.2869295736584579E-2</v>
      </c>
      <c r="G2082" s="2">
        <f t="shared" si="294"/>
        <v>1.0867754545379143E-2</v>
      </c>
      <c r="H2082" s="2">
        <f t="shared" si="292"/>
        <v>2.1043257501898927</v>
      </c>
      <c r="I2082" s="2">
        <f t="shared" si="293"/>
        <v>67.78688576935491</v>
      </c>
    </row>
    <row r="2083" spans="1:9" ht="13.5" x14ac:dyDescent="0.25">
      <c r="A2083" s="3">
        <f>TITRES_STAT!B2086</f>
        <v>45035</v>
      </c>
      <c r="B2083" s="6">
        <f>TITRES_STAT!D2086</f>
        <v>4.0251999999999999</v>
      </c>
      <c r="C2083" s="2">
        <f t="shared" si="288"/>
        <v>-3.6900000000000155E-2</v>
      </c>
      <c r="D2083" s="2">
        <f t="shared" si="289"/>
        <v>0</v>
      </c>
      <c r="E2083" s="2">
        <f t="shared" si="290"/>
        <v>3.6900000000000155E-2</v>
      </c>
      <c r="F2083" s="2">
        <f t="shared" si="294"/>
        <v>2.1235774612542824E-2</v>
      </c>
      <c r="G2083" s="2">
        <f t="shared" si="294"/>
        <v>1.2727200649280642E-2</v>
      </c>
      <c r="H2083" s="2">
        <f t="shared" si="292"/>
        <v>1.6685345974916406</v>
      </c>
      <c r="I2083" s="2">
        <f t="shared" si="293"/>
        <v>62.52624939020928</v>
      </c>
    </row>
    <row r="2084" spans="1:9" ht="13.5" x14ac:dyDescent="0.25">
      <c r="A2084" s="3">
        <f>TITRES_STAT!B2087</f>
        <v>45036</v>
      </c>
      <c r="B2084" s="6">
        <f>TITRES_STAT!D2087</f>
        <v>4.0769000000000002</v>
      </c>
      <c r="C2084" s="2">
        <f t="shared" si="288"/>
        <v>5.1700000000000301E-2</v>
      </c>
      <c r="D2084" s="2">
        <f t="shared" si="289"/>
        <v>5.1700000000000301E-2</v>
      </c>
      <c r="E2084" s="2">
        <f t="shared" si="290"/>
        <v>0</v>
      </c>
      <c r="F2084" s="2">
        <f t="shared" si="294"/>
        <v>2.3411790711646931E-2</v>
      </c>
      <c r="G2084" s="2">
        <f t="shared" si="294"/>
        <v>1.181811488861774E-2</v>
      </c>
      <c r="H2084" s="2">
        <f t="shared" si="292"/>
        <v>1.9810088945907347</v>
      </c>
      <c r="I2084" s="2">
        <f t="shared" si="293"/>
        <v>66.454310088957627</v>
      </c>
    </row>
    <row r="2085" spans="1:9" ht="13.5" x14ac:dyDescent="0.25">
      <c r="A2085" s="3">
        <f>TITRES_STAT!B2088</f>
        <v>45040</v>
      </c>
      <c r="B2085" s="6">
        <f>TITRES_STAT!D2088</f>
        <v>4.0621</v>
      </c>
      <c r="C2085" s="2">
        <f t="shared" si="288"/>
        <v>-1.4800000000000146E-2</v>
      </c>
      <c r="D2085" s="2">
        <f t="shared" si="289"/>
        <v>0</v>
      </c>
      <c r="E2085" s="2">
        <f t="shared" si="290"/>
        <v>1.4800000000000146E-2</v>
      </c>
      <c r="F2085" s="2">
        <f t="shared" si="294"/>
        <v>2.1739519946529291E-2</v>
      </c>
      <c r="G2085" s="2">
        <f t="shared" si="294"/>
        <v>1.203110668228791E-2</v>
      </c>
      <c r="H2085" s="2">
        <f t="shared" si="292"/>
        <v>1.8069426629334127</v>
      </c>
      <c r="I2085" s="2">
        <f t="shared" si="293"/>
        <v>64.374049630392378</v>
      </c>
    </row>
    <row r="2086" spans="1:9" ht="13.5" x14ac:dyDescent="0.25">
      <c r="A2086" s="3">
        <f>TITRES_STAT!B2089</f>
        <v>45041</v>
      </c>
      <c r="B2086" s="6">
        <f>TITRES_STAT!D2089</f>
        <v>3.9144000000000001</v>
      </c>
      <c r="C2086" s="2">
        <f t="shared" si="288"/>
        <v>-0.14769999999999994</v>
      </c>
      <c r="D2086" s="2">
        <f t="shared" si="289"/>
        <v>0</v>
      </c>
      <c r="E2086" s="2">
        <f t="shared" si="290"/>
        <v>0.14769999999999994</v>
      </c>
      <c r="F2086" s="2">
        <f t="shared" si="294"/>
        <v>2.0186697093205773E-2</v>
      </c>
      <c r="G2086" s="2">
        <f t="shared" si="294"/>
        <v>2.1721741919267342E-2</v>
      </c>
      <c r="H2086" s="2">
        <f t="shared" si="292"/>
        <v>0.92933141219673665</v>
      </c>
      <c r="I2086" s="2">
        <f t="shared" si="293"/>
        <v>48.168573129621102</v>
      </c>
    </row>
    <row r="2087" spans="1:9" ht="13.5" x14ac:dyDescent="0.25">
      <c r="A2087" s="3">
        <f>TITRES_STAT!B2090</f>
        <v>45042</v>
      </c>
      <c r="B2087" s="6">
        <f>TITRES_STAT!D2090</f>
        <v>3.8405</v>
      </c>
      <c r="C2087" s="2">
        <f t="shared" si="288"/>
        <v>-7.3900000000000077E-2</v>
      </c>
      <c r="D2087" s="2">
        <f t="shared" si="289"/>
        <v>0</v>
      </c>
      <c r="E2087" s="2">
        <f t="shared" si="290"/>
        <v>7.3900000000000077E-2</v>
      </c>
      <c r="F2087" s="2">
        <f t="shared" si="294"/>
        <v>1.8744790157976789E-2</v>
      </c>
      <c r="G2087" s="2">
        <f t="shared" si="294"/>
        <v>2.5448760353605392E-2</v>
      </c>
      <c r="H2087" s="2">
        <f t="shared" si="292"/>
        <v>0.73656987206927604</v>
      </c>
      <c r="I2087" s="2">
        <f t="shared" si="293"/>
        <v>42.415216566643998</v>
      </c>
    </row>
    <row r="2088" spans="1:9" ht="13.5" x14ac:dyDescent="0.25">
      <c r="A2088" s="3">
        <f>TITRES_STAT!B2091</f>
        <v>45043</v>
      </c>
      <c r="B2088" s="6">
        <f>TITRES_STAT!D2091</f>
        <v>3.8553000000000002</v>
      </c>
      <c r="C2088" s="2">
        <f t="shared" si="288"/>
        <v>1.4800000000000146E-2</v>
      </c>
      <c r="D2088" s="2">
        <f t="shared" si="289"/>
        <v>1.4800000000000146E-2</v>
      </c>
      <c r="E2088" s="2">
        <f t="shared" si="290"/>
        <v>0</v>
      </c>
      <c r="F2088" s="2">
        <f t="shared" si="294"/>
        <v>1.8463019432407028E-2</v>
      </c>
      <c r="G2088" s="2">
        <f t="shared" si="294"/>
        <v>2.3630991756919292E-2</v>
      </c>
      <c r="H2088" s="2">
        <f t="shared" si="292"/>
        <v>0.78130531389995295</v>
      </c>
      <c r="I2088" s="2">
        <f t="shared" si="293"/>
        <v>43.861392418427094</v>
      </c>
    </row>
    <row r="2089" spans="1:9" ht="13.5" x14ac:dyDescent="0.25">
      <c r="A2089" s="3">
        <f>TITRES_STAT!B2092</f>
        <v>45044</v>
      </c>
      <c r="B2089" s="6">
        <f>TITRES_STAT!D2092</f>
        <v>3.8405</v>
      </c>
      <c r="C2089" s="2">
        <f t="shared" si="288"/>
        <v>-1.4800000000000146E-2</v>
      </c>
      <c r="D2089" s="2">
        <f t="shared" si="289"/>
        <v>0</v>
      </c>
      <c r="E2089" s="2">
        <f t="shared" si="290"/>
        <v>1.4800000000000146E-2</v>
      </c>
      <c r="F2089" s="2">
        <f t="shared" si="294"/>
        <v>1.7144232330092241E-2</v>
      </c>
      <c r="G2089" s="2">
        <f t="shared" si="294"/>
        <v>2.3000206631425067E-2</v>
      </c>
      <c r="H2089" s="2">
        <f t="shared" si="292"/>
        <v>0.74539470904875094</v>
      </c>
      <c r="I2089" s="2">
        <f t="shared" si="293"/>
        <v>42.706369234669843</v>
      </c>
    </row>
    <row r="2090" spans="1:9" ht="13.5" x14ac:dyDescent="0.25">
      <c r="A2090" s="3">
        <f>TITRES_STAT!B2093</f>
        <v>45048</v>
      </c>
      <c r="B2090" s="6">
        <f>TITRES_STAT!D2093</f>
        <v>3.8035999999999999</v>
      </c>
      <c r="C2090" s="2">
        <f t="shared" si="288"/>
        <v>-3.6900000000000155E-2</v>
      </c>
      <c r="D2090" s="2">
        <f t="shared" si="289"/>
        <v>0</v>
      </c>
      <c r="E2090" s="2">
        <f t="shared" si="290"/>
        <v>3.6900000000000155E-2</v>
      </c>
      <c r="F2090" s="2">
        <f t="shared" si="294"/>
        <v>1.5919644306514224E-2</v>
      </c>
      <c r="G2090" s="2">
        <f t="shared" si="294"/>
        <v>2.3993049014894716E-2</v>
      </c>
      <c r="H2090" s="2">
        <f t="shared" si="292"/>
        <v>0.66351068164081273</v>
      </c>
      <c r="I2090" s="2">
        <f t="shared" si="293"/>
        <v>39.886168989690852</v>
      </c>
    </row>
    <row r="2091" spans="1:9" ht="13.5" x14ac:dyDescent="0.25">
      <c r="A2091" s="3">
        <f>TITRES_STAT!B2094</f>
        <v>45049</v>
      </c>
      <c r="B2091" s="6">
        <f>TITRES_STAT!D2094</f>
        <v>3.7667000000000002</v>
      </c>
      <c r="C2091" s="2">
        <f t="shared" si="288"/>
        <v>-3.6899999999999711E-2</v>
      </c>
      <c r="D2091" s="2">
        <f t="shared" si="289"/>
        <v>0</v>
      </c>
      <c r="E2091" s="2">
        <f t="shared" si="290"/>
        <v>3.6899999999999711E-2</v>
      </c>
      <c r="F2091" s="2">
        <f t="shared" si="294"/>
        <v>1.4782526856048922E-2</v>
      </c>
      <c r="G2091" s="2">
        <f t="shared" si="294"/>
        <v>2.4914974085259358E-2</v>
      </c>
      <c r="H2091" s="2">
        <f t="shared" si="292"/>
        <v>0.59331897378110554</v>
      </c>
      <c r="I2091" s="2">
        <f t="shared" si="293"/>
        <v>37.237928095031727</v>
      </c>
    </row>
    <row r="2092" spans="1:9" ht="13.5" x14ac:dyDescent="0.25">
      <c r="A2092" s="3">
        <f>TITRES_STAT!B2095</f>
        <v>45050</v>
      </c>
      <c r="B2092" s="6">
        <f>TITRES_STAT!D2095</f>
        <v>3.8700999999999999</v>
      </c>
      <c r="C2092" s="2">
        <f t="shared" si="288"/>
        <v>0.10339999999999971</v>
      </c>
      <c r="D2092" s="2">
        <f t="shared" si="289"/>
        <v>0.10339999999999971</v>
      </c>
      <c r="E2092" s="2">
        <f t="shared" si="290"/>
        <v>0</v>
      </c>
      <c r="F2092" s="2">
        <f t="shared" si="294"/>
        <v>2.1112346366331119E-2</v>
      </c>
      <c r="G2092" s="2">
        <f t="shared" si="294"/>
        <v>2.3135333079169405E-2</v>
      </c>
      <c r="H2092" s="2">
        <f t="shared" si="292"/>
        <v>0.9125585654671321</v>
      </c>
      <c r="I2092" s="2">
        <f t="shared" si="293"/>
        <v>47.714019426340784</v>
      </c>
    </row>
    <row r="2093" spans="1:9" ht="13.5" x14ac:dyDescent="0.25">
      <c r="A2093" s="3">
        <f>TITRES_STAT!B2096</f>
        <v>45051</v>
      </c>
      <c r="B2093" s="6">
        <f>TITRES_STAT!D2096</f>
        <v>3.8847999999999998</v>
      </c>
      <c r="C2093" s="2">
        <f t="shared" si="288"/>
        <v>1.4699999999999935E-2</v>
      </c>
      <c r="D2093" s="2">
        <f t="shared" si="289"/>
        <v>1.4699999999999935E-2</v>
      </c>
      <c r="E2093" s="2">
        <f t="shared" si="290"/>
        <v>0</v>
      </c>
      <c r="F2093" s="2">
        <f t="shared" ref="F2093:G2108" si="295">((F2092*13)+D2093)/14</f>
        <v>2.065432162587889E-2</v>
      </c>
      <c r="G2093" s="2">
        <f t="shared" si="295"/>
        <v>2.1482809287800161E-2</v>
      </c>
      <c r="H2093" s="2">
        <f t="shared" si="292"/>
        <v>0.9614348546867304</v>
      </c>
      <c r="I2093" s="2">
        <f t="shared" si="293"/>
        <v>49.016914958426469</v>
      </c>
    </row>
    <row r="2094" spans="1:9" ht="13.5" x14ac:dyDescent="0.25">
      <c r="A2094" s="3">
        <f>TITRES_STAT!B2097</f>
        <v>45054</v>
      </c>
      <c r="B2094" s="6">
        <f>TITRES_STAT!D2097</f>
        <v>3.9586999999999999</v>
      </c>
      <c r="C2094" s="2">
        <f t="shared" si="288"/>
        <v>7.3900000000000077E-2</v>
      </c>
      <c r="D2094" s="2">
        <f t="shared" si="289"/>
        <v>7.3900000000000077E-2</v>
      </c>
      <c r="E2094" s="2">
        <f t="shared" si="290"/>
        <v>0</v>
      </c>
      <c r="F2094" s="2">
        <f t="shared" si="295"/>
        <v>2.4457584366887546E-2</v>
      </c>
      <c r="G2094" s="2">
        <f t="shared" si="295"/>
        <v>1.9948322910100149E-2</v>
      </c>
      <c r="H2094" s="2">
        <f t="shared" si="292"/>
        <v>1.2260471457730557</v>
      </c>
      <c r="I2094" s="2">
        <f t="shared" si="293"/>
        <v>55.077321614735041</v>
      </c>
    </row>
    <row r="2095" spans="1:9" ht="13.5" x14ac:dyDescent="0.25">
      <c r="A2095" s="3">
        <f>TITRES_STAT!B2098</f>
        <v>45055</v>
      </c>
      <c r="B2095" s="6">
        <f>TITRES_STAT!D2098</f>
        <v>3.9512999999999998</v>
      </c>
      <c r="C2095" s="2">
        <f t="shared" si="288"/>
        <v>-7.4000000000000732E-3</v>
      </c>
      <c r="D2095" s="2">
        <f t="shared" si="289"/>
        <v>0</v>
      </c>
      <c r="E2095" s="2">
        <f t="shared" si="290"/>
        <v>7.4000000000000732E-3</v>
      </c>
      <c r="F2095" s="2">
        <f t="shared" si="295"/>
        <v>2.2710614054967004E-2</v>
      </c>
      <c r="G2095" s="2">
        <f t="shared" si="295"/>
        <v>1.9052014130807288E-2</v>
      </c>
      <c r="H2095" s="2">
        <f t="shared" si="292"/>
        <v>1.1920321861531546</v>
      </c>
      <c r="I2095" s="2">
        <f t="shared" si="293"/>
        <v>54.380231900019588</v>
      </c>
    </row>
    <row r="2096" spans="1:9" ht="13.5" x14ac:dyDescent="0.25">
      <c r="A2096" s="3">
        <f>TITRES_STAT!B2099</f>
        <v>45056</v>
      </c>
      <c r="B2096" s="6">
        <f>TITRES_STAT!D2099</f>
        <v>3.9735</v>
      </c>
      <c r="C2096" s="2">
        <f t="shared" si="288"/>
        <v>2.220000000000022E-2</v>
      </c>
      <c r="D2096" s="2">
        <f t="shared" si="289"/>
        <v>2.220000000000022E-2</v>
      </c>
      <c r="E2096" s="2">
        <f t="shared" si="290"/>
        <v>0</v>
      </c>
      <c r="F2096" s="2">
        <f t="shared" si="295"/>
        <v>2.2674141622469373E-2</v>
      </c>
      <c r="G2096" s="2">
        <f t="shared" si="295"/>
        <v>1.7691155978606769E-2</v>
      </c>
      <c r="H2096" s="2">
        <f t="shared" si="292"/>
        <v>1.2816653501833535</v>
      </c>
      <c r="I2096" s="2">
        <f t="shared" si="293"/>
        <v>56.172363317011396</v>
      </c>
    </row>
    <row r="2097" spans="1:9" ht="13.5" x14ac:dyDescent="0.25">
      <c r="A2097" s="3">
        <f>TITRES_STAT!B2100</f>
        <v>45057</v>
      </c>
      <c r="B2097" s="6">
        <f>TITRES_STAT!D2100</f>
        <v>4.1359000000000004</v>
      </c>
      <c r="C2097" s="2">
        <f t="shared" si="288"/>
        <v>0.16240000000000032</v>
      </c>
      <c r="D2097" s="2">
        <f t="shared" si="289"/>
        <v>0.16240000000000032</v>
      </c>
      <c r="E2097" s="2">
        <f t="shared" si="290"/>
        <v>0</v>
      </c>
      <c r="F2097" s="2">
        <f t="shared" si="295"/>
        <v>3.2654560078007301E-2</v>
      </c>
      <c r="G2097" s="2">
        <f t="shared" si="295"/>
        <v>1.6427501980134856E-2</v>
      </c>
      <c r="H2097" s="2">
        <f t="shared" si="292"/>
        <v>1.9877982737421185</v>
      </c>
      <c r="I2097" s="2">
        <f t="shared" si="293"/>
        <v>66.530538263296705</v>
      </c>
    </row>
    <row r="2098" spans="1:9" ht="13.5" x14ac:dyDescent="0.25">
      <c r="A2098" s="3">
        <f>TITRES_STAT!B2101</f>
        <v>45058</v>
      </c>
      <c r="B2098" s="6">
        <f>TITRES_STAT!D2101</f>
        <v>4.2098000000000004</v>
      </c>
      <c r="C2098" s="2">
        <f t="shared" si="288"/>
        <v>7.3900000000000077E-2</v>
      </c>
      <c r="D2098" s="2">
        <f t="shared" si="289"/>
        <v>7.3900000000000077E-2</v>
      </c>
      <c r="E2098" s="2">
        <f t="shared" si="290"/>
        <v>0</v>
      </c>
      <c r="F2098" s="2">
        <f t="shared" si="295"/>
        <v>3.5600662929578211E-2</v>
      </c>
      <c r="G2098" s="2">
        <f t="shared" si="295"/>
        <v>1.5254108981553795E-2</v>
      </c>
      <c r="H2098" s="2">
        <f t="shared" si="292"/>
        <v>2.3338408669184623</v>
      </c>
      <c r="I2098" s="2">
        <f t="shared" si="293"/>
        <v>70.004567106878127</v>
      </c>
    </row>
    <row r="2099" spans="1:9" ht="13.5" x14ac:dyDescent="0.25">
      <c r="A2099" s="3">
        <f>TITRES_STAT!B2102</f>
        <v>45061</v>
      </c>
      <c r="B2099" s="6">
        <f>TITRES_STAT!D2102</f>
        <v>4.1950000000000003</v>
      </c>
      <c r="C2099" s="2">
        <f t="shared" si="288"/>
        <v>-1.4800000000000146E-2</v>
      </c>
      <c r="D2099" s="2">
        <f t="shared" si="289"/>
        <v>0</v>
      </c>
      <c r="E2099" s="2">
        <f t="shared" si="290"/>
        <v>1.4800000000000146E-2</v>
      </c>
      <c r="F2099" s="2">
        <f t="shared" si="295"/>
        <v>3.3057758434608335E-2</v>
      </c>
      <c r="G2099" s="2">
        <f t="shared" si="295"/>
        <v>1.5221672625728534E-2</v>
      </c>
      <c r="H2099" s="2">
        <f t="shared" si="292"/>
        <v>2.1717559723845485</v>
      </c>
      <c r="I2099" s="2">
        <f t="shared" si="293"/>
        <v>68.471723275476549</v>
      </c>
    </row>
    <row r="2100" spans="1:9" ht="13.5" x14ac:dyDescent="0.25">
      <c r="A2100" s="3">
        <f>TITRES_STAT!B2103</f>
        <v>45062</v>
      </c>
      <c r="B2100" s="6">
        <f>TITRES_STAT!D2103</f>
        <v>4.1359000000000004</v>
      </c>
      <c r="C2100" s="2">
        <f t="shared" si="288"/>
        <v>-5.909999999999993E-2</v>
      </c>
      <c r="D2100" s="2">
        <f t="shared" si="289"/>
        <v>0</v>
      </c>
      <c r="E2100" s="2">
        <f t="shared" si="290"/>
        <v>5.909999999999993E-2</v>
      </c>
      <c r="F2100" s="2">
        <f t="shared" si="295"/>
        <v>3.0696489974993451E-2</v>
      </c>
      <c r="G2100" s="2">
        <f t="shared" si="295"/>
        <v>1.8355838866747916E-2</v>
      </c>
      <c r="H2100" s="2">
        <f t="shared" si="292"/>
        <v>1.6723011243360253</v>
      </c>
      <c r="I2100" s="2">
        <f t="shared" si="293"/>
        <v>62.579067497549865</v>
      </c>
    </row>
    <row r="2101" spans="1:9" ht="13.5" x14ac:dyDescent="0.25">
      <c r="A2101" s="3">
        <f>TITRES_STAT!B2104</f>
        <v>45063</v>
      </c>
      <c r="B2101" s="6">
        <f>TITRES_STAT!D2104</f>
        <v>4.1729000000000003</v>
      </c>
      <c r="C2101" s="2">
        <f t="shared" si="288"/>
        <v>3.6999999999999922E-2</v>
      </c>
      <c r="D2101" s="2">
        <f t="shared" si="289"/>
        <v>3.6999999999999922E-2</v>
      </c>
      <c r="E2101" s="2">
        <f t="shared" si="290"/>
        <v>0</v>
      </c>
      <c r="F2101" s="2">
        <f t="shared" si="295"/>
        <v>3.1146740691065343E-2</v>
      </c>
      <c r="G2101" s="2">
        <f t="shared" si="295"/>
        <v>1.7044707519123063E-2</v>
      </c>
      <c r="H2101" s="2">
        <f t="shared" si="292"/>
        <v>1.8273555387278255</v>
      </c>
      <c r="I2101" s="2">
        <f t="shared" si="293"/>
        <v>64.631261038717753</v>
      </c>
    </row>
    <row r="2102" spans="1:9" ht="13.5" x14ac:dyDescent="0.25">
      <c r="A2102" s="3">
        <f>TITRES_STAT!B2105</f>
        <v>45064</v>
      </c>
      <c r="B2102" s="6">
        <f>TITRES_STAT!D2105</f>
        <v>4.1802999999999999</v>
      </c>
      <c r="C2102" s="2">
        <f t="shared" si="288"/>
        <v>7.3999999999996291E-3</v>
      </c>
      <c r="D2102" s="2">
        <f t="shared" si="289"/>
        <v>7.3999999999996291E-3</v>
      </c>
      <c r="E2102" s="2">
        <f t="shared" si="290"/>
        <v>0</v>
      </c>
      <c r="F2102" s="2">
        <f t="shared" si="295"/>
        <v>2.9450544927417794E-2</v>
      </c>
      <c r="G2102" s="2">
        <f t="shared" si="295"/>
        <v>1.5827228410614274E-2</v>
      </c>
      <c r="H2102" s="2">
        <f t="shared" si="292"/>
        <v>1.8607518741352884</v>
      </c>
      <c r="I2102" s="2">
        <f t="shared" si="293"/>
        <v>65.044154683905703</v>
      </c>
    </row>
    <row r="2103" spans="1:9" ht="13.5" x14ac:dyDescent="0.25">
      <c r="A2103" s="3">
        <f>TITRES_STAT!B2106</f>
        <v>45065</v>
      </c>
      <c r="B2103" s="6">
        <f>TITRES_STAT!D2106</f>
        <v>4.2023999999999999</v>
      </c>
      <c r="C2103" s="2">
        <f t="shared" si="288"/>
        <v>2.2100000000000009E-2</v>
      </c>
      <c r="D2103" s="2">
        <f t="shared" si="289"/>
        <v>2.2100000000000009E-2</v>
      </c>
      <c r="E2103" s="2">
        <f t="shared" si="290"/>
        <v>0</v>
      </c>
      <c r="F2103" s="2">
        <f t="shared" si="295"/>
        <v>2.8925506004030811E-2</v>
      </c>
      <c r="G2103" s="2">
        <f t="shared" si="295"/>
        <v>1.4696712095570398E-2</v>
      </c>
      <c r="H2103" s="2">
        <f t="shared" si="292"/>
        <v>1.9681617096349724</v>
      </c>
      <c r="I2103" s="2">
        <f t="shared" si="293"/>
        <v>66.309113255053035</v>
      </c>
    </row>
    <row r="2104" spans="1:9" ht="13.5" x14ac:dyDescent="0.25">
      <c r="A2104" s="3">
        <f>TITRES_STAT!B2107</f>
        <v>45068</v>
      </c>
      <c r="B2104" s="6">
        <f>TITRES_STAT!D2107</f>
        <v>4.1359000000000004</v>
      </c>
      <c r="C2104" s="2">
        <f t="shared" si="288"/>
        <v>-6.6499999999999559E-2</v>
      </c>
      <c r="D2104" s="2">
        <f t="shared" si="289"/>
        <v>0</v>
      </c>
      <c r="E2104" s="2">
        <f t="shared" si="290"/>
        <v>6.6499999999999559E-2</v>
      </c>
      <c r="F2104" s="2">
        <f t="shared" si="295"/>
        <v>2.6859398432314326E-2</v>
      </c>
      <c r="G2104" s="2">
        <f t="shared" si="295"/>
        <v>1.8396946945886766E-2</v>
      </c>
      <c r="H2104" s="2">
        <f t="shared" si="292"/>
        <v>1.459992166706749</v>
      </c>
      <c r="I2104" s="2">
        <f t="shared" si="293"/>
        <v>59.349464053833792</v>
      </c>
    </row>
    <row r="2105" spans="1:9" ht="13.5" x14ac:dyDescent="0.25">
      <c r="A2105" s="3">
        <f>TITRES_STAT!B2108</f>
        <v>45069</v>
      </c>
      <c r="B2105" s="6">
        <f>TITRES_STAT!D2108</f>
        <v>4.0694999999999997</v>
      </c>
      <c r="C2105" s="2">
        <f t="shared" si="288"/>
        <v>-6.6400000000000681E-2</v>
      </c>
      <c r="D2105" s="2">
        <f t="shared" si="289"/>
        <v>0</v>
      </c>
      <c r="E2105" s="2">
        <f t="shared" si="290"/>
        <v>6.6400000000000681E-2</v>
      </c>
      <c r="F2105" s="2">
        <f t="shared" si="295"/>
        <v>2.4940869972863301E-2</v>
      </c>
      <c r="G2105" s="2">
        <f t="shared" si="295"/>
        <v>2.1825736449752046E-2</v>
      </c>
      <c r="H2105" s="2">
        <f t="shared" si="292"/>
        <v>1.1427275331708977</v>
      </c>
      <c r="I2105" s="2">
        <f t="shared" si="293"/>
        <v>53.330510551653838</v>
      </c>
    </row>
    <row r="2106" spans="1:9" ht="13.5" x14ac:dyDescent="0.25">
      <c r="A2106" s="3">
        <f>TITRES_STAT!B2109</f>
        <v>45070</v>
      </c>
      <c r="B2106" s="6">
        <f>TITRES_STAT!D2109</f>
        <v>4.0694999999999997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2.3159379260515922E-2</v>
      </c>
      <c r="G2106" s="2">
        <f t="shared" si="295"/>
        <v>2.0266755274769756E-2</v>
      </c>
      <c r="H2106" s="2">
        <f t="shared" si="292"/>
        <v>1.1427275331708977</v>
      </c>
      <c r="I2106" s="2">
        <f t="shared" si="293"/>
        <v>53.330510551653838</v>
      </c>
    </row>
    <row r="2107" spans="1:9" ht="13.5" x14ac:dyDescent="0.25">
      <c r="A2107" s="3">
        <f>TITRES_STAT!B2110</f>
        <v>45071</v>
      </c>
      <c r="B2107" s="6">
        <f>TITRES_STAT!D2110</f>
        <v>4.0621</v>
      </c>
      <c r="C2107" s="2">
        <f t="shared" si="288"/>
        <v>-7.3999999999996291E-3</v>
      </c>
      <c r="D2107" s="2">
        <f t="shared" si="289"/>
        <v>0</v>
      </c>
      <c r="E2107" s="2">
        <f t="shared" si="290"/>
        <v>7.3999999999996291E-3</v>
      </c>
      <c r="F2107" s="2">
        <f t="shared" si="295"/>
        <v>2.1505137884764786E-2</v>
      </c>
      <c r="G2107" s="2">
        <f t="shared" si="295"/>
        <v>1.9347701326571893E-2</v>
      </c>
      <c r="H2107" s="2">
        <f t="shared" si="292"/>
        <v>1.1115086759805362</v>
      </c>
      <c r="I2107" s="2">
        <f t="shared" si="293"/>
        <v>52.64049769837564</v>
      </c>
    </row>
    <row r="2108" spans="1:9" ht="13.5" x14ac:dyDescent="0.25">
      <c r="A2108" s="3">
        <f>TITRES_STAT!B2111</f>
        <v>45072</v>
      </c>
      <c r="B2108" s="6">
        <f>TITRES_STAT!D2111</f>
        <v>4.0621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1.9969056607281589E-2</v>
      </c>
      <c r="G2108" s="2">
        <f t="shared" si="295"/>
        <v>1.7965722660388185E-2</v>
      </c>
      <c r="H2108" s="2">
        <f t="shared" si="292"/>
        <v>1.1115086759805362</v>
      </c>
      <c r="I2108" s="2">
        <f t="shared" si="293"/>
        <v>52.64049769837564</v>
      </c>
    </row>
    <row r="2109" spans="1:9" ht="13.5" x14ac:dyDescent="0.25">
      <c r="A2109" s="3">
        <f>TITRES_STAT!B2112</f>
        <v>45075</v>
      </c>
      <c r="B2109" s="6">
        <f>TITRES_STAT!D2112</f>
        <v>4.0621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1.8542695421047192E-2</v>
      </c>
      <c r="G2109" s="2">
        <f t="shared" si="296"/>
        <v>1.6682456756074743E-2</v>
      </c>
      <c r="H2109" s="2">
        <f t="shared" si="292"/>
        <v>1.1115086759805364</v>
      </c>
      <c r="I2109" s="2">
        <f t="shared" si="293"/>
        <v>52.64049769837564</v>
      </c>
    </row>
    <row r="2110" spans="1:9" ht="13.5" x14ac:dyDescent="0.25">
      <c r="A2110" s="3">
        <f>TITRES_STAT!B2113</f>
        <v>45076</v>
      </c>
      <c r="B2110" s="6">
        <f>TITRES_STAT!D2113</f>
        <v>4.0621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1.7218217176686677E-2</v>
      </c>
      <c r="G2110" s="2">
        <f t="shared" si="296"/>
        <v>1.5490852702069404E-2</v>
      </c>
      <c r="H2110" s="2">
        <f t="shared" si="292"/>
        <v>1.1115086759805364</v>
      </c>
      <c r="I2110" s="2">
        <f t="shared" si="293"/>
        <v>52.64049769837564</v>
      </c>
    </row>
    <row r="2111" spans="1:9" ht="13.5" x14ac:dyDescent="0.25">
      <c r="A2111" s="3">
        <f>TITRES_STAT!B2114</f>
        <v>45077</v>
      </c>
      <c r="B2111" s="6">
        <f>TITRES_STAT!D2114</f>
        <v>4.2541000000000002</v>
      </c>
      <c r="C2111" s="2">
        <f t="shared" si="288"/>
        <v>0.19200000000000017</v>
      </c>
      <c r="D2111" s="2">
        <f t="shared" si="289"/>
        <v>0.19200000000000017</v>
      </c>
      <c r="E2111" s="2">
        <f t="shared" si="290"/>
        <v>0</v>
      </c>
      <c r="F2111" s="2">
        <f t="shared" si="296"/>
        <v>2.9702630235494781E-2</v>
      </c>
      <c r="G2111" s="2">
        <f t="shared" si="296"/>
        <v>1.438436322335016E-2</v>
      </c>
      <c r="H2111" s="2">
        <f t="shared" si="292"/>
        <v>2.0649249309332269</v>
      </c>
      <c r="I2111" s="2">
        <f t="shared" si="293"/>
        <v>67.372773476200152</v>
      </c>
    </row>
    <row r="2112" spans="1:9" ht="13.5" x14ac:dyDescent="0.25">
      <c r="A2112" s="3">
        <f>TITRES_STAT!B2115</f>
        <v>45078</v>
      </c>
      <c r="B2112" s="6">
        <f>TITRES_STAT!D2115</f>
        <v>4.2763</v>
      </c>
      <c r="C2112" s="2">
        <f t="shared" si="288"/>
        <v>2.2199999999999775E-2</v>
      </c>
      <c r="D2112" s="2">
        <f t="shared" si="289"/>
        <v>2.2199999999999775E-2</v>
      </c>
      <c r="E2112" s="2">
        <f t="shared" si="290"/>
        <v>0</v>
      </c>
      <c r="F2112" s="2">
        <f t="shared" si="296"/>
        <v>2.9166728075816568E-2</v>
      </c>
      <c r="G2112" s="2">
        <f t="shared" si="296"/>
        <v>1.3356908707396576E-2</v>
      </c>
      <c r="H2112" s="2">
        <f t="shared" si="292"/>
        <v>2.1836435896028159</v>
      </c>
      <c r="I2112" s="2">
        <f t="shared" si="293"/>
        <v>68.589448791761342</v>
      </c>
    </row>
    <row r="2113" spans="1:9" ht="13.5" x14ac:dyDescent="0.25">
      <c r="A2113" s="3">
        <f>TITRES_STAT!B2116</f>
        <v>45079</v>
      </c>
      <c r="B2113" s="6">
        <f>TITRES_STAT!D2116</f>
        <v>4.2098000000000004</v>
      </c>
      <c r="C2113" s="2">
        <f t="shared" si="288"/>
        <v>-6.6499999999999559E-2</v>
      </c>
      <c r="D2113" s="2">
        <f t="shared" si="289"/>
        <v>0</v>
      </c>
      <c r="E2113" s="2">
        <f t="shared" si="290"/>
        <v>6.6499999999999559E-2</v>
      </c>
      <c r="F2113" s="2">
        <f t="shared" si="296"/>
        <v>2.7083390356115383E-2</v>
      </c>
      <c r="G2113" s="2">
        <f t="shared" si="296"/>
        <v>1.715284379972536E-2</v>
      </c>
      <c r="H2113" s="2">
        <f t="shared" si="292"/>
        <v>1.5789446153849442</v>
      </c>
      <c r="I2113" s="2">
        <f t="shared" si="293"/>
        <v>61.224448402869804</v>
      </c>
    </row>
    <row r="2114" spans="1:9" ht="13.5" x14ac:dyDescent="0.25">
      <c r="A2114" s="3">
        <f>TITRES_STAT!B2117</f>
        <v>45082</v>
      </c>
      <c r="B2114" s="6">
        <f>TITRES_STAT!D2117</f>
        <v>4.2835999999999999</v>
      </c>
      <c r="C2114" s="2">
        <f t="shared" si="288"/>
        <v>7.3799999999999422E-2</v>
      </c>
      <c r="D2114" s="2">
        <f t="shared" si="289"/>
        <v>7.3799999999999422E-2</v>
      </c>
      <c r="E2114" s="2">
        <f t="shared" si="290"/>
        <v>0</v>
      </c>
      <c r="F2114" s="2">
        <f t="shared" si="296"/>
        <v>3.0420291044964243E-2</v>
      </c>
      <c r="G2114" s="2">
        <f t="shared" si="296"/>
        <v>1.5927640671173547E-2</v>
      </c>
      <c r="H2114" s="2">
        <f t="shared" si="292"/>
        <v>1.9099056585335987</v>
      </c>
      <c r="I2114" s="2">
        <f t="shared" si="293"/>
        <v>65.634624714811736</v>
      </c>
    </row>
    <row r="2115" spans="1:9" ht="13.5" x14ac:dyDescent="0.25">
      <c r="A2115" s="3">
        <f>TITRES_STAT!B2118</f>
        <v>45083</v>
      </c>
      <c r="B2115" s="6">
        <f>TITRES_STAT!D2118</f>
        <v>4.2689000000000004</v>
      </c>
      <c r="C2115" s="2">
        <f t="shared" ref="C2115:C2178" si="297">B2115-B2114</f>
        <v>-1.4699999999999491E-2</v>
      </c>
      <c r="D2115" s="2">
        <f t="shared" ref="D2115:D2178" si="298">IF(C2115&gt;0,C2115,0)</f>
        <v>0</v>
      </c>
      <c r="E2115" s="2">
        <f t="shared" ref="E2115:E2178" si="299">IF(C2115&lt;0,-C2115,0)</f>
        <v>1.4699999999999491E-2</v>
      </c>
      <c r="F2115" s="2">
        <f t="shared" si="296"/>
        <v>2.8247413113181082E-2</v>
      </c>
      <c r="G2115" s="2">
        <f t="shared" si="296"/>
        <v>1.5839952051803972E-2</v>
      </c>
      <c r="H2115" s="2">
        <f t="shared" si="292"/>
        <v>1.7833016805100781</v>
      </c>
      <c r="I2115" s="2">
        <f t="shared" si="293"/>
        <v>64.07144769816199</v>
      </c>
    </row>
    <row r="2116" spans="1:9" ht="13.5" x14ac:dyDescent="0.25">
      <c r="A2116" s="3">
        <f>TITRES_STAT!B2119</f>
        <v>45084</v>
      </c>
      <c r="B2116" s="6">
        <f>TITRES_STAT!D2119</f>
        <v>4.1359000000000004</v>
      </c>
      <c r="C2116" s="2">
        <f t="shared" si="297"/>
        <v>-0.13300000000000001</v>
      </c>
      <c r="D2116" s="2">
        <f t="shared" si="298"/>
        <v>0</v>
      </c>
      <c r="E2116" s="2">
        <f t="shared" si="299"/>
        <v>0.13300000000000001</v>
      </c>
      <c r="F2116" s="2">
        <f t="shared" si="296"/>
        <v>2.6229740747953863E-2</v>
      </c>
      <c r="G2116" s="2">
        <f t="shared" si="296"/>
        <v>2.4208526905246545E-2</v>
      </c>
      <c r="H2116" s="2">
        <f t="shared" si="292"/>
        <v>1.0834918147072086</v>
      </c>
      <c r="I2116" s="2">
        <f t="shared" si="293"/>
        <v>52.003651133108526</v>
      </c>
    </row>
    <row r="2117" spans="1:9" ht="13.5" x14ac:dyDescent="0.25">
      <c r="A2117" s="3">
        <f>TITRES_STAT!B2120</f>
        <v>45085</v>
      </c>
      <c r="B2117" s="6">
        <f>TITRES_STAT!D2120</f>
        <v>4.1138000000000003</v>
      </c>
      <c r="C2117" s="2">
        <f t="shared" si="297"/>
        <v>-2.2100000000000009E-2</v>
      </c>
      <c r="D2117" s="2">
        <f t="shared" si="298"/>
        <v>0</v>
      </c>
      <c r="E2117" s="2">
        <f t="shared" si="299"/>
        <v>2.2100000000000009E-2</v>
      </c>
      <c r="F2117" s="2">
        <f t="shared" si="296"/>
        <v>2.4356187837385728E-2</v>
      </c>
      <c r="G2117" s="2">
        <f t="shared" si="296"/>
        <v>2.4057917840586078E-2</v>
      </c>
      <c r="H2117" s="2">
        <f t="shared" si="292"/>
        <v>1.0123979971490493</v>
      </c>
      <c r="I2117" s="2">
        <f t="shared" si="293"/>
        <v>50.308040386807519</v>
      </c>
    </row>
    <row r="2118" spans="1:9" ht="13.5" x14ac:dyDescent="0.25">
      <c r="A2118" s="3">
        <f>TITRES_STAT!B2121</f>
        <v>45086</v>
      </c>
      <c r="B2118" s="6">
        <f>TITRES_STAT!D2121</f>
        <v>4.1285999999999996</v>
      </c>
      <c r="C2118" s="2">
        <f t="shared" si="297"/>
        <v>1.4799999999999258E-2</v>
      </c>
      <c r="D2118" s="2">
        <f t="shared" si="298"/>
        <v>1.4799999999999258E-2</v>
      </c>
      <c r="E2118" s="2">
        <f t="shared" si="299"/>
        <v>0</v>
      </c>
      <c r="F2118" s="2">
        <f t="shared" si="296"/>
        <v>2.3673602991858122E-2</v>
      </c>
      <c r="G2118" s="2">
        <f t="shared" si="296"/>
        <v>2.2339495137687071E-2</v>
      </c>
      <c r="H2118" s="2">
        <f t="shared" si="292"/>
        <v>1.0597196958099733</v>
      </c>
      <c r="I2118" s="2">
        <f t="shared" si="293"/>
        <v>51.44970444113001</v>
      </c>
    </row>
    <row r="2119" spans="1:9" ht="13.5" x14ac:dyDescent="0.25">
      <c r="A2119" s="3">
        <f>TITRES_STAT!B2122</f>
        <v>45089</v>
      </c>
      <c r="B2119" s="6">
        <f>TITRES_STAT!D2122</f>
        <v>4.1654999999999998</v>
      </c>
      <c r="C2119" s="2">
        <f t="shared" si="297"/>
        <v>3.6900000000000155E-2</v>
      </c>
      <c r="D2119" s="2">
        <f t="shared" si="298"/>
        <v>3.6900000000000155E-2</v>
      </c>
      <c r="E2119" s="2">
        <f t="shared" si="299"/>
        <v>0</v>
      </c>
      <c r="F2119" s="2">
        <f t="shared" si="296"/>
        <v>2.4618345635296836E-2</v>
      </c>
      <c r="G2119" s="2">
        <f t="shared" si="296"/>
        <v>2.0743816913566564E-2</v>
      </c>
      <c r="H2119" s="2">
        <f t="shared" si="292"/>
        <v>1.1867799324432096</v>
      </c>
      <c r="I2119" s="2">
        <f t="shared" si="293"/>
        <v>54.270661388284438</v>
      </c>
    </row>
    <row r="2120" spans="1:9" ht="13.5" x14ac:dyDescent="0.25">
      <c r="A2120" s="3">
        <f>TITRES_STAT!B2123</f>
        <v>45090</v>
      </c>
      <c r="B2120" s="6">
        <f>TITRES_STAT!D2123</f>
        <v>4.1654999999999998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2.2859892375632775E-2</v>
      </c>
      <c r="G2120" s="2">
        <f t="shared" si="296"/>
        <v>1.9262115705454667E-2</v>
      </c>
      <c r="H2120" s="2">
        <f t="shared" si="292"/>
        <v>1.1867799324432096</v>
      </c>
      <c r="I2120" s="2">
        <f t="shared" si="293"/>
        <v>54.270661388284438</v>
      </c>
    </row>
    <row r="2121" spans="1:9" ht="13.5" x14ac:dyDescent="0.25">
      <c r="A2121" s="3">
        <f>TITRES_STAT!B2124</f>
        <v>45091</v>
      </c>
      <c r="B2121" s="6">
        <f>TITRES_STAT!D2124</f>
        <v>4.2689000000000004</v>
      </c>
      <c r="C2121" s="2">
        <f t="shared" si="297"/>
        <v>0.1034000000000006</v>
      </c>
      <c r="D2121" s="2">
        <f t="shared" si="298"/>
        <v>0.1034000000000006</v>
      </c>
      <c r="E2121" s="2">
        <f t="shared" si="299"/>
        <v>0</v>
      </c>
      <c r="F2121" s="2">
        <f t="shared" si="296"/>
        <v>2.861275720594476E-2</v>
      </c>
      <c r="G2121" s="2">
        <f t="shared" si="296"/>
        <v>1.788625029792219E-2</v>
      </c>
      <c r="H2121" s="2">
        <f t="shared" si="292"/>
        <v>1.5997068546708557</v>
      </c>
      <c r="I2121" s="2">
        <f t="shared" si="293"/>
        <v>61.534124580111239</v>
      </c>
    </row>
    <row r="2122" spans="1:9" ht="13.5" x14ac:dyDescent="0.25">
      <c r="A2122" s="3">
        <f>TITRES_STAT!B2125</f>
        <v>45092</v>
      </c>
      <c r="B2122" s="6">
        <f>TITRES_STAT!D2125</f>
        <v>4.2466999999999997</v>
      </c>
      <c r="C2122" s="2">
        <f t="shared" si="297"/>
        <v>-2.2200000000000664E-2</v>
      </c>
      <c r="D2122" s="2">
        <f t="shared" si="298"/>
        <v>0</v>
      </c>
      <c r="E2122" s="2">
        <f t="shared" si="299"/>
        <v>2.2200000000000664E-2</v>
      </c>
      <c r="F2122" s="2">
        <f t="shared" si="296"/>
        <v>2.6568988834091561E-2</v>
      </c>
      <c r="G2122" s="2">
        <f t="shared" si="296"/>
        <v>1.8194375276642083E-2</v>
      </c>
      <c r="H2122" s="2">
        <f t="shared" si="292"/>
        <v>1.460285853738589</v>
      </c>
      <c r="I2122" s="2">
        <f t="shared" si="293"/>
        <v>59.354316553077567</v>
      </c>
    </row>
    <row r="2123" spans="1:9" ht="13.5" x14ac:dyDescent="0.25">
      <c r="A2123" s="3">
        <f>TITRES_STAT!B2126</f>
        <v>45093</v>
      </c>
      <c r="B2123" s="6">
        <f>TITRES_STAT!D2126</f>
        <v>4.2098000000000004</v>
      </c>
      <c r="C2123" s="2">
        <f t="shared" si="297"/>
        <v>-3.6899999999999267E-2</v>
      </c>
      <c r="D2123" s="2">
        <f t="shared" si="298"/>
        <v>0</v>
      </c>
      <c r="E2123" s="2">
        <f t="shared" si="299"/>
        <v>3.6899999999999267E-2</v>
      </c>
      <c r="F2123" s="2">
        <f t="shared" si="296"/>
        <v>2.4671203917370734E-2</v>
      </c>
      <c r="G2123" s="2">
        <f t="shared" si="296"/>
        <v>1.9530491328310452E-2</v>
      </c>
      <c r="H2123" s="2">
        <f t="shared" si="292"/>
        <v>1.2632147088695385</v>
      </c>
      <c r="I2123" s="2">
        <f t="shared" si="293"/>
        <v>55.815062703463354</v>
      </c>
    </row>
    <row r="2124" spans="1:9" ht="13.5" x14ac:dyDescent="0.25">
      <c r="A2124" s="3">
        <f>TITRES_STAT!B2127</f>
        <v>45096</v>
      </c>
      <c r="B2124" s="6">
        <f>TITRES_STAT!D2127</f>
        <v>4.1359000000000004</v>
      </c>
      <c r="C2124" s="2">
        <f t="shared" si="297"/>
        <v>-7.3900000000000077E-2</v>
      </c>
      <c r="D2124" s="2">
        <f t="shared" si="298"/>
        <v>0</v>
      </c>
      <c r="E2124" s="2">
        <f t="shared" si="299"/>
        <v>7.3900000000000077E-2</v>
      </c>
      <c r="F2124" s="2">
        <f t="shared" si="296"/>
        <v>2.2908975066129968E-2</v>
      </c>
      <c r="G2124" s="2">
        <f t="shared" si="296"/>
        <v>2.3414027662002568E-2</v>
      </c>
      <c r="H2124" s="2">
        <f t="shared" si="292"/>
        <v>0.97842948666656682</v>
      </c>
      <c r="I2124" s="2">
        <f t="shared" si="293"/>
        <v>49.454857666679416</v>
      </c>
    </row>
    <row r="2125" spans="1:9" ht="13.5" x14ac:dyDescent="0.25">
      <c r="A2125" s="3">
        <f>TITRES_STAT!B2128</f>
        <v>45097</v>
      </c>
      <c r="B2125" s="6">
        <f>TITRES_STAT!D2128</f>
        <v>4.0621</v>
      </c>
      <c r="C2125" s="2">
        <f t="shared" si="297"/>
        <v>-7.380000000000031E-2</v>
      </c>
      <c r="D2125" s="2">
        <f t="shared" si="298"/>
        <v>0</v>
      </c>
      <c r="E2125" s="2">
        <f t="shared" si="299"/>
        <v>7.380000000000031E-2</v>
      </c>
      <c r="F2125" s="2">
        <f t="shared" ref="F2125:G2140" si="300">((F2124*13)+D2125)/14</f>
        <v>2.1272619704263539E-2</v>
      </c>
      <c r="G2125" s="2">
        <f t="shared" si="300"/>
        <v>2.7013025686145265E-2</v>
      </c>
      <c r="H2125" s="2">
        <f t="shared" si="292"/>
        <v>0.78749489048070875</v>
      </c>
      <c r="I2125" s="2">
        <f t="shared" si="293"/>
        <v>44.055784140950962</v>
      </c>
    </row>
    <row r="2126" spans="1:9" ht="13.5" x14ac:dyDescent="0.25">
      <c r="A2126" s="3">
        <f>TITRES_STAT!B2129</f>
        <v>45098</v>
      </c>
      <c r="B2126" s="6">
        <f>TITRES_STAT!D2129</f>
        <v>4.1359000000000004</v>
      </c>
      <c r="C2126" s="2">
        <f t="shared" si="297"/>
        <v>7.380000000000031E-2</v>
      </c>
      <c r="D2126" s="2">
        <f t="shared" si="298"/>
        <v>7.380000000000031E-2</v>
      </c>
      <c r="E2126" s="2">
        <f t="shared" si="299"/>
        <v>0</v>
      </c>
      <c r="F2126" s="2">
        <f t="shared" si="300"/>
        <v>2.5024575439673308E-2</v>
      </c>
      <c r="G2126" s="2">
        <f t="shared" si="300"/>
        <v>2.5083523851420604E-2</v>
      </c>
      <c r="H2126" s="2">
        <f t="shared" si="292"/>
        <v>0.99764991505593592</v>
      </c>
      <c r="I2126" s="2">
        <f t="shared" si="293"/>
        <v>49.941178758941895</v>
      </c>
    </row>
    <row r="2127" spans="1:9" ht="13.5" x14ac:dyDescent="0.25">
      <c r="A2127" s="3">
        <f>TITRES_STAT!B2130</f>
        <v>45099</v>
      </c>
      <c r="B2127" s="6">
        <f>TITRES_STAT!D2130</f>
        <v>4.0990000000000002</v>
      </c>
      <c r="C2127" s="2">
        <f t="shared" si="297"/>
        <v>-3.6900000000000155E-2</v>
      </c>
      <c r="D2127" s="2">
        <f t="shared" si="298"/>
        <v>0</v>
      </c>
      <c r="E2127" s="2">
        <f t="shared" si="299"/>
        <v>3.6900000000000155E-2</v>
      </c>
      <c r="F2127" s="2">
        <f t="shared" si="300"/>
        <v>2.323710576541093E-2</v>
      </c>
      <c r="G2127" s="2">
        <f t="shared" si="300"/>
        <v>2.5927557862033431E-2</v>
      </c>
      <c r="H2127" s="2">
        <f t="shared" si="292"/>
        <v>0.89623195092499564</v>
      </c>
      <c r="I2127" s="2">
        <f t="shared" si="293"/>
        <v>47.263835549643979</v>
      </c>
    </row>
    <row r="2128" spans="1:9" ht="13.5" x14ac:dyDescent="0.25">
      <c r="A2128" s="3">
        <f>TITRES_STAT!B2131</f>
        <v>45100</v>
      </c>
      <c r="B2128" s="6">
        <f>TITRES_STAT!D2131</f>
        <v>4.1285999999999996</v>
      </c>
      <c r="C2128" s="2">
        <f t="shared" si="297"/>
        <v>2.9599999999999405E-2</v>
      </c>
      <c r="D2128" s="2">
        <f t="shared" si="298"/>
        <v>2.9599999999999405E-2</v>
      </c>
      <c r="E2128" s="2">
        <f t="shared" si="299"/>
        <v>0</v>
      </c>
      <c r="F2128" s="2">
        <f t="shared" si="300"/>
        <v>2.3691598210738678E-2</v>
      </c>
      <c r="G2128" s="2">
        <f t="shared" si="300"/>
        <v>2.4075589443316756E-2</v>
      </c>
      <c r="H2128" s="2">
        <f t="shared" si="292"/>
        <v>0.98405059890715685</v>
      </c>
      <c r="I2128" s="2">
        <f t="shared" si="293"/>
        <v>49.598059618498937</v>
      </c>
    </row>
    <row r="2129" spans="1:9" ht="13.5" x14ac:dyDescent="0.25">
      <c r="A2129" s="3">
        <f>TITRES_STAT!B2132</f>
        <v>45103</v>
      </c>
      <c r="B2129" s="6">
        <f>TITRES_STAT!D2132</f>
        <v>4.1063999999999998</v>
      </c>
      <c r="C2129" s="2">
        <f t="shared" si="297"/>
        <v>-2.2199999999999775E-2</v>
      </c>
      <c r="D2129" s="2">
        <f t="shared" si="298"/>
        <v>0</v>
      </c>
      <c r="E2129" s="2">
        <f t="shared" si="299"/>
        <v>2.2199999999999775E-2</v>
      </c>
      <c r="F2129" s="2">
        <f t="shared" si="300"/>
        <v>2.1999341195685914E-2</v>
      </c>
      <c r="G2129" s="2">
        <f t="shared" si="300"/>
        <v>2.3941618768794113E-2</v>
      </c>
      <c r="H2129" s="2">
        <f t="shared" ref="H2129:H2192" si="301">F2129/G2129</f>
        <v>0.91887442566582866</v>
      </c>
      <c r="I2129" s="2">
        <f t="shared" ref="I2129:I2192" si="302">IF(G2129=0,100,100-(100/(1+H2129)))</f>
        <v>47.886115598574882</v>
      </c>
    </row>
    <row r="2130" spans="1:9" ht="13.5" x14ac:dyDescent="0.25">
      <c r="A2130" s="3">
        <f>TITRES_STAT!B2133</f>
        <v>45104</v>
      </c>
      <c r="B2130" s="6">
        <f>TITRES_STAT!D2133</f>
        <v>4.1063999999999998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2.0427959681708348E-2</v>
      </c>
      <c r="G2130" s="2">
        <f t="shared" si="300"/>
        <v>2.2231503142451675E-2</v>
      </c>
      <c r="H2130" s="2">
        <f t="shared" si="301"/>
        <v>0.91887442566582866</v>
      </c>
      <c r="I2130" s="2">
        <f t="shared" si="302"/>
        <v>47.886115598574882</v>
      </c>
    </row>
    <row r="2131" spans="1:9" ht="13.5" x14ac:dyDescent="0.25">
      <c r="A2131" s="3">
        <f>TITRES_STAT!B2134</f>
        <v>45107</v>
      </c>
      <c r="B2131" s="6">
        <f>TITRES_STAT!D2134</f>
        <v>4.1063999999999998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1.8968819704443467E-2</v>
      </c>
      <c r="G2131" s="2">
        <f t="shared" si="300"/>
        <v>2.0643538632276557E-2</v>
      </c>
      <c r="H2131" s="2">
        <f t="shared" si="301"/>
        <v>0.91887442566582866</v>
      </c>
      <c r="I2131" s="2">
        <f t="shared" si="302"/>
        <v>47.886115598574882</v>
      </c>
    </row>
    <row r="2132" spans="1:9" ht="13.5" x14ac:dyDescent="0.25">
      <c r="A2132" s="3">
        <f>TITRES_STAT!B2135</f>
        <v>45110</v>
      </c>
      <c r="B2132" s="6">
        <f>TITRES_STAT!D2135</f>
        <v>4.2098000000000004</v>
      </c>
      <c r="C2132" s="2">
        <f t="shared" si="297"/>
        <v>0.1034000000000006</v>
      </c>
      <c r="D2132" s="2">
        <f t="shared" si="298"/>
        <v>0.1034000000000006</v>
      </c>
      <c r="E2132" s="2">
        <f t="shared" si="299"/>
        <v>0</v>
      </c>
      <c r="F2132" s="2">
        <f t="shared" si="300"/>
        <v>2.4999618296983266E-2</v>
      </c>
      <c r="G2132" s="2">
        <f t="shared" si="300"/>
        <v>1.9169000158542514E-2</v>
      </c>
      <c r="H2132" s="2">
        <f t="shared" si="301"/>
        <v>1.3041691319430859</v>
      </c>
      <c r="I2132" s="2">
        <f t="shared" si="302"/>
        <v>56.600408097789732</v>
      </c>
    </row>
    <row r="2133" spans="1:9" ht="13.5" x14ac:dyDescent="0.25">
      <c r="A2133" s="3">
        <f>TITRES_STAT!B2136</f>
        <v>45111</v>
      </c>
      <c r="B2133" s="6">
        <f>TITRES_STAT!D2136</f>
        <v>4.2098000000000004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2.3213931275770174E-2</v>
      </c>
      <c r="G2133" s="2">
        <f t="shared" si="300"/>
        <v>1.7799785861503763E-2</v>
      </c>
      <c r="H2133" s="2">
        <f t="shared" si="301"/>
        <v>1.3041691319430859</v>
      </c>
      <c r="I2133" s="2">
        <f t="shared" si="302"/>
        <v>56.600408097789732</v>
      </c>
    </row>
    <row r="2134" spans="1:9" ht="13.5" x14ac:dyDescent="0.25">
      <c r="A2134" s="3">
        <f>TITRES_STAT!B2137</f>
        <v>45112</v>
      </c>
      <c r="B2134" s="6">
        <f>TITRES_STAT!D2137</f>
        <v>4.1729000000000003</v>
      </c>
      <c r="C2134" s="2">
        <f t="shared" si="297"/>
        <v>-3.6900000000000155E-2</v>
      </c>
      <c r="D2134" s="2">
        <f t="shared" si="298"/>
        <v>0</v>
      </c>
      <c r="E2134" s="2">
        <f t="shared" si="299"/>
        <v>3.6900000000000155E-2</v>
      </c>
      <c r="F2134" s="2">
        <f t="shared" si="300"/>
        <v>2.1555793327500877E-2</v>
      </c>
      <c r="G2134" s="2">
        <f t="shared" si="300"/>
        <v>1.9164086871396362E-2</v>
      </c>
      <c r="H2134" s="2">
        <f t="shared" si="301"/>
        <v>1.1248014826980508</v>
      </c>
      <c r="I2134" s="2">
        <f t="shared" si="302"/>
        <v>52.936779828946172</v>
      </c>
    </row>
    <row r="2135" spans="1:9" ht="13.5" x14ac:dyDescent="0.25">
      <c r="A2135" s="3">
        <f>TITRES_STAT!B2138</f>
        <v>45113</v>
      </c>
      <c r="B2135" s="6">
        <f>TITRES_STAT!D2138</f>
        <v>4.1729000000000003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2.0016093804107959E-2</v>
      </c>
      <c r="G2135" s="2">
        <f t="shared" si="300"/>
        <v>1.7795223523439478E-2</v>
      </c>
      <c r="H2135" s="2">
        <f t="shared" si="301"/>
        <v>1.124801482698051</v>
      </c>
      <c r="I2135" s="2">
        <f t="shared" si="302"/>
        <v>52.936779828946172</v>
      </c>
    </row>
    <row r="2136" spans="1:9" ht="13.5" x14ac:dyDescent="0.25">
      <c r="A2136" s="3">
        <f>TITRES_STAT!B2139</f>
        <v>45114</v>
      </c>
      <c r="B2136" s="6">
        <f>TITRES_STAT!D2139</f>
        <v>4.1359000000000004</v>
      </c>
      <c r="C2136" s="2">
        <f t="shared" si="297"/>
        <v>-3.6999999999999922E-2</v>
      </c>
      <c r="D2136" s="2">
        <f t="shared" si="298"/>
        <v>0</v>
      </c>
      <c r="E2136" s="2">
        <f t="shared" si="299"/>
        <v>3.6999999999999922E-2</v>
      </c>
      <c r="F2136" s="2">
        <f t="shared" si="300"/>
        <v>1.8586372818100248E-2</v>
      </c>
      <c r="G2136" s="2">
        <f t="shared" si="300"/>
        <v>1.9166993271765225E-2</v>
      </c>
      <c r="H2136" s="2">
        <f t="shared" si="301"/>
        <v>0.96970727513530852</v>
      </c>
      <c r="I2136" s="2">
        <f t="shared" si="302"/>
        <v>49.23103485357715</v>
      </c>
    </row>
    <row r="2137" spans="1:9" ht="13.5" x14ac:dyDescent="0.25">
      <c r="A2137" s="3">
        <f>TITRES_STAT!B2140</f>
        <v>45117</v>
      </c>
      <c r="B2137" s="6">
        <f>TITRES_STAT!D2140</f>
        <v>4.1359000000000004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1.7258774759664516E-2</v>
      </c>
      <c r="G2137" s="2">
        <f t="shared" si="300"/>
        <v>1.7797922323781995E-2</v>
      </c>
      <c r="H2137" s="2">
        <f t="shared" si="301"/>
        <v>0.96970727513530852</v>
      </c>
      <c r="I2137" s="2">
        <f t="shared" si="302"/>
        <v>49.23103485357715</v>
      </c>
    </row>
    <row r="2138" spans="1:9" ht="13.5" x14ac:dyDescent="0.25">
      <c r="A2138" s="3">
        <f>TITRES_STAT!B2141</f>
        <v>45118</v>
      </c>
      <c r="B2138" s="6">
        <f>TITRES_STAT!D2141</f>
        <v>4.1359000000000004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1.6026005133974196E-2</v>
      </c>
      <c r="G2138" s="2">
        <f t="shared" si="300"/>
        <v>1.6526642157797568E-2</v>
      </c>
      <c r="H2138" s="2">
        <f t="shared" si="301"/>
        <v>0.96970727513530852</v>
      </c>
      <c r="I2138" s="2">
        <f t="shared" si="302"/>
        <v>49.23103485357715</v>
      </c>
    </row>
    <row r="2139" spans="1:9" ht="13.5" x14ac:dyDescent="0.25">
      <c r="A2139" s="3">
        <f>TITRES_STAT!B2142</f>
        <v>45119</v>
      </c>
      <c r="B2139" s="6">
        <f>TITRES_STAT!D2142</f>
        <v>4.0621</v>
      </c>
      <c r="C2139" s="2">
        <f t="shared" si="297"/>
        <v>-7.380000000000031E-2</v>
      </c>
      <c r="D2139" s="2">
        <f t="shared" si="298"/>
        <v>0</v>
      </c>
      <c r="E2139" s="2">
        <f t="shared" si="299"/>
        <v>7.380000000000031E-2</v>
      </c>
      <c r="F2139" s="2">
        <f t="shared" si="300"/>
        <v>1.4881290481547469E-2</v>
      </c>
      <c r="G2139" s="2">
        <f t="shared" si="300"/>
        <v>2.0617596289383477E-2</v>
      </c>
      <c r="H2139" s="2">
        <f t="shared" si="301"/>
        <v>0.7217762086655185</v>
      </c>
      <c r="I2139" s="2">
        <f t="shared" si="302"/>
        <v>41.920442681975437</v>
      </c>
    </row>
    <row r="2140" spans="1:9" ht="13.5" x14ac:dyDescent="0.25">
      <c r="A2140" s="3">
        <f>TITRES_STAT!B2143</f>
        <v>45120</v>
      </c>
      <c r="B2140" s="6">
        <f>TITRES_STAT!D2143</f>
        <v>4.0621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1.3818341161436935E-2</v>
      </c>
      <c r="G2140" s="2">
        <f t="shared" si="300"/>
        <v>1.9144910840141801E-2</v>
      </c>
      <c r="H2140" s="2">
        <f t="shared" si="301"/>
        <v>0.72177620866551839</v>
      </c>
      <c r="I2140" s="2">
        <f t="shared" si="302"/>
        <v>41.920442681975437</v>
      </c>
    </row>
    <row r="2141" spans="1:9" ht="13.5" x14ac:dyDescent="0.25">
      <c r="A2141" s="3">
        <f>TITRES_STAT!B2144</f>
        <v>45121</v>
      </c>
      <c r="B2141" s="6">
        <f>TITRES_STAT!D2144</f>
        <v>4.1359000000000004</v>
      </c>
      <c r="C2141" s="2">
        <f t="shared" si="297"/>
        <v>7.380000000000031E-2</v>
      </c>
      <c r="D2141" s="2">
        <f t="shared" si="298"/>
        <v>7.380000000000031E-2</v>
      </c>
      <c r="E2141" s="2">
        <f t="shared" si="299"/>
        <v>0</v>
      </c>
      <c r="F2141" s="2">
        <f t="shared" ref="F2141:G2156" si="303">((F2140*13)+D2141)/14</f>
        <v>1.8102745364191462E-2</v>
      </c>
      <c r="G2141" s="2">
        <f t="shared" si="303"/>
        <v>1.77774172087031E-2</v>
      </c>
      <c r="H2141" s="2">
        <f t="shared" si="301"/>
        <v>1.0183000799086324</v>
      </c>
      <c r="I2141" s="2">
        <f t="shared" si="302"/>
        <v>50.453353792401899</v>
      </c>
    </row>
    <row r="2142" spans="1:9" ht="13.5" x14ac:dyDescent="0.25">
      <c r="A2142" s="3">
        <f>TITRES_STAT!B2145</f>
        <v>45124</v>
      </c>
      <c r="B2142" s="6">
        <f>TITRES_STAT!D2145</f>
        <v>4.1359000000000004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1.6809692123892071E-2</v>
      </c>
      <c r="G2142" s="2">
        <f t="shared" si="303"/>
        <v>1.6507601693795736E-2</v>
      </c>
      <c r="H2142" s="2">
        <f t="shared" si="301"/>
        <v>1.0183000799086321</v>
      </c>
      <c r="I2142" s="2">
        <f t="shared" si="302"/>
        <v>50.453353792401884</v>
      </c>
    </row>
    <row r="2143" spans="1:9" ht="13.5" x14ac:dyDescent="0.25">
      <c r="A2143" s="3">
        <f>TITRES_STAT!B2146</f>
        <v>45125</v>
      </c>
      <c r="B2143" s="6">
        <f>TITRES_STAT!D2146</f>
        <v>4.1359000000000004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1.5608999829328353E-2</v>
      </c>
      <c r="G2143" s="2">
        <f t="shared" si="303"/>
        <v>1.5328487287096041E-2</v>
      </c>
      <c r="H2143" s="2">
        <f t="shared" si="301"/>
        <v>1.0183000799086324</v>
      </c>
      <c r="I2143" s="2">
        <f t="shared" si="302"/>
        <v>50.453353792401899</v>
      </c>
    </row>
    <row r="2144" spans="1:9" ht="13.5" x14ac:dyDescent="0.25">
      <c r="A2144" s="3">
        <f>TITRES_STAT!B2147</f>
        <v>45127</v>
      </c>
      <c r="B2144" s="6">
        <f>TITRES_STAT!D2147</f>
        <v>4.1359000000000004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1.4494071270090614E-2</v>
      </c>
      <c r="G2144" s="2">
        <f t="shared" si="303"/>
        <v>1.4233595338017753E-2</v>
      </c>
      <c r="H2144" s="2">
        <f t="shared" si="301"/>
        <v>1.0183000799086324</v>
      </c>
      <c r="I2144" s="2">
        <f t="shared" si="302"/>
        <v>50.453353792401899</v>
      </c>
    </row>
    <row r="2145" spans="1:9" ht="13.5" x14ac:dyDescent="0.25">
      <c r="A2145" s="3">
        <f>TITRES_STAT!B2148</f>
        <v>45128</v>
      </c>
      <c r="B2145" s="6">
        <f>TITRES_STAT!D2148</f>
        <v>4.2763</v>
      </c>
      <c r="C2145" s="2">
        <f t="shared" si="297"/>
        <v>0.14039999999999964</v>
      </c>
      <c r="D2145" s="2">
        <f t="shared" si="298"/>
        <v>0.14039999999999964</v>
      </c>
      <c r="E2145" s="2">
        <f t="shared" si="299"/>
        <v>0</v>
      </c>
      <c r="F2145" s="2">
        <f t="shared" si="303"/>
        <v>2.3487351893655545E-2</v>
      </c>
      <c r="G2145" s="2">
        <f t="shared" si="303"/>
        <v>1.3216909956730772E-2</v>
      </c>
      <c r="H2145" s="2">
        <f t="shared" si="301"/>
        <v>1.7770683140422323</v>
      </c>
      <c r="I2145" s="2">
        <f t="shared" si="302"/>
        <v>63.990803001009915</v>
      </c>
    </row>
    <row r="2146" spans="1:9" ht="13.5" x14ac:dyDescent="0.25">
      <c r="A2146" s="3">
        <f>TITRES_STAT!B2149</f>
        <v>45131</v>
      </c>
      <c r="B2146" s="6">
        <f>TITRES_STAT!D2149</f>
        <v>4.5274000000000001</v>
      </c>
      <c r="C2146" s="2">
        <f t="shared" si="297"/>
        <v>0.2511000000000001</v>
      </c>
      <c r="D2146" s="2">
        <f t="shared" si="298"/>
        <v>0.2511000000000001</v>
      </c>
      <c r="E2146" s="2">
        <f t="shared" si="299"/>
        <v>0</v>
      </c>
      <c r="F2146" s="2">
        <f t="shared" si="303"/>
        <v>3.9745398186965875E-2</v>
      </c>
      <c r="G2146" s="2">
        <f t="shared" si="303"/>
        <v>1.2272844959821432E-2</v>
      </c>
      <c r="H2146" s="2">
        <f t="shared" si="301"/>
        <v>3.2384828715007381</v>
      </c>
      <c r="I2146" s="2">
        <f t="shared" si="302"/>
        <v>76.406652325436298</v>
      </c>
    </row>
    <row r="2147" spans="1:9" ht="13.5" x14ac:dyDescent="0.25">
      <c r="A2147" s="3">
        <f>TITRES_STAT!B2150</f>
        <v>45133</v>
      </c>
      <c r="B2147" s="6">
        <f>TITRES_STAT!D2150</f>
        <v>4.7933000000000003</v>
      </c>
      <c r="C2147" s="2">
        <f t="shared" si="297"/>
        <v>0.26590000000000025</v>
      </c>
      <c r="D2147" s="2">
        <f t="shared" si="298"/>
        <v>0.26590000000000025</v>
      </c>
      <c r="E2147" s="2">
        <f t="shared" si="299"/>
        <v>0</v>
      </c>
      <c r="F2147" s="2">
        <f t="shared" si="303"/>
        <v>5.5899298316468331E-2</v>
      </c>
      <c r="G2147" s="2">
        <f t="shared" si="303"/>
        <v>1.1396213176977045E-2</v>
      </c>
      <c r="H2147" s="2">
        <f t="shared" si="301"/>
        <v>4.9050765766121058</v>
      </c>
      <c r="I2147" s="2">
        <f t="shared" si="302"/>
        <v>83.065418593204328</v>
      </c>
    </row>
    <row r="2148" spans="1:9" ht="13.5" x14ac:dyDescent="0.25">
      <c r="A2148" s="3">
        <f>TITRES_STAT!B2151</f>
        <v>45134</v>
      </c>
      <c r="B2148" s="6">
        <f>TITRES_STAT!D2151</f>
        <v>5.0739000000000001</v>
      </c>
      <c r="C2148" s="2">
        <f t="shared" si="297"/>
        <v>0.28059999999999974</v>
      </c>
      <c r="D2148" s="2">
        <f t="shared" si="298"/>
        <v>0.28059999999999974</v>
      </c>
      <c r="E2148" s="2">
        <f t="shared" si="299"/>
        <v>0</v>
      </c>
      <c r="F2148" s="2">
        <f t="shared" si="303"/>
        <v>7.1949348436720559E-2</v>
      </c>
      <c r="G2148" s="2">
        <f t="shared" si="303"/>
        <v>1.0582197950050113E-2</v>
      </c>
      <c r="H2148" s="2">
        <f t="shared" si="301"/>
        <v>6.7990930406267669</v>
      </c>
      <c r="I2148" s="2">
        <f t="shared" si="302"/>
        <v>87.177996277376934</v>
      </c>
    </row>
    <row r="2149" spans="1:9" ht="13.5" x14ac:dyDescent="0.25">
      <c r="A2149" s="3">
        <f>TITRES_STAT!B2152</f>
        <v>45135</v>
      </c>
      <c r="B2149" s="6">
        <f>TITRES_STAT!D2152</f>
        <v>5.3766999999999996</v>
      </c>
      <c r="C2149" s="2">
        <f t="shared" si="297"/>
        <v>0.30279999999999951</v>
      </c>
      <c r="D2149" s="2">
        <f t="shared" si="298"/>
        <v>0.30279999999999951</v>
      </c>
      <c r="E2149" s="2">
        <f t="shared" si="299"/>
        <v>0</v>
      </c>
      <c r="F2149" s="2">
        <f t="shared" si="303"/>
        <v>8.8438680691240487E-2</v>
      </c>
      <c r="G2149" s="2">
        <f t="shared" si="303"/>
        <v>9.8263266679036766E-3</v>
      </c>
      <c r="H2149" s="2">
        <f t="shared" si="301"/>
        <v>9.0001771445389736</v>
      </c>
      <c r="I2149" s="2">
        <f t="shared" si="302"/>
        <v>90.000177141401011</v>
      </c>
    </row>
    <row r="2150" spans="1:9" ht="13.5" x14ac:dyDescent="0.25">
      <c r="A2150" s="3">
        <f>TITRES_STAT!B2153</f>
        <v>45138</v>
      </c>
      <c r="B2150" s="6">
        <f>TITRES_STAT!D2153</f>
        <v>5.4505999999999997</v>
      </c>
      <c r="C2150" s="2">
        <f t="shared" si="297"/>
        <v>7.3900000000000077E-2</v>
      </c>
      <c r="D2150" s="2">
        <f t="shared" si="298"/>
        <v>7.3900000000000077E-2</v>
      </c>
      <c r="E2150" s="2">
        <f t="shared" si="299"/>
        <v>0</v>
      </c>
      <c r="F2150" s="2">
        <f t="shared" si="303"/>
        <v>8.7400203499009024E-2</v>
      </c>
      <c r="G2150" s="2">
        <f t="shared" si="303"/>
        <v>9.1244461916248441E-3</v>
      </c>
      <c r="H2150" s="2">
        <f t="shared" si="301"/>
        <v>9.5786858362134915</v>
      </c>
      <c r="I2150" s="2">
        <f t="shared" si="302"/>
        <v>90.547029985740295</v>
      </c>
    </row>
    <row r="2151" spans="1:9" ht="13.5" x14ac:dyDescent="0.25">
      <c r="A2151" s="3">
        <f>TITRES_STAT!B2154</f>
        <v>45139</v>
      </c>
      <c r="B2151" s="6">
        <f>TITRES_STAT!D2154</f>
        <v>5.3989000000000003</v>
      </c>
      <c r="C2151" s="2">
        <f t="shared" si="297"/>
        <v>-5.1699999999999413E-2</v>
      </c>
      <c r="D2151" s="2">
        <f t="shared" si="298"/>
        <v>0</v>
      </c>
      <c r="E2151" s="2">
        <f t="shared" si="299"/>
        <v>5.1699999999999413E-2</v>
      </c>
      <c r="F2151" s="2">
        <f t="shared" si="303"/>
        <v>8.1157331820508369E-2</v>
      </c>
      <c r="G2151" s="2">
        <f t="shared" si="303"/>
        <v>1.2165557177937313E-2</v>
      </c>
      <c r="H2151" s="2">
        <f t="shared" si="301"/>
        <v>6.671073970018421</v>
      </c>
      <c r="I2151" s="2">
        <f t="shared" si="302"/>
        <v>86.964015678790304</v>
      </c>
    </row>
    <row r="2152" spans="1:9" ht="13.5" x14ac:dyDescent="0.25">
      <c r="A2152" s="3">
        <f>TITRES_STAT!B2155</f>
        <v>45140</v>
      </c>
      <c r="B2152" s="6">
        <f>TITRES_STAT!D2155</f>
        <v>5.3989000000000003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7.5360379547614903E-2</v>
      </c>
      <c r="G2152" s="2">
        <f t="shared" si="303"/>
        <v>1.1296588808084648E-2</v>
      </c>
      <c r="H2152" s="2">
        <f t="shared" si="301"/>
        <v>6.6710739700184201</v>
      </c>
      <c r="I2152" s="2">
        <f t="shared" si="302"/>
        <v>86.964015678790304</v>
      </c>
    </row>
    <row r="2153" spans="1:9" ht="13.5" x14ac:dyDescent="0.25">
      <c r="A2153" s="3">
        <f>TITRES_STAT!B2156</f>
        <v>45141</v>
      </c>
      <c r="B2153" s="6">
        <f>TITRES_STAT!D2156</f>
        <v>5.3619000000000003</v>
      </c>
      <c r="C2153" s="2">
        <f t="shared" si="297"/>
        <v>-3.6999999999999922E-2</v>
      </c>
      <c r="D2153" s="2">
        <f t="shared" si="298"/>
        <v>0</v>
      </c>
      <c r="E2153" s="2">
        <f t="shared" si="299"/>
        <v>3.6999999999999922E-2</v>
      </c>
      <c r="F2153" s="2">
        <f t="shared" si="303"/>
        <v>6.9977495294213835E-2</v>
      </c>
      <c r="G2153" s="2">
        <f t="shared" si="303"/>
        <v>1.3132546750364309E-2</v>
      </c>
      <c r="H2153" s="2">
        <f t="shared" si="301"/>
        <v>5.3285548206613154</v>
      </c>
      <c r="I2153" s="2">
        <f t="shared" si="302"/>
        <v>84.198604130990162</v>
      </c>
    </row>
    <row r="2154" spans="1:9" ht="13.5" x14ac:dyDescent="0.25">
      <c r="A2154" s="3">
        <f>TITRES_STAT!B2157</f>
        <v>45142</v>
      </c>
      <c r="B2154" s="6">
        <f>TITRES_STAT!D2157</f>
        <v>5.3250000000000002</v>
      </c>
      <c r="C2154" s="2">
        <f t="shared" si="297"/>
        <v>-3.6900000000000155E-2</v>
      </c>
      <c r="D2154" s="2">
        <f t="shared" si="298"/>
        <v>0</v>
      </c>
      <c r="E2154" s="2">
        <f t="shared" si="299"/>
        <v>3.6900000000000155E-2</v>
      </c>
      <c r="F2154" s="2">
        <f t="shared" si="303"/>
        <v>6.4979102773198558E-2</v>
      </c>
      <c r="G2154" s="2">
        <f t="shared" si="303"/>
        <v>1.4830221982481155E-2</v>
      </c>
      <c r="H2154" s="2">
        <f t="shared" si="301"/>
        <v>4.3815327140725167</v>
      </c>
      <c r="I2154" s="2">
        <f t="shared" si="302"/>
        <v>81.417933270478215</v>
      </c>
    </row>
    <row r="2155" spans="1:9" ht="13.5" x14ac:dyDescent="0.25">
      <c r="A2155" s="3">
        <f>TITRES_STAT!B2158</f>
        <v>45145</v>
      </c>
      <c r="B2155" s="6">
        <f>TITRES_STAT!D2158</f>
        <v>5.3545999999999996</v>
      </c>
      <c r="C2155" s="2">
        <f t="shared" si="297"/>
        <v>2.9599999999999405E-2</v>
      </c>
      <c r="D2155" s="2">
        <f t="shared" si="298"/>
        <v>2.9599999999999405E-2</v>
      </c>
      <c r="E2155" s="2">
        <f t="shared" si="299"/>
        <v>0</v>
      </c>
      <c r="F2155" s="2">
        <f t="shared" si="303"/>
        <v>6.2452024003684332E-2</v>
      </c>
      <c r="G2155" s="2">
        <f t="shared" si="303"/>
        <v>1.377092041230393E-2</v>
      </c>
      <c r="H2155" s="2">
        <f t="shared" si="301"/>
        <v>4.5350653503076819</v>
      </c>
      <c r="I2155" s="2">
        <f t="shared" si="302"/>
        <v>81.933365972916434</v>
      </c>
    </row>
    <row r="2156" spans="1:9" ht="13.5" x14ac:dyDescent="0.25">
      <c r="A2156" s="3">
        <f>TITRES_STAT!B2159</f>
        <v>45146</v>
      </c>
      <c r="B2156" s="6">
        <f>TITRES_STAT!D2159</f>
        <v>5.4653</v>
      </c>
      <c r="C2156" s="2">
        <f t="shared" si="297"/>
        <v>0.11070000000000046</v>
      </c>
      <c r="D2156" s="2">
        <f t="shared" si="298"/>
        <v>0.11070000000000046</v>
      </c>
      <c r="E2156" s="2">
        <f t="shared" si="299"/>
        <v>0</v>
      </c>
      <c r="F2156" s="2">
        <f t="shared" si="303"/>
        <v>6.5898308003421197E-2</v>
      </c>
      <c r="G2156" s="2">
        <f t="shared" si="303"/>
        <v>1.2787283239996505E-2</v>
      </c>
      <c r="H2156" s="2">
        <f t="shared" si="301"/>
        <v>5.1534252246248986</v>
      </c>
      <c r="I2156" s="2">
        <f t="shared" si="302"/>
        <v>83.748888407741106</v>
      </c>
    </row>
    <row r="2157" spans="1:9" ht="13.5" x14ac:dyDescent="0.25">
      <c r="A2157" s="3">
        <f>TITRES_STAT!B2160</f>
        <v>45147</v>
      </c>
      <c r="B2157" s="6">
        <f>TITRES_STAT!D2160</f>
        <v>5.5317999999999996</v>
      </c>
      <c r="C2157" s="2">
        <f t="shared" si="297"/>
        <v>6.6499999999999559E-2</v>
      </c>
      <c r="D2157" s="2">
        <f t="shared" si="298"/>
        <v>6.6499999999999559E-2</v>
      </c>
      <c r="E2157" s="2">
        <f t="shared" si="299"/>
        <v>0</v>
      </c>
      <c r="F2157" s="2">
        <f t="shared" ref="F2157:G2172" si="304">((F2156*13)+D2157)/14</f>
        <v>6.5941286003176794E-2</v>
      </c>
      <c r="G2157" s="2">
        <f t="shared" si="304"/>
        <v>1.187390586571104E-2</v>
      </c>
      <c r="H2157" s="2">
        <f t="shared" si="301"/>
        <v>5.5534620830706798</v>
      </c>
      <c r="I2157" s="2">
        <f t="shared" si="302"/>
        <v>84.740889817867966</v>
      </c>
    </row>
    <row r="2158" spans="1:9" ht="13.5" x14ac:dyDescent="0.25">
      <c r="A2158" s="3">
        <f>TITRES_STAT!B2161</f>
        <v>45148</v>
      </c>
      <c r="B2158" s="6">
        <f>TITRES_STAT!D2161</f>
        <v>5.4653</v>
      </c>
      <c r="C2158" s="2">
        <f t="shared" si="297"/>
        <v>-6.6499999999999559E-2</v>
      </c>
      <c r="D2158" s="2">
        <f t="shared" si="298"/>
        <v>0</v>
      </c>
      <c r="E2158" s="2">
        <f t="shared" si="299"/>
        <v>6.6499999999999559E-2</v>
      </c>
      <c r="F2158" s="2">
        <f t="shared" si="304"/>
        <v>6.1231194145807022E-2</v>
      </c>
      <c r="G2158" s="2">
        <f t="shared" si="304"/>
        <v>1.5775769732445936E-2</v>
      </c>
      <c r="H2158" s="2">
        <f t="shared" si="301"/>
        <v>3.8813443137340662</v>
      </c>
      <c r="I2158" s="2">
        <f t="shared" si="302"/>
        <v>79.513840128293822</v>
      </c>
    </row>
    <row r="2159" spans="1:9" ht="13.5" x14ac:dyDescent="0.25">
      <c r="A2159" s="3">
        <f>TITRES_STAT!B2162</f>
        <v>45149</v>
      </c>
      <c r="B2159" s="6">
        <f>TITRES_STAT!D2162</f>
        <v>5.4653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5.6857537421106517E-2</v>
      </c>
      <c r="G2159" s="2">
        <f t="shared" si="304"/>
        <v>1.4648929037271228E-2</v>
      </c>
      <c r="H2159" s="2">
        <f t="shared" si="301"/>
        <v>3.8813443137340653</v>
      </c>
      <c r="I2159" s="2">
        <f t="shared" si="302"/>
        <v>79.513840128293808</v>
      </c>
    </row>
    <row r="2160" spans="1:9" ht="13.5" x14ac:dyDescent="0.25">
      <c r="A2160" s="3">
        <f>TITRES_STAT!B2163</f>
        <v>45152</v>
      </c>
      <c r="B2160" s="6">
        <f>TITRES_STAT!D2163</f>
        <v>5.4283999999999999</v>
      </c>
      <c r="C2160" s="2">
        <f t="shared" si="297"/>
        <v>-3.6900000000000155E-2</v>
      </c>
      <c r="D2160" s="2">
        <f t="shared" si="298"/>
        <v>0</v>
      </c>
      <c r="E2160" s="2">
        <f t="shared" si="299"/>
        <v>3.6900000000000155E-2</v>
      </c>
      <c r="F2160" s="2">
        <f t="shared" si="304"/>
        <v>5.2796284748170337E-2</v>
      </c>
      <c r="G2160" s="2">
        <f t="shared" si="304"/>
        <v>1.6238291248894723E-2</v>
      </c>
      <c r="H2160" s="2">
        <f t="shared" si="301"/>
        <v>3.251344857591711</v>
      </c>
      <c r="I2160" s="2">
        <f t="shared" si="302"/>
        <v>76.478031458344759</v>
      </c>
    </row>
    <row r="2161" spans="1:9" ht="13.5" x14ac:dyDescent="0.25">
      <c r="A2161" s="3">
        <f>TITRES_STAT!B2164</f>
        <v>45153</v>
      </c>
      <c r="B2161" s="6">
        <f>TITRES_STAT!D2164</f>
        <v>5.3914999999999997</v>
      </c>
      <c r="C2161" s="2">
        <f t="shared" si="297"/>
        <v>-3.6900000000000155E-2</v>
      </c>
      <c r="D2161" s="2">
        <f t="shared" si="298"/>
        <v>0</v>
      </c>
      <c r="E2161" s="2">
        <f t="shared" si="299"/>
        <v>3.6900000000000155E-2</v>
      </c>
      <c r="F2161" s="2">
        <f t="shared" si="304"/>
        <v>4.9025121551872455E-2</v>
      </c>
      <c r="G2161" s="2">
        <f t="shared" si="304"/>
        <v>1.7714127588259396E-2</v>
      </c>
      <c r="H2161" s="2">
        <f t="shared" si="301"/>
        <v>2.7675718890251995</v>
      </c>
      <c r="I2161" s="2">
        <f t="shared" si="302"/>
        <v>73.457706197645123</v>
      </c>
    </row>
    <row r="2162" spans="1:9" ht="13.5" x14ac:dyDescent="0.25">
      <c r="A2162" s="3">
        <f>TITRES_STAT!B2165</f>
        <v>45154</v>
      </c>
      <c r="B2162" s="6">
        <f>TITRES_STAT!D2165</f>
        <v>5.3914999999999997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4.5523327155310142E-2</v>
      </c>
      <c r="G2162" s="2">
        <f t="shared" si="304"/>
        <v>1.6448832760526583E-2</v>
      </c>
      <c r="H2162" s="2">
        <f t="shared" si="301"/>
        <v>2.7675718890251995</v>
      </c>
      <c r="I2162" s="2">
        <f t="shared" si="302"/>
        <v>73.457706197645123</v>
      </c>
    </row>
    <row r="2163" spans="1:9" ht="13.5" x14ac:dyDescent="0.25">
      <c r="A2163" s="3">
        <f>TITRES_STAT!B2166</f>
        <v>45155</v>
      </c>
      <c r="B2163" s="6">
        <f>TITRES_STAT!D2166</f>
        <v>5.3472</v>
      </c>
      <c r="C2163" s="2">
        <f t="shared" si="297"/>
        <v>-4.4299999999999784E-2</v>
      </c>
      <c r="D2163" s="2">
        <f t="shared" si="298"/>
        <v>0</v>
      </c>
      <c r="E2163" s="2">
        <f t="shared" si="299"/>
        <v>4.4299999999999784E-2</v>
      </c>
      <c r="F2163" s="2">
        <f t="shared" si="304"/>
        <v>4.2271660929930843E-2</v>
      </c>
      <c r="G2163" s="2">
        <f t="shared" si="304"/>
        <v>1.8438201849060382E-2</v>
      </c>
      <c r="H2163" s="2">
        <f t="shared" si="301"/>
        <v>2.2926129823275052</v>
      </c>
      <c r="I2163" s="2">
        <f t="shared" si="302"/>
        <v>69.628984476240717</v>
      </c>
    </row>
    <row r="2164" spans="1:9" ht="13.5" x14ac:dyDescent="0.25">
      <c r="A2164" s="3">
        <f>TITRES_STAT!B2167</f>
        <v>45156</v>
      </c>
      <c r="B2164" s="6">
        <f>TITRES_STAT!D2167</f>
        <v>5.3402000000000003</v>
      </c>
      <c r="C2164" s="2">
        <f t="shared" si="297"/>
        <v>-6.9999999999996732E-3</v>
      </c>
      <c r="D2164" s="2">
        <f t="shared" si="298"/>
        <v>0</v>
      </c>
      <c r="E2164" s="2">
        <f t="shared" si="299"/>
        <v>6.9999999999996732E-3</v>
      </c>
      <c r="F2164" s="2">
        <f t="shared" si="304"/>
        <v>3.9252256577792924E-2</v>
      </c>
      <c r="G2164" s="2">
        <f t="shared" si="304"/>
        <v>1.7621187431270332E-2</v>
      </c>
      <c r="H2164" s="2">
        <f t="shared" si="301"/>
        <v>2.2275602442169347</v>
      </c>
      <c r="I2164" s="2">
        <f t="shared" si="302"/>
        <v>69.016844788822269</v>
      </c>
    </row>
    <row r="2165" spans="1:9" ht="13.5" x14ac:dyDescent="0.25">
      <c r="A2165" s="3">
        <f>TITRES_STAT!B2168</f>
        <v>45159</v>
      </c>
      <c r="B2165" s="6">
        <f>TITRES_STAT!D2168</f>
        <v>5.3402000000000003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3.6448523965093425E-2</v>
      </c>
      <c r="G2165" s="2">
        <f t="shared" si="304"/>
        <v>1.6362531186179592E-2</v>
      </c>
      <c r="H2165" s="2">
        <f t="shared" si="301"/>
        <v>2.2275602442169347</v>
      </c>
      <c r="I2165" s="2">
        <f t="shared" si="302"/>
        <v>69.016844788822269</v>
      </c>
    </row>
    <row r="2166" spans="1:9" ht="13.5" x14ac:dyDescent="0.25">
      <c r="A2166" s="3">
        <f>TITRES_STAT!B2169</f>
        <v>45160</v>
      </c>
      <c r="B2166" s="6">
        <f>TITRES_STAT!D2169</f>
        <v>5.2632000000000003</v>
      </c>
      <c r="C2166" s="2">
        <f t="shared" si="297"/>
        <v>-7.6999999999999957E-2</v>
      </c>
      <c r="D2166" s="2">
        <f t="shared" si="298"/>
        <v>0</v>
      </c>
      <c r="E2166" s="2">
        <f t="shared" si="299"/>
        <v>7.6999999999999957E-2</v>
      </c>
      <c r="F2166" s="2">
        <f t="shared" si="304"/>
        <v>3.3845057967586752E-2</v>
      </c>
      <c r="G2166" s="2">
        <f t="shared" si="304"/>
        <v>2.0693778958595335E-2</v>
      </c>
      <c r="H2166" s="2">
        <f t="shared" si="301"/>
        <v>1.6355184828882559</v>
      </c>
      <c r="I2166" s="2">
        <f t="shared" si="302"/>
        <v>62.056801859188504</v>
      </c>
    </row>
    <row r="2167" spans="1:9" ht="13.5" x14ac:dyDescent="0.25">
      <c r="A2167" s="3">
        <f>TITRES_STAT!B2170</f>
        <v>45161</v>
      </c>
      <c r="B2167" s="6">
        <f>TITRES_STAT!D2170</f>
        <v>5.0492999999999997</v>
      </c>
      <c r="C2167" s="2">
        <f t="shared" si="297"/>
        <v>-0.21390000000000065</v>
      </c>
      <c r="D2167" s="2">
        <f t="shared" si="298"/>
        <v>0</v>
      </c>
      <c r="E2167" s="2">
        <f t="shared" si="299"/>
        <v>0.21390000000000065</v>
      </c>
      <c r="F2167" s="2">
        <f t="shared" si="304"/>
        <v>3.1427553827044839E-2</v>
      </c>
      <c r="G2167" s="2">
        <f t="shared" si="304"/>
        <v>3.4494223318695713E-2</v>
      </c>
      <c r="H2167" s="2">
        <f t="shared" si="301"/>
        <v>0.91109614316236098</v>
      </c>
      <c r="I2167" s="2">
        <f t="shared" si="302"/>
        <v>47.674008784023641</v>
      </c>
    </row>
    <row r="2168" spans="1:9" ht="13.5" x14ac:dyDescent="0.25">
      <c r="A2168" s="3">
        <f>TITRES_STAT!B2171</f>
        <v>45162</v>
      </c>
      <c r="B2168" s="6">
        <f>TITRES_STAT!D2171</f>
        <v>5.0578000000000003</v>
      </c>
      <c r="C2168" s="2">
        <f t="shared" si="297"/>
        <v>8.5000000000006182E-3</v>
      </c>
      <c r="D2168" s="2">
        <f t="shared" si="298"/>
        <v>8.5000000000006182E-3</v>
      </c>
      <c r="E2168" s="2">
        <f t="shared" si="299"/>
        <v>0</v>
      </c>
      <c r="F2168" s="2">
        <f t="shared" si="304"/>
        <v>2.9789871410827395E-2</v>
      </c>
      <c r="G2168" s="2">
        <f t="shared" si="304"/>
        <v>3.2030350224503165E-2</v>
      </c>
      <c r="H2168" s="2">
        <f t="shared" si="301"/>
        <v>0.93005137945816752</v>
      </c>
      <c r="I2168" s="2">
        <f t="shared" si="302"/>
        <v>48.187907812032719</v>
      </c>
    </row>
    <row r="2169" spans="1:9" ht="13.5" x14ac:dyDescent="0.25">
      <c r="A2169" s="3">
        <f>TITRES_STAT!B2172</f>
        <v>45163</v>
      </c>
      <c r="B2169" s="6">
        <f>TITRES_STAT!D2172</f>
        <v>5.2203999999999997</v>
      </c>
      <c r="C2169" s="2">
        <f t="shared" si="297"/>
        <v>0.16259999999999941</v>
      </c>
      <c r="D2169" s="2">
        <f t="shared" si="298"/>
        <v>0.16259999999999941</v>
      </c>
      <c r="E2169" s="2">
        <f t="shared" si="299"/>
        <v>0</v>
      </c>
      <c r="F2169" s="2">
        <f t="shared" si="304"/>
        <v>3.9276309167196821E-2</v>
      </c>
      <c r="G2169" s="2">
        <f t="shared" si="304"/>
        <v>2.9742468065610084E-2</v>
      </c>
      <c r="H2169" s="2">
        <f t="shared" si="301"/>
        <v>1.3205464012117509</v>
      </c>
      <c r="I2169" s="2">
        <f t="shared" si="302"/>
        <v>56.906700961557313</v>
      </c>
    </row>
    <row r="2170" spans="1:9" ht="13.5" x14ac:dyDescent="0.25">
      <c r="A2170" s="3">
        <f>TITRES_STAT!B2173</f>
        <v>45166</v>
      </c>
      <c r="B2170" s="6">
        <f>TITRES_STAT!D2173</f>
        <v>5.2545999999999999</v>
      </c>
      <c r="C2170" s="2">
        <f t="shared" si="297"/>
        <v>3.420000000000023E-2</v>
      </c>
      <c r="D2170" s="2">
        <f t="shared" si="298"/>
        <v>3.420000000000023E-2</v>
      </c>
      <c r="E2170" s="2">
        <f t="shared" si="299"/>
        <v>0</v>
      </c>
      <c r="F2170" s="2">
        <f t="shared" si="304"/>
        <v>3.8913715655254207E-2</v>
      </c>
      <c r="G2170" s="2">
        <f t="shared" si="304"/>
        <v>2.7618006060923652E-2</v>
      </c>
      <c r="H2170" s="2">
        <f t="shared" si="301"/>
        <v>1.408998012724485</v>
      </c>
      <c r="I2170" s="2">
        <f t="shared" si="302"/>
        <v>58.488965340862272</v>
      </c>
    </row>
    <row r="2171" spans="1:9" ht="13.5" x14ac:dyDescent="0.25">
      <c r="A2171" s="3">
        <f>TITRES_STAT!B2174</f>
        <v>45167</v>
      </c>
      <c r="B2171" s="6">
        <f>TITRES_STAT!D2174</f>
        <v>5.2545999999999999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3.6134164537021764E-2</v>
      </c>
      <c r="G2171" s="2">
        <f t="shared" si="304"/>
        <v>2.5645291342286249E-2</v>
      </c>
      <c r="H2171" s="2">
        <f t="shared" si="301"/>
        <v>1.408998012724485</v>
      </c>
      <c r="I2171" s="2">
        <f t="shared" si="302"/>
        <v>58.488965340862272</v>
      </c>
    </row>
    <row r="2172" spans="1:9" ht="13.5" x14ac:dyDescent="0.25">
      <c r="A2172" s="3">
        <f>TITRES_STAT!B2175</f>
        <v>45168</v>
      </c>
      <c r="B2172" s="6">
        <f>TITRES_STAT!D2175</f>
        <v>5.2888999999999999</v>
      </c>
      <c r="C2172" s="2">
        <f t="shared" si="297"/>
        <v>3.4299999999999997E-2</v>
      </c>
      <c r="D2172" s="2">
        <f t="shared" si="298"/>
        <v>3.4299999999999997E-2</v>
      </c>
      <c r="E2172" s="2">
        <f t="shared" si="299"/>
        <v>0</v>
      </c>
      <c r="F2172" s="2">
        <f t="shared" si="304"/>
        <v>3.6003152784377344E-2</v>
      </c>
      <c r="G2172" s="2">
        <f t="shared" si="304"/>
        <v>2.3813484817837231E-2</v>
      </c>
      <c r="H2172" s="2">
        <f t="shared" si="301"/>
        <v>1.5118808968861868</v>
      </c>
      <c r="I2172" s="2">
        <f t="shared" si="302"/>
        <v>60.189195226587607</v>
      </c>
    </row>
    <row r="2173" spans="1:9" ht="13.5" x14ac:dyDescent="0.25">
      <c r="A2173" s="3">
        <f>TITRES_STAT!B2176</f>
        <v>45169</v>
      </c>
      <c r="B2173" s="6">
        <f>TITRES_STAT!D2176</f>
        <v>5.3316999999999997</v>
      </c>
      <c r="C2173" s="2">
        <f t="shared" si="297"/>
        <v>4.2799999999999727E-2</v>
      </c>
      <c r="D2173" s="2">
        <f t="shared" si="298"/>
        <v>4.2799999999999727E-2</v>
      </c>
      <c r="E2173" s="2">
        <f t="shared" si="299"/>
        <v>0</v>
      </c>
      <c r="F2173" s="2">
        <f t="shared" ref="F2173:G2188" si="305">((F2172*13)+D2173)/14</f>
        <v>3.6488641871207518E-2</v>
      </c>
      <c r="G2173" s="2">
        <f t="shared" si="305"/>
        <v>2.211252161656314E-2</v>
      </c>
      <c r="H2173" s="2">
        <f t="shared" si="301"/>
        <v>1.6501348197157264</v>
      </c>
      <c r="I2173" s="2">
        <f t="shared" si="302"/>
        <v>62.266070670802037</v>
      </c>
    </row>
    <row r="2174" spans="1:9" ht="13.5" x14ac:dyDescent="0.25">
      <c r="A2174" s="3">
        <f>TITRES_STAT!B2177</f>
        <v>45170</v>
      </c>
      <c r="B2174" s="6">
        <f>TITRES_STAT!D2177</f>
        <v>5.3231000000000002</v>
      </c>
      <c r="C2174" s="2">
        <f t="shared" si="297"/>
        <v>-8.5999999999994969E-3</v>
      </c>
      <c r="D2174" s="2">
        <f t="shared" si="298"/>
        <v>0</v>
      </c>
      <c r="E2174" s="2">
        <f t="shared" si="299"/>
        <v>8.5999999999994969E-3</v>
      </c>
      <c r="F2174" s="2">
        <f t="shared" si="305"/>
        <v>3.3882310308978411E-2</v>
      </c>
      <c r="G2174" s="2">
        <f t="shared" si="305"/>
        <v>2.1147341501094308E-2</v>
      </c>
      <c r="H2174" s="2">
        <f t="shared" si="301"/>
        <v>1.6022018799490758</v>
      </c>
      <c r="I2174" s="2">
        <f t="shared" si="302"/>
        <v>61.571006165764139</v>
      </c>
    </row>
    <row r="2175" spans="1:9" ht="13.5" x14ac:dyDescent="0.25">
      <c r="A2175" s="3">
        <f>TITRES_STAT!B2178</f>
        <v>45173</v>
      </c>
      <c r="B2175" s="6">
        <f>TITRES_STAT!D2178</f>
        <v>5.306</v>
      </c>
      <c r="C2175" s="2">
        <f t="shared" si="297"/>
        <v>-1.7100000000000115E-2</v>
      </c>
      <c r="D2175" s="2">
        <f t="shared" si="298"/>
        <v>0</v>
      </c>
      <c r="E2175" s="2">
        <f t="shared" si="299"/>
        <v>1.7100000000000115E-2</v>
      </c>
      <c r="F2175" s="2">
        <f t="shared" si="305"/>
        <v>3.1462145286908529E-2</v>
      </c>
      <c r="G2175" s="2">
        <f t="shared" si="305"/>
        <v>2.0858245679587582E-2</v>
      </c>
      <c r="H2175" s="2">
        <f t="shared" si="301"/>
        <v>1.5083792649780801</v>
      </c>
      <c r="I2175" s="2">
        <f t="shared" si="302"/>
        <v>60.133620383409657</v>
      </c>
    </row>
    <row r="2176" spans="1:9" ht="13.5" x14ac:dyDescent="0.25">
      <c r="A2176" s="3">
        <f>TITRES_STAT!B2179</f>
        <v>45174</v>
      </c>
      <c r="B2176" s="6">
        <f>TITRES_STAT!D2179</f>
        <v>5.306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2.921484919498649E-2</v>
      </c>
      <c r="G2176" s="2">
        <f t="shared" si="305"/>
        <v>1.9368370988188468E-2</v>
      </c>
      <c r="H2176" s="2">
        <f t="shared" si="301"/>
        <v>1.5083792649780801</v>
      </c>
      <c r="I2176" s="2">
        <f t="shared" si="302"/>
        <v>60.133620383409657</v>
      </c>
    </row>
    <row r="2177" spans="1:9" ht="13.5" x14ac:dyDescent="0.25">
      <c r="A2177" s="3">
        <f>TITRES_STAT!B2180</f>
        <v>45175</v>
      </c>
      <c r="B2177" s="6">
        <f>TITRES_STAT!D2180</f>
        <v>5.2803000000000004</v>
      </c>
      <c r="C2177" s="2">
        <f t="shared" si="297"/>
        <v>-2.5699999999999612E-2</v>
      </c>
      <c r="D2177" s="2">
        <f t="shared" si="298"/>
        <v>0</v>
      </c>
      <c r="E2177" s="2">
        <f t="shared" si="299"/>
        <v>2.5699999999999612E-2</v>
      </c>
      <c r="F2177" s="2">
        <f t="shared" si="305"/>
        <v>2.7128074252487453E-2</v>
      </c>
      <c r="G2177" s="2">
        <f t="shared" si="305"/>
        <v>1.9820630203317837E-2</v>
      </c>
      <c r="H2177" s="2">
        <f t="shared" si="301"/>
        <v>1.3686786935738502</v>
      </c>
      <c r="I2177" s="2">
        <f t="shared" si="302"/>
        <v>57.782370284624577</v>
      </c>
    </row>
    <row r="2178" spans="1:9" ht="13.5" x14ac:dyDescent="0.25">
      <c r="A2178" s="3">
        <f>TITRES_STAT!B2181</f>
        <v>45176</v>
      </c>
      <c r="B2178" s="6">
        <f>TITRES_STAT!D2181</f>
        <v>5.2203999999999997</v>
      </c>
      <c r="C2178" s="2">
        <f t="shared" si="297"/>
        <v>-5.990000000000073E-2</v>
      </c>
      <c r="D2178" s="2">
        <f t="shared" si="298"/>
        <v>0</v>
      </c>
      <c r="E2178" s="2">
        <f t="shared" si="299"/>
        <v>5.990000000000073E-2</v>
      </c>
      <c r="F2178" s="2">
        <f t="shared" si="305"/>
        <v>2.5190354663024061E-2</v>
      </c>
      <c r="G2178" s="2">
        <f t="shared" si="305"/>
        <v>2.2683442331652332E-2</v>
      </c>
      <c r="H2178" s="2">
        <f t="shared" si="301"/>
        <v>1.110517279287615</v>
      </c>
      <c r="I2178" s="2">
        <f t="shared" si="302"/>
        <v>52.618250994015057</v>
      </c>
    </row>
    <row r="2179" spans="1:9" ht="13.5" x14ac:dyDescent="0.25">
      <c r="A2179" s="3">
        <f>TITRES_STAT!B2182</f>
        <v>45177</v>
      </c>
      <c r="B2179" s="6">
        <f>TITRES_STAT!D2182</f>
        <v>5.1691000000000003</v>
      </c>
      <c r="C2179" s="2">
        <f t="shared" ref="C2179:C2242" si="306">B2179-B2178</f>
        <v>-5.1299999999999457E-2</v>
      </c>
      <c r="D2179" s="2">
        <f t="shared" ref="D2179:D2242" si="307">IF(C2179&gt;0,C2179,0)</f>
        <v>0</v>
      </c>
      <c r="E2179" s="2">
        <f t="shared" ref="E2179:E2242" si="308">IF(C2179&lt;0,-C2179,0)</f>
        <v>5.1299999999999457E-2</v>
      </c>
      <c r="F2179" s="2">
        <f t="shared" si="305"/>
        <v>2.3391043615665196E-2</v>
      </c>
      <c r="G2179" s="2">
        <f t="shared" si="305"/>
        <v>2.4727482165105698E-2</v>
      </c>
      <c r="H2179" s="2">
        <f t="shared" si="301"/>
        <v>0.94595331055070286</v>
      </c>
      <c r="I2179" s="2">
        <f t="shared" si="302"/>
        <v>48.611305596175839</v>
      </c>
    </row>
    <row r="2180" spans="1:9" ht="13.5" x14ac:dyDescent="0.25">
      <c r="A2180" s="3">
        <f>TITRES_STAT!B2183</f>
        <v>45180</v>
      </c>
      <c r="B2180" s="6">
        <f>TITRES_STAT!D2183</f>
        <v>5.1262999999999996</v>
      </c>
      <c r="C2180" s="2">
        <f t="shared" si="306"/>
        <v>-4.2800000000000615E-2</v>
      </c>
      <c r="D2180" s="2">
        <f t="shared" si="307"/>
        <v>0</v>
      </c>
      <c r="E2180" s="2">
        <f t="shared" si="308"/>
        <v>4.2800000000000615E-2</v>
      </c>
      <c r="F2180" s="2">
        <f t="shared" si="305"/>
        <v>2.1720254785974825E-2</v>
      </c>
      <c r="G2180" s="2">
        <f t="shared" si="305"/>
        <v>2.6018376296169623E-2</v>
      </c>
      <c r="H2180" s="2">
        <f t="shared" si="301"/>
        <v>0.83480439127834583</v>
      </c>
      <c r="I2180" s="2">
        <f t="shared" si="302"/>
        <v>45.49827737749856</v>
      </c>
    </row>
    <row r="2181" spans="1:9" ht="13.5" x14ac:dyDescent="0.25">
      <c r="A2181" s="3">
        <f>TITRES_STAT!B2184</f>
        <v>45181</v>
      </c>
      <c r="B2181" s="6">
        <f>TITRES_STAT!D2184</f>
        <v>5.1262999999999996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2.0168808015548052E-2</v>
      </c>
      <c r="G2181" s="2">
        <f t="shared" si="305"/>
        <v>2.4159920846443222E-2</v>
      </c>
      <c r="H2181" s="2">
        <f t="shared" si="301"/>
        <v>0.83480439127834583</v>
      </c>
      <c r="I2181" s="2">
        <f t="shared" si="302"/>
        <v>45.49827737749856</v>
      </c>
    </row>
    <row r="2182" spans="1:9" ht="13.5" x14ac:dyDescent="0.25">
      <c r="A2182" s="3">
        <f>TITRES_STAT!B2185</f>
        <v>45182</v>
      </c>
      <c r="B2182" s="6">
        <f>TITRES_STAT!D2185</f>
        <v>5.0919999999999996</v>
      </c>
      <c r="C2182" s="2">
        <f t="shared" si="306"/>
        <v>-3.4299999999999997E-2</v>
      </c>
      <c r="D2182" s="2">
        <f t="shared" si="307"/>
        <v>0</v>
      </c>
      <c r="E2182" s="2">
        <f t="shared" si="308"/>
        <v>3.4299999999999997E-2</v>
      </c>
      <c r="F2182" s="2">
        <f t="shared" si="305"/>
        <v>1.8728178871580337E-2</v>
      </c>
      <c r="G2182" s="2">
        <f t="shared" si="305"/>
        <v>2.4884212214554422E-2</v>
      </c>
      <c r="H2182" s="2">
        <f t="shared" si="301"/>
        <v>0.75261289005671206</v>
      </c>
      <c r="I2182" s="2">
        <f t="shared" si="302"/>
        <v>42.942334518169524</v>
      </c>
    </row>
    <row r="2183" spans="1:9" ht="13.5" x14ac:dyDescent="0.25">
      <c r="A2183" s="3">
        <f>TITRES_STAT!B2186</f>
        <v>45183</v>
      </c>
      <c r="B2183" s="6">
        <f>TITRES_STAT!D2186</f>
        <v>5.0492999999999997</v>
      </c>
      <c r="C2183" s="2">
        <f t="shared" si="306"/>
        <v>-4.269999999999996E-2</v>
      </c>
      <c r="D2183" s="2">
        <f t="shared" si="307"/>
        <v>0</v>
      </c>
      <c r="E2183" s="2">
        <f t="shared" si="308"/>
        <v>4.269999999999996E-2</v>
      </c>
      <c r="F2183" s="2">
        <f t="shared" si="305"/>
        <v>1.7390451809324598E-2</v>
      </c>
      <c r="G2183" s="2">
        <f t="shared" si="305"/>
        <v>2.6156768484943388E-2</v>
      </c>
      <c r="H2183" s="2">
        <f t="shared" si="301"/>
        <v>0.66485475143212203</v>
      </c>
      <c r="I2183" s="2">
        <f t="shared" si="302"/>
        <v>39.934700060783584</v>
      </c>
    </row>
    <row r="2184" spans="1:9" ht="13.5" x14ac:dyDescent="0.25">
      <c r="A2184" s="3">
        <f>TITRES_STAT!B2187</f>
        <v>45184</v>
      </c>
      <c r="B2184" s="6">
        <f>TITRES_STAT!D2187</f>
        <v>5.0492999999999997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1.6148276680087125E-2</v>
      </c>
      <c r="G2184" s="2">
        <f t="shared" si="305"/>
        <v>2.4288427878876005E-2</v>
      </c>
      <c r="H2184" s="2">
        <f t="shared" si="301"/>
        <v>0.66485475143212192</v>
      </c>
      <c r="I2184" s="2">
        <f t="shared" si="302"/>
        <v>39.934700060783584</v>
      </c>
    </row>
    <row r="2185" spans="1:9" ht="13.5" x14ac:dyDescent="0.25">
      <c r="A2185" s="3">
        <f>TITRES_STAT!B2188</f>
        <v>45187</v>
      </c>
      <c r="B2185" s="6">
        <f>TITRES_STAT!D2188</f>
        <v>4.9637000000000002</v>
      </c>
      <c r="C2185" s="2">
        <f t="shared" si="306"/>
        <v>-8.5599999999999454E-2</v>
      </c>
      <c r="D2185" s="2">
        <f t="shared" si="307"/>
        <v>0</v>
      </c>
      <c r="E2185" s="2">
        <f t="shared" si="308"/>
        <v>8.5599999999999454E-2</v>
      </c>
      <c r="F2185" s="2">
        <f t="shared" si="305"/>
        <v>1.4994828345795188E-2</v>
      </c>
      <c r="G2185" s="2">
        <f t="shared" si="305"/>
        <v>2.8667825887527677E-2</v>
      </c>
      <c r="H2185" s="2">
        <f t="shared" si="301"/>
        <v>0.52305425617639489</v>
      </c>
      <c r="I2185" s="2">
        <f t="shared" si="302"/>
        <v>34.342457207631909</v>
      </c>
    </row>
    <row r="2186" spans="1:9" ht="13.5" x14ac:dyDescent="0.25">
      <c r="A2186" s="3">
        <f>TITRES_STAT!B2189</f>
        <v>45188</v>
      </c>
      <c r="B2186" s="6">
        <f>TITRES_STAT!D2189</f>
        <v>4.9637000000000002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1.3923769178238388E-2</v>
      </c>
      <c r="G2186" s="2">
        <f t="shared" si="305"/>
        <v>2.6620124038418558E-2</v>
      </c>
      <c r="H2186" s="2">
        <f t="shared" si="301"/>
        <v>0.52305425617639489</v>
      </c>
      <c r="I2186" s="2">
        <f t="shared" si="302"/>
        <v>34.342457207631909</v>
      </c>
    </row>
    <row r="2187" spans="1:9" ht="13.5" x14ac:dyDescent="0.25">
      <c r="A2187" s="3">
        <f>TITRES_STAT!B2190</f>
        <v>45189</v>
      </c>
      <c r="B2187" s="6">
        <f>TITRES_STAT!D2190</f>
        <v>4.9637000000000002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1.2929214236935646E-2</v>
      </c>
      <c r="G2187" s="2">
        <f t="shared" si="305"/>
        <v>2.4718686607102948E-2</v>
      </c>
      <c r="H2187" s="2">
        <f t="shared" si="301"/>
        <v>0.52305425617639489</v>
      </c>
      <c r="I2187" s="2">
        <f t="shared" si="302"/>
        <v>34.342457207631909</v>
      </c>
    </row>
    <row r="2188" spans="1:9" ht="13.5" x14ac:dyDescent="0.25">
      <c r="A2188" s="3">
        <f>TITRES_STAT!B2191</f>
        <v>45190</v>
      </c>
      <c r="B2188" s="6">
        <f>TITRES_STAT!D2191</f>
        <v>4.9637000000000002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1.2005698934297386E-2</v>
      </c>
      <c r="G2188" s="2">
        <f t="shared" si="305"/>
        <v>2.2953066135167021E-2</v>
      </c>
      <c r="H2188" s="2">
        <f t="shared" si="301"/>
        <v>0.52305425617639489</v>
      </c>
      <c r="I2188" s="2">
        <f t="shared" si="302"/>
        <v>34.342457207631909</v>
      </c>
    </row>
    <row r="2189" spans="1:9" ht="13.5" x14ac:dyDescent="0.25">
      <c r="A2189" s="3">
        <f>TITRES_STAT!B2192</f>
        <v>45191</v>
      </c>
      <c r="B2189" s="6">
        <f>TITRES_STAT!D2192</f>
        <v>4.9637000000000002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1.1148149010419E-2</v>
      </c>
      <c r="G2189" s="2">
        <f t="shared" si="309"/>
        <v>2.1313561411226516E-2</v>
      </c>
      <c r="H2189" s="2">
        <f t="shared" si="301"/>
        <v>0.523054256176395</v>
      </c>
      <c r="I2189" s="2">
        <f t="shared" si="302"/>
        <v>34.342457207631909</v>
      </c>
    </row>
    <row r="2190" spans="1:9" ht="13.5" x14ac:dyDescent="0.25">
      <c r="A2190" s="3">
        <f>TITRES_STAT!B2193</f>
        <v>45194</v>
      </c>
      <c r="B2190" s="6">
        <f>TITRES_STAT!D2193</f>
        <v>4.9637000000000002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1.0351852652531928E-2</v>
      </c>
      <c r="G2190" s="2">
        <f t="shared" si="309"/>
        <v>1.9791164167567481E-2</v>
      </c>
      <c r="H2190" s="2">
        <f t="shared" si="301"/>
        <v>0.52305425617639489</v>
      </c>
      <c r="I2190" s="2">
        <f t="shared" si="302"/>
        <v>34.342457207631909</v>
      </c>
    </row>
    <row r="2191" spans="1:9" ht="13.5" x14ac:dyDescent="0.25">
      <c r="A2191" s="3">
        <f>TITRES_STAT!B2194</f>
        <v>45195</v>
      </c>
      <c r="B2191" s="6">
        <f>TITRES_STAT!D2194</f>
        <v>4.9637000000000002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9.6124346059225044E-3</v>
      </c>
      <c r="G2191" s="2">
        <f t="shared" si="309"/>
        <v>1.8377509584169803E-2</v>
      </c>
      <c r="H2191" s="2">
        <f t="shared" si="301"/>
        <v>0.52305425617639489</v>
      </c>
      <c r="I2191" s="2">
        <f t="shared" si="302"/>
        <v>34.342457207631909</v>
      </c>
    </row>
    <row r="2192" spans="1:9" ht="13.5" x14ac:dyDescent="0.25">
      <c r="A2192" s="3">
        <f>TITRES_STAT!B2195</f>
        <v>45197</v>
      </c>
      <c r="B2192" s="6">
        <f>TITRES_STAT!D2195</f>
        <v>4.9550999999999998</v>
      </c>
      <c r="C2192" s="2">
        <f t="shared" si="306"/>
        <v>-8.6000000000003851E-3</v>
      </c>
      <c r="D2192" s="2">
        <f t="shared" si="307"/>
        <v>0</v>
      </c>
      <c r="E2192" s="2">
        <f t="shared" si="308"/>
        <v>8.6000000000003851E-3</v>
      </c>
      <c r="F2192" s="2">
        <f t="shared" si="309"/>
        <v>8.9258321340708966E-3</v>
      </c>
      <c r="G2192" s="2">
        <f t="shared" si="309"/>
        <v>1.7679116042443415E-2</v>
      </c>
      <c r="H2192" s="2">
        <f t="shared" si="301"/>
        <v>0.50488000150245438</v>
      </c>
      <c r="I2192" s="2">
        <f t="shared" si="302"/>
        <v>33.549518964860198</v>
      </c>
    </row>
    <row r="2193" spans="1:9" ht="13.5" x14ac:dyDescent="0.25">
      <c r="A2193" s="3">
        <f>TITRES_STAT!B2196</f>
        <v>45198</v>
      </c>
      <c r="B2193" s="6">
        <f>TITRES_STAT!D2196</f>
        <v>4.9637000000000002</v>
      </c>
      <c r="C2193" s="2">
        <f t="shared" si="306"/>
        <v>8.6000000000003851E-3</v>
      </c>
      <c r="D2193" s="2">
        <f t="shared" si="307"/>
        <v>8.6000000000003851E-3</v>
      </c>
      <c r="E2193" s="2">
        <f t="shared" si="308"/>
        <v>0</v>
      </c>
      <c r="F2193" s="2">
        <f t="shared" si="309"/>
        <v>8.9025584102087173E-3</v>
      </c>
      <c r="G2193" s="2">
        <f t="shared" si="309"/>
        <v>1.6416322039411742E-2</v>
      </c>
      <c r="H2193" s="2">
        <f t="shared" ref="H2193:H2256" si="310">F2193/G2193</f>
        <v>0.54229920617028349</v>
      </c>
      <c r="I2193" s="2">
        <f t="shared" ref="I2193:I2256" si="311">IF(G2193=0,100,100-(100/(1+H2193)))</f>
        <v>35.161738007820048</v>
      </c>
    </row>
    <row r="2194" spans="1:9" ht="13.5" x14ac:dyDescent="0.25">
      <c r="A2194" s="3">
        <f>TITRES_STAT!B2197</f>
        <v>45201</v>
      </c>
      <c r="B2194" s="6">
        <f>TITRES_STAT!D2197</f>
        <v>4.9637000000000002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8.2666613809080948E-3</v>
      </c>
      <c r="G2194" s="2">
        <f t="shared" si="309"/>
        <v>1.5243727608025188E-2</v>
      </c>
      <c r="H2194" s="2">
        <f t="shared" si="310"/>
        <v>0.5422992061702836</v>
      </c>
      <c r="I2194" s="2">
        <f t="shared" si="311"/>
        <v>35.161738007820048</v>
      </c>
    </row>
    <row r="2195" spans="1:9" ht="13.5" x14ac:dyDescent="0.25">
      <c r="A2195" s="3">
        <f>TITRES_STAT!B2198</f>
        <v>45202</v>
      </c>
      <c r="B2195" s="6">
        <f>TITRES_STAT!D2198</f>
        <v>4.9637000000000002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7.6761855679860881E-3</v>
      </c>
      <c r="G2195" s="2">
        <f t="shared" si="309"/>
        <v>1.4154889921737674E-2</v>
      </c>
      <c r="H2195" s="2">
        <f t="shared" si="310"/>
        <v>0.5422992061702836</v>
      </c>
      <c r="I2195" s="2">
        <f t="shared" si="311"/>
        <v>35.161738007820048</v>
      </c>
    </row>
    <row r="2196" spans="1:9" ht="13.5" x14ac:dyDescent="0.25">
      <c r="A2196" s="3">
        <f>TITRES_STAT!B2199</f>
        <v>45203</v>
      </c>
      <c r="B2196" s="6">
        <f>TITRES_STAT!D2199</f>
        <v>4.9550999999999998</v>
      </c>
      <c r="C2196" s="2">
        <f t="shared" si="306"/>
        <v>-8.6000000000003851E-3</v>
      </c>
      <c r="D2196" s="2">
        <f t="shared" si="307"/>
        <v>0</v>
      </c>
      <c r="E2196" s="2">
        <f t="shared" si="308"/>
        <v>8.6000000000003851E-3</v>
      </c>
      <c r="F2196" s="2">
        <f t="shared" si="309"/>
        <v>7.127886598844225E-3</v>
      </c>
      <c r="G2196" s="2">
        <f t="shared" si="309"/>
        <v>1.3758112070185012E-2</v>
      </c>
      <c r="H2196" s="2">
        <f t="shared" si="310"/>
        <v>0.51808609804036676</v>
      </c>
      <c r="I2196" s="2">
        <f t="shared" si="311"/>
        <v>34.127583324104094</v>
      </c>
    </row>
    <row r="2197" spans="1:9" ht="13.5" x14ac:dyDescent="0.25">
      <c r="A2197" s="3">
        <f>TITRES_STAT!B2200</f>
        <v>45204</v>
      </c>
      <c r="B2197" s="6">
        <f>TITRES_STAT!D2200</f>
        <v>4.9466000000000001</v>
      </c>
      <c r="C2197" s="2">
        <f t="shared" si="306"/>
        <v>-8.49999999999973E-3</v>
      </c>
      <c r="D2197" s="2">
        <f t="shared" si="307"/>
        <v>0</v>
      </c>
      <c r="E2197" s="2">
        <f t="shared" si="308"/>
        <v>8.49999999999973E-3</v>
      </c>
      <c r="F2197" s="2">
        <f t="shared" si="309"/>
        <v>6.6187518417839238E-3</v>
      </c>
      <c r="G2197" s="2">
        <f t="shared" si="309"/>
        <v>1.3382532636600348E-2</v>
      </c>
      <c r="H2197" s="2">
        <f t="shared" si="310"/>
        <v>0.49458140858047095</v>
      </c>
      <c r="I2197" s="2">
        <f t="shared" si="311"/>
        <v>33.091633934495164</v>
      </c>
    </row>
    <row r="2198" spans="1:9" ht="13.5" x14ac:dyDescent="0.25">
      <c r="A2198" s="3">
        <f>TITRES_STAT!B2201</f>
        <v>45205</v>
      </c>
      <c r="B2198" s="6">
        <f>TITRES_STAT!D2201</f>
        <v>4.9379999999999997</v>
      </c>
      <c r="C2198" s="2">
        <f t="shared" si="306"/>
        <v>-8.6000000000003851E-3</v>
      </c>
      <c r="D2198" s="2">
        <f t="shared" si="307"/>
        <v>0</v>
      </c>
      <c r="E2198" s="2">
        <f t="shared" si="308"/>
        <v>8.6000000000003851E-3</v>
      </c>
      <c r="F2198" s="2">
        <f t="shared" si="309"/>
        <v>6.1459838530850729E-3</v>
      </c>
      <c r="G2198" s="2">
        <f t="shared" si="309"/>
        <v>1.3040923162557493E-2</v>
      </c>
      <c r="H2198" s="2">
        <f t="shared" si="310"/>
        <v>0.47128441571768043</v>
      </c>
      <c r="I2198" s="2">
        <f t="shared" si="311"/>
        <v>32.0321761505094</v>
      </c>
    </row>
    <row r="2199" spans="1:9" ht="13.5" x14ac:dyDescent="0.25">
      <c r="A2199" s="3">
        <f>TITRES_STAT!B2202</f>
        <v>45208</v>
      </c>
      <c r="B2199" s="6">
        <f>TITRES_STAT!D2202</f>
        <v>4.9379999999999997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5.7069850064361393E-3</v>
      </c>
      <c r="G2199" s="2">
        <f t="shared" si="309"/>
        <v>1.2109428650946243E-2</v>
      </c>
      <c r="H2199" s="2">
        <f t="shared" si="310"/>
        <v>0.47128441571768043</v>
      </c>
      <c r="I2199" s="2">
        <f t="shared" si="311"/>
        <v>32.0321761505094</v>
      </c>
    </row>
    <row r="2200" spans="1:9" ht="13.5" x14ac:dyDescent="0.25">
      <c r="A2200" s="3">
        <f>TITRES_STAT!B2203</f>
        <v>45209</v>
      </c>
      <c r="B2200" s="6">
        <f>TITRES_STAT!D2203</f>
        <v>4.9379999999999997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5.2993432202621286E-3</v>
      </c>
      <c r="G2200" s="2">
        <f t="shared" si="309"/>
        <v>1.1244469461592939E-2</v>
      </c>
      <c r="H2200" s="2">
        <f t="shared" si="310"/>
        <v>0.47128441571768037</v>
      </c>
      <c r="I2200" s="2">
        <f t="shared" si="311"/>
        <v>32.0321761505094</v>
      </c>
    </row>
    <row r="2201" spans="1:9" ht="13.5" x14ac:dyDescent="0.25">
      <c r="A2201" s="3">
        <f>TITRES_STAT!B2204</f>
        <v>45210</v>
      </c>
      <c r="B2201" s="6">
        <f>TITRES_STAT!D2204</f>
        <v>4.9208999999999996</v>
      </c>
      <c r="C2201" s="2">
        <f t="shared" si="306"/>
        <v>-1.7100000000000115E-2</v>
      </c>
      <c r="D2201" s="2">
        <f t="shared" si="307"/>
        <v>0</v>
      </c>
      <c r="E2201" s="2">
        <f t="shared" si="308"/>
        <v>1.7100000000000115E-2</v>
      </c>
      <c r="F2201" s="2">
        <f t="shared" si="309"/>
        <v>4.9208187045291186E-3</v>
      </c>
      <c r="G2201" s="2">
        <f t="shared" si="309"/>
        <v>1.1662721642907738E-2</v>
      </c>
      <c r="H2201" s="2">
        <f t="shared" si="310"/>
        <v>0.42192713289367889</v>
      </c>
      <c r="I2201" s="2">
        <f t="shared" si="311"/>
        <v>29.672908205573108</v>
      </c>
    </row>
    <row r="2202" spans="1:9" ht="13.5" x14ac:dyDescent="0.25">
      <c r="A2202" s="3">
        <f>TITRES_STAT!B2205</f>
        <v>45211</v>
      </c>
      <c r="B2202" s="6">
        <f>TITRES_STAT!D2205</f>
        <v>4.8780999999999999</v>
      </c>
      <c r="C2202" s="2">
        <f t="shared" si="306"/>
        <v>-4.2799999999999727E-2</v>
      </c>
      <c r="D2202" s="2">
        <f t="shared" si="307"/>
        <v>0</v>
      </c>
      <c r="E2202" s="2">
        <f t="shared" si="308"/>
        <v>4.2799999999999727E-2</v>
      </c>
      <c r="F2202" s="2">
        <f t="shared" si="309"/>
        <v>4.5693316542056101E-3</v>
      </c>
      <c r="G2202" s="2">
        <f t="shared" si="309"/>
        <v>1.3886812954128594E-2</v>
      </c>
      <c r="H2202" s="2">
        <f t="shared" si="310"/>
        <v>0.32904105998253064</v>
      </c>
      <c r="I2202" s="2">
        <f t="shared" si="311"/>
        <v>24.757779867753342</v>
      </c>
    </row>
    <row r="2203" spans="1:9" ht="13.5" x14ac:dyDescent="0.25">
      <c r="A2203" s="3">
        <f>TITRES_STAT!B2206</f>
        <v>45212</v>
      </c>
      <c r="B2203" s="6">
        <f>TITRES_STAT!D2206</f>
        <v>4.8695000000000004</v>
      </c>
      <c r="C2203" s="2">
        <f t="shared" si="306"/>
        <v>-8.5999999999994969E-3</v>
      </c>
      <c r="D2203" s="2">
        <f t="shared" si="307"/>
        <v>0</v>
      </c>
      <c r="E2203" s="2">
        <f t="shared" si="308"/>
        <v>8.5999999999994969E-3</v>
      </c>
      <c r="F2203" s="2">
        <f t="shared" si="309"/>
        <v>4.2429508217623523E-3</v>
      </c>
      <c r="G2203" s="2">
        <f t="shared" si="309"/>
        <v>1.3509183457405085E-2</v>
      </c>
      <c r="H2203" s="2">
        <f t="shared" si="310"/>
        <v>0.3140789993074356</v>
      </c>
      <c r="I2203" s="2">
        <f t="shared" si="311"/>
        <v>23.901074400623244</v>
      </c>
    </row>
    <row r="2204" spans="1:9" ht="13.5" x14ac:dyDescent="0.25">
      <c r="A2204" s="3">
        <f>TITRES_STAT!B2207</f>
        <v>45215</v>
      </c>
      <c r="B2204" s="6">
        <f>TITRES_STAT!D2207</f>
        <v>4.8780999999999999</v>
      </c>
      <c r="C2204" s="2">
        <f t="shared" si="306"/>
        <v>8.5999999999994969E-3</v>
      </c>
      <c r="D2204" s="2">
        <f t="shared" si="307"/>
        <v>8.5999999999994969E-3</v>
      </c>
      <c r="E2204" s="2">
        <f t="shared" si="308"/>
        <v>0</v>
      </c>
      <c r="F2204" s="2">
        <f t="shared" si="309"/>
        <v>4.5541686202078624E-3</v>
      </c>
      <c r="G2204" s="2">
        <f t="shared" si="309"/>
        <v>1.254424178187615E-2</v>
      </c>
      <c r="H2204" s="2">
        <f t="shared" si="310"/>
        <v>0.36304853648370361</v>
      </c>
      <c r="I2204" s="2">
        <f t="shared" si="311"/>
        <v>26.63504099569856</v>
      </c>
    </row>
    <row r="2205" spans="1:9" ht="13.5" x14ac:dyDescent="0.25">
      <c r="A2205" s="3">
        <f>TITRES_STAT!B2208</f>
        <v>45216</v>
      </c>
      <c r="B2205" s="6">
        <f>TITRES_STAT!D2208</f>
        <v>4.8780999999999999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4.2288708616215866E-3</v>
      </c>
      <c r="G2205" s="2">
        <f t="shared" si="312"/>
        <v>1.1648224511742139E-2</v>
      </c>
      <c r="H2205" s="2">
        <f t="shared" si="310"/>
        <v>0.36304853648370361</v>
      </c>
      <c r="I2205" s="2">
        <f t="shared" si="311"/>
        <v>26.63504099569856</v>
      </c>
    </row>
    <row r="2206" spans="1:9" ht="13.5" x14ac:dyDescent="0.25">
      <c r="A2206" s="3">
        <f>TITRES_STAT!B2209</f>
        <v>45217</v>
      </c>
      <c r="B2206" s="6">
        <f>TITRES_STAT!D2209</f>
        <v>4.8780999999999999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3.9268086572200444E-3</v>
      </c>
      <c r="G2206" s="2">
        <f t="shared" si="312"/>
        <v>1.0816208475189128E-2</v>
      </c>
      <c r="H2206" s="2">
        <f t="shared" si="310"/>
        <v>0.36304853648370361</v>
      </c>
      <c r="I2206" s="2">
        <f t="shared" si="311"/>
        <v>26.63504099569856</v>
      </c>
    </row>
    <row r="2207" spans="1:9" ht="13.5" x14ac:dyDescent="0.25">
      <c r="A2207" s="3">
        <f>TITRES_STAT!B2210</f>
        <v>45218</v>
      </c>
      <c r="B2207" s="6">
        <f>TITRES_STAT!D2210</f>
        <v>4.7925000000000004</v>
      </c>
      <c r="C2207" s="2">
        <f t="shared" si="306"/>
        <v>-8.5599999999999454E-2</v>
      </c>
      <c r="D2207" s="2">
        <f t="shared" si="307"/>
        <v>0</v>
      </c>
      <c r="E2207" s="2">
        <f t="shared" si="308"/>
        <v>8.5599999999999454E-2</v>
      </c>
      <c r="F2207" s="2">
        <f t="shared" si="312"/>
        <v>3.6463223245614697E-3</v>
      </c>
      <c r="G2207" s="2">
        <f t="shared" si="312"/>
        <v>1.6157907869818435E-2</v>
      </c>
      <c r="H2207" s="2">
        <f t="shared" si="310"/>
        <v>0.22566797347399672</v>
      </c>
      <c r="I2207" s="2">
        <f t="shared" si="311"/>
        <v>18.411835697588657</v>
      </c>
    </row>
    <row r="2208" spans="1:9" ht="13.5" x14ac:dyDescent="0.25">
      <c r="A2208" s="3">
        <f>TITRES_STAT!B2211</f>
        <v>45219</v>
      </c>
      <c r="B2208" s="6">
        <f>TITRES_STAT!D2211</f>
        <v>4.7925000000000004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3.385870729949936E-3</v>
      </c>
      <c r="G2208" s="2">
        <f t="shared" si="312"/>
        <v>1.5003771593402831E-2</v>
      </c>
      <c r="H2208" s="2">
        <f t="shared" si="310"/>
        <v>0.22566797347399675</v>
      </c>
      <c r="I2208" s="2">
        <f t="shared" si="311"/>
        <v>18.411835697588657</v>
      </c>
    </row>
    <row r="2209" spans="1:9" ht="13.5" x14ac:dyDescent="0.25">
      <c r="A2209" s="3">
        <f>TITRES_STAT!B2212</f>
        <v>45222</v>
      </c>
      <c r="B2209" s="6">
        <f>TITRES_STAT!D2212</f>
        <v>4.7925000000000004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3.1440228206677978E-3</v>
      </c>
      <c r="G2209" s="2">
        <f t="shared" si="312"/>
        <v>1.3932073622445485E-2</v>
      </c>
      <c r="H2209" s="2">
        <f t="shared" si="310"/>
        <v>0.22566797347399675</v>
      </c>
      <c r="I2209" s="2">
        <f t="shared" si="311"/>
        <v>18.411835697588657</v>
      </c>
    </row>
    <row r="2210" spans="1:9" ht="13.5" x14ac:dyDescent="0.25">
      <c r="A2210" s="3">
        <f>TITRES_STAT!B2213</f>
        <v>45223</v>
      </c>
      <c r="B2210" s="6">
        <f>TITRES_STAT!D2213</f>
        <v>4.7925000000000004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2.9194497620486691E-3</v>
      </c>
      <c r="G2210" s="2">
        <f t="shared" si="312"/>
        <v>1.2936925506556523E-2</v>
      </c>
      <c r="H2210" s="2">
        <f t="shared" si="310"/>
        <v>0.22566797347399672</v>
      </c>
      <c r="I2210" s="2">
        <f t="shared" si="311"/>
        <v>18.411835697588657</v>
      </c>
    </row>
    <row r="2211" spans="1:9" ht="13.5" x14ac:dyDescent="0.25">
      <c r="A2211" s="3">
        <f>TITRES_STAT!B2214</f>
        <v>45224</v>
      </c>
      <c r="B2211" s="6">
        <f>TITRES_STAT!D2214</f>
        <v>4.7925000000000004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2.7109176361880499E-3</v>
      </c>
      <c r="G2211" s="2">
        <f t="shared" si="312"/>
        <v>1.2012859398945341E-2</v>
      </c>
      <c r="H2211" s="2">
        <f t="shared" si="310"/>
        <v>0.22566797347399675</v>
      </c>
      <c r="I2211" s="2">
        <f t="shared" si="311"/>
        <v>18.411835697588657</v>
      </c>
    </row>
    <row r="2212" spans="1:9" ht="13.5" x14ac:dyDescent="0.25">
      <c r="A2212" s="3">
        <f>TITRES_STAT!B2215</f>
        <v>45225</v>
      </c>
      <c r="B2212" s="6">
        <f>TITRES_STAT!D2215</f>
        <v>4.7925000000000004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2.5172806621746179E-3</v>
      </c>
      <c r="G2212" s="2">
        <f t="shared" si="312"/>
        <v>1.1154798013306388E-2</v>
      </c>
      <c r="H2212" s="2">
        <f t="shared" si="310"/>
        <v>0.22566797347399678</v>
      </c>
      <c r="I2212" s="2">
        <f t="shared" si="311"/>
        <v>18.411835697588657</v>
      </c>
    </row>
    <row r="2213" spans="1:9" ht="13.5" x14ac:dyDescent="0.25">
      <c r="A2213" s="3">
        <f>TITRES_STAT!B2216</f>
        <v>45226</v>
      </c>
      <c r="B2213" s="6">
        <f>TITRES_STAT!D2216</f>
        <v>4.9294000000000002</v>
      </c>
      <c r="C2213" s="2">
        <f t="shared" si="306"/>
        <v>0.1368999999999998</v>
      </c>
      <c r="D2213" s="2">
        <f t="shared" si="307"/>
        <v>0.1368999999999998</v>
      </c>
      <c r="E2213" s="2">
        <f t="shared" si="308"/>
        <v>0</v>
      </c>
      <c r="F2213" s="2">
        <f t="shared" si="312"/>
        <v>1.2116046329162132E-2</v>
      </c>
      <c r="G2213" s="2">
        <f t="shared" si="312"/>
        <v>1.0358026726641646E-2</v>
      </c>
      <c r="H2213" s="2">
        <f t="shared" si="310"/>
        <v>1.1697253394798377</v>
      </c>
      <c r="I2213" s="2">
        <f t="shared" si="311"/>
        <v>53.911217157110933</v>
      </c>
    </row>
    <row r="2214" spans="1:9" ht="13.5" x14ac:dyDescent="0.25">
      <c r="A2214" s="3">
        <f>TITRES_STAT!B2217</f>
        <v>45229</v>
      </c>
      <c r="B2214" s="6">
        <f>TITRES_STAT!D2217</f>
        <v>4.9294000000000002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1.1250614448507694E-2</v>
      </c>
      <c r="G2214" s="2">
        <f t="shared" si="312"/>
        <v>9.6181676747386698E-3</v>
      </c>
      <c r="H2214" s="2">
        <f t="shared" si="310"/>
        <v>1.1697253394798379</v>
      </c>
      <c r="I2214" s="2">
        <f t="shared" si="311"/>
        <v>53.911217157110933</v>
      </c>
    </row>
    <row r="2215" spans="1:9" ht="13.5" x14ac:dyDescent="0.25">
      <c r="A2215" s="3">
        <f>TITRES_STAT!B2218</f>
        <v>45230</v>
      </c>
      <c r="B2215" s="6">
        <f>TITRES_STAT!D2218</f>
        <v>4.8438999999999997</v>
      </c>
      <c r="C2215" s="2">
        <f t="shared" si="306"/>
        <v>-8.5500000000000576E-2</v>
      </c>
      <c r="D2215" s="2">
        <f t="shared" si="307"/>
        <v>0</v>
      </c>
      <c r="E2215" s="2">
        <f t="shared" si="308"/>
        <v>8.5500000000000576E-2</v>
      </c>
      <c r="F2215" s="2">
        <f t="shared" si="312"/>
        <v>1.0446999130757143E-2</v>
      </c>
      <c r="G2215" s="2">
        <f t="shared" si="312"/>
        <v>1.5038298555114519E-2</v>
      </c>
      <c r="H2215" s="2">
        <f t="shared" si="310"/>
        <v>0.69469289311350468</v>
      </c>
      <c r="I2215" s="2">
        <f t="shared" si="311"/>
        <v>40.992258593662292</v>
      </c>
    </row>
    <row r="2216" spans="1:9" ht="13.5" x14ac:dyDescent="0.25">
      <c r="A2216" s="3">
        <f>TITRES_STAT!B2219</f>
        <v>45231</v>
      </c>
      <c r="B2216" s="6">
        <f>TITRES_STAT!D2219</f>
        <v>4.9208999999999996</v>
      </c>
      <c r="C2216" s="2">
        <f t="shared" si="306"/>
        <v>7.6999999999999957E-2</v>
      </c>
      <c r="D2216" s="2">
        <f t="shared" si="307"/>
        <v>7.6999999999999957E-2</v>
      </c>
      <c r="E2216" s="2">
        <f t="shared" si="308"/>
        <v>0</v>
      </c>
      <c r="F2216" s="2">
        <f t="shared" si="312"/>
        <v>1.520078490713163E-2</v>
      </c>
      <c r="G2216" s="2">
        <f t="shared" si="312"/>
        <v>1.3964134372606339E-2</v>
      </c>
      <c r="H2216" s="2">
        <f t="shared" si="310"/>
        <v>1.0885590543264356</v>
      </c>
      <c r="I2216" s="2">
        <f t="shared" si="311"/>
        <v>52.120099360920307</v>
      </c>
    </row>
    <row r="2217" spans="1:9" ht="13.5" x14ac:dyDescent="0.25">
      <c r="A2217" s="3">
        <f>TITRES_STAT!B2220</f>
        <v>45232</v>
      </c>
      <c r="B2217" s="6">
        <f>TITRES_STAT!D2220</f>
        <v>5.1604999999999999</v>
      </c>
      <c r="C2217" s="2">
        <f t="shared" si="306"/>
        <v>0.23960000000000026</v>
      </c>
      <c r="D2217" s="2">
        <f t="shared" si="307"/>
        <v>0.23960000000000026</v>
      </c>
      <c r="E2217" s="2">
        <f t="shared" si="308"/>
        <v>0</v>
      </c>
      <c r="F2217" s="2">
        <f t="shared" si="312"/>
        <v>3.1229300270907961E-2</v>
      </c>
      <c r="G2217" s="2">
        <f t="shared" si="312"/>
        <v>1.2966696203134457E-2</v>
      </c>
      <c r="H2217" s="2">
        <f t="shared" si="310"/>
        <v>2.4084238407127065</v>
      </c>
      <c r="I2217" s="2">
        <f t="shared" si="311"/>
        <v>70.660925790529078</v>
      </c>
    </row>
    <row r="2218" spans="1:9" ht="13.5" x14ac:dyDescent="0.25">
      <c r="A2218" s="3">
        <f>TITRES_STAT!B2221</f>
        <v>45233</v>
      </c>
      <c r="B2218" s="6">
        <f>TITRES_STAT!D2221</f>
        <v>5.1604999999999999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2.8998635965843105E-2</v>
      </c>
      <c r="G2218" s="2">
        <f t="shared" si="312"/>
        <v>1.2040503617196283E-2</v>
      </c>
      <c r="H2218" s="2">
        <f t="shared" si="310"/>
        <v>2.4084238407127065</v>
      </c>
      <c r="I2218" s="2">
        <f t="shared" si="311"/>
        <v>70.660925790529078</v>
      </c>
    </row>
    <row r="2219" spans="1:9" ht="13.5" x14ac:dyDescent="0.25">
      <c r="A2219" s="3">
        <f>TITRES_STAT!B2222</f>
        <v>45236</v>
      </c>
      <c r="B2219" s="6">
        <f>TITRES_STAT!D2222</f>
        <v>5.0320999999999998</v>
      </c>
      <c r="C2219" s="2">
        <f t="shared" si="306"/>
        <v>-0.12840000000000007</v>
      </c>
      <c r="D2219" s="2">
        <f t="shared" si="307"/>
        <v>0</v>
      </c>
      <c r="E2219" s="2">
        <f t="shared" si="308"/>
        <v>0.12840000000000007</v>
      </c>
      <c r="F2219" s="2">
        <f t="shared" si="312"/>
        <v>2.6927304825425741E-2</v>
      </c>
      <c r="G2219" s="2">
        <f t="shared" si="312"/>
        <v>2.0351896215967981E-2</v>
      </c>
      <c r="H2219" s="2">
        <f t="shared" si="310"/>
        <v>1.3230857970029708</v>
      </c>
      <c r="I2219" s="2">
        <f t="shared" si="311"/>
        <v>56.953806816342862</v>
      </c>
    </row>
    <row r="2220" spans="1:9" ht="13.5" x14ac:dyDescent="0.25">
      <c r="A2220" s="3">
        <f>TITRES_STAT!B2223</f>
        <v>45237</v>
      </c>
      <c r="B2220" s="6">
        <f>TITRES_STAT!D2223</f>
        <v>5.0320999999999998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2.5003925909323901E-2</v>
      </c>
      <c r="G2220" s="2">
        <f t="shared" si="312"/>
        <v>1.889818934339884E-2</v>
      </c>
      <c r="H2220" s="2">
        <f t="shared" si="310"/>
        <v>1.3230857970029706</v>
      </c>
      <c r="I2220" s="2">
        <f t="shared" si="311"/>
        <v>56.953806816342855</v>
      </c>
    </row>
    <row r="2221" spans="1:9" ht="13.5" x14ac:dyDescent="0.25">
      <c r="A2221" s="3">
        <f>TITRES_STAT!B2224</f>
        <v>45238</v>
      </c>
      <c r="B2221" s="6">
        <f>TITRES_STAT!D2224</f>
        <v>5.1604999999999999</v>
      </c>
      <c r="C2221" s="2">
        <f t="shared" si="306"/>
        <v>0.12840000000000007</v>
      </c>
      <c r="D2221" s="2">
        <f t="shared" si="307"/>
        <v>0.12840000000000007</v>
      </c>
      <c r="E2221" s="2">
        <f t="shared" si="308"/>
        <v>0</v>
      </c>
      <c r="F2221" s="2">
        <f t="shared" ref="F2221:G2236" si="313">((F2220*13)+D2221)/14</f>
        <v>3.2389359772943625E-2</v>
      </c>
      <c r="G2221" s="2">
        <f t="shared" si="313"/>
        <v>1.7548318676013207E-2</v>
      </c>
      <c r="H2221" s="2">
        <f t="shared" si="310"/>
        <v>1.8457243893807691</v>
      </c>
      <c r="I2221" s="2">
        <f t="shared" si="311"/>
        <v>64.859562516607582</v>
      </c>
    </row>
    <row r="2222" spans="1:9" ht="13.5" x14ac:dyDescent="0.25">
      <c r="A2222" s="3">
        <f>TITRES_STAT!B2225</f>
        <v>45239</v>
      </c>
      <c r="B2222" s="6">
        <f>TITRES_STAT!D2225</f>
        <v>5.2032999999999996</v>
      </c>
      <c r="C2222" s="2">
        <f t="shared" si="306"/>
        <v>4.2799999999999727E-2</v>
      </c>
      <c r="D2222" s="2">
        <f t="shared" si="307"/>
        <v>4.2799999999999727E-2</v>
      </c>
      <c r="E2222" s="2">
        <f t="shared" si="308"/>
        <v>0</v>
      </c>
      <c r="F2222" s="2">
        <f t="shared" si="313"/>
        <v>3.3132976932019061E-2</v>
      </c>
      <c r="G2222" s="2">
        <f t="shared" si="313"/>
        <v>1.6294867342012263E-2</v>
      </c>
      <c r="H2222" s="2">
        <f t="shared" si="310"/>
        <v>2.0333382430548497</v>
      </c>
      <c r="I2222" s="2">
        <f t="shared" si="311"/>
        <v>67.033020392974436</v>
      </c>
    </row>
    <row r="2223" spans="1:9" ht="13.5" x14ac:dyDescent="0.25">
      <c r="A2223" s="3">
        <f>TITRES_STAT!B2226</f>
        <v>45240</v>
      </c>
      <c r="B2223" s="6">
        <f>TITRES_STAT!D2226</f>
        <v>5.2290000000000001</v>
      </c>
      <c r="C2223" s="2">
        <f t="shared" si="306"/>
        <v>2.57000000000005E-2</v>
      </c>
      <c r="D2223" s="2">
        <f t="shared" si="307"/>
        <v>2.57000000000005E-2</v>
      </c>
      <c r="E2223" s="2">
        <f t="shared" si="308"/>
        <v>0</v>
      </c>
      <c r="F2223" s="2">
        <f t="shared" si="313"/>
        <v>3.2602050008303449E-2</v>
      </c>
      <c r="G2223" s="2">
        <f t="shared" si="313"/>
        <v>1.5130948246154245E-2</v>
      </c>
      <c r="H2223" s="2">
        <f t="shared" si="310"/>
        <v>2.154660070071269</v>
      </c>
      <c r="I2223" s="2">
        <f t="shared" si="311"/>
        <v>68.30086355461404</v>
      </c>
    </row>
    <row r="2224" spans="1:9" ht="13.5" x14ac:dyDescent="0.25">
      <c r="A2224" s="3">
        <f>TITRES_STAT!B2227</f>
        <v>45243</v>
      </c>
      <c r="B2224" s="6">
        <f>TITRES_STAT!D2227</f>
        <v>5.2632000000000003</v>
      </c>
      <c r="C2224" s="2">
        <f t="shared" si="306"/>
        <v>3.420000000000023E-2</v>
      </c>
      <c r="D2224" s="2">
        <f t="shared" si="307"/>
        <v>3.420000000000023E-2</v>
      </c>
      <c r="E2224" s="2">
        <f t="shared" si="308"/>
        <v>0</v>
      </c>
      <c r="F2224" s="2">
        <f t="shared" si="313"/>
        <v>3.2716189293424645E-2</v>
      </c>
      <c r="G2224" s="2">
        <f t="shared" si="313"/>
        <v>1.40501662285718E-2</v>
      </c>
      <c r="H2224" s="2">
        <f t="shared" si="310"/>
        <v>2.3285268488065602</v>
      </c>
      <c r="I2224" s="2">
        <f t="shared" si="311"/>
        <v>69.956679172993631</v>
      </c>
    </row>
    <row r="2225" spans="1:9" ht="13.5" x14ac:dyDescent="0.25">
      <c r="A2225" s="3">
        <f>TITRES_STAT!B2228</f>
        <v>45244</v>
      </c>
      <c r="B2225" s="6">
        <f>TITRES_STAT!D2228</f>
        <v>5.2717999999999998</v>
      </c>
      <c r="C2225" s="2">
        <f t="shared" si="306"/>
        <v>8.5999999999994969E-3</v>
      </c>
      <c r="D2225" s="2">
        <f t="shared" si="307"/>
        <v>8.5999999999994969E-3</v>
      </c>
      <c r="E2225" s="2">
        <f t="shared" si="308"/>
        <v>0</v>
      </c>
      <c r="F2225" s="2">
        <f t="shared" si="313"/>
        <v>3.0993604343894279E-2</v>
      </c>
      <c r="G2225" s="2">
        <f t="shared" si="313"/>
        <v>1.3046582926530955E-2</v>
      </c>
      <c r="H2225" s="2">
        <f t="shared" si="310"/>
        <v>2.3756108797551159</v>
      </c>
      <c r="I2225" s="2">
        <f t="shared" si="311"/>
        <v>70.37573240454347</v>
      </c>
    </row>
    <row r="2226" spans="1:9" ht="13.5" x14ac:dyDescent="0.25">
      <c r="A2226" s="3">
        <f>TITRES_STAT!B2229</f>
        <v>45245</v>
      </c>
      <c r="B2226" s="6">
        <f>TITRES_STAT!D2229</f>
        <v>5.2632000000000003</v>
      </c>
      <c r="C2226" s="2">
        <f t="shared" si="306"/>
        <v>-8.5999999999994969E-3</v>
      </c>
      <c r="D2226" s="2">
        <f t="shared" si="307"/>
        <v>0</v>
      </c>
      <c r="E2226" s="2">
        <f t="shared" si="308"/>
        <v>8.5999999999994969E-3</v>
      </c>
      <c r="F2226" s="2">
        <f t="shared" si="313"/>
        <v>2.8779775462187546E-2</v>
      </c>
      <c r="G2226" s="2">
        <f t="shared" si="313"/>
        <v>1.2728969860350136E-2</v>
      </c>
      <c r="H2226" s="2">
        <f t="shared" si="310"/>
        <v>2.2609665807941428</v>
      </c>
      <c r="I2226" s="2">
        <f t="shared" si="311"/>
        <v>69.334245683791394</v>
      </c>
    </row>
    <row r="2227" spans="1:9" ht="13.5" x14ac:dyDescent="0.25">
      <c r="A2227" s="3">
        <f>TITRES_STAT!B2230</f>
        <v>45246</v>
      </c>
      <c r="B2227" s="6">
        <f>TITRES_STAT!D2230</f>
        <v>5.5627000000000004</v>
      </c>
      <c r="C2227" s="2">
        <f t="shared" si="306"/>
        <v>0.2995000000000001</v>
      </c>
      <c r="D2227" s="2">
        <f t="shared" si="307"/>
        <v>0.2995000000000001</v>
      </c>
      <c r="E2227" s="2">
        <f t="shared" si="308"/>
        <v>0</v>
      </c>
      <c r="F2227" s="2">
        <f t="shared" si="313"/>
        <v>4.811693435774559E-2</v>
      </c>
      <c r="G2227" s="2">
        <f t="shared" si="313"/>
        <v>1.1819757727467984E-2</v>
      </c>
      <c r="H2227" s="2">
        <f t="shared" si="310"/>
        <v>4.070890069593089</v>
      </c>
      <c r="I2227" s="2">
        <f t="shared" si="311"/>
        <v>80.279596160122551</v>
      </c>
    </row>
    <row r="2228" spans="1:9" ht="13.5" x14ac:dyDescent="0.25">
      <c r="A2228" s="3">
        <f>TITRES_STAT!B2231</f>
        <v>45247</v>
      </c>
      <c r="B2228" s="6">
        <f>TITRES_STAT!D2231</f>
        <v>5.7339000000000002</v>
      </c>
      <c r="C2228" s="2">
        <f t="shared" si="306"/>
        <v>0.1711999999999998</v>
      </c>
      <c r="D2228" s="2">
        <f t="shared" si="307"/>
        <v>0.1711999999999998</v>
      </c>
      <c r="E2228" s="2">
        <f t="shared" si="308"/>
        <v>0</v>
      </c>
      <c r="F2228" s="2">
        <f t="shared" si="313"/>
        <v>5.6908581903620893E-2</v>
      </c>
      <c r="G2228" s="2">
        <f t="shared" si="313"/>
        <v>1.0975489318363129E-2</v>
      </c>
      <c r="H2228" s="2">
        <f t="shared" si="310"/>
        <v>5.1850610257901621</v>
      </c>
      <c r="I2228" s="2">
        <f t="shared" si="311"/>
        <v>83.832010778386035</v>
      </c>
    </row>
    <row r="2229" spans="1:9" ht="13.5" x14ac:dyDescent="0.25">
      <c r="A2229" s="3">
        <f>TITRES_STAT!B2232</f>
        <v>45250</v>
      </c>
      <c r="B2229" s="6">
        <f>TITRES_STAT!D2232</f>
        <v>5.7339000000000002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5.2843683196219404E-2</v>
      </c>
      <c r="G2229" s="2">
        <f t="shared" si="313"/>
        <v>1.0191525795622906E-2</v>
      </c>
      <c r="H2229" s="2">
        <f t="shared" si="310"/>
        <v>5.1850610257901621</v>
      </c>
      <c r="I2229" s="2">
        <f t="shared" si="311"/>
        <v>83.832010778386035</v>
      </c>
    </row>
    <row r="2230" spans="1:9" ht="13.5" x14ac:dyDescent="0.25">
      <c r="A2230" s="3">
        <f>TITRES_STAT!B2233</f>
        <v>45251</v>
      </c>
      <c r="B2230" s="6">
        <f>TITRES_STAT!D2233</f>
        <v>5.7339000000000002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4.9069134396489446E-2</v>
      </c>
      <c r="G2230" s="2">
        <f t="shared" si="313"/>
        <v>9.4635596673641274E-3</v>
      </c>
      <c r="H2230" s="2">
        <f t="shared" si="310"/>
        <v>5.1850610257901621</v>
      </c>
      <c r="I2230" s="2">
        <f t="shared" si="311"/>
        <v>83.832010778386035</v>
      </c>
    </row>
    <row r="2231" spans="1:9" ht="13.5" x14ac:dyDescent="0.25">
      <c r="A2231" s="3">
        <f>TITRES_STAT!B2234</f>
        <v>45252</v>
      </c>
      <c r="B2231" s="6">
        <f>TITRES_STAT!D2234</f>
        <v>5.7339000000000002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4.5564196225311625E-2</v>
      </c>
      <c r="G2231" s="2">
        <f t="shared" si="313"/>
        <v>8.7875911196952615E-3</v>
      </c>
      <c r="H2231" s="2">
        <f t="shared" si="310"/>
        <v>5.1850610257901613</v>
      </c>
      <c r="I2231" s="2">
        <f t="shared" si="311"/>
        <v>83.832010778386021</v>
      </c>
    </row>
    <row r="2232" spans="1:9" ht="13.5" x14ac:dyDescent="0.25">
      <c r="A2232" s="3">
        <f>TITRES_STAT!B2235</f>
        <v>45253</v>
      </c>
      <c r="B2232" s="6">
        <f>TITRES_STAT!D2235</f>
        <v>5.7339000000000002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4.2309610780646503E-2</v>
      </c>
      <c r="G2232" s="2">
        <f t="shared" si="313"/>
        <v>8.159906039717028E-3</v>
      </c>
      <c r="H2232" s="2">
        <f t="shared" si="310"/>
        <v>5.1850610257901613</v>
      </c>
      <c r="I2232" s="2">
        <f t="shared" si="311"/>
        <v>83.832010778386021</v>
      </c>
    </row>
    <row r="2233" spans="1:9" ht="13.5" x14ac:dyDescent="0.25">
      <c r="A2233" s="3">
        <f>TITRES_STAT!B2236</f>
        <v>45254</v>
      </c>
      <c r="B2233" s="6">
        <f>TITRES_STAT!D2236</f>
        <v>5.7339000000000002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3.9287495724886039E-2</v>
      </c>
      <c r="G2233" s="2">
        <f t="shared" si="313"/>
        <v>7.5770556083086683E-3</v>
      </c>
      <c r="H2233" s="2">
        <f t="shared" si="310"/>
        <v>5.1850610257901613</v>
      </c>
      <c r="I2233" s="2">
        <f t="shared" si="311"/>
        <v>83.832010778386021</v>
      </c>
    </row>
    <row r="2234" spans="1:9" ht="13.5" x14ac:dyDescent="0.25">
      <c r="A2234" s="3">
        <f>TITRES_STAT!B2237</f>
        <v>45257</v>
      </c>
      <c r="B2234" s="6">
        <f>TITRES_STAT!D2237</f>
        <v>5.8109000000000002</v>
      </c>
      <c r="C2234" s="2">
        <f t="shared" si="306"/>
        <v>7.6999999999999957E-2</v>
      </c>
      <c r="D2234" s="2">
        <f t="shared" si="307"/>
        <v>7.6999999999999957E-2</v>
      </c>
      <c r="E2234" s="2">
        <f t="shared" si="308"/>
        <v>0</v>
      </c>
      <c r="F2234" s="2">
        <f t="shared" si="313"/>
        <v>4.1981246030251322E-2</v>
      </c>
      <c r="G2234" s="2">
        <f t="shared" si="313"/>
        <v>7.0358373505723356E-3</v>
      </c>
      <c r="H2234" s="2">
        <f t="shared" si="310"/>
        <v>5.9667732408334206</v>
      </c>
      <c r="I2234" s="2">
        <f t="shared" si="311"/>
        <v>85.646152595597158</v>
      </c>
    </row>
    <row r="2235" spans="1:9" ht="13.5" x14ac:dyDescent="0.25">
      <c r="A2235" s="3">
        <f>TITRES_STAT!B2238</f>
        <v>45258</v>
      </c>
      <c r="B2235" s="6">
        <f>TITRES_STAT!D2238</f>
        <v>5.8964999999999996</v>
      </c>
      <c r="C2235" s="2">
        <f t="shared" si="306"/>
        <v>8.5599999999999454E-2</v>
      </c>
      <c r="D2235" s="2">
        <f t="shared" si="307"/>
        <v>8.5599999999999454E-2</v>
      </c>
      <c r="E2235" s="2">
        <f t="shared" si="308"/>
        <v>0</v>
      </c>
      <c r="F2235" s="2">
        <f t="shared" si="313"/>
        <v>4.5096871313804757E-2</v>
      </c>
      <c r="G2235" s="2">
        <f t="shared" si="313"/>
        <v>6.5332775398171689E-3</v>
      </c>
      <c r="H2235" s="2">
        <f t="shared" si="310"/>
        <v>6.9026412912907986</v>
      </c>
      <c r="I2235" s="2">
        <f t="shared" si="311"/>
        <v>87.346002897764549</v>
      </c>
    </row>
    <row r="2236" spans="1:9" ht="13.5" x14ac:dyDescent="0.25">
      <c r="A2236" s="3">
        <f>TITRES_STAT!B2239</f>
        <v>45259</v>
      </c>
      <c r="B2236" s="6">
        <f>TITRES_STAT!D2239</f>
        <v>5.8452000000000002</v>
      </c>
      <c r="C2236" s="2">
        <f t="shared" si="306"/>
        <v>-5.1299999999999457E-2</v>
      </c>
      <c r="D2236" s="2">
        <f t="shared" si="307"/>
        <v>0</v>
      </c>
      <c r="E2236" s="2">
        <f t="shared" si="308"/>
        <v>5.1299999999999457E-2</v>
      </c>
      <c r="F2236" s="2">
        <f t="shared" si="313"/>
        <v>4.1875666219961562E-2</v>
      </c>
      <c r="G2236" s="2">
        <f t="shared" si="313"/>
        <v>9.7309005726873322E-3</v>
      </c>
      <c r="H2236" s="2">
        <f t="shared" si="310"/>
        <v>4.3033700639690098</v>
      </c>
      <c r="I2236" s="2">
        <f t="shared" si="311"/>
        <v>81.144065227618569</v>
      </c>
    </row>
    <row r="2237" spans="1:9" ht="13.5" x14ac:dyDescent="0.25">
      <c r="A2237" s="3">
        <f>TITRES_STAT!B2240</f>
        <v>45260</v>
      </c>
      <c r="B2237" s="6">
        <f>TITRES_STAT!D2240</f>
        <v>5.8452000000000002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3.8884547204250018E-2</v>
      </c>
      <c r="G2237" s="2">
        <f t="shared" si="314"/>
        <v>9.0358362460668095E-3</v>
      </c>
      <c r="H2237" s="2">
        <f t="shared" si="310"/>
        <v>4.3033700639690089</v>
      </c>
      <c r="I2237" s="2">
        <f t="shared" si="311"/>
        <v>81.144065227618569</v>
      </c>
    </row>
    <row r="2238" spans="1:9" ht="13.5" x14ac:dyDescent="0.25">
      <c r="A2238" s="3">
        <f>TITRES_STAT!B2241</f>
        <v>45261</v>
      </c>
      <c r="B2238" s="6">
        <f>TITRES_STAT!D2241</f>
        <v>5.8194999999999997</v>
      </c>
      <c r="C2238" s="2">
        <f t="shared" si="306"/>
        <v>-2.57000000000005E-2</v>
      </c>
      <c r="D2238" s="2">
        <f t="shared" si="307"/>
        <v>0</v>
      </c>
      <c r="E2238" s="2">
        <f t="shared" si="308"/>
        <v>2.57000000000005E-2</v>
      </c>
      <c r="F2238" s="2">
        <f t="shared" si="314"/>
        <v>3.6107079546803589E-2</v>
      </c>
      <c r="G2238" s="2">
        <f t="shared" si="314"/>
        <v>1.0226133657062073E-2</v>
      </c>
      <c r="H2238" s="2">
        <f t="shared" si="310"/>
        <v>3.5308632526887007</v>
      </c>
      <c r="I2238" s="2">
        <f t="shared" si="311"/>
        <v>77.929150710814739</v>
      </c>
    </row>
    <row r="2239" spans="1:9" ht="13.5" x14ac:dyDescent="0.25">
      <c r="A2239" s="3">
        <f>TITRES_STAT!B2242</f>
        <v>45264</v>
      </c>
      <c r="B2239" s="6">
        <f>TITRES_STAT!D2242</f>
        <v>5.8023999999999996</v>
      </c>
      <c r="C2239" s="2">
        <f t="shared" si="306"/>
        <v>-1.7100000000000115E-2</v>
      </c>
      <c r="D2239" s="2">
        <f t="shared" si="307"/>
        <v>0</v>
      </c>
      <c r="E2239" s="2">
        <f t="shared" si="308"/>
        <v>1.7100000000000115E-2</v>
      </c>
      <c r="F2239" s="2">
        <f t="shared" si="314"/>
        <v>3.3528002436317615E-2</v>
      </c>
      <c r="G2239" s="2">
        <f t="shared" si="314"/>
        <v>1.0717124110129077E-2</v>
      </c>
      <c r="H2239" s="2">
        <f t="shared" si="310"/>
        <v>3.1284514475883776</v>
      </c>
      <c r="I2239" s="2">
        <f t="shared" si="311"/>
        <v>75.777842789355148</v>
      </c>
    </row>
    <row r="2240" spans="1:9" ht="13.5" x14ac:dyDescent="0.25">
      <c r="A2240" s="3">
        <f>TITRES_STAT!B2243</f>
        <v>45265</v>
      </c>
      <c r="B2240" s="6">
        <f>TITRES_STAT!D2243</f>
        <v>5.7339000000000002</v>
      </c>
      <c r="C2240" s="2">
        <f t="shared" si="306"/>
        <v>-6.8499999999999339E-2</v>
      </c>
      <c r="D2240" s="2">
        <f t="shared" si="307"/>
        <v>0</v>
      </c>
      <c r="E2240" s="2">
        <f t="shared" si="308"/>
        <v>6.8499999999999339E-2</v>
      </c>
      <c r="F2240" s="2">
        <f t="shared" si="314"/>
        <v>3.1133145119437787E-2</v>
      </c>
      <c r="G2240" s="2">
        <f t="shared" si="314"/>
        <v>1.4844472387976954E-2</v>
      </c>
      <c r="H2240" s="2">
        <f t="shared" si="310"/>
        <v>2.0972887621559111</v>
      </c>
      <c r="I2240" s="2">
        <f t="shared" si="311"/>
        <v>67.713698114994742</v>
      </c>
    </row>
    <row r="2241" spans="1:9" ht="13.5" x14ac:dyDescent="0.25">
      <c r="A2241" s="3">
        <f>TITRES_STAT!B2244</f>
        <v>45266</v>
      </c>
      <c r="B2241" s="6">
        <f>TITRES_STAT!D2244</f>
        <v>5.8023999999999996</v>
      </c>
      <c r="C2241" s="2">
        <f t="shared" si="306"/>
        <v>6.8499999999999339E-2</v>
      </c>
      <c r="D2241" s="2">
        <f t="shared" si="307"/>
        <v>6.8499999999999339E-2</v>
      </c>
      <c r="E2241" s="2">
        <f t="shared" si="308"/>
        <v>0</v>
      </c>
      <c r="F2241" s="2">
        <f t="shared" si="314"/>
        <v>3.3802206182335044E-2</v>
      </c>
      <c r="G2241" s="2">
        <f t="shared" si="314"/>
        <v>1.3784152931692885E-2</v>
      </c>
      <c r="H2241" s="2">
        <f t="shared" si="310"/>
        <v>2.452251244587988</v>
      </c>
      <c r="I2241" s="2">
        <f t="shared" si="311"/>
        <v>71.033394467807753</v>
      </c>
    </row>
    <row r="2242" spans="1:9" ht="13.5" x14ac:dyDescent="0.25">
      <c r="A2242" s="3">
        <f>TITRES_STAT!B2245</f>
        <v>45267</v>
      </c>
      <c r="B2242" s="6">
        <f>TITRES_STAT!D2245</f>
        <v>5.8023999999999996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3.1387762883596827E-2</v>
      </c>
      <c r="G2242" s="2">
        <f t="shared" si="314"/>
        <v>1.2799570579429109E-2</v>
      </c>
      <c r="H2242" s="2">
        <f t="shared" si="310"/>
        <v>2.452251244587988</v>
      </c>
      <c r="I2242" s="2">
        <f t="shared" si="311"/>
        <v>71.033394467807753</v>
      </c>
    </row>
    <row r="2243" spans="1:9" ht="13.5" x14ac:dyDescent="0.25">
      <c r="A2243" s="3">
        <f>TITRES_STAT!B2246</f>
        <v>45268</v>
      </c>
      <c r="B2243" s="6">
        <f>TITRES_STAT!D2246</f>
        <v>5.7938000000000001</v>
      </c>
      <c r="C2243" s="2">
        <f t="shared" ref="C2243:C2306" si="315">B2243-B2242</f>
        <v>-8.5999999999994969E-3</v>
      </c>
      <c r="D2243" s="2">
        <f t="shared" ref="D2243:D2306" si="316">IF(C2243&gt;0,C2243,0)</f>
        <v>0</v>
      </c>
      <c r="E2243" s="2">
        <f t="shared" ref="E2243:E2306" si="317">IF(C2243&lt;0,-C2243,0)</f>
        <v>8.5999999999994969E-3</v>
      </c>
      <c r="F2243" s="2">
        <f t="shared" si="314"/>
        <v>2.9145779820482769E-2</v>
      </c>
      <c r="G2243" s="2">
        <f t="shared" si="314"/>
        <v>1.2499601252326993E-2</v>
      </c>
      <c r="H2243" s="2">
        <f t="shared" si="310"/>
        <v>2.3317367676074334</v>
      </c>
      <c r="I2243" s="2">
        <f t="shared" si="311"/>
        <v>69.985624022809162</v>
      </c>
    </row>
    <row r="2244" spans="1:9" ht="13.5" x14ac:dyDescent="0.25">
      <c r="A2244" s="3">
        <f>TITRES_STAT!B2247</f>
        <v>45271</v>
      </c>
      <c r="B2244" s="6">
        <f>TITRES_STAT!D2247</f>
        <v>5.7938000000000001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2.7063938404733999E-2</v>
      </c>
      <c r="G2244" s="2">
        <f t="shared" si="314"/>
        <v>1.1606772591446494E-2</v>
      </c>
      <c r="H2244" s="2">
        <f t="shared" si="310"/>
        <v>2.3317367676074334</v>
      </c>
      <c r="I2244" s="2">
        <f t="shared" si="311"/>
        <v>69.985624022809162</v>
      </c>
    </row>
    <row r="2245" spans="1:9" ht="13.5" x14ac:dyDescent="0.25">
      <c r="A2245" s="3">
        <f>TITRES_STAT!B2248</f>
        <v>45272</v>
      </c>
      <c r="B2245" s="6">
        <f>TITRES_STAT!D2248</f>
        <v>5.7938000000000001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2.5130799947253001E-2</v>
      </c>
      <c r="G2245" s="2">
        <f t="shared" si="314"/>
        <v>1.0777717406343174E-2</v>
      </c>
      <c r="H2245" s="2">
        <f t="shared" si="310"/>
        <v>2.3317367676074334</v>
      </c>
      <c r="I2245" s="2">
        <f t="shared" si="311"/>
        <v>69.985624022809162</v>
      </c>
    </row>
    <row r="2246" spans="1:9" ht="13.5" x14ac:dyDescent="0.25">
      <c r="A2246" s="3">
        <f>TITRES_STAT!B2249</f>
        <v>45273</v>
      </c>
      <c r="B2246" s="6">
        <f>TITRES_STAT!D2249</f>
        <v>5.7339000000000002</v>
      </c>
      <c r="C2246" s="2">
        <f t="shared" si="315"/>
        <v>-5.9899999999999842E-2</v>
      </c>
      <c r="D2246" s="2">
        <f t="shared" si="316"/>
        <v>0</v>
      </c>
      <c r="E2246" s="2">
        <f t="shared" si="317"/>
        <v>5.9899999999999842E-2</v>
      </c>
      <c r="F2246" s="2">
        <f t="shared" si="314"/>
        <v>2.3335742808163501E-2</v>
      </c>
      <c r="G2246" s="2">
        <f t="shared" si="314"/>
        <v>1.428645187731865E-2</v>
      </c>
      <c r="H2246" s="2">
        <f t="shared" si="310"/>
        <v>1.6334176609107274</v>
      </c>
      <c r="I2246" s="2">
        <f t="shared" si="311"/>
        <v>62.026532485007898</v>
      </c>
    </row>
    <row r="2247" spans="1:9" ht="13.5" x14ac:dyDescent="0.25">
      <c r="A2247" s="3">
        <f>TITRES_STAT!B2250</f>
        <v>45274</v>
      </c>
      <c r="B2247" s="6">
        <f>TITRES_STAT!D2250</f>
        <v>5.6910999999999996</v>
      </c>
      <c r="C2247" s="2">
        <f t="shared" si="315"/>
        <v>-4.2800000000000615E-2</v>
      </c>
      <c r="D2247" s="2">
        <f t="shared" si="316"/>
        <v>0</v>
      </c>
      <c r="E2247" s="2">
        <f t="shared" si="317"/>
        <v>4.2800000000000615E-2</v>
      </c>
      <c r="F2247" s="2">
        <f t="shared" si="314"/>
        <v>2.1668904036151824E-2</v>
      </c>
      <c r="G2247" s="2">
        <f t="shared" si="314"/>
        <v>1.6323133886081649E-2</v>
      </c>
      <c r="H2247" s="2">
        <f t="shared" si="310"/>
        <v>1.3274965571794022</v>
      </c>
      <c r="I2247" s="2">
        <f t="shared" si="311"/>
        <v>57.03538220430886</v>
      </c>
    </row>
    <row r="2248" spans="1:9" ht="13.5" x14ac:dyDescent="0.25">
      <c r="A2248" s="3">
        <f>TITRES_STAT!B2251</f>
        <v>45275</v>
      </c>
      <c r="B2248" s="6">
        <f>TITRES_STAT!D2251</f>
        <v>5.6910999999999996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2.0121125176426693E-2</v>
      </c>
      <c r="G2248" s="2">
        <f t="shared" si="314"/>
        <v>1.515719575136153E-2</v>
      </c>
      <c r="H2248" s="2">
        <f t="shared" si="310"/>
        <v>1.3274965571794022</v>
      </c>
      <c r="I2248" s="2">
        <f t="shared" si="311"/>
        <v>57.03538220430886</v>
      </c>
    </row>
    <row r="2249" spans="1:9" ht="13.5" x14ac:dyDescent="0.25">
      <c r="A2249" s="3">
        <f>TITRES_STAT!B2252</f>
        <v>45278</v>
      </c>
      <c r="B2249" s="6">
        <f>TITRES_STAT!D2252</f>
        <v>5.6311999999999998</v>
      </c>
      <c r="C2249" s="2">
        <f t="shared" si="315"/>
        <v>-5.9899999999999842E-2</v>
      </c>
      <c r="D2249" s="2">
        <f t="shared" si="316"/>
        <v>0</v>
      </c>
      <c r="E2249" s="2">
        <f t="shared" si="317"/>
        <v>5.9899999999999842E-2</v>
      </c>
      <c r="F2249" s="2">
        <f t="shared" si="314"/>
        <v>1.8683901949539072E-2</v>
      </c>
      <c r="G2249" s="2">
        <f t="shared" si="314"/>
        <v>1.8353110340549983E-2</v>
      </c>
      <c r="H2249" s="2">
        <f t="shared" si="310"/>
        <v>1.0180237356421395</v>
      </c>
      <c r="I2249" s="2">
        <f t="shared" si="311"/>
        <v>50.446568970518186</v>
      </c>
    </row>
    <row r="2250" spans="1:9" ht="13.5" x14ac:dyDescent="0.25">
      <c r="A2250" s="3">
        <f>TITRES_STAT!B2253</f>
        <v>45279</v>
      </c>
      <c r="B2250" s="6">
        <f>TITRES_STAT!D2253</f>
        <v>5.6226000000000003</v>
      </c>
      <c r="C2250" s="2">
        <f t="shared" si="315"/>
        <v>-8.5999999999994969E-3</v>
      </c>
      <c r="D2250" s="2">
        <f t="shared" si="316"/>
        <v>0</v>
      </c>
      <c r="E2250" s="2">
        <f t="shared" si="317"/>
        <v>8.5999999999994969E-3</v>
      </c>
      <c r="F2250" s="2">
        <f t="shared" si="314"/>
        <v>1.7349337524571996E-2</v>
      </c>
      <c r="G2250" s="2">
        <f t="shared" si="314"/>
        <v>1.7656459601939234E-2</v>
      </c>
      <c r="H2250" s="2">
        <f t="shared" si="310"/>
        <v>0.98260568175663565</v>
      </c>
      <c r="I2250" s="2">
        <f t="shared" si="311"/>
        <v>49.56132683358517</v>
      </c>
    </row>
    <row r="2251" spans="1:9" ht="13.5" x14ac:dyDescent="0.25">
      <c r="A2251" s="3">
        <f>TITRES_STAT!B2254</f>
        <v>45280</v>
      </c>
      <c r="B2251" s="6">
        <f>TITRES_STAT!D2254</f>
        <v>5.6398000000000001</v>
      </c>
      <c r="C2251" s="2">
        <f t="shared" si="315"/>
        <v>1.7199999999999882E-2</v>
      </c>
      <c r="D2251" s="2">
        <f t="shared" si="316"/>
        <v>1.7199999999999882E-2</v>
      </c>
      <c r="E2251" s="2">
        <f t="shared" si="317"/>
        <v>0</v>
      </c>
      <c r="F2251" s="2">
        <f t="shared" si="314"/>
        <v>1.7338670558531132E-2</v>
      </c>
      <c r="G2251" s="2">
        <f t="shared" si="314"/>
        <v>1.6395283916086432E-2</v>
      </c>
      <c r="H2251" s="2">
        <f t="shared" si="310"/>
        <v>1.0575401223469563</v>
      </c>
      <c r="I2251" s="2">
        <f t="shared" si="311"/>
        <v>51.398274612533974</v>
      </c>
    </row>
    <row r="2252" spans="1:9" ht="13.5" x14ac:dyDescent="0.25">
      <c r="A2252" s="3">
        <f>TITRES_STAT!B2255</f>
        <v>45281</v>
      </c>
      <c r="B2252" s="6">
        <f>TITRES_STAT!D2255</f>
        <v>5.5627000000000004</v>
      </c>
      <c r="C2252" s="2">
        <f t="shared" si="315"/>
        <v>-7.7099999999999724E-2</v>
      </c>
      <c r="D2252" s="2">
        <f t="shared" si="316"/>
        <v>0</v>
      </c>
      <c r="E2252" s="2">
        <f t="shared" si="317"/>
        <v>7.7099999999999724E-2</v>
      </c>
      <c r="F2252" s="2">
        <f t="shared" si="314"/>
        <v>1.6100194090064624E-2</v>
      </c>
      <c r="G2252" s="2">
        <f t="shared" si="314"/>
        <v>2.0731335064937382E-2</v>
      </c>
      <c r="H2252" s="2">
        <f t="shared" si="310"/>
        <v>0.77661154188254178</v>
      </c>
      <c r="I2252" s="2">
        <f t="shared" si="311"/>
        <v>43.713075344519318</v>
      </c>
    </row>
    <row r="2253" spans="1:9" ht="13.5" x14ac:dyDescent="0.25">
      <c r="A2253" s="3">
        <f>TITRES_STAT!B2256</f>
        <v>45282</v>
      </c>
      <c r="B2253" s="6">
        <f>TITRES_STAT!D2256</f>
        <v>5.3402000000000003</v>
      </c>
      <c r="C2253" s="2">
        <f t="shared" si="315"/>
        <v>-0.22250000000000014</v>
      </c>
      <c r="D2253" s="2">
        <f t="shared" si="316"/>
        <v>0</v>
      </c>
      <c r="E2253" s="2">
        <f t="shared" si="317"/>
        <v>0.22250000000000014</v>
      </c>
      <c r="F2253" s="2">
        <f t="shared" ref="F2253:G2268" si="318">((F2252*13)+D2253)/14</f>
        <v>1.495018022648858E-2</v>
      </c>
      <c r="G2253" s="2">
        <f t="shared" si="318"/>
        <v>3.5143382560299009E-2</v>
      </c>
      <c r="H2253" s="2">
        <f t="shared" si="310"/>
        <v>0.42540527226817348</v>
      </c>
      <c r="I2253" s="2">
        <f t="shared" si="311"/>
        <v>29.844513735468936</v>
      </c>
    </row>
    <row r="2254" spans="1:9" ht="13.5" x14ac:dyDescent="0.25">
      <c r="A2254" s="3">
        <f>TITRES_STAT!B2257</f>
        <v>45285</v>
      </c>
      <c r="B2254" s="6">
        <f>TITRES_STAT!D2257</f>
        <v>5.4771999999999998</v>
      </c>
      <c r="C2254" s="2">
        <f t="shared" si="315"/>
        <v>0.13699999999999957</v>
      </c>
      <c r="D2254" s="2">
        <f t="shared" si="316"/>
        <v>0.13699999999999957</v>
      </c>
      <c r="E2254" s="2">
        <f t="shared" si="317"/>
        <v>0</v>
      </c>
      <c r="F2254" s="2">
        <f t="shared" si="318"/>
        <v>2.3668024496025081E-2</v>
      </c>
      <c r="G2254" s="2">
        <f t="shared" si="318"/>
        <v>3.2633140948849081E-2</v>
      </c>
      <c r="H2254" s="2">
        <f t="shared" si="310"/>
        <v>0.72527571076053021</v>
      </c>
      <c r="I2254" s="2">
        <f t="shared" si="311"/>
        <v>42.038249668559736</v>
      </c>
    </row>
    <row r="2255" spans="1:9" ht="13.5" x14ac:dyDescent="0.25">
      <c r="A2255" s="3">
        <f>TITRES_STAT!B2258</f>
        <v>45286</v>
      </c>
      <c r="B2255" s="6">
        <f>TITRES_STAT!D2258</f>
        <v>5.4771999999999998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2.1977451317737574E-2</v>
      </c>
      <c r="G2255" s="2">
        <f t="shared" si="318"/>
        <v>3.0302202309645577E-2</v>
      </c>
      <c r="H2255" s="2">
        <f t="shared" si="310"/>
        <v>0.72527571076053021</v>
      </c>
      <c r="I2255" s="2">
        <f t="shared" si="311"/>
        <v>42.038249668559736</v>
      </c>
    </row>
    <row r="2256" spans="1:9" ht="13.5" x14ac:dyDescent="0.25">
      <c r="A2256" s="3">
        <f>TITRES_STAT!B2259</f>
        <v>45287</v>
      </c>
      <c r="B2256" s="6">
        <f>TITRES_STAT!D2259</f>
        <v>5.46</v>
      </c>
      <c r="C2256" s="2">
        <f t="shared" si="315"/>
        <v>-1.7199999999999882E-2</v>
      </c>
      <c r="D2256" s="2">
        <f t="shared" si="316"/>
        <v>0</v>
      </c>
      <c r="E2256" s="2">
        <f t="shared" si="317"/>
        <v>1.7199999999999882E-2</v>
      </c>
      <c r="F2256" s="2">
        <f t="shared" si="318"/>
        <v>2.0407633366470605E-2</v>
      </c>
      <c r="G2256" s="2">
        <f t="shared" si="318"/>
        <v>2.9366330716099457E-2</v>
      </c>
      <c r="H2256" s="2">
        <f t="shared" si="310"/>
        <v>0.69493303619585545</v>
      </c>
      <c r="I2256" s="2">
        <f t="shared" si="311"/>
        <v>41.000618983483754</v>
      </c>
    </row>
    <row r="2257" spans="1:9" ht="13.5" x14ac:dyDescent="0.25">
      <c r="A2257" s="3">
        <f>TITRES_STAT!B2260</f>
        <v>45288</v>
      </c>
      <c r="B2257" s="6">
        <f>TITRES_STAT!D2260</f>
        <v>5.5114000000000001</v>
      </c>
      <c r="C2257" s="2">
        <f t="shared" si="315"/>
        <v>5.1400000000000112E-2</v>
      </c>
      <c r="D2257" s="2">
        <f t="shared" si="316"/>
        <v>5.1400000000000112E-2</v>
      </c>
      <c r="E2257" s="2">
        <f t="shared" si="317"/>
        <v>0</v>
      </c>
      <c r="F2257" s="2">
        <f t="shared" si="318"/>
        <v>2.262137384029414E-2</v>
      </c>
      <c r="G2257" s="2">
        <f t="shared" si="318"/>
        <v>2.7268735664949497E-2</v>
      </c>
      <c r="H2257" s="2">
        <f t="shared" ref="H2257:H2320" si="319">F2257/G2257</f>
        <v>0.82957178940170107</v>
      </c>
      <c r="I2257" s="2">
        <f t="shared" ref="I2257:I2320" si="320">IF(G2257=0,100,100-(100/(1+H2257)))</f>
        <v>45.342401659624635</v>
      </c>
    </row>
    <row r="2258" spans="1:9" ht="13.5" x14ac:dyDescent="0.25">
      <c r="A2258" s="3">
        <f>TITRES_STAT!B2261</f>
        <v>45289</v>
      </c>
      <c r="B2258" s="6">
        <f>TITRES_STAT!D2261</f>
        <v>5.5627000000000004</v>
      </c>
      <c r="C2258" s="2">
        <f t="shared" si="315"/>
        <v>5.1300000000000345E-2</v>
      </c>
      <c r="D2258" s="2">
        <f t="shared" si="316"/>
        <v>5.1300000000000345E-2</v>
      </c>
      <c r="E2258" s="2">
        <f t="shared" si="317"/>
        <v>0</v>
      </c>
      <c r="F2258" s="2">
        <f t="shared" si="318"/>
        <v>2.4669847137416014E-2</v>
      </c>
      <c r="G2258" s="2">
        <f t="shared" si="318"/>
        <v>2.5320968831738819E-2</v>
      </c>
      <c r="H2258" s="2">
        <f t="shared" si="319"/>
        <v>0.97428527720840408</v>
      </c>
      <c r="I2258" s="2">
        <f t="shared" si="320"/>
        <v>49.348758685270752</v>
      </c>
    </row>
    <row r="2259" spans="1:9" ht="13.5" x14ac:dyDescent="0.25">
      <c r="A2259" s="3">
        <f>TITRES_STAT!B2262</f>
        <v>45293</v>
      </c>
      <c r="B2259" s="6">
        <f>TITRES_STAT!D2262</f>
        <v>5.5198999999999998</v>
      </c>
      <c r="C2259" s="2">
        <f t="shared" si="315"/>
        <v>-4.2800000000000615E-2</v>
      </c>
      <c r="D2259" s="2">
        <f t="shared" si="316"/>
        <v>0</v>
      </c>
      <c r="E2259" s="2">
        <f t="shared" si="317"/>
        <v>4.2800000000000615E-2</v>
      </c>
      <c r="F2259" s="2">
        <f t="shared" si="318"/>
        <v>2.2907715199029156E-2</v>
      </c>
      <c r="G2259" s="2">
        <f t="shared" si="318"/>
        <v>2.6569471058043231E-2</v>
      </c>
      <c r="H2259" s="2">
        <f t="shared" si="319"/>
        <v>0.86218183075550647</v>
      </c>
      <c r="I2259" s="2">
        <f t="shared" si="320"/>
        <v>46.299551231563157</v>
      </c>
    </row>
    <row r="2260" spans="1:9" ht="13.5" x14ac:dyDescent="0.25">
      <c r="A2260" s="3">
        <f>TITRES_STAT!B2263</f>
        <v>45294</v>
      </c>
      <c r="B2260" s="6">
        <f>TITRES_STAT!D2263</f>
        <v>5.5456000000000003</v>
      </c>
      <c r="C2260" s="2">
        <f t="shared" si="315"/>
        <v>2.57000000000005E-2</v>
      </c>
      <c r="D2260" s="2">
        <f t="shared" si="316"/>
        <v>2.57000000000005E-2</v>
      </c>
      <c r="E2260" s="2">
        <f t="shared" si="317"/>
        <v>0</v>
      </c>
      <c r="F2260" s="2">
        <f t="shared" si="318"/>
        <v>2.3107164113384253E-2</v>
      </c>
      <c r="G2260" s="2">
        <f t="shared" si="318"/>
        <v>2.4671651696754428E-2</v>
      </c>
      <c r="H2260" s="2">
        <f t="shared" si="319"/>
        <v>0.93658764307312325</v>
      </c>
      <c r="I2260" s="2">
        <f t="shared" si="320"/>
        <v>48.362781122927927</v>
      </c>
    </row>
    <row r="2261" spans="1:9" ht="13.5" x14ac:dyDescent="0.25">
      <c r="A2261" s="3">
        <f>TITRES_STAT!B2264</f>
        <v>45295</v>
      </c>
      <c r="B2261" s="6">
        <f>TITRES_STAT!D2264</f>
        <v>5.5285000000000002</v>
      </c>
      <c r="C2261" s="2">
        <f t="shared" si="315"/>
        <v>-1.7100000000000115E-2</v>
      </c>
      <c r="D2261" s="2">
        <f t="shared" si="316"/>
        <v>0</v>
      </c>
      <c r="E2261" s="2">
        <f t="shared" si="317"/>
        <v>1.7100000000000115E-2</v>
      </c>
      <c r="F2261" s="2">
        <f t="shared" si="318"/>
        <v>2.1456652390999663E-2</v>
      </c>
      <c r="G2261" s="2">
        <f t="shared" si="318"/>
        <v>2.4130819432700547E-2</v>
      </c>
      <c r="H2261" s="2">
        <f t="shared" si="319"/>
        <v>0.88918042965101207</v>
      </c>
      <c r="I2261" s="2">
        <f t="shared" si="320"/>
        <v>47.066993480091803</v>
      </c>
    </row>
    <row r="2262" spans="1:9" ht="13.5" x14ac:dyDescent="0.25">
      <c r="A2262" s="3">
        <f>TITRES_STAT!B2265</f>
        <v>45296</v>
      </c>
      <c r="B2262" s="6">
        <f>TITRES_STAT!D2265</f>
        <v>5.5627000000000004</v>
      </c>
      <c r="C2262" s="2">
        <f t="shared" si="315"/>
        <v>3.420000000000023E-2</v>
      </c>
      <c r="D2262" s="2">
        <f t="shared" si="316"/>
        <v>3.420000000000023E-2</v>
      </c>
      <c r="E2262" s="2">
        <f t="shared" si="317"/>
        <v>0</v>
      </c>
      <c r="F2262" s="2">
        <f t="shared" si="318"/>
        <v>2.2366891505928275E-2</v>
      </c>
      <c r="G2262" s="2">
        <f t="shared" si="318"/>
        <v>2.2407189473221935E-2</v>
      </c>
      <c r="H2262" s="2">
        <f t="shared" si="319"/>
        <v>0.99820156082752731</v>
      </c>
      <c r="I2262" s="2">
        <f t="shared" si="320"/>
        <v>49.954998554506986</v>
      </c>
    </row>
    <row r="2263" spans="1:9" ht="13.5" x14ac:dyDescent="0.25">
      <c r="A2263" s="3">
        <f>TITRES_STAT!B2266</f>
        <v>45299</v>
      </c>
      <c r="B2263" s="6">
        <f>TITRES_STAT!D2266</f>
        <v>5.4771999999999998</v>
      </c>
      <c r="C2263" s="2">
        <f t="shared" si="315"/>
        <v>-8.5500000000000576E-2</v>
      </c>
      <c r="D2263" s="2">
        <f t="shared" si="316"/>
        <v>0</v>
      </c>
      <c r="E2263" s="2">
        <f t="shared" si="317"/>
        <v>8.5500000000000576E-2</v>
      </c>
      <c r="F2263" s="2">
        <f t="shared" si="318"/>
        <v>2.0769256398361968E-2</v>
      </c>
      <c r="G2263" s="2">
        <f t="shared" si="318"/>
        <v>2.6913818796563266E-2</v>
      </c>
      <c r="H2263" s="2">
        <f t="shared" si="319"/>
        <v>0.77169488861291136</v>
      </c>
      <c r="I2263" s="2">
        <f t="shared" si="320"/>
        <v>43.55687277605027</v>
      </c>
    </row>
    <row r="2264" spans="1:9" ht="13.5" x14ac:dyDescent="0.25">
      <c r="A2264" s="3">
        <f>TITRES_STAT!B2267</f>
        <v>45300</v>
      </c>
      <c r="B2264" s="6">
        <f>TITRES_STAT!D2267</f>
        <v>5.4771999999999998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1.9285738084193257E-2</v>
      </c>
      <c r="G2264" s="2">
        <f t="shared" si="318"/>
        <v>2.4991403168237319E-2</v>
      </c>
      <c r="H2264" s="2">
        <f t="shared" si="319"/>
        <v>0.77169488861291136</v>
      </c>
      <c r="I2264" s="2">
        <f t="shared" si="320"/>
        <v>43.55687277605027</v>
      </c>
    </row>
    <row r="2265" spans="1:9" ht="13.5" x14ac:dyDescent="0.25">
      <c r="A2265" s="3">
        <f>TITRES_STAT!B2268</f>
        <v>45301</v>
      </c>
      <c r="B2265" s="6">
        <f>TITRES_STAT!D2268</f>
        <v>5.5456000000000003</v>
      </c>
      <c r="C2265" s="2">
        <f t="shared" si="315"/>
        <v>6.840000000000046E-2</v>
      </c>
      <c r="D2265" s="2">
        <f t="shared" si="316"/>
        <v>6.840000000000046E-2</v>
      </c>
      <c r="E2265" s="2">
        <f t="shared" si="317"/>
        <v>0</v>
      </c>
      <c r="F2265" s="2">
        <f t="shared" si="318"/>
        <v>2.2793899649608058E-2</v>
      </c>
      <c r="G2265" s="2">
        <f t="shared" si="318"/>
        <v>2.3206302941934653E-2</v>
      </c>
      <c r="H2265" s="2">
        <f t="shared" si="319"/>
        <v>0.98222882406738876</v>
      </c>
      <c r="I2265" s="2">
        <f t="shared" si="320"/>
        <v>49.551737526040355</v>
      </c>
    </row>
    <row r="2266" spans="1:9" ht="13.5" x14ac:dyDescent="0.25">
      <c r="A2266" s="3">
        <f>TITRES_STAT!B2269</f>
        <v>45302</v>
      </c>
      <c r="B2266" s="6">
        <f>TITRES_STAT!D2269</f>
        <v>5.5456000000000003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2.1165763960350338E-2</v>
      </c>
      <c r="G2266" s="2">
        <f t="shared" si="318"/>
        <v>2.1548709874653606E-2</v>
      </c>
      <c r="H2266" s="2">
        <f t="shared" si="319"/>
        <v>0.98222882406738865</v>
      </c>
      <c r="I2266" s="2">
        <f t="shared" si="320"/>
        <v>49.551737526040355</v>
      </c>
    </row>
    <row r="2267" spans="1:9" ht="13.5" x14ac:dyDescent="0.25">
      <c r="A2267" s="3">
        <f>TITRES_STAT!B2270</f>
        <v>45303</v>
      </c>
      <c r="B2267" s="6">
        <f>TITRES_STAT!D2270</f>
        <v>5.5541999999999998</v>
      </c>
      <c r="C2267" s="2">
        <f t="shared" si="315"/>
        <v>8.5999999999994969E-3</v>
      </c>
      <c r="D2267" s="2">
        <f t="shared" si="316"/>
        <v>8.5999999999994969E-3</v>
      </c>
      <c r="E2267" s="2">
        <f t="shared" si="317"/>
        <v>0</v>
      </c>
      <c r="F2267" s="2">
        <f t="shared" si="318"/>
        <v>2.026820939175385E-2</v>
      </c>
      <c r="G2267" s="2">
        <f t="shared" si="318"/>
        <v>2.0009516312178347E-2</v>
      </c>
      <c r="H2267" s="2">
        <f t="shared" si="319"/>
        <v>1.0129285023955354</v>
      </c>
      <c r="I2267" s="2">
        <f t="shared" si="320"/>
        <v>50.321136651901682</v>
      </c>
    </row>
    <row r="2268" spans="1:9" ht="13.5" x14ac:dyDescent="0.25">
      <c r="A2268" s="3">
        <f>TITRES_STAT!B2271</f>
        <v>45306</v>
      </c>
      <c r="B2268" s="6">
        <f>TITRES_STAT!D2271</f>
        <v>5.6311999999999998</v>
      </c>
      <c r="C2268" s="2">
        <f t="shared" si="315"/>
        <v>7.6999999999999957E-2</v>
      </c>
      <c r="D2268" s="2">
        <f t="shared" si="316"/>
        <v>7.6999999999999957E-2</v>
      </c>
      <c r="E2268" s="2">
        <f t="shared" si="317"/>
        <v>0</v>
      </c>
      <c r="F2268" s="2">
        <f t="shared" si="318"/>
        <v>2.4320480149485714E-2</v>
      </c>
      <c r="G2268" s="2">
        <f t="shared" si="318"/>
        <v>1.858026514702275E-2</v>
      </c>
      <c r="H2268" s="2">
        <f t="shared" si="319"/>
        <v>1.3089415009442296</v>
      </c>
      <c r="I2268" s="2">
        <f t="shared" si="320"/>
        <v>56.690111049108204</v>
      </c>
    </row>
    <row r="2269" spans="1:9" ht="13.5" x14ac:dyDescent="0.25">
      <c r="A2269" s="3">
        <f>TITRES_STAT!B2272</f>
        <v>45307</v>
      </c>
      <c r="B2269" s="6">
        <f>TITRES_STAT!D2272</f>
        <v>5.6311999999999998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2.2583302995951019E-2</v>
      </c>
      <c r="G2269" s="2">
        <f t="shared" si="321"/>
        <v>1.7253103350806841E-2</v>
      </c>
      <c r="H2269" s="2">
        <f t="shared" si="319"/>
        <v>1.3089415009442293</v>
      </c>
      <c r="I2269" s="2">
        <f t="shared" si="320"/>
        <v>56.690111049108197</v>
      </c>
    </row>
    <row r="2270" spans="1:9" ht="13.5" x14ac:dyDescent="0.25">
      <c r="A2270" s="3">
        <f>TITRES_STAT!B2273</f>
        <v>45308</v>
      </c>
      <c r="B2270" s="6">
        <f>TITRES_STAT!D2273</f>
        <v>5.6482999999999999</v>
      </c>
      <c r="C2270" s="2">
        <f t="shared" si="315"/>
        <v>1.7100000000000115E-2</v>
      </c>
      <c r="D2270" s="2">
        <f t="shared" si="316"/>
        <v>1.7100000000000115E-2</v>
      </c>
      <c r="E2270" s="2">
        <f t="shared" si="317"/>
        <v>0</v>
      </c>
      <c r="F2270" s="2">
        <f t="shared" si="321"/>
        <v>2.219163849624024E-2</v>
      </c>
      <c r="G2270" s="2">
        <f t="shared" si="321"/>
        <v>1.6020738825749208E-2</v>
      </c>
      <c r="H2270" s="2">
        <f t="shared" si="319"/>
        <v>1.3851819655516073</v>
      </c>
      <c r="I2270" s="2">
        <f t="shared" si="320"/>
        <v>58.074477568476176</v>
      </c>
    </row>
    <row r="2271" spans="1:9" ht="13.5" x14ac:dyDescent="0.25">
      <c r="A2271" s="3">
        <f>TITRES_STAT!B2274</f>
        <v>45309</v>
      </c>
      <c r="B2271" s="6">
        <f>TITRES_STAT!D2274</f>
        <v>5.5541999999999998</v>
      </c>
      <c r="C2271" s="2">
        <f t="shared" si="315"/>
        <v>-9.4100000000000072E-2</v>
      </c>
      <c r="D2271" s="2">
        <f t="shared" si="316"/>
        <v>0</v>
      </c>
      <c r="E2271" s="2">
        <f t="shared" si="317"/>
        <v>9.4100000000000072E-2</v>
      </c>
      <c r="F2271" s="2">
        <f t="shared" si="321"/>
        <v>2.0606521460794506E-2</v>
      </c>
      <c r="G2271" s="2">
        <f t="shared" si="321"/>
        <v>2.1597828909624271E-2</v>
      </c>
      <c r="H2271" s="2">
        <f t="shared" si="319"/>
        <v>0.95410152321430675</v>
      </c>
      <c r="I2271" s="2">
        <f t="shared" si="320"/>
        <v>48.825586177574976</v>
      </c>
    </row>
    <row r="2272" spans="1:9" ht="13.5" x14ac:dyDescent="0.25">
      <c r="A2272" s="3">
        <f>TITRES_STAT!B2275</f>
        <v>45310</v>
      </c>
      <c r="B2272" s="6">
        <f>TITRES_STAT!D2275</f>
        <v>5.5456000000000003</v>
      </c>
      <c r="C2272" s="2">
        <f t="shared" si="315"/>
        <v>-8.5999999999994969E-3</v>
      </c>
      <c r="D2272" s="2">
        <f t="shared" si="316"/>
        <v>0</v>
      </c>
      <c r="E2272" s="2">
        <f t="shared" si="317"/>
        <v>8.5999999999994969E-3</v>
      </c>
      <c r="F2272" s="2">
        <f t="shared" si="321"/>
        <v>1.9134627070737757E-2</v>
      </c>
      <c r="G2272" s="2">
        <f t="shared" si="321"/>
        <v>2.0669412558936787E-2</v>
      </c>
      <c r="H2272" s="2">
        <f t="shared" si="319"/>
        <v>0.92574605186176717</v>
      </c>
      <c r="I2272" s="2">
        <f t="shared" si="320"/>
        <v>48.07207320855089</v>
      </c>
    </row>
    <row r="2273" spans="1:9" ht="13.5" x14ac:dyDescent="0.25">
      <c r="A2273" s="3">
        <f>TITRES_STAT!B2276</f>
        <v>45313</v>
      </c>
      <c r="B2273" s="6">
        <f>TITRES_STAT!D2276</f>
        <v>5.5285000000000002</v>
      </c>
      <c r="C2273" s="2">
        <f t="shared" si="315"/>
        <v>-1.7100000000000115E-2</v>
      </c>
      <c r="D2273" s="2">
        <f t="shared" si="316"/>
        <v>0</v>
      </c>
      <c r="E2273" s="2">
        <f t="shared" si="317"/>
        <v>1.7100000000000115E-2</v>
      </c>
      <c r="F2273" s="2">
        <f t="shared" si="321"/>
        <v>1.7767867994256489E-2</v>
      </c>
      <c r="G2273" s="2">
        <f t="shared" si="321"/>
        <v>2.0414454519012741E-2</v>
      </c>
      <c r="H2273" s="2">
        <f t="shared" si="319"/>
        <v>0.87035722545065375</v>
      </c>
      <c r="I2273" s="2">
        <f t="shared" si="320"/>
        <v>46.534277709486503</v>
      </c>
    </row>
    <row r="2274" spans="1:9" ht="13.5" x14ac:dyDescent="0.25">
      <c r="A2274" s="3">
        <f>TITRES_STAT!B2277</f>
        <v>45314</v>
      </c>
      <c r="B2274" s="6">
        <f>TITRES_STAT!D2277</f>
        <v>5.5285000000000002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1.6498734566095314E-2</v>
      </c>
      <c r="G2274" s="2">
        <f t="shared" si="321"/>
        <v>1.8956279196226115E-2</v>
      </c>
      <c r="H2274" s="2">
        <f t="shared" si="319"/>
        <v>0.87035722545065397</v>
      </c>
      <c r="I2274" s="2">
        <f t="shared" si="320"/>
        <v>46.53427770948651</v>
      </c>
    </row>
    <row r="2275" spans="1:9" ht="13.5" x14ac:dyDescent="0.25">
      <c r="A2275" s="3">
        <f>TITRES_STAT!B2278</f>
        <v>45315</v>
      </c>
      <c r="B2275" s="6">
        <f>TITRES_STAT!D2278</f>
        <v>5.4686000000000003</v>
      </c>
      <c r="C2275" s="2">
        <f t="shared" si="315"/>
        <v>-5.9899999999999842E-2</v>
      </c>
      <c r="D2275" s="2">
        <f t="shared" si="316"/>
        <v>0</v>
      </c>
      <c r="E2275" s="2">
        <f t="shared" si="317"/>
        <v>5.9899999999999842E-2</v>
      </c>
      <c r="F2275" s="2">
        <f t="shared" si="321"/>
        <v>1.5320253525659935E-2</v>
      </c>
      <c r="G2275" s="2">
        <f t="shared" si="321"/>
        <v>2.1880830682209952E-2</v>
      </c>
      <c r="H2275" s="2">
        <f t="shared" si="319"/>
        <v>0.70016782032484504</v>
      </c>
      <c r="I2275" s="2">
        <f t="shared" si="320"/>
        <v>41.182276946699673</v>
      </c>
    </row>
    <row r="2276" spans="1:9" ht="13.5" x14ac:dyDescent="0.25">
      <c r="A2276" s="3">
        <f>TITRES_STAT!B2279</f>
        <v>45316</v>
      </c>
      <c r="B2276" s="6">
        <f>TITRES_STAT!D2279</f>
        <v>5.4344000000000001</v>
      </c>
      <c r="C2276" s="2">
        <f t="shared" si="315"/>
        <v>-3.420000000000023E-2</v>
      </c>
      <c r="D2276" s="2">
        <f t="shared" si="316"/>
        <v>0</v>
      </c>
      <c r="E2276" s="2">
        <f t="shared" si="317"/>
        <v>3.420000000000023E-2</v>
      </c>
      <c r="F2276" s="2">
        <f t="shared" si="321"/>
        <v>1.4225949702398511E-2</v>
      </c>
      <c r="G2276" s="2">
        <f t="shared" si="321"/>
        <v>2.2760771347766402E-2</v>
      </c>
      <c r="H2276" s="2">
        <f t="shared" si="319"/>
        <v>0.62502054456052325</v>
      </c>
      <c r="I2276" s="2">
        <f t="shared" si="320"/>
        <v>38.462316470562293</v>
      </c>
    </row>
    <row r="2277" spans="1:9" ht="13.5" x14ac:dyDescent="0.25">
      <c r="A2277" s="3">
        <f>TITRES_STAT!B2280</f>
        <v>45317</v>
      </c>
      <c r="B2277" s="6">
        <f>TITRES_STAT!D2280</f>
        <v>5.3745000000000003</v>
      </c>
      <c r="C2277" s="2">
        <f t="shared" si="315"/>
        <v>-5.9899999999999842E-2</v>
      </c>
      <c r="D2277" s="2">
        <f t="shared" si="316"/>
        <v>0</v>
      </c>
      <c r="E2277" s="2">
        <f t="shared" si="317"/>
        <v>5.9899999999999842E-2</v>
      </c>
      <c r="F2277" s="2">
        <f t="shared" si="321"/>
        <v>1.3209810437941475E-2</v>
      </c>
      <c r="G2277" s="2">
        <f t="shared" si="321"/>
        <v>2.5413573394354506E-2</v>
      </c>
      <c r="H2277" s="2">
        <f t="shared" si="319"/>
        <v>0.51979350691689685</v>
      </c>
      <c r="I2277" s="2">
        <f t="shared" si="320"/>
        <v>34.201587554572924</v>
      </c>
    </row>
    <row r="2278" spans="1:9" ht="13.5" x14ac:dyDescent="0.25">
      <c r="A2278" s="3">
        <f>TITRES_STAT!B2281</f>
        <v>45320</v>
      </c>
      <c r="B2278" s="6">
        <f>TITRES_STAT!D2281</f>
        <v>5.3745000000000003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1.2266252549517085E-2</v>
      </c>
      <c r="G2278" s="2">
        <f t="shared" si="321"/>
        <v>2.3598318151900614E-2</v>
      </c>
      <c r="H2278" s="2">
        <f t="shared" si="319"/>
        <v>0.51979350691689685</v>
      </c>
      <c r="I2278" s="2">
        <f t="shared" si="320"/>
        <v>34.201587554572924</v>
      </c>
    </row>
    <row r="2279" spans="1:9" ht="13.5" x14ac:dyDescent="0.25">
      <c r="A2279" s="3">
        <f>TITRES_STAT!B2282</f>
        <v>45321</v>
      </c>
      <c r="B2279" s="6">
        <f>TITRES_STAT!D2282</f>
        <v>5.4686000000000003</v>
      </c>
      <c r="C2279" s="2">
        <f t="shared" si="315"/>
        <v>9.4100000000000072E-2</v>
      </c>
      <c r="D2279" s="2">
        <f t="shared" si="316"/>
        <v>9.4100000000000072E-2</v>
      </c>
      <c r="E2279" s="2">
        <f t="shared" si="317"/>
        <v>0</v>
      </c>
      <c r="F2279" s="2">
        <f t="shared" si="321"/>
        <v>1.8111520224551585E-2</v>
      </c>
      <c r="G2279" s="2">
        <f t="shared" si="321"/>
        <v>2.1912723998193429E-2</v>
      </c>
      <c r="H2279" s="2">
        <f t="shared" si="319"/>
        <v>0.82652983837357552</v>
      </c>
      <c r="I2279" s="2">
        <f t="shared" si="320"/>
        <v>45.251373451941795</v>
      </c>
    </row>
    <row r="2280" spans="1:9" ht="13.5" x14ac:dyDescent="0.25">
      <c r="A2280" s="3">
        <f>TITRES_STAT!B2283</f>
        <v>45322</v>
      </c>
      <c r="B2280" s="6">
        <f>TITRES_STAT!D2283</f>
        <v>5.4686000000000003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1.6817840208512187E-2</v>
      </c>
      <c r="G2280" s="2">
        <f t="shared" si="321"/>
        <v>2.0347529426893902E-2</v>
      </c>
      <c r="H2280" s="2">
        <f t="shared" si="319"/>
        <v>0.82652983837357541</v>
      </c>
      <c r="I2280" s="2">
        <f t="shared" si="320"/>
        <v>45.251373451941788</v>
      </c>
    </row>
    <row r="2281" spans="1:9" ht="13.5" x14ac:dyDescent="0.25">
      <c r="A2281" s="3">
        <f>TITRES_STAT!B2284</f>
        <v>45323</v>
      </c>
      <c r="B2281" s="6">
        <f>TITRES_STAT!D2284</f>
        <v>5.3745000000000003</v>
      </c>
      <c r="C2281" s="2">
        <f t="shared" si="315"/>
        <v>-9.4100000000000072E-2</v>
      </c>
      <c r="D2281" s="2">
        <f t="shared" si="316"/>
        <v>0</v>
      </c>
      <c r="E2281" s="2">
        <f t="shared" si="317"/>
        <v>9.4100000000000072E-2</v>
      </c>
      <c r="F2281" s="2">
        <f t="shared" si="321"/>
        <v>1.5616565907904173E-2</v>
      </c>
      <c r="G2281" s="2">
        <f t="shared" si="321"/>
        <v>2.5615563039258629E-2</v>
      </c>
      <c r="H2281" s="2">
        <f t="shared" si="319"/>
        <v>0.60965147960909905</v>
      </c>
      <c r="I2281" s="2">
        <f t="shared" si="320"/>
        <v>37.874750362553748</v>
      </c>
    </row>
    <row r="2282" spans="1:9" ht="13.5" x14ac:dyDescent="0.25">
      <c r="A2282" s="3">
        <f>TITRES_STAT!B2285</f>
        <v>45324</v>
      </c>
      <c r="B2282" s="6">
        <f>TITRES_STAT!D2285</f>
        <v>5.3916000000000004</v>
      </c>
      <c r="C2282" s="2">
        <f t="shared" si="315"/>
        <v>1.7100000000000115E-2</v>
      </c>
      <c r="D2282" s="2">
        <f t="shared" si="316"/>
        <v>1.7100000000000115E-2</v>
      </c>
      <c r="E2282" s="2">
        <f t="shared" si="317"/>
        <v>0</v>
      </c>
      <c r="F2282" s="2">
        <f t="shared" si="321"/>
        <v>1.5722525485911024E-2</v>
      </c>
      <c r="G2282" s="2">
        <f t="shared" si="321"/>
        <v>2.3785879965025871E-2</v>
      </c>
      <c r="H2282" s="2">
        <f t="shared" si="319"/>
        <v>0.66100247327527972</v>
      </c>
      <c r="I2282" s="2">
        <f t="shared" si="320"/>
        <v>39.795393680050893</v>
      </c>
    </row>
    <row r="2283" spans="1:9" ht="13.5" x14ac:dyDescent="0.25">
      <c r="A2283" s="3">
        <f>TITRES_STAT!B2286</f>
        <v>45327</v>
      </c>
      <c r="B2283" s="6">
        <f>TITRES_STAT!D2286</f>
        <v>5.4344000000000001</v>
      </c>
      <c r="C2283" s="2">
        <f t="shared" si="315"/>
        <v>4.2799999999999727E-2</v>
      </c>
      <c r="D2283" s="2">
        <f t="shared" si="316"/>
        <v>4.2799999999999727E-2</v>
      </c>
      <c r="E2283" s="2">
        <f t="shared" si="317"/>
        <v>0</v>
      </c>
      <c r="F2283" s="2">
        <f t="shared" si="321"/>
        <v>1.7656630808345931E-2</v>
      </c>
      <c r="G2283" s="2">
        <f t="shared" si="321"/>
        <v>2.2086888538952597E-2</v>
      </c>
      <c r="H2283" s="2">
        <f t="shared" si="319"/>
        <v>0.79941684756576592</v>
      </c>
      <c r="I2283" s="2">
        <f t="shared" si="320"/>
        <v>44.426440079585198</v>
      </c>
    </row>
    <row r="2284" spans="1:9" ht="13.5" x14ac:dyDescent="0.25">
      <c r="A2284" s="3">
        <f>TITRES_STAT!B2287</f>
        <v>45328</v>
      </c>
      <c r="B2284" s="6">
        <f>TITRES_STAT!D2287</f>
        <v>5.4515000000000002</v>
      </c>
      <c r="C2284" s="2">
        <f t="shared" si="315"/>
        <v>1.7100000000000115E-2</v>
      </c>
      <c r="D2284" s="2">
        <f t="shared" si="316"/>
        <v>1.7100000000000115E-2</v>
      </c>
      <c r="E2284" s="2">
        <f t="shared" si="317"/>
        <v>0</v>
      </c>
      <c r="F2284" s="2">
        <f t="shared" si="321"/>
        <v>1.7616871464892658E-2</v>
      </c>
      <c r="G2284" s="2">
        <f t="shared" si="321"/>
        <v>2.0509253643313127E-2</v>
      </c>
      <c r="H2284" s="2">
        <f t="shared" si="319"/>
        <v>0.85897184613719446</v>
      </c>
      <c r="I2284" s="2">
        <f t="shared" si="320"/>
        <v>46.20682383770761</v>
      </c>
    </row>
    <row r="2285" spans="1:9" ht="13.5" x14ac:dyDescent="0.25">
      <c r="A2285" s="3">
        <f>TITRES_STAT!B2288</f>
        <v>45329</v>
      </c>
      <c r="B2285" s="6">
        <f>TITRES_STAT!D2288</f>
        <v>5.306</v>
      </c>
      <c r="C2285" s="2">
        <f t="shared" si="315"/>
        <v>-0.14550000000000018</v>
      </c>
      <c r="D2285" s="2">
        <f t="shared" si="316"/>
        <v>0</v>
      </c>
      <c r="E2285" s="2">
        <f t="shared" si="317"/>
        <v>0.14550000000000018</v>
      </c>
      <c r="F2285" s="2">
        <f t="shared" ref="F2285:G2300" si="322">((F2284*13)+D2285)/14</f>
        <v>1.6358523503114612E-2</v>
      </c>
      <c r="G2285" s="2">
        <f t="shared" si="322"/>
        <v>2.94371640973622E-2</v>
      </c>
      <c r="H2285" s="2">
        <f t="shared" si="319"/>
        <v>0.55570989953412209</v>
      </c>
      <c r="I2285" s="2">
        <f t="shared" si="320"/>
        <v>35.720663582621469</v>
      </c>
    </row>
    <row r="2286" spans="1:9" ht="13.5" x14ac:dyDescent="0.25">
      <c r="A2286" s="3">
        <f>TITRES_STAT!B2289</f>
        <v>45330</v>
      </c>
      <c r="B2286" s="6">
        <f>TITRES_STAT!D2289</f>
        <v>5.3916000000000004</v>
      </c>
      <c r="C2286" s="2">
        <f t="shared" si="315"/>
        <v>8.5600000000000342E-2</v>
      </c>
      <c r="D2286" s="2">
        <f t="shared" si="316"/>
        <v>8.5600000000000342E-2</v>
      </c>
      <c r="E2286" s="2">
        <f t="shared" si="317"/>
        <v>0</v>
      </c>
      <c r="F2286" s="2">
        <f t="shared" si="322"/>
        <v>2.1304343252892162E-2</v>
      </c>
      <c r="G2286" s="2">
        <f t="shared" si="322"/>
        <v>2.7334509518979182E-2</v>
      </c>
      <c r="H2286" s="2">
        <f t="shared" si="319"/>
        <v>0.7793936539486801</v>
      </c>
      <c r="I2286" s="2">
        <f t="shared" si="320"/>
        <v>43.801080902987124</v>
      </c>
    </row>
    <row r="2287" spans="1:9" ht="13.5" x14ac:dyDescent="0.25">
      <c r="A2287" s="3">
        <f>TITRES_STAT!B2290</f>
        <v>45331</v>
      </c>
      <c r="B2287" s="6">
        <f>TITRES_STAT!D2290</f>
        <v>5.383</v>
      </c>
      <c r="C2287" s="2">
        <f t="shared" si="315"/>
        <v>-8.6000000000003851E-3</v>
      </c>
      <c r="D2287" s="2">
        <f t="shared" si="316"/>
        <v>0</v>
      </c>
      <c r="E2287" s="2">
        <f t="shared" si="317"/>
        <v>8.6000000000003851E-3</v>
      </c>
      <c r="F2287" s="2">
        <f t="shared" si="322"/>
        <v>1.9782604449114151E-2</v>
      </c>
      <c r="G2287" s="2">
        <f t="shared" si="322"/>
        <v>2.5996330267623553E-2</v>
      </c>
      <c r="H2287" s="2">
        <f t="shared" si="319"/>
        <v>0.76097680885951335</v>
      </c>
      <c r="I2287" s="2">
        <f t="shared" si="320"/>
        <v>43.213335066709696</v>
      </c>
    </row>
    <row r="2288" spans="1:9" ht="13.5" x14ac:dyDescent="0.25">
      <c r="A2288" s="3">
        <f>TITRES_STAT!B2291</f>
        <v>45334</v>
      </c>
      <c r="B2288" s="6">
        <f>TITRES_STAT!D2291</f>
        <v>5.3916000000000004</v>
      </c>
      <c r="C2288" s="2">
        <f t="shared" si="315"/>
        <v>8.6000000000003851E-3</v>
      </c>
      <c r="D2288" s="2">
        <f t="shared" si="316"/>
        <v>8.6000000000003851E-3</v>
      </c>
      <c r="E2288" s="2">
        <f t="shared" si="317"/>
        <v>0</v>
      </c>
      <c r="F2288" s="2">
        <f t="shared" si="322"/>
        <v>1.8983846988463168E-2</v>
      </c>
      <c r="G2288" s="2">
        <f t="shared" si="322"/>
        <v>2.4139449534221872E-2</v>
      </c>
      <c r="H2288" s="2">
        <f t="shared" si="319"/>
        <v>0.78642418757520793</v>
      </c>
      <c r="I2288" s="2">
        <f t="shared" si="320"/>
        <v>44.022253675520155</v>
      </c>
    </row>
    <row r="2289" spans="1:9" ht="13.5" x14ac:dyDescent="0.25">
      <c r="A2289" s="3">
        <f>TITRES_STAT!B2292</f>
        <v>45335</v>
      </c>
      <c r="B2289" s="6">
        <f>TITRES_STAT!D2292</f>
        <v>5.383</v>
      </c>
      <c r="C2289" s="2">
        <f t="shared" si="315"/>
        <v>-8.6000000000003851E-3</v>
      </c>
      <c r="D2289" s="2">
        <f t="shared" si="316"/>
        <v>0</v>
      </c>
      <c r="E2289" s="2">
        <f t="shared" si="317"/>
        <v>8.6000000000003851E-3</v>
      </c>
      <c r="F2289" s="2">
        <f t="shared" si="322"/>
        <v>1.7627857917858654E-2</v>
      </c>
      <c r="G2289" s="2">
        <f t="shared" si="322"/>
        <v>2.3029488853206052E-2</v>
      </c>
      <c r="H2289" s="2">
        <f t="shared" si="319"/>
        <v>0.76544720684951684</v>
      </c>
      <c r="I2289" s="2">
        <f t="shared" si="320"/>
        <v>43.357128090818179</v>
      </c>
    </row>
    <row r="2290" spans="1:9" ht="13.5" x14ac:dyDescent="0.25">
      <c r="A2290" s="3">
        <f>TITRES_STAT!B2293</f>
        <v>45336</v>
      </c>
      <c r="B2290" s="6">
        <f>TITRES_STAT!D2293</f>
        <v>5.2717999999999998</v>
      </c>
      <c r="C2290" s="2">
        <f t="shared" si="315"/>
        <v>-0.11120000000000019</v>
      </c>
      <c r="D2290" s="2">
        <f t="shared" si="316"/>
        <v>0</v>
      </c>
      <c r="E2290" s="2">
        <f t="shared" si="317"/>
        <v>0.11120000000000019</v>
      </c>
      <c r="F2290" s="2">
        <f t="shared" si="322"/>
        <v>1.6368725209440178E-2</v>
      </c>
      <c r="G2290" s="2">
        <f t="shared" si="322"/>
        <v>2.932738250654849E-2</v>
      </c>
      <c r="H2290" s="2">
        <f t="shared" si="319"/>
        <v>0.55813795199026772</v>
      </c>
      <c r="I2290" s="2">
        <f t="shared" si="320"/>
        <v>35.82083032361399</v>
      </c>
    </row>
    <row r="2291" spans="1:9" ht="13.5" x14ac:dyDescent="0.25">
      <c r="A2291" s="3">
        <f>TITRES_STAT!B2294</f>
        <v>45337</v>
      </c>
      <c r="B2291" s="6">
        <f>TITRES_STAT!D2294</f>
        <v>5.3916000000000004</v>
      </c>
      <c r="C2291" s="2">
        <f t="shared" si="315"/>
        <v>0.11980000000000057</v>
      </c>
      <c r="D2291" s="2">
        <f t="shared" si="316"/>
        <v>0.11980000000000057</v>
      </c>
      <c r="E2291" s="2">
        <f t="shared" si="317"/>
        <v>0</v>
      </c>
      <c r="F2291" s="2">
        <f t="shared" si="322"/>
        <v>2.3756673408765919E-2</v>
      </c>
      <c r="G2291" s="2">
        <f t="shared" si="322"/>
        <v>2.7232569470366456E-2</v>
      </c>
      <c r="H2291" s="2">
        <f t="shared" si="319"/>
        <v>0.87236253760839988</v>
      </c>
      <c r="I2291" s="2">
        <f t="shared" si="320"/>
        <v>46.591539837294718</v>
      </c>
    </row>
    <row r="2292" spans="1:9" ht="13.5" x14ac:dyDescent="0.25">
      <c r="A2292" s="3">
        <f>TITRES_STAT!B2295</f>
        <v>45338</v>
      </c>
      <c r="B2292" s="6">
        <f>TITRES_STAT!D2295</f>
        <v>5.2803000000000004</v>
      </c>
      <c r="C2292" s="2">
        <f t="shared" si="315"/>
        <v>-0.11129999999999995</v>
      </c>
      <c r="D2292" s="2">
        <f t="shared" si="316"/>
        <v>0</v>
      </c>
      <c r="E2292" s="2">
        <f t="shared" si="317"/>
        <v>0.11129999999999995</v>
      </c>
      <c r="F2292" s="2">
        <f t="shared" si="322"/>
        <v>2.2059768165282639E-2</v>
      </c>
      <c r="G2292" s="2">
        <f t="shared" si="322"/>
        <v>3.3237385936768851E-2</v>
      </c>
      <c r="H2292" s="2">
        <f t="shared" si="319"/>
        <v>0.66370346354100684</v>
      </c>
      <c r="I2292" s="2">
        <f t="shared" si="320"/>
        <v>39.893134689302634</v>
      </c>
    </row>
    <row r="2293" spans="1:9" ht="13.5" x14ac:dyDescent="0.25">
      <c r="A2293" s="3">
        <f>TITRES_STAT!B2296</f>
        <v>45341</v>
      </c>
      <c r="B2293" s="6">
        <f>TITRES_STAT!D2296</f>
        <v>5.4686000000000003</v>
      </c>
      <c r="C2293" s="2">
        <f t="shared" si="315"/>
        <v>0.18829999999999991</v>
      </c>
      <c r="D2293" s="2">
        <f t="shared" si="316"/>
        <v>0.18829999999999991</v>
      </c>
      <c r="E2293" s="2">
        <f t="shared" si="317"/>
        <v>0</v>
      </c>
      <c r="F2293" s="2">
        <f t="shared" si="322"/>
        <v>3.3934070439191014E-2</v>
      </c>
      <c r="G2293" s="2">
        <f t="shared" si="322"/>
        <v>3.0863286941285362E-2</v>
      </c>
      <c r="H2293" s="2">
        <f t="shared" si="319"/>
        <v>1.099496320782279</v>
      </c>
      <c r="I2293" s="2">
        <f t="shared" si="320"/>
        <v>52.369528343474464</v>
      </c>
    </row>
    <row r="2294" spans="1:9" ht="13.5" x14ac:dyDescent="0.25">
      <c r="A2294" s="3">
        <f>TITRES_STAT!B2297</f>
        <v>45342</v>
      </c>
      <c r="B2294" s="6">
        <f>TITRES_STAT!D2297</f>
        <v>5.4771999999999998</v>
      </c>
      <c r="C2294" s="2">
        <f t="shared" si="315"/>
        <v>8.5999999999994969E-3</v>
      </c>
      <c r="D2294" s="2">
        <f t="shared" si="316"/>
        <v>8.5999999999994969E-3</v>
      </c>
      <c r="E2294" s="2">
        <f t="shared" si="317"/>
        <v>0</v>
      </c>
      <c r="F2294" s="2">
        <f t="shared" si="322"/>
        <v>3.2124493979248762E-2</v>
      </c>
      <c r="G2294" s="2">
        <f t="shared" si="322"/>
        <v>2.8658766445479267E-2</v>
      </c>
      <c r="H2294" s="2">
        <f t="shared" si="319"/>
        <v>1.1209307993197379</v>
      </c>
      <c r="I2294" s="2">
        <f t="shared" si="320"/>
        <v>52.850889792314888</v>
      </c>
    </row>
    <row r="2295" spans="1:9" ht="13.5" x14ac:dyDescent="0.25">
      <c r="A2295" s="3">
        <f>TITRES_STAT!B2298</f>
        <v>45343</v>
      </c>
      <c r="B2295" s="6">
        <f>TITRES_STAT!D2298</f>
        <v>5.46</v>
      </c>
      <c r="C2295" s="2">
        <f t="shared" si="315"/>
        <v>-1.7199999999999882E-2</v>
      </c>
      <c r="D2295" s="2">
        <f t="shared" si="316"/>
        <v>0</v>
      </c>
      <c r="E2295" s="2">
        <f t="shared" si="317"/>
        <v>1.7199999999999882E-2</v>
      </c>
      <c r="F2295" s="2">
        <f t="shared" si="322"/>
        <v>2.9829887266445278E-2</v>
      </c>
      <c r="G2295" s="2">
        <f t="shared" si="322"/>
        <v>2.7840283127945026E-2</v>
      </c>
      <c r="H2295" s="2">
        <f t="shared" si="319"/>
        <v>1.0714649391084374</v>
      </c>
      <c r="I2295" s="2">
        <f t="shared" si="320"/>
        <v>51.724985486338866</v>
      </c>
    </row>
    <row r="2296" spans="1:9" ht="13.5" x14ac:dyDescent="0.25">
      <c r="A2296" s="3">
        <f>TITRES_STAT!B2299</f>
        <v>45344</v>
      </c>
      <c r="B2296" s="6">
        <f>TITRES_STAT!D2299</f>
        <v>5.46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2.7699181033127761E-2</v>
      </c>
      <c r="G2296" s="2">
        <f t="shared" si="322"/>
        <v>2.5851691475948953E-2</v>
      </c>
      <c r="H2296" s="2">
        <f t="shared" si="319"/>
        <v>1.0714649391084377</v>
      </c>
      <c r="I2296" s="2">
        <f t="shared" si="320"/>
        <v>51.724985486338873</v>
      </c>
    </row>
    <row r="2297" spans="1:9" ht="13.5" x14ac:dyDescent="0.25">
      <c r="A2297" s="3">
        <f>TITRES_STAT!B2300</f>
        <v>45345</v>
      </c>
      <c r="B2297" s="6">
        <f>TITRES_STAT!D2300</f>
        <v>5.46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2.5720668102190064E-2</v>
      </c>
      <c r="G2297" s="2">
        <f t="shared" si="322"/>
        <v>2.4005142084809743E-2</v>
      </c>
      <c r="H2297" s="2">
        <f t="shared" si="319"/>
        <v>1.0714649391084377</v>
      </c>
      <c r="I2297" s="2">
        <f t="shared" si="320"/>
        <v>51.724985486338873</v>
      </c>
    </row>
    <row r="2298" spans="1:9" ht="13.5" x14ac:dyDescent="0.25">
      <c r="A2298" s="3">
        <f>TITRES_STAT!B2301</f>
        <v>45348</v>
      </c>
      <c r="B2298" s="6">
        <f>TITRES_STAT!D2301</f>
        <v>5.46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2.3883477523462204E-2</v>
      </c>
      <c r="G2298" s="2">
        <f t="shared" si="322"/>
        <v>2.2290489078751901E-2</v>
      </c>
      <c r="H2298" s="2">
        <f t="shared" si="319"/>
        <v>1.0714649391084379</v>
      </c>
      <c r="I2298" s="2">
        <f t="shared" si="320"/>
        <v>51.724985486338873</v>
      </c>
    </row>
    <row r="2299" spans="1:9" ht="13.5" x14ac:dyDescent="0.25">
      <c r="A2299" s="3">
        <f>TITRES_STAT!B2302</f>
        <v>45349</v>
      </c>
      <c r="B2299" s="6">
        <f>TITRES_STAT!D2302</f>
        <v>5.4771999999999998</v>
      </c>
      <c r="C2299" s="2">
        <f t="shared" si="315"/>
        <v>1.7199999999999882E-2</v>
      </c>
      <c r="D2299" s="2">
        <f t="shared" si="316"/>
        <v>1.7199999999999882E-2</v>
      </c>
      <c r="E2299" s="2">
        <f t="shared" si="317"/>
        <v>0</v>
      </c>
      <c r="F2299" s="2">
        <f t="shared" si="322"/>
        <v>2.3406086271786326E-2</v>
      </c>
      <c r="G2299" s="2">
        <f t="shared" si="322"/>
        <v>2.069831128741248E-2</v>
      </c>
      <c r="H2299" s="2">
        <f t="shared" si="319"/>
        <v>1.1308210581420988</v>
      </c>
      <c r="I2299" s="2">
        <f t="shared" si="320"/>
        <v>53.069733557452359</v>
      </c>
    </row>
    <row r="2300" spans="1:9" ht="13.5" x14ac:dyDescent="0.25">
      <c r="A2300" s="3">
        <f>TITRES_STAT!B2303</f>
        <v>45350</v>
      </c>
      <c r="B2300" s="6">
        <f>TITRES_STAT!D2303</f>
        <v>5.5370999999999997</v>
      </c>
      <c r="C2300" s="2">
        <f t="shared" si="315"/>
        <v>5.9899999999999842E-2</v>
      </c>
      <c r="D2300" s="2">
        <f t="shared" si="316"/>
        <v>5.9899999999999842E-2</v>
      </c>
      <c r="E2300" s="2">
        <f t="shared" si="317"/>
        <v>0</v>
      </c>
      <c r="F2300" s="2">
        <f t="shared" si="322"/>
        <v>2.6012794395230149E-2</v>
      </c>
      <c r="G2300" s="2">
        <f t="shared" si="322"/>
        <v>1.9219860481168732E-2</v>
      </c>
      <c r="H2300" s="2">
        <f t="shared" si="319"/>
        <v>1.3534330501887364</v>
      </c>
      <c r="I2300" s="2">
        <f t="shared" si="320"/>
        <v>57.508882612156583</v>
      </c>
    </row>
    <row r="2301" spans="1:9" ht="13.5" x14ac:dyDescent="0.25">
      <c r="A2301" s="3">
        <f>TITRES_STAT!B2304</f>
        <v>45351</v>
      </c>
      <c r="B2301" s="6">
        <f>TITRES_STAT!D2304</f>
        <v>5.5370999999999997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2.4154737652713709E-2</v>
      </c>
      <c r="G2301" s="2">
        <f t="shared" si="323"/>
        <v>1.7847013303942394E-2</v>
      </c>
      <c r="H2301" s="2">
        <f t="shared" si="319"/>
        <v>1.3534330501887362</v>
      </c>
      <c r="I2301" s="2">
        <f t="shared" si="320"/>
        <v>57.508882612156576</v>
      </c>
    </row>
    <row r="2302" spans="1:9" ht="13.5" x14ac:dyDescent="0.25">
      <c r="A2302" s="3">
        <f>TITRES_STAT!B2305</f>
        <v>45352</v>
      </c>
      <c r="B2302" s="6">
        <f>TITRES_STAT!D2305</f>
        <v>5.4943</v>
      </c>
      <c r="C2302" s="2">
        <f t="shared" si="315"/>
        <v>-4.2799999999999727E-2</v>
      </c>
      <c r="D2302" s="2">
        <f t="shared" si="316"/>
        <v>0</v>
      </c>
      <c r="E2302" s="2">
        <f t="shared" si="317"/>
        <v>4.2799999999999727E-2</v>
      </c>
      <c r="F2302" s="2">
        <f t="shared" si="323"/>
        <v>2.2429399248948441E-2</v>
      </c>
      <c r="G2302" s="2">
        <f t="shared" si="323"/>
        <v>1.9629369496517918E-2</v>
      </c>
      <c r="H2302" s="2">
        <f t="shared" si="319"/>
        <v>1.142644915463394</v>
      </c>
      <c r="I2302" s="2">
        <f t="shared" si="320"/>
        <v>53.328711034523977</v>
      </c>
    </row>
    <row r="2303" spans="1:9" ht="13.5" x14ac:dyDescent="0.25">
      <c r="A2303" s="3">
        <f>TITRES_STAT!B2306</f>
        <v>45355</v>
      </c>
      <c r="B2303" s="6">
        <f>TITRES_STAT!D2306</f>
        <v>5.4856999999999996</v>
      </c>
      <c r="C2303" s="2">
        <f t="shared" si="315"/>
        <v>-8.6000000000003851E-3</v>
      </c>
      <c r="D2303" s="2">
        <f t="shared" si="316"/>
        <v>0</v>
      </c>
      <c r="E2303" s="2">
        <f t="shared" si="317"/>
        <v>8.6000000000003851E-3</v>
      </c>
      <c r="F2303" s="2">
        <f t="shared" si="323"/>
        <v>2.0827299302594981E-2</v>
      </c>
      <c r="G2303" s="2">
        <f t="shared" si="323"/>
        <v>1.8841557389623811E-2</v>
      </c>
      <c r="H2303" s="2">
        <f t="shared" si="319"/>
        <v>1.1053916017613667</v>
      </c>
      <c r="I2303" s="2">
        <f t="shared" si="320"/>
        <v>52.502897837941326</v>
      </c>
    </row>
    <row r="2304" spans="1:9" ht="13.5" x14ac:dyDescent="0.25">
      <c r="A2304" s="3">
        <f>TITRES_STAT!B2307</f>
        <v>45356</v>
      </c>
      <c r="B2304" s="6">
        <f>TITRES_STAT!D2307</f>
        <v>5.4856999999999996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1.9339635066695338E-2</v>
      </c>
      <c r="G2304" s="2">
        <f t="shared" si="323"/>
        <v>1.7495731861793536E-2</v>
      </c>
      <c r="H2304" s="2">
        <f t="shared" si="319"/>
        <v>1.1053916017613667</v>
      </c>
      <c r="I2304" s="2">
        <f t="shared" si="320"/>
        <v>52.502897837941326</v>
      </c>
    </row>
    <row r="2305" spans="1:9" ht="13.5" x14ac:dyDescent="0.25">
      <c r="A2305" s="3">
        <f>TITRES_STAT!B2308</f>
        <v>45357</v>
      </c>
      <c r="B2305" s="6">
        <f>TITRES_STAT!D2308</f>
        <v>5.4771999999999998</v>
      </c>
      <c r="C2305" s="2">
        <f t="shared" si="315"/>
        <v>-8.49999999999973E-3</v>
      </c>
      <c r="D2305" s="2">
        <f t="shared" si="316"/>
        <v>0</v>
      </c>
      <c r="E2305" s="2">
        <f t="shared" si="317"/>
        <v>8.49999999999973E-3</v>
      </c>
      <c r="F2305" s="2">
        <f t="shared" si="323"/>
        <v>1.7958232561931384E-2</v>
      </c>
      <c r="G2305" s="2">
        <f t="shared" si="323"/>
        <v>1.685317958595112E-2</v>
      </c>
      <c r="H2305" s="2">
        <f t="shared" si="319"/>
        <v>1.0655694060782122</v>
      </c>
      <c r="I2305" s="2">
        <f t="shared" si="320"/>
        <v>51.587199294423741</v>
      </c>
    </row>
    <row r="2306" spans="1:9" ht="13.5" x14ac:dyDescent="0.25">
      <c r="A2306" s="3">
        <f>TITRES_STAT!B2309</f>
        <v>45358</v>
      </c>
      <c r="B2306" s="6">
        <f>TITRES_STAT!D2309</f>
        <v>5.46</v>
      </c>
      <c r="C2306" s="2">
        <f t="shared" si="315"/>
        <v>-1.7199999999999882E-2</v>
      </c>
      <c r="D2306" s="2">
        <f t="shared" si="316"/>
        <v>0</v>
      </c>
      <c r="E2306" s="2">
        <f t="shared" si="317"/>
        <v>1.7199999999999882E-2</v>
      </c>
      <c r="F2306" s="2">
        <f t="shared" si="323"/>
        <v>1.6675501664650573E-2</v>
      </c>
      <c r="G2306" s="2">
        <f t="shared" si="323"/>
        <v>1.6877952472668888E-2</v>
      </c>
      <c r="H2306" s="2">
        <f t="shared" si="319"/>
        <v>0.98800501373930572</v>
      </c>
      <c r="I2306" s="2">
        <f t="shared" si="320"/>
        <v>49.698315995739556</v>
      </c>
    </row>
    <row r="2307" spans="1:9" ht="13.5" x14ac:dyDescent="0.25">
      <c r="A2307" s="3">
        <f>TITRES_STAT!B2310</f>
        <v>45359</v>
      </c>
      <c r="B2307" s="6">
        <f>TITRES_STAT!D2310</f>
        <v>5.46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1.5484394402889817E-2</v>
      </c>
      <c r="G2307" s="2">
        <f t="shared" si="323"/>
        <v>1.5672384438906825E-2</v>
      </c>
      <c r="H2307" s="2">
        <f t="shared" si="319"/>
        <v>0.9880050137393056</v>
      </c>
      <c r="I2307" s="2">
        <f t="shared" si="320"/>
        <v>49.698315995739549</v>
      </c>
    </row>
    <row r="2308" spans="1:9" ht="13.5" x14ac:dyDescent="0.25">
      <c r="A2308" s="3">
        <f>TITRES_STAT!B2311</f>
        <v>45362</v>
      </c>
      <c r="B2308" s="6">
        <f>TITRES_STAT!D2311</f>
        <v>5.4771999999999998</v>
      </c>
      <c r="C2308" s="2">
        <f t="shared" si="324"/>
        <v>1.7199999999999882E-2</v>
      </c>
      <c r="D2308" s="2">
        <f t="shared" si="325"/>
        <v>1.7199999999999882E-2</v>
      </c>
      <c r="E2308" s="2">
        <f t="shared" si="326"/>
        <v>0</v>
      </c>
      <c r="F2308" s="2">
        <f t="shared" si="323"/>
        <v>1.560693765982625E-2</v>
      </c>
      <c r="G2308" s="2">
        <f t="shared" si="323"/>
        <v>1.4552928407556339E-2</v>
      </c>
      <c r="H2308" s="2">
        <f t="shared" si="319"/>
        <v>1.0724259216256871</v>
      </c>
      <c r="I2308" s="2">
        <f t="shared" si="320"/>
        <v>51.747370578362414</v>
      </c>
    </row>
    <row r="2309" spans="1:9" ht="13.5" x14ac:dyDescent="0.25">
      <c r="A2309" s="3">
        <f>TITRES_STAT!B2312</f>
        <v>45363</v>
      </c>
      <c r="B2309" s="6">
        <f>TITRES_STAT!D2312</f>
        <v>5.4771999999999998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1.4492156398410089E-2</v>
      </c>
      <c r="G2309" s="2">
        <f t="shared" si="323"/>
        <v>1.3513433521302314E-2</v>
      </c>
      <c r="H2309" s="2">
        <f t="shared" si="319"/>
        <v>1.0724259216256871</v>
      </c>
      <c r="I2309" s="2">
        <f t="shared" si="320"/>
        <v>51.747370578362414</v>
      </c>
    </row>
    <row r="2310" spans="1:9" ht="13.5" x14ac:dyDescent="0.25">
      <c r="A2310" s="3">
        <f>TITRES_STAT!B2313</f>
        <v>45364</v>
      </c>
      <c r="B2310" s="6">
        <f>TITRES_STAT!D2313</f>
        <v>5.4086999999999996</v>
      </c>
      <c r="C2310" s="2">
        <f t="shared" si="324"/>
        <v>-6.8500000000000227E-2</v>
      </c>
      <c r="D2310" s="2">
        <f t="shared" si="325"/>
        <v>0</v>
      </c>
      <c r="E2310" s="2">
        <f t="shared" si="326"/>
        <v>6.8500000000000227E-2</v>
      </c>
      <c r="F2310" s="2">
        <f t="shared" si="323"/>
        <v>1.3457002369952226E-2</v>
      </c>
      <c r="G2310" s="2">
        <f t="shared" si="323"/>
        <v>1.7441045412637877E-2</v>
      </c>
      <c r="H2310" s="2">
        <f t="shared" si="319"/>
        <v>0.7715708577996826</v>
      </c>
      <c r="I2310" s="2">
        <f t="shared" si="320"/>
        <v>43.552921092751831</v>
      </c>
    </row>
    <row r="2311" spans="1:9" ht="13.5" x14ac:dyDescent="0.25">
      <c r="A2311" s="3">
        <f>TITRES_STAT!B2314</f>
        <v>45365</v>
      </c>
      <c r="B2311" s="6">
        <f>TITRES_STAT!D2314</f>
        <v>5.4086999999999996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1.2495787914955639E-2</v>
      </c>
      <c r="G2311" s="2">
        <f t="shared" si="323"/>
        <v>1.6195256454592317E-2</v>
      </c>
      <c r="H2311" s="2">
        <f t="shared" si="319"/>
        <v>0.77157085779968249</v>
      </c>
      <c r="I2311" s="2">
        <f t="shared" si="320"/>
        <v>43.552921092751831</v>
      </c>
    </row>
    <row r="2312" spans="1:9" ht="13.5" x14ac:dyDescent="0.25">
      <c r="A2312" s="3">
        <f>TITRES_STAT!B2315</f>
        <v>45366</v>
      </c>
      <c r="B2312" s="6">
        <f>TITRES_STAT!D2315</f>
        <v>5.3916000000000004</v>
      </c>
      <c r="C2312" s="2">
        <f t="shared" si="324"/>
        <v>-1.7099999999999227E-2</v>
      </c>
      <c r="D2312" s="2">
        <f t="shared" si="325"/>
        <v>0</v>
      </c>
      <c r="E2312" s="2">
        <f t="shared" si="326"/>
        <v>1.7099999999999227E-2</v>
      </c>
      <c r="F2312" s="2">
        <f t="shared" si="323"/>
        <v>1.1603231635315949E-2</v>
      </c>
      <c r="G2312" s="2">
        <f t="shared" si="323"/>
        <v>1.6259880993549952E-2</v>
      </c>
      <c r="H2312" s="2">
        <f t="shared" si="319"/>
        <v>0.71361110452891852</v>
      </c>
      <c r="I2312" s="2">
        <f t="shared" si="320"/>
        <v>41.643702158728388</v>
      </c>
    </row>
    <row r="2313" spans="1:9" ht="13.5" x14ac:dyDescent="0.25">
      <c r="A2313" s="3">
        <f>TITRES_STAT!B2316</f>
        <v>45369</v>
      </c>
      <c r="B2313" s="6">
        <f>TITRES_STAT!D2316</f>
        <v>5.5541999999999998</v>
      </c>
      <c r="C2313" s="2">
        <f t="shared" si="324"/>
        <v>0.16259999999999941</v>
      </c>
      <c r="D2313" s="2">
        <f t="shared" si="325"/>
        <v>0.16259999999999941</v>
      </c>
      <c r="E2313" s="2">
        <f t="shared" si="326"/>
        <v>0</v>
      </c>
      <c r="F2313" s="2">
        <f t="shared" si="323"/>
        <v>2.2388715089936197E-2</v>
      </c>
      <c r="G2313" s="2">
        <f t="shared" si="323"/>
        <v>1.5098460922582099E-2</v>
      </c>
      <c r="H2313" s="2">
        <f t="shared" si="319"/>
        <v>1.4828475037777122</v>
      </c>
      <c r="I2313" s="2">
        <f t="shared" si="320"/>
        <v>59.723664120390971</v>
      </c>
    </row>
    <row r="2314" spans="1:9" ht="13.5" x14ac:dyDescent="0.25">
      <c r="A2314" s="3">
        <f>TITRES_STAT!B2317</f>
        <v>45370</v>
      </c>
      <c r="B2314" s="6">
        <f>TITRES_STAT!D2317</f>
        <v>5.5198999999999998</v>
      </c>
      <c r="C2314" s="2">
        <f t="shared" si="324"/>
        <v>-3.4299999999999997E-2</v>
      </c>
      <c r="D2314" s="2">
        <f t="shared" si="325"/>
        <v>0</v>
      </c>
      <c r="E2314" s="2">
        <f t="shared" si="326"/>
        <v>3.4299999999999997E-2</v>
      </c>
      <c r="F2314" s="2">
        <f t="shared" si="323"/>
        <v>2.0789521154940756E-2</v>
      </c>
      <c r="G2314" s="2">
        <f t="shared" si="323"/>
        <v>1.6469999428111948E-2</v>
      </c>
      <c r="H2314" s="2">
        <f t="shared" si="319"/>
        <v>1.2622660520228068</v>
      </c>
      <c r="I2314" s="2">
        <f t="shared" si="320"/>
        <v>55.796534227004415</v>
      </c>
    </row>
    <row r="2315" spans="1:9" ht="13.5" x14ac:dyDescent="0.25">
      <c r="A2315" s="3">
        <f>TITRES_STAT!B2318</f>
        <v>45372</v>
      </c>
      <c r="B2315" s="6">
        <f>TITRES_STAT!D2318</f>
        <v>5.5799000000000003</v>
      </c>
      <c r="C2315" s="2">
        <f t="shared" si="324"/>
        <v>6.0000000000000497E-2</v>
      </c>
      <c r="D2315" s="2">
        <f t="shared" si="325"/>
        <v>6.0000000000000497E-2</v>
      </c>
      <c r="E2315" s="2">
        <f t="shared" si="326"/>
        <v>0</v>
      </c>
      <c r="F2315" s="2">
        <f t="shared" si="323"/>
        <v>2.3590269643873594E-2</v>
      </c>
      <c r="G2315" s="2">
        <f t="shared" si="323"/>
        <v>1.5293570897532523E-2</v>
      </c>
      <c r="H2315" s="2">
        <f t="shared" si="319"/>
        <v>1.5424958501797423</v>
      </c>
      <c r="I2315" s="2">
        <f t="shared" si="320"/>
        <v>60.668569038989588</v>
      </c>
    </row>
    <row r="2316" spans="1:9" ht="13.5" x14ac:dyDescent="0.25">
      <c r="A2316" s="3">
        <f>TITRES_STAT!B2319</f>
        <v>45373</v>
      </c>
      <c r="B2316" s="6">
        <f>TITRES_STAT!D2319</f>
        <v>5.5799000000000003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2.1905250383596909E-2</v>
      </c>
      <c r="G2316" s="2">
        <f t="shared" si="323"/>
        <v>1.4201172976280199E-2</v>
      </c>
      <c r="H2316" s="2">
        <f t="shared" si="319"/>
        <v>1.5424958501797426</v>
      </c>
      <c r="I2316" s="2">
        <f t="shared" si="320"/>
        <v>60.668569038989588</v>
      </c>
    </row>
    <row r="2317" spans="1:9" ht="13.5" x14ac:dyDescent="0.25">
      <c r="A2317" s="3">
        <f>TITRES_STAT!B2320</f>
        <v>45376</v>
      </c>
      <c r="B2317" s="6">
        <f>TITRES_STAT!D2320</f>
        <v>5.5884</v>
      </c>
      <c r="C2317" s="2">
        <f t="shared" si="324"/>
        <v>8.49999999999973E-3</v>
      </c>
      <c r="D2317" s="2">
        <f t="shared" si="325"/>
        <v>8.49999999999973E-3</v>
      </c>
      <c r="E2317" s="2">
        <f t="shared" si="326"/>
        <v>0</v>
      </c>
      <c r="F2317" s="2">
        <f t="shared" ref="F2317:G2332" si="327">((F2316*13)+D2317)/14</f>
        <v>2.0947732499054256E-2</v>
      </c>
      <c r="G2317" s="2">
        <f t="shared" si="327"/>
        <v>1.3186803477974471E-2</v>
      </c>
      <c r="H2317" s="2">
        <f t="shared" si="319"/>
        <v>1.5885375507447757</v>
      </c>
      <c r="I2317" s="2">
        <f t="shared" si="320"/>
        <v>61.368147828789297</v>
      </c>
    </row>
    <row r="2318" spans="1:9" ht="13.5" x14ac:dyDescent="0.25">
      <c r="A2318" s="3">
        <f>TITRES_STAT!B2321</f>
        <v>45377</v>
      </c>
      <c r="B2318" s="6">
        <f>TITRES_STAT!D2321</f>
        <v>5.5541999999999998</v>
      </c>
      <c r="C2318" s="2">
        <f t="shared" si="324"/>
        <v>-3.420000000000023E-2</v>
      </c>
      <c r="D2318" s="2">
        <f t="shared" si="325"/>
        <v>0</v>
      </c>
      <c r="E2318" s="2">
        <f t="shared" si="326"/>
        <v>3.420000000000023E-2</v>
      </c>
      <c r="F2318" s="2">
        <f t="shared" si="327"/>
        <v>1.9451465891978954E-2</v>
      </c>
      <c r="G2318" s="2">
        <f t="shared" si="327"/>
        <v>1.4687746086690597E-2</v>
      </c>
      <c r="H2318" s="2">
        <f t="shared" si="319"/>
        <v>1.3243329355758018</v>
      </c>
      <c r="I2318" s="2">
        <f t="shared" si="320"/>
        <v>56.976903579767402</v>
      </c>
    </row>
    <row r="2319" spans="1:9" ht="13.5" x14ac:dyDescent="0.25">
      <c r="A2319" s="3">
        <f>TITRES_STAT!B2322</f>
        <v>45378</v>
      </c>
      <c r="B2319" s="6">
        <f>TITRES_STAT!D2322</f>
        <v>5.5884</v>
      </c>
      <c r="C2319" s="2">
        <f t="shared" si="324"/>
        <v>3.420000000000023E-2</v>
      </c>
      <c r="D2319" s="2">
        <f t="shared" si="325"/>
        <v>3.420000000000023E-2</v>
      </c>
      <c r="E2319" s="2">
        <f t="shared" si="326"/>
        <v>0</v>
      </c>
      <c r="F2319" s="2">
        <f t="shared" si="327"/>
        <v>2.0504932613980474E-2</v>
      </c>
      <c r="G2319" s="2">
        <f t="shared" si="327"/>
        <v>1.3638621366212697E-2</v>
      </c>
      <c r="H2319" s="2">
        <f t="shared" si="319"/>
        <v>1.50344613750902</v>
      </c>
      <c r="I2319" s="2">
        <f t="shared" si="320"/>
        <v>60.055062299242422</v>
      </c>
    </row>
    <row r="2320" spans="1:9" ht="13.5" x14ac:dyDescent="0.25">
      <c r="A2320" s="3">
        <f>TITRES_STAT!B2323</f>
        <v>45379</v>
      </c>
      <c r="B2320" s="6">
        <f>TITRES_STAT!D2323</f>
        <v>5.5799000000000003</v>
      </c>
      <c r="C2320" s="2">
        <f t="shared" si="324"/>
        <v>-8.49999999999973E-3</v>
      </c>
      <c r="D2320" s="2">
        <f t="shared" si="325"/>
        <v>0</v>
      </c>
      <c r="E2320" s="2">
        <f t="shared" si="326"/>
        <v>8.49999999999973E-3</v>
      </c>
      <c r="F2320" s="2">
        <f t="shared" si="327"/>
        <v>1.9040294570124728E-2</v>
      </c>
      <c r="G2320" s="2">
        <f t="shared" si="327"/>
        <v>1.3271576982911771E-2</v>
      </c>
      <c r="H2320" s="2">
        <f t="shared" si="319"/>
        <v>1.4346670779697581</v>
      </c>
      <c r="I2320" s="2">
        <f t="shared" si="320"/>
        <v>58.926622491897781</v>
      </c>
    </row>
    <row r="2321" spans="1:9" ht="13.5" x14ac:dyDescent="0.25">
      <c r="A2321" s="3">
        <f>TITRES_STAT!B2324</f>
        <v>45380</v>
      </c>
      <c r="B2321" s="6">
        <f>TITRES_STAT!D2324</f>
        <v>5.5799000000000003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1.7680273529401533E-2</v>
      </c>
      <c r="G2321" s="2">
        <f t="shared" si="327"/>
        <v>1.2323607198418074E-2</v>
      </c>
      <c r="H2321" s="2">
        <f t="shared" ref="H2321:H2384" si="328">F2321/G2321</f>
        <v>1.4346670779697579</v>
      </c>
      <c r="I2321" s="2">
        <f t="shared" ref="I2321:I2384" si="329">IF(G2321=0,100,100-(100/(1+H2321)))</f>
        <v>58.926622491897781</v>
      </c>
    </row>
    <row r="2322" spans="1:9" ht="13.5" x14ac:dyDescent="0.25">
      <c r="A2322" s="3">
        <f>TITRES_STAT!B2325</f>
        <v>45383</v>
      </c>
      <c r="B2322" s="6">
        <f>TITRES_STAT!D2325</f>
        <v>5.5712999999999999</v>
      </c>
      <c r="C2322" s="2">
        <f t="shared" si="324"/>
        <v>-8.6000000000003851E-3</v>
      </c>
      <c r="D2322" s="2">
        <f t="shared" si="325"/>
        <v>0</v>
      </c>
      <c r="E2322" s="2">
        <f t="shared" si="326"/>
        <v>8.6000000000003851E-3</v>
      </c>
      <c r="F2322" s="2">
        <f t="shared" si="327"/>
        <v>1.6417396848729997E-2</v>
      </c>
      <c r="G2322" s="2">
        <f t="shared" si="327"/>
        <v>1.2057635255673953E-2</v>
      </c>
      <c r="H2322" s="2">
        <f t="shared" si="328"/>
        <v>1.3615768349771962</v>
      </c>
      <c r="I2322" s="2">
        <f t="shared" si="329"/>
        <v>57.65541119860891</v>
      </c>
    </row>
    <row r="2323" spans="1:9" ht="13.5" x14ac:dyDescent="0.25">
      <c r="A2323" s="3">
        <f>TITRES_STAT!B2326</f>
        <v>45384</v>
      </c>
      <c r="B2323" s="6">
        <f>TITRES_STAT!D2326</f>
        <v>5.5627000000000004</v>
      </c>
      <c r="C2323" s="2">
        <f t="shared" si="324"/>
        <v>-8.5999999999994969E-3</v>
      </c>
      <c r="D2323" s="2">
        <f t="shared" si="325"/>
        <v>0</v>
      </c>
      <c r="E2323" s="2">
        <f t="shared" si="326"/>
        <v>8.5999999999994969E-3</v>
      </c>
      <c r="F2323" s="2">
        <f t="shared" si="327"/>
        <v>1.5244725645249283E-2</v>
      </c>
      <c r="G2323" s="2">
        <f t="shared" si="327"/>
        <v>1.1810661308840063E-2</v>
      </c>
      <c r="H2323" s="2">
        <f t="shared" si="328"/>
        <v>1.290759699784032</v>
      </c>
      <c r="I2323" s="2">
        <f t="shared" si="329"/>
        <v>56.346359677347309</v>
      </c>
    </row>
    <row r="2324" spans="1:9" ht="13.5" x14ac:dyDescent="0.25">
      <c r="A2324" s="3">
        <f>TITRES_STAT!B2327</f>
        <v>45385</v>
      </c>
      <c r="B2324" s="6">
        <f>TITRES_STAT!D2327</f>
        <v>5.5970000000000004</v>
      </c>
      <c r="C2324" s="2">
        <f t="shared" si="324"/>
        <v>3.4299999999999997E-2</v>
      </c>
      <c r="D2324" s="2">
        <f t="shared" si="325"/>
        <v>3.4299999999999997E-2</v>
      </c>
      <c r="E2324" s="2">
        <f t="shared" si="326"/>
        <v>0</v>
      </c>
      <c r="F2324" s="2">
        <f t="shared" si="327"/>
        <v>1.6605816670588618E-2</v>
      </c>
      <c r="G2324" s="2">
        <f t="shared" si="327"/>
        <v>1.0967042643922915E-2</v>
      </c>
      <c r="H2324" s="2">
        <f t="shared" si="328"/>
        <v>1.5141562962546038</v>
      </c>
      <c r="I2324" s="2">
        <f t="shared" si="329"/>
        <v>60.225225397095521</v>
      </c>
    </row>
    <row r="2325" spans="1:9" ht="13.5" x14ac:dyDescent="0.25">
      <c r="A2325" s="3">
        <f>TITRES_STAT!B2328</f>
        <v>45386</v>
      </c>
      <c r="B2325" s="6">
        <f>TITRES_STAT!D2328</f>
        <v>5.5198999999999998</v>
      </c>
      <c r="C2325" s="2">
        <f t="shared" si="324"/>
        <v>-7.7100000000000612E-2</v>
      </c>
      <c r="D2325" s="2">
        <f t="shared" si="325"/>
        <v>0</v>
      </c>
      <c r="E2325" s="2">
        <f t="shared" si="326"/>
        <v>7.7100000000000612E-2</v>
      </c>
      <c r="F2325" s="2">
        <f t="shared" si="327"/>
        <v>1.5419686908403717E-2</v>
      </c>
      <c r="G2325" s="2">
        <f t="shared" si="327"/>
        <v>1.569082531221418E-2</v>
      </c>
      <c r="H2325" s="2">
        <f t="shared" si="328"/>
        <v>0.98271993993844275</v>
      </c>
      <c r="I2325" s="2">
        <f t="shared" si="329"/>
        <v>49.564233462490577</v>
      </c>
    </row>
    <row r="2326" spans="1:9" ht="13.5" x14ac:dyDescent="0.25">
      <c r="A2326" s="3">
        <f>TITRES_STAT!B2329</f>
        <v>45387</v>
      </c>
      <c r="B2326" s="6">
        <f>TITRES_STAT!D2329</f>
        <v>5.4856999999999996</v>
      </c>
      <c r="C2326" s="2">
        <f t="shared" si="324"/>
        <v>-3.420000000000023E-2</v>
      </c>
      <c r="D2326" s="2">
        <f t="shared" si="325"/>
        <v>0</v>
      </c>
      <c r="E2326" s="2">
        <f t="shared" si="326"/>
        <v>3.420000000000023E-2</v>
      </c>
      <c r="F2326" s="2">
        <f t="shared" si="327"/>
        <v>1.4318280700660593E-2</v>
      </c>
      <c r="G2326" s="2">
        <f t="shared" si="327"/>
        <v>1.7012909218484612E-2</v>
      </c>
      <c r="H2326" s="2">
        <f t="shared" si="328"/>
        <v>0.84161271401505566</v>
      </c>
      <c r="I2326" s="2">
        <f t="shared" si="329"/>
        <v>45.699766710460231</v>
      </c>
    </row>
    <row r="2327" spans="1:9" ht="13.5" x14ac:dyDescent="0.25">
      <c r="A2327" s="3">
        <f>TITRES_STAT!B2330</f>
        <v>45390</v>
      </c>
      <c r="B2327" s="6">
        <f>TITRES_STAT!D2330</f>
        <v>5.5799000000000003</v>
      </c>
      <c r="C2327" s="2">
        <f t="shared" si="324"/>
        <v>9.4200000000000728E-2</v>
      </c>
      <c r="D2327" s="2">
        <f t="shared" si="325"/>
        <v>9.4200000000000728E-2</v>
      </c>
      <c r="E2327" s="2">
        <f t="shared" si="326"/>
        <v>0</v>
      </c>
      <c r="F2327" s="2">
        <f t="shared" si="327"/>
        <v>2.0024117793470603E-2</v>
      </c>
      <c r="G2327" s="2">
        <f t="shared" si="327"/>
        <v>1.5797701417164283E-2</v>
      </c>
      <c r="H2327" s="2">
        <f t="shared" si="328"/>
        <v>1.2675336281336662</v>
      </c>
      <c r="I2327" s="2">
        <f t="shared" si="329"/>
        <v>55.89922073953683</v>
      </c>
    </row>
    <row r="2328" spans="1:9" ht="13.5" x14ac:dyDescent="0.25">
      <c r="A2328" s="3">
        <f>TITRES_STAT!B2331</f>
        <v>45394</v>
      </c>
      <c r="B2328" s="6">
        <f>TITRES_STAT!D2331</f>
        <v>5.9051</v>
      </c>
      <c r="C2328" s="2">
        <f t="shared" si="324"/>
        <v>0.32519999999999971</v>
      </c>
      <c r="D2328" s="2">
        <f t="shared" si="325"/>
        <v>0.32519999999999971</v>
      </c>
      <c r="E2328" s="2">
        <f t="shared" si="326"/>
        <v>0</v>
      </c>
      <c r="F2328" s="2">
        <f t="shared" si="327"/>
        <v>4.1822395093936968E-2</v>
      </c>
      <c r="G2328" s="2">
        <f t="shared" si="327"/>
        <v>1.466929417308112E-2</v>
      </c>
      <c r="H2328" s="2">
        <f t="shared" si="328"/>
        <v>2.8510161839063213</v>
      </c>
      <c r="I2328" s="2">
        <f t="shared" si="329"/>
        <v>74.032827901916562</v>
      </c>
    </row>
    <row r="2329" spans="1:9" ht="13.5" x14ac:dyDescent="0.25">
      <c r="A2329" s="3">
        <f>TITRES_STAT!B2332</f>
        <v>45397</v>
      </c>
      <c r="B2329" s="6">
        <f>TITRES_STAT!D2332</f>
        <v>5.7766999999999999</v>
      </c>
      <c r="C2329" s="2">
        <f t="shared" si="324"/>
        <v>-0.12840000000000007</v>
      </c>
      <c r="D2329" s="2">
        <f t="shared" si="325"/>
        <v>0</v>
      </c>
      <c r="E2329" s="2">
        <f t="shared" si="326"/>
        <v>0.12840000000000007</v>
      </c>
      <c r="F2329" s="2">
        <f t="shared" si="327"/>
        <v>3.8835081158655756E-2</v>
      </c>
      <c r="G2329" s="2">
        <f t="shared" si="327"/>
        <v>2.2792916017861042E-2</v>
      </c>
      <c r="H2329" s="2">
        <f t="shared" si="328"/>
        <v>1.7038224125523787</v>
      </c>
      <c r="I2329" s="2">
        <f t="shared" si="329"/>
        <v>63.01532247985137</v>
      </c>
    </row>
    <row r="2330" spans="1:9" ht="13.5" x14ac:dyDescent="0.25">
      <c r="A2330" s="3">
        <f>TITRES_STAT!B2333</f>
        <v>45398</v>
      </c>
      <c r="B2330" s="6">
        <f>TITRES_STAT!D2333</f>
        <v>5.7339000000000002</v>
      </c>
      <c r="C2330" s="2">
        <f t="shared" si="324"/>
        <v>-4.2799999999999727E-2</v>
      </c>
      <c r="D2330" s="2">
        <f t="shared" si="325"/>
        <v>0</v>
      </c>
      <c r="E2330" s="2">
        <f t="shared" si="326"/>
        <v>4.2799999999999727E-2</v>
      </c>
      <c r="F2330" s="2">
        <f t="shared" si="327"/>
        <v>3.6061146790180347E-2</v>
      </c>
      <c r="G2330" s="2">
        <f t="shared" si="327"/>
        <v>2.4221993445156662E-2</v>
      </c>
      <c r="H2330" s="2">
        <f t="shared" si="328"/>
        <v>1.4887770022657238</v>
      </c>
      <c r="I2330" s="2">
        <f t="shared" si="329"/>
        <v>59.819622284775875</v>
      </c>
    </row>
    <row r="2331" spans="1:9" ht="13.5" x14ac:dyDescent="0.25">
      <c r="A2331" s="3">
        <f>TITRES_STAT!B2334</f>
        <v>45399</v>
      </c>
      <c r="B2331" s="6">
        <f>TITRES_STAT!D2334</f>
        <v>5.8023999999999996</v>
      </c>
      <c r="C2331" s="2">
        <f t="shared" si="324"/>
        <v>6.8499999999999339E-2</v>
      </c>
      <c r="D2331" s="2">
        <f t="shared" si="325"/>
        <v>6.8499999999999339E-2</v>
      </c>
      <c r="E2331" s="2">
        <f t="shared" si="326"/>
        <v>0</v>
      </c>
      <c r="F2331" s="2">
        <f t="shared" si="327"/>
        <v>3.8378207733738845E-2</v>
      </c>
      <c r="G2331" s="2">
        <f t="shared" si="327"/>
        <v>2.2491851056216899E-2</v>
      </c>
      <c r="H2331" s="2">
        <f t="shared" si="328"/>
        <v>1.7063161070120483</v>
      </c>
      <c r="I2331" s="2">
        <f t="shared" si="329"/>
        <v>63.049401457242702</v>
      </c>
    </row>
    <row r="2332" spans="1:9" ht="13.5" x14ac:dyDescent="0.25">
      <c r="A2332" s="3">
        <f>TITRES_STAT!B2335</f>
        <v>45400</v>
      </c>
      <c r="B2332" s="6">
        <f>TITRES_STAT!D2335</f>
        <v>5.7766999999999999</v>
      </c>
      <c r="C2332" s="2">
        <f t="shared" si="324"/>
        <v>-2.5699999999999612E-2</v>
      </c>
      <c r="D2332" s="2">
        <f t="shared" si="325"/>
        <v>0</v>
      </c>
      <c r="E2332" s="2">
        <f t="shared" si="326"/>
        <v>2.5699999999999612E-2</v>
      </c>
      <c r="F2332" s="2">
        <f t="shared" si="327"/>
        <v>3.5636907181328926E-2</v>
      </c>
      <c r="G2332" s="2">
        <f t="shared" si="327"/>
        <v>2.2721004552201378E-2</v>
      </c>
      <c r="H2332" s="2">
        <f t="shared" si="328"/>
        <v>1.5684564958144054</v>
      </c>
      <c r="I2332" s="2">
        <f t="shared" si="329"/>
        <v>61.066111042580836</v>
      </c>
    </row>
    <row r="2333" spans="1:9" ht="13.5" x14ac:dyDescent="0.25">
      <c r="A2333" s="3">
        <f>TITRES_STAT!B2336</f>
        <v>45401</v>
      </c>
      <c r="B2333" s="6">
        <f>TITRES_STAT!D2336</f>
        <v>5.8536999999999999</v>
      </c>
      <c r="C2333" s="2">
        <f t="shared" si="324"/>
        <v>7.6999999999999957E-2</v>
      </c>
      <c r="D2333" s="2">
        <f t="shared" si="325"/>
        <v>7.6999999999999957E-2</v>
      </c>
      <c r="E2333" s="2">
        <f t="shared" si="326"/>
        <v>0</v>
      </c>
      <c r="F2333" s="2">
        <f t="shared" ref="F2333:G2348" si="330">((F2332*13)+D2333)/14</f>
        <v>3.8591413811234002E-2</v>
      </c>
      <c r="G2333" s="2">
        <f t="shared" si="330"/>
        <v>2.1098075655615563E-2</v>
      </c>
      <c r="H2333" s="2">
        <f t="shared" si="328"/>
        <v>1.829143777904803</v>
      </c>
      <c r="I2333" s="2">
        <f t="shared" si="329"/>
        <v>64.65361683595394</v>
      </c>
    </row>
    <row r="2334" spans="1:9" ht="13.5" x14ac:dyDescent="0.25">
      <c r="A2334" s="3">
        <f>TITRES_STAT!B2337</f>
        <v>45404</v>
      </c>
      <c r="B2334" s="6">
        <f>TITRES_STAT!D2337</f>
        <v>5.9051</v>
      </c>
      <c r="C2334" s="2">
        <f t="shared" si="324"/>
        <v>5.1400000000000112E-2</v>
      </c>
      <c r="D2334" s="2">
        <f t="shared" si="325"/>
        <v>5.1400000000000112E-2</v>
      </c>
      <c r="E2334" s="2">
        <f t="shared" si="326"/>
        <v>0</v>
      </c>
      <c r="F2334" s="2">
        <f t="shared" si="330"/>
        <v>3.9506312824717296E-2</v>
      </c>
      <c r="G2334" s="2">
        <f t="shared" si="330"/>
        <v>1.9591070251643024E-2</v>
      </c>
      <c r="H2334" s="2">
        <f t="shared" si="328"/>
        <v>2.0165469429320257</v>
      </c>
      <c r="I2334" s="2">
        <f t="shared" si="329"/>
        <v>66.849513071789985</v>
      </c>
    </row>
    <row r="2335" spans="1:9" ht="13.5" x14ac:dyDescent="0.25">
      <c r="A2335" s="3">
        <f>TITRES_STAT!B2338</f>
        <v>45405</v>
      </c>
      <c r="B2335" s="6">
        <f>TITRES_STAT!D2338</f>
        <v>5.9051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3.668443333723749E-2</v>
      </c>
      <c r="G2335" s="2">
        <f t="shared" si="330"/>
        <v>1.819170809081138E-2</v>
      </c>
      <c r="H2335" s="2">
        <f t="shared" si="328"/>
        <v>2.0165469429320257</v>
      </c>
      <c r="I2335" s="2">
        <f t="shared" si="329"/>
        <v>66.849513071789985</v>
      </c>
    </row>
    <row r="2336" spans="1:9" ht="13.5" x14ac:dyDescent="0.25">
      <c r="A2336" s="3">
        <f>TITRES_STAT!B2339</f>
        <v>45406</v>
      </c>
      <c r="B2336" s="6">
        <f>TITRES_STAT!D2339</f>
        <v>5.8194999999999997</v>
      </c>
      <c r="C2336" s="2">
        <f t="shared" si="324"/>
        <v>-8.5600000000000342E-2</v>
      </c>
      <c r="D2336" s="2">
        <f t="shared" si="325"/>
        <v>0</v>
      </c>
      <c r="E2336" s="2">
        <f t="shared" si="326"/>
        <v>8.5600000000000342E-2</v>
      </c>
      <c r="F2336" s="2">
        <f t="shared" si="330"/>
        <v>3.4064116670291952E-2</v>
      </c>
      <c r="G2336" s="2">
        <f t="shared" si="330"/>
        <v>2.3006586084324876E-2</v>
      </c>
      <c r="H2336" s="2">
        <f t="shared" si="328"/>
        <v>1.480624571826453</v>
      </c>
      <c r="I2336" s="2">
        <f t="shared" si="329"/>
        <v>59.687571776985486</v>
      </c>
    </row>
    <row r="2337" spans="1:9" ht="13.5" x14ac:dyDescent="0.25">
      <c r="A2337" s="3">
        <f>TITRES_STAT!B2340</f>
        <v>45407</v>
      </c>
      <c r="B2337" s="6">
        <f>TITRES_STAT!D2340</f>
        <v>5.7339000000000002</v>
      </c>
      <c r="C2337" s="2">
        <f t="shared" si="324"/>
        <v>-8.5599999999999454E-2</v>
      </c>
      <c r="D2337" s="2">
        <f t="shared" si="325"/>
        <v>0</v>
      </c>
      <c r="E2337" s="2">
        <f t="shared" si="326"/>
        <v>8.5599999999999454E-2</v>
      </c>
      <c r="F2337" s="2">
        <f t="shared" si="330"/>
        <v>3.1630965479556815E-2</v>
      </c>
      <c r="G2337" s="2">
        <f t="shared" si="330"/>
        <v>2.7477544221158775E-2</v>
      </c>
      <c r="H2337" s="2">
        <f t="shared" si="328"/>
        <v>1.1511569310913798</v>
      </c>
      <c r="I2337" s="2">
        <f t="shared" si="329"/>
        <v>53.513386887461785</v>
      </c>
    </row>
    <row r="2338" spans="1:9" ht="13.5" x14ac:dyDescent="0.25">
      <c r="A2338" s="3">
        <f>TITRES_STAT!B2341</f>
        <v>45408</v>
      </c>
      <c r="B2338" s="6">
        <f>TITRES_STAT!D2341</f>
        <v>5.7339000000000002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2.9371610802445613E-2</v>
      </c>
      <c r="G2338" s="2">
        <f t="shared" si="330"/>
        <v>2.5514862491076006E-2</v>
      </c>
      <c r="H2338" s="2">
        <f t="shared" si="328"/>
        <v>1.1511569310913798</v>
      </c>
      <c r="I2338" s="2">
        <f t="shared" si="329"/>
        <v>53.513386887461785</v>
      </c>
    </row>
    <row r="2339" spans="1:9" ht="13.5" x14ac:dyDescent="0.25">
      <c r="A2339" s="3">
        <f>TITRES_STAT!B2342</f>
        <v>45411</v>
      </c>
      <c r="B2339" s="6">
        <f>TITRES_STAT!D2342</f>
        <v>5.7339000000000002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2.7273638602270923E-2</v>
      </c>
      <c r="G2339" s="2">
        <f t="shared" si="330"/>
        <v>2.3692372313142005E-2</v>
      </c>
      <c r="H2339" s="2">
        <f t="shared" si="328"/>
        <v>1.1511569310913796</v>
      </c>
      <c r="I2339" s="2">
        <f t="shared" si="329"/>
        <v>53.513386887461778</v>
      </c>
    </row>
    <row r="2340" spans="1:9" ht="13.5" x14ac:dyDescent="0.25">
      <c r="A2340" s="3">
        <f>TITRES_STAT!B2343</f>
        <v>45412</v>
      </c>
      <c r="B2340" s="6">
        <f>TITRES_STAT!D2343</f>
        <v>5.7252999999999998</v>
      </c>
      <c r="C2340" s="2">
        <f t="shared" si="324"/>
        <v>-8.6000000000003851E-3</v>
      </c>
      <c r="D2340" s="2">
        <f t="shared" si="325"/>
        <v>0</v>
      </c>
      <c r="E2340" s="2">
        <f t="shared" si="326"/>
        <v>8.6000000000003851E-3</v>
      </c>
      <c r="F2340" s="2">
        <f t="shared" si="330"/>
        <v>2.5325521559251572E-2</v>
      </c>
      <c r="G2340" s="2">
        <f t="shared" si="330"/>
        <v>2.2614345719346174E-2</v>
      </c>
      <c r="H2340" s="2">
        <f t="shared" si="328"/>
        <v>1.1198874322322769</v>
      </c>
      <c r="I2340" s="2">
        <f t="shared" si="329"/>
        <v>52.8276839234344</v>
      </c>
    </row>
    <row r="2341" spans="1:9" ht="13.5" x14ac:dyDescent="0.25">
      <c r="A2341" s="3">
        <f>TITRES_STAT!B2344</f>
        <v>45414</v>
      </c>
      <c r="B2341" s="6">
        <f>TITRES_STAT!D2344</f>
        <v>5.8623000000000003</v>
      </c>
      <c r="C2341" s="2">
        <f t="shared" si="324"/>
        <v>0.13700000000000045</v>
      </c>
      <c r="D2341" s="2">
        <f t="shared" si="325"/>
        <v>0.13700000000000045</v>
      </c>
      <c r="E2341" s="2">
        <f t="shared" si="326"/>
        <v>0</v>
      </c>
      <c r="F2341" s="2">
        <f t="shared" si="330"/>
        <v>3.3302270019305066E-2</v>
      </c>
      <c r="G2341" s="2">
        <f t="shared" si="330"/>
        <v>2.0999035310821448E-2</v>
      </c>
      <c r="H2341" s="2">
        <f t="shared" si="328"/>
        <v>1.5858952340607468</v>
      </c>
      <c r="I2341" s="2">
        <f t="shared" si="329"/>
        <v>61.328673071195716</v>
      </c>
    </row>
    <row r="2342" spans="1:9" ht="13.5" x14ac:dyDescent="0.25">
      <c r="A2342" s="3">
        <f>TITRES_STAT!B2345</f>
        <v>45415</v>
      </c>
      <c r="B2342" s="6">
        <f>TITRES_STAT!D2345</f>
        <v>5.8109000000000002</v>
      </c>
      <c r="C2342" s="2">
        <f t="shared" si="324"/>
        <v>-5.1400000000000112E-2</v>
      </c>
      <c r="D2342" s="2">
        <f t="shared" si="325"/>
        <v>0</v>
      </c>
      <c r="E2342" s="2">
        <f t="shared" si="326"/>
        <v>5.1400000000000112E-2</v>
      </c>
      <c r="F2342" s="2">
        <f t="shared" si="330"/>
        <v>3.0923536446497563E-2</v>
      </c>
      <c r="G2342" s="2">
        <f t="shared" si="330"/>
        <v>2.3170532788619923E-2</v>
      </c>
      <c r="H2342" s="2">
        <f t="shared" si="328"/>
        <v>1.3346061883257809</v>
      </c>
      <c r="I2342" s="2">
        <f t="shared" si="329"/>
        <v>57.166223365614762</v>
      </c>
    </row>
    <row r="2343" spans="1:9" ht="13.5" x14ac:dyDescent="0.25">
      <c r="A2343" s="3">
        <f>TITRES_STAT!B2346</f>
        <v>45418</v>
      </c>
      <c r="B2343" s="6">
        <f>TITRES_STAT!D2346</f>
        <v>5.7766999999999999</v>
      </c>
      <c r="C2343" s="2">
        <f t="shared" si="324"/>
        <v>-3.420000000000023E-2</v>
      </c>
      <c r="D2343" s="2">
        <f t="shared" si="325"/>
        <v>0</v>
      </c>
      <c r="E2343" s="2">
        <f t="shared" si="326"/>
        <v>3.420000000000023E-2</v>
      </c>
      <c r="F2343" s="2">
        <f t="shared" si="330"/>
        <v>2.8714712414604882E-2</v>
      </c>
      <c r="G2343" s="2">
        <f t="shared" si="330"/>
        <v>2.3958351875147086E-2</v>
      </c>
      <c r="H2343" s="2">
        <f t="shared" si="328"/>
        <v>1.198526199308048</v>
      </c>
      <c r="I2343" s="2">
        <f t="shared" si="329"/>
        <v>54.514983705232417</v>
      </c>
    </row>
    <row r="2344" spans="1:9" ht="13.5" x14ac:dyDescent="0.25">
      <c r="A2344" s="3">
        <f>TITRES_STAT!B2347</f>
        <v>45419</v>
      </c>
      <c r="B2344" s="6">
        <f>TITRES_STAT!D2347</f>
        <v>5.7766999999999999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2.6663661527847389E-2</v>
      </c>
      <c r="G2344" s="2">
        <f t="shared" si="330"/>
        <v>2.2247041026922293E-2</v>
      </c>
      <c r="H2344" s="2">
        <f t="shared" si="328"/>
        <v>1.198526199308048</v>
      </c>
      <c r="I2344" s="2">
        <f t="shared" si="329"/>
        <v>54.514983705232417</v>
      </c>
    </row>
    <row r="2345" spans="1:9" ht="13.5" x14ac:dyDescent="0.25">
      <c r="A2345" s="3">
        <f>TITRES_STAT!B2348</f>
        <v>45420</v>
      </c>
      <c r="B2345" s="6">
        <f>TITRES_STAT!D2348</f>
        <v>5.7339000000000002</v>
      </c>
      <c r="C2345" s="2">
        <f t="shared" si="324"/>
        <v>-4.2799999999999727E-2</v>
      </c>
      <c r="D2345" s="2">
        <f t="shared" si="325"/>
        <v>0</v>
      </c>
      <c r="E2345" s="2">
        <f t="shared" si="326"/>
        <v>4.2799999999999727E-2</v>
      </c>
      <c r="F2345" s="2">
        <f t="shared" si="330"/>
        <v>2.475911427585829E-2</v>
      </c>
      <c r="G2345" s="2">
        <f t="shared" si="330"/>
        <v>2.3715109524999254E-2</v>
      </c>
      <c r="H2345" s="2">
        <f t="shared" si="328"/>
        <v>1.0440227674157903</v>
      </c>
      <c r="I2345" s="2">
        <f t="shared" si="329"/>
        <v>51.076865877366117</v>
      </c>
    </row>
    <row r="2346" spans="1:9" ht="13.5" x14ac:dyDescent="0.25">
      <c r="A2346" s="3">
        <f>TITRES_STAT!B2349</f>
        <v>45421</v>
      </c>
      <c r="B2346" s="6">
        <f>TITRES_STAT!D2349</f>
        <v>5.8623000000000003</v>
      </c>
      <c r="C2346" s="2">
        <f t="shared" si="324"/>
        <v>0.12840000000000007</v>
      </c>
      <c r="D2346" s="2">
        <f t="shared" si="325"/>
        <v>0.12840000000000007</v>
      </c>
      <c r="E2346" s="2">
        <f t="shared" si="326"/>
        <v>0</v>
      </c>
      <c r="F2346" s="2">
        <f t="shared" si="330"/>
        <v>3.216203468472556E-2</v>
      </c>
      <c r="G2346" s="2">
        <f t="shared" si="330"/>
        <v>2.2021173130356449E-2</v>
      </c>
      <c r="H2346" s="2">
        <f t="shared" si="328"/>
        <v>1.4605050554908818</v>
      </c>
      <c r="I2346" s="2">
        <f t="shared" si="329"/>
        <v>59.357937600315331</v>
      </c>
    </row>
    <row r="2347" spans="1:9" ht="13.5" x14ac:dyDescent="0.25">
      <c r="A2347" s="3">
        <f>TITRES_STAT!B2350</f>
        <v>45422</v>
      </c>
      <c r="B2347" s="6">
        <f>TITRES_STAT!D2350</f>
        <v>5.8109000000000002</v>
      </c>
      <c r="C2347" s="2">
        <f t="shared" si="324"/>
        <v>-5.1400000000000112E-2</v>
      </c>
      <c r="D2347" s="2">
        <f t="shared" si="325"/>
        <v>0</v>
      </c>
      <c r="E2347" s="2">
        <f t="shared" si="326"/>
        <v>5.1400000000000112E-2</v>
      </c>
      <c r="F2347" s="2">
        <f t="shared" si="330"/>
        <v>2.9864746492959449E-2</v>
      </c>
      <c r="G2347" s="2">
        <f t="shared" si="330"/>
        <v>2.4119660763902425E-2</v>
      </c>
      <c r="H2347" s="2">
        <f t="shared" si="328"/>
        <v>1.2381909839152938</v>
      </c>
      <c r="I2347" s="2">
        <f t="shared" si="329"/>
        <v>55.321060303321914</v>
      </c>
    </row>
    <row r="2348" spans="1:9" ht="13.5" x14ac:dyDescent="0.25">
      <c r="A2348" s="3">
        <f>TITRES_STAT!B2351</f>
        <v>45425</v>
      </c>
      <c r="B2348" s="6">
        <f>TITRES_STAT!D2351</f>
        <v>5.9051</v>
      </c>
      <c r="C2348" s="2">
        <f t="shared" si="324"/>
        <v>9.4199999999999839E-2</v>
      </c>
      <c r="D2348" s="2">
        <f t="shared" si="325"/>
        <v>9.4199999999999839E-2</v>
      </c>
      <c r="E2348" s="2">
        <f t="shared" si="326"/>
        <v>0</v>
      </c>
      <c r="F2348" s="2">
        <f t="shared" si="330"/>
        <v>3.4460121743462337E-2</v>
      </c>
      <c r="G2348" s="2">
        <f t="shared" si="330"/>
        <v>2.2396827852195107E-2</v>
      </c>
      <c r="H2348" s="2">
        <f t="shared" si="328"/>
        <v>1.5386161813126991</v>
      </c>
      <c r="I2348" s="2">
        <f t="shared" si="329"/>
        <v>60.608460335153637</v>
      </c>
    </row>
    <row r="2349" spans="1:9" ht="13.5" x14ac:dyDescent="0.25">
      <c r="A2349" s="3">
        <f>TITRES_STAT!B2352</f>
        <v>45426</v>
      </c>
      <c r="B2349" s="6">
        <f>TITRES_STAT!D2352</f>
        <v>5.9051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3.1998684476072167E-2</v>
      </c>
      <c r="G2349" s="2">
        <f t="shared" si="331"/>
        <v>2.0797054434181172E-2</v>
      </c>
      <c r="H2349" s="2">
        <f t="shared" si="328"/>
        <v>1.5386161813126988</v>
      </c>
      <c r="I2349" s="2">
        <f t="shared" si="329"/>
        <v>60.60846033515363</v>
      </c>
    </row>
    <row r="2350" spans="1:9" ht="13.5" x14ac:dyDescent="0.25">
      <c r="A2350" s="3">
        <f>TITRES_STAT!B2353</f>
        <v>45427</v>
      </c>
      <c r="B2350" s="6">
        <f>TITRES_STAT!D2353</f>
        <v>5.8194999999999997</v>
      </c>
      <c r="C2350" s="2">
        <f t="shared" si="324"/>
        <v>-8.5600000000000342E-2</v>
      </c>
      <c r="D2350" s="2">
        <f t="shared" si="325"/>
        <v>0</v>
      </c>
      <c r="E2350" s="2">
        <f t="shared" si="326"/>
        <v>8.5600000000000342E-2</v>
      </c>
      <c r="F2350" s="2">
        <f t="shared" si="331"/>
        <v>2.9713064156352727E-2</v>
      </c>
      <c r="G2350" s="2">
        <f t="shared" si="331"/>
        <v>2.5425836260311113E-2</v>
      </c>
      <c r="H2350" s="2">
        <f t="shared" si="328"/>
        <v>1.168616986759009</v>
      </c>
      <c r="I2350" s="2">
        <f t="shared" si="329"/>
        <v>53.887661762970104</v>
      </c>
    </row>
    <row r="2351" spans="1:9" ht="13.5" x14ac:dyDescent="0.25">
      <c r="A2351" s="3">
        <f>TITRES_STAT!B2354</f>
        <v>45428</v>
      </c>
      <c r="B2351" s="6">
        <f>TITRES_STAT!D2354</f>
        <v>5.8280000000000003</v>
      </c>
      <c r="C2351" s="2">
        <f t="shared" si="324"/>
        <v>8.5000000000006182E-3</v>
      </c>
      <c r="D2351" s="2">
        <f t="shared" si="325"/>
        <v>8.5000000000006182E-3</v>
      </c>
      <c r="E2351" s="2">
        <f t="shared" si="326"/>
        <v>0</v>
      </c>
      <c r="F2351" s="2">
        <f t="shared" si="331"/>
        <v>2.8197845288041864E-2</v>
      </c>
      <c r="G2351" s="2">
        <f t="shared" si="331"/>
        <v>2.3609705098860321E-2</v>
      </c>
      <c r="H2351" s="2">
        <f t="shared" si="328"/>
        <v>1.1943328038181646</v>
      </c>
      <c r="I2351" s="2">
        <f t="shared" si="329"/>
        <v>54.428061310481787</v>
      </c>
    </row>
    <row r="2352" spans="1:9" ht="13.5" x14ac:dyDescent="0.25">
      <c r="A2352" s="3">
        <f>TITRES_STAT!B2355</f>
        <v>45429</v>
      </c>
      <c r="B2352" s="6">
        <f>TITRES_STAT!D2355</f>
        <v>5.8109000000000002</v>
      </c>
      <c r="C2352" s="2">
        <f t="shared" si="324"/>
        <v>-1.7100000000000115E-2</v>
      </c>
      <c r="D2352" s="2">
        <f t="shared" si="325"/>
        <v>0</v>
      </c>
      <c r="E2352" s="2">
        <f t="shared" si="326"/>
        <v>1.7100000000000115E-2</v>
      </c>
      <c r="F2352" s="2">
        <f t="shared" si="331"/>
        <v>2.6183713481753159E-2</v>
      </c>
      <c r="G2352" s="2">
        <f t="shared" si="331"/>
        <v>2.3144726163227446E-2</v>
      </c>
      <c r="H2352" s="2">
        <f t="shared" si="328"/>
        <v>1.1313036627477617</v>
      </c>
      <c r="I2352" s="2">
        <f t="shared" si="329"/>
        <v>53.080360275327436</v>
      </c>
    </row>
    <row r="2353" spans="1:9" ht="13.5" x14ac:dyDescent="0.25">
      <c r="A2353" s="3">
        <f>TITRES_STAT!B2356</f>
        <v>45432</v>
      </c>
      <c r="B2353" s="6">
        <f>TITRES_STAT!D2356</f>
        <v>5.9051</v>
      </c>
      <c r="C2353" s="2">
        <f t="shared" si="324"/>
        <v>9.4199999999999839E-2</v>
      </c>
      <c r="D2353" s="2">
        <f t="shared" si="325"/>
        <v>9.4199999999999839E-2</v>
      </c>
      <c r="E2353" s="2">
        <f t="shared" si="326"/>
        <v>0</v>
      </c>
      <c r="F2353" s="2">
        <f t="shared" si="331"/>
        <v>3.1042019661627923E-2</v>
      </c>
      <c r="G2353" s="2">
        <f t="shared" si="331"/>
        <v>2.1491531437282628E-2</v>
      </c>
      <c r="H2353" s="2">
        <f t="shared" si="328"/>
        <v>1.4443837914583184</v>
      </c>
      <c r="I2353" s="2">
        <f t="shared" si="329"/>
        <v>59.0898940054172</v>
      </c>
    </row>
    <row r="2354" spans="1:9" ht="13.5" x14ac:dyDescent="0.25">
      <c r="A2354" s="3">
        <f>TITRES_STAT!B2357</f>
        <v>45433</v>
      </c>
      <c r="B2354" s="6">
        <f>TITRES_STAT!D2357</f>
        <v>6.1618000000000004</v>
      </c>
      <c r="C2354" s="2">
        <f t="shared" si="324"/>
        <v>0.25670000000000037</v>
      </c>
      <c r="D2354" s="2">
        <f t="shared" si="325"/>
        <v>0.25670000000000037</v>
      </c>
      <c r="E2354" s="2">
        <f t="shared" si="326"/>
        <v>0</v>
      </c>
      <c r="F2354" s="2">
        <f t="shared" si="331"/>
        <v>4.7160446828654522E-2</v>
      </c>
      <c r="G2354" s="2">
        <f t="shared" si="331"/>
        <v>1.9956422048905298E-2</v>
      </c>
      <c r="H2354" s="2">
        <f t="shared" si="328"/>
        <v>2.3631714499263907</v>
      </c>
      <c r="I2354" s="2">
        <f t="shared" si="329"/>
        <v>70.266160530653679</v>
      </c>
    </row>
    <row r="2355" spans="1:9" ht="13.5" x14ac:dyDescent="0.25">
      <c r="A2355" s="3">
        <f>TITRES_STAT!B2358</f>
        <v>45434</v>
      </c>
      <c r="B2355" s="6">
        <f>TITRES_STAT!D2358</f>
        <v>6.2987000000000002</v>
      </c>
      <c r="C2355" s="2">
        <f t="shared" si="324"/>
        <v>0.1368999999999998</v>
      </c>
      <c r="D2355" s="2">
        <f t="shared" si="325"/>
        <v>0.1368999999999998</v>
      </c>
      <c r="E2355" s="2">
        <f t="shared" si="326"/>
        <v>0</v>
      </c>
      <c r="F2355" s="2">
        <f t="shared" si="331"/>
        <v>5.3570414912322041E-2</v>
      </c>
      <c r="G2355" s="2">
        <f t="shared" si="331"/>
        <v>1.853096333112635E-2</v>
      </c>
      <c r="H2355" s="2">
        <f t="shared" si="328"/>
        <v>2.8908596900809864</v>
      </c>
      <c r="I2355" s="2">
        <f t="shared" si="329"/>
        <v>74.298739105156841</v>
      </c>
    </row>
    <row r="2356" spans="1:9" ht="13.5" x14ac:dyDescent="0.25">
      <c r="A2356" s="3">
        <f>TITRES_STAT!B2359</f>
        <v>45435</v>
      </c>
      <c r="B2356" s="6">
        <f>TITRES_STAT!D2359</f>
        <v>6.1703999999999999</v>
      </c>
      <c r="C2356" s="2">
        <f t="shared" si="324"/>
        <v>-0.1283000000000003</v>
      </c>
      <c r="D2356" s="2">
        <f t="shared" si="325"/>
        <v>0</v>
      </c>
      <c r="E2356" s="2">
        <f t="shared" si="326"/>
        <v>0.1283000000000003</v>
      </c>
      <c r="F2356" s="2">
        <f t="shared" si="331"/>
        <v>4.9743956704299042E-2</v>
      </c>
      <c r="G2356" s="2">
        <f t="shared" si="331"/>
        <v>2.6371608807474491E-2</v>
      </c>
      <c r="H2356" s="2">
        <f t="shared" si="328"/>
        <v>1.8862693234779115</v>
      </c>
      <c r="I2356" s="2">
        <f t="shared" si="329"/>
        <v>65.353198612975774</v>
      </c>
    </row>
    <row r="2357" spans="1:9" ht="13.5" x14ac:dyDescent="0.25">
      <c r="A2357" s="3">
        <f>TITRES_STAT!B2360</f>
        <v>45436</v>
      </c>
      <c r="B2357" s="6">
        <f>TITRES_STAT!D2360</f>
        <v>6.2473999999999998</v>
      </c>
      <c r="C2357" s="2">
        <f t="shared" si="324"/>
        <v>7.6999999999999957E-2</v>
      </c>
      <c r="D2357" s="2">
        <f t="shared" si="325"/>
        <v>7.6999999999999957E-2</v>
      </c>
      <c r="E2357" s="2">
        <f t="shared" si="326"/>
        <v>0</v>
      </c>
      <c r="F2357" s="2">
        <f t="shared" si="331"/>
        <v>5.1690816939706244E-2</v>
      </c>
      <c r="G2357" s="2">
        <f t="shared" si="331"/>
        <v>2.4487922464083458E-2</v>
      </c>
      <c r="H2357" s="2">
        <f t="shared" si="328"/>
        <v>2.1108698386121318</v>
      </c>
      <c r="I2357" s="2">
        <f t="shared" si="329"/>
        <v>67.854649924982553</v>
      </c>
    </row>
    <row r="2358" spans="1:9" ht="13.5" x14ac:dyDescent="0.25">
      <c r="A2358" s="3">
        <f>TITRES_STAT!B2361</f>
        <v>45439</v>
      </c>
      <c r="B2358" s="6">
        <f>TITRES_STAT!D2361</f>
        <v>6.1959999999999997</v>
      </c>
      <c r="C2358" s="2">
        <f t="shared" si="324"/>
        <v>-5.1400000000000112E-2</v>
      </c>
      <c r="D2358" s="2">
        <f t="shared" si="325"/>
        <v>0</v>
      </c>
      <c r="E2358" s="2">
        <f t="shared" si="326"/>
        <v>5.1400000000000112E-2</v>
      </c>
      <c r="F2358" s="2">
        <f t="shared" si="331"/>
        <v>4.7998615729727231E-2</v>
      </c>
      <c r="G2358" s="2">
        <f t="shared" si="331"/>
        <v>2.6410213716648933E-2</v>
      </c>
      <c r="H2358" s="2">
        <f t="shared" si="328"/>
        <v>1.8174262520060194</v>
      </c>
      <c r="I2358" s="2">
        <f t="shared" si="329"/>
        <v>64.506613108754991</v>
      </c>
    </row>
    <row r="2359" spans="1:9" ht="13.5" x14ac:dyDescent="0.25">
      <c r="A2359" s="3">
        <f>TITRES_STAT!B2362</f>
        <v>45440</v>
      </c>
      <c r="B2359" s="6">
        <f>TITRES_STAT!D2362</f>
        <v>5.8280000000000003</v>
      </c>
      <c r="C2359" s="2">
        <f t="shared" si="324"/>
        <v>-0.36799999999999944</v>
      </c>
      <c r="D2359" s="2">
        <f t="shared" si="325"/>
        <v>0</v>
      </c>
      <c r="E2359" s="2">
        <f t="shared" si="326"/>
        <v>0.36799999999999944</v>
      </c>
      <c r="F2359" s="2">
        <f t="shared" si="331"/>
        <v>4.4570143177603862E-2</v>
      </c>
      <c r="G2359" s="2">
        <f t="shared" si="331"/>
        <v>5.0809484165459683E-2</v>
      </c>
      <c r="H2359" s="2">
        <f t="shared" si="328"/>
        <v>0.87720125306650276</v>
      </c>
      <c r="I2359" s="2">
        <f t="shared" si="329"/>
        <v>46.729206665164448</v>
      </c>
    </row>
    <row r="2360" spans="1:9" ht="13.5" x14ac:dyDescent="0.25">
      <c r="A2360" s="3">
        <f>TITRES_STAT!B2363</f>
        <v>45441</v>
      </c>
      <c r="B2360" s="6">
        <f>TITRES_STAT!D2363</f>
        <v>5.6055000000000001</v>
      </c>
      <c r="C2360" s="2">
        <f t="shared" si="324"/>
        <v>-0.22250000000000014</v>
      </c>
      <c r="D2360" s="2">
        <f t="shared" si="325"/>
        <v>0</v>
      </c>
      <c r="E2360" s="2">
        <f t="shared" si="326"/>
        <v>0.22250000000000014</v>
      </c>
      <c r="F2360" s="2">
        <f t="shared" si="331"/>
        <v>4.138656152206073E-2</v>
      </c>
      <c r="G2360" s="2">
        <f t="shared" si="331"/>
        <v>6.3073092439355424E-2</v>
      </c>
      <c r="H2360" s="2">
        <f t="shared" si="328"/>
        <v>0.65616826322339872</v>
      </c>
      <c r="I2360" s="2">
        <f t="shared" si="329"/>
        <v>39.619661709148986</v>
      </c>
    </row>
    <row r="2361" spans="1:9" ht="13.5" x14ac:dyDescent="0.25">
      <c r="A2361" s="3">
        <f>TITRES_STAT!B2364</f>
        <v>45442</v>
      </c>
      <c r="B2361" s="6">
        <f>TITRES_STAT!D2364</f>
        <v>5.5198999999999998</v>
      </c>
      <c r="C2361" s="2">
        <f t="shared" si="324"/>
        <v>-8.5600000000000342E-2</v>
      </c>
      <c r="D2361" s="2">
        <f t="shared" si="325"/>
        <v>0</v>
      </c>
      <c r="E2361" s="2">
        <f t="shared" si="326"/>
        <v>8.5600000000000342E-2</v>
      </c>
      <c r="F2361" s="2">
        <f t="shared" si="331"/>
        <v>3.8430378556199248E-2</v>
      </c>
      <c r="G2361" s="2">
        <f t="shared" si="331"/>
        <v>6.4682157265115767E-2</v>
      </c>
      <c r="H2361" s="2">
        <f t="shared" si="328"/>
        <v>0.5941418805603973</v>
      </c>
      <c r="I2361" s="2">
        <f t="shared" si="329"/>
        <v>37.270326299409149</v>
      </c>
    </row>
    <row r="2362" spans="1:9" ht="13.5" x14ac:dyDescent="0.25">
      <c r="A2362" s="3">
        <f>TITRES_STAT!B2365</f>
        <v>45443</v>
      </c>
      <c r="B2362" s="6">
        <f>TITRES_STAT!D2365</f>
        <v>5.5627000000000004</v>
      </c>
      <c r="C2362" s="2">
        <f t="shared" si="324"/>
        <v>4.2800000000000615E-2</v>
      </c>
      <c r="D2362" s="2">
        <f t="shared" si="325"/>
        <v>4.2800000000000615E-2</v>
      </c>
      <c r="E2362" s="2">
        <f t="shared" si="326"/>
        <v>0</v>
      </c>
      <c r="F2362" s="2">
        <f t="shared" si="331"/>
        <v>3.8742494373613635E-2</v>
      </c>
      <c r="G2362" s="2">
        <f t="shared" si="331"/>
        <v>6.0062003174750356E-2</v>
      </c>
      <c r="H2362" s="2">
        <f t="shared" si="328"/>
        <v>0.64504166237833216</v>
      </c>
      <c r="I2362" s="2">
        <f t="shared" si="329"/>
        <v>39.211266020202672</v>
      </c>
    </row>
    <row r="2363" spans="1:9" ht="13.5" x14ac:dyDescent="0.25">
      <c r="A2363" s="3">
        <f>TITRES_STAT!B2366</f>
        <v>45446</v>
      </c>
      <c r="B2363" s="6">
        <f>TITRES_STAT!D2366</f>
        <v>5.6910999999999996</v>
      </c>
      <c r="C2363" s="2">
        <f t="shared" si="324"/>
        <v>0.12839999999999918</v>
      </c>
      <c r="D2363" s="2">
        <f t="shared" si="325"/>
        <v>0.12839999999999918</v>
      </c>
      <c r="E2363" s="2">
        <f t="shared" si="326"/>
        <v>0</v>
      </c>
      <c r="F2363" s="2">
        <f t="shared" si="331"/>
        <v>4.5146601918355463E-2</v>
      </c>
      <c r="G2363" s="2">
        <f t="shared" si="331"/>
        <v>5.5771860090839613E-2</v>
      </c>
      <c r="H2363" s="2">
        <f t="shared" si="328"/>
        <v>0.80948711132857976</v>
      </c>
      <c r="I2363" s="2">
        <f t="shared" si="329"/>
        <v>44.73572131355111</v>
      </c>
    </row>
    <row r="2364" spans="1:9" ht="13.5" x14ac:dyDescent="0.25">
      <c r="A2364" s="3">
        <f>TITRES_STAT!B2367</f>
        <v>45447</v>
      </c>
      <c r="B2364" s="6">
        <f>TITRES_STAT!D2367</f>
        <v>5.6910999999999996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4.1921844638472927E-2</v>
      </c>
      <c r="G2364" s="2">
        <f t="shared" si="331"/>
        <v>5.1788155798636784E-2</v>
      </c>
      <c r="H2364" s="2">
        <f t="shared" si="328"/>
        <v>0.80948711132857976</v>
      </c>
      <c r="I2364" s="2">
        <f t="shared" si="329"/>
        <v>44.73572131355111</v>
      </c>
    </row>
    <row r="2365" spans="1:9" ht="13.5" x14ac:dyDescent="0.25">
      <c r="A2365" s="3">
        <f>TITRES_STAT!B2368</f>
        <v>45448</v>
      </c>
      <c r="B2365" s="6">
        <f>TITRES_STAT!D2368</f>
        <v>5.6311999999999998</v>
      </c>
      <c r="C2365" s="2">
        <f t="shared" si="324"/>
        <v>-5.9899999999999842E-2</v>
      </c>
      <c r="D2365" s="2">
        <f t="shared" si="325"/>
        <v>0</v>
      </c>
      <c r="E2365" s="2">
        <f t="shared" si="326"/>
        <v>5.9899999999999842E-2</v>
      </c>
      <c r="F2365" s="2">
        <f t="shared" ref="F2365:G2380" si="332">((F2364*13)+D2365)/14</f>
        <v>3.8927427164296292E-2</v>
      </c>
      <c r="G2365" s="2">
        <f t="shared" si="332"/>
        <v>5.2367573241591289E-2</v>
      </c>
      <c r="H2365" s="2">
        <f t="shared" si="328"/>
        <v>0.74334983950295819</v>
      </c>
      <c r="I2365" s="2">
        <f t="shared" si="329"/>
        <v>42.639166428861614</v>
      </c>
    </row>
    <row r="2366" spans="1:9" ht="13.5" x14ac:dyDescent="0.25">
      <c r="A2366" s="3">
        <f>TITRES_STAT!B2369</f>
        <v>45449</v>
      </c>
      <c r="B2366" s="6">
        <f>TITRES_STAT!D2369</f>
        <v>5.6825000000000001</v>
      </c>
      <c r="C2366" s="2">
        <f t="shared" si="324"/>
        <v>5.1300000000000345E-2</v>
      </c>
      <c r="D2366" s="2">
        <f t="shared" si="325"/>
        <v>5.1300000000000345E-2</v>
      </c>
      <c r="E2366" s="2">
        <f t="shared" si="326"/>
        <v>0</v>
      </c>
      <c r="F2366" s="2">
        <f t="shared" si="332"/>
        <v>3.9811182366846588E-2</v>
      </c>
      <c r="G2366" s="2">
        <f t="shared" si="332"/>
        <v>4.8627032295763338E-2</v>
      </c>
      <c r="H2366" s="2">
        <f t="shared" si="328"/>
        <v>0.81870475098508455</v>
      </c>
      <c r="I2366" s="2">
        <f t="shared" si="329"/>
        <v>45.015814168937581</v>
      </c>
    </row>
    <row r="2367" spans="1:9" ht="13.5" x14ac:dyDescent="0.25">
      <c r="A2367" s="3">
        <f>TITRES_STAT!B2370</f>
        <v>45450</v>
      </c>
      <c r="B2367" s="6">
        <f>TITRES_STAT!D2370</f>
        <v>5.6740000000000004</v>
      </c>
      <c r="C2367" s="2">
        <f t="shared" si="324"/>
        <v>-8.49999999999973E-3</v>
      </c>
      <c r="D2367" s="2">
        <f t="shared" si="325"/>
        <v>0</v>
      </c>
      <c r="E2367" s="2">
        <f t="shared" si="326"/>
        <v>8.49999999999973E-3</v>
      </c>
      <c r="F2367" s="2">
        <f t="shared" si="332"/>
        <v>3.69675264835004E-2</v>
      </c>
      <c r="G2367" s="2">
        <f t="shared" si="332"/>
        <v>4.5760815703208793E-2</v>
      </c>
      <c r="H2367" s="2">
        <f t="shared" si="328"/>
        <v>0.80784238470006553</v>
      </c>
      <c r="I2367" s="2">
        <f t="shared" si="329"/>
        <v>44.685443351528271</v>
      </c>
    </row>
    <row r="2368" spans="1:9" ht="13.5" x14ac:dyDescent="0.25">
      <c r="A2368" s="3">
        <f>TITRES_STAT!B2371</f>
        <v>45453</v>
      </c>
      <c r="B2368" s="6">
        <f>TITRES_STAT!D2371</f>
        <v>5.7766999999999999</v>
      </c>
      <c r="C2368" s="2">
        <f t="shared" si="324"/>
        <v>0.10269999999999957</v>
      </c>
      <c r="D2368" s="2">
        <f t="shared" si="325"/>
        <v>0.10269999999999957</v>
      </c>
      <c r="E2368" s="2">
        <f t="shared" si="326"/>
        <v>0</v>
      </c>
      <c r="F2368" s="2">
        <f t="shared" si="332"/>
        <v>4.1662703163250339E-2</v>
      </c>
      <c r="G2368" s="2">
        <f t="shared" si="332"/>
        <v>4.2492186010122453E-2</v>
      </c>
      <c r="H2368" s="2">
        <f t="shared" si="328"/>
        <v>0.98047916747153196</v>
      </c>
      <c r="I2368" s="2">
        <f t="shared" si="329"/>
        <v>49.507168950598199</v>
      </c>
    </row>
    <row r="2369" spans="1:9" ht="13.5" x14ac:dyDescent="0.25">
      <c r="A2369" s="3">
        <f>TITRES_STAT!B2372</f>
        <v>45454</v>
      </c>
      <c r="B2369" s="6">
        <f>TITRES_STAT!D2372</f>
        <v>5.6910999999999996</v>
      </c>
      <c r="C2369" s="2">
        <f t="shared" si="324"/>
        <v>-8.5600000000000342E-2</v>
      </c>
      <c r="D2369" s="2">
        <f t="shared" si="325"/>
        <v>0</v>
      </c>
      <c r="E2369" s="2">
        <f t="shared" si="326"/>
        <v>8.5600000000000342E-2</v>
      </c>
      <c r="F2369" s="2">
        <f t="shared" si="332"/>
        <v>3.8686795794446741E-2</v>
      </c>
      <c r="G2369" s="2">
        <f t="shared" si="332"/>
        <v>4.5571315580828012E-2</v>
      </c>
      <c r="H2369" s="2">
        <f t="shared" si="328"/>
        <v>0.84892865833178599</v>
      </c>
      <c r="I2369" s="2">
        <f t="shared" si="329"/>
        <v>45.914624910283997</v>
      </c>
    </row>
    <row r="2370" spans="1:9" ht="13.5" x14ac:dyDescent="0.25">
      <c r="A2370" s="3">
        <f>TITRES_STAT!B2373</f>
        <v>45455</v>
      </c>
      <c r="B2370" s="6">
        <f>TITRES_STAT!D2373</f>
        <v>5.6055000000000001</v>
      </c>
      <c r="C2370" s="2">
        <f t="shared" si="324"/>
        <v>-8.5599999999999454E-2</v>
      </c>
      <c r="D2370" s="2">
        <f t="shared" si="325"/>
        <v>0</v>
      </c>
      <c r="E2370" s="2">
        <f t="shared" si="326"/>
        <v>8.5599999999999454E-2</v>
      </c>
      <c r="F2370" s="2">
        <f t="shared" si="332"/>
        <v>3.5923453237700541E-2</v>
      </c>
      <c r="G2370" s="2">
        <f t="shared" si="332"/>
        <v>4.8430507325054543E-2</v>
      </c>
      <c r="H2370" s="2">
        <f t="shared" si="328"/>
        <v>0.74175256923472843</v>
      </c>
      <c r="I2370" s="2">
        <f t="shared" si="329"/>
        <v>42.586563805709289</v>
      </c>
    </row>
    <row r="2371" spans="1:9" ht="13.5" x14ac:dyDescent="0.25">
      <c r="A2371" s="3">
        <f>TITRES_STAT!B2374</f>
        <v>45456</v>
      </c>
      <c r="B2371" s="6">
        <f>TITRES_STAT!D2374</f>
        <v>5.6740000000000004</v>
      </c>
      <c r="C2371" s="2">
        <f t="shared" ref="C2371:C2434" si="333">B2371-B2370</f>
        <v>6.8500000000000227E-2</v>
      </c>
      <c r="D2371" s="2">
        <f t="shared" ref="D2371:D2434" si="334">IF(C2371&gt;0,C2371,0)</f>
        <v>6.8500000000000227E-2</v>
      </c>
      <c r="E2371" s="2">
        <f t="shared" ref="E2371:E2434" si="335">IF(C2371&lt;0,-C2371,0)</f>
        <v>0</v>
      </c>
      <c r="F2371" s="2">
        <f t="shared" si="332"/>
        <v>3.8250349435007665E-2</v>
      </c>
      <c r="G2371" s="2">
        <f t="shared" si="332"/>
        <v>4.4971185373264937E-2</v>
      </c>
      <c r="H2371" s="2">
        <f t="shared" si="328"/>
        <v>0.85055239521765502</v>
      </c>
      <c r="I2371" s="2">
        <f t="shared" si="329"/>
        <v>45.962081236701017</v>
      </c>
    </row>
    <row r="2372" spans="1:9" ht="13.5" x14ac:dyDescent="0.25">
      <c r="A2372" s="3">
        <f>TITRES_STAT!B2375</f>
        <v>45457</v>
      </c>
      <c r="B2372" s="6">
        <f>TITRES_STAT!D2375</f>
        <v>5.6740000000000004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3.5518181618221407E-2</v>
      </c>
      <c r="G2372" s="2">
        <f t="shared" si="332"/>
        <v>4.1758957846603155E-2</v>
      </c>
      <c r="H2372" s="2">
        <f t="shared" si="328"/>
        <v>0.85055239521765513</v>
      </c>
      <c r="I2372" s="2">
        <f t="shared" si="329"/>
        <v>45.962081236701017</v>
      </c>
    </row>
    <row r="2373" spans="1:9" ht="13.5" x14ac:dyDescent="0.25">
      <c r="A2373" s="3">
        <f>TITRES_STAT!B2376</f>
        <v>45461</v>
      </c>
      <c r="B2373" s="6">
        <f>TITRES_STAT!D2376</f>
        <v>5.6654</v>
      </c>
      <c r="C2373" s="2">
        <f t="shared" si="333"/>
        <v>-8.6000000000003851E-3</v>
      </c>
      <c r="D2373" s="2">
        <f t="shared" si="334"/>
        <v>0</v>
      </c>
      <c r="E2373" s="2">
        <f t="shared" si="335"/>
        <v>8.6000000000003851E-3</v>
      </c>
      <c r="F2373" s="2">
        <f t="shared" si="332"/>
        <v>3.2981168645491311E-2</v>
      </c>
      <c r="G2373" s="2">
        <f t="shared" si="332"/>
        <v>3.9390460857560101E-2</v>
      </c>
      <c r="H2373" s="2">
        <f t="shared" si="328"/>
        <v>0.8372882146455346</v>
      </c>
      <c r="I2373" s="2">
        <f t="shared" si="329"/>
        <v>45.571958061412346</v>
      </c>
    </row>
    <row r="2374" spans="1:9" ht="13.5" x14ac:dyDescent="0.25">
      <c r="A2374" s="3">
        <f>TITRES_STAT!B2377</f>
        <v>45462</v>
      </c>
      <c r="B2374" s="6">
        <f>TITRES_STAT!D2377</f>
        <v>5.7081999999999997</v>
      </c>
      <c r="C2374" s="2">
        <f t="shared" si="333"/>
        <v>4.2799999999999727E-2</v>
      </c>
      <c r="D2374" s="2">
        <f t="shared" si="334"/>
        <v>4.2799999999999727E-2</v>
      </c>
      <c r="E2374" s="2">
        <f t="shared" si="335"/>
        <v>0</v>
      </c>
      <c r="F2374" s="2">
        <f t="shared" si="332"/>
        <v>3.3682513742241911E-2</v>
      </c>
      <c r="G2374" s="2">
        <f t="shared" si="332"/>
        <v>3.6576856510591518E-2</v>
      </c>
      <c r="H2374" s="2">
        <f t="shared" si="328"/>
        <v>0.92086955948465676</v>
      </c>
      <c r="I2374" s="2">
        <f t="shared" si="329"/>
        <v>47.94024429913469</v>
      </c>
    </row>
    <row r="2375" spans="1:9" ht="13.5" x14ac:dyDescent="0.25">
      <c r="A2375" s="3">
        <f>TITRES_STAT!B2378</f>
        <v>45463</v>
      </c>
      <c r="B2375" s="6">
        <f>TITRES_STAT!D2378</f>
        <v>5.7081999999999997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3.1276619903510348E-2</v>
      </c>
      <c r="G2375" s="2">
        <f t="shared" si="332"/>
        <v>3.3964223902692124E-2</v>
      </c>
      <c r="H2375" s="2">
        <f t="shared" si="328"/>
        <v>0.92086955948465687</v>
      </c>
      <c r="I2375" s="2">
        <f t="shared" si="329"/>
        <v>47.940244299134697</v>
      </c>
    </row>
    <row r="2376" spans="1:9" ht="13.5" x14ac:dyDescent="0.25">
      <c r="A2376" s="3">
        <f>TITRES_STAT!B2379</f>
        <v>45464</v>
      </c>
      <c r="B2376" s="6">
        <f>TITRES_STAT!D2379</f>
        <v>5.6997</v>
      </c>
      <c r="C2376" s="2">
        <f t="shared" si="333"/>
        <v>-8.49999999999973E-3</v>
      </c>
      <c r="D2376" s="2">
        <f t="shared" si="334"/>
        <v>0</v>
      </c>
      <c r="E2376" s="2">
        <f t="shared" si="335"/>
        <v>8.49999999999973E-3</v>
      </c>
      <c r="F2376" s="2">
        <f t="shared" si="332"/>
        <v>2.9042575624688181E-2</v>
      </c>
      <c r="G2376" s="2">
        <f t="shared" si="332"/>
        <v>3.2145350766785527E-2</v>
      </c>
      <c r="H2376" s="2">
        <f t="shared" si="328"/>
        <v>0.9034767060217207</v>
      </c>
      <c r="I2376" s="2">
        <f t="shared" si="329"/>
        <v>47.464552792452771</v>
      </c>
    </row>
    <row r="2377" spans="1:9" ht="13.5" x14ac:dyDescent="0.25">
      <c r="A2377" s="3">
        <f>TITRES_STAT!B2380</f>
        <v>45467</v>
      </c>
      <c r="B2377" s="6">
        <f>TITRES_STAT!D2380</f>
        <v>5.6140999999999996</v>
      </c>
      <c r="C2377" s="2">
        <f t="shared" si="333"/>
        <v>-8.5600000000000342E-2</v>
      </c>
      <c r="D2377" s="2">
        <f t="shared" si="334"/>
        <v>0</v>
      </c>
      <c r="E2377" s="2">
        <f t="shared" si="335"/>
        <v>8.5600000000000342E-2</v>
      </c>
      <c r="F2377" s="2">
        <f t="shared" si="332"/>
        <v>2.6968105937210451E-2</v>
      </c>
      <c r="G2377" s="2">
        <f t="shared" si="332"/>
        <v>3.5963539997729443E-2</v>
      </c>
      <c r="H2377" s="2">
        <f t="shared" si="328"/>
        <v>0.74987350908484207</v>
      </c>
      <c r="I2377" s="2">
        <f t="shared" si="329"/>
        <v>42.853012242982913</v>
      </c>
    </row>
    <row r="2378" spans="1:9" ht="13.5" x14ac:dyDescent="0.25">
      <c r="A2378" s="3">
        <f>TITRES_STAT!B2381</f>
        <v>45468</v>
      </c>
      <c r="B2378" s="6">
        <f>TITRES_STAT!D2381</f>
        <v>5.7081999999999997</v>
      </c>
      <c r="C2378" s="2">
        <f t="shared" si="333"/>
        <v>9.4100000000000072E-2</v>
      </c>
      <c r="D2378" s="2">
        <f t="shared" si="334"/>
        <v>9.4100000000000072E-2</v>
      </c>
      <c r="E2378" s="2">
        <f t="shared" si="335"/>
        <v>0</v>
      </c>
      <c r="F2378" s="2">
        <f t="shared" si="332"/>
        <v>3.1763241227409707E-2</v>
      </c>
      <c r="G2378" s="2">
        <f t="shared" si="332"/>
        <v>3.3394715712177343E-2</v>
      </c>
      <c r="H2378" s="2">
        <f t="shared" si="328"/>
        <v>0.95114572919772689</v>
      </c>
      <c r="I2378" s="2">
        <f t="shared" si="329"/>
        <v>48.748061970174803</v>
      </c>
    </row>
    <row r="2379" spans="1:9" ht="13.5" x14ac:dyDescent="0.25">
      <c r="A2379" s="3">
        <f>TITRES_STAT!B2382</f>
        <v>45469</v>
      </c>
      <c r="B2379" s="6">
        <f>TITRES_STAT!D2382</f>
        <v>5.6482999999999999</v>
      </c>
      <c r="C2379" s="2">
        <f t="shared" si="333"/>
        <v>-5.9899999999999842E-2</v>
      </c>
      <c r="D2379" s="2">
        <f t="shared" si="334"/>
        <v>0</v>
      </c>
      <c r="E2379" s="2">
        <f t="shared" si="335"/>
        <v>5.9899999999999842E-2</v>
      </c>
      <c r="F2379" s="2">
        <f t="shared" si="332"/>
        <v>2.949443828259473E-2</v>
      </c>
      <c r="G2379" s="2">
        <f t="shared" si="332"/>
        <v>3.5287950304164664E-2</v>
      </c>
      <c r="H2379" s="2">
        <f t="shared" si="328"/>
        <v>0.8358218039973212</v>
      </c>
      <c r="I2379" s="2">
        <f t="shared" si="329"/>
        <v>45.528482240346072</v>
      </c>
    </row>
    <row r="2380" spans="1:9" ht="13.5" x14ac:dyDescent="0.25">
      <c r="A2380" s="3">
        <f>TITRES_STAT!B2383</f>
        <v>45470</v>
      </c>
      <c r="B2380" s="6">
        <f>TITRES_STAT!D2383</f>
        <v>5.5627000000000004</v>
      </c>
      <c r="C2380" s="2">
        <f t="shared" si="333"/>
        <v>-8.5599999999999454E-2</v>
      </c>
      <c r="D2380" s="2">
        <f t="shared" si="334"/>
        <v>0</v>
      </c>
      <c r="E2380" s="2">
        <f t="shared" si="335"/>
        <v>8.5599999999999454E-2</v>
      </c>
      <c r="F2380" s="2">
        <f t="shared" si="332"/>
        <v>2.7387692690980819E-2</v>
      </c>
      <c r="G2380" s="2">
        <f t="shared" si="332"/>
        <v>3.8881668139581431E-2</v>
      </c>
      <c r="H2380" s="2">
        <f t="shared" si="328"/>
        <v>0.70438574272743781</v>
      </c>
      <c r="I2380" s="2">
        <f t="shared" si="329"/>
        <v>41.327835892375326</v>
      </c>
    </row>
    <row r="2381" spans="1:9" ht="13.5" x14ac:dyDescent="0.25">
      <c r="A2381" s="3">
        <f>TITRES_STAT!B2384</f>
        <v>45471</v>
      </c>
      <c r="B2381" s="6">
        <f>TITRES_STAT!D2384</f>
        <v>5.6910999999999996</v>
      </c>
      <c r="C2381" s="2">
        <f t="shared" si="333"/>
        <v>0.12839999999999918</v>
      </c>
      <c r="D2381" s="2">
        <f t="shared" si="334"/>
        <v>0.12839999999999918</v>
      </c>
      <c r="E2381" s="2">
        <f t="shared" si="335"/>
        <v>0</v>
      </c>
      <c r="F2381" s="2">
        <f t="shared" ref="F2381:G2396" si="336">((F2380*13)+D2381)/14</f>
        <v>3.4602857498767847E-2</v>
      </c>
      <c r="G2381" s="2">
        <f t="shared" si="336"/>
        <v>3.6104406129611334E-2</v>
      </c>
      <c r="H2381" s="2">
        <f t="shared" si="328"/>
        <v>0.95841093119069531</v>
      </c>
      <c r="I2381" s="2">
        <f t="shared" si="329"/>
        <v>48.938193508141346</v>
      </c>
    </row>
    <row r="2382" spans="1:9" ht="13.5" x14ac:dyDescent="0.25">
      <c r="A2382" s="3">
        <f>TITRES_STAT!B2385</f>
        <v>45474</v>
      </c>
      <c r="B2382" s="6">
        <f>TITRES_STAT!D2385</f>
        <v>5.6910999999999996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3.2131224820284431E-2</v>
      </c>
      <c r="G2382" s="2">
        <f t="shared" si="336"/>
        <v>3.352551997749624E-2</v>
      </c>
      <c r="H2382" s="2">
        <f t="shared" si="328"/>
        <v>0.95841093119069531</v>
      </c>
      <c r="I2382" s="2">
        <f t="shared" si="329"/>
        <v>48.938193508141346</v>
      </c>
    </row>
    <row r="2383" spans="1:9" ht="13.5" x14ac:dyDescent="0.25">
      <c r="A2383" s="3">
        <f>TITRES_STAT!B2386</f>
        <v>45475</v>
      </c>
      <c r="B2383" s="6">
        <f>TITRES_STAT!D2386</f>
        <v>5.6226000000000003</v>
      </c>
      <c r="C2383" s="2">
        <f t="shared" si="333"/>
        <v>-6.8499999999999339E-2</v>
      </c>
      <c r="D2383" s="2">
        <f t="shared" si="334"/>
        <v>0</v>
      </c>
      <c r="E2383" s="2">
        <f t="shared" si="335"/>
        <v>6.8499999999999339E-2</v>
      </c>
      <c r="F2383" s="2">
        <f t="shared" si="336"/>
        <v>2.9836137333121258E-2</v>
      </c>
      <c r="G2383" s="2">
        <f t="shared" si="336"/>
        <v>3.6023697121960747E-2</v>
      </c>
      <c r="H2383" s="2">
        <f t="shared" si="328"/>
        <v>0.82823640316841796</v>
      </c>
      <c r="I2383" s="2">
        <f t="shared" si="329"/>
        <v>45.302478483255562</v>
      </c>
    </row>
    <row r="2384" spans="1:9" ht="13.5" x14ac:dyDescent="0.25">
      <c r="A2384" s="3">
        <f>TITRES_STAT!B2387</f>
        <v>45476</v>
      </c>
      <c r="B2384" s="6">
        <f>TITRES_STAT!D2387</f>
        <v>5.6654</v>
      </c>
      <c r="C2384" s="2">
        <f t="shared" si="333"/>
        <v>4.2799999999999727E-2</v>
      </c>
      <c r="D2384" s="2">
        <f t="shared" si="334"/>
        <v>4.2799999999999727E-2</v>
      </c>
      <c r="E2384" s="2">
        <f t="shared" si="335"/>
        <v>0</v>
      </c>
      <c r="F2384" s="2">
        <f t="shared" si="336"/>
        <v>3.0762127523612577E-2</v>
      </c>
      <c r="G2384" s="2">
        <f t="shared" si="336"/>
        <v>3.3450575898963553E-2</v>
      </c>
      <c r="H2384" s="2">
        <f t="shared" si="328"/>
        <v>0.91962923498024807</v>
      </c>
      <c r="I2384" s="2">
        <f t="shared" si="329"/>
        <v>47.906607079242079</v>
      </c>
    </row>
    <row r="2385" spans="1:9" ht="13.5" x14ac:dyDescent="0.25">
      <c r="A2385" s="3">
        <f>TITRES_STAT!B2388</f>
        <v>45477</v>
      </c>
      <c r="B2385" s="6">
        <f>TITRES_STAT!D2388</f>
        <v>5.6482999999999999</v>
      </c>
      <c r="C2385" s="2">
        <f t="shared" si="333"/>
        <v>-1.7100000000000115E-2</v>
      </c>
      <c r="D2385" s="2">
        <f t="shared" si="334"/>
        <v>0</v>
      </c>
      <c r="E2385" s="2">
        <f t="shared" si="335"/>
        <v>1.7100000000000115E-2</v>
      </c>
      <c r="F2385" s="2">
        <f t="shared" si="336"/>
        <v>2.8564832700497395E-2</v>
      </c>
      <c r="G2385" s="2">
        <f t="shared" si="336"/>
        <v>3.2282677620466167E-2</v>
      </c>
      <c r="H2385" s="2">
        <f t="shared" ref="H2385:H2448" si="337">F2385/G2385</f>
        <v>0.88483467933862525</v>
      </c>
      <c r="I2385" s="2">
        <f t="shared" ref="I2385:I2448" si="338">IF(G2385=0,100,100-(100/(1+H2385)))</f>
        <v>46.94494902062749</v>
      </c>
    </row>
    <row r="2386" spans="1:9" ht="13.5" x14ac:dyDescent="0.25">
      <c r="A2386" s="3">
        <f>TITRES_STAT!B2389</f>
        <v>45478</v>
      </c>
      <c r="B2386" s="6">
        <f>TITRES_STAT!D2389</f>
        <v>5.6398000000000001</v>
      </c>
      <c r="C2386" s="2">
        <f t="shared" si="333"/>
        <v>-8.49999999999973E-3</v>
      </c>
      <c r="D2386" s="2">
        <f t="shared" si="334"/>
        <v>0</v>
      </c>
      <c r="E2386" s="2">
        <f t="shared" si="335"/>
        <v>8.49999999999973E-3</v>
      </c>
      <c r="F2386" s="2">
        <f t="shared" si="336"/>
        <v>2.6524487507604722E-2</v>
      </c>
      <c r="G2386" s="2">
        <f t="shared" si="336"/>
        <v>3.0583914933289994E-2</v>
      </c>
      <c r="H2386" s="2">
        <f t="shared" si="337"/>
        <v>0.86726920230651483</v>
      </c>
      <c r="I2386" s="2">
        <f t="shared" si="338"/>
        <v>46.445858006720954</v>
      </c>
    </row>
    <row r="2387" spans="1:9" ht="13.5" x14ac:dyDescent="0.25">
      <c r="A2387" s="3">
        <f>TITRES_STAT!B2390</f>
        <v>45481</v>
      </c>
      <c r="B2387" s="6">
        <f>TITRES_STAT!D2390</f>
        <v>5.6140999999999996</v>
      </c>
      <c r="C2387" s="2">
        <f t="shared" si="333"/>
        <v>-2.57000000000005E-2</v>
      </c>
      <c r="D2387" s="2">
        <f t="shared" si="334"/>
        <v>0</v>
      </c>
      <c r="E2387" s="2">
        <f t="shared" si="335"/>
        <v>2.57000000000005E-2</v>
      </c>
      <c r="F2387" s="2">
        <f t="shared" si="336"/>
        <v>2.4629881257061528E-2</v>
      </c>
      <c r="G2387" s="2">
        <f t="shared" si="336"/>
        <v>3.0235063866626461E-2</v>
      </c>
      <c r="H2387" s="2">
        <f t="shared" si="337"/>
        <v>0.8146131711746788</v>
      </c>
      <c r="I2387" s="2">
        <f t="shared" si="338"/>
        <v>44.891836128762584</v>
      </c>
    </row>
    <row r="2388" spans="1:9" ht="13.5" x14ac:dyDescent="0.25">
      <c r="A2388" s="3">
        <f>TITRES_STAT!B2391</f>
        <v>45482</v>
      </c>
      <c r="B2388" s="6">
        <f>TITRES_STAT!D2391</f>
        <v>5.6055000000000001</v>
      </c>
      <c r="C2388" s="2">
        <f t="shared" si="333"/>
        <v>-8.5999999999994969E-3</v>
      </c>
      <c r="D2388" s="2">
        <f t="shared" si="334"/>
        <v>0</v>
      </c>
      <c r="E2388" s="2">
        <f t="shared" si="335"/>
        <v>8.5999999999994969E-3</v>
      </c>
      <c r="F2388" s="2">
        <f t="shared" si="336"/>
        <v>2.2870604024414275E-2</v>
      </c>
      <c r="G2388" s="2">
        <f t="shared" si="336"/>
        <v>2.8689702161867392E-2</v>
      </c>
      <c r="H2388" s="2">
        <f t="shared" si="337"/>
        <v>0.79717119039362117</v>
      </c>
      <c r="I2388" s="2">
        <f t="shared" si="338"/>
        <v>44.356998078687354</v>
      </c>
    </row>
    <row r="2389" spans="1:9" ht="13.5" x14ac:dyDescent="0.25">
      <c r="A2389" s="3">
        <f>TITRES_STAT!B2392</f>
        <v>45483</v>
      </c>
      <c r="B2389" s="6">
        <f>TITRES_STAT!D2392</f>
        <v>5.6055000000000001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2.1236989451241826E-2</v>
      </c>
      <c r="G2389" s="2">
        <f t="shared" si="336"/>
        <v>2.6640437721734005E-2</v>
      </c>
      <c r="H2389" s="2">
        <f t="shared" si="337"/>
        <v>0.79717119039362117</v>
      </c>
      <c r="I2389" s="2">
        <f t="shared" si="338"/>
        <v>44.356998078687354</v>
      </c>
    </row>
    <row r="2390" spans="1:9" ht="13.5" x14ac:dyDescent="0.25">
      <c r="A2390" s="3">
        <f>TITRES_STAT!B2393</f>
        <v>45484</v>
      </c>
      <c r="B2390" s="6">
        <f>TITRES_STAT!D2393</f>
        <v>5.5627000000000004</v>
      </c>
      <c r="C2390" s="2">
        <f t="shared" si="333"/>
        <v>-4.2799999999999727E-2</v>
      </c>
      <c r="D2390" s="2">
        <f t="shared" si="334"/>
        <v>0</v>
      </c>
      <c r="E2390" s="2">
        <f t="shared" si="335"/>
        <v>4.2799999999999727E-2</v>
      </c>
      <c r="F2390" s="2">
        <f t="shared" si="336"/>
        <v>1.9720061633295982E-2</v>
      </c>
      <c r="G2390" s="2">
        <f t="shared" si="336"/>
        <v>2.7794692170181556E-2</v>
      </c>
      <c r="H2390" s="2">
        <f t="shared" si="337"/>
        <v>0.70949019735688512</v>
      </c>
      <c r="I2390" s="2">
        <f t="shared" si="338"/>
        <v>41.503028122293877</v>
      </c>
    </row>
    <row r="2391" spans="1:9" ht="13.5" x14ac:dyDescent="0.25">
      <c r="A2391" s="3">
        <f>TITRES_STAT!B2394</f>
        <v>45485</v>
      </c>
      <c r="B2391" s="6">
        <f>TITRES_STAT!D2394</f>
        <v>5.5799000000000003</v>
      </c>
      <c r="C2391" s="2">
        <f t="shared" si="333"/>
        <v>1.7199999999999882E-2</v>
      </c>
      <c r="D2391" s="2">
        <f t="shared" si="334"/>
        <v>1.7199999999999882E-2</v>
      </c>
      <c r="E2391" s="2">
        <f t="shared" si="335"/>
        <v>0</v>
      </c>
      <c r="F2391" s="2">
        <f t="shared" si="336"/>
        <v>1.9540057230917691E-2</v>
      </c>
      <c r="G2391" s="2">
        <f t="shared" si="336"/>
        <v>2.5809357015168587E-2</v>
      </c>
      <c r="H2391" s="2">
        <f t="shared" si="337"/>
        <v>0.7570919809987392</v>
      </c>
      <c r="I2391" s="2">
        <f t="shared" si="338"/>
        <v>43.087783063491337</v>
      </c>
    </row>
    <row r="2392" spans="1:9" ht="13.5" x14ac:dyDescent="0.25">
      <c r="A2392" s="3">
        <f>TITRES_STAT!B2395</f>
        <v>45488</v>
      </c>
      <c r="B2392" s="6">
        <f>TITRES_STAT!D2395</f>
        <v>5.6374000000000004</v>
      </c>
      <c r="C2392" s="2">
        <f t="shared" si="333"/>
        <v>5.7500000000000107E-2</v>
      </c>
      <c r="D2392" s="2">
        <f t="shared" si="334"/>
        <v>5.7500000000000107E-2</v>
      </c>
      <c r="E2392" s="2">
        <f t="shared" si="335"/>
        <v>0</v>
      </c>
      <c r="F2392" s="2">
        <f t="shared" si="336"/>
        <v>2.2251481714423576E-2</v>
      </c>
      <c r="G2392" s="2">
        <f t="shared" si="336"/>
        <v>2.3965831514085118E-2</v>
      </c>
      <c r="H2392" s="2">
        <f t="shared" si="337"/>
        <v>0.9284669176342164</v>
      </c>
      <c r="I2392" s="2">
        <f t="shared" si="338"/>
        <v>48.145338099614946</v>
      </c>
    </row>
    <row r="2393" spans="1:9" ht="13.5" x14ac:dyDescent="0.25">
      <c r="A2393" s="3">
        <f>TITRES_STAT!B2396</f>
        <v>45489</v>
      </c>
      <c r="B2393" s="6">
        <f>TITRES_STAT!D2396</f>
        <v>5.6280999999999999</v>
      </c>
      <c r="C2393" s="2">
        <f t="shared" si="333"/>
        <v>-9.3000000000005301E-3</v>
      </c>
      <c r="D2393" s="2">
        <f t="shared" si="334"/>
        <v>0</v>
      </c>
      <c r="E2393" s="2">
        <f t="shared" si="335"/>
        <v>9.3000000000005301E-3</v>
      </c>
      <c r="F2393" s="2">
        <f t="shared" si="336"/>
        <v>2.0662090163393321E-2</v>
      </c>
      <c r="G2393" s="2">
        <f t="shared" si="336"/>
        <v>2.2918272120221933E-2</v>
      </c>
      <c r="H2393" s="2">
        <f t="shared" si="337"/>
        <v>0.90155532035777375</v>
      </c>
      <c r="I2393" s="2">
        <f t="shared" si="338"/>
        <v>47.411469480054251</v>
      </c>
    </row>
    <row r="2394" spans="1:9" ht="13.5" x14ac:dyDescent="0.25">
      <c r="A2394" s="3">
        <f>TITRES_STAT!B2397</f>
        <v>45490</v>
      </c>
      <c r="B2394" s="6">
        <f>TITRES_STAT!D2397</f>
        <v>5.5167999999999999</v>
      </c>
      <c r="C2394" s="2">
        <f t="shared" si="333"/>
        <v>-0.11129999999999995</v>
      </c>
      <c r="D2394" s="2">
        <f t="shared" si="334"/>
        <v>0</v>
      </c>
      <c r="E2394" s="2">
        <f t="shared" si="335"/>
        <v>0.11129999999999995</v>
      </c>
      <c r="F2394" s="2">
        <f t="shared" si="336"/>
        <v>1.9186226580293796E-2</v>
      </c>
      <c r="G2394" s="2">
        <f t="shared" si="336"/>
        <v>2.923125268306322E-2</v>
      </c>
      <c r="H2394" s="2">
        <f t="shared" si="337"/>
        <v>0.65636005368358441</v>
      </c>
      <c r="I2394" s="2">
        <f t="shared" si="338"/>
        <v>39.626653167824429</v>
      </c>
    </row>
    <row r="2395" spans="1:9" ht="13.5" x14ac:dyDescent="0.25">
      <c r="A2395" s="3">
        <f>TITRES_STAT!B2398</f>
        <v>45491</v>
      </c>
      <c r="B2395" s="6">
        <f>TITRES_STAT!D2398</f>
        <v>5.4705000000000004</v>
      </c>
      <c r="C2395" s="2">
        <f t="shared" si="333"/>
        <v>-4.6299999999999564E-2</v>
      </c>
      <c r="D2395" s="2">
        <f t="shared" si="334"/>
        <v>0</v>
      </c>
      <c r="E2395" s="2">
        <f t="shared" si="335"/>
        <v>4.6299999999999564E-2</v>
      </c>
      <c r="F2395" s="2">
        <f t="shared" si="336"/>
        <v>1.7815781824558525E-2</v>
      </c>
      <c r="G2395" s="2">
        <f t="shared" si="336"/>
        <v>3.0450448919987244E-2</v>
      </c>
      <c r="H2395" s="2">
        <f t="shared" si="337"/>
        <v>0.58507452127789483</v>
      </c>
      <c r="I2395" s="2">
        <f t="shared" si="338"/>
        <v>36.911483556382244</v>
      </c>
    </row>
    <row r="2396" spans="1:9" ht="13.5" x14ac:dyDescent="0.25">
      <c r="A2396" s="3">
        <f>TITRES_STAT!B2399</f>
        <v>45492</v>
      </c>
      <c r="B2396" s="6">
        <f>TITRES_STAT!D2399</f>
        <v>5.5632000000000001</v>
      </c>
      <c r="C2396" s="2">
        <f t="shared" si="333"/>
        <v>9.2699999999999783E-2</v>
      </c>
      <c r="D2396" s="2">
        <f t="shared" si="334"/>
        <v>9.2699999999999783E-2</v>
      </c>
      <c r="E2396" s="2">
        <f t="shared" si="335"/>
        <v>0</v>
      </c>
      <c r="F2396" s="2">
        <f t="shared" si="336"/>
        <v>2.3164654551375757E-2</v>
      </c>
      <c r="G2396" s="2">
        <f t="shared" si="336"/>
        <v>2.8275416854273872E-2</v>
      </c>
      <c r="H2396" s="2">
        <f t="shared" si="337"/>
        <v>0.81925068234226173</v>
      </c>
      <c r="I2396" s="2">
        <f t="shared" si="338"/>
        <v>45.032314144166598</v>
      </c>
    </row>
    <row r="2397" spans="1:9" ht="13.5" x14ac:dyDescent="0.25">
      <c r="A2397" s="3">
        <f>TITRES_STAT!B2400</f>
        <v>45495</v>
      </c>
      <c r="B2397" s="6">
        <f>TITRES_STAT!D2400</f>
        <v>5.5632000000000001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2.1510036369134629E-2</v>
      </c>
      <c r="G2397" s="2">
        <f t="shared" si="339"/>
        <v>2.6255744221825739E-2</v>
      </c>
      <c r="H2397" s="2">
        <f t="shared" si="337"/>
        <v>0.81925068234226162</v>
      </c>
      <c r="I2397" s="2">
        <f t="shared" si="338"/>
        <v>45.032314144166598</v>
      </c>
    </row>
    <row r="2398" spans="1:9" ht="13.5" x14ac:dyDescent="0.25">
      <c r="A2398" s="3">
        <f>TITRES_STAT!B2401</f>
        <v>45496</v>
      </c>
      <c r="B2398" s="6">
        <f>TITRES_STAT!D2401</f>
        <v>5.6558999999999999</v>
      </c>
      <c r="C2398" s="2">
        <f t="shared" si="333"/>
        <v>9.2699999999999783E-2</v>
      </c>
      <c r="D2398" s="2">
        <f t="shared" si="334"/>
        <v>9.2699999999999783E-2</v>
      </c>
      <c r="E2398" s="2">
        <f t="shared" si="335"/>
        <v>0</v>
      </c>
      <c r="F2398" s="2">
        <f t="shared" si="339"/>
        <v>2.6595033771339285E-2</v>
      </c>
      <c r="G2398" s="2">
        <f t="shared" si="339"/>
        <v>2.4380333920266759E-2</v>
      </c>
      <c r="H2398" s="2">
        <f t="shared" si="337"/>
        <v>1.0908396028666163</v>
      </c>
      <c r="I2398" s="2">
        <f t="shared" si="338"/>
        <v>52.172323566620598</v>
      </c>
    </row>
    <row r="2399" spans="1:9" ht="13.5" x14ac:dyDescent="0.25">
      <c r="A2399" s="3">
        <f>TITRES_STAT!B2402</f>
        <v>45497</v>
      </c>
      <c r="B2399" s="6">
        <f>TITRES_STAT!D2402</f>
        <v>5.8414000000000001</v>
      </c>
      <c r="C2399" s="2">
        <f t="shared" si="333"/>
        <v>0.18550000000000022</v>
      </c>
      <c r="D2399" s="2">
        <f t="shared" si="334"/>
        <v>0.18550000000000022</v>
      </c>
      <c r="E2399" s="2">
        <f t="shared" si="335"/>
        <v>0</v>
      </c>
      <c r="F2399" s="2">
        <f t="shared" si="339"/>
        <v>3.794538850195793E-2</v>
      </c>
      <c r="G2399" s="2">
        <f t="shared" si="339"/>
        <v>2.2638881497390562E-2</v>
      </c>
      <c r="H2399" s="2">
        <f t="shared" si="337"/>
        <v>1.6761158675763927</v>
      </c>
      <c r="I2399" s="2">
        <f t="shared" si="338"/>
        <v>62.632410198828815</v>
      </c>
    </row>
    <row r="2400" spans="1:9" ht="13.5" x14ac:dyDescent="0.25">
      <c r="A2400" s="3">
        <f>TITRES_STAT!B2403</f>
        <v>45499</v>
      </c>
      <c r="B2400" s="6">
        <f>TITRES_STAT!D2403</f>
        <v>5.8506</v>
      </c>
      <c r="C2400" s="2">
        <f t="shared" si="333"/>
        <v>9.1999999999998749E-3</v>
      </c>
      <c r="D2400" s="2">
        <f t="shared" si="334"/>
        <v>9.1999999999998749E-3</v>
      </c>
      <c r="E2400" s="2">
        <f t="shared" si="335"/>
        <v>0</v>
      </c>
      <c r="F2400" s="2">
        <f t="shared" si="339"/>
        <v>3.5892146466103787E-2</v>
      </c>
      <c r="G2400" s="2">
        <f t="shared" si="339"/>
        <v>2.1021818533291239E-2</v>
      </c>
      <c r="H2400" s="2">
        <f t="shared" si="337"/>
        <v>1.7073759060979015</v>
      </c>
      <c r="I2400" s="2">
        <f t="shared" si="338"/>
        <v>63.063865725196457</v>
      </c>
    </row>
    <row r="2401" spans="1:9" ht="13.5" x14ac:dyDescent="0.25">
      <c r="A2401" s="3">
        <f>TITRES_STAT!B2404</f>
        <v>45502</v>
      </c>
      <c r="B2401" s="6">
        <f>TITRES_STAT!D2404</f>
        <v>5.8414000000000001</v>
      </c>
      <c r="C2401" s="2">
        <f t="shared" si="333"/>
        <v>-9.1999999999998749E-3</v>
      </c>
      <c r="D2401" s="2">
        <f t="shared" si="334"/>
        <v>0</v>
      </c>
      <c r="E2401" s="2">
        <f t="shared" si="335"/>
        <v>9.1999999999998749E-3</v>
      </c>
      <c r="F2401" s="2">
        <f t="shared" si="339"/>
        <v>3.3328421718524945E-2</v>
      </c>
      <c r="G2401" s="2">
        <f t="shared" si="339"/>
        <v>2.0177402923770429E-2</v>
      </c>
      <c r="H2401" s="2">
        <f t="shared" si="337"/>
        <v>1.6517696476815493</v>
      </c>
      <c r="I2401" s="2">
        <f t="shared" si="338"/>
        <v>62.289333808677412</v>
      </c>
    </row>
    <row r="2402" spans="1:9" ht="13.5" x14ac:dyDescent="0.25">
      <c r="A2402" s="3">
        <f>TITRES_STAT!B2405</f>
        <v>45503</v>
      </c>
      <c r="B2402" s="6">
        <f>TITRES_STAT!D2405</f>
        <v>5.8414000000000001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3.0947820167201736E-2</v>
      </c>
      <c r="G2402" s="2">
        <f t="shared" si="339"/>
        <v>1.8736159857786826E-2</v>
      </c>
      <c r="H2402" s="2">
        <f t="shared" si="337"/>
        <v>1.6517696476815495</v>
      </c>
      <c r="I2402" s="2">
        <f t="shared" si="338"/>
        <v>62.289333808677419</v>
      </c>
    </row>
    <row r="2403" spans="1:9" ht="13.5" x14ac:dyDescent="0.25">
      <c r="A2403" s="3">
        <f>TITRES_STAT!B2406</f>
        <v>45504</v>
      </c>
      <c r="B2403" s="6">
        <f>TITRES_STAT!D2406</f>
        <v>5.8320999999999996</v>
      </c>
      <c r="C2403" s="2">
        <f t="shared" si="333"/>
        <v>-9.3000000000005301E-3</v>
      </c>
      <c r="D2403" s="2">
        <f t="shared" si="334"/>
        <v>0</v>
      </c>
      <c r="E2403" s="2">
        <f t="shared" si="335"/>
        <v>9.3000000000005301E-3</v>
      </c>
      <c r="F2403" s="2">
        <f t="shared" si="339"/>
        <v>2.8737261583830186E-2</v>
      </c>
      <c r="G2403" s="2">
        <f t="shared" si="339"/>
        <v>1.806214843937352E-2</v>
      </c>
      <c r="H2403" s="2">
        <f t="shared" si="337"/>
        <v>1.5910212276401228</v>
      </c>
      <c r="I2403" s="2">
        <f t="shared" si="338"/>
        <v>61.405179188331452</v>
      </c>
    </row>
    <row r="2404" spans="1:9" ht="13.5" x14ac:dyDescent="0.25">
      <c r="A2404" s="3">
        <f>TITRES_STAT!B2407</f>
        <v>45505</v>
      </c>
      <c r="B2404" s="6">
        <f>TITRES_STAT!D2407</f>
        <v>5.7485999999999997</v>
      </c>
      <c r="C2404" s="2">
        <f t="shared" si="333"/>
        <v>-8.3499999999999908E-2</v>
      </c>
      <c r="D2404" s="2">
        <f t="shared" si="334"/>
        <v>0</v>
      </c>
      <c r="E2404" s="2">
        <f t="shared" si="335"/>
        <v>8.3499999999999908E-2</v>
      </c>
      <c r="F2404" s="2">
        <f t="shared" si="339"/>
        <v>2.668460004212803E-2</v>
      </c>
      <c r="G2404" s="2">
        <f t="shared" si="339"/>
        <v>2.2736280693703977E-2</v>
      </c>
      <c r="H2404" s="2">
        <f t="shared" si="337"/>
        <v>1.1736572221998209</v>
      </c>
      <c r="I2404" s="2">
        <f t="shared" si="338"/>
        <v>53.994586184662396</v>
      </c>
    </row>
    <row r="2405" spans="1:9" ht="13.5" x14ac:dyDescent="0.25">
      <c r="A2405" s="3">
        <f>TITRES_STAT!B2408</f>
        <v>45506</v>
      </c>
      <c r="B2405" s="6">
        <f>TITRES_STAT!D2408</f>
        <v>5.8135000000000003</v>
      </c>
      <c r="C2405" s="2">
        <f t="shared" si="333"/>
        <v>6.4900000000000624E-2</v>
      </c>
      <c r="D2405" s="2">
        <f t="shared" si="334"/>
        <v>6.4900000000000624E-2</v>
      </c>
      <c r="E2405" s="2">
        <f t="shared" si="335"/>
        <v>0</v>
      </c>
      <c r="F2405" s="2">
        <f t="shared" si="339"/>
        <v>2.9414271467690357E-2</v>
      </c>
      <c r="G2405" s="2">
        <f t="shared" si="339"/>
        <v>2.1112260644153693E-2</v>
      </c>
      <c r="H2405" s="2">
        <f t="shared" si="337"/>
        <v>1.3932317321894951</v>
      </c>
      <c r="I2405" s="2">
        <f t="shared" si="338"/>
        <v>58.21549637046094</v>
      </c>
    </row>
    <row r="2406" spans="1:9" ht="13.5" x14ac:dyDescent="0.25">
      <c r="A2406" s="3">
        <f>TITRES_STAT!B2409</f>
        <v>45509</v>
      </c>
      <c r="B2406" s="6">
        <f>TITRES_STAT!D2409</f>
        <v>5.7485999999999997</v>
      </c>
      <c r="C2406" s="2">
        <f t="shared" si="333"/>
        <v>-6.4900000000000624E-2</v>
      </c>
      <c r="D2406" s="2">
        <f t="shared" si="334"/>
        <v>0</v>
      </c>
      <c r="E2406" s="2">
        <f t="shared" si="335"/>
        <v>6.4900000000000624E-2</v>
      </c>
      <c r="F2406" s="2">
        <f t="shared" si="339"/>
        <v>2.7313252077141047E-2</v>
      </c>
      <c r="G2406" s="2">
        <f t="shared" si="339"/>
        <v>2.4239956312428475E-2</v>
      </c>
      <c r="H2406" s="2">
        <f t="shared" si="337"/>
        <v>1.1267863574133923</v>
      </c>
      <c r="I2406" s="2">
        <f t="shared" si="338"/>
        <v>52.980702715424378</v>
      </c>
    </row>
    <row r="2407" spans="1:9" ht="13.5" x14ac:dyDescent="0.25">
      <c r="A2407" s="3">
        <f>TITRES_STAT!B2410</f>
        <v>45510</v>
      </c>
      <c r="B2407" s="6">
        <f>TITRES_STAT!D2410</f>
        <v>5.7949999999999999</v>
      </c>
      <c r="C2407" s="2">
        <f t="shared" si="333"/>
        <v>4.6400000000000219E-2</v>
      </c>
      <c r="D2407" s="2">
        <f t="shared" si="334"/>
        <v>4.6400000000000219E-2</v>
      </c>
      <c r="E2407" s="2">
        <f t="shared" si="335"/>
        <v>0</v>
      </c>
      <c r="F2407" s="2">
        <f t="shared" si="339"/>
        <v>2.867659121448813E-2</v>
      </c>
      <c r="G2407" s="2">
        <f t="shared" si="339"/>
        <v>2.2508530861540726E-2</v>
      </c>
      <c r="H2407" s="2">
        <f t="shared" si="337"/>
        <v>1.2740321165734756</v>
      </c>
      <c r="I2407" s="2">
        <f t="shared" si="338"/>
        <v>56.025247281608067</v>
      </c>
    </row>
    <row r="2408" spans="1:9" ht="13.5" x14ac:dyDescent="0.25">
      <c r="A2408" s="3">
        <f>TITRES_STAT!B2411</f>
        <v>45511</v>
      </c>
      <c r="B2408" s="6">
        <f>TITRES_STAT!D2411</f>
        <v>5.7485999999999997</v>
      </c>
      <c r="C2408" s="2">
        <f t="shared" si="333"/>
        <v>-4.6400000000000219E-2</v>
      </c>
      <c r="D2408" s="2">
        <f t="shared" si="334"/>
        <v>0</v>
      </c>
      <c r="E2408" s="2">
        <f t="shared" si="335"/>
        <v>4.6400000000000219E-2</v>
      </c>
      <c r="F2408" s="2">
        <f t="shared" si="339"/>
        <v>2.6628263270596121E-2</v>
      </c>
      <c r="G2408" s="2">
        <f t="shared" si="339"/>
        <v>2.421506437143069E-2</v>
      </c>
      <c r="H2408" s="2">
        <f t="shared" si="337"/>
        <v>1.0996569268679113</v>
      </c>
      <c r="I2408" s="2">
        <f t="shared" si="338"/>
        <v>52.373171673730788</v>
      </c>
    </row>
    <row r="2409" spans="1:9" ht="13.5" x14ac:dyDescent="0.25">
      <c r="A2409" s="3">
        <f>TITRES_STAT!B2412</f>
        <v>45512</v>
      </c>
      <c r="B2409" s="6">
        <f>TITRES_STAT!D2412</f>
        <v>5.7949999999999999</v>
      </c>
      <c r="C2409" s="2">
        <f t="shared" si="333"/>
        <v>4.6400000000000219E-2</v>
      </c>
      <c r="D2409" s="2">
        <f t="shared" si="334"/>
        <v>4.6400000000000219E-2</v>
      </c>
      <c r="E2409" s="2">
        <f t="shared" si="335"/>
        <v>0</v>
      </c>
      <c r="F2409" s="2">
        <f t="shared" si="339"/>
        <v>2.8040530179839269E-2</v>
      </c>
      <c r="G2409" s="2">
        <f t="shared" si="339"/>
        <v>2.2485416916328497E-2</v>
      </c>
      <c r="H2409" s="2">
        <f t="shared" si="337"/>
        <v>1.2470540477048817</v>
      </c>
      <c r="I2409" s="2">
        <f t="shared" si="338"/>
        <v>55.497287614359351</v>
      </c>
    </row>
    <row r="2410" spans="1:9" ht="13.5" x14ac:dyDescent="0.25">
      <c r="A2410" s="3">
        <f>TITRES_STAT!B2413</f>
        <v>45513</v>
      </c>
      <c r="B2410" s="6">
        <f>TITRES_STAT!D2413</f>
        <v>5.7949999999999999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2.603763516699361E-2</v>
      </c>
      <c r="G2410" s="2">
        <f t="shared" si="339"/>
        <v>2.0879315708019319E-2</v>
      </c>
      <c r="H2410" s="2">
        <f t="shared" si="337"/>
        <v>1.2470540477048817</v>
      </c>
      <c r="I2410" s="2">
        <f t="shared" si="338"/>
        <v>55.497287614359351</v>
      </c>
    </row>
    <row r="2411" spans="1:9" ht="13.5" x14ac:dyDescent="0.25">
      <c r="A2411" s="3">
        <f>TITRES_STAT!B2414</f>
        <v>45516</v>
      </c>
      <c r="B2411" s="6">
        <f>TITRES_STAT!D2414</f>
        <v>5.8876999999999997</v>
      </c>
      <c r="C2411" s="2">
        <f t="shared" si="333"/>
        <v>9.2699999999999783E-2</v>
      </c>
      <c r="D2411" s="2">
        <f t="shared" si="334"/>
        <v>9.2699999999999783E-2</v>
      </c>
      <c r="E2411" s="2">
        <f t="shared" si="335"/>
        <v>0</v>
      </c>
      <c r="F2411" s="2">
        <f t="shared" si="339"/>
        <v>3.079923265506548E-2</v>
      </c>
      <c r="G2411" s="2">
        <f t="shared" si="339"/>
        <v>1.9387936014589369E-2</v>
      </c>
      <c r="H2411" s="2">
        <f t="shared" si="337"/>
        <v>1.5885771766468149</v>
      </c>
      <c r="I2411" s="2">
        <f t="shared" si="338"/>
        <v>61.368739204624461</v>
      </c>
    </row>
    <row r="2412" spans="1:9" ht="13.5" x14ac:dyDescent="0.25">
      <c r="A2412" s="3">
        <f>TITRES_STAT!B2415</f>
        <v>45518</v>
      </c>
      <c r="B2412" s="6">
        <f>TITRES_STAT!D2415</f>
        <v>5.8876999999999997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2.8599287465417948E-2</v>
      </c>
      <c r="G2412" s="2">
        <f t="shared" si="339"/>
        <v>1.8003083442118702E-2</v>
      </c>
      <c r="H2412" s="2">
        <f t="shared" si="337"/>
        <v>1.5885771766468149</v>
      </c>
      <c r="I2412" s="2">
        <f t="shared" si="338"/>
        <v>61.368739204624461</v>
      </c>
    </row>
    <row r="2413" spans="1:9" ht="13.5" x14ac:dyDescent="0.25">
      <c r="A2413" s="3">
        <f>TITRES_STAT!B2416</f>
        <v>45519</v>
      </c>
      <c r="B2413" s="6">
        <f>TITRES_STAT!D2416</f>
        <v>5.8692000000000002</v>
      </c>
      <c r="C2413" s="2">
        <f t="shared" si="333"/>
        <v>-1.8499999999999517E-2</v>
      </c>
      <c r="D2413" s="2">
        <f t="shared" si="334"/>
        <v>0</v>
      </c>
      <c r="E2413" s="2">
        <f t="shared" si="335"/>
        <v>1.8499999999999517E-2</v>
      </c>
      <c r="F2413" s="2">
        <f t="shared" ref="F2413:G2428" si="340">((F2412*13)+D2413)/14</f>
        <v>2.6556481217888093E-2</v>
      </c>
      <c r="G2413" s="2">
        <f t="shared" si="340"/>
        <v>1.8038577481967331E-2</v>
      </c>
      <c r="H2413" s="2">
        <f t="shared" si="337"/>
        <v>1.4722048478842567</v>
      </c>
      <c r="I2413" s="2">
        <f t="shared" si="338"/>
        <v>59.550277524299318</v>
      </c>
    </row>
    <row r="2414" spans="1:9" ht="13.5" x14ac:dyDescent="0.25">
      <c r="A2414" s="3">
        <f>TITRES_STAT!B2417</f>
        <v>45520</v>
      </c>
      <c r="B2414" s="6">
        <f>TITRES_STAT!D2417</f>
        <v>5.7671999999999999</v>
      </c>
      <c r="C2414" s="2">
        <f t="shared" si="333"/>
        <v>-0.10200000000000031</v>
      </c>
      <c r="D2414" s="2">
        <f t="shared" si="334"/>
        <v>0</v>
      </c>
      <c r="E2414" s="2">
        <f t="shared" si="335"/>
        <v>0.10200000000000031</v>
      </c>
      <c r="F2414" s="2">
        <f t="shared" si="340"/>
        <v>2.4659589702324656E-2</v>
      </c>
      <c r="G2414" s="2">
        <f t="shared" si="340"/>
        <v>2.4035821947541114E-2</v>
      </c>
      <c r="H2414" s="2">
        <f t="shared" si="337"/>
        <v>1.0259515882645882</v>
      </c>
      <c r="I2414" s="2">
        <f t="shared" si="338"/>
        <v>50.640478983182867</v>
      </c>
    </row>
    <row r="2415" spans="1:9" ht="13.5" x14ac:dyDescent="0.25">
      <c r="A2415" s="3">
        <f>TITRES_STAT!B2418</f>
        <v>45523</v>
      </c>
      <c r="B2415" s="6">
        <f>TITRES_STAT!D2418</f>
        <v>5.8228</v>
      </c>
      <c r="C2415" s="2">
        <f t="shared" si="333"/>
        <v>5.5600000000000094E-2</v>
      </c>
      <c r="D2415" s="2">
        <f t="shared" si="334"/>
        <v>5.5600000000000094E-2</v>
      </c>
      <c r="E2415" s="2">
        <f t="shared" si="335"/>
        <v>0</v>
      </c>
      <c r="F2415" s="2">
        <f t="shared" si="340"/>
        <v>2.686961900930147E-2</v>
      </c>
      <c r="G2415" s="2">
        <f t="shared" si="340"/>
        <v>2.2318977522716749E-2</v>
      </c>
      <c r="H2415" s="2">
        <f t="shared" si="337"/>
        <v>1.2038911272683965</v>
      </c>
      <c r="I2415" s="2">
        <f t="shared" si="338"/>
        <v>54.625707793494961</v>
      </c>
    </row>
    <row r="2416" spans="1:9" ht="13.5" x14ac:dyDescent="0.25">
      <c r="A2416" s="3">
        <f>TITRES_STAT!B2419</f>
        <v>45524</v>
      </c>
      <c r="B2416" s="6">
        <f>TITRES_STAT!D2419</f>
        <v>5.8320999999999996</v>
      </c>
      <c r="C2416" s="2">
        <f t="shared" si="333"/>
        <v>9.2999999999996419E-3</v>
      </c>
      <c r="D2416" s="2">
        <f t="shared" si="334"/>
        <v>9.2999999999996419E-3</v>
      </c>
      <c r="E2416" s="2">
        <f t="shared" si="335"/>
        <v>0</v>
      </c>
      <c r="F2416" s="2">
        <f t="shared" si="340"/>
        <v>2.5614646222922765E-2</v>
      </c>
      <c r="G2416" s="2">
        <f t="shared" si="340"/>
        <v>2.0724764842522694E-2</v>
      </c>
      <c r="H2416" s="2">
        <f t="shared" si="337"/>
        <v>1.2359438776534197</v>
      </c>
      <c r="I2416" s="2">
        <f t="shared" si="338"/>
        <v>55.276158315320473</v>
      </c>
    </row>
    <row r="2417" spans="1:9" ht="13.5" x14ac:dyDescent="0.25">
      <c r="A2417" s="3">
        <f>TITRES_STAT!B2420</f>
        <v>45525</v>
      </c>
      <c r="B2417" s="6">
        <f>TITRES_STAT!D2420</f>
        <v>5.7485999999999997</v>
      </c>
      <c r="C2417" s="2">
        <f t="shared" si="333"/>
        <v>-8.3499999999999908E-2</v>
      </c>
      <c r="D2417" s="2">
        <f t="shared" si="334"/>
        <v>0</v>
      </c>
      <c r="E2417" s="2">
        <f t="shared" si="335"/>
        <v>8.3499999999999908E-2</v>
      </c>
      <c r="F2417" s="2">
        <f t="shared" si="340"/>
        <v>2.3785028635571137E-2</v>
      </c>
      <c r="G2417" s="2">
        <f t="shared" si="340"/>
        <v>2.5208710210913924E-2</v>
      </c>
      <c r="H2417" s="2">
        <f t="shared" si="337"/>
        <v>0.94352421986562351</v>
      </c>
      <c r="I2417" s="2">
        <f t="shared" si="338"/>
        <v>48.547078046233935</v>
      </c>
    </row>
    <row r="2418" spans="1:9" ht="13.5" x14ac:dyDescent="0.25">
      <c r="A2418" s="3">
        <f>TITRES_STAT!B2421</f>
        <v>45526</v>
      </c>
      <c r="B2418" s="6">
        <f>TITRES_STAT!D2421</f>
        <v>5.8135000000000003</v>
      </c>
      <c r="C2418" s="2">
        <f t="shared" si="333"/>
        <v>6.4900000000000624E-2</v>
      </c>
      <c r="D2418" s="2">
        <f t="shared" si="334"/>
        <v>6.4900000000000624E-2</v>
      </c>
      <c r="E2418" s="2">
        <f t="shared" si="335"/>
        <v>0</v>
      </c>
      <c r="F2418" s="2">
        <f t="shared" si="340"/>
        <v>2.6721812304458959E-2</v>
      </c>
      <c r="G2418" s="2">
        <f t="shared" si="340"/>
        <v>2.3408088052991501E-2</v>
      </c>
      <c r="H2418" s="2">
        <f t="shared" si="337"/>
        <v>1.1415632171224668</v>
      </c>
      <c r="I2418" s="2">
        <f t="shared" si="338"/>
        <v>53.305137480664236</v>
      </c>
    </row>
    <row r="2419" spans="1:9" ht="13.5" x14ac:dyDescent="0.25">
      <c r="A2419" s="3">
        <f>TITRES_STAT!B2422</f>
        <v>45527</v>
      </c>
      <c r="B2419" s="6">
        <f>TITRES_STAT!D2422</f>
        <v>5.8135000000000003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2.4813111425569034E-2</v>
      </c>
      <c r="G2419" s="2">
        <f t="shared" si="340"/>
        <v>2.1736081763492111E-2</v>
      </c>
      <c r="H2419" s="2">
        <f t="shared" si="337"/>
        <v>1.1415632171224668</v>
      </c>
      <c r="I2419" s="2">
        <f t="shared" si="338"/>
        <v>53.305137480664236</v>
      </c>
    </row>
    <row r="2420" spans="1:9" ht="13.5" x14ac:dyDescent="0.25">
      <c r="A2420" s="3">
        <f>TITRES_STAT!B2423</f>
        <v>45530</v>
      </c>
      <c r="B2420" s="6">
        <f>TITRES_STAT!D2423</f>
        <v>5.8135000000000003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2.3040746323742672E-2</v>
      </c>
      <c r="G2420" s="2">
        <f t="shared" si="340"/>
        <v>2.0183504494671246E-2</v>
      </c>
      <c r="H2420" s="2">
        <f t="shared" si="337"/>
        <v>1.1415632171224666</v>
      </c>
      <c r="I2420" s="2">
        <f t="shared" si="338"/>
        <v>53.305137480664222</v>
      </c>
    </row>
    <row r="2421" spans="1:9" ht="13.5" x14ac:dyDescent="0.25">
      <c r="A2421" s="3">
        <f>TITRES_STAT!B2424</f>
        <v>45531</v>
      </c>
      <c r="B2421" s="6">
        <f>TITRES_STAT!D2424</f>
        <v>5.8135000000000003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2.1394978729189624E-2</v>
      </c>
      <c r="G2421" s="2">
        <f t="shared" si="340"/>
        <v>1.8741825602194728E-2</v>
      </c>
      <c r="H2421" s="2">
        <f t="shared" si="337"/>
        <v>1.1415632171224666</v>
      </c>
      <c r="I2421" s="2">
        <f t="shared" si="338"/>
        <v>53.305137480664222</v>
      </c>
    </row>
    <row r="2422" spans="1:9" ht="13.5" x14ac:dyDescent="0.25">
      <c r="A2422" s="3">
        <f>TITRES_STAT!B2425</f>
        <v>45532</v>
      </c>
      <c r="B2422" s="6">
        <f>TITRES_STAT!D2425</f>
        <v>5.7485999999999997</v>
      </c>
      <c r="C2422" s="2">
        <f t="shared" si="333"/>
        <v>-6.4900000000000624E-2</v>
      </c>
      <c r="D2422" s="2">
        <f t="shared" si="334"/>
        <v>0</v>
      </c>
      <c r="E2422" s="2">
        <f t="shared" si="335"/>
        <v>6.4900000000000624E-2</v>
      </c>
      <c r="F2422" s="2">
        <f t="shared" si="340"/>
        <v>1.9866765962818937E-2</v>
      </c>
      <c r="G2422" s="2">
        <f t="shared" si="340"/>
        <v>2.2038838059180863E-2</v>
      </c>
      <c r="H2422" s="2">
        <f t="shared" si="337"/>
        <v>0.90144343860010845</v>
      </c>
      <c r="I2422" s="2">
        <f t="shared" si="338"/>
        <v>47.408375148080886</v>
      </c>
    </row>
    <row r="2423" spans="1:9" ht="13.5" x14ac:dyDescent="0.25">
      <c r="A2423" s="3">
        <f>TITRES_STAT!B2426</f>
        <v>45533</v>
      </c>
      <c r="B2423" s="6">
        <f>TITRES_STAT!D2426</f>
        <v>5.7393999999999998</v>
      </c>
      <c r="C2423" s="2">
        <f t="shared" si="333"/>
        <v>-9.1999999999998749E-3</v>
      </c>
      <c r="D2423" s="2">
        <f t="shared" si="334"/>
        <v>0</v>
      </c>
      <c r="E2423" s="2">
        <f t="shared" si="335"/>
        <v>9.1999999999998749E-3</v>
      </c>
      <c r="F2423" s="2">
        <f t="shared" si="340"/>
        <v>1.8447711251189013E-2</v>
      </c>
      <c r="G2423" s="2">
        <f t="shared" si="340"/>
        <v>2.1121778197810793E-2</v>
      </c>
      <c r="H2423" s="2">
        <f t="shared" si="337"/>
        <v>0.8733976409761306</v>
      </c>
      <c r="I2423" s="2">
        <f t="shared" si="338"/>
        <v>46.621049470364888</v>
      </c>
    </row>
    <row r="2424" spans="1:9" ht="13.5" x14ac:dyDescent="0.25">
      <c r="A2424" s="3">
        <f>TITRES_STAT!B2427</f>
        <v>45534</v>
      </c>
      <c r="B2424" s="6">
        <f>TITRES_STAT!D2427</f>
        <v>5.8228</v>
      </c>
      <c r="C2424" s="2">
        <f t="shared" si="333"/>
        <v>8.3400000000000141E-2</v>
      </c>
      <c r="D2424" s="2">
        <f t="shared" si="334"/>
        <v>8.3400000000000141E-2</v>
      </c>
      <c r="E2424" s="2">
        <f t="shared" si="335"/>
        <v>0</v>
      </c>
      <c r="F2424" s="2">
        <f t="shared" si="340"/>
        <v>2.3087160447532666E-2</v>
      </c>
      <c r="G2424" s="2">
        <f t="shared" si="340"/>
        <v>1.9613079755110025E-2</v>
      </c>
      <c r="H2424" s="2">
        <f t="shared" si="337"/>
        <v>1.1771308094292279</v>
      </c>
      <c r="I2424" s="2">
        <f t="shared" si="338"/>
        <v>54.067987294609679</v>
      </c>
    </row>
    <row r="2425" spans="1:9" ht="13.5" x14ac:dyDescent="0.25">
      <c r="A2425" s="3">
        <f>TITRES_STAT!B2428</f>
        <v>45537</v>
      </c>
      <c r="B2425" s="6">
        <f>TITRES_STAT!D2428</f>
        <v>5.9340999999999999</v>
      </c>
      <c r="C2425" s="2">
        <f t="shared" si="333"/>
        <v>0.11129999999999995</v>
      </c>
      <c r="D2425" s="2">
        <f t="shared" si="334"/>
        <v>0.11129999999999995</v>
      </c>
      <c r="E2425" s="2">
        <f t="shared" si="335"/>
        <v>0</v>
      </c>
      <c r="F2425" s="2">
        <f t="shared" si="340"/>
        <v>2.9388077558423185E-2</v>
      </c>
      <c r="G2425" s="2">
        <f t="shared" si="340"/>
        <v>1.821214548688788E-2</v>
      </c>
      <c r="H2425" s="2">
        <f t="shared" si="337"/>
        <v>1.6136526901556763</v>
      </c>
      <c r="I2425" s="2">
        <f t="shared" si="338"/>
        <v>61.739369436249113</v>
      </c>
    </row>
    <row r="2426" spans="1:9" ht="13.5" x14ac:dyDescent="0.25">
      <c r="A2426" s="3">
        <f>TITRES_STAT!B2429</f>
        <v>45538</v>
      </c>
      <c r="B2426" s="6">
        <f>TITRES_STAT!D2429</f>
        <v>5.8876999999999997</v>
      </c>
      <c r="C2426" s="2">
        <f t="shared" si="333"/>
        <v>-4.6400000000000219E-2</v>
      </c>
      <c r="D2426" s="2">
        <f t="shared" si="334"/>
        <v>0</v>
      </c>
      <c r="E2426" s="2">
        <f t="shared" si="335"/>
        <v>4.6400000000000219E-2</v>
      </c>
      <c r="F2426" s="2">
        <f t="shared" si="340"/>
        <v>2.7288929161392955E-2</v>
      </c>
      <c r="G2426" s="2">
        <f t="shared" si="340"/>
        <v>2.0225563666395906E-2</v>
      </c>
      <c r="H2426" s="2">
        <f t="shared" si="337"/>
        <v>1.3492295993081564</v>
      </c>
      <c r="I2426" s="2">
        <f t="shared" si="338"/>
        <v>57.432853719598199</v>
      </c>
    </row>
    <row r="2427" spans="1:9" ht="13.5" x14ac:dyDescent="0.25">
      <c r="A2427" s="3">
        <f>TITRES_STAT!B2430</f>
        <v>45539</v>
      </c>
      <c r="B2427" s="6">
        <f>TITRES_STAT!D2430</f>
        <v>5.8414000000000001</v>
      </c>
      <c r="C2427" s="2">
        <f t="shared" si="333"/>
        <v>-4.6299999999999564E-2</v>
      </c>
      <c r="D2427" s="2">
        <f t="shared" si="334"/>
        <v>0</v>
      </c>
      <c r="E2427" s="2">
        <f t="shared" si="335"/>
        <v>4.6299999999999564E-2</v>
      </c>
      <c r="F2427" s="2">
        <f t="shared" si="340"/>
        <v>2.5339719935579173E-2</v>
      </c>
      <c r="G2427" s="2">
        <f t="shared" si="340"/>
        <v>2.2088023404510455E-2</v>
      </c>
      <c r="H2427" s="2">
        <f t="shared" si="337"/>
        <v>1.1472153696833149</v>
      </c>
      <c r="I2427" s="2">
        <f t="shared" si="338"/>
        <v>53.428053183715505</v>
      </c>
    </row>
    <row r="2428" spans="1:9" ht="13.5" x14ac:dyDescent="0.25">
      <c r="A2428" s="3">
        <f>TITRES_STAT!B2431</f>
        <v>45540</v>
      </c>
      <c r="B2428" s="6">
        <f>TITRES_STAT!D2431</f>
        <v>5.8228</v>
      </c>
      <c r="C2428" s="2">
        <f t="shared" si="333"/>
        <v>-1.8600000000000172E-2</v>
      </c>
      <c r="D2428" s="2">
        <f t="shared" si="334"/>
        <v>0</v>
      </c>
      <c r="E2428" s="2">
        <f t="shared" si="335"/>
        <v>1.8600000000000172E-2</v>
      </c>
      <c r="F2428" s="2">
        <f t="shared" si="340"/>
        <v>2.352973994018066E-2</v>
      </c>
      <c r="G2428" s="2">
        <f t="shared" si="340"/>
        <v>2.1838878875616863E-2</v>
      </c>
      <c r="H2428" s="2">
        <f t="shared" si="337"/>
        <v>1.0774243528797462</v>
      </c>
      <c r="I2428" s="2">
        <f t="shared" si="338"/>
        <v>51.863469848430825</v>
      </c>
    </row>
    <row r="2429" spans="1:9" ht="13.5" x14ac:dyDescent="0.25">
      <c r="A2429" s="3">
        <f>TITRES_STAT!B2432</f>
        <v>45541</v>
      </c>
      <c r="B2429" s="6">
        <f>TITRES_STAT!D2432</f>
        <v>5.7857000000000003</v>
      </c>
      <c r="C2429" s="2">
        <f t="shared" si="333"/>
        <v>-3.7099999999999689E-2</v>
      </c>
      <c r="D2429" s="2">
        <f t="shared" si="334"/>
        <v>0</v>
      </c>
      <c r="E2429" s="2">
        <f t="shared" si="335"/>
        <v>3.7099999999999689E-2</v>
      </c>
      <c r="F2429" s="2">
        <f t="shared" ref="F2429:G2444" si="341">((F2428*13)+D2429)/14</f>
        <v>2.1849044230167754E-2</v>
      </c>
      <c r="G2429" s="2">
        <f t="shared" si="341"/>
        <v>2.2928958955929921E-2</v>
      </c>
      <c r="H2429" s="2">
        <f t="shared" si="337"/>
        <v>0.95290171141926716</v>
      </c>
      <c r="I2429" s="2">
        <f t="shared" si="338"/>
        <v>48.794145954572798</v>
      </c>
    </row>
    <row r="2430" spans="1:9" ht="13.5" x14ac:dyDescent="0.25">
      <c r="A2430" s="3">
        <f>TITRES_STAT!B2433</f>
        <v>45544</v>
      </c>
      <c r="B2430" s="6">
        <f>TITRES_STAT!D2433</f>
        <v>5.7857000000000003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2.0288398213727198E-2</v>
      </c>
      <c r="G2430" s="2">
        <f t="shared" si="341"/>
        <v>2.1291176173363496E-2</v>
      </c>
      <c r="H2430" s="2">
        <f t="shared" si="337"/>
        <v>0.95290171141926716</v>
      </c>
      <c r="I2430" s="2">
        <f t="shared" si="338"/>
        <v>48.794145954572798</v>
      </c>
    </row>
    <row r="2431" spans="1:9" ht="13.5" x14ac:dyDescent="0.25">
      <c r="A2431" s="3">
        <f>TITRES_STAT!B2434</f>
        <v>45545</v>
      </c>
      <c r="B2431" s="6">
        <f>TITRES_STAT!D2434</f>
        <v>5.7671999999999999</v>
      </c>
      <c r="C2431" s="2">
        <f t="shared" si="333"/>
        <v>-1.8500000000000405E-2</v>
      </c>
      <c r="D2431" s="2">
        <f t="shared" si="334"/>
        <v>0</v>
      </c>
      <c r="E2431" s="2">
        <f t="shared" si="335"/>
        <v>1.8500000000000405E-2</v>
      </c>
      <c r="F2431" s="2">
        <f t="shared" si="341"/>
        <v>1.8839226912746681E-2</v>
      </c>
      <c r="G2431" s="2">
        <f t="shared" si="341"/>
        <v>2.1091806446694703E-2</v>
      </c>
      <c r="H2431" s="2">
        <f t="shared" si="337"/>
        <v>0.89320120400113834</v>
      </c>
      <c r="I2431" s="2">
        <f t="shared" si="338"/>
        <v>47.179412421322404</v>
      </c>
    </row>
    <row r="2432" spans="1:9" ht="13.5" x14ac:dyDescent="0.25">
      <c r="A2432" s="3">
        <f>TITRES_STAT!B2435</f>
        <v>45546</v>
      </c>
      <c r="B2432" s="6">
        <f>TITRES_STAT!D2435</f>
        <v>5.7857000000000003</v>
      </c>
      <c r="C2432" s="2">
        <f t="shared" si="333"/>
        <v>1.8500000000000405E-2</v>
      </c>
      <c r="D2432" s="2">
        <f t="shared" si="334"/>
        <v>1.8500000000000405E-2</v>
      </c>
      <c r="E2432" s="2">
        <f t="shared" si="335"/>
        <v>0</v>
      </c>
      <c r="F2432" s="2">
        <f t="shared" si="341"/>
        <v>1.8814996418979092E-2</v>
      </c>
      <c r="G2432" s="2">
        <f t="shared" si="341"/>
        <v>1.9585248843359365E-2</v>
      </c>
      <c r="H2432" s="2">
        <f t="shared" si="337"/>
        <v>0.96067180812760333</v>
      </c>
      <c r="I2432" s="2">
        <f t="shared" si="338"/>
        <v>48.997073561486197</v>
      </c>
    </row>
    <row r="2433" spans="1:9" ht="13.5" x14ac:dyDescent="0.25">
      <c r="A2433" s="3">
        <f>TITRES_STAT!B2436</f>
        <v>45547</v>
      </c>
      <c r="B2433" s="6">
        <f>TITRES_STAT!D2436</f>
        <v>5.8042999999999996</v>
      </c>
      <c r="C2433" s="2">
        <f t="shared" si="333"/>
        <v>1.8599999999999284E-2</v>
      </c>
      <c r="D2433" s="2">
        <f t="shared" si="334"/>
        <v>1.8599999999999284E-2</v>
      </c>
      <c r="E2433" s="2">
        <f t="shared" si="335"/>
        <v>0</v>
      </c>
      <c r="F2433" s="2">
        <f t="shared" si="341"/>
        <v>1.8799639531909107E-2</v>
      </c>
      <c r="G2433" s="2">
        <f t="shared" si="341"/>
        <v>1.8186302497405125E-2</v>
      </c>
      <c r="H2433" s="2">
        <f t="shared" si="337"/>
        <v>1.0337252189988313</v>
      </c>
      <c r="I2433" s="2">
        <f t="shared" si="338"/>
        <v>50.829148861502375</v>
      </c>
    </row>
    <row r="2434" spans="1:9" ht="13.5" x14ac:dyDescent="0.25">
      <c r="A2434" s="3">
        <f>TITRES_STAT!B2437</f>
        <v>45548</v>
      </c>
      <c r="B2434" s="6">
        <f>TITRES_STAT!D2437</f>
        <v>5.8042999999999996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1.7456808136772743E-2</v>
      </c>
      <c r="G2434" s="2">
        <f t="shared" si="341"/>
        <v>1.6887280890447616E-2</v>
      </c>
      <c r="H2434" s="2">
        <f t="shared" si="337"/>
        <v>1.0337252189988315</v>
      </c>
      <c r="I2434" s="2">
        <f t="shared" si="338"/>
        <v>50.829148861502389</v>
      </c>
    </row>
    <row r="2435" spans="1:9" ht="13.5" x14ac:dyDescent="0.25">
      <c r="A2435" s="3">
        <f>TITRES_STAT!B2438</f>
        <v>45551</v>
      </c>
      <c r="B2435" s="6">
        <f>TITRES_STAT!D2438</f>
        <v>5.8135000000000003</v>
      </c>
      <c r="C2435" s="2">
        <f t="shared" ref="C2435:C2498" si="342">B2435-B2434</f>
        <v>9.2000000000007631E-3</v>
      </c>
      <c r="D2435" s="2">
        <f t="shared" ref="D2435:D2498" si="343">IF(C2435&gt;0,C2435,0)</f>
        <v>9.2000000000007631E-3</v>
      </c>
      <c r="E2435" s="2">
        <f t="shared" ref="E2435:E2498" si="344">IF(C2435&lt;0,-C2435,0)</f>
        <v>0</v>
      </c>
      <c r="F2435" s="2">
        <f t="shared" si="341"/>
        <v>1.6867036127003316E-2</v>
      </c>
      <c r="G2435" s="2">
        <f t="shared" si="341"/>
        <v>1.568104654112993E-2</v>
      </c>
      <c r="H2435" s="2">
        <f t="shared" si="337"/>
        <v>1.0756320429738313</v>
      </c>
      <c r="I2435" s="2">
        <f t="shared" si="338"/>
        <v>51.821903916685315</v>
      </c>
    </row>
    <row r="2436" spans="1:9" ht="13.5" x14ac:dyDescent="0.25">
      <c r="A2436" s="3">
        <f>TITRES_STAT!B2439</f>
        <v>45552</v>
      </c>
      <c r="B2436" s="6">
        <f>TITRES_STAT!D2439</f>
        <v>5.9989999999999997</v>
      </c>
      <c r="C2436" s="2">
        <f t="shared" si="342"/>
        <v>0.18549999999999933</v>
      </c>
      <c r="D2436" s="2">
        <f t="shared" si="343"/>
        <v>0.18549999999999933</v>
      </c>
      <c r="E2436" s="2">
        <f t="shared" si="344"/>
        <v>0</v>
      </c>
      <c r="F2436" s="2">
        <f t="shared" si="341"/>
        <v>2.8912247832217318E-2</v>
      </c>
      <c r="G2436" s="2">
        <f t="shared" si="341"/>
        <v>1.4560971788192077E-2</v>
      </c>
      <c r="H2436" s="2">
        <f t="shared" si="337"/>
        <v>1.9855987809593256</v>
      </c>
      <c r="I2436" s="2">
        <f t="shared" si="338"/>
        <v>66.505881286611384</v>
      </c>
    </row>
    <row r="2437" spans="1:9" ht="13.5" x14ac:dyDescent="0.25">
      <c r="A2437" s="3">
        <f>TITRES_STAT!B2440</f>
        <v>45553</v>
      </c>
      <c r="B2437" s="6">
        <f>TITRES_STAT!D2440</f>
        <v>6.1380999999999997</v>
      </c>
      <c r="C2437" s="2">
        <f t="shared" si="342"/>
        <v>0.1391</v>
      </c>
      <c r="D2437" s="2">
        <f t="shared" si="343"/>
        <v>0.1391</v>
      </c>
      <c r="E2437" s="2">
        <f t="shared" si="344"/>
        <v>0</v>
      </c>
      <c r="F2437" s="2">
        <f t="shared" si="341"/>
        <v>3.678280155848751E-2</v>
      </c>
      <c r="G2437" s="2">
        <f t="shared" si="341"/>
        <v>1.3520902374749786E-2</v>
      </c>
      <c r="H2437" s="2">
        <f t="shared" si="337"/>
        <v>2.7204398448419536</v>
      </c>
      <c r="I2437" s="2">
        <f t="shared" si="338"/>
        <v>73.121457631241967</v>
      </c>
    </row>
    <row r="2438" spans="1:9" ht="13.5" x14ac:dyDescent="0.25">
      <c r="A2438" s="3">
        <f>TITRES_STAT!B2441</f>
        <v>45554</v>
      </c>
      <c r="B2438" s="6">
        <f>TITRES_STAT!D2441</f>
        <v>6.1101999999999999</v>
      </c>
      <c r="C2438" s="2">
        <f t="shared" si="342"/>
        <v>-2.7899999999999814E-2</v>
      </c>
      <c r="D2438" s="2">
        <f t="shared" si="343"/>
        <v>0</v>
      </c>
      <c r="E2438" s="2">
        <f t="shared" si="344"/>
        <v>2.7899999999999814E-2</v>
      </c>
      <c r="F2438" s="2">
        <f t="shared" si="341"/>
        <v>3.4155458590024119E-2</v>
      </c>
      <c r="G2438" s="2">
        <f t="shared" si="341"/>
        <v>1.454798077655336E-2</v>
      </c>
      <c r="H2438" s="2">
        <f t="shared" si="337"/>
        <v>2.3477800194149054</v>
      </c>
      <c r="I2438" s="2">
        <f t="shared" si="338"/>
        <v>70.129459098248304</v>
      </c>
    </row>
    <row r="2439" spans="1:9" ht="13.5" x14ac:dyDescent="0.25">
      <c r="A2439" s="3">
        <f>TITRES_STAT!B2442</f>
        <v>45555</v>
      </c>
      <c r="B2439" s="6">
        <f>TITRES_STAT!D2442</f>
        <v>6.1380999999999997</v>
      </c>
      <c r="C2439" s="2">
        <f t="shared" si="342"/>
        <v>2.7899999999999814E-2</v>
      </c>
      <c r="D2439" s="2">
        <f t="shared" si="343"/>
        <v>2.7899999999999814E-2</v>
      </c>
      <c r="E2439" s="2">
        <f t="shared" si="344"/>
        <v>0</v>
      </c>
      <c r="F2439" s="2">
        <f t="shared" si="341"/>
        <v>3.3708640119308096E-2</v>
      </c>
      <c r="G2439" s="2">
        <f t="shared" si="341"/>
        <v>1.3508839292513836E-2</v>
      </c>
      <c r="H2439" s="2">
        <f t="shared" si="337"/>
        <v>2.4953024748757162</v>
      </c>
      <c r="I2439" s="2">
        <f t="shared" si="338"/>
        <v>71.390172747909105</v>
      </c>
    </row>
    <row r="2440" spans="1:9" ht="13.5" x14ac:dyDescent="0.25">
      <c r="A2440" s="3">
        <f>TITRES_STAT!B2443</f>
        <v>45558</v>
      </c>
      <c r="B2440" s="6">
        <f>TITRES_STAT!D2443</f>
        <v>6.1752000000000002</v>
      </c>
      <c r="C2440" s="2">
        <f t="shared" si="342"/>
        <v>3.7100000000000577E-2</v>
      </c>
      <c r="D2440" s="2">
        <f t="shared" si="343"/>
        <v>3.7100000000000577E-2</v>
      </c>
      <c r="E2440" s="2">
        <f t="shared" si="344"/>
        <v>0</v>
      </c>
      <c r="F2440" s="2">
        <f t="shared" si="341"/>
        <v>3.3950880110786133E-2</v>
      </c>
      <c r="G2440" s="2">
        <f t="shared" si="341"/>
        <v>1.254392220019142E-2</v>
      </c>
      <c r="H2440" s="2">
        <f t="shared" si="337"/>
        <v>2.7065601626792648</v>
      </c>
      <c r="I2440" s="2">
        <f t="shared" si="338"/>
        <v>73.020807538244412</v>
      </c>
    </row>
    <row r="2441" spans="1:9" ht="13.5" x14ac:dyDescent="0.25">
      <c r="A2441" s="3">
        <f>TITRES_STAT!B2444</f>
        <v>45559</v>
      </c>
      <c r="B2441" s="6">
        <f>TITRES_STAT!D2444</f>
        <v>6.2030000000000003</v>
      </c>
      <c r="C2441" s="2">
        <f t="shared" si="342"/>
        <v>2.7800000000000047E-2</v>
      </c>
      <c r="D2441" s="2">
        <f t="shared" si="343"/>
        <v>2.7800000000000047E-2</v>
      </c>
      <c r="E2441" s="2">
        <f t="shared" si="344"/>
        <v>0</v>
      </c>
      <c r="F2441" s="2">
        <f t="shared" si="341"/>
        <v>3.3511531531444268E-2</v>
      </c>
      <c r="G2441" s="2">
        <f t="shared" si="341"/>
        <v>1.1647927757320603E-2</v>
      </c>
      <c r="H2441" s="2">
        <f t="shared" si="337"/>
        <v>2.877038064593302</v>
      </c>
      <c r="I2441" s="2">
        <f t="shared" si="338"/>
        <v>74.207114210912465</v>
      </c>
    </row>
    <row r="2442" spans="1:9" ht="13.5" x14ac:dyDescent="0.25">
      <c r="A2442" s="3">
        <f>TITRES_STAT!B2445</f>
        <v>45560</v>
      </c>
      <c r="B2442" s="6">
        <f>TITRES_STAT!D2445</f>
        <v>6.3049999999999997</v>
      </c>
      <c r="C2442" s="2">
        <f t="shared" si="342"/>
        <v>0.10199999999999942</v>
      </c>
      <c r="D2442" s="2">
        <f t="shared" si="343"/>
        <v>0.10199999999999942</v>
      </c>
      <c r="E2442" s="2">
        <f t="shared" si="344"/>
        <v>0</v>
      </c>
      <c r="F2442" s="2">
        <f t="shared" si="341"/>
        <v>3.8403564993483921E-2</v>
      </c>
      <c r="G2442" s="2">
        <f t="shared" si="341"/>
        <v>1.0815932917511987E-2</v>
      </c>
      <c r="H2442" s="2">
        <f t="shared" si="337"/>
        <v>3.5506474833349815</v>
      </c>
      <c r="I2442" s="2">
        <f t="shared" si="338"/>
        <v>78.025105138068369</v>
      </c>
    </row>
    <row r="2443" spans="1:9" ht="13.5" x14ac:dyDescent="0.25">
      <c r="A2443" s="3">
        <f>TITRES_STAT!B2446</f>
        <v>45561</v>
      </c>
      <c r="B2443" s="6">
        <f>TITRES_STAT!D2446</f>
        <v>6.3049999999999997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3.566045320823507E-2</v>
      </c>
      <c r="G2443" s="2">
        <f t="shared" si="341"/>
        <v>1.0043366280546846E-2</v>
      </c>
      <c r="H2443" s="2">
        <f t="shared" si="337"/>
        <v>3.550647483334981</v>
      </c>
      <c r="I2443" s="2">
        <f t="shared" si="338"/>
        <v>78.025105138068369</v>
      </c>
    </row>
    <row r="2444" spans="1:9" ht="13.5" x14ac:dyDescent="0.25">
      <c r="A2444" s="3">
        <f>TITRES_STAT!B2447</f>
        <v>45562</v>
      </c>
      <c r="B2444" s="6">
        <f>TITRES_STAT!D2447</f>
        <v>6.2957000000000001</v>
      </c>
      <c r="C2444" s="2">
        <f t="shared" si="342"/>
        <v>-9.2999999999996419E-3</v>
      </c>
      <c r="D2444" s="2">
        <f t="shared" si="343"/>
        <v>0</v>
      </c>
      <c r="E2444" s="2">
        <f t="shared" si="344"/>
        <v>9.2999999999996419E-3</v>
      </c>
      <c r="F2444" s="2">
        <f t="shared" si="341"/>
        <v>3.3113277979075421E-2</v>
      </c>
      <c r="G2444" s="2">
        <f t="shared" si="341"/>
        <v>9.9902686890791896E-3</v>
      </c>
      <c r="H2444" s="2">
        <f t="shared" si="337"/>
        <v>3.3145532927730992</v>
      </c>
      <c r="I2444" s="2">
        <f t="shared" si="338"/>
        <v>76.822629548347322</v>
      </c>
    </row>
    <row r="2445" spans="1:9" ht="13.5" x14ac:dyDescent="0.25">
      <c r="A2445" s="3">
        <f>TITRES_STAT!B2448</f>
        <v>45565</v>
      </c>
      <c r="B2445" s="6">
        <f>TITRES_STAT!D2448</f>
        <v>6.3049999999999997</v>
      </c>
      <c r="C2445" s="2">
        <f t="shared" si="342"/>
        <v>9.2999999999996419E-3</v>
      </c>
      <c r="D2445" s="2">
        <f t="shared" si="343"/>
        <v>9.2999999999996419E-3</v>
      </c>
      <c r="E2445" s="2">
        <f t="shared" si="344"/>
        <v>0</v>
      </c>
      <c r="F2445" s="2">
        <f t="shared" ref="F2445:G2460" si="345">((F2444*13)+D2445)/14</f>
        <v>3.1412329551998582E-2</v>
      </c>
      <c r="G2445" s="2">
        <f t="shared" si="345"/>
        <v>9.2766780684306761E-3</v>
      </c>
      <c r="H2445" s="2">
        <f t="shared" si="337"/>
        <v>3.386161438424538</v>
      </c>
      <c r="I2445" s="2">
        <f t="shared" si="338"/>
        <v>77.201021575731389</v>
      </c>
    </row>
    <row r="2446" spans="1:9" ht="13.5" x14ac:dyDescent="0.25">
      <c r="A2446" s="3">
        <f>TITRES_STAT!B2449</f>
        <v>45566</v>
      </c>
      <c r="B2446" s="6">
        <f>TITRES_STAT!D2449</f>
        <v>6.2770999999999999</v>
      </c>
      <c r="C2446" s="2">
        <f t="shared" si="342"/>
        <v>-2.7899999999999814E-2</v>
      </c>
      <c r="D2446" s="2">
        <f t="shared" si="343"/>
        <v>0</v>
      </c>
      <c r="E2446" s="2">
        <f t="shared" si="344"/>
        <v>2.7899999999999814E-2</v>
      </c>
      <c r="F2446" s="2">
        <f t="shared" si="345"/>
        <v>2.9168591726855826E-2</v>
      </c>
      <c r="G2446" s="2">
        <f t="shared" si="345"/>
        <v>1.0606915349257043E-2</v>
      </c>
      <c r="H2446" s="2">
        <f t="shared" si="337"/>
        <v>2.7499598862075323</v>
      </c>
      <c r="I2446" s="2">
        <f t="shared" si="338"/>
        <v>73.333048076646605</v>
      </c>
    </row>
    <row r="2447" spans="1:9" ht="13.5" x14ac:dyDescent="0.25">
      <c r="A2447" s="3">
        <f>TITRES_STAT!B2450</f>
        <v>45567</v>
      </c>
      <c r="B2447" s="6">
        <f>TITRES_STAT!D2450</f>
        <v>6.2586000000000004</v>
      </c>
      <c r="C2447" s="2">
        <f t="shared" si="342"/>
        <v>-1.8499999999999517E-2</v>
      </c>
      <c r="D2447" s="2">
        <f t="shared" si="343"/>
        <v>0</v>
      </c>
      <c r="E2447" s="2">
        <f t="shared" si="344"/>
        <v>1.8499999999999517E-2</v>
      </c>
      <c r="F2447" s="2">
        <f t="shared" si="345"/>
        <v>2.7085120889223269E-2</v>
      </c>
      <c r="G2447" s="2">
        <f t="shared" si="345"/>
        <v>1.1170707110024363E-2</v>
      </c>
      <c r="H2447" s="2">
        <f t="shared" si="337"/>
        <v>2.4246558989016584</v>
      </c>
      <c r="I2447" s="2">
        <f t="shared" si="338"/>
        <v>70.799986056388434</v>
      </c>
    </row>
    <row r="2448" spans="1:9" ht="13.5" x14ac:dyDescent="0.25">
      <c r="A2448" s="3">
        <f>TITRES_STAT!B2451</f>
        <v>45568</v>
      </c>
      <c r="B2448" s="6">
        <f>TITRES_STAT!D2451</f>
        <v>6.2586000000000004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2.5150469397135892E-2</v>
      </c>
      <c r="G2448" s="2">
        <f t="shared" si="345"/>
        <v>1.0372799459308338E-2</v>
      </c>
      <c r="H2448" s="2">
        <f t="shared" si="337"/>
        <v>2.424655898901658</v>
      </c>
      <c r="I2448" s="2">
        <f t="shared" si="338"/>
        <v>70.799986056388434</v>
      </c>
    </row>
    <row r="2449" spans="1:9" ht="13.5" x14ac:dyDescent="0.25">
      <c r="A2449" s="3">
        <f>TITRES_STAT!B2452</f>
        <v>45569</v>
      </c>
      <c r="B2449" s="6">
        <f>TITRES_STAT!D2452</f>
        <v>6.2586000000000004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2.3354007297340471E-2</v>
      </c>
      <c r="G2449" s="2">
        <f t="shared" si="345"/>
        <v>9.631885212214886E-3</v>
      </c>
      <c r="H2449" s="2">
        <f t="shared" ref="H2449:H2512" si="346">F2449/G2449</f>
        <v>2.424655898901658</v>
      </c>
      <c r="I2449" s="2">
        <f t="shared" ref="I2449:I2512" si="347">IF(G2449=0,100,100-(100/(1+H2449)))</f>
        <v>70.799986056388434</v>
      </c>
    </row>
    <row r="2450" spans="1:9" ht="13.5" x14ac:dyDescent="0.25">
      <c r="A2450" s="3">
        <f>TITRES_STAT!B2453</f>
        <v>45572</v>
      </c>
      <c r="B2450" s="6">
        <f>TITRES_STAT!D2453</f>
        <v>6.2679</v>
      </c>
      <c r="C2450" s="2">
        <f t="shared" si="342"/>
        <v>9.2999999999996419E-3</v>
      </c>
      <c r="D2450" s="2">
        <f t="shared" si="343"/>
        <v>9.2999999999996419E-3</v>
      </c>
      <c r="E2450" s="2">
        <f t="shared" si="344"/>
        <v>0</v>
      </c>
      <c r="F2450" s="2">
        <f t="shared" si="345"/>
        <v>2.2350149633244696E-2</v>
      </c>
      <c r="G2450" s="2">
        <f t="shared" si="345"/>
        <v>8.9438934113423955E-3</v>
      </c>
      <c r="H2450" s="2">
        <f t="shared" si="346"/>
        <v>2.4989284426065344</v>
      </c>
      <c r="I2450" s="2">
        <f t="shared" si="347"/>
        <v>71.419821342357949</v>
      </c>
    </row>
    <row r="2451" spans="1:9" ht="13.5" x14ac:dyDescent="0.25">
      <c r="A2451" s="3">
        <f>TITRES_STAT!B2454</f>
        <v>45573</v>
      </c>
      <c r="B2451" s="6">
        <f>TITRES_STAT!D2454</f>
        <v>6.2122000000000002</v>
      </c>
      <c r="C2451" s="2">
        <f t="shared" si="342"/>
        <v>-5.5699999999999861E-2</v>
      </c>
      <c r="D2451" s="2">
        <f t="shared" si="343"/>
        <v>0</v>
      </c>
      <c r="E2451" s="2">
        <f t="shared" si="344"/>
        <v>5.5699999999999861E-2</v>
      </c>
      <c r="F2451" s="2">
        <f t="shared" si="345"/>
        <v>2.0753710373727217E-2</v>
      </c>
      <c r="G2451" s="2">
        <f t="shared" si="345"/>
        <v>1.2283615310532214E-2</v>
      </c>
      <c r="H2451" s="2">
        <f t="shared" si="346"/>
        <v>1.6895441487761813</v>
      </c>
      <c r="I2451" s="2">
        <f t="shared" si="347"/>
        <v>62.81897806157864</v>
      </c>
    </row>
    <row r="2452" spans="1:9" ht="13.5" x14ac:dyDescent="0.25">
      <c r="A2452" s="3">
        <f>TITRES_STAT!B2455</f>
        <v>45574</v>
      </c>
      <c r="B2452" s="6">
        <f>TITRES_STAT!D2455</f>
        <v>6.2122000000000002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1.927130248988956E-2</v>
      </c>
      <c r="G2452" s="2">
        <f t="shared" si="345"/>
        <v>1.1406214216922769E-2</v>
      </c>
      <c r="H2452" s="2">
        <f t="shared" si="346"/>
        <v>1.6895441487761815</v>
      </c>
      <c r="I2452" s="2">
        <f t="shared" si="347"/>
        <v>62.81897806157864</v>
      </c>
    </row>
    <row r="2453" spans="1:9" ht="13.5" x14ac:dyDescent="0.25">
      <c r="A2453" s="3">
        <f>TITRES_STAT!B2456</f>
        <v>45575</v>
      </c>
      <c r="B2453" s="6">
        <f>TITRES_STAT!D2456</f>
        <v>6.1936999999999998</v>
      </c>
      <c r="C2453" s="2">
        <f t="shared" si="342"/>
        <v>-1.8500000000000405E-2</v>
      </c>
      <c r="D2453" s="2">
        <f t="shared" si="343"/>
        <v>0</v>
      </c>
      <c r="E2453" s="2">
        <f t="shared" si="344"/>
        <v>1.8500000000000405E-2</v>
      </c>
      <c r="F2453" s="2">
        <f t="shared" si="345"/>
        <v>1.7894780883468877E-2</v>
      </c>
      <c r="G2453" s="2">
        <f t="shared" si="345"/>
        <v>1.1912913201428316E-2</v>
      </c>
      <c r="H2453" s="2">
        <f t="shared" si="346"/>
        <v>1.5021330702991571</v>
      </c>
      <c r="I2453" s="2">
        <f t="shared" si="347"/>
        <v>60.034100029682314</v>
      </c>
    </row>
    <row r="2454" spans="1:9" ht="13.5" x14ac:dyDescent="0.25">
      <c r="A2454" s="3">
        <f>TITRES_STAT!B2457</f>
        <v>45576</v>
      </c>
      <c r="B2454" s="6">
        <f>TITRES_STAT!D2457</f>
        <v>6.1936999999999998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1.6616582248935384E-2</v>
      </c>
      <c r="G2454" s="2">
        <f t="shared" si="345"/>
        <v>1.1061990829897722E-2</v>
      </c>
      <c r="H2454" s="2">
        <f t="shared" si="346"/>
        <v>1.5021330702991569</v>
      </c>
      <c r="I2454" s="2">
        <f t="shared" si="347"/>
        <v>60.034100029682307</v>
      </c>
    </row>
    <row r="2455" spans="1:9" ht="13.5" x14ac:dyDescent="0.25">
      <c r="A2455" s="3">
        <f>TITRES_STAT!B2458</f>
        <v>45579</v>
      </c>
      <c r="B2455" s="6">
        <f>TITRES_STAT!D2458</f>
        <v>6.1195000000000004</v>
      </c>
      <c r="C2455" s="2">
        <f t="shared" si="342"/>
        <v>-7.4199999999999378E-2</v>
      </c>
      <c r="D2455" s="2">
        <f t="shared" si="343"/>
        <v>0</v>
      </c>
      <c r="E2455" s="2">
        <f t="shared" si="344"/>
        <v>7.4199999999999378E-2</v>
      </c>
      <c r="F2455" s="2">
        <f t="shared" si="345"/>
        <v>1.5429683516868572E-2</v>
      </c>
      <c r="G2455" s="2">
        <f t="shared" si="345"/>
        <v>1.5571848627762128E-2</v>
      </c>
      <c r="H2455" s="2">
        <f t="shared" si="346"/>
        <v>0.99087037677465617</v>
      </c>
      <c r="I2455" s="2">
        <f t="shared" si="347"/>
        <v>49.77071276633955</v>
      </c>
    </row>
    <row r="2456" spans="1:9" ht="13.5" x14ac:dyDescent="0.25">
      <c r="A2456" s="3">
        <f>TITRES_STAT!B2459</f>
        <v>45581</v>
      </c>
      <c r="B2456" s="6">
        <f>TITRES_STAT!D2459</f>
        <v>6.0083000000000002</v>
      </c>
      <c r="C2456" s="2">
        <f t="shared" si="342"/>
        <v>-0.11120000000000019</v>
      </c>
      <c r="D2456" s="2">
        <f t="shared" si="343"/>
        <v>0</v>
      </c>
      <c r="E2456" s="2">
        <f t="shared" si="344"/>
        <v>0.11120000000000019</v>
      </c>
      <c r="F2456" s="2">
        <f t="shared" si="345"/>
        <v>1.4327563265663673E-2</v>
      </c>
      <c r="G2456" s="2">
        <f t="shared" si="345"/>
        <v>2.2402430868636275E-2</v>
      </c>
      <c r="H2456" s="2">
        <f t="shared" si="346"/>
        <v>0.63955395508986779</v>
      </c>
      <c r="I2456" s="2">
        <f t="shared" si="347"/>
        <v>39.007801670961932</v>
      </c>
    </row>
    <row r="2457" spans="1:9" ht="13.5" x14ac:dyDescent="0.25">
      <c r="A2457" s="3">
        <f>TITRES_STAT!B2460</f>
        <v>45582</v>
      </c>
      <c r="B2457" s="6">
        <f>TITRES_STAT!D2460</f>
        <v>6.0083000000000002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1.3304165889544839E-2</v>
      </c>
      <c r="G2457" s="2">
        <f t="shared" si="345"/>
        <v>2.0802257235162252E-2</v>
      </c>
      <c r="H2457" s="2">
        <f t="shared" si="346"/>
        <v>0.6395539550898679</v>
      </c>
      <c r="I2457" s="2">
        <f t="shared" si="347"/>
        <v>39.007801670961932</v>
      </c>
    </row>
    <row r="2458" spans="1:9" ht="13.5" x14ac:dyDescent="0.25">
      <c r="A2458" s="3">
        <f>TITRES_STAT!B2461</f>
        <v>45583</v>
      </c>
      <c r="B2458" s="6">
        <f>TITRES_STAT!D2461</f>
        <v>6.1844000000000001</v>
      </c>
      <c r="C2458" s="2">
        <f t="shared" si="342"/>
        <v>0.17609999999999992</v>
      </c>
      <c r="D2458" s="2">
        <f t="shared" si="343"/>
        <v>0.17609999999999992</v>
      </c>
      <c r="E2458" s="2">
        <f t="shared" si="344"/>
        <v>0</v>
      </c>
      <c r="F2458" s="2">
        <f t="shared" si="345"/>
        <v>2.4932439754577342E-2</v>
      </c>
      <c r="G2458" s="2">
        <f t="shared" si="345"/>
        <v>1.9316381718364948E-2</v>
      </c>
      <c r="H2458" s="2">
        <f t="shared" si="346"/>
        <v>1.2907406841558198</v>
      </c>
      <c r="I2458" s="2">
        <f t="shared" si="347"/>
        <v>56.34599730486218</v>
      </c>
    </row>
    <row r="2459" spans="1:9" ht="13.5" x14ac:dyDescent="0.25">
      <c r="A2459" s="3">
        <f>TITRES_STAT!B2462</f>
        <v>45586</v>
      </c>
      <c r="B2459" s="6">
        <f>TITRES_STAT!D2462</f>
        <v>6.2586000000000004</v>
      </c>
      <c r="C2459" s="2">
        <f t="shared" si="342"/>
        <v>7.4200000000000266E-2</v>
      </c>
      <c r="D2459" s="2">
        <f t="shared" si="343"/>
        <v>7.4200000000000266E-2</v>
      </c>
      <c r="E2459" s="2">
        <f t="shared" si="344"/>
        <v>0</v>
      </c>
      <c r="F2459" s="2">
        <f t="shared" si="345"/>
        <v>2.8451551200678982E-2</v>
      </c>
      <c r="G2459" s="2">
        <f t="shared" si="345"/>
        <v>1.7936640167053163E-2</v>
      </c>
      <c r="H2459" s="2">
        <f t="shared" si="346"/>
        <v>1.5862252314644794</v>
      </c>
      <c r="I2459" s="2">
        <f t="shared" si="347"/>
        <v>61.333607458707739</v>
      </c>
    </row>
    <row r="2460" spans="1:9" ht="13.5" x14ac:dyDescent="0.25">
      <c r="A2460" s="3">
        <f>TITRES_STAT!B2463</f>
        <v>45587</v>
      </c>
      <c r="B2460" s="6">
        <f>TITRES_STAT!D2463</f>
        <v>6.2679</v>
      </c>
      <c r="C2460" s="2">
        <f t="shared" si="342"/>
        <v>9.2999999999996419E-3</v>
      </c>
      <c r="D2460" s="2">
        <f t="shared" si="343"/>
        <v>9.2999999999996419E-3</v>
      </c>
      <c r="E2460" s="2">
        <f t="shared" si="344"/>
        <v>0</v>
      </c>
      <c r="F2460" s="2">
        <f t="shared" si="345"/>
        <v>2.7083583257773318E-2</v>
      </c>
      <c r="G2460" s="2">
        <f t="shared" si="345"/>
        <v>1.6655451583692225E-2</v>
      </c>
      <c r="H2460" s="2">
        <f t="shared" si="346"/>
        <v>1.6261092124509877</v>
      </c>
      <c r="I2460" s="2">
        <f t="shared" si="347"/>
        <v>61.920852519812584</v>
      </c>
    </row>
    <row r="2461" spans="1:9" ht="13.5" x14ac:dyDescent="0.25">
      <c r="A2461" s="3">
        <f>TITRES_STAT!B2464</f>
        <v>45588</v>
      </c>
      <c r="B2461" s="6">
        <f>TITRES_STAT!D2464</f>
        <v>6.6387999999999998</v>
      </c>
      <c r="C2461" s="2">
        <f t="shared" si="342"/>
        <v>0.37089999999999979</v>
      </c>
      <c r="D2461" s="2">
        <f t="shared" si="343"/>
        <v>0.37089999999999979</v>
      </c>
      <c r="E2461" s="2">
        <f t="shared" si="344"/>
        <v>0</v>
      </c>
      <c r="F2461" s="2">
        <f t="shared" ref="F2461:G2476" si="348">((F2460*13)+D2461)/14</f>
        <v>5.1641898739360918E-2</v>
      </c>
      <c r="G2461" s="2">
        <f t="shared" si="348"/>
        <v>1.5465776470571352E-2</v>
      </c>
      <c r="H2461" s="2">
        <f t="shared" si="346"/>
        <v>3.339108051744208</v>
      </c>
      <c r="I2461" s="2">
        <f t="shared" si="347"/>
        <v>76.953788933695108</v>
      </c>
    </row>
    <row r="2462" spans="1:9" ht="13.5" x14ac:dyDescent="0.25">
      <c r="A2462" s="3">
        <f>TITRES_STAT!B2465</f>
        <v>45589</v>
      </c>
      <c r="B2462" s="6">
        <f>TITRES_STAT!D2465</f>
        <v>6.9355000000000002</v>
      </c>
      <c r="C2462" s="2">
        <f t="shared" si="342"/>
        <v>0.29670000000000041</v>
      </c>
      <c r="D2462" s="2">
        <f t="shared" si="343"/>
        <v>0.29670000000000041</v>
      </c>
      <c r="E2462" s="2">
        <f t="shared" si="344"/>
        <v>0</v>
      </c>
      <c r="F2462" s="2">
        <f t="shared" si="348"/>
        <v>6.9146048829406601E-2</v>
      </c>
      <c r="G2462" s="2">
        <f t="shared" si="348"/>
        <v>1.4361078151244825E-2</v>
      </c>
      <c r="H2462" s="2">
        <f t="shared" si="346"/>
        <v>4.8148229611446682</v>
      </c>
      <c r="I2462" s="2">
        <f t="shared" si="347"/>
        <v>82.802571863629936</v>
      </c>
    </row>
    <row r="2463" spans="1:9" ht="13.5" x14ac:dyDescent="0.25">
      <c r="A2463" s="3">
        <f>TITRES_STAT!B2466</f>
        <v>45590</v>
      </c>
      <c r="B2463" s="6">
        <f>TITRES_STAT!D2466</f>
        <v>7.0004</v>
      </c>
      <c r="C2463" s="2">
        <f t="shared" si="342"/>
        <v>6.4899999999999736E-2</v>
      </c>
      <c r="D2463" s="2">
        <f t="shared" si="343"/>
        <v>6.4899999999999736E-2</v>
      </c>
      <c r="E2463" s="2">
        <f t="shared" si="344"/>
        <v>0</v>
      </c>
      <c r="F2463" s="2">
        <f t="shared" si="348"/>
        <v>6.8842759627306113E-2</v>
      </c>
      <c r="G2463" s="2">
        <f t="shared" si="348"/>
        <v>1.3335286854727338E-2</v>
      </c>
      <c r="H2463" s="2">
        <f t="shared" si="346"/>
        <v>5.162450600220982</v>
      </c>
      <c r="I2463" s="2">
        <f t="shared" si="347"/>
        <v>83.772689391390159</v>
      </c>
    </row>
    <row r="2464" spans="1:9" ht="13.5" x14ac:dyDescent="0.25">
      <c r="A2464" s="3">
        <f>TITRES_STAT!B2467</f>
        <v>45593</v>
      </c>
      <c r="B2464" s="6">
        <f>TITRES_STAT!D2467</f>
        <v>6.9817999999999998</v>
      </c>
      <c r="C2464" s="2">
        <f t="shared" si="342"/>
        <v>-1.8600000000000172E-2</v>
      </c>
      <c r="D2464" s="2">
        <f t="shared" si="343"/>
        <v>0</v>
      </c>
      <c r="E2464" s="2">
        <f t="shared" si="344"/>
        <v>1.8600000000000172E-2</v>
      </c>
      <c r="F2464" s="2">
        <f t="shared" si="348"/>
        <v>6.3925419653927104E-2</v>
      </c>
      <c r="G2464" s="2">
        <f t="shared" si="348"/>
        <v>1.3711337793675397E-2</v>
      </c>
      <c r="H2464" s="2">
        <f t="shared" si="346"/>
        <v>4.6622306747787849</v>
      </c>
      <c r="I2464" s="2">
        <f t="shared" si="347"/>
        <v>82.33911584608714</v>
      </c>
    </row>
    <row r="2465" spans="1:9" ht="13.5" x14ac:dyDescent="0.25">
      <c r="A2465" s="3">
        <f>TITRES_STAT!B2468</f>
        <v>45594</v>
      </c>
      <c r="B2465" s="6">
        <f>TITRES_STAT!D2468</f>
        <v>6.9633000000000003</v>
      </c>
      <c r="C2465" s="2">
        <f t="shared" si="342"/>
        <v>-1.8499999999999517E-2</v>
      </c>
      <c r="D2465" s="2">
        <f t="shared" si="343"/>
        <v>0</v>
      </c>
      <c r="E2465" s="2">
        <f t="shared" si="344"/>
        <v>1.8499999999999517E-2</v>
      </c>
      <c r="F2465" s="2">
        <f t="shared" si="348"/>
        <v>5.935931825007517E-2</v>
      </c>
      <c r="G2465" s="2">
        <f t="shared" si="348"/>
        <v>1.4053385094127121E-2</v>
      </c>
      <c r="H2465" s="2">
        <f t="shared" si="346"/>
        <v>4.2238448496569916</v>
      </c>
      <c r="I2465" s="2">
        <f t="shared" si="347"/>
        <v>80.857011860418055</v>
      </c>
    </row>
    <row r="2466" spans="1:9" ht="13.5" x14ac:dyDescent="0.25">
      <c r="A2466" s="3">
        <f>TITRES_STAT!B2469</f>
        <v>45595</v>
      </c>
      <c r="B2466" s="6">
        <f>TITRES_STAT!D2469</f>
        <v>6.9355000000000002</v>
      </c>
      <c r="C2466" s="2">
        <f t="shared" si="342"/>
        <v>-2.7800000000000047E-2</v>
      </c>
      <c r="D2466" s="2">
        <f t="shared" si="343"/>
        <v>0</v>
      </c>
      <c r="E2466" s="2">
        <f t="shared" si="344"/>
        <v>2.7800000000000047E-2</v>
      </c>
      <c r="F2466" s="2">
        <f t="shared" si="348"/>
        <v>5.5119366946498376E-2</v>
      </c>
      <c r="G2466" s="2">
        <f t="shared" si="348"/>
        <v>1.5035286158832329E-2</v>
      </c>
      <c r="H2466" s="2">
        <f t="shared" si="346"/>
        <v>3.6660005246470853</v>
      </c>
      <c r="I2466" s="2">
        <f t="shared" si="347"/>
        <v>78.568369319340462</v>
      </c>
    </row>
    <row r="2467" spans="1:9" ht="13.5" x14ac:dyDescent="0.25">
      <c r="A2467" s="3">
        <f>TITRES_STAT!B2470</f>
        <v>45596</v>
      </c>
      <c r="B2467" s="6">
        <f>TITRES_STAT!D2470</f>
        <v>6.9447000000000001</v>
      </c>
      <c r="C2467" s="2">
        <f t="shared" si="342"/>
        <v>9.1999999999998749E-3</v>
      </c>
      <c r="D2467" s="2">
        <f t="shared" si="343"/>
        <v>9.1999999999998749E-3</v>
      </c>
      <c r="E2467" s="2">
        <f t="shared" si="344"/>
        <v>0</v>
      </c>
      <c r="F2467" s="2">
        <f t="shared" si="348"/>
        <v>5.1839412164605629E-2</v>
      </c>
      <c r="G2467" s="2">
        <f t="shared" si="348"/>
        <v>1.3961337147487164E-2</v>
      </c>
      <c r="H2467" s="2">
        <f t="shared" si="346"/>
        <v>3.713069286772146</v>
      </c>
      <c r="I2467" s="2">
        <f t="shared" si="347"/>
        <v>78.782404009917002</v>
      </c>
    </row>
    <row r="2468" spans="1:9" ht="13.5" x14ac:dyDescent="0.25">
      <c r="A2468" s="3">
        <f>TITRES_STAT!B2471</f>
        <v>45597</v>
      </c>
      <c r="B2468" s="6">
        <f>TITRES_STAT!D2471</f>
        <v>6.9725000000000001</v>
      </c>
      <c r="C2468" s="2">
        <f t="shared" si="342"/>
        <v>2.7800000000000047E-2</v>
      </c>
      <c r="D2468" s="2">
        <f t="shared" si="343"/>
        <v>2.7800000000000047E-2</v>
      </c>
      <c r="E2468" s="2">
        <f t="shared" si="344"/>
        <v>0</v>
      </c>
      <c r="F2468" s="2">
        <f t="shared" si="348"/>
        <v>5.0122311295705227E-2</v>
      </c>
      <c r="G2468" s="2">
        <f t="shared" si="348"/>
        <v>1.2964098779809511E-2</v>
      </c>
      <c r="H2468" s="2">
        <f t="shared" si="346"/>
        <v>3.8662395394399875</v>
      </c>
      <c r="I2468" s="2">
        <f t="shared" si="347"/>
        <v>79.450251227972203</v>
      </c>
    </row>
    <row r="2469" spans="1:9" ht="13.5" x14ac:dyDescent="0.25">
      <c r="A2469" s="3">
        <f>TITRES_STAT!B2472</f>
        <v>45600</v>
      </c>
      <c r="B2469" s="6">
        <f>TITRES_STAT!D2472</f>
        <v>7.0004</v>
      </c>
      <c r="C2469" s="2">
        <f t="shared" si="342"/>
        <v>2.7899999999999814E-2</v>
      </c>
      <c r="D2469" s="2">
        <f t="shared" si="343"/>
        <v>2.7899999999999814E-2</v>
      </c>
      <c r="E2469" s="2">
        <f t="shared" si="344"/>
        <v>0</v>
      </c>
      <c r="F2469" s="2">
        <f t="shared" si="348"/>
        <v>4.8535003346011983E-2</v>
      </c>
      <c r="G2469" s="2">
        <f t="shared" si="348"/>
        <v>1.2038091724108831E-2</v>
      </c>
      <c r="H2469" s="2">
        <f t="shared" si="346"/>
        <v>4.0317854738397072</v>
      </c>
      <c r="I2469" s="2">
        <f t="shared" si="347"/>
        <v>80.12633874796515</v>
      </c>
    </row>
    <row r="2470" spans="1:9" ht="13.5" x14ac:dyDescent="0.25">
      <c r="A2470" s="3">
        <f>TITRES_STAT!B2473</f>
        <v>45601</v>
      </c>
      <c r="B2470" s="6">
        <f>TITRES_STAT!D2473</f>
        <v>6.9539999999999997</v>
      </c>
      <c r="C2470" s="2">
        <f t="shared" si="342"/>
        <v>-4.6400000000000219E-2</v>
      </c>
      <c r="D2470" s="2">
        <f t="shared" si="343"/>
        <v>0</v>
      </c>
      <c r="E2470" s="2">
        <f t="shared" si="344"/>
        <v>4.6400000000000219E-2</v>
      </c>
      <c r="F2470" s="2">
        <f t="shared" si="348"/>
        <v>4.5068217392725415E-2</v>
      </c>
      <c r="G2470" s="2">
        <f t="shared" si="348"/>
        <v>1.4492513743815359E-2</v>
      </c>
      <c r="H2470" s="2">
        <f t="shared" si="346"/>
        <v>3.1097584718150193</v>
      </c>
      <c r="I2470" s="2">
        <f t="shared" si="347"/>
        <v>75.667669843421152</v>
      </c>
    </row>
    <row r="2471" spans="1:9" ht="13.5" x14ac:dyDescent="0.25">
      <c r="A2471" s="3">
        <f>TITRES_STAT!B2474</f>
        <v>45602</v>
      </c>
      <c r="B2471" s="6">
        <f>TITRES_STAT!D2474</f>
        <v>6.9261999999999997</v>
      </c>
      <c r="C2471" s="2">
        <f t="shared" si="342"/>
        <v>-2.7800000000000047E-2</v>
      </c>
      <c r="D2471" s="2">
        <f t="shared" si="343"/>
        <v>0</v>
      </c>
      <c r="E2471" s="2">
        <f t="shared" si="344"/>
        <v>2.7800000000000047E-2</v>
      </c>
      <c r="F2471" s="2">
        <f t="shared" si="348"/>
        <v>4.1849059007530741E-2</v>
      </c>
      <c r="G2471" s="2">
        <f t="shared" si="348"/>
        <v>1.5443048476399979E-2</v>
      </c>
      <c r="H2471" s="2">
        <f t="shared" si="346"/>
        <v>2.7098962404660161</v>
      </c>
      <c r="I2471" s="2">
        <f t="shared" si="347"/>
        <v>73.045068239580047</v>
      </c>
    </row>
    <row r="2472" spans="1:9" ht="13.5" x14ac:dyDescent="0.25">
      <c r="A2472" s="3">
        <f>TITRES_STAT!B2475</f>
        <v>45603</v>
      </c>
      <c r="B2472" s="6">
        <f>TITRES_STAT!D2475</f>
        <v>6.9261999999999997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3.8859840506992829E-2</v>
      </c>
      <c r="G2472" s="2">
        <f t="shared" si="348"/>
        <v>1.4339973585228552E-2</v>
      </c>
      <c r="H2472" s="2">
        <f t="shared" si="346"/>
        <v>2.7098962404660161</v>
      </c>
      <c r="I2472" s="2">
        <f t="shared" si="347"/>
        <v>73.045068239580047</v>
      </c>
    </row>
    <row r="2473" spans="1:9" ht="13.5" x14ac:dyDescent="0.25">
      <c r="A2473" s="3">
        <f>TITRES_STAT!B2476</f>
        <v>45604</v>
      </c>
      <c r="B2473" s="6">
        <f>TITRES_STAT!D2476</f>
        <v>6.9261999999999997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3.60841376136362E-2</v>
      </c>
      <c r="G2473" s="2">
        <f t="shared" si="348"/>
        <v>1.3315689757712227E-2</v>
      </c>
      <c r="H2473" s="2">
        <f t="shared" si="346"/>
        <v>2.7098962404660161</v>
      </c>
      <c r="I2473" s="2">
        <f t="shared" si="347"/>
        <v>73.045068239580047</v>
      </c>
    </row>
    <row r="2474" spans="1:9" ht="13.5" x14ac:dyDescent="0.25">
      <c r="A2474" s="3">
        <f>TITRES_STAT!B2477</f>
        <v>45607</v>
      </c>
      <c r="B2474" s="6">
        <f>TITRES_STAT!D2477</f>
        <v>6.9076000000000004</v>
      </c>
      <c r="C2474" s="2">
        <f t="shared" si="342"/>
        <v>-1.8599999999999284E-2</v>
      </c>
      <c r="D2474" s="2">
        <f t="shared" si="343"/>
        <v>0</v>
      </c>
      <c r="E2474" s="2">
        <f t="shared" si="344"/>
        <v>1.8599999999999284E-2</v>
      </c>
      <c r="F2474" s="2">
        <f t="shared" si="348"/>
        <v>3.3506699212662187E-2</v>
      </c>
      <c r="G2474" s="2">
        <f t="shared" si="348"/>
        <v>1.3693140489304159E-2</v>
      </c>
      <c r="H2474" s="2">
        <f t="shared" si="346"/>
        <v>2.4469696516175077</v>
      </c>
      <c r="I2474" s="2">
        <f t="shared" si="347"/>
        <v>70.989010607309964</v>
      </c>
    </row>
    <row r="2475" spans="1:9" ht="13.5" x14ac:dyDescent="0.25">
      <c r="A2475" s="3">
        <f>TITRES_STAT!B2478</f>
        <v>45608</v>
      </c>
      <c r="B2475" s="6">
        <f>TITRES_STAT!D2478</f>
        <v>6.8613</v>
      </c>
      <c r="C2475" s="2">
        <f t="shared" si="342"/>
        <v>-4.6300000000000452E-2</v>
      </c>
      <c r="D2475" s="2">
        <f t="shared" si="343"/>
        <v>0</v>
      </c>
      <c r="E2475" s="2">
        <f t="shared" si="344"/>
        <v>4.6300000000000452E-2</v>
      </c>
      <c r="F2475" s="2">
        <f t="shared" si="348"/>
        <v>3.1113363554614887E-2</v>
      </c>
      <c r="G2475" s="2">
        <f t="shared" si="348"/>
        <v>1.6022201882925323E-2</v>
      </c>
      <c r="H2475" s="2">
        <f t="shared" si="346"/>
        <v>1.9418906204004358</v>
      </c>
      <c r="I2475" s="2">
        <f t="shared" si="347"/>
        <v>66.008253567772528</v>
      </c>
    </row>
    <row r="2476" spans="1:9" ht="13.5" x14ac:dyDescent="0.25">
      <c r="A2476" s="3">
        <f>TITRES_STAT!B2479</f>
        <v>45609</v>
      </c>
      <c r="B2476" s="6">
        <f>TITRES_STAT!D2479</f>
        <v>6.8613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2.8890980443570968E-2</v>
      </c>
      <c r="G2476" s="2">
        <f t="shared" si="348"/>
        <v>1.48777588912878E-2</v>
      </c>
      <c r="H2476" s="2">
        <f t="shared" si="346"/>
        <v>1.941890620400436</v>
      </c>
      <c r="I2476" s="2">
        <f t="shared" si="347"/>
        <v>66.008253567772528</v>
      </c>
    </row>
    <row r="2477" spans="1:9" ht="13.5" x14ac:dyDescent="0.25">
      <c r="A2477" s="3">
        <f>TITRES_STAT!B2480</f>
        <v>45610</v>
      </c>
      <c r="B2477" s="6">
        <f>TITRES_STAT!D2480</f>
        <v>6.9261999999999997</v>
      </c>
      <c r="C2477" s="2">
        <f t="shared" si="342"/>
        <v>6.4899999999999736E-2</v>
      </c>
      <c r="D2477" s="2">
        <f t="shared" si="343"/>
        <v>6.4899999999999736E-2</v>
      </c>
      <c r="E2477" s="2">
        <f t="shared" si="344"/>
        <v>0</v>
      </c>
      <c r="F2477" s="2">
        <f t="shared" ref="F2477:G2492" si="349">((F2476*13)+D2477)/14</f>
        <v>3.1463053269030164E-2</v>
      </c>
      <c r="G2477" s="2">
        <f t="shared" si="349"/>
        <v>1.3815061827624386E-2</v>
      </c>
      <c r="H2477" s="2">
        <f t="shared" si="346"/>
        <v>2.2774457082860913</v>
      </c>
      <c r="I2477" s="2">
        <f t="shared" si="347"/>
        <v>69.488434317255539</v>
      </c>
    </row>
    <row r="2478" spans="1:9" ht="13.5" x14ac:dyDescent="0.25">
      <c r="A2478" s="3">
        <f>TITRES_STAT!B2481</f>
        <v>45611</v>
      </c>
      <c r="B2478" s="6">
        <f>TITRES_STAT!D2481</f>
        <v>6.9261999999999997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2.9215692321242295E-2</v>
      </c>
      <c r="G2478" s="2">
        <f t="shared" si="349"/>
        <v>1.2828271697079787E-2</v>
      </c>
      <c r="H2478" s="2">
        <f t="shared" si="346"/>
        <v>2.2774457082860913</v>
      </c>
      <c r="I2478" s="2">
        <f t="shared" si="347"/>
        <v>69.488434317255539</v>
      </c>
    </row>
    <row r="2479" spans="1:9" ht="13.5" x14ac:dyDescent="0.25">
      <c r="A2479" s="3">
        <f>TITRES_STAT!B2482</f>
        <v>45614</v>
      </c>
      <c r="B2479" s="6">
        <f>TITRES_STAT!D2482</f>
        <v>6.9539999999999997</v>
      </c>
      <c r="C2479" s="2">
        <f t="shared" si="342"/>
        <v>2.7800000000000047E-2</v>
      </c>
      <c r="D2479" s="2">
        <f t="shared" si="343"/>
        <v>2.7800000000000047E-2</v>
      </c>
      <c r="E2479" s="2">
        <f t="shared" si="344"/>
        <v>0</v>
      </c>
      <c r="F2479" s="2">
        <f t="shared" si="349"/>
        <v>2.9114571441153564E-2</v>
      </c>
      <c r="G2479" s="2">
        <f t="shared" si="349"/>
        <v>1.1911966575859802E-2</v>
      </c>
      <c r="H2479" s="2">
        <f t="shared" si="346"/>
        <v>2.4441448232532572</v>
      </c>
      <c r="I2479" s="2">
        <f t="shared" si="347"/>
        <v>70.965216292634764</v>
      </c>
    </row>
    <row r="2480" spans="1:9" ht="13.5" x14ac:dyDescent="0.25">
      <c r="A2480" s="3">
        <f>TITRES_STAT!B2483</f>
        <v>45615</v>
      </c>
      <c r="B2480" s="6">
        <f>TITRES_STAT!D2483</f>
        <v>6.9539999999999997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2.7034959195356884E-2</v>
      </c>
      <c r="G2480" s="2">
        <f t="shared" si="349"/>
        <v>1.1061111820441245E-2</v>
      </c>
      <c r="H2480" s="2">
        <f t="shared" si="346"/>
        <v>2.4441448232532577</v>
      </c>
      <c r="I2480" s="2">
        <f t="shared" si="347"/>
        <v>70.965216292634764</v>
      </c>
    </row>
    <row r="2481" spans="1:9" ht="13.5" x14ac:dyDescent="0.25">
      <c r="A2481" s="3">
        <f>TITRES_STAT!B2484</f>
        <v>45616</v>
      </c>
      <c r="B2481" s="6">
        <f>TITRES_STAT!D2484</f>
        <v>6.9817999999999998</v>
      </c>
      <c r="C2481" s="2">
        <f t="shared" si="342"/>
        <v>2.7800000000000047E-2</v>
      </c>
      <c r="D2481" s="2">
        <f t="shared" si="343"/>
        <v>2.7800000000000047E-2</v>
      </c>
      <c r="E2481" s="2">
        <f t="shared" si="344"/>
        <v>0</v>
      </c>
      <c r="F2481" s="2">
        <f t="shared" si="349"/>
        <v>2.7089604967117108E-2</v>
      </c>
      <c r="G2481" s="2">
        <f t="shared" si="349"/>
        <v>1.0271032404695441E-2</v>
      </c>
      <c r="H2481" s="2">
        <f t="shared" si="346"/>
        <v>2.6374763412033433</v>
      </c>
      <c r="I2481" s="2">
        <f t="shared" si="347"/>
        <v>72.508412256251773</v>
      </c>
    </row>
    <row r="2482" spans="1:9" ht="13.5" x14ac:dyDescent="0.25">
      <c r="A2482" s="3">
        <f>TITRES_STAT!B2485</f>
        <v>45617</v>
      </c>
      <c r="B2482" s="6">
        <f>TITRES_STAT!D2485</f>
        <v>7.0282</v>
      </c>
      <c r="C2482" s="2">
        <f t="shared" si="342"/>
        <v>4.6400000000000219E-2</v>
      </c>
      <c r="D2482" s="2">
        <f t="shared" si="343"/>
        <v>4.6400000000000219E-2</v>
      </c>
      <c r="E2482" s="2">
        <f t="shared" si="344"/>
        <v>0</v>
      </c>
      <c r="F2482" s="2">
        <f t="shared" si="349"/>
        <v>2.8468918898037328E-2</v>
      </c>
      <c r="G2482" s="2">
        <f t="shared" si="349"/>
        <v>9.5373872329314827E-3</v>
      </c>
      <c r="H2482" s="2">
        <f t="shared" si="346"/>
        <v>2.9849809180167792</v>
      </c>
      <c r="I2482" s="2">
        <f t="shared" si="347"/>
        <v>74.905776951683023</v>
      </c>
    </row>
    <row r="2483" spans="1:9" ht="13.5" x14ac:dyDescent="0.25">
      <c r="A2483" s="3">
        <f>TITRES_STAT!B2486</f>
        <v>45618</v>
      </c>
      <c r="B2483" s="6">
        <f>TITRES_STAT!D2486</f>
        <v>7.2042999999999999</v>
      </c>
      <c r="C2483" s="2">
        <f t="shared" si="342"/>
        <v>0.17609999999999992</v>
      </c>
      <c r="D2483" s="2">
        <f t="shared" si="343"/>
        <v>0.17609999999999992</v>
      </c>
      <c r="E2483" s="2">
        <f t="shared" si="344"/>
        <v>0</v>
      </c>
      <c r="F2483" s="2">
        <f t="shared" si="349"/>
        <v>3.9013996119606084E-2</v>
      </c>
      <c r="G2483" s="2">
        <f t="shared" si="349"/>
        <v>8.8561452877220902E-3</v>
      </c>
      <c r="H2483" s="2">
        <f t="shared" si="346"/>
        <v>4.405302177426333</v>
      </c>
      <c r="I2483" s="2">
        <f t="shared" si="347"/>
        <v>81.499646695494505</v>
      </c>
    </row>
    <row r="2484" spans="1:9" ht="13.5" x14ac:dyDescent="0.25">
      <c r="A2484" s="3">
        <f>TITRES_STAT!B2487</f>
        <v>45621</v>
      </c>
      <c r="B2484" s="6">
        <f>TITRES_STAT!D2487</f>
        <v>7.5010000000000003</v>
      </c>
      <c r="C2484" s="2">
        <f t="shared" si="342"/>
        <v>0.29670000000000041</v>
      </c>
      <c r="D2484" s="2">
        <f t="shared" si="343"/>
        <v>0.29670000000000041</v>
      </c>
      <c r="E2484" s="2">
        <f t="shared" si="344"/>
        <v>0</v>
      </c>
      <c r="F2484" s="2">
        <f t="shared" si="349"/>
        <v>5.7420139253919963E-2</v>
      </c>
      <c r="G2484" s="2">
        <f t="shared" si="349"/>
        <v>8.223563481456227E-3</v>
      </c>
      <c r="H2484" s="2">
        <f t="shared" si="346"/>
        <v>6.9823914393559248</v>
      </c>
      <c r="I2484" s="2">
        <f t="shared" si="347"/>
        <v>87.472425931536534</v>
      </c>
    </row>
    <row r="2485" spans="1:9" ht="13.5" x14ac:dyDescent="0.25">
      <c r="A2485" s="3">
        <f>TITRES_STAT!B2488</f>
        <v>45622</v>
      </c>
      <c r="B2485" s="6">
        <f>TITRES_STAT!D2488</f>
        <v>7.5010000000000003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5.331870073578282E-2</v>
      </c>
      <c r="G2485" s="2">
        <f t="shared" si="349"/>
        <v>7.6361660899236395E-3</v>
      </c>
      <c r="H2485" s="2">
        <f t="shared" si="346"/>
        <v>6.9823914393559239</v>
      </c>
      <c r="I2485" s="2">
        <f t="shared" si="347"/>
        <v>87.472425931536534</v>
      </c>
    </row>
    <row r="2486" spans="1:9" ht="13.5" x14ac:dyDescent="0.25">
      <c r="A2486" s="3">
        <f>TITRES_STAT!B2489</f>
        <v>45623</v>
      </c>
      <c r="B2486" s="6">
        <f>TITRES_STAT!D2489</f>
        <v>7.3620000000000001</v>
      </c>
      <c r="C2486" s="2">
        <f t="shared" si="342"/>
        <v>-0.13900000000000023</v>
      </c>
      <c r="D2486" s="2">
        <f t="shared" si="343"/>
        <v>0</v>
      </c>
      <c r="E2486" s="2">
        <f t="shared" si="344"/>
        <v>0.13900000000000023</v>
      </c>
      <c r="F2486" s="2">
        <f t="shared" si="349"/>
        <v>4.9510222111798334E-2</v>
      </c>
      <c r="G2486" s="2">
        <f t="shared" si="349"/>
        <v>1.7019297083500539E-2</v>
      </c>
      <c r="H2486" s="2">
        <f t="shared" si="346"/>
        <v>2.9090638625608292</v>
      </c>
      <c r="I2486" s="2">
        <f t="shared" si="347"/>
        <v>74.418427655338945</v>
      </c>
    </row>
    <row r="2487" spans="1:9" ht="13.5" x14ac:dyDescent="0.25">
      <c r="A2487" s="3">
        <f>TITRES_STAT!B2490</f>
        <v>45624</v>
      </c>
      <c r="B2487" s="6">
        <f>TITRES_STAT!D2490</f>
        <v>7.1673</v>
      </c>
      <c r="C2487" s="2">
        <f t="shared" si="342"/>
        <v>-0.1947000000000001</v>
      </c>
      <c r="D2487" s="2">
        <f t="shared" si="343"/>
        <v>0</v>
      </c>
      <c r="E2487" s="2">
        <f t="shared" si="344"/>
        <v>0.1947000000000001</v>
      </c>
      <c r="F2487" s="2">
        <f t="shared" si="349"/>
        <v>4.5973777675241308E-2</v>
      </c>
      <c r="G2487" s="2">
        <f t="shared" si="349"/>
        <v>2.9710775863250511E-2</v>
      </c>
      <c r="H2487" s="2">
        <f t="shared" si="346"/>
        <v>1.5473772171701052</v>
      </c>
      <c r="I2487" s="2">
        <f t="shared" si="347"/>
        <v>60.743937204914417</v>
      </c>
    </row>
    <row r="2488" spans="1:9" ht="13.5" x14ac:dyDescent="0.25">
      <c r="A2488" s="3">
        <f>TITRES_STAT!B2491</f>
        <v>45625</v>
      </c>
      <c r="B2488" s="6">
        <f>TITRES_STAT!D2491</f>
        <v>7.4268999999999998</v>
      </c>
      <c r="C2488" s="2">
        <f t="shared" si="342"/>
        <v>0.25959999999999983</v>
      </c>
      <c r="D2488" s="2">
        <f t="shared" si="343"/>
        <v>0.25959999999999983</v>
      </c>
      <c r="E2488" s="2">
        <f t="shared" si="344"/>
        <v>0</v>
      </c>
      <c r="F2488" s="2">
        <f t="shared" si="349"/>
        <v>6.12327935555812E-2</v>
      </c>
      <c r="G2488" s="2">
        <f t="shared" si="349"/>
        <v>2.7588577587304045E-2</v>
      </c>
      <c r="H2488" s="2">
        <f t="shared" si="346"/>
        <v>2.2194980281897481</v>
      </c>
      <c r="I2488" s="2">
        <f t="shared" si="347"/>
        <v>68.939257261720456</v>
      </c>
    </row>
    <row r="2489" spans="1:9" ht="13.5" x14ac:dyDescent="0.25">
      <c r="A2489" s="3">
        <f>TITRES_STAT!B2492</f>
        <v>45628</v>
      </c>
      <c r="B2489" s="6">
        <f>TITRES_STAT!D2492</f>
        <v>7.4176000000000002</v>
      </c>
      <c r="C2489" s="2">
        <f t="shared" si="342"/>
        <v>-9.2999999999996419E-3</v>
      </c>
      <c r="D2489" s="2">
        <f t="shared" si="343"/>
        <v>0</v>
      </c>
      <c r="E2489" s="2">
        <f t="shared" si="344"/>
        <v>9.2999999999996419E-3</v>
      </c>
      <c r="F2489" s="2">
        <f t="shared" si="349"/>
        <v>5.6859022587325399E-2</v>
      </c>
      <c r="G2489" s="2">
        <f t="shared" si="349"/>
        <v>2.6282250616782302E-2</v>
      </c>
      <c r="H2489" s="2">
        <f t="shared" si="346"/>
        <v>2.163400060990917</v>
      </c>
      <c r="I2489" s="2">
        <f t="shared" si="347"/>
        <v>68.388443424169509</v>
      </c>
    </row>
    <row r="2490" spans="1:9" ht="13.5" x14ac:dyDescent="0.25">
      <c r="A2490" s="3">
        <f>TITRES_STAT!B2493</f>
        <v>45629</v>
      </c>
      <c r="B2490" s="6">
        <f>TITRES_STAT!D2493</f>
        <v>7.3990999999999998</v>
      </c>
      <c r="C2490" s="2">
        <f t="shared" si="342"/>
        <v>-1.8500000000000405E-2</v>
      </c>
      <c r="D2490" s="2">
        <f t="shared" si="343"/>
        <v>0</v>
      </c>
      <c r="E2490" s="2">
        <f t="shared" si="344"/>
        <v>1.8500000000000405E-2</v>
      </c>
      <c r="F2490" s="2">
        <f t="shared" si="349"/>
        <v>5.2797663831087867E-2</v>
      </c>
      <c r="G2490" s="2">
        <f t="shared" si="349"/>
        <v>2.5726375572726452E-2</v>
      </c>
      <c r="H2490" s="2">
        <f t="shared" si="346"/>
        <v>2.0522775811086564</v>
      </c>
      <c r="I2490" s="2">
        <f t="shared" si="347"/>
        <v>67.237580022562128</v>
      </c>
    </row>
    <row r="2491" spans="1:9" ht="13.5" x14ac:dyDescent="0.25">
      <c r="A2491" s="3">
        <f>TITRES_STAT!B2494</f>
        <v>45630</v>
      </c>
      <c r="B2491" s="6">
        <f>TITRES_STAT!D2494</f>
        <v>7.4082999999999997</v>
      </c>
      <c r="C2491" s="2">
        <f t="shared" si="342"/>
        <v>9.1999999999998749E-3</v>
      </c>
      <c r="D2491" s="2">
        <f t="shared" si="343"/>
        <v>9.1999999999998749E-3</v>
      </c>
      <c r="E2491" s="2">
        <f t="shared" si="344"/>
        <v>0</v>
      </c>
      <c r="F2491" s="2">
        <f t="shared" si="349"/>
        <v>4.9683544986010152E-2</v>
      </c>
      <c r="G2491" s="2">
        <f t="shared" si="349"/>
        <v>2.3888777317531706E-2</v>
      </c>
      <c r="H2491" s="2">
        <f t="shared" si="346"/>
        <v>2.0797860152326821</v>
      </c>
      <c r="I2491" s="2">
        <f t="shared" si="347"/>
        <v>67.530211675292364</v>
      </c>
    </row>
    <row r="2492" spans="1:9" ht="13.5" x14ac:dyDescent="0.25">
      <c r="A2492" s="3">
        <f>TITRES_STAT!B2495</f>
        <v>45631</v>
      </c>
      <c r="B2492" s="6">
        <f>TITRES_STAT!D2495</f>
        <v>7.3712</v>
      </c>
      <c r="C2492" s="2">
        <f t="shared" si="342"/>
        <v>-3.7099999999999689E-2</v>
      </c>
      <c r="D2492" s="2">
        <f t="shared" si="343"/>
        <v>0</v>
      </c>
      <c r="E2492" s="2">
        <f t="shared" si="344"/>
        <v>3.7099999999999689E-2</v>
      </c>
      <c r="F2492" s="2">
        <f t="shared" si="349"/>
        <v>4.613472034415228E-2</v>
      </c>
      <c r="G2492" s="2">
        <f t="shared" si="349"/>
        <v>2.483243608056513E-2</v>
      </c>
      <c r="H2492" s="2">
        <f t="shared" si="346"/>
        <v>1.8578410992169705</v>
      </c>
      <c r="I2492" s="2">
        <f t="shared" si="347"/>
        <v>65.0085513755823</v>
      </c>
    </row>
    <row r="2493" spans="1:9" ht="13.5" x14ac:dyDescent="0.25">
      <c r="A2493" s="3">
        <f>TITRES_STAT!B2496</f>
        <v>45632</v>
      </c>
      <c r="B2493" s="6">
        <f>TITRES_STAT!D2496</f>
        <v>7.3526999999999996</v>
      </c>
      <c r="C2493" s="2">
        <f t="shared" si="342"/>
        <v>-1.8500000000000405E-2</v>
      </c>
      <c r="D2493" s="2">
        <f t="shared" si="343"/>
        <v>0</v>
      </c>
      <c r="E2493" s="2">
        <f t="shared" si="344"/>
        <v>1.8500000000000405E-2</v>
      </c>
      <c r="F2493" s="2">
        <f t="shared" ref="F2493:G2508" si="350">((F2492*13)+D2493)/14</f>
        <v>4.2839383176712827E-2</v>
      </c>
      <c r="G2493" s="2">
        <f t="shared" si="350"/>
        <v>2.438011921766765E-2</v>
      </c>
      <c r="H2493" s="2">
        <f t="shared" si="346"/>
        <v>1.7571441219888793</v>
      </c>
      <c r="I2493" s="2">
        <f t="shared" si="347"/>
        <v>63.730586586868547</v>
      </c>
    </row>
    <row r="2494" spans="1:9" ht="13.5" x14ac:dyDescent="0.25">
      <c r="A2494" s="3">
        <f>TITRES_STAT!B2497</f>
        <v>45635</v>
      </c>
      <c r="B2494" s="6">
        <f>TITRES_STAT!D2497</f>
        <v>7.3249000000000004</v>
      </c>
      <c r="C2494" s="2">
        <f t="shared" si="342"/>
        <v>-2.7799999999999159E-2</v>
      </c>
      <c r="D2494" s="2">
        <f t="shared" si="343"/>
        <v>0</v>
      </c>
      <c r="E2494" s="2">
        <f t="shared" si="344"/>
        <v>2.7799999999999159E-2</v>
      </c>
      <c r="F2494" s="2">
        <f t="shared" si="350"/>
        <v>3.9779427235519048E-2</v>
      </c>
      <c r="G2494" s="2">
        <f t="shared" si="350"/>
        <v>2.4624396416405615E-2</v>
      </c>
      <c r="H2494" s="2">
        <f t="shared" si="346"/>
        <v>1.6154478088655457</v>
      </c>
      <c r="I2494" s="2">
        <f t="shared" si="347"/>
        <v>61.765629709363175</v>
      </c>
    </row>
    <row r="2495" spans="1:9" ht="13.5" x14ac:dyDescent="0.25">
      <c r="A2495" s="3">
        <f>TITRES_STAT!B2498</f>
        <v>45636</v>
      </c>
      <c r="B2495" s="6">
        <f>TITRES_STAT!D2498</f>
        <v>7.4082999999999997</v>
      </c>
      <c r="C2495" s="2">
        <f t="shared" si="342"/>
        <v>8.3399999999999253E-2</v>
      </c>
      <c r="D2495" s="2">
        <f t="shared" si="343"/>
        <v>8.3399999999999253E-2</v>
      </c>
      <c r="E2495" s="2">
        <f t="shared" si="344"/>
        <v>0</v>
      </c>
      <c r="F2495" s="2">
        <f t="shared" si="350"/>
        <v>4.2895182432981918E-2</v>
      </c>
      <c r="G2495" s="2">
        <f t="shared" si="350"/>
        <v>2.2865510958090928E-2</v>
      </c>
      <c r="H2495" s="2">
        <f t="shared" si="346"/>
        <v>1.8759774278214203</v>
      </c>
      <c r="I2495" s="2">
        <f t="shared" si="347"/>
        <v>65.229212499156873</v>
      </c>
    </row>
    <row r="2496" spans="1:9" ht="13.5" x14ac:dyDescent="0.25">
      <c r="A2496" s="3">
        <f>TITRES_STAT!B2499</f>
        <v>45637</v>
      </c>
      <c r="B2496" s="6">
        <f>TITRES_STAT!D2499</f>
        <v>7.4082999999999997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3.9831240830626065E-2</v>
      </c>
      <c r="G2496" s="2">
        <f t="shared" si="350"/>
        <v>2.1232260175370145E-2</v>
      </c>
      <c r="H2496" s="2">
        <f t="shared" si="346"/>
        <v>1.8759774278214205</v>
      </c>
      <c r="I2496" s="2">
        <f t="shared" si="347"/>
        <v>65.229212499156887</v>
      </c>
    </row>
    <row r="2497" spans="1:9" ht="13.5" x14ac:dyDescent="0.25">
      <c r="A2497" s="3">
        <f>TITRES_STAT!B2500</f>
        <v>45638</v>
      </c>
      <c r="B2497" s="6">
        <f>TITRES_STAT!D2500</f>
        <v>7.4824999999999999</v>
      </c>
      <c r="C2497" s="2">
        <f t="shared" si="342"/>
        <v>7.4200000000000266E-2</v>
      </c>
      <c r="D2497" s="2">
        <f t="shared" si="343"/>
        <v>7.4200000000000266E-2</v>
      </c>
      <c r="E2497" s="2">
        <f t="shared" si="344"/>
        <v>0</v>
      </c>
      <c r="F2497" s="2">
        <f t="shared" si="350"/>
        <v>4.2286152199867082E-2</v>
      </c>
      <c r="G2497" s="2">
        <f t="shared" si="350"/>
        <v>1.9715670162843705E-2</v>
      </c>
      <c r="H2497" s="2">
        <f t="shared" si="346"/>
        <v>2.1447991293524411</v>
      </c>
      <c r="I2497" s="2">
        <f t="shared" si="347"/>
        <v>68.201466648017231</v>
      </c>
    </row>
    <row r="2498" spans="1:9" ht="13.5" x14ac:dyDescent="0.25">
      <c r="A2498" s="3">
        <f>TITRES_STAT!B2501</f>
        <v>45639</v>
      </c>
      <c r="B2498" s="6">
        <f>TITRES_STAT!D2501</f>
        <v>7.4176000000000002</v>
      </c>
      <c r="C2498" s="2">
        <f t="shared" si="342"/>
        <v>-6.4899999999999736E-2</v>
      </c>
      <c r="D2498" s="2">
        <f t="shared" si="343"/>
        <v>0</v>
      </c>
      <c r="E2498" s="2">
        <f t="shared" si="344"/>
        <v>6.4899999999999736E-2</v>
      </c>
      <c r="F2498" s="2">
        <f t="shared" si="350"/>
        <v>3.9265712757019434E-2</v>
      </c>
      <c r="G2498" s="2">
        <f t="shared" si="350"/>
        <v>2.2943122294069137E-2</v>
      </c>
      <c r="H2498" s="2">
        <f t="shared" si="346"/>
        <v>1.711437190358774</v>
      </c>
      <c r="I2498" s="2">
        <f t="shared" si="347"/>
        <v>63.119189942670914</v>
      </c>
    </row>
    <row r="2499" spans="1:9" ht="13.5" x14ac:dyDescent="0.25">
      <c r="A2499" s="3">
        <f>TITRES_STAT!B2502</f>
        <v>45642</v>
      </c>
      <c r="B2499" s="6">
        <f>TITRES_STAT!D2502</f>
        <v>7.4082999999999997</v>
      </c>
      <c r="C2499" s="2">
        <f t="shared" ref="C2499:C2562" si="351">B2499-B2498</f>
        <v>-9.3000000000005301E-3</v>
      </c>
      <c r="D2499" s="2">
        <f t="shared" ref="D2499:D2562" si="352">IF(C2499&gt;0,C2499,0)</f>
        <v>0</v>
      </c>
      <c r="E2499" s="2">
        <f t="shared" ref="E2499:E2562" si="353">IF(C2499&lt;0,-C2499,0)</f>
        <v>9.3000000000005301E-3</v>
      </c>
      <c r="F2499" s="2">
        <f t="shared" si="350"/>
        <v>3.6461018988660901E-2</v>
      </c>
      <c r="G2499" s="2">
        <f t="shared" si="350"/>
        <v>2.1968613558778521E-2</v>
      </c>
      <c r="H2499" s="2">
        <f t="shared" si="346"/>
        <v>1.6596868478343871</v>
      </c>
      <c r="I2499" s="2">
        <f t="shared" si="347"/>
        <v>62.401588712812718</v>
      </c>
    </row>
    <row r="2500" spans="1:9" ht="13.5" x14ac:dyDescent="0.25">
      <c r="A2500" s="3">
        <f>TITRES_STAT!B2503</f>
        <v>45644</v>
      </c>
      <c r="B2500" s="6">
        <f>TITRES_STAT!D2503</f>
        <v>7.3249000000000004</v>
      </c>
      <c r="C2500" s="2">
        <f t="shared" si="351"/>
        <v>-8.3399999999999253E-2</v>
      </c>
      <c r="D2500" s="2">
        <f t="shared" si="352"/>
        <v>0</v>
      </c>
      <c r="E2500" s="2">
        <f t="shared" si="353"/>
        <v>8.3399999999999253E-2</v>
      </c>
      <c r="F2500" s="2">
        <f t="shared" si="350"/>
        <v>3.3856660489470836E-2</v>
      </c>
      <c r="G2500" s="2">
        <f t="shared" si="350"/>
        <v>2.6356569733151432E-2</v>
      </c>
      <c r="H2500" s="2">
        <f t="shared" si="346"/>
        <v>1.2845624765382784</v>
      </c>
      <c r="I2500" s="2">
        <f t="shared" si="347"/>
        <v>56.227942537370801</v>
      </c>
    </row>
    <row r="2501" spans="1:9" ht="13.5" x14ac:dyDescent="0.25">
      <c r="A2501" s="3">
        <f>TITRES_STAT!B2504</f>
        <v>45645</v>
      </c>
      <c r="B2501" s="6">
        <f>TITRES_STAT!D2504</f>
        <v>7.3990999999999998</v>
      </c>
      <c r="C2501" s="2">
        <f t="shared" si="351"/>
        <v>7.4199999999999378E-2</v>
      </c>
      <c r="D2501" s="2">
        <f t="shared" si="352"/>
        <v>7.4199999999999378E-2</v>
      </c>
      <c r="E2501" s="2">
        <f t="shared" si="353"/>
        <v>0</v>
      </c>
      <c r="F2501" s="2">
        <f t="shared" si="350"/>
        <v>3.6738327597365728E-2</v>
      </c>
      <c r="G2501" s="2">
        <f t="shared" si="350"/>
        <v>2.4473957609354901E-2</v>
      </c>
      <c r="H2501" s="2">
        <f t="shared" si="346"/>
        <v>1.5011191971388766</v>
      </c>
      <c r="I2501" s="2">
        <f t="shared" si="347"/>
        <v>60.017899141155006</v>
      </c>
    </row>
    <row r="2502" spans="1:9" ht="13.5" x14ac:dyDescent="0.25">
      <c r="A2502" s="3">
        <f>TITRES_STAT!B2505</f>
        <v>45646</v>
      </c>
      <c r="B2502" s="6">
        <f>TITRES_STAT!D2505</f>
        <v>7.3990999999999998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3.411416134041103E-2</v>
      </c>
      <c r="G2502" s="2">
        <f t="shared" si="350"/>
        <v>2.2725817780115263E-2</v>
      </c>
      <c r="H2502" s="2">
        <f t="shared" si="346"/>
        <v>1.5011191971388766</v>
      </c>
      <c r="I2502" s="2">
        <f t="shared" si="347"/>
        <v>60.017899141155006</v>
      </c>
    </row>
    <row r="2503" spans="1:9" ht="13.5" x14ac:dyDescent="0.25">
      <c r="A2503" s="3">
        <f>TITRES_STAT!B2506</f>
        <v>45649</v>
      </c>
      <c r="B2503" s="6">
        <f>TITRES_STAT!D2506</f>
        <v>7.3990999999999998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3.1677435530381673E-2</v>
      </c>
      <c r="G2503" s="2">
        <f t="shared" si="350"/>
        <v>2.1102545081535602E-2</v>
      </c>
      <c r="H2503" s="2">
        <f t="shared" si="346"/>
        <v>1.5011191971388766</v>
      </c>
      <c r="I2503" s="2">
        <f t="shared" si="347"/>
        <v>60.017899141155006</v>
      </c>
    </row>
    <row r="2504" spans="1:9" ht="13.5" x14ac:dyDescent="0.25">
      <c r="A2504" s="3">
        <f>TITRES_STAT!B2507</f>
        <v>45650</v>
      </c>
      <c r="B2504" s="6">
        <f>TITRES_STAT!D2507</f>
        <v>7.4640000000000004</v>
      </c>
      <c r="C2504" s="2">
        <f t="shared" si="351"/>
        <v>6.4900000000000624E-2</v>
      </c>
      <c r="D2504" s="2">
        <f t="shared" si="352"/>
        <v>6.4900000000000624E-2</v>
      </c>
      <c r="E2504" s="2">
        <f t="shared" si="353"/>
        <v>0</v>
      </c>
      <c r="F2504" s="2">
        <f t="shared" si="350"/>
        <v>3.4050475849640167E-2</v>
      </c>
      <c r="G2504" s="2">
        <f t="shared" si="350"/>
        <v>1.9595220432854488E-2</v>
      </c>
      <c r="H2504" s="2">
        <f t="shared" si="346"/>
        <v>1.7376929219203452</v>
      </c>
      <c r="I2504" s="2">
        <f t="shared" si="347"/>
        <v>63.472893837247703</v>
      </c>
    </row>
    <row r="2505" spans="1:9" ht="13.5" x14ac:dyDescent="0.25">
      <c r="A2505" s="3">
        <f>TITRES_STAT!B2508</f>
        <v>45651</v>
      </c>
      <c r="B2505" s="6">
        <f>TITRES_STAT!D2508</f>
        <v>7.3990999999999998</v>
      </c>
      <c r="C2505" s="2">
        <f t="shared" si="351"/>
        <v>-6.4900000000000624E-2</v>
      </c>
      <c r="D2505" s="2">
        <f t="shared" si="352"/>
        <v>0</v>
      </c>
      <c r="E2505" s="2">
        <f t="shared" si="353"/>
        <v>6.4900000000000624E-2</v>
      </c>
      <c r="F2505" s="2">
        <f t="shared" si="350"/>
        <v>3.1618299003237302E-2</v>
      </c>
      <c r="G2505" s="2">
        <f t="shared" si="350"/>
        <v>2.2831276116222071E-2</v>
      </c>
      <c r="H2505" s="2">
        <f t="shared" si="346"/>
        <v>1.3848677946114401</v>
      </c>
      <c r="I2505" s="2">
        <f t="shared" si="347"/>
        <v>58.068954503076462</v>
      </c>
    </row>
    <row r="2506" spans="1:9" ht="13.5" x14ac:dyDescent="0.25">
      <c r="A2506" s="3">
        <f>TITRES_STAT!B2509</f>
        <v>45652</v>
      </c>
      <c r="B2506" s="6">
        <f>TITRES_STAT!D2509</f>
        <v>7.4176000000000002</v>
      </c>
      <c r="C2506" s="2">
        <f t="shared" si="351"/>
        <v>1.8500000000000405E-2</v>
      </c>
      <c r="D2506" s="2">
        <f t="shared" si="352"/>
        <v>1.8500000000000405E-2</v>
      </c>
      <c r="E2506" s="2">
        <f t="shared" si="353"/>
        <v>0</v>
      </c>
      <c r="F2506" s="2">
        <f t="shared" si="350"/>
        <v>3.0681277645863238E-2</v>
      </c>
      <c r="G2506" s="2">
        <f t="shared" si="350"/>
        <v>2.1200470679349066E-2</v>
      </c>
      <c r="H2506" s="2">
        <f t="shared" si="346"/>
        <v>1.4471979471545049</v>
      </c>
      <c r="I2506" s="2">
        <f t="shared" si="347"/>
        <v>59.136938588774306</v>
      </c>
    </row>
    <row r="2507" spans="1:9" ht="13.5" x14ac:dyDescent="0.25">
      <c r="A2507" s="3">
        <f>TITRES_STAT!B2510</f>
        <v>45653</v>
      </c>
      <c r="B2507" s="6">
        <f>TITRES_STAT!D2510</f>
        <v>7.4176000000000002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2.8489757814015863E-2</v>
      </c>
      <c r="G2507" s="2">
        <f t="shared" si="350"/>
        <v>1.9686151345109846E-2</v>
      </c>
      <c r="H2507" s="2">
        <f t="shared" si="346"/>
        <v>1.4471979471545049</v>
      </c>
      <c r="I2507" s="2">
        <f t="shared" si="347"/>
        <v>59.136938588774306</v>
      </c>
    </row>
    <row r="2508" spans="1:9" ht="13.5" x14ac:dyDescent="0.25">
      <c r="A2508" s="3">
        <f>TITRES_STAT!B2511</f>
        <v>45656</v>
      </c>
      <c r="B2508" s="6">
        <f>TITRES_STAT!D2511</f>
        <v>7.4268999999999998</v>
      </c>
      <c r="C2508" s="2">
        <f t="shared" si="351"/>
        <v>9.2999999999996419E-3</v>
      </c>
      <c r="D2508" s="2">
        <f t="shared" si="352"/>
        <v>9.2999999999996419E-3</v>
      </c>
      <c r="E2508" s="2">
        <f t="shared" si="353"/>
        <v>0</v>
      </c>
      <c r="F2508" s="2">
        <f t="shared" si="350"/>
        <v>2.711906082730042E-2</v>
      </c>
      <c r="G2508" s="2">
        <f t="shared" si="350"/>
        <v>1.8279997677601998E-2</v>
      </c>
      <c r="H2508" s="2">
        <f t="shared" si="346"/>
        <v>1.4835374328591242</v>
      </c>
      <c r="I2508" s="2">
        <f t="shared" si="347"/>
        <v>59.734852925137133</v>
      </c>
    </row>
    <row r="2509" spans="1:9" ht="13.5" x14ac:dyDescent="0.25">
      <c r="A2509" s="3">
        <f>TITRES_STAT!B2512</f>
        <v>45657</v>
      </c>
      <c r="B2509" s="6">
        <f>TITRES_STAT!D2512</f>
        <v>7.6029999999999998</v>
      </c>
      <c r="C2509" s="2">
        <f t="shared" si="351"/>
        <v>0.17609999999999992</v>
      </c>
      <c r="D2509" s="2">
        <f t="shared" si="352"/>
        <v>0.17609999999999992</v>
      </c>
      <c r="E2509" s="2">
        <f t="shared" si="353"/>
        <v>0</v>
      </c>
      <c r="F2509" s="2">
        <f t="shared" ref="F2509:G2524" si="354">((F2508*13)+D2509)/14</f>
        <v>3.7760556482493247E-2</v>
      </c>
      <c r="G2509" s="2">
        <f t="shared" si="354"/>
        <v>1.6974283557773286E-2</v>
      </c>
      <c r="H2509" s="2">
        <f t="shared" si="346"/>
        <v>2.2245743894858521</v>
      </c>
      <c r="I2509" s="2">
        <f t="shared" si="347"/>
        <v>68.98815535902564</v>
      </c>
    </row>
    <row r="2510" spans="1:9" ht="13.5" x14ac:dyDescent="0.25">
      <c r="A2510" s="3">
        <f>TITRES_STAT!B2513</f>
        <v>45659</v>
      </c>
      <c r="B2510" s="6">
        <f>TITRES_STAT!D2513</f>
        <v>7.5567000000000002</v>
      </c>
      <c r="C2510" s="2">
        <f t="shared" si="351"/>
        <v>-4.6299999999999564E-2</v>
      </c>
      <c r="D2510" s="2">
        <f t="shared" si="352"/>
        <v>0</v>
      </c>
      <c r="E2510" s="2">
        <f t="shared" si="353"/>
        <v>4.6299999999999564E-2</v>
      </c>
      <c r="F2510" s="2">
        <f t="shared" si="354"/>
        <v>3.506337387660087E-2</v>
      </c>
      <c r="G2510" s="2">
        <f t="shared" si="354"/>
        <v>1.9068977589360877E-2</v>
      </c>
      <c r="H2510" s="2">
        <f t="shared" si="346"/>
        <v>1.8387652779121058</v>
      </c>
      <c r="I2510" s="2">
        <f t="shared" si="347"/>
        <v>64.773417239501612</v>
      </c>
    </row>
    <row r="2511" spans="1:9" ht="13.5" x14ac:dyDescent="0.25">
      <c r="A2511" s="3">
        <f>TITRES_STAT!B2514</f>
        <v>45660</v>
      </c>
      <c r="B2511" s="6">
        <f>TITRES_STAT!D2514</f>
        <v>7.5567000000000002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3.2558847171129376E-2</v>
      </c>
      <c r="G2511" s="2">
        <f t="shared" si="354"/>
        <v>1.7706907761549383E-2</v>
      </c>
      <c r="H2511" s="2">
        <f t="shared" si="346"/>
        <v>1.8387652779121058</v>
      </c>
      <c r="I2511" s="2">
        <f t="shared" si="347"/>
        <v>64.773417239501612</v>
      </c>
    </row>
    <row r="2512" spans="1:9" ht="13.5" x14ac:dyDescent="0.25">
      <c r="A2512" s="3">
        <f>TITRES_STAT!B2515</f>
        <v>45663</v>
      </c>
      <c r="B2512" s="6">
        <f>TITRES_STAT!D2515</f>
        <v>7.5937999999999999</v>
      </c>
      <c r="C2512" s="2">
        <f t="shared" si="351"/>
        <v>3.7099999999999689E-2</v>
      </c>
      <c r="D2512" s="2">
        <f t="shared" si="352"/>
        <v>3.7099999999999689E-2</v>
      </c>
      <c r="E2512" s="2">
        <f t="shared" si="353"/>
        <v>0</v>
      </c>
      <c r="F2512" s="2">
        <f t="shared" si="354"/>
        <v>3.2883215230334398E-2</v>
      </c>
      <c r="G2512" s="2">
        <f t="shared" si="354"/>
        <v>1.6442128635724428E-2</v>
      </c>
      <c r="H2512" s="2">
        <f t="shared" si="346"/>
        <v>1.999936623709889</v>
      </c>
      <c r="I2512" s="2">
        <f t="shared" si="347"/>
        <v>66.665962470788998</v>
      </c>
    </row>
    <row r="2513" spans="1:9" ht="13.5" x14ac:dyDescent="0.25">
      <c r="A2513" s="3">
        <f>TITRES_STAT!B2516</f>
        <v>45664</v>
      </c>
      <c r="B2513" s="6">
        <f>TITRES_STAT!D2516</f>
        <v>7.6029999999999998</v>
      </c>
      <c r="C2513" s="2">
        <f t="shared" si="351"/>
        <v>9.1999999999998749E-3</v>
      </c>
      <c r="D2513" s="2">
        <f t="shared" si="352"/>
        <v>9.1999999999998749E-3</v>
      </c>
      <c r="E2513" s="2">
        <f t="shared" si="353"/>
        <v>0</v>
      </c>
      <c r="F2513" s="2">
        <f t="shared" si="354"/>
        <v>3.1191556999596217E-2</v>
      </c>
      <c r="G2513" s="2">
        <f t="shared" si="354"/>
        <v>1.5267690876029827E-2</v>
      </c>
      <c r="H2513" s="2">
        <f t="shared" ref="H2513:H2576" si="355">F2513/G2513</f>
        <v>2.0429780281029108</v>
      </c>
      <c r="I2513" s="2">
        <f t="shared" ref="I2513:I2576" si="356">IF(G2513=0,100,100-(100/(1+H2513)))</f>
        <v>67.137455782964309</v>
      </c>
    </row>
    <row r="2514" spans="1:9" ht="13.5" x14ac:dyDescent="0.25">
      <c r="A2514" s="3">
        <f>TITRES_STAT!B2517</f>
        <v>45665</v>
      </c>
      <c r="B2514" s="6">
        <f>TITRES_STAT!D2517</f>
        <v>8.0573999999999995</v>
      </c>
      <c r="C2514" s="2">
        <f t="shared" si="351"/>
        <v>0.45439999999999969</v>
      </c>
      <c r="D2514" s="2">
        <f t="shared" si="352"/>
        <v>0.45439999999999969</v>
      </c>
      <c r="E2514" s="2">
        <f t="shared" si="353"/>
        <v>0</v>
      </c>
      <c r="F2514" s="2">
        <f t="shared" si="354"/>
        <v>6.1420731499625035E-2</v>
      </c>
      <c r="G2514" s="2">
        <f t="shared" si="354"/>
        <v>1.4177141527741983E-2</v>
      </c>
      <c r="H2514" s="2">
        <f t="shared" si="355"/>
        <v>4.332377678492966</v>
      </c>
      <c r="I2514" s="2">
        <f t="shared" si="356"/>
        <v>81.246639673830842</v>
      </c>
    </row>
    <row r="2515" spans="1:9" ht="13.5" x14ac:dyDescent="0.25">
      <c r="A2515" s="3">
        <f>TITRES_STAT!B2518</f>
        <v>45666</v>
      </c>
      <c r="B2515" s="6">
        <f>TITRES_STAT!D2518</f>
        <v>8.1129999999999995</v>
      </c>
      <c r="C2515" s="2">
        <f t="shared" si="351"/>
        <v>5.5600000000000094E-2</v>
      </c>
      <c r="D2515" s="2">
        <f t="shared" si="352"/>
        <v>5.5600000000000094E-2</v>
      </c>
      <c r="E2515" s="2">
        <f t="shared" si="353"/>
        <v>0</v>
      </c>
      <c r="F2515" s="2">
        <f t="shared" si="354"/>
        <v>6.1004964963937536E-2</v>
      </c>
      <c r="G2515" s="2">
        <f t="shared" si="354"/>
        <v>1.3164488561474699E-2</v>
      </c>
      <c r="H2515" s="2">
        <f t="shared" si="355"/>
        <v>4.6340550701275172</v>
      </c>
      <c r="I2515" s="2">
        <f t="shared" si="356"/>
        <v>82.250794719736973</v>
      </c>
    </row>
    <row r="2516" spans="1:9" ht="13.5" x14ac:dyDescent="0.25">
      <c r="A2516" s="3">
        <f>TITRES_STAT!B2519</f>
        <v>45667</v>
      </c>
      <c r="B2516" s="6">
        <f>TITRES_STAT!D2519</f>
        <v>8.1036999999999999</v>
      </c>
      <c r="C2516" s="2">
        <f t="shared" si="351"/>
        <v>-9.2999999999996419E-3</v>
      </c>
      <c r="D2516" s="2">
        <f t="shared" si="352"/>
        <v>0</v>
      </c>
      <c r="E2516" s="2">
        <f t="shared" si="353"/>
        <v>9.2999999999996419E-3</v>
      </c>
      <c r="F2516" s="2">
        <f t="shared" si="354"/>
        <v>5.6647467466513425E-2</v>
      </c>
      <c r="G2516" s="2">
        <f t="shared" si="354"/>
        <v>1.2888453664226479E-2</v>
      </c>
      <c r="H2516" s="2">
        <f t="shared" si="355"/>
        <v>4.3952105459901354</v>
      </c>
      <c r="I2516" s="2">
        <f t="shared" si="356"/>
        <v>81.465042161455102</v>
      </c>
    </row>
    <row r="2517" spans="1:9" ht="13.5" x14ac:dyDescent="0.25">
      <c r="A2517" s="3">
        <f>TITRES_STAT!B2520</f>
        <v>45670</v>
      </c>
      <c r="B2517" s="6">
        <f>TITRES_STAT!D2520</f>
        <v>8.0945</v>
      </c>
      <c r="C2517" s="2">
        <f t="shared" si="351"/>
        <v>-9.1999999999998749E-3</v>
      </c>
      <c r="D2517" s="2">
        <f t="shared" si="352"/>
        <v>0</v>
      </c>
      <c r="E2517" s="2">
        <f t="shared" si="353"/>
        <v>9.1999999999998749E-3</v>
      </c>
      <c r="F2517" s="2">
        <f t="shared" si="354"/>
        <v>5.2601219790333893E-2</v>
      </c>
      <c r="G2517" s="2">
        <f t="shared" si="354"/>
        <v>1.2624992688210292E-2</v>
      </c>
      <c r="H2517" s="2">
        <f t="shared" si="355"/>
        <v>4.166435663717647</v>
      </c>
      <c r="I2517" s="2">
        <f t="shared" si="356"/>
        <v>80.644295891987881</v>
      </c>
    </row>
    <row r="2518" spans="1:9" ht="13.5" x14ac:dyDescent="0.25">
      <c r="A2518" s="3">
        <f>TITRES_STAT!B2521</f>
        <v>45671</v>
      </c>
      <c r="B2518" s="6">
        <f>TITRES_STAT!D2521</f>
        <v>8.2984000000000009</v>
      </c>
      <c r="C2518" s="2">
        <f t="shared" si="351"/>
        <v>0.20390000000000086</v>
      </c>
      <c r="D2518" s="2">
        <f t="shared" si="352"/>
        <v>0.20390000000000086</v>
      </c>
      <c r="E2518" s="2">
        <f t="shared" si="353"/>
        <v>0</v>
      </c>
      <c r="F2518" s="2">
        <f t="shared" si="354"/>
        <v>6.3408275519595811E-2</v>
      </c>
      <c r="G2518" s="2">
        <f t="shared" si="354"/>
        <v>1.172320749619527E-2</v>
      </c>
      <c r="H2518" s="2">
        <f t="shared" si="355"/>
        <v>5.4087821562635279</v>
      </c>
      <c r="I2518" s="2">
        <f t="shared" si="356"/>
        <v>84.39641143017063</v>
      </c>
    </row>
    <row r="2519" spans="1:9" ht="13.5" x14ac:dyDescent="0.25">
      <c r="A2519" s="3">
        <f>TITRES_STAT!B2522</f>
        <v>45672</v>
      </c>
      <c r="B2519" s="6">
        <f>TITRES_STAT!D2522</f>
        <v>8.4375</v>
      </c>
      <c r="C2519" s="2">
        <f t="shared" si="351"/>
        <v>0.13909999999999911</v>
      </c>
      <c r="D2519" s="2">
        <f t="shared" si="352"/>
        <v>0.13909999999999911</v>
      </c>
      <c r="E2519" s="2">
        <f t="shared" si="353"/>
        <v>0</v>
      </c>
      <c r="F2519" s="2">
        <f t="shared" si="354"/>
        <v>6.8814827268196044E-2</v>
      </c>
      <c r="G2519" s="2">
        <f t="shared" si="354"/>
        <v>1.0885835532181322E-2</v>
      </c>
      <c r="H2519" s="2">
        <f t="shared" si="355"/>
        <v>6.3215016490706448</v>
      </c>
      <c r="I2519" s="2">
        <f t="shared" si="356"/>
        <v>86.341599743722867</v>
      </c>
    </row>
    <row r="2520" spans="1:9" ht="13.5" x14ac:dyDescent="0.25">
      <c r="A2520" s="3">
        <f>TITRES_STAT!B2523</f>
        <v>45673</v>
      </c>
      <c r="B2520" s="6">
        <f>TITRES_STAT!D2523</f>
        <v>8.4931999999999999</v>
      </c>
      <c r="C2520" s="2">
        <f t="shared" si="351"/>
        <v>5.5699999999999861E-2</v>
      </c>
      <c r="D2520" s="2">
        <f t="shared" si="352"/>
        <v>5.5699999999999861E-2</v>
      </c>
      <c r="E2520" s="2">
        <f t="shared" si="353"/>
        <v>0</v>
      </c>
      <c r="F2520" s="2">
        <f t="shared" si="354"/>
        <v>6.7878053891896314E-2</v>
      </c>
      <c r="G2520" s="2">
        <f t="shared" si="354"/>
        <v>1.0108275851311228E-2</v>
      </c>
      <c r="H2520" s="2">
        <f t="shared" si="355"/>
        <v>6.7150971036362535</v>
      </c>
      <c r="I2520" s="2">
        <f t="shared" si="356"/>
        <v>87.038400339398407</v>
      </c>
    </row>
    <row r="2521" spans="1:9" ht="13.5" x14ac:dyDescent="0.25">
      <c r="A2521" s="3">
        <f>TITRES_STAT!B2524</f>
        <v>45674</v>
      </c>
      <c r="B2521" s="6">
        <f>TITRES_STAT!D2524</f>
        <v>8.4931999999999999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6.3029621471046585E-2</v>
      </c>
      <c r="G2521" s="2">
        <f t="shared" si="354"/>
        <v>9.3862561476461409E-3</v>
      </c>
      <c r="H2521" s="2">
        <f t="shared" si="355"/>
        <v>6.7150971036362543</v>
      </c>
      <c r="I2521" s="2">
        <f t="shared" si="356"/>
        <v>87.038400339398407</v>
      </c>
    </row>
    <row r="2522" spans="1:9" ht="13.5" x14ac:dyDescent="0.25">
      <c r="A2522" s="3">
        <f>TITRES_STAT!B2525</f>
        <v>45677</v>
      </c>
      <c r="B2522" s="6">
        <f>TITRES_STAT!D2525</f>
        <v>8.4839000000000002</v>
      </c>
      <c r="C2522" s="2">
        <f t="shared" si="351"/>
        <v>-9.2999999999996419E-3</v>
      </c>
      <c r="D2522" s="2">
        <f t="shared" si="352"/>
        <v>0</v>
      </c>
      <c r="E2522" s="2">
        <f t="shared" si="353"/>
        <v>9.2999999999996419E-3</v>
      </c>
      <c r="F2522" s="2">
        <f t="shared" si="354"/>
        <v>5.8527505651686115E-2</v>
      </c>
      <c r="G2522" s="2">
        <f t="shared" si="354"/>
        <v>9.3800949942428203E-3</v>
      </c>
      <c r="H2522" s="2">
        <f t="shared" si="355"/>
        <v>6.2395429563995126</v>
      </c>
      <c r="I2522" s="2">
        <f t="shared" si="356"/>
        <v>86.186973321070866</v>
      </c>
    </row>
    <row r="2523" spans="1:9" ht="13.5" x14ac:dyDescent="0.25">
      <c r="A2523" s="3">
        <f>TITRES_STAT!B2526</f>
        <v>45678</v>
      </c>
      <c r="B2523" s="6">
        <f>TITRES_STAT!D2526</f>
        <v>8.6229999999999993</v>
      </c>
      <c r="C2523" s="2">
        <f t="shared" si="351"/>
        <v>0.13909999999999911</v>
      </c>
      <c r="D2523" s="2">
        <f t="shared" si="352"/>
        <v>0.13909999999999911</v>
      </c>
      <c r="E2523" s="2">
        <f t="shared" si="353"/>
        <v>0</v>
      </c>
      <c r="F2523" s="2">
        <f t="shared" si="354"/>
        <v>6.4282683819422759E-2</v>
      </c>
      <c r="G2523" s="2">
        <f t="shared" si="354"/>
        <v>8.7100882089397626E-3</v>
      </c>
      <c r="H2523" s="2">
        <f t="shared" si="355"/>
        <v>7.3802563507273113</v>
      </c>
      <c r="I2523" s="2">
        <f t="shared" si="356"/>
        <v>88.067190809584105</v>
      </c>
    </row>
    <row r="2524" spans="1:9" ht="13.5" x14ac:dyDescent="0.25">
      <c r="A2524" s="3">
        <f>TITRES_STAT!B2527</f>
        <v>45679</v>
      </c>
      <c r="B2524" s="6">
        <f>TITRES_STAT!D2527</f>
        <v>8.8361999999999998</v>
      </c>
      <c r="C2524" s="2">
        <f t="shared" si="351"/>
        <v>0.2132000000000005</v>
      </c>
      <c r="D2524" s="2">
        <f t="shared" si="352"/>
        <v>0.2132000000000005</v>
      </c>
      <c r="E2524" s="2">
        <f t="shared" si="353"/>
        <v>0</v>
      </c>
      <c r="F2524" s="2">
        <f t="shared" si="354"/>
        <v>7.4919634975178312E-2</v>
      </c>
      <c r="G2524" s="2">
        <f t="shared" si="354"/>
        <v>8.0879390511583507E-3</v>
      </c>
      <c r="H2524" s="2">
        <f t="shared" si="355"/>
        <v>9.2631305084387794</v>
      </c>
      <c r="I2524" s="2">
        <f t="shared" si="356"/>
        <v>90.256384256462894</v>
      </c>
    </row>
    <row r="2525" spans="1:9" ht="13.5" x14ac:dyDescent="0.25">
      <c r="A2525" s="3">
        <f>TITRES_STAT!B2528</f>
        <v>45680</v>
      </c>
      <c r="B2525" s="6">
        <f>TITRES_STAT!D2528</f>
        <v>9.3646999999999991</v>
      </c>
      <c r="C2525" s="2">
        <f t="shared" si="351"/>
        <v>0.5284999999999993</v>
      </c>
      <c r="D2525" s="2">
        <f t="shared" si="352"/>
        <v>0.5284999999999993</v>
      </c>
      <c r="E2525" s="2">
        <f t="shared" si="353"/>
        <v>0</v>
      </c>
      <c r="F2525" s="2">
        <f t="shared" ref="F2525:G2540" si="357">((F2524*13)+D2525)/14</f>
        <v>0.10731823247695124</v>
      </c>
      <c r="G2525" s="2">
        <f t="shared" si="357"/>
        <v>7.5102291189327536E-3</v>
      </c>
      <c r="H2525" s="2">
        <f t="shared" si="355"/>
        <v>14.289608316530531</v>
      </c>
      <c r="I2525" s="2">
        <f t="shared" si="356"/>
        <v>93.459610087468107</v>
      </c>
    </row>
    <row r="2526" spans="1:9" ht="13.5" x14ac:dyDescent="0.25">
      <c r="A2526" s="3">
        <f>TITRES_STAT!B2529</f>
        <v>45681</v>
      </c>
      <c r="B2526" s="6">
        <f>TITRES_STAT!D2529</f>
        <v>9.9209999999999994</v>
      </c>
      <c r="C2526" s="2">
        <f t="shared" si="351"/>
        <v>0.55630000000000024</v>
      </c>
      <c r="D2526" s="2">
        <f t="shared" si="352"/>
        <v>0.55630000000000024</v>
      </c>
      <c r="E2526" s="2">
        <f t="shared" si="353"/>
        <v>0</v>
      </c>
      <c r="F2526" s="2">
        <f t="shared" si="357"/>
        <v>0.13938835872859759</v>
      </c>
      <c r="G2526" s="2">
        <f t="shared" si="357"/>
        <v>6.9737841818661283E-3</v>
      </c>
      <c r="H2526" s="2">
        <f t="shared" si="355"/>
        <v>19.987478117124407</v>
      </c>
      <c r="I2526" s="2">
        <f t="shared" si="356"/>
        <v>95.235254114766335</v>
      </c>
    </row>
    <row r="2527" spans="1:9" ht="13.5" x14ac:dyDescent="0.25">
      <c r="A2527" s="3">
        <f>TITRES_STAT!B2530</f>
        <v>45684</v>
      </c>
      <c r="B2527" s="6">
        <f>TITRES_STAT!D2530</f>
        <v>9.7263000000000002</v>
      </c>
      <c r="C2527" s="2">
        <f t="shared" si="351"/>
        <v>-0.19469999999999921</v>
      </c>
      <c r="D2527" s="2">
        <f t="shared" si="352"/>
        <v>0</v>
      </c>
      <c r="E2527" s="2">
        <f t="shared" si="353"/>
        <v>0.19469999999999921</v>
      </c>
      <c r="F2527" s="2">
        <f t="shared" si="357"/>
        <v>0.12943204739084063</v>
      </c>
      <c r="G2527" s="2">
        <f t="shared" si="357"/>
        <v>2.0382799597447064E-2</v>
      </c>
      <c r="H2527" s="2">
        <f t="shared" si="355"/>
        <v>6.35006230483922</v>
      </c>
      <c r="I2527" s="2">
        <f t="shared" si="356"/>
        <v>86.394673153428812</v>
      </c>
    </row>
    <row r="2528" spans="1:9" ht="13.5" x14ac:dyDescent="0.25">
      <c r="A2528" s="3">
        <f>TITRES_STAT!B2531</f>
        <v>45685</v>
      </c>
      <c r="B2528" s="6">
        <f>TITRES_STAT!D2531</f>
        <v>9.7355999999999998</v>
      </c>
      <c r="C2528" s="2">
        <f t="shared" si="351"/>
        <v>9.2999999999996419E-3</v>
      </c>
      <c r="D2528" s="2">
        <f t="shared" si="352"/>
        <v>9.2999999999996419E-3</v>
      </c>
      <c r="E2528" s="2">
        <f t="shared" si="353"/>
        <v>0</v>
      </c>
      <c r="F2528" s="2">
        <f t="shared" si="357"/>
        <v>0.12085118686292341</v>
      </c>
      <c r="G2528" s="2">
        <f t="shared" si="357"/>
        <v>1.892688534048656E-2</v>
      </c>
      <c r="H2528" s="2">
        <f t="shared" si="355"/>
        <v>6.385159770816081</v>
      </c>
      <c r="I2528" s="2">
        <f t="shared" si="356"/>
        <v>86.459331537393439</v>
      </c>
    </row>
    <row r="2529" spans="1:9" ht="13.5" x14ac:dyDescent="0.25">
      <c r="A2529" s="3">
        <f>TITRES_STAT!B2532</f>
        <v>45686</v>
      </c>
      <c r="B2529" s="6">
        <f>TITRES_STAT!D2532</f>
        <v>9.7171000000000003</v>
      </c>
      <c r="C2529" s="2">
        <f t="shared" si="351"/>
        <v>-1.8499999999999517E-2</v>
      </c>
      <c r="D2529" s="2">
        <f t="shared" si="352"/>
        <v>0</v>
      </c>
      <c r="E2529" s="2">
        <f t="shared" si="353"/>
        <v>1.8499999999999517E-2</v>
      </c>
      <c r="F2529" s="2">
        <f t="shared" si="357"/>
        <v>0.11221895922985746</v>
      </c>
      <c r="G2529" s="2">
        <f t="shared" si="357"/>
        <v>1.8896393530451774E-2</v>
      </c>
      <c r="H2529" s="2">
        <f t="shared" si="355"/>
        <v>5.938644273523157</v>
      </c>
      <c r="I2529" s="2">
        <f t="shared" si="356"/>
        <v>85.587962711738186</v>
      </c>
    </row>
    <row r="2530" spans="1:9" ht="13.5" x14ac:dyDescent="0.25">
      <c r="A2530" s="3">
        <f>TITRES_STAT!B2533</f>
        <v>45687</v>
      </c>
      <c r="B2530" s="6">
        <f>TITRES_STAT!D2533</f>
        <v>9.7355999999999998</v>
      </c>
      <c r="C2530" s="2">
        <f t="shared" si="351"/>
        <v>1.8499999999999517E-2</v>
      </c>
      <c r="D2530" s="2">
        <f t="shared" si="352"/>
        <v>1.8499999999999517E-2</v>
      </c>
      <c r="E2530" s="2">
        <f t="shared" si="353"/>
        <v>0</v>
      </c>
      <c r="F2530" s="2">
        <f t="shared" si="357"/>
        <v>0.10552474785629617</v>
      </c>
      <c r="G2530" s="2">
        <f t="shared" si="357"/>
        <v>1.7546651135419502E-2</v>
      </c>
      <c r="H2530" s="2">
        <f t="shared" si="355"/>
        <v>6.0139537192532959</v>
      </c>
      <c r="I2530" s="2">
        <f t="shared" si="356"/>
        <v>85.742706039605011</v>
      </c>
    </row>
    <row r="2531" spans="1:9" ht="13.5" x14ac:dyDescent="0.25">
      <c r="A2531" s="3">
        <f>TITRES_STAT!B2534</f>
        <v>45688</v>
      </c>
      <c r="B2531" s="6">
        <f>TITRES_STAT!D2534</f>
        <v>9.9209999999999994</v>
      </c>
      <c r="C2531" s="2">
        <f t="shared" si="351"/>
        <v>0.18539999999999957</v>
      </c>
      <c r="D2531" s="2">
        <f t="shared" si="352"/>
        <v>0.18539999999999957</v>
      </c>
      <c r="E2531" s="2">
        <f t="shared" si="353"/>
        <v>0</v>
      </c>
      <c r="F2531" s="2">
        <f t="shared" si="357"/>
        <v>0.11123012300941784</v>
      </c>
      <c r="G2531" s="2">
        <f t="shared" si="357"/>
        <v>1.6293318911460967E-2</v>
      </c>
      <c r="H2531" s="2">
        <f t="shared" si="355"/>
        <v>6.8267320865595345</v>
      </c>
      <c r="I2531" s="2">
        <f t="shared" si="356"/>
        <v>87.223275449567879</v>
      </c>
    </row>
    <row r="2532" spans="1:9" ht="13.5" x14ac:dyDescent="0.25">
      <c r="A2532" s="3">
        <f>TITRES_STAT!B2535</f>
        <v>45691</v>
      </c>
      <c r="B2532" s="6">
        <f>TITRES_STAT!D2535</f>
        <v>9.7263000000000002</v>
      </c>
      <c r="C2532" s="2">
        <f t="shared" si="351"/>
        <v>-0.19469999999999921</v>
      </c>
      <c r="D2532" s="2">
        <f t="shared" si="352"/>
        <v>0</v>
      </c>
      <c r="E2532" s="2">
        <f t="shared" si="353"/>
        <v>0.19469999999999921</v>
      </c>
      <c r="F2532" s="2">
        <f t="shared" si="357"/>
        <v>0.10328511422303085</v>
      </c>
      <c r="G2532" s="2">
        <f t="shared" si="357"/>
        <v>2.9036653274927986E-2</v>
      </c>
      <c r="H2532" s="2">
        <f t="shared" si="355"/>
        <v>3.5570598734329177</v>
      </c>
      <c r="I2532" s="2">
        <f t="shared" si="356"/>
        <v>78.056026741498982</v>
      </c>
    </row>
    <row r="2533" spans="1:9" ht="13.5" x14ac:dyDescent="0.25">
      <c r="A2533" s="3">
        <f>TITRES_STAT!B2536</f>
        <v>45692</v>
      </c>
      <c r="B2533" s="6">
        <f>TITRES_STAT!D2536</f>
        <v>9.6335999999999995</v>
      </c>
      <c r="C2533" s="2">
        <f t="shared" si="351"/>
        <v>-9.2700000000000671E-2</v>
      </c>
      <c r="D2533" s="2">
        <f t="shared" si="352"/>
        <v>0</v>
      </c>
      <c r="E2533" s="2">
        <f t="shared" si="353"/>
        <v>9.2700000000000671E-2</v>
      </c>
      <c r="F2533" s="2">
        <f t="shared" si="357"/>
        <v>9.5907606064242937E-2</v>
      </c>
      <c r="G2533" s="2">
        <f t="shared" si="357"/>
        <v>3.358403518386175E-2</v>
      </c>
      <c r="H2533" s="2">
        <f t="shared" si="355"/>
        <v>2.8557499281780689</v>
      </c>
      <c r="I2533" s="2">
        <f t="shared" si="356"/>
        <v>74.064708069059776</v>
      </c>
    </row>
    <row r="2534" spans="1:9" ht="13.5" x14ac:dyDescent="0.25">
      <c r="A2534" s="3">
        <f>TITRES_STAT!B2537</f>
        <v>45693</v>
      </c>
      <c r="B2534" s="6">
        <f>TITRES_STAT!D2537</f>
        <v>9.6891999999999996</v>
      </c>
      <c r="C2534" s="2">
        <f t="shared" si="351"/>
        <v>5.5600000000000094E-2</v>
      </c>
      <c r="D2534" s="2">
        <f t="shared" si="352"/>
        <v>5.5600000000000094E-2</v>
      </c>
      <c r="E2534" s="2">
        <f t="shared" si="353"/>
        <v>0</v>
      </c>
      <c r="F2534" s="2">
        <f t="shared" si="357"/>
        <v>9.3028491345368461E-2</v>
      </c>
      <c r="G2534" s="2">
        <f t="shared" si="357"/>
        <v>3.1185175527871624E-2</v>
      </c>
      <c r="H2534" s="2">
        <f t="shared" si="355"/>
        <v>2.9830998149176562</v>
      </c>
      <c r="I2534" s="2">
        <f t="shared" si="356"/>
        <v>74.893925674301158</v>
      </c>
    </row>
    <row r="2535" spans="1:9" ht="13.5" x14ac:dyDescent="0.25">
      <c r="A2535" s="3">
        <f>TITRES_STAT!B2538</f>
        <v>45694</v>
      </c>
      <c r="B2535" s="6">
        <f>TITRES_STAT!D2538</f>
        <v>9.5965000000000007</v>
      </c>
      <c r="C2535" s="2">
        <f t="shared" si="351"/>
        <v>-9.2699999999998894E-2</v>
      </c>
      <c r="D2535" s="2">
        <f t="shared" si="352"/>
        <v>0</v>
      </c>
      <c r="E2535" s="2">
        <f t="shared" si="353"/>
        <v>9.2699999999998894E-2</v>
      </c>
      <c r="F2535" s="2">
        <f t="shared" si="357"/>
        <v>8.6383599106413578E-2</v>
      </c>
      <c r="G2535" s="2">
        <f t="shared" si="357"/>
        <v>3.5579091561595E-2</v>
      </c>
      <c r="H2535" s="2">
        <f t="shared" si="355"/>
        <v>2.4279315551625351</v>
      </c>
      <c r="I2535" s="2">
        <f t="shared" si="356"/>
        <v>70.82788894970848</v>
      </c>
    </row>
    <row r="2536" spans="1:9" ht="13.5" x14ac:dyDescent="0.25">
      <c r="A2536" s="3">
        <f>TITRES_STAT!B2539</f>
        <v>45695</v>
      </c>
      <c r="B2536" s="6">
        <f>TITRES_STAT!D2539</f>
        <v>9.68</v>
      </c>
      <c r="C2536" s="2">
        <f t="shared" si="351"/>
        <v>8.3499999999999019E-2</v>
      </c>
      <c r="D2536" s="2">
        <f t="shared" si="352"/>
        <v>8.3499999999999019E-2</v>
      </c>
      <c r="E2536" s="2">
        <f t="shared" si="353"/>
        <v>0</v>
      </c>
      <c r="F2536" s="2">
        <f t="shared" si="357"/>
        <v>8.6177627741669677E-2</v>
      </c>
      <c r="G2536" s="2">
        <f t="shared" si="357"/>
        <v>3.3037727878623926E-2</v>
      </c>
      <c r="H2536" s="2">
        <f t="shared" si="355"/>
        <v>2.6084610920664533</v>
      </c>
      <c r="I2536" s="2">
        <f t="shared" si="356"/>
        <v>72.287355343844624</v>
      </c>
    </row>
    <row r="2537" spans="1:9" ht="13.5" x14ac:dyDescent="0.25">
      <c r="A2537" s="3">
        <f>TITRES_STAT!B2540</f>
        <v>45698</v>
      </c>
      <c r="B2537" s="6">
        <f>TITRES_STAT!D2540</f>
        <v>9.6707000000000001</v>
      </c>
      <c r="C2537" s="2">
        <f t="shared" si="351"/>
        <v>-9.2999999999996419E-3</v>
      </c>
      <c r="D2537" s="2">
        <f t="shared" si="352"/>
        <v>0</v>
      </c>
      <c r="E2537" s="2">
        <f t="shared" si="353"/>
        <v>9.2999999999996419E-3</v>
      </c>
      <c r="F2537" s="2">
        <f t="shared" si="357"/>
        <v>8.0022082902978978E-2</v>
      </c>
      <c r="G2537" s="2">
        <f t="shared" si="357"/>
        <v>3.134217588729362E-2</v>
      </c>
      <c r="H2537" s="2">
        <f t="shared" si="355"/>
        <v>2.5531757332591769</v>
      </c>
      <c r="I2537" s="2">
        <f t="shared" si="356"/>
        <v>71.856162625462304</v>
      </c>
    </row>
    <row r="2538" spans="1:9" ht="13.5" x14ac:dyDescent="0.25">
      <c r="A2538" s="3">
        <f>TITRES_STAT!B2541</f>
        <v>45699</v>
      </c>
      <c r="B2538" s="6">
        <f>TITRES_STAT!D2541</f>
        <v>9.6707000000000001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7.4306219838480486E-2</v>
      </c>
      <c r="G2538" s="2">
        <f t="shared" si="357"/>
        <v>2.910344903820122E-2</v>
      </c>
      <c r="H2538" s="2">
        <f t="shared" si="355"/>
        <v>2.5531757332591769</v>
      </c>
      <c r="I2538" s="2">
        <f t="shared" si="356"/>
        <v>71.856162625462304</v>
      </c>
    </row>
    <row r="2539" spans="1:9" ht="13.5" x14ac:dyDescent="0.25">
      <c r="A2539" s="3">
        <f>TITRES_STAT!B2542</f>
        <v>45700</v>
      </c>
      <c r="B2539" s="6">
        <f>TITRES_STAT!D2542</f>
        <v>9.7078000000000007</v>
      </c>
      <c r="C2539" s="2">
        <f t="shared" si="351"/>
        <v>3.7100000000000577E-2</v>
      </c>
      <c r="D2539" s="2">
        <f t="shared" si="352"/>
        <v>3.7100000000000577E-2</v>
      </c>
      <c r="E2539" s="2">
        <f t="shared" si="353"/>
        <v>0</v>
      </c>
      <c r="F2539" s="2">
        <f t="shared" si="357"/>
        <v>7.1648632707160501E-2</v>
      </c>
      <c r="G2539" s="2">
        <f t="shared" si="357"/>
        <v>2.7024631249758273E-2</v>
      </c>
      <c r="H2539" s="2">
        <f t="shared" si="355"/>
        <v>2.6512344255502609</v>
      </c>
      <c r="I2539" s="2">
        <f t="shared" si="356"/>
        <v>72.612002313456102</v>
      </c>
    </row>
    <row r="2540" spans="1:9" ht="13.5" x14ac:dyDescent="0.25">
      <c r="A2540" s="3">
        <f>TITRES_STAT!B2543</f>
        <v>45701</v>
      </c>
      <c r="B2540" s="6">
        <f>TITRES_STAT!D2543</f>
        <v>9.7634000000000007</v>
      </c>
      <c r="C2540" s="2">
        <f t="shared" si="351"/>
        <v>5.5600000000000094E-2</v>
      </c>
      <c r="D2540" s="2">
        <f t="shared" si="352"/>
        <v>5.5600000000000094E-2</v>
      </c>
      <c r="E2540" s="2">
        <f t="shared" si="353"/>
        <v>0</v>
      </c>
      <c r="F2540" s="2">
        <f t="shared" si="357"/>
        <v>7.0502301799506187E-2</v>
      </c>
      <c r="G2540" s="2">
        <f t="shared" si="357"/>
        <v>2.5094300446204112E-2</v>
      </c>
      <c r="H2540" s="2">
        <f t="shared" si="355"/>
        <v>2.8094946081738938</v>
      </c>
      <c r="I2540" s="2">
        <f t="shared" si="356"/>
        <v>73.749798782905842</v>
      </c>
    </row>
    <row r="2541" spans="1:9" ht="13.5" x14ac:dyDescent="0.25">
      <c r="A2541" s="3">
        <f>TITRES_STAT!B2544</f>
        <v>45702</v>
      </c>
      <c r="B2541" s="6">
        <f>TITRES_STAT!D2544</f>
        <v>9.8283000000000005</v>
      </c>
      <c r="C2541" s="2">
        <f t="shared" si="351"/>
        <v>6.4899999999999736E-2</v>
      </c>
      <c r="D2541" s="2">
        <f t="shared" si="352"/>
        <v>6.4899999999999736E-2</v>
      </c>
      <c r="E2541" s="2">
        <f t="shared" si="353"/>
        <v>0</v>
      </c>
      <c r="F2541" s="2">
        <f t="shared" ref="F2541:G2556" si="358">((F2540*13)+D2541)/14</f>
        <v>7.0102137385255725E-2</v>
      </c>
      <c r="G2541" s="2">
        <f t="shared" si="358"/>
        <v>2.330185041433239E-2</v>
      </c>
      <c r="H2541" s="2">
        <f t="shared" si="355"/>
        <v>3.0084365034863341</v>
      </c>
      <c r="I2541" s="2">
        <f t="shared" si="356"/>
        <v>75.052617170553887</v>
      </c>
    </row>
    <row r="2542" spans="1:9" ht="13.5" x14ac:dyDescent="0.25">
      <c r="A2542" s="3">
        <f>TITRES_STAT!B2545</f>
        <v>45705</v>
      </c>
      <c r="B2542" s="6">
        <f>TITRES_STAT!D2545</f>
        <v>9.7355999999999998</v>
      </c>
      <c r="C2542" s="2">
        <f t="shared" si="351"/>
        <v>-9.2700000000000671E-2</v>
      </c>
      <c r="D2542" s="2">
        <f t="shared" si="352"/>
        <v>0</v>
      </c>
      <c r="E2542" s="2">
        <f t="shared" si="353"/>
        <v>9.2700000000000671E-2</v>
      </c>
      <c r="F2542" s="2">
        <f t="shared" si="358"/>
        <v>6.5094841857737465E-2</v>
      </c>
      <c r="G2542" s="2">
        <f t="shared" si="358"/>
        <v>2.825886109902298E-2</v>
      </c>
      <c r="H2542" s="2">
        <f t="shared" si="355"/>
        <v>2.3035196510445375</v>
      </c>
      <c r="I2542" s="2">
        <f t="shared" si="356"/>
        <v>69.729255290374596</v>
      </c>
    </row>
    <row r="2543" spans="1:9" ht="13.5" x14ac:dyDescent="0.25">
      <c r="A2543" s="3">
        <f>TITRES_STAT!B2546</f>
        <v>45706</v>
      </c>
      <c r="B2543" s="6">
        <f>TITRES_STAT!D2546</f>
        <v>9.7263000000000002</v>
      </c>
      <c r="C2543" s="2">
        <f t="shared" si="351"/>
        <v>-9.2999999999996419E-3</v>
      </c>
      <c r="D2543" s="2">
        <f t="shared" si="352"/>
        <v>0</v>
      </c>
      <c r="E2543" s="2">
        <f t="shared" si="353"/>
        <v>9.2999999999996419E-3</v>
      </c>
      <c r="F2543" s="2">
        <f t="shared" si="358"/>
        <v>6.04452102964705E-2</v>
      </c>
      <c r="G2543" s="2">
        <f t="shared" si="358"/>
        <v>2.6904656734807027E-2</v>
      </c>
      <c r="H2543" s="2">
        <f t="shared" si="355"/>
        <v>2.2466449169846299</v>
      </c>
      <c r="I2543" s="2">
        <f t="shared" si="356"/>
        <v>69.198972306193411</v>
      </c>
    </row>
    <row r="2544" spans="1:9" ht="13.5" x14ac:dyDescent="0.25">
      <c r="A2544" s="3">
        <f>TITRES_STAT!B2547</f>
        <v>45707</v>
      </c>
      <c r="B2544" s="6">
        <f>TITRES_STAT!D2547</f>
        <v>9.6428999999999991</v>
      </c>
      <c r="C2544" s="2">
        <f t="shared" si="351"/>
        <v>-8.3400000000001029E-2</v>
      </c>
      <c r="D2544" s="2">
        <f t="shared" si="352"/>
        <v>0</v>
      </c>
      <c r="E2544" s="2">
        <f t="shared" si="353"/>
        <v>8.3400000000001029E-2</v>
      </c>
      <c r="F2544" s="2">
        <f t="shared" si="358"/>
        <v>5.6127695275294036E-2</v>
      </c>
      <c r="G2544" s="2">
        <f t="shared" si="358"/>
        <v>3.0940038396606601E-2</v>
      </c>
      <c r="H2544" s="2">
        <f t="shared" si="355"/>
        <v>1.8140796903939826</v>
      </c>
      <c r="I2544" s="2">
        <f t="shared" si="356"/>
        <v>64.464403640964548</v>
      </c>
    </row>
    <row r="2545" spans="1:9" ht="13.5" x14ac:dyDescent="0.25">
      <c r="A2545" s="3">
        <f>TITRES_STAT!B2548</f>
        <v>45708</v>
      </c>
      <c r="B2545" s="6">
        <f>TITRES_STAT!D2548</f>
        <v>9.6428999999999991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5.2118574184201606E-2</v>
      </c>
      <c r="G2545" s="2">
        <f t="shared" si="358"/>
        <v>2.8730035653991844E-2</v>
      </c>
      <c r="H2545" s="2">
        <f t="shared" si="355"/>
        <v>1.8140796903939826</v>
      </c>
      <c r="I2545" s="2">
        <f t="shared" si="356"/>
        <v>64.464403640964548</v>
      </c>
    </row>
    <row r="2546" spans="1:9" ht="13.5" x14ac:dyDescent="0.25">
      <c r="A2546" s="3">
        <f>TITRES_STAT!B2549</f>
        <v>45709</v>
      </c>
      <c r="B2546" s="6">
        <f>TITRES_STAT!D2549</f>
        <v>9.6335999999999995</v>
      </c>
      <c r="C2546" s="2">
        <f t="shared" si="351"/>
        <v>-9.2999999999996419E-3</v>
      </c>
      <c r="D2546" s="2">
        <f t="shared" si="352"/>
        <v>0</v>
      </c>
      <c r="E2546" s="2">
        <f t="shared" si="353"/>
        <v>9.2999999999996419E-3</v>
      </c>
      <c r="F2546" s="2">
        <f t="shared" si="358"/>
        <v>4.8395818885330066E-2</v>
      </c>
      <c r="G2546" s="2">
        <f t="shared" si="358"/>
        <v>2.7342175964420973E-2</v>
      </c>
      <c r="H2546" s="2">
        <f t="shared" si="355"/>
        <v>1.7700061234447895</v>
      </c>
      <c r="I2546" s="2">
        <f t="shared" si="356"/>
        <v>63.89899677346574</v>
      </c>
    </row>
    <row r="2547" spans="1:9" ht="13.5" x14ac:dyDescent="0.25">
      <c r="A2547" s="3">
        <f>TITRES_STAT!B2550</f>
        <v>45712</v>
      </c>
      <c r="B2547" s="6">
        <f>TITRES_STAT!D2550</f>
        <v>9.6242999999999999</v>
      </c>
      <c r="C2547" s="2">
        <f t="shared" si="351"/>
        <v>-9.2999999999996419E-3</v>
      </c>
      <c r="D2547" s="2">
        <f t="shared" si="352"/>
        <v>0</v>
      </c>
      <c r="E2547" s="2">
        <f t="shared" si="353"/>
        <v>9.2999999999996419E-3</v>
      </c>
      <c r="F2547" s="2">
        <f t="shared" si="358"/>
        <v>4.4938974679235064E-2</v>
      </c>
      <c r="G2547" s="2">
        <f t="shared" si="358"/>
        <v>2.6053449109819448E-2</v>
      </c>
      <c r="H2547" s="2">
        <f t="shared" si="355"/>
        <v>1.7248762146543481</v>
      </c>
      <c r="I2547" s="2">
        <f t="shared" si="356"/>
        <v>63.301085215467282</v>
      </c>
    </row>
    <row r="2548" spans="1:9" ht="13.5" x14ac:dyDescent="0.25">
      <c r="A2548" s="3">
        <f>TITRES_STAT!B2551</f>
        <v>45713</v>
      </c>
      <c r="B2548" s="6">
        <f>TITRES_STAT!D2551</f>
        <v>9.6335999999999995</v>
      </c>
      <c r="C2548" s="2">
        <f t="shared" si="351"/>
        <v>9.2999999999996419E-3</v>
      </c>
      <c r="D2548" s="2">
        <f t="shared" si="352"/>
        <v>9.2999999999996419E-3</v>
      </c>
      <c r="E2548" s="2">
        <f t="shared" si="353"/>
        <v>0</v>
      </c>
      <c r="F2548" s="2">
        <f t="shared" si="358"/>
        <v>4.2393333630718247E-2</v>
      </c>
      <c r="G2548" s="2">
        <f t="shared" si="358"/>
        <v>2.4192488459118058E-2</v>
      </c>
      <c r="H2548" s="2">
        <f t="shared" si="355"/>
        <v>1.7523345604714078</v>
      </c>
      <c r="I2548" s="2">
        <f t="shared" si="356"/>
        <v>63.667207673011802</v>
      </c>
    </row>
    <row r="2549" spans="1:9" ht="13.5" x14ac:dyDescent="0.25">
      <c r="A2549" s="3">
        <f>TITRES_STAT!B2552</f>
        <v>45714</v>
      </c>
      <c r="B2549" s="6">
        <f>TITRES_STAT!D2552</f>
        <v>9.5222999999999995</v>
      </c>
      <c r="C2549" s="2">
        <f t="shared" si="351"/>
        <v>-0.11129999999999995</v>
      </c>
      <c r="D2549" s="2">
        <f t="shared" si="352"/>
        <v>0</v>
      </c>
      <c r="E2549" s="2">
        <f t="shared" si="353"/>
        <v>0.11129999999999995</v>
      </c>
      <c r="F2549" s="2">
        <f t="shared" si="358"/>
        <v>3.9365238371381228E-2</v>
      </c>
      <c r="G2549" s="2">
        <f t="shared" si="358"/>
        <v>3.0414453569181051E-2</v>
      </c>
      <c r="H2549" s="2">
        <f t="shared" si="355"/>
        <v>1.2942937896891893</v>
      </c>
      <c r="I2549" s="2">
        <f t="shared" si="356"/>
        <v>56.41360297909052</v>
      </c>
    </row>
    <row r="2550" spans="1:9" ht="13.5" x14ac:dyDescent="0.25">
      <c r="A2550" s="3">
        <f>TITRES_STAT!B2553</f>
        <v>45715</v>
      </c>
      <c r="B2550" s="6">
        <f>TITRES_STAT!D2553</f>
        <v>9.4760000000000009</v>
      </c>
      <c r="C2550" s="2">
        <f t="shared" si="351"/>
        <v>-4.6299999999998676E-2</v>
      </c>
      <c r="D2550" s="2">
        <f t="shared" si="352"/>
        <v>0</v>
      </c>
      <c r="E2550" s="2">
        <f t="shared" si="353"/>
        <v>4.6299999999998676E-2</v>
      </c>
      <c r="F2550" s="2">
        <f t="shared" si="358"/>
        <v>3.655343563056828E-2</v>
      </c>
      <c r="G2550" s="2">
        <f t="shared" si="358"/>
        <v>3.1549135457096596E-2</v>
      </c>
      <c r="H2550" s="2">
        <f t="shared" si="355"/>
        <v>1.1586192490211655</v>
      </c>
      <c r="I2550" s="2">
        <f t="shared" si="356"/>
        <v>53.674090488470625</v>
      </c>
    </row>
    <row r="2551" spans="1:9" ht="13.5" x14ac:dyDescent="0.25">
      <c r="A2551" s="3">
        <f>TITRES_STAT!B2554</f>
        <v>45716</v>
      </c>
      <c r="B2551" s="6">
        <f>TITRES_STAT!D2554</f>
        <v>9.5686999999999998</v>
      </c>
      <c r="C2551" s="2">
        <f t="shared" si="351"/>
        <v>9.2699999999998894E-2</v>
      </c>
      <c r="D2551" s="2">
        <f t="shared" si="352"/>
        <v>9.2699999999998894E-2</v>
      </c>
      <c r="E2551" s="2">
        <f t="shared" si="353"/>
        <v>0</v>
      </c>
      <c r="F2551" s="2">
        <f t="shared" si="358"/>
        <v>4.0563904514099032E-2</v>
      </c>
      <c r="G2551" s="2">
        <f t="shared" si="358"/>
        <v>2.9295625781589698E-2</v>
      </c>
      <c r="H2551" s="2">
        <f t="shared" si="355"/>
        <v>1.3846403151282292</v>
      </c>
      <c r="I2551" s="2">
        <f t="shared" si="356"/>
        <v>58.064954548660019</v>
      </c>
    </row>
    <row r="2552" spans="1:9" ht="13.5" x14ac:dyDescent="0.25">
      <c r="A2552" s="3">
        <f>TITRES_STAT!B2555</f>
        <v>45719</v>
      </c>
      <c r="B2552" s="6">
        <f>TITRES_STAT!D2555</f>
        <v>9.6242999999999999</v>
      </c>
      <c r="C2552" s="2">
        <f t="shared" si="351"/>
        <v>5.5600000000000094E-2</v>
      </c>
      <c r="D2552" s="2">
        <f t="shared" si="352"/>
        <v>5.5600000000000094E-2</v>
      </c>
      <c r="E2552" s="2">
        <f t="shared" si="353"/>
        <v>0</v>
      </c>
      <c r="F2552" s="2">
        <f t="shared" si="358"/>
        <v>4.1637911334520536E-2</v>
      </c>
      <c r="G2552" s="2">
        <f t="shared" si="358"/>
        <v>2.7203081082904722E-2</v>
      </c>
      <c r="H2552" s="2">
        <f t="shared" si="355"/>
        <v>1.5306321812453487</v>
      </c>
      <c r="I2552" s="2">
        <f t="shared" si="356"/>
        <v>60.484182276229085</v>
      </c>
    </row>
    <row r="2553" spans="1:9" ht="13.5" x14ac:dyDescent="0.25">
      <c r="A2553" s="3">
        <f>TITRES_STAT!B2556</f>
        <v>45720</v>
      </c>
      <c r="B2553" s="6">
        <f>TITRES_STAT!D2556</f>
        <v>9.5779999999999994</v>
      </c>
      <c r="C2553" s="2">
        <f t="shared" si="351"/>
        <v>-4.6300000000000452E-2</v>
      </c>
      <c r="D2553" s="2">
        <f t="shared" si="352"/>
        <v>0</v>
      </c>
      <c r="E2553" s="2">
        <f t="shared" si="353"/>
        <v>4.6300000000000452E-2</v>
      </c>
      <c r="F2553" s="2">
        <f t="shared" si="358"/>
        <v>3.866377481062621E-2</v>
      </c>
      <c r="G2553" s="2">
        <f t="shared" si="358"/>
        <v>2.856714671984013E-2</v>
      </c>
      <c r="H2553" s="2">
        <f t="shared" si="355"/>
        <v>1.3534349506376808</v>
      </c>
      <c r="I2553" s="2">
        <f t="shared" si="356"/>
        <v>57.508916924640616</v>
      </c>
    </row>
    <row r="2554" spans="1:9" ht="13.5" x14ac:dyDescent="0.25">
      <c r="A2554" s="3">
        <f>TITRES_STAT!B2557</f>
        <v>45721</v>
      </c>
      <c r="B2554" s="6">
        <f>TITRES_STAT!D2557</f>
        <v>9.5502000000000002</v>
      </c>
      <c r="C2554" s="2">
        <f t="shared" si="351"/>
        <v>-2.7799999999999159E-2</v>
      </c>
      <c r="D2554" s="2">
        <f t="shared" si="352"/>
        <v>0</v>
      </c>
      <c r="E2554" s="2">
        <f t="shared" si="353"/>
        <v>2.7799999999999159E-2</v>
      </c>
      <c r="F2554" s="2">
        <f t="shared" si="358"/>
        <v>3.5902076609867196E-2</v>
      </c>
      <c r="G2554" s="2">
        <f t="shared" si="358"/>
        <v>2.8512350525565774E-2</v>
      </c>
      <c r="H2554" s="2">
        <f t="shared" si="355"/>
        <v>1.2591763200187716</v>
      </c>
      <c r="I2554" s="2">
        <f t="shared" si="356"/>
        <v>55.736079953613761</v>
      </c>
    </row>
    <row r="2555" spans="1:9" ht="13.5" x14ac:dyDescent="0.25">
      <c r="A2555" s="3">
        <f>TITRES_STAT!B2558</f>
        <v>45722</v>
      </c>
      <c r="B2555" s="6">
        <f>TITRES_STAT!D2558</f>
        <v>9.5315999999999992</v>
      </c>
      <c r="C2555" s="2">
        <f t="shared" si="351"/>
        <v>-1.860000000000106E-2</v>
      </c>
      <c r="D2555" s="2">
        <f t="shared" si="352"/>
        <v>0</v>
      </c>
      <c r="E2555" s="2">
        <f t="shared" si="353"/>
        <v>1.860000000000106E-2</v>
      </c>
      <c r="F2555" s="2">
        <f t="shared" si="358"/>
        <v>3.3337642566305253E-2</v>
      </c>
      <c r="G2555" s="2">
        <f t="shared" si="358"/>
        <v>2.7804325488025437E-2</v>
      </c>
      <c r="H2555" s="2">
        <f t="shared" si="355"/>
        <v>1.1990092182118521</v>
      </c>
      <c r="I2555" s="2">
        <f t="shared" si="356"/>
        <v>54.524974624110008</v>
      </c>
    </row>
    <row r="2556" spans="1:9" ht="13.5" x14ac:dyDescent="0.25">
      <c r="A2556" s="3">
        <f>TITRES_STAT!B2559</f>
        <v>45723</v>
      </c>
      <c r="B2556" s="6">
        <f>TITRES_STAT!D2559</f>
        <v>9.4573999999999998</v>
      </c>
      <c r="C2556" s="2">
        <f t="shared" si="351"/>
        <v>-7.4199999999999378E-2</v>
      </c>
      <c r="D2556" s="2">
        <f t="shared" si="352"/>
        <v>0</v>
      </c>
      <c r="E2556" s="2">
        <f t="shared" si="353"/>
        <v>7.4199999999999378E-2</v>
      </c>
      <c r="F2556" s="2">
        <f t="shared" si="358"/>
        <v>3.0956382382997732E-2</v>
      </c>
      <c r="G2556" s="2">
        <f t="shared" si="358"/>
        <v>3.1118302238880718E-2</v>
      </c>
      <c r="H2556" s="2">
        <f t="shared" si="355"/>
        <v>0.99479663592698586</v>
      </c>
      <c r="I2556" s="2">
        <f t="shared" si="356"/>
        <v>49.869576577900226</v>
      </c>
    </row>
    <row r="2557" spans="1:9" ht="13.5" x14ac:dyDescent="0.25">
      <c r="A2557" s="3">
        <f>TITRES_STAT!B2560</f>
        <v>45726</v>
      </c>
      <c r="B2557" s="6">
        <f>TITRES_STAT!D2560</f>
        <v>9.5038</v>
      </c>
      <c r="C2557" s="2">
        <f t="shared" si="351"/>
        <v>4.6400000000000219E-2</v>
      </c>
      <c r="D2557" s="2">
        <f t="shared" si="352"/>
        <v>4.6400000000000219E-2</v>
      </c>
      <c r="E2557" s="2">
        <f t="shared" si="353"/>
        <v>0</v>
      </c>
      <c r="F2557" s="2">
        <f t="shared" ref="F2557:G2572" si="359">((F2556*13)+D2557)/14</f>
        <v>3.2059497927069337E-2</v>
      </c>
      <c r="G2557" s="2">
        <f t="shared" si="359"/>
        <v>2.8895566364674951E-2</v>
      </c>
      <c r="H2557" s="2">
        <f t="shared" si="355"/>
        <v>1.1094953987910865</v>
      </c>
      <c r="I2557" s="2">
        <f t="shared" si="356"/>
        <v>52.595298355564942</v>
      </c>
    </row>
    <row r="2558" spans="1:9" ht="13.5" x14ac:dyDescent="0.25">
      <c r="A2558" s="3">
        <f>TITRES_STAT!B2561</f>
        <v>45727</v>
      </c>
      <c r="B2558" s="6">
        <f>TITRES_STAT!D2561</f>
        <v>9.6335999999999995</v>
      </c>
      <c r="C2558" s="2">
        <f t="shared" si="351"/>
        <v>0.12979999999999947</v>
      </c>
      <c r="D2558" s="2">
        <f t="shared" si="352"/>
        <v>0.12979999999999947</v>
      </c>
      <c r="E2558" s="2">
        <f t="shared" si="353"/>
        <v>0</v>
      </c>
      <c r="F2558" s="2">
        <f t="shared" si="359"/>
        <v>3.9040962360850064E-2</v>
      </c>
      <c r="G2558" s="2">
        <f t="shared" si="359"/>
        <v>2.683159733862674E-2</v>
      </c>
      <c r="H2558" s="2">
        <f t="shared" si="355"/>
        <v>1.4550368309473225</v>
      </c>
      <c r="I2558" s="2">
        <f t="shared" si="356"/>
        <v>59.267413531464982</v>
      </c>
    </row>
    <row r="2559" spans="1:9" ht="13.5" x14ac:dyDescent="0.25">
      <c r="A2559" s="3">
        <f>TITRES_STAT!B2562</f>
        <v>45728</v>
      </c>
      <c r="B2559" s="6">
        <f>TITRES_STAT!D2562</f>
        <v>9.5038</v>
      </c>
      <c r="C2559" s="2">
        <f t="shared" si="351"/>
        <v>-0.12979999999999947</v>
      </c>
      <c r="D2559" s="2">
        <f t="shared" si="352"/>
        <v>0</v>
      </c>
      <c r="E2559" s="2">
        <f t="shared" si="353"/>
        <v>0.12979999999999947</v>
      </c>
      <c r="F2559" s="2">
        <f t="shared" si="359"/>
        <v>3.6252322192217919E-2</v>
      </c>
      <c r="G2559" s="2">
        <f t="shared" si="359"/>
        <v>3.4186483243010504E-2</v>
      </c>
      <c r="H2559" s="2">
        <f t="shared" si="355"/>
        <v>1.0604285306131855</v>
      </c>
      <c r="I2559" s="2">
        <f t="shared" si="356"/>
        <v>51.466406859431366</v>
      </c>
    </row>
    <row r="2560" spans="1:9" ht="13.5" x14ac:dyDescent="0.25">
      <c r="A2560" s="3">
        <f>TITRES_STAT!B2563</f>
        <v>45729</v>
      </c>
      <c r="B2560" s="6">
        <f>TITRES_STAT!D2563</f>
        <v>9.6614000000000004</v>
      </c>
      <c r="C2560" s="2">
        <f t="shared" si="351"/>
        <v>0.15760000000000041</v>
      </c>
      <c r="D2560" s="2">
        <f t="shared" si="352"/>
        <v>0.15760000000000041</v>
      </c>
      <c r="E2560" s="2">
        <f t="shared" si="353"/>
        <v>0</v>
      </c>
      <c r="F2560" s="2">
        <f t="shared" si="359"/>
        <v>4.492001346420238E-2</v>
      </c>
      <c r="G2560" s="2">
        <f t="shared" si="359"/>
        <v>3.1744591582795467E-2</v>
      </c>
      <c r="H2560" s="2">
        <f t="shared" si="355"/>
        <v>1.4150446178223179</v>
      </c>
      <c r="I2560" s="2">
        <f t="shared" si="356"/>
        <v>58.592897513350493</v>
      </c>
    </row>
    <row r="2561" spans="1:9" ht="13.5" x14ac:dyDescent="0.25">
      <c r="A2561" s="3">
        <f>TITRES_STAT!B2564</f>
        <v>45730</v>
      </c>
      <c r="B2561" s="6">
        <f>TITRES_STAT!D2564</f>
        <v>9.5686999999999998</v>
      </c>
      <c r="C2561" s="2">
        <f t="shared" si="351"/>
        <v>-9.2700000000000671E-2</v>
      </c>
      <c r="D2561" s="2">
        <f t="shared" si="352"/>
        <v>0</v>
      </c>
      <c r="E2561" s="2">
        <f t="shared" si="353"/>
        <v>9.2700000000000671E-2</v>
      </c>
      <c r="F2561" s="2">
        <f t="shared" si="359"/>
        <v>4.1711441073902213E-2</v>
      </c>
      <c r="G2561" s="2">
        <f t="shared" si="359"/>
        <v>3.609854932688155E-2</v>
      </c>
      <c r="H2561" s="2">
        <f t="shared" si="355"/>
        <v>1.1554880141081154</v>
      </c>
      <c r="I2561" s="2">
        <f t="shared" si="356"/>
        <v>53.606793753674673</v>
      </c>
    </row>
    <row r="2562" spans="1:9" ht="13.5" x14ac:dyDescent="0.25">
      <c r="A2562" s="3">
        <f>TITRES_STAT!B2565</f>
        <v>45733</v>
      </c>
      <c r="B2562" s="6">
        <f>TITRES_STAT!D2565</f>
        <v>9.4573999999999998</v>
      </c>
      <c r="C2562" s="2">
        <f t="shared" si="351"/>
        <v>-0.11129999999999995</v>
      </c>
      <c r="D2562" s="2">
        <f t="shared" si="352"/>
        <v>0</v>
      </c>
      <c r="E2562" s="2">
        <f t="shared" si="353"/>
        <v>0.11129999999999995</v>
      </c>
      <c r="F2562" s="2">
        <f t="shared" si="359"/>
        <v>3.8732052425766342E-2</v>
      </c>
      <c r="G2562" s="2">
        <f t="shared" si="359"/>
        <v>4.1470081517818579E-2</v>
      </c>
      <c r="H2562" s="2">
        <f t="shared" si="355"/>
        <v>0.9339757967228548</v>
      </c>
      <c r="I2562" s="2">
        <f t="shared" si="356"/>
        <v>48.293044737451623</v>
      </c>
    </row>
    <row r="2563" spans="1:9" ht="13.5" x14ac:dyDescent="0.25">
      <c r="A2563" s="3">
        <f>TITRES_STAT!B2566</f>
        <v>45734</v>
      </c>
      <c r="B2563" s="6">
        <f>TITRES_STAT!D2566</f>
        <v>9.5502000000000002</v>
      </c>
      <c r="C2563" s="2">
        <f t="shared" ref="C2563:C2626" si="360">B2563-B2562</f>
        <v>9.2800000000000438E-2</v>
      </c>
      <c r="D2563" s="2">
        <f t="shared" ref="D2563:D2626" si="361">IF(C2563&gt;0,C2563,0)</f>
        <v>9.2800000000000438E-2</v>
      </c>
      <c r="E2563" s="2">
        <f t="shared" ref="E2563:E2626" si="362">IF(C2563&lt;0,-C2563,0)</f>
        <v>0</v>
      </c>
      <c r="F2563" s="2">
        <f t="shared" si="359"/>
        <v>4.2594048681068773E-2</v>
      </c>
      <c r="G2563" s="2">
        <f t="shared" si="359"/>
        <v>3.8507932837974393E-2</v>
      </c>
      <c r="H2563" s="2">
        <f t="shared" si="355"/>
        <v>1.1061110151066036</v>
      </c>
      <c r="I2563" s="2">
        <f t="shared" si="356"/>
        <v>52.519122077266957</v>
      </c>
    </row>
    <row r="2564" spans="1:9" ht="13.5" x14ac:dyDescent="0.25">
      <c r="A2564" s="3">
        <f>TITRES_STAT!B2567</f>
        <v>45735</v>
      </c>
      <c r="B2564" s="6">
        <f>TITRES_STAT!D2567</f>
        <v>9.5502000000000002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3.9551616632421002E-2</v>
      </c>
      <c r="G2564" s="2">
        <f t="shared" si="359"/>
        <v>3.5757366206690511E-2</v>
      </c>
      <c r="H2564" s="2">
        <f t="shared" si="355"/>
        <v>1.1061110151066036</v>
      </c>
      <c r="I2564" s="2">
        <f t="shared" si="356"/>
        <v>52.519122077266957</v>
      </c>
    </row>
    <row r="2565" spans="1:9" ht="13.5" x14ac:dyDescent="0.25">
      <c r="A2565" s="3">
        <f>TITRES_STAT!B2568</f>
        <v>45737</v>
      </c>
      <c r="B2565" s="6">
        <f>TITRES_STAT!D2568</f>
        <v>9.5502000000000002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3.6726501158676643E-2</v>
      </c>
      <c r="G2565" s="2">
        <f t="shared" si="359"/>
        <v>3.3203268620498334E-2</v>
      </c>
      <c r="H2565" s="2">
        <f t="shared" si="355"/>
        <v>1.1061110151066034</v>
      </c>
      <c r="I2565" s="2">
        <f t="shared" si="356"/>
        <v>52.519122077266957</v>
      </c>
    </row>
    <row r="2566" spans="1:9" ht="13.5" x14ac:dyDescent="0.25">
      <c r="A2566" s="3">
        <f>TITRES_STAT!B2569</f>
        <v>45740</v>
      </c>
      <c r="B2566" s="6">
        <f>TITRES_STAT!D2569</f>
        <v>9.5502000000000002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3.4103179647342594E-2</v>
      </c>
      <c r="G2566" s="2">
        <f t="shared" si="359"/>
        <v>3.0831606576177027E-2</v>
      </c>
      <c r="H2566" s="2">
        <f t="shared" si="355"/>
        <v>1.1061110151066031</v>
      </c>
      <c r="I2566" s="2">
        <f t="shared" si="356"/>
        <v>52.519122077266957</v>
      </c>
    </row>
    <row r="2567" spans="1:9" ht="13.5" x14ac:dyDescent="0.25">
      <c r="A2567" s="3">
        <f>TITRES_STAT!B2570</f>
        <v>45741</v>
      </c>
      <c r="B2567" s="6">
        <f>TITRES_STAT!D2570</f>
        <v>9.5038</v>
      </c>
      <c r="C2567" s="2">
        <f t="shared" si="360"/>
        <v>-4.6400000000000219E-2</v>
      </c>
      <c r="D2567" s="2">
        <f t="shared" si="361"/>
        <v>0</v>
      </c>
      <c r="E2567" s="2">
        <f t="shared" si="362"/>
        <v>4.6400000000000219E-2</v>
      </c>
      <c r="F2567" s="2">
        <f t="shared" si="359"/>
        <v>3.1667238243960984E-2</v>
      </c>
      <c r="G2567" s="2">
        <f t="shared" si="359"/>
        <v>3.1943634677878682E-2</v>
      </c>
      <c r="H2567" s="2">
        <f t="shared" si="355"/>
        <v>0.99134737055739286</v>
      </c>
      <c r="I2567" s="2">
        <f t="shared" si="356"/>
        <v>49.78274434760759</v>
      </c>
    </row>
    <row r="2568" spans="1:9" ht="13.5" x14ac:dyDescent="0.25">
      <c r="A2568" s="3">
        <f>TITRES_STAT!B2571</f>
        <v>45742</v>
      </c>
      <c r="B2568" s="6">
        <f>TITRES_STAT!D2571</f>
        <v>9.5502000000000002</v>
      </c>
      <c r="C2568" s="2">
        <f t="shared" si="360"/>
        <v>4.6400000000000219E-2</v>
      </c>
      <c r="D2568" s="2">
        <f t="shared" si="361"/>
        <v>4.6400000000000219E-2</v>
      </c>
      <c r="E2568" s="2">
        <f t="shared" si="362"/>
        <v>0</v>
      </c>
      <c r="F2568" s="2">
        <f t="shared" si="359"/>
        <v>3.2719578369392356E-2</v>
      </c>
      <c r="G2568" s="2">
        <f t="shared" si="359"/>
        <v>2.9661946486601636E-2</v>
      </c>
      <c r="H2568" s="2">
        <f t="shared" si="355"/>
        <v>1.1030826444303599</v>
      </c>
      <c r="I2568" s="2">
        <f t="shared" si="356"/>
        <v>52.45075115577022</v>
      </c>
    </row>
    <row r="2569" spans="1:9" ht="13.5" x14ac:dyDescent="0.25">
      <c r="A2569" s="3">
        <f>TITRES_STAT!B2572</f>
        <v>45743</v>
      </c>
      <c r="B2569" s="6">
        <f>TITRES_STAT!D2572</f>
        <v>9.5315999999999992</v>
      </c>
      <c r="C2569" s="2">
        <f t="shared" si="360"/>
        <v>-1.860000000000106E-2</v>
      </c>
      <c r="D2569" s="2">
        <f t="shared" si="361"/>
        <v>0</v>
      </c>
      <c r="E2569" s="2">
        <f t="shared" si="362"/>
        <v>1.860000000000106E-2</v>
      </c>
      <c r="F2569" s="2">
        <f t="shared" si="359"/>
        <v>3.0382465628721472E-2</v>
      </c>
      <c r="G2569" s="2">
        <f t="shared" si="359"/>
        <v>2.887180745184445E-2</v>
      </c>
      <c r="H2569" s="2">
        <f t="shared" si="355"/>
        <v>1.0523229513564976</v>
      </c>
      <c r="I2569" s="2">
        <f t="shared" si="356"/>
        <v>51.274725094359894</v>
      </c>
    </row>
    <row r="2570" spans="1:9" ht="13.5" x14ac:dyDescent="0.25">
      <c r="A2570" s="3">
        <f>TITRES_STAT!B2573</f>
        <v>45744</v>
      </c>
      <c r="B2570" s="6">
        <f>TITRES_STAT!D2573</f>
        <v>9.5222999999999995</v>
      </c>
      <c r="C2570" s="2">
        <f t="shared" si="360"/>
        <v>-9.2999999999996419E-3</v>
      </c>
      <c r="D2570" s="2">
        <f t="shared" si="361"/>
        <v>0</v>
      </c>
      <c r="E2570" s="2">
        <f t="shared" si="362"/>
        <v>9.2999999999996419E-3</v>
      </c>
      <c r="F2570" s="2">
        <f t="shared" si="359"/>
        <v>2.8212289512384223E-2</v>
      </c>
      <c r="G2570" s="2">
        <f t="shared" si="359"/>
        <v>2.7473821205284108E-2</v>
      </c>
      <c r="H2570" s="2">
        <f t="shared" si="355"/>
        <v>1.0268789805969212</v>
      </c>
      <c r="I2570" s="2">
        <f t="shared" si="356"/>
        <v>50.663063282372313</v>
      </c>
    </row>
    <row r="2571" spans="1:9" ht="13.5" x14ac:dyDescent="0.25">
      <c r="A2571" s="3">
        <f>TITRES_STAT!B2574</f>
        <v>45749</v>
      </c>
      <c r="B2571" s="6">
        <f>TITRES_STAT!D2574</f>
        <v>9.6428999999999991</v>
      </c>
      <c r="C2571" s="2">
        <f t="shared" si="360"/>
        <v>0.1205999999999996</v>
      </c>
      <c r="D2571" s="2">
        <f t="shared" si="361"/>
        <v>0.1205999999999996</v>
      </c>
      <c r="E2571" s="2">
        <f t="shared" si="362"/>
        <v>0</v>
      </c>
      <c r="F2571" s="2">
        <f t="shared" si="359"/>
        <v>3.4811411690071035E-2</v>
      </c>
      <c r="G2571" s="2">
        <f t="shared" si="359"/>
        <v>2.5511405404906672E-2</v>
      </c>
      <c r="H2571" s="2">
        <f t="shared" si="355"/>
        <v>1.3645430793622868</v>
      </c>
      <c r="I2571" s="2">
        <f t="shared" si="356"/>
        <v>57.708531143797209</v>
      </c>
    </row>
    <row r="2572" spans="1:9" ht="13.5" x14ac:dyDescent="0.25">
      <c r="A2572" s="3">
        <f>TITRES_STAT!B2575</f>
        <v>45750</v>
      </c>
      <c r="B2572" s="6">
        <f>TITRES_STAT!D2575</f>
        <v>9.6984999999999992</v>
      </c>
      <c r="C2572" s="2">
        <f t="shared" si="360"/>
        <v>5.5600000000000094E-2</v>
      </c>
      <c r="D2572" s="2">
        <f t="shared" si="361"/>
        <v>5.5600000000000094E-2</v>
      </c>
      <c r="E2572" s="2">
        <f t="shared" si="362"/>
        <v>0</v>
      </c>
      <c r="F2572" s="2">
        <f t="shared" si="359"/>
        <v>3.6296310855065968E-2</v>
      </c>
      <c r="G2572" s="2">
        <f t="shared" si="359"/>
        <v>2.3689162161699053E-2</v>
      </c>
      <c r="H2572" s="2">
        <f t="shared" si="355"/>
        <v>1.5321905691434845</v>
      </c>
      <c r="I2572" s="2">
        <f t="shared" si="356"/>
        <v>60.508501524897042</v>
      </c>
    </row>
    <row r="2573" spans="1:9" ht="13.5" x14ac:dyDescent="0.25">
      <c r="A2573" s="3">
        <f>TITRES_STAT!B2576</f>
        <v>45751</v>
      </c>
      <c r="B2573" s="6">
        <f>TITRES_STAT!D2576</f>
        <v>9.7263000000000002</v>
      </c>
      <c r="C2573" s="2">
        <f t="shared" si="360"/>
        <v>2.7800000000000935E-2</v>
      </c>
      <c r="D2573" s="2">
        <f t="shared" si="361"/>
        <v>2.7800000000000935E-2</v>
      </c>
      <c r="E2573" s="2">
        <f t="shared" si="362"/>
        <v>0</v>
      </c>
      <c r="F2573" s="2">
        <f t="shared" ref="F2573:G2588" si="363">((F2572*13)+D2573)/14</f>
        <v>3.568943150827561E-2</v>
      </c>
      <c r="G2573" s="2">
        <f t="shared" si="363"/>
        <v>2.1997079150149122E-2</v>
      </c>
      <c r="H2573" s="2">
        <f t="shared" si="355"/>
        <v>1.622462294410286</v>
      </c>
      <c r="I2573" s="2">
        <f t="shared" si="356"/>
        <v>61.867897886216497</v>
      </c>
    </row>
    <row r="2574" spans="1:9" ht="13.5" x14ac:dyDescent="0.25">
      <c r="A2574" s="3">
        <f>TITRES_STAT!B2577</f>
        <v>45754</v>
      </c>
      <c r="B2574" s="6">
        <f>TITRES_STAT!D2577</f>
        <v>9.6428999999999991</v>
      </c>
      <c r="C2574" s="2">
        <f t="shared" si="360"/>
        <v>-8.3400000000001029E-2</v>
      </c>
      <c r="D2574" s="2">
        <f t="shared" si="361"/>
        <v>0</v>
      </c>
      <c r="E2574" s="2">
        <f t="shared" si="362"/>
        <v>8.3400000000001029E-2</v>
      </c>
      <c r="F2574" s="2">
        <f t="shared" si="363"/>
        <v>3.3140186400541637E-2</v>
      </c>
      <c r="G2574" s="2">
        <f t="shared" si="363"/>
        <v>2.6383002067995685E-2</v>
      </c>
      <c r="H2574" s="2">
        <f t="shared" si="355"/>
        <v>1.2561188569492954</v>
      </c>
      <c r="I2574" s="2">
        <f t="shared" si="356"/>
        <v>55.676094062163401</v>
      </c>
    </row>
    <row r="2575" spans="1:9" ht="13.5" x14ac:dyDescent="0.25">
      <c r="A2575" s="3">
        <f>TITRES_STAT!B2578</f>
        <v>45755</v>
      </c>
      <c r="B2575" s="6">
        <f>TITRES_STAT!D2578</f>
        <v>9.5594000000000001</v>
      </c>
      <c r="C2575" s="2">
        <f t="shared" si="360"/>
        <v>-8.3499999999999019E-2</v>
      </c>
      <c r="D2575" s="2">
        <f t="shared" si="361"/>
        <v>0</v>
      </c>
      <c r="E2575" s="2">
        <f t="shared" si="362"/>
        <v>8.3499999999999019E-2</v>
      </c>
      <c r="F2575" s="2">
        <f t="shared" si="363"/>
        <v>3.0773030229074377E-2</v>
      </c>
      <c r="G2575" s="2">
        <f t="shared" si="363"/>
        <v>3.0462787634567352E-2</v>
      </c>
      <c r="H2575" s="2">
        <f t="shared" si="355"/>
        <v>1.0101843139974156</v>
      </c>
      <c r="I2575" s="2">
        <f t="shared" si="356"/>
        <v>50.253317915339885</v>
      </c>
    </row>
    <row r="2576" spans="1:9" ht="13.5" x14ac:dyDescent="0.25">
      <c r="A2576" s="3">
        <f>TITRES_STAT!B2579</f>
        <v>45757</v>
      </c>
      <c r="B2576" s="6">
        <f>TITRES_STAT!D2579</f>
        <v>9.68</v>
      </c>
      <c r="C2576" s="2">
        <f t="shared" si="360"/>
        <v>0.1205999999999996</v>
      </c>
      <c r="D2576" s="2">
        <f t="shared" si="361"/>
        <v>0.1205999999999996</v>
      </c>
      <c r="E2576" s="2">
        <f t="shared" si="362"/>
        <v>0</v>
      </c>
      <c r="F2576" s="2">
        <f t="shared" si="363"/>
        <v>3.7189242355569037E-2</v>
      </c>
      <c r="G2576" s="2">
        <f t="shared" si="363"/>
        <v>2.8286874232098254E-2</v>
      </c>
      <c r="H2576" s="2">
        <f t="shared" si="355"/>
        <v>1.3147172801924119</v>
      </c>
      <c r="I2576" s="2">
        <f t="shared" si="356"/>
        <v>56.798179693164315</v>
      </c>
    </row>
    <row r="2577" spans="1:9" ht="13.5" x14ac:dyDescent="0.25">
      <c r="A2577" s="3">
        <f>TITRES_STAT!B2580</f>
        <v>45758</v>
      </c>
      <c r="B2577" s="6">
        <f>TITRES_STAT!D2580</f>
        <v>9.8283000000000005</v>
      </c>
      <c r="C2577" s="2">
        <f t="shared" si="360"/>
        <v>0.14830000000000076</v>
      </c>
      <c r="D2577" s="2">
        <f t="shared" si="361"/>
        <v>0.14830000000000076</v>
      </c>
      <c r="E2577" s="2">
        <f t="shared" si="362"/>
        <v>0</v>
      </c>
      <c r="F2577" s="2">
        <f t="shared" si="363"/>
        <v>4.5125725044457013E-2</v>
      </c>
      <c r="G2577" s="2">
        <f t="shared" si="363"/>
        <v>2.6266383215519808E-2</v>
      </c>
      <c r="H2577" s="2">
        <f t="shared" ref="H2577:H2640" si="364">F2577/G2577</f>
        <v>1.7180029954711822</v>
      </c>
      <c r="I2577" s="2">
        <f t="shared" ref="I2577:I2640" si="365">IF(G2577=0,100,100-(100/(1+H2577)))</f>
        <v>63.208281901593566</v>
      </c>
    </row>
    <row r="2578" spans="1:9" ht="13.5" x14ac:dyDescent="0.25">
      <c r="A2578" s="3">
        <f>TITRES_STAT!B2581</f>
        <v>45761</v>
      </c>
      <c r="B2578" s="6">
        <f>TITRES_STAT!D2581</f>
        <v>9.9117999999999995</v>
      </c>
      <c r="C2578" s="2">
        <f t="shared" si="360"/>
        <v>8.3499999999999019E-2</v>
      </c>
      <c r="D2578" s="2">
        <f t="shared" si="361"/>
        <v>8.3499999999999019E-2</v>
      </c>
      <c r="E2578" s="2">
        <f t="shared" si="362"/>
        <v>0</v>
      </c>
      <c r="F2578" s="2">
        <f t="shared" si="363"/>
        <v>4.7866744684138589E-2</v>
      </c>
      <c r="G2578" s="2">
        <f t="shared" si="363"/>
        <v>2.4390212985839821E-2</v>
      </c>
      <c r="H2578" s="2">
        <f t="shared" si="364"/>
        <v>1.9625390197260062</v>
      </c>
      <c r="I2578" s="2">
        <f t="shared" si="365"/>
        <v>66.245170330533369</v>
      </c>
    </row>
    <row r="2579" spans="1:9" ht="13.5" x14ac:dyDescent="0.25">
      <c r="A2579" s="3">
        <f>TITRES_STAT!B2582</f>
        <v>45762</v>
      </c>
      <c r="B2579" s="6">
        <f>TITRES_STAT!D2582</f>
        <v>9.8747000000000007</v>
      </c>
      <c r="C2579" s="2">
        <f t="shared" si="360"/>
        <v>-3.7099999999998801E-2</v>
      </c>
      <c r="D2579" s="2">
        <f t="shared" si="361"/>
        <v>0</v>
      </c>
      <c r="E2579" s="2">
        <f t="shared" si="362"/>
        <v>3.7099999999998801E-2</v>
      </c>
      <c r="F2579" s="2">
        <f t="shared" si="363"/>
        <v>4.4447691492414405E-2</v>
      </c>
      <c r="G2579" s="2">
        <f t="shared" si="363"/>
        <v>2.5298054915422606E-2</v>
      </c>
      <c r="H2579" s="2">
        <f t="shared" si="364"/>
        <v>1.7569608272657156</v>
      </c>
      <c r="I2579" s="2">
        <f t="shared" si="365"/>
        <v>63.728175238827212</v>
      </c>
    </row>
    <row r="2580" spans="1:9" ht="13.5" x14ac:dyDescent="0.25">
      <c r="A2580" s="3">
        <f>TITRES_STAT!B2583</f>
        <v>45763</v>
      </c>
      <c r="B2580" s="6">
        <f>TITRES_STAT!D2583</f>
        <v>9.8653999999999993</v>
      </c>
      <c r="C2580" s="2">
        <f t="shared" si="360"/>
        <v>-9.3000000000014182E-3</v>
      </c>
      <c r="D2580" s="2">
        <f t="shared" si="361"/>
        <v>0</v>
      </c>
      <c r="E2580" s="2">
        <f t="shared" si="362"/>
        <v>9.3000000000014182E-3</v>
      </c>
      <c r="F2580" s="2">
        <f t="shared" si="363"/>
        <v>4.1272856385813371E-2</v>
      </c>
      <c r="G2580" s="2">
        <f t="shared" si="363"/>
        <v>2.4155336707178236E-2</v>
      </c>
      <c r="H2580" s="2">
        <f t="shared" si="364"/>
        <v>1.7086433894977886</v>
      </c>
      <c r="I2580" s="2">
        <f t="shared" si="365"/>
        <v>63.081149630944566</v>
      </c>
    </row>
    <row r="2581" spans="1:9" ht="13.5" x14ac:dyDescent="0.25">
      <c r="A2581" s="3">
        <f>TITRES_STAT!B2584</f>
        <v>45764</v>
      </c>
      <c r="B2581" s="6">
        <f>TITRES_STAT!D2584</f>
        <v>9.8653999999999993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3.8324795215398125E-2</v>
      </c>
      <c r="G2581" s="2">
        <f t="shared" si="363"/>
        <v>2.2429955513808362E-2</v>
      </c>
      <c r="H2581" s="2">
        <f t="shared" si="364"/>
        <v>1.7086433894977884</v>
      </c>
      <c r="I2581" s="2">
        <f t="shared" si="365"/>
        <v>63.081149630944559</v>
      </c>
    </row>
    <row r="2582" spans="1:9" ht="13.5" x14ac:dyDescent="0.25">
      <c r="A2582" s="3">
        <f>TITRES_STAT!B2585</f>
        <v>45765</v>
      </c>
      <c r="B2582" s="6">
        <f>TITRES_STAT!D2585</f>
        <v>9.8468999999999998</v>
      </c>
      <c r="C2582" s="2">
        <f t="shared" si="360"/>
        <v>-1.8499999999999517E-2</v>
      </c>
      <c r="D2582" s="2">
        <f t="shared" si="361"/>
        <v>0</v>
      </c>
      <c r="E2582" s="2">
        <f t="shared" si="362"/>
        <v>1.8499999999999517E-2</v>
      </c>
      <c r="F2582" s="2">
        <f t="shared" si="363"/>
        <v>3.5587309842869688E-2</v>
      </c>
      <c r="G2582" s="2">
        <f t="shared" si="363"/>
        <v>2.2149244405679159E-2</v>
      </c>
      <c r="H2582" s="2">
        <f t="shared" si="364"/>
        <v>1.6067053661543846</v>
      </c>
      <c r="I2582" s="2">
        <f t="shared" si="365"/>
        <v>61.637398189144868</v>
      </c>
    </row>
    <row r="2583" spans="1:9" ht="13.5" x14ac:dyDescent="0.25">
      <c r="A2583" s="3">
        <f>TITRES_STAT!B2586</f>
        <v>45768</v>
      </c>
      <c r="B2583" s="6">
        <f>TITRES_STAT!D2586</f>
        <v>9.8283000000000005</v>
      </c>
      <c r="C2583" s="2">
        <f t="shared" si="360"/>
        <v>-1.8599999999999284E-2</v>
      </c>
      <c r="D2583" s="2">
        <f t="shared" si="361"/>
        <v>0</v>
      </c>
      <c r="E2583" s="2">
        <f t="shared" si="362"/>
        <v>1.8599999999999284E-2</v>
      </c>
      <c r="F2583" s="2">
        <f t="shared" si="363"/>
        <v>3.3045359139807565E-2</v>
      </c>
      <c r="G2583" s="2">
        <f t="shared" si="363"/>
        <v>2.1895726948130599E-2</v>
      </c>
      <c r="H2583" s="2">
        <f t="shared" si="364"/>
        <v>1.5092149814477336</v>
      </c>
      <c r="I2583" s="2">
        <f t="shared" si="365"/>
        <v>60.146898237350982</v>
      </c>
    </row>
    <row r="2584" spans="1:9" ht="13.5" x14ac:dyDescent="0.25">
      <c r="A2584" s="3">
        <f>TITRES_STAT!B2587</f>
        <v>45769</v>
      </c>
      <c r="B2584" s="6">
        <f>TITRES_STAT!D2587</f>
        <v>9.8004999999999995</v>
      </c>
      <c r="C2584" s="2">
        <f t="shared" si="360"/>
        <v>-2.7800000000000935E-2</v>
      </c>
      <c r="D2584" s="2">
        <f t="shared" si="361"/>
        <v>0</v>
      </c>
      <c r="E2584" s="2">
        <f t="shared" si="362"/>
        <v>2.7800000000000935E-2</v>
      </c>
      <c r="F2584" s="2">
        <f t="shared" si="363"/>
        <v>3.0684976344107023E-2</v>
      </c>
      <c r="G2584" s="2">
        <f t="shared" si="363"/>
        <v>2.2317460737549911E-2</v>
      </c>
      <c r="H2584" s="2">
        <f t="shared" si="364"/>
        <v>1.3749313465791595</v>
      </c>
      <c r="I2584" s="2">
        <f t="shared" si="365"/>
        <v>57.893519682562797</v>
      </c>
    </row>
    <row r="2585" spans="1:9" ht="13.5" x14ac:dyDescent="0.25">
      <c r="A2585" s="3">
        <f>TITRES_STAT!B2588</f>
        <v>45770</v>
      </c>
      <c r="B2585" s="6">
        <f>TITRES_STAT!D2588</f>
        <v>10.366099999999999</v>
      </c>
      <c r="C2585" s="2">
        <f t="shared" si="360"/>
        <v>0.56559999999999988</v>
      </c>
      <c r="D2585" s="2">
        <f t="shared" si="361"/>
        <v>0.56559999999999988</v>
      </c>
      <c r="E2585" s="2">
        <f t="shared" si="362"/>
        <v>0</v>
      </c>
      <c r="F2585" s="2">
        <f t="shared" si="363"/>
        <v>6.8893192319527938E-2</v>
      </c>
      <c r="G2585" s="2">
        <f t="shared" si="363"/>
        <v>2.072335639915349E-2</v>
      </c>
      <c r="H2585" s="2">
        <f t="shared" si="364"/>
        <v>3.3244225014796394</v>
      </c>
      <c r="I2585" s="2">
        <f t="shared" si="365"/>
        <v>76.875525005758774</v>
      </c>
    </row>
    <row r="2586" spans="1:9" ht="13.5" x14ac:dyDescent="0.25">
      <c r="A2586" s="3">
        <f>TITRES_STAT!B2589</f>
        <v>45771</v>
      </c>
      <c r="B2586" s="6">
        <f>TITRES_STAT!D2589</f>
        <v>10.3383</v>
      </c>
      <c r="C2586" s="2">
        <f t="shared" si="360"/>
        <v>-2.7799999999999159E-2</v>
      </c>
      <c r="D2586" s="2">
        <f t="shared" si="361"/>
        <v>0</v>
      </c>
      <c r="E2586" s="2">
        <f t="shared" si="362"/>
        <v>2.7799999999999159E-2</v>
      </c>
      <c r="F2586" s="2">
        <f t="shared" si="363"/>
        <v>6.3972250010990231E-2</v>
      </c>
      <c r="G2586" s="2">
        <f t="shared" si="363"/>
        <v>2.1228830942071036E-2</v>
      </c>
      <c r="H2586" s="2">
        <f t="shared" si="364"/>
        <v>3.0134608064644204</v>
      </c>
      <c r="I2586" s="2">
        <f t="shared" si="365"/>
        <v>75.083847875396842</v>
      </c>
    </row>
    <row r="2587" spans="1:9" ht="13.5" x14ac:dyDescent="0.25">
      <c r="A2587" s="3">
        <f>TITRES_STAT!B2590</f>
        <v>45772</v>
      </c>
      <c r="B2587" s="6">
        <f>TITRES_STAT!D2590</f>
        <v>10.2919</v>
      </c>
      <c r="C2587" s="2">
        <f t="shared" si="360"/>
        <v>-4.6400000000000219E-2</v>
      </c>
      <c r="D2587" s="2">
        <f t="shared" si="361"/>
        <v>0</v>
      </c>
      <c r="E2587" s="2">
        <f t="shared" si="362"/>
        <v>4.6400000000000219E-2</v>
      </c>
      <c r="F2587" s="2">
        <f t="shared" si="363"/>
        <v>5.9402803581633787E-2</v>
      </c>
      <c r="G2587" s="2">
        <f t="shared" si="363"/>
        <v>2.3026771589065981E-2</v>
      </c>
      <c r="H2587" s="2">
        <f t="shared" si="364"/>
        <v>2.5797278333989544</v>
      </c>
      <c r="I2587" s="2">
        <f t="shared" si="365"/>
        <v>72.064915363956615</v>
      </c>
    </row>
    <row r="2588" spans="1:9" ht="13.5" x14ac:dyDescent="0.25">
      <c r="A2588" s="3">
        <f>TITRES_STAT!B2591</f>
        <v>45775</v>
      </c>
      <c r="B2588" s="6">
        <f>TITRES_STAT!D2591</f>
        <v>10.2919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5.5159746182945661E-2</v>
      </c>
      <c r="G2588" s="2">
        <f t="shared" si="363"/>
        <v>2.1382002189846983E-2</v>
      </c>
      <c r="H2588" s="2">
        <f t="shared" si="364"/>
        <v>2.5797278333989548</v>
      </c>
      <c r="I2588" s="2">
        <f t="shared" si="365"/>
        <v>72.064915363956615</v>
      </c>
    </row>
    <row r="2589" spans="1:9" ht="13.5" x14ac:dyDescent="0.25">
      <c r="A2589" s="3">
        <f>TITRES_STAT!B2592</f>
        <v>45776</v>
      </c>
      <c r="B2589" s="6">
        <f>TITRES_STAT!D2592</f>
        <v>10.2826</v>
      </c>
      <c r="C2589" s="2">
        <f t="shared" si="360"/>
        <v>-9.2999999999996419E-3</v>
      </c>
      <c r="D2589" s="2">
        <f t="shared" si="361"/>
        <v>0</v>
      </c>
      <c r="E2589" s="2">
        <f t="shared" si="362"/>
        <v>9.2999999999996419E-3</v>
      </c>
      <c r="F2589" s="2">
        <f t="shared" ref="F2589:G2604" si="366">((F2588*13)+D2589)/14</f>
        <v>5.1219764312735262E-2</v>
      </c>
      <c r="G2589" s="2">
        <f t="shared" si="366"/>
        <v>2.0519002033429316E-2</v>
      </c>
      <c r="H2589" s="2">
        <f t="shared" si="364"/>
        <v>2.4962112791493771</v>
      </c>
      <c r="I2589" s="2">
        <f t="shared" si="365"/>
        <v>71.397609579152828</v>
      </c>
    </row>
    <row r="2590" spans="1:9" ht="13.5" x14ac:dyDescent="0.25">
      <c r="A2590" s="3">
        <f>TITRES_STAT!B2593</f>
        <v>45777</v>
      </c>
      <c r="B2590" s="6">
        <f>TITRES_STAT!D2593</f>
        <v>10.2363</v>
      </c>
      <c r="C2590" s="2">
        <f t="shared" si="360"/>
        <v>-4.6300000000000452E-2</v>
      </c>
      <c r="D2590" s="2">
        <f t="shared" si="361"/>
        <v>0</v>
      </c>
      <c r="E2590" s="2">
        <f t="shared" si="362"/>
        <v>4.6300000000000452E-2</v>
      </c>
      <c r="F2590" s="2">
        <f t="shared" si="366"/>
        <v>4.7561209718968454E-2</v>
      </c>
      <c r="G2590" s="2">
        <f t="shared" si="366"/>
        <v>2.2360501888184395E-2</v>
      </c>
      <c r="H2590" s="2">
        <f t="shared" si="364"/>
        <v>2.1270188816334428</v>
      </c>
      <c r="I2590" s="2">
        <f t="shared" si="365"/>
        <v>68.020660000695756</v>
      </c>
    </row>
    <row r="2591" spans="1:9" ht="13.5" x14ac:dyDescent="0.25">
      <c r="A2591" s="3">
        <f>TITRES_STAT!B2594</f>
        <v>45779</v>
      </c>
      <c r="B2591" s="6">
        <f>TITRES_STAT!D2594</f>
        <v>10.2363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4.4163980453327853E-2</v>
      </c>
      <c r="G2591" s="2">
        <f t="shared" si="366"/>
        <v>2.076332318188551E-2</v>
      </c>
      <c r="H2591" s="2">
        <f t="shared" si="364"/>
        <v>2.1270188816334428</v>
      </c>
      <c r="I2591" s="2">
        <f t="shared" si="365"/>
        <v>68.020660000695756</v>
      </c>
    </row>
    <row r="2592" spans="1:9" ht="13.5" x14ac:dyDescent="0.25">
      <c r="A2592" s="3">
        <f>TITRES_STAT!B2595</f>
        <v>45782</v>
      </c>
      <c r="B2592" s="6">
        <f>TITRES_STAT!D2595</f>
        <v>10.227</v>
      </c>
      <c r="C2592" s="2">
        <f t="shared" si="360"/>
        <v>-9.2999999999996419E-3</v>
      </c>
      <c r="D2592" s="2">
        <f t="shared" si="361"/>
        <v>0</v>
      </c>
      <c r="E2592" s="2">
        <f t="shared" si="362"/>
        <v>9.2999999999996419E-3</v>
      </c>
      <c r="F2592" s="2">
        <f t="shared" si="366"/>
        <v>4.1009410420947294E-2</v>
      </c>
      <c r="G2592" s="2">
        <f t="shared" si="366"/>
        <v>1.9944514383179377E-2</v>
      </c>
      <c r="H2592" s="2">
        <f t="shared" si="364"/>
        <v>2.0561749277552446</v>
      </c>
      <c r="I2592" s="2">
        <f t="shared" si="365"/>
        <v>67.279359865225445</v>
      </c>
    </row>
    <row r="2593" spans="1:9" ht="13.5" x14ac:dyDescent="0.25">
      <c r="A2593" s="3">
        <f>TITRES_STAT!B2596</f>
        <v>45783</v>
      </c>
      <c r="B2593" s="6">
        <f>TITRES_STAT!D2596</f>
        <v>10.2826</v>
      </c>
      <c r="C2593" s="2">
        <f t="shared" si="360"/>
        <v>5.5600000000000094E-2</v>
      </c>
      <c r="D2593" s="2">
        <f t="shared" si="361"/>
        <v>5.5600000000000094E-2</v>
      </c>
      <c r="E2593" s="2">
        <f t="shared" si="362"/>
        <v>0</v>
      </c>
      <c r="F2593" s="2">
        <f t="shared" si="366"/>
        <v>4.2051595390879638E-2</v>
      </c>
      <c r="G2593" s="2">
        <f t="shared" si="366"/>
        <v>1.8519906212952277E-2</v>
      </c>
      <c r="H2593" s="2">
        <f t="shared" si="364"/>
        <v>2.2706160013634404</v>
      </c>
      <c r="I2593" s="2">
        <f t="shared" si="365"/>
        <v>69.424720004331775</v>
      </c>
    </row>
    <row r="2594" spans="1:9" ht="13.5" x14ac:dyDescent="0.25">
      <c r="A2594" s="3">
        <f>TITRES_STAT!B2597</f>
        <v>45784</v>
      </c>
      <c r="B2594" s="6">
        <f>TITRES_STAT!D2597</f>
        <v>10.199199999999999</v>
      </c>
      <c r="C2594" s="2">
        <f t="shared" si="360"/>
        <v>-8.3400000000001029E-2</v>
      </c>
      <c r="D2594" s="2">
        <f t="shared" si="361"/>
        <v>0</v>
      </c>
      <c r="E2594" s="2">
        <f t="shared" si="362"/>
        <v>8.3400000000001029E-2</v>
      </c>
      <c r="F2594" s="2">
        <f t="shared" si="366"/>
        <v>3.904791000581681E-2</v>
      </c>
      <c r="G2594" s="2">
        <f t="shared" si="366"/>
        <v>2.3154198626312902E-2</v>
      </c>
      <c r="H2594" s="2">
        <f t="shared" si="364"/>
        <v>1.6864289123546679</v>
      </c>
      <c r="I2594" s="2">
        <f t="shared" si="365"/>
        <v>62.775862208708318</v>
      </c>
    </row>
    <row r="2595" spans="1:9" ht="13.5" x14ac:dyDescent="0.25">
      <c r="A2595" s="3">
        <f>TITRES_STAT!B2598</f>
        <v>45785</v>
      </c>
      <c r="B2595" s="6">
        <f>TITRES_STAT!D2598</f>
        <v>10.2456</v>
      </c>
      <c r="C2595" s="2">
        <f t="shared" si="360"/>
        <v>4.6400000000000219E-2</v>
      </c>
      <c r="D2595" s="2">
        <f t="shared" si="361"/>
        <v>4.6400000000000219E-2</v>
      </c>
      <c r="E2595" s="2">
        <f t="shared" si="362"/>
        <v>0</v>
      </c>
      <c r="F2595" s="2">
        <f t="shared" si="366"/>
        <v>3.9573059291115618E-2</v>
      </c>
      <c r="G2595" s="2">
        <f t="shared" si="366"/>
        <v>2.150032729586198E-2</v>
      </c>
      <c r="H2595" s="2">
        <f t="shared" si="364"/>
        <v>1.8405793896324534</v>
      </c>
      <c r="I2595" s="2">
        <f t="shared" si="365"/>
        <v>64.79591439514769</v>
      </c>
    </row>
    <row r="2596" spans="1:9" ht="13.5" x14ac:dyDescent="0.25">
      <c r="A2596" s="3">
        <f>TITRES_STAT!B2599</f>
        <v>45786</v>
      </c>
      <c r="B2596" s="6">
        <f>TITRES_STAT!D2599</f>
        <v>10.1714</v>
      </c>
      <c r="C2596" s="2">
        <f t="shared" si="360"/>
        <v>-7.4199999999999378E-2</v>
      </c>
      <c r="D2596" s="2">
        <f t="shared" si="361"/>
        <v>0</v>
      </c>
      <c r="E2596" s="2">
        <f t="shared" si="362"/>
        <v>7.4199999999999378E-2</v>
      </c>
      <c r="F2596" s="2">
        <f t="shared" si="366"/>
        <v>3.6746412198893075E-2</v>
      </c>
      <c r="G2596" s="2">
        <f t="shared" si="366"/>
        <v>2.5264589631871791E-2</v>
      </c>
      <c r="H2596" s="2">
        <f t="shared" si="364"/>
        <v>1.4544630541925261</v>
      </c>
      <c r="I2596" s="2">
        <f t="shared" si="365"/>
        <v>59.257891525729974</v>
      </c>
    </row>
    <row r="2597" spans="1:9" ht="13.5" x14ac:dyDescent="0.25">
      <c r="A2597" s="3">
        <f>TITRES_STAT!B2600</f>
        <v>45789</v>
      </c>
      <c r="B2597" s="6">
        <f>TITRES_STAT!D2600</f>
        <v>10.199199999999999</v>
      </c>
      <c r="C2597" s="2">
        <f t="shared" si="360"/>
        <v>2.7799999999999159E-2</v>
      </c>
      <c r="D2597" s="2">
        <f t="shared" si="361"/>
        <v>2.7799999999999159E-2</v>
      </c>
      <c r="E2597" s="2">
        <f t="shared" si="362"/>
        <v>0</v>
      </c>
      <c r="F2597" s="2">
        <f t="shared" si="366"/>
        <v>3.6107382756114935E-2</v>
      </c>
      <c r="G2597" s="2">
        <f t="shared" si="366"/>
        <v>2.3459976086738089E-2</v>
      </c>
      <c r="H2597" s="2">
        <f t="shared" si="364"/>
        <v>1.5391056931437546</v>
      </c>
      <c r="I2597" s="2">
        <f t="shared" si="365"/>
        <v>60.616054593542131</v>
      </c>
    </row>
    <row r="2598" spans="1:9" ht="13.5" x14ac:dyDescent="0.25">
      <c r="A2598" s="3">
        <f>TITRES_STAT!B2601</f>
        <v>45790</v>
      </c>
      <c r="B2598" s="6">
        <f>TITRES_STAT!D2601</f>
        <v>10.199199999999999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3.3528283987821011E-2</v>
      </c>
      <c r="G2598" s="2">
        <f t="shared" si="366"/>
        <v>2.178426350911394E-2</v>
      </c>
      <c r="H2598" s="2">
        <f t="shared" si="364"/>
        <v>1.5391056931437546</v>
      </c>
      <c r="I2598" s="2">
        <f t="shared" si="365"/>
        <v>60.616054593542131</v>
      </c>
    </row>
    <row r="2599" spans="1:9" ht="13.5" x14ac:dyDescent="0.25">
      <c r="A2599" s="3">
        <f>TITRES_STAT!B2602</f>
        <v>45791</v>
      </c>
      <c r="B2599" s="6">
        <f>TITRES_STAT!D2602</f>
        <v>10.264099999999999</v>
      </c>
      <c r="C2599" s="2">
        <f t="shared" si="360"/>
        <v>6.4899999999999736E-2</v>
      </c>
      <c r="D2599" s="2">
        <f t="shared" si="361"/>
        <v>6.4899999999999736E-2</v>
      </c>
      <c r="E2599" s="2">
        <f t="shared" si="362"/>
        <v>0</v>
      </c>
      <c r="F2599" s="2">
        <f t="shared" si="366"/>
        <v>3.5769120845833779E-2</v>
      </c>
      <c r="G2599" s="2">
        <f t="shared" si="366"/>
        <v>2.0228244687034373E-2</v>
      </c>
      <c r="H2599" s="2">
        <f t="shared" si="364"/>
        <v>1.7682760614795503</v>
      </c>
      <c r="I2599" s="2">
        <f t="shared" si="365"/>
        <v>63.876435088430682</v>
      </c>
    </row>
    <row r="2600" spans="1:9" ht="13.5" x14ac:dyDescent="0.25">
      <c r="A2600" s="3">
        <f>TITRES_STAT!B2603</f>
        <v>45792</v>
      </c>
      <c r="B2600" s="6">
        <f>TITRES_STAT!D2603</f>
        <v>10.273400000000001</v>
      </c>
      <c r="C2600" s="2">
        <f t="shared" si="360"/>
        <v>9.3000000000014182E-3</v>
      </c>
      <c r="D2600" s="2">
        <f t="shared" si="361"/>
        <v>9.3000000000014182E-3</v>
      </c>
      <c r="E2600" s="2">
        <f t="shared" si="362"/>
        <v>0</v>
      </c>
      <c r="F2600" s="2">
        <f t="shared" si="366"/>
        <v>3.3878469356845756E-2</v>
      </c>
      <c r="G2600" s="2">
        <f t="shared" si="366"/>
        <v>1.8783370066531916E-2</v>
      </c>
      <c r="H2600" s="2">
        <f t="shared" si="364"/>
        <v>1.8036416913922271</v>
      </c>
      <c r="I2600" s="2">
        <f t="shared" si="365"/>
        <v>64.332104096246979</v>
      </c>
    </row>
    <row r="2601" spans="1:9" ht="13.5" x14ac:dyDescent="0.25">
      <c r="A2601" s="3">
        <f>TITRES_STAT!B2604</f>
        <v>45793</v>
      </c>
      <c r="B2601" s="6">
        <f>TITRES_STAT!D2604</f>
        <v>10.2919</v>
      </c>
      <c r="C2601" s="2">
        <f t="shared" si="360"/>
        <v>1.8499999999999517E-2</v>
      </c>
      <c r="D2601" s="2">
        <f t="shared" si="361"/>
        <v>1.8499999999999517E-2</v>
      </c>
      <c r="E2601" s="2">
        <f t="shared" si="362"/>
        <v>0</v>
      </c>
      <c r="F2601" s="2">
        <f t="shared" si="366"/>
        <v>3.2780007259928169E-2</v>
      </c>
      <c r="G2601" s="2">
        <f t="shared" si="366"/>
        <v>1.7441700776065352E-2</v>
      </c>
      <c r="H2601" s="2">
        <f t="shared" si="364"/>
        <v>1.8794042897990229</v>
      </c>
      <c r="I2601" s="2">
        <f t="shared" si="365"/>
        <v>65.27059421482636</v>
      </c>
    </row>
    <row r="2602" spans="1:9" ht="13.5" x14ac:dyDescent="0.25">
      <c r="A2602" s="3">
        <f>TITRES_STAT!B2605</f>
        <v>45796</v>
      </c>
      <c r="B2602" s="6">
        <f>TITRES_STAT!D2605</f>
        <v>10.2919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3.0438578169933301E-2</v>
      </c>
      <c r="G2602" s="2">
        <f t="shared" si="366"/>
        <v>1.6195865006346396E-2</v>
      </c>
      <c r="H2602" s="2">
        <f t="shared" si="364"/>
        <v>1.8794042897990233</v>
      </c>
      <c r="I2602" s="2">
        <f t="shared" si="365"/>
        <v>65.27059421482636</v>
      </c>
    </row>
    <row r="2603" spans="1:9" ht="13.5" x14ac:dyDescent="0.25">
      <c r="A2603" s="3">
        <f>TITRES_STAT!B2606</f>
        <v>45797</v>
      </c>
      <c r="B2603" s="6">
        <f>TITRES_STAT!D2606</f>
        <v>10.430999999999999</v>
      </c>
      <c r="C2603" s="2">
        <f t="shared" si="360"/>
        <v>0.13909999999999911</v>
      </c>
      <c r="D2603" s="2">
        <f t="shared" si="361"/>
        <v>0.13909999999999911</v>
      </c>
      <c r="E2603" s="2">
        <f t="shared" si="362"/>
        <v>0</v>
      </c>
      <c r="F2603" s="2">
        <f t="shared" si="366"/>
        <v>3.8200108300652284E-2</v>
      </c>
      <c r="G2603" s="2">
        <f t="shared" si="366"/>
        <v>1.5039017505893081E-2</v>
      </c>
      <c r="H2603" s="2">
        <f t="shared" si="364"/>
        <v>2.540066748754263</v>
      </c>
      <c r="I2603" s="2">
        <f t="shared" si="365"/>
        <v>71.75194506284673</v>
      </c>
    </row>
    <row r="2604" spans="1:9" ht="13.5" x14ac:dyDescent="0.25">
      <c r="A2604" s="3">
        <f>TITRES_STAT!B2607</f>
        <v>45798</v>
      </c>
      <c r="B2604" s="6">
        <f>TITRES_STAT!D2607</f>
        <v>10.430999999999999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3.5471529136319978E-2</v>
      </c>
      <c r="G2604" s="2">
        <f t="shared" si="366"/>
        <v>1.396480196975786E-2</v>
      </c>
      <c r="H2604" s="2">
        <f t="shared" si="364"/>
        <v>2.5400667487542634</v>
      </c>
      <c r="I2604" s="2">
        <f t="shared" si="365"/>
        <v>71.75194506284673</v>
      </c>
    </row>
    <row r="2605" spans="1:9" ht="13.5" x14ac:dyDescent="0.25">
      <c r="A2605" s="3">
        <f>TITRES_STAT!B2608</f>
        <v>45799</v>
      </c>
      <c r="B2605" s="6">
        <f>TITRES_STAT!D2608</f>
        <v>10.4032</v>
      </c>
      <c r="C2605" s="2">
        <f t="shared" si="360"/>
        <v>-2.7799999999999159E-2</v>
      </c>
      <c r="D2605" s="2">
        <f t="shared" si="361"/>
        <v>0</v>
      </c>
      <c r="E2605" s="2">
        <f t="shared" si="362"/>
        <v>2.7799999999999159E-2</v>
      </c>
      <c r="F2605" s="2">
        <f t="shared" ref="F2605:G2620" si="367">((F2604*13)+D2605)/14</f>
        <v>3.2937848483725697E-2</v>
      </c>
      <c r="G2605" s="2">
        <f t="shared" si="367"/>
        <v>1.4953030400489382E-2</v>
      </c>
      <c r="H2605" s="2">
        <f t="shared" si="364"/>
        <v>2.2027540639954633</v>
      </c>
      <c r="I2605" s="2">
        <f t="shared" si="365"/>
        <v>68.776872028928395</v>
      </c>
    </row>
    <row r="2606" spans="1:9" ht="13.5" x14ac:dyDescent="0.25">
      <c r="A2606" s="3">
        <f>TITRES_STAT!B2609</f>
        <v>45800</v>
      </c>
      <c r="B2606" s="6">
        <f>TITRES_STAT!D2609</f>
        <v>10.4032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3.0585145020602434E-2</v>
      </c>
      <c r="G2606" s="2">
        <f t="shared" si="367"/>
        <v>1.3884956800454427E-2</v>
      </c>
      <c r="H2606" s="2">
        <f t="shared" si="364"/>
        <v>2.2027540639954633</v>
      </c>
      <c r="I2606" s="2">
        <f t="shared" si="365"/>
        <v>68.776872028928395</v>
      </c>
    </row>
    <row r="2607" spans="1:9" ht="13.5" x14ac:dyDescent="0.25">
      <c r="A2607" s="3">
        <f>TITRES_STAT!B2610</f>
        <v>45803</v>
      </c>
      <c r="B2607" s="6">
        <f>TITRES_STAT!D2610</f>
        <v>9.782</v>
      </c>
      <c r="C2607" s="2">
        <f t="shared" si="360"/>
        <v>-0.62119999999999997</v>
      </c>
      <c r="D2607" s="2">
        <f t="shared" si="361"/>
        <v>0</v>
      </c>
      <c r="E2607" s="2">
        <f t="shared" si="362"/>
        <v>0.62119999999999997</v>
      </c>
      <c r="F2607" s="2">
        <f t="shared" si="367"/>
        <v>2.8400491804845118E-2</v>
      </c>
      <c r="G2607" s="2">
        <f t="shared" si="367"/>
        <v>5.726460274327911E-2</v>
      </c>
      <c r="H2607" s="2">
        <f t="shared" si="364"/>
        <v>0.49595195713076617</v>
      </c>
      <c r="I2607" s="2">
        <f t="shared" si="365"/>
        <v>33.15293347267658</v>
      </c>
    </row>
    <row r="2608" spans="1:9" ht="13.5" x14ac:dyDescent="0.25">
      <c r="A2608" s="3">
        <f>TITRES_STAT!B2611</f>
        <v>45804</v>
      </c>
      <c r="B2608" s="6">
        <f>TITRES_STAT!D2611</f>
        <v>10.199199999999999</v>
      </c>
      <c r="C2608" s="2">
        <f t="shared" si="360"/>
        <v>0.41719999999999935</v>
      </c>
      <c r="D2608" s="2">
        <f t="shared" si="361"/>
        <v>0.41719999999999935</v>
      </c>
      <c r="E2608" s="2">
        <f t="shared" si="362"/>
        <v>0</v>
      </c>
      <c r="F2608" s="2">
        <f t="shared" si="367"/>
        <v>5.6171885247356133E-2</v>
      </c>
      <c r="G2608" s="2">
        <f t="shared" si="367"/>
        <v>5.3174273975902027E-2</v>
      </c>
      <c r="H2608" s="2">
        <f t="shared" si="364"/>
        <v>1.0563733370917785</v>
      </c>
      <c r="I2608" s="2">
        <f t="shared" si="365"/>
        <v>51.370698016623386</v>
      </c>
    </row>
    <row r="2609" spans="1:9" ht="13.5" x14ac:dyDescent="0.25">
      <c r="A2609" s="3">
        <f>TITRES_STAT!B2612</f>
        <v>45805</v>
      </c>
      <c r="B2609" s="6">
        <f>TITRES_STAT!D2612</f>
        <v>10.329000000000001</v>
      </c>
      <c r="C2609" s="2">
        <f t="shared" si="360"/>
        <v>0.12980000000000125</v>
      </c>
      <c r="D2609" s="2">
        <f t="shared" si="361"/>
        <v>0.12980000000000125</v>
      </c>
      <c r="E2609" s="2">
        <f t="shared" si="362"/>
        <v>0</v>
      </c>
      <c r="F2609" s="2">
        <f t="shared" si="367"/>
        <v>6.1431036301116501E-2</v>
      </c>
      <c r="G2609" s="2">
        <f t="shared" si="367"/>
        <v>4.9376111549051881E-2</v>
      </c>
      <c r="H2609" s="2">
        <f t="shared" si="364"/>
        <v>1.24414487844165</v>
      </c>
      <c r="I2609" s="2">
        <f t="shared" si="365"/>
        <v>55.439597077421887</v>
      </c>
    </row>
    <row r="2610" spans="1:9" ht="13.5" x14ac:dyDescent="0.25">
      <c r="A2610" s="3">
        <f>TITRES_STAT!B2613</f>
        <v>45806</v>
      </c>
      <c r="B2610" s="6">
        <f>TITRES_STAT!D2613</f>
        <v>10.208500000000001</v>
      </c>
      <c r="C2610" s="2">
        <f t="shared" si="360"/>
        <v>-0.12049999999999983</v>
      </c>
      <c r="D2610" s="2">
        <f t="shared" si="361"/>
        <v>0</v>
      </c>
      <c r="E2610" s="2">
        <f t="shared" si="362"/>
        <v>0.12049999999999983</v>
      </c>
      <c r="F2610" s="2">
        <f t="shared" si="367"/>
        <v>5.7043105136751038E-2</v>
      </c>
      <c r="G2610" s="2">
        <f t="shared" si="367"/>
        <v>5.4456389295548156E-2</v>
      </c>
      <c r="H2610" s="2">
        <f t="shared" si="364"/>
        <v>1.0475006858637679</v>
      </c>
      <c r="I2610" s="2">
        <f t="shared" si="365"/>
        <v>51.159967520199608</v>
      </c>
    </row>
    <row r="2611" spans="1:9" ht="13.5" x14ac:dyDescent="0.25">
      <c r="A2611" s="3">
        <f>TITRES_STAT!B2614</f>
        <v>45807</v>
      </c>
      <c r="B2611" s="6">
        <f>TITRES_STAT!D2614</f>
        <v>10.329000000000001</v>
      </c>
      <c r="C2611" s="2">
        <f t="shared" si="360"/>
        <v>0.12049999999999983</v>
      </c>
      <c r="D2611" s="2">
        <f t="shared" si="361"/>
        <v>0.12049999999999983</v>
      </c>
      <c r="E2611" s="2">
        <f t="shared" si="362"/>
        <v>0</v>
      </c>
      <c r="F2611" s="2">
        <f t="shared" si="367"/>
        <v>6.1575740484125951E-2</v>
      </c>
      <c r="G2611" s="2">
        <f t="shared" si="367"/>
        <v>5.0566647203009005E-2</v>
      </c>
      <c r="H2611" s="2">
        <f t="shared" si="364"/>
        <v>1.2177145191556589</v>
      </c>
      <c r="I2611" s="2">
        <f t="shared" si="365"/>
        <v>54.908533476133535</v>
      </c>
    </row>
    <row r="2612" spans="1:9" ht="13.5" x14ac:dyDescent="0.25">
      <c r="A2612" s="3">
        <f>TITRES_STAT!B2615</f>
        <v>45810</v>
      </c>
      <c r="B2612" s="6">
        <f>TITRES_STAT!D2615</f>
        <v>10.125</v>
      </c>
      <c r="C2612" s="2">
        <f t="shared" si="360"/>
        <v>-0.20400000000000063</v>
      </c>
      <c r="D2612" s="2">
        <f t="shared" si="361"/>
        <v>0</v>
      </c>
      <c r="E2612" s="2">
        <f t="shared" si="362"/>
        <v>0.20400000000000063</v>
      </c>
      <c r="F2612" s="2">
        <f t="shared" si="367"/>
        <v>5.7177473306688383E-2</v>
      </c>
      <c r="G2612" s="2">
        <f t="shared" si="367"/>
        <v>6.1526172402794121E-2</v>
      </c>
      <c r="H2612" s="2">
        <f t="shared" si="364"/>
        <v>0.9293195249066355</v>
      </c>
      <c r="I2612" s="2">
        <f t="shared" si="365"/>
        <v>48.168253775983921</v>
      </c>
    </row>
    <row r="2613" spans="1:9" ht="13.5" x14ac:dyDescent="0.25">
      <c r="A2613" s="3">
        <f>TITRES_STAT!B2616</f>
        <v>45811</v>
      </c>
      <c r="B2613" s="6">
        <f>TITRES_STAT!D2616</f>
        <v>10.597899999999999</v>
      </c>
      <c r="C2613" s="2">
        <f t="shared" si="360"/>
        <v>0.47289999999999921</v>
      </c>
      <c r="D2613" s="2">
        <f t="shared" si="361"/>
        <v>0.47289999999999921</v>
      </c>
      <c r="E2613" s="2">
        <f t="shared" si="362"/>
        <v>0</v>
      </c>
      <c r="F2613" s="2">
        <f t="shared" si="367"/>
        <v>8.6871939499067727E-2</v>
      </c>
      <c r="G2613" s="2">
        <f t="shared" si="367"/>
        <v>5.7131445802594542E-2</v>
      </c>
      <c r="H2613" s="2">
        <f t="shared" si="364"/>
        <v>1.5205625952340691</v>
      </c>
      <c r="I2613" s="2">
        <f t="shared" si="365"/>
        <v>60.326317549470097</v>
      </c>
    </row>
    <row r="2614" spans="1:9" ht="13.5" x14ac:dyDescent="0.25">
      <c r="A2614" s="3">
        <f>TITRES_STAT!B2617</f>
        <v>45812</v>
      </c>
      <c r="B2614" s="6">
        <f>TITRES_STAT!D2617</f>
        <v>10.5701</v>
      </c>
      <c r="C2614" s="2">
        <f t="shared" si="360"/>
        <v>-2.7799999999999159E-2</v>
      </c>
      <c r="D2614" s="2">
        <f t="shared" si="361"/>
        <v>0</v>
      </c>
      <c r="E2614" s="2">
        <f t="shared" si="362"/>
        <v>2.7799999999999159E-2</v>
      </c>
      <c r="F2614" s="2">
        <f t="shared" si="367"/>
        <v>8.0666800963420035E-2</v>
      </c>
      <c r="G2614" s="2">
        <f t="shared" si="367"/>
        <v>5.5036342530980588E-2</v>
      </c>
      <c r="H2614" s="2">
        <f t="shared" si="364"/>
        <v>1.465700612609055</v>
      </c>
      <c r="I2614" s="2">
        <f t="shared" si="365"/>
        <v>59.443575798042225</v>
      </c>
    </row>
    <row r="2615" spans="1:9" ht="13.5" x14ac:dyDescent="0.25">
      <c r="A2615" s="3">
        <f>TITRES_STAT!B2618</f>
        <v>45813</v>
      </c>
      <c r="B2615" s="6">
        <f>TITRES_STAT!D2618</f>
        <v>10.199199999999999</v>
      </c>
      <c r="C2615" s="2">
        <f t="shared" si="360"/>
        <v>-0.37090000000000067</v>
      </c>
      <c r="D2615" s="2">
        <f t="shared" si="361"/>
        <v>0</v>
      </c>
      <c r="E2615" s="2">
        <f t="shared" si="362"/>
        <v>0.37090000000000067</v>
      </c>
      <c r="F2615" s="2">
        <f t="shared" si="367"/>
        <v>7.4904886608890039E-2</v>
      </c>
      <c r="G2615" s="2">
        <f t="shared" si="367"/>
        <v>7.7598032350196314E-2</v>
      </c>
      <c r="H2615" s="2">
        <f t="shared" si="364"/>
        <v>0.96529363361750942</v>
      </c>
      <c r="I2615" s="2">
        <f t="shared" si="365"/>
        <v>49.117018297194434</v>
      </c>
    </row>
    <row r="2616" spans="1:9" ht="13.5" x14ac:dyDescent="0.25">
      <c r="A2616" s="3">
        <f>TITRES_STAT!B2619</f>
        <v>45817</v>
      </c>
      <c r="B2616" s="6">
        <f>TITRES_STAT!D2619</f>
        <v>10.199199999999999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6.9554537565397895E-2</v>
      </c>
      <c r="G2616" s="2">
        <f t="shared" si="367"/>
        <v>7.2055315753753721E-2</v>
      </c>
      <c r="H2616" s="2">
        <f t="shared" si="364"/>
        <v>0.96529363361750942</v>
      </c>
      <c r="I2616" s="2">
        <f t="shared" si="365"/>
        <v>49.117018297194434</v>
      </c>
    </row>
    <row r="2617" spans="1:9" ht="13.5" x14ac:dyDescent="0.25">
      <c r="A2617" s="3">
        <f>TITRES_STAT!B2620</f>
        <v>45818</v>
      </c>
      <c r="B2617" s="6">
        <f>TITRES_STAT!D2620</f>
        <v>10.199999999999999</v>
      </c>
      <c r="C2617" s="2">
        <f t="shared" si="360"/>
        <v>7.9999999999991189E-4</v>
      </c>
      <c r="D2617" s="2">
        <f t="shared" si="361"/>
        <v>7.9999999999991189E-4</v>
      </c>
      <c r="E2617" s="2">
        <f t="shared" si="362"/>
        <v>0</v>
      </c>
      <c r="F2617" s="2">
        <f t="shared" si="367"/>
        <v>6.4643499167869461E-2</v>
      </c>
      <c r="G2617" s="2">
        <f t="shared" si="367"/>
        <v>6.690850748562846E-2</v>
      </c>
      <c r="H2617" s="2">
        <f t="shared" si="364"/>
        <v>0.96614767833155579</v>
      </c>
      <c r="I2617" s="2">
        <f t="shared" si="365"/>
        <v>49.139120574677001</v>
      </c>
    </row>
    <row r="2618" spans="1:9" ht="13.5" x14ac:dyDescent="0.25">
      <c r="A2618" s="3">
        <f>TITRES_STAT!B2621</f>
        <v>45819</v>
      </c>
      <c r="B2618" s="6">
        <f>TITRES_STAT!D2621</f>
        <v>10.09</v>
      </c>
      <c r="C2618" s="2">
        <f t="shared" si="360"/>
        <v>-0.10999999999999943</v>
      </c>
      <c r="D2618" s="2">
        <f t="shared" si="361"/>
        <v>0</v>
      </c>
      <c r="E2618" s="2">
        <f t="shared" si="362"/>
        <v>0.10999999999999943</v>
      </c>
      <c r="F2618" s="2">
        <f t="shared" si="367"/>
        <v>6.0026106370164499E-2</v>
      </c>
      <c r="G2618" s="2">
        <f t="shared" si="367"/>
        <v>6.9986471236654954E-2</v>
      </c>
      <c r="H2618" s="2">
        <f t="shared" si="364"/>
        <v>0.85768156773028181</v>
      </c>
      <c r="I2618" s="2">
        <f t="shared" si="365"/>
        <v>46.169461043756733</v>
      </c>
    </row>
    <row r="2619" spans="1:9" ht="13.5" x14ac:dyDescent="0.25">
      <c r="A2619" s="3">
        <f>TITRES_STAT!B2622</f>
        <v>45820</v>
      </c>
      <c r="B2619" s="6">
        <f>TITRES_STAT!D2622</f>
        <v>10</v>
      </c>
      <c r="C2619" s="2">
        <f t="shared" si="360"/>
        <v>-8.9999999999999858E-2</v>
      </c>
      <c r="D2619" s="2">
        <f t="shared" si="361"/>
        <v>0</v>
      </c>
      <c r="E2619" s="2">
        <f t="shared" si="362"/>
        <v>8.9999999999999858E-2</v>
      </c>
      <c r="F2619" s="2">
        <f t="shared" si="367"/>
        <v>5.5738527343724177E-2</v>
      </c>
      <c r="G2619" s="2">
        <f t="shared" si="367"/>
        <v>7.1416009005465311E-2</v>
      </c>
      <c r="H2619" s="2">
        <f t="shared" si="364"/>
        <v>0.78047664830246433</v>
      </c>
      <c r="I2619" s="2">
        <f t="shared" si="365"/>
        <v>43.835264508893367</v>
      </c>
    </row>
    <row r="2620" spans="1:9" ht="13.5" x14ac:dyDescent="0.25">
      <c r="A2620" s="3">
        <f>TITRES_STAT!B2623</f>
        <v>45821</v>
      </c>
      <c r="B2620" s="6">
        <f>TITRES_STAT!D2623</f>
        <v>9.7100000000000009</v>
      </c>
      <c r="C2620" s="2">
        <f t="shared" si="360"/>
        <v>-0.28999999999999915</v>
      </c>
      <c r="D2620" s="2">
        <f t="shared" si="361"/>
        <v>0</v>
      </c>
      <c r="E2620" s="2">
        <f t="shared" si="362"/>
        <v>0.28999999999999915</v>
      </c>
      <c r="F2620" s="2">
        <f t="shared" si="367"/>
        <v>5.1757203962029597E-2</v>
      </c>
      <c r="G2620" s="2">
        <f t="shared" si="367"/>
        <v>8.7029151219360584E-2</v>
      </c>
      <c r="H2620" s="2">
        <f t="shared" si="364"/>
        <v>0.59471111962902423</v>
      </c>
      <c r="I2620" s="2">
        <f t="shared" si="365"/>
        <v>37.292717929211605</v>
      </c>
    </row>
    <row r="2621" spans="1:9" ht="13.5" x14ac:dyDescent="0.25">
      <c r="A2621" s="3">
        <f>TITRES_STAT!B2624</f>
        <v>45824</v>
      </c>
      <c r="B2621" s="6">
        <f>TITRES_STAT!D2624</f>
        <v>9.6999999999999993</v>
      </c>
      <c r="C2621" s="2">
        <f t="shared" si="360"/>
        <v>-1.0000000000001563E-2</v>
      </c>
      <c r="D2621" s="2">
        <f t="shared" si="361"/>
        <v>0</v>
      </c>
      <c r="E2621" s="2">
        <f t="shared" si="362"/>
        <v>1.0000000000001563E-2</v>
      </c>
      <c r="F2621" s="2">
        <f t="shared" ref="F2621:G2636" si="368">((F2620*13)+D2621)/14</f>
        <v>4.8060260821884623E-2</v>
      </c>
      <c r="G2621" s="2">
        <f t="shared" si="368"/>
        <v>8.1527068989406357E-2</v>
      </c>
      <c r="H2621" s="2">
        <f t="shared" si="364"/>
        <v>0.5895006580958968</v>
      </c>
      <c r="I2621" s="2">
        <f t="shared" si="365"/>
        <v>37.087160366581706</v>
      </c>
    </row>
    <row r="2622" spans="1:9" ht="13.5" x14ac:dyDescent="0.25">
      <c r="A2622" s="3">
        <f>TITRES_STAT!B2625</f>
        <v>45825</v>
      </c>
      <c r="B2622" s="6">
        <f>TITRES_STAT!D2625</f>
        <v>9.68</v>
      </c>
      <c r="C2622" s="2">
        <f t="shared" si="360"/>
        <v>-1.9999999999999574E-2</v>
      </c>
      <c r="D2622" s="2">
        <f t="shared" si="361"/>
        <v>0</v>
      </c>
      <c r="E2622" s="2">
        <f t="shared" si="362"/>
        <v>1.9999999999999574E-2</v>
      </c>
      <c r="F2622" s="2">
        <f t="shared" si="368"/>
        <v>4.4627385048892861E-2</v>
      </c>
      <c r="G2622" s="2">
        <f t="shared" si="368"/>
        <v>7.7132278347305863E-2</v>
      </c>
      <c r="H2622" s="2">
        <f t="shared" si="364"/>
        <v>0.5785824820051052</v>
      </c>
      <c r="I2622" s="2">
        <f t="shared" si="365"/>
        <v>36.652027284009478</v>
      </c>
    </row>
    <row r="2623" spans="1:9" ht="13.5" x14ac:dyDescent="0.25">
      <c r="A2623" s="3">
        <f>TITRES_STAT!B2626</f>
        <v>45826</v>
      </c>
      <c r="B2623" s="6">
        <f>TITRES_STAT!D2626</f>
        <v>9.6</v>
      </c>
      <c r="C2623" s="2">
        <f t="shared" si="360"/>
        <v>-8.0000000000000071E-2</v>
      </c>
      <c r="D2623" s="2">
        <f t="shared" si="361"/>
        <v>0</v>
      </c>
      <c r="E2623" s="2">
        <f t="shared" si="362"/>
        <v>8.0000000000000071E-2</v>
      </c>
      <c r="F2623" s="2">
        <f t="shared" si="368"/>
        <v>4.1439714688257655E-2</v>
      </c>
      <c r="G2623" s="2">
        <f t="shared" si="368"/>
        <v>7.7337115608212589E-2</v>
      </c>
      <c r="H2623" s="2">
        <f t="shared" si="364"/>
        <v>0.53583217272014583</v>
      </c>
      <c r="I2623" s="2">
        <f t="shared" si="365"/>
        <v>34.88871910861991</v>
      </c>
    </row>
    <row r="2624" spans="1:9" ht="13.5" x14ac:dyDescent="0.25">
      <c r="A2624" s="3">
        <f>TITRES_STAT!B2627</f>
        <v>45827</v>
      </c>
      <c r="B2624" s="6">
        <f>TITRES_STAT!D2627</f>
        <v>9.6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3.8479735067667824E-2</v>
      </c>
      <c r="G2624" s="2">
        <f t="shared" si="368"/>
        <v>7.1813035921911683E-2</v>
      </c>
      <c r="H2624" s="2">
        <f t="shared" si="364"/>
        <v>0.53583217272014594</v>
      </c>
      <c r="I2624" s="2">
        <f t="shared" si="365"/>
        <v>34.88871910861991</v>
      </c>
    </row>
    <row r="2625" spans="1:9" ht="13.5" x14ac:dyDescent="0.25">
      <c r="A2625" s="3">
        <f>TITRES_STAT!B2628</f>
        <v>45828</v>
      </c>
      <c r="B2625" s="6">
        <f>TITRES_STAT!D2628</f>
        <v>9.6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3.5731182562834411E-2</v>
      </c>
      <c r="G2625" s="2">
        <f t="shared" si="368"/>
        <v>6.6683533356060851E-2</v>
      </c>
      <c r="H2625" s="2">
        <f t="shared" si="364"/>
        <v>0.53583217272014594</v>
      </c>
      <c r="I2625" s="2">
        <f t="shared" si="365"/>
        <v>34.88871910861991</v>
      </c>
    </row>
    <row r="2626" spans="1:9" ht="13.5" x14ac:dyDescent="0.25">
      <c r="A2626" s="3">
        <f>TITRES_STAT!B2629</f>
        <v>45831</v>
      </c>
      <c r="B2626" s="6">
        <f>TITRES_STAT!D2629</f>
        <v>9.5</v>
      </c>
      <c r="C2626" s="2">
        <f t="shared" si="360"/>
        <v>-9.9999999999999645E-2</v>
      </c>
      <c r="D2626" s="2">
        <f t="shared" si="361"/>
        <v>0</v>
      </c>
      <c r="E2626" s="2">
        <f t="shared" si="362"/>
        <v>9.9999999999999645E-2</v>
      </c>
      <c r="F2626" s="2">
        <f t="shared" si="368"/>
        <v>3.3178955236917669E-2</v>
      </c>
      <c r="G2626" s="2">
        <f t="shared" si="368"/>
        <v>6.9063280973485047E-2</v>
      </c>
      <c r="H2626" s="2">
        <f t="shared" si="364"/>
        <v>0.48041382872695865</v>
      </c>
      <c r="I2626" s="2">
        <f t="shared" si="365"/>
        <v>32.451319989362517</v>
      </c>
    </row>
    <row r="2627" spans="1:9" ht="13.5" x14ac:dyDescent="0.25">
      <c r="A2627" s="3">
        <f>TITRES_STAT!B2630</f>
        <v>45832</v>
      </c>
      <c r="B2627" s="6">
        <f>TITRES_STAT!D2630</f>
        <v>9.1999999999999993</v>
      </c>
      <c r="C2627" s="2">
        <f t="shared" ref="C2627:C2690" si="369">B2627-B2626</f>
        <v>-0.30000000000000071</v>
      </c>
      <c r="D2627" s="2">
        <f t="shared" ref="D2627:D2690" si="370">IF(C2627&gt;0,C2627,0)</f>
        <v>0</v>
      </c>
      <c r="E2627" s="2">
        <f t="shared" ref="E2627:E2690" si="371">IF(C2627&lt;0,-C2627,0)</f>
        <v>0.30000000000000071</v>
      </c>
      <c r="F2627" s="2">
        <f t="shared" si="368"/>
        <v>3.0809029862852121E-2</v>
      </c>
      <c r="G2627" s="2">
        <f t="shared" si="368"/>
        <v>8.555876090395044E-2</v>
      </c>
      <c r="H2627" s="2">
        <f t="shared" si="364"/>
        <v>0.36009205296274455</v>
      </c>
      <c r="I2627" s="2">
        <f t="shared" si="365"/>
        <v>26.475564810362741</v>
      </c>
    </row>
    <row r="2628" spans="1:9" ht="13.5" x14ac:dyDescent="0.25">
      <c r="A2628" s="3">
        <f>TITRES_STAT!B2631</f>
        <v>45833</v>
      </c>
      <c r="B2628" s="6">
        <f>TITRES_STAT!D2631</f>
        <v>9.1</v>
      </c>
      <c r="C2628" s="2">
        <f t="shared" si="369"/>
        <v>-9.9999999999999645E-2</v>
      </c>
      <c r="D2628" s="2">
        <f t="shared" si="370"/>
        <v>0</v>
      </c>
      <c r="E2628" s="2">
        <f t="shared" si="371"/>
        <v>9.9999999999999645E-2</v>
      </c>
      <c r="F2628" s="2">
        <f t="shared" si="368"/>
        <v>2.8608384872648395E-2</v>
      </c>
      <c r="G2628" s="2">
        <f t="shared" si="368"/>
        <v>8.6590277982239658E-2</v>
      </c>
      <c r="H2628" s="2">
        <f t="shared" si="364"/>
        <v>0.33038795508332008</v>
      </c>
      <c r="I2628" s="2">
        <f t="shared" si="365"/>
        <v>24.833955675931264</v>
      </c>
    </row>
    <row r="2629" spans="1:9" ht="13.5" x14ac:dyDescent="0.25">
      <c r="A2629" s="3">
        <f>TITRES_STAT!B2632</f>
        <v>45835</v>
      </c>
      <c r="B2629" s="6">
        <f>TITRES_STAT!D2632</f>
        <v>9.49</v>
      </c>
      <c r="C2629" s="2">
        <f t="shared" si="369"/>
        <v>0.39000000000000057</v>
      </c>
      <c r="D2629" s="2">
        <f t="shared" si="370"/>
        <v>0.39000000000000057</v>
      </c>
      <c r="E2629" s="2">
        <f t="shared" si="371"/>
        <v>0</v>
      </c>
      <c r="F2629" s="2">
        <f t="shared" si="368"/>
        <v>5.4422071667459264E-2</v>
      </c>
      <c r="G2629" s="2">
        <f t="shared" si="368"/>
        <v>8.0405258126365384E-2</v>
      </c>
      <c r="H2629" s="2">
        <f t="shared" si="364"/>
        <v>0.67684717312802123</v>
      </c>
      <c r="I2629" s="2">
        <f t="shared" si="365"/>
        <v>40.364273141565917</v>
      </c>
    </row>
    <row r="2630" spans="1:9" ht="13.5" x14ac:dyDescent="0.25">
      <c r="A2630" s="3">
        <f>TITRES_STAT!B2633</f>
        <v>45838</v>
      </c>
      <c r="B2630" s="6">
        <f>TITRES_STAT!D2633</f>
        <v>9.4</v>
      </c>
      <c r="C2630" s="2">
        <f t="shared" si="369"/>
        <v>-8.9999999999999858E-2</v>
      </c>
      <c r="D2630" s="2">
        <f t="shared" si="370"/>
        <v>0</v>
      </c>
      <c r="E2630" s="2">
        <f t="shared" si="371"/>
        <v>8.9999999999999858E-2</v>
      </c>
      <c r="F2630" s="2">
        <f t="shared" si="368"/>
        <v>5.0534780834069315E-2</v>
      </c>
      <c r="G2630" s="2">
        <f t="shared" si="368"/>
        <v>8.1090596831624992E-2</v>
      </c>
      <c r="H2630" s="2">
        <f t="shared" si="364"/>
        <v>0.62318915889839599</v>
      </c>
      <c r="I2630" s="2">
        <f t="shared" si="365"/>
        <v>38.392885726352041</v>
      </c>
    </row>
    <row r="2631" spans="1:9" ht="13.5" x14ac:dyDescent="0.25">
      <c r="A2631" s="3">
        <f>TITRES_STAT!B2634</f>
        <v>45839</v>
      </c>
      <c r="B2631" s="6">
        <f>TITRES_STAT!D2634</f>
        <v>9.4600000000000009</v>
      </c>
      <c r="C2631" s="2">
        <f t="shared" si="369"/>
        <v>6.0000000000000497E-2</v>
      </c>
      <c r="D2631" s="2">
        <f t="shared" si="370"/>
        <v>6.0000000000000497E-2</v>
      </c>
      <c r="E2631" s="2">
        <f t="shared" si="371"/>
        <v>0</v>
      </c>
      <c r="F2631" s="2">
        <f t="shared" si="368"/>
        <v>5.1210867917350113E-2</v>
      </c>
      <c r="G2631" s="2">
        <f t="shared" si="368"/>
        <v>7.5298411343651783E-2</v>
      </c>
      <c r="H2631" s="2">
        <f t="shared" si="364"/>
        <v>0.68010555606054723</v>
      </c>
      <c r="I2631" s="2">
        <f t="shared" si="365"/>
        <v>40.479930181008086</v>
      </c>
    </row>
    <row r="2632" spans="1:9" ht="13.5" x14ac:dyDescent="0.25">
      <c r="A2632" s="3">
        <f>TITRES_STAT!B2635</f>
        <v>45840</v>
      </c>
      <c r="B2632" s="6">
        <f>TITRES_STAT!D2635</f>
        <v>9.4</v>
      </c>
      <c r="C2632" s="2">
        <f t="shared" si="369"/>
        <v>-6.0000000000000497E-2</v>
      </c>
      <c r="D2632" s="2">
        <f t="shared" si="370"/>
        <v>0</v>
      </c>
      <c r="E2632" s="2">
        <f t="shared" si="371"/>
        <v>6.0000000000000497E-2</v>
      </c>
      <c r="F2632" s="2">
        <f t="shared" si="368"/>
        <v>4.755294878039653E-2</v>
      </c>
      <c r="G2632" s="2">
        <f t="shared" si="368"/>
        <v>7.4205667676248116E-2</v>
      </c>
      <c r="H2632" s="2">
        <f t="shared" si="364"/>
        <v>0.64082637175188928</v>
      </c>
      <c r="I2632" s="2">
        <f t="shared" si="365"/>
        <v>39.055099478178626</v>
      </c>
    </row>
    <row r="2633" spans="1:9" ht="13.5" x14ac:dyDescent="0.25">
      <c r="A2633" s="3">
        <f>TITRES_STAT!B2636</f>
        <v>45841</v>
      </c>
      <c r="B2633" s="6">
        <f>TITRES_STAT!D2636</f>
        <v>9.48</v>
      </c>
      <c r="C2633" s="2">
        <f t="shared" si="369"/>
        <v>8.0000000000000071E-2</v>
      </c>
      <c r="D2633" s="2">
        <f t="shared" si="370"/>
        <v>8.0000000000000071E-2</v>
      </c>
      <c r="E2633" s="2">
        <f t="shared" si="371"/>
        <v>0</v>
      </c>
      <c r="F2633" s="2">
        <f t="shared" si="368"/>
        <v>4.9870595296082496E-2</v>
      </c>
      <c r="G2633" s="2">
        <f t="shared" si="368"/>
        <v>6.8905262842230391E-2</v>
      </c>
      <c r="H2633" s="2">
        <f t="shared" si="364"/>
        <v>0.72375596926854757</v>
      </c>
      <c r="I2633" s="2">
        <f t="shared" si="365"/>
        <v>41.987147958980735</v>
      </c>
    </row>
    <row r="2634" spans="1:9" ht="13.5" x14ac:dyDescent="0.25">
      <c r="A2634" s="3">
        <f>TITRES_STAT!B2637</f>
        <v>45842</v>
      </c>
      <c r="B2634" s="6">
        <f>TITRES_STAT!D2637</f>
        <v>9.49</v>
      </c>
      <c r="C2634" s="2">
        <f t="shared" si="369"/>
        <v>9.9999999999997868E-3</v>
      </c>
      <c r="D2634" s="2">
        <f t="shared" si="370"/>
        <v>9.9999999999997868E-3</v>
      </c>
      <c r="E2634" s="2">
        <f t="shared" si="371"/>
        <v>0</v>
      </c>
      <c r="F2634" s="2">
        <f t="shared" si="368"/>
        <v>4.7022695632076582E-2</v>
      </c>
      <c r="G2634" s="2">
        <f t="shared" si="368"/>
        <v>6.3983458353499653E-2</v>
      </c>
      <c r="H2634" s="2">
        <f t="shared" si="364"/>
        <v>0.73491956893425125</v>
      </c>
      <c r="I2634" s="2">
        <f t="shared" si="365"/>
        <v>42.360440339358625</v>
      </c>
    </row>
    <row r="2635" spans="1:9" ht="13.5" x14ac:dyDescent="0.25">
      <c r="A2635" s="3">
        <f>TITRES_STAT!B2638</f>
        <v>45845</v>
      </c>
      <c r="B2635" s="6">
        <f>TITRES_STAT!D2638</f>
        <v>9.57</v>
      </c>
      <c r="C2635" s="2">
        <f t="shared" si="369"/>
        <v>8.0000000000000071E-2</v>
      </c>
      <c r="D2635" s="2">
        <f t="shared" si="370"/>
        <v>8.0000000000000071E-2</v>
      </c>
      <c r="E2635" s="2">
        <f t="shared" si="371"/>
        <v>0</v>
      </c>
      <c r="F2635" s="2">
        <f t="shared" si="368"/>
        <v>4.9378217372642544E-2</v>
      </c>
      <c r="G2635" s="2">
        <f t="shared" si="368"/>
        <v>5.9413211328249678E-2</v>
      </c>
      <c r="H2635" s="2">
        <f t="shared" si="364"/>
        <v>0.83109827374647038</v>
      </c>
      <c r="I2635" s="2">
        <f t="shared" si="365"/>
        <v>45.387966646160592</v>
      </c>
    </row>
    <row r="2636" spans="1:9" ht="13.5" x14ac:dyDescent="0.25">
      <c r="A2636" s="3">
        <f>TITRES_STAT!B2639</f>
        <v>45846</v>
      </c>
      <c r="B2636" s="6">
        <f>TITRES_STAT!D2639</f>
        <v>9.6999999999999993</v>
      </c>
      <c r="C2636" s="2">
        <f t="shared" si="369"/>
        <v>0.12999999999999901</v>
      </c>
      <c r="D2636" s="2">
        <f t="shared" si="370"/>
        <v>0.12999999999999901</v>
      </c>
      <c r="E2636" s="2">
        <f t="shared" si="371"/>
        <v>0</v>
      </c>
      <c r="F2636" s="2">
        <f t="shared" si="368"/>
        <v>5.5136916131739433E-2</v>
      </c>
      <c r="G2636" s="2">
        <f t="shared" si="368"/>
        <v>5.5169410519088982E-2</v>
      </c>
      <c r="H2636" s="2">
        <f t="shared" si="364"/>
        <v>0.99941100716785247</v>
      </c>
      <c r="I2636" s="2">
        <f t="shared" si="365"/>
        <v>49.98527084151192</v>
      </c>
    </row>
    <row r="2637" spans="1:9" ht="13.5" x14ac:dyDescent="0.25">
      <c r="A2637" s="3">
        <f>TITRES_STAT!B2640</f>
        <v>45847</v>
      </c>
      <c r="B2637" s="6">
        <f>TITRES_STAT!D2640</f>
        <v>9.92</v>
      </c>
      <c r="C2637" s="2">
        <f t="shared" si="369"/>
        <v>0.22000000000000064</v>
      </c>
      <c r="D2637" s="2">
        <f t="shared" si="370"/>
        <v>0.22000000000000064</v>
      </c>
      <c r="E2637" s="2">
        <f t="shared" si="371"/>
        <v>0</v>
      </c>
      <c r="F2637" s="2">
        <f t="shared" ref="F2637:G2652" si="372">((F2636*13)+D2637)/14</f>
        <v>6.6912850693758089E-2</v>
      </c>
      <c r="G2637" s="2">
        <f t="shared" si="372"/>
        <v>5.1228738339154055E-2</v>
      </c>
      <c r="H2637" s="2">
        <f t="shared" si="364"/>
        <v>1.3061584739949899</v>
      </c>
      <c r="I2637" s="2">
        <f t="shared" si="365"/>
        <v>56.637845522051819</v>
      </c>
    </row>
    <row r="2638" spans="1:9" ht="13.5" x14ac:dyDescent="0.25">
      <c r="A2638" s="3">
        <f>TITRES_STAT!B2641</f>
        <v>45848</v>
      </c>
      <c r="B2638" s="6">
        <f>TITRES_STAT!D2641</f>
        <v>9.9</v>
      </c>
      <c r="C2638" s="2">
        <f t="shared" si="369"/>
        <v>-1.9999999999999574E-2</v>
      </c>
      <c r="D2638" s="2">
        <f t="shared" si="370"/>
        <v>0</v>
      </c>
      <c r="E2638" s="2">
        <f t="shared" si="371"/>
        <v>1.9999999999999574E-2</v>
      </c>
      <c r="F2638" s="2">
        <f t="shared" si="372"/>
        <v>6.213336135848966E-2</v>
      </c>
      <c r="G2638" s="2">
        <f t="shared" si="372"/>
        <v>4.8998114172071595E-2</v>
      </c>
      <c r="H2638" s="2">
        <f t="shared" si="364"/>
        <v>1.2680765863822778</v>
      </c>
      <c r="I2638" s="2">
        <f t="shared" si="365"/>
        <v>55.909778091088988</v>
      </c>
    </row>
    <row r="2639" spans="1:9" ht="13.5" x14ac:dyDescent="0.25">
      <c r="A2639" s="3">
        <f>TITRES_STAT!B2642</f>
        <v>45849</v>
      </c>
      <c r="B2639" s="6">
        <f>TITRES_STAT!D2642</f>
        <v>9.4</v>
      </c>
      <c r="C2639" s="2">
        <f t="shared" si="369"/>
        <v>-0.5</v>
      </c>
      <c r="D2639" s="2">
        <f t="shared" si="370"/>
        <v>0</v>
      </c>
      <c r="E2639" s="2">
        <f t="shared" si="371"/>
        <v>0.5</v>
      </c>
      <c r="F2639" s="2">
        <f t="shared" si="372"/>
        <v>5.7695264118597545E-2</v>
      </c>
      <c r="G2639" s="2">
        <f t="shared" si="372"/>
        <v>8.1212534588352189E-2</v>
      </c>
      <c r="H2639" s="2">
        <f t="shared" si="364"/>
        <v>0.71042314355833958</v>
      </c>
      <c r="I2639" s="2">
        <f t="shared" si="365"/>
        <v>41.534935155308148</v>
      </c>
    </row>
    <row r="2640" spans="1:9" ht="13.5" x14ac:dyDescent="0.25">
      <c r="A2640" s="3">
        <f>TITRES_STAT!B2643</f>
        <v>45852</v>
      </c>
      <c r="B2640" s="6">
        <f>TITRES_STAT!D2643</f>
        <v>9.51</v>
      </c>
      <c r="C2640" s="2">
        <f t="shared" si="369"/>
        <v>0.10999999999999943</v>
      </c>
      <c r="D2640" s="2">
        <f t="shared" si="370"/>
        <v>0.10999999999999943</v>
      </c>
      <c r="E2640" s="2">
        <f t="shared" si="371"/>
        <v>0</v>
      </c>
      <c r="F2640" s="2">
        <f t="shared" si="372"/>
        <v>6.1431316681554819E-2</v>
      </c>
      <c r="G2640" s="2">
        <f t="shared" si="372"/>
        <v>7.5411639260612756E-2</v>
      </c>
      <c r="H2640" s="2">
        <f t="shared" si="364"/>
        <v>0.81461319875644433</v>
      </c>
      <c r="I2640" s="2">
        <f t="shared" si="365"/>
        <v>44.891836966395886</v>
      </c>
    </row>
    <row r="2641" spans="1:9" ht="13.5" x14ac:dyDescent="0.25">
      <c r="A2641" s="3">
        <f>TITRES_STAT!B2644</f>
        <v>45853</v>
      </c>
      <c r="B2641" s="6">
        <f>TITRES_STAT!D2644</f>
        <v>9.69</v>
      </c>
      <c r="C2641" s="2">
        <f t="shared" si="369"/>
        <v>0.17999999999999972</v>
      </c>
      <c r="D2641" s="2">
        <f t="shared" si="370"/>
        <v>0.17999999999999972</v>
      </c>
      <c r="E2641" s="2">
        <f t="shared" si="371"/>
        <v>0</v>
      </c>
      <c r="F2641" s="2">
        <f t="shared" si="372"/>
        <v>6.9900508347158025E-2</v>
      </c>
      <c r="G2641" s="2">
        <f t="shared" si="372"/>
        <v>7.0025093599140414E-2</v>
      </c>
      <c r="H2641" s="2">
        <f t="shared" ref="H2641:H2693" si="373">F2641/G2641</f>
        <v>0.99822084847618231</v>
      </c>
      <c r="I2641" s="2">
        <f t="shared" ref="I2641:I2693" si="374">IF(G2641=0,100,100-(100/(1+H2641)))</f>
        <v>49.955481609423344</v>
      </c>
    </row>
    <row r="2642" spans="1:9" ht="13.5" x14ac:dyDescent="0.25">
      <c r="A2642" s="3">
        <f>TITRES_STAT!B2645</f>
        <v>45854</v>
      </c>
      <c r="B2642" s="6">
        <f>TITRES_STAT!D2645</f>
        <v>9.77</v>
      </c>
      <c r="C2642" s="2">
        <f t="shared" si="369"/>
        <v>8.0000000000000071E-2</v>
      </c>
      <c r="D2642" s="2">
        <f t="shared" si="370"/>
        <v>8.0000000000000071E-2</v>
      </c>
      <c r="E2642" s="2">
        <f t="shared" si="371"/>
        <v>0</v>
      </c>
      <c r="F2642" s="2">
        <f t="shared" si="372"/>
        <v>7.0621900608075314E-2</v>
      </c>
      <c r="G2642" s="2">
        <f t="shared" si="372"/>
        <v>6.5023301199201813E-2</v>
      </c>
      <c r="H2642" s="2">
        <f t="shared" si="373"/>
        <v>1.0861014329574246</v>
      </c>
      <c r="I2642" s="2">
        <f t="shared" si="374"/>
        <v>52.063692388038881</v>
      </c>
    </row>
    <row r="2643" spans="1:9" ht="13.5" x14ac:dyDescent="0.25">
      <c r="A2643" s="3">
        <f>TITRES_STAT!B2646</f>
        <v>45855</v>
      </c>
      <c r="B2643" s="6">
        <f>TITRES_STAT!D2646</f>
        <v>9.77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6.5577479136069941E-2</v>
      </c>
      <c r="G2643" s="2">
        <f t="shared" si="372"/>
        <v>6.0378779684973113E-2</v>
      </c>
      <c r="H2643" s="2">
        <f t="shared" si="373"/>
        <v>1.0861014329574248</v>
      </c>
      <c r="I2643" s="2">
        <f t="shared" si="374"/>
        <v>52.063692388038881</v>
      </c>
    </row>
    <row r="2644" spans="1:9" ht="13.5" x14ac:dyDescent="0.25">
      <c r="A2644" s="3">
        <f>TITRES_STAT!B2647</f>
        <v>45856</v>
      </c>
      <c r="B2644" s="6">
        <f>TITRES_STAT!D2647</f>
        <v>9.75</v>
      </c>
      <c r="C2644" s="2">
        <f t="shared" si="369"/>
        <v>-1.9999999999999574E-2</v>
      </c>
      <c r="D2644" s="2">
        <f t="shared" si="370"/>
        <v>0</v>
      </c>
      <c r="E2644" s="2">
        <f t="shared" si="371"/>
        <v>1.9999999999999574E-2</v>
      </c>
      <c r="F2644" s="2">
        <f t="shared" si="372"/>
        <v>6.0893373483493517E-2</v>
      </c>
      <c r="G2644" s="2">
        <f t="shared" si="372"/>
        <v>5.7494581136046434E-2</v>
      </c>
      <c r="H2644" s="2">
        <f t="shared" si="373"/>
        <v>1.0591150031931653</v>
      </c>
      <c r="I2644" s="2">
        <f t="shared" si="374"/>
        <v>51.435446857059773</v>
      </c>
    </row>
    <row r="2645" spans="1:9" ht="13.5" x14ac:dyDescent="0.25">
      <c r="A2645" s="3">
        <f>TITRES_STAT!B2648</f>
        <v>45859</v>
      </c>
      <c r="B2645" s="6">
        <f>TITRES_STAT!D2648</f>
        <v>9.75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5.6543846806101125E-2</v>
      </c>
      <c r="G2645" s="2">
        <f t="shared" si="372"/>
        <v>5.3387825340614543E-2</v>
      </c>
      <c r="H2645" s="2">
        <f t="shared" si="373"/>
        <v>1.0591150031931653</v>
      </c>
      <c r="I2645" s="2">
        <f t="shared" si="374"/>
        <v>51.435446857059773</v>
      </c>
    </row>
    <row r="2646" spans="1:9" ht="13.5" x14ac:dyDescent="0.25">
      <c r="A2646" s="3">
        <f>TITRES_STAT!B2649</f>
        <v>45860</v>
      </c>
      <c r="B2646" s="6">
        <f>TITRES_STAT!D2649</f>
        <v>10.130000000000001</v>
      </c>
      <c r="C2646" s="2">
        <f t="shared" si="369"/>
        <v>0.38000000000000078</v>
      </c>
      <c r="D2646" s="2">
        <f t="shared" si="370"/>
        <v>0.38000000000000078</v>
      </c>
      <c r="E2646" s="2">
        <f t="shared" si="371"/>
        <v>0</v>
      </c>
      <c r="F2646" s="2">
        <f t="shared" si="372"/>
        <v>7.9647857748522524E-2</v>
      </c>
      <c r="G2646" s="2">
        <f t="shared" si="372"/>
        <v>4.9574409244856357E-2</v>
      </c>
      <c r="H2646" s="2">
        <f t="shared" si="373"/>
        <v>1.6066325138667481</v>
      </c>
      <c r="I2646" s="2">
        <f t="shared" si="374"/>
        <v>61.63632599991729</v>
      </c>
    </row>
    <row r="2647" spans="1:9" ht="13.5" x14ac:dyDescent="0.25">
      <c r="A2647" s="3">
        <f>TITRES_STAT!B2650</f>
        <v>45861</v>
      </c>
      <c r="B2647" s="6">
        <f>TITRES_STAT!D2650</f>
        <v>10.14</v>
      </c>
      <c r="C2647" s="2">
        <f t="shared" si="369"/>
        <v>9.9999999999997868E-3</v>
      </c>
      <c r="D2647" s="2">
        <f t="shared" si="370"/>
        <v>9.9999999999997868E-3</v>
      </c>
      <c r="E2647" s="2">
        <f t="shared" si="371"/>
        <v>0</v>
      </c>
      <c r="F2647" s="2">
        <f t="shared" si="372"/>
        <v>7.4673010766485179E-2</v>
      </c>
      <c r="G2647" s="2">
        <f t="shared" si="372"/>
        <v>4.6033380013080903E-2</v>
      </c>
      <c r="H2647" s="2">
        <f t="shared" si="373"/>
        <v>1.6221492044526384</v>
      </c>
      <c r="I2647" s="2">
        <f t="shared" si="374"/>
        <v>61.863344835529851</v>
      </c>
    </row>
    <row r="2648" spans="1:9" ht="13.5" x14ac:dyDescent="0.25">
      <c r="A2648" s="3">
        <f>TITRES_STAT!B2651</f>
        <v>45862</v>
      </c>
      <c r="B2648" s="6">
        <f>TITRES_STAT!D2651</f>
        <v>10.19</v>
      </c>
      <c r="C2648" s="2">
        <f t="shared" si="369"/>
        <v>4.9999999999998934E-2</v>
      </c>
      <c r="D2648" s="2">
        <f t="shared" si="370"/>
        <v>4.9999999999998934E-2</v>
      </c>
      <c r="E2648" s="2">
        <f t="shared" si="371"/>
        <v>0</v>
      </c>
      <c r="F2648" s="2">
        <f t="shared" si="372"/>
        <v>7.2910652854593305E-2</v>
      </c>
      <c r="G2648" s="2">
        <f t="shared" si="372"/>
        <v>4.2745281440717979E-2</v>
      </c>
      <c r="H2648" s="2">
        <f t="shared" si="373"/>
        <v>1.705700615299742</v>
      </c>
      <c r="I2648" s="2">
        <f t="shared" si="374"/>
        <v>63.040995949612174</v>
      </c>
    </row>
    <row r="2649" spans="1:9" ht="13.5" x14ac:dyDescent="0.25">
      <c r="A2649" s="3">
        <f>TITRES_STAT!B2652</f>
        <v>45866</v>
      </c>
      <c r="B2649" s="6">
        <f>TITRES_STAT!D2652</f>
        <v>10.4</v>
      </c>
      <c r="C2649" s="2">
        <f t="shared" si="369"/>
        <v>0.21000000000000085</v>
      </c>
      <c r="D2649" s="2">
        <f t="shared" si="370"/>
        <v>0.21000000000000085</v>
      </c>
      <c r="E2649" s="2">
        <f t="shared" si="371"/>
        <v>0</v>
      </c>
      <c r="F2649" s="2">
        <f t="shared" si="372"/>
        <v>8.2702749079265267E-2</v>
      </c>
      <c r="G2649" s="2">
        <f t="shared" si="372"/>
        <v>3.9692047052095267E-2</v>
      </c>
      <c r="H2649" s="2">
        <f t="shared" si="373"/>
        <v>2.083610073592804</v>
      </c>
      <c r="I2649" s="2">
        <f t="shared" si="374"/>
        <v>67.570478233816686</v>
      </c>
    </row>
    <row r="2650" spans="1:9" ht="13.5" x14ac:dyDescent="0.25">
      <c r="A2650" s="3">
        <f>TITRES_STAT!B2653</f>
        <v>45867</v>
      </c>
      <c r="B2650" s="6">
        <f>TITRES_STAT!D2653</f>
        <v>10.59</v>
      </c>
      <c r="C2650" s="2">
        <f t="shared" si="369"/>
        <v>0.1899999999999995</v>
      </c>
      <c r="D2650" s="2">
        <f t="shared" si="370"/>
        <v>0.1899999999999995</v>
      </c>
      <c r="E2650" s="2">
        <f t="shared" si="371"/>
        <v>0</v>
      </c>
      <c r="F2650" s="2">
        <f t="shared" si="372"/>
        <v>9.0366838430746291E-2</v>
      </c>
      <c r="G2650" s="2">
        <f t="shared" si="372"/>
        <v>3.6856900834088456E-2</v>
      </c>
      <c r="H2650" s="2">
        <f t="shared" si="373"/>
        <v>2.4518295457757859</v>
      </c>
      <c r="I2650" s="2">
        <f t="shared" si="374"/>
        <v>71.029855711625132</v>
      </c>
    </row>
    <row r="2651" spans="1:9" ht="13.5" x14ac:dyDescent="0.25">
      <c r="A2651" s="3">
        <f>TITRES_STAT!B2654</f>
        <v>45868</v>
      </c>
      <c r="B2651" s="6">
        <f>TITRES_STAT!D2654</f>
        <v>10.65</v>
      </c>
      <c r="C2651" s="2">
        <f t="shared" si="369"/>
        <v>6.0000000000000497E-2</v>
      </c>
      <c r="D2651" s="2">
        <f t="shared" si="370"/>
        <v>6.0000000000000497E-2</v>
      </c>
      <c r="E2651" s="2">
        <f t="shared" si="371"/>
        <v>0</v>
      </c>
      <c r="F2651" s="2">
        <f t="shared" si="372"/>
        <v>8.8197778542835878E-2</v>
      </c>
      <c r="G2651" s="2">
        <f t="shared" si="372"/>
        <v>3.4224265060224995E-2</v>
      </c>
      <c r="H2651" s="2">
        <f t="shared" si="373"/>
        <v>2.5770539816598781</v>
      </c>
      <c r="I2651" s="2">
        <f t="shared" si="374"/>
        <v>72.044033857829419</v>
      </c>
    </row>
    <row r="2652" spans="1:9" ht="13.5" x14ac:dyDescent="0.25">
      <c r="A2652" s="3">
        <f>TITRES_STAT!B2655</f>
        <v>45869</v>
      </c>
      <c r="B2652" s="6">
        <f>TITRES_STAT!D2655</f>
        <v>10.91</v>
      </c>
      <c r="C2652" s="2">
        <f t="shared" si="369"/>
        <v>0.25999999999999979</v>
      </c>
      <c r="D2652" s="2">
        <f t="shared" si="370"/>
        <v>0.25999999999999979</v>
      </c>
      <c r="E2652" s="2">
        <f t="shared" si="371"/>
        <v>0</v>
      </c>
      <c r="F2652" s="2">
        <f t="shared" si="372"/>
        <v>0.10046936578977615</v>
      </c>
      <c r="G2652" s="2">
        <f t="shared" si="372"/>
        <v>3.1779674698780354E-2</v>
      </c>
      <c r="H2652" s="2">
        <f t="shared" si="373"/>
        <v>3.161434682452303</v>
      </c>
      <c r="I2652" s="2">
        <f t="shared" si="374"/>
        <v>75.969825882003093</v>
      </c>
    </row>
    <row r="2653" spans="1:9" ht="13.5" x14ac:dyDescent="0.25">
      <c r="A2653" s="3">
        <f>TITRES_STAT!B2656</f>
        <v>45870</v>
      </c>
      <c r="B2653" s="6">
        <f>TITRES_STAT!D2656</f>
        <v>10.94</v>
      </c>
      <c r="C2653" s="2">
        <f t="shared" si="369"/>
        <v>2.9999999999999361E-2</v>
      </c>
      <c r="D2653" s="2">
        <f t="shared" si="370"/>
        <v>2.9999999999999361E-2</v>
      </c>
      <c r="E2653" s="2">
        <f t="shared" si="371"/>
        <v>0</v>
      </c>
      <c r="F2653" s="2">
        <f t="shared" ref="F2653:G2668" si="375">((F2652*13)+D2653)/14</f>
        <v>9.5435839661934946E-2</v>
      </c>
      <c r="G2653" s="2">
        <f t="shared" si="375"/>
        <v>2.9509697934581757E-2</v>
      </c>
      <c r="H2653" s="2">
        <f t="shared" si="373"/>
        <v>3.2340500358052062</v>
      </c>
      <c r="I2653" s="2">
        <f t="shared" si="374"/>
        <v>76.381951286746514</v>
      </c>
    </row>
    <row r="2654" spans="1:9" ht="13.5" x14ac:dyDescent="0.25">
      <c r="A2654" s="3">
        <f>TITRES_STAT!B2657</f>
        <v>45873</v>
      </c>
      <c r="B2654" s="6">
        <f>TITRES_STAT!D2657</f>
        <v>11.29</v>
      </c>
      <c r="C2654" s="2">
        <f t="shared" si="369"/>
        <v>0.34999999999999964</v>
      </c>
      <c r="D2654" s="2">
        <f t="shared" si="370"/>
        <v>0.34999999999999964</v>
      </c>
      <c r="E2654" s="2">
        <f t="shared" si="371"/>
        <v>0</v>
      </c>
      <c r="F2654" s="2">
        <f t="shared" si="375"/>
        <v>0.11361899397179671</v>
      </c>
      <c r="G2654" s="2">
        <f t="shared" si="375"/>
        <v>2.7401862367825915E-2</v>
      </c>
      <c r="H2654" s="2">
        <f t="shared" si="373"/>
        <v>4.146396783059652</v>
      </c>
      <c r="I2654" s="2">
        <f t="shared" si="374"/>
        <v>80.568929249845425</v>
      </c>
    </row>
    <row r="2655" spans="1:9" ht="13.5" x14ac:dyDescent="0.25">
      <c r="A2655" s="3">
        <f>TITRES_STAT!B2658</f>
        <v>45874</v>
      </c>
      <c r="B2655" s="6">
        <f>TITRES_STAT!D2658</f>
        <v>11.36</v>
      </c>
      <c r="C2655" s="2">
        <f t="shared" si="369"/>
        <v>7.0000000000000284E-2</v>
      </c>
      <c r="D2655" s="2">
        <f t="shared" si="370"/>
        <v>7.0000000000000284E-2</v>
      </c>
      <c r="E2655" s="2">
        <f t="shared" si="371"/>
        <v>0</v>
      </c>
      <c r="F2655" s="2">
        <f t="shared" si="375"/>
        <v>0.11050335154523983</v>
      </c>
      <c r="G2655" s="2">
        <f t="shared" si="375"/>
        <v>2.5444586484409778E-2</v>
      </c>
      <c r="H2655" s="2">
        <f t="shared" si="373"/>
        <v>4.3429022363144565</v>
      </c>
      <c r="I2655" s="2">
        <f t="shared" si="374"/>
        <v>81.283580425574058</v>
      </c>
    </row>
    <row r="2656" spans="1:9" ht="13.5" x14ac:dyDescent="0.25">
      <c r="A2656" s="3">
        <f>TITRES_STAT!B2659</f>
        <v>45875</v>
      </c>
      <c r="B2656" s="6">
        <f>TITRES_STAT!D2659</f>
        <v>11.4</v>
      </c>
      <c r="C2656" s="2">
        <f t="shared" si="369"/>
        <v>4.0000000000000924E-2</v>
      </c>
      <c r="D2656" s="2">
        <f t="shared" si="370"/>
        <v>4.0000000000000924E-2</v>
      </c>
      <c r="E2656" s="2">
        <f t="shared" si="371"/>
        <v>0</v>
      </c>
      <c r="F2656" s="2">
        <f t="shared" si="375"/>
        <v>0.10546739786343705</v>
      </c>
      <c r="G2656" s="2">
        <f t="shared" si="375"/>
        <v>2.3627116021237651E-2</v>
      </c>
      <c r="H2656" s="2">
        <f t="shared" si="373"/>
        <v>4.4638286690866469</v>
      </c>
      <c r="I2656" s="2">
        <f t="shared" si="374"/>
        <v>81.697815569184684</v>
      </c>
    </row>
    <row r="2657" spans="1:9" ht="13.5" x14ac:dyDescent="0.25">
      <c r="A2657" s="3">
        <f>TITRES_STAT!B2660</f>
        <v>45876</v>
      </c>
      <c r="B2657" s="6">
        <f>TITRES_STAT!D2660</f>
        <v>11.4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9.7934012301762977E-2</v>
      </c>
      <c r="G2657" s="2">
        <f t="shared" si="375"/>
        <v>2.1939464876863535E-2</v>
      </c>
      <c r="H2657" s="2">
        <f t="shared" si="373"/>
        <v>4.463828669086646</v>
      </c>
      <c r="I2657" s="2">
        <f t="shared" si="374"/>
        <v>81.697815569184684</v>
      </c>
    </row>
    <row r="2658" spans="1:9" ht="13.5" x14ac:dyDescent="0.25">
      <c r="A2658" s="3">
        <f>TITRES_STAT!B2661</f>
        <v>45877</v>
      </c>
      <c r="B2658" s="6">
        <f>TITRES_STAT!D2661</f>
        <v>11.44</v>
      </c>
      <c r="C2658" s="2">
        <f t="shared" si="369"/>
        <v>3.9999999999999147E-2</v>
      </c>
      <c r="D2658" s="2">
        <f t="shared" si="370"/>
        <v>3.9999999999999147E-2</v>
      </c>
      <c r="E2658" s="2">
        <f t="shared" si="371"/>
        <v>0</v>
      </c>
      <c r="F2658" s="2">
        <f t="shared" si="375"/>
        <v>9.3795868565922702E-2</v>
      </c>
      <c r="G2658" s="2">
        <f t="shared" si="375"/>
        <v>2.0372360242801858E-2</v>
      </c>
      <c r="H2658" s="2">
        <f t="shared" si="373"/>
        <v>4.6040747094614867</v>
      </c>
      <c r="I2658" s="2">
        <f t="shared" si="374"/>
        <v>82.155841029176912</v>
      </c>
    </row>
    <row r="2659" spans="1:9" ht="13.5" x14ac:dyDescent="0.25">
      <c r="A2659" s="3">
        <f>TITRES_STAT!B2662</f>
        <v>45880</v>
      </c>
      <c r="B2659" s="6">
        <f>TITRES_STAT!D2662</f>
        <v>11.45</v>
      </c>
      <c r="C2659" s="2">
        <f t="shared" si="369"/>
        <v>9.9999999999997868E-3</v>
      </c>
      <c r="D2659" s="2">
        <f t="shared" si="370"/>
        <v>9.9999999999997868E-3</v>
      </c>
      <c r="E2659" s="2">
        <f t="shared" si="371"/>
        <v>0</v>
      </c>
      <c r="F2659" s="2">
        <f t="shared" si="375"/>
        <v>8.78104493826425E-2</v>
      </c>
      <c r="G2659" s="2">
        <f t="shared" si="375"/>
        <v>1.8917191654030299E-2</v>
      </c>
      <c r="H2659" s="2">
        <f t="shared" si="373"/>
        <v>4.6418332587931745</v>
      </c>
      <c r="I2659" s="2">
        <f t="shared" si="374"/>
        <v>82.275264898312386</v>
      </c>
    </row>
    <row r="2660" spans="1:9" ht="13.5" x14ac:dyDescent="0.25">
      <c r="A2660" s="3">
        <f>TITRES_STAT!B2663</f>
        <v>45881</v>
      </c>
      <c r="B2660" s="6">
        <f>TITRES_STAT!D2663</f>
        <v>11.4</v>
      </c>
      <c r="C2660" s="2">
        <f t="shared" si="369"/>
        <v>-4.9999999999998934E-2</v>
      </c>
      <c r="D2660" s="2">
        <f t="shared" si="370"/>
        <v>0</v>
      </c>
      <c r="E2660" s="2">
        <f t="shared" si="371"/>
        <v>4.9999999999998934E-2</v>
      </c>
      <c r="F2660" s="2">
        <f t="shared" si="375"/>
        <v>8.1538274426739457E-2</v>
      </c>
      <c r="G2660" s="2">
        <f t="shared" si="375"/>
        <v>2.1137392250170917E-2</v>
      </c>
      <c r="H2660" s="2">
        <f t="shared" si="373"/>
        <v>3.8575370822330339</v>
      </c>
      <c r="I2660" s="2">
        <f t="shared" si="374"/>
        <v>79.413435593572558</v>
      </c>
    </row>
    <row r="2661" spans="1:9" ht="13.5" x14ac:dyDescent="0.25">
      <c r="A2661" s="3">
        <f>TITRES_STAT!B2664</f>
        <v>45883</v>
      </c>
      <c r="B2661" s="6">
        <f>TITRES_STAT!D2664</f>
        <v>11.4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7.571411196768664E-2</v>
      </c>
      <c r="G2661" s="2">
        <f t="shared" si="375"/>
        <v>1.9627578518015852E-2</v>
      </c>
      <c r="H2661" s="2">
        <f t="shared" si="373"/>
        <v>3.8575370822330335</v>
      </c>
      <c r="I2661" s="2">
        <f t="shared" si="374"/>
        <v>79.413435593572558</v>
      </c>
    </row>
    <row r="2662" spans="1:9" ht="13.5" x14ac:dyDescent="0.25">
      <c r="A2662" s="3">
        <f>TITRES_STAT!B2665</f>
        <v>45884</v>
      </c>
      <c r="B2662" s="6">
        <f>TITRES_STAT!D2665</f>
        <v>11.38</v>
      </c>
      <c r="C2662" s="2">
        <f t="shared" si="369"/>
        <v>-1.9999999999999574E-2</v>
      </c>
      <c r="D2662" s="2">
        <f t="shared" si="370"/>
        <v>0</v>
      </c>
      <c r="E2662" s="2">
        <f t="shared" si="371"/>
        <v>1.9999999999999574E-2</v>
      </c>
      <c r="F2662" s="2">
        <f t="shared" si="375"/>
        <v>7.0305961112851881E-2</v>
      </c>
      <c r="G2662" s="2">
        <f t="shared" si="375"/>
        <v>1.9654180052443262E-2</v>
      </c>
      <c r="H2662" s="2">
        <f t="shared" si="373"/>
        <v>3.577150556535782</v>
      </c>
      <c r="I2662" s="2">
        <f t="shared" si="374"/>
        <v>78.15234636378554</v>
      </c>
    </row>
    <row r="2663" spans="1:9" ht="13.5" x14ac:dyDescent="0.25">
      <c r="A2663" s="3">
        <f>TITRES_STAT!B2666</f>
        <v>45887</v>
      </c>
      <c r="B2663" s="6">
        <f>TITRES_STAT!D2666</f>
        <v>11.25</v>
      </c>
      <c r="C2663" s="2">
        <f t="shared" si="369"/>
        <v>-0.13000000000000078</v>
      </c>
      <c r="D2663" s="2">
        <f t="shared" si="370"/>
        <v>0</v>
      </c>
      <c r="E2663" s="2">
        <f t="shared" si="371"/>
        <v>0.13000000000000078</v>
      </c>
      <c r="F2663" s="2">
        <f t="shared" si="375"/>
        <v>6.5284106747648174E-2</v>
      </c>
      <c r="G2663" s="2">
        <f t="shared" si="375"/>
        <v>2.7536024334411657E-2</v>
      </c>
      <c r="H2663" s="2">
        <f t="shared" si="373"/>
        <v>2.3708617465907338</v>
      </c>
      <c r="I2663" s="2">
        <f t="shared" si="374"/>
        <v>70.333995423829137</v>
      </c>
    </row>
    <row r="2664" spans="1:9" ht="13.5" x14ac:dyDescent="0.25">
      <c r="A2664" s="3">
        <f>TITRES_STAT!B2667</f>
        <v>45888</v>
      </c>
      <c r="B2664" s="6">
        <f>TITRES_STAT!D2667</f>
        <v>11.24</v>
      </c>
      <c r="C2664" s="2">
        <f t="shared" si="369"/>
        <v>-9.9999999999997868E-3</v>
      </c>
      <c r="D2664" s="2">
        <f t="shared" si="370"/>
        <v>0</v>
      </c>
      <c r="E2664" s="2">
        <f t="shared" si="371"/>
        <v>9.9999999999997868E-3</v>
      </c>
      <c r="F2664" s="2">
        <f t="shared" si="375"/>
        <v>6.0620956265673306E-2</v>
      </c>
      <c r="G2664" s="2">
        <f t="shared" si="375"/>
        <v>2.6283451167667952E-2</v>
      </c>
      <c r="H2664" s="2">
        <f t="shared" si="373"/>
        <v>2.3064306083306492</v>
      </c>
      <c r="I2664" s="2">
        <f t="shared" si="374"/>
        <v>69.755905432266729</v>
      </c>
    </row>
    <row r="2665" spans="1:9" ht="13.5" x14ac:dyDescent="0.25">
      <c r="A2665" s="3">
        <f>TITRES_STAT!B2668</f>
        <v>45889</v>
      </c>
      <c r="B2665" s="6">
        <f>TITRES_STAT!D2668</f>
        <v>11.2</v>
      </c>
      <c r="C2665" s="2">
        <f t="shared" si="369"/>
        <v>-4.0000000000000924E-2</v>
      </c>
      <c r="D2665" s="2">
        <f t="shared" si="370"/>
        <v>0</v>
      </c>
      <c r="E2665" s="2">
        <f t="shared" si="371"/>
        <v>4.0000000000000924E-2</v>
      </c>
      <c r="F2665" s="2">
        <f t="shared" si="375"/>
        <v>5.6290887960982354E-2</v>
      </c>
      <c r="G2665" s="2">
        <f t="shared" si="375"/>
        <v>2.7263204655691736E-2</v>
      </c>
      <c r="H2665" s="2">
        <f t="shared" si="373"/>
        <v>2.0647201483421544</v>
      </c>
      <c r="I2665" s="2">
        <f t="shared" si="374"/>
        <v>67.370593346314337</v>
      </c>
    </row>
    <row r="2666" spans="1:9" ht="13.5" x14ac:dyDescent="0.25">
      <c r="A2666" s="3">
        <f>TITRES_STAT!B2669</f>
        <v>45890</v>
      </c>
      <c r="B2666" s="6">
        <f>TITRES_STAT!D2669</f>
        <v>11.2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5.2270110249483616E-2</v>
      </c>
      <c r="G2666" s="2">
        <f t="shared" si="375"/>
        <v>2.53158328945709E-2</v>
      </c>
      <c r="H2666" s="2">
        <f t="shared" si="373"/>
        <v>2.064720148342154</v>
      </c>
      <c r="I2666" s="2">
        <f t="shared" si="374"/>
        <v>67.370593346314337</v>
      </c>
    </row>
    <row r="2667" spans="1:9" ht="13.5" x14ac:dyDescent="0.25">
      <c r="A2667" s="3">
        <f>TITRES_STAT!B2670</f>
        <v>45891</v>
      </c>
      <c r="B2667" s="6">
        <f>TITRES_STAT!D2670</f>
        <v>11.15</v>
      </c>
      <c r="C2667" s="2">
        <f t="shared" si="369"/>
        <v>-4.9999999999998934E-2</v>
      </c>
      <c r="D2667" s="2">
        <f t="shared" si="370"/>
        <v>0</v>
      </c>
      <c r="E2667" s="2">
        <f t="shared" si="371"/>
        <v>4.9999999999998934E-2</v>
      </c>
      <c r="F2667" s="2">
        <f t="shared" si="375"/>
        <v>4.853653094594907E-2</v>
      </c>
      <c r="G2667" s="2">
        <f t="shared" si="375"/>
        <v>2.7078987687815758E-2</v>
      </c>
      <c r="H2667" s="2">
        <f t="shared" si="373"/>
        <v>1.7924056654373448</v>
      </c>
      <c r="I2667" s="2">
        <f t="shared" si="374"/>
        <v>64.1885843315183</v>
      </c>
    </row>
    <row r="2668" spans="1:9" ht="13.5" x14ac:dyDescent="0.25">
      <c r="A2668" s="3">
        <f>TITRES_STAT!B2671</f>
        <v>45894</v>
      </c>
      <c r="B2668" s="6">
        <f>TITRES_STAT!D2671</f>
        <v>11.17</v>
      </c>
      <c r="C2668" s="2">
        <f t="shared" si="369"/>
        <v>1.9999999999999574E-2</v>
      </c>
      <c r="D2668" s="2">
        <f t="shared" si="370"/>
        <v>1.9999999999999574E-2</v>
      </c>
      <c r="E2668" s="2">
        <f t="shared" si="371"/>
        <v>0</v>
      </c>
      <c r="F2668" s="2">
        <f t="shared" si="375"/>
        <v>4.6498207306952678E-2</v>
      </c>
      <c r="G2668" s="2">
        <f t="shared" si="375"/>
        <v>2.5144774281543204E-2</v>
      </c>
      <c r="H2668" s="2">
        <f t="shared" si="373"/>
        <v>1.8492195152089055</v>
      </c>
      <c r="I2668" s="2">
        <f t="shared" si="374"/>
        <v>64.90266914633709</v>
      </c>
    </row>
    <row r="2669" spans="1:9" ht="13.5" x14ac:dyDescent="0.25">
      <c r="A2669" s="3">
        <f>TITRES_STAT!B2672</f>
        <v>45895</v>
      </c>
      <c r="B2669" s="6">
        <f>TITRES_STAT!D2672</f>
        <v>11.2</v>
      </c>
      <c r="C2669" s="2">
        <f t="shared" si="369"/>
        <v>2.9999999999999361E-2</v>
      </c>
      <c r="D2669" s="2">
        <f t="shared" si="370"/>
        <v>2.9999999999999361E-2</v>
      </c>
      <c r="E2669" s="2">
        <f t="shared" si="371"/>
        <v>0</v>
      </c>
      <c r="F2669" s="2">
        <f t="shared" ref="F2669:G2684" si="376">((F2668*13)+D2669)/14</f>
        <v>4.5319763927884581E-2</v>
      </c>
      <c r="G2669" s="2">
        <f t="shared" si="376"/>
        <v>2.3348718975718691E-2</v>
      </c>
      <c r="H2669" s="2">
        <f t="shared" si="373"/>
        <v>1.9409957340706572</v>
      </c>
      <c r="I2669" s="2">
        <f t="shared" si="374"/>
        <v>65.997910557459676</v>
      </c>
    </row>
    <row r="2670" spans="1:9" ht="13.5" x14ac:dyDescent="0.25">
      <c r="A2670" s="3">
        <f>TITRES_STAT!B2673</f>
        <v>45896</v>
      </c>
      <c r="B2670" s="6">
        <f>TITRES_STAT!D2673</f>
        <v>11.2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4.2082637933035683E-2</v>
      </c>
      <c r="G2670" s="2">
        <f t="shared" si="376"/>
        <v>2.1680953334595927E-2</v>
      </c>
      <c r="H2670" s="2">
        <f t="shared" si="373"/>
        <v>1.9409957340706572</v>
      </c>
      <c r="I2670" s="2">
        <f t="shared" si="374"/>
        <v>65.997910557459676</v>
      </c>
    </row>
    <row r="2671" spans="1:9" ht="13.5" x14ac:dyDescent="0.25">
      <c r="A2671" s="3">
        <f>TITRES_STAT!B2674</f>
        <v>45897</v>
      </c>
      <c r="B2671" s="6">
        <f>TITRES_STAT!D2674</f>
        <v>11.2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3.9076735223533131E-2</v>
      </c>
      <c r="G2671" s="2">
        <f t="shared" si="376"/>
        <v>2.0132313810696217E-2</v>
      </c>
      <c r="H2671" s="2">
        <f t="shared" si="373"/>
        <v>1.940995734070657</v>
      </c>
      <c r="I2671" s="2">
        <f t="shared" si="374"/>
        <v>65.997910557459676</v>
      </c>
    </row>
    <row r="2672" spans="1:9" ht="13.5" x14ac:dyDescent="0.25">
      <c r="A2672" s="3">
        <f>TITRES_STAT!B2675</f>
        <v>45898</v>
      </c>
      <c r="B2672" s="6">
        <f>TITRES_STAT!D2675</f>
        <v>11.26</v>
      </c>
      <c r="C2672" s="2">
        <f t="shared" si="369"/>
        <v>6.0000000000000497E-2</v>
      </c>
      <c r="D2672" s="2">
        <f t="shared" si="370"/>
        <v>6.0000000000000497E-2</v>
      </c>
      <c r="E2672" s="2">
        <f t="shared" si="371"/>
        <v>0</v>
      </c>
      <c r="F2672" s="2">
        <f t="shared" si="376"/>
        <v>4.0571254136137942E-2</v>
      </c>
      <c r="G2672" s="2">
        <f t="shared" si="376"/>
        <v>1.869429139564649E-2</v>
      </c>
      <c r="H2672" s="2">
        <f t="shared" si="373"/>
        <v>2.1702483008040701</v>
      </c>
      <c r="I2672" s="2">
        <f t="shared" si="374"/>
        <v>68.456729406766968</v>
      </c>
    </row>
    <row r="2673" spans="1:9" ht="13.5" x14ac:dyDescent="0.25">
      <c r="A2673" s="3">
        <f>TITRES_STAT!B2676</f>
        <v>45901</v>
      </c>
      <c r="B2673" s="6">
        <f>TITRES_STAT!D2676</f>
        <v>11.25</v>
      </c>
      <c r="C2673" s="2">
        <f t="shared" si="369"/>
        <v>-9.9999999999997868E-3</v>
      </c>
      <c r="D2673" s="2">
        <f t="shared" si="370"/>
        <v>0</v>
      </c>
      <c r="E2673" s="2">
        <f t="shared" si="371"/>
        <v>9.9999999999997868E-3</v>
      </c>
      <c r="F2673" s="2">
        <f t="shared" si="376"/>
        <v>3.7673307412128092E-2</v>
      </c>
      <c r="G2673" s="2">
        <f t="shared" si="376"/>
        <v>1.8073270581671724E-2</v>
      </c>
      <c r="H2673" s="2">
        <f t="shared" si="373"/>
        <v>2.0844764782270762</v>
      </c>
      <c r="I2673" s="2">
        <f t="shared" si="374"/>
        <v>67.579587425649976</v>
      </c>
    </row>
    <row r="2674" spans="1:9" ht="13.5" x14ac:dyDescent="0.25">
      <c r="A2674" s="3">
        <f>TITRES_STAT!B2677</f>
        <v>45902</v>
      </c>
      <c r="B2674" s="6">
        <f>TITRES_STAT!D2677</f>
        <v>11.25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3.4982356882690371E-2</v>
      </c>
      <c r="G2674" s="2">
        <f t="shared" si="376"/>
        <v>1.6782322682980886E-2</v>
      </c>
      <c r="H2674" s="2">
        <f t="shared" si="373"/>
        <v>2.0844764782270762</v>
      </c>
      <c r="I2674" s="2">
        <f t="shared" si="374"/>
        <v>67.579587425649976</v>
      </c>
    </row>
    <row r="2675" spans="1:9" ht="13.5" x14ac:dyDescent="0.25">
      <c r="A2675" s="3">
        <f>TITRES_STAT!B2678</f>
        <v>45903</v>
      </c>
      <c r="B2675" s="6">
        <f>TITRES_STAT!D2678</f>
        <v>11.3</v>
      </c>
      <c r="C2675" s="2">
        <f t="shared" si="369"/>
        <v>5.0000000000000711E-2</v>
      </c>
      <c r="D2675" s="2">
        <f t="shared" si="370"/>
        <v>5.0000000000000711E-2</v>
      </c>
      <c r="E2675" s="2">
        <f t="shared" si="371"/>
        <v>0</v>
      </c>
      <c r="F2675" s="2">
        <f t="shared" si="376"/>
        <v>3.605504567678397E-2</v>
      </c>
      <c r="G2675" s="2">
        <f t="shared" si="376"/>
        <v>1.5583585348482252E-2</v>
      </c>
      <c r="H2675" s="2">
        <f t="shared" si="373"/>
        <v>2.3136553540482594</v>
      </c>
      <c r="I2675" s="2">
        <f t="shared" si="374"/>
        <v>69.821846476028043</v>
      </c>
    </row>
    <row r="2676" spans="1:9" ht="13.5" x14ac:dyDescent="0.25">
      <c r="A2676" s="3">
        <f>TITRES_STAT!B2679</f>
        <v>45905</v>
      </c>
      <c r="B2676" s="6">
        <f>TITRES_STAT!D2679</f>
        <v>11.44</v>
      </c>
      <c r="C2676" s="2">
        <f t="shared" si="369"/>
        <v>0.13999999999999879</v>
      </c>
      <c r="D2676" s="2">
        <f t="shared" si="370"/>
        <v>0.13999999999999879</v>
      </c>
      <c r="E2676" s="2">
        <f t="shared" si="371"/>
        <v>0</v>
      </c>
      <c r="F2676" s="2">
        <f t="shared" si="376"/>
        <v>4.3479685271299313E-2</v>
      </c>
      <c r="G2676" s="2">
        <f t="shared" si="376"/>
        <v>1.4470472109304949E-2</v>
      </c>
      <c r="H2676" s="2">
        <f t="shared" si="373"/>
        <v>3.0047178103705798</v>
      </c>
      <c r="I2676" s="2">
        <f t="shared" si="374"/>
        <v>75.029451578076007</v>
      </c>
    </row>
    <row r="2677" spans="1:9" ht="13.5" x14ac:dyDescent="0.25">
      <c r="A2677" s="3">
        <f>TITRES_STAT!B2680</f>
        <v>45908</v>
      </c>
      <c r="B2677" s="6">
        <f>TITRES_STAT!D2680</f>
        <v>11.65</v>
      </c>
      <c r="C2677" s="2">
        <f t="shared" si="369"/>
        <v>0.21000000000000085</v>
      </c>
      <c r="D2677" s="2">
        <f t="shared" si="370"/>
        <v>0.21000000000000085</v>
      </c>
      <c r="E2677" s="2">
        <f t="shared" si="371"/>
        <v>0</v>
      </c>
      <c r="F2677" s="2">
        <f t="shared" si="376"/>
        <v>5.537399346620657E-2</v>
      </c>
      <c r="G2677" s="2">
        <f t="shared" si="376"/>
        <v>1.343686695864031E-2</v>
      </c>
      <c r="H2677" s="2">
        <f t="shared" si="373"/>
        <v>4.1210494705835741</v>
      </c>
      <c r="I2677" s="2">
        <f t="shared" si="374"/>
        <v>80.472752592135294</v>
      </c>
    </row>
    <row r="2678" spans="1:9" ht="13.5" x14ac:dyDescent="0.25">
      <c r="A2678" s="3">
        <f>TITRES_STAT!B2681</f>
        <v>45909</v>
      </c>
      <c r="B2678" s="6">
        <f>TITRES_STAT!D2681</f>
        <v>11.73</v>
      </c>
      <c r="C2678" s="2">
        <f t="shared" si="369"/>
        <v>8.0000000000000071E-2</v>
      </c>
      <c r="D2678" s="2">
        <f t="shared" si="370"/>
        <v>8.0000000000000071E-2</v>
      </c>
      <c r="E2678" s="2">
        <f t="shared" si="371"/>
        <v>0</v>
      </c>
      <c r="F2678" s="2">
        <f t="shared" si="376"/>
        <v>5.7132993932906107E-2</v>
      </c>
      <c r="G2678" s="2">
        <f t="shared" si="376"/>
        <v>1.247709074730886E-2</v>
      </c>
      <c r="H2678" s="2">
        <f t="shared" si="373"/>
        <v>4.5790316901581338</v>
      </c>
      <c r="I2678" s="2">
        <f t="shared" si="374"/>
        <v>82.075742610243964</v>
      </c>
    </row>
    <row r="2679" spans="1:9" ht="13.5" x14ac:dyDescent="0.25">
      <c r="A2679" s="3">
        <f>TITRES_STAT!B2682</f>
        <v>45910</v>
      </c>
      <c r="B2679" s="6">
        <f>TITRES_STAT!D2682</f>
        <v>11.7</v>
      </c>
      <c r="C2679" s="2">
        <f t="shared" si="369"/>
        <v>-3.0000000000001137E-2</v>
      </c>
      <c r="D2679" s="2">
        <f t="shared" si="370"/>
        <v>0</v>
      </c>
      <c r="E2679" s="2">
        <f t="shared" si="371"/>
        <v>3.0000000000001137E-2</v>
      </c>
      <c r="F2679" s="2">
        <f t="shared" si="376"/>
        <v>5.305206579484139E-2</v>
      </c>
      <c r="G2679" s="2">
        <f t="shared" si="376"/>
        <v>1.3728727122501167E-2</v>
      </c>
      <c r="H2679" s="2">
        <f t="shared" si="373"/>
        <v>3.8643106037041037</v>
      </c>
      <c r="I2679" s="2">
        <f t="shared" si="374"/>
        <v>79.442102253122684</v>
      </c>
    </row>
    <row r="2680" spans="1:9" ht="13.5" x14ac:dyDescent="0.25">
      <c r="A2680" s="3">
        <f>TITRES_STAT!B2683</f>
        <v>45911</v>
      </c>
      <c r="B2680" s="6">
        <f>TITRES_STAT!D2683</f>
        <v>11.74</v>
      </c>
      <c r="C2680" s="2">
        <f t="shared" si="369"/>
        <v>4.0000000000000924E-2</v>
      </c>
      <c r="D2680" s="2">
        <f t="shared" si="370"/>
        <v>4.0000000000000924E-2</v>
      </c>
      <c r="E2680" s="2">
        <f t="shared" si="371"/>
        <v>0</v>
      </c>
      <c r="F2680" s="2">
        <f t="shared" si="376"/>
        <v>5.2119775380924216E-2</v>
      </c>
      <c r="G2680" s="2">
        <f t="shared" si="376"/>
        <v>1.2748103756608228E-2</v>
      </c>
      <c r="H2680" s="2">
        <f t="shared" si="373"/>
        <v>4.0884335722406489</v>
      </c>
      <c r="I2680" s="2">
        <f t="shared" si="374"/>
        <v>80.347586623604911</v>
      </c>
    </row>
    <row r="2681" spans="1:9" ht="13.5" x14ac:dyDescent="0.25">
      <c r="A2681" s="3">
        <f>TITRES_STAT!B2684</f>
        <v>45912</v>
      </c>
      <c r="B2681" s="6">
        <f>TITRES_STAT!D2684</f>
        <v>11.74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4.8396934282286766E-2</v>
      </c>
      <c r="G2681" s="2">
        <f t="shared" si="376"/>
        <v>1.1837524916850497E-2</v>
      </c>
      <c r="H2681" s="2">
        <f t="shared" si="373"/>
        <v>4.0884335722406489</v>
      </c>
      <c r="I2681" s="2">
        <f t="shared" si="374"/>
        <v>80.347586623604911</v>
      </c>
    </row>
    <row r="2682" spans="1:9" ht="13.5" x14ac:dyDescent="0.25">
      <c r="A2682" s="3">
        <f>TITRES_STAT!B2685</f>
        <v>45915</v>
      </c>
      <c r="B2682" s="6">
        <f>TITRES_STAT!D2685</f>
        <v>11.8</v>
      </c>
      <c r="C2682" s="2">
        <f t="shared" si="369"/>
        <v>6.0000000000000497E-2</v>
      </c>
      <c r="D2682" s="2">
        <f t="shared" si="370"/>
        <v>6.0000000000000497E-2</v>
      </c>
      <c r="E2682" s="2">
        <f t="shared" si="371"/>
        <v>0</v>
      </c>
      <c r="F2682" s="2">
        <f t="shared" si="376"/>
        <v>4.9225724690694896E-2</v>
      </c>
      <c r="G2682" s="2">
        <f t="shared" si="376"/>
        <v>1.0991987422789746E-2</v>
      </c>
      <c r="H2682" s="2">
        <f t="shared" si="373"/>
        <v>4.4783279672095455</v>
      </c>
      <c r="I2682" s="2">
        <f t="shared" si="374"/>
        <v>81.746255317580733</v>
      </c>
    </row>
    <row r="2683" spans="1:9" ht="13.5" x14ac:dyDescent="0.25">
      <c r="A2683" s="3">
        <f>TITRES_STAT!B2686</f>
        <v>45916</v>
      </c>
      <c r="B2683" s="6">
        <f>TITRES_STAT!D2686</f>
        <v>11.88</v>
      </c>
      <c r="C2683" s="2">
        <f t="shared" si="369"/>
        <v>8.0000000000000071E-2</v>
      </c>
      <c r="D2683" s="2">
        <f t="shared" si="370"/>
        <v>8.0000000000000071E-2</v>
      </c>
      <c r="E2683" s="2">
        <f t="shared" si="371"/>
        <v>0</v>
      </c>
      <c r="F2683" s="2">
        <f t="shared" si="376"/>
        <v>5.1423887212788122E-2</v>
      </c>
      <c r="G2683" s="2">
        <f t="shared" si="376"/>
        <v>1.020684546401905E-2</v>
      </c>
      <c r="H2683" s="2">
        <f t="shared" si="373"/>
        <v>5.038176329216161</v>
      </c>
      <c r="I2683" s="2">
        <f t="shared" si="374"/>
        <v>83.438708221198738</v>
      </c>
    </row>
    <row r="2684" spans="1:9" ht="13.5" x14ac:dyDescent="0.25">
      <c r="A2684" s="3">
        <f>TITRES_STAT!B2687</f>
        <v>45917</v>
      </c>
      <c r="B2684" s="6">
        <f>TITRES_STAT!D2687</f>
        <v>11.9</v>
      </c>
      <c r="C2684" s="2">
        <f t="shared" si="369"/>
        <v>1.9999999999999574E-2</v>
      </c>
      <c r="D2684" s="2">
        <f t="shared" si="370"/>
        <v>1.9999999999999574E-2</v>
      </c>
      <c r="E2684" s="2">
        <f t="shared" si="371"/>
        <v>0</v>
      </c>
      <c r="F2684" s="2">
        <f t="shared" si="376"/>
        <v>4.9179323840446085E-2</v>
      </c>
      <c r="G2684" s="2">
        <f t="shared" si="376"/>
        <v>9.4777850737319761E-3</v>
      </c>
      <c r="H2684" s="2">
        <f t="shared" si="373"/>
        <v>5.1889047343717847</v>
      </c>
      <c r="I2684" s="2">
        <f t="shared" si="374"/>
        <v>83.842052141371241</v>
      </c>
    </row>
    <row r="2685" spans="1:9" ht="13.5" x14ac:dyDescent="0.25">
      <c r="A2685" s="3">
        <f>TITRES_STAT!B2688</f>
        <v>45918</v>
      </c>
      <c r="B2685" s="6">
        <f>TITRES_STAT!D2688</f>
        <v>11.93</v>
      </c>
      <c r="C2685" s="2">
        <f t="shared" si="369"/>
        <v>2.9999999999999361E-2</v>
      </c>
      <c r="D2685" s="2">
        <f t="shared" si="370"/>
        <v>2.9999999999999361E-2</v>
      </c>
      <c r="E2685" s="2">
        <f t="shared" si="371"/>
        <v>0</v>
      </c>
      <c r="F2685" s="2">
        <f t="shared" ref="F2685:G2693" si="377">((F2684*13)+D2685)/14</f>
        <v>4.7809372137557031E-2</v>
      </c>
      <c r="G2685" s="2">
        <f t="shared" si="377"/>
        <v>8.8008004256082632E-3</v>
      </c>
      <c r="H2685" s="2">
        <f t="shared" si="373"/>
        <v>5.4323890811616389</v>
      </c>
      <c r="I2685" s="2">
        <f t="shared" si="374"/>
        <v>84.453676738419432</v>
      </c>
    </row>
    <row r="2686" spans="1:9" ht="13.5" x14ac:dyDescent="0.25">
      <c r="A2686" s="3">
        <f>TITRES_STAT!B2689</f>
        <v>45919</v>
      </c>
      <c r="B2686" s="6">
        <f>TITRES_STAT!D2689</f>
        <v>11.98</v>
      </c>
      <c r="C2686" s="2">
        <f t="shared" si="369"/>
        <v>5.0000000000000711E-2</v>
      </c>
      <c r="D2686" s="2">
        <f t="shared" si="370"/>
        <v>5.0000000000000711E-2</v>
      </c>
      <c r="E2686" s="2">
        <f t="shared" si="371"/>
        <v>0</v>
      </c>
      <c r="F2686" s="2">
        <f t="shared" si="377"/>
        <v>4.7965845556303011E-2</v>
      </c>
      <c r="G2686" s="2">
        <f t="shared" si="377"/>
        <v>8.1721718237791011E-3</v>
      </c>
      <c r="H2686" s="2">
        <f t="shared" si="373"/>
        <v>5.8694122677075464</v>
      </c>
      <c r="I2686" s="2">
        <f t="shared" si="374"/>
        <v>85.442713859220461</v>
      </c>
    </row>
    <row r="2687" spans="1:9" ht="13.5" x14ac:dyDescent="0.25">
      <c r="A2687" s="3">
        <f>TITRES_STAT!B2690</f>
        <v>45922</v>
      </c>
      <c r="B2687" s="6">
        <f>TITRES_STAT!D2690</f>
        <v>11.95</v>
      </c>
      <c r="C2687" s="2">
        <f t="shared" si="369"/>
        <v>-3.0000000000001137E-2</v>
      </c>
      <c r="D2687" s="2">
        <f t="shared" si="370"/>
        <v>0</v>
      </c>
      <c r="E2687" s="2">
        <f t="shared" si="371"/>
        <v>3.0000000000001137E-2</v>
      </c>
      <c r="F2687" s="2">
        <f t="shared" si="377"/>
        <v>4.4539713730852797E-2</v>
      </c>
      <c r="G2687" s="2">
        <f t="shared" si="377"/>
        <v>9.7313024077949617E-3</v>
      </c>
      <c r="H2687" s="2">
        <f t="shared" si="373"/>
        <v>4.5769529981080046</v>
      </c>
      <c r="I2687" s="2">
        <f t="shared" si="374"/>
        <v>82.069061719916732</v>
      </c>
    </row>
    <row r="2688" spans="1:9" ht="13.5" x14ac:dyDescent="0.25">
      <c r="A2688" s="3">
        <f>TITRES_STAT!B2691</f>
        <v>45923</v>
      </c>
      <c r="B2688" s="6">
        <f>TITRES_STAT!D2691</f>
        <v>11.8</v>
      </c>
      <c r="C2688" s="2">
        <f t="shared" si="369"/>
        <v>-0.14999999999999858</v>
      </c>
      <c r="D2688" s="2">
        <f t="shared" si="370"/>
        <v>0</v>
      </c>
      <c r="E2688" s="2">
        <f t="shared" si="371"/>
        <v>0.14999999999999858</v>
      </c>
      <c r="F2688" s="2">
        <f t="shared" si="377"/>
        <v>4.1358305607220459E-2</v>
      </c>
      <c r="G2688" s="2">
        <f t="shared" si="377"/>
        <v>1.9750495092952364E-2</v>
      </c>
      <c r="H2688" s="2">
        <f t="shared" si="373"/>
        <v>2.0940389297875619</v>
      </c>
      <c r="I2688" s="2">
        <f t="shared" si="374"/>
        <v>67.679786108293712</v>
      </c>
    </row>
    <row r="2689" spans="1:9" ht="13.5" x14ac:dyDescent="0.25">
      <c r="A2689" s="3">
        <f>TITRES_STAT!B2692</f>
        <v>45924</v>
      </c>
      <c r="B2689" s="6">
        <f>TITRES_STAT!D2692</f>
        <v>11.78</v>
      </c>
      <c r="C2689" s="2">
        <f t="shared" si="369"/>
        <v>-2.000000000000135E-2</v>
      </c>
      <c r="D2689" s="2">
        <f t="shared" si="370"/>
        <v>0</v>
      </c>
      <c r="E2689" s="2">
        <f t="shared" si="371"/>
        <v>2.000000000000135E-2</v>
      </c>
      <c r="F2689" s="2">
        <f t="shared" si="377"/>
        <v>3.8404140920990426E-2</v>
      </c>
      <c r="G2689" s="2">
        <f t="shared" si="377"/>
        <v>1.9768316872027292E-2</v>
      </c>
      <c r="H2689" s="2">
        <f t="shared" si="373"/>
        <v>1.9427117224801942</v>
      </c>
      <c r="I2689" s="2">
        <f t="shared" si="374"/>
        <v>66.017738252757766</v>
      </c>
    </row>
    <row r="2690" spans="1:9" ht="13.5" x14ac:dyDescent="0.25">
      <c r="A2690" s="3">
        <f>TITRES_STAT!B2693</f>
        <v>45925</v>
      </c>
      <c r="B2690" s="6">
        <f>TITRES_STAT!D2693</f>
        <v>11.77</v>
      </c>
      <c r="C2690" s="2">
        <f t="shared" si="369"/>
        <v>-9.9999999999997868E-3</v>
      </c>
      <c r="D2690" s="2">
        <f t="shared" si="370"/>
        <v>0</v>
      </c>
      <c r="E2690" s="2">
        <f t="shared" si="371"/>
        <v>9.9999999999997868E-3</v>
      </c>
      <c r="F2690" s="2">
        <f t="shared" si="377"/>
        <v>3.566098799806254E-2</v>
      </c>
      <c r="G2690" s="2">
        <f t="shared" si="377"/>
        <v>1.9070579952596756E-2</v>
      </c>
      <c r="H2690" s="2">
        <f t="shared" si="373"/>
        <v>1.869947746041501</v>
      </c>
      <c r="I2690" s="2">
        <f t="shared" si="374"/>
        <v>65.156160024889203</v>
      </c>
    </row>
    <row r="2691" spans="1:9" ht="13.5" x14ac:dyDescent="0.25">
      <c r="A2691" s="3">
        <f>TITRES_STAT!B2694</f>
        <v>45926</v>
      </c>
      <c r="B2691" s="6">
        <f>TITRES_STAT!D2694</f>
        <v>11.51</v>
      </c>
      <c r="C2691" s="2">
        <f>B2691-B2690</f>
        <v>-0.25999999999999979</v>
      </c>
      <c r="D2691" s="2">
        <f>IF(C2691&gt;0,C2691,0)</f>
        <v>0</v>
      </c>
      <c r="E2691" s="2">
        <f>IF(C2691&lt;0,-C2691,0)</f>
        <v>0.25999999999999979</v>
      </c>
      <c r="F2691" s="2">
        <f t="shared" si="377"/>
        <v>3.3113774569629502E-2</v>
      </c>
      <c r="G2691" s="2">
        <f t="shared" si="377"/>
        <v>3.627982424169697E-2</v>
      </c>
      <c r="H2691" s="2">
        <f t="shared" si="373"/>
        <v>0.91273249696649084</v>
      </c>
      <c r="I2691" s="2">
        <f t="shared" si="374"/>
        <v>47.718773974617157</v>
      </c>
    </row>
    <row r="2692" spans="1:9" ht="13.5" x14ac:dyDescent="0.25">
      <c r="A2692" s="3">
        <f>TITRES_STAT!B2695</f>
        <v>45929</v>
      </c>
      <c r="B2692" s="6">
        <f>TITRES_STAT!D2695</f>
        <v>11.76</v>
      </c>
      <c r="C2692" s="2">
        <f>B2692-B2691</f>
        <v>0.25</v>
      </c>
      <c r="D2692" s="2">
        <f>IF(C2692&gt;0,C2692,0)</f>
        <v>0.25</v>
      </c>
      <c r="E2692" s="2">
        <f>IF(C2692&lt;0,-C2692,0)</f>
        <v>0</v>
      </c>
      <c r="F2692" s="2">
        <f t="shared" si="377"/>
        <v>4.860564781465597E-2</v>
      </c>
      <c r="G2692" s="2">
        <f t="shared" si="377"/>
        <v>3.3688408224432899E-2</v>
      </c>
      <c r="H2692" s="2">
        <f t="shared" si="373"/>
        <v>1.4428003689234616</v>
      </c>
      <c r="I2692" s="2">
        <f t="shared" si="374"/>
        <v>59.063376085836339</v>
      </c>
    </row>
    <row r="2693" spans="1:9" ht="13.5" x14ac:dyDescent="0.25">
      <c r="A2693" s="3">
        <f>TITRES_STAT!B2696</f>
        <v>45930</v>
      </c>
      <c r="B2693" s="6">
        <f>TITRES_STAT!D2696</f>
        <v>11.63</v>
      </c>
      <c r="C2693" s="2">
        <f>B2693-B2692</f>
        <v>-0.12999999999999901</v>
      </c>
      <c r="D2693" s="2">
        <f>IF(C2693&gt;0,C2693,0)</f>
        <v>0</v>
      </c>
      <c r="E2693" s="2">
        <f>IF(C2693&lt;0,-C2693,0)</f>
        <v>0.12999999999999901</v>
      </c>
      <c r="F2693" s="2">
        <f t="shared" si="377"/>
        <v>4.513381582789483E-2</v>
      </c>
      <c r="G2693" s="2">
        <f t="shared" si="377"/>
        <v>4.0567807636973333E-2</v>
      </c>
      <c r="H2693" s="2">
        <f t="shared" si="373"/>
        <v>1.112552500538877</v>
      </c>
      <c r="I2693" s="2">
        <f t="shared" si="374"/>
        <v>52.663898305726526</v>
      </c>
    </row>
    <row r="2694" spans="1:9" ht="13.5" x14ac:dyDescent="0.25">
      <c r="A2694" s="3">
        <f>TITRES_STAT!B2697</f>
        <v>45931</v>
      </c>
      <c r="B2694" s="6">
        <f>TITRES_STAT!D2697</f>
        <v>11.65</v>
      </c>
      <c r="C2694" s="2">
        <f t="shared" ref="C2694:C2706" si="378">B2694-B2693</f>
        <v>1.9999999999999574E-2</v>
      </c>
      <c r="D2694" s="2">
        <f t="shared" ref="D2694:D2706" si="379">IF(C2694&gt;0,C2694,0)</f>
        <v>1.9999999999999574E-2</v>
      </c>
      <c r="E2694" s="2">
        <f t="shared" ref="E2694:E2706" si="380">IF(C2694&lt;0,-C2694,0)</f>
        <v>0</v>
      </c>
      <c r="F2694" s="2">
        <f t="shared" ref="F2694:F2706" si="381">((F2693*13)+D2694)/14</f>
        <v>4.3338543268759459E-2</v>
      </c>
      <c r="G2694" s="2">
        <f t="shared" ref="G2694:G2706" si="382">((G2693*13)+E2694)/14</f>
        <v>3.7670107091475238E-2</v>
      </c>
      <c r="H2694" s="2">
        <f t="shared" ref="H2694:H2706" si="383">F2694/G2694</f>
        <v>1.1504757117764337</v>
      </c>
      <c r="I2694" s="2">
        <f t="shared" ref="I2694:I2706" si="384">IF(G2694=0,100,100-(100/(1+H2694)))</f>
        <v>53.498661039331864</v>
      </c>
    </row>
    <row r="2695" spans="1:9" ht="13.5" x14ac:dyDescent="0.25">
      <c r="A2695" s="3">
        <f>TITRES_STAT!B2698</f>
        <v>45932</v>
      </c>
      <c r="B2695" s="6">
        <f>TITRES_STAT!D2698</f>
        <v>11.5</v>
      </c>
      <c r="C2695" s="2">
        <f t="shared" si="378"/>
        <v>-0.15000000000000036</v>
      </c>
      <c r="D2695" s="2">
        <f t="shared" si="379"/>
        <v>0</v>
      </c>
      <c r="E2695" s="2">
        <f t="shared" si="380"/>
        <v>0.15000000000000036</v>
      </c>
      <c r="F2695" s="2">
        <f t="shared" si="381"/>
        <v>4.0242933035276644E-2</v>
      </c>
      <c r="G2695" s="2">
        <f t="shared" si="382"/>
        <v>4.5693670870655602E-2</v>
      </c>
      <c r="H2695" s="2">
        <f t="shared" si="383"/>
        <v>0.88071131665459135</v>
      </c>
      <c r="I2695" s="2">
        <f t="shared" si="384"/>
        <v>46.82862855428553</v>
      </c>
    </row>
    <row r="2696" spans="1:9" ht="13.5" x14ac:dyDescent="0.25">
      <c r="A2696" s="3">
        <f>TITRES_STAT!B2699</f>
        <v>45933</v>
      </c>
      <c r="B2696" s="6">
        <f>TITRES_STAT!D2699</f>
        <v>11.5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3.736843781847117E-2</v>
      </c>
      <c r="G2696" s="2">
        <f t="shared" si="382"/>
        <v>4.2429837237037346E-2</v>
      </c>
      <c r="H2696" s="2">
        <f t="shared" si="383"/>
        <v>0.88071131665459135</v>
      </c>
      <c r="I2696" s="2">
        <f t="shared" si="384"/>
        <v>46.82862855428553</v>
      </c>
    </row>
    <row r="2697" spans="1:9" ht="13.5" x14ac:dyDescent="0.25">
      <c r="A2697" s="3">
        <f>TITRES_STAT!B2700</f>
        <v>45936</v>
      </c>
      <c r="B2697" s="6">
        <f>TITRES_STAT!D2700</f>
        <v>11.17</v>
      </c>
      <c r="C2697" s="2">
        <f t="shared" si="378"/>
        <v>-0.33000000000000007</v>
      </c>
      <c r="D2697" s="2">
        <f t="shared" si="379"/>
        <v>0</v>
      </c>
      <c r="E2697" s="2">
        <f t="shared" si="380"/>
        <v>0.33000000000000007</v>
      </c>
      <c r="F2697" s="2">
        <f t="shared" si="381"/>
        <v>3.4699263688580374E-2</v>
      </c>
      <c r="G2697" s="2">
        <f t="shared" si="382"/>
        <v>6.2970563148677536E-2</v>
      </c>
      <c r="H2697" s="2">
        <f t="shared" si="383"/>
        <v>0.55103943737414562</v>
      </c>
      <c r="I2697" s="2">
        <f t="shared" si="384"/>
        <v>35.527106796654749</v>
      </c>
    </row>
    <row r="2698" spans="1:9" ht="13.5" x14ac:dyDescent="0.25">
      <c r="A2698" s="3">
        <f>TITRES_STAT!B2701</f>
        <v>45937</v>
      </c>
      <c r="B2698" s="6">
        <f>TITRES_STAT!D2701</f>
        <v>11.59</v>
      </c>
      <c r="C2698" s="2">
        <f t="shared" si="378"/>
        <v>0.41999999999999993</v>
      </c>
      <c r="D2698" s="2">
        <f t="shared" si="379"/>
        <v>0.41999999999999993</v>
      </c>
      <c r="E2698" s="2">
        <f t="shared" si="380"/>
        <v>0</v>
      </c>
      <c r="F2698" s="2">
        <f t="shared" si="381"/>
        <v>6.2220744853681773E-2</v>
      </c>
      <c r="G2698" s="2">
        <f t="shared" si="382"/>
        <v>5.8472665780914854E-2</v>
      </c>
      <c r="H2698" s="2">
        <f t="shared" si="383"/>
        <v>1.064099678417437</v>
      </c>
      <c r="I2698" s="2">
        <f t="shared" si="384"/>
        <v>51.552727300131714</v>
      </c>
    </row>
    <row r="2699" spans="1:9" ht="13.5" x14ac:dyDescent="0.25">
      <c r="A2699" s="3">
        <f>TITRES_STAT!B2702</f>
        <v>45938</v>
      </c>
      <c r="B2699" s="6">
        <f>TITRES_STAT!D2702</f>
        <v>11.6</v>
      </c>
      <c r="C2699" s="2">
        <f t="shared" si="378"/>
        <v>9.9999999999997868E-3</v>
      </c>
      <c r="D2699" s="2">
        <f t="shared" si="379"/>
        <v>9.9999999999997868E-3</v>
      </c>
      <c r="E2699" s="2">
        <f t="shared" si="380"/>
        <v>0</v>
      </c>
      <c r="F2699" s="2">
        <f t="shared" si="381"/>
        <v>5.849069164984734E-2</v>
      </c>
      <c r="G2699" s="2">
        <f t="shared" si="382"/>
        <v>5.4296046796563795E-2</v>
      </c>
      <c r="H2699" s="2">
        <f t="shared" si="383"/>
        <v>1.0772550692134184</v>
      </c>
      <c r="I2699" s="2">
        <f t="shared" si="384"/>
        <v>51.859547013710547</v>
      </c>
    </row>
    <row r="2700" spans="1:9" ht="13.5" x14ac:dyDescent="0.25">
      <c r="A2700" s="3">
        <f>TITRES_STAT!B2703</f>
        <v>45939</v>
      </c>
      <c r="B2700" s="6">
        <f>TITRES_STAT!D2703</f>
        <v>11.6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5.4312785103429677E-2</v>
      </c>
      <c r="G2700" s="2">
        <f t="shared" si="382"/>
        <v>5.0417757739666384E-2</v>
      </c>
      <c r="H2700" s="2">
        <f t="shared" si="383"/>
        <v>1.0772550692134184</v>
      </c>
      <c r="I2700" s="2">
        <f t="shared" si="384"/>
        <v>51.859547013710547</v>
      </c>
    </row>
    <row r="2701" spans="1:9" ht="13.5" x14ac:dyDescent="0.25">
      <c r="A2701" s="3">
        <f>TITRES_STAT!B2704</f>
        <v>45940</v>
      </c>
      <c r="B2701" s="6">
        <f>TITRES_STAT!D2704</f>
        <v>11.6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5.0433300453184705E-2</v>
      </c>
      <c r="G2701" s="2">
        <f t="shared" si="382"/>
        <v>4.6816489329690215E-2</v>
      </c>
      <c r="H2701" s="2">
        <f t="shared" si="383"/>
        <v>1.0772550692134186</v>
      </c>
      <c r="I2701" s="2">
        <f t="shared" si="384"/>
        <v>51.859547013710561</v>
      </c>
    </row>
    <row r="2702" spans="1:9" ht="13.5" x14ac:dyDescent="0.25">
      <c r="A2702" s="3">
        <f>TITRES_STAT!B2705</f>
        <v>45943</v>
      </c>
      <c r="B2702" s="6">
        <f>TITRES_STAT!D2705</f>
        <v>11.6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4.6830921849385802E-2</v>
      </c>
      <c r="G2702" s="2">
        <f t="shared" si="382"/>
        <v>4.3472454377569483E-2</v>
      </c>
      <c r="H2702" s="2">
        <f t="shared" si="383"/>
        <v>1.0772550692134188</v>
      </c>
      <c r="I2702" s="2">
        <f t="shared" si="384"/>
        <v>51.859547013710568</v>
      </c>
    </row>
    <row r="2703" spans="1:9" ht="13.5" x14ac:dyDescent="0.25">
      <c r="A2703" s="3">
        <f>TITRES_STAT!B2706</f>
        <v>45944</v>
      </c>
      <c r="B2703" s="6">
        <f>TITRES_STAT!D2706</f>
        <v>11.6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4.3485856003001103E-2</v>
      </c>
      <c r="G2703" s="2">
        <f t="shared" si="382"/>
        <v>4.036727906488595E-2</v>
      </c>
      <c r="H2703" s="2">
        <f t="shared" si="383"/>
        <v>1.0772550692134186</v>
      </c>
      <c r="I2703" s="2">
        <f t="shared" si="384"/>
        <v>51.859547013710561</v>
      </c>
    </row>
    <row r="2704" spans="1:9" ht="13.5" x14ac:dyDescent="0.25">
      <c r="A2704" s="3">
        <f>TITRES_STAT!B2707</f>
        <v>45946</v>
      </c>
      <c r="B2704" s="6">
        <f>TITRES_STAT!D2707</f>
        <v>11.25</v>
      </c>
      <c r="C2704" s="2">
        <f t="shared" si="378"/>
        <v>-0.34999999999999964</v>
      </c>
      <c r="D2704" s="2">
        <f t="shared" si="379"/>
        <v>0</v>
      </c>
      <c r="E2704" s="2">
        <f t="shared" si="380"/>
        <v>0.34999999999999964</v>
      </c>
      <c r="F2704" s="2">
        <f t="shared" si="381"/>
        <v>4.0379723431358164E-2</v>
      </c>
      <c r="G2704" s="2">
        <f t="shared" si="382"/>
        <v>6.2483901988822643E-2</v>
      </c>
      <c r="H2704" s="2">
        <f t="shared" si="383"/>
        <v>0.64624202628352889</v>
      </c>
      <c r="I2704" s="2">
        <f t="shared" si="384"/>
        <v>39.255590366773198</v>
      </c>
    </row>
    <row r="2705" spans="1:9" ht="13.5" x14ac:dyDescent="0.25">
      <c r="A2705" s="3">
        <f>TITRES_STAT!B2708</f>
        <v>45947</v>
      </c>
      <c r="B2705" s="6">
        <f>TITRES_STAT!D2708</f>
        <v>11.3</v>
      </c>
      <c r="C2705" s="2">
        <f t="shared" si="378"/>
        <v>5.0000000000000711E-2</v>
      </c>
      <c r="D2705" s="2">
        <f t="shared" si="379"/>
        <v>5.0000000000000711E-2</v>
      </c>
      <c r="E2705" s="2">
        <f t="shared" si="380"/>
        <v>0</v>
      </c>
      <c r="F2705" s="2">
        <f t="shared" si="381"/>
        <v>4.1066886043404062E-2</v>
      </c>
      <c r="G2705" s="2">
        <f t="shared" si="382"/>
        <v>5.8020766132478162E-2</v>
      </c>
      <c r="H2705" s="2">
        <f t="shared" si="383"/>
        <v>0.70779634225505583</v>
      </c>
      <c r="I2705" s="2">
        <f t="shared" si="384"/>
        <v>41.445008678285831</v>
      </c>
    </row>
    <row r="2706" spans="1:9" ht="13.5" x14ac:dyDescent="0.25">
      <c r="A2706" s="3">
        <f>TITRES_STAT!B2709</f>
        <v>45950</v>
      </c>
      <c r="B2706" s="6">
        <f>TITRES_STAT!D2709</f>
        <v>11.45</v>
      </c>
      <c r="C2706" s="2">
        <f t="shared" si="378"/>
        <v>0.14999999999999858</v>
      </c>
      <c r="D2706" s="2">
        <f t="shared" si="379"/>
        <v>0.14999999999999858</v>
      </c>
      <c r="E2706" s="2">
        <f t="shared" si="380"/>
        <v>0</v>
      </c>
      <c r="F2706" s="2">
        <f t="shared" si="381"/>
        <v>4.8847822754589383E-2</v>
      </c>
      <c r="G2706" s="2">
        <f t="shared" si="382"/>
        <v>5.3876425694444008E-2</v>
      </c>
      <c r="H2706" s="2">
        <f t="shared" si="383"/>
        <v>0.9066641323169069</v>
      </c>
      <c r="I2706" s="2">
        <f t="shared" si="384"/>
        <v>47.552377838836385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2" workbookViewId="0">
      <selection activeCell="K29" sqref="K29"/>
    </sheetView>
  </sheetViews>
  <sheetFormatPr defaultRowHeight="12.5" x14ac:dyDescent="0.25"/>
  <cols>
    <col min="1" max="1" width="11" bestFit="1" customWidth="1"/>
    <col min="6" max="6" width="10.542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3.0181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3.0068999999999999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3.0181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2.9882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2.9882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2.9882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2.9845000000000002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2.9845000000000002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2.9321999999999999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2.9135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2.9508000000000001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2.9695</v>
      </c>
      <c r="C13" s="2">
        <f>AVERAGE(B2:B13)</f>
        <v>2.9785583333333334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2.9135</v>
      </c>
      <c r="C14" s="2">
        <f>$C$4*B4+C13*(1-$C$4)</f>
        <v>2.9846416666666666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2.8723999999999998</v>
      </c>
      <c r="C15" s="2">
        <f t="shared" ref="C15:C78" si="0">$C$4*B5+C14*(1-$C$4)</f>
        <v>2.9851891025641026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2.8723999999999998</v>
      </c>
      <c r="C16" s="2">
        <f t="shared" si="0"/>
        <v>2.9856523175542407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2.8687</v>
      </c>
      <c r="C17" s="2">
        <f t="shared" si="0"/>
        <v>2.9860442686997422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2.8388</v>
      </c>
      <c r="C18" s="2">
        <f t="shared" si="0"/>
        <v>2.9858066888997818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2.8388</v>
      </c>
      <c r="C19" s="2">
        <f t="shared" si="0"/>
        <v>2.985605659838277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2.8351000000000002</v>
      </c>
      <c r="C20" s="2">
        <f t="shared" si="0"/>
        <v>2.9773894044785423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2.7528999999999999</v>
      </c>
      <c r="C21" s="2">
        <f t="shared" si="0"/>
        <v>2.9675602653279975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2.8351000000000002</v>
      </c>
      <c r="C22" s="2">
        <f t="shared" si="0"/>
        <v>2.9649817629698441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2.8910999999999998</v>
      </c>
      <c r="C23" s="2">
        <f t="shared" si="0"/>
        <v>2.9656768763590993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2.8910999999999998</v>
      </c>
      <c r="C24" s="2">
        <f t="shared" si="0"/>
        <v>2.9576496646115458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2.8910999999999998</v>
      </c>
      <c r="C25" s="2">
        <f t="shared" si="0"/>
        <v>2.9445343315943848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2.8388</v>
      </c>
      <c r="C26" s="2">
        <f t="shared" si="0"/>
        <v>2.9334367421183254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2.8388</v>
      </c>
      <c r="C27" s="2">
        <f t="shared" si="0"/>
        <v>2.9234772433308907</v>
      </c>
      <c r="D27" s="2">
        <f>AVERAGE(B2:B27)</f>
        <v>2.9123576923076917</v>
      </c>
      <c r="E27" s="2">
        <f>C27-D27</f>
        <v>1.1119551023198948E-2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2.8201000000000001</v>
      </c>
      <c r="C28" s="2">
        <f t="shared" si="0"/>
        <v>2.9104499751261383</v>
      </c>
      <c r="D28" s="2">
        <f>$D$4*B28+(1-$D$4)*D27</f>
        <v>2.9055237891737886</v>
      </c>
      <c r="E28" s="2">
        <f t="shared" ref="E28:E91" si="1">C28-D28</f>
        <v>4.9261859523497264E-3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2.7566000000000002</v>
      </c>
      <c r="C29" s="2">
        <f t="shared" si="0"/>
        <v>2.8994269020298096</v>
      </c>
      <c r="D29" s="2">
        <f t="shared" ref="D29:D92" si="2">$D$4*B29+(1-$D$4)*D28</f>
        <v>2.8944923973831376</v>
      </c>
      <c r="E29" s="2">
        <f t="shared" si="1"/>
        <v>4.934504646672E-3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2.7267000000000001</v>
      </c>
      <c r="C30" s="2">
        <f t="shared" si="0"/>
        <v>2.8895304555636852</v>
      </c>
      <c r="D30" s="2">
        <f t="shared" si="2"/>
        <v>2.8820633309103125</v>
      </c>
      <c r="E30" s="2">
        <f t="shared" si="1"/>
        <v>7.4671246533726254E-3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2.8014000000000001</v>
      </c>
      <c r="C31" s="2">
        <f t="shared" si="0"/>
        <v>2.8685103854769647</v>
      </c>
      <c r="D31" s="2">
        <f t="shared" si="2"/>
        <v>2.8760882693614005</v>
      </c>
      <c r="E31" s="2">
        <f t="shared" si="1"/>
        <v>-7.5778838844358098E-3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2.8201000000000001</v>
      </c>
      <c r="C32" s="2">
        <f t="shared" si="0"/>
        <v>2.8633703261728165</v>
      </c>
      <c r="D32" s="2">
        <f t="shared" si="2"/>
        <v>2.8719409901494446</v>
      </c>
      <c r="E32" s="2">
        <f t="shared" si="1"/>
        <v>-8.5706639766280901E-3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2.7378999999999998</v>
      </c>
      <c r="C33" s="2">
        <f t="shared" si="0"/>
        <v>2.8676364298385373</v>
      </c>
      <c r="D33" s="2">
        <f t="shared" si="2"/>
        <v>2.8620120279161525</v>
      </c>
      <c r="E33" s="2">
        <f t="shared" si="1"/>
        <v>5.6244019223847808E-3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2.7566000000000002</v>
      </c>
      <c r="C34" s="2">
        <f t="shared" si="0"/>
        <v>2.871246209863378</v>
      </c>
      <c r="D34" s="2">
        <f t="shared" si="2"/>
        <v>2.8542037295519931</v>
      </c>
      <c r="E34" s="2">
        <f t="shared" si="1"/>
        <v>1.7042480311384889E-2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2.7267000000000001</v>
      </c>
      <c r="C35" s="2">
        <f t="shared" si="0"/>
        <v>2.874300639115166</v>
      </c>
      <c r="D35" s="2">
        <f t="shared" si="2"/>
        <v>2.8447590088444379</v>
      </c>
      <c r="E35" s="2">
        <f t="shared" si="1"/>
        <v>2.9541630270728092E-2</v>
      </c>
      <c r="F35" s="2">
        <f>AVERAGE(E27:E35)</f>
        <v>7.1674812132252403E-3</v>
      </c>
      <c r="G35" s="2">
        <f>E35-F35</f>
        <v>2.2374149057502853E-2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6">
        <f>TITRES_STAT!D39</f>
        <v>2.7827999999999999</v>
      </c>
      <c r="C36" s="2">
        <f t="shared" si="0"/>
        <v>2.8688390023282175</v>
      </c>
      <c r="D36" s="2">
        <f t="shared" si="2"/>
        <v>2.8401694526337389</v>
      </c>
      <c r="E36" s="2">
        <f t="shared" si="1"/>
        <v>2.8669549694478658E-2</v>
      </c>
      <c r="F36" s="2">
        <f>(E36*(2/(10)))+((1-(2/10))*F35)</f>
        <v>1.1467894909475924E-2</v>
      </c>
      <c r="G36" s="2">
        <f t="shared" ref="G36:G99" si="3">E36-F36</f>
        <v>1.7201654785002733E-2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6">
        <f>TITRES_STAT!D40</f>
        <v>2.7454000000000001</v>
      </c>
      <c r="C37" s="2">
        <f t="shared" si="0"/>
        <v>2.8642176173546456</v>
      </c>
      <c r="D37" s="2">
        <f t="shared" si="2"/>
        <v>2.8331494931793877</v>
      </c>
      <c r="E37" s="2">
        <f t="shared" si="1"/>
        <v>3.106812417525795E-2</v>
      </c>
      <c r="F37" s="2">
        <f t="shared" ref="F37:F100" si="5">(E37*(2/(10)))+((1-(2/10))*F36)</f>
        <v>1.5387940762632332E-2</v>
      </c>
      <c r="G37" s="2">
        <f t="shared" si="3"/>
        <v>1.5680183412625618E-2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2.6894</v>
      </c>
      <c r="C38" s="2">
        <f t="shared" si="0"/>
        <v>2.857430291607777</v>
      </c>
      <c r="D38" s="2">
        <f t="shared" si="2"/>
        <v>2.822501382573507</v>
      </c>
      <c r="E38" s="2">
        <f t="shared" si="1"/>
        <v>3.4928909034269928E-2</v>
      </c>
      <c r="F38" s="2">
        <f t="shared" si="5"/>
        <v>1.9296134416959852E-2</v>
      </c>
      <c r="G38" s="2">
        <f t="shared" si="3"/>
        <v>1.5632774617310077E-2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6">
        <f>TITRES_STAT!D42</f>
        <v>2.7042999999999999</v>
      </c>
      <c r="C39" s="2">
        <f t="shared" si="0"/>
        <v>2.8419179390527347</v>
      </c>
      <c r="D39" s="2">
        <f t="shared" si="2"/>
        <v>2.813745724605099</v>
      </c>
      <c r="E39" s="2">
        <f t="shared" si="1"/>
        <v>2.8172214447635735E-2</v>
      </c>
      <c r="F39" s="2">
        <f t="shared" si="5"/>
        <v>2.107135042309503E-2</v>
      </c>
      <c r="G39" s="2">
        <f t="shared" si="3"/>
        <v>7.1008640245407047E-3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6">
        <f>TITRES_STAT!D43</f>
        <v>2.7155</v>
      </c>
      <c r="C40" s="2">
        <f t="shared" si="0"/>
        <v>2.8241921022753909</v>
      </c>
      <c r="D40" s="2">
        <f t="shared" si="2"/>
        <v>2.8064682635232399</v>
      </c>
      <c r="E40" s="2">
        <f t="shared" si="1"/>
        <v>1.7723838752151E-2</v>
      </c>
      <c r="F40" s="2">
        <f t="shared" si="5"/>
        <v>2.0401848088906226E-2</v>
      </c>
      <c r="G40" s="2">
        <f t="shared" si="3"/>
        <v>-2.6780093367552264E-3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2.7006000000000001</v>
      </c>
      <c r="C41" s="2">
        <f t="shared" si="0"/>
        <v>2.8206856250022536</v>
      </c>
      <c r="D41" s="2">
        <f t="shared" si="2"/>
        <v>2.7986261699289257</v>
      </c>
      <c r="E41" s="2">
        <f t="shared" si="1"/>
        <v>2.205945507332796E-2</v>
      </c>
      <c r="F41" s="2">
        <f t="shared" si="5"/>
        <v>2.0733369485790576E-2</v>
      </c>
      <c r="G41" s="2">
        <f t="shared" si="3"/>
        <v>1.3260855875373845E-3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2.6894</v>
      </c>
      <c r="C42" s="2">
        <f t="shared" si="0"/>
        <v>2.8205955288480604</v>
      </c>
      <c r="D42" s="2">
        <f t="shared" si="2"/>
        <v>2.7905353425267831</v>
      </c>
      <c r="E42" s="2">
        <f t="shared" si="1"/>
        <v>3.0060186321277271E-2</v>
      </c>
      <c r="F42" s="2">
        <f t="shared" si="5"/>
        <v>2.2598732852887916E-2</v>
      </c>
      <c r="G42" s="2">
        <f t="shared" si="3"/>
        <v>7.4614534683893549E-3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2.6707000000000001</v>
      </c>
      <c r="C43" s="2">
        <f t="shared" si="0"/>
        <v>2.8078731397945127</v>
      </c>
      <c r="D43" s="2">
        <f t="shared" si="2"/>
        <v>2.7816586504877625</v>
      </c>
      <c r="E43" s="2">
        <f t="shared" si="1"/>
        <v>2.6214489306750188E-2</v>
      </c>
      <c r="F43" s="2">
        <f t="shared" si="5"/>
        <v>2.3321884143660369E-2</v>
      </c>
      <c r="G43" s="2">
        <f t="shared" si="3"/>
        <v>2.8926051630898189E-3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2.6856</v>
      </c>
      <c r="C44" s="2">
        <f t="shared" si="0"/>
        <v>2.7999849644415109</v>
      </c>
      <c r="D44" s="2">
        <f t="shared" si="2"/>
        <v>2.7745431948960761</v>
      </c>
      <c r="E44" s="2">
        <f t="shared" si="1"/>
        <v>2.5441769545434756E-2</v>
      </c>
      <c r="F44" s="2">
        <f t="shared" si="5"/>
        <v>2.3745861224015247E-2</v>
      </c>
      <c r="G44" s="2">
        <f t="shared" si="3"/>
        <v>1.6959083214195085E-3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2.6819000000000002</v>
      </c>
      <c r="C45" s="2">
        <f t="shared" si="0"/>
        <v>2.7887103545274323</v>
      </c>
      <c r="D45" s="2">
        <f t="shared" si="2"/>
        <v>2.767680736014885</v>
      </c>
      <c r="E45" s="2">
        <f t="shared" si="1"/>
        <v>2.1029618512547366E-2</v>
      </c>
      <c r="F45" s="2">
        <f t="shared" si="5"/>
        <v>2.3202612681721673E-2</v>
      </c>
      <c r="G45" s="2">
        <f t="shared" si="3"/>
        <v>-2.1729941691743075E-3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6">
        <f>TITRES_STAT!D49</f>
        <v>2.6558000000000002</v>
      </c>
      <c r="C46" s="2">
        <f t="shared" si="0"/>
        <v>2.78780106921552</v>
      </c>
      <c r="D46" s="2">
        <f t="shared" si="2"/>
        <v>2.7593932740878566</v>
      </c>
      <c r="E46" s="2">
        <f t="shared" si="1"/>
        <v>2.8407795127663338E-2</v>
      </c>
      <c r="F46" s="2">
        <f t="shared" si="5"/>
        <v>2.4243649170910007E-2</v>
      </c>
      <c r="G46" s="2">
        <f t="shared" si="3"/>
        <v>4.1641459567533304E-3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2.6631999999999998</v>
      </c>
      <c r="C47" s="2">
        <f t="shared" si="0"/>
        <v>2.7812778277977475</v>
      </c>
      <c r="D47" s="2">
        <f t="shared" si="2"/>
        <v>2.7522678463776451</v>
      </c>
      <c r="E47" s="2">
        <f t="shared" si="1"/>
        <v>2.900998142010236E-2</v>
      </c>
      <c r="F47" s="2">
        <f t="shared" si="5"/>
        <v>2.5196915620748481E-2</v>
      </c>
      <c r="G47" s="2">
        <f t="shared" si="3"/>
        <v>3.8130657993538791E-3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6">
        <f>TITRES_STAT!D51</f>
        <v>2.6631999999999998</v>
      </c>
      <c r="C48" s="2">
        <f t="shared" si="0"/>
        <v>2.7671427773673249</v>
      </c>
      <c r="D48" s="2">
        <f t="shared" si="2"/>
        <v>2.7456702281274494</v>
      </c>
      <c r="E48" s="2">
        <f t="shared" si="1"/>
        <v>2.1472549239875516E-2</v>
      </c>
      <c r="F48" s="2">
        <f t="shared" si="5"/>
        <v>2.445204234457389E-2</v>
      </c>
      <c r="G48" s="2">
        <f t="shared" si="3"/>
        <v>-2.9794931046983747E-3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2.6631999999999998</v>
      </c>
      <c r="C49" s="2">
        <f t="shared" si="0"/>
        <v>2.7574746577723519</v>
      </c>
      <c r="D49" s="2">
        <f t="shared" si="2"/>
        <v>2.7395613223402311</v>
      </c>
      <c r="E49" s="2">
        <f t="shared" si="1"/>
        <v>1.7913335432120814E-2</v>
      </c>
      <c r="F49" s="2">
        <f t="shared" si="5"/>
        <v>2.3144300962083277E-2</v>
      </c>
      <c r="G49" s="2">
        <f t="shared" si="3"/>
        <v>-5.2309655299624634E-3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2.5773000000000001</v>
      </c>
      <c r="C50" s="2">
        <f t="shared" si="0"/>
        <v>2.7510170181150668</v>
      </c>
      <c r="D50" s="2">
        <f t="shared" si="2"/>
        <v>2.7275419651298436</v>
      </c>
      <c r="E50" s="2">
        <f t="shared" si="1"/>
        <v>2.3475052985223233E-2</v>
      </c>
      <c r="F50" s="2">
        <f t="shared" si="5"/>
        <v>2.3210451366711269E-2</v>
      </c>
      <c r="G50" s="2">
        <f t="shared" si="3"/>
        <v>2.6460161851196359E-4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2.6147</v>
      </c>
      <c r="C51" s="2">
        <f t="shared" si="0"/>
        <v>2.7432605537896722</v>
      </c>
      <c r="D51" s="2">
        <f t="shared" si="2"/>
        <v>2.7191833010461517</v>
      </c>
      <c r="E51" s="2">
        <f t="shared" si="1"/>
        <v>2.4077252743520461E-2</v>
      </c>
      <c r="F51" s="2">
        <f t="shared" si="5"/>
        <v>2.3383811642073107E-2</v>
      </c>
      <c r="G51" s="2">
        <f t="shared" si="3"/>
        <v>6.9344110144735349E-4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2.6520000000000001</v>
      </c>
      <c r="C52" s="2">
        <f t="shared" si="0"/>
        <v>2.7349743147451075</v>
      </c>
      <c r="D52" s="2">
        <f t="shared" si="2"/>
        <v>2.7142067602279183</v>
      </c>
      <c r="E52" s="2">
        <f t="shared" si="1"/>
        <v>2.0767554517189257E-2</v>
      </c>
      <c r="F52" s="2">
        <f t="shared" si="5"/>
        <v>2.2860560217096339E-2</v>
      </c>
      <c r="G52" s="2">
        <f t="shared" si="3"/>
        <v>-2.0930056999070822E-3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6">
        <f>TITRES_STAT!D56</f>
        <v>2.6147</v>
      </c>
      <c r="C53" s="2">
        <f t="shared" si="0"/>
        <v>2.7250859586304754</v>
      </c>
      <c r="D53" s="2">
        <f t="shared" si="2"/>
        <v>2.7068358890999242</v>
      </c>
      <c r="E53" s="2">
        <f t="shared" si="1"/>
        <v>1.8250069530551194E-2</v>
      </c>
      <c r="F53" s="2">
        <f t="shared" si="5"/>
        <v>2.1938462079787311E-2</v>
      </c>
      <c r="G53" s="2">
        <f t="shared" si="3"/>
        <v>-3.6883925492361171E-3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2.5586000000000002</v>
      </c>
      <c r="C54" s="2">
        <f t="shared" si="0"/>
        <v>2.7190111957642484</v>
      </c>
      <c r="D54" s="2">
        <f t="shared" si="2"/>
        <v>2.6958554528703003</v>
      </c>
      <c r="E54" s="2">
        <f t="shared" si="1"/>
        <v>2.3155742893948172E-2</v>
      </c>
      <c r="F54" s="2">
        <f t="shared" si="5"/>
        <v>2.2181918242619485E-2</v>
      </c>
      <c r="G54" s="2">
        <f t="shared" si="3"/>
        <v>9.7382465132868704E-4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6">
        <f>TITRES_STAT!D58</f>
        <v>2.6109</v>
      </c>
      <c r="C55" s="2">
        <f t="shared" si="0"/>
        <v>2.7133017810312872</v>
      </c>
      <c r="D55" s="2">
        <f t="shared" si="2"/>
        <v>2.6895624563613891</v>
      </c>
      <c r="E55" s="2">
        <f t="shared" si="1"/>
        <v>2.3739324669898032E-2</v>
      </c>
      <c r="F55" s="2">
        <f t="shared" si="5"/>
        <v>2.2493399528075195E-2</v>
      </c>
      <c r="G55" s="2">
        <f t="shared" si="3"/>
        <v>1.2459251418228366E-3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2.5960000000000001</v>
      </c>
      <c r="C56" s="2">
        <f t="shared" si="0"/>
        <v>2.7044553531803199</v>
      </c>
      <c r="D56" s="2">
        <f t="shared" si="2"/>
        <v>2.6826319040383231</v>
      </c>
      <c r="E56" s="2">
        <f t="shared" si="1"/>
        <v>2.1823449141996853E-2</v>
      </c>
      <c r="F56" s="2">
        <f t="shared" si="5"/>
        <v>2.2359409450859527E-2</v>
      </c>
      <c r="G56" s="2">
        <f t="shared" si="3"/>
        <v>-5.3596030886267354E-4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2.54</v>
      </c>
      <c r="C57" s="2">
        <f t="shared" si="0"/>
        <v>2.6981083757679629</v>
      </c>
      <c r="D57" s="2">
        <f t="shared" si="2"/>
        <v>2.6720665778132617</v>
      </c>
      <c r="E57" s="2">
        <f t="shared" si="1"/>
        <v>2.6041797954701185E-2</v>
      </c>
      <c r="F57" s="2">
        <f t="shared" si="5"/>
        <v>2.3095887151627859E-2</v>
      </c>
      <c r="G57" s="2">
        <f t="shared" si="3"/>
        <v>2.9459108030733261E-3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2.54</v>
      </c>
      <c r="C58" s="2">
        <f t="shared" si="0"/>
        <v>2.6927378564190456</v>
      </c>
      <c r="D58" s="2">
        <f t="shared" si="2"/>
        <v>2.6622838683456127</v>
      </c>
      <c r="E58" s="2">
        <f t="shared" si="1"/>
        <v>3.0453988073432914E-2</v>
      </c>
      <c r="F58" s="2">
        <f t="shared" si="5"/>
        <v>2.4567507335988871E-2</v>
      </c>
      <c r="G58" s="2">
        <f t="shared" si="3"/>
        <v>5.8864807374440428E-3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2.5773000000000001</v>
      </c>
      <c r="C59" s="2">
        <f t="shared" si="0"/>
        <v>2.6881935708161153</v>
      </c>
      <c r="D59" s="2">
        <f t="shared" si="2"/>
        <v>2.6559887669866784</v>
      </c>
      <c r="E59" s="2">
        <f t="shared" si="1"/>
        <v>3.2204803829436912E-2</v>
      </c>
      <c r="F59" s="2">
        <f t="shared" si="5"/>
        <v>2.6094966634678481E-2</v>
      </c>
      <c r="G59" s="2">
        <f t="shared" si="3"/>
        <v>6.1098371947584315E-3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2.6595</v>
      </c>
      <c r="C60" s="2">
        <f t="shared" si="0"/>
        <v>2.6711330214597897</v>
      </c>
      <c r="D60" s="2">
        <f t="shared" si="2"/>
        <v>2.6562488583209984</v>
      </c>
      <c r="E60" s="2">
        <f t="shared" si="1"/>
        <v>1.4884163138791262E-2</v>
      </c>
      <c r="F60" s="2">
        <f t="shared" si="5"/>
        <v>2.3852805935501039E-2</v>
      </c>
      <c r="G60" s="2">
        <f t="shared" si="3"/>
        <v>-8.9686427967097769E-3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6">
        <f>TITRES_STAT!D64</f>
        <v>2.6595</v>
      </c>
      <c r="C61" s="2">
        <f t="shared" si="0"/>
        <v>2.6624510181582837</v>
      </c>
      <c r="D61" s="2">
        <f t="shared" si="2"/>
        <v>2.656489683630554</v>
      </c>
      <c r="E61" s="2">
        <f t="shared" si="1"/>
        <v>5.9613345277296226E-3</v>
      </c>
      <c r="F61" s="2">
        <f t="shared" si="5"/>
        <v>2.0274511653946756E-2</v>
      </c>
      <c r="G61" s="2">
        <f t="shared" si="3"/>
        <v>-1.4313177126217134E-2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6">
        <f>TITRES_STAT!D65</f>
        <v>2.6707000000000001</v>
      </c>
      <c r="C62" s="2">
        <f t="shared" si="0"/>
        <v>2.6608431692108554</v>
      </c>
      <c r="D62" s="2">
        <f t="shared" si="2"/>
        <v>2.6575422996579205</v>
      </c>
      <c r="E62" s="2">
        <f t="shared" si="1"/>
        <v>3.3008695529348486E-3</v>
      </c>
      <c r="F62" s="2">
        <f t="shared" si="5"/>
        <v>1.6879783233744377E-2</v>
      </c>
      <c r="G62" s="2">
        <f t="shared" si="3"/>
        <v>-1.3578913680809528E-2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2.6707000000000001</v>
      </c>
      <c r="C63" s="2">
        <f t="shared" si="0"/>
        <v>2.6537442201014931</v>
      </c>
      <c r="D63" s="2">
        <f t="shared" si="2"/>
        <v>2.6585169441277046</v>
      </c>
      <c r="E63" s="2">
        <f t="shared" si="1"/>
        <v>-4.7727240262114279E-3</v>
      </c>
      <c r="F63" s="2">
        <f t="shared" si="5"/>
        <v>1.2549281781753217E-2</v>
      </c>
      <c r="G63" s="2">
        <f t="shared" si="3"/>
        <v>-1.7322005807964645E-2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6">
        <f>TITRES_STAT!D67</f>
        <v>2.6707000000000001</v>
      </c>
      <c r="C64" s="2">
        <f t="shared" si="0"/>
        <v>2.6391066477781866</v>
      </c>
      <c r="D64" s="2">
        <f t="shared" si="2"/>
        <v>2.6594193927108378</v>
      </c>
      <c r="E64" s="2">
        <f t="shared" si="1"/>
        <v>-2.0312744932651228E-2</v>
      </c>
      <c r="F64" s="2">
        <f t="shared" si="5"/>
        <v>5.9768764388723281E-3</v>
      </c>
      <c r="G64" s="2">
        <f t="shared" si="3"/>
        <v>-2.6289621371523554E-2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6">
        <f>TITRES_STAT!D68</f>
        <v>2.6520000000000001</v>
      </c>
      <c r="C65" s="2">
        <f t="shared" si="0"/>
        <v>2.6347671635046193</v>
      </c>
      <c r="D65" s="2">
        <f t="shared" si="2"/>
        <v>2.6588698080655906</v>
      </c>
      <c r="E65" s="2">
        <f t="shared" si="1"/>
        <v>-2.4102644560971331E-2</v>
      </c>
      <c r="F65" s="2">
        <f t="shared" si="5"/>
        <v>-3.9027761096403421E-5</v>
      </c>
      <c r="G65" s="2">
        <f t="shared" si="3"/>
        <v>-2.4063616799874926E-2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6">
        <f>TITRES_STAT!D69</f>
        <v>2.6520000000000001</v>
      </c>
      <c r="C66" s="2">
        <f t="shared" si="0"/>
        <v>2.6288029845039085</v>
      </c>
      <c r="D66" s="2">
        <f t="shared" si="2"/>
        <v>2.6583609333940652</v>
      </c>
      <c r="E66" s="2">
        <f t="shared" si="1"/>
        <v>-2.9557948890156727E-2</v>
      </c>
      <c r="F66" s="2">
        <f t="shared" si="5"/>
        <v>-5.9428119869084691E-3</v>
      </c>
      <c r="G66" s="2">
        <f t="shared" si="3"/>
        <v>-2.3615136903248256E-2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2.6147</v>
      </c>
      <c r="C67" s="2">
        <f t="shared" si="0"/>
        <v>2.6151409868879227</v>
      </c>
      <c r="D67" s="2">
        <f t="shared" si="2"/>
        <v>2.6551267901796902</v>
      </c>
      <c r="E67" s="2">
        <f t="shared" si="1"/>
        <v>-3.9985803291767485E-2</v>
      </c>
      <c r="F67" s="2">
        <f t="shared" si="5"/>
        <v>-1.2751410247880273E-2</v>
      </c>
      <c r="G67" s="2">
        <f t="shared" si="3"/>
        <v>-2.7234393043887212E-2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2.6147</v>
      </c>
      <c r="C68" s="2">
        <f t="shared" si="0"/>
        <v>2.6035808350590117</v>
      </c>
      <c r="D68" s="2">
        <f t="shared" si="2"/>
        <v>2.652132213129343</v>
      </c>
      <c r="E68" s="2">
        <f t="shared" si="1"/>
        <v>-4.8551378070331275E-2</v>
      </c>
      <c r="F68" s="2">
        <f t="shared" si="5"/>
        <v>-1.9911403812370474E-2</v>
      </c>
      <c r="G68" s="2">
        <f t="shared" si="3"/>
        <v>-2.8639974257960801E-2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6">
        <f>TITRES_STAT!D72</f>
        <v>2.5960000000000001</v>
      </c>
      <c r="C69" s="2">
        <f t="shared" si="0"/>
        <v>2.5995376296653174</v>
      </c>
      <c r="D69" s="2">
        <f t="shared" si="2"/>
        <v>2.6479742714160581</v>
      </c>
      <c r="E69" s="2">
        <f t="shared" si="1"/>
        <v>-4.8436641750740694E-2</v>
      </c>
      <c r="F69" s="2">
        <f t="shared" si="5"/>
        <v>-2.5616451400044517E-2</v>
      </c>
      <c r="G69" s="2">
        <f t="shared" si="3"/>
        <v>-2.2820190350696178E-2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6">
        <f>TITRES_STAT!D73</f>
        <v>2.5960000000000001</v>
      </c>
      <c r="C70" s="2">
        <f t="shared" si="0"/>
        <v>2.6087626097168068</v>
      </c>
      <c r="D70" s="2">
        <f t="shared" si="2"/>
        <v>2.6441243253852389</v>
      </c>
      <c r="E70" s="2">
        <f t="shared" si="1"/>
        <v>-3.5361715668432048E-2</v>
      </c>
      <c r="F70" s="2">
        <f t="shared" si="5"/>
        <v>-2.7565504253722027E-2</v>
      </c>
      <c r="G70" s="2">
        <f t="shared" si="3"/>
        <v>-7.7962114147100206E-3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6">
        <f>TITRES_STAT!D74</f>
        <v>2.6034999999999999</v>
      </c>
      <c r="C71" s="2">
        <f t="shared" si="0"/>
        <v>2.6165683620680671</v>
      </c>
      <c r="D71" s="2">
        <f t="shared" si="2"/>
        <v>2.6411151160974433</v>
      </c>
      <c r="E71" s="2">
        <f t="shared" si="1"/>
        <v>-2.4546754029376228E-2</v>
      </c>
      <c r="F71" s="2">
        <f t="shared" si="5"/>
        <v>-2.6961754208852867E-2</v>
      </c>
      <c r="G71" s="2">
        <f t="shared" si="3"/>
        <v>2.4150001794766389E-3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2.5960000000000001</v>
      </c>
      <c r="C72" s="2">
        <f t="shared" si="0"/>
        <v>2.6248963063652875</v>
      </c>
      <c r="D72" s="2">
        <f t="shared" si="2"/>
        <v>2.6377732556457807</v>
      </c>
      <c r="E72" s="2">
        <f t="shared" si="1"/>
        <v>-1.2876949280493211E-2</v>
      </c>
      <c r="F72" s="2">
        <f t="shared" si="5"/>
        <v>-2.4144793223180937E-2</v>
      </c>
      <c r="G72" s="2">
        <f t="shared" si="3"/>
        <v>1.1267843942687726E-2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2.5773000000000001</v>
      </c>
      <c r="C73" s="2">
        <f t="shared" si="0"/>
        <v>2.6319430284629353</v>
      </c>
      <c r="D73" s="2">
        <f t="shared" si="2"/>
        <v>2.6332937552275748</v>
      </c>
      <c r="E73" s="2">
        <f t="shared" si="1"/>
        <v>-1.3507267646395427E-3</v>
      </c>
      <c r="F73" s="2">
        <f t="shared" si="5"/>
        <v>-1.9585979931472659E-2</v>
      </c>
      <c r="G73" s="2">
        <f t="shared" si="3"/>
        <v>1.8235253166833117E-2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2.5773000000000001</v>
      </c>
      <c r="C74" s="2">
        <f t="shared" si="0"/>
        <v>2.6379056394686375</v>
      </c>
      <c r="D74" s="2">
        <f t="shared" si="2"/>
        <v>2.6291460696551621</v>
      </c>
      <c r="E74" s="2">
        <f t="shared" si="1"/>
        <v>8.7595698134754763E-3</v>
      </c>
      <c r="F74" s="2">
        <f t="shared" si="5"/>
        <v>-1.3916869982483034E-2</v>
      </c>
      <c r="G74" s="2">
        <f t="shared" si="3"/>
        <v>2.2676439795958511E-2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2.6147</v>
      </c>
      <c r="C75" s="2">
        <f t="shared" si="0"/>
        <v>2.6400740026273084</v>
      </c>
      <c r="D75" s="2">
        <f t="shared" si="2"/>
        <v>2.6280759904214466</v>
      </c>
      <c r="E75" s="2">
        <f t="shared" si="1"/>
        <v>1.199801220586183E-2</v>
      </c>
      <c r="F75" s="2">
        <f t="shared" si="5"/>
        <v>-8.7338935448140614E-3</v>
      </c>
      <c r="G75" s="2">
        <f t="shared" si="3"/>
        <v>2.0731905750675891E-2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2.54</v>
      </c>
      <c r="C76" s="2">
        <f t="shared" si="0"/>
        <v>2.6419087714538763</v>
      </c>
      <c r="D76" s="2">
        <f t="shared" si="2"/>
        <v>2.6215518429828206</v>
      </c>
      <c r="E76" s="2">
        <f t="shared" si="1"/>
        <v>2.0356928471055635E-2</v>
      </c>
      <c r="F76" s="2">
        <f t="shared" si="5"/>
        <v>-2.9157291416401221E-3</v>
      </c>
      <c r="G76" s="2">
        <f t="shared" si="3"/>
        <v>2.3272657612695757E-2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6">
        <f>TITRES_STAT!D80</f>
        <v>2.6147</v>
      </c>
      <c r="C77" s="2">
        <f t="shared" si="0"/>
        <v>2.6377228066148186</v>
      </c>
      <c r="D77" s="2">
        <f t="shared" si="2"/>
        <v>2.6210442990581675</v>
      </c>
      <c r="E77" s="2">
        <f t="shared" si="1"/>
        <v>1.6678507556651123E-2</v>
      </c>
      <c r="F77" s="2">
        <f t="shared" si="5"/>
        <v>1.003118198018127E-3</v>
      </c>
      <c r="G77" s="2">
        <f t="shared" si="3"/>
        <v>1.5675389358632996E-2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2.6408</v>
      </c>
      <c r="C78" s="2">
        <f t="shared" si="0"/>
        <v>2.6341808363663852</v>
      </c>
      <c r="D78" s="2">
        <f t="shared" si="2"/>
        <v>2.6225076843131179</v>
      </c>
      <c r="E78" s="2">
        <f t="shared" si="1"/>
        <v>1.1673152053267355E-2</v>
      </c>
      <c r="F78" s="2">
        <f t="shared" si="5"/>
        <v>3.1371249690679728E-3</v>
      </c>
      <c r="G78" s="2">
        <f t="shared" si="3"/>
        <v>8.5360270841993817E-3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2.6894</v>
      </c>
      <c r="C79" s="2">
        <f t="shared" ref="C79:C142" si="6">$C$4*B69+C78*(1-$C$4)</f>
        <v>2.6283068615407874</v>
      </c>
      <c r="D79" s="2">
        <f t="shared" si="2"/>
        <v>2.6274626706602944</v>
      </c>
      <c r="E79" s="2">
        <f t="shared" si="1"/>
        <v>8.4419088049303426E-4</v>
      </c>
      <c r="F79" s="2">
        <f t="shared" si="5"/>
        <v>2.6785381513529851E-3</v>
      </c>
      <c r="G79" s="2">
        <f t="shared" si="3"/>
        <v>-1.8343472708599508E-3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2.6669999999999998</v>
      </c>
      <c r="C80" s="2">
        <f t="shared" si="6"/>
        <v>2.6233365751498967</v>
      </c>
      <c r="D80" s="2">
        <f t="shared" si="2"/>
        <v>2.630391361722495</v>
      </c>
      <c r="E80" s="2">
        <f t="shared" si="1"/>
        <v>-7.0547865725982817E-3</v>
      </c>
      <c r="F80" s="2">
        <f t="shared" si="5"/>
        <v>7.3187320656273184E-4</v>
      </c>
      <c r="G80" s="2">
        <f t="shared" si="3"/>
        <v>-7.7866597791610131E-3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2.7454000000000001</v>
      </c>
      <c r="C81" s="2">
        <f t="shared" si="6"/>
        <v>2.6202847943576049</v>
      </c>
      <c r="D81" s="2">
        <f t="shared" si="2"/>
        <v>2.6389105201134213</v>
      </c>
      <c r="E81" s="2">
        <f t="shared" si="1"/>
        <v>-1.8625725755816447E-2</v>
      </c>
      <c r="F81" s="2">
        <f t="shared" si="5"/>
        <v>-3.1396465859131039E-3</v>
      </c>
      <c r="G81" s="2">
        <f t="shared" si="3"/>
        <v>-1.5486079169903343E-2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2.7454000000000001</v>
      </c>
      <c r="C82" s="2">
        <f t="shared" si="6"/>
        <v>2.6165486721487423</v>
      </c>
      <c r="D82" s="2">
        <f t="shared" si="2"/>
        <v>2.6467986297346493</v>
      </c>
      <c r="E82" s="2">
        <f t="shared" si="1"/>
        <v>-3.0249957585906984E-2</v>
      </c>
      <c r="F82" s="2">
        <f t="shared" si="5"/>
        <v>-8.5617087859118802E-3</v>
      </c>
      <c r="G82" s="2">
        <f t="shared" si="3"/>
        <v>-2.1688248799995105E-2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2.794</v>
      </c>
      <c r="C83" s="2">
        <f t="shared" si="6"/>
        <v>2.6105104148950895</v>
      </c>
      <c r="D83" s="2">
        <f t="shared" si="2"/>
        <v>2.6577024349394902</v>
      </c>
      <c r="E83" s="2">
        <f t="shared" si="1"/>
        <v>-4.7192020044400707E-2</v>
      </c>
      <c r="F83" s="2">
        <f t="shared" si="5"/>
        <v>-1.6287771037609648E-2</v>
      </c>
      <c r="G83" s="2">
        <f t="shared" si="3"/>
        <v>-3.0904249006791059E-2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2.8687</v>
      </c>
      <c r="C84" s="2">
        <f t="shared" si="6"/>
        <v>2.6054011202958449</v>
      </c>
      <c r="D84" s="2">
        <f t="shared" si="2"/>
        <v>2.6733318842032316</v>
      </c>
      <c r="E84" s="2">
        <f t="shared" si="1"/>
        <v>-6.7930763907386726E-2</v>
      </c>
      <c r="F84" s="2">
        <f t="shared" si="5"/>
        <v>-2.6616369611565063E-2</v>
      </c>
      <c r="G84" s="2">
        <f t="shared" si="3"/>
        <v>-4.1314394295821663E-2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2.8835999999999999</v>
      </c>
      <c r="C85" s="2">
        <f t="shared" si="6"/>
        <v>2.6068317171734074</v>
      </c>
      <c r="D85" s="2">
        <f t="shared" si="2"/>
        <v>2.6889073001881774</v>
      </c>
      <c r="E85" s="2">
        <f t="shared" si="1"/>
        <v>-8.2075583014769915E-2</v>
      </c>
      <c r="F85" s="2">
        <f t="shared" si="5"/>
        <v>-3.7708212292206035E-2</v>
      </c>
      <c r="G85" s="2">
        <f t="shared" si="3"/>
        <v>-4.436737072256388E-2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2.8761000000000001</v>
      </c>
      <c r="C86" s="2">
        <f t="shared" si="6"/>
        <v>2.5965499145313449</v>
      </c>
      <c r="D86" s="2">
        <f t="shared" si="2"/>
        <v>2.7027734261001641</v>
      </c>
      <c r="E86" s="2">
        <f t="shared" si="1"/>
        <v>-0.10622351156881926</v>
      </c>
      <c r="F86" s="2">
        <f t="shared" si="5"/>
        <v>-5.1411272147528678E-2</v>
      </c>
      <c r="G86" s="2">
        <f t="shared" si="3"/>
        <v>-5.4812239421290584E-2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6">
        <f>TITRES_STAT!D90</f>
        <v>2.8761000000000001</v>
      </c>
      <c r="C87" s="2">
        <f t="shared" si="6"/>
        <v>2.5993422353726765</v>
      </c>
      <c r="D87" s="2">
        <f t="shared" si="2"/>
        <v>2.7156124315742258</v>
      </c>
      <c r="E87" s="2">
        <f t="shared" si="1"/>
        <v>-0.11627019620154933</v>
      </c>
      <c r="F87" s="2">
        <f t="shared" si="5"/>
        <v>-6.438305695833281E-2</v>
      </c>
      <c r="G87" s="2">
        <f t="shared" si="3"/>
        <v>-5.1887139243216515E-2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2.8761000000000001</v>
      </c>
      <c r="C88" s="2">
        <f t="shared" si="6"/>
        <v>2.6057203530076491</v>
      </c>
      <c r="D88" s="2">
        <f t="shared" si="2"/>
        <v>2.7275003996057645</v>
      </c>
      <c r="E88" s="2">
        <f t="shared" si="1"/>
        <v>-0.12178004659811537</v>
      </c>
      <c r="F88" s="2">
        <f t="shared" si="5"/>
        <v>-7.5862454886289329E-2</v>
      </c>
      <c r="G88" s="2">
        <f t="shared" si="3"/>
        <v>-4.5917591711826036E-2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6">
        <f>TITRES_STAT!D92</f>
        <v>2.8761000000000001</v>
      </c>
      <c r="C89" s="2">
        <f t="shared" si="6"/>
        <v>2.6185941448526262</v>
      </c>
      <c r="D89" s="2">
        <f t="shared" si="2"/>
        <v>2.7385077774127446</v>
      </c>
      <c r="E89" s="2">
        <f t="shared" si="1"/>
        <v>-0.11991363256011844</v>
      </c>
      <c r="F89" s="2">
        <f t="shared" si="5"/>
        <v>-8.4672690421055158E-2</v>
      </c>
      <c r="G89" s="2">
        <f t="shared" si="3"/>
        <v>-3.5240942139063286E-2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2.8761000000000001</v>
      </c>
      <c r="C90" s="2">
        <f t="shared" si="6"/>
        <v>2.6260411994906838</v>
      </c>
      <c r="D90" s="2">
        <f t="shared" si="2"/>
        <v>2.7486997939006894</v>
      </c>
      <c r="E90" s="2">
        <f t="shared" si="1"/>
        <v>-0.12265859441000559</v>
      </c>
      <c r="F90" s="2">
        <f t="shared" si="5"/>
        <v>-9.2269871218845251E-2</v>
      </c>
      <c r="G90" s="2">
        <f t="shared" si="3"/>
        <v>-3.0388723191160344E-2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6">
        <f>TITRES_STAT!D94</f>
        <v>2.8761000000000001</v>
      </c>
      <c r="C91" s="2">
        <f t="shared" si="6"/>
        <v>2.6444040918767322</v>
      </c>
      <c r="D91" s="2">
        <f t="shared" si="2"/>
        <v>2.7581368462043421</v>
      </c>
      <c r="E91" s="2">
        <f t="shared" si="1"/>
        <v>-0.11373275432760988</v>
      </c>
      <c r="F91" s="2">
        <f t="shared" si="5"/>
        <v>-9.6562447840598184E-2</v>
      </c>
      <c r="G91" s="2">
        <f t="shared" si="3"/>
        <v>-1.7170306487011691E-2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6">
        <f>TITRES_STAT!D95</f>
        <v>2.8761000000000001</v>
      </c>
      <c r="C92" s="2">
        <f t="shared" si="6"/>
        <v>2.6599419238956963</v>
      </c>
      <c r="D92" s="2">
        <f t="shared" si="2"/>
        <v>2.7668748575966129</v>
      </c>
      <c r="E92" s="2">
        <f t="shared" ref="E92:E155" si="7">C92-D92</f>
        <v>-0.10693293370091661</v>
      </c>
      <c r="F92" s="2">
        <f t="shared" si="5"/>
        <v>-9.8636545012661864E-2</v>
      </c>
      <c r="G92" s="2">
        <f t="shared" si="3"/>
        <v>-8.2963886882547466E-3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6">
        <f>TITRES_STAT!D96</f>
        <v>2.8835999999999999</v>
      </c>
      <c r="C93" s="2">
        <f t="shared" si="6"/>
        <v>2.6805662432963584</v>
      </c>
      <c r="D93" s="2">
        <f t="shared" ref="D93:D156" si="8">$D$4*B93+(1-$D$4)*D92</f>
        <v>2.7755211644413085</v>
      </c>
      <c r="E93" s="2">
        <f t="shared" si="7"/>
        <v>-9.4954921144950077E-2</v>
      </c>
      <c r="F93" s="2">
        <f t="shared" si="5"/>
        <v>-9.7900220239119512E-2</v>
      </c>
      <c r="G93" s="2">
        <f t="shared" si="3"/>
        <v>2.9452990941694346E-3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2.8612000000000002</v>
      </c>
      <c r="C94" s="2">
        <f t="shared" si="6"/>
        <v>2.7095098981738417</v>
      </c>
      <c r="D94" s="2">
        <f t="shared" si="8"/>
        <v>2.7818677448530633</v>
      </c>
      <c r="E94" s="2">
        <f t="shared" si="7"/>
        <v>-7.2357846679221627E-2</v>
      </c>
      <c r="F94" s="2">
        <f t="shared" si="5"/>
        <v>-9.2791745527139938E-2</v>
      </c>
      <c r="G94" s="2">
        <f t="shared" si="3"/>
        <v>2.0433898847918311E-2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6">
        <f>TITRES_STAT!D98</f>
        <v>2.8612000000000002</v>
      </c>
      <c r="C95" s="2">
        <f t="shared" si="6"/>
        <v>2.7362929907624816</v>
      </c>
      <c r="D95" s="2">
        <f t="shared" si="8"/>
        <v>2.7877442081972807</v>
      </c>
      <c r="E95" s="2">
        <f t="shared" si="7"/>
        <v>-5.145121743479919E-2</v>
      </c>
      <c r="F95" s="2">
        <f t="shared" si="5"/>
        <v>-8.4523639908671788E-2</v>
      </c>
      <c r="G95" s="2">
        <f t="shared" si="3"/>
        <v>3.3072422473872598E-2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6">
        <f>TITRES_STAT!D99</f>
        <v>2.8237999999999999</v>
      </c>
      <c r="C96" s="2">
        <f t="shared" si="6"/>
        <v>2.7578017614144072</v>
      </c>
      <c r="D96" s="2">
        <f t="shared" si="8"/>
        <v>2.7904150075900747</v>
      </c>
      <c r="E96" s="2">
        <f t="shared" si="7"/>
        <v>-3.261324617566741E-2</v>
      </c>
      <c r="F96" s="2">
        <f t="shared" si="5"/>
        <v>-7.4141561162070921E-2</v>
      </c>
      <c r="G96" s="2">
        <f t="shared" si="3"/>
        <v>4.1528314986403511E-2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6">
        <f>TITRES_STAT!D100</f>
        <v>2.8237999999999999</v>
      </c>
      <c r="C97" s="2">
        <f t="shared" si="6"/>
        <v>2.7760014904275754</v>
      </c>
      <c r="D97" s="2">
        <f t="shared" si="8"/>
        <v>2.7928879699908098</v>
      </c>
      <c r="E97" s="2">
        <f t="shared" si="7"/>
        <v>-1.6886479563234413E-2</v>
      </c>
      <c r="F97" s="2">
        <f t="shared" si="5"/>
        <v>-6.2690544842303617E-2</v>
      </c>
      <c r="G97" s="2">
        <f t="shared" si="3"/>
        <v>4.5804065279069203E-2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6">
        <f>TITRES_STAT!D101</f>
        <v>2.8761000000000001</v>
      </c>
      <c r="C98" s="2">
        <f t="shared" si="6"/>
        <v>2.7914012611310253</v>
      </c>
      <c r="D98" s="2">
        <f t="shared" si="8"/>
        <v>2.7990518240655646</v>
      </c>
      <c r="E98" s="2">
        <f t="shared" si="7"/>
        <v>-7.6505629345393622E-3</v>
      </c>
      <c r="F98" s="2">
        <f t="shared" si="5"/>
        <v>-5.1682548460750766E-2</v>
      </c>
      <c r="G98" s="2">
        <f t="shared" si="3"/>
        <v>4.4031985526211403E-2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6">
        <f>TITRES_STAT!D102</f>
        <v>2.8237999999999999</v>
      </c>
      <c r="C99" s="2">
        <f t="shared" si="6"/>
        <v>2.8044318363416365</v>
      </c>
      <c r="D99" s="2">
        <f t="shared" si="8"/>
        <v>2.8008850222829302</v>
      </c>
      <c r="E99" s="2">
        <f t="shared" si="7"/>
        <v>3.5468140587062713E-3</v>
      </c>
      <c r="F99" s="2">
        <f t="shared" si="5"/>
        <v>-4.063667595685936E-2</v>
      </c>
      <c r="G99" s="2">
        <f t="shared" si="3"/>
        <v>4.4183490015565631E-2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6">
        <f>TITRES_STAT!D103</f>
        <v>2.8761000000000001</v>
      </c>
      <c r="C100" s="2">
        <f t="shared" si="6"/>
        <v>2.8154577076736924</v>
      </c>
      <c r="D100" s="2">
        <f t="shared" si="8"/>
        <v>2.8064565021138241</v>
      </c>
      <c r="E100" s="2">
        <f t="shared" si="7"/>
        <v>9.001205559868275E-3</v>
      </c>
      <c r="F100" s="2">
        <f t="shared" si="5"/>
        <v>-3.0709099653513837E-2</v>
      </c>
      <c r="G100" s="2">
        <f t="shared" ref="G100:G163" si="9">E100-F100</f>
        <v>3.9710305213382112E-2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6">
        <f>TITRES_STAT!D104</f>
        <v>2.8761000000000001</v>
      </c>
      <c r="C101" s="2">
        <f t="shared" si="6"/>
        <v>2.824787291108509</v>
      </c>
      <c r="D101" s="2">
        <f t="shared" si="8"/>
        <v>2.8116152797350225</v>
      </c>
      <c r="E101" s="2">
        <f t="shared" si="7"/>
        <v>1.3172011373486558E-2</v>
      </c>
      <c r="F101" s="2">
        <f t="shared" ref="F101:F164" si="11">(E101*(2/(10)))+((1-(2/10))*F100)</f>
        <v>-2.1932877448113761E-2</v>
      </c>
      <c r="G101" s="2">
        <f t="shared" si="9"/>
        <v>3.5104888821600316E-2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6">
        <f>TITRES_STAT!D105</f>
        <v>2.8835999999999999</v>
      </c>
      <c r="C102" s="2">
        <f t="shared" si="6"/>
        <v>2.8326815540148922</v>
      </c>
      <c r="D102" s="2">
        <f t="shared" si="8"/>
        <v>2.8169474812361321</v>
      </c>
      <c r="E102" s="2">
        <f t="shared" si="7"/>
        <v>1.5734072778760044E-2</v>
      </c>
      <c r="F102" s="2">
        <f t="shared" si="11"/>
        <v>-1.4399487402739001E-2</v>
      </c>
      <c r="G102" s="2">
        <f t="shared" si="9"/>
        <v>3.0133560181499045E-2</v>
      </c>
      <c r="H102" s="2" t="str">
        <f t="shared" si="10"/>
        <v>Sell</v>
      </c>
    </row>
    <row r="103" spans="1:8" ht="13.5" x14ac:dyDescent="0.25">
      <c r="A103" s="3">
        <f>TITRES_STAT!B106</f>
        <v>42153</v>
      </c>
      <c r="B103" s="6">
        <f>TITRES_STAT!D106</f>
        <v>2.8761000000000001</v>
      </c>
      <c r="C103" s="2">
        <f t="shared" si="6"/>
        <v>2.8405151610895238</v>
      </c>
      <c r="D103" s="2">
        <f t="shared" si="8"/>
        <v>2.8213291492927151</v>
      </c>
      <c r="E103" s="2">
        <f t="shared" si="7"/>
        <v>1.9186011796808788E-2</v>
      </c>
      <c r="F103" s="2">
        <f t="shared" si="11"/>
        <v>-7.6823875628294442E-3</v>
      </c>
      <c r="G103" s="2">
        <f t="shared" si="9"/>
        <v>2.6868399359638234E-2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6">
        <f>TITRES_STAT!D107</f>
        <v>2.8014000000000001</v>
      </c>
      <c r="C104" s="2">
        <f t="shared" si="6"/>
        <v>2.8436974439988281</v>
      </c>
      <c r="D104" s="2">
        <f t="shared" si="8"/>
        <v>2.8198529160117731</v>
      </c>
      <c r="E104" s="2">
        <f t="shared" si="7"/>
        <v>2.3844527987054942E-2</v>
      </c>
      <c r="F104" s="2">
        <f t="shared" si="11"/>
        <v>-1.3770044528525665E-3</v>
      </c>
      <c r="G104" s="2">
        <f t="shared" si="9"/>
        <v>2.5221532439907508E-2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6">
        <f>TITRES_STAT!D108</f>
        <v>2.7267000000000001</v>
      </c>
      <c r="C105" s="2">
        <f t="shared" si="6"/>
        <v>2.8463901449220854</v>
      </c>
      <c r="D105" s="2">
        <f t="shared" si="8"/>
        <v>2.8129527000109009</v>
      </c>
      <c r="E105" s="2">
        <f t="shared" si="7"/>
        <v>3.34374449111845E-2</v>
      </c>
      <c r="F105" s="2">
        <f t="shared" si="11"/>
        <v>5.5858854199548474E-3</v>
      </c>
      <c r="G105" s="2">
        <f t="shared" si="9"/>
        <v>2.7851559491229652E-2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6">
        <f>TITRES_STAT!D109</f>
        <v>2.7267000000000001</v>
      </c>
      <c r="C106" s="2">
        <f t="shared" si="6"/>
        <v>2.8429147380109954</v>
      </c>
      <c r="D106" s="2">
        <f t="shared" si="8"/>
        <v>2.8065636111212044</v>
      </c>
      <c r="E106" s="2">
        <f t="shared" si="7"/>
        <v>3.6351126889790919E-2</v>
      </c>
      <c r="F106" s="2">
        <f t="shared" si="11"/>
        <v>1.1738933713922062E-2</v>
      </c>
      <c r="G106" s="2">
        <f t="shared" si="9"/>
        <v>2.4612193175868859E-2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6">
        <f>TITRES_STAT!D110</f>
        <v>2.8014000000000001</v>
      </c>
      <c r="C107" s="2">
        <f t="shared" si="6"/>
        <v>2.8399740090862267</v>
      </c>
      <c r="D107" s="2">
        <f t="shared" si="8"/>
        <v>2.8061811214085228</v>
      </c>
      <c r="E107" s="2">
        <f t="shared" si="7"/>
        <v>3.3792887677703831E-2</v>
      </c>
      <c r="F107" s="2">
        <f t="shared" si="11"/>
        <v>1.6149724506678419E-2</v>
      </c>
      <c r="G107" s="2">
        <f t="shared" si="9"/>
        <v>1.7643163171025412E-2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6">
        <f>TITRES_STAT!D111</f>
        <v>2.8723999999999998</v>
      </c>
      <c r="C108" s="2">
        <f t="shared" si="6"/>
        <v>2.8455318538421919</v>
      </c>
      <c r="D108" s="2">
        <f t="shared" si="8"/>
        <v>2.8110862235264098</v>
      </c>
      <c r="E108" s="2">
        <f t="shared" si="7"/>
        <v>3.4445630315782072E-2</v>
      </c>
      <c r="F108" s="2">
        <f t="shared" si="11"/>
        <v>1.980890566849915E-2</v>
      </c>
      <c r="G108" s="2">
        <f t="shared" si="9"/>
        <v>1.4636724647282922E-2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6">
        <f>TITRES_STAT!D112</f>
        <v>2.8723999999999998</v>
      </c>
      <c r="C109" s="2">
        <f t="shared" si="6"/>
        <v>2.8421884917126237</v>
      </c>
      <c r="D109" s="2">
        <f t="shared" si="8"/>
        <v>2.8156279847466759</v>
      </c>
      <c r="E109" s="2">
        <f t="shared" si="7"/>
        <v>2.6560506965947805E-2</v>
      </c>
      <c r="F109" s="2">
        <f t="shared" si="11"/>
        <v>2.115922592798888E-2</v>
      </c>
      <c r="G109" s="2">
        <f t="shared" si="9"/>
        <v>5.401281037958925E-3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6">
        <f>TITRES_STAT!D113</f>
        <v>2.8014000000000001</v>
      </c>
      <c r="C110" s="2">
        <f t="shared" si="6"/>
        <v>2.8474056468337583</v>
      </c>
      <c r="D110" s="2">
        <f t="shared" si="8"/>
        <v>2.8145740599506257</v>
      </c>
      <c r="E110" s="2">
        <f t="shared" si="7"/>
        <v>3.2831586883132591E-2</v>
      </c>
      <c r="F110" s="2">
        <f t="shared" si="11"/>
        <v>2.3493698119017623E-2</v>
      </c>
      <c r="G110" s="2">
        <f t="shared" si="9"/>
        <v>9.3378887641149683E-3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6">
        <f>TITRES_STAT!D114</f>
        <v>2.8014000000000001</v>
      </c>
      <c r="C111" s="2">
        <f t="shared" si="6"/>
        <v>2.8518201627054878</v>
      </c>
      <c r="D111" s="2">
        <f t="shared" si="8"/>
        <v>2.8135982036579867</v>
      </c>
      <c r="E111" s="2">
        <f t="shared" si="7"/>
        <v>3.8221959047501031E-2</v>
      </c>
      <c r="F111" s="2">
        <f t="shared" si="11"/>
        <v>2.6439350304714306E-2</v>
      </c>
      <c r="G111" s="2">
        <f t="shared" si="9"/>
        <v>1.1782608742786724E-2</v>
      </c>
      <c r="H111" s="2" t="str">
        <f t="shared" si="10"/>
        <v>Sell</v>
      </c>
    </row>
    <row r="112" spans="1:8" ht="13.5" x14ac:dyDescent="0.25">
      <c r="A112" s="3">
        <f>TITRES_STAT!B115</f>
        <v>42166</v>
      </c>
      <c r="B112" s="6">
        <f>TITRES_STAT!D115</f>
        <v>2.7976999999999999</v>
      </c>
      <c r="C112" s="2">
        <f t="shared" si="6"/>
        <v>2.8567093684431049</v>
      </c>
      <c r="D112" s="2">
        <f t="shared" si="8"/>
        <v>2.8124205589425806</v>
      </c>
      <c r="E112" s="2">
        <f t="shared" si="7"/>
        <v>4.4288809500524273E-2</v>
      </c>
      <c r="F112" s="2">
        <f t="shared" si="11"/>
        <v>3.0009242143876305E-2</v>
      </c>
      <c r="G112" s="2">
        <f t="shared" si="9"/>
        <v>1.4279567356647968E-2</v>
      </c>
      <c r="H112" s="2" t="str">
        <f t="shared" si="10"/>
        <v>Sell</v>
      </c>
    </row>
    <row r="113" spans="1:8" ht="13.5" x14ac:dyDescent="0.25">
      <c r="A113" s="3">
        <f>TITRES_STAT!B116</f>
        <v>42167</v>
      </c>
      <c r="B113" s="6">
        <f>TITRES_STAT!D116</f>
        <v>2.7976999999999999</v>
      </c>
      <c r="C113" s="2">
        <f t="shared" si="6"/>
        <v>2.8596925425287809</v>
      </c>
      <c r="D113" s="2">
        <f t="shared" si="8"/>
        <v>2.8113301471690564</v>
      </c>
      <c r="E113" s="2">
        <f t="shared" si="7"/>
        <v>4.836239535972453E-2</v>
      </c>
      <c r="F113" s="2">
        <f t="shared" si="11"/>
        <v>3.3679872787045956E-2</v>
      </c>
      <c r="G113" s="2">
        <f t="shared" si="9"/>
        <v>1.4682522572678575E-2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6">
        <f>TITRES_STAT!D117</f>
        <v>2.8014000000000001</v>
      </c>
      <c r="C114" s="2">
        <f t="shared" si="6"/>
        <v>2.8507244590628145</v>
      </c>
      <c r="D114" s="2">
        <f t="shared" si="8"/>
        <v>2.8105945807120896</v>
      </c>
      <c r="E114" s="2">
        <f t="shared" si="7"/>
        <v>4.0129878350724901E-2</v>
      </c>
      <c r="F114" s="2">
        <f t="shared" si="11"/>
        <v>3.4969873899781748E-2</v>
      </c>
      <c r="G114" s="2">
        <f t="shared" si="9"/>
        <v>5.1600044509431536E-3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6">
        <f>TITRES_STAT!D118</f>
        <v>2.8014000000000001</v>
      </c>
      <c r="C115" s="2">
        <f t="shared" si="6"/>
        <v>2.8316437730531505</v>
      </c>
      <c r="D115" s="2">
        <f t="shared" si="8"/>
        <v>2.8099135006593423</v>
      </c>
      <c r="E115" s="2">
        <f t="shared" si="7"/>
        <v>2.1730272393808203E-2</v>
      </c>
      <c r="F115" s="2">
        <f t="shared" si="11"/>
        <v>3.2321953598587042E-2</v>
      </c>
      <c r="G115" s="2">
        <f t="shared" si="9"/>
        <v>-1.0591681204778838E-2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2.8014000000000001</v>
      </c>
      <c r="C116" s="2">
        <f t="shared" si="6"/>
        <v>2.8154985771988197</v>
      </c>
      <c r="D116" s="2">
        <f t="shared" si="8"/>
        <v>2.8092828709808728</v>
      </c>
      <c r="E116" s="2">
        <f t="shared" si="7"/>
        <v>6.2157062179468703E-3</v>
      </c>
      <c r="F116" s="2">
        <f t="shared" si="11"/>
        <v>2.7100704122459008E-2</v>
      </c>
      <c r="G116" s="2">
        <f t="shared" si="9"/>
        <v>-2.0884997904512138E-2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2.7641</v>
      </c>
      <c r="C117" s="2">
        <f t="shared" si="6"/>
        <v>2.813329565322078</v>
      </c>
      <c r="D117" s="2">
        <f t="shared" si="8"/>
        <v>2.8059359916489566</v>
      </c>
      <c r="E117" s="2">
        <f t="shared" si="7"/>
        <v>7.3935736731214341E-3</v>
      </c>
      <c r="F117" s="2">
        <f t="shared" si="11"/>
        <v>2.3159278032591494E-2</v>
      </c>
      <c r="G117" s="2">
        <f t="shared" si="9"/>
        <v>-1.576570435947006E-2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2.7454000000000001</v>
      </c>
      <c r="C118" s="2">
        <f t="shared" si="6"/>
        <v>2.8224173245032969</v>
      </c>
      <c r="D118" s="2">
        <f t="shared" si="8"/>
        <v>2.8014518441194043</v>
      </c>
      <c r="E118" s="2">
        <f t="shared" si="7"/>
        <v>2.0965480383892565E-2</v>
      </c>
      <c r="F118" s="2">
        <f t="shared" si="11"/>
        <v>2.272051850285171E-2</v>
      </c>
      <c r="G118" s="2">
        <f t="shared" si="9"/>
        <v>-1.755038118959145E-3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2.7267000000000001</v>
      </c>
      <c r="C119" s="2">
        <f t="shared" si="6"/>
        <v>2.8301069668874046</v>
      </c>
      <c r="D119" s="2">
        <f t="shared" si="8"/>
        <v>2.7959146704809297</v>
      </c>
      <c r="E119" s="2">
        <f t="shared" si="7"/>
        <v>3.419229640647492E-2</v>
      </c>
      <c r="F119" s="2">
        <f t="shared" si="11"/>
        <v>2.5014874083576354E-2</v>
      </c>
      <c r="G119" s="2">
        <f t="shared" si="9"/>
        <v>9.1774223228985666E-3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6">
        <f>TITRES_STAT!D123</f>
        <v>2.7267000000000001</v>
      </c>
      <c r="C120" s="2">
        <f t="shared" si="6"/>
        <v>2.8256905104431884</v>
      </c>
      <c r="D120" s="2">
        <f t="shared" si="8"/>
        <v>2.7907876578527127</v>
      </c>
      <c r="E120" s="2">
        <f t="shared" si="7"/>
        <v>3.4902852590475764E-2</v>
      </c>
      <c r="F120" s="2">
        <f t="shared" si="11"/>
        <v>2.6992469784956237E-2</v>
      </c>
      <c r="G120" s="2">
        <f t="shared" si="9"/>
        <v>7.9103828055195266E-3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6">
        <f>TITRES_STAT!D124</f>
        <v>2.6894</v>
      </c>
      <c r="C121" s="2">
        <f t="shared" si="6"/>
        <v>2.8219535088365437</v>
      </c>
      <c r="D121" s="2">
        <f t="shared" si="8"/>
        <v>2.7832774609747339</v>
      </c>
      <c r="E121" s="2">
        <f t="shared" si="7"/>
        <v>3.8676047861809781E-2</v>
      </c>
      <c r="F121" s="2">
        <f t="shared" si="11"/>
        <v>2.9329185400326946E-2</v>
      </c>
      <c r="G121" s="2">
        <f t="shared" si="9"/>
        <v>9.3468624614828355E-3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6">
        <f>TITRES_STAT!D125</f>
        <v>2.7677999999999998</v>
      </c>
      <c r="C122" s="2">
        <f t="shared" si="6"/>
        <v>2.8182221997847678</v>
      </c>
      <c r="D122" s="2">
        <f t="shared" si="8"/>
        <v>2.7821309823840128</v>
      </c>
      <c r="E122" s="2">
        <f t="shared" si="7"/>
        <v>3.6091217400755049E-2</v>
      </c>
      <c r="F122" s="2">
        <f t="shared" si="11"/>
        <v>3.0681591800412571E-2</v>
      </c>
      <c r="G122" s="2">
        <f t="shared" si="9"/>
        <v>5.4096256003424784E-3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6">
        <f>TITRES_STAT!D126</f>
        <v>2.8388</v>
      </c>
      <c r="C123" s="2">
        <f t="shared" si="6"/>
        <v>2.8150649382794191</v>
      </c>
      <c r="D123" s="2">
        <f t="shared" si="8"/>
        <v>2.7863286873926043</v>
      </c>
      <c r="E123" s="2">
        <f t="shared" si="7"/>
        <v>2.8736250886814751E-2</v>
      </c>
      <c r="F123" s="2">
        <f t="shared" si="11"/>
        <v>3.0292523617693006E-2</v>
      </c>
      <c r="G123" s="2">
        <f t="shared" si="9"/>
        <v>-1.5562727308782547E-3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2.8388</v>
      </c>
      <c r="C124" s="2">
        <f t="shared" si="6"/>
        <v>2.8129626400825853</v>
      </c>
      <c r="D124" s="2">
        <f t="shared" si="8"/>
        <v>2.7902154512894484</v>
      </c>
      <c r="E124" s="2">
        <f t="shared" si="7"/>
        <v>2.2747188793136974E-2</v>
      </c>
      <c r="F124" s="2">
        <f t="shared" si="11"/>
        <v>2.87834566527818E-2</v>
      </c>
      <c r="G124" s="2">
        <f t="shared" si="9"/>
        <v>-6.0362678596448255E-3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2.8388</v>
      </c>
      <c r="C125" s="2">
        <f t="shared" si="6"/>
        <v>2.8111837723775719</v>
      </c>
      <c r="D125" s="2">
        <f t="shared" si="8"/>
        <v>2.7938143067494892</v>
      </c>
      <c r="E125" s="2">
        <f t="shared" si="7"/>
        <v>1.7369465628082725E-2</v>
      </c>
      <c r="F125" s="2">
        <f t="shared" si="11"/>
        <v>2.6500658447841989E-2</v>
      </c>
      <c r="G125" s="2">
        <f t="shared" si="9"/>
        <v>-9.1311928197592637E-3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2.7641</v>
      </c>
      <c r="C126" s="2">
        <f t="shared" si="6"/>
        <v>2.8096785766271761</v>
      </c>
      <c r="D126" s="2">
        <f t="shared" si="8"/>
        <v>2.7916132469902681</v>
      </c>
      <c r="E126" s="2">
        <f t="shared" si="7"/>
        <v>1.806532963690799E-2</v>
      </c>
      <c r="F126" s="2">
        <f t="shared" si="11"/>
        <v>2.4813592685655191E-2</v>
      </c>
      <c r="G126" s="2">
        <f t="shared" si="9"/>
        <v>-6.7482630487472016E-3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6">
        <f>TITRES_STAT!D130</f>
        <v>2.6968000000000001</v>
      </c>
      <c r="C127" s="2">
        <f t="shared" si="6"/>
        <v>2.8026664879153032</v>
      </c>
      <c r="D127" s="2">
        <f t="shared" si="8"/>
        <v>2.7845900435095077</v>
      </c>
      <c r="E127" s="2">
        <f t="shared" si="7"/>
        <v>1.8076444405795478E-2</v>
      </c>
      <c r="F127" s="2">
        <f t="shared" si="11"/>
        <v>2.3466163029683251E-2</v>
      </c>
      <c r="G127" s="2">
        <f t="shared" si="9"/>
        <v>-5.389718623887773E-3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6">
        <f>TITRES_STAT!D131</f>
        <v>2.7081</v>
      </c>
      <c r="C128" s="2">
        <f t="shared" si="6"/>
        <v>2.7938562590052562</v>
      </c>
      <c r="D128" s="2">
        <f t="shared" si="8"/>
        <v>2.7789241143606556</v>
      </c>
      <c r="E128" s="2">
        <f t="shared" si="7"/>
        <v>1.4932144644600687E-2</v>
      </c>
      <c r="F128" s="2">
        <f t="shared" si="11"/>
        <v>2.1759359352666739E-2</v>
      </c>
      <c r="G128" s="2">
        <f t="shared" si="9"/>
        <v>-6.8272147080660518E-3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2.6894</v>
      </c>
      <c r="C129" s="2">
        <f t="shared" si="6"/>
        <v>2.7835245268506013</v>
      </c>
      <c r="D129" s="2">
        <f t="shared" si="8"/>
        <v>2.7722926984820884</v>
      </c>
      <c r="E129" s="2">
        <f t="shared" si="7"/>
        <v>1.1231828368512886E-2</v>
      </c>
      <c r="F129" s="2">
        <f t="shared" si="11"/>
        <v>1.9653853155835968E-2</v>
      </c>
      <c r="G129" s="2">
        <f t="shared" si="9"/>
        <v>-8.4220247873230819E-3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2.6894</v>
      </c>
      <c r="C130" s="2">
        <f t="shared" si="6"/>
        <v>2.7747822919505087</v>
      </c>
      <c r="D130" s="2">
        <f t="shared" si="8"/>
        <v>2.7661524985945261</v>
      </c>
      <c r="E130" s="2">
        <f t="shared" si="7"/>
        <v>8.6297933559826845E-3</v>
      </c>
      <c r="F130" s="2">
        <f t="shared" si="11"/>
        <v>1.7449041195865312E-2</v>
      </c>
      <c r="G130" s="2">
        <f t="shared" si="9"/>
        <v>-8.8192478398826275E-3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6">
        <f>TITRES_STAT!D134</f>
        <v>2.7267000000000001</v>
      </c>
      <c r="C131" s="2">
        <f t="shared" si="6"/>
        <v>2.7616465547273537</v>
      </c>
      <c r="D131" s="2">
        <f t="shared" si="8"/>
        <v>2.7632300912912275</v>
      </c>
      <c r="E131" s="2">
        <f t="shared" si="7"/>
        <v>-1.5835365638738885E-3</v>
      </c>
      <c r="F131" s="2">
        <f t="shared" si="11"/>
        <v>1.3642525643917472E-2</v>
      </c>
      <c r="G131" s="2">
        <f t="shared" si="9"/>
        <v>-1.5226062207791361E-2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6">
        <f>TITRES_STAT!D135</f>
        <v>2.7267000000000001</v>
      </c>
      <c r="C132" s="2">
        <f t="shared" si="6"/>
        <v>2.762593238615453</v>
      </c>
      <c r="D132" s="2">
        <f t="shared" si="8"/>
        <v>2.7605241586029883</v>
      </c>
      <c r="E132" s="2">
        <f t="shared" si="7"/>
        <v>2.0690800124647524E-3</v>
      </c>
      <c r="F132" s="2">
        <f t="shared" si="11"/>
        <v>1.132783651762693E-2</v>
      </c>
      <c r="G132" s="2">
        <f t="shared" si="9"/>
        <v>-9.2587565051621776E-3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6">
        <f>TITRES_STAT!D136</f>
        <v>2.7069999999999999</v>
      </c>
      <c r="C133" s="2">
        <f t="shared" si="6"/>
        <v>2.7743173557515375</v>
      </c>
      <c r="D133" s="2">
        <f t="shared" si="8"/>
        <v>2.7565594061138783</v>
      </c>
      <c r="E133" s="2">
        <f t="shared" si="7"/>
        <v>1.7757949637659198E-2</v>
      </c>
      <c r="F133" s="2">
        <f t="shared" si="11"/>
        <v>1.2613859141633385E-2</v>
      </c>
      <c r="G133" s="2">
        <f t="shared" si="9"/>
        <v>5.1440904960258129E-3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2.7467999999999999</v>
      </c>
      <c r="C134" s="2">
        <f t="shared" si="6"/>
        <v>2.7842377625589934</v>
      </c>
      <c r="D134" s="2">
        <f t="shared" si="8"/>
        <v>2.7558364871424796</v>
      </c>
      <c r="E134" s="2">
        <f t="shared" si="7"/>
        <v>2.8401275416513716E-2</v>
      </c>
      <c r="F134" s="2">
        <f t="shared" si="11"/>
        <v>1.5771342396609454E-2</v>
      </c>
      <c r="G134" s="2">
        <f t="shared" si="9"/>
        <v>1.2629933019904262E-2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2.8264</v>
      </c>
      <c r="C135" s="2">
        <f t="shared" si="6"/>
        <v>2.7926319529345331</v>
      </c>
      <c r="D135" s="2">
        <f t="shared" si="8"/>
        <v>2.7610634140208141</v>
      </c>
      <c r="E135" s="2">
        <f t="shared" si="7"/>
        <v>3.1568538913719024E-2</v>
      </c>
      <c r="F135" s="2">
        <f t="shared" si="11"/>
        <v>1.893078170003137E-2</v>
      </c>
      <c r="G135" s="2">
        <f t="shared" si="9"/>
        <v>1.2637757213687654E-2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2.7189000000000001</v>
      </c>
      <c r="C136" s="2">
        <f t="shared" si="6"/>
        <v>2.7882424217138357</v>
      </c>
      <c r="D136" s="2">
        <f t="shared" si="8"/>
        <v>2.7579401981674203</v>
      </c>
      <c r="E136" s="2">
        <f t="shared" si="7"/>
        <v>3.030222354641543E-2</v>
      </c>
      <c r="F136" s="2">
        <f t="shared" si="11"/>
        <v>2.1205070069308184E-2</v>
      </c>
      <c r="G136" s="2">
        <f t="shared" si="9"/>
        <v>9.0971534771072463E-3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2.7986</v>
      </c>
      <c r="C137" s="2">
        <f t="shared" si="6"/>
        <v>2.7741743568347839</v>
      </c>
      <c r="D137" s="2">
        <f t="shared" si="8"/>
        <v>2.7609520353402042</v>
      </c>
      <c r="E137" s="2">
        <f t="shared" si="7"/>
        <v>1.3222321494579692E-2</v>
      </c>
      <c r="F137" s="2">
        <f t="shared" si="11"/>
        <v>1.9608520354362488E-2</v>
      </c>
      <c r="G137" s="2">
        <f t="shared" si="9"/>
        <v>-6.3861988597827962E-3</v>
      </c>
      <c r="H137" s="2" t="str">
        <f t="shared" si="10"/>
        <v>Hold</v>
      </c>
    </row>
    <row r="138" spans="1:8" ht="13.5" x14ac:dyDescent="0.25">
      <c r="A138" s="3">
        <f>TITRES_STAT!B141</f>
        <v>42205</v>
      </c>
      <c r="B138" s="6">
        <f>TITRES_STAT!D141</f>
        <v>2.7349000000000001</v>
      </c>
      <c r="C138" s="2">
        <f t="shared" si="6"/>
        <v>2.764009071167894</v>
      </c>
      <c r="D138" s="2">
        <f t="shared" si="8"/>
        <v>2.7590222549446333</v>
      </c>
      <c r="E138" s="2">
        <f t="shared" si="7"/>
        <v>4.9868162232606927E-3</v>
      </c>
      <c r="F138" s="2">
        <f t="shared" si="11"/>
        <v>1.6684179528142131E-2</v>
      </c>
      <c r="G138" s="2">
        <f t="shared" si="9"/>
        <v>-1.1697363304881438E-2</v>
      </c>
      <c r="H138" s="2" t="str">
        <f t="shared" si="10"/>
        <v>Hold</v>
      </c>
    </row>
    <row r="139" spans="1:8" ht="13.5" x14ac:dyDescent="0.25">
      <c r="A139" s="3">
        <f>TITRES_STAT!B142</f>
        <v>42206</v>
      </c>
      <c r="B139" s="6">
        <f>TITRES_STAT!D142</f>
        <v>2.7269000000000001</v>
      </c>
      <c r="C139" s="2">
        <f t="shared" si="6"/>
        <v>2.7525307525266798</v>
      </c>
      <c r="D139" s="2">
        <f t="shared" si="8"/>
        <v>2.756642828652438</v>
      </c>
      <c r="E139" s="2">
        <f t="shared" si="7"/>
        <v>-4.1120761257582572E-3</v>
      </c>
      <c r="F139" s="2">
        <f t="shared" si="11"/>
        <v>1.2524928397362054E-2</v>
      </c>
      <c r="G139" s="2">
        <f t="shared" si="9"/>
        <v>-1.6637004523120311E-2</v>
      </c>
      <c r="H139" s="2" t="str">
        <f t="shared" si="10"/>
        <v>Hold</v>
      </c>
    </row>
    <row r="140" spans="1:8" ht="13.5" x14ac:dyDescent="0.25">
      <c r="A140" s="3">
        <f>TITRES_STAT!B143</f>
        <v>42207</v>
      </c>
      <c r="B140" s="6">
        <f>TITRES_STAT!D143</f>
        <v>2.7069999999999999</v>
      </c>
      <c r="C140" s="2">
        <f t="shared" si="6"/>
        <v>2.7428183290610368</v>
      </c>
      <c r="D140" s="2">
        <f t="shared" si="8"/>
        <v>2.7529655820855909</v>
      </c>
      <c r="E140" s="2">
        <f t="shared" si="7"/>
        <v>-1.0147253024554104E-2</v>
      </c>
      <c r="F140" s="2">
        <f t="shared" si="11"/>
        <v>7.9904921129788226E-3</v>
      </c>
      <c r="G140" s="2">
        <f t="shared" si="9"/>
        <v>-1.8137745137532926E-2</v>
      </c>
      <c r="H140" s="2" t="str">
        <f t="shared" si="10"/>
        <v>Hold</v>
      </c>
    </row>
    <row r="141" spans="1:8" ht="13.5" x14ac:dyDescent="0.25">
      <c r="A141" s="3">
        <f>TITRES_STAT!B144</f>
        <v>42208</v>
      </c>
      <c r="B141" s="6">
        <f>TITRES_STAT!D144</f>
        <v>2.7069999999999999</v>
      </c>
      <c r="C141" s="2">
        <f t="shared" si="6"/>
        <v>2.7403385861285696</v>
      </c>
      <c r="D141" s="2">
        <f t="shared" si="8"/>
        <v>2.7495607241533251</v>
      </c>
      <c r="E141" s="2">
        <f t="shared" si="7"/>
        <v>-9.2221380247554663E-3</v>
      </c>
      <c r="F141" s="2">
        <f t="shared" si="11"/>
        <v>4.547966085431965E-3</v>
      </c>
      <c r="G141" s="2">
        <f t="shared" si="9"/>
        <v>-1.377010411018743E-2</v>
      </c>
      <c r="H141" s="2" t="str">
        <f t="shared" si="10"/>
        <v>Hold</v>
      </c>
    </row>
    <row r="142" spans="1:8" ht="13.5" x14ac:dyDescent="0.25">
      <c r="A142" s="3">
        <f>TITRES_STAT!B145</f>
        <v>42209</v>
      </c>
      <c r="B142" s="6">
        <f>TITRES_STAT!D145</f>
        <v>2.7069999999999999</v>
      </c>
      <c r="C142" s="2">
        <f t="shared" si="6"/>
        <v>2.7382403421087895</v>
      </c>
      <c r="D142" s="2">
        <f t="shared" si="8"/>
        <v>2.7464080779197455</v>
      </c>
      <c r="E142" s="2">
        <f t="shared" si="7"/>
        <v>-8.1677358109559783E-3</v>
      </c>
      <c r="F142" s="2">
        <f t="shared" si="11"/>
        <v>2.0048257061543763E-3</v>
      </c>
      <c r="G142" s="2">
        <f t="shared" si="9"/>
        <v>-1.0172561517110355E-2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6">
        <f>TITRES_STAT!D146</f>
        <v>2.7069999999999999</v>
      </c>
      <c r="C143" s="2">
        <f t="shared" ref="C143:C206" si="12">$C$4*B133+C142*(1-$C$4)</f>
        <v>2.7334341356305143</v>
      </c>
      <c r="D143" s="2">
        <f t="shared" si="8"/>
        <v>2.7434889610368014</v>
      </c>
      <c r="E143" s="2">
        <f t="shared" si="7"/>
        <v>-1.0054825406287105E-2</v>
      </c>
      <c r="F143" s="2">
        <f t="shared" si="11"/>
        <v>-4.0710451633391978E-4</v>
      </c>
      <c r="G143" s="2">
        <f t="shared" si="9"/>
        <v>-9.6477208899531843E-3</v>
      </c>
      <c r="H143" s="2" t="str">
        <f t="shared" si="10"/>
        <v>Hold</v>
      </c>
    </row>
    <row r="144" spans="1:8" ht="13.5" x14ac:dyDescent="0.25">
      <c r="A144" s="3">
        <f>TITRES_STAT!B147</f>
        <v>42213</v>
      </c>
      <c r="B144" s="6">
        <f>TITRES_STAT!D147</f>
        <v>2.7069999999999999</v>
      </c>
      <c r="C144" s="2">
        <f t="shared" si="12"/>
        <v>2.7354904224565888</v>
      </c>
      <c r="D144" s="2">
        <f t="shared" si="8"/>
        <v>2.7407860750340753</v>
      </c>
      <c r="E144" s="2">
        <f t="shared" si="7"/>
        <v>-5.2956525774865426E-3</v>
      </c>
      <c r="F144" s="2">
        <f t="shared" si="11"/>
        <v>-1.3848141285644445E-3</v>
      </c>
      <c r="G144" s="2">
        <f t="shared" si="9"/>
        <v>-3.9108384489220981E-3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6">
        <f>TITRES_STAT!D148</f>
        <v>2.6871</v>
      </c>
      <c r="C145" s="2">
        <f t="shared" si="12"/>
        <v>2.7494765113094211</v>
      </c>
      <c r="D145" s="2">
        <f t="shared" si="8"/>
        <v>2.7368093287352551</v>
      </c>
      <c r="E145" s="2">
        <f t="shared" si="7"/>
        <v>1.2667182574165992E-2</v>
      </c>
      <c r="F145" s="2">
        <f t="shared" si="11"/>
        <v>1.425585211981643E-3</v>
      </c>
      <c r="G145" s="2">
        <f t="shared" si="9"/>
        <v>1.1241597362184349E-2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2.6671999999999998</v>
      </c>
      <c r="C146" s="2">
        <f t="shared" si="12"/>
        <v>2.7447724326464331</v>
      </c>
      <c r="D146" s="2">
        <f t="shared" si="8"/>
        <v>2.7316530821622731</v>
      </c>
      <c r="E146" s="2">
        <f t="shared" si="7"/>
        <v>1.3119350484160019E-2</v>
      </c>
      <c r="F146" s="2">
        <f t="shared" si="11"/>
        <v>3.7643382664173186E-3</v>
      </c>
      <c r="G146" s="2">
        <f t="shared" si="9"/>
        <v>9.3550122177427017E-3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6">
        <f>TITRES_STAT!D150</f>
        <v>2.6671999999999998</v>
      </c>
      <c r="C147" s="2">
        <f t="shared" si="12"/>
        <v>2.7530535968546741</v>
      </c>
      <c r="D147" s="2">
        <f t="shared" si="8"/>
        <v>2.7268787797798821</v>
      </c>
      <c r="E147" s="2">
        <f t="shared" si="7"/>
        <v>2.6174817074791967E-2</v>
      </c>
      <c r="F147" s="2">
        <f t="shared" si="11"/>
        <v>8.2464340280922477E-3</v>
      </c>
      <c r="G147" s="2">
        <f t="shared" si="9"/>
        <v>1.792838304669972E-2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6">
        <f>TITRES_STAT!D151</f>
        <v>2.6314000000000002</v>
      </c>
      <c r="C148" s="2">
        <f t="shared" si="12"/>
        <v>2.7502607358001088</v>
      </c>
      <c r="D148" s="2">
        <f t="shared" si="8"/>
        <v>2.7198062775739653</v>
      </c>
      <c r="E148" s="2">
        <f t="shared" si="7"/>
        <v>3.0454458226143455E-2</v>
      </c>
      <c r="F148" s="2">
        <f t="shared" si="11"/>
        <v>1.2688038867702488E-2</v>
      </c>
      <c r="G148" s="2">
        <f t="shared" si="9"/>
        <v>1.7766419358440966E-2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6">
        <f>TITRES_STAT!D152</f>
        <v>2.6671999999999998</v>
      </c>
      <c r="C149" s="2">
        <f t="shared" si="12"/>
        <v>2.7466667764462462</v>
      </c>
      <c r="D149" s="2">
        <f t="shared" si="8"/>
        <v>2.7159095162721898</v>
      </c>
      <c r="E149" s="2">
        <f t="shared" si="7"/>
        <v>3.0757260174056444E-2</v>
      </c>
      <c r="F149" s="2">
        <f t="shared" si="11"/>
        <v>1.630188312897328E-2</v>
      </c>
      <c r="G149" s="2">
        <f t="shared" si="9"/>
        <v>1.4455377045083165E-2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6">
        <f>TITRES_STAT!D153</f>
        <v>2.6671999999999998</v>
      </c>
      <c r="C150" s="2">
        <f t="shared" si="12"/>
        <v>2.7405641954545161</v>
      </c>
      <c r="D150" s="2">
        <f t="shared" si="8"/>
        <v>2.7123014039557312</v>
      </c>
      <c r="E150" s="2">
        <f t="shared" si="7"/>
        <v>2.8262791498784967E-2</v>
      </c>
      <c r="F150" s="2">
        <f t="shared" si="11"/>
        <v>1.8694064802935617E-2</v>
      </c>
      <c r="G150" s="2">
        <f t="shared" si="9"/>
        <v>9.56872669584935E-3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6">
        <f>TITRES_STAT!D154</f>
        <v>2.6671999999999998</v>
      </c>
      <c r="C151" s="2">
        <f t="shared" si="12"/>
        <v>2.7354004730768984</v>
      </c>
      <c r="D151" s="2">
        <f t="shared" si="8"/>
        <v>2.7089605592182693</v>
      </c>
      <c r="E151" s="2">
        <f t="shared" si="7"/>
        <v>2.6439913858629094E-2</v>
      </c>
      <c r="F151" s="2">
        <f t="shared" si="11"/>
        <v>2.0243234614074311E-2</v>
      </c>
      <c r="G151" s="2">
        <f t="shared" si="9"/>
        <v>6.1966792445547828E-3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6">
        <f>TITRES_STAT!D155</f>
        <v>2.6671999999999998</v>
      </c>
      <c r="C152" s="2">
        <f t="shared" si="12"/>
        <v>2.7310311695266063</v>
      </c>
      <c r="D152" s="2">
        <f t="shared" si="8"/>
        <v>2.7058671844613604</v>
      </c>
      <c r="E152" s="2">
        <f t="shared" si="7"/>
        <v>2.5163985065245864E-2</v>
      </c>
      <c r="F152" s="2">
        <f t="shared" si="11"/>
        <v>2.122738470430862E-2</v>
      </c>
      <c r="G152" s="2">
        <f t="shared" si="9"/>
        <v>3.9366003609372438E-3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6">
        <f>TITRES_STAT!D156</f>
        <v>2.6671999999999998</v>
      </c>
      <c r="C153" s="2">
        <f t="shared" si="12"/>
        <v>2.7273340665225128</v>
      </c>
      <c r="D153" s="2">
        <f t="shared" si="8"/>
        <v>2.7030029485753335</v>
      </c>
      <c r="E153" s="2">
        <f t="shared" si="7"/>
        <v>2.4331117947179237E-2</v>
      </c>
      <c r="F153" s="2">
        <f t="shared" si="11"/>
        <v>2.1848131352882744E-2</v>
      </c>
      <c r="G153" s="2">
        <f t="shared" si="9"/>
        <v>2.4829865942964935E-3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6">
        <f>TITRES_STAT!D157</f>
        <v>2.6671999999999998</v>
      </c>
      <c r="C154" s="2">
        <f t="shared" si="12"/>
        <v>2.7242057485959723</v>
      </c>
      <c r="D154" s="2">
        <f t="shared" si="8"/>
        <v>2.7003508783104939</v>
      </c>
      <c r="E154" s="2">
        <f t="shared" si="7"/>
        <v>2.3854870285478391E-2</v>
      </c>
      <c r="F154" s="2">
        <f t="shared" si="11"/>
        <v>2.2249479139401875E-2</v>
      </c>
      <c r="G154" s="2">
        <f t="shared" si="9"/>
        <v>1.6053911460765166E-3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6">
        <f>TITRES_STAT!D158</f>
        <v>2.6671999999999998</v>
      </c>
      <c r="C155" s="2">
        <f t="shared" si="12"/>
        <v>2.7184971718888997</v>
      </c>
      <c r="D155" s="2">
        <f t="shared" si="8"/>
        <v>2.6978952576949018</v>
      </c>
      <c r="E155" s="2">
        <f t="shared" si="7"/>
        <v>2.0601914193997928E-2</v>
      </c>
      <c r="F155" s="2">
        <f t="shared" si="11"/>
        <v>2.1919966150321088E-2</v>
      </c>
      <c r="G155" s="2">
        <f t="shared" si="9"/>
        <v>-1.3180519563231602E-3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2.6274000000000002</v>
      </c>
      <c r="C156" s="2">
        <f t="shared" si="12"/>
        <v>2.7106052992906076</v>
      </c>
      <c r="D156" s="2">
        <f t="shared" si="8"/>
        <v>2.6926733867545387</v>
      </c>
      <c r="E156" s="2">
        <f t="shared" ref="E156:E219" si="13">C156-D156</f>
        <v>1.793191253606885E-2</v>
      </c>
      <c r="F156" s="2">
        <f t="shared" si="11"/>
        <v>2.1122355427470641E-2</v>
      </c>
      <c r="G156" s="2">
        <f t="shared" si="9"/>
        <v>-3.1904428914017909E-3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2.6274000000000002</v>
      </c>
      <c r="C157" s="2">
        <f t="shared" si="12"/>
        <v>2.7039275609382063</v>
      </c>
      <c r="D157" s="2">
        <f t="shared" ref="D157:D220" si="14">$D$4*B157+(1-$D$4)*D156</f>
        <v>2.6878383210690173</v>
      </c>
      <c r="E157" s="2">
        <f t="shared" si="13"/>
        <v>1.6089239869188976E-2</v>
      </c>
      <c r="F157" s="2">
        <f t="shared" si="11"/>
        <v>2.0115732315814309E-2</v>
      </c>
      <c r="G157" s="2">
        <f t="shared" si="9"/>
        <v>-4.0264924466253335E-3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2.7029999999999998</v>
      </c>
      <c r="C158" s="2">
        <f t="shared" si="12"/>
        <v>2.6927694746400208</v>
      </c>
      <c r="D158" s="2">
        <f t="shared" si="14"/>
        <v>2.6889614083972382</v>
      </c>
      <c r="E158" s="2">
        <f t="shared" si="13"/>
        <v>3.8080662427826262E-3</v>
      </c>
      <c r="F158" s="2">
        <f t="shared" si="11"/>
        <v>1.6854199101207973E-2</v>
      </c>
      <c r="G158" s="2">
        <f t="shared" si="9"/>
        <v>-1.3046132858425347E-2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2.7029999999999998</v>
      </c>
      <c r="C159" s="2">
        <f t="shared" si="12"/>
        <v>2.6888357093107866</v>
      </c>
      <c r="D159" s="2">
        <f t="shared" si="14"/>
        <v>2.6900013040715165</v>
      </c>
      <c r="E159" s="2">
        <f t="shared" si="13"/>
        <v>-1.16559476072986E-3</v>
      </c>
      <c r="F159" s="2">
        <f t="shared" si="11"/>
        <v>1.3250240328820407E-2</v>
      </c>
      <c r="G159" s="2">
        <f t="shared" si="9"/>
        <v>-1.4415835089550267E-2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6">
        <f>TITRES_STAT!D163</f>
        <v>2.6274000000000002</v>
      </c>
      <c r="C160" s="2">
        <f t="shared" si="12"/>
        <v>2.6855071386475888</v>
      </c>
      <c r="D160" s="2">
        <f t="shared" si="14"/>
        <v>2.6853641704365896</v>
      </c>
      <c r="E160" s="2">
        <f t="shared" si="13"/>
        <v>1.4296821099923918E-4</v>
      </c>
      <c r="F160" s="2">
        <f t="shared" si="11"/>
        <v>1.0628785905256174E-2</v>
      </c>
      <c r="G160" s="2">
        <f t="shared" si="9"/>
        <v>-1.0485817694256935E-2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6">
        <f>TITRES_STAT!D164</f>
        <v>2.6871</v>
      </c>
      <c r="C161" s="2">
        <f t="shared" si="12"/>
        <v>2.6826906557787291</v>
      </c>
      <c r="D161" s="2">
        <f t="shared" si="14"/>
        <v>2.6854927504042498</v>
      </c>
      <c r="E161" s="2">
        <f t="shared" si="13"/>
        <v>-2.8020946255207235E-3</v>
      </c>
      <c r="F161" s="2">
        <f t="shared" si="11"/>
        <v>7.9426097991007957E-3</v>
      </c>
      <c r="G161" s="2">
        <f t="shared" si="9"/>
        <v>-1.0744704424621519E-2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6">
        <f>TITRES_STAT!D165</f>
        <v>2.6353</v>
      </c>
      <c r="C162" s="2">
        <f t="shared" si="12"/>
        <v>2.6803074779666169</v>
      </c>
      <c r="D162" s="2">
        <f t="shared" si="14"/>
        <v>2.681774768892824</v>
      </c>
      <c r="E162" s="2">
        <f t="shared" si="13"/>
        <v>-1.46729092620701E-3</v>
      </c>
      <c r="F162" s="2">
        <f t="shared" si="11"/>
        <v>6.0606296540392348E-3</v>
      </c>
      <c r="G162" s="2">
        <f t="shared" si="9"/>
        <v>-7.5279205802462447E-3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2.6631999999999998</v>
      </c>
      <c r="C163" s="2">
        <f t="shared" si="12"/>
        <v>2.6782909428948298</v>
      </c>
      <c r="D163" s="2">
        <f t="shared" si="14"/>
        <v>2.6803988600859481</v>
      </c>
      <c r="E163" s="2">
        <f t="shared" si="13"/>
        <v>-2.107917191118247E-3</v>
      </c>
      <c r="F163" s="2">
        <f t="shared" si="11"/>
        <v>4.4269202850077388E-3</v>
      </c>
      <c r="G163" s="2">
        <f t="shared" si="9"/>
        <v>-6.5348374761259858E-3</v>
      </c>
      <c r="H163" s="2" t="str">
        <f t="shared" si="10"/>
        <v>Hold</v>
      </c>
    </row>
    <row r="164" spans="1:8" ht="13.5" x14ac:dyDescent="0.25">
      <c r="A164" s="3">
        <f>TITRES_STAT!B167</f>
        <v>42242</v>
      </c>
      <c r="B164" s="6">
        <f>TITRES_STAT!D167</f>
        <v>2.6274000000000002</v>
      </c>
      <c r="C164" s="2">
        <f t="shared" si="12"/>
        <v>2.6765846439879328</v>
      </c>
      <c r="D164" s="2">
        <f t="shared" si="14"/>
        <v>2.6764730185981001</v>
      </c>
      <c r="E164" s="2">
        <f t="shared" si="13"/>
        <v>1.1162538983278125E-4</v>
      </c>
      <c r="F164" s="2">
        <f t="shared" si="11"/>
        <v>3.5638613059727473E-3</v>
      </c>
      <c r="G164" s="2">
        <f t="shared" ref="G164:G227" si="15">E164-F164</f>
        <v>-3.4522359161399661E-3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42243</v>
      </c>
      <c r="B165" s="6">
        <f>TITRES_STAT!D168</f>
        <v>2.6473</v>
      </c>
      <c r="C165" s="2">
        <f t="shared" si="12"/>
        <v>2.6751408526051739</v>
      </c>
      <c r="D165" s="2">
        <f t="shared" si="14"/>
        <v>2.6743120542574998</v>
      </c>
      <c r="E165" s="2">
        <f t="shared" si="13"/>
        <v>8.2879834767402016E-4</v>
      </c>
      <c r="F165" s="2">
        <f t="shared" ref="F165:F228" si="17">(E165*(2/(10)))+((1-(2/10))*F164)</f>
        <v>3.0168487143130019E-3</v>
      </c>
      <c r="G165" s="2">
        <f t="shared" si="15"/>
        <v>-2.1880503666389817E-3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6">
        <f>TITRES_STAT!D169</f>
        <v>2.6234000000000002</v>
      </c>
      <c r="C166" s="2">
        <f t="shared" si="12"/>
        <v>2.6677961060505315</v>
      </c>
      <c r="D166" s="2">
        <f t="shared" si="14"/>
        <v>2.6705407909791665</v>
      </c>
      <c r="E166" s="2">
        <f t="shared" si="13"/>
        <v>-2.7446849286349995E-3</v>
      </c>
      <c r="F166" s="2">
        <f t="shared" si="17"/>
        <v>1.8645419857234017E-3</v>
      </c>
      <c r="G166" s="2">
        <f t="shared" si="15"/>
        <v>-4.6092269143584007E-3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6">
        <f>TITRES_STAT!D170</f>
        <v>2.6234000000000002</v>
      </c>
      <c r="C167" s="2">
        <f t="shared" si="12"/>
        <v>2.661581320504296</v>
      </c>
      <c r="D167" s="2">
        <f t="shared" si="14"/>
        <v>2.6670488805362651</v>
      </c>
      <c r="E167" s="2">
        <f t="shared" si="13"/>
        <v>-5.467560031969132E-3</v>
      </c>
      <c r="F167" s="2">
        <f t="shared" si="17"/>
        <v>3.9812158218489489E-4</v>
      </c>
      <c r="G167" s="2">
        <f t="shared" si="15"/>
        <v>-5.8656816141540273E-3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6">
        <f>TITRES_STAT!D171</f>
        <v>2.6234000000000002</v>
      </c>
      <c r="C168" s="2">
        <f t="shared" si="12"/>
        <v>2.6679534250420964</v>
      </c>
      <c r="D168" s="2">
        <f t="shared" si="14"/>
        <v>2.6638156301261713</v>
      </c>
      <c r="E168" s="2">
        <f t="shared" si="13"/>
        <v>4.1377949159251415E-3</v>
      </c>
      <c r="F168" s="2">
        <f t="shared" si="17"/>
        <v>1.1460562489329443E-3</v>
      </c>
      <c r="G168" s="2">
        <f t="shared" si="15"/>
        <v>2.9917386669921974E-3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2.6234000000000002</v>
      </c>
      <c r="C169" s="2">
        <f t="shared" si="12"/>
        <v>2.6733452058048508</v>
      </c>
      <c r="D169" s="2">
        <f t="shared" si="14"/>
        <v>2.6608218797464547</v>
      </c>
      <c r="E169" s="2">
        <f t="shared" si="13"/>
        <v>1.2523326058396123E-2</v>
      </c>
      <c r="F169" s="2">
        <f t="shared" si="17"/>
        <v>3.4215102108255801E-3</v>
      </c>
      <c r="G169" s="2">
        <f t="shared" si="15"/>
        <v>9.1018158475705425E-3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2.5556999999999999</v>
      </c>
      <c r="C170" s="2">
        <f t="shared" si="12"/>
        <v>2.6662767126041045</v>
      </c>
      <c r="D170" s="2">
        <f t="shared" si="14"/>
        <v>2.6530350738393098</v>
      </c>
      <c r="E170" s="2">
        <f t="shared" si="13"/>
        <v>1.3241638764794672E-2</v>
      </c>
      <c r="F170" s="2">
        <f t="shared" si="17"/>
        <v>5.3855359216193992E-3</v>
      </c>
      <c r="G170" s="2">
        <f t="shared" si="15"/>
        <v>7.8561028431752729E-3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2.6154000000000002</v>
      </c>
      <c r="C171" s="2">
        <f t="shared" si="12"/>
        <v>2.6694802952803962</v>
      </c>
      <c r="D171" s="2">
        <f t="shared" si="14"/>
        <v>2.6502472905919534</v>
      </c>
      <c r="E171" s="2">
        <f t="shared" si="13"/>
        <v>1.9233004688442801E-2</v>
      </c>
      <c r="F171" s="2">
        <f t="shared" si="17"/>
        <v>8.1550296749840802E-3</v>
      </c>
      <c r="G171" s="2">
        <f t="shared" si="15"/>
        <v>1.1077975013458721E-2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2.6034999999999999</v>
      </c>
      <c r="C172" s="2">
        <f t="shared" si="12"/>
        <v>2.6642217883141814</v>
      </c>
      <c r="D172" s="2">
        <f t="shared" si="14"/>
        <v>2.6467845283258828</v>
      </c>
      <c r="E172" s="2">
        <f t="shared" si="13"/>
        <v>1.7437259988298592E-2</v>
      </c>
      <c r="F172" s="2">
        <f t="shared" si="17"/>
        <v>1.0011475737646984E-2</v>
      </c>
      <c r="G172" s="2">
        <f t="shared" si="15"/>
        <v>7.4257842506516084E-3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2.5478000000000001</v>
      </c>
      <c r="C173" s="2">
        <f t="shared" si="12"/>
        <v>2.6640645901119995</v>
      </c>
      <c r="D173" s="2">
        <f t="shared" si="14"/>
        <v>2.6394523410424844</v>
      </c>
      <c r="E173" s="2">
        <f t="shared" si="13"/>
        <v>2.4612249069515091E-2</v>
      </c>
      <c r="F173" s="2">
        <f t="shared" si="17"/>
        <v>1.2931630404020606E-2</v>
      </c>
      <c r="G173" s="2">
        <f t="shared" si="15"/>
        <v>1.1680618665494484E-2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2.4681000000000002</v>
      </c>
      <c r="C174" s="2">
        <f t="shared" si="12"/>
        <v>2.6584238839409227</v>
      </c>
      <c r="D174" s="2">
        <f t="shared" si="14"/>
        <v>2.6267595750393373</v>
      </c>
      <c r="E174" s="2">
        <f t="shared" si="13"/>
        <v>3.1664308901585336E-2</v>
      </c>
      <c r="F174" s="2">
        <f t="shared" si="17"/>
        <v>1.6678166103533554E-2</v>
      </c>
      <c r="G174" s="2">
        <f t="shared" si="15"/>
        <v>1.4986142798051782E-2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2.4283000000000001</v>
      </c>
      <c r="C175" s="2">
        <f t="shared" si="12"/>
        <v>2.6567125171807806</v>
      </c>
      <c r="D175" s="2">
        <f t="shared" si="14"/>
        <v>2.612058865777164</v>
      </c>
      <c r="E175" s="2">
        <f t="shared" si="13"/>
        <v>4.4653651403616657E-2</v>
      </c>
      <c r="F175" s="2">
        <f t="shared" si="17"/>
        <v>2.2273263163550175E-2</v>
      </c>
      <c r="G175" s="2">
        <f t="shared" si="15"/>
        <v>2.2380388240066482E-2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2.3885000000000001</v>
      </c>
      <c r="C176" s="2">
        <f t="shared" si="12"/>
        <v>2.6515875145375833</v>
      </c>
      <c r="D176" s="2">
        <f t="shared" si="14"/>
        <v>2.5954989497936705</v>
      </c>
      <c r="E176" s="2">
        <f t="shared" si="13"/>
        <v>5.6088564743912883E-2</v>
      </c>
      <c r="F176" s="2">
        <f t="shared" si="17"/>
        <v>2.9036323479622719E-2</v>
      </c>
      <c r="G176" s="2">
        <f t="shared" si="15"/>
        <v>2.7052241264290164E-2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2.3765999999999998</v>
      </c>
      <c r="C177" s="2">
        <f t="shared" si="12"/>
        <v>2.6472509738394936</v>
      </c>
      <c r="D177" s="2">
        <f t="shared" si="14"/>
        <v>2.5792842127719173</v>
      </c>
      <c r="E177" s="2">
        <f t="shared" si="13"/>
        <v>6.7966761067576265E-2</v>
      </c>
      <c r="F177" s="2">
        <f t="shared" si="17"/>
        <v>3.682241099721343E-2</v>
      </c>
      <c r="G177" s="2">
        <f t="shared" si="15"/>
        <v>3.1144350070362835E-2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2.3607</v>
      </c>
      <c r="C178" s="2">
        <f t="shared" si="12"/>
        <v>2.6435815932488023</v>
      </c>
      <c r="D178" s="2">
        <f t="shared" si="14"/>
        <v>2.5630927896036271</v>
      </c>
      <c r="E178" s="2">
        <f t="shared" si="13"/>
        <v>8.0488803645175189E-2</v>
      </c>
      <c r="F178" s="2">
        <f t="shared" si="17"/>
        <v>4.555568952680579E-2</v>
      </c>
      <c r="G178" s="2">
        <f t="shared" si="15"/>
        <v>3.4933114118369399E-2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2.3487</v>
      </c>
      <c r="C179" s="2">
        <f t="shared" si="12"/>
        <v>2.6404767327489864</v>
      </c>
      <c r="D179" s="2">
        <f t="shared" si="14"/>
        <v>2.5472118422255803</v>
      </c>
      <c r="E179" s="2">
        <f t="shared" si="13"/>
        <v>9.3264890523406141E-2</v>
      </c>
      <c r="F179" s="2">
        <f t="shared" si="17"/>
        <v>5.509752972612586E-2</v>
      </c>
      <c r="G179" s="2">
        <f t="shared" si="15"/>
        <v>3.8167360797280281E-2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2.3885000000000001</v>
      </c>
      <c r="C180" s="2">
        <f t="shared" si="12"/>
        <v>2.6274341584799115</v>
      </c>
      <c r="D180" s="2">
        <f t="shared" si="14"/>
        <v>2.5354554094681299</v>
      </c>
      <c r="E180" s="2">
        <f t="shared" si="13"/>
        <v>9.1978749011781602E-2</v>
      </c>
      <c r="F180" s="2">
        <f t="shared" si="17"/>
        <v>6.2473773583257008E-2</v>
      </c>
      <c r="G180" s="2">
        <f t="shared" si="15"/>
        <v>2.9504975428524594E-2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2.3805999999999998</v>
      </c>
      <c r="C181" s="2">
        <f t="shared" si="12"/>
        <v>2.6255827494830024</v>
      </c>
      <c r="D181" s="2">
        <f t="shared" si="14"/>
        <v>2.5239846383964166</v>
      </c>
      <c r="E181" s="2">
        <f t="shared" si="13"/>
        <v>0.10159811108658579</v>
      </c>
      <c r="F181" s="2">
        <f t="shared" si="17"/>
        <v>7.0298641083922767E-2</v>
      </c>
      <c r="G181" s="2">
        <f t="shared" si="15"/>
        <v>3.1299470002663018E-2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2.3885000000000001</v>
      </c>
      <c r="C182" s="2">
        <f t="shared" si="12"/>
        <v>2.6221854034086944</v>
      </c>
      <c r="D182" s="2">
        <f t="shared" si="14"/>
        <v>2.5139487392559414</v>
      </c>
      <c r="E182" s="2">
        <f t="shared" si="13"/>
        <v>0.10823666415275301</v>
      </c>
      <c r="F182" s="2">
        <f t="shared" si="17"/>
        <v>7.7886245697688816E-2</v>
      </c>
      <c r="G182" s="2">
        <f t="shared" si="15"/>
        <v>3.0350418455064199E-2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2.4083999999999999</v>
      </c>
      <c r="C183" s="2">
        <f t="shared" si="12"/>
        <v>2.6107414951919723</v>
      </c>
      <c r="D183" s="2">
        <f t="shared" si="14"/>
        <v>2.5061303141258717</v>
      </c>
      <c r="E183" s="2">
        <f t="shared" si="13"/>
        <v>0.10461118106610057</v>
      </c>
      <c r="F183" s="2">
        <f t="shared" si="17"/>
        <v>8.3231232771371177E-2</v>
      </c>
      <c r="G183" s="2">
        <f t="shared" si="15"/>
        <v>2.137994829472939E-2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6">
        <f>TITRES_STAT!D187</f>
        <v>2.4083999999999999</v>
      </c>
      <c r="C184" s="2">
        <f t="shared" si="12"/>
        <v>2.5887966497778225</v>
      </c>
      <c r="D184" s="2">
        <f t="shared" si="14"/>
        <v>2.4988910315980295</v>
      </c>
      <c r="E184" s="2">
        <f t="shared" si="13"/>
        <v>8.9905618179793034E-2</v>
      </c>
      <c r="F184" s="2">
        <f t="shared" si="17"/>
        <v>8.4566109853055557E-2</v>
      </c>
      <c r="G184" s="2">
        <f t="shared" si="15"/>
        <v>5.3395083267374771E-3</v>
      </c>
      <c r="H184" s="2" t="str">
        <f t="shared" si="16"/>
        <v>Sell</v>
      </c>
    </row>
    <row r="185" spans="1:8" ht="13.5" x14ac:dyDescent="0.25">
      <c r="A185" s="3">
        <f>TITRES_STAT!B188</f>
        <v>42275</v>
      </c>
      <c r="B185" s="6">
        <f>TITRES_STAT!D188</f>
        <v>2.4801000000000002</v>
      </c>
      <c r="C185" s="2">
        <f t="shared" si="12"/>
        <v>2.5641048575043115</v>
      </c>
      <c r="D185" s="2">
        <f t="shared" si="14"/>
        <v>2.497499103331509</v>
      </c>
      <c r="E185" s="2">
        <f t="shared" si="13"/>
        <v>6.6605754172802456E-2</v>
      </c>
      <c r="F185" s="2">
        <f t="shared" si="17"/>
        <v>8.097403871700494E-2</v>
      </c>
      <c r="G185" s="2">
        <f t="shared" si="15"/>
        <v>-1.4368284544202484E-2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2.5278999999999998</v>
      </c>
      <c r="C186" s="2">
        <f t="shared" si="12"/>
        <v>2.5370887255805714</v>
      </c>
      <c r="D186" s="2">
        <f t="shared" si="14"/>
        <v>2.4997510216032492</v>
      </c>
      <c r="E186" s="2">
        <f t="shared" si="13"/>
        <v>3.7337703977322168E-2</v>
      </c>
      <c r="F186" s="2">
        <f t="shared" si="17"/>
        <v>7.2246771769068394E-2</v>
      </c>
      <c r="G186" s="2">
        <f t="shared" si="15"/>
        <v>-3.4909067791746226E-2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2.5278999999999998</v>
      </c>
      <c r="C187" s="2">
        <f t="shared" si="12"/>
        <v>2.5123981524143297</v>
      </c>
      <c r="D187" s="2">
        <f t="shared" si="14"/>
        <v>2.50183613111412</v>
      </c>
      <c r="E187" s="2">
        <f t="shared" si="13"/>
        <v>1.0562021300209778E-2</v>
      </c>
      <c r="F187" s="2">
        <f t="shared" si="17"/>
        <v>5.9909821675296675E-2</v>
      </c>
      <c r="G187" s="2">
        <f t="shared" si="15"/>
        <v>-4.9347800375086896E-2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2.5118999999999998</v>
      </c>
      <c r="C188" s="2">
        <f t="shared" si="12"/>
        <v>2.4890599751198175</v>
      </c>
      <c r="D188" s="2">
        <f t="shared" si="14"/>
        <v>2.5025816028834442</v>
      </c>
      <c r="E188" s="2">
        <f t="shared" si="13"/>
        <v>-1.3521627763626753E-2</v>
      </c>
      <c r="F188" s="2">
        <f t="shared" si="17"/>
        <v>4.522353178751199E-2</v>
      </c>
      <c r="G188" s="2">
        <f t="shared" si="15"/>
        <v>-5.8745159551138744E-2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2.4681000000000002</v>
      </c>
      <c r="C189" s="2">
        <f t="shared" si="12"/>
        <v>2.4674661327936915</v>
      </c>
      <c r="D189" s="2">
        <f t="shared" si="14"/>
        <v>2.500027410077263</v>
      </c>
      <c r="E189" s="2">
        <f t="shared" si="13"/>
        <v>-3.2561277283571499E-2</v>
      </c>
      <c r="F189" s="2">
        <f t="shared" si="17"/>
        <v>2.9666569973295295E-2</v>
      </c>
      <c r="G189" s="2">
        <f t="shared" si="15"/>
        <v>-6.2227847256866795E-2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2.488</v>
      </c>
      <c r="C190" s="2">
        <f t="shared" si="12"/>
        <v>2.4553174969792773</v>
      </c>
      <c r="D190" s="2">
        <f t="shared" si="14"/>
        <v>2.4991364908122806</v>
      </c>
      <c r="E190" s="2">
        <f t="shared" si="13"/>
        <v>-4.3818993833003361E-2</v>
      </c>
      <c r="F190" s="2">
        <f t="shared" si="17"/>
        <v>1.4969457212035563E-2</v>
      </c>
      <c r="G190" s="2">
        <f t="shared" si="15"/>
        <v>-5.8788451045038922E-2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2.4681000000000002</v>
      </c>
      <c r="C191" s="2">
        <f t="shared" si="12"/>
        <v>2.4438224974440037</v>
      </c>
      <c r="D191" s="2">
        <f t="shared" si="14"/>
        <v>2.4968374914928524</v>
      </c>
      <c r="E191" s="2">
        <f t="shared" si="13"/>
        <v>-5.3014994048848685E-2</v>
      </c>
      <c r="F191" s="2">
        <f t="shared" si="17"/>
        <v>1.3725669598587138E-3</v>
      </c>
      <c r="G191" s="2">
        <f t="shared" si="15"/>
        <v>-5.4387561008707397E-2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2.4681000000000002</v>
      </c>
      <c r="C192" s="2">
        <f t="shared" si="12"/>
        <v>2.4353113439910801</v>
      </c>
      <c r="D192" s="2">
        <f t="shared" si="14"/>
        <v>2.4947087884193078</v>
      </c>
      <c r="E192" s="2">
        <f t="shared" si="13"/>
        <v>-5.9397444428227697E-2</v>
      </c>
      <c r="F192" s="2">
        <f t="shared" si="17"/>
        <v>-1.0781435317758568E-2</v>
      </c>
      <c r="G192" s="2">
        <f t="shared" si="15"/>
        <v>-4.8616009110469129E-2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2.4681000000000002</v>
      </c>
      <c r="C193" s="2">
        <f t="shared" si="12"/>
        <v>2.4311711372232212</v>
      </c>
      <c r="D193" s="2">
        <f t="shared" si="14"/>
        <v>2.4927377670549147</v>
      </c>
      <c r="E193" s="2">
        <f t="shared" si="13"/>
        <v>-6.1566629831693476E-2</v>
      </c>
      <c r="F193" s="2">
        <f t="shared" si="17"/>
        <v>-2.0938474220545553E-2</v>
      </c>
      <c r="G193" s="2">
        <f t="shared" si="15"/>
        <v>-4.0628155611147923E-2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2.5318000000000001</v>
      </c>
      <c r="C194" s="2">
        <f t="shared" si="12"/>
        <v>2.4276678853427254</v>
      </c>
      <c r="D194" s="2">
        <f t="shared" si="14"/>
        <v>2.4956312657915873</v>
      </c>
      <c r="E194" s="2">
        <f t="shared" si="13"/>
        <v>-6.7963380448861965E-2</v>
      </c>
      <c r="F194" s="2">
        <f t="shared" si="17"/>
        <v>-3.0343455466208834E-2</v>
      </c>
      <c r="G194" s="2">
        <f t="shared" si="15"/>
        <v>-3.7619924982653132E-2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2.5876000000000001</v>
      </c>
      <c r="C195" s="2">
        <f t="shared" si="12"/>
        <v>2.4357343645207679</v>
      </c>
      <c r="D195" s="2">
        <f t="shared" si="14"/>
        <v>2.50244376462184</v>
      </c>
      <c r="E195" s="2">
        <f t="shared" si="13"/>
        <v>-6.670940010107218E-2</v>
      </c>
      <c r="F195" s="2">
        <f t="shared" si="17"/>
        <v>-3.7616644393181506E-2</v>
      </c>
      <c r="G195" s="2">
        <f t="shared" si="15"/>
        <v>-2.9092755707890675E-2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6">
        <f>TITRES_STAT!D199</f>
        <v>2.6831</v>
      </c>
      <c r="C196" s="2">
        <f t="shared" si="12"/>
        <v>2.4499136930560343</v>
      </c>
      <c r="D196" s="2">
        <f t="shared" si="14"/>
        <v>2.5158257079831854</v>
      </c>
      <c r="E196" s="2">
        <f t="shared" si="13"/>
        <v>-6.5912014927151041E-2</v>
      </c>
      <c r="F196" s="2">
        <f t="shared" si="17"/>
        <v>-4.3275718499975413E-2</v>
      </c>
      <c r="G196" s="2">
        <f t="shared" si="15"/>
        <v>-2.2636296427175628E-2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2.6034999999999999</v>
      </c>
      <c r="C197" s="2">
        <f t="shared" si="12"/>
        <v>2.4619115864320289</v>
      </c>
      <c r="D197" s="2">
        <f t="shared" si="14"/>
        <v>2.5223200999844311</v>
      </c>
      <c r="E197" s="2">
        <f t="shared" si="13"/>
        <v>-6.0408513552402177E-2</v>
      </c>
      <c r="F197" s="2">
        <f t="shared" si="17"/>
        <v>-4.6702277510460771E-2</v>
      </c>
      <c r="G197" s="2">
        <f t="shared" si="15"/>
        <v>-1.3706236041941405E-2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2.5876000000000001</v>
      </c>
      <c r="C198" s="2">
        <f t="shared" si="12"/>
        <v>2.4696021115963323</v>
      </c>
      <c r="D198" s="2">
        <f t="shared" si="14"/>
        <v>2.5271556481337325</v>
      </c>
      <c r="E198" s="2">
        <f t="shared" si="13"/>
        <v>-5.7553536537400252E-2</v>
      </c>
      <c r="F198" s="2">
        <f t="shared" si="17"/>
        <v>-4.8872529315848671E-2</v>
      </c>
      <c r="G198" s="2">
        <f t="shared" si="15"/>
        <v>-8.6810072215515802E-3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2.5636999999999999</v>
      </c>
      <c r="C199" s="2">
        <f t="shared" si="12"/>
        <v>2.4693710175045887</v>
      </c>
      <c r="D199" s="2">
        <f t="shared" si="14"/>
        <v>2.5298626371608632</v>
      </c>
      <c r="E199" s="2">
        <f t="shared" si="13"/>
        <v>-6.0491619656274587E-2</v>
      </c>
      <c r="F199" s="2">
        <f t="shared" si="17"/>
        <v>-5.119634738393386E-2</v>
      </c>
      <c r="G199" s="2">
        <f t="shared" si="15"/>
        <v>-9.2952722723407266E-3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2.5876000000000001</v>
      </c>
      <c r="C200" s="2">
        <f t="shared" si="12"/>
        <v>2.4722370148115753</v>
      </c>
      <c r="D200" s="2">
        <f t="shared" si="14"/>
        <v>2.534139478852651</v>
      </c>
      <c r="E200" s="2">
        <f t="shared" si="13"/>
        <v>-6.1902464041075689E-2</v>
      </c>
      <c r="F200" s="2">
        <f t="shared" si="17"/>
        <v>-5.3337570715362229E-2</v>
      </c>
      <c r="G200" s="2">
        <f t="shared" si="15"/>
        <v>-8.5648933257134602E-3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2.5118999999999998</v>
      </c>
      <c r="C201" s="2">
        <f t="shared" si="12"/>
        <v>2.4716005509944097</v>
      </c>
      <c r="D201" s="2">
        <f t="shared" si="14"/>
        <v>2.532492110048751</v>
      </c>
      <c r="E201" s="2">
        <f t="shared" si="13"/>
        <v>-6.0891559054341293E-2</v>
      </c>
      <c r="F201" s="2">
        <f t="shared" si="17"/>
        <v>-5.4848368383158042E-2</v>
      </c>
      <c r="G201" s="2">
        <f t="shared" si="15"/>
        <v>-6.0431906711832517E-3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2.5078999999999998</v>
      </c>
      <c r="C202" s="2">
        <f t="shared" si="12"/>
        <v>2.4710620046875773</v>
      </c>
      <c r="D202" s="2">
        <f t="shared" si="14"/>
        <v>2.5306704722673619</v>
      </c>
      <c r="E202" s="2">
        <f t="shared" si="13"/>
        <v>-5.9608467579784552E-2</v>
      </c>
      <c r="F202" s="2">
        <f t="shared" si="17"/>
        <v>-5.5800388222483351E-2</v>
      </c>
      <c r="G202" s="2">
        <f t="shared" si="15"/>
        <v>-3.8080793573012015E-3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2.4681000000000002</v>
      </c>
      <c r="C203" s="2">
        <f t="shared" si="12"/>
        <v>2.4706063116587194</v>
      </c>
      <c r="D203" s="2">
        <f t="shared" si="14"/>
        <v>2.5260356224697795</v>
      </c>
      <c r="E203" s="2">
        <f t="shared" si="13"/>
        <v>-5.5429310811060173E-2</v>
      </c>
      <c r="F203" s="2">
        <f t="shared" si="17"/>
        <v>-5.5726172740198719E-2</v>
      </c>
      <c r="G203" s="2">
        <f t="shared" si="15"/>
        <v>2.9686192913854631E-4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6">
        <f>TITRES_STAT!D207</f>
        <v>2.4323000000000001</v>
      </c>
      <c r="C204" s="2">
        <f t="shared" si="12"/>
        <v>2.4800207252496858</v>
      </c>
      <c r="D204" s="2">
        <f t="shared" si="14"/>
        <v>2.5190922430275737</v>
      </c>
      <c r="E204" s="2">
        <f t="shared" si="13"/>
        <v>-3.9071517777887976E-2</v>
      </c>
      <c r="F204" s="2">
        <f t="shared" si="17"/>
        <v>-5.2395241747736576E-2</v>
      </c>
      <c r="G204" s="2">
        <f t="shared" si="15"/>
        <v>1.33237239698486E-2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6">
        <f>TITRES_STAT!D208</f>
        <v>2.4363000000000001</v>
      </c>
      <c r="C205" s="2">
        <f t="shared" si="12"/>
        <v>2.4965713829035803</v>
      </c>
      <c r="D205" s="2">
        <f t="shared" si="14"/>
        <v>2.5129594842847904</v>
      </c>
      <c r="E205" s="2">
        <f t="shared" si="13"/>
        <v>-1.6388101381210163E-2</v>
      </c>
      <c r="F205" s="2">
        <f t="shared" si="17"/>
        <v>-4.5193813674431295E-2</v>
      </c>
      <c r="G205" s="2">
        <f t="shared" si="15"/>
        <v>2.8805712293221132E-2</v>
      </c>
      <c r="H205" s="2" t="str">
        <f t="shared" si="16"/>
        <v>Sell</v>
      </c>
    </row>
    <row r="206" spans="1:8" ht="13.5" x14ac:dyDescent="0.25">
      <c r="A206" s="3">
        <f>TITRES_STAT!B209</f>
        <v>42306</v>
      </c>
      <c r="B206" s="6">
        <f>TITRES_STAT!D209</f>
        <v>2.4363000000000001</v>
      </c>
      <c r="C206" s="2">
        <f t="shared" si="12"/>
        <v>2.5252680932261065</v>
      </c>
      <c r="D206" s="2">
        <f t="shared" si="14"/>
        <v>2.5072810039673987</v>
      </c>
      <c r="E206" s="2">
        <f t="shared" si="13"/>
        <v>1.7987089258707734E-2</v>
      </c>
      <c r="F206" s="2">
        <f t="shared" si="17"/>
        <v>-3.2557633087803496E-2</v>
      </c>
      <c r="G206" s="2">
        <f t="shared" si="15"/>
        <v>5.054472234651123E-2</v>
      </c>
      <c r="H206" s="2" t="str">
        <f t="shared" si="16"/>
        <v>Sell</v>
      </c>
    </row>
    <row r="207" spans="1:8" ht="13.5" x14ac:dyDescent="0.25">
      <c r="A207" s="3">
        <f>TITRES_STAT!B210</f>
        <v>42307</v>
      </c>
      <c r="B207" s="6">
        <f>TITRES_STAT!D210</f>
        <v>2.4363000000000001</v>
      </c>
      <c r="C207" s="2">
        <f t="shared" ref="C207:C270" si="18">$C$4*B197+C206*(1-$C$4)</f>
        <v>2.5373037711913211</v>
      </c>
      <c r="D207" s="2">
        <f t="shared" si="14"/>
        <v>2.5020231518216658</v>
      </c>
      <c r="E207" s="2">
        <f t="shared" si="13"/>
        <v>3.5280619369655319E-2</v>
      </c>
      <c r="F207" s="2">
        <f t="shared" si="17"/>
        <v>-1.8989982596311735E-2</v>
      </c>
      <c r="G207" s="2">
        <f t="shared" si="15"/>
        <v>5.4270601965967058E-2</v>
      </c>
      <c r="H207" s="2" t="str">
        <f t="shared" si="16"/>
        <v>Sell</v>
      </c>
    </row>
    <row r="208" spans="1:8" ht="13.5" x14ac:dyDescent="0.25">
      <c r="A208" s="3">
        <f>TITRES_STAT!B211</f>
        <v>42310</v>
      </c>
      <c r="B208" s="6">
        <f>TITRES_STAT!D211</f>
        <v>2.4681000000000002</v>
      </c>
      <c r="C208" s="2">
        <f t="shared" si="18"/>
        <v>2.5450416525465025</v>
      </c>
      <c r="D208" s="2">
        <f t="shared" si="14"/>
        <v>2.4995103257608018</v>
      </c>
      <c r="E208" s="2">
        <f t="shared" si="13"/>
        <v>4.553132678570071E-2</v>
      </c>
      <c r="F208" s="2">
        <f t="shared" si="17"/>
        <v>-6.0857207199092461E-3</v>
      </c>
      <c r="G208" s="2">
        <f t="shared" si="15"/>
        <v>5.1617047505609956E-2</v>
      </c>
      <c r="H208" s="2" t="str">
        <f t="shared" si="16"/>
        <v>Sell</v>
      </c>
    </row>
    <row r="209" spans="1:8" ht="13.5" x14ac:dyDescent="0.25">
      <c r="A209" s="3">
        <f>TITRES_STAT!B212</f>
        <v>42311</v>
      </c>
      <c r="B209" s="6">
        <f>TITRES_STAT!D212</f>
        <v>2.4681000000000002</v>
      </c>
      <c r="C209" s="2">
        <f t="shared" si="18"/>
        <v>2.5479121675393479</v>
      </c>
      <c r="D209" s="2">
        <f t="shared" si="14"/>
        <v>2.4971836349637053</v>
      </c>
      <c r="E209" s="2">
        <f t="shared" si="13"/>
        <v>5.0728532575642582E-2</v>
      </c>
      <c r="F209" s="2">
        <f t="shared" si="17"/>
        <v>5.2771299392011198E-3</v>
      </c>
      <c r="G209" s="2">
        <f t="shared" si="15"/>
        <v>4.5451402636441464E-2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6">
        <f>TITRES_STAT!D213</f>
        <v>2.4363000000000001</v>
      </c>
      <c r="C210" s="2">
        <f t="shared" si="18"/>
        <v>2.5540179879179097</v>
      </c>
      <c r="D210" s="2">
        <f t="shared" si="14"/>
        <v>2.4926737360775051</v>
      </c>
      <c r="E210" s="2">
        <f t="shared" si="13"/>
        <v>6.1344251840404596E-2</v>
      </c>
      <c r="F210" s="2">
        <f t="shared" si="17"/>
        <v>1.6490554319441814E-2</v>
      </c>
      <c r="G210" s="2">
        <f t="shared" si="15"/>
        <v>4.4853697520962785E-2</v>
      </c>
      <c r="H210" s="2" t="str">
        <f t="shared" si="16"/>
        <v>Sell</v>
      </c>
    </row>
    <row r="211" spans="1:8" ht="13.5" x14ac:dyDescent="0.25">
      <c r="A211" s="3">
        <f>TITRES_STAT!B214</f>
        <v>42313</v>
      </c>
      <c r="B211" s="6">
        <f>TITRES_STAT!D214</f>
        <v>2.4283000000000001</v>
      </c>
      <c r="C211" s="2">
        <f t="shared" si="18"/>
        <v>2.5475382974690004</v>
      </c>
      <c r="D211" s="2">
        <f t="shared" si="14"/>
        <v>2.4879053111828755</v>
      </c>
      <c r="E211" s="2">
        <f t="shared" si="13"/>
        <v>5.96329862861249E-2</v>
      </c>
      <c r="F211" s="2">
        <f t="shared" si="17"/>
        <v>2.5119040712778436E-2</v>
      </c>
      <c r="G211" s="2">
        <f t="shared" si="15"/>
        <v>3.4513945573346465E-2</v>
      </c>
      <c r="H211" s="2" t="str">
        <f t="shared" si="16"/>
        <v>Sell</v>
      </c>
    </row>
    <row r="212" spans="1:8" ht="13.5" x14ac:dyDescent="0.25">
      <c r="A212" s="3">
        <f>TITRES_STAT!B215</f>
        <v>42314</v>
      </c>
      <c r="B212" s="6">
        <f>TITRES_STAT!D215</f>
        <v>2.4363000000000001</v>
      </c>
      <c r="C212" s="2">
        <f t="shared" si="18"/>
        <v>2.5414400978583851</v>
      </c>
      <c r="D212" s="2">
        <f t="shared" si="14"/>
        <v>2.4840826955396995</v>
      </c>
      <c r="E212" s="2">
        <f t="shared" si="13"/>
        <v>5.735740231868558E-2</v>
      </c>
      <c r="F212" s="2">
        <f t="shared" si="17"/>
        <v>3.1566713033959866E-2</v>
      </c>
      <c r="G212" s="2">
        <f t="shared" si="15"/>
        <v>2.5790689284725714E-2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6">
        <f>TITRES_STAT!D216</f>
        <v>2.4323000000000001</v>
      </c>
      <c r="C213" s="2">
        <f t="shared" si="18"/>
        <v>2.5301570058801719</v>
      </c>
      <c r="D213" s="2">
        <f t="shared" si="14"/>
        <v>2.4802469403145366</v>
      </c>
      <c r="E213" s="2">
        <f t="shared" si="13"/>
        <v>4.9910065565635264E-2</v>
      </c>
      <c r="F213" s="2">
        <f t="shared" si="17"/>
        <v>3.523538354029495E-2</v>
      </c>
      <c r="G213" s="2">
        <f t="shared" si="15"/>
        <v>1.4674682025340315E-2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6">
        <f>TITRES_STAT!D217</f>
        <v>2.3685999999999998</v>
      </c>
      <c r="C214" s="2">
        <f t="shared" si="18"/>
        <v>2.5151020818986072</v>
      </c>
      <c r="D214" s="2">
        <f t="shared" si="14"/>
        <v>2.4719767965875339</v>
      </c>
      <c r="E214" s="2">
        <f t="shared" si="13"/>
        <v>4.3125285311073291E-2</v>
      </c>
      <c r="F214" s="2">
        <f t="shared" si="17"/>
        <v>3.6813363894450619E-2</v>
      </c>
      <c r="G214" s="2">
        <f t="shared" si="15"/>
        <v>6.311921416622672E-3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2.3008999999999999</v>
      </c>
      <c r="C215" s="2">
        <f t="shared" si="18"/>
        <v>2.5029786846834368</v>
      </c>
      <c r="D215" s="2">
        <f t="shared" si="14"/>
        <v>2.4593044412847536</v>
      </c>
      <c r="E215" s="2">
        <f t="shared" si="13"/>
        <v>4.3674243398683199E-2</v>
      </c>
      <c r="F215" s="2">
        <f t="shared" si="17"/>
        <v>3.8185539795297138E-2</v>
      </c>
      <c r="G215" s="2">
        <f t="shared" si="15"/>
        <v>5.4887036033860609E-3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2.2890000000000001</v>
      </c>
      <c r="C216" s="2">
        <f t="shared" si="18"/>
        <v>2.4927204255013695</v>
      </c>
      <c r="D216" s="2">
        <f t="shared" si="14"/>
        <v>2.4466892974858832</v>
      </c>
      <c r="E216" s="2">
        <f t="shared" si="13"/>
        <v>4.6031128015486367E-2</v>
      </c>
      <c r="F216" s="2">
        <f t="shared" si="17"/>
        <v>3.9754657439334984E-2</v>
      </c>
      <c r="G216" s="2">
        <f t="shared" si="15"/>
        <v>6.2764705761513828E-3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2.3288000000000002</v>
      </c>
      <c r="C217" s="2">
        <f t="shared" si="18"/>
        <v>2.4840403600396206</v>
      </c>
      <c r="D217" s="2">
        <f t="shared" si="14"/>
        <v>2.4379567569313734</v>
      </c>
      <c r="E217" s="2">
        <f t="shared" si="13"/>
        <v>4.6083603108247218E-2</v>
      </c>
      <c r="F217" s="2">
        <f t="shared" si="17"/>
        <v>4.1020446573117431E-2</v>
      </c>
      <c r="G217" s="2">
        <f t="shared" si="15"/>
        <v>5.0631565351297869E-3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2.3447</v>
      </c>
      <c r="C218" s="2">
        <f t="shared" si="18"/>
        <v>2.4815879969566019</v>
      </c>
      <c r="D218" s="2">
        <f t="shared" si="14"/>
        <v>2.4310488490105309</v>
      </c>
      <c r="E218" s="2">
        <f t="shared" si="13"/>
        <v>5.0539147946071061E-2</v>
      </c>
      <c r="F218" s="2">
        <f t="shared" si="17"/>
        <v>4.2924186847708157E-2</v>
      </c>
      <c r="G218" s="2">
        <f t="shared" si="15"/>
        <v>7.6149610983629046E-3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2.3447</v>
      </c>
      <c r="C219" s="2">
        <f t="shared" si="18"/>
        <v>2.4795129205017399</v>
      </c>
      <c r="D219" s="2">
        <f t="shared" si="14"/>
        <v>2.4246526379727138</v>
      </c>
      <c r="E219" s="2">
        <f t="shared" si="13"/>
        <v>5.4860282529026083E-2</v>
      </c>
      <c r="F219" s="2">
        <f t="shared" si="17"/>
        <v>4.5311405983971743E-2</v>
      </c>
      <c r="G219" s="2">
        <f t="shared" si="15"/>
        <v>9.5488765450543397E-3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2.4123999999999999</v>
      </c>
      <c r="C220" s="2">
        <f t="shared" si="18"/>
        <v>2.4728647788860876</v>
      </c>
      <c r="D220" s="2">
        <f t="shared" si="14"/>
        <v>2.4237450351599201</v>
      </c>
      <c r="E220" s="2">
        <f t="shared" ref="E220:E283" si="19">C220-D220</f>
        <v>4.9119743726167453E-2</v>
      </c>
      <c r="F220" s="2">
        <f t="shared" si="17"/>
        <v>4.6073073532410885E-2</v>
      </c>
      <c r="G220" s="2">
        <f t="shared" si="15"/>
        <v>3.0466701937565677E-3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2.4123999999999999</v>
      </c>
      <c r="C221" s="2">
        <f t="shared" si="18"/>
        <v>2.4660086590574588</v>
      </c>
      <c r="D221" s="2">
        <f t="shared" ref="D221:D284" si="20">$D$4*B221+(1-$D$4)*D220</f>
        <v>2.4229046621851111</v>
      </c>
      <c r="E221" s="2">
        <f t="shared" si="19"/>
        <v>4.3103996872347672E-2</v>
      </c>
      <c r="F221" s="2">
        <f t="shared" si="17"/>
        <v>4.5479258200398248E-2</v>
      </c>
      <c r="G221" s="2">
        <f t="shared" si="15"/>
        <v>-2.3752613280505763E-3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6">
        <f>TITRES_STAT!D225</f>
        <v>2.3885000000000001</v>
      </c>
      <c r="C222" s="2">
        <f t="shared" si="18"/>
        <v>2.461438096125542</v>
      </c>
      <c r="D222" s="2">
        <f t="shared" si="20"/>
        <v>2.4203561686899175</v>
      </c>
      <c r="E222" s="2">
        <f t="shared" si="19"/>
        <v>4.1081927435624443E-2</v>
      </c>
      <c r="F222" s="2">
        <f t="shared" si="17"/>
        <v>4.4599792047443486E-2</v>
      </c>
      <c r="G222" s="2">
        <f t="shared" si="15"/>
        <v>-3.5178646118190424E-3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2.4363000000000001</v>
      </c>
      <c r="C223" s="2">
        <f t="shared" si="18"/>
        <v>2.4569553121062278</v>
      </c>
      <c r="D223" s="2">
        <f t="shared" si="20"/>
        <v>2.4215371932314054</v>
      </c>
      <c r="E223" s="2">
        <f t="shared" si="19"/>
        <v>3.541811887482238E-2</v>
      </c>
      <c r="F223" s="2">
        <f t="shared" si="17"/>
        <v>4.2763457412919266E-2</v>
      </c>
      <c r="G223" s="2">
        <f t="shared" si="15"/>
        <v>-7.3453385380968864E-3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2.3885000000000001</v>
      </c>
      <c r="C224" s="2">
        <f t="shared" si="18"/>
        <v>2.4433621871668079</v>
      </c>
      <c r="D224" s="2">
        <f t="shared" si="20"/>
        <v>2.4190899937327828</v>
      </c>
      <c r="E224" s="2">
        <f t="shared" si="19"/>
        <v>2.4272193434025091E-2</v>
      </c>
      <c r="F224" s="2">
        <f t="shared" si="17"/>
        <v>3.9065204617140435E-2</v>
      </c>
      <c r="G224" s="2">
        <f t="shared" si="15"/>
        <v>-1.4793011183115344E-2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2.4083999999999999</v>
      </c>
      <c r="C225" s="2">
        <f t="shared" si="18"/>
        <v>2.4214449276026837</v>
      </c>
      <c r="D225" s="2">
        <f t="shared" si="20"/>
        <v>2.418298142345169</v>
      </c>
      <c r="E225" s="2">
        <f t="shared" si="19"/>
        <v>3.1467852575146615E-3</v>
      </c>
      <c r="F225" s="2">
        <f t="shared" si="17"/>
        <v>3.1881520745215282E-2</v>
      </c>
      <c r="G225" s="2">
        <f t="shared" si="15"/>
        <v>-2.873473548770062E-2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2.4083999999999999</v>
      </c>
      <c r="C226" s="2">
        <f t="shared" si="18"/>
        <v>2.4010687848945782</v>
      </c>
      <c r="D226" s="2">
        <f t="shared" si="20"/>
        <v>2.4175649466158973</v>
      </c>
      <c r="E226" s="2">
        <f t="shared" si="19"/>
        <v>-1.6496161721319069E-2</v>
      </c>
      <c r="F226" s="2">
        <f t="shared" si="17"/>
        <v>2.2205984251908412E-2</v>
      </c>
      <c r="G226" s="2">
        <f t="shared" si="15"/>
        <v>-3.8702145973227478E-2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2.3487</v>
      </c>
      <c r="C227" s="2">
        <f t="shared" si="18"/>
        <v>2.3899505102954119</v>
      </c>
      <c r="D227" s="2">
        <f t="shared" si="20"/>
        <v>2.4124638394591638</v>
      </c>
      <c r="E227" s="2">
        <f t="shared" si="19"/>
        <v>-2.2513329163751816E-2</v>
      </c>
      <c r="F227" s="2">
        <f t="shared" si="17"/>
        <v>1.3262121568776365E-2</v>
      </c>
      <c r="G227" s="2">
        <f t="shared" si="15"/>
        <v>-3.5775450732528177E-2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2.3089</v>
      </c>
      <c r="C228" s="2">
        <f t="shared" si="18"/>
        <v>2.3829888933268868</v>
      </c>
      <c r="D228" s="2">
        <f t="shared" si="20"/>
        <v>2.4047924439436703</v>
      </c>
      <c r="E228" s="2">
        <f t="shared" si="19"/>
        <v>-2.1803550616783518E-2</v>
      </c>
      <c r="F228" s="2">
        <f t="shared" si="17"/>
        <v>6.2489871316643887E-3</v>
      </c>
      <c r="G228" s="2">
        <f t="shared" ref="G228:G291" si="21">E228-F228</f>
        <v>-2.8052537748447907E-2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2.3685999999999998</v>
      </c>
      <c r="C229" s="2">
        <f t="shared" si="18"/>
        <v>2.3770982943535195</v>
      </c>
      <c r="D229" s="2">
        <f t="shared" si="20"/>
        <v>2.4021115221700651</v>
      </c>
      <c r="E229" s="2">
        <f t="shared" si="19"/>
        <v>-2.501322781654558E-2</v>
      </c>
      <c r="F229" s="2">
        <f t="shared" ref="F229:F292" si="23">(E229*(2/(10)))+((1-(2/10))*F228)</f>
        <v>-3.4558579776050591E-6</v>
      </c>
      <c r="G229" s="2">
        <f t="shared" si="21"/>
        <v>-2.5009771958567975E-2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2.3685999999999998</v>
      </c>
      <c r="C230" s="2">
        <f t="shared" si="18"/>
        <v>2.3825293259914395</v>
      </c>
      <c r="D230" s="2">
        <f t="shared" si="20"/>
        <v>2.3996291871945048</v>
      </c>
      <c r="E230" s="2">
        <f t="shared" si="19"/>
        <v>-1.7099861203065281E-2</v>
      </c>
      <c r="F230" s="2">
        <f t="shared" si="23"/>
        <v>-3.4227369269951404E-3</v>
      </c>
      <c r="G230" s="2">
        <f t="shared" si="21"/>
        <v>-1.3677124276070141E-2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2.3487</v>
      </c>
      <c r="C231" s="2">
        <f t="shared" si="18"/>
        <v>2.3871248143004489</v>
      </c>
      <c r="D231" s="2">
        <f t="shared" si="20"/>
        <v>2.3958566548097266</v>
      </c>
      <c r="E231" s="2">
        <f t="shared" si="19"/>
        <v>-8.7318405092777773E-3</v>
      </c>
      <c r="F231" s="2">
        <f t="shared" si="23"/>
        <v>-4.4845576434516679E-3</v>
      </c>
      <c r="G231" s="2">
        <f t="shared" si="21"/>
        <v>-4.2472828658261094E-3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2.3288000000000002</v>
      </c>
      <c r="C232" s="2">
        <f t="shared" si="18"/>
        <v>2.3873363813311492</v>
      </c>
      <c r="D232" s="2">
        <f t="shared" si="20"/>
        <v>2.3908894951941915</v>
      </c>
      <c r="E232" s="2">
        <f t="shared" si="19"/>
        <v>-3.5531138630422454E-3</v>
      </c>
      <c r="F232" s="2">
        <f t="shared" si="23"/>
        <v>-4.2982688873697836E-3</v>
      </c>
      <c r="G232" s="2">
        <f t="shared" si="21"/>
        <v>7.451550243275382E-4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6">
        <f>TITRES_STAT!D236</f>
        <v>2.3288000000000002</v>
      </c>
      <c r="C233" s="2">
        <f t="shared" si="18"/>
        <v>2.394869245741742</v>
      </c>
      <c r="D233" s="2">
        <f t="shared" si="20"/>
        <v>2.3862902733279552</v>
      </c>
      <c r="E233" s="2">
        <f t="shared" si="19"/>
        <v>8.5789724137868006E-3</v>
      </c>
      <c r="F233" s="2">
        <f t="shared" si="23"/>
        <v>-1.7228206271384669E-3</v>
      </c>
      <c r="G233" s="2">
        <f t="shared" si="21"/>
        <v>1.0301793040925267E-2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2.3328000000000002</v>
      </c>
      <c r="C234" s="2">
        <f t="shared" si="18"/>
        <v>2.3938893617814738</v>
      </c>
      <c r="D234" s="2">
        <f t="shared" si="20"/>
        <v>2.3823280308592176</v>
      </c>
      <c r="E234" s="2">
        <f t="shared" si="19"/>
        <v>1.1561330922256197E-2</v>
      </c>
      <c r="F234" s="2">
        <f t="shared" si="23"/>
        <v>9.3400968274046569E-4</v>
      </c>
      <c r="G234" s="2">
        <f t="shared" si="21"/>
        <v>1.0627321239515731E-2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2.3885000000000001</v>
      </c>
      <c r="C235" s="2">
        <f t="shared" si="18"/>
        <v>2.396121767661247</v>
      </c>
      <c r="D235" s="2">
        <f t="shared" si="20"/>
        <v>2.382785213758535</v>
      </c>
      <c r="E235" s="2">
        <f t="shared" si="19"/>
        <v>1.3336553902711934E-2</v>
      </c>
      <c r="F235" s="2">
        <f t="shared" si="23"/>
        <v>3.4145185267347592E-3</v>
      </c>
      <c r="G235" s="2">
        <f t="shared" si="21"/>
        <v>9.9220353759771757E-3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2.3885000000000001</v>
      </c>
      <c r="C236" s="2">
        <f t="shared" si="18"/>
        <v>2.3980107264825934</v>
      </c>
      <c r="D236" s="2">
        <f t="shared" si="20"/>
        <v>2.3832085312579028</v>
      </c>
      <c r="E236" s="2">
        <f t="shared" si="19"/>
        <v>1.4802195224690617E-2</v>
      </c>
      <c r="F236" s="2">
        <f t="shared" si="23"/>
        <v>5.692053866325931E-3</v>
      </c>
      <c r="G236" s="2">
        <f t="shared" si="21"/>
        <v>9.1101413583646873E-3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2.3885000000000001</v>
      </c>
      <c r="C237" s="2">
        <f t="shared" si="18"/>
        <v>2.3904244608698866</v>
      </c>
      <c r="D237" s="2">
        <f t="shared" si="20"/>
        <v>2.3836004919054656</v>
      </c>
      <c r="E237" s="2">
        <f t="shared" si="19"/>
        <v>6.8239689644209456E-3</v>
      </c>
      <c r="F237" s="2">
        <f t="shared" si="23"/>
        <v>5.9184368859449346E-3</v>
      </c>
      <c r="G237" s="2">
        <f t="shared" si="21"/>
        <v>9.0553207847601097E-4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2.4203999999999999</v>
      </c>
      <c r="C238" s="2">
        <f t="shared" si="18"/>
        <v>2.3778822361206733</v>
      </c>
      <c r="D238" s="2">
        <f t="shared" si="20"/>
        <v>2.3863263813939497</v>
      </c>
      <c r="E238" s="2">
        <f t="shared" si="19"/>
        <v>-8.4441452732764155E-3</v>
      </c>
      <c r="F238" s="2">
        <f t="shared" si="23"/>
        <v>3.0459204541006648E-3</v>
      </c>
      <c r="G238" s="2">
        <f t="shared" si="21"/>
        <v>-1.1490065727377079E-2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6">
        <f>TITRES_STAT!D242</f>
        <v>2.4203999999999999</v>
      </c>
      <c r="C239" s="2">
        <f t="shared" si="18"/>
        <v>2.3764541997944155</v>
      </c>
      <c r="D239" s="2">
        <f t="shared" si="20"/>
        <v>2.388850353142546</v>
      </c>
      <c r="E239" s="2">
        <f t="shared" si="19"/>
        <v>-1.239615334813049E-2</v>
      </c>
      <c r="F239" s="2">
        <f t="shared" si="23"/>
        <v>-4.2494306345566227E-5</v>
      </c>
      <c r="G239" s="2">
        <f t="shared" si="21"/>
        <v>-1.2353659041784924E-2</v>
      </c>
      <c r="H239" s="2" t="str">
        <f t="shared" si="22"/>
        <v>Hold</v>
      </c>
    </row>
    <row r="240" spans="1:8" ht="13.5" x14ac:dyDescent="0.25">
      <c r="A240" s="3">
        <f>TITRES_STAT!B243</f>
        <v>42354</v>
      </c>
      <c r="B240" s="6">
        <f>TITRES_STAT!D243</f>
        <v>2.3487</v>
      </c>
      <c r="C240" s="2">
        <f t="shared" si="18"/>
        <v>2.3752458613645051</v>
      </c>
      <c r="D240" s="2">
        <f t="shared" si="20"/>
        <v>2.3858762529097648</v>
      </c>
      <c r="E240" s="2">
        <f t="shared" si="19"/>
        <v>-1.0630391545259688E-2</v>
      </c>
      <c r="F240" s="2">
        <f t="shared" si="23"/>
        <v>-2.1600737541283906E-3</v>
      </c>
      <c r="G240" s="2">
        <f t="shared" si="21"/>
        <v>-8.4703177911312974E-3</v>
      </c>
      <c r="H240" s="2" t="str">
        <f t="shared" si="22"/>
        <v>Hold</v>
      </c>
    </row>
    <row r="241" spans="1:8" ht="13.5" x14ac:dyDescent="0.25">
      <c r="A241" s="3">
        <f>TITRES_STAT!B244</f>
        <v>42355</v>
      </c>
      <c r="B241" s="6">
        <f>TITRES_STAT!D244</f>
        <v>2.3885000000000001</v>
      </c>
      <c r="C241" s="2">
        <f t="shared" si="18"/>
        <v>2.371161882693043</v>
      </c>
      <c r="D241" s="2">
        <f t="shared" si="20"/>
        <v>2.3860706045460787</v>
      </c>
      <c r="E241" s="2">
        <f t="shared" si="19"/>
        <v>-1.4908721853035711E-2</v>
      </c>
      <c r="F241" s="2">
        <f t="shared" si="23"/>
        <v>-4.7098033739098547E-3</v>
      </c>
      <c r="G241" s="2">
        <f t="shared" si="21"/>
        <v>-1.0198918479125857E-2</v>
      </c>
      <c r="H241" s="2" t="str">
        <f t="shared" si="22"/>
        <v>Hold</v>
      </c>
    </row>
    <row r="242" spans="1:8" ht="13.5" x14ac:dyDescent="0.25">
      <c r="A242" s="3">
        <f>TITRES_STAT!B245</f>
        <v>42356</v>
      </c>
      <c r="B242" s="6">
        <f>TITRES_STAT!D245</f>
        <v>2.3885000000000001</v>
      </c>
      <c r="C242" s="2">
        <f t="shared" si="18"/>
        <v>2.3646446699710362</v>
      </c>
      <c r="D242" s="2">
        <f t="shared" si="20"/>
        <v>2.3862505597648878</v>
      </c>
      <c r="E242" s="2">
        <f t="shared" si="19"/>
        <v>-2.1605889793851585E-2</v>
      </c>
      <c r="F242" s="2">
        <f t="shared" si="23"/>
        <v>-8.0890206578982018E-3</v>
      </c>
      <c r="G242" s="2">
        <f t="shared" si="21"/>
        <v>-1.3516869135953383E-2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6">
        <f>TITRES_STAT!D246</f>
        <v>2.3885000000000001</v>
      </c>
      <c r="C243" s="2">
        <f t="shared" si="18"/>
        <v>2.3591301053601073</v>
      </c>
      <c r="D243" s="2">
        <f t="shared" si="20"/>
        <v>2.3864171849674887</v>
      </c>
      <c r="E243" s="2">
        <f t="shared" si="19"/>
        <v>-2.7287079607381415E-2</v>
      </c>
      <c r="F243" s="2">
        <f t="shared" si="23"/>
        <v>-1.1928632447794844E-2</v>
      </c>
      <c r="G243" s="2">
        <f t="shared" si="21"/>
        <v>-1.535844715958657E-2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6">
        <f>TITRES_STAT!D247</f>
        <v>2.3885000000000001</v>
      </c>
      <c r="C244" s="2">
        <f t="shared" si="18"/>
        <v>2.3550793199200908</v>
      </c>
      <c r="D244" s="2">
        <f t="shared" si="20"/>
        <v>2.3865714675624896</v>
      </c>
      <c r="E244" s="2">
        <f t="shared" si="19"/>
        <v>-3.1492147642398827E-2</v>
      </c>
      <c r="F244" s="2">
        <f t="shared" si="23"/>
        <v>-1.5841335486715642E-2</v>
      </c>
      <c r="G244" s="2">
        <f t="shared" si="21"/>
        <v>-1.5650812155683185E-2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6">
        <f>TITRES_STAT!D248</f>
        <v>2.3487</v>
      </c>
      <c r="C245" s="2">
        <f t="shared" si="18"/>
        <v>2.3602209630093078</v>
      </c>
      <c r="D245" s="2">
        <f t="shared" si="20"/>
        <v>2.3837661736689717</v>
      </c>
      <c r="E245" s="2">
        <f t="shared" si="19"/>
        <v>-2.3545210659663862E-2</v>
      </c>
      <c r="F245" s="2">
        <f t="shared" si="23"/>
        <v>-1.7382110521305286E-2</v>
      </c>
      <c r="G245" s="2">
        <f t="shared" si="21"/>
        <v>-6.1631001383585758E-3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6">
        <f>TITRES_STAT!D249</f>
        <v>2.3885000000000001</v>
      </c>
      <c r="C246" s="2">
        <f t="shared" si="18"/>
        <v>2.3645715840847989</v>
      </c>
      <c r="D246" s="2">
        <f t="shared" si="20"/>
        <v>2.3841168274712703</v>
      </c>
      <c r="E246" s="2">
        <f t="shared" si="19"/>
        <v>-1.9545243386471345E-2</v>
      </c>
      <c r="F246" s="2">
        <f t="shared" si="23"/>
        <v>-1.7814737094338499E-2</v>
      </c>
      <c r="G246" s="2">
        <f t="shared" si="21"/>
        <v>-1.7305062921328454E-3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6">
        <f>TITRES_STAT!D250</f>
        <v>2.3925000000000001</v>
      </c>
      <c r="C247" s="2">
        <f t="shared" si="18"/>
        <v>2.3682528788409836</v>
      </c>
      <c r="D247" s="2">
        <f t="shared" si="20"/>
        <v>2.3847378032141395</v>
      </c>
      <c r="E247" s="2">
        <f t="shared" si="19"/>
        <v>-1.6484924373155962E-2</v>
      </c>
      <c r="F247" s="2">
        <f t="shared" si="23"/>
        <v>-1.7548774550101991E-2</v>
      </c>
      <c r="G247" s="2">
        <f t="shared" si="21"/>
        <v>1.0638501769460289E-3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2.3925000000000001</v>
      </c>
      <c r="C248" s="2">
        <f t="shared" si="18"/>
        <v>2.3762755128654476</v>
      </c>
      <c r="D248" s="2">
        <f t="shared" si="20"/>
        <v>2.385312780753833</v>
      </c>
      <c r="E248" s="2">
        <f t="shared" si="19"/>
        <v>-9.0372678883854363E-3</v>
      </c>
      <c r="F248" s="2">
        <f t="shared" si="23"/>
        <v>-1.5846473217758679E-2</v>
      </c>
      <c r="G248" s="2">
        <f t="shared" si="21"/>
        <v>6.8092053293732427E-3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2.4005000000000001</v>
      </c>
      <c r="C249" s="2">
        <f t="shared" si="18"/>
        <v>2.3830638955015324</v>
      </c>
      <c r="D249" s="2">
        <f t="shared" si="20"/>
        <v>2.386437759957253</v>
      </c>
      <c r="E249" s="2">
        <f t="shared" si="19"/>
        <v>-3.3738644557206321E-3</v>
      </c>
      <c r="F249" s="2">
        <f t="shared" si="23"/>
        <v>-1.3351951465351069E-2</v>
      </c>
      <c r="G249" s="2">
        <f t="shared" si="21"/>
        <v>9.9780870096304371E-3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2.4203999999999999</v>
      </c>
      <c r="C250" s="2">
        <f t="shared" si="18"/>
        <v>2.3777771423474507</v>
      </c>
      <c r="D250" s="2">
        <f t="shared" si="20"/>
        <v>2.3889534814419009</v>
      </c>
      <c r="E250" s="2">
        <f t="shared" si="19"/>
        <v>-1.117633909445015E-2</v>
      </c>
      <c r="F250" s="2">
        <f t="shared" si="23"/>
        <v>-1.2916828991170885E-2</v>
      </c>
      <c r="G250" s="2">
        <f t="shared" si="21"/>
        <v>1.7404898967207354E-3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2.4481999999999999</v>
      </c>
      <c r="C251" s="2">
        <f t="shared" si="18"/>
        <v>2.3794268127555354</v>
      </c>
      <c r="D251" s="2">
        <f t="shared" si="20"/>
        <v>2.3933421124462049</v>
      </c>
      <c r="E251" s="2">
        <f t="shared" si="19"/>
        <v>-1.3915299690669514E-2</v>
      </c>
      <c r="F251" s="2">
        <f t="shared" si="23"/>
        <v>-1.3116523131070612E-2</v>
      </c>
      <c r="G251" s="2">
        <f t="shared" si="21"/>
        <v>-7.9877655959890125E-4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2.4481999999999999</v>
      </c>
      <c r="C252" s="2">
        <f t="shared" si="18"/>
        <v>2.3808226877162224</v>
      </c>
      <c r="D252" s="2">
        <f t="shared" si="20"/>
        <v>2.3974056596724123</v>
      </c>
      <c r="E252" s="2">
        <f t="shared" si="19"/>
        <v>-1.6582971956189851E-2</v>
      </c>
      <c r="F252" s="2">
        <f t="shared" si="23"/>
        <v>-1.380981289609446E-2</v>
      </c>
      <c r="G252" s="2">
        <f t="shared" si="21"/>
        <v>-2.7731590600953912E-3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2.4521999999999999</v>
      </c>
      <c r="C253" s="2">
        <f t="shared" si="18"/>
        <v>2.3820038126829575</v>
      </c>
      <c r="D253" s="2">
        <f t="shared" si="20"/>
        <v>2.4014644996966781</v>
      </c>
      <c r="E253" s="2">
        <f t="shared" si="19"/>
        <v>-1.9460687013720612E-2</v>
      </c>
      <c r="F253" s="2">
        <f t="shared" si="23"/>
        <v>-1.4939987719619692E-2</v>
      </c>
      <c r="G253" s="2">
        <f t="shared" si="21"/>
        <v>-4.5206992941009203E-3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2.488</v>
      </c>
      <c r="C254" s="2">
        <f t="shared" si="18"/>
        <v>2.3830032261163487</v>
      </c>
      <c r="D254" s="2">
        <f t="shared" si="20"/>
        <v>2.4078745367561831</v>
      </c>
      <c r="E254" s="2">
        <f t="shared" si="19"/>
        <v>-2.4871310639834388E-2</v>
      </c>
      <c r="F254" s="2">
        <f t="shared" si="23"/>
        <v>-1.6926252303662633E-2</v>
      </c>
      <c r="G254" s="2">
        <f t="shared" si="21"/>
        <v>-7.945058336171755E-3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2.4283000000000001</v>
      </c>
      <c r="C255" s="2">
        <f t="shared" si="18"/>
        <v>2.3777258067138334</v>
      </c>
      <c r="D255" s="2">
        <f t="shared" si="20"/>
        <v>2.4093875340335025</v>
      </c>
      <c r="E255" s="2">
        <f t="shared" si="19"/>
        <v>-3.1661727319669097E-2</v>
      </c>
      <c r="F255" s="2">
        <f t="shared" si="23"/>
        <v>-1.9873347306863926E-2</v>
      </c>
      <c r="G255" s="2">
        <f t="shared" si="21"/>
        <v>-1.1788380012805171E-2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2.4481999999999999</v>
      </c>
      <c r="C256" s="2">
        <f t="shared" si="18"/>
        <v>2.379383374911705</v>
      </c>
      <c r="D256" s="2">
        <f t="shared" si="20"/>
        <v>2.4122625315125026</v>
      </c>
      <c r="E256" s="2">
        <f t="shared" si="19"/>
        <v>-3.2879156600797543E-2</v>
      </c>
      <c r="F256" s="2">
        <f t="shared" si="23"/>
        <v>-2.247450916565065E-2</v>
      </c>
      <c r="G256" s="2">
        <f t="shared" si="21"/>
        <v>-1.0404647435146894E-2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2.492</v>
      </c>
      <c r="C257" s="2">
        <f t="shared" si="18"/>
        <v>2.3814013172329811</v>
      </c>
      <c r="D257" s="2">
        <f t="shared" si="20"/>
        <v>2.4181690106597249</v>
      </c>
      <c r="E257" s="2">
        <f t="shared" si="19"/>
        <v>-3.6767693426743797E-2</v>
      </c>
      <c r="F257" s="2">
        <f t="shared" si="23"/>
        <v>-2.533314601786928E-2</v>
      </c>
      <c r="G257" s="2">
        <f t="shared" si="21"/>
        <v>-1.1434547408874517E-2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2.5078999999999998</v>
      </c>
      <c r="C258" s="2">
        <f t="shared" si="18"/>
        <v>2.3831088068894455</v>
      </c>
      <c r="D258" s="2">
        <f t="shared" si="20"/>
        <v>2.4248157506108563</v>
      </c>
      <c r="E258" s="2">
        <f t="shared" si="19"/>
        <v>-4.1706943721410816E-2</v>
      </c>
      <c r="F258" s="2">
        <f t="shared" si="23"/>
        <v>-2.860790555857759E-2</v>
      </c>
      <c r="G258" s="2">
        <f t="shared" si="21"/>
        <v>-1.3099038162833226E-2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2.5198999999999998</v>
      </c>
      <c r="C259" s="2">
        <f t="shared" si="18"/>
        <v>2.3857843750603003</v>
      </c>
      <c r="D259" s="2">
        <f t="shared" si="20"/>
        <v>2.4318590283433852</v>
      </c>
      <c r="E259" s="2">
        <f t="shared" si="19"/>
        <v>-4.607465328308491E-2</v>
      </c>
      <c r="F259" s="2">
        <f t="shared" si="23"/>
        <v>-3.2101255103479054E-2</v>
      </c>
      <c r="G259" s="2">
        <f t="shared" si="21"/>
        <v>-1.3973398179605856E-2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2.5078999999999998</v>
      </c>
      <c r="C260" s="2">
        <f t="shared" si="18"/>
        <v>2.3911098558202539</v>
      </c>
      <c r="D260" s="2">
        <f t="shared" si="20"/>
        <v>2.4374916929105415</v>
      </c>
      <c r="E260" s="2">
        <f t="shared" si="19"/>
        <v>-4.6381837090287537E-2</v>
      </c>
      <c r="F260" s="2">
        <f t="shared" si="23"/>
        <v>-3.4957371500840752E-2</v>
      </c>
      <c r="G260" s="2">
        <f t="shared" si="21"/>
        <v>-1.1424465589446785E-2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6">
        <f>TITRES_STAT!D264</f>
        <v>2.5278999999999998</v>
      </c>
      <c r="C261" s="2">
        <f t="shared" si="18"/>
        <v>2.3998929549248302</v>
      </c>
      <c r="D261" s="2">
        <f t="shared" si="20"/>
        <v>2.444188604546798</v>
      </c>
      <c r="E261" s="2">
        <f t="shared" si="19"/>
        <v>-4.4295649621967748E-2</v>
      </c>
      <c r="F261" s="2">
        <f t="shared" si="23"/>
        <v>-3.6825027125066155E-2</v>
      </c>
      <c r="G261" s="2">
        <f t="shared" si="21"/>
        <v>-7.4706224969015925E-3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6">
        <f>TITRES_STAT!D265</f>
        <v>2.6034999999999999</v>
      </c>
      <c r="C262" s="2">
        <f t="shared" si="18"/>
        <v>2.4073248080133176</v>
      </c>
      <c r="D262" s="2">
        <f t="shared" si="20"/>
        <v>2.4559894486544427</v>
      </c>
      <c r="E262" s="2">
        <f t="shared" si="19"/>
        <v>-4.8664640641125079E-2</v>
      </c>
      <c r="F262" s="2">
        <f t="shared" si="23"/>
        <v>-3.9192949828277937E-2</v>
      </c>
      <c r="G262" s="2">
        <f t="shared" si="21"/>
        <v>-9.4716908128471416E-3</v>
      </c>
      <c r="H262" s="2" t="str">
        <f t="shared" si="22"/>
        <v>Hold</v>
      </c>
    </row>
    <row r="263" spans="1:8" ht="13.5" x14ac:dyDescent="0.25">
      <c r="A263" s="3">
        <f>TITRES_STAT!B266</f>
        <v>42390</v>
      </c>
      <c r="B263" s="6">
        <f>TITRES_STAT!D266</f>
        <v>2.6671999999999998</v>
      </c>
      <c r="C263" s="2">
        <f t="shared" si="18"/>
        <v>2.4142286837035765</v>
      </c>
      <c r="D263" s="2">
        <f t="shared" si="20"/>
        <v>2.4716346746800393</v>
      </c>
      <c r="E263" s="2">
        <f t="shared" si="19"/>
        <v>-5.7405990976462817E-2</v>
      </c>
      <c r="F263" s="2">
        <f t="shared" si="23"/>
        <v>-4.2835558057914919E-2</v>
      </c>
      <c r="G263" s="2">
        <f t="shared" si="21"/>
        <v>-1.4570432918547899E-2</v>
      </c>
      <c r="H263" s="2" t="str">
        <f t="shared" si="22"/>
        <v>Hold</v>
      </c>
    </row>
    <row r="264" spans="1:8" ht="13.5" x14ac:dyDescent="0.25">
      <c r="A264" s="3">
        <f>TITRES_STAT!B267</f>
        <v>42391</v>
      </c>
      <c r="B264" s="6">
        <f>TITRES_STAT!D267</f>
        <v>2.6751</v>
      </c>
      <c r="C264" s="2">
        <f t="shared" si="18"/>
        <v>2.4255781169799495</v>
      </c>
      <c r="D264" s="2">
        <f t="shared" si="20"/>
        <v>2.4867061802592958</v>
      </c>
      <c r="E264" s="2">
        <f t="shared" si="19"/>
        <v>-6.1128063279346279E-2</v>
      </c>
      <c r="F264" s="2">
        <f t="shared" si="23"/>
        <v>-4.6494059102201196E-2</v>
      </c>
      <c r="G264" s="2">
        <f t="shared" si="21"/>
        <v>-1.4634004177145082E-2</v>
      </c>
      <c r="H264" s="2" t="str">
        <f t="shared" si="22"/>
        <v>Hold</v>
      </c>
    </row>
    <row r="265" spans="1:8" ht="13.5" x14ac:dyDescent="0.25">
      <c r="A265" s="3">
        <f>TITRES_STAT!B268</f>
        <v>42394</v>
      </c>
      <c r="B265" s="6">
        <f>TITRES_STAT!D268</f>
        <v>2.7149999999999999</v>
      </c>
      <c r="C265" s="2">
        <f t="shared" si="18"/>
        <v>2.4259968682138036</v>
      </c>
      <c r="D265" s="2">
        <f t="shared" si="20"/>
        <v>2.5036168335734219</v>
      </c>
      <c r="E265" s="2">
        <f t="shared" si="19"/>
        <v>-7.7619965359618348E-2</v>
      </c>
      <c r="F265" s="2">
        <f t="shared" si="23"/>
        <v>-5.2719240353684624E-2</v>
      </c>
      <c r="G265" s="2">
        <f t="shared" si="21"/>
        <v>-2.4900725005933724E-2</v>
      </c>
      <c r="H265" s="2" t="str">
        <f t="shared" si="22"/>
        <v>Hold</v>
      </c>
    </row>
    <row r="266" spans="1:8" ht="13.5" x14ac:dyDescent="0.25">
      <c r="A266" s="3">
        <f>TITRES_STAT!B269</f>
        <v>42395</v>
      </c>
      <c r="B266" s="6">
        <f>TITRES_STAT!D269</f>
        <v>2.7387999999999999</v>
      </c>
      <c r="C266" s="2">
        <f t="shared" si="18"/>
        <v>2.4294127346424492</v>
      </c>
      <c r="D266" s="2">
        <f t="shared" si="20"/>
        <v>2.5210378088642793</v>
      </c>
      <c r="E266" s="2">
        <f t="shared" si="19"/>
        <v>-9.1625074221830083E-2</v>
      </c>
      <c r="F266" s="2">
        <f t="shared" si="23"/>
        <v>-6.0500407127313721E-2</v>
      </c>
      <c r="G266" s="2">
        <f t="shared" si="21"/>
        <v>-3.1124667094516362E-2</v>
      </c>
      <c r="H266" s="2" t="str">
        <f t="shared" si="22"/>
        <v>Hold</v>
      </c>
    </row>
    <row r="267" spans="1:8" ht="13.5" x14ac:dyDescent="0.25">
      <c r="A267" s="3">
        <f>TITRES_STAT!B270</f>
        <v>42396</v>
      </c>
      <c r="B267" s="6">
        <f>TITRES_STAT!D270</f>
        <v>2.8264</v>
      </c>
      <c r="C267" s="2">
        <f t="shared" si="18"/>
        <v>2.4390415446974569</v>
      </c>
      <c r="D267" s="2">
        <f t="shared" si="20"/>
        <v>2.5436572304298881</v>
      </c>
      <c r="E267" s="2">
        <f t="shared" si="19"/>
        <v>-0.10461568573243119</v>
      </c>
      <c r="F267" s="2">
        <f t="shared" si="23"/>
        <v>-6.9323462848337222E-2</v>
      </c>
      <c r="G267" s="2">
        <f t="shared" si="21"/>
        <v>-3.5292222884093963E-2</v>
      </c>
      <c r="H267" s="2" t="str">
        <f t="shared" si="22"/>
        <v>Hold</v>
      </c>
    </row>
    <row r="268" spans="1:8" ht="13.5" x14ac:dyDescent="0.25">
      <c r="A268" s="3">
        <f>TITRES_STAT!B271</f>
        <v>42397</v>
      </c>
      <c r="B268" s="6">
        <f>TITRES_STAT!D271</f>
        <v>2.8900999999999999</v>
      </c>
      <c r="C268" s="2">
        <f t="shared" si="18"/>
        <v>2.4496351532055405</v>
      </c>
      <c r="D268" s="2">
        <f t="shared" si="20"/>
        <v>2.569319657805452</v>
      </c>
      <c r="E268" s="2">
        <f t="shared" si="19"/>
        <v>-0.11968450459991153</v>
      </c>
      <c r="F268" s="2">
        <f t="shared" si="23"/>
        <v>-7.9395671198652096E-2</v>
      </c>
      <c r="G268" s="2">
        <f t="shared" si="21"/>
        <v>-4.0288833401259438E-2</v>
      </c>
      <c r="H268" s="2" t="str">
        <f t="shared" si="22"/>
        <v>Hold</v>
      </c>
    </row>
    <row r="269" spans="1:8" ht="13.5" x14ac:dyDescent="0.25">
      <c r="A269" s="3">
        <f>TITRES_STAT!B272</f>
        <v>42398</v>
      </c>
      <c r="B269" s="6">
        <f>TITRES_STAT!D272</f>
        <v>2.9020999999999999</v>
      </c>
      <c r="C269" s="2">
        <f t="shared" si="18"/>
        <v>2.4604451296354575</v>
      </c>
      <c r="D269" s="2">
        <f t="shared" si="20"/>
        <v>2.593970053523567</v>
      </c>
      <c r="E269" s="2">
        <f t="shared" si="19"/>
        <v>-0.13352492388810955</v>
      </c>
      <c r="F269" s="2">
        <f t="shared" si="23"/>
        <v>-9.0221521736543589E-2</v>
      </c>
      <c r="G269" s="2">
        <f t="shared" si="21"/>
        <v>-4.3303402151565959E-2</v>
      </c>
      <c r="H269" s="2" t="str">
        <f t="shared" si="22"/>
        <v>Hold</v>
      </c>
    </row>
    <row r="270" spans="1:8" ht="13.5" x14ac:dyDescent="0.25">
      <c r="A270" s="3">
        <f>TITRES_STAT!B273</f>
        <v>42401</v>
      </c>
      <c r="B270" s="6">
        <f>TITRES_STAT!D273</f>
        <v>2.9458000000000002</v>
      </c>
      <c r="C270" s="2">
        <f t="shared" si="18"/>
        <v>2.4677458789223099</v>
      </c>
      <c r="D270" s="2">
        <f t="shared" si="20"/>
        <v>2.6200315310403397</v>
      </c>
      <c r="E270" s="2">
        <f t="shared" si="19"/>
        <v>-0.1522856521180298</v>
      </c>
      <c r="F270" s="2">
        <f t="shared" si="23"/>
        <v>-0.10263434781284084</v>
      </c>
      <c r="G270" s="2">
        <f t="shared" si="21"/>
        <v>-4.9651304305188965E-2</v>
      </c>
      <c r="H270" s="2" t="str">
        <f t="shared" si="22"/>
        <v>Hold</v>
      </c>
    </row>
    <row r="271" spans="1:8" ht="13.5" x14ac:dyDescent="0.25">
      <c r="A271" s="3">
        <f>TITRES_STAT!B274</f>
        <v>42402</v>
      </c>
      <c r="B271" s="6">
        <f>TITRES_STAT!D274</f>
        <v>2.9618000000000002</v>
      </c>
      <c r="C271" s="2">
        <f t="shared" ref="C271:C334" si="24">$C$4*B261+C270*(1-$C$4)</f>
        <v>2.477000359088108</v>
      </c>
      <c r="D271" s="2">
        <f t="shared" si="20"/>
        <v>2.6453477139262409</v>
      </c>
      <c r="E271" s="2">
        <f t="shared" si="19"/>
        <v>-0.1683473548381329</v>
      </c>
      <c r="F271" s="2">
        <f t="shared" si="23"/>
        <v>-0.11577694921789926</v>
      </c>
      <c r="G271" s="2">
        <f t="shared" si="21"/>
        <v>-5.2570405620233643E-2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6">
        <f>TITRES_STAT!D275</f>
        <v>2.9817</v>
      </c>
      <c r="C272" s="2">
        <f t="shared" si="24"/>
        <v>2.4964618423053224</v>
      </c>
      <c r="D272" s="2">
        <f t="shared" si="20"/>
        <v>2.6702626980798527</v>
      </c>
      <c r="E272" s="2">
        <f t="shared" si="19"/>
        <v>-0.17380085577453031</v>
      </c>
      <c r="F272" s="2">
        <f t="shared" si="23"/>
        <v>-0.12738173052922547</v>
      </c>
      <c r="G272" s="2">
        <f t="shared" si="21"/>
        <v>-4.6419125245304838E-2</v>
      </c>
      <c r="H272" s="2" t="str">
        <f t="shared" si="22"/>
        <v>Hold</v>
      </c>
    </row>
    <row r="273" spans="1:8" ht="13.5" x14ac:dyDescent="0.25">
      <c r="A273" s="3">
        <f>TITRES_STAT!B276</f>
        <v>42404</v>
      </c>
      <c r="B273" s="6">
        <f>TITRES_STAT!D276</f>
        <v>2.9817</v>
      </c>
      <c r="C273" s="2">
        <f t="shared" si="24"/>
        <v>2.5227292511814268</v>
      </c>
      <c r="D273" s="2">
        <f t="shared" si="20"/>
        <v>2.6933321278517157</v>
      </c>
      <c r="E273" s="2">
        <f t="shared" si="19"/>
        <v>-0.17060287667028895</v>
      </c>
      <c r="F273" s="2">
        <f t="shared" si="23"/>
        <v>-0.13602595975743817</v>
      </c>
      <c r="G273" s="2">
        <f t="shared" si="21"/>
        <v>-3.457691691285078E-2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2.9777</v>
      </c>
      <c r="C274" s="2">
        <f t="shared" si="24"/>
        <v>2.5461709048458228</v>
      </c>
      <c r="D274" s="2">
        <f t="shared" si="20"/>
        <v>2.7143964146775144</v>
      </c>
      <c r="E274" s="2">
        <f t="shared" si="19"/>
        <v>-0.1682255098316916</v>
      </c>
      <c r="F274" s="2">
        <f t="shared" si="23"/>
        <v>-0.14246586977228887</v>
      </c>
      <c r="G274" s="2">
        <f t="shared" si="21"/>
        <v>-2.5759640059402733E-2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2.9777</v>
      </c>
      <c r="C275" s="2">
        <f t="shared" si="24"/>
        <v>2.5721446117926194</v>
      </c>
      <c r="D275" s="2">
        <f t="shared" si="20"/>
        <v>2.7339003839606613</v>
      </c>
      <c r="E275" s="2">
        <f t="shared" si="19"/>
        <v>-0.16175577216804182</v>
      </c>
      <c r="F275" s="2">
        <f t="shared" si="23"/>
        <v>-0.14632385025143946</v>
      </c>
      <c r="G275" s="2">
        <f t="shared" si="21"/>
        <v>-1.5431921916602365E-2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2.9458000000000002</v>
      </c>
      <c r="C276" s="2">
        <f t="shared" si="24"/>
        <v>2.5977839022860625</v>
      </c>
      <c r="D276" s="2">
        <f t="shared" si="20"/>
        <v>2.7495966518154269</v>
      </c>
      <c r="E276" s="2">
        <f t="shared" si="19"/>
        <v>-0.15181274952936441</v>
      </c>
      <c r="F276" s="2">
        <f t="shared" si="23"/>
        <v>-0.14742163010702447</v>
      </c>
      <c r="G276" s="2">
        <f t="shared" si="21"/>
        <v>-4.3911194223399397E-3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2.9180000000000001</v>
      </c>
      <c r="C277" s="2">
        <f t="shared" si="24"/>
        <v>2.6329556096266682</v>
      </c>
      <c r="D277" s="2">
        <f t="shared" si="20"/>
        <v>2.7620709739031728</v>
      </c>
      <c r="E277" s="2">
        <f t="shared" si="19"/>
        <v>-0.12911536427650461</v>
      </c>
      <c r="F277" s="2">
        <f t="shared" si="23"/>
        <v>-0.1437603769409205</v>
      </c>
      <c r="G277" s="2">
        <f t="shared" si="21"/>
        <v>1.4645012664415896E-2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2.9180000000000001</v>
      </c>
      <c r="C278" s="2">
        <f t="shared" si="24"/>
        <v>2.6725162850687192</v>
      </c>
      <c r="D278" s="2">
        <f t="shared" si="20"/>
        <v>2.773621272132567</v>
      </c>
      <c r="E278" s="2">
        <f t="shared" si="19"/>
        <v>-0.10110498706384785</v>
      </c>
      <c r="F278" s="2">
        <f t="shared" si="23"/>
        <v>-0.13522929896550598</v>
      </c>
      <c r="G278" s="2">
        <f t="shared" si="21"/>
        <v>3.4124311901658128E-2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6">
        <f>TITRES_STAT!D282</f>
        <v>2.8860999999999999</v>
      </c>
      <c r="C279" s="2">
        <f t="shared" si="24"/>
        <v>2.7078368565966082</v>
      </c>
      <c r="D279" s="2">
        <f t="shared" si="20"/>
        <v>2.7819530297523767</v>
      </c>
      <c r="E279" s="2">
        <f t="shared" si="19"/>
        <v>-7.4116173155768461E-2</v>
      </c>
      <c r="F279" s="2">
        <f t="shared" si="23"/>
        <v>-0.12300667380355848</v>
      </c>
      <c r="G279" s="2">
        <f t="shared" si="21"/>
        <v>4.8890500647790019E-2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2.9857</v>
      </c>
      <c r="C280" s="2">
        <f t="shared" si="24"/>
        <v>2.7444465709663612</v>
      </c>
      <c r="D280" s="2">
        <f t="shared" si="20"/>
        <v>2.797045397918867</v>
      </c>
      <c r="E280" s="2">
        <f t="shared" si="19"/>
        <v>-5.2598826952505728E-2</v>
      </c>
      <c r="F280" s="2">
        <f t="shared" si="23"/>
        <v>-0.10892510443334794</v>
      </c>
      <c r="G280" s="2">
        <f t="shared" si="21"/>
        <v>5.6326277480842207E-2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6">
        <f>TITRES_STAT!D284</f>
        <v>3.0731999999999999</v>
      </c>
      <c r="C281" s="2">
        <f t="shared" si="24"/>
        <v>2.7778855600484595</v>
      </c>
      <c r="D281" s="2">
        <f t="shared" si="20"/>
        <v>2.8175012943693214</v>
      </c>
      <c r="E281" s="2">
        <f t="shared" si="19"/>
        <v>-3.9615734320861851E-2</v>
      </c>
      <c r="F281" s="2">
        <f t="shared" si="23"/>
        <v>-9.5063230410850713E-2</v>
      </c>
      <c r="G281" s="2">
        <f t="shared" si="21"/>
        <v>5.5447496089988862E-2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3.0731999999999999</v>
      </c>
      <c r="C282" s="2">
        <f t="shared" si="24"/>
        <v>2.8092416277333117</v>
      </c>
      <c r="D282" s="2">
        <f t="shared" si="20"/>
        <v>2.8364419392308533</v>
      </c>
      <c r="E282" s="2">
        <f t="shared" si="19"/>
        <v>-2.7200311497541652E-2</v>
      </c>
      <c r="F282" s="2">
        <f t="shared" si="23"/>
        <v>-8.1490646628188904E-2</v>
      </c>
      <c r="G282" s="2">
        <f t="shared" si="21"/>
        <v>5.4290335130647252E-2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6">
        <f>TITRES_STAT!D286</f>
        <v>3.0653000000000001</v>
      </c>
      <c r="C283" s="2">
        <f t="shared" si="24"/>
        <v>2.8357736850051096</v>
      </c>
      <c r="D283" s="2">
        <f t="shared" si="20"/>
        <v>2.8533943881767159</v>
      </c>
      <c r="E283" s="2">
        <f t="shared" si="19"/>
        <v>-1.7620703171606245E-2</v>
      </c>
      <c r="F283" s="2">
        <f t="shared" si="23"/>
        <v>-6.8716657936872372E-2</v>
      </c>
      <c r="G283" s="2">
        <f t="shared" si="21"/>
        <v>5.1095954765266127E-2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6">
        <f>TITRES_STAT!D287</f>
        <v>3.0613000000000001</v>
      </c>
      <c r="C284" s="2">
        <f t="shared" si="24"/>
        <v>2.8576085026966309</v>
      </c>
      <c r="D284" s="2">
        <f t="shared" si="20"/>
        <v>2.8687948038673294</v>
      </c>
      <c r="E284" s="2">
        <f t="shared" ref="E284:E347" si="25">C284-D284</f>
        <v>-1.118630117069852E-2</v>
      </c>
      <c r="F284" s="2">
        <f t="shared" si="23"/>
        <v>-5.7210586583637604E-2</v>
      </c>
      <c r="G284" s="2">
        <f t="shared" si="21"/>
        <v>4.6024285412939084E-2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3.0255000000000001</v>
      </c>
      <c r="C285" s="2">
        <f t="shared" si="24"/>
        <v>2.8760841176663803</v>
      </c>
      <c r="D285" s="2">
        <f t="shared" ref="D285:D348" si="26">$D$4*B285+(1-$D$4)*D284</f>
        <v>2.8804025961734534</v>
      </c>
      <c r="E285" s="2">
        <f t="shared" si="25"/>
        <v>-4.3184785070731202E-3</v>
      </c>
      <c r="F285" s="2">
        <f t="shared" si="23"/>
        <v>-4.6632164968324709E-2</v>
      </c>
      <c r="G285" s="2">
        <f t="shared" si="21"/>
        <v>4.2313686461251589E-2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6">
        <f>TITRES_STAT!D289</f>
        <v>3.0333999999999999</v>
      </c>
      <c r="C286" s="2">
        <f t="shared" si="24"/>
        <v>2.8868096380253991</v>
      </c>
      <c r="D286" s="2">
        <f t="shared" si="26"/>
        <v>2.8917357371976418</v>
      </c>
      <c r="E286" s="2">
        <f t="shared" si="25"/>
        <v>-4.9260991722426262E-3</v>
      </c>
      <c r="F286" s="2">
        <f t="shared" si="23"/>
        <v>-3.8290951809108298E-2</v>
      </c>
      <c r="G286" s="2">
        <f t="shared" si="21"/>
        <v>3.3364852636865672E-2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3.0373999999999999</v>
      </c>
      <c r="C287" s="2">
        <f t="shared" si="24"/>
        <v>2.891608155252261</v>
      </c>
      <c r="D287" s="2">
        <f t="shared" si="26"/>
        <v>2.9025256825904089</v>
      </c>
      <c r="E287" s="2">
        <f t="shared" si="25"/>
        <v>-1.0917527338147881E-2</v>
      </c>
      <c r="F287" s="2">
        <f t="shared" si="23"/>
        <v>-3.2816266914916216E-2</v>
      </c>
      <c r="G287" s="2">
        <f t="shared" si="21"/>
        <v>2.1898739576768335E-2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3.0293999999999999</v>
      </c>
      <c r="C288" s="2">
        <f t="shared" si="24"/>
        <v>2.8956684390596057</v>
      </c>
      <c r="D288" s="2">
        <f t="shared" si="26"/>
        <v>2.9119237801763047</v>
      </c>
      <c r="E288" s="2">
        <f t="shared" si="25"/>
        <v>-1.6255341116699018E-2</v>
      </c>
      <c r="F288" s="2">
        <f t="shared" si="23"/>
        <v>-2.950408175527278E-2</v>
      </c>
      <c r="G288" s="2">
        <f t="shared" si="21"/>
        <v>1.3248740638573762E-2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3.0333999999999999</v>
      </c>
      <c r="C289" s="2">
        <f t="shared" si="24"/>
        <v>2.8941963715119741</v>
      </c>
      <c r="D289" s="2">
        <f t="shared" si="26"/>
        <v>2.9209220186817637</v>
      </c>
      <c r="E289" s="2">
        <f t="shared" si="25"/>
        <v>-2.6725647169789646E-2</v>
      </c>
      <c r="F289" s="2">
        <f t="shared" si="23"/>
        <v>-2.8948394838176156E-2</v>
      </c>
      <c r="G289" s="2">
        <f t="shared" si="21"/>
        <v>2.2227476683865099E-3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3.0373999999999999</v>
      </c>
      <c r="C290" s="2">
        <f t="shared" si="24"/>
        <v>2.9082738528178242</v>
      </c>
      <c r="D290" s="2">
        <f t="shared" si="26"/>
        <v>2.9295500172979296</v>
      </c>
      <c r="E290" s="2">
        <f t="shared" si="25"/>
        <v>-2.1276164480105386E-2</v>
      </c>
      <c r="F290" s="2">
        <f t="shared" si="23"/>
        <v>-2.7413948766562005E-2</v>
      </c>
      <c r="G290" s="2">
        <f t="shared" si="21"/>
        <v>6.1377842864566191E-3</v>
      </c>
      <c r="H290" s="2" t="str">
        <f t="shared" si="22"/>
        <v>Sell</v>
      </c>
    </row>
    <row r="291" spans="1:8" ht="13.5" x14ac:dyDescent="0.25">
      <c r="A291" s="3">
        <f>TITRES_STAT!B294</f>
        <v>42430</v>
      </c>
      <c r="B291" s="6">
        <f>TITRES_STAT!D294</f>
        <v>3.0373999999999999</v>
      </c>
      <c r="C291" s="2">
        <f t="shared" si="24"/>
        <v>2.9336471062304663</v>
      </c>
      <c r="D291" s="2">
        <f t="shared" si="26"/>
        <v>2.9375389049054905</v>
      </c>
      <c r="E291" s="2">
        <f t="shared" si="25"/>
        <v>-3.8917986750242051E-3</v>
      </c>
      <c r="F291" s="2">
        <f t="shared" si="23"/>
        <v>-2.2709518748254446E-2</v>
      </c>
      <c r="G291" s="2">
        <f t="shared" si="21"/>
        <v>1.8817720073230241E-2</v>
      </c>
      <c r="H291" s="2" t="str">
        <f t="shared" si="22"/>
        <v>Sell</v>
      </c>
    </row>
    <row r="292" spans="1:8" ht="13.5" x14ac:dyDescent="0.25">
      <c r="A292" s="3">
        <f>TITRES_STAT!B295</f>
        <v>42431</v>
      </c>
      <c r="B292" s="6">
        <f>TITRES_STAT!D295</f>
        <v>3.125</v>
      </c>
      <c r="C292" s="2">
        <f t="shared" si="24"/>
        <v>2.95511678219501</v>
      </c>
      <c r="D292" s="2">
        <f t="shared" si="26"/>
        <v>2.9514249119495282</v>
      </c>
      <c r="E292" s="2">
        <f t="shared" si="25"/>
        <v>3.6918702454817875E-3</v>
      </c>
      <c r="F292" s="2">
        <f t="shared" si="23"/>
        <v>-1.7429240949507197E-2</v>
      </c>
      <c r="G292" s="2">
        <f t="shared" ref="G292:G355" si="27">E292-F292</f>
        <v>2.1121111194988985E-2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42432</v>
      </c>
      <c r="B293" s="6">
        <f>TITRES_STAT!D296</f>
        <v>3.1806999999999999</v>
      </c>
      <c r="C293" s="2">
        <f t="shared" si="24"/>
        <v>2.9720680464727005</v>
      </c>
      <c r="D293" s="2">
        <f t="shared" si="26"/>
        <v>2.9684082518051187</v>
      </c>
      <c r="E293" s="2">
        <f t="shared" si="25"/>
        <v>3.6597946675818172E-3</v>
      </c>
      <c r="F293" s="2">
        <f t="shared" ref="F293:F356" si="29">(E293*(2/(10)))+((1-(2/10))*F292)</f>
        <v>-1.3211433826089396E-2</v>
      </c>
      <c r="G293" s="2">
        <f t="shared" si="27"/>
        <v>1.6871228493671214E-2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6">
        <f>TITRES_STAT!D297</f>
        <v>3.1051000000000002</v>
      </c>
      <c r="C294" s="2">
        <f t="shared" si="24"/>
        <v>2.9857960393230547</v>
      </c>
      <c r="D294" s="2">
        <f t="shared" si="26"/>
        <v>2.9785335664862211</v>
      </c>
      <c r="E294" s="2">
        <f t="shared" si="25"/>
        <v>7.2624728368335667E-3</v>
      </c>
      <c r="F294" s="2">
        <f t="shared" si="29"/>
        <v>-9.1166524935048041E-3</v>
      </c>
      <c r="G294" s="2">
        <f t="shared" si="27"/>
        <v>1.6379125330338369E-2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6">
        <f>TITRES_STAT!D298</f>
        <v>3.0653000000000001</v>
      </c>
      <c r="C295" s="2">
        <f t="shared" si="24"/>
        <v>2.9919043409656614</v>
      </c>
      <c r="D295" s="2">
        <f t="shared" si="26"/>
        <v>2.9849607097094637</v>
      </c>
      <c r="E295" s="2">
        <f t="shared" si="25"/>
        <v>6.9436312561976798E-3</v>
      </c>
      <c r="F295" s="2">
        <f t="shared" si="29"/>
        <v>-5.9045957435643077E-3</v>
      </c>
      <c r="G295" s="2">
        <f t="shared" si="27"/>
        <v>1.2848226999761988E-2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6">
        <f>TITRES_STAT!D299</f>
        <v>3.0653000000000001</v>
      </c>
      <c r="C296" s="2">
        <f t="shared" si="24"/>
        <v>2.9982882885094058</v>
      </c>
      <c r="D296" s="2">
        <f t="shared" si="26"/>
        <v>2.9909117682495032</v>
      </c>
      <c r="E296" s="2">
        <f t="shared" si="25"/>
        <v>7.3765202599025415E-3</v>
      </c>
      <c r="F296" s="2">
        <f t="shared" si="29"/>
        <v>-3.2483725428709377E-3</v>
      </c>
      <c r="G296" s="2">
        <f t="shared" si="27"/>
        <v>1.062489280277348E-2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6">
        <f>TITRES_STAT!D300</f>
        <v>3.0653000000000001</v>
      </c>
      <c r="C297" s="2">
        <f t="shared" si="24"/>
        <v>3.0043054748925742</v>
      </c>
      <c r="D297" s="2">
        <f t="shared" si="26"/>
        <v>2.9964220076384289</v>
      </c>
      <c r="E297" s="2">
        <f t="shared" si="25"/>
        <v>7.8834672541452377E-3</v>
      </c>
      <c r="F297" s="2">
        <f t="shared" si="29"/>
        <v>-1.0220045834677027E-3</v>
      </c>
      <c r="G297" s="2">
        <f t="shared" si="27"/>
        <v>8.9054718376129407E-3</v>
      </c>
      <c r="H297" s="2" t="str">
        <f t="shared" si="28"/>
        <v>Sell</v>
      </c>
    </row>
    <row r="298" spans="1:8" ht="13.5" x14ac:dyDescent="0.25">
      <c r="A298" s="3">
        <f>TITRES_STAT!B301</f>
        <v>42439</v>
      </c>
      <c r="B298" s="6">
        <f>TITRES_STAT!D301</f>
        <v>3.0255000000000001</v>
      </c>
      <c r="C298" s="2">
        <f t="shared" si="24"/>
        <v>3.008166171062947</v>
      </c>
      <c r="D298" s="2">
        <f t="shared" si="26"/>
        <v>2.9985759329985453</v>
      </c>
      <c r="E298" s="2">
        <f t="shared" si="25"/>
        <v>9.5902380644017349E-3</v>
      </c>
      <c r="F298" s="2">
        <f t="shared" si="29"/>
        <v>1.1004439461061849E-3</v>
      </c>
      <c r="G298" s="2">
        <f t="shared" si="27"/>
        <v>8.4897941182955506E-3</v>
      </c>
      <c r="H298" s="2" t="str">
        <f t="shared" si="28"/>
        <v>Sell</v>
      </c>
    </row>
    <row r="299" spans="1:8" ht="13.5" x14ac:dyDescent="0.25">
      <c r="A299" s="3">
        <f>TITRES_STAT!B302</f>
        <v>42440</v>
      </c>
      <c r="B299" s="6">
        <f>TITRES_STAT!D302</f>
        <v>3.0255000000000001</v>
      </c>
      <c r="C299" s="2">
        <f t="shared" si="24"/>
        <v>3.0120482985917243</v>
      </c>
      <c r="D299" s="2">
        <f t="shared" si="26"/>
        <v>3.0005703083319863</v>
      </c>
      <c r="E299" s="2">
        <f t="shared" si="25"/>
        <v>1.1477990259737947E-2</v>
      </c>
      <c r="F299" s="2">
        <f t="shared" si="29"/>
        <v>3.1759532088325372E-3</v>
      </c>
      <c r="G299" s="2">
        <f t="shared" si="27"/>
        <v>8.3020370509054101E-3</v>
      </c>
      <c r="H299" s="2" t="str">
        <f t="shared" si="28"/>
        <v>Sell</v>
      </c>
    </row>
    <row r="300" spans="1:8" ht="13.5" x14ac:dyDescent="0.25">
      <c r="A300" s="3">
        <f>TITRES_STAT!B303</f>
        <v>42443</v>
      </c>
      <c r="B300" s="6">
        <f>TITRES_STAT!D303</f>
        <v>3.0453999999999999</v>
      </c>
      <c r="C300" s="2">
        <f t="shared" si="24"/>
        <v>3.0159485603468434</v>
      </c>
      <c r="D300" s="2">
        <f t="shared" si="26"/>
        <v>3.0038910262333207</v>
      </c>
      <c r="E300" s="2">
        <f t="shared" si="25"/>
        <v>1.2057534113522728E-2</v>
      </c>
      <c r="F300" s="2">
        <f t="shared" si="29"/>
        <v>4.9522693897705757E-3</v>
      </c>
      <c r="G300" s="2">
        <f t="shared" si="27"/>
        <v>7.105264723752152E-3</v>
      </c>
      <c r="H300" s="2" t="str">
        <f t="shared" si="28"/>
        <v>Sell</v>
      </c>
    </row>
    <row r="301" spans="1:8" ht="13.5" x14ac:dyDescent="0.25">
      <c r="A301" s="3">
        <f>TITRES_STAT!B304</f>
        <v>42444</v>
      </c>
      <c r="B301" s="6">
        <f>TITRES_STAT!D304</f>
        <v>3.1846999999999999</v>
      </c>
      <c r="C301" s="2">
        <f t="shared" si="24"/>
        <v>3.0192487818319442</v>
      </c>
      <c r="D301" s="2">
        <f t="shared" si="26"/>
        <v>3.0172842835493712</v>
      </c>
      <c r="E301" s="2">
        <f t="shared" si="25"/>
        <v>1.9644982825730573E-3</v>
      </c>
      <c r="F301" s="2">
        <f t="shared" si="29"/>
        <v>4.3547151683310716E-3</v>
      </c>
      <c r="G301" s="2">
        <f t="shared" si="27"/>
        <v>-2.3902168857580144E-3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3.1846999999999999</v>
      </c>
      <c r="C302" s="2">
        <f t="shared" si="24"/>
        <v>3.0355182000116452</v>
      </c>
      <c r="D302" s="2">
        <f t="shared" si="26"/>
        <v>3.0296854477308992</v>
      </c>
      <c r="E302" s="2">
        <f t="shared" si="25"/>
        <v>5.8327522807459786E-3</v>
      </c>
      <c r="F302" s="2">
        <f t="shared" si="29"/>
        <v>4.6503225908140532E-3</v>
      </c>
      <c r="G302" s="2">
        <f t="shared" si="27"/>
        <v>1.1824296899319254E-3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6">
        <f>TITRES_STAT!D306</f>
        <v>3.1648000000000001</v>
      </c>
      <c r="C303" s="2">
        <f t="shared" si="24"/>
        <v>3.0578538615483155</v>
      </c>
      <c r="D303" s="2">
        <f t="shared" si="26"/>
        <v>3.0396939330841661</v>
      </c>
      <c r="E303" s="2">
        <f t="shared" si="25"/>
        <v>1.8159928464149377E-2</v>
      </c>
      <c r="F303" s="2">
        <f t="shared" si="29"/>
        <v>7.3522437654811191E-3</v>
      </c>
      <c r="G303" s="2">
        <f t="shared" si="27"/>
        <v>1.0807684698668258E-2</v>
      </c>
      <c r="H303" s="2" t="str">
        <f t="shared" si="28"/>
        <v>Sell</v>
      </c>
    </row>
    <row r="304" spans="1:8" ht="13.5" x14ac:dyDescent="0.25">
      <c r="A304" s="3">
        <f>TITRES_STAT!B307</f>
        <v>42447</v>
      </c>
      <c r="B304" s="6">
        <f>TITRES_STAT!D307</f>
        <v>3.0891999999999999</v>
      </c>
      <c r="C304" s="2">
        <f t="shared" si="24"/>
        <v>3.0651224982331904</v>
      </c>
      <c r="D304" s="2">
        <f t="shared" si="26"/>
        <v>3.0433610491520056</v>
      </c>
      <c r="E304" s="2">
        <f t="shared" si="25"/>
        <v>2.1761449081184825E-2</v>
      </c>
      <c r="F304" s="2">
        <f t="shared" si="29"/>
        <v>1.023408482862186E-2</v>
      </c>
      <c r="G304" s="2">
        <f t="shared" si="27"/>
        <v>1.1527364252562965E-2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6">
        <f>TITRES_STAT!D308</f>
        <v>3.1728000000000001</v>
      </c>
      <c r="C305" s="2">
        <f t="shared" si="24"/>
        <v>3.0651498061973146</v>
      </c>
      <c r="D305" s="2">
        <f t="shared" si="26"/>
        <v>3.0529491195851906</v>
      </c>
      <c r="E305" s="2">
        <f t="shared" si="25"/>
        <v>1.2200686612124034E-2</v>
      </c>
      <c r="F305" s="2">
        <f t="shared" si="29"/>
        <v>1.0627405185322295E-2</v>
      </c>
      <c r="G305" s="2">
        <f t="shared" si="27"/>
        <v>1.5732814268017391E-3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3.2524000000000002</v>
      </c>
      <c r="C306" s="2">
        <f t="shared" si="24"/>
        <v>3.0651729129361893</v>
      </c>
      <c r="D306" s="2">
        <f t="shared" si="26"/>
        <v>3.0677232588751764</v>
      </c>
      <c r="E306" s="2">
        <f t="shared" si="25"/>
        <v>-2.5503459389870642E-3</v>
      </c>
      <c r="F306" s="2">
        <f t="shared" si="29"/>
        <v>7.9918549604604226E-3</v>
      </c>
      <c r="G306" s="2">
        <f t="shared" si="27"/>
        <v>-1.0542200899447487E-2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3.1966000000000001</v>
      </c>
      <c r="C307" s="2">
        <f t="shared" si="24"/>
        <v>3.06519246479216</v>
      </c>
      <c r="D307" s="2">
        <f t="shared" si="26"/>
        <v>3.077269684143682</v>
      </c>
      <c r="E307" s="2">
        <f t="shared" si="25"/>
        <v>-1.2077219351521951E-2</v>
      </c>
      <c r="F307" s="2">
        <f t="shared" si="29"/>
        <v>3.978040098063948E-3</v>
      </c>
      <c r="G307" s="2">
        <f t="shared" si="27"/>
        <v>-1.6055259449585899E-2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3.1846999999999999</v>
      </c>
      <c r="C308" s="2">
        <f t="shared" si="24"/>
        <v>3.0590859317472123</v>
      </c>
      <c r="D308" s="2">
        <f t="shared" si="26"/>
        <v>3.085227485318224</v>
      </c>
      <c r="E308" s="2">
        <f t="shared" si="25"/>
        <v>-2.6141553571011666E-2</v>
      </c>
      <c r="F308" s="2">
        <f t="shared" si="29"/>
        <v>-2.0458786357511749E-3</v>
      </c>
      <c r="G308" s="2">
        <f t="shared" si="27"/>
        <v>-2.4095674935260492E-2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3.2086000000000001</v>
      </c>
      <c r="C309" s="2">
        <f t="shared" si="24"/>
        <v>3.0539188653245644</v>
      </c>
      <c r="D309" s="2">
        <f t="shared" si="26"/>
        <v>3.0943661901094668</v>
      </c>
      <c r="E309" s="2">
        <f t="shared" si="25"/>
        <v>-4.0447324784902428E-2</v>
      </c>
      <c r="F309" s="2">
        <f t="shared" si="29"/>
        <v>-9.7261678655814251E-3</v>
      </c>
      <c r="G309" s="2">
        <f t="shared" si="27"/>
        <v>-3.0721156919321001E-2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3.1448999999999998</v>
      </c>
      <c r="C310" s="2">
        <f t="shared" si="24"/>
        <v>3.0526082706592468</v>
      </c>
      <c r="D310" s="2">
        <f t="shared" si="26"/>
        <v>3.0981094352865433</v>
      </c>
      <c r="E310" s="2">
        <f t="shared" si="25"/>
        <v>-4.5501164627296475E-2</v>
      </c>
      <c r="F310" s="2">
        <f t="shared" si="29"/>
        <v>-1.6881167217924438E-2</v>
      </c>
      <c r="G310" s="2">
        <f t="shared" si="27"/>
        <v>-2.8619997409372037E-2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3.1011000000000002</v>
      </c>
      <c r="C311" s="2">
        <f t="shared" si="24"/>
        <v>3.0729300751732085</v>
      </c>
      <c r="D311" s="2">
        <f t="shared" si="26"/>
        <v>3.0983309585986509</v>
      </c>
      <c r="E311" s="2">
        <f t="shared" si="25"/>
        <v>-2.5400883425442444E-2</v>
      </c>
      <c r="F311" s="2">
        <f t="shared" si="29"/>
        <v>-1.8585110459428039E-2</v>
      </c>
      <c r="G311" s="2">
        <f t="shared" si="27"/>
        <v>-6.8157729660144051E-3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3.125</v>
      </c>
      <c r="C312" s="2">
        <f t="shared" si="24"/>
        <v>3.0901254482234837</v>
      </c>
      <c r="D312" s="2">
        <f t="shared" si="26"/>
        <v>3.100306443146899</v>
      </c>
      <c r="E312" s="2">
        <f t="shared" si="25"/>
        <v>-1.0180994923415287E-2</v>
      </c>
      <c r="F312" s="2">
        <f t="shared" si="29"/>
        <v>-1.6904287352225489E-2</v>
      </c>
      <c r="G312" s="2">
        <f t="shared" si="27"/>
        <v>6.7232924288102014E-3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6">
        <f>TITRES_STAT!D316</f>
        <v>3.3041</v>
      </c>
      <c r="C313" s="2">
        <f t="shared" si="24"/>
        <v>3.101613840804486</v>
      </c>
      <c r="D313" s="2">
        <f t="shared" si="26"/>
        <v>3.1154022621730544</v>
      </c>
      <c r="E313" s="2">
        <f t="shared" si="25"/>
        <v>-1.3788421368568393E-2</v>
      </c>
      <c r="F313" s="2">
        <f t="shared" si="29"/>
        <v>-1.6281114155494072E-2</v>
      </c>
      <c r="G313" s="2">
        <f t="shared" si="27"/>
        <v>2.4926927869256786E-3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3.3239999999999998</v>
      </c>
      <c r="C314" s="2">
        <f t="shared" si="24"/>
        <v>3.0997040191422576</v>
      </c>
      <c r="D314" s="2">
        <f t="shared" si="26"/>
        <v>3.1308539464565319</v>
      </c>
      <c r="E314" s="2">
        <f t="shared" si="25"/>
        <v>-3.114992731427435E-2</v>
      </c>
      <c r="F314" s="2">
        <f t="shared" si="29"/>
        <v>-1.9254876787250127E-2</v>
      </c>
      <c r="G314" s="2">
        <f t="shared" si="27"/>
        <v>-1.1895050527024224E-2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6">
        <f>TITRES_STAT!D318</f>
        <v>3.3239999999999998</v>
      </c>
      <c r="C315" s="2">
        <f t="shared" si="24"/>
        <v>3.1109495546588333</v>
      </c>
      <c r="D315" s="2">
        <f t="shared" si="26"/>
        <v>3.1451610615338259</v>
      </c>
      <c r="E315" s="2">
        <f t="shared" si="25"/>
        <v>-3.4211506874992637E-2</v>
      </c>
      <c r="F315" s="2">
        <f t="shared" si="29"/>
        <v>-2.224620280479863E-2</v>
      </c>
      <c r="G315" s="2">
        <f t="shared" si="27"/>
        <v>-1.1965304070194006E-2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3.3239999999999998</v>
      </c>
      <c r="C316" s="2">
        <f t="shared" si="24"/>
        <v>3.1327111616343974</v>
      </c>
      <c r="D316" s="2">
        <f t="shared" si="26"/>
        <v>3.158408390309098</v>
      </c>
      <c r="E316" s="2">
        <f t="shared" si="25"/>
        <v>-2.569722867470059E-2</v>
      </c>
      <c r="F316" s="2">
        <f t="shared" si="29"/>
        <v>-2.2936407978779022E-2</v>
      </c>
      <c r="G316" s="2">
        <f t="shared" si="27"/>
        <v>-2.7608206959215675E-3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6">
        <f>TITRES_STAT!D320</f>
        <v>3.3279999999999998</v>
      </c>
      <c r="C317" s="2">
        <f t="shared" si="24"/>
        <v>3.1425402136906437</v>
      </c>
      <c r="D317" s="2">
        <f t="shared" si="26"/>
        <v>3.1709707317676834</v>
      </c>
      <c r="E317" s="2">
        <f t="shared" si="25"/>
        <v>-2.8430518077039668E-2</v>
      </c>
      <c r="F317" s="2">
        <f t="shared" si="29"/>
        <v>-2.4035229998431152E-2</v>
      </c>
      <c r="G317" s="2">
        <f t="shared" si="27"/>
        <v>-4.3952880786085162E-3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6">
        <f>TITRES_STAT!D321</f>
        <v>3.4235000000000002</v>
      </c>
      <c r="C318" s="2">
        <f t="shared" si="24"/>
        <v>3.1490263346613139</v>
      </c>
      <c r="D318" s="2">
        <f t="shared" si="26"/>
        <v>3.1896766034885959</v>
      </c>
      <c r="E318" s="2">
        <f t="shared" si="25"/>
        <v>-4.0650268827282066E-2</v>
      </c>
      <c r="F318" s="2">
        <f t="shared" si="29"/>
        <v>-2.7358237764201335E-2</v>
      </c>
      <c r="G318" s="2">
        <f t="shared" si="27"/>
        <v>-1.3292031063080731E-2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6">
        <f>TITRES_STAT!D322</f>
        <v>3.4275000000000002</v>
      </c>
      <c r="C319" s="2">
        <f t="shared" si="24"/>
        <v>3.1581915139441885</v>
      </c>
      <c r="D319" s="2">
        <f t="shared" si="26"/>
        <v>3.2072931513783298</v>
      </c>
      <c r="E319" s="2">
        <f t="shared" si="25"/>
        <v>-4.910163743414131E-2</v>
      </c>
      <c r="F319" s="2">
        <f t="shared" si="29"/>
        <v>-3.1706917698189327E-2</v>
      </c>
      <c r="G319" s="2">
        <f t="shared" si="27"/>
        <v>-1.7394719735951983E-2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6">
        <f>TITRES_STAT!D323</f>
        <v>3.4156</v>
      </c>
      <c r="C320" s="2">
        <f t="shared" si="24"/>
        <v>3.1561466656450823</v>
      </c>
      <c r="D320" s="2">
        <f t="shared" si="26"/>
        <v>3.2227232883132686</v>
      </c>
      <c r="E320" s="2">
        <f t="shared" si="25"/>
        <v>-6.6576622668186314E-2</v>
      </c>
      <c r="F320" s="2">
        <f t="shared" si="29"/>
        <v>-3.8680858692188722E-2</v>
      </c>
      <c r="G320" s="2">
        <f t="shared" si="27"/>
        <v>-2.7895763975997592E-2</v>
      </c>
      <c r="H320" s="2" t="str">
        <f t="shared" si="28"/>
        <v>Hold</v>
      </c>
    </row>
    <row r="321" spans="1:8" ht="13.5" x14ac:dyDescent="0.25">
      <c r="A321" s="3">
        <f>TITRES_STAT!B324</f>
        <v>42472</v>
      </c>
      <c r="B321" s="6">
        <f>TITRES_STAT!D324</f>
        <v>3.4912000000000001</v>
      </c>
      <c r="C321" s="2">
        <f t="shared" si="24"/>
        <v>3.1476779478535315</v>
      </c>
      <c r="D321" s="2">
        <f t="shared" si="26"/>
        <v>3.2426104521419155</v>
      </c>
      <c r="E321" s="2">
        <f t="shared" si="25"/>
        <v>-9.4932504288383956E-2</v>
      </c>
      <c r="F321" s="2">
        <f t="shared" si="29"/>
        <v>-4.9931187811427774E-2</v>
      </c>
      <c r="G321" s="2">
        <f t="shared" si="27"/>
        <v>-4.5001316476956182E-2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6">
        <f>TITRES_STAT!D325</f>
        <v>3.6027</v>
      </c>
      <c r="C322" s="2">
        <f t="shared" si="24"/>
        <v>3.144189032799142</v>
      </c>
      <c r="D322" s="2">
        <f t="shared" si="26"/>
        <v>3.2692837519832549</v>
      </c>
      <c r="E322" s="2">
        <f t="shared" si="25"/>
        <v>-0.12509471918411297</v>
      </c>
      <c r="F322" s="2">
        <f t="shared" si="29"/>
        <v>-6.4963894085964813E-2</v>
      </c>
      <c r="G322" s="2">
        <f t="shared" si="27"/>
        <v>-6.0130825098148155E-2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6">
        <f>TITRES_STAT!D326</f>
        <v>3.5350000000000001</v>
      </c>
      <c r="C323" s="2">
        <f t="shared" si="24"/>
        <v>3.1687907200608127</v>
      </c>
      <c r="D323" s="2">
        <f t="shared" si="26"/>
        <v>3.2889664370215321</v>
      </c>
      <c r="E323" s="2">
        <f t="shared" si="25"/>
        <v>-0.12017571696071938</v>
      </c>
      <c r="F323" s="2">
        <f t="shared" si="29"/>
        <v>-7.6006258660915732E-2</v>
      </c>
      <c r="G323" s="2">
        <f t="shared" si="27"/>
        <v>-4.4169458299803649E-2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3.4832999999999998</v>
      </c>
      <c r="C324" s="2">
        <f t="shared" si="24"/>
        <v>3.1926690708206875</v>
      </c>
      <c r="D324" s="2">
        <f t="shared" si="26"/>
        <v>3.3033615157606779</v>
      </c>
      <c r="E324" s="2">
        <f t="shared" si="25"/>
        <v>-0.11069244493999042</v>
      </c>
      <c r="F324" s="2">
        <f t="shared" si="29"/>
        <v>-8.294349591673067E-2</v>
      </c>
      <c r="G324" s="2">
        <f t="shared" si="27"/>
        <v>-2.774894902325975E-2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3.3797999999999999</v>
      </c>
      <c r="C325" s="2">
        <f t="shared" si="24"/>
        <v>3.2128738291559662</v>
      </c>
      <c r="D325" s="2">
        <f t="shared" si="26"/>
        <v>3.3090236257043317</v>
      </c>
      <c r="E325" s="2">
        <f t="shared" si="25"/>
        <v>-9.6149796548365529E-2</v>
      </c>
      <c r="F325" s="2">
        <f t="shared" si="29"/>
        <v>-8.5584756043057653E-2</v>
      </c>
      <c r="G325" s="2">
        <f t="shared" si="27"/>
        <v>-1.0565040505307877E-2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3.4634</v>
      </c>
      <c r="C326" s="2">
        <f t="shared" si="24"/>
        <v>3.2299701631319713</v>
      </c>
      <c r="D326" s="2">
        <f t="shared" si="26"/>
        <v>3.3204589126891957</v>
      </c>
      <c r="E326" s="2">
        <f t="shared" si="25"/>
        <v>-9.0488749557224413E-2</v>
      </c>
      <c r="F326" s="2">
        <f t="shared" si="29"/>
        <v>-8.6565554745891019E-2</v>
      </c>
      <c r="G326" s="2">
        <f t="shared" si="27"/>
        <v>-3.9231948113333942E-3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3.4394999999999998</v>
      </c>
      <c r="C327" s="2">
        <f t="shared" si="24"/>
        <v>3.2450516764962836</v>
      </c>
      <c r="D327" s="2">
        <f t="shared" si="26"/>
        <v>3.3292767710085149</v>
      </c>
      <c r="E327" s="2">
        <f t="shared" si="25"/>
        <v>-8.4225094512231369E-2</v>
      </c>
      <c r="F327" s="2">
        <f t="shared" si="29"/>
        <v>-8.6097462699159091E-2</v>
      </c>
      <c r="G327" s="2">
        <f t="shared" si="27"/>
        <v>1.8723681869277226E-3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6">
        <f>TITRES_STAT!D331</f>
        <v>3.3599000000000001</v>
      </c>
      <c r="C328" s="2">
        <f t="shared" si="24"/>
        <v>3.2725052647276245</v>
      </c>
      <c r="D328" s="2">
        <f t="shared" si="26"/>
        <v>3.3315451583412177</v>
      </c>
      <c r="E328" s="2">
        <f t="shared" si="25"/>
        <v>-5.9039893613593186E-2</v>
      </c>
      <c r="F328" s="2">
        <f t="shared" si="29"/>
        <v>-8.0685948882045916E-2</v>
      </c>
      <c r="G328" s="2">
        <f t="shared" si="27"/>
        <v>2.164605526845273E-2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6">
        <f>TITRES_STAT!D332</f>
        <v>3.4196</v>
      </c>
      <c r="C329" s="2">
        <f t="shared" si="24"/>
        <v>3.2963506086156822</v>
      </c>
      <c r="D329" s="2">
        <f t="shared" si="26"/>
        <v>3.3380677392048312</v>
      </c>
      <c r="E329" s="2">
        <f t="shared" si="25"/>
        <v>-4.1717130589149054E-2</v>
      </c>
      <c r="F329" s="2">
        <f t="shared" si="29"/>
        <v>-7.2892185223466549E-2</v>
      </c>
      <c r="G329" s="2">
        <f t="shared" si="27"/>
        <v>3.1175054634317495E-2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6">
        <f>TITRES_STAT!D333</f>
        <v>3.4355000000000002</v>
      </c>
      <c r="C330" s="2">
        <f t="shared" si="24"/>
        <v>3.3146966688286543</v>
      </c>
      <c r="D330" s="2">
        <f t="shared" si="26"/>
        <v>3.3452849437081773</v>
      </c>
      <c r="E330" s="2">
        <f t="shared" si="25"/>
        <v>-3.0588274879522981E-2</v>
      </c>
      <c r="F330" s="2">
        <f t="shared" si="29"/>
        <v>-6.4431403154677838E-2</v>
      </c>
      <c r="G330" s="2">
        <f t="shared" si="27"/>
        <v>3.3843128275154857E-2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3.3637999999999999</v>
      </c>
      <c r="C331" s="2">
        <f t="shared" si="24"/>
        <v>3.3418510274703999</v>
      </c>
      <c r="D331" s="2">
        <f t="shared" si="26"/>
        <v>3.3466564293594234</v>
      </c>
      <c r="E331" s="2">
        <f t="shared" si="25"/>
        <v>-4.8054018890235639E-3</v>
      </c>
      <c r="F331" s="2">
        <f t="shared" si="29"/>
        <v>-5.2506202901546985E-2</v>
      </c>
      <c r="G331" s="2">
        <f t="shared" si="27"/>
        <v>4.7700801012523421E-2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3.3637999999999999</v>
      </c>
      <c r="C332" s="2">
        <f t="shared" si="24"/>
        <v>3.3819816386287997</v>
      </c>
      <c r="D332" s="2">
        <f t="shared" si="26"/>
        <v>3.3479263234809475</v>
      </c>
      <c r="E332" s="2">
        <f t="shared" si="25"/>
        <v>3.4055315147852205E-2</v>
      </c>
      <c r="F332" s="2">
        <f t="shared" si="29"/>
        <v>-3.5193899291667149E-2</v>
      </c>
      <c r="G332" s="2">
        <f t="shared" si="27"/>
        <v>6.9249214439519355E-2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3.3637999999999999</v>
      </c>
      <c r="C333" s="2">
        <f t="shared" si="24"/>
        <v>3.4055229249935999</v>
      </c>
      <c r="D333" s="2">
        <f t="shared" si="26"/>
        <v>3.3491021513712478</v>
      </c>
      <c r="E333" s="2">
        <f t="shared" si="25"/>
        <v>5.6420773622352094E-2</v>
      </c>
      <c r="F333" s="2">
        <f t="shared" si="29"/>
        <v>-1.6870964708863304E-2</v>
      </c>
      <c r="G333" s="2">
        <f t="shared" si="27"/>
        <v>7.3291738331215397E-2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3.3637999999999999</v>
      </c>
      <c r="C334" s="2">
        <f t="shared" si="24"/>
        <v>3.4174886288407382</v>
      </c>
      <c r="D334" s="2">
        <f t="shared" si="26"/>
        <v>3.3501908808993033</v>
      </c>
      <c r="E334" s="2">
        <f t="shared" si="25"/>
        <v>6.7297747941434949E-2</v>
      </c>
      <c r="F334" s="2">
        <f t="shared" si="29"/>
        <v>-3.7222178803654124E-5</v>
      </c>
      <c r="G334" s="2">
        <f t="shared" si="27"/>
        <v>6.7334970120238605E-2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3.5150999999999999</v>
      </c>
      <c r="C335" s="2">
        <f t="shared" ref="C335:C398" si="30">$C$4*B325+C334*(1-$C$4)</f>
        <v>3.4116903782498555</v>
      </c>
      <c r="D335" s="2">
        <f t="shared" si="26"/>
        <v>3.3624063712030585</v>
      </c>
      <c r="E335" s="2">
        <f t="shared" si="25"/>
        <v>4.9284007046797029E-2</v>
      </c>
      <c r="F335" s="2">
        <f t="shared" si="29"/>
        <v>9.8270236663164819E-3</v>
      </c>
      <c r="G335" s="2">
        <f t="shared" si="27"/>
        <v>3.9456983380480551E-2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6">
        <f>TITRES_STAT!D339</f>
        <v>3.5828000000000002</v>
      </c>
      <c r="C336" s="2">
        <f t="shared" si="30"/>
        <v>3.4196457046729547</v>
      </c>
      <c r="D336" s="2">
        <f t="shared" si="26"/>
        <v>3.3787318251880172</v>
      </c>
      <c r="E336" s="2">
        <f t="shared" si="25"/>
        <v>4.0913879484937521E-2</v>
      </c>
      <c r="F336" s="2">
        <f t="shared" si="29"/>
        <v>1.6044394830040692E-2</v>
      </c>
      <c r="G336" s="2">
        <f t="shared" si="27"/>
        <v>2.4869484654896828E-2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6">
        <f>TITRES_STAT!D340</f>
        <v>3.5430000000000001</v>
      </c>
      <c r="C337" s="2">
        <f t="shared" si="30"/>
        <v>3.4227002116463461</v>
      </c>
      <c r="D337" s="2">
        <f t="shared" si="26"/>
        <v>3.3908998381370528</v>
      </c>
      <c r="E337" s="2">
        <f t="shared" si="25"/>
        <v>3.1800373509293323E-2</v>
      </c>
      <c r="F337" s="2">
        <f t="shared" si="29"/>
        <v>1.9195590565891221E-2</v>
      </c>
      <c r="G337" s="2">
        <f t="shared" si="27"/>
        <v>1.2604782943402101E-2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6">
        <f>TITRES_STAT!D341</f>
        <v>3.5430000000000001</v>
      </c>
      <c r="C338" s="2">
        <f t="shared" si="30"/>
        <v>3.4130386406238311</v>
      </c>
      <c r="D338" s="2">
        <f t="shared" si="26"/>
        <v>3.4021665167935673</v>
      </c>
      <c r="E338" s="2">
        <f t="shared" si="25"/>
        <v>1.0872123830263813E-2</v>
      </c>
      <c r="F338" s="2">
        <f t="shared" si="29"/>
        <v>1.7530897218765742E-2</v>
      </c>
      <c r="G338" s="2">
        <f t="shared" si="27"/>
        <v>-6.6587733885019283E-3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3.5270000000000001</v>
      </c>
      <c r="C339" s="2">
        <f t="shared" si="30"/>
        <v>3.414048080527857</v>
      </c>
      <c r="D339" s="2">
        <f t="shared" si="26"/>
        <v>3.4114134414755255</v>
      </c>
      <c r="E339" s="2">
        <f t="shared" si="25"/>
        <v>2.6346390523315222E-3</v>
      </c>
      <c r="F339" s="2">
        <f t="shared" si="29"/>
        <v>1.45516455854789E-2</v>
      </c>
      <c r="G339" s="2">
        <f t="shared" si="27"/>
        <v>-1.1917006533147378E-2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3.5270000000000001</v>
      </c>
      <c r="C340" s="2">
        <f t="shared" si="30"/>
        <v>3.4173483758312635</v>
      </c>
      <c r="D340" s="2">
        <f t="shared" si="26"/>
        <v>3.4199754087736349</v>
      </c>
      <c r="E340" s="2">
        <f t="shared" si="25"/>
        <v>-2.6270329423714323E-3</v>
      </c>
      <c r="F340" s="2">
        <f t="shared" si="29"/>
        <v>1.1115909879908835E-2</v>
      </c>
      <c r="G340" s="2">
        <f t="shared" si="27"/>
        <v>-1.3742942822280267E-2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3.5270000000000001</v>
      </c>
      <c r="C341" s="2">
        <f t="shared" si="30"/>
        <v>3.4091101641649151</v>
      </c>
      <c r="D341" s="2">
        <f t="shared" si="26"/>
        <v>3.4279031562718845</v>
      </c>
      <c r="E341" s="2">
        <f t="shared" si="25"/>
        <v>-1.8792992106969386E-2</v>
      </c>
      <c r="F341" s="2">
        <f t="shared" si="29"/>
        <v>5.1341294825331908E-3</v>
      </c>
      <c r="G341" s="2">
        <f t="shared" si="27"/>
        <v>-2.3927121589502578E-2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3.5230999999999999</v>
      </c>
      <c r="C342" s="2">
        <f t="shared" si="30"/>
        <v>3.4021393696780051</v>
      </c>
      <c r="D342" s="2">
        <f t="shared" si="26"/>
        <v>3.4349547743258189</v>
      </c>
      <c r="E342" s="2">
        <f t="shared" si="25"/>
        <v>-3.281540464781374E-2</v>
      </c>
      <c r="F342" s="2">
        <f t="shared" si="29"/>
        <v>-2.4557773435361962E-3</v>
      </c>
      <c r="G342" s="2">
        <f t="shared" si="27"/>
        <v>-3.0359627304277544E-2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3.5230999999999999</v>
      </c>
      <c r="C343" s="2">
        <f t="shared" si="30"/>
        <v>3.3962410051121581</v>
      </c>
      <c r="D343" s="2">
        <f t="shared" si="26"/>
        <v>3.4414840503016841</v>
      </c>
      <c r="E343" s="2">
        <f t="shared" si="25"/>
        <v>-4.5243045189526043E-2</v>
      </c>
      <c r="F343" s="2">
        <f t="shared" si="29"/>
        <v>-1.1013230912734167E-2</v>
      </c>
      <c r="G343" s="2">
        <f t="shared" si="27"/>
        <v>-3.4229814276791878E-2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6">
        <f>TITRES_STAT!D347</f>
        <v>3.5230999999999999</v>
      </c>
      <c r="C344" s="2">
        <f t="shared" si="30"/>
        <v>3.3912500812487489</v>
      </c>
      <c r="D344" s="2">
        <f t="shared" si="26"/>
        <v>3.4475296762052632</v>
      </c>
      <c r="E344" s="2">
        <f t="shared" si="25"/>
        <v>-5.6279594956514245E-2</v>
      </c>
      <c r="F344" s="2">
        <f t="shared" si="29"/>
        <v>-2.0066503721490183E-2</v>
      </c>
      <c r="G344" s="2">
        <f t="shared" si="27"/>
        <v>-3.6213091235024059E-2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3.5230999999999999</v>
      </c>
      <c r="C345" s="2">
        <f t="shared" si="30"/>
        <v>3.4103039149027872</v>
      </c>
      <c r="D345" s="2">
        <f t="shared" si="26"/>
        <v>3.4531274779678363</v>
      </c>
      <c r="E345" s="2">
        <f t="shared" si="25"/>
        <v>-4.2823563065049086E-2</v>
      </c>
      <c r="F345" s="2">
        <f t="shared" si="29"/>
        <v>-2.4617915590201961E-2</v>
      </c>
      <c r="G345" s="2">
        <f t="shared" si="27"/>
        <v>-1.8205647474847125E-2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3.5390000000000001</v>
      </c>
      <c r="C346" s="2">
        <f t="shared" si="30"/>
        <v>3.4368417741485122</v>
      </c>
      <c r="D346" s="2">
        <f t="shared" si="26"/>
        <v>3.4594884055257746</v>
      </c>
      <c r="E346" s="2">
        <f t="shared" si="25"/>
        <v>-2.2646631377262416E-2</v>
      </c>
      <c r="F346" s="2">
        <f t="shared" si="29"/>
        <v>-2.4223658747614053E-2</v>
      </c>
      <c r="G346" s="2">
        <f t="shared" si="27"/>
        <v>1.5770273703516365E-3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6">
        <f>TITRES_STAT!D350</f>
        <v>3.5390000000000001</v>
      </c>
      <c r="C347" s="2">
        <f t="shared" si="30"/>
        <v>3.4531738088948951</v>
      </c>
      <c r="D347" s="2">
        <f t="shared" si="26"/>
        <v>3.4653781532646062</v>
      </c>
      <c r="E347" s="2">
        <f t="shared" si="25"/>
        <v>-1.2204344369711073E-2</v>
      </c>
      <c r="F347" s="2">
        <f t="shared" si="29"/>
        <v>-2.1819795872033459E-2</v>
      </c>
      <c r="G347" s="2">
        <f t="shared" si="27"/>
        <v>9.6154515023223856E-3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6">
        <f>TITRES_STAT!D351</f>
        <v>3.5032000000000001</v>
      </c>
      <c r="C348" s="2">
        <f t="shared" si="30"/>
        <v>3.4669932229110652</v>
      </c>
      <c r="D348" s="2">
        <f t="shared" si="26"/>
        <v>3.4681797715413021</v>
      </c>
      <c r="E348" s="2">
        <f t="shared" ref="E348:E411" si="31">C348-D348</f>
        <v>-1.1865486302369277E-3</v>
      </c>
      <c r="F348" s="2">
        <f t="shared" si="29"/>
        <v>-1.7693146423674155E-2</v>
      </c>
      <c r="G348" s="2">
        <f t="shared" si="27"/>
        <v>1.6506597793437227E-2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6">
        <f>TITRES_STAT!D352</f>
        <v>3.5032000000000001</v>
      </c>
      <c r="C349" s="2">
        <f t="shared" si="30"/>
        <v>3.4762250347709012</v>
      </c>
      <c r="D349" s="2">
        <f t="shared" ref="D349:D412" si="32">$D$4*B349+(1-$D$4)*D348</f>
        <v>3.4707738625382429</v>
      </c>
      <c r="E349" s="2">
        <f t="shared" si="31"/>
        <v>5.4511722326582301E-3</v>
      </c>
      <c r="F349" s="2">
        <f t="shared" si="29"/>
        <v>-1.3064282692407678E-2</v>
      </c>
      <c r="G349" s="2">
        <f t="shared" si="27"/>
        <v>1.8515454925065906E-2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6">
        <f>TITRES_STAT!D353</f>
        <v>3.5032000000000001</v>
      </c>
      <c r="C350" s="2">
        <f t="shared" si="30"/>
        <v>3.48403656788307</v>
      </c>
      <c r="D350" s="2">
        <f t="shared" si="32"/>
        <v>3.4731757986465213</v>
      </c>
      <c r="E350" s="2">
        <f t="shared" si="31"/>
        <v>1.0860769236548773E-2</v>
      </c>
      <c r="F350" s="2">
        <f t="shared" si="29"/>
        <v>-8.2792723066163875E-3</v>
      </c>
      <c r="G350" s="2">
        <f t="shared" si="27"/>
        <v>1.9140041543165162E-2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3.4634</v>
      </c>
      <c r="C351" s="2">
        <f t="shared" si="30"/>
        <v>3.4906463266702898</v>
      </c>
      <c r="D351" s="2">
        <f t="shared" si="32"/>
        <v>3.4724516654134456</v>
      </c>
      <c r="E351" s="2">
        <f t="shared" si="31"/>
        <v>1.8194661256844213E-2</v>
      </c>
      <c r="F351" s="2">
        <f t="shared" si="29"/>
        <v>-2.9844855939242672E-3</v>
      </c>
      <c r="G351" s="2">
        <f t="shared" si="27"/>
        <v>2.1179146850768479E-2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3.4594</v>
      </c>
      <c r="C352" s="2">
        <f t="shared" si="30"/>
        <v>3.4956391994902454</v>
      </c>
      <c r="D352" s="2">
        <f t="shared" si="32"/>
        <v>3.4714848753828202</v>
      </c>
      <c r="E352" s="2">
        <f t="shared" si="31"/>
        <v>2.4154324107425129E-2</v>
      </c>
      <c r="F352" s="2">
        <f t="shared" si="29"/>
        <v>2.4432763463456126E-3</v>
      </c>
      <c r="G352" s="2">
        <f t="shared" si="27"/>
        <v>2.1711047761079516E-2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3.4594</v>
      </c>
      <c r="C353" s="2">
        <f t="shared" si="30"/>
        <v>3.4998639380302077</v>
      </c>
      <c r="D353" s="2">
        <f t="shared" si="32"/>
        <v>3.4705896994285372</v>
      </c>
      <c r="E353" s="2">
        <f t="shared" si="31"/>
        <v>2.9274238601670444E-2</v>
      </c>
      <c r="F353" s="2">
        <f t="shared" si="29"/>
        <v>7.8094687974105794E-3</v>
      </c>
      <c r="G353" s="2">
        <f t="shared" si="27"/>
        <v>2.1464769804259865E-2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3.4554</v>
      </c>
      <c r="C354" s="2">
        <f t="shared" si="30"/>
        <v>3.5034387167947911</v>
      </c>
      <c r="D354" s="2">
        <f t="shared" si="32"/>
        <v>3.4694645365079047</v>
      </c>
      <c r="E354" s="2">
        <f t="shared" si="31"/>
        <v>3.397418028688648E-2</v>
      </c>
      <c r="F354" s="2">
        <f t="shared" si="29"/>
        <v>1.304241109530576E-2</v>
      </c>
      <c r="G354" s="2">
        <f t="shared" si="27"/>
        <v>2.0931769191580719E-2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3.4235000000000002</v>
      </c>
      <c r="C355" s="2">
        <f t="shared" si="30"/>
        <v>3.5064635295955924</v>
      </c>
      <c r="D355" s="2">
        <f t="shared" si="32"/>
        <v>3.4660597560258375</v>
      </c>
      <c r="E355" s="2">
        <f t="shared" si="31"/>
        <v>4.0403773569754886E-2</v>
      </c>
      <c r="F355" s="2">
        <f t="shared" si="29"/>
        <v>1.8514683590195584E-2</v>
      </c>
      <c r="G355" s="2">
        <f t="shared" si="27"/>
        <v>2.1889089979559302E-2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3.4235000000000002</v>
      </c>
      <c r="C356" s="2">
        <f t="shared" si="30"/>
        <v>3.5114691404270397</v>
      </c>
      <c r="D356" s="2">
        <f t="shared" si="32"/>
        <v>3.4629071815054049</v>
      </c>
      <c r="E356" s="2">
        <f t="shared" si="31"/>
        <v>4.856195892163484E-2</v>
      </c>
      <c r="F356" s="2">
        <f t="shared" si="29"/>
        <v>2.4524138656483438E-2</v>
      </c>
      <c r="G356" s="2">
        <f t="shared" ref="G356:G419" si="33">E356-F356</f>
        <v>2.4037820265151402E-2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6">
        <f>TITRES_STAT!D360</f>
        <v>3.3837000000000002</v>
      </c>
      <c r="C357" s="2">
        <f t="shared" si="30"/>
        <v>3.5157046572844184</v>
      </c>
      <c r="D357" s="2">
        <f t="shared" si="32"/>
        <v>3.4570399828753748</v>
      </c>
      <c r="E357" s="2">
        <f t="shared" si="31"/>
        <v>5.8664674409043549E-2</v>
      </c>
      <c r="F357" s="2">
        <f t="shared" ref="F357:F420" si="35">(E357*(2/(10)))+((1-(2/10))*F356)</f>
        <v>3.1352245806995457E-2</v>
      </c>
      <c r="G357" s="2">
        <f t="shared" si="33"/>
        <v>2.7312428602048092E-2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6">
        <f>TITRES_STAT!D361</f>
        <v>3.3837000000000002</v>
      </c>
      <c r="C358" s="2">
        <f t="shared" si="30"/>
        <v>3.5137808638560464</v>
      </c>
      <c r="D358" s="2">
        <f t="shared" si="32"/>
        <v>3.4516073915512733</v>
      </c>
      <c r="E358" s="2">
        <f t="shared" si="31"/>
        <v>6.2173472304773103E-2</v>
      </c>
      <c r="F358" s="2">
        <f t="shared" si="35"/>
        <v>3.7516491106550989E-2</v>
      </c>
      <c r="G358" s="2">
        <f t="shared" si="33"/>
        <v>2.4656981198222114E-2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6">
        <f>TITRES_STAT!D362</f>
        <v>3.3997000000000002</v>
      </c>
      <c r="C359" s="2">
        <f t="shared" si="30"/>
        <v>3.512153038647424</v>
      </c>
      <c r="D359" s="2">
        <f t="shared" si="32"/>
        <v>3.4477623995845121</v>
      </c>
      <c r="E359" s="2">
        <f t="shared" si="31"/>
        <v>6.439063906291187E-2</v>
      </c>
      <c r="F359" s="2">
        <f t="shared" si="35"/>
        <v>4.2891320697823164E-2</v>
      </c>
      <c r="G359" s="2">
        <f t="shared" si="33"/>
        <v>2.1499318365088706E-2</v>
      </c>
      <c r="H359" s="2" t="str">
        <f t="shared" si="34"/>
        <v>Sell</v>
      </c>
    </row>
    <row r="360" spans="1:8" ht="13.5" x14ac:dyDescent="0.25">
      <c r="A360" s="3">
        <f>TITRES_STAT!B363</f>
        <v>42527</v>
      </c>
      <c r="B360" s="6">
        <f>TITRES_STAT!D363</f>
        <v>3.4036</v>
      </c>
      <c r="C360" s="2">
        <f t="shared" si="30"/>
        <v>3.5107756480862822</v>
      </c>
      <c r="D360" s="2">
        <f t="shared" si="32"/>
        <v>3.4444911107264002</v>
      </c>
      <c r="E360" s="2">
        <f t="shared" si="31"/>
        <v>6.6284537359881934E-2</v>
      </c>
      <c r="F360" s="2">
        <f t="shared" si="35"/>
        <v>4.7569964030234918E-2</v>
      </c>
      <c r="G360" s="2">
        <f t="shared" si="33"/>
        <v>1.8714573329647016E-2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6">
        <f>TITRES_STAT!D364</f>
        <v>3.3837000000000002</v>
      </c>
      <c r="C361" s="2">
        <f t="shared" si="30"/>
        <v>3.503487086842239</v>
      </c>
      <c r="D361" s="2">
        <f t="shared" si="32"/>
        <v>3.439988065487408</v>
      </c>
      <c r="E361" s="2">
        <f t="shared" si="31"/>
        <v>6.3499021354830987E-2</v>
      </c>
      <c r="F361" s="2">
        <f t="shared" si="35"/>
        <v>5.0755775495154136E-2</v>
      </c>
      <c r="G361" s="2">
        <f t="shared" si="33"/>
        <v>1.2743245859676851E-2</v>
      </c>
      <c r="H361" s="2" t="str">
        <f t="shared" si="34"/>
        <v>Sell</v>
      </c>
    </row>
    <row r="362" spans="1:8" ht="13.5" x14ac:dyDescent="0.25">
      <c r="A362" s="3">
        <f>TITRES_STAT!B365</f>
        <v>42529</v>
      </c>
      <c r="B362" s="6">
        <f>TITRES_STAT!D365</f>
        <v>3.3637999999999999</v>
      </c>
      <c r="C362" s="2">
        <f t="shared" si="30"/>
        <v>3.496704458097279</v>
      </c>
      <c r="D362" s="2">
        <f t="shared" si="32"/>
        <v>3.4343445050809334</v>
      </c>
      <c r="E362" s="2">
        <f t="shared" si="31"/>
        <v>6.2359953016345671E-2</v>
      </c>
      <c r="F362" s="2">
        <f t="shared" si="35"/>
        <v>5.307661099939244E-2</v>
      </c>
      <c r="G362" s="2">
        <f t="shared" si="33"/>
        <v>9.2833420169532305E-3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6">
        <f>TITRES_STAT!D366</f>
        <v>3.3837000000000002</v>
      </c>
      <c r="C363" s="2">
        <f t="shared" si="30"/>
        <v>3.4909653106976979</v>
      </c>
      <c r="D363" s="2">
        <f t="shared" si="32"/>
        <v>3.4305930602601231</v>
      </c>
      <c r="E363" s="2">
        <f t="shared" si="31"/>
        <v>6.037225043757477E-2</v>
      </c>
      <c r="F363" s="2">
        <f t="shared" si="35"/>
        <v>5.4535738887028909E-2</v>
      </c>
      <c r="G363" s="2">
        <f t="shared" si="33"/>
        <v>5.8365115505458615E-3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6">
        <f>TITRES_STAT!D367</f>
        <v>3.3797999999999999</v>
      </c>
      <c r="C364" s="2">
        <f t="shared" si="30"/>
        <v>3.4854937244365138</v>
      </c>
      <c r="D364" s="2">
        <f t="shared" si="32"/>
        <v>3.4268306113519658</v>
      </c>
      <c r="E364" s="2">
        <f t="shared" si="31"/>
        <v>5.866311308454808E-2</v>
      </c>
      <c r="F364" s="2">
        <f t="shared" si="35"/>
        <v>5.536121372653275E-2</v>
      </c>
      <c r="G364" s="2">
        <f t="shared" si="33"/>
        <v>3.3018993580153297E-3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6">
        <f>TITRES_STAT!D368</f>
        <v>3.3439000000000001</v>
      </c>
      <c r="C365" s="2">
        <f t="shared" si="30"/>
        <v>3.4759562283693581</v>
      </c>
      <c r="D365" s="2">
        <f t="shared" si="32"/>
        <v>3.4206876031036719</v>
      </c>
      <c r="E365" s="2">
        <f t="shared" si="31"/>
        <v>5.5268625265686211E-2</v>
      </c>
      <c r="F365" s="2">
        <f t="shared" si="35"/>
        <v>5.5342696034363446E-2</v>
      </c>
      <c r="G365" s="2">
        <f t="shared" si="33"/>
        <v>-7.4070768677235443E-5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3.3519000000000001</v>
      </c>
      <c r="C366" s="2">
        <f t="shared" si="30"/>
        <v>3.4678860393894571</v>
      </c>
      <c r="D366" s="2">
        <f t="shared" si="32"/>
        <v>3.4155922250959923</v>
      </c>
      <c r="E366" s="2">
        <f t="shared" si="31"/>
        <v>5.2293814293464802E-2</v>
      </c>
      <c r="F366" s="2">
        <f t="shared" si="35"/>
        <v>5.4732919686183719E-2</v>
      </c>
      <c r="G366" s="2">
        <f t="shared" si="33"/>
        <v>-2.4391053927189169E-3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6">
        <f>TITRES_STAT!D370</f>
        <v>3.3559000000000001</v>
      </c>
      <c r="C367" s="2">
        <f t="shared" si="30"/>
        <v>3.4549343410218483</v>
      </c>
      <c r="D367" s="2">
        <f t="shared" si="32"/>
        <v>3.4111705787925857</v>
      </c>
      <c r="E367" s="2">
        <f t="shared" si="31"/>
        <v>4.3763762229262593E-2</v>
      </c>
      <c r="F367" s="2">
        <f t="shared" si="35"/>
        <v>5.2539088194799494E-2</v>
      </c>
      <c r="G367" s="2">
        <f t="shared" si="33"/>
        <v>-8.7753259655369009E-3</v>
      </c>
      <c r="H367" s="2" t="str">
        <f t="shared" si="34"/>
        <v>Hold</v>
      </c>
    </row>
    <row r="368" spans="1:8" ht="13.5" x14ac:dyDescent="0.25">
      <c r="A368" s="3">
        <f>TITRES_STAT!B371</f>
        <v>42537</v>
      </c>
      <c r="B368" s="6">
        <f>TITRES_STAT!D371</f>
        <v>3.3439000000000001</v>
      </c>
      <c r="C368" s="2">
        <f t="shared" si="30"/>
        <v>3.4439752116338718</v>
      </c>
      <c r="D368" s="2">
        <f t="shared" si="32"/>
        <v>3.4061875729560978</v>
      </c>
      <c r="E368" s="2">
        <f t="shared" si="31"/>
        <v>3.7787638677774016E-2</v>
      </c>
      <c r="F368" s="2">
        <f t="shared" si="35"/>
        <v>4.9588798291394405E-2</v>
      </c>
      <c r="G368" s="2">
        <f t="shared" si="33"/>
        <v>-1.1801159613620389E-2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6">
        <f>TITRES_STAT!D372</f>
        <v>3.3279999999999998</v>
      </c>
      <c r="C369" s="2">
        <f t="shared" si="30"/>
        <v>3.4371636406132762</v>
      </c>
      <c r="D369" s="2">
        <f t="shared" si="32"/>
        <v>3.4003959008852758</v>
      </c>
      <c r="E369" s="2">
        <f t="shared" si="31"/>
        <v>3.6767739728000404E-2</v>
      </c>
      <c r="F369" s="2">
        <f t="shared" si="35"/>
        <v>4.7024586578715603E-2</v>
      </c>
      <c r="G369" s="2">
        <f t="shared" si="33"/>
        <v>-1.02568468507152E-2</v>
      </c>
      <c r="H369" s="2" t="str">
        <f t="shared" si="34"/>
        <v>Hold</v>
      </c>
    </row>
    <row r="370" spans="1:8" ht="13.5" x14ac:dyDescent="0.25">
      <c r="A370" s="3">
        <f>TITRES_STAT!B373</f>
        <v>42541</v>
      </c>
      <c r="B370" s="6">
        <f>TITRES_STAT!D373</f>
        <v>3.3439000000000001</v>
      </c>
      <c r="C370" s="2">
        <f t="shared" si="30"/>
        <v>3.4320000035958489</v>
      </c>
      <c r="D370" s="2">
        <f t="shared" si="32"/>
        <v>3.3962110193382182</v>
      </c>
      <c r="E370" s="2">
        <f t="shared" si="31"/>
        <v>3.5788984257630663E-2</v>
      </c>
      <c r="F370" s="2">
        <f t="shared" si="35"/>
        <v>4.4777466114498621E-2</v>
      </c>
      <c r="G370" s="2">
        <f t="shared" si="33"/>
        <v>-8.9884818568679581E-3</v>
      </c>
      <c r="H370" s="2" t="str">
        <f t="shared" si="34"/>
        <v>Hold</v>
      </c>
    </row>
    <row r="371" spans="1:8" ht="13.5" x14ac:dyDescent="0.25">
      <c r="A371" s="3">
        <f>TITRES_STAT!B374</f>
        <v>42542</v>
      </c>
      <c r="B371" s="6">
        <f>TITRES_STAT!D374</f>
        <v>3.32</v>
      </c>
      <c r="C371" s="2">
        <f t="shared" si="30"/>
        <v>3.4245692338118721</v>
      </c>
      <c r="D371" s="2">
        <f t="shared" si="32"/>
        <v>3.3905657586464981</v>
      </c>
      <c r="E371" s="2">
        <f t="shared" si="31"/>
        <v>3.4003475165373942E-2</v>
      </c>
      <c r="F371" s="2">
        <f t="shared" si="35"/>
        <v>4.2622667924673688E-2</v>
      </c>
      <c r="G371" s="2">
        <f t="shared" si="33"/>
        <v>-8.6191927592997458E-3</v>
      </c>
      <c r="H371" s="2" t="str">
        <f t="shared" si="34"/>
        <v>Hold</v>
      </c>
    </row>
    <row r="372" spans="1:8" ht="13.5" x14ac:dyDescent="0.25">
      <c r="A372" s="3">
        <f>TITRES_STAT!B375</f>
        <v>42543</v>
      </c>
      <c r="B372" s="6">
        <f>TITRES_STAT!D375</f>
        <v>3.3041</v>
      </c>
      <c r="C372" s="2">
        <f t="shared" si="30"/>
        <v>3.4152201209177377</v>
      </c>
      <c r="D372" s="2">
        <f t="shared" si="32"/>
        <v>3.3841608876356464</v>
      </c>
      <c r="E372" s="2">
        <f t="shared" si="31"/>
        <v>3.105923328209137E-2</v>
      </c>
      <c r="F372" s="2">
        <f t="shared" si="35"/>
        <v>4.0309980996157228E-2</v>
      </c>
      <c r="G372" s="2">
        <f t="shared" si="33"/>
        <v>-9.2507477140658587E-3</v>
      </c>
      <c r="H372" s="2" t="str">
        <f t="shared" si="34"/>
        <v>Hold</v>
      </c>
    </row>
    <row r="373" spans="1:8" ht="13.5" x14ac:dyDescent="0.25">
      <c r="A373" s="3">
        <f>TITRES_STAT!B376</f>
        <v>42544</v>
      </c>
      <c r="B373" s="6">
        <f>TITRES_STAT!D376</f>
        <v>3.3041</v>
      </c>
      <c r="C373" s="2">
        <f t="shared" si="30"/>
        <v>3.4103708715457781</v>
      </c>
      <c r="D373" s="2">
        <f t="shared" si="32"/>
        <v>3.378230451514487</v>
      </c>
      <c r="E373" s="2">
        <f t="shared" si="31"/>
        <v>3.2140420031291139E-2</v>
      </c>
      <c r="F373" s="2">
        <f t="shared" si="35"/>
        <v>3.8676068803184013E-2</v>
      </c>
      <c r="G373" s="2">
        <f t="shared" si="33"/>
        <v>-6.5356487718928741E-3</v>
      </c>
      <c r="H373" s="2" t="str">
        <f t="shared" si="34"/>
        <v>Hold</v>
      </c>
    </row>
    <row r="374" spans="1:8" ht="13.5" x14ac:dyDescent="0.25">
      <c r="A374" s="3">
        <f>TITRES_STAT!B377</f>
        <v>42545</v>
      </c>
      <c r="B374" s="6">
        <f>TITRES_STAT!D377</f>
        <v>3.2643</v>
      </c>
      <c r="C374" s="2">
        <f t="shared" si="30"/>
        <v>3.405667660538735</v>
      </c>
      <c r="D374" s="2">
        <f t="shared" si="32"/>
        <v>3.36979115880971</v>
      </c>
      <c r="E374" s="2">
        <f t="shared" si="31"/>
        <v>3.5876501729025012E-2</v>
      </c>
      <c r="F374" s="2">
        <f t="shared" si="35"/>
        <v>3.8116155388352217E-2</v>
      </c>
      <c r="G374" s="2">
        <f t="shared" si="33"/>
        <v>-2.2396536593272051E-3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6">
        <f>TITRES_STAT!D378</f>
        <v>3.2643</v>
      </c>
      <c r="C375" s="2">
        <f t="shared" si="30"/>
        <v>3.3961649435327761</v>
      </c>
      <c r="D375" s="2">
        <f t="shared" si="32"/>
        <v>3.3619769988978798</v>
      </c>
      <c r="E375" s="2">
        <f t="shared" si="31"/>
        <v>3.4187944634896272E-2</v>
      </c>
      <c r="F375" s="2">
        <f t="shared" si="35"/>
        <v>3.7330513237661032E-2</v>
      </c>
      <c r="G375" s="2">
        <f t="shared" si="33"/>
        <v>-3.1425686027647601E-3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6">
        <f>TITRES_STAT!D379</f>
        <v>3.2404000000000002</v>
      </c>
      <c r="C376" s="2">
        <f t="shared" si="30"/>
        <v>3.3893549522200415</v>
      </c>
      <c r="D376" s="2">
        <f t="shared" si="32"/>
        <v>3.3529712952758146</v>
      </c>
      <c r="E376" s="2">
        <f t="shared" si="31"/>
        <v>3.638365694422685E-2</v>
      </c>
      <c r="F376" s="2">
        <f t="shared" si="35"/>
        <v>3.7141141978974196E-2</v>
      </c>
      <c r="G376" s="2">
        <f t="shared" si="33"/>
        <v>-7.5748503474734608E-4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6">
        <f>TITRES_STAT!D380</f>
        <v>3.1846999999999999</v>
      </c>
      <c r="C377" s="2">
        <f t="shared" si="30"/>
        <v>3.3842080364938809</v>
      </c>
      <c r="D377" s="2">
        <f t="shared" si="32"/>
        <v>3.3405067548850136</v>
      </c>
      <c r="E377" s="2">
        <f t="shared" si="31"/>
        <v>4.3701281608867326E-2</v>
      </c>
      <c r="F377" s="2">
        <f t="shared" si="35"/>
        <v>3.8453169904952823E-2</v>
      </c>
      <c r="G377" s="2">
        <f t="shared" si="33"/>
        <v>5.2481117039145028E-3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6">
        <f>TITRES_STAT!D381</f>
        <v>3.1846999999999999</v>
      </c>
      <c r="C378" s="2">
        <f t="shared" si="30"/>
        <v>3.378006800110207</v>
      </c>
      <c r="D378" s="2">
        <f t="shared" si="32"/>
        <v>3.3289655137824199</v>
      </c>
      <c r="E378" s="2">
        <f t="shared" si="31"/>
        <v>4.9041286327787148E-2</v>
      </c>
      <c r="F378" s="2">
        <f t="shared" si="35"/>
        <v>4.0570793189519692E-2</v>
      </c>
      <c r="G378" s="2">
        <f t="shared" si="33"/>
        <v>8.4704931382674556E-3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6">
        <f>TITRES_STAT!D382</f>
        <v>3.2244999999999999</v>
      </c>
      <c r="C379" s="2">
        <f t="shared" si="30"/>
        <v>3.3703134462470983</v>
      </c>
      <c r="D379" s="2">
        <f t="shared" si="32"/>
        <v>3.3212273275763144</v>
      </c>
      <c r="E379" s="2">
        <f t="shared" si="31"/>
        <v>4.9086118670783829E-2</v>
      </c>
      <c r="F379" s="2">
        <f t="shared" si="35"/>
        <v>4.2273858285772528E-2</v>
      </c>
      <c r="G379" s="2">
        <f t="shared" si="33"/>
        <v>6.8122603850113012E-3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6">
        <f>TITRES_STAT!D383</f>
        <v>3.1846999999999999</v>
      </c>
      <c r="C380" s="2">
        <f t="shared" si="30"/>
        <v>3.36624983913216</v>
      </c>
      <c r="D380" s="2">
        <f t="shared" si="32"/>
        <v>3.3111141922002911</v>
      </c>
      <c r="E380" s="2">
        <f t="shared" si="31"/>
        <v>5.5135646931868898E-2</v>
      </c>
      <c r="F380" s="2">
        <f t="shared" si="35"/>
        <v>4.4846216014991808E-2</v>
      </c>
      <c r="G380" s="2">
        <f t="shared" si="33"/>
        <v>1.028943091687709E-2</v>
      </c>
      <c r="H380" s="2" t="str">
        <f t="shared" si="34"/>
        <v>Sell</v>
      </c>
    </row>
    <row r="381" spans="1:8" ht="13.5" x14ac:dyDescent="0.25">
      <c r="A381" s="3">
        <f>TITRES_STAT!B384</f>
        <v>42559</v>
      </c>
      <c r="B381" s="6">
        <f>TITRES_STAT!D384</f>
        <v>3.1688000000000001</v>
      </c>
      <c r="C381" s="2">
        <f t="shared" si="30"/>
        <v>3.3591344792656739</v>
      </c>
      <c r="D381" s="2">
        <f t="shared" si="32"/>
        <v>3.3005724001854548</v>
      </c>
      <c r="E381" s="2">
        <f t="shared" si="31"/>
        <v>5.8562079080219043E-2</v>
      </c>
      <c r="F381" s="2">
        <f t="shared" si="35"/>
        <v>4.7589388628037257E-2</v>
      </c>
      <c r="G381" s="2">
        <f t="shared" si="33"/>
        <v>1.0972690452181785E-2</v>
      </c>
      <c r="H381" s="2" t="str">
        <f t="shared" si="34"/>
        <v>Sell</v>
      </c>
    </row>
    <row r="382" spans="1:8" ht="13.5" x14ac:dyDescent="0.25">
      <c r="A382" s="3">
        <f>TITRES_STAT!B385</f>
        <v>42562</v>
      </c>
      <c r="B382" s="6">
        <f>TITRES_STAT!D385</f>
        <v>3.1720000000000002</v>
      </c>
      <c r="C382" s="2">
        <f t="shared" si="30"/>
        <v>3.3506676363017243</v>
      </c>
      <c r="D382" s="2">
        <f t="shared" si="32"/>
        <v>3.2910485186902361</v>
      </c>
      <c r="E382" s="2">
        <f t="shared" si="31"/>
        <v>5.9619117611488193E-2</v>
      </c>
      <c r="F382" s="2">
        <f t="shared" si="35"/>
        <v>4.999533442472745E-2</v>
      </c>
      <c r="G382" s="2">
        <f t="shared" si="33"/>
        <v>9.6237831867607426E-3</v>
      </c>
      <c r="H382" s="2" t="str">
        <f t="shared" si="34"/>
        <v>Sell</v>
      </c>
    </row>
    <row r="383" spans="1:8" ht="13.5" x14ac:dyDescent="0.25">
      <c r="A383" s="3">
        <f>TITRES_STAT!B386</f>
        <v>42563</v>
      </c>
      <c r="B383" s="6">
        <f>TITRES_STAT!D386</f>
        <v>3.1505999999999998</v>
      </c>
      <c r="C383" s="2">
        <f t="shared" si="30"/>
        <v>3.3435033845629976</v>
      </c>
      <c r="D383" s="2">
        <f t="shared" si="32"/>
        <v>3.2806449247131813</v>
      </c>
      <c r="E383" s="2">
        <f t="shared" si="31"/>
        <v>6.2858459849816306E-2</v>
      </c>
      <c r="F383" s="2">
        <f t="shared" si="35"/>
        <v>5.256795950974523E-2</v>
      </c>
      <c r="G383" s="2">
        <f t="shared" si="33"/>
        <v>1.0290500340071077E-2</v>
      </c>
      <c r="H383" s="2" t="str">
        <f t="shared" si="34"/>
        <v>Sell</v>
      </c>
    </row>
    <row r="384" spans="1:8" ht="13.5" x14ac:dyDescent="0.25">
      <c r="A384" s="3">
        <f>TITRES_STAT!B387</f>
        <v>42564</v>
      </c>
      <c r="B384" s="6">
        <f>TITRES_STAT!D387</f>
        <v>3.1463000000000001</v>
      </c>
      <c r="C384" s="2">
        <f t="shared" si="30"/>
        <v>3.3313182484763821</v>
      </c>
      <c r="D384" s="2">
        <f t="shared" si="32"/>
        <v>3.2706934488085011</v>
      </c>
      <c r="E384" s="2">
        <f t="shared" si="31"/>
        <v>6.0624799667881035E-2</v>
      </c>
      <c r="F384" s="2">
        <f t="shared" si="35"/>
        <v>5.4179327541372391E-2</v>
      </c>
      <c r="G384" s="2">
        <f t="shared" si="33"/>
        <v>6.4454721265086445E-3</v>
      </c>
      <c r="H384" s="2" t="str">
        <f t="shared" si="34"/>
        <v>Sell</v>
      </c>
    </row>
    <row r="385" spans="1:8" ht="13.5" x14ac:dyDescent="0.25">
      <c r="A385" s="3">
        <f>TITRES_STAT!B388</f>
        <v>42565</v>
      </c>
      <c r="B385" s="6">
        <f>TITRES_STAT!D388</f>
        <v>3.1291000000000002</v>
      </c>
      <c r="C385" s="2">
        <f t="shared" si="30"/>
        <v>3.3210077487107847</v>
      </c>
      <c r="D385" s="2">
        <f t="shared" si="32"/>
        <v>3.2602050451930569</v>
      </c>
      <c r="E385" s="2">
        <f t="shared" si="31"/>
        <v>6.0802703517727874E-2</v>
      </c>
      <c r="F385" s="2">
        <f t="shared" si="35"/>
        <v>5.5504002736643486E-2</v>
      </c>
      <c r="G385" s="2">
        <f t="shared" si="33"/>
        <v>5.2987007810843881E-3</v>
      </c>
      <c r="H385" s="2" t="str">
        <f t="shared" si="34"/>
        <v>Sell</v>
      </c>
    </row>
    <row r="386" spans="1:8" ht="13.5" x14ac:dyDescent="0.25">
      <c r="A386" s="3">
        <f>TITRES_STAT!B389</f>
        <v>42566</v>
      </c>
      <c r="B386" s="6">
        <f>TITRES_STAT!D389</f>
        <v>3.1291000000000002</v>
      </c>
      <c r="C386" s="2">
        <f t="shared" si="30"/>
        <v>3.3086065566014331</v>
      </c>
      <c r="D386" s="2">
        <f t="shared" si="32"/>
        <v>3.2504935603639415</v>
      </c>
      <c r="E386" s="2">
        <f t="shared" si="31"/>
        <v>5.8112996237491554E-2</v>
      </c>
      <c r="F386" s="2">
        <f t="shared" si="35"/>
        <v>5.60258014368131E-2</v>
      </c>
      <c r="G386" s="2">
        <f t="shared" si="33"/>
        <v>2.0871948006784546E-3</v>
      </c>
      <c r="H386" s="2" t="str">
        <f t="shared" si="34"/>
        <v>Sell</v>
      </c>
    </row>
    <row r="387" spans="1:8" ht="13.5" x14ac:dyDescent="0.25">
      <c r="A387" s="3">
        <f>TITRES_STAT!B390</f>
        <v>42569</v>
      </c>
      <c r="B387" s="6">
        <f>TITRES_STAT!D390</f>
        <v>3.1720000000000002</v>
      </c>
      <c r="C387" s="2">
        <f t="shared" si="30"/>
        <v>3.2895440094319817</v>
      </c>
      <c r="D387" s="2">
        <f t="shared" si="32"/>
        <v>3.2446792225592054</v>
      </c>
      <c r="E387" s="2">
        <f t="shared" si="31"/>
        <v>4.4864786872776286E-2</v>
      </c>
      <c r="F387" s="2">
        <f t="shared" si="35"/>
        <v>5.379359852400574E-2</v>
      </c>
      <c r="G387" s="2">
        <f t="shared" si="33"/>
        <v>-8.9288116512294541E-3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3.1720000000000002</v>
      </c>
      <c r="C388" s="2">
        <f t="shared" si="30"/>
        <v>3.2734141618270618</v>
      </c>
      <c r="D388" s="2">
        <f t="shared" si="32"/>
        <v>3.2392955764437086</v>
      </c>
      <c r="E388" s="2">
        <f t="shared" si="31"/>
        <v>3.4118585383353217E-2</v>
      </c>
      <c r="F388" s="2">
        <f t="shared" si="35"/>
        <v>4.9858595895875234E-2</v>
      </c>
      <c r="G388" s="2">
        <f t="shared" si="33"/>
        <v>-1.5740010512522017E-2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3.2149000000000001</v>
      </c>
      <c r="C389" s="2">
        <f t="shared" si="30"/>
        <v>3.2658889061613596</v>
      </c>
      <c r="D389" s="2">
        <f t="shared" si="32"/>
        <v>3.2374884967071376</v>
      </c>
      <c r="E389" s="2">
        <f t="shared" si="31"/>
        <v>2.8400409454222064E-2</v>
      </c>
      <c r="F389" s="2">
        <f t="shared" si="35"/>
        <v>4.5566958607544603E-2</v>
      </c>
      <c r="G389" s="2">
        <f t="shared" si="33"/>
        <v>-1.7166549153322538E-2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3.2576999999999998</v>
      </c>
      <c r="C390" s="2">
        <f t="shared" si="30"/>
        <v>3.2533983052134579</v>
      </c>
      <c r="D390" s="2">
        <f t="shared" si="32"/>
        <v>3.2389856450992012</v>
      </c>
      <c r="E390" s="2">
        <f t="shared" si="31"/>
        <v>1.4412660114256681E-2</v>
      </c>
      <c r="F390" s="2">
        <f t="shared" si="35"/>
        <v>3.9336098908887021E-2</v>
      </c>
      <c r="G390" s="2">
        <f t="shared" si="33"/>
        <v>-2.492343879463034E-2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6">
        <f>TITRES_STAT!D394</f>
        <v>3.2149000000000001</v>
      </c>
      <c r="C391" s="2">
        <f t="shared" si="30"/>
        <v>3.2403831813344643</v>
      </c>
      <c r="D391" s="2">
        <f t="shared" si="32"/>
        <v>3.2372015232400013</v>
      </c>
      <c r="E391" s="2">
        <f t="shared" si="31"/>
        <v>3.1816580944630246E-3</v>
      </c>
      <c r="F391" s="2">
        <f t="shared" si="35"/>
        <v>3.2105210746002227E-2</v>
      </c>
      <c r="G391" s="2">
        <f t="shared" si="33"/>
        <v>-2.8923552651539203E-2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6">
        <f>TITRES_STAT!D395</f>
        <v>3.1291000000000002</v>
      </c>
      <c r="C392" s="2">
        <f t="shared" si="30"/>
        <v>3.229862691898393</v>
      </c>
      <c r="D392" s="2">
        <f t="shared" si="32"/>
        <v>3.2291940030000013</v>
      </c>
      <c r="E392" s="2">
        <f t="shared" si="31"/>
        <v>6.6868889839177825E-4</v>
      </c>
      <c r="F392" s="2">
        <f t="shared" si="35"/>
        <v>2.5817906376480137E-2</v>
      </c>
      <c r="G392" s="2">
        <f t="shared" si="33"/>
        <v>-2.5149217478088359E-2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6">
        <f>TITRES_STAT!D396</f>
        <v>3.1720000000000002</v>
      </c>
      <c r="C393" s="2">
        <f t="shared" si="30"/>
        <v>3.2176684316063326</v>
      </c>
      <c r="D393" s="2">
        <f t="shared" si="32"/>
        <v>3.2249574101851866</v>
      </c>
      <c r="E393" s="2">
        <f t="shared" si="31"/>
        <v>-7.2889785788539108E-3</v>
      </c>
      <c r="F393" s="2">
        <f t="shared" si="35"/>
        <v>1.919652938541333E-2</v>
      </c>
      <c r="G393" s="2">
        <f t="shared" si="33"/>
        <v>-2.6485507964267241E-2</v>
      </c>
      <c r="H393" s="2" t="str">
        <f t="shared" si="34"/>
        <v>Hold</v>
      </c>
    </row>
    <row r="394" spans="1:8" ht="13.5" x14ac:dyDescent="0.25">
      <c r="A394" s="3">
        <f>TITRES_STAT!B397</f>
        <v>42579</v>
      </c>
      <c r="B394" s="6">
        <f>TITRES_STAT!D397</f>
        <v>3.1720000000000002</v>
      </c>
      <c r="C394" s="2">
        <f t="shared" si="30"/>
        <v>3.2066886728976658</v>
      </c>
      <c r="D394" s="2">
        <f t="shared" si="32"/>
        <v>3.2210346390603579</v>
      </c>
      <c r="E394" s="2">
        <f t="shared" si="31"/>
        <v>-1.4345966162692125E-2</v>
      </c>
      <c r="F394" s="2">
        <f t="shared" si="35"/>
        <v>1.248803027579224E-2</v>
      </c>
      <c r="G394" s="2">
        <f t="shared" si="33"/>
        <v>-2.6833996438484366E-2</v>
      </c>
      <c r="H394" s="2" t="str">
        <f t="shared" si="34"/>
        <v>Hold</v>
      </c>
    </row>
    <row r="395" spans="1:8" ht="13.5" x14ac:dyDescent="0.25">
      <c r="A395" s="3">
        <f>TITRES_STAT!B398</f>
        <v>42580</v>
      </c>
      <c r="B395" s="6">
        <f>TITRES_STAT!D398</f>
        <v>3.2149000000000001</v>
      </c>
      <c r="C395" s="2">
        <f t="shared" si="30"/>
        <v>3.1947519539903322</v>
      </c>
      <c r="D395" s="2">
        <f t="shared" si="32"/>
        <v>3.2205802213521832</v>
      </c>
      <c r="E395" s="2">
        <f t="shared" si="31"/>
        <v>-2.5828267361851065E-2</v>
      </c>
      <c r="F395" s="2">
        <f t="shared" si="35"/>
        <v>4.8247707482635804E-3</v>
      </c>
      <c r="G395" s="2">
        <f t="shared" si="33"/>
        <v>-3.0653038110114647E-2</v>
      </c>
      <c r="H395" s="2" t="str">
        <f t="shared" si="34"/>
        <v>Hold</v>
      </c>
    </row>
    <row r="396" spans="1:8" ht="13.5" x14ac:dyDescent="0.25">
      <c r="A396" s="3">
        <f>TITRES_STAT!B399</f>
        <v>42583</v>
      </c>
      <c r="B396" s="6">
        <f>TITRES_STAT!D399</f>
        <v>3.2320000000000002</v>
      </c>
      <c r="C396" s="2">
        <f t="shared" si="30"/>
        <v>3.1846516533764353</v>
      </c>
      <c r="D396" s="2">
        <f t="shared" si="32"/>
        <v>3.221426130881651</v>
      </c>
      <c r="E396" s="2">
        <f t="shared" si="31"/>
        <v>-3.6774477505215675E-2</v>
      </c>
      <c r="F396" s="2">
        <f t="shared" si="35"/>
        <v>-3.4950789024322708E-3</v>
      </c>
      <c r="G396" s="2">
        <f t="shared" si="33"/>
        <v>-3.3279398602783401E-2</v>
      </c>
      <c r="H396" s="2" t="str">
        <f t="shared" si="34"/>
        <v>Hold</v>
      </c>
    </row>
    <row r="397" spans="1:8" ht="13.5" x14ac:dyDescent="0.25">
      <c r="A397" s="3">
        <f>TITRES_STAT!B400</f>
        <v>42584</v>
      </c>
      <c r="B397" s="6">
        <f>TITRES_STAT!D400</f>
        <v>3.2534000000000001</v>
      </c>
      <c r="C397" s="2">
        <f t="shared" si="30"/>
        <v>3.182705245164676</v>
      </c>
      <c r="D397" s="2">
        <f t="shared" si="32"/>
        <v>3.2237945656311582</v>
      </c>
      <c r="E397" s="2">
        <f t="shared" si="31"/>
        <v>-4.1089320466482171E-2</v>
      </c>
      <c r="F397" s="2">
        <f t="shared" si="35"/>
        <v>-1.1013927215242251E-2</v>
      </c>
      <c r="G397" s="2">
        <f t="shared" si="33"/>
        <v>-3.007539325123992E-2</v>
      </c>
      <c r="H397" s="2" t="str">
        <f t="shared" si="34"/>
        <v>Hold</v>
      </c>
    </row>
    <row r="398" spans="1:8" ht="13.5" x14ac:dyDescent="0.25">
      <c r="A398" s="3">
        <f>TITRES_STAT!B401</f>
        <v>42585</v>
      </c>
      <c r="B398" s="6">
        <f>TITRES_STAT!D401</f>
        <v>3.2534000000000001</v>
      </c>
      <c r="C398" s="2">
        <f t="shared" si="30"/>
        <v>3.1810582843701103</v>
      </c>
      <c r="D398" s="2">
        <f t="shared" si="32"/>
        <v>3.2259875607695911</v>
      </c>
      <c r="E398" s="2">
        <f t="shared" si="31"/>
        <v>-4.4929276399480855E-2</v>
      </c>
      <c r="F398" s="2">
        <f t="shared" si="35"/>
        <v>-1.7796997052089973E-2</v>
      </c>
      <c r="G398" s="2">
        <f t="shared" si="33"/>
        <v>-2.7132279347390882E-2</v>
      </c>
      <c r="H398" s="2" t="str">
        <f t="shared" si="34"/>
        <v>Hold</v>
      </c>
    </row>
    <row r="399" spans="1:8" ht="13.5" x14ac:dyDescent="0.25">
      <c r="A399" s="3">
        <f>TITRES_STAT!B402</f>
        <v>42586</v>
      </c>
      <c r="B399" s="6">
        <f>TITRES_STAT!D402</f>
        <v>3.2791999999999999</v>
      </c>
      <c r="C399" s="2">
        <f t="shared" ref="C399:C462" si="36">$C$4*B389+C398*(1-$C$4)</f>
        <v>3.186264702159324</v>
      </c>
      <c r="D399" s="2">
        <f t="shared" si="32"/>
        <v>3.2299292229348069</v>
      </c>
      <c r="E399" s="2">
        <f t="shared" si="31"/>
        <v>-4.3664520775482885E-2</v>
      </c>
      <c r="F399" s="2">
        <f t="shared" si="35"/>
        <v>-2.2970501796768558E-2</v>
      </c>
      <c r="G399" s="2">
        <f t="shared" si="33"/>
        <v>-2.0694018978714326E-2</v>
      </c>
      <c r="H399" s="2" t="str">
        <f t="shared" si="34"/>
        <v>Hold</v>
      </c>
    </row>
    <row r="400" spans="1:8" ht="13.5" x14ac:dyDescent="0.25">
      <c r="A400" s="3">
        <f>TITRES_STAT!B403</f>
        <v>42587</v>
      </c>
      <c r="B400" s="6">
        <f>TITRES_STAT!D403</f>
        <v>3.3220000000000001</v>
      </c>
      <c r="C400" s="2">
        <f t="shared" si="36"/>
        <v>3.1972547479809661</v>
      </c>
      <c r="D400" s="2">
        <f t="shared" si="32"/>
        <v>3.2367492804951916</v>
      </c>
      <c r="E400" s="2">
        <f t="shared" si="31"/>
        <v>-3.9494532514225522E-2</v>
      </c>
      <c r="F400" s="2">
        <f t="shared" si="35"/>
        <v>-2.6275307940259951E-2</v>
      </c>
      <c r="G400" s="2">
        <f t="shared" si="33"/>
        <v>-1.3219224573965571E-2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3.3435000000000001</v>
      </c>
      <c r="C401" s="2">
        <f t="shared" si="36"/>
        <v>3.1999694021377407</v>
      </c>
      <c r="D401" s="2">
        <f t="shared" si="32"/>
        <v>3.2446567411992513</v>
      </c>
      <c r="E401" s="2">
        <f t="shared" si="31"/>
        <v>-4.4687339061510567E-2</v>
      </c>
      <c r="F401" s="2">
        <f t="shared" si="35"/>
        <v>-2.9957714164510076E-2</v>
      </c>
      <c r="G401" s="2">
        <f t="shared" si="33"/>
        <v>-1.4729624897000491E-2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6">
        <f>TITRES_STAT!D405</f>
        <v>3.3435000000000001</v>
      </c>
      <c r="C402" s="2">
        <f t="shared" si="36"/>
        <v>3.1890664171934731</v>
      </c>
      <c r="D402" s="2">
        <f t="shared" si="32"/>
        <v>3.2519784640733809</v>
      </c>
      <c r="E402" s="2">
        <f t="shared" si="31"/>
        <v>-6.2912046879907813E-2</v>
      </c>
      <c r="F402" s="2">
        <f t="shared" si="35"/>
        <v>-3.6548580707589623E-2</v>
      </c>
      <c r="G402" s="2">
        <f t="shared" si="33"/>
        <v>-2.636346617231819E-2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6">
        <f>TITRES_STAT!D406</f>
        <v>3.3435000000000001</v>
      </c>
      <c r="C403" s="2">
        <f t="shared" si="36"/>
        <v>3.1864408145483232</v>
      </c>
      <c r="D403" s="2">
        <f t="shared" si="32"/>
        <v>3.2587578371049819</v>
      </c>
      <c r="E403" s="2">
        <f t="shared" si="31"/>
        <v>-7.2317022556658728E-2</v>
      </c>
      <c r="F403" s="2">
        <f t="shared" si="35"/>
        <v>-4.3702269077403447E-2</v>
      </c>
      <c r="G403" s="2">
        <f t="shared" si="33"/>
        <v>-2.8614753479255281E-2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3.3435000000000001</v>
      </c>
      <c r="C404" s="2">
        <f t="shared" si="36"/>
        <v>3.184219150771658</v>
      </c>
      <c r="D404" s="2">
        <f t="shared" si="32"/>
        <v>3.2650350343564645</v>
      </c>
      <c r="E404" s="2">
        <f t="shared" si="31"/>
        <v>-8.0815883584806514E-2</v>
      </c>
      <c r="F404" s="2">
        <f t="shared" si="35"/>
        <v>-5.1124991978884066E-2</v>
      </c>
      <c r="G404" s="2">
        <f t="shared" si="33"/>
        <v>-2.9690891605922448E-2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3.3435000000000001</v>
      </c>
      <c r="C405" s="2">
        <f t="shared" si="36"/>
        <v>3.1889392814221722</v>
      </c>
      <c r="D405" s="2">
        <f t="shared" si="32"/>
        <v>3.2708472540337632</v>
      </c>
      <c r="E405" s="2">
        <f t="shared" si="31"/>
        <v>-8.1907972611590996E-2</v>
      </c>
      <c r="F405" s="2">
        <f t="shared" si="35"/>
        <v>-5.7281588105425454E-2</v>
      </c>
      <c r="G405" s="2">
        <f t="shared" si="33"/>
        <v>-2.4626384506165541E-2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3.3435000000000001</v>
      </c>
      <c r="C406" s="2">
        <f t="shared" si="36"/>
        <v>3.1955640073572229</v>
      </c>
      <c r="D406" s="2">
        <f t="shared" si="32"/>
        <v>3.2762289389201511</v>
      </c>
      <c r="E406" s="2">
        <f t="shared" si="31"/>
        <v>-8.0664931562928199E-2</v>
      </c>
      <c r="F406" s="2">
        <f t="shared" si="35"/>
        <v>-6.1958256796926008E-2</v>
      </c>
      <c r="G406" s="2">
        <f t="shared" si="33"/>
        <v>-1.8706674766002192E-2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3.3176999999999999</v>
      </c>
      <c r="C407" s="2">
        <f t="shared" si="36"/>
        <v>3.2044618523791888</v>
      </c>
      <c r="D407" s="2">
        <f t="shared" si="32"/>
        <v>3.2793008693705104</v>
      </c>
      <c r="E407" s="2">
        <f t="shared" si="31"/>
        <v>-7.4839016991321561E-2</v>
      </c>
      <c r="F407" s="2">
        <f t="shared" si="35"/>
        <v>-6.4534408835805121E-2</v>
      </c>
      <c r="G407" s="2">
        <f t="shared" si="33"/>
        <v>-1.030460815551644E-2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3.3176999999999999</v>
      </c>
      <c r="C408" s="2">
        <f t="shared" si="36"/>
        <v>3.2119907981670059</v>
      </c>
      <c r="D408" s="2">
        <f t="shared" si="32"/>
        <v>3.2821452494171393</v>
      </c>
      <c r="E408" s="2">
        <f t="shared" si="31"/>
        <v>-7.015445125013331E-2</v>
      </c>
      <c r="F408" s="2">
        <f t="shared" si="35"/>
        <v>-6.5658417318670753E-2</v>
      </c>
      <c r="G408" s="2">
        <f t="shared" si="33"/>
        <v>-4.4960339314625564E-3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3.3092000000000001</v>
      </c>
      <c r="C409" s="2">
        <f t="shared" si="36"/>
        <v>3.2223306753720817</v>
      </c>
      <c r="D409" s="2">
        <f t="shared" si="32"/>
        <v>3.2841493050158697</v>
      </c>
      <c r="E409" s="2">
        <f t="shared" si="31"/>
        <v>-6.1818629643787926E-2</v>
      </c>
      <c r="F409" s="2">
        <f t="shared" si="35"/>
        <v>-6.489045978369419E-2</v>
      </c>
      <c r="G409" s="2">
        <f t="shared" si="33"/>
        <v>3.0718301399062647E-3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3.3092000000000001</v>
      </c>
      <c r="C410" s="2">
        <f t="shared" si="36"/>
        <v>3.2376644176225304</v>
      </c>
      <c r="D410" s="2">
        <f t="shared" si="32"/>
        <v>3.2860049120517312</v>
      </c>
      <c r="E410" s="2">
        <f t="shared" si="31"/>
        <v>-4.8340494429200742E-2</v>
      </c>
      <c r="F410" s="2">
        <f t="shared" si="35"/>
        <v>-6.1580466712795504E-2</v>
      </c>
      <c r="G410" s="2">
        <f t="shared" si="33"/>
        <v>1.3239972283594761E-2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3.3306</v>
      </c>
      <c r="C411" s="2">
        <f t="shared" si="36"/>
        <v>3.2539468149113717</v>
      </c>
      <c r="D411" s="2">
        <f t="shared" si="32"/>
        <v>3.289308251899751</v>
      </c>
      <c r="E411" s="2">
        <f t="shared" si="31"/>
        <v>-3.5361436988379236E-2</v>
      </c>
      <c r="F411" s="2">
        <f t="shared" si="35"/>
        <v>-5.6336660767912251E-2</v>
      </c>
      <c r="G411" s="2">
        <f t="shared" si="33"/>
        <v>2.0975223779533016E-2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3.3006000000000002</v>
      </c>
      <c r="C412" s="2">
        <f t="shared" si="36"/>
        <v>3.2677242280019301</v>
      </c>
      <c r="D412" s="2">
        <f t="shared" si="32"/>
        <v>3.2901446776849546</v>
      </c>
      <c r="E412" s="2">
        <f t="shared" ref="E412:E475" si="37">C412-D412</f>
        <v>-2.2420449683024479E-2</v>
      </c>
      <c r="F412" s="2">
        <f t="shared" si="35"/>
        <v>-4.9553418550934696E-2</v>
      </c>
      <c r="G412" s="2">
        <f t="shared" si="33"/>
        <v>2.7132968867910216E-2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3.3006000000000002</v>
      </c>
      <c r="C413" s="2">
        <f t="shared" si="36"/>
        <v>3.2793820390785564</v>
      </c>
      <c r="D413" s="2">
        <f t="shared" ref="D413:D476" si="38">$D$4*B413+(1-$D$4)*D412</f>
        <v>3.2909191460045872</v>
      </c>
      <c r="E413" s="2">
        <f t="shared" si="37"/>
        <v>-1.1537106926030827E-2</v>
      </c>
      <c r="F413" s="2">
        <f t="shared" si="35"/>
        <v>-4.1950156225953925E-2</v>
      </c>
      <c r="G413" s="2">
        <f t="shared" si="33"/>
        <v>3.0413049299923098E-2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3.3563000000000001</v>
      </c>
      <c r="C414" s="2">
        <f t="shared" si="36"/>
        <v>3.2892463407587784</v>
      </c>
      <c r="D414" s="2">
        <f t="shared" si="38"/>
        <v>3.2957621722264694</v>
      </c>
      <c r="E414" s="2">
        <f t="shared" si="37"/>
        <v>-6.515831467690969E-3</v>
      </c>
      <c r="F414" s="2">
        <f t="shared" si="35"/>
        <v>-3.4863291274301336E-2</v>
      </c>
      <c r="G414" s="2">
        <f t="shared" si="33"/>
        <v>2.8347459806610367E-2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3.3563000000000001</v>
      </c>
      <c r="C415" s="2">
        <f t="shared" si="36"/>
        <v>3.2975930575651202</v>
      </c>
      <c r="D415" s="2">
        <f t="shared" si="38"/>
        <v>3.3002464557652491</v>
      </c>
      <c r="E415" s="2">
        <f t="shared" si="37"/>
        <v>-2.6533982001288869E-3</v>
      </c>
      <c r="F415" s="2">
        <f t="shared" si="35"/>
        <v>-2.842131265946685E-2</v>
      </c>
      <c r="G415" s="2">
        <f t="shared" si="33"/>
        <v>2.5767914459337963E-2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3.3862999999999999</v>
      </c>
      <c r="C416" s="2">
        <f t="shared" si="36"/>
        <v>3.3046556640935631</v>
      </c>
      <c r="D416" s="2">
        <f t="shared" si="38"/>
        <v>3.3066207923752309</v>
      </c>
      <c r="E416" s="2">
        <f t="shared" si="37"/>
        <v>-1.9651282816677274E-3</v>
      </c>
      <c r="F416" s="2">
        <f t="shared" si="35"/>
        <v>-2.3130075783907026E-2</v>
      </c>
      <c r="G416" s="2">
        <f t="shared" si="33"/>
        <v>2.1164947502239299E-2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6">
        <f>TITRES_STAT!D420</f>
        <v>3.3992</v>
      </c>
      <c r="C417" s="2">
        <f t="shared" si="36"/>
        <v>3.3066624850022457</v>
      </c>
      <c r="D417" s="2">
        <f t="shared" si="38"/>
        <v>3.3134785114585474</v>
      </c>
      <c r="E417" s="2">
        <f t="shared" si="37"/>
        <v>-6.8160264563017492E-3</v>
      </c>
      <c r="F417" s="2">
        <f t="shared" si="35"/>
        <v>-1.986726591838597E-2</v>
      </c>
      <c r="G417" s="2">
        <f t="shared" si="33"/>
        <v>1.3051239462084221E-2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6">
        <f>TITRES_STAT!D421</f>
        <v>3.4291999999999998</v>
      </c>
      <c r="C418" s="2">
        <f t="shared" si="36"/>
        <v>3.3083605642326694</v>
      </c>
      <c r="D418" s="2">
        <f t="shared" si="38"/>
        <v>3.3220504735727294</v>
      </c>
      <c r="E418" s="2">
        <f t="shared" si="37"/>
        <v>-1.368990934005998E-2</v>
      </c>
      <c r="F418" s="2">
        <f t="shared" si="35"/>
        <v>-1.8631794602720773E-2</v>
      </c>
      <c r="G418" s="2">
        <f t="shared" si="33"/>
        <v>4.9418852626607924E-3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6">
        <f>TITRES_STAT!D422</f>
        <v>3.4291999999999998</v>
      </c>
      <c r="C419" s="2">
        <f t="shared" si="36"/>
        <v>3.3084897081968743</v>
      </c>
      <c r="D419" s="2">
        <f t="shared" si="38"/>
        <v>3.3299874755303049</v>
      </c>
      <c r="E419" s="2">
        <f t="shared" si="37"/>
        <v>-2.1497767333430673E-2</v>
      </c>
      <c r="F419" s="2">
        <f t="shared" si="35"/>
        <v>-1.9204989148862754E-2</v>
      </c>
      <c r="G419" s="2">
        <f t="shared" si="33"/>
        <v>-2.2927781845679188E-3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3.4678</v>
      </c>
      <c r="C420" s="2">
        <f t="shared" si="36"/>
        <v>3.3085989838588934</v>
      </c>
      <c r="D420" s="2">
        <f t="shared" si="38"/>
        <v>3.3401958106762084</v>
      </c>
      <c r="E420" s="2">
        <f t="shared" si="37"/>
        <v>-3.1596826817315016E-2</v>
      </c>
      <c r="F420" s="2">
        <f t="shared" si="35"/>
        <v>-2.1683356682553209E-2</v>
      </c>
      <c r="G420" s="2">
        <f t="shared" ref="G420:G483" si="39">E420-F420</f>
        <v>-9.9134701347618065E-3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3.4721000000000002</v>
      </c>
      <c r="C421" s="2">
        <f t="shared" si="36"/>
        <v>3.3119837555729097</v>
      </c>
      <c r="D421" s="2">
        <f t="shared" si="38"/>
        <v>3.3499664913668599</v>
      </c>
      <c r="E421" s="2">
        <f t="shared" si="37"/>
        <v>-3.7982735793950173E-2</v>
      </c>
      <c r="F421" s="2">
        <f t="shared" ref="F421:F484" si="41">(E421*(2/(10)))+((1-(2/10))*F420)</f>
        <v>-2.4943232504832602E-2</v>
      </c>
      <c r="G421" s="2">
        <f t="shared" si="39"/>
        <v>-1.3039503289117571E-2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3.3906000000000001</v>
      </c>
      <c r="C422" s="2">
        <f t="shared" si="36"/>
        <v>3.3102324085616925</v>
      </c>
      <c r="D422" s="2">
        <f t="shared" si="38"/>
        <v>3.3529763808952406</v>
      </c>
      <c r="E422" s="2">
        <f t="shared" si="37"/>
        <v>-4.2743972333548097E-2</v>
      </c>
      <c r="F422" s="2">
        <f t="shared" si="41"/>
        <v>-2.8503380470575705E-2</v>
      </c>
      <c r="G422" s="2">
        <f t="shared" si="39"/>
        <v>-1.4240591862972392E-2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3.4291999999999998</v>
      </c>
      <c r="C423" s="2">
        <f t="shared" si="36"/>
        <v>3.3087504995522012</v>
      </c>
      <c r="D423" s="2">
        <f t="shared" si="38"/>
        <v>3.3586225749030008</v>
      </c>
      <c r="E423" s="2">
        <f t="shared" si="37"/>
        <v>-4.9872075350799516E-2</v>
      </c>
      <c r="F423" s="2">
        <f t="shared" si="41"/>
        <v>-3.277711944662047E-2</v>
      </c>
      <c r="G423" s="2">
        <f t="shared" si="39"/>
        <v>-1.7094955904179046E-2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3.4721000000000002</v>
      </c>
      <c r="C424" s="2">
        <f t="shared" si="36"/>
        <v>3.3160658073134011</v>
      </c>
      <c r="D424" s="2">
        <f t="shared" si="38"/>
        <v>3.3670283100953711</v>
      </c>
      <c r="E424" s="2">
        <f t="shared" si="37"/>
        <v>-5.0962502781970009E-2</v>
      </c>
      <c r="F424" s="2">
        <f t="shared" si="41"/>
        <v>-3.6414196113690379E-2</v>
      </c>
      <c r="G424" s="2">
        <f t="shared" si="39"/>
        <v>-1.454830666827963E-2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3.4291999999999998</v>
      </c>
      <c r="C425" s="2">
        <f t="shared" si="36"/>
        <v>3.3222556831113392</v>
      </c>
      <c r="D425" s="2">
        <f t="shared" si="38"/>
        <v>3.371633620458677</v>
      </c>
      <c r="E425" s="2">
        <f t="shared" si="37"/>
        <v>-4.9377937347337753E-2</v>
      </c>
      <c r="F425" s="2">
        <f t="shared" si="41"/>
        <v>-3.9006944360419855E-2</v>
      </c>
      <c r="G425" s="2">
        <f t="shared" si="39"/>
        <v>-1.0370992986917897E-2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3.4935</v>
      </c>
      <c r="C426" s="2">
        <f t="shared" si="36"/>
        <v>3.332108654940364</v>
      </c>
      <c r="D426" s="2">
        <f t="shared" si="38"/>
        <v>3.38066075968396</v>
      </c>
      <c r="E426" s="2">
        <f t="shared" si="37"/>
        <v>-4.8552104743595947E-2</v>
      </c>
      <c r="F426" s="2">
        <f t="shared" si="41"/>
        <v>-4.0915976437055079E-2</v>
      </c>
      <c r="G426" s="2">
        <f t="shared" si="39"/>
        <v>-7.636128306540868E-3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3.4291999999999998</v>
      </c>
      <c r="C427" s="2">
        <f t="shared" si="36"/>
        <v>3.3424304003341545</v>
      </c>
      <c r="D427" s="2">
        <f t="shared" si="38"/>
        <v>3.3842562589666296</v>
      </c>
      <c r="E427" s="2">
        <f t="shared" si="37"/>
        <v>-4.1825858632475121E-2</v>
      </c>
      <c r="F427" s="2">
        <f t="shared" si="41"/>
        <v>-4.1097952876139085E-2</v>
      </c>
      <c r="G427" s="2">
        <f t="shared" si="39"/>
        <v>-7.2790575633603638E-4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3.4291999999999998</v>
      </c>
      <c r="C428" s="2">
        <f t="shared" si="36"/>
        <v>3.3557795695135155</v>
      </c>
      <c r="D428" s="2">
        <f t="shared" si="38"/>
        <v>3.3875854249691018</v>
      </c>
      <c r="E428" s="2">
        <f t="shared" si="37"/>
        <v>-3.1805855455586229E-2</v>
      </c>
      <c r="F428" s="2">
        <f t="shared" si="41"/>
        <v>-3.9239533392028514E-2</v>
      </c>
      <c r="G428" s="2">
        <f t="shared" si="39"/>
        <v>7.4336779364422845E-3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6">
        <f>TITRES_STAT!D432</f>
        <v>3.4291999999999998</v>
      </c>
      <c r="C429" s="2">
        <f t="shared" si="36"/>
        <v>3.3670750203575901</v>
      </c>
      <c r="D429" s="2">
        <f t="shared" si="38"/>
        <v>3.3906679860825015</v>
      </c>
      <c r="E429" s="2">
        <f t="shared" si="37"/>
        <v>-2.359296572491143E-2</v>
      </c>
      <c r="F429" s="2">
        <f t="shared" si="41"/>
        <v>-3.6110219858605103E-2</v>
      </c>
      <c r="G429" s="2">
        <f t="shared" si="39"/>
        <v>1.2517254133693673E-2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3.3992</v>
      </c>
      <c r="C430" s="2">
        <f t="shared" si="36"/>
        <v>3.3825711710718069</v>
      </c>
      <c r="D430" s="2">
        <f t="shared" si="38"/>
        <v>3.3912999871134275</v>
      </c>
      <c r="E430" s="2">
        <f t="shared" si="37"/>
        <v>-8.7288160416205685E-3</v>
      </c>
      <c r="F430" s="2">
        <f t="shared" si="41"/>
        <v>-3.0633939095208194E-2</v>
      </c>
      <c r="G430" s="2">
        <f t="shared" si="39"/>
        <v>2.1905123053587626E-2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3.4077999999999999</v>
      </c>
      <c r="C431" s="2">
        <f t="shared" si="36"/>
        <v>3.3963448370607598</v>
      </c>
      <c r="D431" s="2">
        <f t="shared" si="38"/>
        <v>3.3925222102902106</v>
      </c>
      <c r="E431" s="2">
        <f t="shared" si="37"/>
        <v>3.8226267705492312E-3</v>
      </c>
      <c r="F431" s="2">
        <f t="shared" si="41"/>
        <v>-2.3742625922056709E-2</v>
      </c>
      <c r="G431" s="2">
        <f t="shared" si="39"/>
        <v>2.756525269260594E-2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3.4077999999999999</v>
      </c>
      <c r="C432" s="2">
        <f t="shared" si="36"/>
        <v>3.3954610159744893</v>
      </c>
      <c r="D432" s="2">
        <f t="shared" si="38"/>
        <v>3.3936538984168618</v>
      </c>
      <c r="E432" s="2">
        <f t="shared" si="37"/>
        <v>1.8071175576275245E-3</v>
      </c>
      <c r="F432" s="2">
        <f t="shared" si="41"/>
        <v>-1.8632677226119863E-2</v>
      </c>
      <c r="G432" s="2">
        <f t="shared" si="39"/>
        <v>2.0439794783747387E-2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3.4077999999999999</v>
      </c>
      <c r="C433" s="2">
        <f t="shared" si="36"/>
        <v>3.4006516289014908</v>
      </c>
      <c r="D433" s="2">
        <f t="shared" si="38"/>
        <v>3.3947017577933907</v>
      </c>
      <c r="E433" s="2">
        <f t="shared" si="37"/>
        <v>5.9498711081000799E-3</v>
      </c>
      <c r="F433" s="2">
        <f t="shared" si="41"/>
        <v>-1.3716167559275875E-2</v>
      </c>
      <c r="G433" s="2">
        <f t="shared" si="39"/>
        <v>1.9666038667375957E-2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3.4291999999999998</v>
      </c>
      <c r="C434" s="2">
        <f t="shared" si="36"/>
        <v>3.4116436859935688</v>
      </c>
      <c r="D434" s="2">
        <f t="shared" si="38"/>
        <v>3.3972571831420284</v>
      </c>
      <c r="E434" s="2">
        <f t="shared" si="37"/>
        <v>1.4386502851540417E-2</v>
      </c>
      <c r="F434" s="2">
        <f t="shared" si="41"/>
        <v>-8.0956334771126182E-3</v>
      </c>
      <c r="G434" s="2">
        <f t="shared" si="39"/>
        <v>2.2482136328653035E-2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3.4163000000000001</v>
      </c>
      <c r="C435" s="2">
        <f t="shared" si="36"/>
        <v>3.414344657379174</v>
      </c>
      <c r="D435" s="2">
        <f t="shared" si="38"/>
        <v>3.3986677621685448</v>
      </c>
      <c r="E435" s="2">
        <f t="shared" si="37"/>
        <v>1.5676895210629205E-2</v>
      </c>
      <c r="F435" s="2">
        <f t="shared" si="41"/>
        <v>-3.3411277395642533E-3</v>
      </c>
      <c r="G435" s="2">
        <f t="shared" si="39"/>
        <v>1.9018022950193458E-2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3.3906000000000001</v>
      </c>
      <c r="C436" s="2">
        <f t="shared" si="36"/>
        <v>3.4265224023977625</v>
      </c>
      <c r="D436" s="2">
        <f t="shared" si="38"/>
        <v>3.3980701501560602</v>
      </c>
      <c r="E436" s="2">
        <f t="shared" si="37"/>
        <v>2.8452252241702336E-2</v>
      </c>
      <c r="F436" s="2">
        <f t="shared" si="41"/>
        <v>3.0175482566890651E-3</v>
      </c>
      <c r="G436" s="2">
        <f t="shared" si="39"/>
        <v>2.5434703985013272E-2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3.3862999999999999</v>
      </c>
      <c r="C437" s="2">
        <f t="shared" si="36"/>
        <v>3.4269343404904147</v>
      </c>
      <c r="D437" s="2">
        <f t="shared" si="38"/>
        <v>3.3971982871815372</v>
      </c>
      <c r="E437" s="2">
        <f t="shared" si="37"/>
        <v>2.9736053308877519E-2</v>
      </c>
      <c r="F437" s="2">
        <f t="shared" si="41"/>
        <v>8.3612492671267559E-3</v>
      </c>
      <c r="G437" s="2">
        <f t="shared" si="39"/>
        <v>2.1374804041750763E-2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3.3649</v>
      </c>
      <c r="C438" s="2">
        <f t="shared" si="36"/>
        <v>3.4272829034918892</v>
      </c>
      <c r="D438" s="2">
        <f t="shared" si="38"/>
        <v>3.3948058214643861</v>
      </c>
      <c r="E438" s="2">
        <f t="shared" si="37"/>
        <v>3.2477082027503101E-2</v>
      </c>
      <c r="F438" s="2">
        <f t="shared" si="41"/>
        <v>1.3184415819202025E-2</v>
      </c>
      <c r="G438" s="2">
        <f t="shared" si="39"/>
        <v>1.9292666208301078E-2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3.3649</v>
      </c>
      <c r="C439" s="2">
        <f t="shared" si="36"/>
        <v>3.4275778414162144</v>
      </c>
      <c r="D439" s="2">
        <f t="shared" si="38"/>
        <v>3.392590575429987</v>
      </c>
      <c r="E439" s="2">
        <f t="shared" si="37"/>
        <v>3.4987265986227367E-2</v>
      </c>
      <c r="F439" s="2">
        <f t="shared" si="41"/>
        <v>1.7544985852607095E-2</v>
      </c>
      <c r="G439" s="2">
        <f t="shared" si="39"/>
        <v>1.7442280133620272E-2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3.3992</v>
      </c>
      <c r="C440" s="2">
        <f t="shared" si="36"/>
        <v>3.4232120196598737</v>
      </c>
      <c r="D440" s="2">
        <f t="shared" si="38"/>
        <v>3.3930801624351732</v>
      </c>
      <c r="E440" s="2">
        <f t="shared" si="37"/>
        <v>3.0131857224700465E-2</v>
      </c>
      <c r="F440" s="2">
        <f t="shared" si="41"/>
        <v>2.006236012702577E-2</v>
      </c>
      <c r="G440" s="2">
        <f t="shared" si="39"/>
        <v>1.0069497097674695E-2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3.3992</v>
      </c>
      <c r="C441" s="2">
        <f t="shared" si="36"/>
        <v>3.4208409397122006</v>
      </c>
      <c r="D441" s="2">
        <f t="shared" si="38"/>
        <v>3.3935334837362712</v>
      </c>
      <c r="E441" s="2">
        <f t="shared" si="37"/>
        <v>2.7307455975929429E-2</v>
      </c>
      <c r="F441" s="2">
        <f t="shared" si="41"/>
        <v>2.1511379296806504E-2</v>
      </c>
      <c r="G441" s="2">
        <f t="shared" si="39"/>
        <v>5.7960766791229253E-3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3.4291999999999998</v>
      </c>
      <c r="C442" s="2">
        <f t="shared" si="36"/>
        <v>3.4188346412949393</v>
      </c>
      <c r="D442" s="2">
        <f t="shared" si="38"/>
        <v>3.3961754479039548</v>
      </c>
      <c r="E442" s="2">
        <f t="shared" si="37"/>
        <v>2.2659193390984544E-2</v>
      </c>
      <c r="F442" s="2">
        <f t="shared" si="41"/>
        <v>2.1740942115642113E-2</v>
      </c>
      <c r="G442" s="2">
        <f t="shared" si="39"/>
        <v>9.1825127534243128E-4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3.3906000000000001</v>
      </c>
      <c r="C443" s="2">
        <f t="shared" si="36"/>
        <v>3.4171370041726412</v>
      </c>
      <c r="D443" s="2">
        <f t="shared" si="38"/>
        <v>3.3957624517629212</v>
      </c>
      <c r="E443" s="2">
        <f t="shared" si="37"/>
        <v>2.1374552409719971E-2</v>
      </c>
      <c r="F443" s="2">
        <f t="shared" si="41"/>
        <v>2.1667664174457688E-2</v>
      </c>
      <c r="G443" s="2">
        <f t="shared" si="39"/>
        <v>-2.9311176473771627E-4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3.4205999999999999</v>
      </c>
      <c r="C444" s="2">
        <f t="shared" si="36"/>
        <v>3.4189928496845425</v>
      </c>
      <c r="D444" s="2">
        <f t="shared" si="38"/>
        <v>3.3976022701508528</v>
      </c>
      <c r="E444" s="2">
        <f t="shared" si="37"/>
        <v>2.1390579533689724E-2</v>
      </c>
      <c r="F444" s="2">
        <f t="shared" si="41"/>
        <v>2.1612247246304096E-2</v>
      </c>
      <c r="G444" s="2">
        <f t="shared" si="39"/>
        <v>-2.2166771261437207E-4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3.4119999999999999</v>
      </c>
      <c r="C445" s="2">
        <f t="shared" si="36"/>
        <v>3.4185785651176901</v>
      </c>
      <c r="D445" s="2">
        <f t="shared" si="38"/>
        <v>3.3986687686581973</v>
      </c>
      <c r="E445" s="2">
        <f t="shared" si="37"/>
        <v>1.9909796459492757E-2</v>
      </c>
      <c r="F445" s="2">
        <f t="shared" si="41"/>
        <v>2.1271757088941828E-2</v>
      </c>
      <c r="G445" s="2">
        <f t="shared" si="39"/>
        <v>-1.3619606294490716E-3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3.4119999999999999</v>
      </c>
      <c r="C446" s="2">
        <f t="shared" si="36"/>
        <v>3.4142741704841995</v>
      </c>
      <c r="D446" s="2">
        <f t="shared" si="38"/>
        <v>3.399656267276109</v>
      </c>
      <c r="E446" s="2">
        <f t="shared" si="37"/>
        <v>1.4617903208090421E-2</v>
      </c>
      <c r="F446" s="2">
        <f t="shared" si="41"/>
        <v>1.9940986312771546E-2</v>
      </c>
      <c r="G446" s="2">
        <f t="shared" si="39"/>
        <v>-5.3230831046811242E-3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3.3906000000000001</v>
      </c>
      <c r="C447" s="2">
        <f t="shared" si="36"/>
        <v>3.4099704519481686</v>
      </c>
      <c r="D447" s="2">
        <f t="shared" si="38"/>
        <v>3.3989854326630637</v>
      </c>
      <c r="E447" s="2">
        <f t="shared" si="37"/>
        <v>1.0985019285104869E-2</v>
      </c>
      <c r="F447" s="2">
        <f t="shared" si="41"/>
        <v>1.8149792907238213E-2</v>
      </c>
      <c r="G447" s="2">
        <f t="shared" si="39"/>
        <v>-7.1647736221333441E-3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3.3906000000000001</v>
      </c>
      <c r="C448" s="2">
        <f t="shared" si="36"/>
        <v>3.4030365362638348</v>
      </c>
      <c r="D448" s="2">
        <f t="shared" si="38"/>
        <v>3.3983642895028368</v>
      </c>
      <c r="E448" s="2">
        <f t="shared" si="37"/>
        <v>4.6722467609980889E-3</v>
      </c>
      <c r="F448" s="2">
        <f t="shared" si="41"/>
        <v>1.5454283677990188E-2</v>
      </c>
      <c r="G448" s="2">
        <f t="shared" si="39"/>
        <v>-1.0782036916992099E-2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3.3862999999999999</v>
      </c>
      <c r="C449" s="2">
        <f t="shared" si="36"/>
        <v>3.3971693768386295</v>
      </c>
      <c r="D449" s="2">
        <f t="shared" si="38"/>
        <v>3.3974706384285529</v>
      </c>
      <c r="E449" s="2">
        <f t="shared" si="37"/>
        <v>-3.0126158992338503E-4</v>
      </c>
      <c r="F449" s="2">
        <f t="shared" si="41"/>
        <v>1.2303174624407474E-2</v>
      </c>
      <c r="G449" s="2">
        <f t="shared" si="39"/>
        <v>-1.2604436214330859E-2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3.3820000000000001</v>
      </c>
      <c r="C450" s="2">
        <f t="shared" si="36"/>
        <v>3.3974817804019173</v>
      </c>
      <c r="D450" s="2">
        <f t="shared" si="38"/>
        <v>3.396324665211623</v>
      </c>
      <c r="E450" s="2">
        <f t="shared" si="37"/>
        <v>1.1571151902942667E-3</v>
      </c>
      <c r="F450" s="2">
        <f t="shared" si="41"/>
        <v>1.0073962737584832E-2</v>
      </c>
      <c r="G450" s="2">
        <f t="shared" si="39"/>
        <v>-8.9168475472905656E-3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3.3820000000000001</v>
      </c>
      <c r="C451" s="2">
        <f t="shared" si="36"/>
        <v>3.3977461218785456</v>
      </c>
      <c r="D451" s="2">
        <f t="shared" si="38"/>
        <v>3.3952635788996508</v>
      </c>
      <c r="E451" s="2">
        <f t="shared" si="37"/>
        <v>2.4825429788948306E-3</v>
      </c>
      <c r="F451" s="2">
        <f t="shared" si="41"/>
        <v>8.5556787858468326E-3</v>
      </c>
      <c r="G451" s="2">
        <f t="shared" si="39"/>
        <v>-6.0731358069520021E-3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6">
        <f>TITRES_STAT!D455</f>
        <v>3.3820000000000001</v>
      </c>
      <c r="C452" s="2">
        <f t="shared" si="36"/>
        <v>3.4025851800510774</v>
      </c>
      <c r="D452" s="2">
        <f t="shared" si="38"/>
        <v>3.3942810915737507</v>
      </c>
      <c r="E452" s="2">
        <f t="shared" si="37"/>
        <v>8.3040884773266654E-3</v>
      </c>
      <c r="F452" s="2">
        <f t="shared" si="41"/>
        <v>8.5053607241427995E-3</v>
      </c>
      <c r="G452" s="2">
        <f t="shared" si="39"/>
        <v>-2.0127224681613411E-4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6">
        <f>TITRES_STAT!D456</f>
        <v>3.3605999999999998</v>
      </c>
      <c r="C453" s="2">
        <f t="shared" si="36"/>
        <v>3.4007413061970655</v>
      </c>
      <c r="D453" s="2">
        <f t="shared" si="38"/>
        <v>3.3917861959016213</v>
      </c>
      <c r="E453" s="2">
        <f t="shared" si="37"/>
        <v>8.9551102954441575E-3</v>
      </c>
      <c r="F453" s="2">
        <f t="shared" si="41"/>
        <v>8.5953106384030718E-3</v>
      </c>
      <c r="G453" s="2">
        <f t="shared" si="39"/>
        <v>3.5979965704108566E-4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3.3435000000000001</v>
      </c>
      <c r="C454" s="2">
        <f t="shared" si="36"/>
        <v>3.4037964898590554</v>
      </c>
      <c r="D454" s="2">
        <f t="shared" si="38"/>
        <v>3.388209440649649</v>
      </c>
      <c r="E454" s="2">
        <f t="shared" si="37"/>
        <v>1.5587049209406345E-2</v>
      </c>
      <c r="F454" s="2">
        <f t="shared" si="41"/>
        <v>9.9936583526037265E-3</v>
      </c>
      <c r="G454" s="2">
        <f t="shared" si="39"/>
        <v>5.5933908568026186E-3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3.3048999999999999</v>
      </c>
      <c r="C455" s="2">
        <f t="shared" si="36"/>
        <v>3.4050585683422776</v>
      </c>
      <c r="D455" s="2">
        <f t="shared" si="38"/>
        <v>3.3820383709718973</v>
      </c>
      <c r="E455" s="2">
        <f t="shared" si="37"/>
        <v>2.3020197370380302E-2</v>
      </c>
      <c r="F455" s="2">
        <f t="shared" si="41"/>
        <v>1.2598966156159042E-2</v>
      </c>
      <c r="G455" s="2">
        <f t="shared" si="39"/>
        <v>1.042123121422126E-2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3.3006000000000002</v>
      </c>
      <c r="C456" s="2">
        <f t="shared" si="36"/>
        <v>3.4061264809050043</v>
      </c>
      <c r="D456" s="2">
        <f t="shared" si="38"/>
        <v>3.376005899048053</v>
      </c>
      <c r="E456" s="2">
        <f t="shared" si="37"/>
        <v>3.0120581856951212E-2</v>
      </c>
      <c r="F456" s="2">
        <f t="shared" si="41"/>
        <v>1.6103289296317477E-2</v>
      </c>
      <c r="G456" s="2">
        <f t="shared" si="39"/>
        <v>1.4017292560633735E-2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3.3006000000000002</v>
      </c>
      <c r="C457" s="2">
        <f t="shared" si="36"/>
        <v>3.4037377915350038</v>
      </c>
      <c r="D457" s="2">
        <f t="shared" si="38"/>
        <v>3.3704202768963452</v>
      </c>
      <c r="E457" s="2">
        <f t="shared" si="37"/>
        <v>3.3317514638658619E-2</v>
      </c>
      <c r="F457" s="2">
        <f t="shared" si="41"/>
        <v>1.9546134364785705E-2</v>
      </c>
      <c r="G457" s="2">
        <f t="shared" si="39"/>
        <v>1.3771380273872914E-2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3.2963</v>
      </c>
      <c r="C458" s="2">
        <f t="shared" si="36"/>
        <v>3.4017165928373108</v>
      </c>
      <c r="D458" s="2">
        <f t="shared" si="38"/>
        <v>3.3649298860151342</v>
      </c>
      <c r="E458" s="2">
        <f t="shared" si="37"/>
        <v>3.6786706822176551E-2</v>
      </c>
      <c r="F458" s="2">
        <f t="shared" si="41"/>
        <v>2.2994248856263878E-2</v>
      </c>
      <c r="G458" s="2">
        <f t="shared" si="39"/>
        <v>1.3792457965912674E-2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3.2919999999999998</v>
      </c>
      <c r="C459" s="2">
        <f t="shared" si="36"/>
        <v>3.3993448093238783</v>
      </c>
      <c r="D459" s="2">
        <f t="shared" si="38"/>
        <v>3.3595276722362355</v>
      </c>
      <c r="E459" s="2">
        <f t="shared" si="37"/>
        <v>3.9817137087642784E-2</v>
      </c>
      <c r="F459" s="2">
        <f t="shared" si="41"/>
        <v>2.6358826502539658E-2</v>
      </c>
      <c r="G459" s="2">
        <f t="shared" si="39"/>
        <v>1.3458310585103127E-2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3.2791999999999999</v>
      </c>
      <c r="C460" s="2">
        <f t="shared" si="36"/>
        <v>3.3966763771202046</v>
      </c>
      <c r="D460" s="2">
        <f t="shared" si="38"/>
        <v>3.3535774742928108</v>
      </c>
      <c r="E460" s="2">
        <f t="shared" si="37"/>
        <v>4.3098902827393815E-2</v>
      </c>
      <c r="F460" s="2">
        <f t="shared" si="41"/>
        <v>2.970684176751049E-2</v>
      </c>
      <c r="G460" s="2">
        <f t="shared" si="39"/>
        <v>1.3392061059883324E-2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3.2576999999999998</v>
      </c>
      <c r="C461" s="2">
        <f t="shared" si="36"/>
        <v>3.3944184729478657</v>
      </c>
      <c r="D461" s="2">
        <f t="shared" si="38"/>
        <v>3.34647543916001</v>
      </c>
      <c r="E461" s="2">
        <f t="shared" si="37"/>
        <v>4.7943033787855693E-2</v>
      </c>
      <c r="F461" s="2">
        <f t="shared" si="41"/>
        <v>3.335408017157953E-2</v>
      </c>
      <c r="G461" s="2">
        <f t="shared" si="39"/>
        <v>1.4588953616276164E-2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6">
        <f>TITRES_STAT!D465</f>
        <v>3.2576999999999998</v>
      </c>
      <c r="C462" s="2">
        <f t="shared" si="36"/>
        <v>3.392507938648194</v>
      </c>
      <c r="D462" s="2">
        <f t="shared" si="38"/>
        <v>3.3398994807037128</v>
      </c>
      <c r="E462" s="2">
        <f t="shared" si="37"/>
        <v>5.2608457944481213E-2</v>
      </c>
      <c r="F462" s="2">
        <f t="shared" si="41"/>
        <v>3.7204955726159866E-2</v>
      </c>
      <c r="G462" s="2">
        <f t="shared" si="39"/>
        <v>1.5403502218321347E-2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3.2576999999999998</v>
      </c>
      <c r="C463" s="2">
        <f t="shared" ref="C463:C526" si="42">$C$4*B453+C462*(1-$C$4)</f>
        <v>3.3875990250100103</v>
      </c>
      <c r="D463" s="2">
        <f t="shared" si="38"/>
        <v>3.3338106302812154</v>
      </c>
      <c r="E463" s="2">
        <f t="shared" si="37"/>
        <v>5.378839472879493E-2</v>
      </c>
      <c r="F463" s="2">
        <f t="shared" si="41"/>
        <v>4.0521643526686878E-2</v>
      </c>
      <c r="G463" s="2">
        <f t="shared" si="39"/>
        <v>1.3266751202108053E-2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6">
        <f>TITRES_STAT!D467</f>
        <v>3.2576999999999998</v>
      </c>
      <c r="C464" s="2">
        <f t="shared" si="42"/>
        <v>3.3808145596238548</v>
      </c>
      <c r="D464" s="2">
        <f t="shared" si="38"/>
        <v>3.3281728058159401</v>
      </c>
      <c r="E464" s="2">
        <f t="shared" si="37"/>
        <v>5.2641753807914693E-2</v>
      </c>
      <c r="F464" s="2">
        <f t="shared" si="41"/>
        <v>4.2945665582932446E-2</v>
      </c>
      <c r="G464" s="2">
        <f t="shared" si="39"/>
        <v>9.6960882249822467E-3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6">
        <f>TITRES_STAT!D468</f>
        <v>3.3220000000000001</v>
      </c>
      <c r="C465" s="2">
        <f t="shared" si="42"/>
        <v>3.3691353966048001</v>
      </c>
      <c r="D465" s="2">
        <f t="shared" si="38"/>
        <v>3.3277155609406854</v>
      </c>
      <c r="E465" s="2">
        <f t="shared" si="37"/>
        <v>4.1419835664114668E-2</v>
      </c>
      <c r="F465" s="2">
        <f t="shared" si="41"/>
        <v>4.2640499599168893E-2</v>
      </c>
      <c r="G465" s="2">
        <f t="shared" si="39"/>
        <v>-1.2206639350542253E-3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3.3220000000000001</v>
      </c>
      <c r="C466" s="2">
        <f t="shared" si="42"/>
        <v>3.3585914894348305</v>
      </c>
      <c r="D466" s="2">
        <f t="shared" si="38"/>
        <v>3.3272921860561904</v>
      </c>
      <c r="E466" s="2">
        <f t="shared" si="37"/>
        <v>3.1299303378640175E-2</v>
      </c>
      <c r="F466" s="2">
        <f t="shared" si="41"/>
        <v>4.0372260355063153E-2</v>
      </c>
      <c r="G466" s="2">
        <f t="shared" si="39"/>
        <v>-9.0729569764229773E-3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3.3563000000000001</v>
      </c>
      <c r="C467" s="2">
        <f t="shared" si="42"/>
        <v>3.3496697218294718</v>
      </c>
      <c r="D467" s="2">
        <f t="shared" si="38"/>
        <v>3.3294409130149911</v>
      </c>
      <c r="E467" s="2">
        <f t="shared" si="37"/>
        <v>2.0228808814480637E-2</v>
      </c>
      <c r="F467" s="2">
        <f t="shared" si="41"/>
        <v>3.6343570046946654E-2</v>
      </c>
      <c r="G467" s="2">
        <f t="shared" si="39"/>
        <v>-1.6114761232466017E-2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3.4205999999999999</v>
      </c>
      <c r="C468" s="2">
        <f t="shared" si="42"/>
        <v>3.3414589953941682</v>
      </c>
      <c r="D468" s="2">
        <f t="shared" si="38"/>
        <v>3.3361934379768434</v>
      </c>
      <c r="E468" s="2">
        <f t="shared" si="37"/>
        <v>5.2655574173248176E-3</v>
      </c>
      <c r="F468" s="2">
        <f t="shared" si="41"/>
        <v>3.012796752102229E-2</v>
      </c>
      <c r="G468" s="2">
        <f t="shared" si="39"/>
        <v>-2.4862410103697472E-2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3.4592000000000001</v>
      </c>
      <c r="C469" s="2">
        <f t="shared" si="42"/>
        <v>3.3338499191796807</v>
      </c>
      <c r="D469" s="2">
        <f t="shared" si="38"/>
        <v>3.3453050351637441</v>
      </c>
      <c r="E469" s="2">
        <f t="shared" si="37"/>
        <v>-1.1455115984063458E-2</v>
      </c>
      <c r="F469" s="2">
        <f t="shared" si="41"/>
        <v>2.1811350820005144E-2</v>
      </c>
      <c r="G469" s="2">
        <f t="shared" si="39"/>
        <v>-3.3266466804068598E-2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3.4335</v>
      </c>
      <c r="C470" s="2">
        <f t="shared" si="42"/>
        <v>3.3254422393058833</v>
      </c>
      <c r="D470" s="2">
        <f t="shared" si="38"/>
        <v>3.3518379955219855</v>
      </c>
      <c r="E470" s="2">
        <f t="shared" si="37"/>
        <v>-2.6395756216102129E-2</v>
      </c>
      <c r="F470" s="2">
        <f t="shared" si="41"/>
        <v>1.2169929412783689E-2</v>
      </c>
      <c r="G470" s="2">
        <f t="shared" si="39"/>
        <v>-3.8565685628885821E-2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3.4291999999999998</v>
      </c>
      <c r="C471" s="2">
        <f t="shared" si="42"/>
        <v>3.3150203563357472</v>
      </c>
      <c r="D471" s="2">
        <f t="shared" si="38"/>
        <v>3.3575685143722089</v>
      </c>
      <c r="E471" s="2">
        <f t="shared" si="37"/>
        <v>-4.2548158036461725E-2</v>
      </c>
      <c r="F471" s="2">
        <f t="shared" si="41"/>
        <v>1.2263119229346062E-3</v>
      </c>
      <c r="G471" s="2">
        <f t="shared" si="39"/>
        <v>-4.377446995939633E-2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3.4291999999999998</v>
      </c>
      <c r="C472" s="2">
        <f t="shared" si="42"/>
        <v>3.306201839976401</v>
      </c>
      <c r="D472" s="2">
        <f t="shared" si="38"/>
        <v>3.362874550344638</v>
      </c>
      <c r="E472" s="2">
        <f t="shared" si="37"/>
        <v>-5.6672710368236956E-2</v>
      </c>
      <c r="F472" s="2">
        <f t="shared" si="41"/>
        <v>-1.0353492535299706E-2</v>
      </c>
      <c r="G472" s="2">
        <f t="shared" si="39"/>
        <v>-4.631921783293725E-2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3.4506000000000001</v>
      </c>
      <c r="C473" s="2">
        <f t="shared" si="42"/>
        <v>3.2987400184415696</v>
      </c>
      <c r="D473" s="2">
        <f t="shared" si="38"/>
        <v>3.3693727318005906</v>
      </c>
      <c r="E473" s="2">
        <f t="shared" si="37"/>
        <v>-7.0632713359020993E-2</v>
      </c>
      <c r="F473" s="2">
        <f t="shared" si="41"/>
        <v>-2.2409336700043966E-2</v>
      </c>
      <c r="G473" s="2">
        <f t="shared" si="39"/>
        <v>-4.8223376658977024E-2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3.4506000000000001</v>
      </c>
      <c r="C474" s="2">
        <f t="shared" si="42"/>
        <v>3.2924261694505592</v>
      </c>
      <c r="D474" s="2">
        <f t="shared" si="38"/>
        <v>3.3753895664820281</v>
      </c>
      <c r="E474" s="2">
        <f t="shared" si="37"/>
        <v>-8.2963397031468933E-2</v>
      </c>
      <c r="F474" s="2">
        <f t="shared" si="41"/>
        <v>-3.4520148766328959E-2</v>
      </c>
      <c r="G474" s="2">
        <f t="shared" si="39"/>
        <v>-4.8443248265139974E-2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3.4291999999999998</v>
      </c>
      <c r="C475" s="2">
        <f t="shared" si="42"/>
        <v>3.2969759895350883</v>
      </c>
      <c r="D475" s="2">
        <f t="shared" si="38"/>
        <v>3.3793755245203965</v>
      </c>
      <c r="E475" s="2">
        <f t="shared" si="37"/>
        <v>-8.2399534985308165E-2</v>
      </c>
      <c r="F475" s="2">
        <f t="shared" si="41"/>
        <v>-4.40960260101248E-2</v>
      </c>
      <c r="G475" s="2">
        <f t="shared" si="39"/>
        <v>-3.8303508975183365E-2</v>
      </c>
      <c r="H475" s="2" t="str">
        <f t="shared" si="40"/>
        <v>Hold</v>
      </c>
    </row>
    <row r="476" spans="1:8" ht="13.5" x14ac:dyDescent="0.25">
      <c r="A476" s="3">
        <f>TITRES_STAT!B479</f>
        <v>42698</v>
      </c>
      <c r="B476" s="6">
        <f>TITRES_STAT!D479</f>
        <v>3.4291999999999998</v>
      </c>
      <c r="C476" s="2">
        <f t="shared" si="42"/>
        <v>3.3008258372989205</v>
      </c>
      <c r="D476" s="2">
        <f t="shared" si="38"/>
        <v>3.3830662264077747</v>
      </c>
      <c r="E476" s="2">
        <f t="shared" ref="E476:E539" si="43">C476-D476</f>
        <v>-8.2240389108854117E-2</v>
      </c>
      <c r="F476" s="2">
        <f t="shared" si="41"/>
        <v>-5.1724898629870668E-2</v>
      </c>
      <c r="G476" s="2">
        <f t="shared" si="39"/>
        <v>-3.0515490478983449E-2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6">
        <f>TITRES_STAT!D480</f>
        <v>3.4035000000000002</v>
      </c>
      <c r="C477" s="2">
        <f t="shared" si="42"/>
        <v>3.3093603238683174</v>
      </c>
      <c r="D477" s="2">
        <f t="shared" ref="D477:D540" si="44">$D$4*B477+(1-$D$4)*D476</f>
        <v>3.3845798392664581</v>
      </c>
      <c r="E477" s="2">
        <f t="shared" si="43"/>
        <v>-7.5219515398140757E-2</v>
      </c>
      <c r="F477" s="2">
        <f t="shared" si="41"/>
        <v>-5.6423821983524691E-2</v>
      </c>
      <c r="G477" s="2">
        <f t="shared" si="39"/>
        <v>-1.8795693414616066E-2</v>
      </c>
      <c r="H477" s="2" t="str">
        <f t="shared" si="40"/>
        <v>Hold</v>
      </c>
    </row>
    <row r="478" spans="1:8" ht="13.5" x14ac:dyDescent="0.25">
      <c r="A478" s="3">
        <f>TITRES_STAT!B481</f>
        <v>42702</v>
      </c>
      <c r="B478" s="6">
        <f>TITRES_STAT!D481</f>
        <v>3.3992</v>
      </c>
      <c r="C478" s="2">
        <f t="shared" si="42"/>
        <v>3.3264741201962682</v>
      </c>
      <c r="D478" s="2">
        <f t="shared" si="44"/>
        <v>3.3856628141356095</v>
      </c>
      <c r="E478" s="2">
        <f t="shared" si="43"/>
        <v>-5.9188693939341341E-2</v>
      </c>
      <c r="F478" s="2">
        <f t="shared" si="41"/>
        <v>-5.6976796374688027E-2</v>
      </c>
      <c r="G478" s="2">
        <f t="shared" si="39"/>
        <v>-2.2118975646533146E-3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6">
        <f>TITRES_STAT!D482</f>
        <v>3.3820000000000001</v>
      </c>
      <c r="C479" s="2">
        <f t="shared" si="42"/>
        <v>3.3468934863199191</v>
      </c>
      <c r="D479" s="2">
        <f t="shared" si="44"/>
        <v>3.3853914945700088</v>
      </c>
      <c r="E479" s="2">
        <f t="shared" si="43"/>
        <v>-3.8498008250089644E-2</v>
      </c>
      <c r="F479" s="2">
        <f t="shared" si="41"/>
        <v>-5.3281038749768354E-2</v>
      </c>
      <c r="G479" s="2">
        <f t="shared" si="39"/>
        <v>1.4783030499678711E-2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3.3992</v>
      </c>
      <c r="C480" s="2">
        <f t="shared" si="42"/>
        <v>3.3602175653476243</v>
      </c>
      <c r="D480" s="2">
        <f t="shared" si="44"/>
        <v>3.3864143468240826</v>
      </c>
      <c r="E480" s="2">
        <f t="shared" si="43"/>
        <v>-2.619678147645832E-2</v>
      </c>
      <c r="F480" s="2">
        <f t="shared" si="41"/>
        <v>-4.7864187295106352E-2</v>
      </c>
      <c r="G480" s="2">
        <f t="shared" si="39"/>
        <v>2.1667405818648032E-2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3.3906000000000001</v>
      </c>
      <c r="C481" s="2">
        <f t="shared" si="42"/>
        <v>3.3708302476018357</v>
      </c>
      <c r="D481" s="2">
        <f t="shared" si="44"/>
        <v>3.3867243952074841</v>
      </c>
      <c r="E481" s="2">
        <f t="shared" si="43"/>
        <v>-1.5894147605648445E-2</v>
      </c>
      <c r="F481" s="2">
        <f t="shared" si="41"/>
        <v>-4.1470179357214774E-2</v>
      </c>
      <c r="G481" s="2">
        <f t="shared" si="39"/>
        <v>2.5576031751566329E-2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3.3862999999999999</v>
      </c>
      <c r="C482" s="2">
        <f t="shared" si="42"/>
        <v>3.3798102095092455</v>
      </c>
      <c r="D482" s="2">
        <f t="shared" si="44"/>
        <v>3.3866929585254484</v>
      </c>
      <c r="E482" s="2">
        <f t="shared" si="43"/>
        <v>-6.8827490162028937E-3</v>
      </c>
      <c r="F482" s="2">
        <f t="shared" si="41"/>
        <v>-3.45526932890124E-2</v>
      </c>
      <c r="G482" s="2">
        <f t="shared" si="39"/>
        <v>2.7669944272809506E-2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3.3862999999999999</v>
      </c>
      <c r="C483" s="2">
        <f t="shared" si="42"/>
        <v>3.3907009465078231</v>
      </c>
      <c r="D483" s="2">
        <f t="shared" si="44"/>
        <v>3.3866638504865265</v>
      </c>
      <c r="E483" s="2">
        <f t="shared" si="43"/>
        <v>4.0370960212965379E-3</v>
      </c>
      <c r="F483" s="2">
        <f t="shared" si="41"/>
        <v>-2.6834735426950612E-2</v>
      </c>
      <c r="G483" s="2">
        <f t="shared" si="39"/>
        <v>3.087183144824715E-2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3.3862999999999999</v>
      </c>
      <c r="C484" s="2">
        <f t="shared" si="42"/>
        <v>3.3999161855066191</v>
      </c>
      <c r="D484" s="2">
        <f t="shared" si="44"/>
        <v>3.3866368985986357</v>
      </c>
      <c r="E484" s="2">
        <f t="shared" si="43"/>
        <v>1.3279286907983412E-2</v>
      </c>
      <c r="F484" s="2">
        <f t="shared" si="41"/>
        <v>-1.8811930959963807E-2</v>
      </c>
      <c r="G484" s="2">
        <f t="shared" ref="G484:G547" si="45">E484-F484</f>
        <v>3.2091217867947219E-2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3.3862999999999999</v>
      </c>
      <c r="C485" s="2">
        <f t="shared" si="42"/>
        <v>3.4044213877363703</v>
      </c>
      <c r="D485" s="2">
        <f t="shared" si="44"/>
        <v>3.3866119431468853</v>
      </c>
      <c r="E485" s="2">
        <f t="shared" si="43"/>
        <v>1.7809444589484968E-2</v>
      </c>
      <c r="F485" s="2">
        <f t="shared" ref="F485:F548" si="47">(E485*(2/(10)))+((1-(2/10))*F484)</f>
        <v>-1.1487655850074052E-2</v>
      </c>
      <c r="G485" s="2">
        <f t="shared" si="45"/>
        <v>2.9297100439559021E-2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3.3435000000000001</v>
      </c>
      <c r="C486" s="2">
        <f t="shared" si="42"/>
        <v>3.4082334819307745</v>
      </c>
      <c r="D486" s="2">
        <f t="shared" si="44"/>
        <v>3.3834184658767454</v>
      </c>
      <c r="E486" s="2">
        <f t="shared" si="43"/>
        <v>2.4815016054029027E-2</v>
      </c>
      <c r="F486" s="2">
        <f t="shared" si="47"/>
        <v>-4.2271214692534368E-3</v>
      </c>
      <c r="G486" s="2">
        <f t="shared" si="45"/>
        <v>2.9042137523282462E-2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3.3435000000000001</v>
      </c>
      <c r="C487" s="2">
        <f t="shared" si="42"/>
        <v>3.4075052539414248</v>
      </c>
      <c r="D487" s="2">
        <f t="shared" si="44"/>
        <v>3.3804615424784679</v>
      </c>
      <c r="E487" s="2">
        <f t="shared" si="43"/>
        <v>2.7043711462956921E-2</v>
      </c>
      <c r="F487" s="2">
        <f t="shared" si="47"/>
        <v>2.027045117188635E-3</v>
      </c>
      <c r="G487" s="2">
        <f t="shared" si="45"/>
        <v>2.5016666345768285E-2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6">
        <f>TITRES_STAT!D491</f>
        <v>3.3435000000000001</v>
      </c>
      <c r="C488" s="2">
        <f t="shared" si="42"/>
        <v>3.4062275225658212</v>
      </c>
      <c r="D488" s="2">
        <f t="shared" si="44"/>
        <v>3.3777236504430257</v>
      </c>
      <c r="E488" s="2">
        <f t="shared" si="43"/>
        <v>2.8503872122795482E-2</v>
      </c>
      <c r="F488" s="2">
        <f t="shared" si="47"/>
        <v>7.3224105183100048E-3</v>
      </c>
      <c r="G488" s="2">
        <f t="shared" si="45"/>
        <v>2.1181461604485478E-2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6">
        <f>TITRES_STAT!D492</f>
        <v>3.2448999999999999</v>
      </c>
      <c r="C489" s="2">
        <f t="shared" si="42"/>
        <v>3.4025002114018488</v>
      </c>
      <c r="D489" s="2">
        <f t="shared" si="44"/>
        <v>3.3678848615213202</v>
      </c>
      <c r="E489" s="2">
        <f t="shared" si="43"/>
        <v>3.4615349880528612E-2</v>
      </c>
      <c r="F489" s="2">
        <f t="shared" si="47"/>
        <v>1.2780998390753726E-2</v>
      </c>
      <c r="G489" s="2">
        <f t="shared" si="45"/>
        <v>2.1834351489774886E-2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3.2791999999999999</v>
      </c>
      <c r="C490" s="2">
        <f t="shared" si="42"/>
        <v>3.4019924865707951</v>
      </c>
      <c r="D490" s="2">
        <f t="shared" si="44"/>
        <v>3.361315612519741</v>
      </c>
      <c r="E490" s="2">
        <f t="shared" si="43"/>
        <v>4.0676874051054135E-2</v>
      </c>
      <c r="F490" s="2">
        <f t="shared" si="47"/>
        <v>1.836017352281381E-2</v>
      </c>
      <c r="G490" s="2">
        <f t="shared" si="45"/>
        <v>2.2316700528240325E-2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3.3220000000000001</v>
      </c>
      <c r="C491" s="2">
        <f t="shared" si="42"/>
        <v>3.4002397963291342</v>
      </c>
      <c r="D491" s="2">
        <f t="shared" si="44"/>
        <v>3.3584033449256863</v>
      </c>
      <c r="E491" s="2">
        <f t="shared" si="43"/>
        <v>4.1836451403447938E-2</v>
      </c>
      <c r="F491" s="2">
        <f t="shared" si="47"/>
        <v>2.3055429098940636E-2</v>
      </c>
      <c r="G491" s="2">
        <f t="shared" si="45"/>
        <v>1.8781022304507303E-2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3.3435000000000001</v>
      </c>
      <c r="C492" s="2">
        <f t="shared" si="42"/>
        <v>3.3980952122784984</v>
      </c>
      <c r="D492" s="2">
        <f t="shared" si="44"/>
        <v>3.3572993934497095</v>
      </c>
      <c r="E492" s="2">
        <f t="shared" si="43"/>
        <v>4.079581882878891E-2</v>
      </c>
      <c r="F492" s="2">
        <f t="shared" si="47"/>
        <v>2.6603507044910289E-2</v>
      </c>
      <c r="G492" s="2">
        <f t="shared" si="45"/>
        <v>1.4192311783878621E-2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3.3778000000000001</v>
      </c>
      <c r="C493" s="2">
        <f t="shared" si="42"/>
        <v>3.3962805642356524</v>
      </c>
      <c r="D493" s="2">
        <f t="shared" si="44"/>
        <v>3.3588179568978793</v>
      </c>
      <c r="E493" s="2">
        <f t="shared" si="43"/>
        <v>3.7462607337773068E-2</v>
      </c>
      <c r="F493" s="2">
        <f t="shared" si="47"/>
        <v>2.8775327103482847E-2</v>
      </c>
      <c r="G493" s="2">
        <f t="shared" si="45"/>
        <v>8.6872802342902213E-3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3.3862999999999999</v>
      </c>
      <c r="C494" s="2">
        <f t="shared" si="42"/>
        <v>3.3947450928147829</v>
      </c>
      <c r="D494" s="2">
        <f t="shared" si="44"/>
        <v>3.3608536637943329</v>
      </c>
      <c r="E494" s="2">
        <f t="shared" si="43"/>
        <v>3.3891429020449948E-2</v>
      </c>
      <c r="F494" s="2">
        <f t="shared" si="47"/>
        <v>2.979854748687627E-2</v>
      </c>
      <c r="G494" s="2">
        <f t="shared" si="45"/>
        <v>4.0928815335736779E-3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3.3778000000000001</v>
      </c>
      <c r="C495" s="2">
        <f t="shared" si="42"/>
        <v>3.3934458477663547</v>
      </c>
      <c r="D495" s="2">
        <f t="shared" si="44"/>
        <v>3.3621089479577155</v>
      </c>
      <c r="E495" s="2">
        <f t="shared" si="43"/>
        <v>3.1336899808639185E-2</v>
      </c>
      <c r="F495" s="2">
        <f t="shared" si="47"/>
        <v>3.0106217951228854E-2</v>
      </c>
      <c r="G495" s="2">
        <f t="shared" si="45"/>
        <v>1.2306818574103311E-3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6">
        <f>TITRES_STAT!D499</f>
        <v>3.3862999999999999</v>
      </c>
      <c r="C496" s="2">
        <f t="shared" si="42"/>
        <v>3.3857618711869155</v>
      </c>
      <c r="D496" s="2">
        <f t="shared" si="44"/>
        <v>3.3639008777386255</v>
      </c>
      <c r="E496" s="2">
        <f t="shared" si="43"/>
        <v>2.1860993448290067E-2</v>
      </c>
      <c r="F496" s="2">
        <f t="shared" si="47"/>
        <v>2.8457173050641098E-2</v>
      </c>
      <c r="G496" s="2">
        <f t="shared" si="45"/>
        <v>-6.5961796023510308E-3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3.3992</v>
      </c>
      <c r="C497" s="2">
        <f t="shared" si="42"/>
        <v>3.3792600448504668</v>
      </c>
      <c r="D497" s="2">
        <f t="shared" si="44"/>
        <v>3.3665156275357644</v>
      </c>
      <c r="E497" s="2">
        <f t="shared" si="43"/>
        <v>1.2744417314702439E-2</v>
      </c>
      <c r="F497" s="2">
        <f t="shared" si="47"/>
        <v>2.531462190345337E-2</v>
      </c>
      <c r="G497" s="2">
        <f t="shared" si="45"/>
        <v>-1.2570204588750931E-2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3.4291999999999998</v>
      </c>
      <c r="C498" s="2">
        <f t="shared" si="42"/>
        <v>3.3737584994888565</v>
      </c>
      <c r="D498" s="2">
        <f t="shared" si="44"/>
        <v>3.3711589143849672</v>
      </c>
      <c r="E498" s="2">
        <f t="shared" si="43"/>
        <v>2.5995851038893569E-3</v>
      </c>
      <c r="F498" s="2">
        <f t="shared" si="47"/>
        <v>2.0771614543540567E-2</v>
      </c>
      <c r="G498" s="2">
        <f t="shared" si="45"/>
        <v>-1.8172029439651211E-2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3.3862999999999999</v>
      </c>
      <c r="C499" s="2">
        <f t="shared" si="42"/>
        <v>3.3539341149521089</v>
      </c>
      <c r="D499" s="2">
        <f t="shared" si="44"/>
        <v>3.372280476282377</v>
      </c>
      <c r="E499" s="2">
        <f t="shared" si="43"/>
        <v>-1.8346361330268124E-2</v>
      </c>
      <c r="F499" s="2">
        <f t="shared" si="47"/>
        <v>1.2948019368778829E-2</v>
      </c>
      <c r="G499" s="2">
        <f t="shared" si="45"/>
        <v>-3.1294380699046956E-2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3.4249000000000001</v>
      </c>
      <c r="C500" s="2">
        <f t="shared" si="42"/>
        <v>3.3424365588056304</v>
      </c>
      <c r="D500" s="2">
        <f t="shared" si="44"/>
        <v>3.3761782187799785</v>
      </c>
      <c r="E500" s="2">
        <f t="shared" si="43"/>
        <v>-3.3741659974348082E-2</v>
      </c>
      <c r="F500" s="2">
        <f t="shared" si="47"/>
        <v>3.6100835001534465E-3</v>
      </c>
      <c r="G500" s="2">
        <f t="shared" si="45"/>
        <v>-3.7351743474501528E-2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3.3477999999999999</v>
      </c>
      <c r="C501" s="2">
        <f t="shared" si="42"/>
        <v>3.3392924728355333</v>
      </c>
      <c r="D501" s="2">
        <f t="shared" si="44"/>
        <v>3.3740761284999801</v>
      </c>
      <c r="E501" s="2">
        <f t="shared" si="43"/>
        <v>-3.4783655664446744E-2</v>
      </c>
      <c r="F501" s="2">
        <f t="shared" si="47"/>
        <v>-4.0686643327665917E-3</v>
      </c>
      <c r="G501" s="2">
        <f t="shared" si="45"/>
        <v>-3.0714991331680153E-2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3.3862999999999999</v>
      </c>
      <c r="C502" s="2">
        <f t="shared" si="42"/>
        <v>3.3399397847069898</v>
      </c>
      <c r="D502" s="2">
        <f t="shared" si="44"/>
        <v>3.3749816004629447</v>
      </c>
      <c r="E502" s="2">
        <f t="shared" si="43"/>
        <v>-3.5041815755954886E-2</v>
      </c>
      <c r="F502" s="2">
        <f t="shared" si="47"/>
        <v>-1.0263294617404252E-2</v>
      </c>
      <c r="G502" s="2">
        <f t="shared" si="45"/>
        <v>-2.4778521138550634E-2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3.3862999999999999</v>
      </c>
      <c r="C503" s="2">
        <f t="shared" si="42"/>
        <v>3.3457644332136067</v>
      </c>
      <c r="D503" s="2">
        <f t="shared" si="44"/>
        <v>3.3758200004286527</v>
      </c>
      <c r="E503" s="2">
        <f t="shared" si="43"/>
        <v>-3.0055567215045986E-2</v>
      </c>
      <c r="F503" s="2">
        <f t="shared" si="47"/>
        <v>-1.4221749136932599E-2</v>
      </c>
      <c r="G503" s="2">
        <f t="shared" si="45"/>
        <v>-1.5833818078113387E-2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3.4077999999999999</v>
      </c>
      <c r="C504" s="2">
        <f t="shared" si="42"/>
        <v>3.3520006742576673</v>
      </c>
      <c r="D504" s="2">
        <f t="shared" si="44"/>
        <v>3.3781888892857896</v>
      </c>
      <c r="E504" s="2">
        <f t="shared" si="43"/>
        <v>-2.6188215028122297E-2</v>
      </c>
      <c r="F504" s="2">
        <f t="shared" si="47"/>
        <v>-1.6615042315170539E-2</v>
      </c>
      <c r="G504" s="2">
        <f t="shared" si="45"/>
        <v>-9.573172712951758E-3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3.4035000000000002</v>
      </c>
      <c r="C505" s="2">
        <f t="shared" si="42"/>
        <v>3.3559698012949495</v>
      </c>
      <c r="D505" s="2">
        <f t="shared" si="44"/>
        <v>3.380063786375731</v>
      </c>
      <c r="E505" s="2">
        <f t="shared" si="43"/>
        <v>-2.4093985080781533E-2</v>
      </c>
      <c r="F505" s="2">
        <f t="shared" si="47"/>
        <v>-1.8110830868292738E-2</v>
      </c>
      <c r="G505" s="2">
        <f t="shared" si="45"/>
        <v>-5.9831542124887949E-3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3.4249000000000001</v>
      </c>
      <c r="C506" s="2">
        <f t="shared" si="42"/>
        <v>3.3606359857111112</v>
      </c>
      <c r="D506" s="2">
        <f t="shared" si="44"/>
        <v>3.383384987384936</v>
      </c>
      <c r="E506" s="2">
        <f t="shared" si="43"/>
        <v>-2.2749001673824765E-2</v>
      </c>
      <c r="F506" s="2">
        <f t="shared" si="47"/>
        <v>-1.9038465029399144E-2</v>
      </c>
      <c r="G506" s="2">
        <f t="shared" si="45"/>
        <v>-3.7105366444256209E-3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3.3862999999999999</v>
      </c>
      <c r="C507" s="2">
        <f t="shared" si="42"/>
        <v>3.366568910986325</v>
      </c>
      <c r="D507" s="2">
        <f t="shared" si="44"/>
        <v>3.3836009142453114</v>
      </c>
      <c r="E507" s="2">
        <f t="shared" si="43"/>
        <v>-1.703200325898635E-2</v>
      </c>
      <c r="F507" s="2">
        <f t="shared" si="47"/>
        <v>-1.8637172675316584E-2</v>
      </c>
      <c r="G507" s="2">
        <f t="shared" si="45"/>
        <v>1.6051694163302342E-3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6">
        <f>TITRES_STAT!D511</f>
        <v>3.3862999999999999</v>
      </c>
      <c r="C508" s="2">
        <f t="shared" si="42"/>
        <v>3.3762044631422752</v>
      </c>
      <c r="D508" s="2">
        <f t="shared" si="44"/>
        <v>3.3838008465234366</v>
      </c>
      <c r="E508" s="2">
        <f t="shared" si="43"/>
        <v>-7.5963833811614201E-3</v>
      </c>
      <c r="F508" s="2">
        <f t="shared" si="47"/>
        <v>-1.6429014816485552E-2</v>
      </c>
      <c r="G508" s="2">
        <f t="shared" si="45"/>
        <v>8.8326314353241314E-3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3.3649</v>
      </c>
      <c r="C509" s="2">
        <f t="shared" si="42"/>
        <v>3.3777576226588484</v>
      </c>
      <c r="D509" s="2">
        <f t="shared" si="44"/>
        <v>3.3824007838179968</v>
      </c>
      <c r="E509" s="2">
        <f t="shared" si="43"/>
        <v>-4.6431611591484234E-3</v>
      </c>
      <c r="F509" s="2">
        <f t="shared" si="47"/>
        <v>-1.4071844085018126E-2</v>
      </c>
      <c r="G509" s="2">
        <f t="shared" si="45"/>
        <v>9.4286829258697028E-3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3.3692000000000002</v>
      </c>
      <c r="C510" s="2">
        <f t="shared" si="42"/>
        <v>3.3850102960959489</v>
      </c>
      <c r="D510" s="2">
        <f t="shared" si="44"/>
        <v>3.3814229479796265</v>
      </c>
      <c r="E510" s="2">
        <f t="shared" si="43"/>
        <v>3.5873481163224419E-3</v>
      </c>
      <c r="F510" s="2">
        <f t="shared" si="47"/>
        <v>-1.0540005644750014E-2</v>
      </c>
      <c r="G510" s="2">
        <f t="shared" si="45"/>
        <v>1.4127353761072456E-2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3.3862999999999999</v>
      </c>
      <c r="C511" s="2">
        <f t="shared" si="42"/>
        <v>3.3792856351581109</v>
      </c>
      <c r="D511" s="2">
        <f t="shared" si="44"/>
        <v>3.3817842110922469</v>
      </c>
      <c r="E511" s="2">
        <f t="shared" si="43"/>
        <v>-2.4985759341360492E-3</v>
      </c>
      <c r="F511" s="2">
        <f t="shared" si="47"/>
        <v>-8.9317197026272215E-3</v>
      </c>
      <c r="G511" s="2">
        <f t="shared" si="45"/>
        <v>6.4331437684911723E-3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3.3862999999999999</v>
      </c>
      <c r="C512" s="2">
        <f t="shared" si="42"/>
        <v>3.3803647682107094</v>
      </c>
      <c r="D512" s="2">
        <f t="shared" si="44"/>
        <v>3.382118713974303</v>
      </c>
      <c r="E512" s="2">
        <f t="shared" si="43"/>
        <v>-1.7539457635935563E-3</v>
      </c>
      <c r="F512" s="2">
        <f t="shared" si="47"/>
        <v>-7.4961649148204889E-3</v>
      </c>
      <c r="G512" s="2">
        <f t="shared" si="45"/>
        <v>5.7422191512269327E-3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3.4077999999999999</v>
      </c>
      <c r="C513" s="2">
        <f t="shared" si="42"/>
        <v>3.3812778807936774</v>
      </c>
      <c r="D513" s="2">
        <f t="shared" si="44"/>
        <v>3.3840210314576877</v>
      </c>
      <c r="E513" s="2">
        <f t="shared" si="43"/>
        <v>-2.7431506640103187E-3</v>
      </c>
      <c r="F513" s="2">
        <f t="shared" si="47"/>
        <v>-6.5455620646584552E-3</v>
      </c>
      <c r="G513" s="2">
        <f t="shared" si="45"/>
        <v>3.8024114006481365E-3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3.4077999999999999</v>
      </c>
      <c r="C514" s="2">
        <f t="shared" si="42"/>
        <v>3.3853582068254191</v>
      </c>
      <c r="D514" s="2">
        <f t="shared" si="44"/>
        <v>3.3857824365348961</v>
      </c>
      <c r="E514" s="2">
        <f t="shared" si="43"/>
        <v>-4.2422970947697536E-4</v>
      </c>
      <c r="F514" s="2">
        <f t="shared" si="47"/>
        <v>-5.3212955936221594E-3</v>
      </c>
      <c r="G514" s="2">
        <f t="shared" si="45"/>
        <v>4.8970658841451841E-3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3.4077999999999999</v>
      </c>
      <c r="C515" s="2">
        <f t="shared" si="42"/>
        <v>3.3881492519292009</v>
      </c>
      <c r="D515" s="2">
        <f t="shared" si="44"/>
        <v>3.3874133671619409</v>
      </c>
      <c r="E515" s="2">
        <f t="shared" si="43"/>
        <v>7.3588476726005325E-4</v>
      </c>
      <c r="F515" s="2">
        <f t="shared" si="47"/>
        <v>-4.1098595214457169E-3</v>
      </c>
      <c r="G515" s="2">
        <f t="shared" si="45"/>
        <v>4.8457442887057701E-3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3.4205999999999999</v>
      </c>
      <c r="C516" s="2">
        <f t="shared" si="42"/>
        <v>3.3938032131708624</v>
      </c>
      <c r="D516" s="2">
        <f t="shared" si="44"/>
        <v>3.3898716362610561</v>
      </c>
      <c r="E516" s="2">
        <f t="shared" si="43"/>
        <v>3.9315769098062781E-3</v>
      </c>
      <c r="F516" s="2">
        <f t="shared" si="47"/>
        <v>-2.5015722351953182E-3</v>
      </c>
      <c r="G516" s="2">
        <f t="shared" si="45"/>
        <v>6.4331491450015967E-3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3.5148999999999999</v>
      </c>
      <c r="C517" s="2">
        <f t="shared" si="42"/>
        <v>3.3926488726830373</v>
      </c>
      <c r="D517" s="2">
        <f t="shared" si="44"/>
        <v>3.399132996538015</v>
      </c>
      <c r="E517" s="2">
        <f t="shared" si="43"/>
        <v>-6.4841238549777636E-3</v>
      </c>
      <c r="F517" s="2">
        <f t="shared" si="47"/>
        <v>-3.2980825591518072E-3</v>
      </c>
      <c r="G517" s="2">
        <f t="shared" si="45"/>
        <v>-3.1860412958259563E-3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6">
        <f>TITRES_STAT!D521</f>
        <v>3.5106000000000002</v>
      </c>
      <c r="C518" s="2">
        <f t="shared" si="42"/>
        <v>3.3916721230394931</v>
      </c>
      <c r="D518" s="2">
        <f t="shared" si="44"/>
        <v>3.4073898116092733</v>
      </c>
      <c r="E518" s="2">
        <f t="shared" si="43"/>
        <v>-1.5717688569780286E-2</v>
      </c>
      <c r="F518" s="2">
        <f t="shared" si="47"/>
        <v>-5.7820037612775037E-3</v>
      </c>
      <c r="G518" s="2">
        <f t="shared" si="45"/>
        <v>-9.9356848085027823E-3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6">
        <f>TITRES_STAT!D522</f>
        <v>3.5148999999999999</v>
      </c>
      <c r="C519" s="2">
        <f t="shared" si="42"/>
        <v>3.3875533348795712</v>
      </c>
      <c r="D519" s="2">
        <f t="shared" si="44"/>
        <v>3.4153535292678456</v>
      </c>
      <c r="E519" s="2">
        <f t="shared" si="43"/>
        <v>-2.7800194388274413E-2</v>
      </c>
      <c r="F519" s="2">
        <f t="shared" si="47"/>
        <v>-1.0185641886676887E-2</v>
      </c>
      <c r="G519" s="2">
        <f t="shared" si="45"/>
        <v>-1.7614552501597526E-2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6">
        <f>TITRES_STAT!D523</f>
        <v>3.4721000000000002</v>
      </c>
      <c r="C520" s="2">
        <f t="shared" si="42"/>
        <v>3.3847297448980989</v>
      </c>
      <c r="D520" s="2">
        <f t="shared" si="44"/>
        <v>3.4195569715443015</v>
      </c>
      <c r="E520" s="2">
        <f t="shared" si="43"/>
        <v>-3.4827226646202636E-2</v>
      </c>
      <c r="F520" s="2">
        <f t="shared" si="47"/>
        <v>-1.5113958838582037E-2</v>
      </c>
      <c r="G520" s="2">
        <f t="shared" si="45"/>
        <v>-1.9713267807620598E-2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6">
        <f>TITRES_STAT!D524</f>
        <v>3.4205999999999999</v>
      </c>
      <c r="C521" s="2">
        <f t="shared" si="42"/>
        <v>3.3849713226060838</v>
      </c>
      <c r="D521" s="2">
        <f t="shared" si="44"/>
        <v>3.41963423291139</v>
      </c>
      <c r="E521" s="2">
        <f t="shared" si="43"/>
        <v>-3.4662910305306216E-2</v>
      </c>
      <c r="F521" s="2">
        <f t="shared" si="47"/>
        <v>-1.9023749131926875E-2</v>
      </c>
      <c r="G521" s="2">
        <f t="shared" si="45"/>
        <v>-1.5639161173379341E-2</v>
      </c>
      <c r="H521" s="2" t="str">
        <f t="shared" si="46"/>
        <v>Hold</v>
      </c>
    </row>
    <row r="522" spans="1:8" ht="13.5" x14ac:dyDescent="0.25">
      <c r="A522" s="3">
        <f>TITRES_STAT!B525</f>
        <v>42765</v>
      </c>
      <c r="B522" s="6">
        <f>TITRES_STAT!D525</f>
        <v>3.4721000000000002</v>
      </c>
      <c r="C522" s="2">
        <f t="shared" si="42"/>
        <v>3.3851757345128402</v>
      </c>
      <c r="D522" s="2">
        <f t="shared" si="44"/>
        <v>3.4235205860290647</v>
      </c>
      <c r="E522" s="2">
        <f t="shared" si="43"/>
        <v>-3.8344851516224576E-2</v>
      </c>
      <c r="F522" s="2">
        <f t="shared" si="47"/>
        <v>-2.2887969608786418E-2</v>
      </c>
      <c r="G522" s="2">
        <f t="shared" si="45"/>
        <v>-1.5456881907438158E-2</v>
      </c>
      <c r="H522" s="2" t="str">
        <f t="shared" si="46"/>
        <v>Hold</v>
      </c>
    </row>
    <row r="523" spans="1:8" ht="13.5" x14ac:dyDescent="0.25">
      <c r="A523" s="3">
        <f>TITRES_STAT!B526</f>
        <v>42766</v>
      </c>
      <c r="B523" s="6">
        <f>TITRES_STAT!D526</f>
        <v>3.4805999999999999</v>
      </c>
      <c r="C523" s="2">
        <f t="shared" si="42"/>
        <v>3.3886563907416338</v>
      </c>
      <c r="D523" s="2">
        <f t="shared" si="44"/>
        <v>3.4277486907676522</v>
      </c>
      <c r="E523" s="2">
        <f t="shared" si="43"/>
        <v>-3.9092300026018378E-2</v>
      </c>
      <c r="F523" s="2">
        <f t="shared" si="47"/>
        <v>-2.6128835692232809E-2</v>
      </c>
      <c r="G523" s="2">
        <f t="shared" si="45"/>
        <v>-1.296346433378557E-2</v>
      </c>
      <c r="H523" s="2" t="str">
        <f t="shared" si="46"/>
        <v>Hold</v>
      </c>
    </row>
    <row r="524" spans="1:8" ht="13.5" x14ac:dyDescent="0.25">
      <c r="A524" s="3">
        <f>TITRES_STAT!B527</f>
        <v>42767</v>
      </c>
      <c r="B524" s="6">
        <f>TITRES_STAT!D527</f>
        <v>3.5148999999999999</v>
      </c>
      <c r="C524" s="2">
        <f t="shared" si="42"/>
        <v>3.3916015613967669</v>
      </c>
      <c r="D524" s="2">
        <f t="shared" si="44"/>
        <v>3.4342043433033815</v>
      </c>
      <c r="E524" s="2">
        <f t="shared" si="43"/>
        <v>-4.2602781906614595E-2</v>
      </c>
      <c r="F524" s="2">
        <f t="shared" si="47"/>
        <v>-2.942362493510917E-2</v>
      </c>
      <c r="G524" s="2">
        <f t="shared" si="45"/>
        <v>-1.3179156971505426E-2</v>
      </c>
      <c r="H524" s="2" t="str">
        <f t="shared" si="46"/>
        <v>Hold</v>
      </c>
    </row>
    <row r="525" spans="1:8" ht="13.5" x14ac:dyDescent="0.25">
      <c r="A525" s="3">
        <f>TITRES_STAT!B528</f>
        <v>42768</v>
      </c>
      <c r="B525" s="6">
        <f>TITRES_STAT!D528</f>
        <v>3.5364</v>
      </c>
      <c r="C525" s="2">
        <f t="shared" si="42"/>
        <v>3.3940936288741872</v>
      </c>
      <c r="D525" s="2">
        <f t="shared" si="44"/>
        <v>3.4417743919475758</v>
      </c>
      <c r="E525" s="2">
        <f t="shared" si="43"/>
        <v>-4.7680763073388643E-2</v>
      </c>
      <c r="F525" s="2">
        <f t="shared" si="47"/>
        <v>-3.3075052562765064E-2</v>
      </c>
      <c r="G525" s="2">
        <f t="shared" si="45"/>
        <v>-1.4605710510623579E-2</v>
      </c>
      <c r="H525" s="2" t="str">
        <f t="shared" si="46"/>
        <v>Hold</v>
      </c>
    </row>
    <row r="526" spans="1:8" ht="13.5" x14ac:dyDescent="0.25">
      <c r="A526" s="3">
        <f>TITRES_STAT!B529</f>
        <v>42769</v>
      </c>
      <c r="B526" s="6">
        <f>TITRES_STAT!D529</f>
        <v>3.5148999999999999</v>
      </c>
      <c r="C526" s="2">
        <f t="shared" si="42"/>
        <v>3.3981715321243122</v>
      </c>
      <c r="D526" s="2">
        <f t="shared" si="44"/>
        <v>3.4471911036551628</v>
      </c>
      <c r="E526" s="2">
        <f t="shared" si="43"/>
        <v>-4.901957153085057E-2</v>
      </c>
      <c r="F526" s="2">
        <f t="shared" si="47"/>
        <v>-3.6263956356382167E-2</v>
      </c>
      <c r="G526" s="2">
        <f t="shared" si="45"/>
        <v>-1.2755615174468403E-2</v>
      </c>
      <c r="H526" s="2" t="str">
        <f t="shared" si="46"/>
        <v>Hold</v>
      </c>
    </row>
    <row r="527" spans="1:8" ht="13.5" x14ac:dyDescent="0.25">
      <c r="A527" s="3">
        <f>TITRES_STAT!B530</f>
        <v>42772</v>
      </c>
      <c r="B527" s="6">
        <f>TITRES_STAT!D530</f>
        <v>3.5535000000000001</v>
      </c>
      <c r="C527" s="2">
        <f t="shared" ref="C527:C590" si="48">$C$4*B517+C526*(1-$C$4)</f>
        <v>3.416129757951341</v>
      </c>
      <c r="D527" s="2">
        <f t="shared" si="44"/>
        <v>3.4550658367177434</v>
      </c>
      <c r="E527" s="2">
        <f t="shared" si="43"/>
        <v>-3.8936078766402371E-2</v>
      </c>
      <c r="F527" s="2">
        <f t="shared" si="47"/>
        <v>-3.6798380838386206E-2</v>
      </c>
      <c r="G527" s="2">
        <f t="shared" si="45"/>
        <v>-2.1376979280161648E-3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6">
        <f>TITRES_STAT!D531</f>
        <v>3.6564000000000001</v>
      </c>
      <c r="C528" s="2">
        <f t="shared" si="48"/>
        <v>3.4306636413434424</v>
      </c>
      <c r="D528" s="2">
        <f t="shared" si="44"/>
        <v>3.4699794784423545</v>
      </c>
      <c r="E528" s="2">
        <f t="shared" si="43"/>
        <v>-3.9315837098912176E-2</v>
      </c>
      <c r="F528" s="2">
        <f t="shared" si="47"/>
        <v>-3.7301872090491406E-2</v>
      </c>
      <c r="G528" s="2">
        <f t="shared" si="45"/>
        <v>-2.0139650084207705E-3</v>
      </c>
      <c r="H528" s="2" t="str">
        <f t="shared" si="46"/>
        <v>Hold</v>
      </c>
    </row>
    <row r="529" spans="1:8" ht="13.5" x14ac:dyDescent="0.25">
      <c r="A529" s="3">
        <f>TITRES_STAT!B532</f>
        <v>42774</v>
      </c>
      <c r="B529" s="6">
        <f>TITRES_STAT!D532</f>
        <v>3.6564000000000001</v>
      </c>
      <c r="C529" s="2">
        <f t="shared" si="48"/>
        <v>3.4436230811367587</v>
      </c>
      <c r="D529" s="2">
        <f t="shared" si="44"/>
        <v>3.4837884059651429</v>
      </c>
      <c r="E529" s="2">
        <f t="shared" si="43"/>
        <v>-4.0165324828384197E-2</v>
      </c>
      <c r="F529" s="2">
        <f t="shared" si="47"/>
        <v>-3.7874562638069965E-2</v>
      </c>
      <c r="G529" s="2">
        <f t="shared" si="45"/>
        <v>-2.2907621903142314E-3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3.7078000000000002</v>
      </c>
      <c r="C530" s="2">
        <f t="shared" si="48"/>
        <v>3.4480041455772574</v>
      </c>
      <c r="D530" s="2">
        <f t="shared" si="44"/>
        <v>3.5003818573751322</v>
      </c>
      <c r="E530" s="2">
        <f t="shared" si="43"/>
        <v>-5.237771179787476E-2</v>
      </c>
      <c r="F530" s="2">
        <f t="shared" si="47"/>
        <v>-4.0775192470030926E-2</v>
      </c>
      <c r="G530" s="2">
        <f t="shared" si="45"/>
        <v>-1.1602519327843834E-2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6">
        <f>TITRES_STAT!D534</f>
        <v>3.7078000000000002</v>
      </c>
      <c r="C531" s="2">
        <f t="shared" si="48"/>
        <v>3.4437881231807559</v>
      </c>
      <c r="D531" s="2">
        <f t="shared" si="44"/>
        <v>3.5157461642362335</v>
      </c>
      <c r="E531" s="2">
        <f t="shared" si="43"/>
        <v>-7.1958041055477651E-2</v>
      </c>
      <c r="F531" s="2">
        <f t="shared" si="47"/>
        <v>-4.7011762187120269E-2</v>
      </c>
      <c r="G531" s="2">
        <f t="shared" si="45"/>
        <v>-2.4946278868357381E-2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6">
        <f>TITRES_STAT!D535</f>
        <v>3.665</v>
      </c>
      <c r="C532" s="2">
        <f t="shared" si="48"/>
        <v>3.4481437965375625</v>
      </c>
      <c r="D532" s="2">
        <f t="shared" si="44"/>
        <v>3.5268020039224384</v>
      </c>
      <c r="E532" s="2">
        <f t="shared" si="43"/>
        <v>-7.8658207384875833E-2</v>
      </c>
      <c r="F532" s="2">
        <f t="shared" si="47"/>
        <v>-5.334105122667139E-2</v>
      </c>
      <c r="G532" s="2">
        <f t="shared" si="45"/>
        <v>-2.5317156158204443E-2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3.665</v>
      </c>
      <c r="C533" s="2">
        <f t="shared" si="48"/>
        <v>3.4531370586087067</v>
      </c>
      <c r="D533" s="2">
        <f t="shared" si="44"/>
        <v>3.5370388925207763</v>
      </c>
      <c r="E533" s="2">
        <f t="shared" si="43"/>
        <v>-8.3901833912069623E-2</v>
      </c>
      <c r="F533" s="2">
        <f t="shared" si="47"/>
        <v>-5.9453207763751043E-2</v>
      </c>
      <c r="G533" s="2">
        <f t="shared" si="45"/>
        <v>-2.4448626148318581E-2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3.6392000000000002</v>
      </c>
      <c r="C534" s="2">
        <f t="shared" si="48"/>
        <v>3.4626390495919823</v>
      </c>
      <c r="D534" s="2">
        <f t="shared" si="44"/>
        <v>3.5446063819636815</v>
      </c>
      <c r="E534" s="2">
        <f t="shared" si="43"/>
        <v>-8.1967332371699175E-2</v>
      </c>
      <c r="F534" s="2">
        <f t="shared" si="47"/>
        <v>-6.3956032685340669E-2</v>
      </c>
      <c r="G534" s="2">
        <f t="shared" si="45"/>
        <v>-1.8011299686358506E-2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3.6221000000000001</v>
      </c>
      <c r="C535" s="2">
        <f t="shared" si="48"/>
        <v>3.473986888116293</v>
      </c>
      <c r="D535" s="2">
        <f t="shared" si="44"/>
        <v>3.5503466499663716</v>
      </c>
      <c r="E535" s="2">
        <f t="shared" si="43"/>
        <v>-7.6359761850078645E-2</v>
      </c>
      <c r="F535" s="2">
        <f t="shared" si="47"/>
        <v>-6.6436778518288261E-2</v>
      </c>
      <c r="G535" s="2">
        <f t="shared" si="45"/>
        <v>-9.9229833317903832E-3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3.6006999999999998</v>
      </c>
      <c r="C536" s="2">
        <f t="shared" si="48"/>
        <v>3.4802812130214784</v>
      </c>
      <c r="D536" s="2">
        <f t="shared" si="44"/>
        <v>3.5540765277466404</v>
      </c>
      <c r="E536" s="2">
        <f t="shared" si="43"/>
        <v>-7.3795314725161987E-2</v>
      </c>
      <c r="F536" s="2">
        <f t="shared" si="47"/>
        <v>-6.7908485759663018E-2</v>
      </c>
      <c r="G536" s="2">
        <f t="shared" si="45"/>
        <v>-5.8868289654989692E-3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3.6349</v>
      </c>
      <c r="C537" s="2">
        <f t="shared" si="48"/>
        <v>3.4915456417874049</v>
      </c>
      <c r="D537" s="2">
        <f t="shared" si="44"/>
        <v>3.5600634516172596</v>
      </c>
      <c r="E537" s="2">
        <f t="shared" si="43"/>
        <v>-6.851780982985467E-2</v>
      </c>
      <c r="F537" s="2">
        <f t="shared" si="47"/>
        <v>-6.8030350573701354E-2</v>
      </c>
      <c r="G537" s="2">
        <f t="shared" si="45"/>
        <v>-4.8745925615331642E-4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3.7078000000000002</v>
      </c>
      <c r="C538" s="2">
        <f t="shared" si="48"/>
        <v>3.5169078507431886</v>
      </c>
      <c r="D538" s="2">
        <f t="shared" si="44"/>
        <v>3.5710068996456106</v>
      </c>
      <c r="E538" s="2">
        <f t="shared" si="43"/>
        <v>-5.4099048902422009E-2</v>
      </c>
      <c r="F538" s="2">
        <f t="shared" si="47"/>
        <v>-6.5244090239445482E-2</v>
      </c>
      <c r="G538" s="2">
        <f t="shared" si="45"/>
        <v>1.1145041337023473E-2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3.6863999999999999</v>
      </c>
      <c r="C539" s="2">
        <f t="shared" si="48"/>
        <v>3.5383681813980825</v>
      </c>
      <c r="D539" s="2">
        <f t="shared" si="44"/>
        <v>3.579554536708899</v>
      </c>
      <c r="E539" s="2">
        <f t="shared" si="43"/>
        <v>-4.1186355310816491E-2</v>
      </c>
      <c r="F539" s="2">
        <f t="shared" si="47"/>
        <v>-6.0432543253719689E-2</v>
      </c>
      <c r="G539" s="2">
        <f t="shared" si="45"/>
        <v>1.9246187942903198E-2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3.7206999999999999</v>
      </c>
      <c r="C540" s="2">
        <f t="shared" si="48"/>
        <v>3.5644346150291466</v>
      </c>
      <c r="D540" s="2">
        <f t="shared" si="44"/>
        <v>3.5900097562119435</v>
      </c>
      <c r="E540" s="2">
        <f t="shared" ref="E540:E603" si="49">C540-D540</f>
        <v>-2.5575141182796912E-2</v>
      </c>
      <c r="F540" s="2">
        <f t="shared" si="47"/>
        <v>-5.3461062839535139E-2</v>
      </c>
      <c r="G540" s="2">
        <f t="shared" si="45"/>
        <v>2.7885921656738227E-2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3.7250000000000001</v>
      </c>
      <c r="C541" s="2">
        <f t="shared" si="48"/>
        <v>3.5864908281015855</v>
      </c>
      <c r="D541" s="2">
        <f t="shared" ref="D541:D604" si="50">$D$4*B541+(1-$D$4)*D540</f>
        <v>3.6000090335295774</v>
      </c>
      <c r="E541" s="2">
        <f t="shared" si="49"/>
        <v>-1.351820542799187E-2</v>
      </c>
      <c r="F541" s="2">
        <f t="shared" si="47"/>
        <v>-4.5472491357226488E-2</v>
      </c>
      <c r="G541" s="2">
        <f t="shared" si="45"/>
        <v>3.1954285929234619E-2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3.7593000000000001</v>
      </c>
      <c r="C542" s="2">
        <f t="shared" si="48"/>
        <v>3.5985691622398033</v>
      </c>
      <c r="D542" s="2">
        <f t="shared" si="50"/>
        <v>3.6118083643792382</v>
      </c>
      <c r="E542" s="2">
        <f t="shared" si="49"/>
        <v>-1.3239202139434969E-2</v>
      </c>
      <c r="F542" s="2">
        <f t="shared" si="47"/>
        <v>-3.9025833513668187E-2</v>
      </c>
      <c r="G542" s="2">
        <f t="shared" si="45"/>
        <v>2.5786631374233218E-2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3.7593000000000001</v>
      </c>
      <c r="C543" s="2">
        <f t="shared" si="48"/>
        <v>3.6087892911259876</v>
      </c>
      <c r="D543" s="2">
        <f t="shared" si="50"/>
        <v>3.6227336707215168</v>
      </c>
      <c r="E543" s="2">
        <f t="shared" si="49"/>
        <v>-1.3944379595529188E-2</v>
      </c>
      <c r="F543" s="2">
        <f t="shared" si="47"/>
        <v>-3.4009542730040386E-2</v>
      </c>
      <c r="G543" s="2">
        <f t="shared" si="45"/>
        <v>2.0065163134511198E-2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3.7292999999999998</v>
      </c>
      <c r="C544" s="2">
        <f t="shared" si="48"/>
        <v>3.6134678617219897</v>
      </c>
      <c r="D544" s="2">
        <f t="shared" si="50"/>
        <v>3.6306274728902932</v>
      </c>
      <c r="E544" s="2">
        <f t="shared" si="49"/>
        <v>-1.7159611168303446E-2</v>
      </c>
      <c r="F544" s="2">
        <f t="shared" si="47"/>
        <v>-3.0639556417693E-2</v>
      </c>
      <c r="G544" s="2">
        <f t="shared" si="45"/>
        <v>1.3479945249389554E-2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6">
        <f>TITRES_STAT!D548</f>
        <v>3.7164000000000001</v>
      </c>
      <c r="C545" s="2">
        <f t="shared" si="48"/>
        <v>3.61479588299553</v>
      </c>
      <c r="D545" s="2">
        <f t="shared" si="50"/>
        <v>3.6369809934169384</v>
      </c>
      <c r="E545" s="2">
        <f t="shared" si="49"/>
        <v>-2.2185110421408361E-2</v>
      </c>
      <c r="F545" s="2">
        <f t="shared" si="47"/>
        <v>-2.8948667218436072E-2</v>
      </c>
      <c r="G545" s="2">
        <f t="shared" si="45"/>
        <v>6.7635567970277116E-3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6">
        <f>TITRES_STAT!D549</f>
        <v>3.6520999999999999</v>
      </c>
      <c r="C546" s="2">
        <f t="shared" si="48"/>
        <v>3.6126272856116022</v>
      </c>
      <c r="D546" s="2">
        <f t="shared" si="50"/>
        <v>3.6381009198304985</v>
      </c>
      <c r="E546" s="2">
        <f t="shared" si="49"/>
        <v>-2.5473634218896368E-2</v>
      </c>
      <c r="F546" s="2">
        <f t="shared" si="47"/>
        <v>-2.8253660618528131E-2</v>
      </c>
      <c r="G546" s="2">
        <f t="shared" si="45"/>
        <v>2.7800263996317631E-3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6">
        <f>TITRES_STAT!D550</f>
        <v>3.6778</v>
      </c>
      <c r="C547" s="2">
        <f t="shared" si="48"/>
        <v>3.616053857055971</v>
      </c>
      <c r="D547" s="2">
        <f t="shared" si="50"/>
        <v>3.6410415924356467</v>
      </c>
      <c r="E547" s="2">
        <f t="shared" si="49"/>
        <v>-2.4987735379675691E-2</v>
      </c>
      <c r="F547" s="2">
        <f t="shared" si="47"/>
        <v>-2.7600475570757645E-2</v>
      </c>
      <c r="G547" s="2">
        <f t="shared" si="45"/>
        <v>2.6127401910819546E-3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6">
        <f>TITRES_STAT!D551</f>
        <v>3.6863999999999999</v>
      </c>
      <c r="C548" s="2">
        <f t="shared" si="48"/>
        <v>3.6301686482781292</v>
      </c>
      <c r="D548" s="2">
        <f t="shared" si="50"/>
        <v>3.6444014744774509</v>
      </c>
      <c r="E548" s="2">
        <f t="shared" si="49"/>
        <v>-1.4232826199321646E-2</v>
      </c>
      <c r="F548" s="2">
        <f t="shared" si="47"/>
        <v>-2.4926945696470446E-2</v>
      </c>
      <c r="G548" s="2">
        <f t="shared" ref="G548:G611" si="51">E548-F548</f>
        <v>1.06941194971488E-2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6">
        <f>TITRES_STAT!D552</f>
        <v>3.665</v>
      </c>
      <c r="C549" s="2">
        <f t="shared" si="48"/>
        <v>3.6388196254661094</v>
      </c>
      <c r="D549" s="2">
        <f t="shared" si="50"/>
        <v>3.6459272911828249</v>
      </c>
      <c r="E549" s="2">
        <f t="shared" si="49"/>
        <v>-7.1076657167155055E-3</v>
      </c>
      <c r="F549" s="2">
        <f t="shared" ref="F549:F612" si="53">(E549*(2/(10)))+((1-(2/10))*F548)</f>
        <v>-2.136308970051946E-2</v>
      </c>
      <c r="G549" s="2">
        <f t="shared" si="51"/>
        <v>1.4255423983803955E-2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6">
        <f>TITRES_STAT!D553</f>
        <v>3.6049000000000002</v>
      </c>
      <c r="C550" s="2">
        <f t="shared" si="48"/>
        <v>3.6514166061636311</v>
      </c>
      <c r="D550" s="2">
        <f t="shared" si="50"/>
        <v>3.64288823257669</v>
      </c>
      <c r="E550" s="2">
        <f t="shared" si="49"/>
        <v>8.5283735869410293E-3</v>
      </c>
      <c r="F550" s="2">
        <f t="shared" si="53"/>
        <v>-1.5384797043027365E-2</v>
      </c>
      <c r="G550" s="2">
        <f t="shared" si="51"/>
        <v>2.3913170629968394E-2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6">
        <f>TITRES_STAT!D554</f>
        <v>3.665</v>
      </c>
      <c r="C551" s="2">
        <f t="shared" si="48"/>
        <v>3.6627371282923034</v>
      </c>
      <c r="D551" s="2">
        <f t="shared" si="50"/>
        <v>3.6445261412747127</v>
      </c>
      <c r="E551" s="2">
        <f t="shared" si="49"/>
        <v>1.8210987017590607E-2</v>
      </c>
      <c r="F551" s="2">
        <f t="shared" si="53"/>
        <v>-8.6656402309037706E-3</v>
      </c>
      <c r="G551" s="2">
        <f t="shared" si="51"/>
        <v>2.6876627248494378E-2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6">
        <f>TITRES_STAT!D555</f>
        <v>3.6006999999999998</v>
      </c>
      <c r="C552" s="2">
        <f t="shared" si="48"/>
        <v>3.6775929547088717</v>
      </c>
      <c r="D552" s="2">
        <f t="shared" si="50"/>
        <v>3.6412797604395486</v>
      </c>
      <c r="E552" s="2">
        <f t="shared" si="49"/>
        <v>3.6313194269323112E-2</v>
      </c>
      <c r="F552" s="2">
        <f t="shared" si="53"/>
        <v>3.3012666914160674E-4</v>
      </c>
      <c r="G552" s="2">
        <f t="shared" si="51"/>
        <v>3.5983067600181509E-2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6">
        <f>TITRES_STAT!D556</f>
        <v>3.6006999999999998</v>
      </c>
      <c r="C553" s="2">
        <f t="shared" si="48"/>
        <v>3.6901632693690454</v>
      </c>
      <c r="D553" s="2">
        <f t="shared" si="50"/>
        <v>3.6382738522588411</v>
      </c>
      <c r="E553" s="2">
        <f t="shared" si="49"/>
        <v>5.1889417110204228E-2</v>
      </c>
      <c r="F553" s="2">
        <f t="shared" si="53"/>
        <v>1.0641984757354131E-2</v>
      </c>
      <c r="G553" s="2">
        <f t="shared" si="51"/>
        <v>4.1247432352850097E-2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6">
        <f>TITRES_STAT!D557</f>
        <v>3.5964</v>
      </c>
      <c r="C554" s="2">
        <f t="shared" si="48"/>
        <v>3.696184304850731</v>
      </c>
      <c r="D554" s="2">
        <f t="shared" si="50"/>
        <v>3.6351720854248528</v>
      </c>
      <c r="E554" s="2">
        <f t="shared" si="49"/>
        <v>6.10122194258782E-2</v>
      </c>
      <c r="F554" s="2">
        <f t="shared" si="53"/>
        <v>2.0716031691058949E-2</v>
      </c>
      <c r="G554" s="2">
        <f t="shared" si="51"/>
        <v>4.0296187734819251E-2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6">
        <f>TITRES_STAT!D558</f>
        <v>3.6006999999999998</v>
      </c>
      <c r="C555" s="2">
        <f t="shared" si="48"/>
        <v>3.6992944117967723</v>
      </c>
      <c r="D555" s="2">
        <f t="shared" si="50"/>
        <v>3.6326185976156045</v>
      </c>
      <c r="E555" s="2">
        <f t="shared" si="49"/>
        <v>6.6675814181167858E-2</v>
      </c>
      <c r="F555" s="2">
        <f t="shared" si="53"/>
        <v>2.9907988189080734E-2</v>
      </c>
      <c r="G555" s="2">
        <f t="shared" si="51"/>
        <v>3.6767825992087125E-2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6">
        <f>TITRES_STAT!D559</f>
        <v>3.6006999999999998</v>
      </c>
      <c r="C556" s="2">
        <f t="shared" si="48"/>
        <v>3.6920337330588073</v>
      </c>
      <c r="D556" s="2">
        <f t="shared" si="50"/>
        <v>3.6302542570514853</v>
      </c>
      <c r="E556" s="2">
        <f t="shared" si="49"/>
        <v>6.1779476007322032E-2</v>
      </c>
      <c r="F556" s="2">
        <f t="shared" si="53"/>
        <v>3.6282285752728995E-2</v>
      </c>
      <c r="G556" s="2">
        <f t="shared" si="51"/>
        <v>2.5497190254593037E-2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6">
        <f>TITRES_STAT!D560</f>
        <v>3.6392000000000002</v>
      </c>
      <c r="C557" s="2">
        <f t="shared" si="48"/>
        <v>3.689843927972837</v>
      </c>
      <c r="D557" s="2">
        <f t="shared" si="50"/>
        <v>3.6309169046773011</v>
      </c>
      <c r="E557" s="2">
        <f t="shared" si="49"/>
        <v>5.8927023295535896E-2</v>
      </c>
      <c r="F557" s="2">
        <f t="shared" si="53"/>
        <v>4.0811233261290374E-2</v>
      </c>
      <c r="G557" s="2">
        <f t="shared" si="51"/>
        <v>1.8115790034245523E-2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6">
        <f>TITRES_STAT!D561</f>
        <v>3.6349</v>
      </c>
      <c r="C558" s="2">
        <f t="shared" si="48"/>
        <v>3.6893140929000929</v>
      </c>
      <c r="D558" s="2">
        <f t="shared" si="50"/>
        <v>3.6312119487752788</v>
      </c>
      <c r="E558" s="2">
        <f t="shared" si="49"/>
        <v>5.8102144124814181E-2</v>
      </c>
      <c r="F558" s="2">
        <f t="shared" si="53"/>
        <v>4.4269415433995138E-2</v>
      </c>
      <c r="G558" s="2">
        <f t="shared" si="51"/>
        <v>1.3832728690819043E-2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3.6006999999999998</v>
      </c>
      <c r="C559" s="2">
        <f t="shared" si="48"/>
        <v>3.6855734632231556</v>
      </c>
      <c r="D559" s="2">
        <f t="shared" si="50"/>
        <v>3.6289518044215541</v>
      </c>
      <c r="E559" s="2">
        <f t="shared" si="49"/>
        <v>5.6621658801601527E-2</v>
      </c>
      <c r="F559" s="2">
        <f t="shared" si="53"/>
        <v>4.6739864107516418E-2</v>
      </c>
      <c r="G559" s="2">
        <f t="shared" si="51"/>
        <v>9.8817946940851081E-3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3.6006999999999998</v>
      </c>
      <c r="C560" s="2">
        <f t="shared" si="48"/>
        <v>3.6731621611888241</v>
      </c>
      <c r="D560" s="2">
        <f t="shared" si="50"/>
        <v>3.6268590781681054</v>
      </c>
      <c r="E560" s="2">
        <f t="shared" si="49"/>
        <v>4.6303083020718727E-2</v>
      </c>
      <c r="F560" s="2">
        <f t="shared" si="53"/>
        <v>4.6652507890156882E-2</v>
      </c>
      <c r="G560" s="2">
        <f t="shared" si="51"/>
        <v>-3.4942486943815437E-4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3.6006999999999998</v>
      </c>
      <c r="C561" s="2">
        <f t="shared" si="48"/>
        <v>3.6719064440828513</v>
      </c>
      <c r="D561" s="2">
        <f t="shared" si="50"/>
        <v>3.6249213686741717</v>
      </c>
      <c r="E561" s="2">
        <f t="shared" si="49"/>
        <v>4.6985075408679577E-2</v>
      </c>
      <c r="F561" s="2">
        <f t="shared" si="53"/>
        <v>4.6719021393861422E-2</v>
      </c>
      <c r="G561" s="2">
        <f t="shared" si="51"/>
        <v>2.6605401481815533E-4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6">
        <f>TITRES_STAT!D565</f>
        <v>3.5792000000000002</v>
      </c>
      <c r="C562" s="2">
        <f t="shared" si="48"/>
        <v>3.6609516065316434</v>
      </c>
      <c r="D562" s="2">
        <f t="shared" si="50"/>
        <v>3.621534600624233</v>
      </c>
      <c r="E562" s="2">
        <f t="shared" si="49"/>
        <v>3.9417005907410374E-2</v>
      </c>
      <c r="F562" s="2">
        <f t="shared" si="53"/>
        <v>4.5258618296571219E-2</v>
      </c>
      <c r="G562" s="2">
        <f t="shared" si="51"/>
        <v>-5.8416123891608454E-3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3.5792000000000002</v>
      </c>
      <c r="C563" s="2">
        <f t="shared" si="48"/>
        <v>3.651682128603698</v>
      </c>
      <c r="D563" s="2">
        <f t="shared" si="50"/>
        <v>3.6183987042816974</v>
      </c>
      <c r="E563" s="2">
        <f t="shared" si="49"/>
        <v>3.3283424322000599E-2</v>
      </c>
      <c r="F563" s="2">
        <f t="shared" si="53"/>
        <v>4.2863579501657104E-2</v>
      </c>
      <c r="G563" s="2">
        <f t="shared" si="51"/>
        <v>-9.5801551796565049E-3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3.6307</v>
      </c>
      <c r="C564" s="2">
        <f t="shared" si="48"/>
        <v>3.6431771857415907</v>
      </c>
      <c r="D564" s="2">
        <f t="shared" si="50"/>
        <v>3.6193099113719418</v>
      </c>
      <c r="E564" s="2">
        <f t="shared" si="49"/>
        <v>2.3867274369648861E-2</v>
      </c>
      <c r="F564" s="2">
        <f t="shared" si="53"/>
        <v>3.9064318475255454E-2</v>
      </c>
      <c r="G564" s="2">
        <f t="shared" si="51"/>
        <v>-1.5197044105606593E-2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3.6392000000000002</v>
      </c>
      <c r="C565" s="2">
        <f t="shared" si="48"/>
        <v>3.6366422340890381</v>
      </c>
      <c r="D565" s="2">
        <f t="shared" si="50"/>
        <v>3.6207832512703164</v>
      </c>
      <c r="E565" s="2">
        <f t="shared" si="49"/>
        <v>1.5858982818721667E-2</v>
      </c>
      <c r="F565" s="2">
        <f t="shared" si="53"/>
        <v>3.4423251343948698E-2</v>
      </c>
      <c r="G565" s="2">
        <f t="shared" si="51"/>
        <v>-1.856426852522703E-2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3.6006999999999998</v>
      </c>
      <c r="C566" s="2">
        <f t="shared" si="48"/>
        <v>3.6311126596138013</v>
      </c>
      <c r="D566" s="2">
        <f t="shared" si="50"/>
        <v>3.6192956030280707</v>
      </c>
      <c r="E566" s="2">
        <f t="shared" si="49"/>
        <v>1.1817056585730512E-2</v>
      </c>
      <c r="F566" s="2">
        <f t="shared" si="53"/>
        <v>2.9902012392305062E-2</v>
      </c>
      <c r="G566" s="2">
        <f t="shared" si="51"/>
        <v>-1.808495580657455E-2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3.6435</v>
      </c>
      <c r="C567" s="2">
        <f t="shared" si="48"/>
        <v>3.6323568658270631</v>
      </c>
      <c r="D567" s="2">
        <f t="shared" si="50"/>
        <v>3.6210885213222879</v>
      </c>
      <c r="E567" s="2">
        <f t="shared" si="49"/>
        <v>1.1268344504775207E-2</v>
      </c>
      <c r="F567" s="2">
        <f t="shared" si="53"/>
        <v>2.6175278814799093E-2</v>
      </c>
      <c r="G567" s="2">
        <f t="shared" si="51"/>
        <v>-1.4906934310023885E-2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3.6006999999999998</v>
      </c>
      <c r="C568" s="2">
        <f t="shared" si="48"/>
        <v>3.6327481172382843</v>
      </c>
      <c r="D568" s="2">
        <f t="shared" si="50"/>
        <v>3.6195782604835998</v>
      </c>
      <c r="E568" s="2">
        <f t="shared" si="49"/>
        <v>1.3169856754684517E-2</v>
      </c>
      <c r="F568" s="2">
        <f t="shared" si="53"/>
        <v>2.357419440277618E-2</v>
      </c>
      <c r="G568" s="2">
        <f t="shared" si="51"/>
        <v>-1.0404337648091663E-2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3.6006999999999998</v>
      </c>
      <c r="C569" s="2">
        <f t="shared" si="48"/>
        <v>3.6278176376631635</v>
      </c>
      <c r="D569" s="2">
        <f t="shared" si="50"/>
        <v>3.6181798708181478</v>
      </c>
      <c r="E569" s="2">
        <f t="shared" si="49"/>
        <v>9.6377668450156051E-3</v>
      </c>
      <c r="F569" s="2">
        <f t="shared" si="53"/>
        <v>2.0786908891224067E-2</v>
      </c>
      <c r="G569" s="2">
        <f t="shared" si="51"/>
        <v>-1.1149142046208461E-2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6">
        <f>TITRES_STAT!D573</f>
        <v>3.6392000000000002</v>
      </c>
      <c r="C570" s="2">
        <f t="shared" si="48"/>
        <v>3.6236456934072918</v>
      </c>
      <c r="D570" s="2">
        <f t="shared" si="50"/>
        <v>3.6197369174242109</v>
      </c>
      <c r="E570" s="2">
        <f t="shared" si="49"/>
        <v>3.9087759830809254E-3</v>
      </c>
      <c r="F570" s="2">
        <f t="shared" si="53"/>
        <v>1.7411282309595436E-2</v>
      </c>
      <c r="G570" s="2">
        <f t="shared" si="51"/>
        <v>-1.3502506326514511E-2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6">
        <f>TITRES_STAT!D574</f>
        <v>3.6177999999999999</v>
      </c>
      <c r="C571" s="2">
        <f t="shared" si="48"/>
        <v>3.6201155867292467</v>
      </c>
      <c r="D571" s="2">
        <f t="shared" si="50"/>
        <v>3.6195934420594549</v>
      </c>
      <c r="E571" s="2">
        <f t="shared" si="49"/>
        <v>5.2214466979183527E-4</v>
      </c>
      <c r="F571" s="2">
        <f t="shared" si="53"/>
        <v>1.4033454781634718E-2</v>
      </c>
      <c r="G571" s="2">
        <f t="shared" si="51"/>
        <v>-1.3511310111842883E-2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6">
        <f>TITRES_STAT!D575</f>
        <v>3.6177999999999999</v>
      </c>
      <c r="C572" s="2">
        <f t="shared" si="48"/>
        <v>3.6138208810785937</v>
      </c>
      <c r="D572" s="2">
        <f t="shared" si="50"/>
        <v>3.6194605944994955</v>
      </c>
      <c r="E572" s="2">
        <f t="shared" si="49"/>
        <v>-5.6397134209018596E-3</v>
      </c>
      <c r="F572" s="2">
        <f t="shared" si="53"/>
        <v>1.0098821141127402E-2</v>
      </c>
      <c r="G572" s="2">
        <f t="shared" si="51"/>
        <v>-1.5738534562029262E-2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6">
        <f>TITRES_STAT!D576</f>
        <v>3.6177999999999999</v>
      </c>
      <c r="C573" s="2">
        <f t="shared" si="48"/>
        <v>3.6084945916818869</v>
      </c>
      <c r="D573" s="2">
        <f t="shared" si="50"/>
        <v>3.6193375874995333</v>
      </c>
      <c r="E573" s="2">
        <f t="shared" si="49"/>
        <v>-1.0842995817646361E-2</v>
      </c>
      <c r="F573" s="2">
        <f t="shared" si="53"/>
        <v>5.9104577493726499E-3</v>
      </c>
      <c r="G573" s="2">
        <f t="shared" si="51"/>
        <v>-1.675345356701901E-2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6">
        <f>TITRES_STAT!D577</f>
        <v>3.5663999999999998</v>
      </c>
      <c r="C574" s="2">
        <f t="shared" si="48"/>
        <v>3.6119108083462117</v>
      </c>
      <c r="D574" s="2">
        <f t="shared" si="50"/>
        <v>3.6154162847217903</v>
      </c>
      <c r="E574" s="2">
        <f t="shared" si="49"/>
        <v>-3.5054763755786311E-3</v>
      </c>
      <c r="F574" s="2">
        <f t="shared" si="53"/>
        <v>4.0272709243823947E-3</v>
      </c>
      <c r="G574" s="2">
        <f t="shared" si="51"/>
        <v>-7.5327472999610259E-3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6">
        <f>TITRES_STAT!D578</f>
        <v>3.5663999999999998</v>
      </c>
      <c r="C575" s="2">
        <f t="shared" si="48"/>
        <v>3.6161091455237173</v>
      </c>
      <c r="D575" s="2">
        <f t="shared" si="50"/>
        <v>3.6117854488164727</v>
      </c>
      <c r="E575" s="2">
        <f t="shared" si="49"/>
        <v>4.3236967072446397E-3</v>
      </c>
      <c r="F575" s="2">
        <f t="shared" si="53"/>
        <v>4.0865560809548434E-3</v>
      </c>
      <c r="G575" s="2">
        <f t="shared" si="51"/>
        <v>2.3714062628979633E-4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3.5663999999999998</v>
      </c>
      <c r="C576" s="2">
        <f t="shared" si="48"/>
        <v>3.6137385077508375</v>
      </c>
      <c r="D576" s="2">
        <f t="shared" si="50"/>
        <v>3.6084235637189561</v>
      </c>
      <c r="E576" s="2">
        <f t="shared" si="49"/>
        <v>5.3149440318813745E-3</v>
      </c>
      <c r="F576" s="2">
        <f t="shared" si="53"/>
        <v>4.33223367114015E-3</v>
      </c>
      <c r="G576" s="2">
        <f t="shared" si="51"/>
        <v>9.8271036074122457E-4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3.6049000000000002</v>
      </c>
      <c r="C577" s="2">
        <f t="shared" si="48"/>
        <v>3.6183171988660932</v>
      </c>
      <c r="D577" s="2">
        <f t="shared" si="50"/>
        <v>3.6081625589990334</v>
      </c>
      <c r="E577" s="2">
        <f t="shared" si="49"/>
        <v>1.0154639867059778E-2</v>
      </c>
      <c r="F577" s="2">
        <f t="shared" si="53"/>
        <v>5.4967149103240763E-3</v>
      </c>
      <c r="G577" s="2">
        <f t="shared" si="51"/>
        <v>4.6579249567357019E-3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3.6435</v>
      </c>
      <c r="C578" s="2">
        <f t="shared" si="48"/>
        <v>3.6156068605790019</v>
      </c>
      <c r="D578" s="2">
        <f t="shared" si="50"/>
        <v>3.6107801472213268</v>
      </c>
      <c r="E578" s="2">
        <f t="shared" si="49"/>
        <v>4.8267133576751498E-3</v>
      </c>
      <c r="F578" s="2">
        <f t="shared" si="53"/>
        <v>5.3627145997942908E-3</v>
      </c>
      <c r="G578" s="2">
        <f t="shared" si="51"/>
        <v>-5.3600124211914107E-4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3.5792000000000002</v>
      </c>
      <c r="C579" s="2">
        <f t="shared" si="48"/>
        <v>3.6133134974130017</v>
      </c>
      <c r="D579" s="2">
        <f t="shared" si="50"/>
        <v>3.608440877056784</v>
      </c>
      <c r="E579" s="2">
        <f t="shared" si="49"/>
        <v>4.8726203562177162E-3</v>
      </c>
      <c r="F579" s="2">
        <f t="shared" si="53"/>
        <v>5.2646957510789757E-3</v>
      </c>
      <c r="G579" s="2">
        <f t="shared" si="51"/>
        <v>-3.9207539486125955E-4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3.6349</v>
      </c>
      <c r="C580" s="2">
        <f t="shared" si="48"/>
        <v>3.6172960362725401</v>
      </c>
      <c r="D580" s="2">
        <f t="shared" si="50"/>
        <v>3.6104008120896149</v>
      </c>
      <c r="E580" s="2">
        <f t="shared" si="49"/>
        <v>6.8952241829252081E-3</v>
      </c>
      <c r="F580" s="2">
        <f t="shared" si="53"/>
        <v>5.5908014374482229E-3</v>
      </c>
      <c r="G580" s="2">
        <f t="shared" si="51"/>
        <v>1.3044227454769852E-3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6">
        <f>TITRES_STAT!D584</f>
        <v>3.6349</v>
      </c>
      <c r="C581" s="2">
        <f t="shared" si="48"/>
        <v>3.6173735691536875</v>
      </c>
      <c r="D581" s="2">
        <f t="shared" si="50"/>
        <v>3.6122155667496436</v>
      </c>
      <c r="E581" s="2">
        <f t="shared" si="49"/>
        <v>5.1580024040438488E-3</v>
      </c>
      <c r="F581" s="2">
        <f t="shared" si="53"/>
        <v>5.5042416307673489E-3</v>
      </c>
      <c r="G581" s="2">
        <f t="shared" si="51"/>
        <v>-3.4623922672350014E-4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3.6435</v>
      </c>
      <c r="C582" s="2">
        <f t="shared" si="48"/>
        <v>3.6174391738992737</v>
      </c>
      <c r="D582" s="2">
        <f t="shared" si="50"/>
        <v>3.6145329321755959</v>
      </c>
      <c r="E582" s="2">
        <f t="shared" si="49"/>
        <v>2.906241723677816E-3</v>
      </c>
      <c r="F582" s="2">
        <f t="shared" si="53"/>
        <v>4.9846416493494429E-3</v>
      </c>
      <c r="G582" s="2">
        <f t="shared" si="51"/>
        <v>-2.0783999256716269E-3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3.6349</v>
      </c>
      <c r="C583" s="2">
        <f t="shared" si="48"/>
        <v>3.6174946856070775</v>
      </c>
      <c r="D583" s="2">
        <f t="shared" si="50"/>
        <v>3.6160416038662926</v>
      </c>
      <c r="E583" s="2">
        <f t="shared" si="49"/>
        <v>1.4530817407849561E-3</v>
      </c>
      <c r="F583" s="2">
        <f t="shared" si="53"/>
        <v>4.2783296676365459E-3</v>
      </c>
      <c r="G583" s="2">
        <f t="shared" si="51"/>
        <v>-2.8252479268515897E-3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3.6049000000000002</v>
      </c>
      <c r="C584" s="2">
        <f t="shared" si="48"/>
        <v>3.6096339647444502</v>
      </c>
      <c r="D584" s="2">
        <f t="shared" si="50"/>
        <v>3.615216299876197</v>
      </c>
      <c r="E584" s="2">
        <f t="shared" si="49"/>
        <v>-5.582335131746774E-3</v>
      </c>
      <c r="F584" s="2">
        <f t="shared" si="53"/>
        <v>2.3061967077598819E-3</v>
      </c>
      <c r="G584" s="2">
        <f t="shared" si="51"/>
        <v>-7.8885318395066559E-3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3.5621</v>
      </c>
      <c r="C585" s="2">
        <f t="shared" si="48"/>
        <v>3.6029825855529962</v>
      </c>
      <c r="D585" s="2">
        <f t="shared" si="50"/>
        <v>3.6112817591446271</v>
      </c>
      <c r="E585" s="2">
        <f t="shared" si="49"/>
        <v>-8.299173591630904E-3</v>
      </c>
      <c r="F585" s="2">
        <f t="shared" si="53"/>
        <v>1.8512264788172464E-4</v>
      </c>
      <c r="G585" s="2">
        <f t="shared" si="51"/>
        <v>-8.484296239512629E-3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3.5621</v>
      </c>
      <c r="C586" s="2">
        <f t="shared" si="48"/>
        <v>3.5973544954679202</v>
      </c>
      <c r="D586" s="2">
        <f t="shared" si="50"/>
        <v>3.6076386658746546</v>
      </c>
      <c r="E586" s="2">
        <f t="shared" si="49"/>
        <v>-1.0284170406734461E-2</v>
      </c>
      <c r="F586" s="2">
        <f t="shared" si="53"/>
        <v>-1.9087359630415126E-3</v>
      </c>
      <c r="G586" s="2">
        <f t="shared" si="51"/>
        <v>-8.375434443692948E-3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3.5964</v>
      </c>
      <c r="C587" s="2">
        <f t="shared" si="48"/>
        <v>3.5985153423190095</v>
      </c>
      <c r="D587" s="2">
        <f t="shared" si="50"/>
        <v>3.6068061721061615</v>
      </c>
      <c r="E587" s="2">
        <f t="shared" si="49"/>
        <v>-8.2908297871520098E-3</v>
      </c>
      <c r="F587" s="2">
        <f t="shared" si="53"/>
        <v>-3.1851547278636122E-3</v>
      </c>
      <c r="G587" s="2">
        <f t="shared" si="51"/>
        <v>-5.1056750592883976E-3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3.6435</v>
      </c>
      <c r="C588" s="2">
        <f t="shared" si="48"/>
        <v>3.6054360588853154</v>
      </c>
      <c r="D588" s="2">
        <f t="shared" si="50"/>
        <v>3.6095242334316309</v>
      </c>
      <c r="E588" s="2">
        <f t="shared" si="49"/>
        <v>-4.0881745463154928E-3</v>
      </c>
      <c r="F588" s="2">
        <f t="shared" si="53"/>
        <v>-3.3657586915539885E-3</v>
      </c>
      <c r="G588" s="2">
        <f t="shared" si="51"/>
        <v>-7.2241585476150432E-4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3.6092</v>
      </c>
      <c r="C589" s="2">
        <f t="shared" si="48"/>
        <v>3.6013997421337285</v>
      </c>
      <c r="D589" s="2">
        <f t="shared" si="50"/>
        <v>3.6095002161403991</v>
      </c>
      <c r="E589" s="2">
        <f t="shared" si="49"/>
        <v>-8.1004740066705772E-3</v>
      </c>
      <c r="F589" s="2">
        <f t="shared" si="53"/>
        <v>-4.3127017545773064E-3</v>
      </c>
      <c r="G589" s="2">
        <f t="shared" si="51"/>
        <v>-3.7877722520932708E-3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3.6435</v>
      </c>
      <c r="C590" s="2">
        <f t="shared" si="48"/>
        <v>3.6065536279593085</v>
      </c>
      <c r="D590" s="2">
        <f t="shared" si="50"/>
        <v>3.6120187186485175</v>
      </c>
      <c r="E590" s="2">
        <f t="shared" si="49"/>
        <v>-5.4650906892090845E-3</v>
      </c>
      <c r="F590" s="2">
        <f t="shared" si="53"/>
        <v>-4.5431795415036627E-3</v>
      </c>
      <c r="G590" s="2">
        <f t="shared" si="51"/>
        <v>-9.2191114770542176E-4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3.6135000000000002</v>
      </c>
      <c r="C591" s="2">
        <f t="shared" ref="C591:C654" si="54">$C$4*B581+C590*(1-$C$4)</f>
        <v>3.6109146082732613</v>
      </c>
      <c r="D591" s="2">
        <f t="shared" si="50"/>
        <v>3.6121284431930718</v>
      </c>
      <c r="E591" s="2">
        <f t="shared" si="49"/>
        <v>-1.2138349198105303E-3</v>
      </c>
      <c r="F591" s="2">
        <f t="shared" si="53"/>
        <v>-3.8773106171650362E-3</v>
      </c>
      <c r="G591" s="2">
        <f t="shared" si="51"/>
        <v>2.663475697354506E-3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6">
        <f>TITRES_STAT!D595</f>
        <v>3.6392000000000002</v>
      </c>
      <c r="C592" s="2">
        <f t="shared" si="54"/>
        <v>3.61592774546199</v>
      </c>
      <c r="D592" s="2">
        <f t="shared" si="50"/>
        <v>3.6141337436972885</v>
      </c>
      <c r="E592" s="2">
        <f t="shared" si="49"/>
        <v>1.7940017647015694E-3</v>
      </c>
      <c r="F592" s="2">
        <f t="shared" si="53"/>
        <v>-2.7430481407917152E-3</v>
      </c>
      <c r="G592" s="2">
        <f t="shared" si="51"/>
        <v>4.5370499054932841E-3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6">
        <f>TITRES_STAT!D596</f>
        <v>3.6435</v>
      </c>
      <c r="C593" s="2">
        <f t="shared" si="54"/>
        <v>3.6188465538524532</v>
      </c>
      <c r="D593" s="2">
        <f t="shared" si="50"/>
        <v>3.6163090219419338</v>
      </c>
      <c r="E593" s="2">
        <f t="shared" si="49"/>
        <v>2.5375319105194194E-3</v>
      </c>
      <c r="F593" s="2">
        <f t="shared" si="53"/>
        <v>-1.6869321305294884E-3</v>
      </c>
      <c r="G593" s="2">
        <f t="shared" si="51"/>
        <v>4.224464041048908E-3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6">
        <f>TITRES_STAT!D597</f>
        <v>3.6435</v>
      </c>
      <c r="C594" s="2">
        <f t="shared" si="54"/>
        <v>3.6167009301828452</v>
      </c>
      <c r="D594" s="2">
        <f t="shared" si="50"/>
        <v>3.6183231684647534</v>
      </c>
      <c r="E594" s="2">
        <f t="shared" si="49"/>
        <v>-1.6222382819082171E-3</v>
      </c>
      <c r="F594" s="2">
        <f t="shared" si="53"/>
        <v>-1.6739933608052341E-3</v>
      </c>
      <c r="G594" s="2">
        <f t="shared" si="51"/>
        <v>5.1755078897017075E-5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6">
        <f>TITRES_STAT!D598</f>
        <v>3.6435</v>
      </c>
      <c r="C595" s="2">
        <f t="shared" si="54"/>
        <v>3.6083007870777921</v>
      </c>
      <c r="D595" s="2">
        <f t="shared" si="50"/>
        <v>3.6201881189488461</v>
      </c>
      <c r="E595" s="2">
        <f t="shared" si="49"/>
        <v>-1.1887331871053952E-2</v>
      </c>
      <c r="F595" s="2">
        <f t="shared" si="53"/>
        <v>-3.7166610628549782E-3</v>
      </c>
      <c r="G595" s="2">
        <f t="shared" si="51"/>
        <v>-8.1706708081989744E-3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3.6135000000000002</v>
      </c>
      <c r="C596" s="2">
        <f t="shared" si="54"/>
        <v>3.6011929736812087</v>
      </c>
      <c r="D596" s="2">
        <f t="shared" si="50"/>
        <v>3.6196927027304127</v>
      </c>
      <c r="E596" s="2">
        <f t="shared" si="49"/>
        <v>-1.8499729049203939E-2</v>
      </c>
      <c r="F596" s="2">
        <f t="shared" si="53"/>
        <v>-6.6732746601247707E-3</v>
      </c>
      <c r="G596" s="2">
        <f t="shared" si="51"/>
        <v>-1.1826454389079168E-2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3.5621</v>
      </c>
      <c r="C597" s="2">
        <f t="shared" si="54"/>
        <v>3.6004555931148685</v>
      </c>
      <c r="D597" s="2">
        <f t="shared" si="50"/>
        <v>3.6154265766022338</v>
      </c>
      <c r="E597" s="2">
        <f t="shared" si="49"/>
        <v>-1.4970983487365253E-2</v>
      </c>
      <c r="F597" s="2">
        <f t="shared" si="53"/>
        <v>-8.3328164255728684E-3</v>
      </c>
      <c r="G597" s="2">
        <f t="shared" si="51"/>
        <v>-6.6381670617923841E-3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3.5621</v>
      </c>
      <c r="C598" s="2">
        <f t="shared" si="54"/>
        <v>3.6070778095587346</v>
      </c>
      <c r="D598" s="2">
        <f t="shared" si="50"/>
        <v>3.6114764598168829</v>
      </c>
      <c r="E598" s="2">
        <f t="shared" si="49"/>
        <v>-4.39865025814834E-3</v>
      </c>
      <c r="F598" s="2">
        <f t="shared" si="53"/>
        <v>-7.5459831920879628E-3</v>
      </c>
      <c r="G598" s="2">
        <f t="shared" si="51"/>
        <v>3.1473329339396228E-3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6">
        <f>TITRES_STAT!D602</f>
        <v>3.5577999999999999</v>
      </c>
      <c r="C599" s="2">
        <f t="shared" si="54"/>
        <v>3.607404300395852</v>
      </c>
      <c r="D599" s="2">
        <f t="shared" si="50"/>
        <v>3.6075004257563732</v>
      </c>
      <c r="E599" s="2">
        <f t="shared" si="49"/>
        <v>-9.6125360521170933E-5</v>
      </c>
      <c r="F599" s="2">
        <f t="shared" si="53"/>
        <v>-6.0560116257746049E-3</v>
      </c>
      <c r="G599" s="2">
        <f t="shared" si="51"/>
        <v>5.959886265253434E-3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3.5577999999999999</v>
      </c>
      <c r="C600" s="2">
        <f t="shared" si="54"/>
        <v>3.6129574849503361</v>
      </c>
      <c r="D600" s="2">
        <f t="shared" si="50"/>
        <v>3.6038189127373825</v>
      </c>
      <c r="E600" s="2">
        <f t="shared" si="49"/>
        <v>9.1385722129535552E-3</v>
      </c>
      <c r="F600" s="2">
        <f t="shared" si="53"/>
        <v>-3.0170948580289731E-3</v>
      </c>
      <c r="G600" s="2">
        <f t="shared" si="51"/>
        <v>1.2155667070982527E-2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3.6092</v>
      </c>
      <c r="C601" s="2">
        <f t="shared" si="54"/>
        <v>3.6130409488041302</v>
      </c>
      <c r="D601" s="2">
        <f t="shared" si="50"/>
        <v>3.6042175117938728</v>
      </c>
      <c r="E601" s="2">
        <f t="shared" si="49"/>
        <v>8.8234370102573401E-3</v>
      </c>
      <c r="F601" s="2">
        <f t="shared" si="53"/>
        <v>-6.4898848437171036E-4</v>
      </c>
      <c r="G601" s="2">
        <f t="shared" si="51"/>
        <v>9.4724254946290509E-3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3.6092</v>
      </c>
      <c r="C602" s="2">
        <f t="shared" si="54"/>
        <v>3.6170654182188793</v>
      </c>
      <c r="D602" s="2">
        <f t="shared" si="50"/>
        <v>3.6045865849943266</v>
      </c>
      <c r="E602" s="2">
        <f t="shared" si="49"/>
        <v>1.2478833224552677E-2</v>
      </c>
      <c r="F602" s="2">
        <f t="shared" si="53"/>
        <v>1.9765758574131673E-3</v>
      </c>
      <c r="G602" s="2">
        <f t="shared" si="51"/>
        <v>1.0502257367139509E-2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3.6092</v>
      </c>
      <c r="C603" s="2">
        <f t="shared" si="54"/>
        <v>3.6211322769544361</v>
      </c>
      <c r="D603" s="2">
        <f t="shared" si="50"/>
        <v>3.6049283194391912</v>
      </c>
      <c r="E603" s="2">
        <f t="shared" si="49"/>
        <v>1.6203957515244838E-2</v>
      </c>
      <c r="F603" s="2">
        <f t="shared" si="53"/>
        <v>4.8220521889795016E-3</v>
      </c>
      <c r="G603" s="2">
        <f t="shared" si="51"/>
        <v>1.1381905326265335E-2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3.6092</v>
      </c>
      <c r="C604" s="2">
        <f t="shared" si="54"/>
        <v>3.6245734651152919</v>
      </c>
      <c r="D604" s="2">
        <f t="shared" si="50"/>
        <v>3.6052447402214733</v>
      </c>
      <c r="E604" s="2">
        <f t="shared" ref="E604:E667" si="55">C604-D604</f>
        <v>1.9328724893818539E-2</v>
      </c>
      <c r="F604" s="2">
        <f t="shared" si="53"/>
        <v>7.7233867299473097E-3</v>
      </c>
      <c r="G604" s="2">
        <f t="shared" si="51"/>
        <v>1.1605338163871229E-2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3.6092</v>
      </c>
      <c r="C605" s="2">
        <f t="shared" si="54"/>
        <v>3.6274852397129393</v>
      </c>
      <c r="D605" s="2">
        <f t="shared" ref="D605:D668" si="56">$D$4*B605+(1-$D$4)*D604</f>
        <v>3.60553772242729</v>
      </c>
      <c r="E605" s="2">
        <f t="shared" si="55"/>
        <v>2.1947517285649365E-2</v>
      </c>
      <c r="F605" s="2">
        <f t="shared" si="53"/>
        <v>1.0568212841087721E-2</v>
      </c>
      <c r="G605" s="2">
        <f t="shared" si="51"/>
        <v>1.1379304444561644E-2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3.6177999999999999</v>
      </c>
      <c r="C606" s="2">
        <f t="shared" si="54"/>
        <v>3.6253336643724872</v>
      </c>
      <c r="D606" s="2">
        <f t="shared" si="56"/>
        <v>3.6064460392845281</v>
      </c>
      <c r="E606" s="2">
        <f t="shared" si="55"/>
        <v>1.8887625087959048E-2</v>
      </c>
      <c r="F606" s="2">
        <f t="shared" si="53"/>
        <v>1.2232095290461988E-2</v>
      </c>
      <c r="G606" s="2">
        <f t="shared" si="51"/>
        <v>6.65552979749706E-3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3.6049000000000002</v>
      </c>
      <c r="C607" s="2">
        <f t="shared" si="54"/>
        <v>3.6156054083151816</v>
      </c>
      <c r="D607" s="2">
        <f t="shared" si="56"/>
        <v>3.6063315178560447</v>
      </c>
      <c r="E607" s="2">
        <f t="shared" si="55"/>
        <v>9.2738904591369575E-3</v>
      </c>
      <c r="F607" s="2">
        <f t="shared" si="53"/>
        <v>1.1640454324196983E-2</v>
      </c>
      <c r="G607" s="2">
        <f t="shared" si="51"/>
        <v>-2.3665638650600257E-3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6">
        <f>TITRES_STAT!D611</f>
        <v>3.6006999999999998</v>
      </c>
      <c r="C608" s="2">
        <f t="shared" si="54"/>
        <v>3.6073738070359229</v>
      </c>
      <c r="D608" s="2">
        <f t="shared" si="56"/>
        <v>3.6059143683852266</v>
      </c>
      <c r="E608" s="2">
        <f t="shared" si="55"/>
        <v>1.4594386506963097E-3</v>
      </c>
      <c r="F608" s="2">
        <f t="shared" si="53"/>
        <v>9.6042511894968499E-3</v>
      </c>
      <c r="G608" s="2">
        <f t="shared" si="51"/>
        <v>-8.1448125388005402E-3</v>
      </c>
      <c r="H608" s="2" t="str">
        <f t="shared" si="52"/>
        <v>Hold</v>
      </c>
    </row>
    <row r="609" spans="1:8" ht="13.5" x14ac:dyDescent="0.25">
      <c r="A609" s="3">
        <f>TITRES_STAT!B612</f>
        <v>42888</v>
      </c>
      <c r="B609" s="6">
        <f>TITRES_STAT!D612</f>
        <v>3.6006999999999998</v>
      </c>
      <c r="C609" s="2">
        <f t="shared" si="54"/>
        <v>3.599747067491935</v>
      </c>
      <c r="D609" s="2">
        <f t="shared" si="56"/>
        <v>3.6055281188752097</v>
      </c>
      <c r="E609" s="2">
        <f t="shared" si="55"/>
        <v>-5.7810513832747823E-3</v>
      </c>
      <c r="F609" s="2">
        <f t="shared" si="53"/>
        <v>6.5271906749425242E-3</v>
      </c>
      <c r="G609" s="2">
        <f t="shared" si="51"/>
        <v>-1.2308242058217306E-2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6">
        <f>TITRES_STAT!D613</f>
        <v>3.5577999999999999</v>
      </c>
      <c r="C610" s="2">
        <f t="shared" si="54"/>
        <v>3.5932936724931759</v>
      </c>
      <c r="D610" s="2">
        <f t="shared" si="56"/>
        <v>3.6019927026622311</v>
      </c>
      <c r="E610" s="2">
        <f t="shared" si="55"/>
        <v>-8.6990301690552663E-3</v>
      </c>
      <c r="F610" s="2">
        <f t="shared" si="53"/>
        <v>3.4819465061429662E-3</v>
      </c>
      <c r="G610" s="2">
        <f t="shared" si="51"/>
        <v>-1.2180976675198232E-2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3.5148999999999999</v>
      </c>
      <c r="C611" s="2">
        <f t="shared" si="54"/>
        <v>3.5957407998019182</v>
      </c>
      <c r="D611" s="2">
        <f t="shared" si="56"/>
        <v>3.5955413913539176</v>
      </c>
      <c r="E611" s="2">
        <f t="shared" si="55"/>
        <v>1.994084480005931E-4</v>
      </c>
      <c r="F611" s="2">
        <f t="shared" si="53"/>
        <v>2.8254388945144916E-3</v>
      </c>
      <c r="G611" s="2">
        <f t="shared" si="51"/>
        <v>-2.6260304465138985E-3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6">
        <f>TITRES_STAT!D615</f>
        <v>3.5148999999999999</v>
      </c>
      <c r="C612" s="2">
        <f t="shared" si="54"/>
        <v>3.5978114459862383</v>
      </c>
      <c r="D612" s="2">
        <f t="shared" si="56"/>
        <v>3.5895679549573312</v>
      </c>
      <c r="E612" s="2">
        <f t="shared" si="55"/>
        <v>8.2434910289070906E-3</v>
      </c>
      <c r="F612" s="2">
        <f t="shared" si="53"/>
        <v>3.9090493213930115E-3</v>
      </c>
      <c r="G612" s="2">
        <f t="shared" ref="G612:G675" si="57">E612-F612</f>
        <v>4.3344417075140791E-3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3.4935</v>
      </c>
      <c r="C613" s="2">
        <f t="shared" si="54"/>
        <v>3.5995635312191245</v>
      </c>
      <c r="D613" s="2">
        <f t="shared" si="56"/>
        <v>3.5824518101456766</v>
      </c>
      <c r="E613" s="2">
        <f t="shared" si="55"/>
        <v>1.7111721073447939E-2</v>
      </c>
      <c r="F613" s="2">
        <f t="shared" ref="F613:F676" si="59">(E613*(2/(10)))+((1-(2/10))*F612)</f>
        <v>6.5495836718039973E-3</v>
      </c>
      <c r="G613" s="2">
        <f t="shared" si="57"/>
        <v>1.0562137401643941E-2</v>
      </c>
      <c r="H613" s="2" t="str">
        <f t="shared" si="58"/>
        <v>Sell</v>
      </c>
    </row>
    <row r="614" spans="1:8" ht="13.5" x14ac:dyDescent="0.25">
      <c r="A614" s="3">
        <f>TITRES_STAT!B617</f>
        <v>42895</v>
      </c>
      <c r="B614" s="6">
        <f>TITRES_STAT!D617</f>
        <v>3.5148999999999999</v>
      </c>
      <c r="C614" s="2">
        <f t="shared" si="54"/>
        <v>3.6010460648777212</v>
      </c>
      <c r="D614" s="2">
        <f t="shared" si="56"/>
        <v>3.577447972357108</v>
      </c>
      <c r="E614" s="2">
        <f t="shared" si="55"/>
        <v>2.3598092520613179E-2</v>
      </c>
      <c r="F614" s="2">
        <f t="shared" si="59"/>
        <v>9.9592854415658343E-3</v>
      </c>
      <c r="G614" s="2">
        <f t="shared" si="57"/>
        <v>1.3638807079047344E-2</v>
      </c>
      <c r="H614" s="2" t="str">
        <f t="shared" si="58"/>
        <v>Sell</v>
      </c>
    </row>
    <row r="615" spans="1:8" ht="13.5" x14ac:dyDescent="0.25">
      <c r="A615" s="3">
        <f>TITRES_STAT!B618</f>
        <v>42898</v>
      </c>
      <c r="B615" s="6">
        <f>TITRES_STAT!D618</f>
        <v>3.5320999999999998</v>
      </c>
      <c r="C615" s="2">
        <f t="shared" si="54"/>
        <v>3.6023005164349948</v>
      </c>
      <c r="D615" s="2">
        <f t="shared" si="56"/>
        <v>3.5740888632936185</v>
      </c>
      <c r="E615" s="2">
        <f t="shared" si="55"/>
        <v>2.8211653141376303E-2</v>
      </c>
      <c r="F615" s="2">
        <f t="shared" si="59"/>
        <v>1.3609758981527928E-2</v>
      </c>
      <c r="G615" s="2">
        <f t="shared" si="57"/>
        <v>1.4601894159848375E-2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6">
        <f>TITRES_STAT!D619</f>
        <v>3.5320999999999998</v>
      </c>
      <c r="C616" s="2">
        <f t="shared" si="54"/>
        <v>3.6046850523680725</v>
      </c>
      <c r="D616" s="2">
        <f t="shared" si="56"/>
        <v>3.5709785771237206</v>
      </c>
      <c r="E616" s="2">
        <f t="shared" si="55"/>
        <v>3.3706475244351886E-2</v>
      </c>
      <c r="F616" s="2">
        <f t="shared" si="59"/>
        <v>1.7629102234092722E-2</v>
      </c>
      <c r="G616" s="2">
        <f t="shared" si="57"/>
        <v>1.6077373010259164E-2</v>
      </c>
      <c r="H616" s="2" t="str">
        <f t="shared" si="58"/>
        <v>Sell</v>
      </c>
    </row>
    <row r="617" spans="1:8" ht="13.5" x14ac:dyDescent="0.25">
      <c r="A617" s="3">
        <f>TITRES_STAT!B620</f>
        <v>42900</v>
      </c>
      <c r="B617" s="6">
        <f>TITRES_STAT!D620</f>
        <v>3.4721000000000002</v>
      </c>
      <c r="C617" s="2">
        <f t="shared" si="54"/>
        <v>3.604718121234523</v>
      </c>
      <c r="D617" s="2">
        <f t="shared" si="56"/>
        <v>3.5636542380775191</v>
      </c>
      <c r="E617" s="2">
        <f t="shared" si="55"/>
        <v>4.1063883157003822E-2</v>
      </c>
      <c r="F617" s="2">
        <f t="shared" si="59"/>
        <v>2.2316058418674942E-2</v>
      </c>
      <c r="G617" s="2">
        <f t="shared" si="57"/>
        <v>1.874782473832888E-2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6">
        <f>TITRES_STAT!D621</f>
        <v>3.4849000000000001</v>
      </c>
      <c r="C618" s="2">
        <f t="shared" si="54"/>
        <v>3.6040999487369039</v>
      </c>
      <c r="D618" s="2">
        <f t="shared" si="56"/>
        <v>3.5578205908125176</v>
      </c>
      <c r="E618" s="2">
        <f t="shared" si="55"/>
        <v>4.6279357924386311E-2</v>
      </c>
      <c r="F618" s="2">
        <f t="shared" si="59"/>
        <v>2.7108718319817218E-2</v>
      </c>
      <c r="G618" s="2">
        <f t="shared" si="57"/>
        <v>1.9170639604569092E-2</v>
      </c>
      <c r="H618" s="2" t="str">
        <f t="shared" si="58"/>
        <v>Sell</v>
      </c>
    </row>
    <row r="619" spans="1:8" ht="13.5" x14ac:dyDescent="0.25">
      <c r="A619" s="3">
        <f>TITRES_STAT!B622</f>
        <v>42902</v>
      </c>
      <c r="B619" s="6">
        <f>TITRES_STAT!D622</f>
        <v>3.4205999999999999</v>
      </c>
      <c r="C619" s="2">
        <f t="shared" si="54"/>
        <v>3.6035768797004568</v>
      </c>
      <c r="D619" s="2">
        <f t="shared" si="56"/>
        <v>3.5476561026041828</v>
      </c>
      <c r="E619" s="2">
        <f t="shared" si="55"/>
        <v>5.5920777096273966E-2</v>
      </c>
      <c r="F619" s="2">
        <f t="shared" si="59"/>
        <v>3.2871130075108571E-2</v>
      </c>
      <c r="G619" s="2">
        <f t="shared" si="57"/>
        <v>2.3049647021165395E-2</v>
      </c>
      <c r="H619" s="2" t="str">
        <f t="shared" si="58"/>
        <v>Sell</v>
      </c>
    </row>
    <row r="620" spans="1:8" ht="13.5" x14ac:dyDescent="0.25">
      <c r="A620" s="3">
        <f>TITRES_STAT!B623</f>
        <v>42905</v>
      </c>
      <c r="B620" s="6">
        <f>TITRES_STAT!D623</f>
        <v>3.5021</v>
      </c>
      <c r="C620" s="2">
        <f t="shared" si="54"/>
        <v>3.5965342828234634</v>
      </c>
      <c r="D620" s="2">
        <f t="shared" si="56"/>
        <v>3.5442815764853544</v>
      </c>
      <c r="E620" s="2">
        <f t="shared" si="55"/>
        <v>5.2252706338109078E-2</v>
      </c>
      <c r="F620" s="2">
        <f t="shared" si="59"/>
        <v>3.6747445327708676E-2</v>
      </c>
      <c r="G620" s="2">
        <f t="shared" si="57"/>
        <v>1.5505261010400402E-2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6">
        <f>TITRES_STAT!D624</f>
        <v>3.4935</v>
      </c>
      <c r="C621" s="2">
        <f t="shared" si="54"/>
        <v>3.5839751623890845</v>
      </c>
      <c r="D621" s="2">
        <f t="shared" si="56"/>
        <v>3.5405199782271799</v>
      </c>
      <c r="E621" s="2">
        <f t="shared" si="55"/>
        <v>4.3455184161904636E-2</v>
      </c>
      <c r="F621" s="2">
        <f t="shared" si="59"/>
        <v>3.8088993094547871E-2</v>
      </c>
      <c r="G621" s="2">
        <f t="shared" si="57"/>
        <v>5.3661910673567653E-3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6">
        <f>TITRES_STAT!D625</f>
        <v>3.4977999999999998</v>
      </c>
      <c r="C622" s="2">
        <f t="shared" si="54"/>
        <v>3.5733482143292252</v>
      </c>
      <c r="D622" s="2">
        <f t="shared" si="56"/>
        <v>3.537355535395537</v>
      </c>
      <c r="E622" s="2">
        <f t="shared" si="55"/>
        <v>3.5992678933688182E-2</v>
      </c>
      <c r="F622" s="2">
        <f t="shared" si="59"/>
        <v>3.7669730262375939E-2</v>
      </c>
      <c r="G622" s="2">
        <f t="shared" si="57"/>
        <v>-1.6770513286877564E-3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3.4977999999999998</v>
      </c>
      <c r="C623" s="2">
        <f t="shared" si="54"/>
        <v>3.5610638736631905</v>
      </c>
      <c r="D623" s="2">
        <f t="shared" si="56"/>
        <v>3.5344254957366084</v>
      </c>
      <c r="E623" s="2">
        <f t="shared" si="55"/>
        <v>2.6638377926582191E-2</v>
      </c>
      <c r="F623" s="2">
        <f t="shared" si="59"/>
        <v>3.5463459795217186E-2</v>
      </c>
      <c r="G623" s="2">
        <f t="shared" si="57"/>
        <v>-8.8250818686349958E-3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3.5192000000000001</v>
      </c>
      <c r="C624" s="2">
        <f t="shared" si="54"/>
        <v>3.5539617392534688</v>
      </c>
      <c r="D624" s="2">
        <f t="shared" si="56"/>
        <v>3.5332976812376002</v>
      </c>
      <c r="E624" s="2">
        <f t="shared" si="55"/>
        <v>2.0664058015868569E-2</v>
      </c>
      <c r="F624" s="2">
        <f t="shared" si="59"/>
        <v>3.2503579439347466E-2</v>
      </c>
      <c r="G624" s="2">
        <f t="shared" si="57"/>
        <v>-1.1839521423478896E-2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3.5234999999999999</v>
      </c>
      <c r="C625" s="2">
        <f t="shared" si="54"/>
        <v>3.5505983947529351</v>
      </c>
      <c r="D625" s="2">
        <f t="shared" si="56"/>
        <v>3.5325719270718521</v>
      </c>
      <c r="E625" s="2">
        <f t="shared" si="55"/>
        <v>1.8026467681083069E-2</v>
      </c>
      <c r="F625" s="2">
        <f t="shared" si="59"/>
        <v>2.9608157087694591E-2</v>
      </c>
      <c r="G625" s="2">
        <f t="shared" si="57"/>
        <v>-1.1581689406611521E-2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3.5148999999999999</v>
      </c>
      <c r="C626" s="2">
        <f t="shared" si="54"/>
        <v>3.5477524878678683</v>
      </c>
      <c r="D626" s="2">
        <f t="shared" si="56"/>
        <v>3.5312628954369001</v>
      </c>
      <c r="E626" s="2">
        <f t="shared" si="55"/>
        <v>1.6489592430968258E-2</v>
      </c>
      <c r="F626" s="2">
        <f t="shared" si="59"/>
        <v>2.6984444156349326E-2</v>
      </c>
      <c r="G626" s="2">
        <f t="shared" si="57"/>
        <v>-1.0494851725381067E-2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6">
        <f>TITRES_STAT!D630</f>
        <v>3.5364</v>
      </c>
      <c r="C627" s="2">
        <f t="shared" si="54"/>
        <v>3.5361136435805038</v>
      </c>
      <c r="D627" s="2">
        <f t="shared" si="56"/>
        <v>3.5316434217008337</v>
      </c>
      <c r="E627" s="2">
        <f t="shared" si="55"/>
        <v>4.4702218796701665E-3</v>
      </c>
      <c r="F627" s="2">
        <f t="shared" si="59"/>
        <v>2.2481599701013495E-2</v>
      </c>
      <c r="G627" s="2">
        <f t="shared" si="57"/>
        <v>-1.8011377821343329E-2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3.4420999999999999</v>
      </c>
      <c r="C628" s="2">
        <f t="shared" si="54"/>
        <v>3.5282346214911953</v>
      </c>
      <c r="D628" s="2">
        <f t="shared" si="56"/>
        <v>3.5250105756489201</v>
      </c>
      <c r="E628" s="2">
        <f t="shared" si="55"/>
        <v>3.2240458422752027E-3</v>
      </c>
      <c r="F628" s="2">
        <f t="shared" si="59"/>
        <v>1.8630088929265837E-2</v>
      </c>
      <c r="G628" s="2">
        <f t="shared" si="57"/>
        <v>-1.5406043086990635E-2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3.4291999999999998</v>
      </c>
      <c r="C629" s="2">
        <f t="shared" si="54"/>
        <v>3.5116754489540885</v>
      </c>
      <c r="D629" s="2">
        <f t="shared" si="56"/>
        <v>3.5179134959712224</v>
      </c>
      <c r="E629" s="2">
        <f t="shared" si="55"/>
        <v>-6.2380470171339297E-3</v>
      </c>
      <c r="F629" s="2">
        <f t="shared" si="59"/>
        <v>1.3656461739985883E-2</v>
      </c>
      <c r="G629" s="2">
        <f t="shared" si="57"/>
        <v>-1.9894508757119813E-2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3.4077999999999999</v>
      </c>
      <c r="C630" s="2">
        <f t="shared" si="54"/>
        <v>3.5102023029611518</v>
      </c>
      <c r="D630" s="2">
        <f t="shared" si="56"/>
        <v>3.5097569407140949</v>
      </c>
      <c r="E630" s="2">
        <f t="shared" si="55"/>
        <v>4.4536224705682415E-4</v>
      </c>
      <c r="F630" s="2">
        <f t="shared" si="59"/>
        <v>1.1014241841400072E-2</v>
      </c>
      <c r="G630" s="2">
        <f t="shared" si="57"/>
        <v>-1.0568879594343248E-2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6">
        <f>TITRES_STAT!D634</f>
        <v>3.4077999999999999</v>
      </c>
      <c r="C631" s="2">
        <f t="shared" si="54"/>
        <v>3.5076327178902051</v>
      </c>
      <c r="D631" s="2">
        <f t="shared" si="56"/>
        <v>3.502204574735273</v>
      </c>
      <c r="E631" s="2">
        <f t="shared" si="55"/>
        <v>5.4281431549321191E-3</v>
      </c>
      <c r="F631" s="2">
        <f t="shared" si="59"/>
        <v>9.8970221041064822E-3</v>
      </c>
      <c r="G631" s="2">
        <f t="shared" si="57"/>
        <v>-4.4688789491743632E-3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6">
        <f>TITRES_STAT!D635</f>
        <v>3.3862999999999999</v>
      </c>
      <c r="C632" s="2">
        <f t="shared" si="54"/>
        <v>3.5061199920609427</v>
      </c>
      <c r="D632" s="2">
        <f t="shared" si="56"/>
        <v>3.4936190506808087</v>
      </c>
      <c r="E632" s="2">
        <f t="shared" si="55"/>
        <v>1.2500941380134023E-2</v>
      </c>
      <c r="F632" s="2">
        <f t="shared" si="59"/>
        <v>1.041780595931199E-2</v>
      </c>
      <c r="G632" s="2">
        <f t="shared" si="57"/>
        <v>2.0831354208220333E-3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3.3778000000000001</v>
      </c>
      <c r="C633" s="2">
        <f t="shared" si="54"/>
        <v>3.504839993282336</v>
      </c>
      <c r="D633" s="2">
        <f t="shared" si="56"/>
        <v>3.4850398617414897</v>
      </c>
      <c r="E633" s="2">
        <f t="shared" si="55"/>
        <v>1.9800131540846255E-2</v>
      </c>
      <c r="F633" s="2">
        <f t="shared" si="59"/>
        <v>1.2294271075618843E-2</v>
      </c>
      <c r="G633" s="2">
        <f t="shared" si="57"/>
        <v>7.5058604652274118E-3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6">
        <f>TITRES_STAT!D637</f>
        <v>3.3435000000000001</v>
      </c>
      <c r="C634" s="2">
        <f t="shared" si="54"/>
        <v>3.5070492250850536</v>
      </c>
      <c r="D634" s="2">
        <f t="shared" si="56"/>
        <v>3.4745554275384163</v>
      </c>
      <c r="E634" s="2">
        <f t="shared" si="55"/>
        <v>3.2493797546637282E-2</v>
      </c>
      <c r="F634" s="2">
        <f t="shared" si="59"/>
        <v>1.6334176369822533E-2</v>
      </c>
      <c r="G634" s="2">
        <f t="shared" si="57"/>
        <v>1.6159621176814749E-2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3.3391999999999999</v>
      </c>
      <c r="C635" s="2">
        <f t="shared" si="54"/>
        <v>3.5095801135335067</v>
      </c>
      <c r="D635" s="2">
        <f t="shared" si="56"/>
        <v>3.4645290995726077</v>
      </c>
      <c r="E635" s="2">
        <f t="shared" si="55"/>
        <v>4.5051013960899056E-2</v>
      </c>
      <c r="F635" s="2">
        <f t="shared" si="59"/>
        <v>2.2077543888037836E-2</v>
      </c>
      <c r="G635" s="2">
        <f t="shared" si="57"/>
        <v>2.297347007286122E-2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3.3435000000000001</v>
      </c>
      <c r="C636" s="2">
        <f t="shared" si="54"/>
        <v>3.5103985576052747</v>
      </c>
      <c r="D636" s="2">
        <f t="shared" si="56"/>
        <v>3.4555639810857475</v>
      </c>
      <c r="E636" s="2">
        <f t="shared" si="55"/>
        <v>5.4834576519527278E-2</v>
      </c>
      <c r="F636" s="2">
        <f t="shared" si="59"/>
        <v>2.8628950414335726E-2</v>
      </c>
      <c r="G636" s="2">
        <f t="shared" si="57"/>
        <v>2.6205626105191553E-2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6">
        <f>TITRES_STAT!D640</f>
        <v>3.3306</v>
      </c>
      <c r="C637" s="2">
        <f t="shared" si="54"/>
        <v>3.5143987795121556</v>
      </c>
      <c r="D637" s="2">
        <f t="shared" si="56"/>
        <v>3.4463073898942103</v>
      </c>
      <c r="E637" s="2">
        <f t="shared" si="55"/>
        <v>6.8091389617945364E-2</v>
      </c>
      <c r="F637" s="2">
        <f t="shared" si="59"/>
        <v>3.6521438255057652E-2</v>
      </c>
      <c r="G637" s="2">
        <f t="shared" si="57"/>
        <v>3.1569951362887712E-2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3.2963</v>
      </c>
      <c r="C638" s="2">
        <f t="shared" si="54"/>
        <v>3.5032758903564392</v>
      </c>
      <c r="D638" s="2">
        <f t="shared" si="56"/>
        <v>3.4351957313835282</v>
      </c>
      <c r="E638" s="2">
        <f t="shared" si="55"/>
        <v>6.8080158972910976E-2</v>
      </c>
      <c r="F638" s="2">
        <f t="shared" si="59"/>
        <v>4.2833182398628322E-2</v>
      </c>
      <c r="G638" s="2">
        <f t="shared" si="57"/>
        <v>2.5246976574282654E-2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3.3006000000000002</v>
      </c>
      <c r="C639" s="2">
        <f t="shared" si="54"/>
        <v>3.4918795995323713</v>
      </c>
      <c r="D639" s="2">
        <f t="shared" si="56"/>
        <v>3.4252256772069702</v>
      </c>
      <c r="E639" s="2">
        <f t="shared" si="55"/>
        <v>6.6653922325401016E-2</v>
      </c>
      <c r="F639" s="2">
        <f t="shared" si="59"/>
        <v>4.759733038398286E-2</v>
      </c>
      <c r="G639" s="2">
        <f t="shared" si="57"/>
        <v>1.9056591941418156E-2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3.3006000000000002</v>
      </c>
      <c r="C640" s="2">
        <f t="shared" si="54"/>
        <v>3.4789442765273915</v>
      </c>
      <c r="D640" s="2">
        <f t="shared" si="56"/>
        <v>3.4159941455620095</v>
      </c>
      <c r="E640" s="2">
        <f t="shared" si="55"/>
        <v>6.2950130965381934E-2</v>
      </c>
      <c r="F640" s="2">
        <f t="shared" si="59"/>
        <v>5.0667890500262679E-2</v>
      </c>
      <c r="G640" s="2">
        <f t="shared" si="57"/>
        <v>1.2282240465119255E-2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3.2963</v>
      </c>
      <c r="C641" s="2">
        <f t="shared" si="54"/>
        <v>3.4679990032154855</v>
      </c>
      <c r="D641" s="2">
        <f t="shared" si="56"/>
        <v>3.4071279125574163</v>
      </c>
      <c r="E641" s="2">
        <f t="shared" si="55"/>
        <v>6.0871090658069171E-2</v>
      </c>
      <c r="F641" s="2">
        <f t="shared" si="59"/>
        <v>5.2708530531823977E-2</v>
      </c>
      <c r="G641" s="2">
        <f t="shared" si="57"/>
        <v>8.1625601262451941E-3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3.2963</v>
      </c>
      <c r="C642" s="2">
        <f t="shared" si="54"/>
        <v>3.4554299257977186</v>
      </c>
      <c r="D642" s="2">
        <f t="shared" si="56"/>
        <v>3.3989184375531631</v>
      </c>
      <c r="E642" s="2">
        <f t="shared" si="55"/>
        <v>5.651148824455543E-2</v>
      </c>
      <c r="F642" s="2">
        <f t="shared" si="59"/>
        <v>5.3469122074370275E-2</v>
      </c>
      <c r="G642" s="2">
        <f t="shared" si="57"/>
        <v>3.0423661701851554E-3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3.2877000000000001</v>
      </c>
      <c r="C643" s="2">
        <f t="shared" si="54"/>
        <v>3.4434868602903772</v>
      </c>
      <c r="D643" s="2">
        <f t="shared" si="56"/>
        <v>3.3906800347714472</v>
      </c>
      <c r="E643" s="2">
        <f t="shared" si="55"/>
        <v>5.2806825518930012E-2</v>
      </c>
      <c r="F643" s="2">
        <f t="shared" si="59"/>
        <v>5.3336662763282229E-2</v>
      </c>
      <c r="G643" s="2">
        <f t="shared" si="57"/>
        <v>-5.298372443522173E-4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6">
        <f>TITRES_STAT!D647</f>
        <v>3.2576999999999998</v>
      </c>
      <c r="C644" s="2">
        <f t="shared" si="54"/>
        <v>3.4281042663995498</v>
      </c>
      <c r="D644" s="2">
        <f t="shared" si="56"/>
        <v>3.3808296618254139</v>
      </c>
      <c r="E644" s="2">
        <f t="shared" si="55"/>
        <v>4.7274604574135903E-2</v>
      </c>
      <c r="F644" s="2">
        <f t="shared" si="59"/>
        <v>5.2124251125452964E-2</v>
      </c>
      <c r="G644" s="2">
        <f t="shared" si="57"/>
        <v>-4.8496465513170606E-3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6">
        <f>TITRES_STAT!D648</f>
        <v>3.2877000000000001</v>
      </c>
      <c r="C645" s="2">
        <f t="shared" si="54"/>
        <v>3.4144266869534654</v>
      </c>
      <c r="D645" s="2">
        <f t="shared" si="56"/>
        <v>3.3739311683568647</v>
      </c>
      <c r="E645" s="2">
        <f t="shared" si="55"/>
        <v>4.0495518596600721E-2</v>
      </c>
      <c r="F645" s="2">
        <f t="shared" si="59"/>
        <v>4.9798504619682521E-2</v>
      </c>
      <c r="G645" s="2">
        <f t="shared" si="57"/>
        <v>-9.3029860230817996E-3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6">
        <f>TITRES_STAT!D649</f>
        <v>3.3349000000000002</v>
      </c>
      <c r="C646" s="2">
        <f t="shared" si="54"/>
        <v>3.4035148889606246</v>
      </c>
      <c r="D646" s="2">
        <f t="shared" si="56"/>
        <v>3.3710399707008007</v>
      </c>
      <c r="E646" s="2">
        <f t="shared" si="55"/>
        <v>3.2474918259823848E-2</v>
      </c>
      <c r="F646" s="2">
        <f t="shared" si="59"/>
        <v>4.6333787347710792E-2</v>
      </c>
      <c r="G646" s="2">
        <f t="shared" si="57"/>
        <v>-1.3858869087886944E-2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6">
        <f>TITRES_STAT!D650</f>
        <v>3.4077999999999999</v>
      </c>
      <c r="C647" s="2">
        <f t="shared" si="54"/>
        <v>3.3922972137359131</v>
      </c>
      <c r="D647" s="2">
        <f t="shared" si="56"/>
        <v>3.3737629358340748</v>
      </c>
      <c r="E647" s="2">
        <f t="shared" si="55"/>
        <v>1.8534277901838259E-2</v>
      </c>
      <c r="F647" s="2">
        <f t="shared" si="59"/>
        <v>4.0773885458536288E-2</v>
      </c>
      <c r="G647" s="2">
        <f t="shared" si="57"/>
        <v>-2.2239607556698029E-2</v>
      </c>
      <c r="H647" s="2" t="str">
        <f t="shared" si="58"/>
        <v>Hold</v>
      </c>
    </row>
    <row r="648" spans="1:8" ht="13.5" x14ac:dyDescent="0.25">
      <c r="A648" s="3">
        <f>TITRES_STAT!B651</f>
        <v>42948</v>
      </c>
      <c r="B648" s="6">
        <f>TITRES_STAT!D651</f>
        <v>3.4678</v>
      </c>
      <c r="C648" s="2">
        <f t="shared" si="54"/>
        <v>3.3775284116226953</v>
      </c>
      <c r="D648" s="2">
        <f t="shared" si="56"/>
        <v>3.3807286442908104</v>
      </c>
      <c r="E648" s="2">
        <f t="shared" si="55"/>
        <v>-3.2002326681150883E-3</v>
      </c>
      <c r="F648" s="2">
        <f t="shared" si="59"/>
        <v>3.1979061833206014E-2</v>
      </c>
      <c r="G648" s="2">
        <f t="shared" si="57"/>
        <v>-3.5179294501321103E-2</v>
      </c>
      <c r="H648" s="2" t="str">
        <f t="shared" si="58"/>
        <v>Hold</v>
      </c>
    </row>
    <row r="649" spans="1:8" ht="13.5" x14ac:dyDescent="0.25">
      <c r="A649" s="3">
        <f>TITRES_STAT!B652</f>
        <v>42949</v>
      </c>
      <c r="B649" s="6">
        <f>TITRES_STAT!D652</f>
        <v>3.4678</v>
      </c>
      <c r="C649" s="2">
        <f t="shared" si="54"/>
        <v>3.3656932713730496</v>
      </c>
      <c r="D649" s="2">
        <f t="shared" si="56"/>
        <v>3.3871783743433426</v>
      </c>
      <c r="E649" s="2">
        <f t="shared" si="55"/>
        <v>-2.1485102970292935E-2</v>
      </c>
      <c r="F649" s="2">
        <f t="shared" si="59"/>
        <v>2.1286228872506224E-2</v>
      </c>
      <c r="G649" s="2">
        <f t="shared" si="57"/>
        <v>-4.277133184279916E-2</v>
      </c>
      <c r="H649" s="2" t="str">
        <f t="shared" si="58"/>
        <v>Hold</v>
      </c>
    </row>
    <row r="650" spans="1:8" ht="13.5" x14ac:dyDescent="0.25">
      <c r="A650" s="3">
        <f>TITRES_STAT!B653</f>
        <v>42950</v>
      </c>
      <c r="B650" s="6">
        <f>TITRES_STAT!D653</f>
        <v>3.4721000000000002</v>
      </c>
      <c r="C650" s="2">
        <f t="shared" si="54"/>
        <v>3.3556789219310419</v>
      </c>
      <c r="D650" s="2">
        <f t="shared" si="56"/>
        <v>3.3934688651327245</v>
      </c>
      <c r="E650" s="2">
        <f t="shared" si="55"/>
        <v>-3.7789943201682608E-2</v>
      </c>
      <c r="F650" s="2">
        <f t="shared" si="59"/>
        <v>9.4709944576684586E-3</v>
      </c>
      <c r="G650" s="2">
        <f t="shared" si="57"/>
        <v>-4.7260937659351063E-2</v>
      </c>
      <c r="H650" s="2" t="str">
        <f t="shared" si="58"/>
        <v>Hold</v>
      </c>
    </row>
    <row r="651" spans="1:8" ht="13.5" x14ac:dyDescent="0.25">
      <c r="A651" s="3">
        <f>TITRES_STAT!B654</f>
        <v>42951</v>
      </c>
      <c r="B651" s="6">
        <f>TITRES_STAT!D654</f>
        <v>3.4721000000000002</v>
      </c>
      <c r="C651" s="2">
        <f t="shared" si="54"/>
        <v>3.3465437031724199</v>
      </c>
      <c r="D651" s="2">
        <f t="shared" si="56"/>
        <v>3.3992933936414116</v>
      </c>
      <c r="E651" s="2">
        <f t="shared" si="55"/>
        <v>-5.2749690468991695E-2</v>
      </c>
      <c r="F651" s="2">
        <f t="shared" si="59"/>
        <v>-2.9731425276635715E-3</v>
      </c>
      <c r="G651" s="2">
        <f t="shared" si="57"/>
        <v>-4.9776547941328124E-2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6">
        <f>TITRES_STAT!D655</f>
        <v>3.4119999999999999</v>
      </c>
      <c r="C652" s="2">
        <f t="shared" si="54"/>
        <v>3.3388139026843553</v>
      </c>
      <c r="D652" s="2">
        <f t="shared" si="56"/>
        <v>3.4002346237420475</v>
      </c>
      <c r="E652" s="2">
        <f t="shared" si="55"/>
        <v>-6.1420721057692251E-2</v>
      </c>
      <c r="F652" s="2">
        <f t="shared" si="59"/>
        <v>-1.4662658233669308E-2</v>
      </c>
      <c r="G652" s="2">
        <f t="shared" si="57"/>
        <v>-4.6758062824022943E-2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3.4119999999999999</v>
      </c>
      <c r="C653" s="2">
        <f t="shared" si="54"/>
        <v>3.3309502253483005</v>
      </c>
      <c r="D653" s="2">
        <f t="shared" si="56"/>
        <v>3.4011061330944887</v>
      </c>
      <c r="E653" s="2">
        <f t="shared" si="55"/>
        <v>-7.0155907746188184E-2</v>
      </c>
      <c r="F653" s="2">
        <f t="shared" si="59"/>
        <v>-2.5761308136173083E-2</v>
      </c>
      <c r="G653" s="2">
        <f t="shared" si="57"/>
        <v>-4.4394599610015101E-2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3.4398</v>
      </c>
      <c r="C654" s="2">
        <f t="shared" si="54"/>
        <v>3.3196809599101007</v>
      </c>
      <c r="D654" s="2">
        <f t="shared" si="56"/>
        <v>3.4039723454578596</v>
      </c>
      <c r="E654" s="2">
        <f t="shared" si="55"/>
        <v>-8.4291385547758946E-2</v>
      </c>
      <c r="F654" s="2">
        <f t="shared" si="59"/>
        <v>-3.7467323618490256E-2</v>
      </c>
      <c r="G654" s="2">
        <f t="shared" si="57"/>
        <v>-4.682406192926869E-2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3.3940000000000001</v>
      </c>
      <c r="C655" s="2">
        <f t="shared" ref="C655:C718" si="60">$C$4*B645+C654*(1-$C$4)</f>
        <v>3.3147608122316239</v>
      </c>
      <c r="D655" s="2">
        <f t="shared" si="56"/>
        <v>3.4032336532017218</v>
      </c>
      <c r="E655" s="2">
        <f t="shared" si="55"/>
        <v>-8.8472840970097888E-2</v>
      </c>
      <c r="F655" s="2">
        <f t="shared" si="59"/>
        <v>-4.7668427088811784E-2</v>
      </c>
      <c r="G655" s="2">
        <f t="shared" si="57"/>
        <v>-4.0804413881286104E-2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3.4398</v>
      </c>
      <c r="C656" s="2">
        <f t="shared" si="60"/>
        <v>3.3178591488113742</v>
      </c>
      <c r="D656" s="2">
        <f t="shared" si="56"/>
        <v>3.4059422714830756</v>
      </c>
      <c r="E656" s="2">
        <f t="shared" si="55"/>
        <v>-8.8083122671701375E-2</v>
      </c>
      <c r="F656" s="2">
        <f t="shared" si="59"/>
        <v>-5.5751366205389702E-2</v>
      </c>
      <c r="G656" s="2">
        <f t="shared" si="57"/>
        <v>-3.2331756466311673E-2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3.3940000000000001</v>
      </c>
      <c r="C657" s="2">
        <f t="shared" si="60"/>
        <v>3.3316962028403934</v>
      </c>
      <c r="D657" s="2">
        <f t="shared" si="56"/>
        <v>3.4050576587806254</v>
      </c>
      <c r="E657" s="2">
        <f t="shared" si="55"/>
        <v>-7.3361455940232023E-2</v>
      </c>
      <c r="F657" s="2">
        <f t="shared" si="59"/>
        <v>-5.9273384152358166E-2</v>
      </c>
      <c r="G657" s="2">
        <f t="shared" si="57"/>
        <v>-1.4088071787873857E-2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3.3940000000000001</v>
      </c>
      <c r="C658" s="2">
        <f t="shared" si="60"/>
        <v>3.3526352485572559</v>
      </c>
      <c r="D658" s="2">
        <f t="shared" si="56"/>
        <v>3.4042385729450233</v>
      </c>
      <c r="E658" s="2">
        <f t="shared" si="55"/>
        <v>-5.160332438776738E-2</v>
      </c>
      <c r="F658" s="2">
        <f t="shared" si="59"/>
        <v>-5.773937219944001E-2</v>
      </c>
      <c r="G658" s="2">
        <f t="shared" si="57"/>
        <v>6.1360478116726305E-3</v>
      </c>
      <c r="H658" s="2" t="str">
        <f t="shared" si="58"/>
        <v>Sell</v>
      </c>
    </row>
    <row r="659" spans="1:8" ht="13.5" x14ac:dyDescent="0.25">
      <c r="A659" s="3">
        <f>TITRES_STAT!B662</f>
        <v>42963</v>
      </c>
      <c r="B659" s="6">
        <f>TITRES_STAT!D662</f>
        <v>3.3894000000000002</v>
      </c>
      <c r="C659" s="2">
        <f t="shared" si="60"/>
        <v>3.3703529026253705</v>
      </c>
      <c r="D659" s="2">
        <f t="shared" si="56"/>
        <v>3.4031394193935398</v>
      </c>
      <c r="E659" s="2">
        <f t="shared" si="55"/>
        <v>-3.2786516768169349E-2</v>
      </c>
      <c r="F659" s="2">
        <f t="shared" si="59"/>
        <v>-5.2748801113185882E-2</v>
      </c>
      <c r="G659" s="2">
        <f t="shared" si="57"/>
        <v>1.9962284345016533E-2</v>
      </c>
      <c r="H659" s="2" t="str">
        <f t="shared" si="58"/>
        <v>Sell</v>
      </c>
    </row>
    <row r="660" spans="1:8" ht="13.5" x14ac:dyDescent="0.25">
      <c r="A660" s="3">
        <f>TITRES_STAT!B663</f>
        <v>42964</v>
      </c>
      <c r="B660" s="6">
        <f>TITRES_STAT!D663</f>
        <v>3.371</v>
      </c>
      <c r="C660" s="2">
        <f t="shared" si="60"/>
        <v>3.386006302221467</v>
      </c>
      <c r="D660" s="2">
        <f t="shared" si="56"/>
        <v>3.4007587216606847</v>
      </c>
      <c r="E660" s="2">
        <f t="shared" si="55"/>
        <v>-1.4752419439217679E-2</v>
      </c>
      <c r="F660" s="2">
        <f t="shared" si="59"/>
        <v>-4.514952477839225E-2</v>
      </c>
      <c r="G660" s="2">
        <f t="shared" si="57"/>
        <v>3.0397105339174571E-2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6">
        <f>TITRES_STAT!D664</f>
        <v>3.3113999999999999</v>
      </c>
      <c r="C661" s="2">
        <f t="shared" si="60"/>
        <v>3.3992514864950873</v>
      </c>
      <c r="D661" s="2">
        <f t="shared" si="56"/>
        <v>3.3941395570932262</v>
      </c>
      <c r="E661" s="2">
        <f t="shared" si="55"/>
        <v>5.111929401861115E-3</v>
      </c>
      <c r="F661" s="2">
        <f t="shared" si="59"/>
        <v>-3.5097233942341578E-2</v>
      </c>
      <c r="G661" s="2">
        <f t="shared" si="57"/>
        <v>4.0209163344202693E-2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6">
        <f>TITRES_STAT!D665</f>
        <v>3.3847999999999998</v>
      </c>
      <c r="C662" s="2">
        <f t="shared" si="60"/>
        <v>3.401212796265074</v>
      </c>
      <c r="D662" s="2">
        <f t="shared" si="56"/>
        <v>3.3934477380492836</v>
      </c>
      <c r="E662" s="2">
        <f t="shared" si="55"/>
        <v>7.7650582157904324E-3</v>
      </c>
      <c r="F662" s="2">
        <f t="shared" si="59"/>
        <v>-2.6524775510715179E-2</v>
      </c>
      <c r="G662" s="2">
        <f t="shared" si="57"/>
        <v>3.4289833726505611E-2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6">
        <f>TITRES_STAT!D666</f>
        <v>3.3022</v>
      </c>
      <c r="C663" s="2">
        <f t="shared" si="60"/>
        <v>3.4028723660704472</v>
      </c>
      <c r="D663" s="2">
        <f t="shared" si="56"/>
        <v>3.3866886463419288</v>
      </c>
      <c r="E663" s="2">
        <f t="shared" si="55"/>
        <v>1.6183719728518398E-2</v>
      </c>
      <c r="F663" s="2">
        <f t="shared" si="59"/>
        <v>-1.7983076462868466E-2</v>
      </c>
      <c r="G663" s="2">
        <f t="shared" si="57"/>
        <v>3.4166796191386864E-2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6">
        <f>TITRES_STAT!D667</f>
        <v>3.2976999999999999</v>
      </c>
      <c r="C664" s="2">
        <f t="shared" si="60"/>
        <v>3.4085535405211473</v>
      </c>
      <c r="D664" s="2">
        <f t="shared" si="56"/>
        <v>3.3800968947610448</v>
      </c>
      <c r="E664" s="2">
        <f t="shared" si="55"/>
        <v>2.8456645760102539E-2</v>
      </c>
      <c r="F664" s="2">
        <f t="shared" si="59"/>
        <v>-8.6951320182742653E-3</v>
      </c>
      <c r="G664" s="2">
        <f t="shared" si="57"/>
        <v>3.7151777778376804E-2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6">
        <f>TITRES_STAT!D668</f>
        <v>3.2976999999999999</v>
      </c>
      <c r="C665" s="2">
        <f t="shared" si="60"/>
        <v>3.4063145342871248</v>
      </c>
      <c r="D665" s="2">
        <f t="shared" si="56"/>
        <v>3.3739934210750411</v>
      </c>
      <c r="E665" s="2">
        <f t="shared" si="55"/>
        <v>3.2321113212083752E-2</v>
      </c>
      <c r="F665" s="2">
        <f t="shared" si="59"/>
        <v>-4.9188297220266203E-4</v>
      </c>
      <c r="G665" s="2">
        <f t="shared" si="57"/>
        <v>3.2812996184286417E-2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6">
        <f>TITRES_STAT!D669</f>
        <v>3.2930999999999999</v>
      </c>
      <c r="C666" s="2">
        <f t="shared" si="60"/>
        <v>3.411466144396798</v>
      </c>
      <c r="D666" s="2">
        <f t="shared" si="56"/>
        <v>3.3680013158102229</v>
      </c>
      <c r="E666" s="2">
        <f t="shared" si="55"/>
        <v>4.3464828586575077E-2</v>
      </c>
      <c r="F666" s="2">
        <f t="shared" si="59"/>
        <v>8.2994593395528862E-3</v>
      </c>
      <c r="G666" s="2">
        <f t="shared" si="57"/>
        <v>3.5165369247022189E-2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3.2930999999999999</v>
      </c>
      <c r="C667" s="2">
        <f t="shared" si="60"/>
        <v>3.4087790452588287</v>
      </c>
      <c r="D667" s="2">
        <f t="shared" si="56"/>
        <v>3.3624530701946505</v>
      </c>
      <c r="E667" s="2">
        <f t="shared" si="55"/>
        <v>4.6325975064178238E-2</v>
      </c>
      <c r="F667" s="2">
        <f t="shared" si="59"/>
        <v>1.5904762484477957E-2</v>
      </c>
      <c r="G667" s="2">
        <f t="shared" si="57"/>
        <v>3.042121257970028E-2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3.2793000000000001</v>
      </c>
      <c r="C668" s="2">
        <f t="shared" si="60"/>
        <v>3.40650534598824</v>
      </c>
      <c r="D668" s="2">
        <f t="shared" si="56"/>
        <v>3.3562935835135654</v>
      </c>
      <c r="E668" s="2">
        <f t="shared" ref="E668:E731" si="61">C668-D668</f>
        <v>5.0211762474674515E-2</v>
      </c>
      <c r="F668" s="2">
        <f t="shared" si="59"/>
        <v>2.2766162482517269E-2</v>
      </c>
      <c r="G668" s="2">
        <f t="shared" si="57"/>
        <v>2.7445599992157246E-2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3.2700999999999998</v>
      </c>
      <c r="C669" s="2">
        <f t="shared" si="60"/>
        <v>3.4038737542977415</v>
      </c>
      <c r="D669" s="2">
        <f t="shared" ref="D669:D732" si="62">$D$4*B669+(1-$D$4)*D668</f>
        <v>3.3499088736236717</v>
      </c>
      <c r="E669" s="2">
        <f t="shared" si="61"/>
        <v>5.3964880674069793E-2</v>
      </c>
      <c r="F669" s="2">
        <f t="shared" si="59"/>
        <v>2.9005906120827776E-2</v>
      </c>
      <c r="G669" s="2">
        <f t="shared" si="57"/>
        <v>2.4958974553242017E-2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3.2700999999999998</v>
      </c>
      <c r="C670" s="2">
        <f t="shared" si="60"/>
        <v>3.3988162536365505</v>
      </c>
      <c r="D670" s="2">
        <f t="shared" si="62"/>
        <v>3.3439971052071038</v>
      </c>
      <c r="E670" s="2">
        <f t="shared" si="61"/>
        <v>5.4819148429446685E-2</v>
      </c>
      <c r="F670" s="2">
        <f t="shared" si="59"/>
        <v>3.4168554582551559E-2</v>
      </c>
      <c r="G670" s="2">
        <f t="shared" si="57"/>
        <v>2.0650593846895125E-2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3.2793000000000001</v>
      </c>
      <c r="C671" s="2">
        <f t="shared" si="60"/>
        <v>3.3853675992309276</v>
      </c>
      <c r="D671" s="2">
        <f t="shared" si="62"/>
        <v>3.3392047270436147</v>
      </c>
      <c r="E671" s="2">
        <f t="shared" si="61"/>
        <v>4.6162872187312853E-2</v>
      </c>
      <c r="F671" s="2">
        <f t="shared" si="59"/>
        <v>3.6567418103503821E-2</v>
      </c>
      <c r="G671" s="2">
        <f t="shared" si="57"/>
        <v>9.5954540838090324E-3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3.2793000000000001</v>
      </c>
      <c r="C672" s="2">
        <f t="shared" si="60"/>
        <v>3.3852802762723231</v>
      </c>
      <c r="D672" s="2">
        <f t="shared" si="62"/>
        <v>3.3347673398551989</v>
      </c>
      <c r="E672" s="2">
        <f t="shared" si="61"/>
        <v>5.0512936417124177E-2</v>
      </c>
      <c r="F672" s="2">
        <f t="shared" si="59"/>
        <v>3.9356521766227892E-2</v>
      </c>
      <c r="G672" s="2">
        <f t="shared" si="57"/>
        <v>1.1156414650896285E-2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6">
        <f>TITRES_STAT!D676</f>
        <v>3.2564000000000002</v>
      </c>
      <c r="C673" s="2">
        <f t="shared" si="60"/>
        <v>3.3724986953073506</v>
      </c>
      <c r="D673" s="2">
        <f t="shared" si="62"/>
        <v>3.3289623517177769</v>
      </c>
      <c r="E673" s="2">
        <f t="shared" si="61"/>
        <v>4.3536343589573701E-2</v>
      </c>
      <c r="F673" s="2">
        <f t="shared" si="59"/>
        <v>4.0192486130897057E-2</v>
      </c>
      <c r="G673" s="2">
        <f t="shared" si="57"/>
        <v>3.343857458676644E-3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3.2564000000000002</v>
      </c>
      <c r="C674" s="2">
        <f t="shared" si="60"/>
        <v>3.3609912037216043</v>
      </c>
      <c r="D674" s="2">
        <f t="shared" si="62"/>
        <v>3.3235873627016455</v>
      </c>
      <c r="E674" s="2">
        <f t="shared" si="61"/>
        <v>3.7403841019958861E-2</v>
      </c>
      <c r="F674" s="2">
        <f t="shared" si="59"/>
        <v>3.9634757108709423E-2</v>
      </c>
      <c r="G674" s="2">
        <f t="shared" si="57"/>
        <v>-2.2309160887505619E-3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3.2471999999999999</v>
      </c>
      <c r="C675" s="2">
        <f t="shared" si="60"/>
        <v>3.351254095456742</v>
      </c>
      <c r="D675" s="2">
        <f t="shared" si="62"/>
        <v>3.3179290395385608</v>
      </c>
      <c r="E675" s="2">
        <f t="shared" si="61"/>
        <v>3.3325055918181246E-2</v>
      </c>
      <c r="F675" s="2">
        <f t="shared" si="59"/>
        <v>3.8372816870603788E-2</v>
      </c>
      <c r="G675" s="2">
        <f t="shared" si="57"/>
        <v>-5.047760952422542E-3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6">
        <f>TITRES_STAT!D679</f>
        <v>3.1646000000000001</v>
      </c>
      <c r="C676" s="2">
        <f t="shared" si="60"/>
        <v>3.3423073115403201</v>
      </c>
      <c r="D676" s="2">
        <f t="shared" si="62"/>
        <v>3.3065713329060746</v>
      </c>
      <c r="E676" s="2">
        <f t="shared" si="61"/>
        <v>3.5735978634245491E-2</v>
      </c>
      <c r="F676" s="2">
        <f t="shared" si="59"/>
        <v>3.7845449223332127E-2</v>
      </c>
      <c r="G676" s="2">
        <f t="shared" ref="G676:G739" si="63">E676-F676</f>
        <v>-2.1094705890866358E-3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6">
        <f>TITRES_STAT!D680</f>
        <v>3.2564000000000002</v>
      </c>
      <c r="C677" s="2">
        <f t="shared" si="60"/>
        <v>3.3347369559187325</v>
      </c>
      <c r="D677" s="2">
        <f t="shared" si="62"/>
        <v>3.302854937875995</v>
      </c>
      <c r="E677" s="2">
        <f t="shared" si="61"/>
        <v>3.1882018042737492E-2</v>
      </c>
      <c r="F677" s="2">
        <f t="shared" ref="F677:F740" si="65">(E677*(2/(10)))+((1-(2/10))*F676)</f>
        <v>3.6652762987213199E-2</v>
      </c>
      <c r="G677" s="2">
        <f t="shared" si="63"/>
        <v>-4.7707449444757064E-3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6">
        <f>TITRES_STAT!D681</f>
        <v>3.1922000000000001</v>
      </c>
      <c r="C678" s="2">
        <f t="shared" si="60"/>
        <v>3.3262081934696965</v>
      </c>
      <c r="D678" s="2">
        <f t="shared" si="62"/>
        <v>3.2946582758111065</v>
      </c>
      <c r="E678" s="2">
        <f t="shared" si="61"/>
        <v>3.1549917658590054E-2</v>
      </c>
      <c r="F678" s="2">
        <f t="shared" si="65"/>
        <v>3.5632193921488572E-2</v>
      </c>
      <c r="G678" s="2">
        <f t="shared" si="63"/>
        <v>-4.0822762628985182E-3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6">
        <f>TITRES_STAT!D682</f>
        <v>3.1876000000000002</v>
      </c>
      <c r="C679" s="2">
        <f t="shared" si="60"/>
        <v>3.317576163705128</v>
      </c>
      <c r="D679" s="2">
        <f t="shared" si="62"/>
        <v>3.2867280331584321</v>
      </c>
      <c r="E679" s="2">
        <f t="shared" si="61"/>
        <v>3.0848130546695884E-2</v>
      </c>
      <c r="F679" s="2">
        <f t="shared" si="65"/>
        <v>3.4675381246530038E-2</v>
      </c>
      <c r="G679" s="2">
        <f t="shared" si="63"/>
        <v>-3.8272506998341532E-3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6">
        <f>TITRES_STAT!D683</f>
        <v>3.1922000000000001</v>
      </c>
      <c r="C680" s="2">
        <f t="shared" si="60"/>
        <v>3.3102721385197236</v>
      </c>
      <c r="D680" s="2">
        <f t="shared" si="62"/>
        <v>3.279725956628178</v>
      </c>
      <c r="E680" s="2">
        <f t="shared" si="61"/>
        <v>3.0546181891545565E-2</v>
      </c>
      <c r="F680" s="2">
        <f t="shared" si="65"/>
        <v>3.3849541375533143E-2</v>
      </c>
      <c r="G680" s="2">
        <f t="shared" si="63"/>
        <v>-3.3033594839875779E-3</v>
      </c>
      <c r="H680" s="2" t="str">
        <f t="shared" si="64"/>
        <v>Hold</v>
      </c>
    </row>
    <row r="681" spans="1:8" ht="13.5" x14ac:dyDescent="0.25">
      <c r="A681" s="3">
        <f>TITRES_STAT!B684</f>
        <v>42996</v>
      </c>
      <c r="B681" s="6">
        <f>TITRES_STAT!D684</f>
        <v>3.1646000000000001</v>
      </c>
      <c r="C681" s="2">
        <f t="shared" si="60"/>
        <v>3.3055071941320739</v>
      </c>
      <c r="D681" s="2">
        <f t="shared" si="62"/>
        <v>3.2711981079890537</v>
      </c>
      <c r="E681" s="2">
        <f t="shared" si="61"/>
        <v>3.4309086143020195E-2</v>
      </c>
      <c r="F681" s="2">
        <f t="shared" si="65"/>
        <v>3.3941450329030558E-2</v>
      </c>
      <c r="G681" s="2">
        <f t="shared" si="63"/>
        <v>3.6763581398963768E-4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3.1646000000000001</v>
      </c>
      <c r="C682" s="2">
        <f t="shared" si="60"/>
        <v>3.3014753181117547</v>
      </c>
      <c r="D682" s="2">
        <f t="shared" si="62"/>
        <v>3.2633019518417163</v>
      </c>
      <c r="E682" s="2">
        <f t="shared" si="61"/>
        <v>3.8173366270038311E-2</v>
      </c>
      <c r="F682" s="2">
        <f t="shared" si="65"/>
        <v>3.4787833517232108E-2</v>
      </c>
      <c r="G682" s="2">
        <f t="shared" si="63"/>
        <v>3.3855327528062029E-3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3.1646000000000001</v>
      </c>
      <c r="C683" s="2">
        <f t="shared" si="60"/>
        <v>3.2945406537868696</v>
      </c>
      <c r="D683" s="2">
        <f t="shared" si="62"/>
        <v>3.2559906961497376</v>
      </c>
      <c r="E683" s="2">
        <f t="shared" si="61"/>
        <v>3.8549957637131982E-2</v>
      </c>
      <c r="F683" s="2">
        <f t="shared" si="65"/>
        <v>3.5540258341212085E-2</v>
      </c>
      <c r="G683" s="2">
        <f t="shared" si="63"/>
        <v>3.0096992959198973E-3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3.1829999999999998</v>
      </c>
      <c r="C684" s="2">
        <f t="shared" si="60"/>
        <v>3.2886728608965821</v>
      </c>
      <c r="D684" s="2">
        <f t="shared" si="62"/>
        <v>3.2505839779164236</v>
      </c>
      <c r="E684" s="2">
        <f t="shared" si="61"/>
        <v>3.8088882980158445E-2</v>
      </c>
      <c r="F684" s="2">
        <f t="shared" si="65"/>
        <v>3.6049983269001357E-2</v>
      </c>
      <c r="G684" s="2">
        <f t="shared" si="63"/>
        <v>2.0388997111570883E-3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3.1646000000000001</v>
      </c>
      <c r="C685" s="2">
        <f t="shared" si="60"/>
        <v>3.2822924207586466</v>
      </c>
      <c r="D685" s="2">
        <f t="shared" si="62"/>
        <v>3.2442147943670592</v>
      </c>
      <c r="E685" s="2">
        <f t="shared" si="61"/>
        <v>3.8077626391587405E-2</v>
      </c>
      <c r="F685" s="2">
        <f t="shared" si="65"/>
        <v>3.6455511893518568E-2</v>
      </c>
      <c r="G685" s="2">
        <f t="shared" si="63"/>
        <v>1.6221144980688371E-3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3.1646000000000001</v>
      </c>
      <c r="C686" s="2">
        <f t="shared" si="60"/>
        <v>3.2641858944880857</v>
      </c>
      <c r="D686" s="2">
        <f t="shared" si="62"/>
        <v>3.2383174021917216</v>
      </c>
      <c r="E686" s="2">
        <f t="shared" si="61"/>
        <v>2.5868492296364121E-2</v>
      </c>
      <c r="F686" s="2">
        <f t="shared" si="65"/>
        <v>3.4338107974087678E-2</v>
      </c>
      <c r="G686" s="2">
        <f t="shared" si="63"/>
        <v>-8.4696156777235576E-3</v>
      </c>
      <c r="H686" s="2" t="str">
        <f t="shared" si="64"/>
        <v>Hold</v>
      </c>
    </row>
    <row r="687" spans="1:8" ht="13.5" x14ac:dyDescent="0.25">
      <c r="A687" s="3">
        <f>TITRES_STAT!B690</f>
        <v>43005</v>
      </c>
      <c r="B687" s="6">
        <f>TITRES_STAT!D690</f>
        <v>3.1646000000000001</v>
      </c>
      <c r="C687" s="2">
        <f t="shared" si="60"/>
        <v>3.2629880645668421</v>
      </c>
      <c r="D687" s="2">
        <f t="shared" si="62"/>
        <v>3.2328568538812239</v>
      </c>
      <c r="E687" s="2">
        <f t="shared" si="61"/>
        <v>3.0131210685618193E-2</v>
      </c>
      <c r="F687" s="2">
        <f t="shared" si="65"/>
        <v>3.3496728516393785E-2</v>
      </c>
      <c r="G687" s="2">
        <f t="shared" si="63"/>
        <v>-3.3655178307755926E-3</v>
      </c>
      <c r="H687" s="2" t="str">
        <f t="shared" si="64"/>
        <v>Hold</v>
      </c>
    </row>
    <row r="688" spans="1:8" ht="13.5" x14ac:dyDescent="0.25">
      <c r="A688" s="3">
        <f>TITRES_STAT!B691</f>
        <v>43006</v>
      </c>
      <c r="B688" s="6">
        <f>TITRES_STAT!D691</f>
        <v>3.0729000000000002</v>
      </c>
      <c r="C688" s="2">
        <f t="shared" si="60"/>
        <v>3.2520975930950202</v>
      </c>
      <c r="D688" s="2">
        <f t="shared" si="62"/>
        <v>3.2210081980381702</v>
      </c>
      <c r="E688" s="2">
        <f t="shared" si="61"/>
        <v>3.1089395056850044E-2</v>
      </c>
      <c r="F688" s="2">
        <f t="shared" si="65"/>
        <v>3.301526182448504E-2</v>
      </c>
      <c r="G688" s="2">
        <f t="shared" si="63"/>
        <v>-1.9258667676349955E-3</v>
      </c>
      <c r="H688" s="2" t="str">
        <f t="shared" si="64"/>
        <v>Hold</v>
      </c>
    </row>
    <row r="689" spans="1:8" ht="13.5" x14ac:dyDescent="0.25">
      <c r="A689" s="3">
        <f>TITRES_STAT!B692</f>
        <v>43007</v>
      </c>
      <c r="B689" s="6">
        <f>TITRES_STAT!D692</f>
        <v>3.0636999999999999</v>
      </c>
      <c r="C689" s="2">
        <f t="shared" si="60"/>
        <v>3.2421748864650173</v>
      </c>
      <c r="D689" s="2">
        <f t="shared" si="62"/>
        <v>3.2093557389242315</v>
      </c>
      <c r="E689" s="2">
        <f t="shared" si="61"/>
        <v>3.2819147540785742E-2</v>
      </c>
      <c r="F689" s="2">
        <f t="shared" si="65"/>
        <v>3.2976038967745182E-2</v>
      </c>
      <c r="G689" s="2">
        <f t="shared" si="63"/>
        <v>-1.5689142695943931E-4</v>
      </c>
      <c r="H689" s="2" t="str">
        <f t="shared" si="64"/>
        <v>Hold</v>
      </c>
    </row>
    <row r="690" spans="1:8" ht="13.5" x14ac:dyDescent="0.25">
      <c r="A690" s="3">
        <f>TITRES_STAT!B693</f>
        <v>43010</v>
      </c>
      <c r="B690" s="6">
        <f>TITRES_STAT!D693</f>
        <v>3.05</v>
      </c>
      <c r="C690" s="2">
        <f t="shared" si="60"/>
        <v>3.2344864423934765</v>
      </c>
      <c r="D690" s="2">
        <f t="shared" si="62"/>
        <v>3.197551610115029</v>
      </c>
      <c r="E690" s="2">
        <f t="shared" si="61"/>
        <v>3.6934832278447516E-2</v>
      </c>
      <c r="F690" s="2">
        <f t="shared" si="65"/>
        <v>3.3767797629885653E-2</v>
      </c>
      <c r="G690" s="2">
        <f t="shared" si="63"/>
        <v>3.1670346485618631E-3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2.9811999999999999</v>
      </c>
      <c r="C691" s="2">
        <f t="shared" si="60"/>
        <v>3.2237346820252495</v>
      </c>
      <c r="D691" s="2">
        <f t="shared" si="62"/>
        <v>3.1815255649213232</v>
      </c>
      <c r="E691" s="2">
        <f t="shared" si="61"/>
        <v>4.2209117103926275E-2</v>
      </c>
      <c r="F691" s="2">
        <f t="shared" si="65"/>
        <v>3.5456061524693779E-2</v>
      </c>
      <c r="G691" s="2">
        <f t="shared" si="63"/>
        <v>6.7530555792324962E-3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3.0453999999999999</v>
      </c>
      <c r="C692" s="2">
        <f t="shared" si="60"/>
        <v>3.2146370386367495</v>
      </c>
      <c r="D692" s="2">
        <f t="shared" si="62"/>
        <v>3.171442189741966</v>
      </c>
      <c r="E692" s="2">
        <f t="shared" si="61"/>
        <v>4.3194848894783533E-2</v>
      </c>
      <c r="F692" s="2">
        <f t="shared" si="65"/>
        <v>3.7003818998711732E-2</v>
      </c>
      <c r="G692" s="2">
        <f t="shared" si="63"/>
        <v>6.1910298960718008E-3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3.0270999999999999</v>
      </c>
      <c r="C693" s="2">
        <f t="shared" si="60"/>
        <v>3.2069390326926346</v>
      </c>
      <c r="D693" s="2">
        <f t="shared" si="62"/>
        <v>3.1607501756870056</v>
      </c>
      <c r="E693" s="2">
        <f t="shared" si="61"/>
        <v>4.6188857005629025E-2</v>
      </c>
      <c r="F693" s="2">
        <f t="shared" si="65"/>
        <v>3.8840826600095191E-2</v>
      </c>
      <c r="G693" s="2">
        <f t="shared" si="63"/>
        <v>7.3480304055338341E-3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3.0270999999999999</v>
      </c>
      <c r="C694" s="2">
        <f t="shared" si="60"/>
        <v>3.2032561045860755</v>
      </c>
      <c r="D694" s="2">
        <f t="shared" si="62"/>
        <v>3.1508501626731533</v>
      </c>
      <c r="E694" s="2">
        <f t="shared" si="61"/>
        <v>5.2405941912922138E-2</v>
      </c>
      <c r="F694" s="2">
        <f t="shared" si="65"/>
        <v>4.1553849662660583E-2</v>
      </c>
      <c r="G694" s="2">
        <f t="shared" si="63"/>
        <v>1.0852092250261555E-2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2.9811999999999999</v>
      </c>
      <c r="C695" s="2">
        <f t="shared" si="60"/>
        <v>3.1973090115728331</v>
      </c>
      <c r="D695" s="2">
        <f t="shared" si="62"/>
        <v>3.1382834839566232</v>
      </c>
      <c r="E695" s="2">
        <f t="shared" si="61"/>
        <v>5.9025527616209938E-2</v>
      </c>
      <c r="F695" s="2">
        <f t="shared" si="65"/>
        <v>4.5048185253370454E-2</v>
      </c>
      <c r="G695" s="2">
        <f t="shared" si="63"/>
        <v>1.3977342362839484E-2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2.9765999999999999</v>
      </c>
      <c r="C696" s="2">
        <f t="shared" si="60"/>
        <v>3.1922768559462438</v>
      </c>
      <c r="D696" s="2">
        <f t="shared" si="62"/>
        <v>3.1263069295894659</v>
      </c>
      <c r="E696" s="2">
        <f t="shared" si="61"/>
        <v>6.5969926356777897E-2</v>
      </c>
      <c r="F696" s="2">
        <f t="shared" si="65"/>
        <v>4.9232533474051945E-2</v>
      </c>
      <c r="G696" s="2">
        <f t="shared" si="63"/>
        <v>1.6737392882725952E-2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2.9582999999999999</v>
      </c>
      <c r="C697" s="2">
        <f t="shared" si="60"/>
        <v>3.1880188781083603</v>
      </c>
      <c r="D697" s="2">
        <f t="shared" si="62"/>
        <v>3.1138619718420979</v>
      </c>
      <c r="E697" s="2">
        <f t="shared" si="61"/>
        <v>7.4156906266262368E-2</v>
      </c>
      <c r="F697" s="2">
        <f t="shared" si="65"/>
        <v>5.421740803249403E-2</v>
      </c>
      <c r="G697" s="2">
        <f t="shared" si="63"/>
        <v>1.9939498233768338E-2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2.8711000000000002</v>
      </c>
      <c r="C698" s="2">
        <f t="shared" si="60"/>
        <v>3.1703082814763048</v>
      </c>
      <c r="D698" s="2">
        <f t="shared" si="62"/>
        <v>3.0958796035574982</v>
      </c>
      <c r="E698" s="2">
        <f t="shared" si="61"/>
        <v>7.4428677918806585E-2</v>
      </c>
      <c r="F698" s="2">
        <f t="shared" si="65"/>
        <v>5.8259662009756547E-2</v>
      </c>
      <c r="G698" s="2">
        <f t="shared" si="63"/>
        <v>1.6169015909050038E-2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2.9352999999999998</v>
      </c>
      <c r="C699" s="2">
        <f t="shared" si="60"/>
        <v>3.1539070074030269</v>
      </c>
      <c r="D699" s="2">
        <f t="shared" si="62"/>
        <v>3.0839848181087945</v>
      </c>
      <c r="E699" s="2">
        <f t="shared" si="61"/>
        <v>6.9922189294232329E-2</v>
      </c>
      <c r="F699" s="2">
        <f t="shared" si="65"/>
        <v>6.0592167466651706E-2</v>
      </c>
      <c r="G699" s="2">
        <f t="shared" si="63"/>
        <v>9.3300218275806229E-3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2.9262000000000001</v>
      </c>
      <c r="C700" s="2">
        <f t="shared" si="60"/>
        <v>3.1379213139564075</v>
      </c>
      <c r="D700" s="2">
        <f t="shared" si="62"/>
        <v>3.0722970538044394</v>
      </c>
      <c r="E700" s="2">
        <f t="shared" si="61"/>
        <v>6.5624260151968095E-2</v>
      </c>
      <c r="F700" s="2">
        <f t="shared" si="65"/>
        <v>6.1598586003714983E-2</v>
      </c>
      <c r="G700" s="2">
        <f t="shared" si="63"/>
        <v>4.0256741482531111E-3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2.9123999999999999</v>
      </c>
      <c r="C701" s="2">
        <f t="shared" si="60"/>
        <v>3.1138103425784989</v>
      </c>
      <c r="D701" s="2">
        <f t="shared" si="62"/>
        <v>3.0604528275967029</v>
      </c>
      <c r="E701" s="2">
        <f t="shared" si="61"/>
        <v>5.3357514981795973E-2</v>
      </c>
      <c r="F701" s="2">
        <f t="shared" si="65"/>
        <v>5.9950371799331187E-2</v>
      </c>
      <c r="G701" s="2">
        <f t="shared" si="63"/>
        <v>-6.5928568175352142E-3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6">
        <f>TITRES_STAT!D705</f>
        <v>2.9077999999999999</v>
      </c>
      <c r="C702" s="2">
        <f t="shared" si="60"/>
        <v>3.103285674489499</v>
      </c>
      <c r="D702" s="2">
        <f t="shared" si="62"/>
        <v>3.049145210737688</v>
      </c>
      <c r="E702" s="2">
        <f t="shared" si="61"/>
        <v>5.414046375181103E-2</v>
      </c>
      <c r="F702" s="2">
        <f t="shared" si="65"/>
        <v>5.8788390189827157E-2</v>
      </c>
      <c r="G702" s="2">
        <f t="shared" si="63"/>
        <v>-4.647926438016127E-3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6">
        <f>TITRES_STAT!D706</f>
        <v>2.8435999999999999</v>
      </c>
      <c r="C703" s="2">
        <f t="shared" si="60"/>
        <v>3.0915648014911143</v>
      </c>
      <c r="D703" s="2">
        <f t="shared" si="62"/>
        <v>3.0339196395719337</v>
      </c>
      <c r="E703" s="2">
        <f t="shared" si="61"/>
        <v>5.7645161919180676E-2</v>
      </c>
      <c r="F703" s="2">
        <f t="shared" si="65"/>
        <v>5.8559744535697865E-2</v>
      </c>
      <c r="G703" s="2">
        <f t="shared" si="63"/>
        <v>-9.1458261651718858E-4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2.8435999999999999</v>
      </c>
      <c r="C704" s="2">
        <f t="shared" si="60"/>
        <v>3.0816471397232506</v>
      </c>
      <c r="D704" s="2">
        <f t="shared" si="62"/>
        <v>3.0198218884925314</v>
      </c>
      <c r="E704" s="2">
        <f t="shared" si="61"/>
        <v>6.1825251230719136E-2</v>
      </c>
      <c r="F704" s="2">
        <f t="shared" si="65"/>
        <v>5.9212845874702123E-2</v>
      </c>
      <c r="G704" s="2">
        <f t="shared" si="63"/>
        <v>2.6124053560170127E-3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2.8849</v>
      </c>
      <c r="C705" s="2">
        <f t="shared" si="60"/>
        <v>3.0661937336119811</v>
      </c>
      <c r="D705" s="2">
        <f t="shared" si="62"/>
        <v>3.009827674530122</v>
      </c>
      <c r="E705" s="2">
        <f t="shared" si="61"/>
        <v>5.6366059081859099E-2</v>
      </c>
      <c r="F705" s="2">
        <f t="shared" si="65"/>
        <v>5.8643488516133525E-2</v>
      </c>
      <c r="G705" s="2">
        <f t="shared" si="63"/>
        <v>-2.2774294342744264E-3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6">
        <f>TITRES_STAT!D709</f>
        <v>2.9306999999999999</v>
      </c>
      <c r="C706" s="2">
        <f t="shared" si="60"/>
        <v>3.0524100822870608</v>
      </c>
      <c r="D706" s="2">
        <f t="shared" si="62"/>
        <v>3.0039663653056685</v>
      </c>
      <c r="E706" s="2">
        <f t="shared" si="61"/>
        <v>4.8443716981392271E-2</v>
      </c>
      <c r="F706" s="2">
        <f t="shared" si="65"/>
        <v>5.6603534209185277E-2</v>
      </c>
      <c r="G706" s="2">
        <f t="shared" si="63"/>
        <v>-8.1598172277930064E-3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2.9352999999999998</v>
      </c>
      <c r="C707" s="2">
        <f t="shared" si="60"/>
        <v>3.0379316080890515</v>
      </c>
      <c r="D707" s="2">
        <f t="shared" si="62"/>
        <v>2.9988799678756188</v>
      </c>
      <c r="E707" s="2">
        <f t="shared" si="61"/>
        <v>3.9051640213432659E-2</v>
      </c>
      <c r="F707" s="2">
        <f t="shared" si="65"/>
        <v>5.3093155410034759E-2</v>
      </c>
      <c r="G707" s="2">
        <f t="shared" si="63"/>
        <v>-1.40415151966021E-2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6">
        <f>TITRES_STAT!D711</f>
        <v>2.9352999999999998</v>
      </c>
      <c r="C708" s="2">
        <f t="shared" si="60"/>
        <v>3.0122652068445817</v>
      </c>
      <c r="D708" s="2">
        <f t="shared" si="62"/>
        <v>2.9941703406255726</v>
      </c>
      <c r="E708" s="2">
        <f t="shared" si="61"/>
        <v>1.809486621900902E-2</v>
      </c>
      <c r="F708" s="2">
        <f t="shared" si="65"/>
        <v>4.6093497571829616E-2</v>
      </c>
      <c r="G708" s="2">
        <f t="shared" si="63"/>
        <v>-2.7998631352820595E-2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2.9123999999999999</v>
      </c>
      <c r="C709" s="2">
        <f t="shared" si="60"/>
        <v>3.000424405791569</v>
      </c>
      <c r="D709" s="2">
        <f t="shared" si="62"/>
        <v>2.9881132783570115</v>
      </c>
      <c r="E709" s="2">
        <f t="shared" si="61"/>
        <v>1.2311127434557534E-2</v>
      </c>
      <c r="F709" s="2">
        <f t="shared" si="65"/>
        <v>3.9337023544375203E-2</v>
      </c>
      <c r="G709" s="2">
        <f t="shared" si="63"/>
        <v>-2.7025896109817669E-2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2.8895</v>
      </c>
      <c r="C710" s="2">
        <f t="shared" si="60"/>
        <v>2.9890052664390199</v>
      </c>
      <c r="D710" s="2">
        <f t="shared" si="62"/>
        <v>2.9808085910713071</v>
      </c>
      <c r="E710" s="2">
        <f t="shared" si="61"/>
        <v>8.1966753677127357E-3</v>
      </c>
      <c r="F710" s="2">
        <f t="shared" si="65"/>
        <v>3.3108953909042713E-2</v>
      </c>
      <c r="G710" s="2">
        <f t="shared" si="63"/>
        <v>-2.4912278541329977E-2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2.9306999999999999</v>
      </c>
      <c r="C711" s="2">
        <f t="shared" si="60"/>
        <v>2.9772198408330168</v>
      </c>
      <c r="D711" s="2">
        <f t="shared" si="62"/>
        <v>2.9770968435845435</v>
      </c>
      <c r="E711" s="2">
        <f t="shared" si="61"/>
        <v>1.2299724847331106E-4</v>
      </c>
      <c r="F711" s="2">
        <f t="shared" si="65"/>
        <v>2.6511762576928836E-2</v>
      </c>
      <c r="G711" s="2">
        <f t="shared" si="63"/>
        <v>-2.6388765328455525E-2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2.9445000000000001</v>
      </c>
      <c r="C712" s="2">
        <f t="shared" si="60"/>
        <v>2.9665398653202448</v>
      </c>
      <c r="D712" s="2">
        <f t="shared" si="62"/>
        <v>2.9746822625782809</v>
      </c>
      <c r="E712" s="2">
        <f t="shared" si="61"/>
        <v>-8.1423972580361159E-3</v>
      </c>
      <c r="F712" s="2">
        <f t="shared" si="65"/>
        <v>1.9580930609935848E-2</v>
      </c>
      <c r="G712" s="2">
        <f t="shared" si="63"/>
        <v>-2.7723327867971964E-2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2.9628000000000001</v>
      </c>
      <c r="C713" s="2">
        <f t="shared" si="60"/>
        <v>2.947626039886361</v>
      </c>
      <c r="D713" s="2">
        <f t="shared" si="62"/>
        <v>2.9738020949798898</v>
      </c>
      <c r="E713" s="2">
        <f t="shared" si="61"/>
        <v>-2.6176055093528827E-2</v>
      </c>
      <c r="F713" s="2">
        <f t="shared" si="65"/>
        <v>1.0429533469242913E-2</v>
      </c>
      <c r="G713" s="2">
        <f t="shared" si="63"/>
        <v>-3.660558856277174E-2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2.972</v>
      </c>
      <c r="C714" s="2">
        <f t="shared" si="60"/>
        <v>2.9316220337499979</v>
      </c>
      <c r="D714" s="2">
        <f t="shared" si="62"/>
        <v>2.9736686064628608</v>
      </c>
      <c r="E714" s="2">
        <f t="shared" si="61"/>
        <v>-4.204657271286294E-2</v>
      </c>
      <c r="F714" s="2">
        <f t="shared" si="65"/>
        <v>-6.5687767178258458E-5</v>
      </c>
      <c r="G714" s="2">
        <f t="shared" si="63"/>
        <v>-4.1980884945684679E-2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2.9445000000000001</v>
      </c>
      <c r="C715" s="2">
        <f t="shared" si="60"/>
        <v>2.9244340285576902</v>
      </c>
      <c r="D715" s="2">
        <f t="shared" si="62"/>
        <v>2.9715079689470931</v>
      </c>
      <c r="E715" s="2">
        <f t="shared" si="61"/>
        <v>-4.7073940389402935E-2</v>
      </c>
      <c r="F715" s="2">
        <f t="shared" si="65"/>
        <v>-9.4673382916231948E-3</v>
      </c>
      <c r="G715" s="2">
        <f t="shared" si="63"/>
        <v>-3.7606602097779739E-2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2.9032</v>
      </c>
      <c r="C716" s="2">
        <f t="shared" si="60"/>
        <v>2.925398024164199</v>
      </c>
      <c r="D716" s="2">
        <f t="shared" si="62"/>
        <v>2.9664481193954568</v>
      </c>
      <c r="E716" s="2">
        <f t="shared" si="61"/>
        <v>-4.1050095231257799E-2</v>
      </c>
      <c r="F716" s="2">
        <f t="shared" si="65"/>
        <v>-1.5783889679550116E-2</v>
      </c>
      <c r="G716" s="2">
        <f t="shared" si="63"/>
        <v>-2.5266205551707683E-2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2.9674</v>
      </c>
      <c r="C717" s="2">
        <f t="shared" si="60"/>
        <v>2.9269214050620143</v>
      </c>
      <c r="D717" s="2">
        <f t="shared" si="62"/>
        <v>2.9665186290698671</v>
      </c>
      <c r="E717" s="2">
        <f t="shared" si="61"/>
        <v>-3.9597224007852816E-2</v>
      </c>
      <c r="F717" s="2">
        <f t="shared" si="65"/>
        <v>-2.0546556545210655E-2</v>
      </c>
      <c r="G717" s="2">
        <f t="shared" si="63"/>
        <v>-1.9050667462642161E-2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2.9352999999999998</v>
      </c>
      <c r="C718" s="2">
        <f t="shared" si="60"/>
        <v>2.9282104196678582</v>
      </c>
      <c r="D718" s="2">
        <f t="shared" si="62"/>
        <v>2.9642061380276545</v>
      </c>
      <c r="E718" s="2">
        <f t="shared" si="61"/>
        <v>-3.5995718359796314E-2</v>
      </c>
      <c r="F718" s="2">
        <f t="shared" si="65"/>
        <v>-2.3636388908127789E-2</v>
      </c>
      <c r="G718" s="2">
        <f t="shared" si="63"/>
        <v>-1.2359329451668524E-2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2.9582999999999999</v>
      </c>
      <c r="C719" s="2">
        <f t="shared" ref="C719:C782" si="66">$C$4*B709+C718*(1-$C$4)</f>
        <v>2.9257780474112645</v>
      </c>
      <c r="D719" s="2">
        <f t="shared" si="62"/>
        <v>2.9637686463219022</v>
      </c>
      <c r="E719" s="2">
        <f t="shared" si="61"/>
        <v>-3.7990598910637718E-2</v>
      </c>
      <c r="F719" s="2">
        <f t="shared" si="65"/>
        <v>-2.6507230908629775E-2</v>
      </c>
      <c r="G719" s="2">
        <f t="shared" si="63"/>
        <v>-1.1483368002007943E-2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2.9352999999999998</v>
      </c>
      <c r="C720" s="2">
        <f t="shared" si="66"/>
        <v>2.9201968093479929</v>
      </c>
      <c r="D720" s="2">
        <f t="shared" si="62"/>
        <v>2.9616598577054649</v>
      </c>
      <c r="E720" s="2">
        <f t="shared" si="61"/>
        <v>-4.1463048357472054E-2</v>
      </c>
      <c r="F720" s="2">
        <f t="shared" si="65"/>
        <v>-2.9498394398398232E-2</v>
      </c>
      <c r="G720" s="2">
        <f t="shared" si="63"/>
        <v>-1.1964653959073823E-2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2.9352999999999998</v>
      </c>
      <c r="C721" s="2">
        <f t="shared" si="66"/>
        <v>2.9218126848329167</v>
      </c>
      <c r="D721" s="2">
        <f t="shared" si="62"/>
        <v>2.9597072756532081</v>
      </c>
      <c r="E721" s="2">
        <f t="shared" si="61"/>
        <v>-3.7894590820291452E-2</v>
      </c>
      <c r="F721" s="2">
        <f t="shared" si="65"/>
        <v>-3.117763368277688E-2</v>
      </c>
      <c r="G721" s="2">
        <f t="shared" si="63"/>
        <v>-6.7169571375145717E-3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2.9857999999999998</v>
      </c>
      <c r="C722" s="2">
        <f t="shared" si="66"/>
        <v>2.9253030410124676</v>
      </c>
      <c r="D722" s="2">
        <f t="shared" si="62"/>
        <v>2.9616400700492669</v>
      </c>
      <c r="E722" s="2">
        <f t="shared" si="61"/>
        <v>-3.6337029036799251E-2</v>
      </c>
      <c r="F722" s="2">
        <f t="shared" si="65"/>
        <v>-3.220951275358136E-2</v>
      </c>
      <c r="G722" s="2">
        <f t="shared" si="63"/>
        <v>-4.1275162832178913E-3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2.9445000000000001</v>
      </c>
      <c r="C723" s="2">
        <f t="shared" si="66"/>
        <v>2.9310718039336265</v>
      </c>
      <c r="D723" s="2">
        <f t="shared" si="62"/>
        <v>2.9603704352308027</v>
      </c>
      <c r="E723" s="2">
        <f t="shared" si="61"/>
        <v>-2.9298631297176136E-2</v>
      </c>
      <c r="F723" s="2">
        <f t="shared" si="65"/>
        <v>-3.1627336462300315E-2</v>
      </c>
      <c r="G723" s="2">
        <f t="shared" si="63"/>
        <v>2.3287051651241786E-3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6">
        <f>TITRES_STAT!D727</f>
        <v>2.8527999999999998</v>
      </c>
      <c r="C724" s="2">
        <f t="shared" si="66"/>
        <v>2.9373684494822996</v>
      </c>
      <c r="D724" s="2">
        <f t="shared" si="62"/>
        <v>2.952402254843336</v>
      </c>
      <c r="E724" s="2">
        <f t="shared" si="61"/>
        <v>-1.5033805361036379E-2</v>
      </c>
      <c r="F724" s="2">
        <f t="shared" si="65"/>
        <v>-2.8308630242047529E-2</v>
      </c>
      <c r="G724" s="2">
        <f t="shared" si="63"/>
        <v>1.327482488101115E-2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2.8344</v>
      </c>
      <c r="C725" s="2">
        <f t="shared" si="66"/>
        <v>2.9384656111004075</v>
      </c>
      <c r="D725" s="2">
        <f t="shared" si="62"/>
        <v>2.9436613470771631</v>
      </c>
      <c r="E725" s="2">
        <f t="shared" si="61"/>
        <v>-5.1957359767555999E-3</v>
      </c>
      <c r="F725" s="2">
        <f t="shared" si="65"/>
        <v>-2.3686051388989146E-2</v>
      </c>
      <c r="G725" s="2">
        <f t="shared" si="63"/>
        <v>1.8490315412233546E-2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2.8344</v>
      </c>
      <c r="C726" s="2">
        <f t="shared" si="66"/>
        <v>2.9330401324695754</v>
      </c>
      <c r="D726" s="2">
        <f t="shared" si="62"/>
        <v>2.9355679139603361</v>
      </c>
      <c r="E726" s="2">
        <f t="shared" si="61"/>
        <v>-2.5277814907607166E-3</v>
      </c>
      <c r="F726" s="2">
        <f t="shared" si="65"/>
        <v>-1.945439740934346E-2</v>
      </c>
      <c r="G726" s="2">
        <f t="shared" si="63"/>
        <v>1.6926615918582744E-2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6">
        <f>TITRES_STAT!D730</f>
        <v>2.8618999999999999</v>
      </c>
      <c r="C727" s="2">
        <f t="shared" si="66"/>
        <v>2.9383262659357947</v>
      </c>
      <c r="D727" s="2">
        <f t="shared" si="62"/>
        <v>2.9301110314447558</v>
      </c>
      <c r="E727" s="2">
        <f t="shared" si="61"/>
        <v>8.2152344910388919E-3</v>
      </c>
      <c r="F727" s="2">
        <f t="shared" si="65"/>
        <v>-1.3920471029266992E-2</v>
      </c>
      <c r="G727" s="2">
        <f t="shared" si="63"/>
        <v>2.2135705520305884E-2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2.8435999999999999</v>
      </c>
      <c r="C728" s="2">
        <f t="shared" si="66"/>
        <v>2.937860686561057</v>
      </c>
      <c r="D728" s="2">
        <f t="shared" si="62"/>
        <v>2.9237028068932926</v>
      </c>
      <c r="E728" s="2">
        <f t="shared" si="61"/>
        <v>1.4157879667764384E-2</v>
      </c>
      <c r="F728" s="2">
        <f t="shared" si="65"/>
        <v>-8.3048008898607174E-3</v>
      </c>
      <c r="G728" s="2">
        <f t="shared" si="63"/>
        <v>2.2462680557625101E-2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2.9077999999999999</v>
      </c>
      <c r="C729" s="2">
        <f t="shared" si="66"/>
        <v>2.9410051963208943</v>
      </c>
      <c r="D729" s="2">
        <f t="shared" si="62"/>
        <v>2.9225248211974932</v>
      </c>
      <c r="E729" s="2">
        <f t="shared" si="61"/>
        <v>1.848037512340106E-2</v>
      </c>
      <c r="F729" s="2">
        <f t="shared" si="65"/>
        <v>-2.9477656872083616E-3</v>
      </c>
      <c r="G729" s="2">
        <f t="shared" si="63"/>
        <v>2.1428140810609422E-2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2.9077999999999999</v>
      </c>
      <c r="C730" s="2">
        <f t="shared" si="66"/>
        <v>2.9401274738099872</v>
      </c>
      <c r="D730" s="2">
        <f t="shared" si="62"/>
        <v>2.9214340937013823</v>
      </c>
      <c r="E730" s="2">
        <f t="shared" si="61"/>
        <v>1.8693380108604885E-2</v>
      </c>
      <c r="F730" s="2">
        <f t="shared" si="65"/>
        <v>1.3804634719542879E-3</v>
      </c>
      <c r="G730" s="2">
        <f t="shared" si="63"/>
        <v>1.7312916636650598E-2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2.8435999999999999</v>
      </c>
      <c r="C731" s="2">
        <f t="shared" si="66"/>
        <v>2.9393847855315274</v>
      </c>
      <c r="D731" s="2">
        <f t="shared" si="62"/>
        <v>2.9156686052790577</v>
      </c>
      <c r="E731" s="2">
        <f t="shared" si="61"/>
        <v>2.3716180252469687E-2</v>
      </c>
      <c r="F731" s="2">
        <f t="shared" si="65"/>
        <v>5.8476068280573683E-3</v>
      </c>
      <c r="G731" s="2">
        <f t="shared" si="63"/>
        <v>1.786857342441232E-2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2.8435999999999999</v>
      </c>
      <c r="C732" s="2">
        <f t="shared" si="66"/>
        <v>2.9465255877574461</v>
      </c>
      <c r="D732" s="2">
        <f t="shared" si="62"/>
        <v>2.9103301900732017</v>
      </c>
      <c r="E732" s="2">
        <f t="shared" ref="E732:E795" si="67">C732-D732</f>
        <v>3.6195397684244401E-2</v>
      </c>
      <c r="F732" s="2">
        <f t="shared" si="65"/>
        <v>1.1917164999294776E-2</v>
      </c>
      <c r="G732" s="2">
        <f t="shared" si="63"/>
        <v>2.4278232684949625E-2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2.8207</v>
      </c>
      <c r="C733" s="2">
        <f t="shared" si="66"/>
        <v>2.9462139588716854</v>
      </c>
      <c r="D733" s="2">
        <f t="shared" ref="D733:D796" si="68">$D$4*B733+(1-$D$4)*D732</f>
        <v>2.9036909167344462</v>
      </c>
      <c r="E733" s="2">
        <f t="shared" si="67"/>
        <v>4.252304213723912E-2</v>
      </c>
      <c r="F733" s="2">
        <f t="shared" si="65"/>
        <v>1.8038340426883646E-2</v>
      </c>
      <c r="G733" s="2">
        <f t="shared" si="63"/>
        <v>2.4484701710355473E-2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2.8895</v>
      </c>
      <c r="C734" s="2">
        <f t="shared" si="66"/>
        <v>2.9318425805837336</v>
      </c>
      <c r="D734" s="2">
        <f t="shared" si="68"/>
        <v>2.9026397377170801</v>
      </c>
      <c r="E734" s="2">
        <f t="shared" si="67"/>
        <v>2.9202842866653533E-2</v>
      </c>
      <c r="F734" s="2">
        <f t="shared" si="65"/>
        <v>2.0271240914837625E-2</v>
      </c>
      <c r="G734" s="2">
        <f t="shared" si="63"/>
        <v>8.9316019518159082E-3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2.8803000000000001</v>
      </c>
      <c r="C735" s="2">
        <f t="shared" si="66"/>
        <v>2.9168514143400821</v>
      </c>
      <c r="D735" s="2">
        <f t="shared" si="68"/>
        <v>2.9009849423306298</v>
      </c>
      <c r="E735" s="2">
        <f t="shared" si="67"/>
        <v>1.5866472009452348E-2</v>
      </c>
      <c r="F735" s="2">
        <f t="shared" si="65"/>
        <v>1.9390287133760571E-2</v>
      </c>
      <c r="G735" s="2">
        <f t="shared" si="63"/>
        <v>-3.523815124308223E-3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6">
        <f>TITRES_STAT!D739</f>
        <v>2.8435999999999999</v>
      </c>
      <c r="C736" s="2">
        <f t="shared" si="66"/>
        <v>2.9041665813646849</v>
      </c>
      <c r="D736" s="2">
        <f t="shared" si="68"/>
        <v>2.8967342058616943</v>
      </c>
      <c r="E736" s="2">
        <f t="shared" si="67"/>
        <v>7.4323755029905847E-3</v>
      </c>
      <c r="F736" s="2">
        <f t="shared" si="65"/>
        <v>1.6998704807606575E-2</v>
      </c>
      <c r="G736" s="2">
        <f t="shared" si="63"/>
        <v>-9.5663293046159906E-3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6">
        <f>TITRES_STAT!D740</f>
        <v>2.8435999999999999</v>
      </c>
      <c r="C737" s="2">
        <f t="shared" si="66"/>
        <v>2.8976640303855024</v>
      </c>
      <c r="D737" s="2">
        <f t="shared" si="68"/>
        <v>2.8927983387608283</v>
      </c>
      <c r="E737" s="2">
        <f t="shared" si="67"/>
        <v>4.8656916246740956E-3</v>
      </c>
      <c r="F737" s="2">
        <f t="shared" si="65"/>
        <v>1.457210217102008E-2</v>
      </c>
      <c r="G737" s="2">
        <f t="shared" si="63"/>
        <v>-9.7064105463459845E-3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6">
        <f>TITRES_STAT!D741</f>
        <v>2.839</v>
      </c>
      <c r="C738" s="2">
        <f t="shared" si="66"/>
        <v>2.8893464872492713</v>
      </c>
      <c r="D738" s="2">
        <f t="shared" si="68"/>
        <v>2.8888132766303967</v>
      </c>
      <c r="E738" s="2">
        <f t="shared" si="67"/>
        <v>5.3321061887467991E-4</v>
      </c>
      <c r="F738" s="2">
        <f t="shared" si="65"/>
        <v>1.1764323860591E-2</v>
      </c>
      <c r="G738" s="2">
        <f t="shared" si="63"/>
        <v>-1.123111324171632E-2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6">
        <f>TITRES_STAT!D742</f>
        <v>2.7519</v>
      </c>
      <c r="C739" s="2">
        <f t="shared" si="66"/>
        <v>2.892185489210922</v>
      </c>
      <c r="D739" s="2">
        <f t="shared" si="68"/>
        <v>2.8786715524355526</v>
      </c>
      <c r="E739" s="2">
        <f t="shared" si="67"/>
        <v>1.3513936775369384E-2</v>
      </c>
      <c r="F739" s="2">
        <f t="shared" si="65"/>
        <v>1.2114246443546677E-2</v>
      </c>
      <c r="G739" s="2">
        <f t="shared" si="63"/>
        <v>1.3996903318227068E-3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2.6143000000000001</v>
      </c>
      <c r="C740" s="2">
        <f t="shared" si="66"/>
        <v>2.8945877216400109</v>
      </c>
      <c r="D740" s="2">
        <f t="shared" si="68"/>
        <v>2.8590884744773635</v>
      </c>
      <c r="E740" s="2">
        <f t="shared" si="67"/>
        <v>3.5499247162647407E-2</v>
      </c>
      <c r="F740" s="2">
        <f t="shared" si="65"/>
        <v>1.6791246587366825E-2</v>
      </c>
      <c r="G740" s="2">
        <f t="shared" ref="G740:G803" si="69">E740-F740</f>
        <v>1.8708000575280583E-2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2.7519</v>
      </c>
      <c r="C741" s="2">
        <f t="shared" si="66"/>
        <v>2.8867434567723169</v>
      </c>
      <c r="D741" s="2">
        <f t="shared" si="68"/>
        <v>2.8511485874790403</v>
      </c>
      <c r="E741" s="2">
        <f t="shared" si="67"/>
        <v>3.5594869293276599E-2</v>
      </c>
      <c r="F741" s="2">
        <f t="shared" ref="F741:F804" si="71">(E741*(2/(10)))+((1-(2/10))*F740)</f>
        <v>2.0551971128548781E-2</v>
      </c>
      <c r="G741" s="2">
        <f t="shared" si="69"/>
        <v>1.5042898164727817E-2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2.7656000000000001</v>
      </c>
      <c r="C742" s="2">
        <f t="shared" si="66"/>
        <v>2.8801060018842684</v>
      </c>
      <c r="D742" s="2">
        <f t="shared" si="68"/>
        <v>2.8448116550731855</v>
      </c>
      <c r="E742" s="2">
        <f t="shared" si="67"/>
        <v>3.52943468110829E-2</v>
      </c>
      <c r="F742" s="2">
        <f t="shared" si="71"/>
        <v>2.3500446265055604E-2</v>
      </c>
      <c r="G742" s="2">
        <f t="shared" si="69"/>
        <v>1.1793900546027296E-2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2.7656000000000001</v>
      </c>
      <c r="C743" s="2">
        <f t="shared" si="66"/>
        <v>2.8709666169789965</v>
      </c>
      <c r="D743" s="2">
        <f t="shared" si="68"/>
        <v>2.8389441250677643</v>
      </c>
      <c r="E743" s="2">
        <f t="shared" si="67"/>
        <v>3.2022491911232187E-2</v>
      </c>
      <c r="F743" s="2">
        <f t="shared" si="71"/>
        <v>2.5204855394290921E-2</v>
      </c>
      <c r="G743" s="2">
        <f t="shared" si="69"/>
        <v>6.817636516941266E-3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2.7519</v>
      </c>
      <c r="C744" s="2">
        <f t="shared" si="66"/>
        <v>2.8738179066745353</v>
      </c>
      <c r="D744" s="2">
        <f t="shared" si="68"/>
        <v>2.8324964120997818</v>
      </c>
      <c r="E744" s="2">
        <f t="shared" si="67"/>
        <v>4.1321494574753537E-2</v>
      </c>
      <c r="F744" s="2">
        <f t="shared" si="71"/>
        <v>2.8428183230383444E-2</v>
      </c>
      <c r="G744" s="2">
        <f t="shared" si="69"/>
        <v>1.2893311344370093E-2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2.7381000000000002</v>
      </c>
      <c r="C745" s="2">
        <f t="shared" si="66"/>
        <v>2.8748151518015295</v>
      </c>
      <c r="D745" s="2">
        <f t="shared" si="68"/>
        <v>2.8255040852775757</v>
      </c>
      <c r="E745" s="2">
        <f t="shared" si="67"/>
        <v>4.9311066523953784E-2</v>
      </c>
      <c r="F745" s="2">
        <f t="shared" si="71"/>
        <v>3.2604759889097515E-2</v>
      </c>
      <c r="G745" s="2">
        <f t="shared" si="69"/>
        <v>1.6706306634856269E-2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2.7288999999999999</v>
      </c>
      <c r="C746" s="2">
        <f t="shared" si="66"/>
        <v>2.8700128207551403</v>
      </c>
      <c r="D746" s="2">
        <f t="shared" si="68"/>
        <v>2.8183482271088662</v>
      </c>
      <c r="E746" s="2">
        <f t="shared" si="67"/>
        <v>5.1664593646274071E-2</v>
      </c>
      <c r="F746" s="2">
        <f t="shared" si="71"/>
        <v>3.6416726640532825E-2</v>
      </c>
      <c r="G746" s="2">
        <f t="shared" si="69"/>
        <v>1.5247867005741246E-2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2.706</v>
      </c>
      <c r="C747" s="2">
        <f t="shared" si="66"/>
        <v>2.865949309869734</v>
      </c>
      <c r="D747" s="2">
        <f t="shared" si="68"/>
        <v>2.810026136211913</v>
      </c>
      <c r="E747" s="2">
        <f t="shared" si="67"/>
        <v>5.5923173657820957E-2</v>
      </c>
      <c r="F747" s="2">
        <f t="shared" si="71"/>
        <v>4.0318016043990455E-2</v>
      </c>
      <c r="G747" s="2">
        <f t="shared" si="69"/>
        <v>1.5605157613830502E-2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2.7610000000000001</v>
      </c>
      <c r="C748" s="2">
        <f t="shared" si="66"/>
        <v>2.8618032621974674</v>
      </c>
      <c r="D748" s="2">
        <f t="shared" si="68"/>
        <v>2.806394570566586</v>
      </c>
      <c r="E748" s="2">
        <f t="shared" si="67"/>
        <v>5.5408691630881357E-2</v>
      </c>
      <c r="F748" s="2">
        <f t="shared" si="71"/>
        <v>4.3336151161368637E-2</v>
      </c>
      <c r="G748" s="2">
        <f t="shared" si="69"/>
        <v>1.207254046951272E-2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2.9262000000000001</v>
      </c>
      <c r="C749" s="2">
        <f t="shared" si="66"/>
        <v>2.8448950680132419</v>
      </c>
      <c r="D749" s="2">
        <f t="shared" si="68"/>
        <v>2.8152690468209127</v>
      </c>
      <c r="E749" s="2">
        <f t="shared" si="67"/>
        <v>2.9626021192329155E-2</v>
      </c>
      <c r="F749" s="2">
        <f t="shared" si="71"/>
        <v>4.0594125167560745E-2</v>
      </c>
      <c r="G749" s="2">
        <f t="shared" si="69"/>
        <v>-1.096810397523159E-2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2.8757000000000001</v>
      </c>
      <c r="C750" s="2">
        <f t="shared" si="66"/>
        <v>2.8094189037035124</v>
      </c>
      <c r="D750" s="2">
        <f t="shared" si="68"/>
        <v>2.8197454137230675</v>
      </c>
      <c r="E750" s="2">
        <f t="shared" si="67"/>
        <v>-1.0326510019555091E-2</v>
      </c>
      <c r="F750" s="2">
        <f t="shared" si="71"/>
        <v>3.0409998130137578E-2</v>
      </c>
      <c r="G750" s="2">
        <f t="shared" si="69"/>
        <v>-4.0736508149692666E-2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2.8618999999999999</v>
      </c>
      <c r="C751" s="2">
        <f t="shared" si="66"/>
        <v>2.80056984159528</v>
      </c>
      <c r="D751" s="2">
        <f t="shared" si="68"/>
        <v>2.822867975669507</v>
      </c>
      <c r="E751" s="2">
        <f t="shared" si="67"/>
        <v>-2.2298134074226983E-2</v>
      </c>
      <c r="F751" s="2">
        <f t="shared" si="71"/>
        <v>1.9868371689264665E-2</v>
      </c>
      <c r="G751" s="2">
        <f t="shared" si="69"/>
        <v>-4.2166505763491652E-2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2.8435999999999999</v>
      </c>
      <c r="C752" s="2">
        <f t="shared" si="66"/>
        <v>2.795189865965237</v>
      </c>
      <c r="D752" s="2">
        <f t="shared" si="68"/>
        <v>2.8244036811754696</v>
      </c>
      <c r="E752" s="2">
        <f t="shared" si="67"/>
        <v>-2.9213815210232585E-2</v>
      </c>
      <c r="F752" s="2">
        <f t="shared" si="71"/>
        <v>1.0051934309365216E-2</v>
      </c>
      <c r="G752" s="2">
        <f t="shared" si="69"/>
        <v>-3.9265749519597798E-2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2.8435999999999999</v>
      </c>
      <c r="C753" s="2">
        <f t="shared" si="66"/>
        <v>2.7906375788936622</v>
      </c>
      <c r="D753" s="2">
        <f t="shared" si="68"/>
        <v>2.8258256307180276</v>
      </c>
      <c r="E753" s="2">
        <f t="shared" si="67"/>
        <v>-3.5188051824365463E-2</v>
      </c>
      <c r="F753" s="2">
        <f t="shared" si="71"/>
        <v>1.0039370826190799E-3</v>
      </c>
      <c r="G753" s="2">
        <f t="shared" si="69"/>
        <v>-3.6191988906984544E-2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2.7976999999999999</v>
      </c>
      <c r="C754" s="2">
        <f t="shared" si="66"/>
        <v>2.7846779513715605</v>
      </c>
      <c r="D754" s="2">
        <f t="shared" si="68"/>
        <v>2.8237422506648406</v>
      </c>
      <c r="E754" s="2">
        <f t="shared" si="67"/>
        <v>-3.9064299293280147E-2</v>
      </c>
      <c r="F754" s="2">
        <f t="shared" si="71"/>
        <v>-7.0097101925607665E-3</v>
      </c>
      <c r="G754" s="2">
        <f t="shared" si="69"/>
        <v>-3.2054589100719379E-2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2.8664999999999998</v>
      </c>
      <c r="C755" s="2">
        <f t="shared" si="66"/>
        <v>2.777512112699013</v>
      </c>
      <c r="D755" s="2">
        <f t="shared" si="68"/>
        <v>2.826909491356334</v>
      </c>
      <c r="E755" s="2">
        <f t="shared" si="67"/>
        <v>-4.9397378657320967E-2</v>
      </c>
      <c r="F755" s="2">
        <f t="shared" si="71"/>
        <v>-1.5487243885512807E-2</v>
      </c>
      <c r="G755" s="2">
        <f t="shared" si="69"/>
        <v>-3.3910134771808161E-2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2.8711000000000002</v>
      </c>
      <c r="C756" s="2">
        <f t="shared" si="66"/>
        <v>2.7700333261299344</v>
      </c>
      <c r="D756" s="2">
        <f t="shared" si="68"/>
        <v>2.8301828623669762</v>
      </c>
      <c r="E756" s="2">
        <f t="shared" si="67"/>
        <v>-6.014953623704189E-2</v>
      </c>
      <c r="F756" s="2">
        <f t="shared" si="71"/>
        <v>-2.4419702355818626E-2</v>
      </c>
      <c r="G756" s="2">
        <f t="shared" si="69"/>
        <v>-3.5729833881223264E-2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2.8711000000000002</v>
      </c>
      <c r="C757" s="2">
        <f t="shared" si="66"/>
        <v>2.7601820451868675</v>
      </c>
      <c r="D757" s="2">
        <f t="shared" si="68"/>
        <v>2.8332137614509043</v>
      </c>
      <c r="E757" s="2">
        <f t="shared" si="67"/>
        <v>-7.3031716264036817E-2</v>
      </c>
      <c r="F757" s="2">
        <f t="shared" si="71"/>
        <v>-3.414210513746227E-2</v>
      </c>
      <c r="G757" s="2">
        <f t="shared" si="69"/>
        <v>-3.8889611126574547E-2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2.7976999999999999</v>
      </c>
      <c r="C758" s="2">
        <f t="shared" si="66"/>
        <v>2.760307884388888</v>
      </c>
      <c r="D758" s="2">
        <f t="shared" si="68"/>
        <v>2.8305831124545411</v>
      </c>
      <c r="E758" s="2">
        <f t="shared" si="67"/>
        <v>-7.0275228065653117E-2</v>
      </c>
      <c r="F758" s="2">
        <f t="shared" si="71"/>
        <v>-4.1368729723100441E-2</v>
      </c>
      <c r="G758" s="2">
        <f t="shared" si="69"/>
        <v>-2.8906498342552676E-2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2.8207</v>
      </c>
      <c r="C759" s="2">
        <f t="shared" si="66"/>
        <v>2.7858297483290588</v>
      </c>
      <c r="D759" s="2">
        <f t="shared" si="68"/>
        <v>2.8298510300505013</v>
      </c>
      <c r="E759" s="2">
        <f t="shared" si="67"/>
        <v>-4.4021281721442485E-2</v>
      </c>
      <c r="F759" s="2">
        <f t="shared" si="71"/>
        <v>-4.1899240122768848E-2</v>
      </c>
      <c r="G759" s="2">
        <f t="shared" si="69"/>
        <v>-2.1220415986736366E-3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2.8344</v>
      </c>
      <c r="C760" s="2">
        <f t="shared" si="66"/>
        <v>2.7996559408938193</v>
      </c>
      <c r="D760" s="2">
        <f t="shared" si="68"/>
        <v>2.8301879907875014</v>
      </c>
      <c r="E760" s="2">
        <f t="shared" si="67"/>
        <v>-3.0532049893682078E-2</v>
      </c>
      <c r="F760" s="2">
        <f t="shared" si="71"/>
        <v>-3.9625802076951495E-2</v>
      </c>
      <c r="G760" s="2">
        <f t="shared" si="69"/>
        <v>9.0937521832694171E-3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6">
        <f>TITRES_STAT!D764</f>
        <v>2.8207</v>
      </c>
      <c r="C761" s="2">
        <f t="shared" si="66"/>
        <v>2.8092319499870775</v>
      </c>
      <c r="D761" s="2">
        <f t="shared" si="68"/>
        <v>2.8294851766550941</v>
      </c>
      <c r="E761" s="2">
        <f t="shared" si="67"/>
        <v>-2.0253226668016655E-2</v>
      </c>
      <c r="F761" s="2">
        <f t="shared" si="71"/>
        <v>-3.5751286995164527E-2</v>
      </c>
      <c r="G761" s="2">
        <f t="shared" si="69"/>
        <v>1.5498060327147872E-2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6">
        <f>TITRES_STAT!D765</f>
        <v>2.8207</v>
      </c>
      <c r="C762" s="2">
        <f t="shared" si="66"/>
        <v>2.8145193422967578</v>
      </c>
      <c r="D762" s="2">
        <f t="shared" si="68"/>
        <v>2.8288344228287912</v>
      </c>
      <c r="E762" s="2">
        <f t="shared" si="67"/>
        <v>-1.4315080532033342E-2</v>
      </c>
      <c r="F762" s="2">
        <f t="shared" si="71"/>
        <v>-3.1464045702538294E-2</v>
      </c>
      <c r="G762" s="2">
        <f t="shared" si="69"/>
        <v>1.7148965170504953E-2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6">
        <f>TITRES_STAT!D766</f>
        <v>2.8207</v>
      </c>
      <c r="C763" s="2">
        <f t="shared" si="66"/>
        <v>2.8189932896357179</v>
      </c>
      <c r="D763" s="2">
        <f t="shared" si="68"/>
        <v>2.8282318729896216</v>
      </c>
      <c r="E763" s="2">
        <f t="shared" si="67"/>
        <v>-9.2385833539037066E-3</v>
      </c>
      <c r="F763" s="2">
        <f t="shared" si="71"/>
        <v>-2.701895323281138E-2</v>
      </c>
      <c r="G763" s="2">
        <f t="shared" si="69"/>
        <v>1.7780369878907673E-2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2.839</v>
      </c>
      <c r="C764" s="2">
        <f t="shared" si="66"/>
        <v>2.8157173989225308</v>
      </c>
      <c r="D764" s="2">
        <f t="shared" si="68"/>
        <v>2.8290295120274278</v>
      </c>
      <c r="E764" s="2">
        <f t="shared" si="67"/>
        <v>-1.3312113104896994E-2</v>
      </c>
      <c r="F764" s="2">
        <f t="shared" si="71"/>
        <v>-2.4277585207228503E-2</v>
      </c>
      <c r="G764" s="2">
        <f t="shared" si="69"/>
        <v>1.0965472102331508E-2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2.8252999999999999</v>
      </c>
      <c r="C765" s="2">
        <f t="shared" si="66"/>
        <v>2.8235301067806029</v>
      </c>
      <c r="D765" s="2">
        <f t="shared" si="68"/>
        <v>2.8287532518772482</v>
      </c>
      <c r="E765" s="2">
        <f t="shared" si="67"/>
        <v>-5.223145096645343E-3</v>
      </c>
      <c r="F765" s="2">
        <f t="shared" si="71"/>
        <v>-2.0466697185111873E-2</v>
      </c>
      <c r="G765" s="2">
        <f t="shared" si="69"/>
        <v>1.524355208846653E-2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2.8435999999999999</v>
      </c>
      <c r="C766" s="2">
        <f t="shared" si="66"/>
        <v>2.8308485518912798</v>
      </c>
      <c r="D766" s="2">
        <f t="shared" si="68"/>
        <v>2.8298530109974522</v>
      </c>
      <c r="E766" s="2">
        <f t="shared" si="67"/>
        <v>9.9554089382758448E-4</v>
      </c>
      <c r="F766" s="2">
        <f t="shared" si="71"/>
        <v>-1.6174249569323982E-2</v>
      </c>
      <c r="G766" s="2">
        <f t="shared" si="69"/>
        <v>1.7169790463151566E-2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2.8757000000000001</v>
      </c>
      <c r="C767" s="2">
        <f t="shared" si="66"/>
        <v>2.8370410823695442</v>
      </c>
      <c r="D767" s="2">
        <f t="shared" si="68"/>
        <v>2.8332490842569005</v>
      </c>
      <c r="E767" s="2">
        <f t="shared" si="67"/>
        <v>3.7919981126437463E-3</v>
      </c>
      <c r="F767" s="2">
        <f t="shared" si="71"/>
        <v>-1.2181000032930437E-2</v>
      </c>
      <c r="G767" s="2">
        <f t="shared" si="69"/>
        <v>1.5972998145574183E-2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2.8895</v>
      </c>
      <c r="C768" s="2">
        <f t="shared" si="66"/>
        <v>2.8309886081588447</v>
      </c>
      <c r="D768" s="2">
        <f t="shared" si="68"/>
        <v>2.8374158187563889</v>
      </c>
      <c r="E768" s="2">
        <f t="shared" si="67"/>
        <v>-6.4272105975442528E-3</v>
      </c>
      <c r="F768" s="2">
        <f t="shared" si="71"/>
        <v>-1.10302421458532E-2</v>
      </c>
      <c r="G768" s="2">
        <f t="shared" si="69"/>
        <v>4.6030315483089473E-3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2.9857999999999998</v>
      </c>
      <c r="C769" s="2">
        <f t="shared" si="66"/>
        <v>2.8294057453651766</v>
      </c>
      <c r="D769" s="2">
        <f t="shared" si="68"/>
        <v>2.8484072395892488</v>
      </c>
      <c r="E769" s="2">
        <f t="shared" si="67"/>
        <v>-1.9001494224072157E-2</v>
      </c>
      <c r="F769" s="2">
        <f t="shared" si="71"/>
        <v>-1.2624492561496992E-2</v>
      </c>
      <c r="G769" s="2">
        <f t="shared" si="69"/>
        <v>-6.3770016625751651E-3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6">
        <f>TITRES_STAT!D773</f>
        <v>3.0775000000000001</v>
      </c>
      <c r="C770" s="2">
        <f t="shared" si="66"/>
        <v>2.8301740922320726</v>
      </c>
      <c r="D770" s="2">
        <f t="shared" si="68"/>
        <v>2.8653770736937489</v>
      </c>
      <c r="E770" s="2">
        <f t="shared" si="67"/>
        <v>-3.520298146167633E-2</v>
      </c>
      <c r="F770" s="2">
        <f t="shared" si="71"/>
        <v>-1.7140190341532861E-2</v>
      </c>
      <c r="G770" s="2">
        <f t="shared" si="69"/>
        <v>-1.806279112014347E-2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6">
        <f>TITRES_STAT!D774</f>
        <v>3.0407999999999999</v>
      </c>
      <c r="C771" s="2">
        <f t="shared" si="66"/>
        <v>2.8287165395809848</v>
      </c>
      <c r="D771" s="2">
        <f t="shared" si="68"/>
        <v>2.8783713645312488</v>
      </c>
      <c r="E771" s="2">
        <f t="shared" si="67"/>
        <v>-4.9654824950263965E-2</v>
      </c>
      <c r="F771" s="2">
        <f t="shared" si="71"/>
        <v>-2.3643117263279084E-2</v>
      </c>
      <c r="G771" s="2">
        <f t="shared" si="69"/>
        <v>-2.6011707686984881E-2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6">
        <f>TITRES_STAT!D775</f>
        <v>3.0225</v>
      </c>
      <c r="C772" s="2">
        <f t="shared" si="66"/>
        <v>2.8274832257992948</v>
      </c>
      <c r="D772" s="2">
        <f t="shared" si="68"/>
        <v>2.8890475597511562</v>
      </c>
      <c r="E772" s="2">
        <f t="shared" si="67"/>
        <v>-6.156433395186145E-2</v>
      </c>
      <c r="F772" s="2">
        <f t="shared" si="71"/>
        <v>-3.1227360600995558E-2</v>
      </c>
      <c r="G772" s="2">
        <f t="shared" si="69"/>
        <v>-3.0336973350865892E-2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6">
        <f>TITRES_STAT!D776</f>
        <v>3.0270999999999999</v>
      </c>
      <c r="C773" s="2">
        <f t="shared" si="66"/>
        <v>2.8264396525994036</v>
      </c>
      <c r="D773" s="2">
        <f t="shared" si="68"/>
        <v>2.8992736664362555</v>
      </c>
      <c r="E773" s="2">
        <f t="shared" si="67"/>
        <v>-7.2834013836851952E-2</v>
      </c>
      <c r="F773" s="2">
        <f t="shared" si="71"/>
        <v>-3.9548691248166838E-2</v>
      </c>
      <c r="G773" s="2">
        <f t="shared" si="69"/>
        <v>-3.3285322588685114E-2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3.0270999999999999</v>
      </c>
      <c r="C774" s="2">
        <f t="shared" si="66"/>
        <v>2.8283720137379569</v>
      </c>
      <c r="D774" s="2">
        <f t="shared" si="68"/>
        <v>2.9087422837372734</v>
      </c>
      <c r="E774" s="2">
        <f t="shared" si="67"/>
        <v>-8.0370269999316513E-2</v>
      </c>
      <c r="F774" s="2">
        <f t="shared" si="71"/>
        <v>-4.771300699839677E-2</v>
      </c>
      <c r="G774" s="2">
        <f t="shared" si="69"/>
        <v>-3.2657263000919742E-2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6">
        <f>TITRES_STAT!D778</f>
        <v>3.0729000000000002</v>
      </c>
      <c r="C775" s="2">
        <f t="shared" si="66"/>
        <v>2.8278993962398098</v>
      </c>
      <c r="D775" s="2">
        <f t="shared" si="68"/>
        <v>2.9209021145715495</v>
      </c>
      <c r="E775" s="2">
        <f t="shared" si="67"/>
        <v>-9.3002718331739676E-2</v>
      </c>
      <c r="F775" s="2">
        <f t="shared" si="71"/>
        <v>-5.677094926506536E-2</v>
      </c>
      <c r="G775" s="2">
        <f t="shared" si="69"/>
        <v>-3.6231769066674316E-2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6">
        <f>TITRES_STAT!D779</f>
        <v>2.9904000000000002</v>
      </c>
      <c r="C776" s="2">
        <f t="shared" si="66"/>
        <v>2.8303148737413775</v>
      </c>
      <c r="D776" s="2">
        <f t="shared" si="68"/>
        <v>2.9260501060847681</v>
      </c>
      <c r="E776" s="2">
        <f t="shared" si="67"/>
        <v>-9.5735232343390653E-2</v>
      </c>
      <c r="F776" s="2">
        <f t="shared" si="71"/>
        <v>-6.4563805880730421E-2</v>
      </c>
      <c r="G776" s="2">
        <f t="shared" si="69"/>
        <v>-3.1171426462660232E-2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6">
        <f>TITRES_STAT!D780</f>
        <v>2.9950000000000001</v>
      </c>
      <c r="C777" s="2">
        <f t="shared" si="66"/>
        <v>2.8372972008580888</v>
      </c>
      <c r="D777" s="2">
        <f t="shared" si="68"/>
        <v>2.9311575056340446</v>
      </c>
      <c r="E777" s="2">
        <f t="shared" si="67"/>
        <v>-9.3860304775955861E-2</v>
      </c>
      <c r="F777" s="2">
        <f t="shared" si="71"/>
        <v>-7.0423105659775512E-2</v>
      </c>
      <c r="G777" s="2">
        <f t="shared" si="69"/>
        <v>-2.3437199116180349E-2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6">
        <f>TITRES_STAT!D781</f>
        <v>3.0270999999999999</v>
      </c>
      <c r="C778" s="2">
        <f t="shared" si="66"/>
        <v>2.8453284007260748</v>
      </c>
      <c r="D778" s="2">
        <f t="shared" si="68"/>
        <v>2.9382643570685598</v>
      </c>
      <c r="E778" s="2">
        <f t="shared" si="67"/>
        <v>-9.2935956342484971E-2</v>
      </c>
      <c r="F778" s="2">
        <f t="shared" si="71"/>
        <v>-7.4925675796317412E-2</v>
      </c>
      <c r="G778" s="2">
        <f t="shared" si="69"/>
        <v>-1.8010280546167559E-2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6">
        <f>TITRES_STAT!D782</f>
        <v>3.0270999999999999</v>
      </c>
      <c r="C779" s="2">
        <f t="shared" si="66"/>
        <v>2.8669394159989863</v>
      </c>
      <c r="D779" s="2">
        <f t="shared" si="68"/>
        <v>2.9448447750634812</v>
      </c>
      <c r="E779" s="2">
        <f t="shared" si="67"/>
        <v>-7.7905359064494917E-2</v>
      </c>
      <c r="F779" s="2">
        <f t="shared" si="71"/>
        <v>-7.552161244995291E-2</v>
      </c>
      <c r="G779" s="2">
        <f t="shared" si="69"/>
        <v>-2.3837466145420066E-3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2.9994999999999998</v>
      </c>
      <c r="C780" s="2">
        <f t="shared" si="66"/>
        <v>2.8993333519991422</v>
      </c>
      <c r="D780" s="2">
        <f t="shared" si="68"/>
        <v>2.9488933102439638</v>
      </c>
      <c r="E780" s="2">
        <f t="shared" si="67"/>
        <v>-4.9559958244821622E-2</v>
      </c>
      <c r="F780" s="2">
        <f t="shared" si="71"/>
        <v>-7.0329281608926653E-2</v>
      </c>
      <c r="G780" s="2">
        <f t="shared" si="69"/>
        <v>2.076932336410503E-2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2.9904000000000002</v>
      </c>
      <c r="C781" s="2">
        <f t="shared" si="66"/>
        <v>2.921097451691582</v>
      </c>
      <c r="D781" s="2">
        <f t="shared" si="68"/>
        <v>2.951967879855522</v>
      </c>
      <c r="E781" s="2">
        <f t="shared" si="67"/>
        <v>-3.0870428163940034E-2</v>
      </c>
      <c r="F781" s="2">
        <f t="shared" si="71"/>
        <v>-6.2437510919929329E-2</v>
      </c>
      <c r="G781" s="2">
        <f t="shared" si="69"/>
        <v>3.1567082755989295E-2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2.9950000000000001</v>
      </c>
      <c r="C782" s="2">
        <f t="shared" si="66"/>
        <v>2.9366978437390308</v>
      </c>
      <c r="D782" s="2">
        <f t="shared" si="68"/>
        <v>2.9551554443106682</v>
      </c>
      <c r="E782" s="2">
        <f t="shared" si="67"/>
        <v>-1.8457600571637478E-2</v>
      </c>
      <c r="F782" s="2">
        <f t="shared" si="71"/>
        <v>-5.3641528850270959E-2</v>
      </c>
      <c r="G782" s="2">
        <f t="shared" si="69"/>
        <v>3.5183928278633481E-2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2.9994999999999998</v>
      </c>
      <c r="C783" s="2">
        <f t="shared" ref="C783:C846" si="72">$C$4*B773+C782*(1-$C$4)</f>
        <v>2.9506058677791795</v>
      </c>
      <c r="D783" s="2">
        <f t="shared" si="68"/>
        <v>2.9584402262135816</v>
      </c>
      <c r="E783" s="2">
        <f t="shared" si="67"/>
        <v>-7.8343584344020556E-3</v>
      </c>
      <c r="F783" s="2">
        <f t="shared" si="71"/>
        <v>-4.4480094767097182E-2</v>
      </c>
      <c r="G783" s="2">
        <f t="shared" si="69"/>
        <v>3.6645736332695127E-2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2.9994999999999998</v>
      </c>
      <c r="C784" s="2">
        <f t="shared" si="72"/>
        <v>2.9623741958131515</v>
      </c>
      <c r="D784" s="2">
        <f t="shared" si="68"/>
        <v>2.9614816909385016</v>
      </c>
      <c r="E784" s="2">
        <f t="shared" si="67"/>
        <v>8.9250487464997974E-4</v>
      </c>
      <c r="F784" s="2">
        <f t="shared" si="71"/>
        <v>-3.5405574838747754E-2</v>
      </c>
      <c r="G784" s="2">
        <f t="shared" si="69"/>
        <v>3.6298079713397734E-2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3.0041000000000002</v>
      </c>
      <c r="C785" s="2">
        <f t="shared" si="72"/>
        <v>2.9793781656880514</v>
      </c>
      <c r="D785" s="2">
        <f t="shared" si="68"/>
        <v>2.9646386027208345</v>
      </c>
      <c r="E785" s="2">
        <f t="shared" si="67"/>
        <v>1.4739562967216902E-2</v>
      </c>
      <c r="F785" s="2">
        <f t="shared" si="71"/>
        <v>-2.5376547277554822E-2</v>
      </c>
      <c r="G785" s="2">
        <f t="shared" si="69"/>
        <v>4.0116110244771727E-2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3.0041000000000002</v>
      </c>
      <c r="C786" s="2">
        <f t="shared" si="72"/>
        <v>2.9810738325052744</v>
      </c>
      <c r="D786" s="2">
        <f t="shared" si="68"/>
        <v>2.9675616691859577</v>
      </c>
      <c r="E786" s="2">
        <f t="shared" si="67"/>
        <v>1.3512163319316706E-2</v>
      </c>
      <c r="F786" s="2">
        <f t="shared" si="71"/>
        <v>-1.7598805158180519E-2</v>
      </c>
      <c r="G786" s="2">
        <f t="shared" si="69"/>
        <v>3.1110968477497225E-2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2.9950000000000001</v>
      </c>
      <c r="C787" s="2">
        <f t="shared" si="72"/>
        <v>2.9832163198121551</v>
      </c>
      <c r="D787" s="2">
        <f t="shared" si="68"/>
        <v>2.9695941381351458</v>
      </c>
      <c r="E787" s="2">
        <f t="shared" si="67"/>
        <v>1.3622181677009237E-2</v>
      </c>
      <c r="F787" s="2">
        <f t="shared" si="71"/>
        <v>-1.1354607791142569E-2</v>
      </c>
      <c r="G787" s="2">
        <f t="shared" si="69"/>
        <v>2.4976789468151808E-2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2.9950000000000001</v>
      </c>
      <c r="C788" s="2">
        <f t="shared" si="72"/>
        <v>2.9899676552256693</v>
      </c>
      <c r="D788" s="2">
        <f t="shared" si="68"/>
        <v>2.9714760538288387</v>
      </c>
      <c r="E788" s="2">
        <f t="shared" si="67"/>
        <v>1.8491601396830593E-2</v>
      </c>
      <c r="F788" s="2">
        <f t="shared" si="71"/>
        <v>-5.3853659535479364E-3</v>
      </c>
      <c r="G788" s="2">
        <f t="shared" si="69"/>
        <v>2.3876967350378531E-2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3.0087000000000002</v>
      </c>
      <c r="C789" s="2">
        <f t="shared" si="72"/>
        <v>2.9956803236524894</v>
      </c>
      <c r="D789" s="2">
        <f t="shared" si="68"/>
        <v>2.9742333831748504</v>
      </c>
      <c r="E789" s="2">
        <f t="shared" si="67"/>
        <v>2.1446940477638954E-2</v>
      </c>
      <c r="F789" s="2">
        <f t="shared" si="71"/>
        <v>-1.8904667310557649E-5</v>
      </c>
      <c r="G789" s="2">
        <f t="shared" si="69"/>
        <v>2.1465845144949511E-2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3.0912999999999999</v>
      </c>
      <c r="C790" s="2">
        <f t="shared" si="72"/>
        <v>2.9962679661674909</v>
      </c>
      <c r="D790" s="2">
        <f t="shared" si="68"/>
        <v>2.9829049844211579</v>
      </c>
      <c r="E790" s="2">
        <f t="shared" si="67"/>
        <v>1.3362981746332991E-2</v>
      </c>
      <c r="F790" s="2">
        <f t="shared" si="71"/>
        <v>2.6574726154181523E-3</v>
      </c>
      <c r="G790" s="2">
        <f t="shared" si="69"/>
        <v>1.070550913091484E-2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3.1417000000000002</v>
      </c>
      <c r="C791" s="2">
        <f t="shared" si="72"/>
        <v>2.995365202141723</v>
      </c>
      <c r="D791" s="2">
        <f t="shared" si="68"/>
        <v>2.9946675781677388</v>
      </c>
      <c r="E791" s="2">
        <f t="shared" si="67"/>
        <v>6.9762397398420717E-4</v>
      </c>
      <c r="F791" s="2">
        <f t="shared" si="71"/>
        <v>2.2655028871313636E-3</v>
      </c>
      <c r="G791" s="2">
        <f t="shared" si="69"/>
        <v>-1.5678789131471564E-3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3.238</v>
      </c>
      <c r="C792" s="2">
        <f t="shared" si="72"/>
        <v>2.9953090171968424</v>
      </c>
      <c r="D792" s="2">
        <f t="shared" si="68"/>
        <v>3.0126922020071656</v>
      </c>
      <c r="E792" s="2">
        <f t="shared" si="67"/>
        <v>-1.7383184810323193E-2</v>
      </c>
      <c r="F792" s="2">
        <f t="shared" si="71"/>
        <v>-1.664234652359548E-3</v>
      </c>
      <c r="G792" s="2">
        <f t="shared" si="69"/>
        <v>-1.5718950157963645E-2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3.238</v>
      </c>
      <c r="C793" s="2">
        <f t="shared" si="72"/>
        <v>2.9959537837819434</v>
      </c>
      <c r="D793" s="2">
        <f t="shared" si="68"/>
        <v>3.0293816685251533</v>
      </c>
      <c r="E793" s="2">
        <f t="shared" si="67"/>
        <v>-3.3427884743209901E-2</v>
      </c>
      <c r="F793" s="2">
        <f t="shared" si="71"/>
        <v>-8.0169646705296194E-3</v>
      </c>
      <c r="G793" s="2">
        <f t="shared" si="69"/>
        <v>-2.5410920072680282E-2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3.2471999999999999</v>
      </c>
      <c r="C794" s="2">
        <f t="shared" si="72"/>
        <v>2.9964993555077983</v>
      </c>
      <c r="D794" s="2">
        <f t="shared" si="68"/>
        <v>3.0455163597455126</v>
      </c>
      <c r="E794" s="2">
        <f t="shared" si="67"/>
        <v>-4.9017004237714268E-2</v>
      </c>
      <c r="F794" s="2">
        <f t="shared" si="71"/>
        <v>-1.6216972583966552E-2</v>
      </c>
      <c r="G794" s="2">
        <f t="shared" si="69"/>
        <v>-3.2800031653747716E-2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3.2564000000000002</v>
      </c>
      <c r="C795" s="2">
        <f t="shared" si="72"/>
        <v>2.9976686854296752</v>
      </c>
      <c r="D795" s="2">
        <f t="shared" si="68"/>
        <v>3.061137370134734</v>
      </c>
      <c r="E795" s="2">
        <f t="shared" si="67"/>
        <v>-6.3468684705058731E-2</v>
      </c>
      <c r="F795" s="2">
        <f t="shared" si="71"/>
        <v>-2.566731500818499E-2</v>
      </c>
      <c r="G795" s="2">
        <f t="shared" si="69"/>
        <v>-3.7801369696873741E-2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3.3894000000000002</v>
      </c>
      <c r="C796" s="2">
        <f t="shared" si="72"/>
        <v>2.9986581184404941</v>
      </c>
      <c r="D796" s="2">
        <f t="shared" si="68"/>
        <v>3.0854531204951239</v>
      </c>
      <c r="E796" s="2">
        <f t="shared" ref="E796:E859" si="73">C796-D796</f>
        <v>-8.6795002054629755E-2</v>
      </c>
      <c r="F796" s="2">
        <f t="shared" si="71"/>
        <v>-3.7892852417473949E-2</v>
      </c>
      <c r="G796" s="2">
        <f t="shared" si="69"/>
        <v>-4.8902149637155806E-2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3.3940000000000001</v>
      </c>
      <c r="C797" s="2">
        <f t="shared" si="72"/>
        <v>2.9980953309881104</v>
      </c>
      <c r="D797" s="2">
        <f t="shared" ref="D797:D860" si="74">$D$4*B797+(1-$D$4)*D796</f>
        <v>3.1083084449028924</v>
      </c>
      <c r="E797" s="2">
        <f t="shared" si="73"/>
        <v>-0.11021311391478195</v>
      </c>
      <c r="F797" s="2">
        <f t="shared" si="71"/>
        <v>-5.2356904716935548E-2</v>
      </c>
      <c r="G797" s="2">
        <f t="shared" si="69"/>
        <v>-5.7856209197846398E-2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3.3801999999999999</v>
      </c>
      <c r="C798" s="2">
        <f t="shared" si="72"/>
        <v>2.9976191262207088</v>
      </c>
      <c r="D798" s="2">
        <f t="shared" si="74"/>
        <v>3.1284485600952707</v>
      </c>
      <c r="E798" s="2">
        <f t="shared" si="73"/>
        <v>-0.13082943387456192</v>
      </c>
      <c r="F798" s="2">
        <f t="shared" si="71"/>
        <v>-6.8051410548460825E-2</v>
      </c>
      <c r="G798" s="2">
        <f t="shared" si="69"/>
        <v>-6.2778023326101093E-2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3.371</v>
      </c>
      <c r="C799" s="2">
        <f t="shared" si="72"/>
        <v>2.9993238760329075</v>
      </c>
      <c r="D799" s="2">
        <f t="shared" si="74"/>
        <v>3.146415333421547</v>
      </c>
      <c r="E799" s="2">
        <f t="shared" si="73"/>
        <v>-0.14709145738863949</v>
      </c>
      <c r="F799" s="2">
        <f t="shared" si="71"/>
        <v>-8.3859419916496564E-2</v>
      </c>
      <c r="G799" s="2">
        <f t="shared" si="69"/>
        <v>-6.3232037472142927E-2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3.3481000000000001</v>
      </c>
      <c r="C800" s="2">
        <f t="shared" si="72"/>
        <v>3.0134740489509215</v>
      </c>
      <c r="D800" s="2">
        <f t="shared" si="74"/>
        <v>3.1613549383532842</v>
      </c>
      <c r="E800" s="2">
        <f t="shared" si="73"/>
        <v>-0.14788088940236266</v>
      </c>
      <c r="F800" s="2">
        <f t="shared" si="71"/>
        <v>-9.6663713813669797E-2</v>
      </c>
      <c r="G800" s="2">
        <f t="shared" si="69"/>
        <v>-5.1217175588692862E-2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3.3481000000000001</v>
      </c>
      <c r="C801" s="2">
        <f t="shared" si="72"/>
        <v>3.0332011183430874</v>
      </c>
      <c r="D801" s="2">
        <f t="shared" si="74"/>
        <v>3.1751879058826704</v>
      </c>
      <c r="E801" s="2">
        <f t="shared" si="73"/>
        <v>-0.14198678753958305</v>
      </c>
      <c r="F801" s="2">
        <f t="shared" si="71"/>
        <v>-0.10572832855885245</v>
      </c>
      <c r="G801" s="2">
        <f t="shared" si="69"/>
        <v>-3.6258458980730601E-2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3.3435000000000001</v>
      </c>
      <c r="C802" s="2">
        <f t="shared" si="72"/>
        <v>3.0647086385979971</v>
      </c>
      <c r="D802" s="2">
        <f t="shared" si="74"/>
        <v>3.1876554684098797</v>
      </c>
      <c r="E802" s="2">
        <f t="shared" si="73"/>
        <v>-0.12294682981188254</v>
      </c>
      <c r="F802" s="2">
        <f t="shared" si="71"/>
        <v>-0.10917202880945848</v>
      </c>
      <c r="G802" s="2">
        <f t="shared" si="69"/>
        <v>-1.3774801002424064E-2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3.3113999999999999</v>
      </c>
      <c r="C803" s="2">
        <f t="shared" si="72"/>
        <v>3.0913688480444588</v>
      </c>
      <c r="D803" s="2">
        <f t="shared" si="74"/>
        <v>3.1968217300091477</v>
      </c>
      <c r="E803" s="2">
        <f t="shared" si="73"/>
        <v>-0.10545288196468894</v>
      </c>
      <c r="F803" s="2">
        <f t="shared" si="71"/>
        <v>-0.10842819944050458</v>
      </c>
      <c r="G803" s="2">
        <f t="shared" si="69"/>
        <v>2.975317475815642E-3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6">
        <f>TITRES_STAT!D807</f>
        <v>3.3435000000000001</v>
      </c>
      <c r="C804" s="2">
        <f t="shared" si="72"/>
        <v>3.115342871422234</v>
      </c>
      <c r="D804" s="2">
        <f t="shared" si="74"/>
        <v>3.2076867870455068</v>
      </c>
      <c r="E804" s="2">
        <f t="shared" si="73"/>
        <v>-9.2343915623272821E-2</v>
      </c>
      <c r="F804" s="2">
        <f t="shared" si="71"/>
        <v>-0.10521134267705824</v>
      </c>
      <c r="G804" s="2">
        <f t="shared" ref="G804:G867" si="75">E804-F804</f>
        <v>1.2867427053785421E-2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6">
        <f>TITRES_STAT!D808</f>
        <v>3.3068</v>
      </c>
      <c r="C805" s="2">
        <f t="shared" si="72"/>
        <v>3.1370439681265059</v>
      </c>
      <c r="D805" s="2">
        <f t="shared" si="74"/>
        <v>3.215028506523617</v>
      </c>
      <c r="E805" s="2">
        <f t="shared" si="73"/>
        <v>-7.7984538397111169E-2</v>
      </c>
      <c r="F805" s="2">
        <f t="shared" ref="F805:F868" si="77">(E805*(2/(10)))+((1-(2/10))*F804)</f>
        <v>-9.9765981821068828E-2</v>
      </c>
      <c r="G805" s="2">
        <f t="shared" si="75"/>
        <v>2.1781443423957658E-2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6">
        <f>TITRES_STAT!D809</f>
        <v>3.371</v>
      </c>
      <c r="C806" s="2">
        <f t="shared" si="72"/>
        <v>3.1758679730301207</v>
      </c>
      <c r="D806" s="2">
        <f t="shared" si="74"/>
        <v>3.2265819504848303</v>
      </c>
      <c r="E806" s="2">
        <f t="shared" si="73"/>
        <v>-5.0713977454709624E-2</v>
      </c>
      <c r="F806" s="2">
        <f t="shared" si="77"/>
        <v>-8.9955580947796987E-2</v>
      </c>
      <c r="G806" s="2">
        <f t="shared" si="75"/>
        <v>3.9241603493087363E-2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6">
        <f>TITRES_STAT!D810</f>
        <v>3.3113999999999999</v>
      </c>
      <c r="C807" s="2">
        <f t="shared" si="72"/>
        <v>3.2094267464101023</v>
      </c>
      <c r="D807" s="2">
        <f t="shared" si="74"/>
        <v>3.2328647689674352</v>
      </c>
      <c r="E807" s="2">
        <f t="shared" si="73"/>
        <v>-2.343802255733296E-2</v>
      </c>
      <c r="F807" s="2">
        <f t="shared" si="77"/>
        <v>-7.6652069269704179E-2</v>
      </c>
      <c r="G807" s="2">
        <f t="shared" si="75"/>
        <v>5.3214046712371219E-2</v>
      </c>
      <c r="H807" s="2" t="str">
        <f t="shared" si="76"/>
        <v>Sell</v>
      </c>
    </row>
    <row r="808" spans="1:8" ht="13.5" x14ac:dyDescent="0.25">
      <c r="A808" s="3">
        <f>TITRES_STAT!B811</f>
        <v>43178</v>
      </c>
      <c r="B808" s="6">
        <f>TITRES_STAT!D811</f>
        <v>3.371</v>
      </c>
      <c r="C808" s="2">
        <f t="shared" si="72"/>
        <v>3.2356995546547016</v>
      </c>
      <c r="D808" s="2">
        <f t="shared" si="74"/>
        <v>3.2430970083031805</v>
      </c>
      <c r="E808" s="2">
        <f t="shared" si="73"/>
        <v>-7.39745364847888E-3</v>
      </c>
      <c r="F808" s="2">
        <f t="shared" si="77"/>
        <v>-6.2801146145459119E-2</v>
      </c>
      <c r="G808" s="2">
        <f t="shared" si="75"/>
        <v>5.5403692496980239E-2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6">
        <f>TITRES_STAT!D812</f>
        <v>3.3435000000000001</v>
      </c>
      <c r="C809" s="2">
        <f t="shared" si="72"/>
        <v>3.2565150077847473</v>
      </c>
      <c r="D809" s="2">
        <f t="shared" si="74"/>
        <v>3.2505342669473891</v>
      </c>
      <c r="E809" s="2">
        <f t="shared" si="73"/>
        <v>5.9807408373582227E-3</v>
      </c>
      <c r="F809" s="2">
        <f t="shared" si="77"/>
        <v>-4.9044768748895656E-2</v>
      </c>
      <c r="G809" s="2">
        <f t="shared" si="75"/>
        <v>5.5025509586253879E-2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3.371</v>
      </c>
      <c r="C810" s="2">
        <f t="shared" si="72"/>
        <v>3.2706050065870937</v>
      </c>
      <c r="D810" s="2">
        <f t="shared" si="74"/>
        <v>3.2594576545809155</v>
      </c>
      <c r="E810" s="2">
        <f t="shared" si="73"/>
        <v>1.1147352006178224E-2</v>
      </c>
      <c r="F810" s="2">
        <f t="shared" si="77"/>
        <v>-3.700634459788088E-2</v>
      </c>
      <c r="G810" s="2">
        <f t="shared" si="75"/>
        <v>4.8153696604059104E-2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3.371</v>
      </c>
      <c r="C811" s="2">
        <f t="shared" si="72"/>
        <v>3.2825273132660024</v>
      </c>
      <c r="D811" s="2">
        <f t="shared" si="74"/>
        <v>3.2677200505378847</v>
      </c>
      <c r="E811" s="2">
        <f t="shared" si="73"/>
        <v>1.480726272811772E-2</v>
      </c>
      <c r="F811" s="2">
        <f t="shared" si="77"/>
        <v>-2.6643623132681163E-2</v>
      </c>
      <c r="G811" s="2">
        <f t="shared" si="75"/>
        <v>4.1450885860798883E-2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6">
        <f>TITRES_STAT!D815</f>
        <v>3.371</v>
      </c>
      <c r="C812" s="2">
        <f t="shared" si="72"/>
        <v>3.2919077266096943</v>
      </c>
      <c r="D812" s="2">
        <f t="shared" si="74"/>
        <v>3.2753704171647078</v>
      </c>
      <c r="E812" s="2">
        <f t="shared" si="73"/>
        <v>1.6537309444986548E-2</v>
      </c>
      <c r="F812" s="2">
        <f t="shared" si="77"/>
        <v>-1.8007436617147619E-2</v>
      </c>
      <c r="G812" s="2">
        <f t="shared" si="75"/>
        <v>3.4544746062134167E-2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6">
        <f>TITRES_STAT!D816</f>
        <v>3.3847999999999998</v>
      </c>
      <c r="C813" s="2">
        <f t="shared" si="72"/>
        <v>3.2949065379005109</v>
      </c>
      <c r="D813" s="2">
        <f t="shared" si="74"/>
        <v>3.2834763121895443</v>
      </c>
      <c r="E813" s="2">
        <f t="shared" si="73"/>
        <v>1.1430225710966635E-2</v>
      </c>
      <c r="F813" s="2">
        <f t="shared" si="77"/>
        <v>-1.2119904151524769E-2</v>
      </c>
      <c r="G813" s="2">
        <f t="shared" si="75"/>
        <v>2.3550129862491404E-2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6">
        <f>TITRES_STAT!D817</f>
        <v>3.371</v>
      </c>
      <c r="C814" s="2">
        <f t="shared" si="72"/>
        <v>3.3023824551465863</v>
      </c>
      <c r="D814" s="2">
        <f t="shared" si="74"/>
        <v>3.2899595483236519</v>
      </c>
      <c r="E814" s="2">
        <f t="shared" si="73"/>
        <v>1.2422906822934454E-2</v>
      </c>
      <c r="F814" s="2">
        <f t="shared" si="77"/>
        <v>-7.2113419566329252E-3</v>
      </c>
      <c r="G814" s="2">
        <f t="shared" si="75"/>
        <v>1.9634248779567379E-2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3.3481000000000001</v>
      </c>
      <c r="C815" s="2">
        <f t="shared" si="72"/>
        <v>3.3030620774317265</v>
      </c>
      <c r="D815" s="2">
        <f t="shared" si="74"/>
        <v>3.2942662484478258</v>
      </c>
      <c r="E815" s="2">
        <f t="shared" si="73"/>
        <v>8.7958289839007442E-3</v>
      </c>
      <c r="F815" s="2">
        <f t="shared" si="77"/>
        <v>-4.0099077685261915E-3</v>
      </c>
      <c r="G815" s="2">
        <f t="shared" si="75"/>
        <v>1.2805736752426935E-2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6">
        <f>TITRES_STAT!D819</f>
        <v>3.3435000000000001</v>
      </c>
      <c r="C816" s="2">
        <f t="shared" si="72"/>
        <v>3.3135140655191528</v>
      </c>
      <c r="D816" s="2">
        <f t="shared" si="74"/>
        <v>3.2979131930072461</v>
      </c>
      <c r="E816" s="2">
        <f t="shared" si="73"/>
        <v>1.5600872511906783E-2</v>
      </c>
      <c r="F816" s="2">
        <f t="shared" si="77"/>
        <v>-8.7751712439596528E-5</v>
      </c>
      <c r="G816" s="2">
        <f t="shared" si="75"/>
        <v>1.568862422434638E-2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6">
        <f>TITRES_STAT!D820</f>
        <v>3.371</v>
      </c>
      <c r="C817" s="2">
        <f t="shared" si="72"/>
        <v>3.3131888246700525</v>
      </c>
      <c r="D817" s="2">
        <f t="shared" si="74"/>
        <v>3.3033270305622646</v>
      </c>
      <c r="E817" s="2">
        <f t="shared" si="73"/>
        <v>9.861794107787869E-3</v>
      </c>
      <c r="F817" s="2">
        <f t="shared" si="77"/>
        <v>1.9021574516058966E-3</v>
      </c>
      <c r="G817" s="2">
        <f t="shared" si="75"/>
        <v>7.9596366561819724E-3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6">
        <f>TITRES_STAT!D821</f>
        <v>3.3481000000000001</v>
      </c>
      <c r="C818" s="2">
        <f t="shared" si="72"/>
        <v>3.3220828516438905</v>
      </c>
      <c r="D818" s="2">
        <f t="shared" si="74"/>
        <v>3.3066435468169115</v>
      </c>
      <c r="E818" s="2">
        <f t="shared" si="73"/>
        <v>1.5439304826978972E-2</v>
      </c>
      <c r="F818" s="2">
        <f t="shared" si="77"/>
        <v>4.6095869266805124E-3</v>
      </c>
      <c r="G818" s="2">
        <f t="shared" si="75"/>
        <v>1.082971790029846E-2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6">
        <f>TITRES_STAT!D822</f>
        <v>3.371</v>
      </c>
      <c r="C819" s="2">
        <f t="shared" si="72"/>
        <v>3.3253777975448306</v>
      </c>
      <c r="D819" s="2">
        <f t="shared" si="74"/>
        <v>3.31141069149714</v>
      </c>
      <c r="E819" s="2">
        <f t="shared" si="73"/>
        <v>1.3967106047690692E-2</v>
      </c>
      <c r="F819" s="2">
        <f t="shared" si="77"/>
        <v>6.481090750882549E-3</v>
      </c>
      <c r="G819" s="2">
        <f t="shared" si="75"/>
        <v>7.4860152968081427E-3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6">
        <f>TITRES_STAT!D823</f>
        <v>3.3252000000000002</v>
      </c>
      <c r="C820" s="2">
        <f t="shared" si="72"/>
        <v>3.3323965979225489</v>
      </c>
      <c r="D820" s="2">
        <f t="shared" si="74"/>
        <v>3.3124321217566108</v>
      </c>
      <c r="E820" s="2">
        <f t="shared" si="73"/>
        <v>1.9964476165938105E-2</v>
      </c>
      <c r="F820" s="2">
        <f t="shared" si="77"/>
        <v>9.1777678338936606E-3</v>
      </c>
      <c r="G820" s="2">
        <f t="shared" si="75"/>
        <v>1.0786708332044445E-2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6">
        <f>TITRES_STAT!D824</f>
        <v>3.3664999999999998</v>
      </c>
      <c r="C821" s="2">
        <f t="shared" si="72"/>
        <v>3.3383355828575412</v>
      </c>
      <c r="D821" s="2">
        <f t="shared" si="74"/>
        <v>3.3164371497746394</v>
      </c>
      <c r="E821" s="2">
        <f t="shared" si="73"/>
        <v>2.1898433082901736E-2</v>
      </c>
      <c r="F821" s="2">
        <f t="shared" si="77"/>
        <v>1.1721900883695277E-2</v>
      </c>
      <c r="G821" s="2">
        <f t="shared" si="75"/>
        <v>1.0176532199206459E-2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3.3022</v>
      </c>
      <c r="C822" s="2">
        <f t="shared" si="72"/>
        <v>3.3433608778025348</v>
      </c>
      <c r="D822" s="2">
        <f t="shared" si="74"/>
        <v>3.3153825460876289</v>
      </c>
      <c r="E822" s="2">
        <f t="shared" si="73"/>
        <v>2.7978331714905824E-2</v>
      </c>
      <c r="F822" s="2">
        <f t="shared" si="77"/>
        <v>1.4973187049937388E-2</v>
      </c>
      <c r="G822" s="2">
        <f t="shared" si="75"/>
        <v>1.3005144664968436E-2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3.2564000000000002</v>
      </c>
      <c r="C823" s="2">
        <f t="shared" si="72"/>
        <v>3.3497361273713753</v>
      </c>
      <c r="D823" s="2">
        <f t="shared" si="74"/>
        <v>3.3110134685996568</v>
      </c>
      <c r="E823" s="2">
        <f t="shared" si="73"/>
        <v>3.8722658771718432E-2</v>
      </c>
      <c r="F823" s="2">
        <f t="shared" si="77"/>
        <v>1.9723081394293598E-2</v>
      </c>
      <c r="G823" s="2">
        <f t="shared" si="75"/>
        <v>1.8999577377424835E-2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6">
        <f>TITRES_STAT!D827</f>
        <v>3.2976999999999999</v>
      </c>
      <c r="C824" s="2">
        <f t="shared" si="72"/>
        <v>3.3530074923911637</v>
      </c>
      <c r="D824" s="2">
        <f t="shared" si="74"/>
        <v>3.3100272857404227</v>
      </c>
      <c r="E824" s="2">
        <f t="shared" si="73"/>
        <v>4.2980206650740982E-2</v>
      </c>
      <c r="F824" s="2">
        <f t="shared" si="77"/>
        <v>2.4374506445583075E-2</v>
      </c>
      <c r="G824" s="2">
        <f t="shared" si="75"/>
        <v>1.8605700205157907E-2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6">
        <f>TITRES_STAT!D828</f>
        <v>3.2564000000000002</v>
      </c>
      <c r="C825" s="2">
        <f t="shared" si="72"/>
        <v>3.3522524935617537</v>
      </c>
      <c r="D825" s="2">
        <f t="shared" si="74"/>
        <v>3.3060548942040953</v>
      </c>
      <c r="E825" s="2">
        <f t="shared" si="73"/>
        <v>4.6197599357658437E-2</v>
      </c>
      <c r="F825" s="2">
        <f t="shared" si="77"/>
        <v>2.873912502799815E-2</v>
      </c>
      <c r="G825" s="2">
        <f t="shared" si="75"/>
        <v>1.7458474329660287E-2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6">
        <f>TITRES_STAT!D829</f>
        <v>3.2517999999999998</v>
      </c>
      <c r="C826" s="2">
        <f t="shared" si="72"/>
        <v>3.3509059560907146</v>
      </c>
      <c r="D826" s="2">
        <f t="shared" si="74"/>
        <v>3.3020360131519402</v>
      </c>
      <c r="E826" s="2">
        <f t="shared" si="73"/>
        <v>4.8869942938774447E-2</v>
      </c>
      <c r="F826" s="2">
        <f t="shared" si="77"/>
        <v>3.276528861015341E-2</v>
      </c>
      <c r="G826" s="2">
        <f t="shared" si="75"/>
        <v>1.6104654328621036E-2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6">
        <f>TITRES_STAT!D830</f>
        <v>3.2151000000000001</v>
      </c>
      <c r="C827" s="2">
        <f t="shared" si="72"/>
        <v>3.3539973474613736</v>
      </c>
      <c r="D827" s="2">
        <f t="shared" si="74"/>
        <v>3.295596308474019</v>
      </c>
      <c r="E827" s="2">
        <f t="shared" si="73"/>
        <v>5.8401038987354603E-2</v>
      </c>
      <c r="F827" s="2">
        <f t="shared" si="77"/>
        <v>3.7892438685593652E-2</v>
      </c>
      <c r="G827" s="2">
        <f t="shared" si="75"/>
        <v>2.0508600301760951E-2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3.1187999999999998</v>
      </c>
      <c r="C828" s="2">
        <f t="shared" si="72"/>
        <v>3.353090063236547</v>
      </c>
      <c r="D828" s="2">
        <f t="shared" si="74"/>
        <v>3.2825002856240917</v>
      </c>
      <c r="E828" s="2">
        <f t="shared" si="73"/>
        <v>7.0589777612455329E-2</v>
      </c>
      <c r="F828" s="2">
        <f t="shared" si="77"/>
        <v>4.4431906470965989E-2</v>
      </c>
      <c r="G828" s="2">
        <f t="shared" si="75"/>
        <v>2.615787114148934E-2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3.0729000000000002</v>
      </c>
      <c r="C829" s="2">
        <f t="shared" si="72"/>
        <v>3.3558454381232319</v>
      </c>
      <c r="D829" s="2">
        <f t="shared" si="74"/>
        <v>3.2669743385408254</v>
      </c>
      <c r="E829" s="2">
        <f t="shared" si="73"/>
        <v>8.8871099582406465E-2</v>
      </c>
      <c r="F829" s="2">
        <f t="shared" si="77"/>
        <v>5.3319745093254087E-2</v>
      </c>
      <c r="G829" s="2">
        <f t="shared" si="75"/>
        <v>3.5551354489152379E-2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3.0958999999999999</v>
      </c>
      <c r="C830" s="2">
        <f t="shared" si="72"/>
        <v>3.351130755335042</v>
      </c>
      <c r="D830" s="2">
        <f t="shared" si="74"/>
        <v>3.254302165315579</v>
      </c>
      <c r="E830" s="2">
        <f t="shared" si="73"/>
        <v>9.6828590019462979E-2</v>
      </c>
      <c r="F830" s="2">
        <f t="shared" si="77"/>
        <v>6.2021514078495869E-2</v>
      </c>
      <c r="G830" s="2">
        <f t="shared" si="75"/>
        <v>3.480707594096711E-2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3.1417000000000002</v>
      </c>
      <c r="C831" s="2">
        <f t="shared" si="72"/>
        <v>3.3534952545142662</v>
      </c>
      <c r="D831" s="2">
        <f t="shared" si="74"/>
        <v>3.2459612641810915</v>
      </c>
      <c r="E831" s="2">
        <f t="shared" si="73"/>
        <v>0.10753399033317468</v>
      </c>
      <c r="F831" s="2">
        <f t="shared" si="77"/>
        <v>7.1124009329431637E-2</v>
      </c>
      <c r="G831" s="2">
        <f t="shared" si="75"/>
        <v>3.6409981003743042E-2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3.2242999999999999</v>
      </c>
      <c r="C832" s="2">
        <f t="shared" si="72"/>
        <v>3.3456036768966868</v>
      </c>
      <c r="D832" s="2">
        <f t="shared" si="74"/>
        <v>3.2443567260936033</v>
      </c>
      <c r="E832" s="2">
        <f t="shared" si="73"/>
        <v>0.10124695080308355</v>
      </c>
      <c r="F832" s="2">
        <f t="shared" si="77"/>
        <v>7.7148597624162027E-2</v>
      </c>
      <c r="G832" s="2">
        <f t="shared" si="75"/>
        <v>2.4098353178921519E-2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3.2564000000000002</v>
      </c>
      <c r="C833" s="2">
        <f t="shared" si="72"/>
        <v>3.3318800342971966</v>
      </c>
      <c r="D833" s="2">
        <f t="shared" si="74"/>
        <v>3.2452488204570402</v>
      </c>
      <c r="E833" s="2">
        <f t="shared" si="73"/>
        <v>8.6631213840156374E-2</v>
      </c>
      <c r="F833" s="2">
        <f t="shared" si="77"/>
        <v>7.9045120867360902E-2</v>
      </c>
      <c r="G833" s="2">
        <f t="shared" si="75"/>
        <v>7.5860929727954718E-3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3.2471999999999999</v>
      </c>
      <c r="C834" s="2">
        <f t="shared" si="72"/>
        <v>3.3266215674822432</v>
      </c>
      <c r="D834" s="2">
        <f t="shared" si="74"/>
        <v>3.2453933522750376</v>
      </c>
      <c r="E834" s="2">
        <f t="shared" si="73"/>
        <v>8.122821520720569E-2</v>
      </c>
      <c r="F834" s="2">
        <f t="shared" si="77"/>
        <v>7.9481739735329876E-2</v>
      </c>
      <c r="G834" s="2">
        <f t="shared" si="75"/>
        <v>1.7464754718758135E-3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3.2012999999999998</v>
      </c>
      <c r="C835" s="2">
        <f t="shared" si="72"/>
        <v>3.3158182494080521</v>
      </c>
      <c r="D835" s="2">
        <f t="shared" si="74"/>
        <v>3.2421271780324421</v>
      </c>
      <c r="E835" s="2">
        <f t="shared" si="73"/>
        <v>7.369107137561004E-2</v>
      </c>
      <c r="F835" s="2">
        <f t="shared" si="77"/>
        <v>7.8323606063385912E-2</v>
      </c>
      <c r="G835" s="2">
        <f t="shared" si="75"/>
        <v>-4.6325346877758716E-3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6">
        <f>TITRES_STAT!D839</f>
        <v>3.2012999999999998</v>
      </c>
      <c r="C836" s="2">
        <f t="shared" si="72"/>
        <v>3.305969287960659</v>
      </c>
      <c r="D836" s="2">
        <f t="shared" si="74"/>
        <v>3.2391029426226319</v>
      </c>
      <c r="E836" s="2">
        <f t="shared" si="73"/>
        <v>6.6866345338027156E-2</v>
      </c>
      <c r="F836" s="2">
        <f t="shared" si="77"/>
        <v>7.6032153918314166E-2</v>
      </c>
      <c r="G836" s="2">
        <f t="shared" si="75"/>
        <v>-9.1658085802870104E-3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6">
        <f>TITRES_STAT!D840</f>
        <v>3.2105000000000001</v>
      </c>
      <c r="C837" s="2">
        <f t="shared" si="72"/>
        <v>3.2919893975051728</v>
      </c>
      <c r="D837" s="2">
        <f t="shared" si="74"/>
        <v>3.2369842061320666</v>
      </c>
      <c r="E837" s="2">
        <f t="shared" si="73"/>
        <v>5.5005191373106221E-2</v>
      </c>
      <c r="F837" s="2">
        <f t="shared" si="77"/>
        <v>7.1826761409272577E-2</v>
      </c>
      <c r="G837" s="2">
        <f t="shared" si="75"/>
        <v>-1.6821570036166356E-2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6">
        <f>TITRES_STAT!D841</f>
        <v>3.2105000000000001</v>
      </c>
      <c r="C838" s="2">
        <f t="shared" si="72"/>
        <v>3.2653448748120693</v>
      </c>
      <c r="D838" s="2">
        <f t="shared" si="74"/>
        <v>3.2350224130852472</v>
      </c>
      <c r="E838" s="2">
        <f t="shared" si="73"/>
        <v>3.032246172682207E-2</v>
      </c>
      <c r="F838" s="2">
        <f t="shared" si="77"/>
        <v>6.3525901472782476E-2</v>
      </c>
      <c r="G838" s="2">
        <f t="shared" si="75"/>
        <v>-3.3203439745960406E-2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6">
        <f>TITRES_STAT!D842</f>
        <v>3.2105000000000001</v>
      </c>
      <c r="C839" s="2">
        <f t="shared" si="72"/>
        <v>3.2357379709948275</v>
      </c>
      <c r="D839" s="2">
        <f t="shared" si="74"/>
        <v>3.2332059380418956</v>
      </c>
      <c r="E839" s="2">
        <f t="shared" si="73"/>
        <v>2.5320329529319174E-3</v>
      </c>
      <c r="F839" s="2">
        <f t="shared" si="77"/>
        <v>5.1327127768812368E-2</v>
      </c>
      <c r="G839" s="2">
        <f t="shared" si="75"/>
        <v>-4.8795094815880451E-2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6">
        <f>TITRES_STAT!D843</f>
        <v>3.2105000000000001</v>
      </c>
      <c r="C840" s="2">
        <f t="shared" si="72"/>
        <v>3.214224436995623</v>
      </c>
      <c r="D840" s="2">
        <f t="shared" si="74"/>
        <v>3.2315240167054591</v>
      </c>
      <c r="E840" s="2">
        <f t="shared" si="73"/>
        <v>-1.7299579709836088E-2</v>
      </c>
      <c r="F840" s="2">
        <f t="shared" si="77"/>
        <v>3.760178627308268E-2</v>
      </c>
      <c r="G840" s="2">
        <f t="shared" si="75"/>
        <v>-5.4901365982918768E-2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3.238</v>
      </c>
      <c r="C841" s="2">
        <f t="shared" si="72"/>
        <v>3.2030668313039885</v>
      </c>
      <c r="D841" s="2">
        <f t="shared" si="74"/>
        <v>3.2320037191717215</v>
      </c>
      <c r="E841" s="2">
        <f t="shared" si="73"/>
        <v>-2.8936887867732963E-2</v>
      </c>
      <c r="F841" s="2">
        <f t="shared" si="77"/>
        <v>2.4294051444919553E-2</v>
      </c>
      <c r="G841" s="2">
        <f t="shared" si="75"/>
        <v>-5.323093931265252E-2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3.2105000000000001</v>
      </c>
      <c r="C842" s="2">
        <f t="shared" si="72"/>
        <v>3.2063334726418362</v>
      </c>
      <c r="D842" s="2">
        <f t="shared" si="74"/>
        <v>3.2304108510849274</v>
      </c>
      <c r="E842" s="2">
        <f t="shared" si="73"/>
        <v>-2.4077378443091213E-2</v>
      </c>
      <c r="F842" s="2">
        <f t="shared" si="77"/>
        <v>1.4619765467317403E-2</v>
      </c>
      <c r="G842" s="2">
        <f t="shared" si="75"/>
        <v>-3.8697143910408613E-2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3.2564000000000002</v>
      </c>
      <c r="C843" s="2">
        <f t="shared" si="72"/>
        <v>3.2140360153123231</v>
      </c>
      <c r="D843" s="2">
        <f t="shared" si="74"/>
        <v>3.2323359732267849</v>
      </c>
      <c r="E843" s="2">
        <f t="shared" si="73"/>
        <v>-1.8299957914461817E-2</v>
      </c>
      <c r="F843" s="2">
        <f t="shared" si="77"/>
        <v>8.0358207909615592E-3</v>
      </c>
      <c r="G843" s="2">
        <f t="shared" si="75"/>
        <v>-2.6335778705423377E-2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6">
        <f>TITRES_STAT!D847</f>
        <v>3.2610000000000001</v>
      </c>
      <c r="C844" s="2">
        <f t="shared" si="72"/>
        <v>3.2191381668027352</v>
      </c>
      <c r="D844" s="2">
        <f t="shared" si="74"/>
        <v>3.2344592344692455</v>
      </c>
      <c r="E844" s="2">
        <f t="shared" si="73"/>
        <v>-1.5321067666510313E-2</v>
      </c>
      <c r="F844" s="2">
        <f t="shared" si="77"/>
        <v>3.3644430994671853E-3</v>
      </c>
      <c r="G844" s="2">
        <f t="shared" si="75"/>
        <v>-1.8685510765977499E-2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3.2610000000000001</v>
      </c>
      <c r="C845" s="2">
        <f t="shared" si="72"/>
        <v>3.2163938334484681</v>
      </c>
      <c r="D845" s="2">
        <f t="shared" si="74"/>
        <v>3.2364252171011536</v>
      </c>
      <c r="E845" s="2">
        <f t="shared" si="73"/>
        <v>-2.003138365268553E-2</v>
      </c>
      <c r="F845" s="2">
        <f t="shared" si="77"/>
        <v>-1.3147222509633577E-3</v>
      </c>
      <c r="G845" s="2">
        <f t="shared" si="75"/>
        <v>-1.8716661401722172E-2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3.2839</v>
      </c>
      <c r="C846" s="2">
        <f t="shared" si="72"/>
        <v>3.2140717052256269</v>
      </c>
      <c r="D846" s="2">
        <f t="shared" si="74"/>
        <v>3.2399418676862535</v>
      </c>
      <c r="E846" s="2">
        <f t="shared" si="73"/>
        <v>-2.5870162460626567E-2</v>
      </c>
      <c r="F846" s="2">
        <f t="shared" si="77"/>
        <v>-6.225810292896E-3</v>
      </c>
      <c r="G846" s="2">
        <f t="shared" si="75"/>
        <v>-1.9644352167730566E-2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3.2610000000000001</v>
      </c>
      <c r="C847" s="2">
        <f t="shared" ref="C847:C910" si="78">$C$4*B837+C846*(1-$C$4)</f>
        <v>3.2135222121139919</v>
      </c>
      <c r="D847" s="2">
        <f t="shared" si="74"/>
        <v>3.2415017293391237</v>
      </c>
      <c r="E847" s="2">
        <f t="shared" si="73"/>
        <v>-2.7979517225131811E-2</v>
      </c>
      <c r="F847" s="2">
        <f t="shared" si="77"/>
        <v>-1.0576551679343162E-2</v>
      </c>
      <c r="G847" s="2">
        <f t="shared" si="75"/>
        <v>-1.740296554578865E-2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3.2564000000000002</v>
      </c>
      <c r="C848" s="2">
        <f t="shared" si="78"/>
        <v>3.2130572564041469</v>
      </c>
      <c r="D848" s="2">
        <f t="shared" si="74"/>
        <v>3.2426053049436332</v>
      </c>
      <c r="E848" s="2">
        <f t="shared" si="73"/>
        <v>-2.9548048539486338E-2</v>
      </c>
      <c r="F848" s="2">
        <f t="shared" si="77"/>
        <v>-1.4370851051371798E-2</v>
      </c>
      <c r="G848" s="2">
        <f t="shared" si="75"/>
        <v>-1.517719748811454E-2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3.2105000000000001</v>
      </c>
      <c r="C849" s="2">
        <f t="shared" si="78"/>
        <v>3.2126638323419705</v>
      </c>
      <c r="D849" s="2">
        <f t="shared" si="74"/>
        <v>3.2402271342070681</v>
      </c>
      <c r="E849" s="2">
        <f t="shared" si="73"/>
        <v>-2.7563301865097589E-2</v>
      </c>
      <c r="F849" s="2">
        <f t="shared" si="77"/>
        <v>-1.7009341214116958E-2</v>
      </c>
      <c r="G849" s="2">
        <f t="shared" si="75"/>
        <v>-1.0553960650980632E-2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3.2105000000000001</v>
      </c>
      <c r="C850" s="2">
        <f t="shared" si="78"/>
        <v>3.2123309350585902</v>
      </c>
      <c r="D850" s="2">
        <f t="shared" si="74"/>
        <v>3.2380251242658038</v>
      </c>
      <c r="E850" s="2">
        <f t="shared" si="73"/>
        <v>-2.5694189207213558E-2</v>
      </c>
      <c r="F850" s="2">
        <f t="shared" si="77"/>
        <v>-1.874631081273628E-2</v>
      </c>
      <c r="G850" s="2">
        <f t="shared" si="75"/>
        <v>-6.9478783944772783E-3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3.2105000000000001</v>
      </c>
      <c r="C851" s="2">
        <f t="shared" si="78"/>
        <v>3.2162800219726533</v>
      </c>
      <c r="D851" s="2">
        <f t="shared" si="74"/>
        <v>3.2359862261720407</v>
      </c>
      <c r="E851" s="2">
        <f t="shared" si="73"/>
        <v>-1.97062041993874E-2</v>
      </c>
      <c r="F851" s="2">
        <f t="shared" si="77"/>
        <v>-1.8938289490066505E-2</v>
      </c>
      <c r="G851" s="2">
        <f t="shared" si="75"/>
        <v>-7.6791470932089517E-4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3.1783999999999999</v>
      </c>
      <c r="C852" s="2">
        <f t="shared" si="78"/>
        <v>3.2153907878230141</v>
      </c>
      <c r="D852" s="2">
        <f t="shared" si="74"/>
        <v>3.2317205797889268</v>
      </c>
      <c r="E852" s="2">
        <f t="shared" si="73"/>
        <v>-1.6329791965912666E-2</v>
      </c>
      <c r="F852" s="2">
        <f t="shared" si="77"/>
        <v>-1.8416589985235737E-2</v>
      </c>
      <c r="G852" s="2">
        <f t="shared" si="75"/>
        <v>2.0867980193230717E-3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3.1876000000000002</v>
      </c>
      <c r="C853" s="2">
        <f t="shared" si="78"/>
        <v>3.2216998973887043</v>
      </c>
      <c r="D853" s="2">
        <f t="shared" si="74"/>
        <v>3.2284523886934506</v>
      </c>
      <c r="E853" s="2">
        <f t="shared" si="73"/>
        <v>-6.7524913047463109E-3</v>
      </c>
      <c r="F853" s="2">
        <f t="shared" si="77"/>
        <v>-1.6083770249137853E-2</v>
      </c>
      <c r="G853" s="2">
        <f t="shared" si="75"/>
        <v>9.3312789443915425E-3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3.2105000000000001</v>
      </c>
      <c r="C854" s="2">
        <f t="shared" si="78"/>
        <v>3.2277460670212115</v>
      </c>
      <c r="D854" s="2">
        <f t="shared" si="74"/>
        <v>3.2271225821235654</v>
      </c>
      <c r="E854" s="2">
        <f t="shared" si="73"/>
        <v>6.2348489764607606E-4</v>
      </c>
      <c r="F854" s="2">
        <f t="shared" si="77"/>
        <v>-1.2742319219781069E-2</v>
      </c>
      <c r="G854" s="2">
        <f t="shared" si="75"/>
        <v>1.3365804117427145E-2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3.2105000000000001</v>
      </c>
      <c r="C855" s="2">
        <f t="shared" si="78"/>
        <v>3.2328620567102559</v>
      </c>
      <c r="D855" s="2">
        <f t="shared" si="74"/>
        <v>3.225891279744042</v>
      </c>
      <c r="E855" s="2">
        <f t="shared" si="73"/>
        <v>6.970776966213954E-3</v>
      </c>
      <c r="F855" s="2">
        <f t="shared" si="77"/>
        <v>-8.7996999825820654E-3</v>
      </c>
      <c r="G855" s="2">
        <f t="shared" si="75"/>
        <v>1.5770476948796019E-2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3.2105000000000001</v>
      </c>
      <c r="C856" s="2">
        <f t="shared" si="78"/>
        <v>3.2407140479856014</v>
      </c>
      <c r="D856" s="2">
        <f t="shared" si="74"/>
        <v>3.2247511849481874</v>
      </c>
      <c r="E856" s="2">
        <f t="shared" si="73"/>
        <v>1.596286303741401E-2</v>
      </c>
      <c r="F856" s="2">
        <f t="shared" si="77"/>
        <v>-3.8471873785828501E-3</v>
      </c>
      <c r="G856" s="2">
        <f t="shared" si="75"/>
        <v>1.9810050415996861E-2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6">
        <f>TITRES_STAT!D860</f>
        <v>3.2105000000000001</v>
      </c>
      <c r="C857" s="2">
        <f t="shared" si="78"/>
        <v>3.2438349636801243</v>
      </c>
      <c r="D857" s="2">
        <f t="shared" si="74"/>
        <v>3.2236955416186923</v>
      </c>
      <c r="E857" s="2">
        <f t="shared" si="73"/>
        <v>2.0139422061431933E-2</v>
      </c>
      <c r="F857" s="2">
        <f t="shared" si="77"/>
        <v>9.5013450942010684E-4</v>
      </c>
      <c r="G857" s="2">
        <f t="shared" si="75"/>
        <v>1.9189287552011824E-2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3.2564000000000002</v>
      </c>
      <c r="C858" s="2">
        <f t="shared" si="78"/>
        <v>3.2457680461908747</v>
      </c>
      <c r="D858" s="2">
        <f t="shared" si="74"/>
        <v>3.2261180940913818</v>
      </c>
      <c r="E858" s="2">
        <f t="shared" si="73"/>
        <v>1.9649952099492829E-2</v>
      </c>
      <c r="F858" s="2">
        <f t="shared" si="77"/>
        <v>4.690098027434652E-3</v>
      </c>
      <c r="G858" s="2">
        <f t="shared" si="75"/>
        <v>1.4959854072058177E-2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3.2564000000000002</v>
      </c>
      <c r="C859" s="2">
        <f t="shared" si="78"/>
        <v>3.2403421929307399</v>
      </c>
      <c r="D859" s="2">
        <f t="shared" si="74"/>
        <v>3.2283611982327614</v>
      </c>
      <c r="E859" s="2">
        <f t="shared" si="73"/>
        <v>1.1980994697978531E-2</v>
      </c>
      <c r="F859" s="2">
        <f t="shared" si="77"/>
        <v>6.1482773615434277E-3</v>
      </c>
      <c r="G859" s="2">
        <f t="shared" si="75"/>
        <v>5.8327173364351032E-3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6">
        <f>TITRES_STAT!D863</f>
        <v>3.2564000000000002</v>
      </c>
      <c r="C860" s="2">
        <f t="shared" si="78"/>
        <v>3.2357510863260108</v>
      </c>
      <c r="D860" s="2">
        <f t="shared" si="74"/>
        <v>3.2304381465118164</v>
      </c>
      <c r="E860" s="2">
        <f t="shared" ref="E860:E923" si="79">C860-D860</f>
        <v>5.3129398141944506E-3</v>
      </c>
      <c r="F860" s="2">
        <f t="shared" si="77"/>
        <v>5.9812098520736334E-3</v>
      </c>
      <c r="G860" s="2">
        <f t="shared" si="75"/>
        <v>-6.6827003787918275E-4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6">
        <f>TITRES_STAT!D864</f>
        <v>3.3113999999999999</v>
      </c>
      <c r="C861" s="2">
        <f t="shared" si="78"/>
        <v>3.2318663038143169</v>
      </c>
      <c r="D861" s="2">
        <f t="shared" ref="D861:D924" si="80">$D$4*B861+(1-$D$4)*D860</f>
        <v>3.2364353208442744</v>
      </c>
      <c r="E861" s="2">
        <f t="shared" si="79"/>
        <v>-4.5690170299574895E-3</v>
      </c>
      <c r="F861" s="2">
        <f t="shared" si="77"/>
        <v>3.871164475667409E-3</v>
      </c>
      <c r="G861" s="2">
        <f t="shared" si="75"/>
        <v>-8.4401815056248976E-3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6">
        <f>TITRES_STAT!D865</f>
        <v>3.3022</v>
      </c>
      <c r="C862" s="2">
        <f t="shared" si="78"/>
        <v>3.2236407186121143</v>
      </c>
      <c r="D862" s="2">
        <f t="shared" si="80"/>
        <v>3.2413067785595135</v>
      </c>
      <c r="E862" s="2">
        <f t="shared" si="79"/>
        <v>-1.7666059947399226E-2</v>
      </c>
      <c r="F862" s="2">
        <f t="shared" si="77"/>
        <v>-4.3628040894591819E-4</v>
      </c>
      <c r="G862" s="2">
        <f t="shared" si="75"/>
        <v>-1.7229779538453307E-2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6">
        <f>TITRES_STAT!D866</f>
        <v>3.3022</v>
      </c>
      <c r="C863" s="2">
        <f t="shared" si="78"/>
        <v>3.2180959926717891</v>
      </c>
      <c r="D863" s="2">
        <f t="shared" si="80"/>
        <v>3.2458173875551051</v>
      </c>
      <c r="E863" s="2">
        <f t="shared" si="79"/>
        <v>-2.7721394883315931E-2</v>
      </c>
      <c r="F863" s="2">
        <f t="shared" si="77"/>
        <v>-5.8933033038199214E-3</v>
      </c>
      <c r="G863" s="2">
        <f t="shared" si="75"/>
        <v>-2.1828091579496008E-2</v>
      </c>
      <c r="H863" s="2" t="str">
        <f t="shared" si="76"/>
        <v>Hold</v>
      </c>
    </row>
    <row r="864" spans="1:8" ht="13.5" x14ac:dyDescent="0.25">
      <c r="A864" s="3">
        <f>TITRES_STAT!B867</f>
        <v>43259</v>
      </c>
      <c r="B864" s="6">
        <f>TITRES_STAT!D867</f>
        <v>3.2976999999999999</v>
      </c>
      <c r="C864" s="2">
        <f t="shared" si="78"/>
        <v>3.2169273784145909</v>
      </c>
      <c r="D864" s="2">
        <f t="shared" si="80"/>
        <v>3.2496605440325044</v>
      </c>
      <c r="E864" s="2">
        <f t="shared" si="79"/>
        <v>-3.2733165617913507E-2</v>
      </c>
      <c r="F864" s="2">
        <f t="shared" si="77"/>
        <v>-1.1261275766638639E-2</v>
      </c>
      <c r="G864" s="2">
        <f t="shared" si="75"/>
        <v>-2.1471889851274868E-2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6">
        <f>TITRES_STAT!D868</f>
        <v>3.2976999999999999</v>
      </c>
      <c r="C865" s="2">
        <f t="shared" si="78"/>
        <v>3.2159385509661922</v>
      </c>
      <c r="D865" s="2">
        <f t="shared" si="80"/>
        <v>3.2532190222523187</v>
      </c>
      <c r="E865" s="2">
        <f t="shared" si="79"/>
        <v>-3.7280471286126549E-2</v>
      </c>
      <c r="F865" s="2">
        <f t="shared" si="77"/>
        <v>-1.6465114870536222E-2</v>
      </c>
      <c r="G865" s="2">
        <f t="shared" si="75"/>
        <v>-2.0815356415590326E-2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6">
        <f>TITRES_STAT!D869</f>
        <v>3.2976999999999999</v>
      </c>
      <c r="C866" s="2">
        <f t="shared" si="78"/>
        <v>3.2151018508175473</v>
      </c>
      <c r="D866" s="2">
        <f t="shared" si="80"/>
        <v>3.2565139094928877</v>
      </c>
      <c r="E866" s="2">
        <f t="shared" si="79"/>
        <v>-4.1412058675340369E-2</v>
      </c>
      <c r="F866" s="2">
        <f t="shared" si="77"/>
        <v>-2.1454503631497052E-2</v>
      </c>
      <c r="G866" s="2">
        <f t="shared" si="75"/>
        <v>-1.9957555043843316E-2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6">
        <f>TITRES_STAT!D870</f>
        <v>3.2976999999999999</v>
      </c>
      <c r="C867" s="2">
        <f t="shared" si="78"/>
        <v>3.2143938737686937</v>
      </c>
      <c r="D867" s="2">
        <f t="shared" si="80"/>
        <v>3.2595647310119329</v>
      </c>
      <c r="E867" s="2">
        <f t="shared" si="79"/>
        <v>-4.5170857243239215E-2</v>
      </c>
      <c r="F867" s="2">
        <f t="shared" si="77"/>
        <v>-2.6197774353845488E-2</v>
      </c>
      <c r="G867" s="2">
        <f t="shared" si="75"/>
        <v>-1.8973082889393728E-2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6">
        <f>TITRES_STAT!D871</f>
        <v>3.2564000000000002</v>
      </c>
      <c r="C868" s="2">
        <f t="shared" si="78"/>
        <v>3.2208563547273563</v>
      </c>
      <c r="D868" s="2">
        <f t="shared" si="80"/>
        <v>3.2593303064925307</v>
      </c>
      <c r="E868" s="2">
        <f t="shared" si="79"/>
        <v>-3.847395176517443E-2</v>
      </c>
      <c r="F868" s="2">
        <f t="shared" si="77"/>
        <v>-2.8653009836111278E-2</v>
      </c>
      <c r="G868" s="2">
        <f t="shared" ref="G868:G931" si="81">E868-F868</f>
        <v>-9.8209419290631525E-3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3.2517999999999998</v>
      </c>
      <c r="C869" s="2">
        <f t="shared" si="78"/>
        <v>3.2263246078462249</v>
      </c>
      <c r="D869" s="2">
        <f t="shared" si="80"/>
        <v>3.2587725060116028</v>
      </c>
      <c r="E869" s="2">
        <f t="shared" si="79"/>
        <v>-3.2447898165377964E-2</v>
      </c>
      <c r="F869" s="2">
        <f t="shared" ref="F869:F932" si="83">(E869*(2/(10)))+((1-(2/10))*F868)</f>
        <v>-2.9411987501964616E-2</v>
      </c>
      <c r="G869" s="2">
        <f t="shared" si="81"/>
        <v>-3.0359106634133479E-3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6">
        <f>TITRES_STAT!D873</f>
        <v>3.2610000000000001</v>
      </c>
      <c r="C870" s="2">
        <f t="shared" si="78"/>
        <v>3.2309515912544979</v>
      </c>
      <c r="D870" s="2">
        <f t="shared" si="80"/>
        <v>3.258937505566299</v>
      </c>
      <c r="E870" s="2">
        <f t="shared" si="79"/>
        <v>-2.7985914311801086E-2</v>
      </c>
      <c r="F870" s="2">
        <f t="shared" si="83"/>
        <v>-2.9126772863931911E-2</v>
      </c>
      <c r="G870" s="2">
        <f t="shared" si="81"/>
        <v>1.1408585521308252E-3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3.3252000000000002</v>
      </c>
      <c r="C871" s="2">
        <f t="shared" si="78"/>
        <v>3.2433282695230368</v>
      </c>
      <c r="D871" s="2">
        <f t="shared" si="80"/>
        <v>3.2638458384873137</v>
      </c>
      <c r="E871" s="2">
        <f t="shared" si="79"/>
        <v>-2.0517568964276922E-2</v>
      </c>
      <c r="F871" s="2">
        <f t="shared" si="83"/>
        <v>-2.7404932084000914E-2</v>
      </c>
      <c r="G871" s="2">
        <f t="shared" si="81"/>
        <v>6.8873631197239917E-3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3.3022</v>
      </c>
      <c r="C872" s="2">
        <f t="shared" si="78"/>
        <v>3.2523854588271846</v>
      </c>
      <c r="D872" s="2">
        <f t="shared" si="80"/>
        <v>3.2666868874882535</v>
      </c>
      <c r="E872" s="2">
        <f t="shared" si="79"/>
        <v>-1.4301428661068982E-2</v>
      </c>
      <c r="F872" s="2">
        <f t="shared" si="83"/>
        <v>-2.478423139941453E-2</v>
      </c>
      <c r="G872" s="2">
        <f t="shared" si="81"/>
        <v>1.0482802738345547E-2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3.2885</v>
      </c>
      <c r="C873" s="2">
        <f t="shared" si="78"/>
        <v>3.2600492343922332</v>
      </c>
      <c r="D873" s="2">
        <f t="shared" si="80"/>
        <v>3.2683026736002345</v>
      </c>
      <c r="E873" s="2">
        <f t="shared" si="79"/>
        <v>-8.2534392080013674E-3</v>
      </c>
      <c r="F873" s="2">
        <f t="shared" si="83"/>
        <v>-2.1478072961131897E-2</v>
      </c>
      <c r="G873" s="2">
        <f t="shared" si="81"/>
        <v>1.322463375313053E-2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6">
        <f>TITRES_STAT!D877</f>
        <v>3.2517999999999998</v>
      </c>
      <c r="C874" s="2">
        <f t="shared" si="78"/>
        <v>3.2658416598703512</v>
      </c>
      <c r="D874" s="2">
        <f t="shared" si="80"/>
        <v>3.2670802533335506</v>
      </c>
      <c r="E874" s="2">
        <f t="shared" si="79"/>
        <v>-1.2385934631993223E-3</v>
      </c>
      <c r="F874" s="2">
        <f t="shared" si="83"/>
        <v>-1.7430177061545381E-2</v>
      </c>
      <c r="G874" s="2">
        <f t="shared" si="81"/>
        <v>1.6191583598346059E-2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6">
        <f>TITRES_STAT!D878</f>
        <v>3.2793000000000001</v>
      </c>
      <c r="C875" s="2">
        <f t="shared" si="78"/>
        <v>3.2707429429672201</v>
      </c>
      <c r="D875" s="2">
        <f t="shared" si="80"/>
        <v>3.2679854197532876</v>
      </c>
      <c r="E875" s="2">
        <f t="shared" si="79"/>
        <v>2.7575232139325223E-3</v>
      </c>
      <c r="F875" s="2">
        <f t="shared" si="83"/>
        <v>-1.3392637006449801E-2</v>
      </c>
      <c r="G875" s="2">
        <f t="shared" si="81"/>
        <v>1.6150160220382324E-2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6">
        <f>TITRES_STAT!D879</f>
        <v>3.2517999999999998</v>
      </c>
      <c r="C876" s="2">
        <f t="shared" si="78"/>
        <v>3.2748901825107248</v>
      </c>
      <c r="D876" s="2">
        <f t="shared" si="80"/>
        <v>3.266786499771563</v>
      </c>
      <c r="E876" s="2">
        <f t="shared" si="79"/>
        <v>8.1036827391618438E-3</v>
      </c>
      <c r="F876" s="2">
        <f t="shared" si="83"/>
        <v>-9.0933730573274727E-3</v>
      </c>
      <c r="G876" s="2">
        <f t="shared" si="81"/>
        <v>1.7197055796489315E-2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6">
        <f>TITRES_STAT!D880</f>
        <v>3.2288999999999999</v>
      </c>
      <c r="C877" s="2">
        <f t="shared" si="78"/>
        <v>3.2783993852013826</v>
      </c>
      <c r="D877" s="2">
        <f t="shared" si="80"/>
        <v>3.2639800923810771</v>
      </c>
      <c r="E877" s="2">
        <f t="shared" si="79"/>
        <v>1.4419292820305518E-2</v>
      </c>
      <c r="F877" s="2">
        <f t="shared" si="83"/>
        <v>-4.3908398818008751E-3</v>
      </c>
      <c r="G877" s="2">
        <f t="shared" si="81"/>
        <v>1.8810132702106394E-2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3.2793000000000001</v>
      </c>
      <c r="C878" s="2">
        <f t="shared" si="78"/>
        <v>3.2750148644011703</v>
      </c>
      <c r="D878" s="2">
        <f t="shared" si="80"/>
        <v>3.2651149003528492</v>
      </c>
      <c r="E878" s="2">
        <f t="shared" si="79"/>
        <v>9.8999640483210527E-3</v>
      </c>
      <c r="F878" s="2">
        <f t="shared" si="83"/>
        <v>-1.5326790957764895E-3</v>
      </c>
      <c r="G878" s="2">
        <f t="shared" si="81"/>
        <v>1.1432643144097542E-2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3.3022</v>
      </c>
      <c r="C879" s="2">
        <f t="shared" si="78"/>
        <v>3.2714433468009902</v>
      </c>
      <c r="D879" s="2">
        <f t="shared" si="80"/>
        <v>3.2678619447711563</v>
      </c>
      <c r="E879" s="2">
        <f t="shared" si="79"/>
        <v>3.5814020298339244E-3</v>
      </c>
      <c r="F879" s="2">
        <f t="shared" si="83"/>
        <v>-5.0986287065440678E-4</v>
      </c>
      <c r="G879" s="2">
        <f t="shared" si="81"/>
        <v>4.0912649004883313E-3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3.3435000000000001</v>
      </c>
      <c r="C880" s="2">
        <f t="shared" si="78"/>
        <v>3.2698366780623767</v>
      </c>
      <c r="D880" s="2">
        <f t="shared" si="80"/>
        <v>3.2734647636769965</v>
      </c>
      <c r="E880" s="2">
        <f t="shared" si="79"/>
        <v>-3.6280856146198026E-3</v>
      </c>
      <c r="F880" s="2">
        <f t="shared" si="83"/>
        <v>-1.133507419447486E-3</v>
      </c>
      <c r="G880" s="2">
        <f t="shared" si="81"/>
        <v>-2.4945781951723166E-3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3.3068</v>
      </c>
      <c r="C881" s="2">
        <f t="shared" si="78"/>
        <v>3.2783541122066264</v>
      </c>
      <c r="D881" s="2">
        <f t="shared" si="80"/>
        <v>3.2759340404416637</v>
      </c>
      <c r="E881" s="2">
        <f t="shared" si="79"/>
        <v>2.4200717649627279E-3</v>
      </c>
      <c r="F881" s="2">
        <f t="shared" si="83"/>
        <v>-4.227915825654432E-4</v>
      </c>
      <c r="G881" s="2">
        <f t="shared" si="81"/>
        <v>2.8428633475281713E-3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6">
        <f>TITRES_STAT!D885</f>
        <v>3.3159999999999998</v>
      </c>
      <c r="C882" s="2">
        <f t="shared" si="78"/>
        <v>3.2820227103286843</v>
      </c>
      <c r="D882" s="2">
        <f t="shared" si="80"/>
        <v>3.2789018892978365</v>
      </c>
      <c r="E882" s="2">
        <f t="shared" si="79"/>
        <v>3.1208210308477646E-3</v>
      </c>
      <c r="F882" s="2">
        <f t="shared" si="83"/>
        <v>2.8593094011719839E-4</v>
      </c>
      <c r="G882" s="2">
        <f t="shared" si="81"/>
        <v>2.8348900907305664E-3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6">
        <f>TITRES_STAT!D886</f>
        <v>3.2976999999999999</v>
      </c>
      <c r="C883" s="2">
        <f t="shared" si="78"/>
        <v>3.2830192164319638</v>
      </c>
      <c r="D883" s="2">
        <f t="shared" si="80"/>
        <v>3.2802943419424411</v>
      </c>
      <c r="E883" s="2">
        <f t="shared" si="79"/>
        <v>2.7248744895227439E-3</v>
      </c>
      <c r="F883" s="2">
        <f t="shared" si="83"/>
        <v>7.7371964999830753E-4</v>
      </c>
      <c r="G883" s="2">
        <f t="shared" si="81"/>
        <v>1.9511548395244364E-3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6">
        <f>TITRES_STAT!D887</f>
        <v>3.3022</v>
      </c>
      <c r="C884" s="2">
        <f t="shared" si="78"/>
        <v>3.2782162600578157</v>
      </c>
      <c r="D884" s="2">
        <f t="shared" si="80"/>
        <v>3.2819169832800377</v>
      </c>
      <c r="E884" s="2">
        <f t="shared" si="79"/>
        <v>-3.7007232222219244E-3</v>
      </c>
      <c r="F884" s="2">
        <f t="shared" si="83"/>
        <v>-1.2116892444573877E-4</v>
      </c>
      <c r="G884" s="2">
        <f t="shared" si="81"/>
        <v>-3.5795542977761856E-3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3.2564000000000002</v>
      </c>
      <c r="C885" s="2">
        <f t="shared" si="78"/>
        <v>3.2783829892796903</v>
      </c>
      <c r="D885" s="2">
        <f t="shared" si="80"/>
        <v>3.2800268363704053</v>
      </c>
      <c r="E885" s="2">
        <f t="shared" si="79"/>
        <v>-1.6438470907149672E-3</v>
      </c>
      <c r="F885" s="2">
        <f t="shared" si="83"/>
        <v>-4.2570455769958449E-4</v>
      </c>
      <c r="G885" s="2">
        <f t="shared" si="81"/>
        <v>-1.2181425330153827E-3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3.2949999999999999</v>
      </c>
      <c r="C886" s="2">
        <f t="shared" si="78"/>
        <v>3.2742932986212763</v>
      </c>
      <c r="D886" s="2">
        <f t="shared" si="80"/>
        <v>3.2811359596022269</v>
      </c>
      <c r="E886" s="2">
        <f t="shared" si="79"/>
        <v>-6.8426609809506544E-3</v>
      </c>
      <c r="F886" s="2">
        <f t="shared" si="83"/>
        <v>-1.7090958423497985E-3</v>
      </c>
      <c r="G886" s="2">
        <f t="shared" si="81"/>
        <v>-5.1335651386008561E-3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3.3100999999999998</v>
      </c>
      <c r="C887" s="2">
        <f t="shared" si="78"/>
        <v>3.267309714218003</v>
      </c>
      <c r="D887" s="2">
        <f t="shared" si="80"/>
        <v>3.283281444076136</v>
      </c>
      <c r="E887" s="2">
        <f t="shared" si="79"/>
        <v>-1.5971729858132999E-2</v>
      </c>
      <c r="F887" s="2">
        <f t="shared" si="83"/>
        <v>-4.5616226455064387E-3</v>
      </c>
      <c r="G887" s="2">
        <f t="shared" si="81"/>
        <v>-1.1410107212626561E-2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3.28</v>
      </c>
      <c r="C888" s="2">
        <f t="shared" si="78"/>
        <v>3.2691543735690796</v>
      </c>
      <c r="D888" s="2">
        <f t="shared" si="80"/>
        <v>3.2830383741445703</v>
      </c>
      <c r="E888" s="2">
        <f t="shared" si="79"/>
        <v>-1.3884000575490774E-2</v>
      </c>
      <c r="F888" s="2">
        <f t="shared" si="83"/>
        <v>-6.426098231503306E-3</v>
      </c>
      <c r="G888" s="2">
        <f t="shared" si="81"/>
        <v>-7.4579023439874676E-3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3.28</v>
      </c>
      <c r="C889" s="2">
        <f t="shared" si="78"/>
        <v>3.2742383160969135</v>
      </c>
      <c r="D889" s="2">
        <f t="shared" si="80"/>
        <v>3.2828133093931209</v>
      </c>
      <c r="E889" s="2">
        <f t="shared" si="79"/>
        <v>-8.5749932962073672E-3</v>
      </c>
      <c r="F889" s="2">
        <f t="shared" si="83"/>
        <v>-6.8558772444441184E-3</v>
      </c>
      <c r="G889" s="2">
        <f t="shared" si="81"/>
        <v>-1.7191160517632488E-3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3.3050999999999999</v>
      </c>
      <c r="C890" s="2">
        <f t="shared" si="78"/>
        <v>3.2848939597743114</v>
      </c>
      <c r="D890" s="2">
        <f t="shared" si="80"/>
        <v>3.2844641753640005</v>
      </c>
      <c r="E890" s="2">
        <f t="shared" si="79"/>
        <v>4.297844103109405E-4</v>
      </c>
      <c r="F890" s="2">
        <f t="shared" si="83"/>
        <v>-5.3987449134931071E-3</v>
      </c>
      <c r="G890" s="2">
        <f t="shared" si="81"/>
        <v>5.8285293238040476E-3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6">
        <f>TITRES_STAT!D894</f>
        <v>3.3050999999999999</v>
      </c>
      <c r="C891" s="2">
        <f t="shared" si="78"/>
        <v>3.2882641198090328</v>
      </c>
      <c r="D891" s="2">
        <f t="shared" si="80"/>
        <v>3.2859927549666668</v>
      </c>
      <c r="E891" s="2">
        <f t="shared" si="79"/>
        <v>2.2713648423660082E-3</v>
      </c>
      <c r="F891" s="2">
        <f t="shared" si="83"/>
        <v>-3.864722962321284E-3</v>
      </c>
      <c r="G891" s="2">
        <f t="shared" si="81"/>
        <v>6.1360878046872926E-3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6">
        <f>TITRES_STAT!D895</f>
        <v>3.3601999999999999</v>
      </c>
      <c r="C892" s="2">
        <f t="shared" si="78"/>
        <v>3.2925311782999511</v>
      </c>
      <c r="D892" s="2">
        <f t="shared" si="80"/>
        <v>3.2914895879320989</v>
      </c>
      <c r="E892" s="2">
        <f t="shared" si="79"/>
        <v>1.0415903678522298E-3</v>
      </c>
      <c r="F892" s="2">
        <f t="shared" si="83"/>
        <v>-2.8834602962865812E-3</v>
      </c>
      <c r="G892" s="2">
        <f t="shared" si="81"/>
        <v>3.925050664138811E-3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6">
        <f>TITRES_STAT!D896</f>
        <v>3.3201000000000001</v>
      </c>
      <c r="C893" s="2">
        <f t="shared" si="78"/>
        <v>3.29332638163842</v>
      </c>
      <c r="D893" s="2">
        <f t="shared" si="80"/>
        <v>3.2936088777149064</v>
      </c>
      <c r="E893" s="2">
        <f t="shared" si="79"/>
        <v>-2.8249607648644925E-4</v>
      </c>
      <c r="F893" s="2">
        <f t="shared" si="83"/>
        <v>-2.3632674523265547E-3</v>
      </c>
      <c r="G893" s="2">
        <f t="shared" si="81"/>
        <v>2.0807713758401055E-3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6">
        <f>TITRES_STAT!D897</f>
        <v>3.3151000000000002</v>
      </c>
      <c r="C894" s="2">
        <f t="shared" si="78"/>
        <v>3.2946915536940473</v>
      </c>
      <c r="D894" s="2">
        <f t="shared" si="80"/>
        <v>3.2952008126989871</v>
      </c>
      <c r="E894" s="2">
        <f t="shared" si="79"/>
        <v>-5.0925900493981047E-4</v>
      </c>
      <c r="F894" s="2">
        <f t="shared" si="83"/>
        <v>-1.9924657628492058E-3</v>
      </c>
      <c r="G894" s="2">
        <f t="shared" si="81"/>
        <v>1.4832067579093953E-3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3.3151000000000002</v>
      </c>
      <c r="C895" s="2">
        <f t="shared" si="78"/>
        <v>3.2888005454334248</v>
      </c>
      <c r="D895" s="2">
        <f t="shared" si="80"/>
        <v>3.296674826573136</v>
      </c>
      <c r="E895" s="2">
        <f t="shared" si="79"/>
        <v>-7.8742811397112256E-3</v>
      </c>
      <c r="F895" s="2">
        <f t="shared" si="83"/>
        <v>-3.16882883822161E-3</v>
      </c>
      <c r="G895" s="2">
        <f t="shared" si="81"/>
        <v>-4.7054523014896151E-3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3.3100999999999998</v>
      </c>
      <c r="C896" s="2">
        <f t="shared" si="78"/>
        <v>3.2897543076744364</v>
      </c>
      <c r="D896" s="2">
        <f t="shared" si="80"/>
        <v>3.2976692838640149</v>
      </c>
      <c r="E896" s="2">
        <f t="shared" si="79"/>
        <v>-7.914976189578482E-3</v>
      </c>
      <c r="F896" s="2">
        <f t="shared" si="83"/>
        <v>-4.1180583084929846E-3</v>
      </c>
      <c r="G896" s="2">
        <f t="shared" si="81"/>
        <v>-3.7969178810854974E-3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3.2850000000000001</v>
      </c>
      <c r="C897" s="2">
        <f t="shared" si="78"/>
        <v>3.2928844141860614</v>
      </c>
      <c r="D897" s="2">
        <f t="shared" si="80"/>
        <v>3.2967308183926063</v>
      </c>
      <c r="E897" s="2">
        <f t="shared" si="79"/>
        <v>-3.8464042065449178E-3</v>
      </c>
      <c r="F897" s="2">
        <f t="shared" si="83"/>
        <v>-4.0637274881033716E-3</v>
      </c>
      <c r="G897" s="2">
        <f t="shared" si="81"/>
        <v>2.173232815584538E-4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6">
        <f>TITRES_STAT!D901</f>
        <v>3.2850000000000001</v>
      </c>
      <c r="C898" s="2">
        <f t="shared" si="78"/>
        <v>3.2909021966189749</v>
      </c>
      <c r="D898" s="2">
        <f t="shared" si="80"/>
        <v>3.2958618688820427</v>
      </c>
      <c r="E898" s="2">
        <f t="shared" si="79"/>
        <v>-4.9596722630678158E-3</v>
      </c>
      <c r="F898" s="2">
        <f t="shared" si="83"/>
        <v>-4.2429164430962604E-3</v>
      </c>
      <c r="G898" s="2">
        <f t="shared" si="81"/>
        <v>-7.1675581997155541E-4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3.3502000000000001</v>
      </c>
      <c r="C899" s="2">
        <f t="shared" si="78"/>
        <v>3.2892249356006711</v>
      </c>
      <c r="D899" s="2">
        <f t="shared" si="80"/>
        <v>3.2998869156315211</v>
      </c>
      <c r="E899" s="2">
        <f t="shared" si="79"/>
        <v>-1.066198003085006E-2</v>
      </c>
      <c r="F899" s="2">
        <f t="shared" si="83"/>
        <v>-5.526729160647021E-3</v>
      </c>
      <c r="G899" s="2">
        <f t="shared" si="81"/>
        <v>-5.135250870203039E-3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3.29</v>
      </c>
      <c r="C900" s="2">
        <f t="shared" si="78"/>
        <v>3.2916672532005675</v>
      </c>
      <c r="D900" s="2">
        <f t="shared" si="80"/>
        <v>3.2991545515106679</v>
      </c>
      <c r="E900" s="2">
        <f t="shared" si="79"/>
        <v>-7.4872983101004209E-3</v>
      </c>
      <c r="F900" s="2">
        <f t="shared" si="83"/>
        <v>-5.918842990537701E-3</v>
      </c>
      <c r="G900" s="2">
        <f t="shared" si="81"/>
        <v>-1.5684553195627199E-3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3.29</v>
      </c>
      <c r="C901" s="2">
        <f t="shared" si="78"/>
        <v>3.2937338296312495</v>
      </c>
      <c r="D901" s="2">
        <f t="shared" si="80"/>
        <v>3.2984764365839521</v>
      </c>
      <c r="E901" s="2">
        <f t="shared" si="79"/>
        <v>-4.742606952702566E-3</v>
      </c>
      <c r="F901" s="2">
        <f t="shared" si="83"/>
        <v>-5.683595782970674E-3</v>
      </c>
      <c r="G901" s="2">
        <f t="shared" si="81"/>
        <v>9.4098883026810798E-4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6">
        <f>TITRES_STAT!D905</f>
        <v>3.3100999999999998</v>
      </c>
      <c r="C902" s="2">
        <f t="shared" si="78"/>
        <v>3.3039593943033649</v>
      </c>
      <c r="D902" s="2">
        <f t="shared" si="80"/>
        <v>3.2993374412814371</v>
      </c>
      <c r="E902" s="2">
        <f t="shared" si="79"/>
        <v>4.6219530219278049E-3</v>
      </c>
      <c r="F902" s="2">
        <f t="shared" si="83"/>
        <v>-3.6224860219909783E-3</v>
      </c>
      <c r="G902" s="2">
        <f t="shared" si="81"/>
        <v>8.2444390439187828E-3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3.3151000000000002</v>
      </c>
      <c r="C903" s="2">
        <f t="shared" si="78"/>
        <v>3.3064425644105397</v>
      </c>
      <c r="D903" s="2">
        <f t="shared" si="80"/>
        <v>3.3005050382235526</v>
      </c>
      <c r="E903" s="2">
        <f t="shared" si="79"/>
        <v>5.9375261869871743E-3</v>
      </c>
      <c r="F903" s="2">
        <f t="shared" si="83"/>
        <v>-1.7104835801953478E-3</v>
      </c>
      <c r="G903" s="2">
        <f t="shared" si="81"/>
        <v>7.6480097671825223E-3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3.3151000000000002</v>
      </c>
      <c r="C904" s="2">
        <f t="shared" si="78"/>
        <v>3.3077744775781488</v>
      </c>
      <c r="D904" s="2">
        <f t="shared" si="80"/>
        <v>3.3015861465032894</v>
      </c>
      <c r="E904" s="2">
        <f t="shared" si="79"/>
        <v>6.1883310748593878E-3</v>
      </c>
      <c r="F904" s="2">
        <f t="shared" si="83"/>
        <v>-1.3072064918440065E-4</v>
      </c>
      <c r="G904" s="2">
        <f t="shared" si="81"/>
        <v>6.3190517240437885E-3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3.3100999999999998</v>
      </c>
      <c r="C905" s="2">
        <f t="shared" si="78"/>
        <v>3.3089014810276645</v>
      </c>
      <c r="D905" s="2">
        <f t="shared" si="80"/>
        <v>3.3022168023178606</v>
      </c>
      <c r="E905" s="2">
        <f t="shared" si="79"/>
        <v>6.6846787098038263E-3</v>
      </c>
      <c r="F905" s="2">
        <f t="shared" si="83"/>
        <v>1.2323592226132448E-3</v>
      </c>
      <c r="G905" s="2">
        <f t="shared" si="81"/>
        <v>5.4523194871905819E-3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3.29</v>
      </c>
      <c r="C906" s="2">
        <f t="shared" si="78"/>
        <v>3.3090858685618696</v>
      </c>
      <c r="D906" s="2">
        <f t="shared" si="80"/>
        <v>3.3013118539980191</v>
      </c>
      <c r="E906" s="2">
        <f t="shared" si="79"/>
        <v>7.7740145638505176E-3</v>
      </c>
      <c r="F906" s="2">
        <f t="shared" si="83"/>
        <v>2.5406902908606992E-3</v>
      </c>
      <c r="G906" s="2">
        <f t="shared" si="81"/>
        <v>5.2333242729898184E-3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3.3100999999999998</v>
      </c>
      <c r="C907" s="2">
        <f t="shared" si="78"/>
        <v>3.305380350321582</v>
      </c>
      <c r="D907" s="2">
        <f t="shared" si="80"/>
        <v>3.3019628277759439</v>
      </c>
      <c r="E907" s="2">
        <f t="shared" si="79"/>
        <v>3.4175225456380964E-3</v>
      </c>
      <c r="F907" s="2">
        <f t="shared" si="83"/>
        <v>2.7160567418161785E-3</v>
      </c>
      <c r="G907" s="2">
        <f t="shared" si="81"/>
        <v>7.0146580382191796E-4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3.3</v>
      </c>
      <c r="C908" s="2">
        <f t="shared" si="78"/>
        <v>3.3022449118105697</v>
      </c>
      <c r="D908" s="2">
        <f t="shared" si="80"/>
        <v>3.3018174331258741</v>
      </c>
      <c r="E908" s="2">
        <f t="shared" si="79"/>
        <v>4.2747868469561467E-4</v>
      </c>
      <c r="F908" s="2">
        <f t="shared" si="83"/>
        <v>2.2583411303920661E-3</v>
      </c>
      <c r="G908" s="2">
        <f t="shared" si="81"/>
        <v>-1.8308624456964515E-3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6">
        <f>TITRES_STAT!D912</f>
        <v>3.3351000000000002</v>
      </c>
      <c r="C909" s="2">
        <f t="shared" si="78"/>
        <v>3.309622617685867</v>
      </c>
      <c r="D909" s="2">
        <f t="shared" si="80"/>
        <v>3.3042828084498836</v>
      </c>
      <c r="E909" s="2">
        <f t="shared" si="79"/>
        <v>5.3398092359833171E-3</v>
      </c>
      <c r="F909" s="2">
        <f t="shared" si="83"/>
        <v>2.8746347515103167E-3</v>
      </c>
      <c r="G909" s="2">
        <f t="shared" si="81"/>
        <v>2.4651744844730004E-3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3.3351000000000002</v>
      </c>
      <c r="C910" s="2">
        <f t="shared" si="78"/>
        <v>3.3066037534265025</v>
      </c>
      <c r="D910" s="2">
        <f t="shared" si="80"/>
        <v>3.3065655633795221</v>
      </c>
      <c r="E910" s="2">
        <f t="shared" si="79"/>
        <v>3.819004698035755E-5</v>
      </c>
      <c r="F910" s="2">
        <f t="shared" si="83"/>
        <v>2.3073458106043251E-3</v>
      </c>
      <c r="G910" s="2">
        <f t="shared" si="81"/>
        <v>-2.2691557636239676E-3</v>
      </c>
      <c r="H910" s="2" t="str">
        <f t="shared" si="82"/>
        <v>Hold</v>
      </c>
    </row>
    <row r="911" spans="1:8" ht="13.5" x14ac:dyDescent="0.25">
      <c r="A911" s="3">
        <f>TITRES_STAT!B914</f>
        <v>43329</v>
      </c>
      <c r="B911" s="6">
        <f>TITRES_STAT!D914</f>
        <v>3.3201000000000001</v>
      </c>
      <c r="C911" s="2">
        <f t="shared" ref="C911:C974" si="84">$C$4*B901+C910*(1-$C$4)</f>
        <v>3.3040493298224254</v>
      </c>
      <c r="D911" s="2">
        <f t="shared" si="80"/>
        <v>3.3075681142402984</v>
      </c>
      <c r="E911" s="2">
        <f t="shared" si="79"/>
        <v>-3.518784417873011E-3</v>
      </c>
      <c r="F911" s="2">
        <f t="shared" si="83"/>
        <v>1.1421197649088581E-3</v>
      </c>
      <c r="G911" s="2">
        <f t="shared" si="81"/>
        <v>-4.6609041827818691E-3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3.3201000000000001</v>
      </c>
      <c r="C912" s="2">
        <f t="shared" si="84"/>
        <v>3.3049802021574366</v>
      </c>
      <c r="D912" s="2">
        <f t="shared" si="80"/>
        <v>3.3084964020743506</v>
      </c>
      <c r="E912" s="2">
        <f t="shared" si="79"/>
        <v>-3.5161999169139868E-3</v>
      </c>
      <c r="F912" s="2">
        <f t="shared" si="83"/>
        <v>2.1045582854428908E-4</v>
      </c>
      <c r="G912" s="2">
        <f t="shared" si="81"/>
        <v>-3.726655745458276E-3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3.3100999999999998</v>
      </c>
      <c r="C913" s="2">
        <f t="shared" si="84"/>
        <v>3.3065370941332155</v>
      </c>
      <c r="D913" s="2">
        <f t="shared" si="80"/>
        <v>3.3086151871058802</v>
      </c>
      <c r="E913" s="2">
        <f t="shared" si="79"/>
        <v>-2.0780929726647024E-3</v>
      </c>
      <c r="F913" s="2">
        <f t="shared" si="83"/>
        <v>-2.472539316975092E-4</v>
      </c>
      <c r="G913" s="2">
        <f t="shared" si="81"/>
        <v>-1.8308390409671931E-3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6">
        <f>TITRES_STAT!D917</f>
        <v>3.3100999999999998</v>
      </c>
      <c r="C914" s="2">
        <f t="shared" si="84"/>
        <v>3.3078544642665668</v>
      </c>
      <c r="D914" s="2">
        <f t="shared" si="80"/>
        <v>3.3087251732461853</v>
      </c>
      <c r="E914" s="2">
        <f t="shared" si="79"/>
        <v>-8.7070897961849525E-4</v>
      </c>
      <c r="F914" s="2">
        <f t="shared" si="83"/>
        <v>-3.7194494128170647E-4</v>
      </c>
      <c r="G914" s="2">
        <f t="shared" si="81"/>
        <v>-4.9876403833678878E-4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6">
        <f>TITRES_STAT!D918</f>
        <v>3.3100999999999998</v>
      </c>
      <c r="C915" s="2">
        <f t="shared" si="84"/>
        <v>3.3081999313024792</v>
      </c>
      <c r="D915" s="2">
        <f t="shared" si="80"/>
        <v>3.3088270122649863</v>
      </c>
      <c r="E915" s="2">
        <f t="shared" si="79"/>
        <v>-6.2708096250707612E-4</v>
      </c>
      <c r="F915" s="2">
        <f t="shared" si="83"/>
        <v>-4.2297214552678038E-4</v>
      </c>
      <c r="G915" s="2">
        <f t="shared" si="81"/>
        <v>-2.0410881698029574E-4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3.3100999999999998</v>
      </c>
      <c r="C916" s="2">
        <f t="shared" si="84"/>
        <v>3.3053999418713289</v>
      </c>
      <c r="D916" s="2">
        <f t="shared" si="80"/>
        <v>3.3089213076527653</v>
      </c>
      <c r="E916" s="2">
        <f t="shared" si="79"/>
        <v>-3.5213657814363586E-3</v>
      </c>
      <c r="F916" s="2">
        <f t="shared" si="83"/>
        <v>-1.0426508727086961E-3</v>
      </c>
      <c r="G916" s="2">
        <f t="shared" si="81"/>
        <v>-2.4787149087276625E-3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3.3100999999999998</v>
      </c>
      <c r="C917" s="2">
        <f t="shared" si="84"/>
        <v>3.3061230277372782</v>
      </c>
      <c r="D917" s="2">
        <f t="shared" si="80"/>
        <v>3.3090086181970051</v>
      </c>
      <c r="E917" s="2">
        <f t="shared" si="79"/>
        <v>-2.8855904597269166E-3</v>
      </c>
      <c r="F917" s="2">
        <f t="shared" si="83"/>
        <v>-1.4112387901123401E-3</v>
      </c>
      <c r="G917" s="2">
        <f t="shared" si="81"/>
        <v>-1.4743516696145765E-3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3.3351000000000002</v>
      </c>
      <c r="C918" s="2">
        <f t="shared" si="84"/>
        <v>3.3051810234700048</v>
      </c>
      <c r="D918" s="2">
        <f t="shared" si="80"/>
        <v>3.3109413131453751</v>
      </c>
      <c r="E918" s="2">
        <f t="shared" si="79"/>
        <v>-5.7602896753703448E-3</v>
      </c>
      <c r="F918" s="2">
        <f t="shared" si="83"/>
        <v>-2.2810489671639409E-3</v>
      </c>
      <c r="G918" s="2">
        <f t="shared" si="81"/>
        <v>-3.4792407082064039E-3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3.3601999999999999</v>
      </c>
      <c r="C919" s="2">
        <f t="shared" si="84"/>
        <v>3.309783942936158</v>
      </c>
      <c r="D919" s="2">
        <f t="shared" si="80"/>
        <v>3.3145901047642363</v>
      </c>
      <c r="E919" s="2">
        <f t="shared" si="79"/>
        <v>-4.8061618280783591E-3</v>
      </c>
      <c r="F919" s="2">
        <f t="shared" si="83"/>
        <v>-2.7860715393468244E-3</v>
      </c>
      <c r="G919" s="2">
        <f t="shared" si="81"/>
        <v>-2.0200902887315348E-3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3.29</v>
      </c>
      <c r="C920" s="2">
        <f t="shared" si="84"/>
        <v>3.3136787209459797</v>
      </c>
      <c r="D920" s="2">
        <f t="shared" si="80"/>
        <v>3.3127686155224412</v>
      </c>
      <c r="E920" s="2">
        <f t="shared" si="79"/>
        <v>9.1010542353853197E-4</v>
      </c>
      <c r="F920" s="2">
        <f t="shared" si="83"/>
        <v>-2.0468361467697533E-3</v>
      </c>
      <c r="G920" s="2">
        <f t="shared" si="81"/>
        <v>2.9569415703082852E-3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6">
        <f>TITRES_STAT!D924</f>
        <v>3.2850000000000001</v>
      </c>
      <c r="C921" s="2">
        <f t="shared" si="84"/>
        <v>3.3146666100312134</v>
      </c>
      <c r="D921" s="2">
        <f t="shared" si="80"/>
        <v>3.3107116810392974</v>
      </c>
      <c r="E921" s="2">
        <f t="shared" si="79"/>
        <v>3.9549289919160735E-3</v>
      </c>
      <c r="F921" s="2">
        <f t="shared" si="83"/>
        <v>-8.4648311903258791E-4</v>
      </c>
      <c r="G921" s="2">
        <f t="shared" si="81"/>
        <v>4.8014121109486614E-3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3.2599</v>
      </c>
      <c r="C922" s="2">
        <f t="shared" si="84"/>
        <v>3.3155025161802576</v>
      </c>
      <c r="D922" s="2">
        <f t="shared" si="80"/>
        <v>3.3069478528141643</v>
      </c>
      <c r="E922" s="2">
        <f t="shared" si="79"/>
        <v>8.5546633660933402E-3</v>
      </c>
      <c r="F922" s="2">
        <f t="shared" si="83"/>
        <v>1.0337461779925978E-3</v>
      </c>
      <c r="G922" s="2">
        <f t="shared" si="81"/>
        <v>7.5209171881007427E-3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3.2599</v>
      </c>
      <c r="C923" s="2">
        <f t="shared" si="84"/>
        <v>3.3146713598448332</v>
      </c>
      <c r="D923" s="2">
        <f t="shared" si="80"/>
        <v>3.3034628266797816</v>
      </c>
      <c r="E923" s="2">
        <f t="shared" si="79"/>
        <v>1.1208533165051549E-2</v>
      </c>
      <c r="F923" s="2">
        <f t="shared" si="83"/>
        <v>3.0687035754043881E-3</v>
      </c>
      <c r="G923" s="2">
        <f t="shared" si="81"/>
        <v>8.1398295896471604E-3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3.2549000000000001</v>
      </c>
      <c r="C924" s="2">
        <f t="shared" si="84"/>
        <v>3.3139680737148587</v>
      </c>
      <c r="D924" s="2">
        <f t="shared" si="80"/>
        <v>3.2998655802590569</v>
      </c>
      <c r="E924" s="2">
        <f t="shared" ref="E924:E987" si="85">C924-D924</f>
        <v>1.4102493455801834E-2</v>
      </c>
      <c r="F924" s="2">
        <f t="shared" si="83"/>
        <v>5.275461551483878E-3</v>
      </c>
      <c r="G924" s="2">
        <f t="shared" si="81"/>
        <v>8.8270319043179564E-3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3.1797</v>
      </c>
      <c r="C925" s="2">
        <f t="shared" si="84"/>
        <v>3.3133729854510339</v>
      </c>
      <c r="D925" s="2">
        <f t="shared" ref="D925:D988" si="86">$D$4*B925+(1-$D$4)*D924</f>
        <v>3.2909644261657931</v>
      </c>
      <c r="E925" s="2">
        <f t="shared" si="85"/>
        <v>2.240855928524077E-2</v>
      </c>
      <c r="F925" s="2">
        <f t="shared" si="83"/>
        <v>8.7020810982352571E-3</v>
      </c>
      <c r="G925" s="2">
        <f t="shared" si="81"/>
        <v>1.3706478187005513E-2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3.1897000000000002</v>
      </c>
      <c r="C926" s="2">
        <f t="shared" si="84"/>
        <v>3.3128694492277977</v>
      </c>
      <c r="D926" s="2">
        <f t="shared" si="86"/>
        <v>3.2834633575609198</v>
      </c>
      <c r="E926" s="2">
        <f t="shared" si="85"/>
        <v>2.9406091666877909E-2</v>
      </c>
      <c r="F926" s="2">
        <f t="shared" si="83"/>
        <v>1.2842883211963788E-2</v>
      </c>
      <c r="G926" s="2">
        <f t="shared" si="81"/>
        <v>1.6563208454914123E-2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3.2098</v>
      </c>
      <c r="C927" s="2">
        <f t="shared" si="84"/>
        <v>3.3124433801158286</v>
      </c>
      <c r="D927" s="2">
        <f t="shared" si="86"/>
        <v>3.2780068125564075</v>
      </c>
      <c r="E927" s="2">
        <f t="shared" si="85"/>
        <v>3.443656755942115E-2</v>
      </c>
      <c r="F927" s="2">
        <f t="shared" si="83"/>
        <v>1.7161620081455262E-2</v>
      </c>
      <c r="G927" s="2">
        <f t="shared" si="81"/>
        <v>1.7274947477965888E-2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3.2098</v>
      </c>
      <c r="C928" s="2">
        <f t="shared" si="84"/>
        <v>3.3159290139441628</v>
      </c>
      <c r="D928" s="2">
        <f t="shared" si="86"/>
        <v>3.2729544560707478</v>
      </c>
      <c r="E928" s="2">
        <f t="shared" si="85"/>
        <v>4.2974557873415087E-2</v>
      </c>
      <c r="F928" s="2">
        <f t="shared" si="83"/>
        <v>2.2324207639847229E-2</v>
      </c>
      <c r="G928" s="2">
        <f t="shared" si="81"/>
        <v>2.0650350233567857E-2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3.1596000000000002</v>
      </c>
      <c r="C929" s="2">
        <f t="shared" si="84"/>
        <v>3.32273993487583</v>
      </c>
      <c r="D929" s="2">
        <f t="shared" si="86"/>
        <v>3.2645578296951365</v>
      </c>
      <c r="E929" s="2">
        <f t="shared" si="85"/>
        <v>5.8182105180693444E-2</v>
      </c>
      <c r="F929" s="2">
        <f t="shared" si="83"/>
        <v>2.9495787148016473E-2</v>
      </c>
      <c r="G929" s="2">
        <f t="shared" si="81"/>
        <v>2.8686318032676971E-2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3.1596000000000002</v>
      </c>
      <c r="C930" s="2">
        <f t="shared" si="84"/>
        <v>3.3177030218180104</v>
      </c>
      <c r="D930" s="2">
        <f t="shared" si="86"/>
        <v>3.2567831756436449</v>
      </c>
      <c r="E930" s="2">
        <f t="shared" si="85"/>
        <v>6.0919846174365411E-2</v>
      </c>
      <c r="F930" s="2">
        <f t="shared" si="83"/>
        <v>3.5780598953286266E-2</v>
      </c>
      <c r="G930" s="2">
        <f t="shared" si="81"/>
        <v>2.5139247221079145E-2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3.1646000000000001</v>
      </c>
      <c r="C931" s="2">
        <f t="shared" si="84"/>
        <v>3.3126717876921625</v>
      </c>
      <c r="D931" s="2">
        <f t="shared" si="86"/>
        <v>3.2499547922626344</v>
      </c>
      <c r="E931" s="2">
        <f t="shared" si="85"/>
        <v>6.2716995429528133E-2</v>
      </c>
      <c r="F931" s="2">
        <f t="shared" si="83"/>
        <v>4.1167878248534642E-2</v>
      </c>
      <c r="G931" s="2">
        <f t="shared" si="81"/>
        <v>2.1549117180993491E-2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3.1395</v>
      </c>
      <c r="C932" s="2">
        <f t="shared" si="84"/>
        <v>3.3045530511241377</v>
      </c>
      <c r="D932" s="2">
        <f t="shared" si="86"/>
        <v>3.2417729557987354</v>
      </c>
      <c r="E932" s="2">
        <f t="shared" si="85"/>
        <v>6.2780095325402296E-2</v>
      </c>
      <c r="F932" s="2">
        <f t="shared" si="83"/>
        <v>4.5490321663908179E-2</v>
      </c>
      <c r="G932" s="2">
        <f t="shared" ref="G932:G995" si="87">E932-F932</f>
        <v>1.7289773661494118E-2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3.1797</v>
      </c>
      <c r="C933" s="2">
        <f t="shared" si="84"/>
        <v>3.2976833509511936</v>
      </c>
      <c r="D933" s="2">
        <f t="shared" si="86"/>
        <v>3.2371749590729029</v>
      </c>
      <c r="E933" s="2">
        <f t="shared" si="85"/>
        <v>6.0508391878290713E-2</v>
      </c>
      <c r="F933" s="2">
        <f t="shared" ref="F933:F996" si="89">(E933*(2/(10)))+((1-(2/10))*F932)</f>
        <v>4.8493935706784688E-2</v>
      </c>
      <c r="G933" s="2">
        <f t="shared" si="87"/>
        <v>1.2014456171506024E-2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3.1395</v>
      </c>
      <c r="C934" s="2">
        <f t="shared" si="84"/>
        <v>3.2911012969587023</v>
      </c>
      <c r="D934" s="2">
        <f t="shared" si="86"/>
        <v>3.2299397769193545</v>
      </c>
      <c r="E934" s="2">
        <f t="shared" si="85"/>
        <v>6.1161520039347828E-2</v>
      </c>
      <c r="F934" s="2">
        <f t="shared" si="89"/>
        <v>5.102745257329732E-2</v>
      </c>
      <c r="G934" s="2">
        <f t="shared" si="87"/>
        <v>1.0134067466050507E-2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6">
        <f>TITRES_STAT!D938</f>
        <v>3.1797</v>
      </c>
      <c r="C935" s="2">
        <f t="shared" si="84"/>
        <v>3.2739626358881329</v>
      </c>
      <c r="D935" s="2">
        <f t="shared" si="86"/>
        <v>3.2262183119623651</v>
      </c>
      <c r="E935" s="2">
        <f t="shared" si="85"/>
        <v>4.7744323925767773E-2</v>
      </c>
      <c r="F935" s="2">
        <f t="shared" si="89"/>
        <v>5.0370826843791419E-2</v>
      </c>
      <c r="G935" s="2">
        <f t="shared" si="87"/>
        <v>-2.626502918023646E-3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6">
        <f>TITRES_STAT!D939</f>
        <v>3.1747000000000001</v>
      </c>
      <c r="C936" s="2">
        <f t="shared" si="84"/>
        <v>3.2609991534438048</v>
      </c>
      <c r="D936" s="2">
        <f t="shared" si="86"/>
        <v>3.2224021407058938</v>
      </c>
      <c r="E936" s="2">
        <f t="shared" si="85"/>
        <v>3.8597012737910941E-2</v>
      </c>
      <c r="F936" s="2">
        <f t="shared" si="89"/>
        <v>4.8016064022615323E-2</v>
      </c>
      <c r="G936" s="2">
        <f t="shared" si="87"/>
        <v>-9.4190512847043828E-3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3.1747000000000001</v>
      </c>
      <c r="C937" s="2">
        <f t="shared" si="84"/>
        <v>3.2531223606062962</v>
      </c>
      <c r="D937" s="2">
        <f t="shared" si="86"/>
        <v>3.2188686488017537</v>
      </c>
      <c r="E937" s="2">
        <f t="shared" si="85"/>
        <v>3.4253711804542508E-2</v>
      </c>
      <c r="F937" s="2">
        <f t="shared" si="89"/>
        <v>4.5263593579000769E-2</v>
      </c>
      <c r="G937" s="2">
        <f t="shared" si="87"/>
        <v>-1.1009881774458261E-2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3.1596000000000002</v>
      </c>
      <c r="C938" s="2">
        <f t="shared" si="84"/>
        <v>3.2464573820514815</v>
      </c>
      <c r="D938" s="2">
        <f t="shared" si="86"/>
        <v>3.2144783785201421</v>
      </c>
      <c r="E938" s="2">
        <f t="shared" si="85"/>
        <v>3.1979003531339423E-2</v>
      </c>
      <c r="F938" s="2">
        <f t="shared" si="89"/>
        <v>4.2606675569468504E-2</v>
      </c>
      <c r="G938" s="2">
        <f t="shared" si="87"/>
        <v>-1.0627672038129081E-2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6">
        <f>TITRES_STAT!D942</f>
        <v>3.1596000000000002</v>
      </c>
      <c r="C939" s="2">
        <f t="shared" si="84"/>
        <v>3.2330947078897152</v>
      </c>
      <c r="D939" s="2">
        <f t="shared" si="86"/>
        <v>3.210413313444576</v>
      </c>
      <c r="E939" s="2">
        <f t="shared" si="85"/>
        <v>2.2681394445139169E-2</v>
      </c>
      <c r="F939" s="2">
        <f t="shared" si="89"/>
        <v>3.8621619344602641E-2</v>
      </c>
      <c r="G939" s="2">
        <f t="shared" si="87"/>
        <v>-1.5940224899463472E-2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3.1596000000000002</v>
      </c>
      <c r="C940" s="2">
        <f t="shared" si="84"/>
        <v>3.2217878297528362</v>
      </c>
      <c r="D940" s="2">
        <f t="shared" si="86"/>
        <v>3.2066493643005334</v>
      </c>
      <c r="E940" s="2">
        <f t="shared" si="85"/>
        <v>1.5138465452302796E-2</v>
      </c>
      <c r="F940" s="2">
        <f t="shared" si="89"/>
        <v>3.3924988566142671E-2</v>
      </c>
      <c r="G940" s="2">
        <f t="shared" si="87"/>
        <v>-1.8786523113839874E-2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6">
        <f>TITRES_STAT!D944</f>
        <v>3.1596000000000002</v>
      </c>
      <c r="C941" s="2">
        <f t="shared" si="84"/>
        <v>3.2129897020985538</v>
      </c>
      <c r="D941" s="2">
        <f t="shared" si="86"/>
        <v>3.2031642262041973</v>
      </c>
      <c r="E941" s="2">
        <f t="shared" si="85"/>
        <v>9.8254758943565612E-3</v>
      </c>
      <c r="F941" s="2">
        <f t="shared" si="89"/>
        <v>2.9105086031785452E-2</v>
      </c>
      <c r="G941" s="2">
        <f t="shared" si="87"/>
        <v>-1.927961013742889E-2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3.1797</v>
      </c>
      <c r="C942" s="2">
        <f t="shared" si="84"/>
        <v>3.2016835940833919</v>
      </c>
      <c r="D942" s="2">
        <f t="shared" si="86"/>
        <v>3.2014261353742564</v>
      </c>
      <c r="E942" s="2">
        <f t="shared" si="85"/>
        <v>2.5745870913551627E-4</v>
      </c>
      <c r="F942" s="2">
        <f t="shared" si="89"/>
        <v>2.3335560567255467E-2</v>
      </c>
      <c r="G942" s="2">
        <f t="shared" si="87"/>
        <v>-2.307810185811995E-2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3.1596000000000002</v>
      </c>
      <c r="C943" s="2">
        <f t="shared" si="84"/>
        <v>3.1983015026859469</v>
      </c>
      <c r="D943" s="2">
        <f t="shared" si="86"/>
        <v>3.1983279031243113</v>
      </c>
      <c r="E943" s="2">
        <f t="shared" si="85"/>
        <v>-2.6400438364326817E-5</v>
      </c>
      <c r="F943" s="2">
        <f t="shared" si="89"/>
        <v>1.8663168366131508E-2</v>
      </c>
      <c r="G943" s="2">
        <f t="shared" si="87"/>
        <v>-1.8689568804495835E-2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3.1797</v>
      </c>
      <c r="C944" s="2">
        <f t="shared" si="84"/>
        <v>3.1892551176573396</v>
      </c>
      <c r="D944" s="2">
        <f t="shared" si="86"/>
        <v>3.1969480584484362</v>
      </c>
      <c r="E944" s="2">
        <f t="shared" si="85"/>
        <v>-7.6929407910966141E-3</v>
      </c>
      <c r="F944" s="2">
        <f t="shared" si="89"/>
        <v>1.3391946534685884E-2</v>
      </c>
      <c r="G944" s="2">
        <f t="shared" si="87"/>
        <v>-2.1084887325782498E-2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3.1596000000000002</v>
      </c>
      <c r="C945" s="2">
        <f t="shared" si="84"/>
        <v>3.1877850995562107</v>
      </c>
      <c r="D945" s="2">
        <f t="shared" si="86"/>
        <v>3.194181535600404</v>
      </c>
      <c r="E945" s="2">
        <f t="shared" si="85"/>
        <v>-6.3964360441932655E-3</v>
      </c>
      <c r="F945" s="2">
        <f t="shared" si="89"/>
        <v>9.4342700189100539E-3</v>
      </c>
      <c r="G945" s="2">
        <f t="shared" si="87"/>
        <v>-1.5830706063103321E-2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3.1797</v>
      </c>
      <c r="C946" s="2">
        <f t="shared" si="84"/>
        <v>3.1857720073167939</v>
      </c>
      <c r="D946" s="2">
        <f t="shared" si="86"/>
        <v>3.193108829259633</v>
      </c>
      <c r="E946" s="2">
        <f t="shared" si="85"/>
        <v>-7.3368219428391335E-3</v>
      </c>
      <c r="F946" s="2">
        <f t="shared" si="89"/>
        <v>6.0800516265602164E-3</v>
      </c>
      <c r="G946" s="2">
        <f t="shared" si="87"/>
        <v>-1.341687356939935E-2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3.1747000000000001</v>
      </c>
      <c r="C947" s="2">
        <f t="shared" si="84"/>
        <v>3.1840686215757485</v>
      </c>
      <c r="D947" s="2">
        <f t="shared" si="86"/>
        <v>3.1917452122774379</v>
      </c>
      <c r="E947" s="2">
        <f t="shared" si="85"/>
        <v>-7.6765907016893564E-3</v>
      </c>
      <c r="F947" s="2">
        <f t="shared" si="89"/>
        <v>3.328723160910302E-3</v>
      </c>
      <c r="G947" s="2">
        <f t="shared" si="87"/>
        <v>-1.1005313862599658E-2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6">
        <f>TITRES_STAT!D951</f>
        <v>3.1696</v>
      </c>
      <c r="C948" s="2">
        <f t="shared" si="84"/>
        <v>3.1803042182564027</v>
      </c>
      <c r="D948" s="2">
        <f t="shared" si="86"/>
        <v>3.1901048261828127</v>
      </c>
      <c r="E948" s="2">
        <f t="shared" si="85"/>
        <v>-9.80060792640991E-3</v>
      </c>
      <c r="F948" s="2">
        <f t="shared" si="89"/>
        <v>7.0285694344625945E-4</v>
      </c>
      <c r="G948" s="2">
        <f t="shared" si="87"/>
        <v>-1.050346486985617E-2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6">
        <f>TITRES_STAT!D952</f>
        <v>3.1596000000000002</v>
      </c>
      <c r="C949" s="2">
        <f t="shared" si="84"/>
        <v>3.1771189539092641</v>
      </c>
      <c r="D949" s="2">
        <f t="shared" si="86"/>
        <v>3.1878452094285299</v>
      </c>
      <c r="E949" s="2">
        <f t="shared" si="85"/>
        <v>-1.0726255519265759E-2</v>
      </c>
      <c r="F949" s="2">
        <f t="shared" si="89"/>
        <v>-1.5829655490961444E-3</v>
      </c>
      <c r="G949" s="2">
        <f t="shared" si="87"/>
        <v>-9.1432899701696154E-3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6">
        <f>TITRES_STAT!D953</f>
        <v>3.1747000000000001</v>
      </c>
      <c r="C950" s="2">
        <f t="shared" si="84"/>
        <v>3.1744237302309157</v>
      </c>
      <c r="D950" s="2">
        <f t="shared" si="86"/>
        <v>3.186871490211602</v>
      </c>
      <c r="E950" s="2">
        <f t="shared" si="85"/>
        <v>-1.2447759980686257E-2</v>
      </c>
      <c r="F950" s="2">
        <f t="shared" si="89"/>
        <v>-3.7559244354141673E-3</v>
      </c>
      <c r="G950" s="2">
        <f t="shared" si="87"/>
        <v>-8.6918355452720898E-3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6">
        <f>TITRES_STAT!D954</f>
        <v>3.1646000000000001</v>
      </c>
      <c r="C951" s="2">
        <f t="shared" si="84"/>
        <v>3.1721431563492364</v>
      </c>
      <c r="D951" s="2">
        <f t="shared" si="86"/>
        <v>3.1852217501959279</v>
      </c>
      <c r="E951" s="2">
        <f t="shared" si="85"/>
        <v>-1.3078593846691522E-2</v>
      </c>
      <c r="F951" s="2">
        <f t="shared" si="89"/>
        <v>-5.6204583176696389E-3</v>
      </c>
      <c r="G951" s="2">
        <f t="shared" si="87"/>
        <v>-7.458135529021883E-3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3.1646000000000001</v>
      </c>
      <c r="C952" s="2">
        <f t="shared" si="84"/>
        <v>3.1733057476801232</v>
      </c>
      <c r="D952" s="2">
        <f t="shared" si="86"/>
        <v>3.1836942131443777</v>
      </c>
      <c r="E952" s="2">
        <f t="shared" si="85"/>
        <v>-1.0388465464254537E-2</v>
      </c>
      <c r="F952" s="2">
        <f t="shared" si="89"/>
        <v>-6.5740597469866185E-3</v>
      </c>
      <c r="G952" s="2">
        <f t="shared" si="87"/>
        <v>-3.8144057172679185E-3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3.1596000000000002</v>
      </c>
      <c r="C953" s="2">
        <f t="shared" si="84"/>
        <v>3.1711971711139504</v>
      </c>
      <c r="D953" s="2">
        <f t="shared" si="86"/>
        <v>3.1819094566151644</v>
      </c>
      <c r="E953" s="2">
        <f t="shared" si="85"/>
        <v>-1.0712285501214058E-2</v>
      </c>
      <c r="F953" s="2">
        <f t="shared" si="89"/>
        <v>-7.4017048978321067E-3</v>
      </c>
      <c r="G953" s="2">
        <f t="shared" si="87"/>
        <v>-3.3105806033819516E-3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3.1596000000000002</v>
      </c>
      <c r="C954" s="2">
        <f t="shared" si="84"/>
        <v>3.1725052986348814</v>
      </c>
      <c r="D954" s="2">
        <f t="shared" si="86"/>
        <v>3.1802569042733002</v>
      </c>
      <c r="E954" s="2">
        <f t="shared" si="85"/>
        <v>-7.7516056384188126E-3</v>
      </c>
      <c r="F954" s="2">
        <f t="shared" si="89"/>
        <v>-7.4716850459494479E-3</v>
      </c>
      <c r="G954" s="2">
        <f t="shared" si="87"/>
        <v>-2.7992059246936471E-4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3.1596000000000002</v>
      </c>
      <c r="C955" s="2">
        <f t="shared" si="84"/>
        <v>3.1705198680756688</v>
      </c>
      <c r="D955" s="2">
        <f t="shared" si="86"/>
        <v>3.1787267632160185</v>
      </c>
      <c r="E955" s="2">
        <f t="shared" si="85"/>
        <v>-8.2068951403497792E-3</v>
      </c>
      <c r="F955" s="2">
        <f t="shared" si="89"/>
        <v>-7.6187270648295146E-3</v>
      </c>
      <c r="G955" s="2">
        <f t="shared" si="87"/>
        <v>-5.8816807552026455E-4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3.1496</v>
      </c>
      <c r="C956" s="2">
        <f t="shared" si="84"/>
        <v>3.1719321960640277</v>
      </c>
      <c r="D956" s="2">
        <f t="shared" si="86"/>
        <v>3.1765692252000171</v>
      </c>
      <c r="E956" s="2">
        <f t="shared" si="85"/>
        <v>-4.6370291359894011E-3</v>
      </c>
      <c r="F956" s="2">
        <f t="shared" si="89"/>
        <v>-7.0223874790614925E-3</v>
      </c>
      <c r="G956" s="2">
        <f t="shared" si="87"/>
        <v>2.3853583430720913E-3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6">
        <f>TITRES_STAT!D960</f>
        <v>3.1395</v>
      </c>
      <c r="C957" s="2">
        <f t="shared" si="84"/>
        <v>3.1723580120541772</v>
      </c>
      <c r="D957" s="2">
        <f t="shared" si="86"/>
        <v>3.1738233566666825</v>
      </c>
      <c r="E957" s="2">
        <f t="shared" si="85"/>
        <v>-1.4653446125052483E-3</v>
      </c>
      <c r="F957" s="2">
        <f t="shared" si="89"/>
        <v>-5.9109789057502447E-3</v>
      </c>
      <c r="G957" s="2">
        <f t="shared" si="87"/>
        <v>4.4456342932449964E-3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6">
        <f>TITRES_STAT!D961</f>
        <v>3.1194999999999999</v>
      </c>
      <c r="C958" s="2">
        <f t="shared" si="84"/>
        <v>3.1719337025073804</v>
      </c>
      <c r="D958" s="2">
        <f t="shared" si="86"/>
        <v>3.1697994043210023</v>
      </c>
      <c r="E958" s="2">
        <f t="shared" si="85"/>
        <v>2.1342981863781141E-3</v>
      </c>
      <c r="F958" s="2">
        <f t="shared" si="89"/>
        <v>-4.3019234873245731E-3</v>
      </c>
      <c r="G958" s="2">
        <f t="shared" si="87"/>
        <v>6.4362216737026872E-3</v>
      </c>
      <c r="H958" s="2" t="str">
        <f t="shared" si="88"/>
        <v>Sell</v>
      </c>
    </row>
    <row r="959" spans="1:8" ht="13.5" x14ac:dyDescent="0.25">
      <c r="A959" s="3">
        <f>TITRES_STAT!B962</f>
        <v>43403</v>
      </c>
      <c r="B959" s="6">
        <f>TITRES_STAT!D962</f>
        <v>3.1194999999999999</v>
      </c>
      <c r="C959" s="2">
        <f t="shared" si="84"/>
        <v>3.1700362098139374</v>
      </c>
      <c r="D959" s="2">
        <f t="shared" si="86"/>
        <v>3.1660735225194463</v>
      </c>
      <c r="E959" s="2">
        <f t="shared" si="85"/>
        <v>3.9626872944911185E-3</v>
      </c>
      <c r="F959" s="2">
        <f t="shared" si="89"/>
        <v>-2.6490013309614351E-3</v>
      </c>
      <c r="G959" s="2">
        <f t="shared" si="87"/>
        <v>6.6116886254525536E-3</v>
      </c>
      <c r="H959" s="2" t="str">
        <f t="shared" si="88"/>
        <v>Sell</v>
      </c>
    </row>
    <row r="960" spans="1:8" ht="13.5" x14ac:dyDescent="0.25">
      <c r="A960" s="3">
        <f>TITRES_STAT!B963</f>
        <v>43404</v>
      </c>
      <c r="B960" s="6">
        <f>TITRES_STAT!D963</f>
        <v>3.1095000000000002</v>
      </c>
      <c r="C960" s="2">
        <f t="shared" si="84"/>
        <v>3.1707537159964088</v>
      </c>
      <c r="D960" s="2">
        <f t="shared" si="86"/>
        <v>3.1618828912217096</v>
      </c>
      <c r="E960" s="2">
        <f t="shared" si="85"/>
        <v>8.8708247746991375E-3</v>
      </c>
      <c r="F960" s="2">
        <f t="shared" si="89"/>
        <v>-3.4503610982932051E-4</v>
      </c>
      <c r="G960" s="2">
        <f t="shared" si="87"/>
        <v>9.2158608845284585E-3</v>
      </c>
      <c r="H960" s="2" t="str">
        <f t="shared" si="88"/>
        <v>Sell</v>
      </c>
    </row>
    <row r="961" spans="1:8" ht="13.5" x14ac:dyDescent="0.25">
      <c r="A961" s="3">
        <f>TITRES_STAT!B964</f>
        <v>43405</v>
      </c>
      <c r="B961" s="6">
        <f>TITRES_STAT!D964</f>
        <v>3.0642999999999998</v>
      </c>
      <c r="C961" s="2">
        <f t="shared" si="84"/>
        <v>3.1698069904585</v>
      </c>
      <c r="D961" s="2">
        <f t="shared" si="86"/>
        <v>3.1546545289089902</v>
      </c>
      <c r="E961" s="2">
        <f t="shared" si="85"/>
        <v>1.5152461549509777E-2</v>
      </c>
      <c r="F961" s="2">
        <f t="shared" si="89"/>
        <v>2.7544634220384992E-3</v>
      </c>
      <c r="G961" s="2">
        <f t="shared" si="87"/>
        <v>1.2397998127471277E-2</v>
      </c>
      <c r="H961" s="2" t="str">
        <f t="shared" si="88"/>
        <v>Sell</v>
      </c>
    </row>
    <row r="962" spans="1:8" ht="13.5" x14ac:dyDescent="0.25">
      <c r="A962" s="3">
        <f>TITRES_STAT!B965</f>
        <v>43406</v>
      </c>
      <c r="B962" s="6">
        <f>TITRES_STAT!D965</f>
        <v>3.0794000000000001</v>
      </c>
      <c r="C962" s="2">
        <f t="shared" si="84"/>
        <v>3.1690059150033463</v>
      </c>
      <c r="D962" s="2">
        <f t="shared" si="86"/>
        <v>3.1490801193601761</v>
      </c>
      <c r="E962" s="2">
        <f t="shared" si="85"/>
        <v>1.9925795643170208E-2</v>
      </c>
      <c r="F962" s="2">
        <f t="shared" si="89"/>
        <v>6.1887298662648416E-3</v>
      </c>
      <c r="G962" s="2">
        <f t="shared" si="87"/>
        <v>1.3737065776905366E-2</v>
      </c>
      <c r="H962" s="2" t="str">
        <f t="shared" si="88"/>
        <v>Sell</v>
      </c>
    </row>
    <row r="963" spans="1:8" ht="13.5" x14ac:dyDescent="0.25">
      <c r="A963" s="3">
        <f>TITRES_STAT!B966</f>
        <v>43409</v>
      </c>
      <c r="B963" s="6">
        <f>TITRES_STAT!D966</f>
        <v>3.0794000000000001</v>
      </c>
      <c r="C963" s="2">
        <f t="shared" si="84"/>
        <v>3.1675588511566777</v>
      </c>
      <c r="D963" s="2">
        <f t="shared" si="86"/>
        <v>3.1439186290371999</v>
      </c>
      <c r="E963" s="2">
        <f t="shared" si="85"/>
        <v>2.3640222119477805E-2</v>
      </c>
      <c r="F963" s="2">
        <f t="shared" si="89"/>
        <v>9.6790283169074353E-3</v>
      </c>
      <c r="G963" s="2">
        <f t="shared" si="87"/>
        <v>1.396119380257037E-2</v>
      </c>
      <c r="H963" s="2" t="str">
        <f t="shared" si="88"/>
        <v>Sell</v>
      </c>
    </row>
    <row r="964" spans="1:8" ht="13.5" x14ac:dyDescent="0.25">
      <c r="A964" s="3">
        <f>TITRES_STAT!B967</f>
        <v>43410</v>
      </c>
      <c r="B964" s="6">
        <f>TITRES_STAT!D967</f>
        <v>3.0794000000000001</v>
      </c>
      <c r="C964" s="2">
        <f t="shared" si="84"/>
        <v>3.1663344125171888</v>
      </c>
      <c r="D964" s="2">
        <f t="shared" si="86"/>
        <v>3.1391394713307408</v>
      </c>
      <c r="E964" s="2">
        <f t="shared" si="85"/>
        <v>2.7194941186448052E-2</v>
      </c>
      <c r="F964" s="2">
        <f t="shared" si="89"/>
        <v>1.318221089081556E-2</v>
      </c>
      <c r="G964" s="2">
        <f t="shared" si="87"/>
        <v>1.4012730295632492E-2</v>
      </c>
      <c r="H964" s="2" t="str">
        <f t="shared" si="88"/>
        <v>Sell</v>
      </c>
    </row>
    <row r="965" spans="1:8" ht="13.5" x14ac:dyDescent="0.25">
      <c r="A965" s="3">
        <f>TITRES_STAT!B968</f>
        <v>43411</v>
      </c>
      <c r="B965" s="6">
        <f>TITRES_STAT!D968</f>
        <v>3.0893999999999999</v>
      </c>
      <c r="C965" s="2">
        <f t="shared" si="84"/>
        <v>3.165298349053006</v>
      </c>
      <c r="D965" s="2">
        <f t="shared" si="86"/>
        <v>3.135455066046982</v>
      </c>
      <c r="E965" s="2">
        <f t="shared" si="85"/>
        <v>2.9843283006024013E-2</v>
      </c>
      <c r="F965" s="2">
        <f t="shared" si="89"/>
        <v>1.6514425313857252E-2</v>
      </c>
      <c r="G965" s="2">
        <f t="shared" si="87"/>
        <v>1.3328857692166761E-2</v>
      </c>
      <c r="H965" s="2" t="str">
        <f t="shared" si="88"/>
        <v>Sell</v>
      </c>
    </row>
    <row r="966" spans="1:8" ht="13.5" x14ac:dyDescent="0.25">
      <c r="A966" s="3">
        <f>TITRES_STAT!B969</f>
        <v>43412</v>
      </c>
      <c r="B966" s="6">
        <f>TITRES_STAT!D969</f>
        <v>3.1194999999999999</v>
      </c>
      <c r="C966" s="2">
        <f t="shared" si="84"/>
        <v>3.1628832184294664</v>
      </c>
      <c r="D966" s="2">
        <f t="shared" si="86"/>
        <v>3.1342732093027612</v>
      </c>
      <c r="E966" s="2">
        <f t="shared" si="85"/>
        <v>2.8610009126705194E-2</v>
      </c>
      <c r="F966" s="2">
        <f t="shared" si="89"/>
        <v>1.8933542076426842E-2</v>
      </c>
      <c r="G966" s="2">
        <f t="shared" si="87"/>
        <v>9.676467050278352E-3</v>
      </c>
      <c r="H966" s="2" t="str">
        <f t="shared" si="88"/>
        <v>Sell</v>
      </c>
    </row>
    <row r="967" spans="1:8" ht="13.5" x14ac:dyDescent="0.25">
      <c r="A967" s="3">
        <f>TITRES_STAT!B970</f>
        <v>43413</v>
      </c>
      <c r="B967" s="6">
        <f>TITRES_STAT!D970</f>
        <v>3.1145</v>
      </c>
      <c r="C967" s="2">
        <f t="shared" si="84"/>
        <v>3.1592858002095485</v>
      </c>
      <c r="D967" s="2">
        <f t="shared" si="86"/>
        <v>3.1328085271321866</v>
      </c>
      <c r="E967" s="2">
        <f t="shared" si="85"/>
        <v>2.6477273077361918E-2</v>
      </c>
      <c r="F967" s="2">
        <f t="shared" si="89"/>
        <v>2.0442288276613856E-2</v>
      </c>
      <c r="G967" s="2">
        <f t="shared" si="87"/>
        <v>6.0349848007480618E-3</v>
      </c>
      <c r="H967" s="2" t="str">
        <f t="shared" si="88"/>
        <v>Sell</v>
      </c>
    </row>
    <row r="968" spans="1:8" ht="13.5" x14ac:dyDescent="0.25">
      <c r="A968" s="3">
        <f>TITRES_STAT!B971</f>
        <v>43416</v>
      </c>
      <c r="B968" s="6">
        <f>TITRES_STAT!D971</f>
        <v>3.1145</v>
      </c>
      <c r="C968" s="2">
        <f t="shared" si="84"/>
        <v>3.153164907869618</v>
      </c>
      <c r="D968" s="2">
        <f t="shared" si="86"/>
        <v>3.1314523399372098</v>
      </c>
      <c r="E968" s="2">
        <f t="shared" si="85"/>
        <v>2.1712567932408167E-2</v>
      </c>
      <c r="F968" s="2">
        <f t="shared" si="89"/>
        <v>2.0696344207772718E-2</v>
      </c>
      <c r="G968" s="2">
        <f t="shared" si="87"/>
        <v>1.016223724635449E-3</v>
      </c>
      <c r="H968" s="2" t="str">
        <f t="shared" si="88"/>
        <v>Sell</v>
      </c>
    </row>
    <row r="969" spans="1:8" ht="13.5" x14ac:dyDescent="0.25">
      <c r="A969" s="3">
        <f>TITRES_STAT!B972</f>
        <v>43417</v>
      </c>
      <c r="B969" s="6">
        <f>TITRES_STAT!D972</f>
        <v>3.1145</v>
      </c>
      <c r="C969" s="2">
        <f t="shared" si="84"/>
        <v>3.1479856912742923</v>
      </c>
      <c r="D969" s="2">
        <f t="shared" si="86"/>
        <v>3.1301966110529724</v>
      </c>
      <c r="E969" s="2">
        <f t="shared" si="85"/>
        <v>1.7789080221319864E-2</v>
      </c>
      <c r="F969" s="2">
        <f t="shared" si="89"/>
        <v>2.0114891410482148E-2</v>
      </c>
      <c r="G969" s="2">
        <f t="shared" si="87"/>
        <v>-2.3258111891622836E-3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3.1244999999999998</v>
      </c>
      <c r="C970" s="2">
        <f t="shared" si="84"/>
        <v>3.1420648156936317</v>
      </c>
      <c r="D970" s="2">
        <f t="shared" si="86"/>
        <v>3.1297746398638635</v>
      </c>
      <c r="E970" s="2">
        <f t="shared" si="85"/>
        <v>1.2290175829768213E-2</v>
      </c>
      <c r="F970" s="2">
        <f t="shared" si="89"/>
        <v>1.8549948294339362E-2</v>
      </c>
      <c r="G970" s="2">
        <f t="shared" si="87"/>
        <v>-6.2597724645711492E-3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3.1345000000000001</v>
      </c>
      <c r="C971" s="2">
        <f t="shared" si="84"/>
        <v>3.1301009978946115</v>
      </c>
      <c r="D971" s="2">
        <f t="shared" si="86"/>
        <v>3.1301246665406146</v>
      </c>
      <c r="E971" s="2">
        <f t="shared" si="85"/>
        <v>-2.3668646003116578E-5</v>
      </c>
      <c r="F971" s="2">
        <f t="shared" si="89"/>
        <v>1.4835224906270867E-2</v>
      </c>
      <c r="G971" s="2">
        <f t="shared" si="87"/>
        <v>-1.4858893552273983E-2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3.1345000000000001</v>
      </c>
      <c r="C972" s="2">
        <f t="shared" si="84"/>
        <v>3.1223008443723632</v>
      </c>
      <c r="D972" s="2">
        <f t="shared" si="86"/>
        <v>3.1304487653153839</v>
      </c>
      <c r="E972" s="2">
        <f t="shared" si="85"/>
        <v>-8.1479209430206367E-3</v>
      </c>
      <c r="F972" s="2">
        <f t="shared" si="89"/>
        <v>1.0238595736412568E-2</v>
      </c>
      <c r="G972" s="2">
        <f t="shared" si="87"/>
        <v>-1.8386516679433203E-2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3.1596000000000002</v>
      </c>
      <c r="C973" s="2">
        <f t="shared" si="84"/>
        <v>3.1157007144689226</v>
      </c>
      <c r="D973" s="2">
        <f t="shared" si="86"/>
        <v>3.1326081160327628</v>
      </c>
      <c r="E973" s="2">
        <f t="shared" si="85"/>
        <v>-1.6907401563840185E-2</v>
      </c>
      <c r="F973" s="2">
        <f t="shared" si="89"/>
        <v>4.809396276362018E-3</v>
      </c>
      <c r="G973" s="2">
        <f t="shared" si="87"/>
        <v>-2.1716797840202202E-2</v>
      </c>
      <c r="H973" s="2" t="str">
        <f t="shared" si="88"/>
        <v>Hold</v>
      </c>
    </row>
    <row r="974" spans="1:8" ht="13.5" x14ac:dyDescent="0.25">
      <c r="A974" s="3">
        <f>TITRES_STAT!B977</f>
        <v>43425</v>
      </c>
      <c r="B974" s="6">
        <f>TITRES_STAT!D977</f>
        <v>3.1395</v>
      </c>
      <c r="C974" s="2">
        <f t="shared" si="84"/>
        <v>3.1101159891660117</v>
      </c>
      <c r="D974" s="2">
        <f t="shared" si="86"/>
        <v>3.1331186259562616</v>
      </c>
      <c r="E974" s="2">
        <f t="shared" si="85"/>
        <v>-2.3002636790249831E-2</v>
      </c>
      <c r="F974" s="2">
        <f t="shared" si="89"/>
        <v>-7.5301033696035212E-4</v>
      </c>
      <c r="G974" s="2">
        <f t="shared" si="87"/>
        <v>-2.2249626453289477E-2</v>
      </c>
      <c r="H974" s="2" t="str">
        <f t="shared" si="88"/>
        <v>Hold</v>
      </c>
    </row>
    <row r="975" spans="1:8" ht="13.5" x14ac:dyDescent="0.25">
      <c r="A975" s="3">
        <f>TITRES_STAT!B978</f>
        <v>43426</v>
      </c>
      <c r="B975" s="6">
        <f>TITRES_STAT!D978</f>
        <v>3.1044</v>
      </c>
      <c r="C975" s="2">
        <f t="shared" ref="C975:C1038" si="90">$C$4*B965+C974*(1-$C$4)</f>
        <v>3.1069289139097021</v>
      </c>
      <c r="D975" s="2">
        <f t="shared" si="86"/>
        <v>3.1309913203298718</v>
      </c>
      <c r="E975" s="2">
        <f t="shared" si="85"/>
        <v>-2.4062406420169768E-2</v>
      </c>
      <c r="F975" s="2">
        <f t="shared" si="89"/>
        <v>-5.4148895536022361E-3</v>
      </c>
      <c r="G975" s="2">
        <f t="shared" si="87"/>
        <v>-1.8647516866567532E-2</v>
      </c>
      <c r="H975" s="2" t="str">
        <f t="shared" si="88"/>
        <v>Hold</v>
      </c>
    </row>
    <row r="976" spans="1:8" ht="13.5" x14ac:dyDescent="0.25">
      <c r="A976" s="3">
        <f>TITRES_STAT!B979</f>
        <v>43427</v>
      </c>
      <c r="B976" s="6">
        <f>TITRES_STAT!D979</f>
        <v>3.0844</v>
      </c>
      <c r="C976" s="2">
        <f t="shared" si="90"/>
        <v>3.1088629271543633</v>
      </c>
      <c r="D976" s="2">
        <f t="shared" si="86"/>
        <v>3.1275401114165478</v>
      </c>
      <c r="E976" s="2">
        <f t="shared" si="85"/>
        <v>-1.8677184262184454E-2</v>
      </c>
      <c r="F976" s="2">
        <f t="shared" si="89"/>
        <v>-8.0673484953186804E-3</v>
      </c>
      <c r="G976" s="2">
        <f t="shared" si="87"/>
        <v>-1.0609835766865774E-2</v>
      </c>
      <c r="H976" s="2" t="str">
        <f t="shared" si="88"/>
        <v>Hold</v>
      </c>
    </row>
    <row r="977" spans="1:8" ht="13.5" x14ac:dyDescent="0.25">
      <c r="A977" s="3">
        <f>TITRES_STAT!B980</f>
        <v>43430</v>
      </c>
      <c r="B977" s="6">
        <f>TITRES_STAT!D980</f>
        <v>3.1095000000000002</v>
      </c>
      <c r="C977" s="2">
        <f t="shared" si="90"/>
        <v>3.1097301691306152</v>
      </c>
      <c r="D977" s="2">
        <f t="shared" si="86"/>
        <v>3.1262038068671738</v>
      </c>
      <c r="E977" s="2">
        <f t="shared" si="85"/>
        <v>-1.6473637736558633E-2</v>
      </c>
      <c r="F977" s="2">
        <f t="shared" si="89"/>
        <v>-9.7486063435666716E-3</v>
      </c>
      <c r="G977" s="2">
        <f t="shared" si="87"/>
        <v>-6.7250313929919613E-3</v>
      </c>
      <c r="H977" s="2" t="str">
        <f t="shared" si="88"/>
        <v>Hold</v>
      </c>
    </row>
    <row r="978" spans="1:8" ht="13.5" x14ac:dyDescent="0.25">
      <c r="A978" s="3">
        <f>TITRES_STAT!B981</f>
        <v>43431</v>
      </c>
      <c r="B978" s="6">
        <f>TITRES_STAT!D981</f>
        <v>3.1145</v>
      </c>
      <c r="C978" s="2">
        <f t="shared" si="90"/>
        <v>3.1104639892643666</v>
      </c>
      <c r="D978" s="2">
        <f t="shared" si="86"/>
        <v>3.1253368582103462</v>
      </c>
      <c r="E978" s="2">
        <f t="shared" si="85"/>
        <v>-1.4872868945979612E-2</v>
      </c>
      <c r="F978" s="2">
        <f t="shared" si="89"/>
        <v>-1.0773458864049259E-2</v>
      </c>
      <c r="G978" s="2">
        <f t="shared" si="87"/>
        <v>-4.0994100819303526E-3</v>
      </c>
      <c r="H978" s="2" t="str">
        <f t="shared" si="88"/>
        <v>Hold</v>
      </c>
    </row>
    <row r="979" spans="1:8" ht="13.5" x14ac:dyDescent="0.25">
      <c r="A979" s="3">
        <f>TITRES_STAT!B982</f>
        <v>43432</v>
      </c>
      <c r="B979" s="6">
        <f>TITRES_STAT!D982</f>
        <v>3.0844</v>
      </c>
      <c r="C979" s="2">
        <f t="shared" si="90"/>
        <v>3.1110849139929257</v>
      </c>
      <c r="D979" s="2">
        <f t="shared" si="86"/>
        <v>3.1223044983429133</v>
      </c>
      <c r="E979" s="2">
        <f t="shared" si="85"/>
        <v>-1.1219584349987599E-2</v>
      </c>
      <c r="F979" s="2">
        <f t="shared" si="89"/>
        <v>-1.0862683961236928E-2</v>
      </c>
      <c r="G979" s="2">
        <f t="shared" si="87"/>
        <v>-3.5690038875067082E-4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6">
        <f>TITRES_STAT!D983</f>
        <v>3.1095000000000002</v>
      </c>
      <c r="C980" s="2">
        <f t="shared" si="90"/>
        <v>3.1131487733786294</v>
      </c>
      <c r="D980" s="2">
        <f t="shared" si="86"/>
        <v>3.121356016984179</v>
      </c>
      <c r="E980" s="2">
        <f t="shared" si="85"/>
        <v>-8.2072436055495857E-3</v>
      </c>
      <c r="F980" s="2">
        <f t="shared" si="89"/>
        <v>-1.033159589009946E-2</v>
      </c>
      <c r="G980" s="2">
        <f t="shared" si="87"/>
        <v>2.1243522845498745E-3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3.1095000000000002</v>
      </c>
      <c r="C981" s="2">
        <f t="shared" si="90"/>
        <v>3.1164335774742247</v>
      </c>
      <c r="D981" s="2">
        <f t="shared" si="86"/>
        <v>3.1204777935038694</v>
      </c>
      <c r="E981" s="2">
        <f t="shared" si="85"/>
        <v>-4.044216029644776E-3</v>
      </c>
      <c r="F981" s="2">
        <f t="shared" si="89"/>
        <v>-9.0741199180085236E-3</v>
      </c>
      <c r="G981" s="2">
        <f t="shared" si="87"/>
        <v>5.0299038883637476E-3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3.1095000000000002</v>
      </c>
      <c r="C982" s="2">
        <f t="shared" si="90"/>
        <v>3.1192130270935747</v>
      </c>
      <c r="D982" s="2">
        <f t="shared" si="86"/>
        <v>3.1196646236146939</v>
      </c>
      <c r="E982" s="2">
        <f t="shared" si="85"/>
        <v>-4.5159652111914639E-4</v>
      </c>
      <c r="F982" s="2">
        <f t="shared" si="89"/>
        <v>-7.3496152386306485E-3</v>
      </c>
      <c r="G982" s="2">
        <f t="shared" si="87"/>
        <v>6.8980187175115022E-3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3.1194999999999999</v>
      </c>
      <c r="C983" s="2">
        <f t="shared" si="90"/>
        <v>3.1254264075407172</v>
      </c>
      <c r="D983" s="2">
        <f t="shared" si="86"/>
        <v>3.1196524292728647</v>
      </c>
      <c r="E983" s="2">
        <f t="shared" si="85"/>
        <v>5.7739782678525309E-3</v>
      </c>
      <c r="F983" s="2">
        <f t="shared" si="89"/>
        <v>-4.7248965373340134E-3</v>
      </c>
      <c r="G983" s="2">
        <f t="shared" si="87"/>
        <v>1.0498874805186544E-2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3.1095000000000002</v>
      </c>
      <c r="C984" s="2">
        <f t="shared" si="90"/>
        <v>3.1275915756113761</v>
      </c>
      <c r="D984" s="2">
        <f t="shared" si="86"/>
        <v>3.1189003974748748</v>
      </c>
      <c r="E984" s="2">
        <f t="shared" si="85"/>
        <v>8.6911781365013319E-3</v>
      </c>
      <c r="F984" s="2">
        <f t="shared" si="89"/>
        <v>-2.0416816025669443E-3</v>
      </c>
      <c r="G984" s="2">
        <f t="shared" si="87"/>
        <v>1.0732859739068276E-2</v>
      </c>
      <c r="H984" s="2" t="str">
        <f t="shared" si="88"/>
        <v>Sell</v>
      </c>
    </row>
    <row r="985" spans="1:8" ht="13.5" x14ac:dyDescent="0.25">
      <c r="A985" s="3">
        <f>TITRES_STAT!B988</f>
        <v>43440</v>
      </c>
      <c r="B985" s="6">
        <f>TITRES_STAT!D988</f>
        <v>3.1095000000000002</v>
      </c>
      <c r="C985" s="2">
        <f t="shared" si="90"/>
        <v>3.1240236409019335</v>
      </c>
      <c r="D985" s="2">
        <f t="shared" si="86"/>
        <v>3.1182040717359953</v>
      </c>
      <c r="E985" s="2">
        <f t="shared" si="85"/>
        <v>5.8195691659381765E-3</v>
      </c>
      <c r="F985" s="2">
        <f t="shared" si="89"/>
        <v>-4.694314488659201E-4</v>
      </c>
      <c r="G985" s="2">
        <f t="shared" si="87"/>
        <v>6.2890006148040968E-3</v>
      </c>
      <c r="H985" s="2" t="str">
        <f t="shared" si="88"/>
        <v>Sell</v>
      </c>
    </row>
    <row r="986" spans="1:8" ht="13.5" x14ac:dyDescent="0.25">
      <c r="A986" s="3">
        <f>TITRES_STAT!B989</f>
        <v>43441</v>
      </c>
      <c r="B986" s="6">
        <f>TITRES_STAT!D989</f>
        <v>3.1095000000000002</v>
      </c>
      <c r="C986" s="2">
        <f t="shared" si="90"/>
        <v>3.11792769614779</v>
      </c>
      <c r="D986" s="2">
        <f t="shared" si="86"/>
        <v>3.1175593256814773</v>
      </c>
      <c r="E986" s="2">
        <f t="shared" si="85"/>
        <v>3.683704663126619E-4</v>
      </c>
      <c r="F986" s="2">
        <f t="shared" si="89"/>
        <v>-3.018710658302037E-4</v>
      </c>
      <c r="G986" s="2">
        <f t="shared" si="87"/>
        <v>6.702415321428656E-4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6">
        <f>TITRES_STAT!D990</f>
        <v>3.1095000000000002</v>
      </c>
      <c r="C987" s="2">
        <f t="shared" si="90"/>
        <v>3.1166311275096685</v>
      </c>
      <c r="D987" s="2">
        <f t="shared" si="86"/>
        <v>3.1169623385939604</v>
      </c>
      <c r="E987" s="2">
        <f t="shared" si="85"/>
        <v>-3.3121108429190471E-4</v>
      </c>
      <c r="F987" s="2">
        <f t="shared" si="89"/>
        <v>-3.0773906952254393E-4</v>
      </c>
      <c r="G987" s="2">
        <f t="shared" si="87"/>
        <v>-2.3472014769360778E-5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3.1095000000000002</v>
      </c>
      <c r="C988" s="2">
        <f t="shared" si="90"/>
        <v>3.1163032617389503</v>
      </c>
      <c r="D988" s="2">
        <f t="shared" si="86"/>
        <v>3.1164095727721857</v>
      </c>
      <c r="E988" s="2">
        <f t="shared" ref="E988:E1051" si="91">C988-D988</f>
        <v>-1.0631103323532898E-4</v>
      </c>
      <c r="F988" s="2">
        <f t="shared" si="89"/>
        <v>-2.6745346226510094E-4</v>
      </c>
      <c r="G988" s="2">
        <f t="shared" si="87"/>
        <v>1.6114242902977196E-4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3.1095000000000002</v>
      </c>
      <c r="C989" s="2">
        <f t="shared" si="90"/>
        <v>3.1113950676252657</v>
      </c>
      <c r="D989" s="2">
        <f t="shared" ref="D989:D1052" si="92">$D$4*B989+(1-$D$4)*D988</f>
        <v>3.1158977525668385</v>
      </c>
      <c r="E989" s="2">
        <f t="shared" si="91"/>
        <v>-4.5026849415727987E-3</v>
      </c>
      <c r="F989" s="2">
        <f t="shared" si="89"/>
        <v>-1.1144997581266406E-3</v>
      </c>
      <c r="G989" s="2">
        <f t="shared" si="87"/>
        <v>-3.3881851834461582E-3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6">
        <f>TITRES_STAT!D993</f>
        <v>3.1095000000000002</v>
      </c>
      <c r="C990" s="2">
        <f t="shared" si="90"/>
        <v>3.1111035187598404</v>
      </c>
      <c r="D990" s="2">
        <f t="shared" si="92"/>
        <v>3.1154238449692948</v>
      </c>
      <c r="E990" s="2">
        <f t="shared" si="91"/>
        <v>-4.3203262094544392E-3</v>
      </c>
      <c r="F990" s="2">
        <f t="shared" si="89"/>
        <v>-1.7556650483922004E-3</v>
      </c>
      <c r="G990" s="2">
        <f t="shared" si="87"/>
        <v>-2.5646611610622388E-3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6">
        <f>TITRES_STAT!D994</f>
        <v>3.1095000000000002</v>
      </c>
      <c r="C991" s="2">
        <f t="shared" si="90"/>
        <v>3.1108568235660186</v>
      </c>
      <c r="D991" s="2">
        <f t="shared" si="92"/>
        <v>3.1149850416382359</v>
      </c>
      <c r="E991" s="2">
        <f t="shared" si="91"/>
        <v>-4.1282180722173045E-3</v>
      </c>
      <c r="F991" s="2">
        <f t="shared" si="89"/>
        <v>-2.2301756531572215E-3</v>
      </c>
      <c r="G991" s="2">
        <f t="shared" si="87"/>
        <v>-1.898042419060083E-3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6">
        <f>TITRES_STAT!D995</f>
        <v>3.0844</v>
      </c>
      <c r="C992" s="2">
        <f t="shared" si="90"/>
        <v>3.1106480814789386</v>
      </c>
      <c r="D992" s="2">
        <f t="shared" si="92"/>
        <v>3.1127194829983669</v>
      </c>
      <c r="E992" s="2">
        <f t="shared" si="91"/>
        <v>-2.0714015194283064E-3</v>
      </c>
      <c r="F992" s="2">
        <f t="shared" si="89"/>
        <v>-2.1984208264114384E-3</v>
      </c>
      <c r="G992" s="2">
        <f t="shared" si="87"/>
        <v>1.2701930698313197E-4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3.0893999999999999</v>
      </c>
      <c r="C993" s="2">
        <f t="shared" si="90"/>
        <v>3.1120099150975635</v>
      </c>
      <c r="D993" s="2">
        <f t="shared" si="92"/>
        <v>3.1109921138873768</v>
      </c>
      <c r="E993" s="2">
        <f t="shared" si="91"/>
        <v>1.0178012101866862E-3</v>
      </c>
      <c r="F993" s="2">
        <f t="shared" si="89"/>
        <v>-1.5551764190918137E-3</v>
      </c>
      <c r="G993" s="2">
        <f t="shared" si="87"/>
        <v>2.5729776292784997E-3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3.1095000000000002</v>
      </c>
      <c r="C994" s="2">
        <f t="shared" si="90"/>
        <v>3.111623774313323</v>
      </c>
      <c r="D994" s="2">
        <f t="shared" si="92"/>
        <v>3.1108815869327562</v>
      </c>
      <c r="E994" s="2">
        <f t="shared" si="91"/>
        <v>7.4218738056686107E-4</v>
      </c>
      <c r="F994" s="2">
        <f t="shared" si="89"/>
        <v>-1.0957036591600789E-3</v>
      </c>
      <c r="G994" s="2">
        <f t="shared" si="87"/>
        <v>1.83789103972694E-3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3.0844</v>
      </c>
      <c r="C995" s="2">
        <f t="shared" si="90"/>
        <v>3.1112970398035809</v>
      </c>
      <c r="D995" s="2">
        <f t="shared" si="92"/>
        <v>3.1089199879007001</v>
      </c>
      <c r="E995" s="2">
        <f t="shared" si="91"/>
        <v>2.3770519028807335E-3</v>
      </c>
      <c r="F995" s="2">
        <f t="shared" si="89"/>
        <v>-4.0115254675191647E-4</v>
      </c>
      <c r="G995" s="2">
        <f t="shared" si="87"/>
        <v>2.77820444963265E-3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3.1095000000000002</v>
      </c>
      <c r="C996" s="2">
        <f t="shared" si="90"/>
        <v>3.1110205721414914</v>
      </c>
      <c r="D996" s="2">
        <f t="shared" si="92"/>
        <v>3.1089629517599073</v>
      </c>
      <c r="E996" s="2">
        <f t="shared" si="91"/>
        <v>2.0576203815840799E-3</v>
      </c>
      <c r="F996" s="2">
        <f t="shared" si="89"/>
        <v>9.0602038915282791E-5</v>
      </c>
      <c r="G996" s="2">
        <f t="shared" ref="G996:G1059" si="93">E996-F996</f>
        <v>1.967018342668797E-3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3.1095000000000002</v>
      </c>
      <c r="C997" s="2">
        <f t="shared" si="90"/>
        <v>3.1107866379658775</v>
      </c>
      <c r="D997" s="2">
        <f t="shared" si="92"/>
        <v>3.1090027331110255</v>
      </c>
      <c r="E997" s="2">
        <f t="shared" si="91"/>
        <v>1.7839048548520253E-3</v>
      </c>
      <c r="F997" s="2">
        <f t="shared" ref="F997:F1060" si="95">(E997*(2/(10)))+((1-(2/10))*F996)</f>
        <v>4.2926260210263134E-4</v>
      </c>
      <c r="G997" s="2">
        <f t="shared" si="93"/>
        <v>1.354642252749394E-3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3.0642999999999998</v>
      </c>
      <c r="C998" s="2">
        <f t="shared" si="90"/>
        <v>3.1105886936634346</v>
      </c>
      <c r="D998" s="2">
        <f t="shared" si="92"/>
        <v>3.1056914195472456</v>
      </c>
      <c r="E998" s="2">
        <f t="shared" si="91"/>
        <v>4.8972741161890099E-3</v>
      </c>
      <c r="F998" s="2">
        <f t="shared" si="95"/>
        <v>1.322864904919907E-3</v>
      </c>
      <c r="G998" s="2">
        <f t="shared" si="93"/>
        <v>3.5744092112691027E-3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3.0693000000000001</v>
      </c>
      <c r="C999" s="2">
        <f t="shared" si="90"/>
        <v>3.1104212023305986</v>
      </c>
      <c r="D999" s="2">
        <f t="shared" si="92"/>
        <v>3.1029957588400423</v>
      </c>
      <c r="E999" s="2">
        <f t="shared" si="91"/>
        <v>7.4254434905562938E-3</v>
      </c>
      <c r="F999" s="2">
        <f t="shared" si="95"/>
        <v>2.5433806220471842E-3</v>
      </c>
      <c r="G999" s="2">
        <f t="shared" si="93"/>
        <v>4.8820628685091096E-3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3.0743</v>
      </c>
      <c r="C1000" s="2">
        <f t="shared" si="90"/>
        <v>3.110279478895122</v>
      </c>
      <c r="D1000" s="2">
        <f t="shared" si="92"/>
        <v>3.1008701470741133</v>
      </c>
      <c r="E1000" s="2">
        <f t="shared" si="91"/>
        <v>9.4093318210086707E-3</v>
      </c>
      <c r="F1000" s="2">
        <f t="shared" si="95"/>
        <v>3.9165708618394812E-3</v>
      </c>
      <c r="G1000" s="2">
        <f t="shared" si="93"/>
        <v>5.4927609591691896E-3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3.1244999999999998</v>
      </c>
      <c r="C1001" s="2">
        <f t="shared" si="90"/>
        <v>3.1101595590651034</v>
      </c>
      <c r="D1001" s="2">
        <f t="shared" si="92"/>
        <v>3.1026205065501049</v>
      </c>
      <c r="E1001" s="2">
        <f t="shared" si="91"/>
        <v>7.5390525149985343E-3</v>
      </c>
      <c r="F1001" s="2">
        <f t="shared" si="95"/>
        <v>4.641067192471292E-3</v>
      </c>
      <c r="G1001" s="2">
        <f t="shared" si="93"/>
        <v>2.8979853225272424E-3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3.1446000000000001</v>
      </c>
      <c r="C1002" s="2">
        <f t="shared" si="90"/>
        <v>3.1061965499781645</v>
      </c>
      <c r="D1002" s="2">
        <f t="shared" si="92"/>
        <v>3.1057300986575047</v>
      </c>
      <c r="E1002" s="2">
        <f t="shared" si="91"/>
        <v>4.6645132065981088E-4</v>
      </c>
      <c r="F1002" s="2">
        <f t="shared" si="95"/>
        <v>3.8061440181089961E-3</v>
      </c>
      <c r="G1002" s="2">
        <f t="shared" si="93"/>
        <v>-3.3396926974491852E-3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3.1496</v>
      </c>
      <c r="C1003" s="2">
        <f t="shared" si="90"/>
        <v>3.103612465366139</v>
      </c>
      <c r="D1003" s="2">
        <f t="shared" si="92"/>
        <v>3.1089797209791707</v>
      </c>
      <c r="E1003" s="2">
        <f t="shared" si="91"/>
        <v>-5.3672556130317517E-3</v>
      </c>
      <c r="F1003" s="2">
        <f t="shared" si="95"/>
        <v>1.9714640918808467E-3</v>
      </c>
      <c r="G1003" s="2">
        <f t="shared" si="93"/>
        <v>-7.3387197049125984E-3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3.1596000000000002</v>
      </c>
      <c r="C1004" s="2">
        <f t="shared" si="90"/>
        <v>3.1045182399251945</v>
      </c>
      <c r="D1004" s="2">
        <f t="shared" si="92"/>
        <v>3.1127293712770099</v>
      </c>
      <c r="E1004" s="2">
        <f t="shared" si="91"/>
        <v>-8.2111313518153928E-3</v>
      </c>
      <c r="F1004" s="2">
        <f t="shared" si="95"/>
        <v>-6.5054996858401101E-5</v>
      </c>
      <c r="G1004" s="2">
        <f t="shared" si="93"/>
        <v>-8.1460763549569912E-3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3.1646000000000001</v>
      </c>
      <c r="C1005" s="2">
        <f t="shared" si="90"/>
        <v>3.1014231260905492</v>
      </c>
      <c r="D1005" s="2">
        <f t="shared" si="92"/>
        <v>3.1165716400713057</v>
      </c>
      <c r="E1005" s="2">
        <f t="shared" si="91"/>
        <v>-1.5148513980756562E-2</v>
      </c>
      <c r="F1005" s="2">
        <f t="shared" si="95"/>
        <v>-3.0817467936380331E-3</v>
      </c>
      <c r="G1005" s="2">
        <f t="shared" si="93"/>
        <v>-1.2066767187118528E-2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3.1797</v>
      </c>
      <c r="C1006" s="2">
        <f t="shared" si="90"/>
        <v>3.1026657220766185</v>
      </c>
      <c r="D1006" s="2">
        <f t="shared" si="92"/>
        <v>3.1212478148808382</v>
      </c>
      <c r="E1006" s="2">
        <f t="shared" si="91"/>
        <v>-1.8582092804219741E-2</v>
      </c>
      <c r="F1006" s="2">
        <f t="shared" si="95"/>
        <v>-6.181815995754375E-3</v>
      </c>
      <c r="G1006" s="2">
        <f t="shared" si="93"/>
        <v>-1.2400276808465366E-2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3.1797</v>
      </c>
      <c r="C1007" s="2">
        <f t="shared" si="90"/>
        <v>3.1037171494494462</v>
      </c>
      <c r="D1007" s="2">
        <f t="shared" si="92"/>
        <v>3.1255776063711465</v>
      </c>
      <c r="E1007" s="2">
        <f t="shared" si="91"/>
        <v>-2.1860456921700244E-2</v>
      </c>
      <c r="F1007" s="2">
        <f t="shared" si="95"/>
        <v>-9.3175441809435489E-3</v>
      </c>
      <c r="G1007" s="2">
        <f t="shared" si="93"/>
        <v>-1.2542912740756695E-2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3.1797</v>
      </c>
      <c r="C1008" s="2">
        <f t="shared" si="90"/>
        <v>3.0976529726110695</v>
      </c>
      <c r="D1008" s="2">
        <f t="shared" si="92"/>
        <v>3.1295866725658761</v>
      </c>
      <c r="E1008" s="2">
        <f t="shared" si="91"/>
        <v>-3.1933699954806549E-2</v>
      </c>
      <c r="F1008" s="2">
        <f t="shared" si="95"/>
        <v>-1.3840775335716149E-2</v>
      </c>
      <c r="G1008" s="2">
        <f t="shared" si="93"/>
        <v>-1.80929246190904E-2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3.1596000000000002</v>
      </c>
      <c r="C1009" s="2">
        <f t="shared" si="90"/>
        <v>3.093290976824751</v>
      </c>
      <c r="D1009" s="2">
        <f t="shared" si="92"/>
        <v>3.1318098820054407</v>
      </c>
      <c r="E1009" s="2">
        <f t="shared" si="91"/>
        <v>-3.8518905180689789E-2</v>
      </c>
      <c r="F1009" s="2">
        <f t="shared" si="95"/>
        <v>-1.8776401304710876E-2</v>
      </c>
      <c r="G1009" s="2">
        <f t="shared" si="93"/>
        <v>-1.9742503875978912E-2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3.1596000000000002</v>
      </c>
      <c r="C1010" s="2">
        <f t="shared" si="90"/>
        <v>3.0903692880824818</v>
      </c>
      <c r="D1010" s="2">
        <f t="shared" si="92"/>
        <v>3.1338684092642968</v>
      </c>
      <c r="E1010" s="2">
        <f t="shared" si="91"/>
        <v>-4.3499121181814981E-2</v>
      </c>
      <c r="F1010" s="2">
        <f t="shared" si="95"/>
        <v>-2.3720945280131699E-2</v>
      </c>
      <c r="G1010" s="2">
        <f t="shared" si="93"/>
        <v>-1.9778175901683282E-2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3.1095000000000002</v>
      </c>
      <c r="C1011" s="2">
        <f t="shared" si="90"/>
        <v>3.0956201668390229</v>
      </c>
      <c r="D1011" s="2">
        <f t="shared" si="92"/>
        <v>3.1320633419113859</v>
      </c>
      <c r="E1011" s="2">
        <f t="shared" si="91"/>
        <v>-3.6443175072363054E-2</v>
      </c>
      <c r="F1011" s="2">
        <f t="shared" si="95"/>
        <v>-2.6265391238577972E-2</v>
      </c>
      <c r="G1011" s="2">
        <f t="shared" si="93"/>
        <v>-1.0177783833785082E-2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3.1596000000000002</v>
      </c>
      <c r="C1012" s="2">
        <f t="shared" si="90"/>
        <v>3.1031555257868653</v>
      </c>
      <c r="D1012" s="2">
        <f t="shared" si="92"/>
        <v>3.1341030943623944</v>
      </c>
      <c r="E1012" s="2">
        <f t="shared" si="91"/>
        <v>-3.0947568575529161E-2</v>
      </c>
      <c r="F1012" s="2">
        <f t="shared" si="95"/>
        <v>-2.7201826705968213E-2</v>
      </c>
      <c r="G1012" s="2">
        <f t="shared" si="93"/>
        <v>-3.7457418695609479E-3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6">
        <f>TITRES_STAT!D1016</f>
        <v>3.1596000000000002</v>
      </c>
      <c r="C1013" s="2">
        <f t="shared" si="90"/>
        <v>3.1103008295119627</v>
      </c>
      <c r="D1013" s="2">
        <f t="shared" si="92"/>
        <v>3.1359917540392539</v>
      </c>
      <c r="E1013" s="2">
        <f t="shared" si="91"/>
        <v>-2.5690924527291159E-2</v>
      </c>
      <c r="F1013" s="2">
        <f t="shared" si="95"/>
        <v>-2.6899646270232804E-2</v>
      </c>
      <c r="G1013" s="2">
        <f t="shared" si="93"/>
        <v>1.2087217429416451E-3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3.1446000000000001</v>
      </c>
      <c r="C1014" s="2">
        <f t="shared" si="90"/>
        <v>3.1178853172793533</v>
      </c>
      <c r="D1014" s="2">
        <f t="shared" si="92"/>
        <v>3.1366294018881984</v>
      </c>
      <c r="E1014" s="2">
        <f t="shared" si="91"/>
        <v>-1.8744084608845135E-2</v>
      </c>
      <c r="F1014" s="2">
        <f t="shared" si="95"/>
        <v>-2.5268533937955272E-2</v>
      </c>
      <c r="G1014" s="2">
        <f t="shared" si="93"/>
        <v>6.5244493291101366E-3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3.1496</v>
      </c>
      <c r="C1015" s="2">
        <f t="shared" si="90"/>
        <v>3.1250721915440685</v>
      </c>
      <c r="D1015" s="2">
        <f t="shared" si="92"/>
        <v>3.137590186933517</v>
      </c>
      <c r="E1015" s="2">
        <f t="shared" si="91"/>
        <v>-1.2517995389448533E-2</v>
      </c>
      <c r="F1015" s="2">
        <f t="shared" si="95"/>
        <v>-2.2718426228253926E-2</v>
      </c>
      <c r="G1015" s="2">
        <f t="shared" si="93"/>
        <v>1.0200430838805393E-2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3.1446000000000001</v>
      </c>
      <c r="C1016" s="2">
        <f t="shared" si="90"/>
        <v>3.1334764697680582</v>
      </c>
      <c r="D1016" s="2">
        <f t="shared" si="92"/>
        <v>3.1381094323458494</v>
      </c>
      <c r="E1016" s="2">
        <f t="shared" si="91"/>
        <v>-4.632962577791222E-3</v>
      </c>
      <c r="F1016" s="2">
        <f t="shared" si="95"/>
        <v>-1.9101333498161389E-2</v>
      </c>
      <c r="G1016" s="2">
        <f t="shared" si="93"/>
        <v>1.4468370920370167E-2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3.1194999999999999</v>
      </c>
      <c r="C1017" s="2">
        <f t="shared" si="90"/>
        <v>3.1405877821114339</v>
      </c>
      <c r="D1017" s="2">
        <f t="shared" si="92"/>
        <v>3.1367309558757865</v>
      </c>
      <c r="E1017" s="2">
        <f t="shared" si="91"/>
        <v>3.8568262356473149E-3</v>
      </c>
      <c r="F1017" s="2">
        <f t="shared" si="95"/>
        <v>-1.450970155139965E-2</v>
      </c>
      <c r="G1017" s="2">
        <f t="shared" si="93"/>
        <v>1.8366527787046963E-2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3.1446000000000001</v>
      </c>
      <c r="C1018" s="2">
        <f t="shared" si="90"/>
        <v>3.1466050464019828</v>
      </c>
      <c r="D1018" s="2">
        <f t="shared" si="92"/>
        <v>3.137313848033136</v>
      </c>
      <c r="E1018" s="2">
        <f t="shared" si="91"/>
        <v>9.2911983688468425E-3</v>
      </c>
      <c r="F1018" s="2">
        <f t="shared" si="95"/>
        <v>-9.7495215673503513E-3</v>
      </c>
      <c r="G1018" s="2">
        <f t="shared" si="93"/>
        <v>1.9040719936197194E-2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3.1446000000000001</v>
      </c>
      <c r="C1019" s="2">
        <f t="shared" si="90"/>
        <v>3.1486042700324472</v>
      </c>
      <c r="D1019" s="2">
        <f t="shared" si="92"/>
        <v>3.1378535629936444</v>
      </c>
      <c r="E1019" s="2">
        <f t="shared" si="91"/>
        <v>1.0750707038802876E-2</v>
      </c>
      <c r="F1019" s="2">
        <f t="shared" si="95"/>
        <v>-5.6494758461197066E-3</v>
      </c>
      <c r="G1019" s="2">
        <f t="shared" si="93"/>
        <v>1.6400182884922582E-2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3.1446000000000001</v>
      </c>
      <c r="C1020" s="2">
        <f t="shared" si="90"/>
        <v>3.1502959207966863</v>
      </c>
      <c r="D1020" s="2">
        <f t="shared" si="92"/>
        <v>3.1383532990681893</v>
      </c>
      <c r="E1020" s="2">
        <f t="shared" si="91"/>
        <v>1.1942621728497027E-2</v>
      </c>
      <c r="F1020" s="2">
        <f t="shared" si="95"/>
        <v>-2.1310563311963599E-3</v>
      </c>
      <c r="G1020" s="2">
        <f t="shared" si="93"/>
        <v>1.4073678059693387E-2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3.1446000000000001</v>
      </c>
      <c r="C1021" s="2">
        <f t="shared" si="90"/>
        <v>3.1440196252895038</v>
      </c>
      <c r="D1021" s="2">
        <f t="shared" si="92"/>
        <v>3.1388160176557309</v>
      </c>
      <c r="E1021" s="2">
        <f t="shared" si="91"/>
        <v>5.203607633772922E-3</v>
      </c>
      <c r="F1021" s="2">
        <f t="shared" si="95"/>
        <v>-6.6412353820250358E-4</v>
      </c>
      <c r="G1021" s="2">
        <f t="shared" si="93"/>
        <v>5.8677311719754254E-3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3.1145</v>
      </c>
      <c r="C1022" s="2">
        <f t="shared" si="90"/>
        <v>3.1464166060141956</v>
      </c>
      <c r="D1022" s="2">
        <f t="shared" si="92"/>
        <v>3.137014831162714</v>
      </c>
      <c r="E1022" s="2">
        <f t="shared" si="91"/>
        <v>9.4017748514816368E-3</v>
      </c>
      <c r="F1022" s="2">
        <f t="shared" si="95"/>
        <v>1.3490561397343248E-3</v>
      </c>
      <c r="G1022" s="2">
        <f t="shared" si="93"/>
        <v>8.0527187117473125E-3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3.1345000000000001</v>
      </c>
      <c r="C1023" s="2">
        <f t="shared" si="90"/>
        <v>3.14844482047355</v>
      </c>
      <c r="D1023" s="2">
        <f t="shared" si="92"/>
        <v>3.1368285473728834</v>
      </c>
      <c r="E1023" s="2">
        <f t="shared" si="91"/>
        <v>1.1616273100666596E-2</v>
      </c>
      <c r="F1023" s="2">
        <f t="shared" si="95"/>
        <v>3.4024995319207794E-3</v>
      </c>
      <c r="G1023" s="2">
        <f t="shared" si="93"/>
        <v>8.2137735687458167E-3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3.0994000000000002</v>
      </c>
      <c r="C1024" s="2">
        <f t="shared" si="90"/>
        <v>3.1478533096314654</v>
      </c>
      <c r="D1024" s="2">
        <f t="shared" si="92"/>
        <v>3.1340560623822995</v>
      </c>
      <c r="E1024" s="2">
        <f t="shared" si="91"/>
        <v>1.3797247249165867E-2</v>
      </c>
      <c r="F1024" s="2">
        <f t="shared" si="95"/>
        <v>5.4814490753697966E-3</v>
      </c>
      <c r="G1024" s="2">
        <f t="shared" si="93"/>
        <v>8.3157981737960705E-3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3.1345000000000001</v>
      </c>
      <c r="C1025" s="2">
        <f t="shared" si="90"/>
        <v>3.1481220312266243</v>
      </c>
      <c r="D1025" s="2">
        <f t="shared" si="92"/>
        <v>3.1340889466502775</v>
      </c>
      <c r="E1025" s="2">
        <f t="shared" si="91"/>
        <v>1.4033084576346777E-2</v>
      </c>
      <c r="F1025" s="2">
        <f t="shared" si="95"/>
        <v>7.191776175565193E-3</v>
      </c>
      <c r="G1025" s="2">
        <f t="shared" si="93"/>
        <v>6.8413084007815841E-3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3.1446000000000001</v>
      </c>
      <c r="C1026" s="2">
        <f t="shared" si="90"/>
        <v>3.1475801802686818</v>
      </c>
      <c r="D1026" s="2">
        <f t="shared" si="92"/>
        <v>3.1348675431947015</v>
      </c>
      <c r="E1026" s="2">
        <f t="shared" si="91"/>
        <v>1.2712637073980293E-2</v>
      </c>
      <c r="F1026" s="2">
        <f t="shared" si="95"/>
        <v>8.2959483552482137E-3</v>
      </c>
      <c r="G1026" s="2">
        <f t="shared" si="93"/>
        <v>4.4166887187320793E-3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6">
        <f>TITRES_STAT!D1030</f>
        <v>3.1446000000000001</v>
      </c>
      <c r="C1027" s="2">
        <f t="shared" si="90"/>
        <v>3.1432601525350385</v>
      </c>
      <c r="D1027" s="2">
        <f t="shared" si="92"/>
        <v>3.1355884659210203</v>
      </c>
      <c r="E1027" s="2">
        <f t="shared" si="91"/>
        <v>7.6716866140182916E-3</v>
      </c>
      <c r="F1027" s="2">
        <f t="shared" si="95"/>
        <v>8.1710960070022296E-3</v>
      </c>
      <c r="G1027" s="2">
        <f t="shared" si="93"/>
        <v>-4.9940939298393806E-4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3.1446000000000001</v>
      </c>
      <c r="C1028" s="2">
        <f t="shared" si="90"/>
        <v>3.1434662829142632</v>
      </c>
      <c r="D1028" s="2">
        <f t="shared" si="92"/>
        <v>3.1362559869639077</v>
      </c>
      <c r="E1028" s="2">
        <f t="shared" si="91"/>
        <v>7.2102959503554942E-3</v>
      </c>
      <c r="F1028" s="2">
        <f t="shared" si="95"/>
        <v>7.9789359956728822E-3</v>
      </c>
      <c r="G1028" s="2">
        <f t="shared" si="93"/>
        <v>-7.6864004531738798E-4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3.1395</v>
      </c>
      <c r="C1029" s="2">
        <f t="shared" si="90"/>
        <v>3.1436407009274534</v>
      </c>
      <c r="D1029" s="2">
        <f t="shared" si="92"/>
        <v>3.1364962842258404</v>
      </c>
      <c r="E1029" s="2">
        <f t="shared" si="91"/>
        <v>7.1444167016130322E-3</v>
      </c>
      <c r="F1029" s="2">
        <f t="shared" si="95"/>
        <v>7.8120321368609124E-3</v>
      </c>
      <c r="G1029" s="2">
        <f t="shared" si="93"/>
        <v>-6.6761543524788015E-4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3.1295000000000002</v>
      </c>
      <c r="C1030" s="2">
        <f t="shared" si="90"/>
        <v>3.1437882854001526</v>
      </c>
      <c r="D1030" s="2">
        <f t="shared" si="92"/>
        <v>3.1359780409498521</v>
      </c>
      <c r="E1030" s="2">
        <f t="shared" si="91"/>
        <v>7.8102444503005408E-3</v>
      </c>
      <c r="F1030" s="2">
        <f t="shared" si="95"/>
        <v>7.8116745995488379E-3</v>
      </c>
      <c r="G1030" s="2">
        <f t="shared" si="93"/>
        <v>-1.4301492482970621E-6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3.1295000000000002</v>
      </c>
      <c r="C1031" s="2">
        <f t="shared" si="90"/>
        <v>3.1439131645693599</v>
      </c>
      <c r="D1031" s="2">
        <f t="shared" si="92"/>
        <v>3.1354981860646776</v>
      </c>
      <c r="E1031" s="2">
        <f t="shared" si="91"/>
        <v>8.4149785046823133E-3</v>
      </c>
      <c r="F1031" s="2">
        <f t="shared" si="95"/>
        <v>7.9323353805755333E-3</v>
      </c>
      <c r="G1031" s="2">
        <f t="shared" si="93"/>
        <v>4.8264312410678002E-4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6">
        <f>TITRES_STAT!D1035</f>
        <v>3.1295000000000002</v>
      </c>
      <c r="C1032" s="2">
        <f t="shared" si="90"/>
        <v>3.13938806232792</v>
      </c>
      <c r="D1032" s="2">
        <f t="shared" si="92"/>
        <v>3.1350538759858124</v>
      </c>
      <c r="E1032" s="2">
        <f t="shared" si="91"/>
        <v>4.3341863421075821E-3</v>
      </c>
      <c r="F1032" s="2">
        <f t="shared" si="95"/>
        <v>7.2127055728819431E-3</v>
      </c>
      <c r="G1032" s="2">
        <f t="shared" si="93"/>
        <v>-2.8785192307743609E-3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3.0743</v>
      </c>
      <c r="C1033" s="2">
        <f t="shared" si="90"/>
        <v>3.1386360527390091</v>
      </c>
      <c r="D1033" s="2">
        <f t="shared" si="92"/>
        <v>3.1305535888757525</v>
      </c>
      <c r="E1033" s="2">
        <f t="shared" si="91"/>
        <v>8.082463863256617E-3</v>
      </c>
      <c r="F1033" s="2">
        <f t="shared" si="95"/>
        <v>7.3866572309568782E-3</v>
      </c>
      <c r="G1033" s="2">
        <f t="shared" si="93"/>
        <v>6.9580663229973881E-4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6">
        <f>TITRES_STAT!D1037</f>
        <v>3.1095000000000002</v>
      </c>
      <c r="C1034" s="2">
        <f t="shared" si="90"/>
        <v>3.1325997369330079</v>
      </c>
      <c r="D1034" s="2">
        <f t="shared" si="92"/>
        <v>3.1289940637738449</v>
      </c>
      <c r="E1034" s="2">
        <f t="shared" si="91"/>
        <v>3.6056731591629365E-3</v>
      </c>
      <c r="F1034" s="2">
        <f t="shared" si="95"/>
        <v>6.6304604165980897E-3</v>
      </c>
      <c r="G1034" s="2">
        <f t="shared" si="93"/>
        <v>-3.0247872574351532E-3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3.1095000000000002</v>
      </c>
      <c r="C1035" s="2">
        <f t="shared" si="90"/>
        <v>3.1328920850971604</v>
      </c>
      <c r="D1035" s="2">
        <f t="shared" si="92"/>
        <v>3.1275500590498564</v>
      </c>
      <c r="E1035" s="2">
        <f t="shared" si="91"/>
        <v>5.3420260473040493E-3</v>
      </c>
      <c r="F1035" s="2">
        <f t="shared" si="95"/>
        <v>6.3727735427392823E-3</v>
      </c>
      <c r="G1035" s="2">
        <f t="shared" si="93"/>
        <v>-1.030747495435233E-3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3.1095000000000002</v>
      </c>
      <c r="C1036" s="2">
        <f t="shared" si="90"/>
        <v>3.1346933027745201</v>
      </c>
      <c r="D1036" s="2">
        <f t="shared" si="92"/>
        <v>3.1262130176387557</v>
      </c>
      <c r="E1036" s="2">
        <f t="shared" si="91"/>
        <v>8.480285135764376E-3</v>
      </c>
      <c r="F1036" s="2">
        <f t="shared" si="95"/>
        <v>6.7942758613443012E-3</v>
      </c>
      <c r="G1036" s="2">
        <f t="shared" si="93"/>
        <v>1.6860092744200748E-3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6">
        <f>TITRES_STAT!D1040</f>
        <v>3.1095000000000002</v>
      </c>
      <c r="C1037" s="2">
        <f t="shared" si="90"/>
        <v>3.1362174100399782</v>
      </c>
      <c r="D1037" s="2">
        <f t="shared" si="92"/>
        <v>3.124975016332181</v>
      </c>
      <c r="E1037" s="2">
        <f t="shared" si="91"/>
        <v>1.1242393707797227E-2</v>
      </c>
      <c r="F1037" s="2">
        <f t="shared" si="95"/>
        <v>7.6838994306348864E-3</v>
      </c>
      <c r="G1037" s="2">
        <f t="shared" si="93"/>
        <v>3.5584942771623405E-3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3.1095000000000002</v>
      </c>
      <c r="C1038" s="2">
        <f t="shared" si="90"/>
        <v>3.1375070392645967</v>
      </c>
      <c r="D1038" s="2">
        <f t="shared" si="92"/>
        <v>3.1238287188260934</v>
      </c>
      <c r="E1038" s="2">
        <f t="shared" si="91"/>
        <v>1.3678320438503366E-2</v>
      </c>
      <c r="F1038" s="2">
        <f t="shared" si="95"/>
        <v>8.8827836322085824E-3</v>
      </c>
      <c r="G1038" s="2">
        <f t="shared" si="93"/>
        <v>4.795536806294784E-3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3.1095000000000002</v>
      </c>
      <c r="C1039" s="2">
        <f t="shared" ref="C1039:C1102" si="96">$C$4*B1029+C1038*(1-$C$4)</f>
        <v>3.1378136486085051</v>
      </c>
      <c r="D1039" s="2">
        <f t="shared" si="92"/>
        <v>3.1227673322463829</v>
      </c>
      <c r="E1039" s="2">
        <f t="shared" si="91"/>
        <v>1.504631636212217E-2</v>
      </c>
      <c r="F1039" s="2">
        <f t="shared" si="95"/>
        <v>1.01154901781913E-2</v>
      </c>
      <c r="G1039" s="2">
        <f t="shared" si="93"/>
        <v>4.9308261839308698E-3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3.1095000000000002</v>
      </c>
      <c r="C1040" s="2">
        <f t="shared" si="96"/>
        <v>3.1365346257456581</v>
      </c>
      <c r="D1040" s="2">
        <f t="shared" si="92"/>
        <v>3.121784566894799</v>
      </c>
      <c r="E1040" s="2">
        <f t="shared" si="91"/>
        <v>1.4750058850859116E-2</v>
      </c>
      <c r="F1040" s="2">
        <f t="shared" si="95"/>
        <v>1.1042403912724864E-2</v>
      </c>
      <c r="G1040" s="2">
        <f t="shared" si="93"/>
        <v>3.707654938134252E-3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3.0693000000000001</v>
      </c>
      <c r="C1041" s="2">
        <f t="shared" si="96"/>
        <v>3.1354523756309414</v>
      </c>
      <c r="D1041" s="2">
        <f t="shared" si="92"/>
        <v>3.117896821198888</v>
      </c>
      <c r="E1041" s="2">
        <f t="shared" si="91"/>
        <v>1.7555554432053366E-2</v>
      </c>
      <c r="F1041" s="2">
        <f t="shared" si="95"/>
        <v>1.2345034016590565E-2</v>
      </c>
      <c r="G1041" s="2">
        <f t="shared" si="93"/>
        <v>5.210520415462801E-3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3.1044</v>
      </c>
      <c r="C1042" s="2">
        <f t="shared" si="96"/>
        <v>3.1345366255338734</v>
      </c>
      <c r="D1042" s="2">
        <f t="shared" si="92"/>
        <v>3.1168970566656373</v>
      </c>
      <c r="E1042" s="2">
        <f t="shared" si="91"/>
        <v>1.7639568868236033E-2</v>
      </c>
      <c r="F1042" s="2">
        <f t="shared" si="95"/>
        <v>1.340394098691966E-2</v>
      </c>
      <c r="G1042" s="2">
        <f t="shared" si="93"/>
        <v>4.2356278813163728E-3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3.1095000000000002</v>
      </c>
      <c r="C1043" s="2">
        <f t="shared" si="96"/>
        <v>3.1252694523748161</v>
      </c>
      <c r="D1043" s="2">
        <f t="shared" si="92"/>
        <v>3.1163491265422567</v>
      </c>
      <c r="E1043" s="2">
        <f t="shared" si="91"/>
        <v>8.920325832559417E-3</v>
      </c>
      <c r="F1043" s="2">
        <f t="shared" si="95"/>
        <v>1.2507217956047612E-2</v>
      </c>
      <c r="G1043" s="2">
        <f t="shared" si="93"/>
        <v>-3.5868921234881949E-3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6">
        <f>TITRES_STAT!D1047</f>
        <v>3.1095000000000002</v>
      </c>
      <c r="C1044" s="2">
        <f t="shared" si="96"/>
        <v>3.1228433827786906</v>
      </c>
      <c r="D1044" s="2">
        <f t="shared" si="92"/>
        <v>3.1158417838354229</v>
      </c>
      <c r="E1044" s="2">
        <f t="shared" si="91"/>
        <v>7.0015989432676839E-3</v>
      </c>
      <c r="F1044" s="2">
        <f t="shared" si="95"/>
        <v>1.1406094153491628E-2</v>
      </c>
      <c r="G1044" s="2">
        <f t="shared" si="93"/>
        <v>-4.4044952102239437E-3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6">
        <f>TITRES_STAT!D1048</f>
        <v>3.1095000000000002</v>
      </c>
      <c r="C1045" s="2">
        <f t="shared" si="96"/>
        <v>3.1207905546588921</v>
      </c>
      <c r="D1045" s="2">
        <f t="shared" si="92"/>
        <v>3.115372022069836</v>
      </c>
      <c r="E1045" s="2">
        <f t="shared" si="91"/>
        <v>5.4185325890561131E-3</v>
      </c>
      <c r="F1045" s="2">
        <f t="shared" si="95"/>
        <v>1.0208581840604525E-2</v>
      </c>
      <c r="G1045" s="2">
        <f t="shared" si="93"/>
        <v>-4.7900492515484117E-3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3.1095000000000002</v>
      </c>
      <c r="C1046" s="2">
        <f t="shared" si="96"/>
        <v>3.1190535462498317</v>
      </c>
      <c r="D1046" s="2">
        <f t="shared" si="92"/>
        <v>3.1149370574720705</v>
      </c>
      <c r="E1046" s="2">
        <f t="shared" si="91"/>
        <v>4.1164887777611625E-3</v>
      </c>
      <c r="F1046" s="2">
        <f t="shared" si="95"/>
        <v>8.990163228035853E-3</v>
      </c>
      <c r="G1046" s="2">
        <f t="shared" si="93"/>
        <v>-4.8736744502746905E-3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6">
        <f>TITRES_STAT!D1050</f>
        <v>3.1095000000000002</v>
      </c>
      <c r="C1047" s="2">
        <f t="shared" si="96"/>
        <v>3.1175837699037037</v>
      </c>
      <c r="D1047" s="2">
        <f t="shared" si="92"/>
        <v>3.1145343124741394</v>
      </c>
      <c r="E1047" s="2">
        <f t="shared" si="91"/>
        <v>3.0494574295643062E-3</v>
      </c>
      <c r="F1047" s="2">
        <f t="shared" si="95"/>
        <v>7.8020220683415447E-3</v>
      </c>
      <c r="G1047" s="2">
        <f t="shared" si="93"/>
        <v>-4.7525646387772385E-3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6">
        <f>TITRES_STAT!D1051</f>
        <v>3.1244999999999998</v>
      </c>
      <c r="C1048" s="2">
        <f t="shared" si="96"/>
        <v>3.1163401129954416</v>
      </c>
      <c r="D1048" s="2">
        <f t="shared" si="92"/>
        <v>3.115272511550129</v>
      </c>
      <c r="E1048" s="2">
        <f t="shared" si="91"/>
        <v>1.0676014453125937E-3</v>
      </c>
      <c r="F1048" s="2">
        <f t="shared" si="95"/>
        <v>6.455137943735755E-3</v>
      </c>
      <c r="G1048" s="2">
        <f t="shared" si="93"/>
        <v>-5.3875364984231613E-3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6">
        <f>TITRES_STAT!D1052</f>
        <v>3.1095000000000002</v>
      </c>
      <c r="C1049" s="2">
        <f t="shared" si="96"/>
        <v>3.1152877879192196</v>
      </c>
      <c r="D1049" s="2">
        <f t="shared" si="92"/>
        <v>3.1148449181019711</v>
      </c>
      <c r="E1049" s="2">
        <f t="shared" si="91"/>
        <v>4.4286981724850349E-4</v>
      </c>
      <c r="F1049" s="2">
        <f t="shared" si="95"/>
        <v>5.2526843184383049E-3</v>
      </c>
      <c r="G1049" s="2">
        <f t="shared" si="93"/>
        <v>-4.8098145011898014E-3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3.1095000000000002</v>
      </c>
      <c r="C1050" s="2">
        <f t="shared" si="96"/>
        <v>3.1143973590085703</v>
      </c>
      <c r="D1050" s="2">
        <f t="shared" si="92"/>
        <v>3.1144489982425658</v>
      </c>
      <c r="E1050" s="2">
        <f t="shared" si="91"/>
        <v>-5.1639233995537381E-5</v>
      </c>
      <c r="F1050" s="2">
        <f t="shared" si="95"/>
        <v>4.1918196079515366E-3</v>
      </c>
      <c r="G1050" s="2">
        <f t="shared" si="93"/>
        <v>-4.243458841947074E-3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3.1095000000000002</v>
      </c>
      <c r="C1051" s="2">
        <f t="shared" si="96"/>
        <v>3.1074593037764826</v>
      </c>
      <c r="D1051" s="2">
        <f t="shared" si="92"/>
        <v>3.1140824057801537</v>
      </c>
      <c r="E1051" s="2">
        <f t="shared" si="91"/>
        <v>-6.6231020036711108E-3</v>
      </c>
      <c r="F1051" s="2">
        <f t="shared" si="95"/>
        <v>2.0288352856270074E-3</v>
      </c>
      <c r="G1051" s="2">
        <f t="shared" si="93"/>
        <v>-8.6519372892981186E-3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3.1095000000000002</v>
      </c>
      <c r="C1052" s="2">
        <f t="shared" si="96"/>
        <v>3.1069886416570238</v>
      </c>
      <c r="D1052" s="2">
        <f t="shared" si="92"/>
        <v>3.1137429683149569</v>
      </c>
      <c r="E1052" s="2">
        <f t="shared" ref="E1052:E1115" si="97">C1052-D1052</f>
        <v>-6.7543266579330741E-3</v>
      </c>
      <c r="F1052" s="2">
        <f t="shared" si="95"/>
        <v>2.722028969149911E-4</v>
      </c>
      <c r="G1052" s="2">
        <f t="shared" si="93"/>
        <v>-7.0265295548480652E-3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3.1194999999999999</v>
      </c>
      <c r="C1053" s="2">
        <f t="shared" si="96"/>
        <v>3.10737500447902</v>
      </c>
      <c r="D1053" s="2">
        <f t="shared" ref="D1053:D1116" si="98">$D$4*B1053+(1-$D$4)*D1052</f>
        <v>3.1141694151064416</v>
      </c>
      <c r="E1053" s="2">
        <f t="shared" si="97"/>
        <v>-6.7944106274215876E-3</v>
      </c>
      <c r="F1053" s="2">
        <f t="shared" si="95"/>
        <v>-1.1411198079523247E-3</v>
      </c>
      <c r="G1053" s="2">
        <f t="shared" si="93"/>
        <v>-5.6532908194692633E-3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6">
        <f>TITRES_STAT!D1057</f>
        <v>3.1194999999999999</v>
      </c>
      <c r="C1054" s="2">
        <f t="shared" si="96"/>
        <v>3.1077019268668633</v>
      </c>
      <c r="D1054" s="2">
        <f t="shared" si="98"/>
        <v>3.1145642732467049</v>
      </c>
      <c r="E1054" s="2">
        <f t="shared" si="97"/>
        <v>-6.8623463798416218E-3</v>
      </c>
      <c r="F1054" s="2">
        <f t="shared" si="95"/>
        <v>-2.2853651223301843E-3</v>
      </c>
      <c r="G1054" s="2">
        <f t="shared" si="93"/>
        <v>-4.5769812575114375E-3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6">
        <f>TITRES_STAT!D1058</f>
        <v>3.0844</v>
      </c>
      <c r="C1055" s="2">
        <f t="shared" si="96"/>
        <v>3.1079785535027304</v>
      </c>
      <c r="D1055" s="2">
        <f t="shared" si="98"/>
        <v>3.1123298826358381</v>
      </c>
      <c r="E1055" s="2">
        <f t="shared" si="97"/>
        <v>-4.3513291331076509E-3</v>
      </c>
      <c r="F1055" s="2">
        <f t="shared" si="95"/>
        <v>-2.698557924485678E-3</v>
      </c>
      <c r="G1055" s="2">
        <f t="shared" si="93"/>
        <v>-1.6527712086219729E-3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3.0844</v>
      </c>
      <c r="C1056" s="2">
        <f t="shared" si="96"/>
        <v>3.108212622194618</v>
      </c>
      <c r="D1056" s="2">
        <f t="shared" si="98"/>
        <v>3.1102610024405912</v>
      </c>
      <c r="E1056" s="2">
        <f t="shared" si="97"/>
        <v>-2.0483802459732026E-3</v>
      </c>
      <c r="F1056" s="2">
        <f t="shared" si="95"/>
        <v>-2.5685223887831829E-3</v>
      </c>
      <c r="G1056" s="2">
        <f t="shared" si="93"/>
        <v>5.2014214280998033E-4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6">
        <f>TITRES_STAT!D1060</f>
        <v>3.0642999999999998</v>
      </c>
      <c r="C1057" s="2">
        <f t="shared" si="96"/>
        <v>3.108410680318523</v>
      </c>
      <c r="D1057" s="2">
        <f t="shared" si="98"/>
        <v>3.106856483741288</v>
      </c>
      <c r="E1057" s="2">
        <f t="shared" si="97"/>
        <v>1.5541965772349897E-3</v>
      </c>
      <c r="F1057" s="2">
        <f t="shared" si="95"/>
        <v>-1.7439785955795483E-3</v>
      </c>
      <c r="G1057" s="2">
        <f t="shared" si="93"/>
        <v>3.2981751728145383E-3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3.0642999999999998</v>
      </c>
      <c r="C1058" s="2">
        <f t="shared" si="96"/>
        <v>3.1108859602695191</v>
      </c>
      <c r="D1058" s="2">
        <f t="shared" si="98"/>
        <v>3.1037041516123036</v>
      </c>
      <c r="E1058" s="2">
        <f t="shared" si="97"/>
        <v>7.181808657215516E-3</v>
      </c>
      <c r="F1058" s="2">
        <f t="shared" si="95"/>
        <v>4.1178854979464618E-5</v>
      </c>
      <c r="G1058" s="2">
        <f t="shared" si="93"/>
        <v>7.1406298022360509E-3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3.0844</v>
      </c>
      <c r="C1059" s="2">
        <f t="shared" si="96"/>
        <v>3.11067273561267</v>
      </c>
      <c r="D1059" s="2">
        <f t="shared" si="98"/>
        <v>3.1022742144558366</v>
      </c>
      <c r="E1059" s="2">
        <f t="shared" si="97"/>
        <v>8.3985211568333717E-3</v>
      </c>
      <c r="F1059" s="2">
        <f t="shared" si="95"/>
        <v>1.7126473153502462E-3</v>
      </c>
      <c r="G1059" s="2">
        <f t="shared" si="93"/>
        <v>6.6858738414831255E-3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3.0693000000000001</v>
      </c>
      <c r="C1060" s="2">
        <f t="shared" si="96"/>
        <v>3.1104923147491821</v>
      </c>
      <c r="D1060" s="2">
        <f t="shared" si="98"/>
        <v>3.0998316800517007</v>
      </c>
      <c r="E1060" s="2">
        <f t="shared" si="97"/>
        <v>1.0660634697481353E-2</v>
      </c>
      <c r="F1060" s="2">
        <f t="shared" si="95"/>
        <v>3.5022447917764676E-3</v>
      </c>
      <c r="G1060" s="2">
        <f t="shared" ref="G1060:G1123" si="99">E1060-F1060</f>
        <v>7.1583899057048855E-3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3.0844</v>
      </c>
      <c r="C1061" s="2">
        <f t="shared" si="96"/>
        <v>3.1103396509416155</v>
      </c>
      <c r="D1061" s="2">
        <f t="shared" si="98"/>
        <v>3.0986885926404639</v>
      </c>
      <c r="E1061" s="2">
        <f t="shared" si="97"/>
        <v>1.165105830115154E-2</v>
      </c>
      <c r="F1061" s="2">
        <f t="shared" ref="F1061:F1124" si="101">(E1061*(2/(10)))+((1-(2/10))*F1060)</f>
        <v>5.1320074936514817E-3</v>
      </c>
      <c r="G1061" s="2">
        <f t="shared" si="99"/>
        <v>6.5190508075000583E-3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3.1044</v>
      </c>
      <c r="C1062" s="2">
        <f t="shared" si="96"/>
        <v>3.1102104738736744</v>
      </c>
      <c r="D1062" s="2">
        <f t="shared" si="98"/>
        <v>3.0991116598522814</v>
      </c>
      <c r="E1062" s="2">
        <f t="shared" si="97"/>
        <v>1.1098814021393011E-2</v>
      </c>
      <c r="F1062" s="2">
        <f t="shared" si="101"/>
        <v>6.3253687991997876E-3</v>
      </c>
      <c r="G1062" s="2">
        <f t="shared" si="99"/>
        <v>4.7734452221932233E-3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6">
        <f>TITRES_STAT!D1066</f>
        <v>3.0844</v>
      </c>
      <c r="C1063" s="2">
        <f t="shared" si="96"/>
        <v>3.1116396317392629</v>
      </c>
      <c r="D1063" s="2">
        <f t="shared" si="98"/>
        <v>3.0980219072706312</v>
      </c>
      <c r="E1063" s="2">
        <f t="shared" si="97"/>
        <v>1.3617724468631742E-2</v>
      </c>
      <c r="F1063" s="2">
        <f t="shared" si="101"/>
        <v>7.7838399330861794E-3</v>
      </c>
      <c r="G1063" s="2">
        <f t="shared" si="99"/>
        <v>5.8338845355455629E-3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6">
        <f>TITRES_STAT!D1067</f>
        <v>3.0844</v>
      </c>
      <c r="C1064" s="2">
        <f t="shared" si="96"/>
        <v>3.1128489191639921</v>
      </c>
      <c r="D1064" s="2">
        <f t="shared" si="98"/>
        <v>3.0970128771024363</v>
      </c>
      <c r="E1064" s="2">
        <f t="shared" si="97"/>
        <v>1.5836042061555755E-2</v>
      </c>
      <c r="F1064" s="2">
        <f t="shared" si="101"/>
        <v>9.3942803587800956E-3</v>
      </c>
      <c r="G1064" s="2">
        <f t="shared" si="99"/>
        <v>6.4417617027756596E-3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6">
        <f>TITRES_STAT!D1068</f>
        <v>3.0844</v>
      </c>
      <c r="C1065" s="2">
        <f t="shared" si="96"/>
        <v>3.1084721623695315</v>
      </c>
      <c r="D1065" s="2">
        <f t="shared" si="98"/>
        <v>3.0960785899096637</v>
      </c>
      <c r="E1065" s="2">
        <f t="shared" si="97"/>
        <v>1.239357245986783E-2</v>
      </c>
      <c r="F1065" s="2">
        <f t="shared" si="101"/>
        <v>9.9941387789976438E-3</v>
      </c>
      <c r="G1065" s="2">
        <f t="shared" si="99"/>
        <v>2.399433680870186E-3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6">
        <f>TITRES_STAT!D1069</f>
        <v>3.0743</v>
      </c>
      <c r="C1066" s="2">
        <f t="shared" si="96"/>
        <v>3.1047687527742189</v>
      </c>
      <c r="D1066" s="2">
        <f t="shared" si="98"/>
        <v>3.0944653610274666</v>
      </c>
      <c r="E1066" s="2">
        <f t="shared" si="97"/>
        <v>1.0303391746752322E-2</v>
      </c>
      <c r="F1066" s="2">
        <f t="shared" si="101"/>
        <v>1.005598937254858E-2</v>
      </c>
      <c r="G1066" s="2">
        <f t="shared" si="99"/>
        <v>2.4740237420374164E-4</v>
      </c>
      <c r="H1066" s="2" t="str">
        <f t="shared" si="100"/>
        <v>Sell</v>
      </c>
    </row>
    <row r="1067" spans="1:8" ht="13.5" x14ac:dyDescent="0.25">
      <c r="A1067" s="3">
        <f>TITRES_STAT!B1070</f>
        <v>43559</v>
      </c>
      <c r="B1067" s="6">
        <f>TITRES_STAT!D1070</f>
        <v>3.0743</v>
      </c>
      <c r="C1067" s="2">
        <f t="shared" si="96"/>
        <v>3.0985427908089545</v>
      </c>
      <c r="D1067" s="2">
        <f t="shared" si="98"/>
        <v>3.0929716305809878</v>
      </c>
      <c r="E1067" s="2">
        <f t="shared" si="97"/>
        <v>5.571160227966665E-3</v>
      </c>
      <c r="F1067" s="2">
        <f t="shared" si="101"/>
        <v>9.1590235436321971E-3</v>
      </c>
      <c r="G1067" s="2">
        <f t="shared" si="99"/>
        <v>-3.5878633156655321E-3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3.1044</v>
      </c>
      <c r="C1068" s="2">
        <f t="shared" si="96"/>
        <v>3.0932746691460382</v>
      </c>
      <c r="D1068" s="2">
        <f t="shared" si="98"/>
        <v>3.0938181764638779</v>
      </c>
      <c r="E1068" s="2">
        <f t="shared" si="97"/>
        <v>-5.4350731783969763E-4</v>
      </c>
      <c r="F1068" s="2">
        <f t="shared" si="101"/>
        <v>7.2185173713378188E-3</v>
      </c>
      <c r="G1068" s="2">
        <f t="shared" si="99"/>
        <v>-7.7620246891775165E-3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3.0743</v>
      </c>
      <c r="C1069" s="2">
        <f t="shared" si="96"/>
        <v>3.091909335431263</v>
      </c>
      <c r="D1069" s="2">
        <f t="shared" si="98"/>
        <v>3.0923723856147021</v>
      </c>
      <c r="E1069" s="2">
        <f t="shared" si="97"/>
        <v>-4.6305018343906212E-4</v>
      </c>
      <c r="F1069" s="2">
        <f t="shared" si="101"/>
        <v>5.6822038603824426E-3</v>
      </c>
      <c r="G1069" s="2">
        <f t="shared" si="99"/>
        <v>-6.1452540438215048E-3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3.0844</v>
      </c>
      <c r="C1070" s="2">
        <f t="shared" si="96"/>
        <v>3.0884309761341457</v>
      </c>
      <c r="D1070" s="2">
        <f t="shared" si="98"/>
        <v>3.0917818385321318</v>
      </c>
      <c r="E1070" s="2">
        <f t="shared" si="97"/>
        <v>-3.3508623979860985E-3</v>
      </c>
      <c r="F1070" s="2">
        <f t="shared" si="101"/>
        <v>3.8755906087087344E-3</v>
      </c>
      <c r="G1070" s="2">
        <f t="shared" si="99"/>
        <v>-7.2264530066948329E-3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3.0844</v>
      </c>
      <c r="C1071" s="2">
        <f t="shared" si="96"/>
        <v>3.0878108259596617</v>
      </c>
      <c r="D1071" s="2">
        <f t="shared" si="98"/>
        <v>3.0912350356778999</v>
      </c>
      <c r="E1071" s="2">
        <f t="shared" si="97"/>
        <v>-3.4242097182382025E-3</v>
      </c>
      <c r="F1071" s="2">
        <f t="shared" si="101"/>
        <v>2.4156305433193472E-3</v>
      </c>
      <c r="G1071" s="2">
        <f t="shared" si="99"/>
        <v>-5.8398402615575497E-3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3.0844</v>
      </c>
      <c r="C1072" s="2">
        <f t="shared" si="96"/>
        <v>3.090363006581252</v>
      </c>
      <c r="D1072" s="2">
        <f t="shared" si="98"/>
        <v>3.0907287367387966</v>
      </c>
      <c r="E1072" s="2">
        <f t="shared" si="97"/>
        <v>-3.6573015754459703E-4</v>
      </c>
      <c r="F1072" s="2">
        <f t="shared" si="101"/>
        <v>1.8593584031465584E-3</v>
      </c>
      <c r="G1072" s="2">
        <f t="shared" si="99"/>
        <v>-2.2250885606911555E-3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3.0693000000000001</v>
      </c>
      <c r="C1073" s="2">
        <f t="shared" si="96"/>
        <v>3.0894456209533669</v>
      </c>
      <c r="D1073" s="2">
        <f t="shared" si="98"/>
        <v>3.0891414229062932</v>
      </c>
      <c r="E1073" s="2">
        <f t="shared" si="97"/>
        <v>3.0419804707371156E-4</v>
      </c>
      <c r="F1073" s="2">
        <f t="shared" si="101"/>
        <v>1.5483263319319891E-3</v>
      </c>
      <c r="G1073" s="2">
        <f t="shared" si="99"/>
        <v>-1.2441282848582775E-3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3.0844</v>
      </c>
      <c r="C1074" s="2">
        <f t="shared" si="96"/>
        <v>3.0886693715759259</v>
      </c>
      <c r="D1074" s="2">
        <f t="shared" si="98"/>
        <v>3.0887902063947159</v>
      </c>
      <c r="E1074" s="2">
        <f t="shared" si="97"/>
        <v>-1.2083481878999436E-4</v>
      </c>
      <c r="F1074" s="2">
        <f t="shared" si="101"/>
        <v>1.2144941017875925E-3</v>
      </c>
      <c r="G1074" s="2">
        <f t="shared" si="99"/>
        <v>-1.3353289205775868E-3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6">
        <f>TITRES_STAT!D1078</f>
        <v>3.1095000000000002</v>
      </c>
      <c r="C1075" s="2">
        <f t="shared" si="96"/>
        <v>3.0880125451796294</v>
      </c>
      <c r="D1075" s="2">
        <f t="shared" si="98"/>
        <v>3.0903242651802927</v>
      </c>
      <c r="E1075" s="2">
        <f t="shared" si="97"/>
        <v>-2.3117200006632643E-3</v>
      </c>
      <c r="F1075" s="2">
        <f t="shared" si="101"/>
        <v>5.0925128129742118E-4</v>
      </c>
      <c r="G1075" s="2">
        <f t="shared" si="99"/>
        <v>-2.8209712819606855E-3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6">
        <f>TITRES_STAT!D1079</f>
        <v>3.0844</v>
      </c>
      <c r="C1076" s="2">
        <f t="shared" si="96"/>
        <v>3.0859029228443018</v>
      </c>
      <c r="D1076" s="2">
        <f t="shared" si="98"/>
        <v>3.089885430722493</v>
      </c>
      <c r="E1076" s="2">
        <f t="shared" si="97"/>
        <v>-3.9825078781912104E-3</v>
      </c>
      <c r="F1076" s="2">
        <f t="shared" si="101"/>
        <v>-3.8910055060030523E-4</v>
      </c>
      <c r="G1076" s="2">
        <f t="shared" si="99"/>
        <v>-3.5934073275909052E-3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6">
        <f>TITRES_STAT!D1080</f>
        <v>3.0592999999999999</v>
      </c>
      <c r="C1077" s="2">
        <f t="shared" si="96"/>
        <v>3.0841178577913322</v>
      </c>
      <c r="D1077" s="2">
        <f t="shared" si="98"/>
        <v>3.0876198432615678</v>
      </c>
      <c r="E1077" s="2">
        <f t="shared" si="97"/>
        <v>-3.5019854702356135E-3</v>
      </c>
      <c r="F1077" s="2">
        <f t="shared" si="101"/>
        <v>-1.0116775345273669E-3</v>
      </c>
      <c r="G1077" s="2">
        <f t="shared" si="99"/>
        <v>-2.4903079357082468E-3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3.0844</v>
      </c>
      <c r="C1078" s="2">
        <f t="shared" si="96"/>
        <v>3.0872381873618968</v>
      </c>
      <c r="D1078" s="2">
        <f t="shared" si="98"/>
        <v>3.0873813363533031</v>
      </c>
      <c r="E1078" s="2">
        <f t="shared" si="97"/>
        <v>-1.4314899140632775E-4</v>
      </c>
      <c r="F1078" s="2">
        <f t="shared" si="101"/>
        <v>-8.3797182590315919E-4</v>
      </c>
      <c r="G1078" s="2">
        <f t="shared" si="99"/>
        <v>6.9482283449683144E-4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3.0743</v>
      </c>
      <c r="C1079" s="2">
        <f t="shared" si="96"/>
        <v>3.0852476969985281</v>
      </c>
      <c r="D1079" s="2">
        <f t="shared" si="98"/>
        <v>3.0864123484752808</v>
      </c>
      <c r="E1079" s="2">
        <f t="shared" si="97"/>
        <v>-1.1646514767527094E-3</v>
      </c>
      <c r="F1079" s="2">
        <f t="shared" si="101"/>
        <v>-9.0330775607306928E-4</v>
      </c>
      <c r="G1079" s="2">
        <f t="shared" si="99"/>
        <v>-2.6134372067964013E-4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3.0693000000000001</v>
      </c>
      <c r="C1080" s="2">
        <f t="shared" si="96"/>
        <v>3.0851172820756774</v>
      </c>
      <c r="D1080" s="2">
        <f t="shared" si="98"/>
        <v>3.0851447671067413</v>
      </c>
      <c r="E1080" s="2">
        <f t="shared" si="97"/>
        <v>-2.7485031063978482E-5</v>
      </c>
      <c r="F1080" s="2">
        <f t="shared" si="101"/>
        <v>-7.2814321107125119E-4</v>
      </c>
      <c r="G1080" s="2">
        <f t="shared" si="99"/>
        <v>7.006581800072727E-4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6">
        <f>TITRES_STAT!D1084</f>
        <v>3.0693000000000001</v>
      </c>
      <c r="C1081" s="2">
        <f t="shared" si="96"/>
        <v>3.0850069309871113</v>
      </c>
      <c r="D1081" s="2">
        <f t="shared" si="98"/>
        <v>3.0839710806543903</v>
      </c>
      <c r="E1081" s="2">
        <f t="shared" si="97"/>
        <v>1.0358503327210222E-3</v>
      </c>
      <c r="F1081" s="2">
        <f t="shared" si="101"/>
        <v>-3.7534450231279656E-4</v>
      </c>
      <c r="G1081" s="2">
        <f t="shared" si="99"/>
        <v>1.4111948350338187E-3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6">
        <f>TITRES_STAT!D1085</f>
        <v>3.0693000000000001</v>
      </c>
      <c r="C1082" s="2">
        <f t="shared" si="96"/>
        <v>3.0849135569890942</v>
      </c>
      <c r="D1082" s="2">
        <f t="shared" si="98"/>
        <v>3.0828843339392504</v>
      </c>
      <c r="E1082" s="2">
        <f t="shared" si="97"/>
        <v>2.0292230498437647E-3</v>
      </c>
      <c r="F1082" s="2">
        <f t="shared" si="101"/>
        <v>1.055690081185157E-4</v>
      </c>
      <c r="G1082" s="2">
        <f t="shared" si="99"/>
        <v>1.923654041725249E-3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6">
        <f>TITRES_STAT!D1086</f>
        <v>3.0091999999999999</v>
      </c>
      <c r="C1083" s="2">
        <f t="shared" si="96"/>
        <v>3.082511471298464</v>
      </c>
      <c r="D1083" s="2">
        <f t="shared" si="98"/>
        <v>3.0774262351289359</v>
      </c>
      <c r="E1083" s="2">
        <f t="shared" si="97"/>
        <v>5.0852361695281623E-3</v>
      </c>
      <c r="F1083" s="2">
        <f t="shared" si="101"/>
        <v>1.1015024404004451E-3</v>
      </c>
      <c r="G1083" s="2">
        <f t="shared" si="99"/>
        <v>3.9837337291277171E-3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6">
        <f>TITRES_STAT!D1087</f>
        <v>2.9891000000000001</v>
      </c>
      <c r="C1084" s="2">
        <f t="shared" si="96"/>
        <v>3.0828020141756234</v>
      </c>
      <c r="D1084" s="2">
        <f t="shared" si="98"/>
        <v>3.070883551045311</v>
      </c>
      <c r="E1084" s="2">
        <f t="shared" si="97"/>
        <v>1.1918463130312418E-2</v>
      </c>
      <c r="F1084" s="2">
        <f t="shared" si="101"/>
        <v>3.2648945783828398E-3</v>
      </c>
      <c r="G1084" s="2">
        <f t="shared" si="99"/>
        <v>8.6535685519295788E-3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6">
        <f>TITRES_STAT!D1088</f>
        <v>3.0091999999999999</v>
      </c>
      <c r="C1085" s="2">
        <f t="shared" si="96"/>
        <v>3.0869093966101429</v>
      </c>
      <c r="D1085" s="2">
        <f t="shared" si="98"/>
        <v>3.0663143991160289</v>
      </c>
      <c r="E1085" s="2">
        <f t="shared" si="97"/>
        <v>2.0594997494113976E-2</v>
      </c>
      <c r="F1085" s="2">
        <f t="shared" si="101"/>
        <v>6.7309151615290675E-3</v>
      </c>
      <c r="G1085" s="2">
        <f t="shared" si="99"/>
        <v>1.3864082332584907E-2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6">
        <f>TITRES_STAT!D1089</f>
        <v>3.0091999999999999</v>
      </c>
      <c r="C1086" s="2">
        <f t="shared" si="96"/>
        <v>3.0865233355931978</v>
      </c>
      <c r="D1086" s="2">
        <f t="shared" si="98"/>
        <v>3.0620837028852121</v>
      </c>
      <c r="E1086" s="2">
        <f t="shared" si="97"/>
        <v>2.4439632707985659E-2</v>
      </c>
      <c r="F1086" s="2">
        <f t="shared" si="101"/>
        <v>1.0272658670820386E-2</v>
      </c>
      <c r="G1086" s="2">
        <f t="shared" si="99"/>
        <v>1.4166974037165273E-2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6">
        <f>TITRES_STAT!D1090</f>
        <v>3.0091999999999999</v>
      </c>
      <c r="C1087" s="2">
        <f t="shared" si="96"/>
        <v>3.082335130117321</v>
      </c>
      <c r="D1087" s="2">
        <f t="shared" si="98"/>
        <v>3.0581663915603818</v>
      </c>
      <c r="E1087" s="2">
        <f t="shared" si="97"/>
        <v>2.4168738556939129E-2</v>
      </c>
      <c r="F1087" s="2">
        <f t="shared" si="101"/>
        <v>1.3051874648044135E-2</v>
      </c>
      <c r="G1087" s="2">
        <f t="shared" si="99"/>
        <v>1.1116863908894993E-2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2.9841000000000002</v>
      </c>
      <c r="C1088" s="2">
        <f t="shared" si="96"/>
        <v>3.0826528024069639</v>
      </c>
      <c r="D1088" s="2">
        <f t="shared" si="98"/>
        <v>3.0526799921855385</v>
      </c>
      <c r="E1088" s="2">
        <f t="shared" si="97"/>
        <v>2.9972810221425394E-2</v>
      </c>
      <c r="F1088" s="2">
        <f t="shared" si="101"/>
        <v>1.6436061762720389E-2</v>
      </c>
      <c r="G1088" s="2">
        <f t="shared" si="99"/>
        <v>1.3536748458705006E-2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2.9841000000000002</v>
      </c>
      <c r="C1089" s="2">
        <f t="shared" si="96"/>
        <v>3.0813677558828156</v>
      </c>
      <c r="D1089" s="2">
        <f t="shared" si="98"/>
        <v>3.0475999927643875</v>
      </c>
      <c r="E1089" s="2">
        <f t="shared" si="97"/>
        <v>3.3767763118428107E-2</v>
      </c>
      <c r="F1089" s="2">
        <f t="shared" si="101"/>
        <v>1.9902402033861934E-2</v>
      </c>
      <c r="G1089" s="2">
        <f t="shared" si="99"/>
        <v>1.3865361084566173E-2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2.9388999999999998</v>
      </c>
      <c r="C1090" s="2">
        <f t="shared" si="96"/>
        <v>3.0795111780546902</v>
      </c>
      <c r="D1090" s="2">
        <f t="shared" si="98"/>
        <v>3.039548141448507</v>
      </c>
      <c r="E1090" s="2">
        <f t="shared" si="97"/>
        <v>3.9963036606183167E-2</v>
      </c>
      <c r="F1090" s="2">
        <f t="shared" si="101"/>
        <v>2.3914528948326182E-2</v>
      </c>
      <c r="G1090" s="2">
        <f t="shared" si="99"/>
        <v>1.6048507657856984E-2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2.9540000000000002</v>
      </c>
      <c r="C1091" s="2">
        <f t="shared" si="96"/>
        <v>3.0779402275847376</v>
      </c>
      <c r="D1091" s="2">
        <f t="shared" si="98"/>
        <v>3.033211242081951</v>
      </c>
      <c r="E1091" s="2">
        <f t="shared" si="97"/>
        <v>4.4728985502786589E-2</v>
      </c>
      <c r="F1091" s="2">
        <f t="shared" si="101"/>
        <v>2.8077420259218264E-2</v>
      </c>
      <c r="G1091" s="2">
        <f t="shared" si="99"/>
        <v>1.6651565243568325E-2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2.9388999999999998</v>
      </c>
      <c r="C1092" s="2">
        <f t="shared" si="96"/>
        <v>3.0766109618024702</v>
      </c>
      <c r="D1092" s="2">
        <f t="shared" si="98"/>
        <v>3.0262252241499548</v>
      </c>
      <c r="E1092" s="2">
        <f t="shared" si="97"/>
        <v>5.0385737652515417E-2</v>
      </c>
      <c r="F1092" s="2">
        <f t="shared" si="101"/>
        <v>3.25390837378777E-2</v>
      </c>
      <c r="G1092" s="2">
        <f t="shared" si="99"/>
        <v>1.7846653914637717E-2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2.9388999999999998</v>
      </c>
      <c r="C1093" s="2">
        <f t="shared" si="96"/>
        <v>3.0662400446020901</v>
      </c>
      <c r="D1093" s="2">
        <f t="shared" si="98"/>
        <v>3.0197566890277363</v>
      </c>
      <c r="E1093" s="2">
        <f t="shared" si="97"/>
        <v>4.6483355574353791E-2</v>
      </c>
      <c r="F1093" s="2">
        <f t="shared" si="101"/>
        <v>3.5327938105172915E-2</v>
      </c>
      <c r="G1093" s="2">
        <f t="shared" si="99"/>
        <v>1.1155417469180876E-2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2.9841000000000002</v>
      </c>
      <c r="C1094" s="2">
        <f t="shared" si="96"/>
        <v>3.054372345432538</v>
      </c>
      <c r="D1094" s="2">
        <f t="shared" si="98"/>
        <v>3.0171154528034596</v>
      </c>
      <c r="E1094" s="2">
        <f t="shared" si="97"/>
        <v>3.7256892629078386E-2</v>
      </c>
      <c r="F1094" s="2">
        <f t="shared" si="101"/>
        <v>3.5713729009954009E-2</v>
      </c>
      <c r="G1094" s="2">
        <f t="shared" si="99"/>
        <v>1.5431636191243769E-3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2.9841000000000002</v>
      </c>
      <c r="C1095" s="2">
        <f t="shared" si="96"/>
        <v>3.047422753827532</v>
      </c>
      <c r="D1095" s="2">
        <f t="shared" si="98"/>
        <v>3.0146698637069069</v>
      </c>
      <c r="E1095" s="2">
        <f t="shared" si="97"/>
        <v>3.27528901206251E-2</v>
      </c>
      <c r="F1095" s="2">
        <f t="shared" si="101"/>
        <v>3.5121561232088233E-2</v>
      </c>
      <c r="G1095" s="2">
        <f t="shared" si="99"/>
        <v>-2.3686711114631331E-3</v>
      </c>
      <c r="H1095" s="2" t="str">
        <f t="shared" si="100"/>
        <v>Hold</v>
      </c>
    </row>
    <row r="1096" spans="1:8" ht="13.5" x14ac:dyDescent="0.25">
      <c r="A1096" s="3">
        <f>TITRES_STAT!B1099</f>
        <v>43602</v>
      </c>
      <c r="B1096" s="6">
        <f>TITRES_STAT!D1099</f>
        <v>2.9590000000000001</v>
      </c>
      <c r="C1096" s="2">
        <f t="shared" si="96"/>
        <v>3.0415423301617581</v>
      </c>
      <c r="D1096" s="2">
        <f t="shared" si="98"/>
        <v>3.010546170098988</v>
      </c>
      <c r="E1096" s="2">
        <f t="shared" si="97"/>
        <v>3.0996160062770173E-2</v>
      </c>
      <c r="F1096" s="2">
        <f t="shared" si="101"/>
        <v>3.4296480998224625E-2</v>
      </c>
      <c r="G1096" s="2">
        <f t="shared" si="99"/>
        <v>-3.3003209354544524E-3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6">
        <f>TITRES_STAT!D1100</f>
        <v>2.9037999999999999</v>
      </c>
      <c r="C1097" s="2">
        <f t="shared" si="96"/>
        <v>3.0365665870599492</v>
      </c>
      <c r="D1097" s="2">
        <f t="shared" si="98"/>
        <v>3.002639046387952</v>
      </c>
      <c r="E1097" s="2">
        <f t="shared" si="97"/>
        <v>3.3927540671997214E-2</v>
      </c>
      <c r="F1097" s="2">
        <f t="shared" si="101"/>
        <v>3.4222692932979144E-2</v>
      </c>
      <c r="G1097" s="2">
        <f t="shared" si="99"/>
        <v>-2.9515226098193043E-4</v>
      </c>
      <c r="H1097" s="2" t="str">
        <f t="shared" si="100"/>
        <v>Hold</v>
      </c>
    </row>
    <row r="1098" spans="1:8" ht="13.5" x14ac:dyDescent="0.25">
      <c r="A1098" s="3">
        <f>TITRES_STAT!B1101</f>
        <v>43606</v>
      </c>
      <c r="B1098" s="6">
        <f>TITRES_STAT!D1101</f>
        <v>2.9037999999999999</v>
      </c>
      <c r="C1098" s="2">
        <f t="shared" si="96"/>
        <v>3.0284948044353417</v>
      </c>
      <c r="D1098" s="2">
        <f t="shared" si="98"/>
        <v>2.9953176355444002</v>
      </c>
      <c r="E1098" s="2">
        <f t="shared" si="97"/>
        <v>3.3177168890941466E-2</v>
      </c>
      <c r="F1098" s="2">
        <f t="shared" si="101"/>
        <v>3.4013588124571607E-2</v>
      </c>
      <c r="G1098" s="2">
        <f t="shared" si="99"/>
        <v>-8.3641923363014098E-4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6">
        <f>TITRES_STAT!D1102</f>
        <v>2.9087999999999998</v>
      </c>
      <c r="C1099" s="2">
        <f t="shared" si="96"/>
        <v>3.0216648345222121</v>
      </c>
      <c r="D1099" s="2">
        <f t="shared" si="98"/>
        <v>2.9889089218003706</v>
      </c>
      <c r="E1099" s="2">
        <f t="shared" si="97"/>
        <v>3.2755912721841529E-2</v>
      </c>
      <c r="F1099" s="2">
        <f t="shared" si="101"/>
        <v>3.3762053044025589E-2</v>
      </c>
      <c r="G1099" s="2">
        <f t="shared" si="99"/>
        <v>-1.0061403221840598E-3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6">
        <f>TITRES_STAT!D1103</f>
        <v>2.9087999999999998</v>
      </c>
      <c r="C1100" s="2">
        <f t="shared" si="96"/>
        <v>3.0089317830572564</v>
      </c>
      <c r="D1100" s="2">
        <f t="shared" si="98"/>
        <v>2.9829749275929354</v>
      </c>
      <c r="E1100" s="2">
        <f t="shared" si="97"/>
        <v>2.5956855464321027E-2</v>
      </c>
      <c r="F1100" s="2">
        <f t="shared" si="101"/>
        <v>3.2201013528084674E-2</v>
      </c>
      <c r="G1100" s="2">
        <f t="shared" si="99"/>
        <v>-6.2441580637636468E-3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2.8837999999999999</v>
      </c>
      <c r="C1101" s="2">
        <f t="shared" si="96"/>
        <v>3.0004807395099862</v>
      </c>
      <c r="D1101" s="2">
        <f t="shared" si="98"/>
        <v>2.9756286366601254</v>
      </c>
      <c r="E1101" s="2">
        <f t="shared" si="97"/>
        <v>2.4852102849860724E-2</v>
      </c>
      <c r="F1101" s="2">
        <f t="shared" si="101"/>
        <v>3.0731231392439887E-2</v>
      </c>
      <c r="G1101" s="2">
        <f t="shared" si="99"/>
        <v>-5.879128542579163E-3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2.8887999999999998</v>
      </c>
      <c r="C1102" s="2">
        <f t="shared" si="96"/>
        <v>2.9910067795853728</v>
      </c>
      <c r="D1102" s="2">
        <f t="shared" si="98"/>
        <v>2.9691968857964124</v>
      </c>
      <c r="E1102" s="2">
        <f t="shared" si="97"/>
        <v>2.1809893788960366E-2</v>
      </c>
      <c r="F1102" s="2">
        <f t="shared" si="101"/>
        <v>2.8946963871743985E-2</v>
      </c>
      <c r="G1102" s="2">
        <f t="shared" si="99"/>
        <v>-7.1370700827836191E-3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2.9339</v>
      </c>
      <c r="C1103" s="2">
        <f t="shared" ref="C1103:C1166" si="102">$C$4*B1093+C1102*(1-$C$4)</f>
        <v>2.9829903519568535</v>
      </c>
      <c r="D1103" s="2">
        <f t="shared" si="98"/>
        <v>2.9665823016633448</v>
      </c>
      <c r="E1103" s="2">
        <f t="shared" si="97"/>
        <v>1.6408050293508669E-2</v>
      </c>
      <c r="F1103" s="2">
        <f t="shared" si="101"/>
        <v>2.6439181156096926E-2</v>
      </c>
      <c r="G1103" s="2">
        <f t="shared" si="99"/>
        <v>-1.0031130862588257E-2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2.944</v>
      </c>
      <c r="C1104" s="2">
        <f t="shared" si="102"/>
        <v>2.9831610670404145</v>
      </c>
      <c r="D1104" s="2">
        <f t="shared" si="98"/>
        <v>2.9649095385771713</v>
      </c>
      <c r="E1104" s="2">
        <f t="shared" si="97"/>
        <v>1.8251528463243183E-2</v>
      </c>
      <c r="F1104" s="2">
        <f t="shared" si="101"/>
        <v>2.4801650617526178E-2</v>
      </c>
      <c r="G1104" s="2">
        <f t="shared" si="99"/>
        <v>-6.5501221542829946E-3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2.9590000000000001</v>
      </c>
      <c r="C1105" s="2">
        <f t="shared" si="102"/>
        <v>2.9833055182649661</v>
      </c>
      <c r="D1105" s="2">
        <f t="shared" si="98"/>
        <v>2.9644717949788624</v>
      </c>
      <c r="E1105" s="2">
        <f t="shared" si="97"/>
        <v>1.8833723286103776E-2</v>
      </c>
      <c r="F1105" s="2">
        <f t="shared" si="101"/>
        <v>2.3608065151241701E-2</v>
      </c>
      <c r="G1105" s="2">
        <f t="shared" si="99"/>
        <v>-4.7743418651379245E-3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2.944</v>
      </c>
      <c r="C1106" s="2">
        <f t="shared" si="102"/>
        <v>2.9795662077626637</v>
      </c>
      <c r="D1106" s="2">
        <f t="shared" si="98"/>
        <v>2.9629553657211689</v>
      </c>
      <c r="E1106" s="2">
        <f t="shared" si="97"/>
        <v>1.6610842041494767E-2</v>
      </c>
      <c r="F1106" s="2">
        <f t="shared" si="101"/>
        <v>2.2208620529292317E-2</v>
      </c>
      <c r="G1106" s="2">
        <f t="shared" si="99"/>
        <v>-5.5977784877975501E-3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2.944</v>
      </c>
      <c r="C1107" s="2">
        <f t="shared" si="102"/>
        <v>2.9679098681068692</v>
      </c>
      <c r="D1107" s="2">
        <f t="shared" si="98"/>
        <v>2.961551264556638</v>
      </c>
      <c r="E1107" s="2">
        <f t="shared" si="97"/>
        <v>6.3586035502312122E-3</v>
      </c>
      <c r="F1107" s="2">
        <f t="shared" si="101"/>
        <v>1.9038617133480096E-2</v>
      </c>
      <c r="G1107" s="2">
        <f t="shared" si="99"/>
        <v>-1.2680013583248884E-2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2.9590000000000001</v>
      </c>
      <c r="C1108" s="2">
        <f t="shared" si="102"/>
        <v>2.9580468114750431</v>
      </c>
      <c r="D1108" s="2">
        <f t="shared" si="98"/>
        <v>2.961362281996887</v>
      </c>
      <c r="E1108" s="2">
        <f t="shared" si="97"/>
        <v>-3.3154705218438885E-3</v>
      </c>
      <c r="F1108" s="2">
        <f t="shared" si="101"/>
        <v>1.4567799602415301E-2</v>
      </c>
      <c r="G1108" s="2">
        <f t="shared" si="99"/>
        <v>-1.7883270124259189E-2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2.9841000000000002</v>
      </c>
      <c r="C1109" s="2">
        <f t="shared" si="102"/>
        <v>2.950470378940421</v>
      </c>
      <c r="D1109" s="2">
        <f t="shared" si="98"/>
        <v>2.963046557404525</v>
      </c>
      <c r="E1109" s="2">
        <f t="shared" si="97"/>
        <v>-1.2576178464104082E-2</v>
      </c>
      <c r="F1109" s="2">
        <f t="shared" si="101"/>
        <v>9.1390039891114244E-3</v>
      </c>
      <c r="G1109" s="2">
        <f t="shared" si="99"/>
        <v>-2.1715182453215506E-2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2.9841000000000002</v>
      </c>
      <c r="C1110" s="2">
        <f t="shared" si="102"/>
        <v>2.9440595514111254</v>
      </c>
      <c r="D1110" s="2">
        <f t="shared" si="98"/>
        <v>2.9646060716708567</v>
      </c>
      <c r="E1110" s="2">
        <f t="shared" si="97"/>
        <v>-2.0546520259731249E-2</v>
      </c>
      <c r="F1110" s="2">
        <f t="shared" si="101"/>
        <v>3.2018991393428899E-3</v>
      </c>
      <c r="G1110" s="2">
        <f t="shared" si="99"/>
        <v>-2.3748419399074138E-2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2.9590000000000001</v>
      </c>
      <c r="C1111" s="2">
        <f t="shared" si="102"/>
        <v>2.9347888511940292</v>
      </c>
      <c r="D1111" s="2">
        <f t="shared" si="98"/>
        <v>2.964190807102645</v>
      </c>
      <c r="E1111" s="2">
        <f t="shared" si="97"/>
        <v>-2.9401955908615829E-2</v>
      </c>
      <c r="F1111" s="2">
        <f t="shared" si="101"/>
        <v>-3.3188718702488545E-3</v>
      </c>
      <c r="G1111" s="2">
        <f t="shared" si="99"/>
        <v>-2.6083084038366976E-2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6">
        <f>TITRES_STAT!D1115</f>
        <v>2.9891000000000001</v>
      </c>
      <c r="C1112" s="2">
        <f t="shared" si="102"/>
        <v>2.9277136433180249</v>
      </c>
      <c r="D1112" s="2">
        <f t="shared" si="98"/>
        <v>2.9660359325024492</v>
      </c>
      <c r="E1112" s="2">
        <f t="shared" si="97"/>
        <v>-3.8322289184424374E-2</v>
      </c>
      <c r="F1112" s="2">
        <f t="shared" si="101"/>
        <v>-1.0319555333083959E-2</v>
      </c>
      <c r="G1112" s="2">
        <f t="shared" si="99"/>
        <v>-2.8002733851340417E-2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6">
        <f>TITRES_STAT!D1116</f>
        <v>2.9891000000000001</v>
      </c>
      <c r="C1113" s="2">
        <f t="shared" si="102"/>
        <v>2.9286653904998672</v>
      </c>
      <c r="D1113" s="2">
        <f t="shared" si="98"/>
        <v>2.9677443819467122</v>
      </c>
      <c r="E1113" s="2">
        <f t="shared" si="97"/>
        <v>-3.9078991446845013E-2</v>
      </c>
      <c r="F1113" s="2">
        <f t="shared" si="101"/>
        <v>-1.6071442555836171E-2</v>
      </c>
      <c r="G1113" s="2">
        <f t="shared" si="99"/>
        <v>-2.3007548891008842E-2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2.9891000000000001</v>
      </c>
      <c r="C1114" s="2">
        <f t="shared" si="102"/>
        <v>2.9310245611921952</v>
      </c>
      <c r="D1114" s="2">
        <f t="shared" si="98"/>
        <v>2.9693262795802893</v>
      </c>
      <c r="E1114" s="2">
        <f t="shared" si="97"/>
        <v>-3.8301718388094042E-2</v>
      </c>
      <c r="F1114" s="2">
        <f t="shared" si="101"/>
        <v>-2.0517497722287746E-2</v>
      </c>
      <c r="G1114" s="2">
        <f t="shared" si="99"/>
        <v>-1.7784220665806295E-2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6">
        <f>TITRES_STAT!D1118</f>
        <v>2.9087999999999998</v>
      </c>
      <c r="C1115" s="2">
        <f t="shared" si="102"/>
        <v>2.9353284748549342</v>
      </c>
      <c r="D1115" s="2">
        <f t="shared" si="98"/>
        <v>2.9648428514632306</v>
      </c>
      <c r="E1115" s="2">
        <f t="shared" si="97"/>
        <v>-2.9514376608296367E-2</v>
      </c>
      <c r="F1115" s="2">
        <f t="shared" si="101"/>
        <v>-2.2316873499489472E-2</v>
      </c>
      <c r="G1115" s="2">
        <f t="shared" si="99"/>
        <v>-7.197503108806895E-3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6">
        <f>TITRES_STAT!D1119</f>
        <v>2.9689999999999999</v>
      </c>
      <c r="C1116" s="2">
        <f t="shared" si="102"/>
        <v>2.9366625556464827</v>
      </c>
      <c r="D1116" s="2">
        <f t="shared" si="98"/>
        <v>2.9651507883918802</v>
      </c>
      <c r="E1116" s="2">
        <f t="shared" ref="E1116:E1179" si="103">C1116-D1116</f>
        <v>-2.8488232745397468E-2</v>
      </c>
      <c r="F1116" s="2">
        <f t="shared" si="101"/>
        <v>-2.3551145348671074E-2</v>
      </c>
      <c r="G1116" s="2">
        <f t="shared" si="99"/>
        <v>-4.9370873967263945E-3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6">
        <f>TITRES_STAT!D1120</f>
        <v>2.9689999999999999</v>
      </c>
      <c r="C1117" s="2">
        <f t="shared" si="102"/>
        <v>2.9377913932393316</v>
      </c>
      <c r="D1117" s="2">
        <f t="shared" ref="D1117:D1180" si="104">$D$4*B1117+(1-$D$4)*D1116</f>
        <v>2.9654359151776668</v>
      </c>
      <c r="E1117" s="2">
        <f t="shared" si="103"/>
        <v>-2.764452193833522E-2</v>
      </c>
      <c r="F1117" s="2">
        <f t="shared" si="101"/>
        <v>-2.4369820666603904E-2</v>
      </c>
      <c r="G1117" s="2">
        <f t="shared" si="99"/>
        <v>-3.2747012717313159E-3</v>
      </c>
      <c r="H1117" s="2" t="str">
        <f t="shared" si="100"/>
        <v>Hold</v>
      </c>
    </row>
    <row r="1118" spans="1:8" ht="13.5" x14ac:dyDescent="0.25">
      <c r="A1118" s="3">
        <f>TITRES_STAT!B1121</f>
        <v>43637</v>
      </c>
      <c r="B1118" s="6">
        <f>TITRES_STAT!D1121</f>
        <v>2.9590000000000001</v>
      </c>
      <c r="C1118" s="2">
        <f t="shared" si="102"/>
        <v>2.9410542558178956</v>
      </c>
      <c r="D1118" s="2">
        <f t="shared" si="104"/>
        <v>2.9649591807200619</v>
      </c>
      <c r="E1118" s="2">
        <f t="shared" si="103"/>
        <v>-2.3904924902166336E-2</v>
      </c>
      <c r="F1118" s="2">
        <f t="shared" si="101"/>
        <v>-2.4276841513716393E-2</v>
      </c>
      <c r="G1118" s="2">
        <f t="shared" si="99"/>
        <v>3.7191661155005704E-4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2.9087999999999998</v>
      </c>
      <c r="C1119" s="2">
        <f t="shared" si="102"/>
        <v>2.9476766779997576</v>
      </c>
      <c r="D1119" s="2">
        <f t="shared" si="104"/>
        <v>2.9607992414074644</v>
      </c>
      <c r="E1119" s="2">
        <f t="shared" si="103"/>
        <v>-1.3122563407706789E-2</v>
      </c>
      <c r="F1119" s="2">
        <f t="shared" si="101"/>
        <v>-2.2045985892514473E-2</v>
      </c>
      <c r="G1119" s="2">
        <f t="shared" si="99"/>
        <v>8.9234224848076839E-3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2.9087999999999998</v>
      </c>
      <c r="C1120" s="2">
        <f t="shared" si="102"/>
        <v>2.953280265999795</v>
      </c>
      <c r="D1120" s="2">
        <f t="shared" si="104"/>
        <v>2.9569474457476521</v>
      </c>
      <c r="E1120" s="2">
        <f t="shared" si="103"/>
        <v>-3.66717974785713E-3</v>
      </c>
      <c r="F1120" s="2">
        <f t="shared" si="101"/>
        <v>-1.8370224663583005E-2</v>
      </c>
      <c r="G1120" s="2">
        <f t="shared" si="99"/>
        <v>1.4703044915725876E-2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2.9087999999999998</v>
      </c>
      <c r="C1121" s="2">
        <f t="shared" si="102"/>
        <v>2.9541602250767496</v>
      </c>
      <c r="D1121" s="2">
        <f t="shared" si="104"/>
        <v>2.9533809682848631</v>
      </c>
      <c r="E1121" s="2">
        <f t="shared" si="103"/>
        <v>7.7925679188650676E-4</v>
      </c>
      <c r="F1121" s="2">
        <f t="shared" si="101"/>
        <v>-1.4540328372489104E-2</v>
      </c>
      <c r="G1121" s="2">
        <f t="shared" si="99"/>
        <v>1.531958516437561E-2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2.8887999999999998</v>
      </c>
      <c r="C1122" s="2">
        <f t="shared" si="102"/>
        <v>2.9595355750649421</v>
      </c>
      <c r="D1122" s="2">
        <f t="shared" si="104"/>
        <v>2.9485971928563548</v>
      </c>
      <c r="E1122" s="2">
        <f t="shared" si="103"/>
        <v>1.0938382208587338E-2</v>
      </c>
      <c r="F1122" s="2">
        <f t="shared" si="101"/>
        <v>-9.444586256273816E-3</v>
      </c>
      <c r="G1122" s="2">
        <f t="shared" si="99"/>
        <v>2.0382968464861154E-2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2.9740000000000002</v>
      </c>
      <c r="C1123" s="2">
        <f t="shared" si="102"/>
        <v>2.9640839481318744</v>
      </c>
      <c r="D1123" s="2">
        <f t="shared" si="104"/>
        <v>2.9504788822744024</v>
      </c>
      <c r="E1123" s="2">
        <f t="shared" si="103"/>
        <v>1.360506585747201E-2</v>
      </c>
      <c r="F1123" s="2">
        <f t="shared" si="101"/>
        <v>-4.8346558335246505E-3</v>
      </c>
      <c r="G1123" s="2">
        <f t="shared" si="99"/>
        <v>1.8439721690996662E-2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3.0091999999999999</v>
      </c>
      <c r="C1124" s="2">
        <f t="shared" si="102"/>
        <v>2.9679325714962013</v>
      </c>
      <c r="D1124" s="2">
        <f t="shared" si="104"/>
        <v>2.9548285946985207</v>
      </c>
      <c r="E1124" s="2">
        <f t="shared" si="103"/>
        <v>1.3103976797680605E-2</v>
      </c>
      <c r="F1124" s="2">
        <f t="shared" si="101"/>
        <v>-1.2469293072835991E-3</v>
      </c>
      <c r="G1124" s="2">
        <f t="shared" ref="G1124:G1187" si="105">E1124-F1124</f>
        <v>1.4350906104964204E-2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6">
        <f>TITRES_STAT!D1128</f>
        <v>3.0091999999999999</v>
      </c>
      <c r="C1125" s="2">
        <f t="shared" si="102"/>
        <v>2.9588352528044779</v>
      </c>
      <c r="D1125" s="2">
        <f t="shared" si="104"/>
        <v>2.958856106202334</v>
      </c>
      <c r="E1125" s="2">
        <f t="shared" si="103"/>
        <v>-2.0853397856068767E-5</v>
      </c>
      <c r="F1125" s="2">
        <f t="shared" ref="F1125:F1188" si="107">(E1125*(2/(10)))+((1-(2/10))*F1124)</f>
        <v>-1.0017141253980931E-3</v>
      </c>
      <c r="G1125" s="2">
        <f t="shared" si="105"/>
        <v>9.808607275420243E-4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6">
        <f>TITRES_STAT!D1129</f>
        <v>3.0091999999999999</v>
      </c>
      <c r="C1126" s="2">
        <f t="shared" si="102"/>
        <v>2.9603990600653276</v>
      </c>
      <c r="D1126" s="2">
        <f t="shared" si="104"/>
        <v>2.9625852835206796</v>
      </c>
      <c r="E1126" s="2">
        <f t="shared" si="103"/>
        <v>-2.186223455352021E-3</v>
      </c>
      <c r="F1126" s="2">
        <f t="shared" si="107"/>
        <v>-1.2386159913888787E-3</v>
      </c>
      <c r="G1126" s="2">
        <f t="shared" si="105"/>
        <v>-9.4760746396314226E-4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2.9590000000000001</v>
      </c>
      <c r="C1127" s="2">
        <f t="shared" si="102"/>
        <v>2.961722281593739</v>
      </c>
      <c r="D1127" s="2">
        <f t="shared" si="104"/>
        <v>2.9623197069635925</v>
      </c>
      <c r="E1127" s="2">
        <f t="shared" si="103"/>
        <v>-5.9742536985352146E-4</v>
      </c>
      <c r="F1127" s="2">
        <f t="shared" si="107"/>
        <v>-1.1103778670818072E-3</v>
      </c>
      <c r="G1127" s="2">
        <f t="shared" si="105"/>
        <v>5.1295249722828578E-4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6">
        <f>TITRES_STAT!D1131</f>
        <v>2.9590000000000001</v>
      </c>
      <c r="C1128" s="2">
        <f t="shared" si="102"/>
        <v>2.961303469040856</v>
      </c>
      <c r="D1128" s="2">
        <f t="shared" si="104"/>
        <v>2.9620738027440674</v>
      </c>
      <c r="E1128" s="2">
        <f t="shared" si="103"/>
        <v>-7.7033370321144545E-4</v>
      </c>
      <c r="F1128" s="2">
        <f t="shared" si="107"/>
        <v>-1.0423690343077348E-3</v>
      </c>
      <c r="G1128" s="2">
        <f t="shared" si="105"/>
        <v>2.7203533109628939E-4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6">
        <f>TITRES_STAT!D1132</f>
        <v>3.0291999999999999</v>
      </c>
      <c r="C1129" s="2">
        <f t="shared" si="102"/>
        <v>2.9532260122653398</v>
      </c>
      <c r="D1129" s="2">
        <f t="shared" si="104"/>
        <v>2.9670461136519144</v>
      </c>
      <c r="E1129" s="2">
        <f t="shared" si="103"/>
        <v>-1.3820101386574635E-2</v>
      </c>
      <c r="F1129" s="2">
        <f t="shared" si="107"/>
        <v>-3.597915504761115E-3</v>
      </c>
      <c r="G1129" s="2">
        <f t="shared" si="105"/>
        <v>-1.022218588181352E-2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3.0291999999999999</v>
      </c>
      <c r="C1130" s="2">
        <f t="shared" si="102"/>
        <v>2.9463912411475954</v>
      </c>
      <c r="D1130" s="2">
        <f t="shared" si="104"/>
        <v>2.971650105233254</v>
      </c>
      <c r="E1130" s="2">
        <f t="shared" si="103"/>
        <v>-2.5258864085658583E-2</v>
      </c>
      <c r="F1130" s="2">
        <f t="shared" si="107"/>
        <v>-7.9301052209406094E-3</v>
      </c>
      <c r="G1130" s="2">
        <f t="shared" si="105"/>
        <v>-1.7328758864717974E-2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3.0291999999999999</v>
      </c>
      <c r="C1131" s="2">
        <f t="shared" si="102"/>
        <v>2.9406079732787345</v>
      </c>
      <c r="D1131" s="2">
        <f t="shared" si="104"/>
        <v>2.9759130604011612</v>
      </c>
      <c r="E1131" s="2">
        <f t="shared" si="103"/>
        <v>-3.5305087122426748E-2</v>
      </c>
      <c r="F1131" s="2">
        <f t="shared" si="107"/>
        <v>-1.3405101601237836E-2</v>
      </c>
      <c r="G1131" s="2">
        <f t="shared" si="105"/>
        <v>-2.1899985521188912E-2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3.0543</v>
      </c>
      <c r="C1132" s="2">
        <f t="shared" si="102"/>
        <v>2.932637515851237</v>
      </c>
      <c r="D1132" s="2">
        <f t="shared" si="104"/>
        <v>2.9817195003714452</v>
      </c>
      <c r="E1132" s="2">
        <f t="shared" si="103"/>
        <v>-4.9081984520208177E-2</v>
      </c>
      <c r="F1132" s="2">
        <f t="shared" si="107"/>
        <v>-2.0540478185031907E-2</v>
      </c>
      <c r="G1132" s="2">
        <f t="shared" si="105"/>
        <v>-2.854150633517627E-2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3.0091999999999999</v>
      </c>
      <c r="C1133" s="2">
        <f t="shared" si="102"/>
        <v>2.9390009749510466</v>
      </c>
      <c r="D1133" s="2">
        <f t="shared" si="104"/>
        <v>2.9837550929365233</v>
      </c>
      <c r="E1133" s="2">
        <f t="shared" si="103"/>
        <v>-4.4754117985476682E-2</v>
      </c>
      <c r="F1133" s="2">
        <f t="shared" si="107"/>
        <v>-2.5383206145120865E-2</v>
      </c>
      <c r="G1133" s="2">
        <f t="shared" si="105"/>
        <v>-1.9370911840355817E-2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3.0943999999999998</v>
      </c>
      <c r="C1134" s="2">
        <f t="shared" si="102"/>
        <v>2.9498008249585781</v>
      </c>
      <c r="D1134" s="2">
        <f t="shared" si="104"/>
        <v>2.9919510119782626</v>
      </c>
      <c r="E1134" s="2">
        <f t="shared" si="103"/>
        <v>-4.2150187019684537E-2</v>
      </c>
      <c r="F1134" s="2">
        <f t="shared" si="107"/>
        <v>-2.8736602320033604E-2</v>
      </c>
      <c r="G1134" s="2">
        <f t="shared" si="105"/>
        <v>-1.3413584699650934E-2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6">
        <f>TITRES_STAT!D1138</f>
        <v>3.0893999999999999</v>
      </c>
      <c r="C1135" s="2">
        <f t="shared" si="102"/>
        <v>2.9589391595803356</v>
      </c>
      <c r="D1135" s="2">
        <f t="shared" si="104"/>
        <v>2.9991694555354282</v>
      </c>
      <c r="E1135" s="2">
        <f t="shared" si="103"/>
        <v>-4.0230295955092643E-2</v>
      </c>
      <c r="F1135" s="2">
        <f t="shared" si="107"/>
        <v>-3.1035341047045414E-2</v>
      </c>
      <c r="G1135" s="2">
        <f t="shared" si="105"/>
        <v>-9.1949549080472294E-3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6">
        <f>TITRES_STAT!D1139</f>
        <v>3.0592999999999999</v>
      </c>
      <c r="C1136" s="2">
        <f t="shared" si="102"/>
        <v>2.9666715965679762</v>
      </c>
      <c r="D1136" s="2">
        <f t="shared" si="104"/>
        <v>3.0036235699402112</v>
      </c>
      <c r="E1136" s="2">
        <f t="shared" si="103"/>
        <v>-3.6951973372234992E-2</v>
      </c>
      <c r="F1136" s="2">
        <f t="shared" si="107"/>
        <v>-3.2218667512083334E-2</v>
      </c>
      <c r="G1136" s="2">
        <f t="shared" si="105"/>
        <v>-4.7333058601516584E-3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6">
        <f>TITRES_STAT!D1140</f>
        <v>3.0142000000000002</v>
      </c>
      <c r="C1137" s="2">
        <f t="shared" si="102"/>
        <v>2.9654913509421337</v>
      </c>
      <c r="D1137" s="2">
        <f t="shared" si="104"/>
        <v>3.004407009203899</v>
      </c>
      <c r="E1137" s="2">
        <f t="shared" si="103"/>
        <v>-3.8915658261765351E-2</v>
      </c>
      <c r="F1137" s="2">
        <f t="shared" si="107"/>
        <v>-3.3558065662019743E-2</v>
      </c>
      <c r="G1137" s="2">
        <f t="shared" si="105"/>
        <v>-5.3575925997456086E-3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6">
        <f>TITRES_STAT!D1141</f>
        <v>3.0142000000000002</v>
      </c>
      <c r="C1138" s="2">
        <f t="shared" si="102"/>
        <v>2.9644926815664205</v>
      </c>
      <c r="D1138" s="2">
        <f t="shared" si="104"/>
        <v>3.0051324159295358</v>
      </c>
      <c r="E1138" s="2">
        <f t="shared" si="103"/>
        <v>-4.0639734363115299E-2</v>
      </c>
      <c r="F1138" s="2">
        <f t="shared" si="107"/>
        <v>-3.4974399402238857E-2</v>
      </c>
      <c r="G1138" s="2">
        <f t="shared" si="105"/>
        <v>-5.6653349608764419E-3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6">
        <f>TITRES_STAT!D1142</f>
        <v>3.0091999999999999</v>
      </c>
      <c r="C1139" s="2">
        <f t="shared" si="102"/>
        <v>2.974447653633125</v>
      </c>
      <c r="D1139" s="2">
        <f t="shared" si="104"/>
        <v>3.0054337184532742</v>
      </c>
      <c r="E1139" s="2">
        <f t="shared" si="103"/>
        <v>-3.0986064820149206E-2</v>
      </c>
      <c r="F1139" s="2">
        <f t="shared" si="107"/>
        <v>-3.4176732485820926E-2</v>
      </c>
      <c r="G1139" s="2">
        <f t="shared" si="105"/>
        <v>3.1906676656717203E-3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3.0192000000000001</v>
      </c>
      <c r="C1140" s="2">
        <f t="shared" si="102"/>
        <v>2.9828710915357211</v>
      </c>
      <c r="D1140" s="2">
        <f t="shared" si="104"/>
        <v>3.0064534430122909</v>
      </c>
      <c r="E1140" s="2">
        <f t="shared" si="103"/>
        <v>-2.3582351476569841E-2</v>
      </c>
      <c r="F1140" s="2">
        <f t="shared" si="107"/>
        <v>-3.2057856283970711E-2</v>
      </c>
      <c r="G1140" s="2">
        <f t="shared" si="105"/>
        <v>8.4755048074008701E-3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3.0142000000000002</v>
      </c>
      <c r="C1141" s="2">
        <f t="shared" si="102"/>
        <v>2.9899986159148408</v>
      </c>
      <c r="D1141" s="2">
        <f t="shared" si="104"/>
        <v>3.0070272620484175</v>
      </c>
      <c r="E1141" s="2">
        <f t="shared" si="103"/>
        <v>-1.7028646133576686E-2</v>
      </c>
      <c r="F1141" s="2">
        <f t="shared" si="107"/>
        <v>-2.9052014253891909E-2</v>
      </c>
      <c r="G1141" s="2">
        <f t="shared" si="105"/>
        <v>1.2023368120315223E-2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3.0442999999999998</v>
      </c>
      <c r="C1142" s="2">
        <f t="shared" si="102"/>
        <v>2.9998911365433272</v>
      </c>
      <c r="D1142" s="2">
        <f t="shared" si="104"/>
        <v>3.0097882056003864</v>
      </c>
      <c r="E1142" s="2">
        <f t="shared" si="103"/>
        <v>-9.8970690570592268E-3</v>
      </c>
      <c r="F1142" s="2">
        <f t="shared" si="107"/>
        <v>-2.5221025214525374E-2</v>
      </c>
      <c r="G1142" s="2">
        <f t="shared" si="105"/>
        <v>1.5323956157466147E-2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3.0291999999999999</v>
      </c>
      <c r="C1143" s="2">
        <f t="shared" si="102"/>
        <v>3.0013232693828154</v>
      </c>
      <c r="D1143" s="2">
        <f t="shared" si="104"/>
        <v>3.0112261162966543</v>
      </c>
      <c r="E1143" s="2">
        <f t="shared" si="103"/>
        <v>-9.9028469138389141E-3</v>
      </c>
      <c r="F1143" s="2">
        <f t="shared" si="107"/>
        <v>-2.2157389554388084E-2</v>
      </c>
      <c r="G1143" s="2">
        <f t="shared" si="105"/>
        <v>1.2254542640549169E-2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3.0592999999999999</v>
      </c>
      <c r="C1144" s="2">
        <f t="shared" si="102"/>
        <v>3.0156427664008438</v>
      </c>
      <c r="D1144" s="2">
        <f t="shared" si="104"/>
        <v>3.0147871447191243</v>
      </c>
      <c r="E1144" s="2">
        <f t="shared" si="103"/>
        <v>8.5562168171948727E-4</v>
      </c>
      <c r="F1144" s="2">
        <f t="shared" si="107"/>
        <v>-1.7554787307166569E-2</v>
      </c>
      <c r="G1144" s="2">
        <f t="shared" si="105"/>
        <v>1.8410408988886056E-2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3.0543</v>
      </c>
      <c r="C1145" s="2">
        <f t="shared" si="102"/>
        <v>3.0269900331084063</v>
      </c>
      <c r="D1145" s="2">
        <f t="shared" si="104"/>
        <v>3.0177140228880779</v>
      </c>
      <c r="E1145" s="2">
        <f t="shared" si="103"/>
        <v>9.2760102203284234E-3</v>
      </c>
      <c r="F1145" s="2">
        <f t="shared" si="107"/>
        <v>-1.218862780166757E-2</v>
      </c>
      <c r="G1145" s="2">
        <f t="shared" si="105"/>
        <v>2.1464638021995993E-2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3.0543</v>
      </c>
      <c r="C1146" s="2">
        <f t="shared" si="102"/>
        <v>3.0319607972455742</v>
      </c>
      <c r="D1146" s="2">
        <f t="shared" si="104"/>
        <v>3.0204240952667387</v>
      </c>
      <c r="E1146" s="2">
        <f t="shared" si="103"/>
        <v>1.1536701978835495E-2</v>
      </c>
      <c r="F1146" s="2">
        <f t="shared" si="107"/>
        <v>-7.4435618455669563E-3</v>
      </c>
      <c r="G1146" s="2">
        <f t="shared" si="105"/>
        <v>1.8980263824402453E-2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3.1314000000000002</v>
      </c>
      <c r="C1147" s="2">
        <f t="shared" si="102"/>
        <v>3.0292283669001012</v>
      </c>
      <c r="D1147" s="2">
        <f t="shared" si="104"/>
        <v>3.0286445326543876</v>
      </c>
      <c r="E1147" s="2">
        <f t="shared" si="103"/>
        <v>5.8383424571362141E-4</v>
      </c>
      <c r="F1147" s="2">
        <f t="shared" si="107"/>
        <v>-5.8380826273108418E-3</v>
      </c>
      <c r="G1147" s="2">
        <f t="shared" si="105"/>
        <v>6.4219168730244632E-3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3.1259000000000001</v>
      </c>
      <c r="C1148" s="2">
        <f t="shared" si="102"/>
        <v>3.0269163104539318</v>
      </c>
      <c r="D1148" s="2">
        <f t="shared" si="104"/>
        <v>3.035848641346655</v>
      </c>
      <c r="E1148" s="2">
        <f t="shared" si="103"/>
        <v>-8.9323308927231615E-3</v>
      </c>
      <c r="F1148" s="2">
        <f t="shared" si="107"/>
        <v>-6.4569322803933061E-3</v>
      </c>
      <c r="G1148" s="2">
        <f t="shared" si="105"/>
        <v>-2.4753986123298554E-3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6">
        <f>TITRES_STAT!D1152</f>
        <v>3.0764999999999998</v>
      </c>
      <c r="C1149" s="2">
        <f t="shared" si="102"/>
        <v>3.0241907242302499</v>
      </c>
      <c r="D1149" s="2">
        <f t="shared" si="104"/>
        <v>3.0388598530987547</v>
      </c>
      <c r="E1149" s="2">
        <f t="shared" si="103"/>
        <v>-1.4669128868504799E-2</v>
      </c>
      <c r="F1149" s="2">
        <f t="shared" si="107"/>
        <v>-8.0993715980156051E-3</v>
      </c>
      <c r="G1149" s="2">
        <f t="shared" si="105"/>
        <v>-6.5697572704891943E-3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6">
        <f>TITRES_STAT!D1153</f>
        <v>3.0764999999999998</v>
      </c>
      <c r="C1150" s="2">
        <f t="shared" si="102"/>
        <v>3.0234229205025196</v>
      </c>
      <c r="D1150" s="2">
        <f t="shared" si="104"/>
        <v>3.0416480121284764</v>
      </c>
      <c r="E1150" s="2">
        <f t="shared" si="103"/>
        <v>-1.8225091625956757E-2</v>
      </c>
      <c r="F1150" s="2">
        <f t="shared" si="107"/>
        <v>-1.0124515603603836E-2</v>
      </c>
      <c r="G1150" s="2">
        <f t="shared" si="105"/>
        <v>-8.1005760223529216E-3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6">
        <f>TITRES_STAT!D1154</f>
        <v>3.1095000000000002</v>
      </c>
      <c r="C1151" s="2">
        <f t="shared" si="102"/>
        <v>3.0220040096559782</v>
      </c>
      <c r="D1151" s="2">
        <f t="shared" si="104"/>
        <v>3.0466740853041445</v>
      </c>
      <c r="E1151" s="2">
        <f t="shared" si="103"/>
        <v>-2.4670075648166367E-2</v>
      </c>
      <c r="F1151" s="2">
        <f t="shared" si="107"/>
        <v>-1.3033627612516342E-2</v>
      </c>
      <c r="G1151" s="2">
        <f t="shared" si="105"/>
        <v>-1.1636448035650025E-2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3.1095000000000002</v>
      </c>
      <c r="C1152" s="2">
        <f t="shared" si="102"/>
        <v>3.0254341620165968</v>
      </c>
      <c r="D1152" s="2">
        <f t="shared" si="104"/>
        <v>3.0513278567630966</v>
      </c>
      <c r="E1152" s="2">
        <f t="shared" si="103"/>
        <v>-2.5893694746499829E-2</v>
      </c>
      <c r="F1152" s="2">
        <f t="shared" si="107"/>
        <v>-1.5605641039313042E-2</v>
      </c>
      <c r="G1152" s="2">
        <f t="shared" si="105"/>
        <v>-1.0288053707186787E-2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6">
        <f>TITRES_STAT!D1156</f>
        <v>3.1095000000000002</v>
      </c>
      <c r="C1153" s="2">
        <f t="shared" si="102"/>
        <v>3.0260135217063513</v>
      </c>
      <c r="D1153" s="2">
        <f t="shared" si="104"/>
        <v>3.0556369044102745</v>
      </c>
      <c r="E1153" s="2">
        <f t="shared" si="103"/>
        <v>-2.9623382703923173E-2</v>
      </c>
      <c r="F1153" s="2">
        <f t="shared" si="107"/>
        <v>-1.8409189372235069E-2</v>
      </c>
      <c r="G1153" s="2">
        <f t="shared" si="105"/>
        <v>-1.1214193331688105E-2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6">
        <f>TITRES_STAT!D1157</f>
        <v>3.1095000000000002</v>
      </c>
      <c r="C1154" s="2">
        <f t="shared" si="102"/>
        <v>3.0311345183669127</v>
      </c>
      <c r="D1154" s="2">
        <f t="shared" si="104"/>
        <v>3.0596267633428469</v>
      </c>
      <c r="E1154" s="2">
        <f t="shared" si="103"/>
        <v>-2.8492244975934167E-2</v>
      </c>
      <c r="F1154" s="2">
        <f t="shared" si="107"/>
        <v>-2.0425800492974891E-2</v>
      </c>
      <c r="G1154" s="2">
        <f t="shared" si="105"/>
        <v>-8.0664444829592757E-3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6">
        <f>TITRES_STAT!D1158</f>
        <v>3.0985</v>
      </c>
      <c r="C1155" s="2">
        <f t="shared" si="102"/>
        <v>3.034698438618157</v>
      </c>
      <c r="D1155" s="2">
        <f t="shared" si="104"/>
        <v>3.0625062623544879</v>
      </c>
      <c r="E1155" s="2">
        <f t="shared" si="103"/>
        <v>-2.7807823736330839E-2</v>
      </c>
      <c r="F1155" s="2">
        <f t="shared" si="107"/>
        <v>-2.1902205141646081E-2</v>
      </c>
      <c r="G1155" s="2">
        <f t="shared" si="105"/>
        <v>-5.9056185946847577E-3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6">
        <f>TITRES_STAT!D1159</f>
        <v>3.1040000000000001</v>
      </c>
      <c r="C1156" s="2">
        <f t="shared" si="102"/>
        <v>3.037714063446133</v>
      </c>
      <c r="D1156" s="2">
        <f t="shared" si="104"/>
        <v>3.0655798725504515</v>
      </c>
      <c r="E1156" s="2">
        <f t="shared" si="103"/>
        <v>-2.7865809104318462E-2</v>
      </c>
      <c r="F1156" s="2">
        <f t="shared" si="107"/>
        <v>-2.3094925934180558E-2</v>
      </c>
      <c r="G1156" s="2">
        <f t="shared" si="105"/>
        <v>-4.7708831701379038E-3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3.1040000000000001</v>
      </c>
      <c r="C1157" s="2">
        <f t="shared" si="102"/>
        <v>3.0521272844544205</v>
      </c>
      <c r="D1157" s="2">
        <f t="shared" si="104"/>
        <v>3.0684258079170847</v>
      </c>
      <c r="E1157" s="2">
        <f t="shared" si="103"/>
        <v>-1.6298523462664249E-2</v>
      </c>
      <c r="F1157" s="2">
        <f t="shared" si="107"/>
        <v>-2.1735645439877296E-2</v>
      </c>
      <c r="G1157" s="2">
        <f t="shared" si="105"/>
        <v>5.4371219772130462E-3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6">
        <f>TITRES_STAT!D1161</f>
        <v>3.0326</v>
      </c>
      <c r="C1158" s="2">
        <f t="shared" si="102"/>
        <v>3.0634769329998943</v>
      </c>
      <c r="D1158" s="2">
        <f t="shared" si="104"/>
        <v>3.0657720443676708</v>
      </c>
      <c r="E1158" s="2">
        <f t="shared" si="103"/>
        <v>-2.2951113677764923E-3</v>
      </c>
      <c r="F1158" s="2">
        <f t="shared" si="107"/>
        <v>-1.7847538625457137E-2</v>
      </c>
      <c r="G1158" s="2">
        <f t="shared" si="105"/>
        <v>1.5552427257680645E-2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6">
        <f>TITRES_STAT!D1162</f>
        <v>3.0215999999999998</v>
      </c>
      <c r="C1159" s="2">
        <f t="shared" si="102"/>
        <v>3.065480481769141</v>
      </c>
      <c r="D1159" s="2">
        <f t="shared" si="104"/>
        <v>3.0625000410811767</v>
      </c>
      <c r="E1159" s="2">
        <f t="shared" si="103"/>
        <v>2.9804406879643253E-3</v>
      </c>
      <c r="F1159" s="2">
        <f t="shared" si="107"/>
        <v>-1.3681942762772844E-2</v>
      </c>
      <c r="G1159" s="2">
        <f t="shared" si="105"/>
        <v>1.6662383450737169E-2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6">
        <f>TITRES_STAT!D1163</f>
        <v>3.1095000000000002</v>
      </c>
      <c r="C1160" s="2">
        <f t="shared" si="102"/>
        <v>3.067175792266196</v>
      </c>
      <c r="D1160" s="2">
        <f t="shared" si="104"/>
        <v>3.0659815195196081</v>
      </c>
      <c r="E1160" s="2">
        <f t="shared" si="103"/>
        <v>1.1942727465878988E-3</v>
      </c>
      <c r="F1160" s="2">
        <f t="shared" si="107"/>
        <v>-1.0706699660900697E-2</v>
      </c>
      <c r="G1160" s="2">
        <f t="shared" si="105"/>
        <v>1.1900972407488596E-2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3.1095000000000002</v>
      </c>
      <c r="C1161" s="2">
        <f t="shared" si="102"/>
        <v>3.0736872088406275</v>
      </c>
      <c r="D1161" s="2">
        <f t="shared" si="104"/>
        <v>3.0692051106663039</v>
      </c>
      <c r="E1161" s="2">
        <f t="shared" si="103"/>
        <v>4.4820981743236565E-3</v>
      </c>
      <c r="F1161" s="2">
        <f t="shared" si="107"/>
        <v>-7.6689400938558267E-3</v>
      </c>
      <c r="G1161" s="2">
        <f t="shared" si="105"/>
        <v>1.2151038268179483E-2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3.1095000000000002</v>
      </c>
      <c r="C1162" s="2">
        <f t="shared" si="102"/>
        <v>3.0791968690189924</v>
      </c>
      <c r="D1162" s="2">
        <f t="shared" si="104"/>
        <v>3.0721899172836147</v>
      </c>
      <c r="E1162" s="2">
        <f t="shared" si="103"/>
        <v>7.0069517353776867E-3</v>
      </c>
      <c r="F1162" s="2">
        <f t="shared" si="107"/>
        <v>-4.7337617280091247E-3</v>
      </c>
      <c r="G1162" s="2">
        <f t="shared" si="105"/>
        <v>1.1740713463386811E-2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3.0489999999999999</v>
      </c>
      <c r="C1163" s="2">
        <f t="shared" si="102"/>
        <v>3.0838588891699166</v>
      </c>
      <c r="D1163" s="2">
        <f t="shared" si="104"/>
        <v>3.0704721456329764</v>
      </c>
      <c r="E1163" s="2">
        <f t="shared" si="103"/>
        <v>1.3386743536940138E-2</v>
      </c>
      <c r="F1163" s="2">
        <f t="shared" si="107"/>
        <v>-1.109660675019272E-3</v>
      </c>
      <c r="G1163" s="2">
        <f t="shared" si="105"/>
        <v>1.4496404211959409E-2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3.0489999999999999</v>
      </c>
      <c r="C1164" s="2">
        <f t="shared" si="102"/>
        <v>3.0878036754514677</v>
      </c>
      <c r="D1164" s="2">
        <f t="shared" si="104"/>
        <v>3.0688816163268298</v>
      </c>
      <c r="E1164" s="2">
        <f t="shared" si="103"/>
        <v>1.8922059124637958E-2</v>
      </c>
      <c r="F1164" s="2">
        <f t="shared" si="107"/>
        <v>2.8966832849121739E-3</v>
      </c>
      <c r="G1164" s="2">
        <f t="shared" si="105"/>
        <v>1.6025375839725783E-2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3.1259000000000001</v>
      </c>
      <c r="C1165" s="2">
        <f t="shared" si="102"/>
        <v>3.0894492638435498</v>
      </c>
      <c r="D1165" s="2">
        <f t="shared" si="104"/>
        <v>3.0731052003026202</v>
      </c>
      <c r="E1165" s="2">
        <f t="shared" si="103"/>
        <v>1.6344063540929543E-2</v>
      </c>
      <c r="F1165" s="2">
        <f t="shared" si="107"/>
        <v>5.5861593361156477E-3</v>
      </c>
      <c r="G1165" s="2">
        <f t="shared" si="105"/>
        <v>1.0757904204813895E-2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3.0379999999999998</v>
      </c>
      <c r="C1166" s="2">
        <f t="shared" si="102"/>
        <v>3.09168783863685</v>
      </c>
      <c r="D1166" s="2">
        <f t="shared" si="104"/>
        <v>3.0705048150950187</v>
      </c>
      <c r="E1166" s="2">
        <f t="shared" si="103"/>
        <v>2.1183023541831325E-2</v>
      </c>
      <c r="F1166" s="2">
        <f t="shared" si="107"/>
        <v>8.7055321772587842E-3</v>
      </c>
      <c r="G1166" s="2">
        <f t="shared" si="105"/>
        <v>1.2477491364572541E-2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6">
        <f>TITRES_STAT!D1170</f>
        <v>3.0379999999999998</v>
      </c>
      <c r="C1167" s="2">
        <f t="shared" ref="C1167:C1230" si="108">$C$4*B1157+C1166*(1-$C$4)</f>
        <v>3.0935820173081039</v>
      </c>
      <c r="D1167" s="2">
        <f t="shared" si="104"/>
        <v>3.0680970510139063</v>
      </c>
      <c r="E1167" s="2">
        <f t="shared" si="103"/>
        <v>2.5484966294197609E-2</v>
      </c>
      <c r="F1167" s="2">
        <f t="shared" si="107"/>
        <v>1.2061419000646549E-2</v>
      </c>
      <c r="G1167" s="2">
        <f t="shared" si="105"/>
        <v>1.3423547293551059E-2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6">
        <f>TITRES_STAT!D1171</f>
        <v>3.0764999999999998</v>
      </c>
      <c r="C1168" s="2">
        <f t="shared" si="108"/>
        <v>3.0842001684914728</v>
      </c>
      <c r="D1168" s="2">
        <f t="shared" si="104"/>
        <v>3.0687194916795426</v>
      </c>
      <c r="E1168" s="2">
        <f t="shared" si="103"/>
        <v>1.5480676811930216E-2</v>
      </c>
      <c r="F1168" s="2">
        <f t="shared" si="107"/>
        <v>1.2745270562903283E-2</v>
      </c>
      <c r="G1168" s="2">
        <f t="shared" si="105"/>
        <v>2.7354062490269337E-3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6">
        <f>TITRES_STAT!D1172</f>
        <v>3.0764999999999998</v>
      </c>
      <c r="C1169" s="2">
        <f t="shared" si="108"/>
        <v>3.0745693733389383</v>
      </c>
      <c r="D1169" s="2">
        <f t="shared" si="104"/>
        <v>3.0692958256292062</v>
      </c>
      <c r="E1169" s="2">
        <f t="shared" si="103"/>
        <v>5.273547709732096E-3</v>
      </c>
      <c r="F1169" s="2">
        <f t="shared" si="107"/>
        <v>1.1250925992269047E-2</v>
      </c>
      <c r="G1169" s="2">
        <f t="shared" si="105"/>
        <v>-5.9773782825369506E-3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3.0985</v>
      </c>
      <c r="C1170" s="2">
        <f t="shared" si="108"/>
        <v>3.0799433159021787</v>
      </c>
      <c r="D1170" s="2">
        <f t="shared" si="104"/>
        <v>3.0714590978048206</v>
      </c>
      <c r="E1170" s="2">
        <f t="shared" si="103"/>
        <v>8.4842180973581094E-3</v>
      </c>
      <c r="F1170" s="2">
        <f t="shared" si="107"/>
        <v>1.0697584413286859E-2</v>
      </c>
      <c r="G1170" s="2">
        <f t="shared" si="105"/>
        <v>-2.2133663159287498E-3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6">
        <f>TITRES_STAT!D1174</f>
        <v>3.1259000000000001</v>
      </c>
      <c r="C1171" s="2">
        <f t="shared" si="108"/>
        <v>3.0844904980710743</v>
      </c>
      <c r="D1171" s="2">
        <f t="shared" si="104"/>
        <v>3.0754917572266858</v>
      </c>
      <c r="E1171" s="2">
        <f t="shared" si="103"/>
        <v>8.9987408443885641E-3</v>
      </c>
      <c r="F1171" s="2">
        <f t="shared" si="107"/>
        <v>1.03578156995072E-2</v>
      </c>
      <c r="G1171" s="2">
        <f t="shared" si="105"/>
        <v>-1.3590748551186357E-3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6">
        <f>TITRES_STAT!D1175</f>
        <v>3.1259000000000001</v>
      </c>
      <c r="C1172" s="2">
        <f t="shared" si="108"/>
        <v>3.0883381137524477</v>
      </c>
      <c r="D1172" s="2">
        <f t="shared" si="104"/>
        <v>3.0792257011358202</v>
      </c>
      <c r="E1172" s="2">
        <f t="shared" si="103"/>
        <v>9.112412616627541E-3</v>
      </c>
      <c r="F1172" s="2">
        <f t="shared" si="107"/>
        <v>1.0108735082931268E-2</v>
      </c>
      <c r="G1172" s="2">
        <f t="shared" si="105"/>
        <v>-9.9632246630372741E-4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6">
        <f>TITRES_STAT!D1176</f>
        <v>3.1040000000000001</v>
      </c>
      <c r="C1173" s="2">
        <f t="shared" si="108"/>
        <v>3.0822860962520711</v>
      </c>
      <c r="D1173" s="2">
        <f t="shared" si="104"/>
        <v>3.0810608343850188</v>
      </c>
      <c r="E1173" s="2">
        <f t="shared" si="103"/>
        <v>1.2252618670522963E-3</v>
      </c>
      <c r="F1173" s="2">
        <f t="shared" si="107"/>
        <v>8.332040439755474E-3</v>
      </c>
      <c r="G1173" s="2">
        <f t="shared" si="105"/>
        <v>-7.1067785727031776E-3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6">
        <f>TITRES_STAT!D1177</f>
        <v>3.1040000000000001</v>
      </c>
      <c r="C1174" s="2">
        <f t="shared" si="108"/>
        <v>3.0771651583671371</v>
      </c>
      <c r="D1174" s="2">
        <f t="shared" si="104"/>
        <v>3.0827600318379802</v>
      </c>
      <c r="E1174" s="2">
        <f t="shared" si="103"/>
        <v>-5.5948734708430869E-3</v>
      </c>
      <c r="F1174" s="2">
        <f t="shared" si="107"/>
        <v>5.5466576576357618E-3</v>
      </c>
      <c r="G1174" s="2">
        <f t="shared" si="105"/>
        <v>-1.1141531128478849E-2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6">
        <f>TITRES_STAT!D1178</f>
        <v>3.1040000000000001</v>
      </c>
      <c r="C1175" s="2">
        <f t="shared" si="108"/>
        <v>3.0846628263106544</v>
      </c>
      <c r="D1175" s="2">
        <f t="shared" si="104"/>
        <v>3.0843333628129446</v>
      </c>
      <c r="E1175" s="2">
        <f t="shared" si="103"/>
        <v>3.2946349770979211E-4</v>
      </c>
      <c r="F1175" s="2">
        <f t="shared" si="107"/>
        <v>4.5032188256505686E-3</v>
      </c>
      <c r="G1175" s="2">
        <f t="shared" si="105"/>
        <v>-4.1737553279407764E-3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3.1040000000000001</v>
      </c>
      <c r="C1176" s="2">
        <f t="shared" si="108"/>
        <v>3.0774839299551688</v>
      </c>
      <c r="D1176" s="2">
        <f t="shared" si="104"/>
        <v>3.0857901507527266</v>
      </c>
      <c r="E1176" s="2">
        <f t="shared" si="103"/>
        <v>-8.3062207975577174E-3</v>
      </c>
      <c r="F1176" s="2">
        <f t="shared" si="107"/>
        <v>1.9413309010089116E-3</v>
      </c>
      <c r="G1176" s="2">
        <f t="shared" si="105"/>
        <v>-1.0247551698566629E-2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3.1040000000000001</v>
      </c>
      <c r="C1177" s="2">
        <f t="shared" si="108"/>
        <v>3.0714094791928352</v>
      </c>
      <c r="D1177" s="2">
        <f t="shared" si="104"/>
        <v>3.0871390284747466</v>
      </c>
      <c r="E1177" s="2">
        <f t="shared" si="103"/>
        <v>-1.5729549281911392E-2</v>
      </c>
      <c r="F1177" s="2">
        <f t="shared" si="107"/>
        <v>-1.5928451355751493E-3</v>
      </c>
      <c r="G1177" s="2">
        <f t="shared" si="105"/>
        <v>-1.4136704146336243E-2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3.0764999999999998</v>
      </c>
      <c r="C1178" s="2">
        <f t="shared" si="108"/>
        <v>3.0721926362400911</v>
      </c>
      <c r="D1178" s="2">
        <f t="shared" si="104"/>
        <v>3.0863509522914319</v>
      </c>
      <c r="E1178" s="2">
        <f t="shared" si="103"/>
        <v>-1.4158316051340769E-2</v>
      </c>
      <c r="F1178" s="2">
        <f t="shared" si="107"/>
        <v>-4.1059393187282732E-3</v>
      </c>
      <c r="G1178" s="2">
        <f t="shared" si="105"/>
        <v>-1.0052376732612497E-2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3.0985</v>
      </c>
      <c r="C1179" s="2">
        <f t="shared" si="108"/>
        <v>3.0728553075877691</v>
      </c>
      <c r="D1179" s="2">
        <f t="shared" si="104"/>
        <v>3.0872508817513258</v>
      </c>
      <c r="E1179" s="2">
        <f t="shared" si="103"/>
        <v>-1.4395574163556635E-2</v>
      </c>
      <c r="F1179" s="2">
        <f t="shared" si="107"/>
        <v>-6.1638662876939455E-3</v>
      </c>
      <c r="G1179" s="2">
        <f t="shared" si="105"/>
        <v>-8.2317078758626892E-3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3.093</v>
      </c>
      <c r="C1180" s="2">
        <f t="shared" si="108"/>
        <v>3.0768006448819589</v>
      </c>
      <c r="D1180" s="2">
        <f t="shared" si="104"/>
        <v>3.0876767423623388</v>
      </c>
      <c r="E1180" s="2">
        <f t="shared" ref="E1180:E1243" si="109">C1180-D1180</f>
        <v>-1.0876097480379876E-2</v>
      </c>
      <c r="F1180" s="2">
        <f t="shared" si="107"/>
        <v>-7.1063125262311325E-3</v>
      </c>
      <c r="G1180" s="2">
        <f t="shared" si="105"/>
        <v>-3.7697849541487435E-3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3.0764999999999998</v>
      </c>
      <c r="C1181" s="2">
        <f t="shared" si="108"/>
        <v>3.0843543918231959</v>
      </c>
      <c r="D1181" s="2">
        <f t="shared" ref="D1181:D1244" si="110">$D$4*B1181+(1-$D$4)*D1180</f>
        <v>3.086848835520684</v>
      </c>
      <c r="E1181" s="2">
        <f t="shared" si="109"/>
        <v>-2.4944436974880801E-3</v>
      </c>
      <c r="F1181" s="2">
        <f t="shared" si="107"/>
        <v>-6.1839387604825224E-3</v>
      </c>
      <c r="G1181" s="2">
        <f t="shared" si="105"/>
        <v>3.6894950629944422E-3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3.0764999999999998</v>
      </c>
      <c r="C1182" s="2">
        <f t="shared" si="108"/>
        <v>3.0907460238503965</v>
      </c>
      <c r="D1182" s="2">
        <f t="shared" si="110"/>
        <v>3.0860822551117444</v>
      </c>
      <c r="E1182" s="2">
        <f t="shared" si="109"/>
        <v>4.663768738652152E-3</v>
      </c>
      <c r="F1182" s="2">
        <f t="shared" si="107"/>
        <v>-4.0143972606555877E-3</v>
      </c>
      <c r="G1182" s="2">
        <f t="shared" si="105"/>
        <v>8.6781659993077388E-3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6">
        <f>TITRES_STAT!D1186</f>
        <v>3.0985</v>
      </c>
      <c r="C1183" s="2">
        <f t="shared" si="108"/>
        <v>3.0927850971041817</v>
      </c>
      <c r="D1183" s="2">
        <f t="shared" si="110"/>
        <v>3.0870020880664297</v>
      </c>
      <c r="E1183" s="2">
        <f t="shared" si="109"/>
        <v>5.7830090377519738E-3</v>
      </c>
      <c r="F1183" s="2">
        <f t="shared" si="107"/>
        <v>-2.0549160009740754E-3</v>
      </c>
      <c r="G1183" s="2">
        <f t="shared" si="105"/>
        <v>7.8379250387260492E-3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6">
        <f>TITRES_STAT!D1187</f>
        <v>3.093</v>
      </c>
      <c r="C1184" s="2">
        <f t="shared" si="108"/>
        <v>3.0945104667804615</v>
      </c>
      <c r="D1184" s="2">
        <f t="shared" si="110"/>
        <v>3.0874463778392869</v>
      </c>
      <c r="E1184" s="2">
        <f t="shared" si="109"/>
        <v>7.0640889411746066E-3</v>
      </c>
      <c r="F1184" s="2">
        <f t="shared" si="107"/>
        <v>-2.311150125443391E-4</v>
      </c>
      <c r="G1184" s="2">
        <f t="shared" si="105"/>
        <v>7.2952039537189459E-3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3.093</v>
      </c>
      <c r="C1185" s="2">
        <f t="shared" si="108"/>
        <v>3.095970394968083</v>
      </c>
      <c r="D1185" s="2">
        <f t="shared" si="110"/>
        <v>3.087857757258599</v>
      </c>
      <c r="E1185" s="2">
        <f t="shared" si="109"/>
        <v>8.1126377094840052E-3</v>
      </c>
      <c r="F1185" s="2">
        <f t="shared" si="107"/>
        <v>1.43763553186133E-3</v>
      </c>
      <c r="G1185" s="2">
        <f t="shared" si="105"/>
        <v>6.6750021776226754E-3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6">
        <f>TITRES_STAT!D1189</f>
        <v>3.0764999999999998</v>
      </c>
      <c r="C1186" s="2">
        <f t="shared" si="108"/>
        <v>3.0972057188191471</v>
      </c>
      <c r="D1186" s="2">
        <f t="shared" si="110"/>
        <v>3.0870164419061101</v>
      </c>
      <c r="E1186" s="2">
        <f t="shared" si="109"/>
        <v>1.0189276913036949E-2</v>
      </c>
      <c r="F1186" s="2">
        <f t="shared" si="107"/>
        <v>3.1879638080964537E-3</v>
      </c>
      <c r="G1186" s="2">
        <f t="shared" si="105"/>
        <v>7.001313104940495E-3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6">
        <f>TITRES_STAT!D1190</f>
        <v>3.0764999999999998</v>
      </c>
      <c r="C1187" s="2">
        <f t="shared" si="108"/>
        <v>3.0982509928469706</v>
      </c>
      <c r="D1187" s="2">
        <f t="shared" si="110"/>
        <v>3.0862374462093611</v>
      </c>
      <c r="E1187" s="2">
        <f t="shared" si="109"/>
        <v>1.2013546637609451E-2</v>
      </c>
      <c r="F1187" s="2">
        <f t="shared" si="107"/>
        <v>4.9530803739990543E-3</v>
      </c>
      <c r="G1187" s="2">
        <f t="shared" si="105"/>
        <v>7.060466263610397E-3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6">
        <f>TITRES_STAT!D1191</f>
        <v>3.0764999999999998</v>
      </c>
      <c r="C1188" s="2">
        <f t="shared" si="108"/>
        <v>3.0949046862551288</v>
      </c>
      <c r="D1188" s="2">
        <f t="shared" si="110"/>
        <v>3.0855161538975566</v>
      </c>
      <c r="E1188" s="2">
        <f t="shared" si="109"/>
        <v>9.3885323575721991E-3</v>
      </c>
      <c r="F1188" s="2">
        <f t="shared" si="107"/>
        <v>5.8401707707136834E-3</v>
      </c>
      <c r="G1188" s="2">
        <f t="shared" ref="G1188:G1251" si="111">E1188-F1188</f>
        <v>3.5483615868585157E-3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3.0764999999999998</v>
      </c>
      <c r="C1189" s="2">
        <f t="shared" si="108"/>
        <v>3.0954578114466473</v>
      </c>
      <c r="D1189" s="2">
        <f t="shared" si="110"/>
        <v>3.0848482906458856</v>
      </c>
      <c r="E1189" s="2">
        <f t="shared" si="109"/>
        <v>1.0609520800761718E-2</v>
      </c>
      <c r="F1189" s="2">
        <f t="shared" ref="F1189:F1252" si="113">(E1189*(2/(10)))+((1-(2/10))*F1188)</f>
        <v>6.7940407767232902E-3</v>
      </c>
      <c r="G1189" s="2">
        <f t="shared" si="111"/>
        <v>3.8154800240384279E-3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6">
        <f>TITRES_STAT!D1193</f>
        <v>3.0764999999999998</v>
      </c>
      <c r="C1190" s="2">
        <f t="shared" si="108"/>
        <v>3.0950796866087016</v>
      </c>
      <c r="D1190" s="2">
        <f t="shared" si="110"/>
        <v>3.0842298987461905</v>
      </c>
      <c r="E1190" s="2">
        <f t="shared" si="109"/>
        <v>1.0849787862511118E-2</v>
      </c>
      <c r="F1190" s="2">
        <f t="shared" si="113"/>
        <v>7.6051901938808562E-3</v>
      </c>
      <c r="G1190" s="2">
        <f t="shared" si="111"/>
        <v>3.2445976686302615E-3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6">
        <f>TITRES_STAT!D1194</f>
        <v>3.0764999999999998</v>
      </c>
      <c r="C1191" s="2">
        <f t="shared" si="108"/>
        <v>3.0922212732842858</v>
      </c>
      <c r="D1191" s="2">
        <f t="shared" si="110"/>
        <v>3.0836573136538799</v>
      </c>
      <c r="E1191" s="2">
        <f t="shared" si="109"/>
        <v>8.563959630405904E-3</v>
      </c>
      <c r="F1191" s="2">
        <f t="shared" si="113"/>
        <v>7.7969440811858654E-3</v>
      </c>
      <c r="G1191" s="2">
        <f t="shared" si="111"/>
        <v>7.670155492200386E-4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6">
        <f>TITRES_STAT!D1195</f>
        <v>3.0764999999999998</v>
      </c>
      <c r="C1192" s="2">
        <f t="shared" si="108"/>
        <v>3.089802615855934</v>
      </c>
      <c r="D1192" s="2">
        <f t="shared" si="110"/>
        <v>3.0831271422721107</v>
      </c>
      <c r="E1192" s="2">
        <f t="shared" si="109"/>
        <v>6.6754735838232548E-3</v>
      </c>
      <c r="F1192" s="2">
        <f t="shared" si="113"/>
        <v>7.5726499817133442E-3</v>
      </c>
      <c r="G1192" s="2">
        <f t="shared" si="111"/>
        <v>-8.9717639789008933E-4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3.0764999999999998</v>
      </c>
      <c r="C1193" s="2">
        <f t="shared" si="108"/>
        <v>3.091140674955021</v>
      </c>
      <c r="D1193" s="2">
        <f t="shared" si="110"/>
        <v>3.0826362428445471</v>
      </c>
      <c r="E1193" s="2">
        <f t="shared" si="109"/>
        <v>8.504432110473914E-3</v>
      </c>
      <c r="F1193" s="2">
        <f t="shared" si="113"/>
        <v>7.7590064074654587E-3</v>
      </c>
      <c r="G1193" s="2">
        <f t="shared" si="111"/>
        <v>7.4542570300845535E-4</v>
      </c>
      <c r="H1193" s="2" t="str">
        <f t="shared" si="112"/>
        <v>Sell</v>
      </c>
    </row>
    <row r="1194" spans="1:8" ht="13.5" x14ac:dyDescent="0.25">
      <c r="A1194" s="3">
        <f>TITRES_STAT!B1197</f>
        <v>43748</v>
      </c>
      <c r="B1194" s="6">
        <f>TITRES_STAT!D1197</f>
        <v>3.0489999999999999</v>
      </c>
      <c r="C1194" s="2">
        <f t="shared" si="108"/>
        <v>3.0914267249619409</v>
      </c>
      <c r="D1194" s="2">
        <f t="shared" si="110"/>
        <v>3.0801446693005063</v>
      </c>
      <c r="E1194" s="2">
        <f t="shared" si="109"/>
        <v>1.1282055661434587E-2</v>
      </c>
      <c r="F1194" s="2">
        <f t="shared" si="113"/>
        <v>8.4636162582592857E-3</v>
      </c>
      <c r="G1194" s="2">
        <f t="shared" si="111"/>
        <v>2.8184394031753011E-3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6">
        <f>TITRES_STAT!D1198</f>
        <v>3.0379999999999998</v>
      </c>
      <c r="C1195" s="2">
        <f t="shared" si="108"/>
        <v>3.0916687672754883</v>
      </c>
      <c r="D1195" s="2">
        <f t="shared" si="110"/>
        <v>3.0770228419449133</v>
      </c>
      <c r="E1195" s="2">
        <f t="shared" si="109"/>
        <v>1.4645925330575071E-2</v>
      </c>
      <c r="F1195" s="2">
        <f t="shared" si="113"/>
        <v>9.7000780727224435E-3</v>
      </c>
      <c r="G1195" s="2">
        <f t="shared" si="111"/>
        <v>4.9458472578526279E-3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6">
        <f>TITRES_STAT!D1199</f>
        <v>3.0379999999999998</v>
      </c>
      <c r="C1196" s="2">
        <f t="shared" si="108"/>
        <v>3.0893351107715668</v>
      </c>
      <c r="D1196" s="2">
        <f t="shared" si="110"/>
        <v>3.0741322610601047</v>
      </c>
      <c r="E1196" s="2">
        <f t="shared" si="109"/>
        <v>1.5202849711462019E-2</v>
      </c>
      <c r="F1196" s="2">
        <f t="shared" si="113"/>
        <v>1.0800632400470359E-2</v>
      </c>
      <c r="G1196" s="2">
        <f t="shared" si="111"/>
        <v>4.4022173109916594E-3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6">
        <f>TITRES_STAT!D1200</f>
        <v>3.0764999999999998</v>
      </c>
      <c r="C1197" s="2">
        <f t="shared" si="108"/>
        <v>3.0873604783451718</v>
      </c>
      <c r="D1197" s="2">
        <f t="shared" si="110"/>
        <v>3.0743076491297265</v>
      </c>
      <c r="E1197" s="2">
        <f t="shared" si="109"/>
        <v>1.3052829215445261E-2</v>
      </c>
      <c r="F1197" s="2">
        <f t="shared" si="113"/>
        <v>1.1251071763465339E-2</v>
      </c>
      <c r="G1197" s="2">
        <f t="shared" si="111"/>
        <v>1.8017574519799216E-3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6">
        <f>TITRES_STAT!D1201</f>
        <v>3.0764999999999998</v>
      </c>
      <c r="C1198" s="2">
        <f t="shared" si="108"/>
        <v>3.0856896355228374</v>
      </c>
      <c r="D1198" s="2">
        <f t="shared" si="110"/>
        <v>3.0744700454904876</v>
      </c>
      <c r="E1198" s="2">
        <f t="shared" si="109"/>
        <v>1.1219590032349736E-2</v>
      </c>
      <c r="F1198" s="2">
        <f t="shared" si="113"/>
        <v>1.1244775417242218E-2</v>
      </c>
      <c r="G1198" s="2">
        <f t="shared" si="111"/>
        <v>-2.5185384892482954E-5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3.0489999999999999</v>
      </c>
      <c r="C1199" s="2">
        <f t="shared" si="108"/>
        <v>3.0842758454424009</v>
      </c>
      <c r="D1199" s="2">
        <f t="shared" si="110"/>
        <v>3.0725833754541552</v>
      </c>
      <c r="E1199" s="2">
        <f t="shared" si="109"/>
        <v>1.1692469988245691E-2</v>
      </c>
      <c r="F1199" s="2">
        <f t="shared" si="113"/>
        <v>1.1334314331442913E-2</v>
      </c>
      <c r="G1199" s="2">
        <f t="shared" si="111"/>
        <v>3.5815565680277772E-4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6">
        <f>TITRES_STAT!D1203</f>
        <v>3.0489999999999999</v>
      </c>
      <c r="C1200" s="2">
        <f t="shared" si="108"/>
        <v>3.0830795615281854</v>
      </c>
      <c r="D1200" s="2">
        <f t="shared" si="110"/>
        <v>3.0708364587538473</v>
      </c>
      <c r="E1200" s="2">
        <f t="shared" si="109"/>
        <v>1.2243102774338155E-2</v>
      </c>
      <c r="F1200" s="2">
        <f t="shared" si="113"/>
        <v>1.1516072020021962E-2</v>
      </c>
      <c r="G1200" s="2">
        <f t="shared" si="111"/>
        <v>7.2703075431619288E-4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3.0326</v>
      </c>
      <c r="C1201" s="2">
        <f t="shared" si="108"/>
        <v>3.08206732129308</v>
      </c>
      <c r="D1201" s="2">
        <f t="shared" si="110"/>
        <v>3.0680041284757844</v>
      </c>
      <c r="E1201" s="2">
        <f t="shared" si="109"/>
        <v>1.4063192817295622E-2</v>
      </c>
      <c r="F1201" s="2">
        <f t="shared" si="113"/>
        <v>1.2025496179476694E-2</v>
      </c>
      <c r="G1201" s="2">
        <f t="shared" si="111"/>
        <v>2.0376966378189282E-3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3.0215999999999998</v>
      </c>
      <c r="C1202" s="2">
        <f t="shared" si="108"/>
        <v>3.0812108103249138</v>
      </c>
      <c r="D1202" s="2">
        <f t="shared" si="110"/>
        <v>3.0645667856257264</v>
      </c>
      <c r="E1202" s="2">
        <f t="shared" si="109"/>
        <v>1.6644024699187465E-2</v>
      </c>
      <c r="F1202" s="2">
        <f t="shared" si="113"/>
        <v>1.2949201883418849E-2</v>
      </c>
      <c r="G1202" s="2">
        <f t="shared" si="111"/>
        <v>3.6948228157686162E-3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3.0215999999999998</v>
      </c>
      <c r="C1203" s="2">
        <f t="shared" si="108"/>
        <v>3.0804860702749268</v>
      </c>
      <c r="D1203" s="2">
        <f t="shared" si="110"/>
        <v>3.0613840607645613</v>
      </c>
      <c r="E1203" s="2">
        <f t="shared" si="109"/>
        <v>1.9102009510365558E-2</v>
      </c>
      <c r="F1203" s="2">
        <f t="shared" si="113"/>
        <v>1.4179763408808192E-2</v>
      </c>
      <c r="G1203" s="2">
        <f t="shared" si="111"/>
        <v>4.9222461015573666E-3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3.0215999999999998</v>
      </c>
      <c r="C1204" s="2">
        <f t="shared" si="108"/>
        <v>3.0756420594633997</v>
      </c>
      <c r="D1204" s="2">
        <f t="shared" si="110"/>
        <v>3.0584370933005198</v>
      </c>
      <c r="E1204" s="2">
        <f t="shared" si="109"/>
        <v>1.720496616287992E-2</v>
      </c>
      <c r="F1204" s="2">
        <f t="shared" si="113"/>
        <v>1.4784803959622539E-2</v>
      </c>
      <c r="G1204" s="2">
        <f t="shared" si="111"/>
        <v>2.4201622032573814E-3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3.0489999999999999</v>
      </c>
      <c r="C1205" s="2">
        <f t="shared" si="108"/>
        <v>3.0698509733921076</v>
      </c>
      <c r="D1205" s="2">
        <f t="shared" si="110"/>
        <v>3.057738049352333</v>
      </c>
      <c r="E1205" s="2">
        <f t="shared" si="109"/>
        <v>1.2112924039774597E-2</v>
      </c>
      <c r="F1205" s="2">
        <f t="shared" si="113"/>
        <v>1.4250427975652952E-2</v>
      </c>
      <c r="G1205" s="2">
        <f t="shared" si="111"/>
        <v>-2.1375039358783546E-3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3.0489999999999999</v>
      </c>
      <c r="C1206" s="2">
        <f t="shared" si="108"/>
        <v>3.0649508236394754</v>
      </c>
      <c r="D1206" s="2">
        <f t="shared" si="110"/>
        <v>3.0570907864373451</v>
      </c>
      <c r="E1206" s="2">
        <f t="shared" si="109"/>
        <v>7.8600372021302434E-3</v>
      </c>
      <c r="F1206" s="2">
        <f t="shared" si="113"/>
        <v>1.2972349820948411E-2</v>
      </c>
      <c r="G1206" s="2">
        <f t="shared" si="111"/>
        <v>-5.1123126188181676E-3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3.0051000000000001</v>
      </c>
      <c r="C1207" s="2">
        <f t="shared" si="108"/>
        <v>3.066727620002633</v>
      </c>
      <c r="D1207" s="2">
        <f t="shared" si="110"/>
        <v>3.0532396170716156</v>
      </c>
      <c r="E1207" s="2">
        <f t="shared" si="109"/>
        <v>1.3488002931017373E-2</v>
      </c>
      <c r="F1207" s="2">
        <f t="shared" si="113"/>
        <v>1.3075480442962204E-2</v>
      </c>
      <c r="G1207" s="2">
        <f t="shared" si="111"/>
        <v>4.1252248805516943E-4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2.9666000000000001</v>
      </c>
      <c r="C1208" s="2">
        <f t="shared" si="108"/>
        <v>3.0682310630791507</v>
      </c>
      <c r="D1208" s="2">
        <f t="shared" si="110"/>
        <v>3.0468218676589034</v>
      </c>
      <c r="E1208" s="2">
        <f t="shared" si="109"/>
        <v>2.1409195420247329E-2</v>
      </c>
      <c r="F1208" s="2">
        <f t="shared" si="113"/>
        <v>1.474222343841923E-2</v>
      </c>
      <c r="G1208" s="2">
        <f t="shared" si="111"/>
        <v>6.6669719818280987E-3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3.0051000000000001</v>
      </c>
      <c r="C1209" s="2">
        <f t="shared" si="108"/>
        <v>3.0652724379900507</v>
      </c>
      <c r="D1209" s="2">
        <f t="shared" si="110"/>
        <v>3.0437313589434289</v>
      </c>
      <c r="E1209" s="2">
        <f t="shared" si="109"/>
        <v>2.1541079046621725E-2</v>
      </c>
      <c r="F1209" s="2">
        <f t="shared" si="113"/>
        <v>1.6101994560059729E-2</v>
      </c>
      <c r="G1209" s="2">
        <f t="shared" si="111"/>
        <v>5.4390844865619958E-3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2.9171999999999998</v>
      </c>
      <c r="C1210" s="2">
        <f t="shared" si="108"/>
        <v>3.0627689859915814</v>
      </c>
      <c r="D1210" s="2">
        <f t="shared" si="110"/>
        <v>3.0343586656883601</v>
      </c>
      <c r="E1210" s="2">
        <f t="shared" si="109"/>
        <v>2.8410320303221326E-2</v>
      </c>
      <c r="F1210" s="2">
        <f t="shared" si="113"/>
        <v>1.8563659708692049E-2</v>
      </c>
      <c r="G1210" s="2">
        <f t="shared" si="111"/>
        <v>9.8466605945292766E-3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2.8567999999999998</v>
      </c>
      <c r="C1211" s="2">
        <f t="shared" si="108"/>
        <v>3.0581276035313381</v>
      </c>
      <c r="D1211" s="2">
        <f t="shared" si="110"/>
        <v>3.0212061719336667</v>
      </c>
      <c r="E1211" s="2">
        <f t="shared" si="109"/>
        <v>3.6921431597671361E-2</v>
      </c>
      <c r="F1211" s="2">
        <f t="shared" si="113"/>
        <v>2.223521408648791E-2</v>
      </c>
      <c r="G1211" s="2">
        <f t="shared" si="111"/>
        <v>1.4686217511183451E-2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2.8292999999999999</v>
      </c>
      <c r="C1212" s="2">
        <f t="shared" si="108"/>
        <v>3.0525079722188244</v>
      </c>
      <c r="D1212" s="2">
        <f t="shared" si="110"/>
        <v>3.0069908999385802</v>
      </c>
      <c r="E1212" s="2">
        <f t="shared" si="109"/>
        <v>4.5517072280244264E-2</v>
      </c>
      <c r="F1212" s="2">
        <f t="shared" si="113"/>
        <v>2.6891585725239184E-2</v>
      </c>
      <c r="G1212" s="2">
        <f t="shared" si="111"/>
        <v>1.862548655500508E-2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2.8292999999999999</v>
      </c>
      <c r="C1213" s="2">
        <f t="shared" si="108"/>
        <v>3.0477528995697742</v>
      </c>
      <c r="D1213" s="2">
        <f t="shared" si="110"/>
        <v>2.9938286110542407</v>
      </c>
      <c r="E1213" s="2">
        <f t="shared" si="109"/>
        <v>5.3924288515533547E-2</v>
      </c>
      <c r="F1213" s="2">
        <f t="shared" si="113"/>
        <v>3.2298126283298062E-2</v>
      </c>
      <c r="G1213" s="2">
        <f t="shared" si="111"/>
        <v>2.1626162232235485E-2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2.8237999999999999</v>
      </c>
      <c r="C1214" s="2">
        <f t="shared" si="108"/>
        <v>3.0437293765590399</v>
      </c>
      <c r="D1214" s="2">
        <f t="shared" si="110"/>
        <v>2.9812338991242968</v>
      </c>
      <c r="E1214" s="2">
        <f t="shared" si="109"/>
        <v>6.2495477434743041E-2</v>
      </c>
      <c r="F1214" s="2">
        <f t="shared" si="113"/>
        <v>3.8337596513587063E-2</v>
      </c>
      <c r="G1214" s="2">
        <f t="shared" si="111"/>
        <v>2.4157880921155978E-2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2.7688999999999999</v>
      </c>
      <c r="C1215" s="2">
        <f t="shared" si="108"/>
        <v>3.0445402417038032</v>
      </c>
      <c r="D1215" s="2">
        <f t="shared" si="110"/>
        <v>2.9655054621521266</v>
      </c>
      <c r="E1215" s="2">
        <f t="shared" si="109"/>
        <v>7.9034779551676593E-2</v>
      </c>
      <c r="F1215" s="2">
        <f t="shared" si="113"/>
        <v>4.6477033121204971E-2</v>
      </c>
      <c r="G1215" s="2">
        <f t="shared" si="111"/>
        <v>3.2557746430471622E-2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2.7469000000000001</v>
      </c>
      <c r="C1216" s="2">
        <f t="shared" si="108"/>
        <v>3.0452263583647565</v>
      </c>
      <c r="D1216" s="2">
        <f t="shared" si="110"/>
        <v>2.9493124649556726</v>
      </c>
      <c r="E1216" s="2">
        <f t="shared" si="109"/>
        <v>9.5913893409083961E-2</v>
      </c>
      <c r="F1216" s="2">
        <f t="shared" si="113"/>
        <v>5.6364405178780774E-2</v>
      </c>
      <c r="G1216" s="2">
        <f t="shared" si="111"/>
        <v>3.9549488230303187E-2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2.7469000000000001</v>
      </c>
      <c r="C1217" s="2">
        <f t="shared" si="108"/>
        <v>3.0390530724624862</v>
      </c>
      <c r="D1217" s="2">
        <f t="shared" si="110"/>
        <v>2.9343189490330301</v>
      </c>
      <c r="E1217" s="2">
        <f t="shared" si="109"/>
        <v>0.10473412342945609</v>
      </c>
      <c r="F1217" s="2">
        <f t="shared" si="113"/>
        <v>6.6038348828915849E-2</v>
      </c>
      <c r="G1217" s="2">
        <f t="shared" si="111"/>
        <v>3.8695774600540245E-2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2.6919</v>
      </c>
      <c r="C1218" s="2">
        <f t="shared" si="108"/>
        <v>3.027906445929796</v>
      </c>
      <c r="D1218" s="2">
        <f t="shared" si="110"/>
        <v>2.9163619898453983</v>
      </c>
      <c r="E1218" s="2">
        <f t="shared" si="109"/>
        <v>0.11154445608439767</v>
      </c>
      <c r="F1218" s="2">
        <f t="shared" si="113"/>
        <v>7.5139570280012224E-2</v>
      </c>
      <c r="G1218" s="2">
        <f t="shared" si="111"/>
        <v>3.6404885804385445E-2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2.6644999999999999</v>
      </c>
      <c r="C1219" s="2">
        <f t="shared" si="108"/>
        <v>3.0243977619405964</v>
      </c>
      <c r="D1219" s="2">
        <f t="shared" si="110"/>
        <v>2.8977055461531465</v>
      </c>
      <c r="E1219" s="2">
        <f t="shared" si="109"/>
        <v>0.12669221578744994</v>
      </c>
      <c r="F1219" s="2">
        <f t="shared" si="113"/>
        <v>8.5450099381499778E-2</v>
      </c>
      <c r="G1219" s="2">
        <f t="shared" si="111"/>
        <v>4.1242116405950158E-2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6">
        <f>TITRES_STAT!D1223</f>
        <v>2.6755</v>
      </c>
      <c r="C1220" s="2">
        <f t="shared" si="108"/>
        <v>3.0079057985651199</v>
      </c>
      <c r="D1220" s="2">
        <f t="shared" si="110"/>
        <v>2.881245876067728</v>
      </c>
      <c r="E1220" s="2">
        <f t="shared" si="109"/>
        <v>0.12665992249739189</v>
      </c>
      <c r="F1220" s="2">
        <f t="shared" si="113"/>
        <v>9.3692064004678208E-2</v>
      </c>
      <c r="G1220" s="2">
        <f t="shared" si="111"/>
        <v>3.2967858492713678E-2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2.6535000000000002</v>
      </c>
      <c r="C1221" s="2">
        <f t="shared" si="108"/>
        <v>2.9846587526320247</v>
      </c>
      <c r="D1221" s="2">
        <f t="shared" si="110"/>
        <v>2.8643758111738222</v>
      </c>
      <c r="E1221" s="2">
        <f t="shared" si="109"/>
        <v>0.12028294145820251</v>
      </c>
      <c r="F1221" s="2">
        <f t="shared" si="113"/>
        <v>9.9010239495383082E-2</v>
      </c>
      <c r="G1221" s="2">
        <f t="shared" si="111"/>
        <v>2.1272701962819426E-2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2.6644999999999999</v>
      </c>
      <c r="C1222" s="2">
        <f t="shared" si="108"/>
        <v>2.9607574060732516</v>
      </c>
      <c r="D1222" s="2">
        <f t="shared" si="110"/>
        <v>2.8495701955313169</v>
      </c>
      <c r="E1222" s="2">
        <f t="shared" si="109"/>
        <v>0.1111872105419347</v>
      </c>
      <c r="F1222" s="2">
        <f t="shared" si="113"/>
        <v>0.10144563370469342</v>
      </c>
      <c r="G1222" s="2">
        <f t="shared" si="111"/>
        <v>9.7415768372412781E-3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2.6315</v>
      </c>
      <c r="C1223" s="2">
        <f t="shared" si="108"/>
        <v>2.9405331897542899</v>
      </c>
      <c r="D1223" s="2">
        <f t="shared" si="110"/>
        <v>2.8334168477141821</v>
      </c>
      <c r="E1223" s="2">
        <f t="shared" si="109"/>
        <v>0.10711634204010778</v>
      </c>
      <c r="F1223" s="2">
        <f t="shared" si="113"/>
        <v>0.1025797753717763</v>
      </c>
      <c r="G1223" s="2">
        <f t="shared" si="111"/>
        <v>4.5365666683314793E-3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2.6644999999999999</v>
      </c>
      <c r="C1224" s="2">
        <f t="shared" si="108"/>
        <v>2.9225742374843993</v>
      </c>
      <c r="D1224" s="2">
        <f t="shared" si="110"/>
        <v>2.8209044886242425</v>
      </c>
      <c r="E1224" s="2">
        <f t="shared" si="109"/>
        <v>0.10166974886015678</v>
      </c>
      <c r="F1224" s="2">
        <f t="shared" si="113"/>
        <v>0.1023977700694524</v>
      </c>
      <c r="G1224" s="2">
        <f t="shared" si="111"/>
        <v>-7.2802120929561787E-4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2.6644999999999999</v>
      </c>
      <c r="C1225" s="2">
        <f t="shared" si="108"/>
        <v>2.8989320471021838</v>
      </c>
      <c r="D1225" s="2">
        <f t="shared" si="110"/>
        <v>2.8093189709483726</v>
      </c>
      <c r="E1225" s="2">
        <f t="shared" si="109"/>
        <v>8.96130761538112E-2</v>
      </c>
      <c r="F1225" s="2">
        <f t="shared" si="113"/>
        <v>9.9840831286324178E-2</v>
      </c>
      <c r="G1225" s="2">
        <f t="shared" si="111"/>
        <v>-1.0227755132512978E-2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2.6644999999999999</v>
      </c>
      <c r="C1226" s="2">
        <f t="shared" si="108"/>
        <v>2.8755425013941553</v>
      </c>
      <c r="D1226" s="2">
        <f t="shared" si="110"/>
        <v>2.7985916397670114</v>
      </c>
      <c r="E1226" s="2">
        <f t="shared" si="109"/>
        <v>7.6950861627143929E-2</v>
      </c>
      <c r="F1226" s="2">
        <f t="shared" si="113"/>
        <v>9.5262837354488136E-2</v>
      </c>
      <c r="G1226" s="2">
        <f t="shared" si="111"/>
        <v>-1.8311975727344207E-2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2.6589999999999998</v>
      </c>
      <c r="C1227" s="2">
        <f t="shared" si="108"/>
        <v>2.8557513473335163</v>
      </c>
      <c r="D1227" s="2">
        <f t="shared" si="110"/>
        <v>2.7882515183027881</v>
      </c>
      <c r="E1227" s="2">
        <f t="shared" si="109"/>
        <v>6.7499829030728264E-2</v>
      </c>
      <c r="F1227" s="2">
        <f t="shared" si="113"/>
        <v>8.971023568973617E-2</v>
      </c>
      <c r="G1227" s="2">
        <f t="shared" si="111"/>
        <v>-2.2210406659007906E-2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2.6589999999999998</v>
      </c>
      <c r="C1228" s="2">
        <f t="shared" si="108"/>
        <v>2.8305434477437448</v>
      </c>
      <c r="D1228" s="2">
        <f t="shared" si="110"/>
        <v>2.7786773317618407</v>
      </c>
      <c r="E1228" s="2">
        <f t="shared" si="109"/>
        <v>5.1866115981904048E-2</v>
      </c>
      <c r="F1228" s="2">
        <f t="shared" si="113"/>
        <v>8.214141174816976E-2</v>
      </c>
      <c r="G1228" s="2">
        <f t="shared" si="111"/>
        <v>-3.0275295766265711E-2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2.6589999999999998</v>
      </c>
      <c r="C1229" s="2">
        <f t="shared" si="108"/>
        <v>2.8049983019370148</v>
      </c>
      <c r="D1229" s="2">
        <f t="shared" si="110"/>
        <v>2.7698123442239266</v>
      </c>
      <c r="E1229" s="2">
        <f t="shared" si="109"/>
        <v>3.518595771308819E-2</v>
      </c>
      <c r="F1229" s="2">
        <f t="shared" si="113"/>
        <v>7.2750320941153454E-2</v>
      </c>
      <c r="G1229" s="2">
        <f t="shared" si="111"/>
        <v>-3.7564363228065265E-2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2.6480000000000001</v>
      </c>
      <c r="C1230" s="2">
        <f t="shared" si="108"/>
        <v>2.7850754862543972</v>
      </c>
      <c r="D1230" s="2">
        <f t="shared" si="110"/>
        <v>2.7607892076147467</v>
      </c>
      <c r="E1230" s="2">
        <f t="shared" si="109"/>
        <v>2.4286278639650494E-2</v>
      </c>
      <c r="F1230" s="2">
        <f t="shared" si="113"/>
        <v>6.3057512480852868E-2</v>
      </c>
      <c r="G1230" s="2">
        <f t="shared" si="111"/>
        <v>-3.8771233841202374E-2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2.6535000000000002</v>
      </c>
      <c r="C1231" s="2">
        <f t="shared" ref="C1231:C1294" si="114">$C$4*B1221+C1230*(1-$C$4)</f>
        <v>2.7648331037537206</v>
      </c>
      <c r="D1231" s="2">
        <f t="shared" si="110"/>
        <v>2.752841858902543</v>
      </c>
      <c r="E1231" s="2">
        <f t="shared" si="109"/>
        <v>1.199124485117764E-2</v>
      </c>
      <c r="F1231" s="2">
        <f t="shared" si="113"/>
        <v>5.2844258954917823E-2</v>
      </c>
      <c r="G1231" s="2">
        <f t="shared" si="111"/>
        <v>-4.0853014103740183E-2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2.6644999999999999</v>
      </c>
      <c r="C1232" s="2">
        <f t="shared" si="114"/>
        <v>2.7493972416377637</v>
      </c>
      <c r="D1232" s="2">
        <f t="shared" si="110"/>
        <v>2.7462980175023546</v>
      </c>
      <c r="E1232" s="2">
        <f t="shared" si="109"/>
        <v>3.0992241354090844E-3</v>
      </c>
      <c r="F1232" s="2">
        <f t="shared" si="113"/>
        <v>4.2895251991016077E-2</v>
      </c>
      <c r="G1232" s="2">
        <f t="shared" si="111"/>
        <v>-3.9796027855606993E-2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2.6644999999999999</v>
      </c>
      <c r="C1233" s="2">
        <f t="shared" si="114"/>
        <v>2.7312592044627229</v>
      </c>
      <c r="D1233" s="2">
        <f t="shared" si="110"/>
        <v>2.7402389050947726</v>
      </c>
      <c r="E1233" s="2">
        <f t="shared" si="109"/>
        <v>-8.9797006320497808E-3</v>
      </c>
      <c r="F1233" s="2">
        <f t="shared" si="113"/>
        <v>3.2520261466402911E-2</v>
      </c>
      <c r="G1233" s="2">
        <f t="shared" si="111"/>
        <v>-4.1499962098452692E-2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2.6644999999999999</v>
      </c>
      <c r="C1234" s="2">
        <f t="shared" si="114"/>
        <v>2.7209885576223036</v>
      </c>
      <c r="D1234" s="2">
        <f t="shared" si="110"/>
        <v>2.7346286158284929</v>
      </c>
      <c r="E1234" s="2">
        <f t="shared" si="109"/>
        <v>-1.3640058206189298E-2</v>
      </c>
      <c r="F1234" s="2">
        <f t="shared" si="113"/>
        <v>2.3288197531884471E-2</v>
      </c>
      <c r="G1234" s="2">
        <f t="shared" si="111"/>
        <v>-3.6928255738073769E-2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2.6644999999999999</v>
      </c>
      <c r="C1235" s="2">
        <f t="shared" si="114"/>
        <v>2.7122980102957954</v>
      </c>
      <c r="D1235" s="2">
        <f t="shared" si="110"/>
        <v>2.7294339035449009</v>
      </c>
      <c r="E1235" s="2">
        <f t="shared" si="109"/>
        <v>-1.7135893249105472E-2</v>
      </c>
      <c r="F1235" s="2">
        <f t="shared" si="113"/>
        <v>1.5203379375686483E-2</v>
      </c>
      <c r="G1235" s="2">
        <f t="shared" si="111"/>
        <v>-3.2339272624791957E-2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2.6644999999999999</v>
      </c>
      <c r="C1236" s="2">
        <f t="shared" si="114"/>
        <v>2.7049444702502883</v>
      </c>
      <c r="D1236" s="2">
        <f t="shared" si="110"/>
        <v>2.724623984763797</v>
      </c>
      <c r="E1236" s="2">
        <f t="shared" si="109"/>
        <v>-1.9679514513508689E-2</v>
      </c>
      <c r="F1236" s="2">
        <f t="shared" si="113"/>
        <v>8.2268005978474498E-3</v>
      </c>
      <c r="G1236" s="2">
        <f t="shared" si="111"/>
        <v>-2.7906315111356141E-2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2.6644999999999999</v>
      </c>
      <c r="C1237" s="2">
        <f t="shared" si="114"/>
        <v>2.6978760902117824</v>
      </c>
      <c r="D1237" s="2">
        <f t="shared" si="110"/>
        <v>2.7201703562627748</v>
      </c>
      <c r="E1237" s="2">
        <f t="shared" si="109"/>
        <v>-2.2294266050992384E-2</v>
      </c>
      <c r="F1237" s="2">
        <f t="shared" si="113"/>
        <v>2.1225872680794827E-3</v>
      </c>
      <c r="G1237" s="2">
        <f t="shared" si="111"/>
        <v>-2.4416853319071868E-2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2.6863999999999999</v>
      </c>
      <c r="C1238" s="2">
        <f t="shared" si="114"/>
        <v>2.6918951532561235</v>
      </c>
      <c r="D1238" s="2">
        <f t="shared" si="110"/>
        <v>2.7176688483914582</v>
      </c>
      <c r="E1238" s="2">
        <f t="shared" si="109"/>
        <v>-2.5773695135334673E-2</v>
      </c>
      <c r="F1238" s="2">
        <f t="shared" si="113"/>
        <v>-3.4566692126033489E-3</v>
      </c>
      <c r="G1238" s="2">
        <f t="shared" si="111"/>
        <v>-2.2317025922731326E-2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2.6863999999999999</v>
      </c>
      <c r="C1239" s="2">
        <f t="shared" si="114"/>
        <v>2.6868343604474889</v>
      </c>
      <c r="D1239" s="2">
        <f t="shared" si="110"/>
        <v>2.7153526373994983</v>
      </c>
      <c r="E1239" s="2">
        <f t="shared" si="109"/>
        <v>-2.8518276952009369E-2</v>
      </c>
      <c r="F1239" s="2">
        <f t="shared" si="113"/>
        <v>-8.468990760484553E-3</v>
      </c>
      <c r="G1239" s="2">
        <f t="shared" si="111"/>
        <v>-2.0049286191524816E-2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2.637</v>
      </c>
      <c r="C1240" s="2">
        <f t="shared" si="114"/>
        <v>2.6808598434555675</v>
      </c>
      <c r="D1240" s="2">
        <f t="shared" si="110"/>
        <v>2.7095487383328685</v>
      </c>
      <c r="E1240" s="2">
        <f t="shared" si="109"/>
        <v>-2.8688894877300974E-2</v>
      </c>
      <c r="F1240" s="2">
        <f t="shared" si="113"/>
        <v>-1.2512971583847838E-2</v>
      </c>
      <c r="G1240" s="2">
        <f t="shared" si="111"/>
        <v>-1.6175923293453139E-2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2.6095000000000002</v>
      </c>
      <c r="C1241" s="2">
        <f t="shared" si="114"/>
        <v>2.6766506367700957</v>
      </c>
      <c r="D1241" s="2">
        <f t="shared" si="110"/>
        <v>2.7021377206785822</v>
      </c>
      <c r="E1241" s="2">
        <f t="shared" si="109"/>
        <v>-2.5487083908486419E-2</v>
      </c>
      <c r="F1241" s="2">
        <f t="shared" si="113"/>
        <v>-1.5107794048775554E-2</v>
      </c>
      <c r="G1241" s="2">
        <f t="shared" si="111"/>
        <v>-1.0379289859710865E-2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2.6644999999999999</v>
      </c>
      <c r="C1242" s="2">
        <f t="shared" si="114"/>
        <v>2.6747813080362346</v>
      </c>
      <c r="D1242" s="2">
        <f t="shared" si="110"/>
        <v>2.6993497413690575</v>
      </c>
      <c r="E1242" s="2">
        <f t="shared" si="109"/>
        <v>-2.4568433332822881E-2</v>
      </c>
      <c r="F1242" s="2">
        <f t="shared" si="113"/>
        <v>-1.6999921905585018E-2</v>
      </c>
      <c r="G1242" s="2">
        <f t="shared" si="111"/>
        <v>-7.5685114272378631E-3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2.7029000000000001</v>
      </c>
      <c r="C1243" s="2">
        <f t="shared" si="114"/>
        <v>2.6731995683383523</v>
      </c>
      <c r="D1243" s="2">
        <f t="shared" si="110"/>
        <v>2.6996127234898677</v>
      </c>
      <c r="E1243" s="2">
        <f t="shared" si="109"/>
        <v>-2.6413155151515433E-2</v>
      </c>
      <c r="F1243" s="2">
        <f t="shared" si="113"/>
        <v>-1.8882568554771103E-2</v>
      </c>
      <c r="G1243" s="2">
        <f t="shared" si="111"/>
        <v>-7.5305865967443299E-3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2.6589999999999998</v>
      </c>
      <c r="C1244" s="2">
        <f t="shared" si="114"/>
        <v>2.6718611732093747</v>
      </c>
      <c r="D1244" s="2">
        <f t="shared" si="110"/>
        <v>2.6966043736017293</v>
      </c>
      <c r="E1244" s="2">
        <f t="shared" ref="E1244:E1307" si="115">C1244-D1244</f>
        <v>-2.474320039235467E-2</v>
      </c>
      <c r="F1244" s="2">
        <f t="shared" si="113"/>
        <v>-2.0054694922287817E-2</v>
      </c>
      <c r="G1244" s="2">
        <f t="shared" si="111"/>
        <v>-4.6885054700668526E-3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2.6589999999999998</v>
      </c>
      <c r="C1245" s="2">
        <f t="shared" si="114"/>
        <v>2.6707286850233167</v>
      </c>
      <c r="D1245" s="2">
        <f t="shared" ref="D1245:D1308" si="116">$D$4*B1245+(1-$D$4)*D1244</f>
        <v>2.6938188644460457</v>
      </c>
      <c r="E1245" s="2">
        <f t="shared" si="115"/>
        <v>-2.3090179422728951E-2</v>
      </c>
      <c r="F1245" s="2">
        <f t="shared" si="113"/>
        <v>-2.0661791822376045E-2</v>
      </c>
      <c r="G1245" s="2">
        <f t="shared" si="111"/>
        <v>-2.4283876003529069E-3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6">
        <f>TITRES_STAT!D1249</f>
        <v>2.6644999999999999</v>
      </c>
      <c r="C1246" s="2">
        <f t="shared" si="114"/>
        <v>2.6697704257889603</v>
      </c>
      <c r="D1246" s="2">
        <f t="shared" si="116"/>
        <v>2.6916470967093016</v>
      </c>
      <c r="E1246" s="2">
        <f t="shared" si="115"/>
        <v>-2.187667092034129E-2</v>
      </c>
      <c r="F1246" s="2">
        <f t="shared" si="113"/>
        <v>-2.0904767641969094E-2</v>
      </c>
      <c r="G1246" s="2">
        <f t="shared" si="111"/>
        <v>-9.7190327837219648E-4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6">
        <f>TITRES_STAT!D1250</f>
        <v>2.6589999999999998</v>
      </c>
      <c r="C1247" s="2">
        <f t="shared" si="114"/>
        <v>2.668959591052197</v>
      </c>
      <c r="D1247" s="2">
        <f t="shared" si="116"/>
        <v>2.6892287932493533</v>
      </c>
      <c r="E1247" s="2">
        <f t="shared" si="115"/>
        <v>-2.0269202197156222E-2</v>
      </c>
      <c r="F1247" s="2">
        <f t="shared" si="113"/>
        <v>-2.0777654553006519E-2</v>
      </c>
      <c r="G1247" s="2">
        <f t="shared" si="111"/>
        <v>5.0845235585029666E-4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2.6589999999999998</v>
      </c>
      <c r="C1248" s="2">
        <f t="shared" si="114"/>
        <v>2.6716427308903206</v>
      </c>
      <c r="D1248" s="2">
        <f t="shared" si="116"/>
        <v>2.6869896233790307</v>
      </c>
      <c r="E1248" s="2">
        <f t="shared" si="115"/>
        <v>-1.5346892488710129E-2</v>
      </c>
      <c r="F1248" s="2">
        <f t="shared" si="113"/>
        <v>-1.9691502140147241E-2</v>
      </c>
      <c r="G1248" s="2">
        <f t="shared" si="111"/>
        <v>4.3446096514371119E-3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2.637</v>
      </c>
      <c r="C1249" s="2">
        <f t="shared" si="114"/>
        <v>2.6739130799841173</v>
      </c>
      <c r="D1249" s="2">
        <f t="shared" si="116"/>
        <v>2.6832866883139173</v>
      </c>
      <c r="E1249" s="2">
        <f t="shared" si="115"/>
        <v>-9.3736083297999429E-3</v>
      </c>
      <c r="F1249" s="2">
        <f t="shared" si="113"/>
        <v>-1.7627923378077781E-2</v>
      </c>
      <c r="G1249" s="2">
        <f t="shared" si="111"/>
        <v>8.2543150482778382E-3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2.6644999999999999</v>
      </c>
      <c r="C1250" s="2">
        <f t="shared" si="114"/>
        <v>2.6682341446019455</v>
      </c>
      <c r="D1250" s="2">
        <f t="shared" si="116"/>
        <v>2.6818950817721454</v>
      </c>
      <c r="E1250" s="2">
        <f t="shared" si="115"/>
        <v>-1.3660937170199894E-2</v>
      </c>
      <c r="F1250" s="2">
        <f t="shared" si="113"/>
        <v>-1.6834526136502204E-2</v>
      </c>
      <c r="G1250" s="2">
        <f t="shared" si="111"/>
        <v>3.1735889663023105E-3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6">
        <f>TITRES_STAT!D1254</f>
        <v>2.681</v>
      </c>
      <c r="C1251" s="2">
        <f t="shared" si="114"/>
        <v>2.6591981223554924</v>
      </c>
      <c r="D1251" s="2">
        <f t="shared" si="116"/>
        <v>2.6818287794186531</v>
      </c>
      <c r="E1251" s="2">
        <f t="shared" si="115"/>
        <v>-2.2630657063160697E-2</v>
      </c>
      <c r="F1251" s="2">
        <f t="shared" si="113"/>
        <v>-1.7993752321833902E-2</v>
      </c>
      <c r="G1251" s="2">
        <f t="shared" si="111"/>
        <v>-4.6369047413267958E-3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2.6755</v>
      </c>
      <c r="C1252" s="2">
        <f t="shared" si="114"/>
        <v>2.6600137958392627</v>
      </c>
      <c r="D1252" s="2">
        <f t="shared" si="116"/>
        <v>2.6813599809431969</v>
      </c>
      <c r="E1252" s="2">
        <f t="shared" si="115"/>
        <v>-2.1346185103934268E-2</v>
      </c>
      <c r="F1252" s="2">
        <f t="shared" si="113"/>
        <v>-1.8664238878253976E-2</v>
      </c>
      <c r="G1252" s="2">
        <f t="shared" ref="G1252:G1315" si="117">E1252-F1252</f>
        <v>-2.6819462256802915E-3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6">
        <f>TITRES_STAT!D1256</f>
        <v>2.6863999999999999</v>
      </c>
      <c r="C1253" s="2">
        <f t="shared" si="114"/>
        <v>2.6666116734024534</v>
      </c>
      <c r="D1253" s="2">
        <f t="shared" si="116"/>
        <v>2.6817333156881453</v>
      </c>
      <c r="E1253" s="2">
        <f t="shared" si="115"/>
        <v>-1.5121642285691905E-2</v>
      </c>
      <c r="F1253" s="2">
        <f t="shared" ref="F1253:F1316" si="119">(E1253*(2/(10)))+((1-(2/10))*F1252)</f>
        <v>-1.7955719559741564E-2</v>
      </c>
      <c r="G1253" s="2">
        <f t="shared" si="117"/>
        <v>2.8340772740496588E-3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2.6863999999999999</v>
      </c>
      <c r="C1254" s="2">
        <f t="shared" si="114"/>
        <v>2.6654406467251528</v>
      </c>
      <c r="D1254" s="2">
        <f t="shared" si="116"/>
        <v>2.682078996007542</v>
      </c>
      <c r="E1254" s="2">
        <f t="shared" si="115"/>
        <v>-1.6638349282389164E-2</v>
      </c>
      <c r="F1254" s="2">
        <f t="shared" si="119"/>
        <v>-1.7692245504271085E-2</v>
      </c>
      <c r="G1254" s="2">
        <f t="shared" si="117"/>
        <v>1.0538962218819212E-3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2.637</v>
      </c>
      <c r="C1255" s="2">
        <f t="shared" si="114"/>
        <v>2.6644497779982061</v>
      </c>
      <c r="D1255" s="2">
        <f t="shared" si="116"/>
        <v>2.6787398111180942</v>
      </c>
      <c r="E1255" s="2">
        <f t="shared" si="115"/>
        <v>-1.4290033119888079E-2</v>
      </c>
      <c r="F1255" s="2">
        <f t="shared" si="119"/>
        <v>-1.7011803027394485E-2</v>
      </c>
      <c r="G1255" s="2">
        <f t="shared" si="117"/>
        <v>2.7217699075064057E-3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2.637</v>
      </c>
      <c r="C1256" s="2">
        <f t="shared" si="114"/>
        <v>2.6644575044600205</v>
      </c>
      <c r="D1256" s="2">
        <f t="shared" si="116"/>
        <v>2.6756479732574943</v>
      </c>
      <c r="E1256" s="2">
        <f t="shared" si="115"/>
        <v>-1.1190468797473763E-2</v>
      </c>
      <c r="F1256" s="2">
        <f t="shared" si="119"/>
        <v>-1.584753618141034E-2</v>
      </c>
      <c r="G1256" s="2">
        <f t="shared" si="117"/>
        <v>4.6570673839365778E-3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2.681</v>
      </c>
      <c r="C1257" s="2">
        <f t="shared" si="114"/>
        <v>2.6636178883892483</v>
      </c>
      <c r="D1257" s="2">
        <f t="shared" si="116"/>
        <v>2.676044419682865</v>
      </c>
      <c r="E1257" s="2">
        <f t="shared" si="115"/>
        <v>-1.2426531293616705E-2</v>
      </c>
      <c r="F1257" s="2">
        <f t="shared" si="119"/>
        <v>-1.5163335203851614E-2</v>
      </c>
      <c r="G1257" s="2">
        <f t="shared" si="117"/>
        <v>2.7368039102349095E-3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2.681</v>
      </c>
      <c r="C1258" s="2">
        <f t="shared" si="114"/>
        <v>2.6629074440216716</v>
      </c>
      <c r="D1258" s="2">
        <f t="shared" si="116"/>
        <v>2.6764114997063562</v>
      </c>
      <c r="E1258" s="2">
        <f t="shared" si="115"/>
        <v>-1.3504055684684602E-2</v>
      </c>
      <c r="F1258" s="2">
        <f t="shared" si="119"/>
        <v>-1.4831479300018213E-2</v>
      </c>
      <c r="G1258" s="2">
        <f t="shared" si="117"/>
        <v>1.3274236153336116E-3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2.67</v>
      </c>
      <c r="C1259" s="2">
        <f t="shared" si="114"/>
        <v>2.6589216834029528</v>
      </c>
      <c r="D1259" s="2">
        <f t="shared" si="116"/>
        <v>2.6759365738021814</v>
      </c>
      <c r="E1259" s="2">
        <f t="shared" si="115"/>
        <v>-1.7014890399228655E-2</v>
      </c>
      <c r="F1259" s="2">
        <f t="shared" si="119"/>
        <v>-1.5268161519860303E-2</v>
      </c>
      <c r="G1259" s="2">
        <f t="shared" si="117"/>
        <v>-1.7467288793683519E-3</v>
      </c>
      <c r="H1259" s="2" t="str">
        <f t="shared" si="118"/>
        <v>Hold</v>
      </c>
    </row>
    <row r="1260" spans="1:8" ht="13.5" x14ac:dyDescent="0.25">
      <c r="A1260" s="3">
        <f>TITRES_STAT!B1263</f>
        <v>43845</v>
      </c>
      <c r="B1260" s="6">
        <f>TITRES_STAT!D1263</f>
        <v>2.67</v>
      </c>
      <c r="C1260" s="2">
        <f t="shared" si="114"/>
        <v>2.6597798859563446</v>
      </c>
      <c r="D1260" s="2">
        <f t="shared" si="116"/>
        <v>2.6754968275946123</v>
      </c>
      <c r="E1260" s="2">
        <f t="shared" si="115"/>
        <v>-1.5716941638267645E-2</v>
      </c>
      <c r="F1260" s="2">
        <f t="shared" si="119"/>
        <v>-1.5357917543541773E-2</v>
      </c>
      <c r="G1260" s="2">
        <f t="shared" si="117"/>
        <v>-3.5902409472587243E-4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6">
        <f>TITRES_STAT!D1264</f>
        <v>2.5931000000000002</v>
      </c>
      <c r="C1261" s="2">
        <f t="shared" si="114"/>
        <v>2.6630445188861378</v>
      </c>
      <c r="D1261" s="2">
        <f t="shared" si="116"/>
        <v>2.6693933588839003</v>
      </c>
      <c r="E1261" s="2">
        <f t="shared" si="115"/>
        <v>-6.3488399977624788E-3</v>
      </c>
      <c r="F1261" s="2">
        <f t="shared" si="119"/>
        <v>-1.3556102034385915E-2</v>
      </c>
      <c r="G1261" s="2">
        <f t="shared" si="117"/>
        <v>7.2072620366234359E-3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2.6589999999999998</v>
      </c>
      <c r="C1262" s="2">
        <f t="shared" si="114"/>
        <v>2.6649607467498089</v>
      </c>
      <c r="D1262" s="2">
        <f t="shared" si="116"/>
        <v>2.6686234804480558</v>
      </c>
      <c r="E1262" s="2">
        <f t="shared" si="115"/>
        <v>-3.6627336982468783E-3</v>
      </c>
      <c r="F1262" s="2">
        <f t="shared" si="119"/>
        <v>-1.1577428367158108E-2</v>
      </c>
      <c r="G1262" s="2">
        <f t="shared" si="117"/>
        <v>7.9146946689112301E-3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2.637</v>
      </c>
      <c r="C1263" s="2">
        <f t="shared" si="114"/>
        <v>2.6682590934036847</v>
      </c>
      <c r="D1263" s="2">
        <f t="shared" si="116"/>
        <v>2.666281000414866</v>
      </c>
      <c r="E1263" s="2">
        <f t="shared" si="115"/>
        <v>1.9780929888186805E-3</v>
      </c>
      <c r="F1263" s="2">
        <f t="shared" si="119"/>
        <v>-8.86632409596275E-3</v>
      </c>
      <c r="G1263" s="2">
        <f t="shared" si="117"/>
        <v>1.084441708478143E-2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2.6644999999999999</v>
      </c>
      <c r="C1264" s="2">
        <f t="shared" si="114"/>
        <v>2.6710500021108103</v>
      </c>
      <c r="D1264" s="2">
        <f t="shared" si="116"/>
        <v>2.6661490744582093</v>
      </c>
      <c r="E1264" s="2">
        <f t="shared" si="115"/>
        <v>4.9009276526010837E-3</v>
      </c>
      <c r="F1264" s="2">
        <f t="shared" si="119"/>
        <v>-6.1128737462499833E-3</v>
      </c>
      <c r="G1264" s="2">
        <f t="shared" si="117"/>
        <v>1.1013801398851067E-2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2.7414000000000001</v>
      </c>
      <c r="C1265" s="2">
        <f t="shared" si="114"/>
        <v>2.665811540247609</v>
      </c>
      <c r="D1265" s="2">
        <f t="shared" si="116"/>
        <v>2.6717232170909342</v>
      </c>
      <c r="E1265" s="2">
        <f t="shared" si="115"/>
        <v>-5.9116768433251643E-3</v>
      </c>
      <c r="F1265" s="2">
        <f t="shared" si="119"/>
        <v>-6.0726343656650203E-3</v>
      </c>
      <c r="G1265" s="2">
        <f t="shared" si="117"/>
        <v>1.6095752233985603E-4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2.8348</v>
      </c>
      <c r="C1266" s="2">
        <f t="shared" si="114"/>
        <v>2.6613789955941307</v>
      </c>
      <c r="D1266" s="2">
        <f t="shared" si="116"/>
        <v>2.6838029787879019</v>
      </c>
      <c r="E1266" s="2">
        <f t="shared" si="115"/>
        <v>-2.2423983193771146E-2</v>
      </c>
      <c r="F1266" s="2">
        <f t="shared" si="119"/>
        <v>-9.3429041312862449E-3</v>
      </c>
      <c r="G1266" s="2">
        <f t="shared" si="117"/>
        <v>-1.3081079062484902E-2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6">
        <f>TITRES_STAT!D1270</f>
        <v>2.8292999999999999</v>
      </c>
      <c r="C1267" s="2">
        <f t="shared" si="114"/>
        <v>2.6643976116565722</v>
      </c>
      <c r="D1267" s="2">
        <f t="shared" si="116"/>
        <v>2.6945805359147239</v>
      </c>
      <c r="E1267" s="2">
        <f t="shared" si="115"/>
        <v>-3.0182924258151722E-2</v>
      </c>
      <c r="F1267" s="2">
        <f t="shared" si="119"/>
        <v>-1.351090815665934E-2</v>
      </c>
      <c r="G1267" s="2">
        <f t="shared" si="117"/>
        <v>-1.6672016101492382E-2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2.7852999999999999</v>
      </c>
      <c r="C1268" s="2">
        <f t="shared" si="114"/>
        <v>2.6669518252478688</v>
      </c>
      <c r="D1268" s="2">
        <f t="shared" si="116"/>
        <v>2.7013004962173368</v>
      </c>
      <c r="E1268" s="2">
        <f t="shared" si="115"/>
        <v>-3.4348670969468031E-2</v>
      </c>
      <c r="F1268" s="2">
        <f t="shared" si="119"/>
        <v>-1.7678460719221079E-2</v>
      </c>
      <c r="G1268" s="2">
        <f t="shared" si="117"/>
        <v>-1.6670210250246953E-2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2.7743000000000002</v>
      </c>
      <c r="C1269" s="2">
        <f t="shared" si="114"/>
        <v>2.6674207752097354</v>
      </c>
      <c r="D1269" s="2">
        <f t="shared" si="116"/>
        <v>2.7067078668679043</v>
      </c>
      <c r="E1269" s="2">
        <f t="shared" si="115"/>
        <v>-3.9287091658168904E-2</v>
      </c>
      <c r="F1269" s="2">
        <f t="shared" si="119"/>
        <v>-2.2000186907010645E-2</v>
      </c>
      <c r="G1269" s="2">
        <f t="shared" si="117"/>
        <v>-1.7286904751158259E-2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6">
        <f>TITRES_STAT!D1273</f>
        <v>2.7524000000000002</v>
      </c>
      <c r="C1270" s="2">
        <f t="shared" si="114"/>
        <v>2.6678175790236223</v>
      </c>
      <c r="D1270" s="2">
        <f t="shared" si="116"/>
        <v>2.7100924693221335</v>
      </c>
      <c r="E1270" s="2">
        <f t="shared" si="115"/>
        <v>-4.2274890298511281E-2</v>
      </c>
      <c r="F1270" s="2">
        <f t="shared" si="119"/>
        <v>-2.6055127585310776E-2</v>
      </c>
      <c r="G1270" s="2">
        <f t="shared" si="117"/>
        <v>-1.6219762713200504E-2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2.7414000000000001</v>
      </c>
      <c r="C1271" s="2">
        <f t="shared" si="114"/>
        <v>2.6563225668661419</v>
      </c>
      <c r="D1271" s="2">
        <f t="shared" si="116"/>
        <v>2.7124115456686422</v>
      </c>
      <c r="E1271" s="2">
        <f t="shared" si="115"/>
        <v>-5.60889788025003E-2</v>
      </c>
      <c r="F1271" s="2">
        <f t="shared" si="119"/>
        <v>-3.2061897828748687E-2</v>
      </c>
      <c r="G1271" s="2">
        <f t="shared" si="117"/>
        <v>-2.4027080973751613E-2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6">
        <f>TITRES_STAT!D1275</f>
        <v>2.7578999999999998</v>
      </c>
      <c r="C1272" s="2">
        <f t="shared" si="114"/>
        <v>2.6567344796559662</v>
      </c>
      <c r="D1272" s="2">
        <f t="shared" si="116"/>
        <v>2.7157810608042983</v>
      </c>
      <c r="E1272" s="2">
        <f t="shared" si="115"/>
        <v>-5.9046581148332056E-2</v>
      </c>
      <c r="F1272" s="2">
        <f t="shared" si="119"/>
        <v>-3.7458834492665363E-2</v>
      </c>
      <c r="G1272" s="2">
        <f t="shared" si="117"/>
        <v>-2.1587746655666692E-2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6">
        <f>TITRES_STAT!D1276</f>
        <v>2.7469000000000001</v>
      </c>
      <c r="C1273" s="2">
        <f t="shared" si="114"/>
        <v>2.6536984058627406</v>
      </c>
      <c r="D1273" s="2">
        <f t="shared" si="116"/>
        <v>2.718086167411387</v>
      </c>
      <c r="E1273" s="2">
        <f t="shared" si="115"/>
        <v>-6.4387761548646338E-2</v>
      </c>
      <c r="F1273" s="2">
        <f t="shared" si="119"/>
        <v>-4.2844619903861562E-2</v>
      </c>
      <c r="G1273" s="2">
        <f t="shared" si="117"/>
        <v>-2.1543141644784776E-2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6">
        <f>TITRES_STAT!D1277</f>
        <v>2.7193999999999998</v>
      </c>
      <c r="C1274" s="2">
        <f t="shared" si="114"/>
        <v>2.6553601895761649</v>
      </c>
      <c r="D1274" s="2">
        <f t="shared" si="116"/>
        <v>2.7181834883438767</v>
      </c>
      <c r="E1274" s="2">
        <f t="shared" si="115"/>
        <v>-6.2823298767711755E-2</v>
      </c>
      <c r="F1274" s="2">
        <f t="shared" si="119"/>
        <v>-4.6840355676631605E-2</v>
      </c>
      <c r="G1274" s="2">
        <f t="shared" si="117"/>
        <v>-1.598294309108015E-2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6">
        <f>TITRES_STAT!D1278</f>
        <v>2.7469000000000001</v>
      </c>
      <c r="C1275" s="2">
        <f t="shared" si="114"/>
        <v>2.6685970834875246</v>
      </c>
      <c r="D1275" s="2">
        <f t="shared" si="116"/>
        <v>2.7203106373554413</v>
      </c>
      <c r="E1275" s="2">
        <f t="shared" si="115"/>
        <v>-5.1713553867916762E-2</v>
      </c>
      <c r="F1275" s="2">
        <f t="shared" si="119"/>
        <v>-4.7814995314888642E-2</v>
      </c>
      <c r="G1275" s="2">
        <f t="shared" si="117"/>
        <v>-3.8985585530281197E-3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6">
        <f>TITRES_STAT!D1279</f>
        <v>2.6919</v>
      </c>
      <c r="C1276" s="2">
        <f t="shared" si="114"/>
        <v>2.6941667629509825</v>
      </c>
      <c r="D1276" s="2">
        <f t="shared" si="116"/>
        <v>2.7182061456994826</v>
      </c>
      <c r="E1276" s="2">
        <f t="shared" si="115"/>
        <v>-2.4039382748500149E-2</v>
      </c>
      <c r="F1276" s="2">
        <f t="shared" si="119"/>
        <v>-4.305987280161095E-2</v>
      </c>
      <c r="G1276" s="2">
        <f t="shared" si="117"/>
        <v>1.9020490053110801E-2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2.6919</v>
      </c>
      <c r="C1277" s="2">
        <f t="shared" si="114"/>
        <v>2.7149564917277544</v>
      </c>
      <c r="D1277" s="2">
        <f t="shared" si="116"/>
        <v>2.7162575423143354</v>
      </c>
      <c r="E1277" s="2">
        <f t="shared" si="115"/>
        <v>-1.3010505865809208E-3</v>
      </c>
      <c r="F1277" s="2">
        <f t="shared" si="119"/>
        <v>-3.4708108358604946E-2</v>
      </c>
      <c r="G1277" s="2">
        <f t="shared" si="117"/>
        <v>3.3407057772024025E-2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2.7688999999999999</v>
      </c>
      <c r="C1278" s="2">
        <f t="shared" si="114"/>
        <v>2.7257785699234844</v>
      </c>
      <c r="D1278" s="2">
        <f t="shared" si="116"/>
        <v>2.7201569836243844</v>
      </c>
      <c r="E1278" s="2">
        <f t="shared" si="115"/>
        <v>5.6215862991000343E-3</v>
      </c>
      <c r="F1278" s="2">
        <f t="shared" si="119"/>
        <v>-2.6642169427063954E-2</v>
      </c>
      <c r="G1278" s="2">
        <f t="shared" si="117"/>
        <v>3.2263755726163988E-2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2.8292999999999999</v>
      </c>
      <c r="C1279" s="2">
        <f t="shared" si="114"/>
        <v>2.7332434053198718</v>
      </c>
      <c r="D1279" s="2">
        <f t="shared" si="116"/>
        <v>2.7282416515040597</v>
      </c>
      <c r="E1279" s="2">
        <f t="shared" si="115"/>
        <v>5.0017538158120267E-3</v>
      </c>
      <c r="F1279" s="2">
        <f t="shared" si="119"/>
        <v>-2.031338477848876E-2</v>
      </c>
      <c r="G1279" s="2">
        <f t="shared" si="117"/>
        <v>2.5315138594300787E-2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6">
        <f>TITRES_STAT!D1283</f>
        <v>2.8128000000000002</v>
      </c>
      <c r="C1280" s="2">
        <f t="shared" si="114"/>
        <v>2.7361905737321992</v>
      </c>
      <c r="D1280" s="2">
        <f t="shared" si="116"/>
        <v>2.7345052328741293</v>
      </c>
      <c r="E1280" s="2">
        <f t="shared" si="115"/>
        <v>1.6853408580699281E-3</v>
      </c>
      <c r="F1280" s="2">
        <f t="shared" si="119"/>
        <v>-1.5913639651177022E-2</v>
      </c>
      <c r="G1280" s="2">
        <f t="shared" si="117"/>
        <v>1.759898050924695E-2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2.7852999999999999</v>
      </c>
      <c r="C1281" s="2">
        <f t="shared" si="114"/>
        <v>2.7369920239272458</v>
      </c>
      <c r="D1281" s="2">
        <f t="shared" si="116"/>
        <v>2.7382678082167864</v>
      </c>
      <c r="E1281" s="2">
        <f t="shared" si="115"/>
        <v>-1.2757842895405602E-3</v>
      </c>
      <c r="F1281" s="2">
        <f t="shared" si="119"/>
        <v>-1.298606857884973E-2</v>
      </c>
      <c r="G1281" s="2">
        <f t="shared" si="117"/>
        <v>1.171028428930917E-2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2.7524000000000002</v>
      </c>
      <c r="C1282" s="2">
        <f t="shared" si="114"/>
        <v>2.7402086356307462</v>
      </c>
      <c r="D1282" s="2">
        <f t="shared" si="116"/>
        <v>2.739314637237765</v>
      </c>
      <c r="E1282" s="2">
        <f t="shared" si="115"/>
        <v>8.9399839298121009E-4</v>
      </c>
      <c r="F1282" s="2">
        <f t="shared" si="119"/>
        <v>-1.0210055184483542E-2</v>
      </c>
      <c r="G1282" s="2">
        <f t="shared" si="117"/>
        <v>1.1104053577464752E-2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6">
        <f>TITRES_STAT!D1286</f>
        <v>2.7469000000000001</v>
      </c>
      <c r="C1283" s="2">
        <f t="shared" si="114"/>
        <v>2.7412380763029391</v>
      </c>
      <c r="D1283" s="2">
        <f t="shared" si="116"/>
        <v>2.7398765159608933</v>
      </c>
      <c r="E1283" s="2">
        <f t="shared" si="115"/>
        <v>1.36156034204582E-3</v>
      </c>
      <c r="F1283" s="2">
        <f t="shared" si="119"/>
        <v>-7.8957320791776704E-3</v>
      </c>
      <c r="G1283" s="2">
        <f t="shared" si="117"/>
        <v>9.2572924212234904E-3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6">
        <f>TITRES_STAT!D1287</f>
        <v>2.8237999999999999</v>
      </c>
      <c r="C1284" s="2">
        <f t="shared" si="114"/>
        <v>2.7378783722563331</v>
      </c>
      <c r="D1284" s="2">
        <f t="shared" si="116"/>
        <v>2.7460930703341604</v>
      </c>
      <c r="E1284" s="2">
        <f t="shared" si="115"/>
        <v>-8.2146980778272649E-3</v>
      </c>
      <c r="F1284" s="2">
        <f t="shared" si="119"/>
        <v>-7.95952527890759E-3</v>
      </c>
      <c r="G1284" s="2">
        <f t="shared" si="117"/>
        <v>-2.551727989196749E-4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2.8237999999999999</v>
      </c>
      <c r="C1285" s="2">
        <f t="shared" si="114"/>
        <v>2.739266314986128</v>
      </c>
      <c r="D1285" s="2">
        <f t="shared" si="116"/>
        <v>2.7518491391982964</v>
      </c>
      <c r="E1285" s="2">
        <f t="shared" si="115"/>
        <v>-1.2582824212168386E-2</v>
      </c>
      <c r="F1285" s="2">
        <f t="shared" si="119"/>
        <v>-8.8841850655597496E-3</v>
      </c>
      <c r="G1285" s="2">
        <f t="shared" si="117"/>
        <v>-3.6986391466086368E-3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2.8237999999999999</v>
      </c>
      <c r="C1286" s="2">
        <f t="shared" si="114"/>
        <v>2.7319791896036469</v>
      </c>
      <c r="D1286" s="2">
        <f t="shared" si="116"/>
        <v>2.7571788325910149</v>
      </c>
      <c r="E1286" s="2">
        <f t="shared" si="115"/>
        <v>-2.5199642987367987E-2</v>
      </c>
      <c r="F1286" s="2">
        <f t="shared" si="119"/>
        <v>-1.2147276649921396E-2</v>
      </c>
      <c r="G1286" s="2">
        <f t="shared" si="117"/>
        <v>-1.3052366337446591E-2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2.8018000000000001</v>
      </c>
      <c r="C1287" s="2">
        <f t="shared" si="114"/>
        <v>2.7258131604338551</v>
      </c>
      <c r="D1287" s="2">
        <f t="shared" si="116"/>
        <v>2.7604841042509398</v>
      </c>
      <c r="E1287" s="2">
        <f t="shared" si="115"/>
        <v>-3.4670943817084687E-2</v>
      </c>
      <c r="F1287" s="2">
        <f t="shared" si="119"/>
        <v>-1.6652010083354055E-2</v>
      </c>
      <c r="G1287" s="2">
        <f t="shared" si="117"/>
        <v>-1.8018933733730633E-2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2.7469000000000001</v>
      </c>
      <c r="C1288" s="2">
        <f t="shared" si="114"/>
        <v>2.7324419049824926</v>
      </c>
      <c r="D1288" s="2">
        <f t="shared" si="116"/>
        <v>2.7594778743064254</v>
      </c>
      <c r="E1288" s="2">
        <f t="shared" si="115"/>
        <v>-2.7035969323932818E-2</v>
      </c>
      <c r="F1288" s="2">
        <f t="shared" si="119"/>
        <v>-1.8728801931469807E-2</v>
      </c>
      <c r="G1288" s="2">
        <f t="shared" si="117"/>
        <v>-8.3071673924630107E-3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2.8018000000000001</v>
      </c>
      <c r="C1289" s="2">
        <f t="shared" si="114"/>
        <v>2.7473431503698018</v>
      </c>
      <c r="D1289" s="2">
        <f t="shared" si="116"/>
        <v>2.7626128465800233</v>
      </c>
      <c r="E1289" s="2">
        <f t="shared" si="115"/>
        <v>-1.5269696210221451E-2</v>
      </c>
      <c r="F1289" s="2">
        <f t="shared" si="119"/>
        <v>-1.8036980787220137E-2</v>
      </c>
      <c r="G1289" s="2">
        <f t="shared" si="117"/>
        <v>2.7672845769986867E-3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6">
        <f>TITRES_STAT!D1293</f>
        <v>2.7852999999999999</v>
      </c>
      <c r="C1290" s="2">
        <f t="shared" si="114"/>
        <v>2.7574134349282939</v>
      </c>
      <c r="D1290" s="2">
        <f t="shared" si="116"/>
        <v>2.7642933764629842</v>
      </c>
      <c r="E1290" s="2">
        <f t="shared" si="115"/>
        <v>-6.8799415346902926E-3</v>
      </c>
      <c r="F1290" s="2">
        <f t="shared" si="119"/>
        <v>-1.5805572936714168E-2</v>
      </c>
      <c r="G1290" s="2">
        <f t="shared" si="117"/>
        <v>8.9256314020238758E-3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6">
        <f>TITRES_STAT!D1294</f>
        <v>2.8073000000000001</v>
      </c>
      <c r="C1291" s="2">
        <f t="shared" si="114"/>
        <v>2.7617036757085565</v>
      </c>
      <c r="D1291" s="2">
        <f t="shared" si="116"/>
        <v>2.767479052280541</v>
      </c>
      <c r="E1291" s="2">
        <f t="shared" si="115"/>
        <v>-5.7753765719845696E-3</v>
      </c>
      <c r="F1291" s="2">
        <f t="shared" si="119"/>
        <v>-1.3799533663768248E-2</v>
      </c>
      <c r="G1291" s="2">
        <f t="shared" si="117"/>
        <v>8.0241570917836784E-3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6">
        <f>TITRES_STAT!D1295</f>
        <v>2.8128000000000002</v>
      </c>
      <c r="C1292" s="2">
        <f t="shared" si="114"/>
        <v>2.7602723409841632</v>
      </c>
      <c r="D1292" s="2">
        <f t="shared" si="116"/>
        <v>2.7708361595190194</v>
      </c>
      <c r="E1292" s="2">
        <f t="shared" si="115"/>
        <v>-1.0563818534856217E-2</v>
      </c>
      <c r="F1292" s="2">
        <f t="shared" si="119"/>
        <v>-1.3152390637985843E-2</v>
      </c>
      <c r="G1292" s="2">
        <f t="shared" si="117"/>
        <v>2.5885721031296254E-3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6">
        <f>TITRES_STAT!D1296</f>
        <v>2.7469000000000001</v>
      </c>
      <c r="C1293" s="2">
        <f t="shared" si="114"/>
        <v>2.7582150577558306</v>
      </c>
      <c r="D1293" s="2">
        <f t="shared" si="116"/>
        <v>2.7690631106657584</v>
      </c>
      <c r="E1293" s="2">
        <f t="shared" si="115"/>
        <v>-1.0848052909927741E-2</v>
      </c>
      <c r="F1293" s="2">
        <f t="shared" si="119"/>
        <v>-1.2691523092374224E-2</v>
      </c>
      <c r="G1293" s="2">
        <f t="shared" si="117"/>
        <v>1.8434701824464831E-3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6">
        <f>TITRES_STAT!D1297</f>
        <v>2.7469000000000001</v>
      </c>
      <c r="C1294" s="2">
        <f t="shared" si="114"/>
        <v>2.7683050488703183</v>
      </c>
      <c r="D1294" s="2">
        <f t="shared" si="116"/>
        <v>2.7674213987645908</v>
      </c>
      <c r="E1294" s="2">
        <f t="shared" si="115"/>
        <v>8.836501057274404E-4</v>
      </c>
      <c r="F1294" s="2">
        <f t="shared" si="119"/>
        <v>-9.976488452753892E-3</v>
      </c>
      <c r="G1294" s="2">
        <f t="shared" si="117"/>
        <v>1.0860138558481332E-2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6">
        <f>TITRES_STAT!D1298</f>
        <v>2.7469000000000001</v>
      </c>
      <c r="C1295" s="2">
        <f t="shared" ref="C1295:C1358" si="120">$C$4*B1285+C1294*(1-$C$4)</f>
        <v>2.7768427336595001</v>
      </c>
      <c r="D1295" s="2">
        <f t="shared" si="116"/>
        <v>2.7659012951523989</v>
      </c>
      <c r="E1295" s="2">
        <f t="shared" si="115"/>
        <v>1.0941438507101164E-2</v>
      </c>
      <c r="F1295" s="2">
        <f t="shared" si="119"/>
        <v>-5.7929030607828808E-3</v>
      </c>
      <c r="G1295" s="2">
        <f t="shared" si="117"/>
        <v>1.6734341567884045E-2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6">
        <f>TITRES_STAT!D1299</f>
        <v>2.7469000000000001</v>
      </c>
      <c r="C1296" s="2">
        <f t="shared" si="120"/>
        <v>2.7840669284811153</v>
      </c>
      <c r="D1296" s="2">
        <f t="shared" si="116"/>
        <v>2.7644937918077765</v>
      </c>
      <c r="E1296" s="2">
        <f t="shared" si="115"/>
        <v>1.9573136673338709E-2</v>
      </c>
      <c r="F1296" s="2">
        <f t="shared" si="119"/>
        <v>-7.196951139585633E-4</v>
      </c>
      <c r="G1296" s="2">
        <f t="shared" si="117"/>
        <v>2.0292831787297273E-2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6">
        <f>TITRES_STAT!D1300</f>
        <v>2.8182999999999998</v>
      </c>
      <c r="C1297" s="2">
        <f t="shared" si="120"/>
        <v>2.7867950933301744</v>
      </c>
      <c r="D1297" s="2">
        <f t="shared" si="116"/>
        <v>2.7684794368590522</v>
      </c>
      <c r="E1297" s="2">
        <f t="shared" si="115"/>
        <v>1.831565647112221E-2</v>
      </c>
      <c r="F1297" s="2">
        <f t="shared" si="119"/>
        <v>3.0873752030575914E-3</v>
      </c>
      <c r="G1297" s="2">
        <f t="shared" si="117"/>
        <v>1.5228281268064619E-2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2.6919</v>
      </c>
      <c r="C1298" s="2">
        <f t="shared" si="120"/>
        <v>2.7806573866639939</v>
      </c>
      <c r="D1298" s="2">
        <f t="shared" si="116"/>
        <v>2.7628068859806039</v>
      </c>
      <c r="E1298" s="2">
        <f t="shared" si="115"/>
        <v>1.7850500683390003E-2</v>
      </c>
      <c r="F1298" s="2">
        <f t="shared" si="119"/>
        <v>6.0400002991240738E-3</v>
      </c>
      <c r="G1298" s="2">
        <f t="shared" si="117"/>
        <v>1.181050038426593E-2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2.7084000000000001</v>
      </c>
      <c r="C1299" s="2">
        <f t="shared" si="120"/>
        <v>2.7839100964079946</v>
      </c>
      <c r="D1299" s="2">
        <f t="shared" si="116"/>
        <v>2.7587767462783366</v>
      </c>
      <c r="E1299" s="2">
        <f t="shared" si="115"/>
        <v>2.5133350129658005E-2</v>
      </c>
      <c r="F1299" s="2">
        <f t="shared" si="119"/>
        <v>9.8586702652308615E-3</v>
      </c>
      <c r="G1299" s="2">
        <f t="shared" si="117"/>
        <v>1.5274679864427144E-2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2.7193999999999998</v>
      </c>
      <c r="C1300" s="2">
        <f t="shared" si="120"/>
        <v>2.7841239277298415</v>
      </c>
      <c r="D1300" s="2">
        <f t="shared" si="116"/>
        <v>2.7558599502577188</v>
      </c>
      <c r="E1300" s="2">
        <f t="shared" si="115"/>
        <v>2.8263977472122725E-2</v>
      </c>
      <c r="F1300" s="2">
        <f t="shared" si="119"/>
        <v>1.3539731706609234E-2</v>
      </c>
      <c r="G1300" s="2">
        <f t="shared" si="117"/>
        <v>1.4724245765513492E-2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2.7193999999999998</v>
      </c>
      <c r="C1301" s="2">
        <f t="shared" si="120"/>
        <v>2.7876894773098657</v>
      </c>
      <c r="D1301" s="2">
        <f t="shared" si="116"/>
        <v>2.7531592132015912</v>
      </c>
      <c r="E1301" s="2">
        <f t="shared" si="115"/>
        <v>3.4530264108274533E-2</v>
      </c>
      <c r="F1301" s="2">
        <f t="shared" si="119"/>
        <v>1.7737838186942294E-2</v>
      </c>
      <c r="G1301" s="2">
        <f t="shared" si="117"/>
        <v>1.6792425921332239E-2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2.6095000000000002</v>
      </c>
      <c r="C1302" s="2">
        <f t="shared" si="120"/>
        <v>2.7915526346468096</v>
      </c>
      <c r="D1302" s="2">
        <f t="shared" si="116"/>
        <v>2.7425177900014734</v>
      </c>
      <c r="E1302" s="2">
        <f t="shared" si="115"/>
        <v>4.903484464533614E-2</v>
      </c>
      <c r="F1302" s="2">
        <f t="shared" si="119"/>
        <v>2.3997239478621063E-2</v>
      </c>
      <c r="G1302" s="2">
        <f t="shared" si="117"/>
        <v>2.5037605166715077E-2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2.5326</v>
      </c>
      <c r="C1303" s="2">
        <f t="shared" si="120"/>
        <v>2.7846829985473005</v>
      </c>
      <c r="D1303" s="2">
        <f t="shared" si="116"/>
        <v>2.7269683240754388</v>
      </c>
      <c r="E1303" s="2">
        <f t="shared" si="115"/>
        <v>5.7714674471861738E-2</v>
      </c>
      <c r="F1303" s="2">
        <f t="shared" si="119"/>
        <v>3.0740726477269199E-2</v>
      </c>
      <c r="G1303" s="2">
        <f t="shared" si="117"/>
        <v>2.6973947994592538E-2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2.4611999999999998</v>
      </c>
      <c r="C1304" s="2">
        <f t="shared" si="120"/>
        <v>2.7788702295400234</v>
      </c>
      <c r="D1304" s="2">
        <f t="shared" si="116"/>
        <v>2.7072817815513321</v>
      </c>
      <c r="E1304" s="2">
        <f t="shared" si="115"/>
        <v>7.1588447988691239E-2</v>
      </c>
      <c r="F1304" s="2">
        <f t="shared" si="119"/>
        <v>3.8910270779553613E-2</v>
      </c>
      <c r="G1304" s="2">
        <f t="shared" si="117"/>
        <v>3.2678177209137627E-2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2.5270999999999999</v>
      </c>
      <c r="C1305" s="2">
        <f t="shared" si="120"/>
        <v>2.7739517326877121</v>
      </c>
      <c r="D1305" s="2">
        <f t="shared" si="116"/>
        <v>2.6939349829179005</v>
      </c>
      <c r="E1305" s="2">
        <f t="shared" si="115"/>
        <v>8.0016749769811657E-2</v>
      </c>
      <c r="F1305" s="2">
        <f t="shared" si="119"/>
        <v>4.7131566577605227E-2</v>
      </c>
      <c r="G1305" s="2">
        <f t="shared" si="117"/>
        <v>3.288518319220643E-2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2.5821000000000001</v>
      </c>
      <c r="C1306" s="2">
        <f t="shared" si="120"/>
        <v>2.7697899276588336</v>
      </c>
      <c r="D1306" s="2">
        <f t="shared" si="116"/>
        <v>2.685650910109167</v>
      </c>
      <c r="E1306" s="2">
        <f t="shared" si="115"/>
        <v>8.4139017549666573E-2</v>
      </c>
      <c r="F1306" s="2">
        <f t="shared" si="119"/>
        <v>5.4533056772017502E-2</v>
      </c>
      <c r="G1306" s="2">
        <f t="shared" si="117"/>
        <v>2.9605960777649071E-2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2.6095000000000002</v>
      </c>
      <c r="C1307" s="2">
        <f t="shared" si="120"/>
        <v>2.7772530157113207</v>
      </c>
      <c r="D1307" s="2">
        <f t="shared" si="116"/>
        <v>2.6800101019529325</v>
      </c>
      <c r="E1307" s="2">
        <f t="shared" si="115"/>
        <v>9.7242913758388116E-2</v>
      </c>
      <c r="F1307" s="2">
        <f t="shared" si="119"/>
        <v>6.3075028169291628E-2</v>
      </c>
      <c r="G1307" s="2">
        <f t="shared" si="117"/>
        <v>3.4167885589096489E-2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2.681</v>
      </c>
      <c r="C1308" s="2">
        <f t="shared" si="120"/>
        <v>2.7641217825249638</v>
      </c>
      <c r="D1308" s="2">
        <f t="shared" si="116"/>
        <v>2.6800834277341967</v>
      </c>
      <c r="E1308" s="2">
        <f t="shared" ref="E1308:E1371" si="121">C1308-D1308</f>
        <v>8.4038354790767045E-2</v>
      </c>
      <c r="F1308" s="2">
        <f t="shared" si="119"/>
        <v>6.7267693493586717E-2</v>
      </c>
      <c r="G1308" s="2">
        <f t="shared" si="117"/>
        <v>1.6770661297180328E-2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2.681</v>
      </c>
      <c r="C1309" s="2">
        <f t="shared" si="120"/>
        <v>2.7555492005980464</v>
      </c>
      <c r="D1309" s="2">
        <f t="shared" ref="D1309:D1372" si="122">$D$4*B1309+(1-$D$4)*D1308</f>
        <v>2.6801513219761079</v>
      </c>
      <c r="E1309" s="2">
        <f t="shared" si="121"/>
        <v>7.5397878621938474E-2</v>
      </c>
      <c r="F1309" s="2">
        <f t="shared" si="119"/>
        <v>6.8893730519257068E-2</v>
      </c>
      <c r="G1309" s="2">
        <f t="shared" si="117"/>
        <v>6.5041481026814063E-3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2.6919</v>
      </c>
      <c r="C1310" s="2">
        <f t="shared" si="120"/>
        <v>2.7499877851214238</v>
      </c>
      <c r="D1310" s="2">
        <f t="shared" si="122"/>
        <v>2.6810215944223219</v>
      </c>
      <c r="E1310" s="2">
        <f t="shared" si="121"/>
        <v>6.8966190699101926E-2</v>
      </c>
      <c r="F1310" s="2">
        <f t="shared" si="119"/>
        <v>6.8908222555226051E-2</v>
      </c>
      <c r="G1310" s="2">
        <f t="shared" si="117"/>
        <v>5.7968143875875011E-5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2.681</v>
      </c>
      <c r="C1311" s="2">
        <f t="shared" si="120"/>
        <v>2.7452819720258201</v>
      </c>
      <c r="D1311" s="2">
        <f t="shared" si="122"/>
        <v>2.6810199948354829</v>
      </c>
      <c r="E1311" s="2">
        <f t="shared" si="121"/>
        <v>6.4261977190337216E-2</v>
      </c>
      <c r="F1311" s="2">
        <f t="shared" si="119"/>
        <v>6.7978973482248281E-2</v>
      </c>
      <c r="G1311" s="2">
        <f t="shared" si="117"/>
        <v>-3.716996291911065E-3</v>
      </c>
      <c r="H1311" s="2" t="str">
        <f t="shared" si="118"/>
        <v>Hold</v>
      </c>
    </row>
    <row r="1312" spans="1:8" ht="13.5" x14ac:dyDescent="0.25">
      <c r="A1312" s="3">
        <f>TITRES_STAT!B1315</f>
        <v>43920</v>
      </c>
      <c r="B1312" s="6">
        <f>TITRES_STAT!D1315</f>
        <v>2.681</v>
      </c>
      <c r="C1312" s="2">
        <f t="shared" si="120"/>
        <v>2.7243924378680013</v>
      </c>
      <c r="D1312" s="2">
        <f t="shared" si="122"/>
        <v>2.6810185137365581</v>
      </c>
      <c r="E1312" s="2">
        <f t="shared" si="121"/>
        <v>4.3373924131443253E-2</v>
      </c>
      <c r="F1312" s="2">
        <f t="shared" si="119"/>
        <v>6.3057963612087278E-2</v>
      </c>
      <c r="G1312" s="2">
        <f t="shared" si="117"/>
        <v>-1.9684039480644025E-2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2.6919</v>
      </c>
      <c r="C1313" s="2">
        <f t="shared" si="120"/>
        <v>2.6948859089652317</v>
      </c>
      <c r="D1313" s="2">
        <f t="shared" si="122"/>
        <v>2.681824549756072</v>
      </c>
      <c r="E1313" s="2">
        <f t="shared" si="121"/>
        <v>1.306135920915974E-2</v>
      </c>
      <c r="F1313" s="2">
        <f t="shared" si="119"/>
        <v>5.3058642731501779E-2</v>
      </c>
      <c r="G1313" s="2">
        <f t="shared" si="117"/>
        <v>-3.9997283522342039E-2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2.6919</v>
      </c>
      <c r="C1314" s="2">
        <f t="shared" si="120"/>
        <v>2.6589342306628883</v>
      </c>
      <c r="D1314" s="2">
        <f t="shared" si="122"/>
        <v>2.6825708794037704</v>
      </c>
      <c r="E1314" s="2">
        <f t="shared" si="121"/>
        <v>-2.3636648740882116E-2</v>
      </c>
      <c r="F1314" s="2">
        <f t="shared" si="119"/>
        <v>3.7719584437025E-2</v>
      </c>
      <c r="G1314" s="2">
        <f t="shared" si="117"/>
        <v>-6.1356233177907116E-2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2.6150000000000002</v>
      </c>
      <c r="C1315" s="2">
        <f t="shared" si="120"/>
        <v>2.6386520413301362</v>
      </c>
      <c r="D1315" s="2">
        <f t="shared" si="122"/>
        <v>2.6775656290775656</v>
      </c>
      <c r="E1315" s="2">
        <f t="shared" si="121"/>
        <v>-3.8913587747429368E-2</v>
      </c>
      <c r="F1315" s="2">
        <f t="shared" si="119"/>
        <v>2.2392950000134127E-2</v>
      </c>
      <c r="G1315" s="2">
        <f t="shared" si="117"/>
        <v>-6.1306537747563492E-2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2.6040000000000001</v>
      </c>
      <c r="C1316" s="2">
        <f t="shared" si="120"/>
        <v>2.6299517272793462</v>
      </c>
      <c r="D1316" s="2">
        <f t="shared" si="122"/>
        <v>2.6721163232199681</v>
      </c>
      <c r="E1316" s="2">
        <f t="shared" si="121"/>
        <v>-4.216459594062183E-2</v>
      </c>
      <c r="F1316" s="2">
        <f t="shared" si="119"/>
        <v>9.4814408119829382E-3</v>
      </c>
      <c r="G1316" s="2">
        <f t="shared" ref="G1316:G1379" si="123">E1316-F1316</f>
        <v>-5.164603675260477E-2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2.6040000000000001</v>
      </c>
      <c r="C1317" s="2">
        <f t="shared" si="120"/>
        <v>2.6268053076979081</v>
      </c>
      <c r="D1317" s="2">
        <f t="shared" si="122"/>
        <v>2.667070669648119</v>
      </c>
      <c r="E1317" s="2">
        <f t="shared" si="121"/>
        <v>-4.0265361950210909E-2</v>
      </c>
      <c r="F1317" s="2">
        <f t="shared" ref="F1317:F1380" si="125">(E1317*(2/(10)))+((1-(2/10))*F1316)</f>
        <v>-4.67919740455831E-4</v>
      </c>
      <c r="G1317" s="2">
        <f t="shared" si="123"/>
        <v>-3.9797442209755077E-2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2.5821000000000001</v>
      </c>
      <c r="C1318" s="2">
        <f t="shared" si="120"/>
        <v>2.6351429526674606</v>
      </c>
      <c r="D1318" s="2">
        <f t="shared" si="122"/>
        <v>2.6607765459704802</v>
      </c>
      <c r="E1318" s="2">
        <f t="shared" si="121"/>
        <v>-2.5633593303019619E-2</v>
      </c>
      <c r="F1318" s="2">
        <f t="shared" si="125"/>
        <v>-5.5010544529685897E-3</v>
      </c>
      <c r="G1318" s="2">
        <f t="shared" si="123"/>
        <v>-2.0132538850051028E-2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2.6150000000000002</v>
      </c>
      <c r="C1319" s="2">
        <f t="shared" si="120"/>
        <v>2.6421978830263129</v>
      </c>
      <c r="D1319" s="2">
        <f t="shared" si="122"/>
        <v>2.6573856907134079</v>
      </c>
      <c r="E1319" s="2">
        <f t="shared" si="121"/>
        <v>-1.5187807687095045E-2</v>
      </c>
      <c r="F1319" s="2">
        <f t="shared" si="125"/>
        <v>-7.4384050997938819E-3</v>
      </c>
      <c r="G1319" s="2">
        <f t="shared" si="123"/>
        <v>-7.7494025873011633E-3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2.6755</v>
      </c>
      <c r="C1320" s="2">
        <f t="shared" si="120"/>
        <v>2.6498443625607262</v>
      </c>
      <c r="D1320" s="2">
        <f t="shared" si="122"/>
        <v>2.6587274914013035</v>
      </c>
      <c r="E1320" s="2">
        <f t="shared" si="121"/>
        <v>-8.8831288405772924E-3</v>
      </c>
      <c r="F1320" s="2">
        <f t="shared" si="125"/>
        <v>-7.7273498479505645E-3</v>
      </c>
      <c r="G1320" s="2">
        <f t="shared" si="123"/>
        <v>-1.1557789926267279E-3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2.67</v>
      </c>
      <c r="C1321" s="2">
        <f t="shared" si="120"/>
        <v>2.6546375375513835</v>
      </c>
      <c r="D1321" s="2">
        <f t="shared" si="122"/>
        <v>2.6595624920382437</v>
      </c>
      <c r="E1321" s="2">
        <f t="shared" si="121"/>
        <v>-4.9249544868601447E-3</v>
      </c>
      <c r="F1321" s="2">
        <f t="shared" si="125"/>
        <v>-7.1668707757324805E-3</v>
      </c>
      <c r="G1321" s="2">
        <f t="shared" si="123"/>
        <v>2.2419162888723358E-3</v>
      </c>
      <c r="H1321" s="2" t="str">
        <f t="shared" si="124"/>
        <v>Sell</v>
      </c>
    </row>
    <row r="1322" spans="1:8" ht="13.5" x14ac:dyDescent="0.25">
      <c r="A1322" s="3">
        <f>TITRES_STAT!B1325</f>
        <v>43936</v>
      </c>
      <c r="B1322" s="6">
        <f>TITRES_STAT!D1325</f>
        <v>2.5931000000000002</v>
      </c>
      <c r="C1322" s="2">
        <f t="shared" si="120"/>
        <v>2.6586933010050169</v>
      </c>
      <c r="D1322" s="2">
        <f t="shared" si="122"/>
        <v>2.6546393444798553</v>
      </c>
      <c r="E1322" s="2">
        <f t="shared" si="121"/>
        <v>4.0539565251616061E-3</v>
      </c>
      <c r="F1322" s="2">
        <f t="shared" si="125"/>
        <v>-4.9227053155536634E-3</v>
      </c>
      <c r="G1322" s="2">
        <f t="shared" si="123"/>
        <v>8.9766618407152686E-3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6">
        <f>TITRES_STAT!D1326</f>
        <v>2.67</v>
      </c>
      <c r="C1323" s="2">
        <f t="shared" si="120"/>
        <v>2.6638020239273219</v>
      </c>
      <c r="D1323" s="2">
        <f t="shared" si="122"/>
        <v>2.6557771708146807</v>
      </c>
      <c r="E1323" s="2">
        <f t="shared" si="121"/>
        <v>8.0248531126412281E-3</v>
      </c>
      <c r="F1323" s="2">
        <f t="shared" si="125"/>
        <v>-2.3331936299146854E-3</v>
      </c>
      <c r="G1323" s="2">
        <f t="shared" si="123"/>
        <v>1.0358046742555914E-2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6">
        <f>TITRES_STAT!D1327</f>
        <v>2.6755</v>
      </c>
      <c r="C1324" s="2">
        <f t="shared" si="120"/>
        <v>2.6681247894769649</v>
      </c>
      <c r="D1324" s="2">
        <f t="shared" si="122"/>
        <v>2.657238121124704</v>
      </c>
      <c r="E1324" s="2">
        <f t="shared" si="121"/>
        <v>1.088666835226082E-2</v>
      </c>
      <c r="F1324" s="2">
        <f t="shared" si="125"/>
        <v>3.1077876652041555E-4</v>
      </c>
      <c r="G1324" s="2">
        <f t="shared" si="123"/>
        <v>1.0575889585740404E-2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2.6755</v>
      </c>
      <c r="C1325" s="2">
        <f t="shared" si="120"/>
        <v>2.6599517449420471</v>
      </c>
      <c r="D1325" s="2">
        <f t="shared" si="122"/>
        <v>2.6585908528932443</v>
      </c>
      <c r="E1325" s="2">
        <f t="shared" si="121"/>
        <v>1.3608920488028531E-3</v>
      </c>
      <c r="F1325" s="2">
        <f t="shared" si="125"/>
        <v>5.2080142297690306E-4</v>
      </c>
      <c r="G1325" s="2">
        <f t="shared" si="123"/>
        <v>8.4009062582595002E-4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2.6315</v>
      </c>
      <c r="C1326" s="2">
        <f t="shared" si="120"/>
        <v>2.6513437841817322</v>
      </c>
      <c r="D1326" s="2">
        <f t="shared" si="122"/>
        <v>2.6565841230493001</v>
      </c>
      <c r="E1326" s="2">
        <f t="shared" si="121"/>
        <v>-5.2403388675679174E-3</v>
      </c>
      <c r="F1326" s="2">
        <f t="shared" si="125"/>
        <v>-6.3142663513206091E-4</v>
      </c>
      <c r="G1326" s="2">
        <f t="shared" si="123"/>
        <v>-4.6089122324358568E-3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2.5985</v>
      </c>
      <c r="C1327" s="2">
        <f t="shared" si="120"/>
        <v>2.6440601250768503</v>
      </c>
      <c r="D1327" s="2">
        <f t="shared" si="122"/>
        <v>2.652281595416019</v>
      </c>
      <c r="E1327" s="2">
        <f t="shared" si="121"/>
        <v>-8.2214703391687571E-3</v>
      </c>
      <c r="F1327" s="2">
        <f t="shared" si="125"/>
        <v>-2.1494353759394002E-3</v>
      </c>
      <c r="G1327" s="2">
        <f t="shared" si="123"/>
        <v>-6.072034963229357E-3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2.5270999999999999</v>
      </c>
      <c r="C1328" s="2">
        <f t="shared" si="120"/>
        <v>2.6345277981419506</v>
      </c>
      <c r="D1328" s="2">
        <f t="shared" si="122"/>
        <v>2.6430088846444617</v>
      </c>
      <c r="E1328" s="2">
        <f t="shared" si="121"/>
        <v>-8.4810865025111148E-3</v>
      </c>
      <c r="F1328" s="2">
        <f t="shared" si="125"/>
        <v>-3.4157656012537433E-3</v>
      </c>
      <c r="G1328" s="2">
        <f t="shared" si="123"/>
        <v>-5.0653209012573716E-3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2.5821000000000001</v>
      </c>
      <c r="C1329" s="2">
        <f t="shared" si="120"/>
        <v>2.6315235215047275</v>
      </c>
      <c r="D1329" s="2">
        <f t="shared" si="122"/>
        <v>2.6384971154115386</v>
      </c>
      <c r="E1329" s="2">
        <f t="shared" si="121"/>
        <v>-6.9735939068111819E-3</v>
      </c>
      <c r="F1329" s="2">
        <f t="shared" si="125"/>
        <v>-4.1273312623652317E-3</v>
      </c>
      <c r="G1329" s="2">
        <f t="shared" si="123"/>
        <v>-2.8462626444459502E-3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2.5600999999999998</v>
      </c>
      <c r="C1330" s="2">
        <f t="shared" si="120"/>
        <v>2.6382891335809231</v>
      </c>
      <c r="D1330" s="2">
        <f t="shared" si="122"/>
        <v>2.6326899216773505</v>
      </c>
      <c r="E1330" s="2">
        <f t="shared" si="121"/>
        <v>5.5992119035725985E-3</v>
      </c>
      <c r="F1330" s="2">
        <f t="shared" si="125"/>
        <v>-2.1820226291776653E-3</v>
      </c>
      <c r="G1330" s="2">
        <f t="shared" si="123"/>
        <v>7.7812345327502638E-3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6">
        <f>TITRES_STAT!D1334</f>
        <v>2.5270999999999999</v>
      </c>
      <c r="C1331" s="2">
        <f t="shared" si="120"/>
        <v>2.6431677284146273</v>
      </c>
      <c r="D1331" s="2">
        <f t="shared" si="122"/>
        <v>2.6248684459975467</v>
      </c>
      <c r="E1331" s="2">
        <f t="shared" si="121"/>
        <v>1.8299282417080676E-2</v>
      </c>
      <c r="F1331" s="2">
        <f t="shared" si="125"/>
        <v>1.9142383800740028E-3</v>
      </c>
      <c r="G1331" s="2">
        <f t="shared" si="123"/>
        <v>1.6385044037006673E-2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6">
        <f>TITRES_STAT!D1335</f>
        <v>2.5821000000000001</v>
      </c>
      <c r="C1332" s="2">
        <f t="shared" si="120"/>
        <v>2.635465000966223</v>
      </c>
      <c r="D1332" s="2">
        <f t="shared" si="122"/>
        <v>2.6217004129606911</v>
      </c>
      <c r="E1332" s="2">
        <f t="shared" si="121"/>
        <v>1.376458800553193E-2</v>
      </c>
      <c r="F1332" s="2">
        <f t="shared" si="125"/>
        <v>4.2843083051655887E-3</v>
      </c>
      <c r="G1332" s="2">
        <f t="shared" si="123"/>
        <v>9.4802797003663425E-3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6">
        <f>TITRES_STAT!D1336</f>
        <v>2.5821000000000001</v>
      </c>
      <c r="C1333" s="2">
        <f t="shared" si="120"/>
        <v>2.6407780777406504</v>
      </c>
      <c r="D1333" s="2">
        <f t="shared" si="122"/>
        <v>2.6187670490376767</v>
      </c>
      <c r="E1333" s="2">
        <f t="shared" si="121"/>
        <v>2.2011028702973778E-2</v>
      </c>
      <c r="F1333" s="2">
        <f t="shared" si="125"/>
        <v>7.829652384727227E-3</v>
      </c>
      <c r="G1333" s="2">
        <f t="shared" si="123"/>
        <v>1.4181376318246551E-2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6">
        <f>TITRES_STAT!D1337</f>
        <v>2.5051999999999999</v>
      </c>
      <c r="C1334" s="2">
        <f t="shared" si="120"/>
        <v>2.6461199119343966</v>
      </c>
      <c r="D1334" s="2">
        <f t="shared" si="122"/>
        <v>2.6103546750348854</v>
      </c>
      <c r="E1334" s="2">
        <f t="shared" si="121"/>
        <v>3.5765236899511166E-2</v>
      </c>
      <c r="F1334" s="2">
        <f t="shared" si="125"/>
        <v>1.3416769287684016E-2</v>
      </c>
      <c r="G1334" s="2">
        <f t="shared" si="123"/>
        <v>2.2348467611827148E-2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2.5160999999999998</v>
      </c>
      <c r="C1335" s="2">
        <f t="shared" si="120"/>
        <v>2.6506399254829511</v>
      </c>
      <c r="D1335" s="2">
        <f t="shared" si="122"/>
        <v>2.6033728472545237</v>
      </c>
      <c r="E1335" s="2">
        <f t="shared" si="121"/>
        <v>4.7267078228427462E-2</v>
      </c>
      <c r="F1335" s="2">
        <f t="shared" si="125"/>
        <v>2.0186831075832704E-2</v>
      </c>
      <c r="G1335" s="2">
        <f t="shared" si="123"/>
        <v>2.7080247152594758E-2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2.5710999999999999</v>
      </c>
      <c r="C1336" s="2">
        <f t="shared" si="120"/>
        <v>2.6476953215624972</v>
      </c>
      <c r="D1336" s="2">
        <f t="shared" si="122"/>
        <v>2.6009822659764108</v>
      </c>
      <c r="E1336" s="2">
        <f t="shared" si="121"/>
        <v>4.6713055586086405E-2</v>
      </c>
      <c r="F1336" s="2">
        <f t="shared" si="125"/>
        <v>2.5492075977883444E-2</v>
      </c>
      <c r="G1336" s="2">
        <f t="shared" si="123"/>
        <v>2.1220979608202961E-2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2.5106000000000002</v>
      </c>
      <c r="C1337" s="2">
        <f t="shared" si="120"/>
        <v>2.6401268105528821</v>
      </c>
      <c r="D1337" s="2">
        <f t="shared" si="122"/>
        <v>2.5942872833114916</v>
      </c>
      <c r="E1337" s="2">
        <f t="shared" si="121"/>
        <v>4.583952724139051E-2</v>
      </c>
      <c r="F1337" s="2">
        <f t="shared" si="125"/>
        <v>2.9561566230584858E-2</v>
      </c>
      <c r="G1337" s="2">
        <f t="shared" si="123"/>
        <v>1.6277961010805652E-2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2.5270999999999999</v>
      </c>
      <c r="C1338" s="2">
        <f t="shared" si="120"/>
        <v>2.6227380704678236</v>
      </c>
      <c r="D1338" s="2">
        <f t="shared" si="122"/>
        <v>2.5893104475106403</v>
      </c>
      <c r="E1338" s="2">
        <f t="shared" si="121"/>
        <v>3.3427622957183267E-2</v>
      </c>
      <c r="F1338" s="2">
        <f t="shared" si="125"/>
        <v>3.0334777575904543E-2</v>
      </c>
      <c r="G1338" s="2">
        <f t="shared" si="123"/>
        <v>3.0928453812787242E-3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2.4557000000000002</v>
      </c>
      <c r="C1339" s="2">
        <f t="shared" si="120"/>
        <v>2.6164860596266202</v>
      </c>
      <c r="D1339" s="2">
        <f t="shared" si="122"/>
        <v>2.5794133773246672</v>
      </c>
      <c r="E1339" s="2">
        <f t="shared" si="121"/>
        <v>3.7072682301952931E-2</v>
      </c>
      <c r="F1339" s="2">
        <f t="shared" si="125"/>
        <v>3.1682358521114222E-2</v>
      </c>
      <c r="G1339" s="2">
        <f t="shared" si="123"/>
        <v>5.3903237808387086E-3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2.4173</v>
      </c>
      <c r="C1340" s="2">
        <f t="shared" si="120"/>
        <v>2.6078112812225247</v>
      </c>
      <c r="D1340" s="2">
        <f t="shared" si="122"/>
        <v>2.5674049790043219</v>
      </c>
      <c r="E1340" s="2">
        <f t="shared" si="121"/>
        <v>4.040630221820285E-2</v>
      </c>
      <c r="F1340" s="2">
        <f t="shared" si="125"/>
        <v>3.3427147260531948E-2</v>
      </c>
      <c r="G1340" s="2">
        <f t="shared" si="123"/>
        <v>6.9791549576709022E-3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2.4173</v>
      </c>
      <c r="C1341" s="2">
        <f t="shared" si="120"/>
        <v>2.5953941610344442</v>
      </c>
      <c r="D1341" s="2">
        <f t="shared" si="122"/>
        <v>2.5562860916706684</v>
      </c>
      <c r="E1341" s="2">
        <f t="shared" si="121"/>
        <v>3.9108069363775755E-2</v>
      </c>
      <c r="F1341" s="2">
        <f t="shared" si="125"/>
        <v>3.4563331681180712E-2</v>
      </c>
      <c r="G1341" s="2">
        <f t="shared" si="123"/>
        <v>4.5447376825950431E-3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2.4173</v>
      </c>
      <c r="C1342" s="2">
        <f t="shared" si="120"/>
        <v>2.5933489054906835</v>
      </c>
      <c r="D1342" s="2">
        <f t="shared" si="122"/>
        <v>2.5459908256209891</v>
      </c>
      <c r="E1342" s="2">
        <f t="shared" si="121"/>
        <v>4.7358079869694425E-2</v>
      </c>
      <c r="F1342" s="2">
        <f t="shared" si="125"/>
        <v>3.7122281318883454E-2</v>
      </c>
      <c r="G1342" s="2">
        <f t="shared" si="123"/>
        <v>1.0235798550810971E-2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6">
        <f>TITRES_STAT!D1346</f>
        <v>2.4173</v>
      </c>
      <c r="C1343" s="2">
        <f t="shared" si="120"/>
        <v>2.5916183046459631</v>
      </c>
      <c r="D1343" s="2">
        <f t="shared" si="122"/>
        <v>2.5364581718712866</v>
      </c>
      <c r="E1343" s="2">
        <f t="shared" si="121"/>
        <v>5.5160132774676462E-2</v>
      </c>
      <c r="F1343" s="2">
        <f t="shared" si="125"/>
        <v>4.0729851610042056E-2</v>
      </c>
      <c r="G1343" s="2">
        <f t="shared" si="123"/>
        <v>1.4430281164634406E-2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6">
        <f>TITRES_STAT!D1347</f>
        <v>2.4666999999999999</v>
      </c>
      <c r="C1344" s="2">
        <f t="shared" si="120"/>
        <v>2.5783231808542761</v>
      </c>
      <c r="D1344" s="2">
        <f t="shared" si="122"/>
        <v>2.5312908998808208</v>
      </c>
      <c r="E1344" s="2">
        <f t="shared" si="121"/>
        <v>4.7032280973455354E-2</v>
      </c>
      <c r="F1344" s="2">
        <f t="shared" si="125"/>
        <v>4.1990337482724717E-2</v>
      </c>
      <c r="G1344" s="2">
        <f t="shared" si="123"/>
        <v>5.0419434907306368E-3</v>
      </c>
      <c r="H1344" s="2" t="str">
        <f t="shared" si="124"/>
        <v>Sell</v>
      </c>
    </row>
    <row r="1345" spans="1:8" ht="13.5" x14ac:dyDescent="0.25">
      <c r="A1345" s="3">
        <f>TITRES_STAT!B1348</f>
        <v>43970</v>
      </c>
      <c r="B1345" s="6">
        <f>TITRES_STAT!D1348</f>
        <v>2.4007999999999998</v>
      </c>
      <c r="C1345" s="2">
        <f t="shared" si="120"/>
        <v>2.5687503837997721</v>
      </c>
      <c r="D1345" s="2">
        <f t="shared" si="122"/>
        <v>2.5216249072970562</v>
      </c>
      <c r="E1345" s="2">
        <f t="shared" si="121"/>
        <v>4.7125476502715813E-2</v>
      </c>
      <c r="F1345" s="2">
        <f t="shared" si="125"/>
        <v>4.3017365286722939E-2</v>
      </c>
      <c r="G1345" s="2">
        <f t="shared" si="123"/>
        <v>4.108111215992874E-3</v>
      </c>
      <c r="H1345" s="2" t="str">
        <f t="shared" si="124"/>
        <v>Sell</v>
      </c>
    </row>
    <row r="1346" spans="1:8" ht="13.5" x14ac:dyDescent="0.25">
      <c r="A1346" s="3">
        <f>TITRES_STAT!B1349</f>
        <v>43971</v>
      </c>
      <c r="B1346" s="6">
        <f>TITRES_STAT!D1349</f>
        <v>2.4557000000000002</v>
      </c>
      <c r="C1346" s="2">
        <f t="shared" si="120"/>
        <v>2.5691118632151917</v>
      </c>
      <c r="D1346" s="2">
        <f t="shared" si="122"/>
        <v>2.5167415808306077</v>
      </c>
      <c r="E1346" s="2">
        <f t="shared" si="121"/>
        <v>5.2370282384583966E-2</v>
      </c>
      <c r="F1346" s="2">
        <f t="shared" si="125"/>
        <v>4.4887948706295144E-2</v>
      </c>
      <c r="G1346" s="2">
        <f t="shared" si="123"/>
        <v>7.4823336782888217E-3</v>
      </c>
      <c r="H1346" s="2" t="str">
        <f t="shared" si="124"/>
        <v>Sell</v>
      </c>
    </row>
    <row r="1347" spans="1:8" ht="13.5" x14ac:dyDescent="0.25">
      <c r="A1347" s="3">
        <f>TITRES_STAT!B1350</f>
        <v>43972</v>
      </c>
      <c r="B1347" s="6">
        <f>TITRES_STAT!D1350</f>
        <v>2.4392</v>
      </c>
      <c r="C1347" s="2">
        <f t="shared" si="120"/>
        <v>2.560110038105162</v>
      </c>
      <c r="D1347" s="2">
        <f t="shared" si="122"/>
        <v>2.5109977600283409</v>
      </c>
      <c r="E1347" s="2">
        <f t="shared" si="121"/>
        <v>4.911227807682117E-2</v>
      </c>
      <c r="F1347" s="2">
        <f t="shared" si="125"/>
        <v>4.5732814580400349E-2</v>
      </c>
      <c r="G1347" s="2">
        <f t="shared" si="123"/>
        <v>3.3794634964208203E-3</v>
      </c>
      <c r="H1347" s="2" t="str">
        <f t="shared" si="124"/>
        <v>Sell</v>
      </c>
    </row>
    <row r="1348" spans="1:8" ht="13.5" x14ac:dyDescent="0.25">
      <c r="A1348" s="3">
        <f>TITRES_STAT!B1351</f>
        <v>43973</v>
      </c>
      <c r="B1348" s="6">
        <f>TITRES_STAT!D1351</f>
        <v>2.4392</v>
      </c>
      <c r="C1348" s="2">
        <f t="shared" si="120"/>
        <v>2.5550315707043678</v>
      </c>
      <c r="D1348" s="2">
        <f t="shared" si="122"/>
        <v>2.5056794074336493</v>
      </c>
      <c r="E1348" s="2">
        <f t="shared" si="121"/>
        <v>4.9352163270718563E-2</v>
      </c>
      <c r="F1348" s="2">
        <f t="shared" si="125"/>
        <v>4.6456684318463989E-2</v>
      </c>
      <c r="G1348" s="2">
        <f t="shared" si="123"/>
        <v>2.8954789522545737E-3</v>
      </c>
      <c r="H1348" s="2" t="str">
        <f t="shared" si="124"/>
        <v>Sell</v>
      </c>
    </row>
    <row r="1349" spans="1:8" ht="13.5" x14ac:dyDescent="0.25">
      <c r="A1349" s="3">
        <f>TITRES_STAT!B1352</f>
        <v>43977</v>
      </c>
      <c r="B1349" s="6">
        <f>TITRES_STAT!D1352</f>
        <v>2.4117999999999999</v>
      </c>
      <c r="C1349" s="2">
        <f t="shared" si="120"/>
        <v>2.5397497905960038</v>
      </c>
      <c r="D1349" s="2">
        <f t="shared" si="122"/>
        <v>2.4987253772533791</v>
      </c>
      <c r="E1349" s="2">
        <f t="shared" si="121"/>
        <v>4.1024413342624744E-2</v>
      </c>
      <c r="F1349" s="2">
        <f t="shared" si="125"/>
        <v>4.5370230123296142E-2</v>
      </c>
      <c r="G1349" s="2">
        <f t="shared" si="123"/>
        <v>-4.3458167806713979E-3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2.3788</v>
      </c>
      <c r="C1350" s="2">
        <f t="shared" si="120"/>
        <v>2.5209113612735417</v>
      </c>
      <c r="D1350" s="2">
        <f t="shared" si="122"/>
        <v>2.4898420159753512</v>
      </c>
      <c r="E1350" s="2">
        <f t="shared" si="121"/>
        <v>3.1069345298190498E-2</v>
      </c>
      <c r="F1350" s="2">
        <f t="shared" si="125"/>
        <v>4.251005315827501E-2</v>
      </c>
      <c r="G1350" s="2">
        <f t="shared" si="123"/>
        <v>-1.1440707860084512E-2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2.3622999999999998</v>
      </c>
      <c r="C1351" s="2">
        <f t="shared" si="120"/>
        <v>2.5049711518468429</v>
      </c>
      <c r="D1351" s="2">
        <f t="shared" si="122"/>
        <v>2.4803944592364364</v>
      </c>
      <c r="E1351" s="2">
        <f t="shared" si="121"/>
        <v>2.4576692610406514E-2</v>
      </c>
      <c r="F1351" s="2">
        <f t="shared" si="125"/>
        <v>3.8923381048701314E-2</v>
      </c>
      <c r="G1351" s="2">
        <f t="shared" si="123"/>
        <v>-1.43466884382948E-2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2.4173</v>
      </c>
      <c r="C1352" s="2">
        <f t="shared" si="120"/>
        <v>2.4914832823319437</v>
      </c>
      <c r="D1352" s="2">
        <f t="shared" si="122"/>
        <v>2.475720795589293</v>
      </c>
      <c r="E1352" s="2">
        <f t="shared" si="121"/>
        <v>1.5762486742650683E-2</v>
      </c>
      <c r="F1352" s="2">
        <f t="shared" si="125"/>
        <v>3.4291202187491189E-2</v>
      </c>
      <c r="G1352" s="2">
        <f t="shared" si="123"/>
        <v>-1.8528715444840506E-2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2.4722</v>
      </c>
      <c r="C1353" s="2">
        <f t="shared" si="120"/>
        <v>2.4800704696654905</v>
      </c>
      <c r="D1353" s="2">
        <f t="shared" si="122"/>
        <v>2.4754599959160117</v>
      </c>
      <c r="E1353" s="2">
        <f t="shared" si="121"/>
        <v>4.6104737494787607E-3</v>
      </c>
      <c r="F1353" s="2">
        <f t="shared" si="125"/>
        <v>2.8355056499888703E-2</v>
      </c>
      <c r="G1353" s="2">
        <f t="shared" si="123"/>
        <v>-2.3744582750409943E-2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2.5270999999999999</v>
      </c>
      <c r="C1354" s="2">
        <f t="shared" si="120"/>
        <v>2.4780134743323381</v>
      </c>
      <c r="D1354" s="2">
        <f t="shared" si="122"/>
        <v>2.4792851814037142</v>
      </c>
      <c r="E1354" s="2">
        <f t="shared" si="121"/>
        <v>-1.271707071376138E-3</v>
      </c>
      <c r="F1354" s="2">
        <f t="shared" si="125"/>
        <v>2.2429703785635736E-2</v>
      </c>
      <c r="G1354" s="2">
        <f t="shared" si="123"/>
        <v>-2.3701410857011874E-2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2.4887000000000001</v>
      </c>
      <c r="C1355" s="2">
        <f t="shared" si="120"/>
        <v>2.4661344782812087</v>
      </c>
      <c r="D1355" s="2">
        <f t="shared" si="122"/>
        <v>2.4799825753738096</v>
      </c>
      <c r="E1355" s="2">
        <f t="shared" si="121"/>
        <v>-1.3848097092600931E-2</v>
      </c>
      <c r="F1355" s="2">
        <f t="shared" si="125"/>
        <v>1.5174143609988403E-2</v>
      </c>
      <c r="G1355" s="2">
        <f t="shared" si="123"/>
        <v>-2.9022240702589332E-2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2.4722</v>
      </c>
      <c r="C1356" s="2">
        <f t="shared" si="120"/>
        <v>2.4645291739302535</v>
      </c>
      <c r="D1356" s="2">
        <f t="shared" si="122"/>
        <v>2.4794060883090827</v>
      </c>
      <c r="E1356" s="2">
        <f t="shared" si="121"/>
        <v>-1.4876914378829209E-2</v>
      </c>
      <c r="F1356" s="2">
        <f t="shared" si="125"/>
        <v>9.1639320122248805E-3</v>
      </c>
      <c r="G1356" s="2">
        <f t="shared" si="123"/>
        <v>-2.404084639105409E-2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2.5215999999999998</v>
      </c>
      <c r="C1357" s="2">
        <f t="shared" si="120"/>
        <v>2.4606323779409838</v>
      </c>
      <c r="D1357" s="2">
        <f t="shared" si="122"/>
        <v>2.4825315632491503</v>
      </c>
      <c r="E1357" s="2">
        <f t="shared" si="121"/>
        <v>-2.189918530816648E-2</v>
      </c>
      <c r="F1357" s="2">
        <f t="shared" si="125"/>
        <v>2.9513085481466085E-3</v>
      </c>
      <c r="G1357" s="2">
        <f t="shared" si="123"/>
        <v>-2.4850493856313088E-2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6">
        <f>TITRES_STAT!D1361</f>
        <v>2.5270999999999999</v>
      </c>
      <c r="C1358" s="2">
        <f t="shared" si="120"/>
        <v>2.4573350890269863</v>
      </c>
      <c r="D1358" s="2">
        <f t="shared" si="122"/>
        <v>2.4858329289343981</v>
      </c>
      <c r="E1358" s="2">
        <f t="shared" si="121"/>
        <v>-2.8497839907411837E-2</v>
      </c>
      <c r="F1358" s="2">
        <f t="shared" si="125"/>
        <v>-3.3385211429650804E-3</v>
      </c>
      <c r="G1358" s="2">
        <f t="shared" si="123"/>
        <v>-2.5159318764446756E-2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2.4722</v>
      </c>
      <c r="C1359" s="2">
        <f t="shared" ref="C1359:C1422" si="126">$C$4*B1349+C1358*(1-$C$4)</f>
        <v>2.450329690715142</v>
      </c>
      <c r="D1359" s="2">
        <f t="shared" si="122"/>
        <v>2.484823082346665</v>
      </c>
      <c r="E1359" s="2">
        <f t="shared" si="121"/>
        <v>-3.4493391631523096E-2</v>
      </c>
      <c r="F1359" s="2">
        <f t="shared" si="125"/>
        <v>-9.5694952406766842E-3</v>
      </c>
      <c r="G1359" s="2">
        <f t="shared" si="123"/>
        <v>-2.4923896390846412E-2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6">
        <f>TITRES_STAT!D1363</f>
        <v>2.4722</v>
      </c>
      <c r="C1360" s="2">
        <f t="shared" si="126"/>
        <v>2.4393251229128121</v>
      </c>
      <c r="D1360" s="2">
        <f t="shared" si="122"/>
        <v>2.4838880392098748</v>
      </c>
      <c r="E1360" s="2">
        <f t="shared" si="121"/>
        <v>-4.456291629706266E-2</v>
      </c>
      <c r="F1360" s="2">
        <f t="shared" si="125"/>
        <v>-1.6568179451953879E-2</v>
      </c>
      <c r="G1360" s="2">
        <f t="shared" si="123"/>
        <v>-2.7994736845108781E-2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6">
        <f>TITRES_STAT!D1364</f>
        <v>2.4722</v>
      </c>
      <c r="C1361" s="2">
        <f t="shared" si="126"/>
        <v>2.4274751040031486</v>
      </c>
      <c r="D1361" s="2">
        <f t="shared" si="122"/>
        <v>2.4830222585276616</v>
      </c>
      <c r="E1361" s="2">
        <f t="shared" si="121"/>
        <v>-5.5547154524512976E-2</v>
      </c>
      <c r="F1361" s="2">
        <f t="shared" si="125"/>
        <v>-2.4363974466465699E-2</v>
      </c>
      <c r="G1361" s="2">
        <f t="shared" si="123"/>
        <v>-3.1183180058047277E-2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2.4722</v>
      </c>
      <c r="C1362" s="2">
        <f t="shared" si="126"/>
        <v>2.4259097033872794</v>
      </c>
      <c r="D1362" s="2">
        <f t="shared" si="122"/>
        <v>2.4822206097478352</v>
      </c>
      <c r="E1362" s="2">
        <f t="shared" si="121"/>
        <v>-5.6310906360555801E-2</v>
      </c>
      <c r="F1362" s="2">
        <f t="shared" si="125"/>
        <v>-3.0753360845283725E-2</v>
      </c>
      <c r="G1362" s="2">
        <f t="shared" si="123"/>
        <v>-2.5557545515272076E-2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2.4722</v>
      </c>
      <c r="C1363" s="2">
        <f t="shared" si="126"/>
        <v>2.4330312874815441</v>
      </c>
      <c r="D1363" s="2">
        <f t="shared" si="122"/>
        <v>2.4814783423591065</v>
      </c>
      <c r="E1363" s="2">
        <f t="shared" si="121"/>
        <v>-4.8447054877562401E-2</v>
      </c>
      <c r="F1363" s="2">
        <f t="shared" si="125"/>
        <v>-3.4292099651739461E-2</v>
      </c>
      <c r="G1363" s="2">
        <f t="shared" si="123"/>
        <v>-1.4154955225822941E-2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6">
        <f>TITRES_STAT!D1367</f>
        <v>2.4777</v>
      </c>
      <c r="C1364" s="2">
        <f t="shared" si="126"/>
        <v>2.4475033970997679</v>
      </c>
      <c r="D1364" s="2">
        <f t="shared" si="122"/>
        <v>2.4811984651473207</v>
      </c>
      <c r="E1364" s="2">
        <f t="shared" si="121"/>
        <v>-3.3695068047552734E-2</v>
      </c>
      <c r="F1364" s="2">
        <f t="shared" si="125"/>
        <v>-3.4172693330902115E-2</v>
      </c>
      <c r="G1364" s="2">
        <f t="shared" si="123"/>
        <v>4.7762528334938104E-4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2.4777</v>
      </c>
      <c r="C1365" s="2">
        <f t="shared" si="126"/>
        <v>2.4538413360074962</v>
      </c>
      <c r="D1365" s="2">
        <f t="shared" si="122"/>
        <v>2.4809393195808527</v>
      </c>
      <c r="E1365" s="2">
        <f t="shared" si="121"/>
        <v>-2.7097983573356466E-2</v>
      </c>
      <c r="F1365" s="2">
        <f t="shared" si="125"/>
        <v>-3.2757751379392991E-2</v>
      </c>
      <c r="G1365" s="2">
        <f t="shared" si="123"/>
        <v>5.6597678060365253E-3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2.4722</v>
      </c>
      <c r="C1366" s="2">
        <f t="shared" si="126"/>
        <v>2.4566657458524968</v>
      </c>
      <c r="D1366" s="2">
        <f t="shared" si="122"/>
        <v>2.4802919625748636</v>
      </c>
      <c r="E1366" s="2">
        <f t="shared" si="121"/>
        <v>-2.3626216722366866E-2</v>
      </c>
      <c r="F1366" s="2">
        <f t="shared" si="125"/>
        <v>-3.0931444447987767E-2</v>
      </c>
      <c r="G1366" s="2">
        <f t="shared" si="123"/>
        <v>7.3052277256209011E-3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2.5215999999999998</v>
      </c>
      <c r="C1367" s="2">
        <f t="shared" si="126"/>
        <v>2.4666556311059584</v>
      </c>
      <c r="D1367" s="2">
        <f t="shared" si="122"/>
        <v>2.4833518171989475</v>
      </c>
      <c r="E1367" s="2">
        <f t="shared" si="121"/>
        <v>-1.6696186092989063E-2</v>
      </c>
      <c r="F1367" s="2">
        <f t="shared" si="125"/>
        <v>-2.8084392776988026E-2</v>
      </c>
      <c r="G1367" s="2">
        <f t="shared" si="123"/>
        <v>1.1388206683998963E-2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2.5215999999999998</v>
      </c>
      <c r="C1368" s="2">
        <f t="shared" si="126"/>
        <v>2.4759547647819651</v>
      </c>
      <c r="D1368" s="2">
        <f t="shared" si="122"/>
        <v>2.486185015924951</v>
      </c>
      <c r="E1368" s="2">
        <f t="shared" si="121"/>
        <v>-1.0230251142985924E-2</v>
      </c>
      <c r="F1368" s="2">
        <f t="shared" si="125"/>
        <v>-2.4513564450187604E-2</v>
      </c>
      <c r="G1368" s="2">
        <f t="shared" si="123"/>
        <v>1.428331330720168E-2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2.4611999999999998</v>
      </c>
      <c r="C1369" s="2">
        <f t="shared" si="126"/>
        <v>2.4753771086616627</v>
      </c>
      <c r="D1369" s="2">
        <f t="shared" si="122"/>
        <v>2.484334274004584</v>
      </c>
      <c r="E1369" s="2">
        <f t="shared" si="121"/>
        <v>-8.9571653429212361E-3</v>
      </c>
      <c r="F1369" s="2">
        <f t="shared" si="125"/>
        <v>-2.1402284628734333E-2</v>
      </c>
      <c r="G1369" s="2">
        <f t="shared" si="123"/>
        <v>1.2445119285813096E-2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2.5215999999999998</v>
      </c>
      <c r="C1370" s="2">
        <f t="shared" si="126"/>
        <v>2.4748883227137148</v>
      </c>
      <c r="D1370" s="2">
        <f t="shared" si="122"/>
        <v>2.4870946981523927</v>
      </c>
      <c r="E1370" s="2">
        <f t="shared" si="121"/>
        <v>-1.2206375438677863E-2</v>
      </c>
      <c r="F1370" s="2">
        <f t="shared" si="125"/>
        <v>-1.9563102790723038E-2</v>
      </c>
      <c r="G1370" s="2">
        <f t="shared" si="123"/>
        <v>7.3567273520451747E-3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2.5215999999999998</v>
      </c>
      <c r="C1371" s="2">
        <f t="shared" si="126"/>
        <v>2.4744747346039127</v>
      </c>
      <c r="D1371" s="2">
        <f t="shared" si="122"/>
        <v>2.4896506464374006</v>
      </c>
      <c r="E1371" s="2">
        <f t="shared" si="121"/>
        <v>-1.5175911833487987E-2</v>
      </c>
      <c r="F1371" s="2">
        <f t="shared" si="125"/>
        <v>-1.8685664599276029E-2</v>
      </c>
      <c r="G1371" s="2">
        <f t="shared" si="123"/>
        <v>3.509752765788042E-3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2.5270999999999999</v>
      </c>
      <c r="C1372" s="2">
        <f t="shared" si="126"/>
        <v>2.4741247754340803</v>
      </c>
      <c r="D1372" s="2">
        <f t="shared" si="122"/>
        <v>2.492424672627223</v>
      </c>
      <c r="E1372" s="2">
        <f t="shared" ref="E1372:E1435" si="127">C1372-D1372</f>
        <v>-1.8299897193142733E-2</v>
      </c>
      <c r="F1372" s="2">
        <f t="shared" si="125"/>
        <v>-1.860851111804937E-2</v>
      </c>
      <c r="G1372" s="2">
        <f t="shared" si="123"/>
        <v>3.0861392490663664E-4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2.5160999999999998</v>
      </c>
      <c r="C1373" s="2">
        <f t="shared" si="126"/>
        <v>2.4738286561365297</v>
      </c>
      <c r="D1373" s="2">
        <f t="shared" ref="D1373:D1436" si="128">$D$4*B1373+(1-$D$4)*D1372</f>
        <v>2.4941784005807621</v>
      </c>
      <c r="E1373" s="2">
        <f t="shared" si="127"/>
        <v>-2.0349744444232432E-2</v>
      </c>
      <c r="F1373" s="2">
        <f t="shared" si="125"/>
        <v>-1.8956757783285982E-2</v>
      </c>
      <c r="G1373" s="2">
        <f t="shared" si="123"/>
        <v>-1.3929866609464492E-3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6">
        <f>TITRES_STAT!D1377</f>
        <v>2.4447000000000001</v>
      </c>
      <c r="C1374" s="2">
        <f t="shared" si="126"/>
        <v>2.4744242475001403</v>
      </c>
      <c r="D1374" s="2">
        <f t="shared" si="128"/>
        <v>2.4905133338710761</v>
      </c>
      <c r="E1374" s="2">
        <f t="shared" si="127"/>
        <v>-1.6089086370935757E-2</v>
      </c>
      <c r="F1374" s="2">
        <f t="shared" si="125"/>
        <v>-1.8383223500815938E-2</v>
      </c>
      <c r="G1374" s="2">
        <f t="shared" si="123"/>
        <v>2.2941371298801812E-3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2.4173</v>
      </c>
      <c r="C1375" s="2">
        <f t="shared" si="126"/>
        <v>2.4749282094231959</v>
      </c>
      <c r="D1375" s="2">
        <f t="shared" si="128"/>
        <v>2.4850901239547003</v>
      </c>
      <c r="E1375" s="2">
        <f t="shared" si="127"/>
        <v>-1.016191453150439E-2</v>
      </c>
      <c r="F1375" s="2">
        <f t="shared" si="125"/>
        <v>-1.6738961706953628E-2</v>
      </c>
      <c r="G1375" s="2">
        <f t="shared" si="123"/>
        <v>6.5770471754492375E-3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6">
        <f>TITRES_STAT!D1379</f>
        <v>2.4173</v>
      </c>
      <c r="C1376" s="2">
        <f t="shared" si="126"/>
        <v>2.4745084848965506</v>
      </c>
      <c r="D1376" s="2">
        <f t="shared" si="128"/>
        <v>2.4800686332913893</v>
      </c>
      <c r="E1376" s="2">
        <f t="shared" si="127"/>
        <v>-5.5601483948386488E-3</v>
      </c>
      <c r="F1376" s="2">
        <f t="shared" si="125"/>
        <v>-1.4503199044530632E-2</v>
      </c>
      <c r="G1376" s="2">
        <f t="shared" si="123"/>
        <v>8.9430506496919835E-3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2.4502000000000002</v>
      </c>
      <c r="C1377" s="2">
        <f t="shared" si="126"/>
        <v>2.4817533333740043</v>
      </c>
      <c r="D1377" s="2">
        <f t="shared" si="128"/>
        <v>2.477856141936472</v>
      </c>
      <c r="E1377" s="2">
        <f t="shared" si="127"/>
        <v>3.8971914375323102E-3</v>
      </c>
      <c r="F1377" s="2">
        <f t="shared" si="125"/>
        <v>-1.0823120948118044E-2</v>
      </c>
      <c r="G1377" s="2">
        <f t="shared" si="123"/>
        <v>1.4720312385650355E-2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2.4447000000000001</v>
      </c>
      <c r="C1378" s="2">
        <f t="shared" si="126"/>
        <v>2.4878835897780034</v>
      </c>
      <c r="D1378" s="2">
        <f t="shared" si="128"/>
        <v>2.4754001314226595</v>
      </c>
      <c r="E1378" s="2">
        <f t="shared" si="127"/>
        <v>1.2483458355343924E-2</v>
      </c>
      <c r="F1378" s="2">
        <f t="shared" si="125"/>
        <v>-6.1618050874256512E-3</v>
      </c>
      <c r="G1378" s="2">
        <f t="shared" si="123"/>
        <v>1.8645263442769573E-2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6">
        <f>TITRES_STAT!D1382</f>
        <v>2.4117999999999999</v>
      </c>
      <c r="C1379" s="2">
        <f t="shared" si="126"/>
        <v>2.4837784221198489</v>
      </c>
      <c r="D1379" s="2">
        <f t="shared" si="128"/>
        <v>2.4706890105765362</v>
      </c>
      <c r="E1379" s="2">
        <f t="shared" si="127"/>
        <v>1.3089411543312668E-2</v>
      </c>
      <c r="F1379" s="2">
        <f t="shared" si="125"/>
        <v>-2.3115617612779874E-3</v>
      </c>
      <c r="G1379" s="2">
        <f t="shared" si="123"/>
        <v>1.5400973304590655E-2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2.4447000000000001</v>
      </c>
      <c r="C1380" s="2">
        <f t="shared" si="126"/>
        <v>2.4895971264091026</v>
      </c>
      <c r="D1380" s="2">
        <f t="shared" si="128"/>
        <v>2.4687638986819782</v>
      </c>
      <c r="E1380" s="2">
        <f t="shared" si="127"/>
        <v>2.083322772712437E-2</v>
      </c>
      <c r="F1380" s="2">
        <f t="shared" si="125"/>
        <v>2.3173961364024846E-3</v>
      </c>
      <c r="G1380" s="2">
        <f t="shared" ref="G1380:G1443" si="129">E1380-F1380</f>
        <v>1.8515831590721885E-2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2.4447000000000001</v>
      </c>
      <c r="C1381" s="2">
        <f t="shared" si="126"/>
        <v>2.4945206454230866</v>
      </c>
      <c r="D1381" s="2">
        <f t="shared" si="128"/>
        <v>2.4669813876684987</v>
      </c>
      <c r="E1381" s="2">
        <f t="shared" si="127"/>
        <v>2.7539257754587876E-2</v>
      </c>
      <c r="F1381" s="2">
        <f t="shared" ref="F1381:F1444" si="131">(E1381*(2/(10)))+((1-(2/10))*F1380)</f>
        <v>7.3617684600395632E-3</v>
      </c>
      <c r="G1381" s="2">
        <f t="shared" si="129"/>
        <v>2.0177489294548313E-2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2.4392</v>
      </c>
      <c r="C1382" s="2">
        <f t="shared" si="126"/>
        <v>2.4995328538195349</v>
      </c>
      <c r="D1382" s="2">
        <f t="shared" si="128"/>
        <v>2.4649235071004618</v>
      </c>
      <c r="E1382" s="2">
        <f t="shared" si="127"/>
        <v>3.460934671907312E-2</v>
      </c>
      <c r="F1382" s="2">
        <f t="shared" si="131"/>
        <v>1.2811284111846274E-2</v>
      </c>
      <c r="G1382" s="2">
        <f t="shared" si="129"/>
        <v>2.1798062607226845E-2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6">
        <f>TITRES_STAT!D1386</f>
        <v>2.3733</v>
      </c>
      <c r="C1383" s="2">
        <f t="shared" si="126"/>
        <v>2.5020816455396062</v>
      </c>
      <c r="D1383" s="2">
        <f t="shared" si="128"/>
        <v>2.458136580648576</v>
      </c>
      <c r="E1383" s="2">
        <f t="shared" si="127"/>
        <v>4.3945064891030228E-2</v>
      </c>
      <c r="F1383" s="2">
        <f t="shared" si="131"/>
        <v>1.9038040267683066E-2</v>
      </c>
      <c r="G1383" s="2">
        <f t="shared" si="129"/>
        <v>2.4907024623347162E-2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6">
        <f>TITRES_STAT!D1387</f>
        <v>2.4392</v>
      </c>
      <c r="C1384" s="2">
        <f t="shared" si="126"/>
        <v>2.4932537000719743</v>
      </c>
      <c r="D1384" s="2">
        <f t="shared" si="128"/>
        <v>2.4567338709709037</v>
      </c>
      <c r="E1384" s="2">
        <f t="shared" si="127"/>
        <v>3.6519829101070655E-2</v>
      </c>
      <c r="F1384" s="2">
        <f t="shared" si="131"/>
        <v>2.2534398034360584E-2</v>
      </c>
      <c r="G1384" s="2">
        <f t="shared" si="129"/>
        <v>1.3985431066710071E-2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6">
        <f>TITRES_STAT!D1388</f>
        <v>2.3677999999999999</v>
      </c>
      <c r="C1385" s="2">
        <f t="shared" si="126"/>
        <v>2.4815685154455167</v>
      </c>
      <c r="D1385" s="2">
        <f t="shared" si="128"/>
        <v>2.4501461768249109</v>
      </c>
      <c r="E1385" s="2">
        <f t="shared" si="127"/>
        <v>3.1422338620605839E-2</v>
      </c>
      <c r="F1385" s="2">
        <f t="shared" si="131"/>
        <v>2.4311986151609635E-2</v>
      </c>
      <c r="G1385" s="2">
        <f t="shared" si="129"/>
        <v>7.1103524689962033E-3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6">
        <f>TITRES_STAT!D1389</f>
        <v>2.3129</v>
      </c>
      <c r="C1386" s="2">
        <f t="shared" si="126"/>
        <v>2.4716810515308216</v>
      </c>
      <c r="D1386" s="2">
        <f t="shared" si="128"/>
        <v>2.4399797933563994</v>
      </c>
      <c r="E1386" s="2">
        <f t="shared" si="127"/>
        <v>3.1701258174422264E-2</v>
      </c>
      <c r="F1386" s="2">
        <f t="shared" si="131"/>
        <v>2.5789840556172162E-2</v>
      </c>
      <c r="G1386" s="2">
        <f t="shared" si="129"/>
        <v>5.9114176182501026E-3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6">
        <f>TITRES_STAT!D1390</f>
        <v>2.3348</v>
      </c>
      <c r="C1387" s="2">
        <f t="shared" si="126"/>
        <v>2.4683762743722335</v>
      </c>
      <c r="D1387" s="2">
        <f t="shared" si="128"/>
        <v>2.4321886975522218</v>
      </c>
      <c r="E1387" s="2">
        <f t="shared" si="127"/>
        <v>3.6187576820011724E-2</v>
      </c>
      <c r="F1387" s="2">
        <f t="shared" si="131"/>
        <v>2.7869387808940077E-2</v>
      </c>
      <c r="G1387" s="2">
        <f t="shared" si="129"/>
        <v>8.3181890110716472E-3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6">
        <f>TITRES_STAT!D1391</f>
        <v>2.3129</v>
      </c>
      <c r="C1388" s="2">
        <f t="shared" si="126"/>
        <v>2.4647337706226589</v>
      </c>
      <c r="D1388" s="2">
        <f t="shared" si="128"/>
        <v>2.4233524977335388</v>
      </c>
      <c r="E1388" s="2">
        <f t="shared" si="127"/>
        <v>4.138127288912008E-2</v>
      </c>
      <c r="F1388" s="2">
        <f t="shared" si="131"/>
        <v>3.0571764824976082E-2</v>
      </c>
      <c r="G1388" s="2">
        <f t="shared" si="129"/>
        <v>1.0809508064143998E-2</v>
      </c>
      <c r="H1388" s="2" t="str">
        <f t="shared" si="130"/>
        <v>Sell</v>
      </c>
    </row>
    <row r="1389" spans="1:8" ht="13.5" x14ac:dyDescent="0.25">
      <c r="A1389" s="3">
        <f>TITRES_STAT!B1392</f>
        <v>44033</v>
      </c>
      <c r="B1389" s="6">
        <f>TITRES_STAT!D1392</f>
        <v>2.3129</v>
      </c>
      <c r="C1389" s="2">
        <f t="shared" si="126"/>
        <v>2.456590113603788</v>
      </c>
      <c r="D1389" s="2">
        <f t="shared" si="128"/>
        <v>2.4151708312347582</v>
      </c>
      <c r="E1389" s="2">
        <f t="shared" si="127"/>
        <v>4.1419282369029808E-2</v>
      </c>
      <c r="F1389" s="2">
        <f t="shared" si="131"/>
        <v>3.2741268333786828E-2</v>
      </c>
      <c r="G1389" s="2">
        <f t="shared" si="129"/>
        <v>8.6780140352429799E-3</v>
      </c>
      <c r="H1389" s="2" t="str">
        <f t="shared" si="130"/>
        <v>Sell</v>
      </c>
    </row>
    <row r="1390" spans="1:8" ht="13.5" x14ac:dyDescent="0.25">
      <c r="A1390" s="3">
        <f>TITRES_STAT!B1393</f>
        <v>44034</v>
      </c>
      <c r="B1390" s="6">
        <f>TITRES_STAT!D1393</f>
        <v>2.3073999999999999</v>
      </c>
      <c r="C1390" s="2">
        <f t="shared" si="126"/>
        <v>2.4547608653570512</v>
      </c>
      <c r="D1390" s="2">
        <f t="shared" si="128"/>
        <v>2.4071878066988504</v>
      </c>
      <c r="E1390" s="2">
        <f t="shared" si="127"/>
        <v>4.7573058658200829E-2</v>
      </c>
      <c r="F1390" s="2">
        <f t="shared" si="131"/>
        <v>3.5707626398669631E-2</v>
      </c>
      <c r="G1390" s="2">
        <f t="shared" si="129"/>
        <v>1.1865432259531197E-2</v>
      </c>
      <c r="H1390" s="2" t="str">
        <f t="shared" si="130"/>
        <v>Sell</v>
      </c>
    </row>
    <row r="1391" spans="1:8" ht="13.5" x14ac:dyDescent="0.25">
      <c r="A1391" s="3">
        <f>TITRES_STAT!B1394</f>
        <v>44035</v>
      </c>
      <c r="B1391" s="6">
        <f>TITRES_STAT!D1394</f>
        <v>2.2799</v>
      </c>
      <c r="C1391" s="2">
        <f t="shared" si="126"/>
        <v>2.4532130399175047</v>
      </c>
      <c r="D1391" s="2">
        <f t="shared" si="128"/>
        <v>2.3977590802767135</v>
      </c>
      <c r="E1391" s="2">
        <f t="shared" si="127"/>
        <v>5.5453959640791251E-2</v>
      </c>
      <c r="F1391" s="2">
        <f t="shared" si="131"/>
        <v>3.9656893047093952E-2</v>
      </c>
      <c r="G1391" s="2">
        <f t="shared" si="129"/>
        <v>1.5797066593697298E-2</v>
      </c>
      <c r="H1391" s="2" t="str">
        <f t="shared" si="130"/>
        <v>Sell</v>
      </c>
    </row>
    <row r="1392" spans="1:8" ht="13.5" x14ac:dyDescent="0.25">
      <c r="A1392" s="3">
        <f>TITRES_STAT!B1395</f>
        <v>44036</v>
      </c>
      <c r="B1392" s="6">
        <f>TITRES_STAT!D1395</f>
        <v>2.3129</v>
      </c>
      <c r="C1392" s="2">
        <f t="shared" si="126"/>
        <v>2.4510571876225042</v>
      </c>
      <c r="D1392" s="2">
        <f t="shared" si="128"/>
        <v>2.3914732224784387</v>
      </c>
      <c r="E1392" s="2">
        <f t="shared" si="127"/>
        <v>5.9583965144065498E-2</v>
      </c>
      <c r="F1392" s="2">
        <f t="shared" si="131"/>
        <v>4.3642307466488263E-2</v>
      </c>
      <c r="G1392" s="2">
        <f t="shared" si="129"/>
        <v>1.5941657677577235E-2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6">
        <f>TITRES_STAT!D1396</f>
        <v>2.3129</v>
      </c>
      <c r="C1393" s="2">
        <f t="shared" si="126"/>
        <v>2.4390945433728883</v>
      </c>
      <c r="D1393" s="2">
        <f t="shared" si="128"/>
        <v>2.3856529837763323</v>
      </c>
      <c r="E1393" s="2">
        <f t="shared" si="127"/>
        <v>5.3441559596556054E-2</v>
      </c>
      <c r="F1393" s="2">
        <f t="shared" si="131"/>
        <v>4.560215789250182E-2</v>
      </c>
      <c r="G1393" s="2">
        <f t="shared" si="129"/>
        <v>7.8394017040542344E-3</v>
      </c>
      <c r="H1393" s="2" t="str">
        <f t="shared" si="130"/>
        <v>Sell</v>
      </c>
    </row>
    <row r="1394" spans="1:8" ht="13.5" x14ac:dyDescent="0.25">
      <c r="A1394" s="3">
        <f>TITRES_STAT!B1397</f>
        <v>44040</v>
      </c>
      <c r="B1394" s="6">
        <f>TITRES_STAT!D1397</f>
        <v>2.2909000000000002</v>
      </c>
      <c r="C1394" s="2">
        <f t="shared" si="126"/>
        <v>2.4391107674693671</v>
      </c>
      <c r="D1394" s="2">
        <f t="shared" si="128"/>
        <v>2.3786342442373449</v>
      </c>
      <c r="E1394" s="2">
        <f t="shared" si="127"/>
        <v>6.0476523232022128E-2</v>
      </c>
      <c r="F1394" s="2">
        <f t="shared" si="131"/>
        <v>4.857703096040588E-2</v>
      </c>
      <c r="G1394" s="2">
        <f t="shared" si="129"/>
        <v>1.1899492271616248E-2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6">
        <f>TITRES_STAT!D1398</f>
        <v>2.2799</v>
      </c>
      <c r="C1395" s="2">
        <f t="shared" si="126"/>
        <v>2.4281398801663876</v>
      </c>
      <c r="D1395" s="2">
        <f t="shared" si="128"/>
        <v>2.3713205965160604</v>
      </c>
      <c r="E1395" s="2">
        <f t="shared" si="127"/>
        <v>5.6819283650327179E-2</v>
      </c>
      <c r="F1395" s="2">
        <f t="shared" si="131"/>
        <v>5.0225481498390144E-2</v>
      </c>
      <c r="G1395" s="2">
        <f t="shared" si="129"/>
        <v>6.5938021519370352E-3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2.2854000000000001</v>
      </c>
      <c r="C1396" s="2">
        <f t="shared" si="126"/>
        <v>2.4104106678330974</v>
      </c>
      <c r="D1396" s="2">
        <f t="shared" si="128"/>
        <v>2.3649561078852415</v>
      </c>
      <c r="E1396" s="2">
        <f t="shared" si="127"/>
        <v>4.5454559947855966E-2</v>
      </c>
      <c r="F1396" s="2">
        <f t="shared" si="131"/>
        <v>4.9271297188283311E-2</v>
      </c>
      <c r="G1396" s="2">
        <f t="shared" si="129"/>
        <v>-3.8167372404273453E-3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6">
        <f>TITRES_STAT!D1400</f>
        <v>2.2909000000000002</v>
      </c>
      <c r="C1397" s="2">
        <f t="shared" si="126"/>
        <v>2.398778257397236</v>
      </c>
      <c r="D1397" s="2">
        <f t="shared" si="128"/>
        <v>2.3594704702641125</v>
      </c>
      <c r="E1397" s="2">
        <f t="shared" si="127"/>
        <v>3.9307787133123551E-2</v>
      </c>
      <c r="F1397" s="2">
        <f t="shared" si="131"/>
        <v>4.7278595177251366E-2</v>
      </c>
      <c r="G1397" s="2">
        <f t="shared" si="129"/>
        <v>-7.9708080441278154E-3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6">
        <f>TITRES_STAT!D1401</f>
        <v>2.3348</v>
      </c>
      <c r="C1398" s="2">
        <f t="shared" si="126"/>
        <v>2.3855662177976615</v>
      </c>
      <c r="D1398" s="2">
        <f t="shared" si="128"/>
        <v>2.3576430280223266</v>
      </c>
      <c r="E1398" s="2">
        <f t="shared" si="127"/>
        <v>2.7923189775334922E-2</v>
      </c>
      <c r="F1398" s="2">
        <f t="shared" si="131"/>
        <v>4.3407514096868084E-2</v>
      </c>
      <c r="G1398" s="2">
        <f t="shared" si="129"/>
        <v>-1.5484324321533162E-2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6">
        <f>TITRES_STAT!D1402</f>
        <v>2.3073999999999999</v>
      </c>
      <c r="C1399" s="2">
        <f t="shared" si="126"/>
        <v>2.3743867996749444</v>
      </c>
      <c r="D1399" s="2">
        <f t="shared" si="128"/>
        <v>2.3539213222428952</v>
      </c>
      <c r="E1399" s="2">
        <f t="shared" si="127"/>
        <v>2.0465477432049184E-2</v>
      </c>
      <c r="F1399" s="2">
        <f t="shared" si="131"/>
        <v>3.88191067639043E-2</v>
      </c>
      <c r="G1399" s="2">
        <f t="shared" si="129"/>
        <v>-1.8353629331855116E-2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6">
        <f>TITRES_STAT!D1403</f>
        <v>2.3018999999999998</v>
      </c>
      <c r="C1400" s="2">
        <f t="shared" si="126"/>
        <v>2.3640811381864912</v>
      </c>
      <c r="D1400" s="2">
        <f t="shared" si="128"/>
        <v>2.3500678909656441</v>
      </c>
      <c r="E1400" s="2">
        <f t="shared" si="127"/>
        <v>1.401324722084718E-2</v>
      </c>
      <c r="F1400" s="2">
        <f t="shared" si="131"/>
        <v>3.3857934855292877E-2</v>
      </c>
      <c r="G1400" s="2">
        <f t="shared" si="129"/>
        <v>-1.9844687634445697E-2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6">
        <f>TITRES_STAT!D1404</f>
        <v>2.3073999999999999</v>
      </c>
      <c r="C1401" s="2">
        <f t="shared" si="126"/>
        <v>2.3511301938501079</v>
      </c>
      <c r="D1401" s="2">
        <f t="shared" si="128"/>
        <v>2.3469073064496708</v>
      </c>
      <c r="E1401" s="2">
        <f t="shared" si="127"/>
        <v>4.2228874004370809E-3</v>
      </c>
      <c r="F1401" s="2">
        <f t="shared" si="131"/>
        <v>2.7930925364321721E-2</v>
      </c>
      <c r="G1401" s="2">
        <f t="shared" si="129"/>
        <v>-2.370803796388464E-2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2.2799</v>
      </c>
      <c r="C1402" s="2">
        <f t="shared" si="126"/>
        <v>2.3452486255654761</v>
      </c>
      <c r="D1402" s="2">
        <f t="shared" si="128"/>
        <v>2.3419438022682137</v>
      </c>
      <c r="E1402" s="2">
        <f t="shared" si="127"/>
        <v>3.3048232972623381E-3</v>
      </c>
      <c r="F1402" s="2">
        <f t="shared" si="131"/>
        <v>2.3005704950909846E-2</v>
      </c>
      <c r="G1402" s="2">
        <f t="shared" si="129"/>
        <v>-1.9700881653647508E-2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6">
        <f>TITRES_STAT!D1406</f>
        <v>2.3018999999999998</v>
      </c>
      <c r="C1403" s="2">
        <f t="shared" si="126"/>
        <v>2.3402719139400183</v>
      </c>
      <c r="D1403" s="2">
        <f t="shared" si="128"/>
        <v>2.3389775946927909</v>
      </c>
      <c r="E1403" s="2">
        <f t="shared" si="127"/>
        <v>1.294319247227449E-3</v>
      </c>
      <c r="F1403" s="2">
        <f t="shared" si="131"/>
        <v>1.8663427810173369E-2</v>
      </c>
      <c r="G1403" s="2">
        <f t="shared" si="129"/>
        <v>-1.736910856294592E-2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2.3018999999999998</v>
      </c>
      <c r="C1404" s="2">
        <f t="shared" si="126"/>
        <v>2.3326762348723231</v>
      </c>
      <c r="D1404" s="2">
        <f t="shared" si="128"/>
        <v>2.3362311061970287</v>
      </c>
      <c r="E1404" s="2">
        <f t="shared" si="127"/>
        <v>-3.5548713247055552E-3</v>
      </c>
      <c r="F1404" s="2">
        <f t="shared" si="131"/>
        <v>1.4219767983197585E-2</v>
      </c>
      <c r="G1404" s="2">
        <f t="shared" si="129"/>
        <v>-1.7774639307903142E-2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2.3018999999999998</v>
      </c>
      <c r="C1405" s="2">
        <f t="shared" si="126"/>
        <v>2.3245568141227348</v>
      </c>
      <c r="D1405" s="2">
        <f t="shared" si="128"/>
        <v>2.3336880612935453</v>
      </c>
      <c r="E1405" s="2">
        <f t="shared" si="127"/>
        <v>-9.1312471708104859E-3</v>
      </c>
      <c r="F1405" s="2">
        <f t="shared" si="131"/>
        <v>9.5495649523959711E-3</v>
      </c>
      <c r="G1405" s="2">
        <f t="shared" si="129"/>
        <v>-1.8680812123206457E-2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2.3073999999999999</v>
      </c>
      <c r="C1406" s="2">
        <f t="shared" si="126"/>
        <v>2.3185326888730833</v>
      </c>
      <c r="D1406" s="2">
        <f t="shared" si="128"/>
        <v>2.3317407974940236</v>
      </c>
      <c r="E1406" s="2">
        <f t="shared" si="127"/>
        <v>-1.3208108620940351E-2</v>
      </c>
      <c r="F1406" s="2">
        <f t="shared" si="131"/>
        <v>4.998030237728707E-3</v>
      </c>
      <c r="G1406" s="2">
        <f t="shared" si="129"/>
        <v>-1.8206138858669056E-2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2.2799</v>
      </c>
      <c r="C1407" s="2">
        <f t="shared" si="126"/>
        <v>2.3142815059695323</v>
      </c>
      <c r="D1407" s="2">
        <f t="shared" si="128"/>
        <v>2.3279007384203925</v>
      </c>
      <c r="E1407" s="2">
        <f t="shared" si="127"/>
        <v>-1.3619232450860164E-2</v>
      </c>
      <c r="F1407" s="2">
        <f t="shared" si="131"/>
        <v>1.2745777000109332E-3</v>
      </c>
      <c r="G1407" s="2">
        <f t="shared" si="129"/>
        <v>-1.4893810150871097E-2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6">
        <f>TITRES_STAT!D1411</f>
        <v>2.2633999999999999</v>
      </c>
      <c r="C1408" s="2">
        <f t="shared" si="126"/>
        <v>2.3174381973588352</v>
      </c>
      <c r="D1408" s="2">
        <f t="shared" si="128"/>
        <v>2.3231229059448082</v>
      </c>
      <c r="E1408" s="2">
        <f t="shared" si="127"/>
        <v>-5.6847085859730306E-3</v>
      </c>
      <c r="F1408" s="2">
        <f t="shared" si="131"/>
        <v>-1.172795571858596E-4</v>
      </c>
      <c r="G1408" s="2">
        <f t="shared" si="129"/>
        <v>-5.567429028787171E-3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6">
        <f>TITRES_STAT!D1412</f>
        <v>2.2909000000000002</v>
      </c>
      <c r="C1409" s="2">
        <f t="shared" si="126"/>
        <v>2.3158938593036296</v>
      </c>
      <c r="D1409" s="2">
        <f t="shared" si="128"/>
        <v>2.3207360240229709</v>
      </c>
      <c r="E1409" s="2">
        <f t="shared" si="127"/>
        <v>-4.8421647193412909E-3</v>
      </c>
      <c r="F1409" s="2">
        <f t="shared" si="131"/>
        <v>-1.0622565896169459E-3</v>
      </c>
      <c r="G1409" s="2">
        <f t="shared" si="129"/>
        <v>-3.7799081297243452E-3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6">
        <f>TITRES_STAT!D1413</f>
        <v>2.2909000000000002</v>
      </c>
      <c r="C1410" s="2">
        <f t="shared" si="126"/>
        <v>2.3137409578723016</v>
      </c>
      <c r="D1410" s="2">
        <f t="shared" si="128"/>
        <v>2.3185259481694178</v>
      </c>
      <c r="E1410" s="2">
        <f t="shared" si="127"/>
        <v>-4.7849902971162095E-3</v>
      </c>
      <c r="F1410" s="2">
        <f t="shared" si="131"/>
        <v>-1.8068033311167987E-3</v>
      </c>
      <c r="G1410" s="2">
        <f t="shared" si="129"/>
        <v>-2.9781869659994105E-3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6">
        <f>TITRES_STAT!D1414</f>
        <v>2.2524000000000002</v>
      </c>
      <c r="C1411" s="2">
        <f t="shared" si="126"/>
        <v>2.3127654258919477</v>
      </c>
      <c r="D1411" s="2">
        <f t="shared" si="128"/>
        <v>2.3136277297864982</v>
      </c>
      <c r="E1411" s="2">
        <f t="shared" si="127"/>
        <v>-8.6230389455055345E-4</v>
      </c>
      <c r="F1411" s="2">
        <f t="shared" si="131"/>
        <v>-1.6179034438035499E-3</v>
      </c>
      <c r="G1411" s="2">
        <f t="shared" si="129"/>
        <v>7.5559954925299641E-4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2.2799</v>
      </c>
      <c r="C1412" s="2">
        <f t="shared" si="126"/>
        <v>2.3077092065239557</v>
      </c>
      <c r="D1412" s="2">
        <f t="shared" si="128"/>
        <v>2.311129379431943</v>
      </c>
      <c r="E1412" s="2">
        <f t="shared" si="127"/>
        <v>-3.4201729079872401E-3</v>
      </c>
      <c r="F1412" s="2">
        <f t="shared" si="131"/>
        <v>-1.9783573366402882E-3</v>
      </c>
      <c r="G1412" s="2">
        <f t="shared" si="129"/>
        <v>-1.4418155713469519E-3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6">
        <f>TITRES_STAT!D1416</f>
        <v>2.2524000000000002</v>
      </c>
      <c r="C1413" s="2">
        <f t="shared" si="126"/>
        <v>2.3068154824433469</v>
      </c>
      <c r="D1413" s="2">
        <f t="shared" si="128"/>
        <v>2.306779055029577</v>
      </c>
      <c r="E1413" s="2">
        <f t="shared" si="127"/>
        <v>3.6427413769857253E-5</v>
      </c>
      <c r="F1413" s="2">
        <f t="shared" si="131"/>
        <v>-1.5754003865582592E-3</v>
      </c>
      <c r="G1413" s="2">
        <f t="shared" si="129"/>
        <v>1.6118278003281164E-3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2.2524000000000002</v>
      </c>
      <c r="C1414" s="2">
        <f t="shared" si="126"/>
        <v>2.3060592543751399</v>
      </c>
      <c r="D1414" s="2">
        <f t="shared" si="128"/>
        <v>2.302750976879238</v>
      </c>
      <c r="E1414" s="2">
        <f t="shared" si="127"/>
        <v>3.3082774959019012E-3</v>
      </c>
      <c r="F1414" s="2">
        <f t="shared" si="131"/>
        <v>-5.9866481006622704E-4</v>
      </c>
      <c r="G1414" s="2">
        <f t="shared" si="129"/>
        <v>3.9069423059681285E-3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2.2414999999999998</v>
      </c>
      <c r="C1415" s="2">
        <f t="shared" si="126"/>
        <v>2.3054193690866569</v>
      </c>
      <c r="D1415" s="2">
        <f t="shared" si="128"/>
        <v>2.2982138674807762</v>
      </c>
      <c r="E1415" s="2">
        <f t="shared" si="127"/>
        <v>7.2055016058807375E-3</v>
      </c>
      <c r="F1415" s="2">
        <f t="shared" si="131"/>
        <v>9.6216847312316587E-4</v>
      </c>
      <c r="G1415" s="2">
        <f t="shared" si="129"/>
        <v>6.2433331327575716E-3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2.2305000000000001</v>
      </c>
      <c r="C1416" s="2">
        <f t="shared" si="126"/>
        <v>2.3057240815348634</v>
      </c>
      <c r="D1416" s="2">
        <f t="shared" si="128"/>
        <v>2.2931980254451632</v>
      </c>
      <c r="E1416" s="2">
        <f t="shared" si="127"/>
        <v>1.2526056089700255E-2</v>
      </c>
      <c r="F1416" s="2">
        <f t="shared" si="131"/>
        <v>3.274945996438584E-3</v>
      </c>
      <c r="G1416" s="2">
        <f t="shared" si="129"/>
        <v>9.2511100932616708E-3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2.2029999999999998</v>
      </c>
      <c r="C1417" s="2">
        <f t="shared" si="126"/>
        <v>2.3017511459141149</v>
      </c>
      <c r="D1417" s="2">
        <f t="shared" si="128"/>
        <v>2.2865166902270029</v>
      </c>
      <c r="E1417" s="2">
        <f t="shared" si="127"/>
        <v>1.5234455687112014E-2</v>
      </c>
      <c r="F1417" s="2">
        <f t="shared" si="131"/>
        <v>5.6668479345732704E-3</v>
      </c>
      <c r="G1417" s="2">
        <f t="shared" si="129"/>
        <v>9.5676077525387437E-3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2.1974999999999998</v>
      </c>
      <c r="C1418" s="2">
        <f t="shared" si="126"/>
        <v>2.2958509696196359</v>
      </c>
      <c r="D1418" s="2">
        <f t="shared" si="128"/>
        <v>2.2799228613212992</v>
      </c>
      <c r="E1418" s="2">
        <f t="shared" si="127"/>
        <v>1.5928108298336685E-2</v>
      </c>
      <c r="F1418" s="2">
        <f t="shared" si="131"/>
        <v>7.7191000073259537E-3</v>
      </c>
      <c r="G1418" s="2">
        <f t="shared" si="129"/>
        <v>8.2090082910107314E-3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2.1480999999999999</v>
      </c>
      <c r="C1419" s="2">
        <f t="shared" si="126"/>
        <v>2.2950892819858457</v>
      </c>
      <c r="D1419" s="2">
        <f t="shared" si="128"/>
        <v>2.2701582049271289</v>
      </c>
      <c r="E1419" s="2">
        <f t="shared" si="127"/>
        <v>2.4931077058716777E-2</v>
      </c>
      <c r="F1419" s="2">
        <f t="shared" si="131"/>
        <v>1.1161495417604118E-2</v>
      </c>
      <c r="G1419" s="2">
        <f t="shared" si="129"/>
        <v>1.3769581641112659E-2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2.1425999999999998</v>
      </c>
      <c r="C1420" s="2">
        <f t="shared" si="126"/>
        <v>2.2944447770649465</v>
      </c>
      <c r="D1420" s="2">
        <f t="shared" si="128"/>
        <v>2.2607094490066011</v>
      </c>
      <c r="E1420" s="2">
        <f t="shared" si="127"/>
        <v>3.3735328058345448E-2</v>
      </c>
      <c r="F1420" s="2">
        <f t="shared" si="131"/>
        <v>1.5676261945752383E-2</v>
      </c>
      <c r="G1420" s="2">
        <f t="shared" si="129"/>
        <v>1.8059066112593065E-2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2.1371000000000002</v>
      </c>
      <c r="C1421" s="2">
        <f t="shared" si="126"/>
        <v>2.2879763498241856</v>
      </c>
      <c r="D1421" s="2">
        <f t="shared" si="128"/>
        <v>2.2515531935246309</v>
      </c>
      <c r="E1421" s="2">
        <f t="shared" si="127"/>
        <v>3.6423156299554726E-2</v>
      </c>
      <c r="F1421" s="2">
        <f t="shared" si="131"/>
        <v>1.9825640816512852E-2</v>
      </c>
      <c r="G1421" s="2">
        <f t="shared" si="129"/>
        <v>1.6597515483041874E-2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2.1371000000000002</v>
      </c>
      <c r="C1422" s="2">
        <f t="shared" si="126"/>
        <v>2.2867338344666184</v>
      </c>
      <c r="D1422" s="2">
        <f t="shared" si="128"/>
        <v>2.2430751791894732</v>
      </c>
      <c r="E1422" s="2">
        <f t="shared" si="127"/>
        <v>4.3658655277145186E-2</v>
      </c>
      <c r="F1422" s="2">
        <f t="shared" si="131"/>
        <v>2.4592243708639321E-2</v>
      </c>
      <c r="G1422" s="2">
        <f t="shared" si="129"/>
        <v>1.9066411568505866E-2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2.1371000000000002</v>
      </c>
      <c r="C1423" s="2">
        <f t="shared" ref="C1423:C1486" si="132">$C$4*B1413+C1422*(1-$C$4)</f>
        <v>2.2814517060871387</v>
      </c>
      <c r="D1423" s="2">
        <f t="shared" si="128"/>
        <v>2.2352251659161788</v>
      </c>
      <c r="E1423" s="2">
        <f t="shared" si="127"/>
        <v>4.622654017095984E-2</v>
      </c>
      <c r="F1423" s="2">
        <f t="shared" si="131"/>
        <v>2.8919103001103424E-2</v>
      </c>
      <c r="G1423" s="2">
        <f t="shared" si="129"/>
        <v>1.7307437169856416E-2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2.1425999999999998</v>
      </c>
      <c r="C1424" s="2">
        <f t="shared" si="132"/>
        <v>2.2769822128429635</v>
      </c>
      <c r="D1424" s="2">
        <f t="shared" si="128"/>
        <v>2.2283640425149804</v>
      </c>
      <c r="E1424" s="2">
        <f t="shared" si="127"/>
        <v>4.8618170327983101E-2</v>
      </c>
      <c r="F1424" s="2">
        <f t="shared" si="131"/>
        <v>3.2858916466479357E-2</v>
      </c>
      <c r="G1424" s="2">
        <f t="shared" si="129"/>
        <v>1.5759253861503744E-2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2.1755</v>
      </c>
      <c r="C1425" s="2">
        <f t="shared" si="132"/>
        <v>2.2715234108671232</v>
      </c>
      <c r="D1425" s="2">
        <f t="shared" si="128"/>
        <v>2.2244481875138709</v>
      </c>
      <c r="E1425" s="2">
        <f t="shared" si="127"/>
        <v>4.7075223353252316E-2</v>
      </c>
      <c r="F1425" s="2">
        <f t="shared" si="131"/>
        <v>3.5702177843833949E-2</v>
      </c>
      <c r="G1425" s="2">
        <f t="shared" si="129"/>
        <v>1.1373045509418367E-2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2.17</v>
      </c>
      <c r="C1426" s="2">
        <f t="shared" si="132"/>
        <v>2.2652121168875659</v>
      </c>
      <c r="D1426" s="2">
        <f t="shared" si="128"/>
        <v>2.2204149884387694</v>
      </c>
      <c r="E1426" s="2">
        <f t="shared" si="127"/>
        <v>4.4797128448796464E-2</v>
      </c>
      <c r="F1426" s="2">
        <f t="shared" si="131"/>
        <v>3.7521167964826456E-2</v>
      </c>
      <c r="G1426" s="2">
        <f t="shared" si="129"/>
        <v>7.2759604839700079E-3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2.17</v>
      </c>
      <c r="C1427" s="2">
        <f t="shared" si="132"/>
        <v>2.2556410219817864</v>
      </c>
      <c r="D1427" s="2">
        <f t="shared" si="128"/>
        <v>2.2166805448507123</v>
      </c>
      <c r="E1427" s="2">
        <f t="shared" si="127"/>
        <v>3.8960477131074089E-2</v>
      </c>
      <c r="F1427" s="2">
        <f t="shared" si="131"/>
        <v>3.7809029798075981E-2</v>
      </c>
      <c r="G1427" s="2">
        <f t="shared" si="129"/>
        <v>1.1514473329981081E-3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2.1644999999999999</v>
      </c>
      <c r="C1428" s="2">
        <f t="shared" si="132"/>
        <v>2.246696249369204</v>
      </c>
      <c r="D1428" s="2">
        <f t="shared" si="128"/>
        <v>2.2128153193062152</v>
      </c>
      <c r="E1428" s="2">
        <f t="shared" si="127"/>
        <v>3.3880930062988757E-2</v>
      </c>
      <c r="F1428" s="2">
        <f t="shared" si="131"/>
        <v>3.7023409851058536E-2</v>
      </c>
      <c r="G1428" s="2">
        <f t="shared" si="129"/>
        <v>-3.1424797880697797E-3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2.1644999999999999</v>
      </c>
      <c r="C1429" s="2">
        <f t="shared" si="132"/>
        <v>2.2315275956200957</v>
      </c>
      <c r="D1429" s="2">
        <f t="shared" si="128"/>
        <v>2.2092364067650143</v>
      </c>
      <c r="E1429" s="2">
        <f t="shared" si="127"/>
        <v>2.2291188855081412E-2</v>
      </c>
      <c r="F1429" s="2">
        <f t="shared" si="131"/>
        <v>3.4076965651863113E-2</v>
      </c>
      <c r="G1429" s="2">
        <f t="shared" si="129"/>
        <v>-1.1785776796781701E-2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6">
        <f>TITRES_STAT!D1433</f>
        <v>2.1974999999999998</v>
      </c>
      <c r="C1430" s="2">
        <f t="shared" si="132"/>
        <v>2.2178464270631579</v>
      </c>
      <c r="D1430" s="2">
        <f t="shared" si="128"/>
        <v>2.2083670433009392</v>
      </c>
      <c r="E1430" s="2">
        <f t="shared" si="127"/>
        <v>9.479383762218685E-3</v>
      </c>
      <c r="F1430" s="2">
        <f t="shared" si="131"/>
        <v>2.9157449273934228E-2</v>
      </c>
      <c r="G1430" s="2">
        <f t="shared" si="129"/>
        <v>-1.9678065511715543E-2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6">
        <f>TITRES_STAT!D1434</f>
        <v>2.2578999999999998</v>
      </c>
      <c r="C1431" s="2">
        <f t="shared" si="132"/>
        <v>2.2054238998226721</v>
      </c>
      <c r="D1431" s="2">
        <f t="shared" si="128"/>
        <v>2.2120361512045736</v>
      </c>
      <c r="E1431" s="2">
        <f t="shared" si="127"/>
        <v>-6.6122513819015794E-3</v>
      </c>
      <c r="F1431" s="2">
        <f t="shared" si="131"/>
        <v>2.2003509142767066E-2</v>
      </c>
      <c r="G1431" s="2">
        <f t="shared" si="129"/>
        <v>-2.8615760524668646E-2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2.2469000000000001</v>
      </c>
      <c r="C1432" s="2">
        <f t="shared" si="132"/>
        <v>2.1949125306191841</v>
      </c>
      <c r="D1432" s="2">
        <f t="shared" si="128"/>
        <v>2.2146186585227534</v>
      </c>
      <c r="E1432" s="2">
        <f t="shared" si="127"/>
        <v>-1.9706127903569293E-2</v>
      </c>
      <c r="F1432" s="2">
        <f t="shared" si="131"/>
        <v>1.3661581733499795E-2</v>
      </c>
      <c r="G1432" s="2">
        <f t="shared" si="129"/>
        <v>-3.3367709637069087E-2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2.2414999999999998</v>
      </c>
      <c r="C1433" s="2">
        <f t="shared" si="132"/>
        <v>2.1860182951393097</v>
      </c>
      <c r="D1433" s="2">
        <f t="shared" si="128"/>
        <v>2.2166098690025495</v>
      </c>
      <c r="E1433" s="2">
        <f t="shared" si="127"/>
        <v>-3.0591573863239852E-2</v>
      </c>
      <c r="F1433" s="2">
        <f t="shared" si="131"/>
        <v>4.8109506141518652E-3</v>
      </c>
      <c r="G1433" s="2">
        <f t="shared" si="129"/>
        <v>-3.5402524477391714E-2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2.2084999999999999</v>
      </c>
      <c r="C1434" s="2">
        <f t="shared" si="132"/>
        <v>2.1793385574255697</v>
      </c>
      <c r="D1434" s="2">
        <f t="shared" si="128"/>
        <v>2.2160091379653237</v>
      </c>
      <c r="E1434" s="2">
        <f t="shared" si="127"/>
        <v>-3.6670580539754027E-2</v>
      </c>
      <c r="F1434" s="2">
        <f t="shared" si="131"/>
        <v>-3.4853556166293139E-3</v>
      </c>
      <c r="G1434" s="2">
        <f t="shared" si="129"/>
        <v>-3.3185224923124715E-2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2.2414999999999998</v>
      </c>
      <c r="C1435" s="2">
        <f t="shared" si="132"/>
        <v>2.1787480101293282</v>
      </c>
      <c r="D1435" s="2">
        <f t="shared" si="128"/>
        <v>2.2178973499678927</v>
      </c>
      <c r="E1435" s="2">
        <f t="shared" si="127"/>
        <v>-3.9149339838564501E-2</v>
      </c>
      <c r="F1435" s="2">
        <f t="shared" si="131"/>
        <v>-1.0618152461016352E-2</v>
      </c>
      <c r="G1435" s="2">
        <f t="shared" si="129"/>
        <v>-2.8531187377548149E-2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2.1865000000000001</v>
      </c>
      <c r="C1436" s="2">
        <f t="shared" si="132"/>
        <v>2.1774021624171236</v>
      </c>
      <c r="D1436" s="2">
        <f t="shared" si="128"/>
        <v>2.2155716203406417</v>
      </c>
      <c r="E1436" s="2">
        <f t="shared" ref="E1436:E1499" si="133">C1436-D1436</f>
        <v>-3.8169457923518113E-2</v>
      </c>
      <c r="F1436" s="2">
        <f t="shared" si="131"/>
        <v>-1.6128413553516706E-2</v>
      </c>
      <c r="G1436" s="2">
        <f t="shared" si="129"/>
        <v>-2.2041044370001407E-2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2.1974999999999998</v>
      </c>
      <c r="C1437" s="2">
        <f t="shared" si="132"/>
        <v>2.1762633681991046</v>
      </c>
      <c r="D1437" s="2">
        <f t="shared" ref="D1437:D1500" si="134">$D$4*B1437+(1-$D$4)*D1436</f>
        <v>2.2142329817968904</v>
      </c>
      <c r="E1437" s="2">
        <f t="shared" si="133"/>
        <v>-3.7969613597785834E-2</v>
      </c>
      <c r="F1437" s="2">
        <f t="shared" si="131"/>
        <v>-2.0496653562370532E-2</v>
      </c>
      <c r="G1437" s="2">
        <f t="shared" si="129"/>
        <v>-1.7472960035415302E-2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2.1865000000000001</v>
      </c>
      <c r="C1438" s="2">
        <f t="shared" si="132"/>
        <v>2.174453619245396</v>
      </c>
      <c r="D1438" s="2">
        <f t="shared" si="134"/>
        <v>2.2121786868489726</v>
      </c>
      <c r="E1438" s="2">
        <f t="shared" si="133"/>
        <v>-3.7725067603576523E-2</v>
      </c>
      <c r="F1438" s="2">
        <f t="shared" si="131"/>
        <v>-2.394233637061173E-2</v>
      </c>
      <c r="G1438" s="2">
        <f t="shared" si="129"/>
        <v>-1.3782731232964793E-2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2.1865000000000001</v>
      </c>
      <c r="C1439" s="2">
        <f t="shared" si="132"/>
        <v>2.1729222932076429</v>
      </c>
      <c r="D1439" s="2">
        <f t="shared" si="134"/>
        <v>2.2102765618971971</v>
      </c>
      <c r="E1439" s="2">
        <f t="shared" si="133"/>
        <v>-3.7354268689554271E-2</v>
      </c>
      <c r="F1439" s="2">
        <f t="shared" si="131"/>
        <v>-2.662472283440024E-2</v>
      </c>
      <c r="G1439" s="2">
        <f t="shared" si="129"/>
        <v>-1.0729545855154031E-2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2.2250000000000001</v>
      </c>
      <c r="C1440" s="2">
        <f t="shared" si="132"/>
        <v>2.1767034788680055</v>
      </c>
      <c r="D1440" s="2">
        <f t="shared" si="134"/>
        <v>2.2113671869418492</v>
      </c>
      <c r="E1440" s="2">
        <f t="shared" si="133"/>
        <v>-3.4663708073843669E-2</v>
      </c>
      <c r="F1440" s="2">
        <f t="shared" si="131"/>
        <v>-2.8232519882288927E-2</v>
      </c>
      <c r="G1440" s="2">
        <f t="shared" si="129"/>
        <v>-6.4311881915547417E-3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2.3294000000000001</v>
      </c>
      <c r="C1441" s="2">
        <f t="shared" si="132"/>
        <v>2.1891952513498509</v>
      </c>
      <c r="D1441" s="2">
        <f t="shared" si="134"/>
        <v>2.2201103582794901</v>
      </c>
      <c r="E1441" s="2">
        <f t="shared" si="133"/>
        <v>-3.0915106929639169E-2</v>
      </c>
      <c r="F1441" s="2">
        <f t="shared" si="131"/>
        <v>-2.8769037291758979E-2</v>
      </c>
      <c r="G1441" s="2">
        <f t="shared" si="129"/>
        <v>-2.1460696378801901E-3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2.3294000000000001</v>
      </c>
      <c r="C1442" s="2">
        <f t="shared" si="132"/>
        <v>2.1980729049883356</v>
      </c>
      <c r="D1442" s="2">
        <f t="shared" si="134"/>
        <v>2.2282058872958244</v>
      </c>
      <c r="E1442" s="2">
        <f t="shared" si="133"/>
        <v>-3.0132982307488732E-2</v>
      </c>
      <c r="F1442" s="2">
        <f t="shared" si="131"/>
        <v>-2.9041826294904934E-2</v>
      </c>
      <c r="G1442" s="2">
        <f t="shared" si="129"/>
        <v>-1.091156012583798E-3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2.3788</v>
      </c>
      <c r="C1443" s="2">
        <f t="shared" si="132"/>
        <v>2.2047539965285918</v>
      </c>
      <c r="D1443" s="2">
        <f t="shared" si="134"/>
        <v>2.2393610067553933</v>
      </c>
      <c r="E1443" s="2">
        <f t="shared" si="133"/>
        <v>-3.460701022680146E-2</v>
      </c>
      <c r="F1443" s="2">
        <f t="shared" si="131"/>
        <v>-3.015486308128424E-2</v>
      </c>
      <c r="G1443" s="2">
        <f t="shared" si="129"/>
        <v>-4.4521471455172199E-3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2.3843000000000001</v>
      </c>
      <c r="C1444" s="2">
        <f t="shared" si="132"/>
        <v>2.2053303047549622</v>
      </c>
      <c r="D1444" s="2">
        <f t="shared" si="134"/>
        <v>2.250097228477216</v>
      </c>
      <c r="E1444" s="2">
        <f t="shared" si="133"/>
        <v>-4.4766923722253882E-2</v>
      </c>
      <c r="F1444" s="2">
        <f t="shared" si="131"/>
        <v>-3.3077275209478174E-2</v>
      </c>
      <c r="G1444" s="2">
        <f t="shared" ref="G1444:G1507" si="135">E1444-F1444</f>
        <v>-1.1689648512775708E-2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2.3622999999999998</v>
      </c>
      <c r="C1445" s="2">
        <f t="shared" si="132"/>
        <v>2.2108948732541989</v>
      </c>
      <c r="D1445" s="2">
        <f t="shared" si="134"/>
        <v>2.2584085448863114</v>
      </c>
      <c r="E1445" s="2">
        <f t="shared" si="133"/>
        <v>-4.7513671632112509E-2</v>
      </c>
      <c r="F1445" s="2">
        <f t="shared" ref="F1445:F1508" si="137">(E1445*(2/(10)))+((1-(2/10))*F1444)</f>
        <v>-3.5964554494005041E-2</v>
      </c>
      <c r="G1445" s="2">
        <f t="shared" si="135"/>
        <v>-1.1549117138107468E-2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6">
        <f>TITRES_STAT!D1449</f>
        <v>2.3513000000000002</v>
      </c>
      <c r="C1446" s="2">
        <f t="shared" si="132"/>
        <v>2.2071418158304761</v>
      </c>
      <c r="D1446" s="2">
        <f t="shared" si="134"/>
        <v>2.2652893934132514</v>
      </c>
      <c r="E1446" s="2">
        <f t="shared" si="133"/>
        <v>-5.8147577582775334E-2</v>
      </c>
      <c r="F1446" s="2">
        <f t="shared" si="137"/>
        <v>-4.0401159111759101E-2</v>
      </c>
      <c r="G1446" s="2">
        <f t="shared" si="135"/>
        <v>-1.7746418471016233E-2</v>
      </c>
      <c r="H1446" s="2" t="str">
        <f t="shared" si="136"/>
        <v>Hold</v>
      </c>
    </row>
    <row r="1447" spans="1:8" ht="13.5" x14ac:dyDescent="0.25">
      <c r="A1447" s="3">
        <f>TITRES_STAT!B1450</f>
        <v>44118</v>
      </c>
      <c r="B1447" s="6">
        <f>TITRES_STAT!D1450</f>
        <v>2.3953000000000002</v>
      </c>
      <c r="C1447" s="2">
        <f t="shared" si="132"/>
        <v>2.2056584595488644</v>
      </c>
      <c r="D1447" s="2">
        <f t="shared" si="134"/>
        <v>2.2749198087159739</v>
      </c>
      <c r="E1447" s="2">
        <f t="shared" si="133"/>
        <v>-6.9261349167109465E-2</v>
      </c>
      <c r="F1447" s="2">
        <f t="shared" si="137"/>
        <v>-4.6173197122829177E-2</v>
      </c>
      <c r="G1447" s="2">
        <f t="shared" si="135"/>
        <v>-2.3088152044280288E-2</v>
      </c>
      <c r="H1447" s="2" t="str">
        <f t="shared" si="136"/>
        <v>Hold</v>
      </c>
    </row>
    <row r="1448" spans="1:8" ht="13.5" x14ac:dyDescent="0.25">
      <c r="A1448" s="3">
        <f>TITRES_STAT!B1451</f>
        <v>44120</v>
      </c>
      <c r="B1448" s="6">
        <f>TITRES_STAT!D1451</f>
        <v>2.4173</v>
      </c>
      <c r="C1448" s="2">
        <f t="shared" si="132"/>
        <v>2.2027110042336546</v>
      </c>
      <c r="D1448" s="2">
        <f t="shared" si="134"/>
        <v>2.285466489551828</v>
      </c>
      <c r="E1448" s="2">
        <f t="shared" si="133"/>
        <v>-8.2755485318173339E-2</v>
      </c>
      <c r="F1448" s="2">
        <f t="shared" si="137"/>
        <v>-5.3489654761898008E-2</v>
      </c>
      <c r="G1448" s="2">
        <f t="shared" si="135"/>
        <v>-2.9265830556275331E-2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2.4337</v>
      </c>
      <c r="C1449" s="2">
        <f t="shared" si="132"/>
        <v>2.2002170035823232</v>
      </c>
      <c r="D1449" s="2">
        <f t="shared" si="134"/>
        <v>2.296446749585026</v>
      </c>
      <c r="E1449" s="2">
        <f t="shared" si="133"/>
        <v>-9.6229746002702843E-2</v>
      </c>
      <c r="F1449" s="2">
        <f t="shared" si="137"/>
        <v>-6.2037673010058976E-2</v>
      </c>
      <c r="G1449" s="2">
        <f t="shared" si="135"/>
        <v>-3.4192072992643867E-2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2.3843000000000001</v>
      </c>
      <c r="C1450" s="2">
        <f t="shared" si="132"/>
        <v>2.2040297722619657</v>
      </c>
      <c r="D1450" s="2">
        <f t="shared" si="134"/>
        <v>2.3029543977639131</v>
      </c>
      <c r="E1450" s="2">
        <f t="shared" si="133"/>
        <v>-9.8924625501947361E-2</v>
      </c>
      <c r="F1450" s="2">
        <f t="shared" si="137"/>
        <v>-6.9415063508436653E-2</v>
      </c>
      <c r="G1450" s="2">
        <f t="shared" si="135"/>
        <v>-2.9509561993510708E-2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2.4144000000000001</v>
      </c>
      <c r="C1451" s="2">
        <f t="shared" si="132"/>
        <v>2.2233174996062788</v>
      </c>
      <c r="D1451" s="2">
        <f t="shared" si="134"/>
        <v>2.3112096275591791</v>
      </c>
      <c r="E1451" s="2">
        <f t="shared" si="133"/>
        <v>-8.7892127952900356E-2</v>
      </c>
      <c r="F1451" s="2">
        <f t="shared" si="137"/>
        <v>-7.3110476397329399E-2</v>
      </c>
      <c r="G1451" s="2">
        <f t="shared" si="135"/>
        <v>-1.4781651555570957E-2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2.4203000000000001</v>
      </c>
      <c r="C1452" s="2">
        <f t="shared" si="132"/>
        <v>2.239637884282236</v>
      </c>
      <c r="D1452" s="2">
        <f t="shared" si="134"/>
        <v>2.3192903958881286</v>
      </c>
      <c r="E1452" s="2">
        <f t="shared" si="133"/>
        <v>-7.9652511605892595E-2</v>
      </c>
      <c r="F1452" s="2">
        <f t="shared" si="137"/>
        <v>-7.4418883439042044E-2</v>
      </c>
      <c r="G1452" s="2">
        <f t="shared" si="135"/>
        <v>-5.2336281668505513E-3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2.4203000000000001</v>
      </c>
      <c r="C1453" s="2">
        <f t="shared" si="132"/>
        <v>2.2610474405465073</v>
      </c>
      <c r="D1453" s="2">
        <f t="shared" si="134"/>
        <v>2.3267725887853041</v>
      </c>
      <c r="E1453" s="2">
        <f t="shared" si="133"/>
        <v>-6.5725148238796827E-2</v>
      </c>
      <c r="F1453" s="2">
        <f t="shared" si="137"/>
        <v>-7.2680136398992998E-2</v>
      </c>
      <c r="G1453" s="2">
        <f t="shared" si="135"/>
        <v>6.9549881601961711E-3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6">
        <f>TITRES_STAT!D1457</f>
        <v>2.4672999999999998</v>
      </c>
      <c r="C1454" s="2">
        <f t="shared" si="132"/>
        <v>2.2800093727701216</v>
      </c>
      <c r="D1454" s="2">
        <f t="shared" si="134"/>
        <v>2.3371820266530596</v>
      </c>
      <c r="E1454" s="2">
        <f t="shared" si="133"/>
        <v>-5.7172653882938018E-2</v>
      </c>
      <c r="F1454" s="2">
        <f t="shared" si="137"/>
        <v>-6.9578639895782002E-2</v>
      </c>
      <c r="G1454" s="2">
        <f t="shared" si="135"/>
        <v>1.2405986012843984E-2</v>
      </c>
      <c r="H1454" s="2" t="str">
        <f t="shared" si="136"/>
        <v>Sell</v>
      </c>
    </row>
    <row r="1455" spans="1:8" ht="13.5" x14ac:dyDescent="0.25">
      <c r="A1455" s="3">
        <f>TITRES_STAT!B1458</f>
        <v>44131</v>
      </c>
      <c r="B1455" s="6">
        <f>TITRES_STAT!D1458</f>
        <v>2.4613999999999998</v>
      </c>
      <c r="C1455" s="2">
        <f t="shared" si="132"/>
        <v>2.2926694692670262</v>
      </c>
      <c r="D1455" s="2">
        <f t="shared" si="134"/>
        <v>2.3463833580120923</v>
      </c>
      <c r="E1455" s="2">
        <f t="shared" si="133"/>
        <v>-5.3713888745066107E-2</v>
      </c>
      <c r="F1455" s="2">
        <f t="shared" si="137"/>
        <v>-6.6405689665638826E-2</v>
      </c>
      <c r="G1455" s="2">
        <f t="shared" si="135"/>
        <v>1.2691800920572718E-2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6">
        <f>TITRES_STAT!D1459</f>
        <v>2.4672999999999998</v>
      </c>
      <c r="C1456" s="2">
        <f t="shared" si="132"/>
        <v>2.3016895509182529</v>
      </c>
      <c r="D1456" s="2">
        <f t="shared" si="134"/>
        <v>2.3553401463074928</v>
      </c>
      <c r="E1456" s="2">
        <f t="shared" si="133"/>
        <v>-5.3650595389239886E-2</v>
      </c>
      <c r="F1456" s="2">
        <f t="shared" si="137"/>
        <v>-6.3854670810359046E-2</v>
      </c>
      <c r="G1456" s="2">
        <f t="shared" si="135"/>
        <v>1.020407542111916E-2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6">
        <f>TITRES_STAT!D1460</f>
        <v>2.4672999999999998</v>
      </c>
      <c r="C1457" s="2">
        <f t="shared" si="132"/>
        <v>2.3160911584692907</v>
      </c>
      <c r="D1457" s="2">
        <f t="shared" si="134"/>
        <v>2.3636334688032341</v>
      </c>
      <c r="E1457" s="2">
        <f t="shared" si="133"/>
        <v>-4.7542310333943405E-2</v>
      </c>
      <c r="F1457" s="2">
        <f t="shared" si="137"/>
        <v>-6.0592198715075922E-2</v>
      </c>
      <c r="G1457" s="2">
        <f t="shared" si="135"/>
        <v>1.3049888381132517E-2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6">
        <f>TITRES_STAT!D1461</f>
        <v>2.4438</v>
      </c>
      <c r="C1458" s="2">
        <f t="shared" si="132"/>
        <v>2.3316617494740153</v>
      </c>
      <c r="D1458" s="2">
        <f t="shared" si="134"/>
        <v>2.369571730373365</v>
      </c>
      <c r="E1458" s="2">
        <f t="shared" si="133"/>
        <v>-3.7909980899349716E-2</v>
      </c>
      <c r="F1458" s="2">
        <f t="shared" si="137"/>
        <v>-5.6055755151930689E-2</v>
      </c>
      <c r="G1458" s="2">
        <f t="shared" si="135"/>
        <v>1.8145774252580973E-2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6">
        <f>TITRES_STAT!D1462</f>
        <v>2.4672999999999998</v>
      </c>
      <c r="C1459" s="2">
        <f t="shared" si="132"/>
        <v>2.3473599418626283</v>
      </c>
      <c r="D1459" s="2">
        <f t="shared" si="134"/>
        <v>2.3768108614568195</v>
      </c>
      <c r="E1459" s="2">
        <f t="shared" si="133"/>
        <v>-2.9450919594191216E-2</v>
      </c>
      <c r="F1459" s="2">
        <f t="shared" si="137"/>
        <v>-5.0734788040382797E-2</v>
      </c>
      <c r="G1459" s="2">
        <f t="shared" si="135"/>
        <v>2.1283868446191581E-2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6">
        <f>TITRES_STAT!D1463</f>
        <v>2.4085000000000001</v>
      </c>
      <c r="C1460" s="2">
        <f t="shared" si="132"/>
        <v>2.3530430277299161</v>
      </c>
      <c r="D1460" s="2">
        <f t="shared" si="134"/>
        <v>2.3791582050526108</v>
      </c>
      <c r="E1460" s="2">
        <f t="shared" si="133"/>
        <v>-2.6115177322694638E-2</v>
      </c>
      <c r="F1460" s="2">
        <f t="shared" si="137"/>
        <v>-4.5810865896845167E-2</v>
      </c>
      <c r="G1460" s="2">
        <f t="shared" si="135"/>
        <v>1.9695688574150529E-2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6">
        <f>TITRES_STAT!D1464</f>
        <v>2.4554999999999998</v>
      </c>
      <c r="C1461" s="2">
        <f t="shared" si="132"/>
        <v>2.3624825619253138</v>
      </c>
      <c r="D1461" s="2">
        <f t="shared" si="134"/>
        <v>2.3848131528264918</v>
      </c>
      <c r="E1461" s="2">
        <f t="shared" si="133"/>
        <v>-2.2330590901177949E-2</v>
      </c>
      <c r="F1461" s="2">
        <f t="shared" si="137"/>
        <v>-4.1114810897711726E-2</v>
      </c>
      <c r="G1461" s="2">
        <f t="shared" si="135"/>
        <v>1.8784219996533777E-2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2.4203000000000001</v>
      </c>
      <c r="C1462" s="2">
        <f t="shared" si="132"/>
        <v>2.3713775523983425</v>
      </c>
      <c r="D1462" s="2">
        <f t="shared" si="134"/>
        <v>2.3874418081726776</v>
      </c>
      <c r="E1462" s="2">
        <f t="shared" si="133"/>
        <v>-1.6064255774335123E-2</v>
      </c>
      <c r="F1462" s="2">
        <f t="shared" si="137"/>
        <v>-3.6104699873036404E-2</v>
      </c>
      <c r="G1462" s="2">
        <f t="shared" si="135"/>
        <v>2.0040444098701281E-2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2.4203000000000001</v>
      </c>
      <c r="C1463" s="2">
        <f t="shared" si="132"/>
        <v>2.3789040827985972</v>
      </c>
      <c r="D1463" s="2">
        <f t="shared" si="134"/>
        <v>2.3898757483080346</v>
      </c>
      <c r="E1463" s="2">
        <f t="shared" si="133"/>
        <v>-1.09716655094374E-2</v>
      </c>
      <c r="F1463" s="2">
        <f t="shared" si="137"/>
        <v>-3.1078093000316605E-2</v>
      </c>
      <c r="G1463" s="2">
        <f t="shared" si="135"/>
        <v>2.0106427490879205E-2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2.4379</v>
      </c>
      <c r="C1464" s="2">
        <f t="shared" si="132"/>
        <v>2.3925034546757358</v>
      </c>
      <c r="D1464" s="2">
        <f t="shared" si="134"/>
        <v>2.3934331002852174</v>
      </c>
      <c r="E1464" s="2">
        <f t="shared" si="133"/>
        <v>-9.2964560948161079E-4</v>
      </c>
      <c r="F1464" s="2">
        <f t="shared" si="137"/>
        <v>-2.5048403522149605E-2</v>
      </c>
      <c r="G1464" s="2">
        <f t="shared" si="135"/>
        <v>2.4118757912667994E-2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2.4379</v>
      </c>
      <c r="C1465" s="2">
        <f t="shared" si="132"/>
        <v>2.403102923187161</v>
      </c>
      <c r="D1465" s="2">
        <f t="shared" si="134"/>
        <v>2.3967269447085346</v>
      </c>
      <c r="E1465" s="2">
        <f t="shared" si="133"/>
        <v>6.3759784786263651E-3</v>
      </c>
      <c r="F1465" s="2">
        <f t="shared" si="137"/>
        <v>-1.8763527121994413E-2</v>
      </c>
      <c r="G1465" s="2">
        <f t="shared" si="135"/>
        <v>2.5139505600620778E-2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2.4379</v>
      </c>
      <c r="C1466" s="2">
        <f t="shared" si="132"/>
        <v>2.412979396542982</v>
      </c>
      <c r="D1466" s="2">
        <f t="shared" si="134"/>
        <v>2.3997768006560505</v>
      </c>
      <c r="E1466" s="2">
        <f t="shared" si="133"/>
        <v>1.3202595886931512E-2</v>
      </c>
      <c r="F1466" s="2">
        <f t="shared" si="137"/>
        <v>-1.2370302520209228E-2</v>
      </c>
      <c r="G1466" s="2">
        <f t="shared" si="135"/>
        <v>2.5572898407140741E-2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6">
        <f>TITRES_STAT!D1470</f>
        <v>2.4085000000000001</v>
      </c>
      <c r="C1467" s="2">
        <f t="shared" si="132"/>
        <v>2.4213364124594459</v>
      </c>
      <c r="D1467" s="2">
        <f t="shared" si="134"/>
        <v>2.4004229635704171</v>
      </c>
      <c r="E1467" s="2">
        <f t="shared" si="133"/>
        <v>2.0913448889028796E-2</v>
      </c>
      <c r="F1467" s="2">
        <f t="shared" si="137"/>
        <v>-5.7135522383616232E-3</v>
      </c>
      <c r="G1467" s="2">
        <f t="shared" si="135"/>
        <v>2.6627001127390418E-2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2.4379</v>
      </c>
      <c r="C1468" s="2">
        <f t="shared" si="132"/>
        <v>2.4247923490041465</v>
      </c>
      <c r="D1468" s="2">
        <f t="shared" si="134"/>
        <v>2.4031990403429786</v>
      </c>
      <c r="E1468" s="2">
        <f t="shared" si="133"/>
        <v>2.1593308661167931E-2</v>
      </c>
      <c r="F1468" s="2">
        <f t="shared" si="137"/>
        <v>-2.5218005845571191E-4</v>
      </c>
      <c r="G1468" s="2">
        <f t="shared" si="135"/>
        <v>2.1845488719623642E-2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2.4379</v>
      </c>
      <c r="C1469" s="2">
        <f t="shared" si="132"/>
        <v>2.431331987618893</v>
      </c>
      <c r="D1469" s="2">
        <f t="shared" si="134"/>
        <v>2.4057694817990543</v>
      </c>
      <c r="E1469" s="2">
        <f t="shared" si="133"/>
        <v>2.5562505819838766E-2</v>
      </c>
      <c r="F1469" s="2">
        <f t="shared" si="137"/>
        <v>4.9107571172031838E-3</v>
      </c>
      <c r="G1469" s="2">
        <f t="shared" si="135"/>
        <v>2.0651748702635583E-2</v>
      </c>
      <c r="H1469" s="2" t="str">
        <f t="shared" si="136"/>
        <v>Sell</v>
      </c>
    </row>
    <row r="1470" spans="1:8" ht="13.5" x14ac:dyDescent="0.25">
      <c r="A1470" s="3">
        <f>TITRES_STAT!B1473</f>
        <v>44153</v>
      </c>
      <c r="B1470" s="6">
        <f>TITRES_STAT!D1473</f>
        <v>2.4379</v>
      </c>
      <c r="C1470" s="2">
        <f t="shared" si="132"/>
        <v>2.4278193741390632</v>
      </c>
      <c r="D1470" s="2">
        <f t="shared" si="134"/>
        <v>2.4081495201843097</v>
      </c>
      <c r="E1470" s="2">
        <f t="shared" si="133"/>
        <v>1.9669853954753513E-2</v>
      </c>
      <c r="F1470" s="2">
        <f t="shared" si="137"/>
        <v>7.86257648471325E-3</v>
      </c>
      <c r="G1470" s="2">
        <f t="shared" si="135"/>
        <v>1.1807277470040263E-2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6">
        <f>TITRES_STAT!D1474</f>
        <v>2.3967999999999998</v>
      </c>
      <c r="C1471" s="2">
        <f t="shared" si="132"/>
        <v>2.4320779319638226</v>
      </c>
      <c r="D1471" s="2">
        <f t="shared" si="134"/>
        <v>2.407308814985472</v>
      </c>
      <c r="E1471" s="2">
        <f t="shared" si="133"/>
        <v>2.4769116978350603E-2</v>
      </c>
      <c r="F1471" s="2">
        <f t="shared" si="137"/>
        <v>1.1243884583440722E-2</v>
      </c>
      <c r="G1471" s="2">
        <f t="shared" si="135"/>
        <v>1.3525232394909881E-2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2.3967999999999998</v>
      </c>
      <c r="C1472" s="2">
        <f t="shared" si="132"/>
        <v>2.4302659424309265</v>
      </c>
      <c r="D1472" s="2">
        <f t="shared" si="134"/>
        <v>2.4065303842458077</v>
      </c>
      <c r="E1472" s="2">
        <f t="shared" si="133"/>
        <v>2.3735558185118855E-2</v>
      </c>
      <c r="F1472" s="2">
        <f t="shared" si="137"/>
        <v>1.3742219303776348E-2</v>
      </c>
      <c r="G1472" s="2">
        <f t="shared" si="135"/>
        <v>9.9933388813425068E-3</v>
      </c>
      <c r="H1472" s="2" t="str">
        <f t="shared" si="136"/>
        <v>Sell</v>
      </c>
    </row>
    <row r="1473" spans="1:8" ht="13.5" x14ac:dyDescent="0.25">
      <c r="A1473" s="3">
        <f>TITRES_STAT!B1476</f>
        <v>44158</v>
      </c>
      <c r="B1473" s="6">
        <f>TITRES_STAT!D1476</f>
        <v>2.3967999999999998</v>
      </c>
      <c r="C1473" s="2">
        <f t="shared" si="132"/>
        <v>2.4287327205184761</v>
      </c>
      <c r="D1473" s="2">
        <f t="shared" si="134"/>
        <v>2.4058096150424144</v>
      </c>
      <c r="E1473" s="2">
        <f t="shared" si="133"/>
        <v>2.2923105476061689E-2</v>
      </c>
      <c r="F1473" s="2">
        <f t="shared" si="137"/>
        <v>1.5578396538233417E-2</v>
      </c>
      <c r="G1473" s="2">
        <f t="shared" si="135"/>
        <v>7.3447089378282718E-3</v>
      </c>
      <c r="H1473" s="2" t="str">
        <f t="shared" si="136"/>
        <v>Sell</v>
      </c>
    </row>
    <row r="1474" spans="1:8" ht="13.5" x14ac:dyDescent="0.25">
      <c r="A1474" s="3">
        <f>TITRES_STAT!B1477</f>
        <v>44159</v>
      </c>
      <c r="B1474" s="6">
        <f>TITRES_STAT!D1477</f>
        <v>2.4379</v>
      </c>
      <c r="C1474" s="2">
        <f t="shared" si="132"/>
        <v>2.4301430712079415</v>
      </c>
      <c r="D1474" s="2">
        <f t="shared" si="134"/>
        <v>2.4081866805948282</v>
      </c>
      <c r="E1474" s="2">
        <f t="shared" si="133"/>
        <v>2.1956390613113275E-2</v>
      </c>
      <c r="F1474" s="2">
        <f t="shared" si="137"/>
        <v>1.6853995353209389E-2</v>
      </c>
      <c r="G1474" s="2">
        <f t="shared" si="135"/>
        <v>5.1023952599038858E-3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6">
        <f>TITRES_STAT!D1478</f>
        <v>2.4613999999999998</v>
      </c>
      <c r="C1475" s="2">
        <f t="shared" si="132"/>
        <v>2.4313364448682582</v>
      </c>
      <c r="D1475" s="2">
        <f t="shared" si="134"/>
        <v>2.412128407958174</v>
      </c>
      <c r="E1475" s="2">
        <f t="shared" si="133"/>
        <v>1.9208036910084214E-2</v>
      </c>
      <c r="F1475" s="2">
        <f t="shared" si="137"/>
        <v>1.7324803664584356E-2</v>
      </c>
      <c r="G1475" s="2">
        <f t="shared" si="135"/>
        <v>1.8832332454998581E-3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6">
        <f>TITRES_STAT!D1479</f>
        <v>2.4554999999999998</v>
      </c>
      <c r="C1476" s="2">
        <f t="shared" si="132"/>
        <v>2.4323462225808341</v>
      </c>
      <c r="D1476" s="2">
        <f t="shared" si="134"/>
        <v>2.4153411184797906</v>
      </c>
      <c r="E1476" s="2">
        <f t="shared" si="133"/>
        <v>1.70051041010435E-2</v>
      </c>
      <c r="F1476" s="2">
        <f t="shared" si="137"/>
        <v>1.7260863751876184E-2</v>
      </c>
      <c r="G1476" s="2">
        <f t="shared" si="135"/>
        <v>-2.5575965083268412E-4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2.4085000000000001</v>
      </c>
      <c r="C1477" s="2">
        <f t="shared" si="132"/>
        <v>2.4286775729530135</v>
      </c>
      <c r="D1477" s="2">
        <f t="shared" si="134"/>
        <v>2.4148343689627692</v>
      </c>
      <c r="E1477" s="2">
        <f t="shared" si="133"/>
        <v>1.3843203990244302E-2</v>
      </c>
      <c r="F1477" s="2">
        <f t="shared" si="137"/>
        <v>1.6577331799549809E-2</v>
      </c>
      <c r="G1477" s="2">
        <f t="shared" si="135"/>
        <v>-2.7341278093055074E-3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2.4085000000000001</v>
      </c>
      <c r="C1478" s="2">
        <f t="shared" si="132"/>
        <v>2.4300964078833189</v>
      </c>
      <c r="D1478" s="2">
        <f t="shared" si="134"/>
        <v>2.4143651564470083</v>
      </c>
      <c r="E1478" s="2">
        <f t="shared" si="133"/>
        <v>1.57312514363106E-2</v>
      </c>
      <c r="F1478" s="2">
        <f t="shared" si="137"/>
        <v>1.640811572690197E-2</v>
      </c>
      <c r="G1478" s="2">
        <f t="shared" si="135"/>
        <v>-6.7686429059136966E-4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6">
        <f>TITRES_STAT!D1482</f>
        <v>2.4085000000000001</v>
      </c>
      <c r="C1479" s="2">
        <f t="shared" si="132"/>
        <v>2.4312969605166543</v>
      </c>
      <c r="D1479" s="2">
        <f t="shared" si="134"/>
        <v>2.4139307004138963</v>
      </c>
      <c r="E1479" s="2">
        <f t="shared" si="133"/>
        <v>1.7366260102757991E-2</v>
      </c>
      <c r="F1479" s="2">
        <f t="shared" si="137"/>
        <v>1.6599744602073176E-2</v>
      </c>
      <c r="G1479" s="2">
        <f t="shared" si="135"/>
        <v>7.6651550068481539E-4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2.4085000000000001</v>
      </c>
      <c r="C1480" s="2">
        <f t="shared" si="132"/>
        <v>2.4323128127448612</v>
      </c>
      <c r="D1480" s="2">
        <f t="shared" si="134"/>
        <v>2.4135284263091634</v>
      </c>
      <c r="E1480" s="2">
        <f t="shared" si="133"/>
        <v>1.8784386435697797E-2</v>
      </c>
      <c r="F1480" s="2">
        <f t="shared" si="137"/>
        <v>1.70366729687981E-2</v>
      </c>
      <c r="G1480" s="2">
        <f t="shared" si="135"/>
        <v>1.7477134668996974E-3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2.3908999999999998</v>
      </c>
      <c r="C1481" s="2">
        <f t="shared" si="132"/>
        <v>2.4268493030918057</v>
      </c>
      <c r="D1481" s="2">
        <f t="shared" si="134"/>
        <v>2.4118522465825585</v>
      </c>
      <c r="E1481" s="2">
        <f t="shared" si="133"/>
        <v>1.4997056509247209E-2</v>
      </c>
      <c r="F1481" s="2">
        <f t="shared" si="137"/>
        <v>1.6628749676887922E-2</v>
      </c>
      <c r="G1481" s="2">
        <f t="shared" si="135"/>
        <v>-1.6316931676407138E-3</v>
      </c>
      <c r="H1481" s="2" t="str">
        <f t="shared" si="136"/>
        <v>Hold</v>
      </c>
    </row>
    <row r="1482" spans="1:8" ht="13.5" x14ac:dyDescent="0.25">
      <c r="A1482" s="3">
        <f>TITRES_STAT!B1485</f>
        <v>44169</v>
      </c>
      <c r="B1482" s="6">
        <f>TITRES_STAT!D1485</f>
        <v>2.4085000000000001</v>
      </c>
      <c r="C1482" s="2">
        <f t="shared" si="132"/>
        <v>2.4222263333853742</v>
      </c>
      <c r="D1482" s="2">
        <f t="shared" si="134"/>
        <v>2.4116039320208875</v>
      </c>
      <c r="E1482" s="2">
        <f t="shared" si="133"/>
        <v>1.0622401364486667E-2</v>
      </c>
      <c r="F1482" s="2">
        <f t="shared" si="137"/>
        <v>1.5427480014407672E-2</v>
      </c>
      <c r="G1482" s="2">
        <f t="shared" si="135"/>
        <v>-4.805078649921005E-3</v>
      </c>
      <c r="H1482" s="2" t="str">
        <f t="shared" si="136"/>
        <v>Hold</v>
      </c>
    </row>
    <row r="1483" spans="1:8" ht="13.5" x14ac:dyDescent="0.25">
      <c r="A1483" s="3">
        <f>TITRES_STAT!B1486</f>
        <v>44172</v>
      </c>
      <c r="B1483" s="6">
        <f>TITRES_STAT!D1486</f>
        <v>2.4085000000000001</v>
      </c>
      <c r="C1483" s="2">
        <f t="shared" si="132"/>
        <v>2.4183145897876246</v>
      </c>
      <c r="D1483" s="2">
        <f t="shared" si="134"/>
        <v>2.4113740111304516</v>
      </c>
      <c r="E1483" s="2">
        <f t="shared" si="133"/>
        <v>6.9405786571730133E-3</v>
      </c>
      <c r="F1483" s="2">
        <f t="shared" si="137"/>
        <v>1.3730099742960741E-2</v>
      </c>
      <c r="G1483" s="2">
        <f t="shared" si="135"/>
        <v>-6.7895210857877274E-3</v>
      </c>
      <c r="H1483" s="2" t="str">
        <f t="shared" si="136"/>
        <v>Hold</v>
      </c>
    </row>
    <row r="1484" spans="1:8" ht="13.5" x14ac:dyDescent="0.25">
      <c r="A1484" s="3">
        <f>TITRES_STAT!B1487</f>
        <v>44173</v>
      </c>
      <c r="B1484" s="6">
        <f>TITRES_STAT!D1487</f>
        <v>2.4026000000000001</v>
      </c>
      <c r="C1484" s="2">
        <f t="shared" si="132"/>
        <v>2.4213277298202978</v>
      </c>
      <c r="D1484" s="2">
        <f t="shared" si="134"/>
        <v>2.4107240843800479</v>
      </c>
      <c r="E1484" s="2">
        <f t="shared" si="133"/>
        <v>1.0603645440249831E-2</v>
      </c>
      <c r="F1484" s="2">
        <f t="shared" si="137"/>
        <v>1.3104808882418559E-2</v>
      </c>
      <c r="G1484" s="2">
        <f t="shared" si="135"/>
        <v>-2.5011634421687277E-3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6">
        <f>TITRES_STAT!D1488</f>
        <v>2.4085000000000001</v>
      </c>
      <c r="C1485" s="2">
        <f t="shared" si="132"/>
        <v>2.4274926944633286</v>
      </c>
      <c r="D1485" s="2">
        <f t="shared" si="134"/>
        <v>2.4105593373889334</v>
      </c>
      <c r="E1485" s="2">
        <f t="shared" si="133"/>
        <v>1.693335707439525E-2</v>
      </c>
      <c r="F1485" s="2">
        <f t="shared" si="137"/>
        <v>1.3870518520813899E-2</v>
      </c>
      <c r="G1485" s="2">
        <f t="shared" si="135"/>
        <v>3.0628385535813509E-3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2.4085000000000001</v>
      </c>
      <c r="C1486" s="2">
        <f t="shared" si="132"/>
        <v>2.4318015106997395</v>
      </c>
      <c r="D1486" s="2">
        <f t="shared" si="134"/>
        <v>2.410406793878642</v>
      </c>
      <c r="E1486" s="2">
        <f t="shared" si="133"/>
        <v>2.1394716821097504E-2</v>
      </c>
      <c r="F1486" s="2">
        <f t="shared" si="137"/>
        <v>1.5375358180870623E-2</v>
      </c>
      <c r="G1486" s="2">
        <f t="shared" si="135"/>
        <v>6.0193586402268809E-3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2.4085000000000001</v>
      </c>
      <c r="C1487" s="2">
        <f t="shared" ref="C1487:C1550" si="138">$C$4*B1477+C1486*(1-$C$4)</f>
        <v>2.4282166628997794</v>
      </c>
      <c r="D1487" s="2">
        <f t="shared" si="134"/>
        <v>2.4102655498876313</v>
      </c>
      <c r="E1487" s="2">
        <f t="shared" si="133"/>
        <v>1.7951113012148134E-2</v>
      </c>
      <c r="F1487" s="2">
        <f t="shared" si="137"/>
        <v>1.5890509147126124E-2</v>
      </c>
      <c r="G1487" s="2">
        <f t="shared" si="135"/>
        <v>2.06060386502201E-3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2.4085000000000001</v>
      </c>
      <c r="C1488" s="2">
        <f t="shared" si="138"/>
        <v>2.4251833301459671</v>
      </c>
      <c r="D1488" s="2">
        <f t="shared" si="134"/>
        <v>2.4101347684144736</v>
      </c>
      <c r="E1488" s="2">
        <f t="shared" si="133"/>
        <v>1.5048561731493493E-2</v>
      </c>
      <c r="F1488" s="2">
        <f t="shared" si="137"/>
        <v>1.5722119663999598E-2</v>
      </c>
      <c r="G1488" s="2">
        <f t="shared" si="135"/>
        <v>-6.7355793250610529E-4</v>
      </c>
      <c r="H1488" s="2" t="str">
        <f t="shared" si="136"/>
        <v>Hold</v>
      </c>
    </row>
    <row r="1489" spans="1:8" ht="13.5" x14ac:dyDescent="0.25">
      <c r="A1489" s="3">
        <f>TITRES_STAT!B1492</f>
        <v>44180</v>
      </c>
      <c r="B1489" s="6">
        <f>TITRES_STAT!D1492</f>
        <v>2.4085000000000001</v>
      </c>
      <c r="C1489" s="2">
        <f t="shared" si="138"/>
        <v>2.4226166639696642</v>
      </c>
      <c r="D1489" s="2">
        <f t="shared" si="134"/>
        <v>2.4100136744578458</v>
      </c>
      <c r="E1489" s="2">
        <f t="shared" si="133"/>
        <v>1.2602989511818485E-2</v>
      </c>
      <c r="F1489" s="2">
        <f t="shared" si="137"/>
        <v>1.5098293633563376E-2</v>
      </c>
      <c r="G1489" s="2">
        <f t="shared" si="135"/>
        <v>-2.4953041217448905E-3</v>
      </c>
      <c r="H1489" s="2" t="str">
        <f t="shared" si="136"/>
        <v>Hold</v>
      </c>
    </row>
    <row r="1490" spans="1:8" ht="13.5" x14ac:dyDescent="0.25">
      <c r="A1490" s="3">
        <f>TITRES_STAT!B1493</f>
        <v>44181</v>
      </c>
      <c r="B1490" s="6">
        <f>TITRES_STAT!D1493</f>
        <v>2.4085000000000001</v>
      </c>
      <c r="C1490" s="2">
        <f t="shared" si="138"/>
        <v>2.4204448695127927</v>
      </c>
      <c r="D1490" s="2">
        <f t="shared" si="134"/>
        <v>2.4099015504239314</v>
      </c>
      <c r="E1490" s="2">
        <f t="shared" si="133"/>
        <v>1.0543319088861303E-2</v>
      </c>
      <c r="F1490" s="2">
        <f t="shared" si="137"/>
        <v>1.4187298724622963E-2</v>
      </c>
      <c r="G1490" s="2">
        <f t="shared" si="135"/>
        <v>-3.6439796357616606E-3</v>
      </c>
      <c r="H1490" s="2" t="str">
        <f t="shared" si="136"/>
        <v>Hold</v>
      </c>
    </row>
    <row r="1491" spans="1:8" ht="13.5" x14ac:dyDescent="0.25">
      <c r="A1491" s="3">
        <f>TITRES_STAT!B1494</f>
        <v>44182</v>
      </c>
      <c r="B1491" s="6">
        <f>TITRES_STAT!D1494</f>
        <v>2.4496000000000002</v>
      </c>
      <c r="C1491" s="2">
        <f t="shared" si="138"/>
        <v>2.4158995049723631</v>
      </c>
      <c r="D1491" s="2">
        <f t="shared" si="134"/>
        <v>2.4128421763184549</v>
      </c>
      <c r="E1491" s="2">
        <f t="shared" si="133"/>
        <v>3.0573286539081757E-3</v>
      </c>
      <c r="F1491" s="2">
        <f t="shared" si="137"/>
        <v>1.1961304710480007E-2</v>
      </c>
      <c r="G1491" s="2">
        <f t="shared" si="135"/>
        <v>-8.9039760565718315E-3</v>
      </c>
      <c r="H1491" s="2" t="str">
        <f t="shared" si="136"/>
        <v>Hold</v>
      </c>
    </row>
    <row r="1492" spans="1:8" ht="13.5" x14ac:dyDescent="0.25">
      <c r="A1492" s="3">
        <f>TITRES_STAT!B1495</f>
        <v>44183</v>
      </c>
      <c r="B1492" s="6">
        <f>TITRES_STAT!D1495</f>
        <v>2.4496000000000002</v>
      </c>
      <c r="C1492" s="2">
        <f t="shared" si="138"/>
        <v>2.4147611195919993</v>
      </c>
      <c r="D1492" s="2">
        <f t="shared" si="134"/>
        <v>2.4155649780726431</v>
      </c>
      <c r="E1492" s="2">
        <f t="shared" si="133"/>
        <v>-8.0385848064379317E-4</v>
      </c>
      <c r="F1492" s="2">
        <f t="shared" si="137"/>
        <v>9.4082720722552474E-3</v>
      </c>
      <c r="G1492" s="2">
        <f t="shared" si="135"/>
        <v>-1.0212130552899041E-2</v>
      </c>
      <c r="H1492" s="2" t="str">
        <f t="shared" si="136"/>
        <v>Hold</v>
      </c>
    </row>
    <row r="1493" spans="1:8" ht="13.5" x14ac:dyDescent="0.25">
      <c r="A1493" s="3">
        <f>TITRES_STAT!B1496</f>
        <v>44186</v>
      </c>
      <c r="B1493" s="6">
        <f>TITRES_STAT!D1496</f>
        <v>2.4554999999999998</v>
      </c>
      <c r="C1493" s="2">
        <f t="shared" si="138"/>
        <v>2.4137978704239993</v>
      </c>
      <c r="D1493" s="2">
        <f t="shared" si="134"/>
        <v>2.4185231278450399</v>
      </c>
      <c r="E1493" s="2">
        <f t="shared" si="133"/>
        <v>-4.725257421040574E-3</v>
      </c>
      <c r="F1493" s="2">
        <f t="shared" si="137"/>
        <v>6.5815661735960833E-3</v>
      </c>
      <c r="G1493" s="2">
        <f t="shared" si="135"/>
        <v>-1.1306823594636656E-2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2.4554999999999998</v>
      </c>
      <c r="C1494" s="2">
        <f t="shared" si="138"/>
        <v>2.4120751211279994</v>
      </c>
      <c r="D1494" s="2">
        <f t="shared" si="134"/>
        <v>2.4212621554120739</v>
      </c>
      <c r="E1494" s="2">
        <f t="shared" si="133"/>
        <v>-9.1870342840745245E-3</v>
      </c>
      <c r="F1494" s="2">
        <f t="shared" si="137"/>
        <v>3.4278460820619614E-3</v>
      </c>
      <c r="G1494" s="2">
        <f t="shared" si="135"/>
        <v>-1.2614880366136486E-2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2.4319999999999999</v>
      </c>
      <c r="C1495" s="2">
        <f t="shared" si="138"/>
        <v>2.4115251024929223</v>
      </c>
      <c r="D1495" s="2">
        <f t="shared" si="134"/>
        <v>2.4220575513074758</v>
      </c>
      <c r="E1495" s="2">
        <f t="shared" si="133"/>
        <v>-1.0532448814553508E-2</v>
      </c>
      <c r="F1495" s="2">
        <f t="shared" si="137"/>
        <v>6.3578710273886783E-4</v>
      </c>
      <c r="G1495" s="2">
        <f t="shared" si="135"/>
        <v>-1.1168235917292376E-2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2.4085000000000001</v>
      </c>
      <c r="C1496" s="2">
        <f t="shared" si="138"/>
        <v>2.4110597021093958</v>
      </c>
      <c r="D1496" s="2">
        <f t="shared" si="134"/>
        <v>2.4210532882476627</v>
      </c>
      <c r="E1496" s="2">
        <f t="shared" si="133"/>
        <v>-9.9935861382669522E-3</v>
      </c>
      <c r="F1496" s="2">
        <f t="shared" si="137"/>
        <v>-1.4900875454622962E-3</v>
      </c>
      <c r="G1496" s="2">
        <f t="shared" si="135"/>
        <v>-8.503498592804656E-3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2.3967999999999998</v>
      </c>
      <c r="C1497" s="2">
        <f t="shared" si="138"/>
        <v>2.4106659017848733</v>
      </c>
      <c r="D1497" s="2">
        <f t="shared" si="134"/>
        <v>2.4192567483774656</v>
      </c>
      <c r="E1497" s="2">
        <f t="shared" si="133"/>
        <v>-8.5908465925923494E-3</v>
      </c>
      <c r="F1497" s="2">
        <f t="shared" si="137"/>
        <v>-2.9102393548883069E-3</v>
      </c>
      <c r="G1497" s="2">
        <f t="shared" si="135"/>
        <v>-5.6806072377040429E-3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2.4085000000000001</v>
      </c>
      <c r="C1498" s="2">
        <f t="shared" si="138"/>
        <v>2.410332686125662</v>
      </c>
      <c r="D1498" s="2">
        <f t="shared" si="134"/>
        <v>2.4184599522013572</v>
      </c>
      <c r="E1498" s="2">
        <f t="shared" si="133"/>
        <v>-8.1272660756952497E-3</v>
      </c>
      <c r="F1498" s="2">
        <f t="shared" si="137"/>
        <v>-3.9536446990496958E-3</v>
      </c>
      <c r="G1498" s="2">
        <f t="shared" si="135"/>
        <v>-4.1736213766455539E-3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2.4026000000000001</v>
      </c>
      <c r="C1499" s="2">
        <f t="shared" si="138"/>
        <v>2.4100507344140216</v>
      </c>
      <c r="D1499" s="2">
        <f t="shared" si="134"/>
        <v>2.4172851409271829</v>
      </c>
      <c r="E1499" s="2">
        <f t="shared" si="133"/>
        <v>-7.2344065131613178E-3</v>
      </c>
      <c r="F1499" s="2">
        <f t="shared" si="137"/>
        <v>-4.6097970618720202E-3</v>
      </c>
      <c r="G1499" s="2">
        <f t="shared" si="135"/>
        <v>-2.6246094512892976E-3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2.4085000000000001</v>
      </c>
      <c r="C1500" s="2">
        <f t="shared" si="138"/>
        <v>2.4098121598887876</v>
      </c>
      <c r="D1500" s="2">
        <f t="shared" si="134"/>
        <v>2.4166343897473914</v>
      </c>
      <c r="E1500" s="2">
        <f t="shared" ref="E1500:E1563" si="139">C1500-D1500</f>
        <v>-6.8222298586038121E-3</v>
      </c>
      <c r="F1500" s="2">
        <f t="shared" si="137"/>
        <v>-5.0522836212183791E-3</v>
      </c>
      <c r="G1500" s="2">
        <f t="shared" si="135"/>
        <v>-1.769946237385433E-3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2.4085000000000001</v>
      </c>
      <c r="C1501" s="2">
        <f t="shared" si="138"/>
        <v>2.4159333660597433</v>
      </c>
      <c r="D1501" s="2">
        <f t="shared" ref="D1501:D1564" si="140">$D$4*B1501+(1-$D$4)*D1500</f>
        <v>2.4160318423586955</v>
      </c>
      <c r="E1501" s="2">
        <f t="shared" si="139"/>
        <v>-9.8476298952210328E-5</v>
      </c>
      <c r="F1501" s="2">
        <f t="shared" si="137"/>
        <v>-4.0615221567651457E-3</v>
      </c>
      <c r="G1501" s="2">
        <f t="shared" si="135"/>
        <v>3.9630458578129354E-3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6">
        <f>TITRES_STAT!D1505</f>
        <v>2.4085000000000001</v>
      </c>
      <c r="C1502" s="2">
        <f t="shared" si="138"/>
        <v>2.4211128482043982</v>
      </c>
      <c r="D1502" s="2">
        <f t="shared" si="140"/>
        <v>2.4154739281099031</v>
      </c>
      <c r="E1502" s="2">
        <f t="shared" si="139"/>
        <v>5.6389200944950701E-3</v>
      </c>
      <c r="F1502" s="2">
        <f t="shared" si="137"/>
        <v>-2.1214337065131026E-3</v>
      </c>
      <c r="G1502" s="2">
        <f t="shared" si="135"/>
        <v>7.7603538010081723E-3</v>
      </c>
      <c r="H1502" s="2" t="str">
        <f t="shared" si="136"/>
        <v>Sell</v>
      </c>
    </row>
    <row r="1503" spans="1:8" ht="13.5" x14ac:dyDescent="0.25">
      <c r="A1503" s="3">
        <f>TITRES_STAT!B1506</f>
        <v>44201</v>
      </c>
      <c r="B1503" s="6">
        <f>TITRES_STAT!D1506</f>
        <v>2.4085000000000001</v>
      </c>
      <c r="C1503" s="2">
        <f t="shared" si="138"/>
        <v>2.426403179249875</v>
      </c>
      <c r="D1503" s="2">
        <f t="shared" si="140"/>
        <v>2.4149573408425029</v>
      </c>
      <c r="E1503" s="2">
        <f t="shared" si="139"/>
        <v>1.1445838407372122E-2</v>
      </c>
      <c r="F1503" s="2">
        <f t="shared" si="137"/>
        <v>5.9202071626394243E-4</v>
      </c>
      <c r="G1503" s="2">
        <f t="shared" si="135"/>
        <v>1.0853817691108179E-2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6">
        <f>TITRES_STAT!D1507</f>
        <v>2.4085000000000001</v>
      </c>
      <c r="C1504" s="2">
        <f t="shared" si="138"/>
        <v>2.4308796132114328</v>
      </c>
      <c r="D1504" s="2">
        <f t="shared" si="140"/>
        <v>2.4144790192986139</v>
      </c>
      <c r="E1504" s="2">
        <f t="shared" si="139"/>
        <v>1.6400593912818895E-2</v>
      </c>
      <c r="F1504" s="2">
        <f t="shared" si="137"/>
        <v>3.7537353555749334E-3</v>
      </c>
      <c r="G1504" s="2">
        <f t="shared" si="135"/>
        <v>1.2646858557243961E-2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6">
        <f>TITRES_STAT!D1508</f>
        <v>2.4085000000000001</v>
      </c>
      <c r="C1505" s="2">
        <f t="shared" si="138"/>
        <v>2.431051980409674</v>
      </c>
      <c r="D1505" s="2">
        <f t="shared" si="140"/>
        <v>2.4140361289801979</v>
      </c>
      <c r="E1505" s="2">
        <f t="shared" si="139"/>
        <v>1.7015851429476037E-2</v>
      </c>
      <c r="F1505" s="2">
        <f t="shared" si="137"/>
        <v>6.4061585703551541E-3</v>
      </c>
      <c r="G1505" s="2">
        <f t="shared" si="135"/>
        <v>1.0609692859120883E-2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2.4085000000000001</v>
      </c>
      <c r="C1506" s="2">
        <f t="shared" si="138"/>
        <v>2.4275824449620318</v>
      </c>
      <c r="D1506" s="2">
        <f t="shared" si="140"/>
        <v>2.4136260453520353</v>
      </c>
      <c r="E1506" s="2">
        <f t="shared" si="139"/>
        <v>1.3956399609996506E-2</v>
      </c>
      <c r="F1506" s="2">
        <f t="shared" si="137"/>
        <v>7.9162067782834258E-3</v>
      </c>
      <c r="G1506" s="2">
        <f t="shared" si="135"/>
        <v>6.0401928317130801E-3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2.4085000000000001</v>
      </c>
      <c r="C1507" s="2">
        <f t="shared" si="138"/>
        <v>2.4228466841986425</v>
      </c>
      <c r="D1507" s="2">
        <f t="shared" si="140"/>
        <v>2.4132463382889213</v>
      </c>
      <c r="E1507" s="2">
        <f t="shared" si="139"/>
        <v>9.6003459097211419E-3</v>
      </c>
      <c r="F1507" s="2">
        <f t="shared" si="137"/>
        <v>8.253034604570969E-3</v>
      </c>
      <c r="G1507" s="2">
        <f t="shared" si="135"/>
        <v>1.3473113051501728E-3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2.4085000000000001</v>
      </c>
      <c r="C1508" s="2">
        <f t="shared" si="138"/>
        <v>2.4206395020142359</v>
      </c>
      <c r="D1508" s="2">
        <f t="shared" si="140"/>
        <v>2.4128947576749269</v>
      </c>
      <c r="E1508" s="2">
        <f t="shared" si="139"/>
        <v>7.7447443393090509E-3</v>
      </c>
      <c r="F1508" s="2">
        <f t="shared" si="137"/>
        <v>8.1513765515185861E-3</v>
      </c>
      <c r="G1508" s="2">
        <f t="shared" ref="G1508:G1571" si="141">E1508-F1508</f>
        <v>-4.0663221220953519E-4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44209</v>
      </c>
      <c r="B1509" s="6">
        <f>TITRES_STAT!D1512</f>
        <v>2.4085000000000001</v>
      </c>
      <c r="C1509" s="2">
        <f t="shared" si="138"/>
        <v>2.4178641940120458</v>
      </c>
      <c r="D1509" s="2">
        <f t="shared" si="140"/>
        <v>2.4125692200693769</v>
      </c>
      <c r="E1509" s="2">
        <f t="shared" si="139"/>
        <v>5.294973942668868E-3</v>
      </c>
      <c r="F1509" s="2">
        <f t="shared" ref="F1509:F1572" si="143">(E1509*(2/(10)))+((1-(2/10))*F1508)</f>
        <v>7.5800960297486425E-3</v>
      </c>
      <c r="G1509" s="2">
        <f t="shared" si="141"/>
        <v>-2.2851220870797745E-3</v>
      </c>
      <c r="H1509" s="2" t="str">
        <f t="shared" si="142"/>
        <v>Hold</v>
      </c>
    </row>
    <row r="1510" spans="1:8" ht="13.5" x14ac:dyDescent="0.25">
      <c r="A1510" s="3">
        <f>TITRES_STAT!B1513</f>
        <v>44211</v>
      </c>
      <c r="B1510" s="6">
        <f>TITRES_STAT!D1513</f>
        <v>2.4085000000000001</v>
      </c>
      <c r="C1510" s="2">
        <f t="shared" si="138"/>
        <v>2.4164235487794232</v>
      </c>
      <c r="D1510" s="2">
        <f t="shared" si="140"/>
        <v>2.4122677963605343</v>
      </c>
      <c r="E1510" s="2">
        <f t="shared" si="139"/>
        <v>4.1557524188888806E-3</v>
      </c>
      <c r="F1510" s="2">
        <f t="shared" si="143"/>
        <v>6.8952273075766901E-3</v>
      </c>
      <c r="G1510" s="2">
        <f t="shared" si="141"/>
        <v>-2.7394748886878095E-3</v>
      </c>
      <c r="H1510" s="2" t="str">
        <f t="shared" si="142"/>
        <v>Hold</v>
      </c>
    </row>
    <row r="1511" spans="1:8" ht="13.5" x14ac:dyDescent="0.25">
      <c r="A1511" s="3">
        <f>TITRES_STAT!B1514</f>
        <v>44214</v>
      </c>
      <c r="B1511" s="6">
        <f>TITRES_STAT!D1514</f>
        <v>2.3967999999999998</v>
      </c>
      <c r="C1511" s="2">
        <f t="shared" si="138"/>
        <v>2.4152045412748966</v>
      </c>
      <c r="D1511" s="2">
        <f t="shared" si="140"/>
        <v>2.4111220336671613</v>
      </c>
      <c r="E1511" s="2">
        <f t="shared" si="139"/>
        <v>4.0825076077353195E-3</v>
      </c>
      <c r="F1511" s="2">
        <f t="shared" si="143"/>
        <v>6.3326833676084163E-3</v>
      </c>
      <c r="G1511" s="2">
        <f t="shared" si="141"/>
        <v>-2.2501757598730968E-3</v>
      </c>
      <c r="H1511" s="2" t="str">
        <f t="shared" si="142"/>
        <v>Hold</v>
      </c>
    </row>
    <row r="1512" spans="1:8" ht="13.5" x14ac:dyDescent="0.25">
      <c r="A1512" s="3">
        <f>TITRES_STAT!B1515</f>
        <v>44215</v>
      </c>
      <c r="B1512" s="6">
        <f>TITRES_STAT!D1515</f>
        <v>2.4085000000000001</v>
      </c>
      <c r="C1512" s="2">
        <f t="shared" si="138"/>
        <v>2.414173073386451</v>
      </c>
      <c r="D1512" s="2">
        <f t="shared" si="140"/>
        <v>2.4109278089510751</v>
      </c>
      <c r="E1512" s="2">
        <f t="shared" si="139"/>
        <v>3.245264435375983E-3</v>
      </c>
      <c r="F1512" s="2">
        <f t="shared" si="143"/>
        <v>5.71519958116193E-3</v>
      </c>
      <c r="G1512" s="2">
        <f t="shared" si="141"/>
        <v>-2.469935145785947E-3</v>
      </c>
      <c r="H1512" s="2" t="str">
        <f t="shared" si="142"/>
        <v>Hold</v>
      </c>
    </row>
    <row r="1513" spans="1:8" ht="13.5" x14ac:dyDescent="0.25">
      <c r="A1513" s="3">
        <f>TITRES_STAT!B1516</f>
        <v>44216</v>
      </c>
      <c r="B1513" s="6">
        <f>TITRES_STAT!D1516</f>
        <v>2.4085000000000001</v>
      </c>
      <c r="C1513" s="2">
        <f t="shared" si="138"/>
        <v>2.4133002928654586</v>
      </c>
      <c r="D1513" s="2">
        <f t="shared" si="140"/>
        <v>2.4107479712509954</v>
      </c>
      <c r="E1513" s="2">
        <f t="shared" si="139"/>
        <v>2.5523216144631711E-3</v>
      </c>
      <c r="F1513" s="2">
        <f t="shared" si="143"/>
        <v>5.0826239878221779E-3</v>
      </c>
      <c r="G1513" s="2">
        <f t="shared" si="141"/>
        <v>-2.5303023733590068E-3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6">
        <f>TITRES_STAT!D1517</f>
        <v>2.3555999999999999</v>
      </c>
      <c r="C1514" s="2">
        <f t="shared" si="138"/>
        <v>2.4125617862707727</v>
      </c>
      <c r="D1514" s="2">
        <f t="shared" si="140"/>
        <v>2.4066629363435141</v>
      </c>
      <c r="E1514" s="2">
        <f t="shared" si="139"/>
        <v>5.8988499272585315E-3</v>
      </c>
      <c r="F1514" s="2">
        <f t="shared" si="143"/>
        <v>5.245869175709449E-3</v>
      </c>
      <c r="G1514" s="2">
        <f t="shared" si="141"/>
        <v>6.5298075154908257E-4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2.3733</v>
      </c>
      <c r="C1515" s="2">
        <f t="shared" si="138"/>
        <v>2.411936896075269</v>
      </c>
      <c r="D1515" s="2">
        <f t="shared" si="140"/>
        <v>2.4041916077254761</v>
      </c>
      <c r="E1515" s="2">
        <f t="shared" si="139"/>
        <v>7.7452883497928227E-3</v>
      </c>
      <c r="F1515" s="2">
        <f t="shared" si="143"/>
        <v>5.7457530105261244E-3</v>
      </c>
      <c r="G1515" s="2">
        <f t="shared" si="141"/>
        <v>1.9995353392666983E-3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6">
        <f>TITRES_STAT!D1519</f>
        <v>2.3321000000000001</v>
      </c>
      <c r="C1516" s="2">
        <f t="shared" si="138"/>
        <v>2.4114081428329199</v>
      </c>
      <c r="D1516" s="2">
        <f t="shared" si="140"/>
        <v>2.3988514886347003</v>
      </c>
      <c r="E1516" s="2">
        <f t="shared" si="139"/>
        <v>1.2556654198219608E-2</v>
      </c>
      <c r="F1516" s="2">
        <f t="shared" si="143"/>
        <v>7.1079332480648207E-3</v>
      </c>
      <c r="G1516" s="2">
        <f t="shared" si="141"/>
        <v>5.4487209501547871E-3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6">
        <f>TITRES_STAT!D1520</f>
        <v>2.3439000000000001</v>
      </c>
      <c r="C1517" s="2">
        <f t="shared" si="138"/>
        <v>2.4109607362432399</v>
      </c>
      <c r="D1517" s="2">
        <f t="shared" si="140"/>
        <v>2.3947810079950931</v>
      </c>
      <c r="E1517" s="2">
        <f t="shared" si="139"/>
        <v>1.6179728248146841E-2</v>
      </c>
      <c r="F1517" s="2">
        <f t="shared" si="143"/>
        <v>8.922292248081224E-3</v>
      </c>
      <c r="G1517" s="2">
        <f t="shared" si="141"/>
        <v>7.2574360000656167E-3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6">
        <f>TITRES_STAT!D1521</f>
        <v>2.3439000000000001</v>
      </c>
      <c r="C1518" s="2">
        <f t="shared" si="138"/>
        <v>2.4105821614365874</v>
      </c>
      <c r="D1518" s="2">
        <f t="shared" si="140"/>
        <v>2.391012044439901</v>
      </c>
      <c r="E1518" s="2">
        <f t="shared" si="139"/>
        <v>1.9570116996686426E-2</v>
      </c>
      <c r="F1518" s="2">
        <f t="shared" si="143"/>
        <v>1.1051857197802266E-2</v>
      </c>
      <c r="G1518" s="2">
        <f t="shared" si="141"/>
        <v>8.5182597988841605E-3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6">
        <f>TITRES_STAT!D1522</f>
        <v>2.3498000000000001</v>
      </c>
      <c r="C1519" s="2">
        <f t="shared" si="138"/>
        <v>2.4102618289078817</v>
      </c>
      <c r="D1519" s="2">
        <f t="shared" si="140"/>
        <v>2.3879593004073159</v>
      </c>
      <c r="E1519" s="2">
        <f t="shared" si="139"/>
        <v>2.2302528500565799E-2</v>
      </c>
      <c r="F1519" s="2">
        <f t="shared" si="143"/>
        <v>1.3301991458354973E-2</v>
      </c>
      <c r="G1519" s="2">
        <f t="shared" si="141"/>
        <v>9.0005370422108263E-3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6">
        <f>TITRES_STAT!D1523</f>
        <v>2.3498000000000001</v>
      </c>
      <c r="C1520" s="2">
        <f t="shared" si="138"/>
        <v>2.409990778306669</v>
      </c>
      <c r="D1520" s="2">
        <f t="shared" si="140"/>
        <v>2.3851326855623296</v>
      </c>
      <c r="E1520" s="2">
        <f t="shared" si="139"/>
        <v>2.4858092744339366E-2</v>
      </c>
      <c r="F1520" s="2">
        <f t="shared" si="143"/>
        <v>1.5613211715551852E-2</v>
      </c>
      <c r="G1520" s="2">
        <f t="shared" si="141"/>
        <v>9.244881028787514E-3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2.3498000000000001</v>
      </c>
      <c r="C1521" s="2">
        <f t="shared" si="138"/>
        <v>2.4079614277979506</v>
      </c>
      <c r="D1521" s="2">
        <f t="shared" si="140"/>
        <v>2.3825154495947496</v>
      </c>
      <c r="E1521" s="2">
        <f t="shared" si="139"/>
        <v>2.5445978203201047E-2</v>
      </c>
      <c r="F1521" s="2">
        <f t="shared" si="143"/>
        <v>1.7579765013081693E-2</v>
      </c>
      <c r="G1521" s="2">
        <f t="shared" si="141"/>
        <v>7.8662131901193547E-3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2.3498000000000001</v>
      </c>
      <c r="C1522" s="2">
        <f t="shared" si="138"/>
        <v>2.4080442850598045</v>
      </c>
      <c r="D1522" s="2">
        <f t="shared" si="140"/>
        <v>2.3800920829581012</v>
      </c>
      <c r="E1522" s="2">
        <f t="shared" si="139"/>
        <v>2.795220210170335E-2</v>
      </c>
      <c r="F1522" s="2">
        <f t="shared" si="143"/>
        <v>1.9654252430806027E-2</v>
      </c>
      <c r="G1522" s="2">
        <f t="shared" si="141"/>
        <v>8.2979496708973227E-3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2.3203999999999998</v>
      </c>
      <c r="C1523" s="2">
        <f t="shared" si="138"/>
        <v>2.4081143950506037</v>
      </c>
      <c r="D1523" s="2">
        <f t="shared" si="140"/>
        <v>2.3756704471834267</v>
      </c>
      <c r="E1523" s="2">
        <f t="shared" si="139"/>
        <v>3.244394786717697E-2</v>
      </c>
      <c r="F1523" s="2">
        <f t="shared" si="143"/>
        <v>2.2212191518080217E-2</v>
      </c>
      <c r="G1523" s="2">
        <f t="shared" si="141"/>
        <v>1.0231756349096753E-2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6">
        <f>TITRES_STAT!D1527</f>
        <v>2.3203999999999998</v>
      </c>
      <c r="C1524" s="2">
        <f t="shared" si="138"/>
        <v>2.4000352573505106</v>
      </c>
      <c r="D1524" s="2">
        <f t="shared" si="140"/>
        <v>2.3715763399846543</v>
      </c>
      <c r="E1524" s="2">
        <f t="shared" si="139"/>
        <v>2.8458917365856262E-2</v>
      </c>
      <c r="F1524" s="2">
        <f t="shared" si="143"/>
        <v>2.3461536687635426E-2</v>
      </c>
      <c r="G1524" s="2">
        <f t="shared" si="141"/>
        <v>4.9973806782208363E-3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2.3439000000000001</v>
      </c>
      <c r="C1525" s="2">
        <f t="shared" si="138"/>
        <v>2.3959221408350473</v>
      </c>
      <c r="D1525" s="2">
        <f t="shared" si="140"/>
        <v>2.3695262407265321</v>
      </c>
      <c r="E1525" s="2">
        <f t="shared" si="139"/>
        <v>2.6395900108515225E-2</v>
      </c>
      <c r="F1525" s="2">
        <f t="shared" si="143"/>
        <v>2.4048409371811387E-2</v>
      </c>
      <c r="G1525" s="2">
        <f t="shared" si="141"/>
        <v>2.3474907367038375E-3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2.3380000000000001</v>
      </c>
      <c r="C1526" s="2">
        <f t="shared" si="138"/>
        <v>2.3861033499373474</v>
      </c>
      <c r="D1526" s="2">
        <f t="shared" si="140"/>
        <v>2.3671909636356778</v>
      </c>
      <c r="E1526" s="2">
        <f t="shared" si="139"/>
        <v>1.8912386301669581E-2</v>
      </c>
      <c r="F1526" s="2">
        <f t="shared" si="143"/>
        <v>2.3021204757783027E-2</v>
      </c>
      <c r="G1526" s="2">
        <f t="shared" si="141"/>
        <v>-4.1088184561134458E-3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6">
        <f>TITRES_STAT!D1530</f>
        <v>2.3673999999999999</v>
      </c>
      <c r="C1527" s="2">
        <f t="shared" si="138"/>
        <v>2.3796105268700636</v>
      </c>
      <c r="D1527" s="2">
        <f t="shared" si="140"/>
        <v>2.3672064478108128</v>
      </c>
      <c r="E1527" s="2">
        <f t="shared" si="139"/>
        <v>1.2404079059250783E-2</v>
      </c>
      <c r="F1527" s="2">
        <f t="shared" si="143"/>
        <v>2.0897779618076581E-2</v>
      </c>
      <c r="G1527" s="2">
        <f t="shared" si="141"/>
        <v>-8.493700558825798E-3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6">
        <f>TITRES_STAT!D1531</f>
        <v>2.3673999999999999</v>
      </c>
      <c r="C1528" s="2">
        <f t="shared" si="138"/>
        <v>2.3741165996592848</v>
      </c>
      <c r="D1528" s="2">
        <f t="shared" si="140"/>
        <v>2.3672207850100118</v>
      </c>
      <c r="E1528" s="2">
        <f t="shared" si="139"/>
        <v>6.8958146492730243E-3</v>
      </c>
      <c r="F1528" s="2">
        <f t="shared" si="143"/>
        <v>1.8097386624315873E-2</v>
      </c>
      <c r="G1528" s="2">
        <f t="shared" si="141"/>
        <v>-1.1201571975042849E-2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6">
        <f>TITRES_STAT!D1532</f>
        <v>2.3498000000000001</v>
      </c>
      <c r="C1529" s="2">
        <f t="shared" si="138"/>
        <v>2.3703755843270873</v>
      </c>
      <c r="D1529" s="2">
        <f t="shared" si="140"/>
        <v>2.3659303564907517</v>
      </c>
      <c r="E1529" s="2">
        <f t="shared" si="139"/>
        <v>4.4452278363356079E-3</v>
      </c>
      <c r="F1529" s="2">
        <f t="shared" si="143"/>
        <v>1.5366954866719821E-2</v>
      </c>
      <c r="G1529" s="2">
        <f t="shared" si="141"/>
        <v>-1.0921727030384213E-2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2.3498000000000001</v>
      </c>
      <c r="C1530" s="2">
        <f t="shared" si="138"/>
        <v>2.3672101098152281</v>
      </c>
      <c r="D1530" s="2">
        <f t="shared" si="140"/>
        <v>2.3647355152692144</v>
      </c>
      <c r="E1530" s="2">
        <f t="shared" si="139"/>
        <v>2.4745945460136198E-3</v>
      </c>
      <c r="F1530" s="2">
        <f t="shared" si="143"/>
        <v>1.2788482802578582E-2</v>
      </c>
      <c r="G1530" s="2">
        <f t="shared" si="141"/>
        <v>-1.0313888256564962E-2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2.3498000000000001</v>
      </c>
      <c r="C1531" s="2">
        <f t="shared" si="138"/>
        <v>2.3645316313821163</v>
      </c>
      <c r="D1531" s="2">
        <f t="shared" si="140"/>
        <v>2.363629180804828</v>
      </c>
      <c r="E1531" s="2">
        <f t="shared" si="139"/>
        <v>9.0245057728832734E-4</v>
      </c>
      <c r="F1531" s="2">
        <f t="shared" si="143"/>
        <v>1.0411276357520533E-2</v>
      </c>
      <c r="G1531" s="2">
        <f t="shared" si="141"/>
        <v>-9.5088257802322055E-3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2.3262999999999998</v>
      </c>
      <c r="C1532" s="2">
        <f t="shared" si="138"/>
        <v>2.3622652265540984</v>
      </c>
      <c r="D1532" s="2">
        <f t="shared" si="140"/>
        <v>2.3608640563007666</v>
      </c>
      <c r="E1532" s="2">
        <f t="shared" si="139"/>
        <v>1.4011702533318626E-3</v>
      </c>
      <c r="F1532" s="2">
        <f t="shared" si="143"/>
        <v>8.6092551366828002E-3</v>
      </c>
      <c r="G1532" s="2">
        <f t="shared" si="141"/>
        <v>-7.2080848833509376E-3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2.3262999999999998</v>
      </c>
      <c r="C1533" s="2">
        <f t="shared" si="138"/>
        <v>2.3558244224688525</v>
      </c>
      <c r="D1533" s="2">
        <f t="shared" si="140"/>
        <v>2.3583037558340432</v>
      </c>
      <c r="E1533" s="2">
        <f t="shared" si="139"/>
        <v>-2.4793333651906835E-3</v>
      </c>
      <c r="F1533" s="2">
        <f t="shared" si="143"/>
        <v>6.3915374363081034E-3</v>
      </c>
      <c r="G1533" s="2">
        <f t="shared" si="141"/>
        <v>-8.8708708014987869E-3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2.3498000000000001</v>
      </c>
      <c r="C1534" s="2">
        <f t="shared" si="138"/>
        <v>2.350374511319798</v>
      </c>
      <c r="D1534" s="2">
        <f t="shared" si="140"/>
        <v>2.3576738479944841</v>
      </c>
      <c r="E1534" s="2">
        <f t="shared" si="139"/>
        <v>-7.2993366746860744E-3</v>
      </c>
      <c r="F1534" s="2">
        <f t="shared" si="143"/>
        <v>3.6533626141092681E-3</v>
      </c>
      <c r="G1534" s="2">
        <f t="shared" si="141"/>
        <v>-1.0952699288795342E-2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2.3262999999999998</v>
      </c>
      <c r="C1535" s="2">
        <f t="shared" si="138"/>
        <v>2.3493784326552136</v>
      </c>
      <c r="D1535" s="2">
        <f t="shared" si="140"/>
        <v>2.3553498592541522</v>
      </c>
      <c r="E1535" s="2">
        <f t="shared" si="139"/>
        <v>-5.9714265989385673E-3</v>
      </c>
      <c r="F1535" s="2">
        <f t="shared" si="143"/>
        <v>1.7284047714997012E-3</v>
      </c>
      <c r="G1535" s="2">
        <f t="shared" si="141"/>
        <v>-7.6998313704382685E-3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2.3439000000000001</v>
      </c>
      <c r="C1536" s="2">
        <f t="shared" si="138"/>
        <v>2.3476279045544115</v>
      </c>
      <c r="D1536" s="2">
        <f t="shared" si="140"/>
        <v>2.3545017215316224</v>
      </c>
      <c r="E1536" s="2">
        <f t="shared" si="139"/>
        <v>-6.8738169772109003E-3</v>
      </c>
      <c r="F1536" s="2">
        <f t="shared" si="143"/>
        <v>7.9604217575808978E-6</v>
      </c>
      <c r="G1536" s="2">
        <f t="shared" si="141"/>
        <v>-6.881777398968481E-3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2.3321000000000001</v>
      </c>
      <c r="C1537" s="2">
        <f t="shared" si="138"/>
        <v>2.3506697653921944</v>
      </c>
      <c r="D1537" s="2">
        <f t="shared" si="140"/>
        <v>2.3528423347515024</v>
      </c>
      <c r="E1537" s="2">
        <f t="shared" si="139"/>
        <v>-2.1725693593079853E-3</v>
      </c>
      <c r="F1537" s="2">
        <f t="shared" si="143"/>
        <v>-4.281455344555324E-4</v>
      </c>
      <c r="G1537" s="2">
        <f t="shared" si="141"/>
        <v>-1.744423824852453E-3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2.3380000000000001</v>
      </c>
      <c r="C1538" s="2">
        <f t="shared" si="138"/>
        <v>2.3532436476395491</v>
      </c>
      <c r="D1538" s="2">
        <f t="shared" si="140"/>
        <v>2.3517429025476875</v>
      </c>
      <c r="E1538" s="2">
        <f t="shared" si="139"/>
        <v>1.5007450918615994E-3</v>
      </c>
      <c r="F1538" s="2">
        <f t="shared" si="143"/>
        <v>-4.2367409192106003E-5</v>
      </c>
      <c r="G1538" s="2">
        <f t="shared" si="141"/>
        <v>1.5431125010537054E-3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6">
        <f>TITRES_STAT!D1542</f>
        <v>2.3380000000000001</v>
      </c>
      <c r="C1539" s="2">
        <f t="shared" si="138"/>
        <v>2.3527138556950034</v>
      </c>
      <c r="D1539" s="2">
        <f t="shared" si="140"/>
        <v>2.3507249097663774</v>
      </c>
      <c r="E1539" s="2">
        <f t="shared" si="139"/>
        <v>1.9889459286259736E-3</v>
      </c>
      <c r="F1539" s="2">
        <f t="shared" si="143"/>
        <v>3.6389525837150994E-4</v>
      </c>
      <c r="G1539" s="2">
        <f t="shared" si="141"/>
        <v>1.6250506702544638E-3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2.3380000000000001</v>
      </c>
      <c r="C1540" s="2">
        <f t="shared" si="138"/>
        <v>2.3522655702034645</v>
      </c>
      <c r="D1540" s="2">
        <f t="shared" si="140"/>
        <v>2.3497823238577569</v>
      </c>
      <c r="E1540" s="2">
        <f t="shared" si="139"/>
        <v>2.4832463457076237E-3</v>
      </c>
      <c r="F1540" s="2">
        <f t="shared" si="143"/>
        <v>7.8776547583873273E-4</v>
      </c>
      <c r="G1540" s="2">
        <f t="shared" si="141"/>
        <v>1.695480869868891E-3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2.3380000000000001</v>
      </c>
      <c r="C1541" s="2">
        <f t="shared" si="138"/>
        <v>2.3518862517106238</v>
      </c>
      <c r="D1541" s="2">
        <f t="shared" si="140"/>
        <v>2.3489095591275526</v>
      </c>
      <c r="E1541" s="2">
        <f t="shared" si="139"/>
        <v>2.9766925830712054E-3</v>
      </c>
      <c r="F1541" s="2">
        <f t="shared" si="143"/>
        <v>1.2255508972852274E-3</v>
      </c>
      <c r="G1541" s="2">
        <f t="shared" si="141"/>
        <v>1.751141685785978E-3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6">
        <f>TITRES_STAT!D1545</f>
        <v>2.3262999999999998</v>
      </c>
      <c r="C1542" s="2">
        <f t="shared" si="138"/>
        <v>2.3479499052936048</v>
      </c>
      <c r="D1542" s="2">
        <f t="shared" si="140"/>
        <v>2.3472347769699562</v>
      </c>
      <c r="E1542" s="2">
        <f t="shared" si="139"/>
        <v>7.1512832364861723E-4</v>
      </c>
      <c r="F1542" s="2">
        <f t="shared" si="143"/>
        <v>1.1234663825579055E-3</v>
      </c>
      <c r="G1542" s="2">
        <f t="shared" si="141"/>
        <v>-4.0833805890928832E-4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2.3262999999999998</v>
      </c>
      <c r="C1543" s="2">
        <f t="shared" si="138"/>
        <v>2.3446191506330503</v>
      </c>
      <c r="D1543" s="2">
        <f t="shared" si="140"/>
        <v>2.3456840527499594</v>
      </c>
      <c r="E1543" s="2">
        <f t="shared" si="139"/>
        <v>-1.0649021169091277E-3</v>
      </c>
      <c r="F1543" s="2">
        <f t="shared" si="143"/>
        <v>6.8579268266449889E-4</v>
      </c>
      <c r="G1543" s="2">
        <f t="shared" si="141"/>
        <v>-1.7506947995736266E-3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2.3028</v>
      </c>
      <c r="C1544" s="2">
        <f t="shared" si="138"/>
        <v>2.3454162043818116</v>
      </c>
      <c r="D1544" s="2">
        <f t="shared" si="140"/>
        <v>2.3425074562499626</v>
      </c>
      <c r="E1544" s="2">
        <f t="shared" si="139"/>
        <v>2.9087481318490482E-3</v>
      </c>
      <c r="F1544" s="2">
        <f t="shared" si="143"/>
        <v>1.1303837725014088E-3</v>
      </c>
      <c r="G1544" s="2">
        <f t="shared" si="141"/>
        <v>1.7783643593476395E-3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6">
        <f>TITRES_STAT!D1548</f>
        <v>2.2616999999999998</v>
      </c>
      <c r="C1545" s="2">
        <f t="shared" si="138"/>
        <v>2.3424752498615327</v>
      </c>
      <c r="D1545" s="2">
        <f t="shared" si="140"/>
        <v>2.3365217187499656</v>
      </c>
      <c r="E1545" s="2">
        <f t="shared" si="139"/>
        <v>5.9535311115670453E-3</v>
      </c>
      <c r="F1545" s="2">
        <f t="shared" si="143"/>
        <v>2.0950132403145362E-3</v>
      </c>
      <c r="G1545" s="2">
        <f t="shared" si="141"/>
        <v>3.8585178712525091E-3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6">
        <f>TITRES_STAT!D1549</f>
        <v>2.2793000000000001</v>
      </c>
      <c r="C1546" s="2">
        <f t="shared" si="138"/>
        <v>2.3426944421905276</v>
      </c>
      <c r="D1546" s="2">
        <f t="shared" si="140"/>
        <v>2.3322830729166348</v>
      </c>
      <c r="E1546" s="2">
        <f t="shared" si="139"/>
        <v>1.0411369273892745E-2</v>
      </c>
      <c r="F1546" s="2">
        <f t="shared" si="143"/>
        <v>3.7582844470301783E-3</v>
      </c>
      <c r="G1546" s="2">
        <f t="shared" si="141"/>
        <v>6.6530848268625672E-3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2.3321000000000001</v>
      </c>
      <c r="C1547" s="2">
        <f t="shared" si="138"/>
        <v>2.3410645280073696</v>
      </c>
      <c r="D1547" s="2">
        <f t="shared" si="140"/>
        <v>2.3322695119598471</v>
      </c>
      <c r="E1547" s="2">
        <f t="shared" si="139"/>
        <v>8.7950160475225303E-3</v>
      </c>
      <c r="F1547" s="2">
        <f t="shared" si="143"/>
        <v>4.7656307671286487E-3</v>
      </c>
      <c r="G1547" s="2">
        <f t="shared" si="141"/>
        <v>4.0293852803938816E-3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6">
        <f>TITRES_STAT!D1551</f>
        <v>2.3439000000000001</v>
      </c>
      <c r="C1548" s="2">
        <f t="shared" si="138"/>
        <v>2.3405930621600821</v>
      </c>
      <c r="D1548" s="2">
        <f t="shared" si="140"/>
        <v>2.333131029592451</v>
      </c>
      <c r="E1548" s="2">
        <f t="shared" si="139"/>
        <v>7.4620325676311161E-3</v>
      </c>
      <c r="F1548" s="2">
        <f t="shared" si="143"/>
        <v>5.3049111272291428E-3</v>
      </c>
      <c r="G1548" s="2">
        <f t="shared" si="141"/>
        <v>2.1571214404019733E-3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6">
        <f>TITRES_STAT!D1552</f>
        <v>2.3439000000000001</v>
      </c>
      <c r="C1549" s="2">
        <f t="shared" si="138"/>
        <v>2.3401941295200692</v>
      </c>
      <c r="D1549" s="2">
        <f t="shared" si="140"/>
        <v>2.3339287311041215</v>
      </c>
      <c r="E1549" s="2">
        <f t="shared" si="139"/>
        <v>6.2653984159477538E-3</v>
      </c>
      <c r="F1549" s="2">
        <f t="shared" si="143"/>
        <v>5.4970085849728656E-3</v>
      </c>
      <c r="G1549" s="2">
        <f t="shared" si="141"/>
        <v>7.6838983097488826E-4</v>
      </c>
      <c r="H1549" s="2" t="str">
        <f t="shared" si="142"/>
        <v>Sell</v>
      </c>
    </row>
    <row r="1550" spans="1:8" ht="13.5" x14ac:dyDescent="0.25">
      <c r="A1550" s="3">
        <f>TITRES_STAT!B1553</f>
        <v>44267</v>
      </c>
      <c r="B1550" s="6">
        <f>TITRES_STAT!D1553</f>
        <v>2.3380000000000001</v>
      </c>
      <c r="C1550" s="2">
        <f t="shared" si="138"/>
        <v>2.339856571132366</v>
      </c>
      <c r="D1550" s="2">
        <f t="shared" si="140"/>
        <v>2.33423030657789</v>
      </c>
      <c r="E1550" s="2">
        <f t="shared" si="139"/>
        <v>5.6262645544760126E-3</v>
      </c>
      <c r="F1550" s="2">
        <f t="shared" si="143"/>
        <v>5.522859778873495E-3</v>
      </c>
      <c r="G1550" s="2">
        <f t="shared" si="141"/>
        <v>1.0340477560251762E-4</v>
      </c>
      <c r="H1550" s="2" t="str">
        <f t="shared" si="142"/>
        <v>Sell</v>
      </c>
    </row>
    <row r="1551" spans="1:8" ht="13.5" x14ac:dyDescent="0.25">
      <c r="A1551" s="3">
        <f>TITRES_STAT!B1554</f>
        <v>44270</v>
      </c>
      <c r="B1551" s="6">
        <f>TITRES_STAT!D1554</f>
        <v>2.3439000000000001</v>
      </c>
      <c r="C1551" s="2">
        <f t="shared" ref="C1551:C1614" si="144">$C$4*B1541+C1550*(1-$C$4)</f>
        <v>2.3395709448043096</v>
      </c>
      <c r="D1551" s="2">
        <f t="shared" si="140"/>
        <v>2.3349465801647131</v>
      </c>
      <c r="E1551" s="2">
        <f t="shared" si="139"/>
        <v>4.6243646395964788E-3</v>
      </c>
      <c r="F1551" s="2">
        <f t="shared" si="143"/>
        <v>5.3431607510180928E-3</v>
      </c>
      <c r="G1551" s="2">
        <f t="shared" si="141"/>
        <v>-7.1879611142161397E-4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2.3203999999999998</v>
      </c>
      <c r="C1552" s="2">
        <f t="shared" si="144"/>
        <v>2.3375292609882621</v>
      </c>
      <c r="D1552" s="2">
        <f t="shared" si="140"/>
        <v>2.3338690557080675</v>
      </c>
      <c r="E1552" s="2">
        <f t="shared" si="139"/>
        <v>3.6602052801946172E-3</v>
      </c>
      <c r="F1552" s="2">
        <f t="shared" si="143"/>
        <v>5.0065696568533978E-3</v>
      </c>
      <c r="G1552" s="2">
        <f t="shared" si="141"/>
        <v>-1.3463643766587806E-3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2.3498000000000001</v>
      </c>
      <c r="C1553" s="2">
        <f t="shared" si="144"/>
        <v>2.335801682374683</v>
      </c>
      <c r="D1553" s="2">
        <f t="shared" si="140"/>
        <v>2.3350491256556181</v>
      </c>
      <c r="E1553" s="2">
        <f t="shared" si="139"/>
        <v>7.5255671906493404E-4</v>
      </c>
      <c r="F1553" s="2">
        <f t="shared" si="143"/>
        <v>4.1557670692957049E-3</v>
      </c>
      <c r="G1553" s="2">
        <f t="shared" si="141"/>
        <v>-3.4032103502307709E-3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2.3498000000000001</v>
      </c>
      <c r="C1554" s="2">
        <f t="shared" si="144"/>
        <v>2.3307245004708856</v>
      </c>
      <c r="D1554" s="2">
        <f t="shared" si="140"/>
        <v>2.3361417830144608</v>
      </c>
      <c r="E1554" s="2">
        <f t="shared" si="139"/>
        <v>-5.4172825435752081E-3</v>
      </c>
      <c r="F1554" s="2">
        <f t="shared" si="143"/>
        <v>2.2411571467215226E-3</v>
      </c>
      <c r="G1554" s="2">
        <f t="shared" si="141"/>
        <v>-7.6584396902967308E-3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2.3498000000000001</v>
      </c>
      <c r="C1555" s="2">
        <f t="shared" si="144"/>
        <v>2.3201053465522881</v>
      </c>
      <c r="D1555" s="2">
        <f t="shared" si="140"/>
        <v>2.3371535027911672</v>
      </c>
      <c r="E1555" s="2">
        <f t="shared" si="139"/>
        <v>-1.704815623887912E-2</v>
      </c>
      <c r="F1555" s="2">
        <f t="shared" si="143"/>
        <v>-1.6167055303986056E-3</v>
      </c>
      <c r="G1555" s="2">
        <f t="shared" si="141"/>
        <v>-1.5431450708480513E-2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2.3498000000000001</v>
      </c>
      <c r="C1556" s="2">
        <f t="shared" si="144"/>
        <v>2.313827600928859</v>
      </c>
      <c r="D1556" s="2">
        <f t="shared" si="140"/>
        <v>2.3380902803621919</v>
      </c>
      <c r="E1556" s="2">
        <f t="shared" si="139"/>
        <v>-2.4262679433332934E-2</v>
      </c>
      <c r="F1556" s="2">
        <f t="shared" si="143"/>
        <v>-6.1459003109854719E-3</v>
      </c>
      <c r="G1556" s="2">
        <f t="shared" si="141"/>
        <v>-1.8116779122347462E-2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2.3498000000000001</v>
      </c>
      <c r="C1557" s="2">
        <f t="shared" si="144"/>
        <v>2.3166387392474959</v>
      </c>
      <c r="D1557" s="2">
        <f t="shared" si="140"/>
        <v>2.3389576670020293</v>
      </c>
      <c r="E1557" s="2">
        <f t="shared" si="139"/>
        <v>-2.231892775453348E-2</v>
      </c>
      <c r="F1557" s="2">
        <f t="shared" si="143"/>
        <v>-9.3805057996950748E-3</v>
      </c>
      <c r="G1557" s="2">
        <f t="shared" si="141"/>
        <v>-1.2938421954838405E-2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2.3498000000000001</v>
      </c>
      <c r="C1558" s="2">
        <f t="shared" si="144"/>
        <v>2.3208327793632657</v>
      </c>
      <c r="D1558" s="2">
        <f t="shared" si="140"/>
        <v>2.3397608027796566</v>
      </c>
      <c r="E1558" s="2">
        <f t="shared" si="139"/>
        <v>-1.8928023416390882E-2</v>
      </c>
      <c r="F1558" s="2">
        <f t="shared" si="143"/>
        <v>-1.1290009323034237E-2</v>
      </c>
      <c r="G1558" s="2">
        <f t="shared" si="141"/>
        <v>-7.6380140933566456E-3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2.3791000000000002</v>
      </c>
      <c r="C1559" s="2">
        <f t="shared" si="144"/>
        <v>2.3243815825381482</v>
      </c>
      <c r="D1559" s="2">
        <f t="shared" si="140"/>
        <v>2.3426748173885708</v>
      </c>
      <c r="E1559" s="2">
        <f t="shared" si="139"/>
        <v>-1.8293234850422557E-2</v>
      </c>
      <c r="F1559" s="2">
        <f t="shared" si="143"/>
        <v>-1.2690654428511902E-2</v>
      </c>
      <c r="G1559" s="2">
        <f t="shared" si="141"/>
        <v>-5.6025804219106551E-3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2.3791000000000002</v>
      </c>
      <c r="C1560" s="2">
        <f t="shared" si="144"/>
        <v>2.3264767236861252</v>
      </c>
      <c r="D1560" s="2">
        <f t="shared" si="140"/>
        <v>2.3453729790634914</v>
      </c>
      <c r="E1560" s="2">
        <f t="shared" si="139"/>
        <v>-1.8896255377366167E-2</v>
      </c>
      <c r="F1560" s="2">
        <f t="shared" si="143"/>
        <v>-1.3931774618282756E-2</v>
      </c>
      <c r="G1560" s="2">
        <f t="shared" si="141"/>
        <v>-4.964480759083411E-3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2.3791000000000002</v>
      </c>
      <c r="C1561" s="2">
        <f t="shared" si="144"/>
        <v>2.3291572277344139</v>
      </c>
      <c r="D1561" s="2">
        <f t="shared" si="140"/>
        <v>2.3478712769106402</v>
      </c>
      <c r="E1561" s="2">
        <f t="shared" si="139"/>
        <v>-1.8714049176226322E-2</v>
      </c>
      <c r="F1561" s="2">
        <f t="shared" si="143"/>
        <v>-1.4888229529871471E-2</v>
      </c>
      <c r="G1561" s="2">
        <f t="shared" si="141"/>
        <v>-3.825819646354851E-3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6">
        <f>TITRES_STAT!D1565</f>
        <v>2.3791000000000002</v>
      </c>
      <c r="C1562" s="2">
        <f t="shared" si="144"/>
        <v>2.3278099619291193</v>
      </c>
      <c r="D1562" s="2">
        <f t="shared" si="140"/>
        <v>2.3501845156579999</v>
      </c>
      <c r="E1562" s="2">
        <f t="shared" si="139"/>
        <v>-2.2374553728880642E-2</v>
      </c>
      <c r="F1562" s="2">
        <f t="shared" si="143"/>
        <v>-1.6385494369673306E-2</v>
      </c>
      <c r="G1562" s="2">
        <f t="shared" si="141"/>
        <v>-5.9890593592073355E-3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6">
        <f>TITRES_STAT!D1566</f>
        <v>2.3791000000000002</v>
      </c>
      <c r="C1563" s="2">
        <f t="shared" si="144"/>
        <v>2.3311930447092548</v>
      </c>
      <c r="D1563" s="2">
        <f t="shared" si="140"/>
        <v>2.3523264033870368</v>
      </c>
      <c r="E1563" s="2">
        <f t="shared" si="139"/>
        <v>-2.1133358677781988E-2</v>
      </c>
      <c r="F1563" s="2">
        <f t="shared" si="143"/>
        <v>-1.7335067231295045E-2</v>
      </c>
      <c r="G1563" s="2">
        <f t="shared" si="141"/>
        <v>-3.7982914464869434E-3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6">
        <f>TITRES_STAT!D1567</f>
        <v>2.3908999999999998</v>
      </c>
      <c r="C1564" s="2">
        <f t="shared" si="144"/>
        <v>2.3340556532155232</v>
      </c>
      <c r="D1564" s="2">
        <f t="shared" si="140"/>
        <v>2.3551837068398487</v>
      </c>
      <c r="E1564" s="2">
        <f t="shared" ref="E1564:E1627" si="145">C1564-D1564</f>
        <v>-2.112805362432546E-2</v>
      </c>
      <c r="F1564" s="2">
        <f t="shared" si="143"/>
        <v>-1.8093664509901127E-2</v>
      </c>
      <c r="G1564" s="2">
        <f t="shared" si="141"/>
        <v>-3.034389114424333E-3</v>
      </c>
      <c r="H1564" s="2" t="str">
        <f t="shared" si="142"/>
        <v>Hold</v>
      </c>
    </row>
    <row r="1565" spans="1:8" ht="13.5" x14ac:dyDescent="0.25">
      <c r="A1565" s="3">
        <f>TITRES_STAT!B1568</f>
        <v>44288</v>
      </c>
      <c r="B1565" s="6">
        <f>TITRES_STAT!D1568</f>
        <v>2.3614999999999999</v>
      </c>
      <c r="C1565" s="2">
        <f t="shared" si="144"/>
        <v>2.3364778604131353</v>
      </c>
      <c r="D1565" s="2">
        <f t="shared" ref="D1565:D1628" si="146">$D$4*B1565+(1-$D$4)*D1564</f>
        <v>2.3556515804072671</v>
      </c>
      <c r="E1565" s="2">
        <f t="shared" si="145"/>
        <v>-1.9173719994131755E-2</v>
      </c>
      <c r="F1565" s="2">
        <f t="shared" si="143"/>
        <v>-1.8309675606747254E-2</v>
      </c>
      <c r="G1565" s="2">
        <f t="shared" si="141"/>
        <v>-8.6404438738450079E-4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6">
        <f>TITRES_STAT!D1569</f>
        <v>2.3614999999999999</v>
      </c>
      <c r="C1566" s="2">
        <f t="shared" si="144"/>
        <v>2.3385274203495761</v>
      </c>
      <c r="D1566" s="2">
        <f t="shared" si="146"/>
        <v>2.3560847966733953</v>
      </c>
      <c r="E1566" s="2">
        <f t="shared" si="145"/>
        <v>-1.7557376323819263E-2</v>
      </c>
      <c r="F1566" s="2">
        <f t="shared" si="143"/>
        <v>-1.8159215750161658E-2</v>
      </c>
      <c r="G1566" s="2">
        <f t="shared" si="141"/>
        <v>6.0183942634239526E-4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2.3498000000000001</v>
      </c>
      <c r="C1567" s="2">
        <f t="shared" si="144"/>
        <v>2.3402616633727185</v>
      </c>
      <c r="D1567" s="2">
        <f t="shared" si="146"/>
        <v>2.3556192561790694</v>
      </c>
      <c r="E1567" s="2">
        <f t="shared" si="145"/>
        <v>-1.5357592806350961E-2</v>
      </c>
      <c r="F1567" s="2">
        <f t="shared" si="143"/>
        <v>-1.7598891161399517E-2</v>
      </c>
      <c r="G1567" s="2">
        <f t="shared" si="141"/>
        <v>2.2412983550485557E-3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2.3498000000000001</v>
      </c>
      <c r="C1568" s="2">
        <f t="shared" si="144"/>
        <v>2.3417290997769156</v>
      </c>
      <c r="D1568" s="2">
        <f t="shared" si="146"/>
        <v>2.3551882001658049</v>
      </c>
      <c r="E1568" s="2">
        <f t="shared" si="145"/>
        <v>-1.3459100388889311E-2</v>
      </c>
      <c r="F1568" s="2">
        <f t="shared" si="143"/>
        <v>-1.6770933006897477E-2</v>
      </c>
      <c r="G1568" s="2">
        <f t="shared" si="141"/>
        <v>3.3118326180081661E-3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2.3791000000000002</v>
      </c>
      <c r="C1569" s="2">
        <f t="shared" si="144"/>
        <v>2.3474784690420054</v>
      </c>
      <c r="D1569" s="2">
        <f t="shared" si="146"/>
        <v>2.3569594445979676</v>
      </c>
      <c r="E1569" s="2">
        <f t="shared" si="145"/>
        <v>-9.4809755559621678E-3</v>
      </c>
      <c r="F1569" s="2">
        <f t="shared" si="143"/>
        <v>-1.5312941516710416E-2</v>
      </c>
      <c r="G1569" s="2">
        <f t="shared" si="141"/>
        <v>5.831965960748248E-3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2.4085000000000001</v>
      </c>
      <c r="C1570" s="2">
        <f t="shared" si="144"/>
        <v>2.3523433199586199</v>
      </c>
      <c r="D1570" s="2">
        <f t="shared" si="146"/>
        <v>2.3607772635166366</v>
      </c>
      <c r="E1570" s="2">
        <f t="shared" si="145"/>
        <v>-8.4339435580167432E-3</v>
      </c>
      <c r="F1570" s="2">
        <f t="shared" si="143"/>
        <v>-1.3937141924971683E-2</v>
      </c>
      <c r="G1570" s="2">
        <f t="shared" si="141"/>
        <v>5.5031983669549395E-3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2.3498000000000001</v>
      </c>
      <c r="C1571" s="2">
        <f t="shared" si="144"/>
        <v>2.3564597322726786</v>
      </c>
      <c r="D1571" s="2">
        <f t="shared" si="146"/>
        <v>2.3599641328857746</v>
      </c>
      <c r="E1571" s="2">
        <f t="shared" si="145"/>
        <v>-3.5044006130959815E-3</v>
      </c>
      <c r="F1571" s="2">
        <f t="shared" si="143"/>
        <v>-1.1850593662596543E-2</v>
      </c>
      <c r="G1571" s="2">
        <f t="shared" si="141"/>
        <v>8.3461930495005617E-3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2.3791000000000002</v>
      </c>
      <c r="C1572" s="2">
        <f t="shared" si="144"/>
        <v>2.3599428503845741</v>
      </c>
      <c r="D1572" s="2">
        <f t="shared" si="146"/>
        <v>2.3613816045238654</v>
      </c>
      <c r="E1572" s="2">
        <f t="shared" si="145"/>
        <v>-1.4387541392912873E-3</v>
      </c>
      <c r="F1572" s="2">
        <f t="shared" si="143"/>
        <v>-9.7682257579354923E-3</v>
      </c>
      <c r="G1572" s="2">
        <f t="shared" ref="G1572:G1635" si="147">E1572-F1572</f>
        <v>8.3294716186442051E-3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2.4026000000000001</v>
      </c>
      <c r="C1573" s="2">
        <f t="shared" si="144"/>
        <v>2.3628901041715626</v>
      </c>
      <c r="D1573" s="2">
        <f t="shared" si="146"/>
        <v>2.3644348190035793</v>
      </c>
      <c r="E1573" s="2">
        <f t="shared" si="145"/>
        <v>-1.5447148320166804E-3</v>
      </c>
      <c r="F1573" s="2">
        <f t="shared" ref="F1573:F1636" si="149">(E1573*(2/(10)))+((1-(2/10))*F1572)</f>
        <v>-8.1235235727517303E-3</v>
      </c>
      <c r="G1573" s="2">
        <f t="shared" si="147"/>
        <v>6.5788087407350499E-3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2.3498000000000001</v>
      </c>
      <c r="C1574" s="2">
        <f t="shared" si="144"/>
        <v>2.3671993189143992</v>
      </c>
      <c r="D1574" s="2">
        <f t="shared" si="146"/>
        <v>2.3633507583366473</v>
      </c>
      <c r="E1574" s="2">
        <f t="shared" si="145"/>
        <v>3.8485605777518472E-3</v>
      </c>
      <c r="F1574" s="2">
        <f t="shared" si="149"/>
        <v>-5.7291067426510156E-3</v>
      </c>
      <c r="G1574" s="2">
        <f t="shared" si="147"/>
        <v>9.577667320402862E-3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2.3967999999999998</v>
      </c>
      <c r="C1575" s="2">
        <f t="shared" si="144"/>
        <v>2.366322500619876</v>
      </c>
      <c r="D1575" s="2">
        <f t="shared" si="146"/>
        <v>2.36582847994134</v>
      </c>
      <c r="E1575" s="2">
        <f t="shared" si="145"/>
        <v>4.9402067853598908E-4</v>
      </c>
      <c r="F1575" s="2">
        <f t="shared" si="149"/>
        <v>-4.4844812584136145E-3</v>
      </c>
      <c r="G1575" s="2">
        <f t="shared" si="147"/>
        <v>4.9785019369496036E-3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2.4085000000000001</v>
      </c>
      <c r="C1576" s="2">
        <f t="shared" si="144"/>
        <v>2.3655805774475875</v>
      </c>
      <c r="D1576" s="2">
        <f t="shared" si="146"/>
        <v>2.3689893332790186</v>
      </c>
      <c r="E1576" s="2">
        <f t="shared" si="145"/>
        <v>-3.4087558314310762E-3</v>
      </c>
      <c r="F1576" s="2">
        <f t="shared" si="149"/>
        <v>-4.269336173017107E-3</v>
      </c>
      <c r="G1576" s="2">
        <f t="shared" si="147"/>
        <v>8.6058034158603084E-4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2.5259999999999998</v>
      </c>
      <c r="C1577" s="2">
        <f t="shared" si="144"/>
        <v>2.3631527963018049</v>
      </c>
      <c r="D1577" s="2">
        <f t="shared" si="146"/>
        <v>2.3806197530361284</v>
      </c>
      <c r="E1577" s="2">
        <f t="shared" si="145"/>
        <v>-1.7466956734323524E-2</v>
      </c>
      <c r="F1577" s="2">
        <f t="shared" si="149"/>
        <v>-6.9088602852783905E-3</v>
      </c>
      <c r="G1577" s="2">
        <f t="shared" si="147"/>
        <v>-1.0558096449045134E-2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6">
        <f>TITRES_STAT!D1581</f>
        <v>2.6787000000000001</v>
      </c>
      <c r="C1578" s="2">
        <f t="shared" si="144"/>
        <v>2.3610985199476811</v>
      </c>
      <c r="D1578" s="2">
        <f t="shared" si="146"/>
        <v>2.4026997713297487</v>
      </c>
      <c r="E1578" s="2">
        <f t="shared" si="145"/>
        <v>-4.1601251382067606E-2</v>
      </c>
      <c r="F1578" s="2">
        <f t="shared" si="149"/>
        <v>-1.3847338504636235E-2</v>
      </c>
      <c r="G1578" s="2">
        <f t="shared" si="147"/>
        <v>-2.7753912877431369E-2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2.7315999999999998</v>
      </c>
      <c r="C1579" s="2">
        <f t="shared" si="144"/>
        <v>2.3638679784172685</v>
      </c>
      <c r="D1579" s="2">
        <f t="shared" si="146"/>
        <v>2.4270627512312486</v>
      </c>
      <c r="E1579" s="2">
        <f t="shared" si="145"/>
        <v>-6.3194772813980116E-2</v>
      </c>
      <c r="F1579" s="2">
        <f t="shared" si="149"/>
        <v>-2.3716825366505011E-2</v>
      </c>
      <c r="G1579" s="2">
        <f t="shared" si="147"/>
        <v>-3.9477947447475105E-2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2.6259000000000001</v>
      </c>
      <c r="C1580" s="2">
        <f t="shared" si="144"/>
        <v>2.3707344432761501</v>
      </c>
      <c r="D1580" s="2">
        <f t="shared" si="146"/>
        <v>2.4417914363252304</v>
      </c>
      <c r="E1580" s="2">
        <f t="shared" si="145"/>
        <v>-7.1056993049080308E-2</v>
      </c>
      <c r="F1580" s="2">
        <f t="shared" si="149"/>
        <v>-3.3184858903020073E-2</v>
      </c>
      <c r="G1580" s="2">
        <f t="shared" si="147"/>
        <v>-3.7872134146060235E-2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2.5143</v>
      </c>
      <c r="C1581" s="2">
        <f t="shared" si="144"/>
        <v>2.3675137596952043</v>
      </c>
      <c r="D1581" s="2">
        <f t="shared" si="146"/>
        <v>2.44716244104188</v>
      </c>
      <c r="E1581" s="2">
        <f t="shared" si="145"/>
        <v>-7.9648681346675687E-2</v>
      </c>
      <c r="F1581" s="2">
        <f t="shared" si="149"/>
        <v>-4.2477623391751193E-2</v>
      </c>
      <c r="G1581" s="2">
        <f t="shared" si="147"/>
        <v>-3.7171057954924494E-2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2.5143</v>
      </c>
      <c r="C1582" s="2">
        <f t="shared" si="144"/>
        <v>2.3692962582036348</v>
      </c>
      <c r="D1582" s="2">
        <f t="shared" si="146"/>
        <v>2.4521355935572959</v>
      </c>
      <c r="E1582" s="2">
        <f t="shared" si="145"/>
        <v>-8.283933535366117E-2</v>
      </c>
      <c r="F1582" s="2">
        <f t="shared" si="149"/>
        <v>-5.0549965784133191E-2</v>
      </c>
      <c r="G1582" s="2">
        <f t="shared" si="147"/>
        <v>-3.2289369569527979E-2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2.5143</v>
      </c>
      <c r="C1583" s="2">
        <f t="shared" si="144"/>
        <v>2.3744199107876911</v>
      </c>
      <c r="D1583" s="2">
        <f t="shared" si="146"/>
        <v>2.4567403644049035</v>
      </c>
      <c r="E1583" s="2">
        <f t="shared" si="145"/>
        <v>-8.2320453617212408E-2</v>
      </c>
      <c r="F1583" s="2">
        <f t="shared" si="149"/>
        <v>-5.6904063350749046E-2</v>
      </c>
      <c r="G1583" s="2">
        <f t="shared" si="147"/>
        <v>-2.5416390266463362E-2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2.5143</v>
      </c>
      <c r="C1584" s="2">
        <f t="shared" si="144"/>
        <v>2.3706322322049695</v>
      </c>
      <c r="D1584" s="2">
        <f t="shared" si="146"/>
        <v>2.4610040411156513</v>
      </c>
      <c r="E1584" s="2">
        <f t="shared" si="145"/>
        <v>-9.037180891068175E-2</v>
      </c>
      <c r="F1584" s="2">
        <f t="shared" si="149"/>
        <v>-6.3597612462735584E-2</v>
      </c>
      <c r="G1584" s="2">
        <f t="shared" si="147"/>
        <v>-2.6774196447946166E-2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2.5789</v>
      </c>
      <c r="C1585" s="2">
        <f t="shared" si="144"/>
        <v>2.3746580426349744</v>
      </c>
      <c r="D1585" s="2">
        <f t="shared" si="146"/>
        <v>2.4697370751070844</v>
      </c>
      <c r="E1585" s="2">
        <f t="shared" si="145"/>
        <v>-9.5079032472110026E-2</v>
      </c>
      <c r="F1585" s="2">
        <f t="shared" si="149"/>
        <v>-6.9893896464610472E-2</v>
      </c>
      <c r="G1585" s="2">
        <f t="shared" si="147"/>
        <v>-2.5185136007499553E-2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2.6551999999999998</v>
      </c>
      <c r="C1586" s="2">
        <f t="shared" si="144"/>
        <v>2.3798644976142089</v>
      </c>
      <c r="D1586" s="2">
        <f t="shared" si="146"/>
        <v>2.483475069543597</v>
      </c>
      <c r="E1586" s="2">
        <f t="shared" si="145"/>
        <v>-0.10361057192938805</v>
      </c>
      <c r="F1586" s="2">
        <f t="shared" si="149"/>
        <v>-7.6637231557565993E-2</v>
      </c>
      <c r="G1586" s="2">
        <f t="shared" si="147"/>
        <v>-2.6973340371822058E-2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2.7199</v>
      </c>
      <c r="C1587" s="2">
        <f t="shared" si="144"/>
        <v>2.4023468825966381</v>
      </c>
      <c r="D1587" s="2">
        <f t="shared" si="146"/>
        <v>2.5009880273551826</v>
      </c>
      <c r="E1587" s="2">
        <f t="shared" si="145"/>
        <v>-9.8641144758544463E-2</v>
      </c>
      <c r="F1587" s="2">
        <f t="shared" si="149"/>
        <v>-8.1038014197761687E-2</v>
      </c>
      <c r="G1587" s="2">
        <f t="shared" si="147"/>
        <v>-1.7603130560782776E-2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2.7315999999999998</v>
      </c>
      <c r="C1588" s="2">
        <f t="shared" si="144"/>
        <v>2.4448627468125399</v>
      </c>
      <c r="D1588" s="2">
        <f t="shared" si="146"/>
        <v>2.518070395699243</v>
      </c>
      <c r="E1588" s="2">
        <f t="shared" si="145"/>
        <v>-7.3207648886703058E-2</v>
      </c>
      <c r="F1588" s="2">
        <f t="shared" si="149"/>
        <v>-7.9471941135549964E-2</v>
      </c>
      <c r="G1588" s="2">
        <f t="shared" si="147"/>
        <v>6.2642922488469061E-3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6">
        <f>TITRES_STAT!D1592</f>
        <v>2.7021999999999999</v>
      </c>
      <c r="C1589" s="2">
        <f t="shared" si="144"/>
        <v>2.4889761703798414</v>
      </c>
      <c r="D1589" s="2">
        <f t="shared" si="146"/>
        <v>2.5317096256474469</v>
      </c>
      <c r="E1589" s="2">
        <f t="shared" si="145"/>
        <v>-4.2733455267605525E-2</v>
      </c>
      <c r="F1589" s="2">
        <f t="shared" si="149"/>
        <v>-7.2124243961961071E-2</v>
      </c>
      <c r="G1589" s="2">
        <f t="shared" si="147"/>
        <v>2.9390788694355546E-2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6">
        <f>TITRES_STAT!D1593</f>
        <v>2.7021999999999999</v>
      </c>
      <c r="C1590" s="2">
        <f t="shared" si="144"/>
        <v>2.5100413749367889</v>
      </c>
      <c r="D1590" s="2">
        <f t="shared" si="146"/>
        <v>2.5443385422661544</v>
      </c>
      <c r="E1590" s="2">
        <f t="shared" si="145"/>
        <v>-3.4297167329365497E-2</v>
      </c>
      <c r="F1590" s="2">
        <f t="shared" si="149"/>
        <v>-6.4558828635441962E-2</v>
      </c>
      <c r="G1590" s="2">
        <f t="shared" si="147"/>
        <v>3.0261661306076465E-2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6">
        <f>TITRES_STAT!D1594</f>
        <v>2.7021999999999999</v>
      </c>
      <c r="C1591" s="2">
        <f t="shared" si="144"/>
        <v>2.5106965480234371</v>
      </c>
      <c r="D1591" s="2">
        <f t="shared" si="146"/>
        <v>2.5560319835797727</v>
      </c>
      <c r="E1591" s="2">
        <f t="shared" si="145"/>
        <v>-4.5335435556335568E-2</v>
      </c>
      <c r="F1591" s="2">
        <f t="shared" si="149"/>
        <v>-6.0714150019620688E-2</v>
      </c>
      <c r="G1591" s="2">
        <f t="shared" si="147"/>
        <v>1.537871446328512E-2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2.7021999999999999</v>
      </c>
      <c r="C1592" s="2">
        <f t="shared" si="144"/>
        <v>2.5112509252506006</v>
      </c>
      <c r="D1592" s="2">
        <f t="shared" si="146"/>
        <v>2.5668592440553448</v>
      </c>
      <c r="E1592" s="2">
        <f t="shared" si="145"/>
        <v>-5.5608318804744261E-2</v>
      </c>
      <c r="F1592" s="2">
        <f t="shared" si="149"/>
        <v>-5.9692983776645406E-2</v>
      </c>
      <c r="G1592" s="2">
        <f t="shared" si="147"/>
        <v>4.0846649719011446E-3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2.6435</v>
      </c>
      <c r="C1593" s="2">
        <f t="shared" si="144"/>
        <v>2.5117200136735853</v>
      </c>
      <c r="D1593" s="2">
        <f t="shared" si="146"/>
        <v>2.5725363370882821</v>
      </c>
      <c r="E1593" s="2">
        <f t="shared" si="145"/>
        <v>-6.0816323414696782E-2</v>
      </c>
      <c r="F1593" s="2">
        <f t="shared" si="149"/>
        <v>-5.9917651704255684E-2</v>
      </c>
      <c r="G1593" s="2">
        <f t="shared" si="147"/>
        <v>-8.986717104410985E-4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6">
        <f>TITRES_STAT!D1597</f>
        <v>2.6435</v>
      </c>
      <c r="C1594" s="2">
        <f t="shared" si="144"/>
        <v>2.5121169346468801</v>
      </c>
      <c r="D1594" s="2">
        <f t="shared" si="146"/>
        <v>2.5777929047113721</v>
      </c>
      <c r="E1594" s="2">
        <f t="shared" si="145"/>
        <v>-6.5675970064491995E-2</v>
      </c>
      <c r="F1594" s="2">
        <f t="shared" si="149"/>
        <v>-6.1069315376302953E-2</v>
      </c>
      <c r="G1594" s="2">
        <f t="shared" si="147"/>
        <v>-4.6066546881890422E-3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2.5789</v>
      </c>
      <c r="C1595" s="2">
        <f t="shared" si="144"/>
        <v>2.5223912523935139</v>
      </c>
      <c r="D1595" s="2">
        <f t="shared" si="146"/>
        <v>2.577874911769789</v>
      </c>
      <c r="E1595" s="2">
        <f t="shared" si="145"/>
        <v>-5.5483659376275085E-2</v>
      </c>
      <c r="F1595" s="2">
        <f t="shared" si="149"/>
        <v>-5.9952184176297385E-2</v>
      </c>
      <c r="G1595" s="2">
        <f t="shared" si="147"/>
        <v>4.4685248000222999E-3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2.5847000000000002</v>
      </c>
      <c r="C1596" s="2">
        <f t="shared" si="144"/>
        <v>2.5428233674098961</v>
      </c>
      <c r="D1596" s="2">
        <f t="shared" si="146"/>
        <v>2.578380473860916</v>
      </c>
      <c r="E1596" s="2">
        <f t="shared" si="145"/>
        <v>-3.5557106451019838E-2</v>
      </c>
      <c r="F1596" s="2">
        <f t="shared" si="149"/>
        <v>-5.5073168631241884E-2</v>
      </c>
      <c r="G1596" s="2">
        <f t="shared" si="147"/>
        <v>1.9516062180222046E-2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2.6905000000000001</v>
      </c>
      <c r="C1597" s="2">
        <f t="shared" si="144"/>
        <v>2.5700659262699119</v>
      </c>
      <c r="D1597" s="2">
        <f t="shared" si="146"/>
        <v>2.5866856239452924</v>
      </c>
      <c r="E1597" s="2">
        <f t="shared" si="145"/>
        <v>-1.6619697675380518E-2</v>
      </c>
      <c r="F1597" s="2">
        <f t="shared" si="149"/>
        <v>-4.7382474440069614E-2</v>
      </c>
      <c r="G1597" s="2">
        <f t="shared" si="147"/>
        <v>3.0762776764689095E-2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2.6905000000000001</v>
      </c>
      <c r="C1598" s="2">
        <f t="shared" si="144"/>
        <v>2.5949173222283868</v>
      </c>
      <c r="D1598" s="2">
        <f t="shared" si="146"/>
        <v>2.5943755777271225</v>
      </c>
      <c r="E1598" s="2">
        <f t="shared" si="145"/>
        <v>5.417445012643185E-4</v>
      </c>
      <c r="F1598" s="2">
        <f t="shared" si="149"/>
        <v>-3.7797630651802826E-2</v>
      </c>
      <c r="G1598" s="2">
        <f t="shared" si="147"/>
        <v>3.8339375153067144E-2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2.6905000000000001</v>
      </c>
      <c r="C1599" s="2">
        <f t="shared" si="144"/>
        <v>2.6114223495778659</v>
      </c>
      <c r="D1599" s="2">
        <f t="shared" si="146"/>
        <v>2.6014959053028912</v>
      </c>
      <c r="E1599" s="2">
        <f t="shared" si="145"/>
        <v>9.9264442749746884E-3</v>
      </c>
      <c r="F1599" s="2">
        <f t="shared" si="149"/>
        <v>-2.8252815666447325E-2</v>
      </c>
      <c r="G1599" s="2">
        <f t="shared" si="147"/>
        <v>3.8179259941422017E-2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6">
        <f>TITRES_STAT!D1603</f>
        <v>2.6905000000000001</v>
      </c>
      <c r="C1600" s="2">
        <f t="shared" si="144"/>
        <v>2.6253881419505021</v>
      </c>
      <c r="D1600" s="2">
        <f t="shared" si="146"/>
        <v>2.6080888012063808</v>
      </c>
      <c r="E1600" s="2">
        <f t="shared" si="145"/>
        <v>1.7299340744121317E-2</v>
      </c>
      <c r="F1600" s="2">
        <f t="shared" si="149"/>
        <v>-1.9142384384333598E-2</v>
      </c>
      <c r="G1600" s="2">
        <f t="shared" si="147"/>
        <v>3.6441725128454915E-2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6">
        <f>TITRES_STAT!D1604</f>
        <v>2.6905000000000001</v>
      </c>
      <c r="C1601" s="2">
        <f t="shared" si="144"/>
        <v>2.6372053508811941</v>
      </c>
      <c r="D1601" s="2">
        <f t="shared" si="146"/>
        <v>2.6141933344503525</v>
      </c>
      <c r="E1601" s="2">
        <f t="shared" si="145"/>
        <v>2.3012016430841609E-2</v>
      </c>
      <c r="F1601" s="2">
        <f t="shared" si="149"/>
        <v>-1.0711504221298556E-2</v>
      </c>
      <c r="G1601" s="2">
        <f t="shared" si="147"/>
        <v>3.3723520652140168E-2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6">
        <f>TITRES_STAT!D1605</f>
        <v>2.6964000000000001</v>
      </c>
      <c r="C1602" s="2">
        <f t="shared" si="144"/>
        <v>2.6472045276687028</v>
      </c>
      <c r="D1602" s="2">
        <f t="shared" si="146"/>
        <v>2.6202827170836596</v>
      </c>
      <c r="E1602" s="2">
        <f t="shared" si="145"/>
        <v>2.6921810585043282E-2</v>
      </c>
      <c r="F1602" s="2">
        <f t="shared" si="149"/>
        <v>-3.1848412600301891E-3</v>
      </c>
      <c r="G1602" s="2">
        <f t="shared" si="147"/>
        <v>3.0106651845073471E-2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2.6728999999999998</v>
      </c>
      <c r="C1603" s="2">
        <f t="shared" si="144"/>
        <v>2.646634600335056</v>
      </c>
      <c r="D1603" s="2">
        <f t="shared" si="146"/>
        <v>2.6241802935959808</v>
      </c>
      <c r="E1603" s="2">
        <f t="shared" si="145"/>
        <v>2.2454306739075225E-2</v>
      </c>
      <c r="F1603" s="2">
        <f t="shared" si="149"/>
        <v>1.9429883397908939E-3</v>
      </c>
      <c r="G1603" s="2">
        <f t="shared" si="147"/>
        <v>2.0511318399284332E-2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2.7904</v>
      </c>
      <c r="C1604" s="2">
        <f t="shared" si="144"/>
        <v>2.6461523541296628</v>
      </c>
      <c r="D1604" s="2">
        <f t="shared" si="146"/>
        <v>2.6364928644407231</v>
      </c>
      <c r="E1604" s="2">
        <f t="shared" si="145"/>
        <v>9.6594896889397042E-3</v>
      </c>
      <c r="F1604" s="2">
        <f t="shared" si="149"/>
        <v>3.4862886096206562E-3</v>
      </c>
      <c r="G1604" s="2">
        <f t="shared" si="147"/>
        <v>6.1732010793190475E-3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2.8431999999999999</v>
      </c>
      <c r="C1605" s="2">
        <f t="shared" si="144"/>
        <v>2.6358058381097145</v>
      </c>
      <c r="D1605" s="2">
        <f t="shared" si="146"/>
        <v>2.6518045041117806</v>
      </c>
      <c r="E1605" s="2">
        <f t="shared" si="145"/>
        <v>-1.599866600206612E-2</v>
      </c>
      <c r="F1605" s="2">
        <f t="shared" si="149"/>
        <v>-4.1070231271669866E-4</v>
      </c>
      <c r="G1605" s="2">
        <f t="shared" si="147"/>
        <v>-1.5587963689349421E-2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6">
        <f>TITRES_STAT!D1609</f>
        <v>2.8197000000000001</v>
      </c>
      <c r="C1606" s="2">
        <f t="shared" si="144"/>
        <v>2.627943401477451</v>
      </c>
      <c r="D1606" s="2">
        <f t="shared" si="146"/>
        <v>2.6642412075109081</v>
      </c>
      <c r="E1606" s="2">
        <f t="shared" si="145"/>
        <v>-3.6297806033457114E-2</v>
      </c>
      <c r="F1606" s="2">
        <f t="shared" si="149"/>
        <v>-7.5881230568647816E-3</v>
      </c>
      <c r="G1606" s="2">
        <f t="shared" si="147"/>
        <v>-2.8709682976592332E-2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6">
        <f>TITRES_STAT!D1610</f>
        <v>2.8197000000000001</v>
      </c>
      <c r="C1607" s="2">
        <f t="shared" si="144"/>
        <v>2.6375674935578428</v>
      </c>
      <c r="D1607" s="2">
        <f t="shared" si="146"/>
        <v>2.6757566736212115</v>
      </c>
      <c r="E1607" s="2">
        <f t="shared" si="145"/>
        <v>-3.8189180063368688E-2</v>
      </c>
      <c r="F1607" s="2">
        <f t="shared" si="149"/>
        <v>-1.3708334458165564E-2</v>
      </c>
      <c r="G1607" s="2">
        <f t="shared" si="147"/>
        <v>-2.4480845605203125E-2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6">
        <f>TITRES_STAT!D1611</f>
        <v>2.9901</v>
      </c>
      <c r="C1608" s="2">
        <f t="shared" si="144"/>
        <v>2.6457109560874055</v>
      </c>
      <c r="D1608" s="2">
        <f t="shared" si="146"/>
        <v>2.6990413644640849</v>
      </c>
      <c r="E1608" s="2">
        <f t="shared" si="145"/>
        <v>-5.3330408376679461E-2</v>
      </c>
      <c r="F1608" s="2">
        <f t="shared" si="149"/>
        <v>-2.1632749241868345E-2</v>
      </c>
      <c r="G1608" s="2">
        <f t="shared" si="147"/>
        <v>-3.1697659134811117E-2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3.0253000000000001</v>
      </c>
      <c r="C1609" s="2">
        <f t="shared" si="144"/>
        <v>2.6526015782278045</v>
      </c>
      <c r="D1609" s="2">
        <f t="shared" si="146"/>
        <v>2.7232086708000787</v>
      </c>
      <c r="E1609" s="2">
        <f t="shared" si="145"/>
        <v>-7.0607092572274155E-2</v>
      </c>
      <c r="F1609" s="2">
        <f t="shared" si="149"/>
        <v>-3.1427617907949505E-2</v>
      </c>
      <c r="G1609" s="2">
        <f t="shared" si="147"/>
        <v>-3.917947466432465E-2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3.0430000000000001</v>
      </c>
      <c r="C1610" s="2">
        <f t="shared" si="144"/>
        <v>2.6584321046542958</v>
      </c>
      <c r="D1610" s="2">
        <f t="shared" si="146"/>
        <v>2.7468969174074802</v>
      </c>
      <c r="E1610" s="2">
        <f t="shared" si="145"/>
        <v>-8.8464812753184408E-2</v>
      </c>
      <c r="F1610" s="2">
        <f t="shared" si="149"/>
        <v>-4.2835056876996486E-2</v>
      </c>
      <c r="G1610" s="2">
        <f t="shared" si="147"/>
        <v>-4.5629755876187922E-2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3.0722999999999998</v>
      </c>
      <c r="C1611" s="2">
        <f t="shared" si="144"/>
        <v>2.6633656270151733</v>
      </c>
      <c r="D1611" s="2">
        <f t="shared" si="146"/>
        <v>2.7710008494513705</v>
      </c>
      <c r="E1611" s="2">
        <f t="shared" si="145"/>
        <v>-0.10763522243619716</v>
      </c>
      <c r="F1611" s="2">
        <f t="shared" si="149"/>
        <v>-5.579508998883663E-2</v>
      </c>
      <c r="G1611" s="2">
        <f t="shared" si="147"/>
        <v>-5.1840132447360535E-2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3.0663999999999998</v>
      </c>
      <c r="C1612" s="2">
        <f t="shared" si="144"/>
        <v>2.6684478382436079</v>
      </c>
      <c r="D1612" s="2">
        <f t="shared" si="146"/>
        <v>2.7928822680105281</v>
      </c>
      <c r="E1612" s="2">
        <f t="shared" si="145"/>
        <v>-0.12443442976692021</v>
      </c>
      <c r="F1612" s="2">
        <f t="shared" si="149"/>
        <v>-6.9522957944453345E-2</v>
      </c>
      <c r="G1612" s="2">
        <f t="shared" si="147"/>
        <v>-5.4911471822466862E-2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3.0663999999999998</v>
      </c>
      <c r="C1613" s="2">
        <f t="shared" si="144"/>
        <v>2.6691327862061298</v>
      </c>
      <c r="D1613" s="2">
        <f t="shared" si="146"/>
        <v>2.8131428407504888</v>
      </c>
      <c r="E1613" s="2">
        <f t="shared" si="145"/>
        <v>-0.144010054544359</v>
      </c>
      <c r="F1613" s="2">
        <f t="shared" si="149"/>
        <v>-8.4420377264434479E-2</v>
      </c>
      <c r="G1613" s="2">
        <f t="shared" si="147"/>
        <v>-5.9589677279924522E-2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6">
        <f>TITRES_STAT!D1617</f>
        <v>3.0488</v>
      </c>
      <c r="C1614" s="2">
        <f t="shared" si="144"/>
        <v>2.6877892806359562</v>
      </c>
      <c r="D1614" s="2">
        <f t="shared" si="146"/>
        <v>2.8305989266208229</v>
      </c>
      <c r="E1614" s="2">
        <f t="shared" si="145"/>
        <v>-0.14280964598486667</v>
      </c>
      <c r="F1614" s="2">
        <f t="shared" si="149"/>
        <v>-9.6098231008520926E-2</v>
      </c>
      <c r="G1614" s="2">
        <f t="shared" si="147"/>
        <v>-4.6711414976345747E-2</v>
      </c>
      <c r="H1614" s="2" t="str">
        <f t="shared" si="148"/>
        <v>Hold</v>
      </c>
    </row>
    <row r="1615" spans="1:8" ht="13.5" x14ac:dyDescent="0.25">
      <c r="A1615" s="3">
        <f>TITRES_STAT!B1618</f>
        <v>44364</v>
      </c>
      <c r="B1615" s="6">
        <f>TITRES_STAT!D1618</f>
        <v>3.0488</v>
      </c>
      <c r="C1615" s="2">
        <f t="shared" ref="C1615:C1678" si="150">$C$4*B1605+C1614*(1-$C$4)</f>
        <v>2.7116986220765784</v>
      </c>
      <c r="D1615" s="2">
        <f t="shared" si="146"/>
        <v>2.8467619690933543</v>
      </c>
      <c r="E1615" s="2">
        <f t="shared" si="145"/>
        <v>-0.13506334701677591</v>
      </c>
      <c r="F1615" s="2">
        <f t="shared" si="149"/>
        <v>-0.10389125421017194</v>
      </c>
      <c r="G1615" s="2">
        <f t="shared" si="147"/>
        <v>-3.1172092806603977E-2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6">
        <f>TITRES_STAT!D1619</f>
        <v>3.0488</v>
      </c>
      <c r="C1616" s="2">
        <f t="shared" si="150"/>
        <v>2.7283142186801821</v>
      </c>
      <c r="D1616" s="2">
        <f t="shared" si="146"/>
        <v>2.8617277491605129</v>
      </c>
      <c r="E1616" s="2">
        <f t="shared" si="145"/>
        <v>-0.13341353048033078</v>
      </c>
      <c r="F1616" s="2">
        <f t="shared" si="149"/>
        <v>-0.10979570946420371</v>
      </c>
      <c r="G1616" s="2">
        <f t="shared" si="147"/>
        <v>-2.3617821016127069E-2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6">
        <f>TITRES_STAT!D1620</f>
        <v>3.0253000000000001</v>
      </c>
      <c r="C1617" s="2">
        <f t="shared" si="150"/>
        <v>2.7423735696524618</v>
      </c>
      <c r="D1617" s="2">
        <f t="shared" si="146"/>
        <v>2.8738442121856602</v>
      </c>
      <c r="E1617" s="2">
        <f t="shared" si="145"/>
        <v>-0.1314706425331984</v>
      </c>
      <c r="F1617" s="2">
        <f t="shared" si="149"/>
        <v>-0.11413069607800266</v>
      </c>
      <c r="G1617" s="2">
        <f t="shared" si="147"/>
        <v>-1.7339946455195737E-2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6">
        <f>TITRES_STAT!D1621</f>
        <v>3.0253000000000001</v>
      </c>
      <c r="C1618" s="2">
        <f t="shared" si="150"/>
        <v>2.780485328167468</v>
      </c>
      <c r="D1618" s="2">
        <f t="shared" si="146"/>
        <v>2.8850631594311666</v>
      </c>
      <c r="E1618" s="2">
        <f t="shared" si="145"/>
        <v>-0.10457783126369868</v>
      </c>
      <c r="F1618" s="2">
        <f t="shared" si="149"/>
        <v>-0.11222012311514187</v>
      </c>
      <c r="G1618" s="2">
        <f t="shared" si="147"/>
        <v>7.6422918514431892E-3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3.0488</v>
      </c>
      <c r="C1619" s="2">
        <f t="shared" si="150"/>
        <v>2.8181491238340115</v>
      </c>
      <c r="D1619" s="2">
        <f t="shared" si="146"/>
        <v>2.8971918142881172</v>
      </c>
      <c r="E1619" s="2">
        <f t="shared" si="145"/>
        <v>-7.9042690454105724E-2</v>
      </c>
      <c r="F1619" s="2">
        <f t="shared" si="149"/>
        <v>-0.10558463658293465</v>
      </c>
      <c r="G1619" s="2">
        <f t="shared" si="147"/>
        <v>2.654194612882893E-2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6">
        <f>TITRES_STAT!D1623</f>
        <v>3.0547</v>
      </c>
      <c r="C1620" s="2">
        <f t="shared" si="150"/>
        <v>2.8527415663210864</v>
      </c>
      <c r="D1620" s="2">
        <f t="shared" si="146"/>
        <v>2.9088590873038123</v>
      </c>
      <c r="E1620" s="2">
        <f t="shared" si="145"/>
        <v>-5.6117520982725821E-2</v>
      </c>
      <c r="F1620" s="2">
        <f t="shared" si="149"/>
        <v>-9.5691213462892888E-2</v>
      </c>
      <c r="G1620" s="2">
        <f t="shared" si="147"/>
        <v>3.9573692480167066E-2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3.1133999999999999</v>
      </c>
      <c r="C1621" s="2">
        <f t="shared" si="150"/>
        <v>2.8865197868870731</v>
      </c>
      <c r="D1621" s="2">
        <f t="shared" si="146"/>
        <v>2.9240102660220484</v>
      </c>
      <c r="E1621" s="2">
        <f t="shared" si="145"/>
        <v>-3.7490479134975274E-2</v>
      </c>
      <c r="F1621" s="2">
        <f t="shared" si="149"/>
        <v>-8.4051066597309362E-2</v>
      </c>
      <c r="G1621" s="2">
        <f t="shared" si="147"/>
        <v>4.6560587462334088E-2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3.1133999999999999</v>
      </c>
      <c r="C1622" s="2">
        <f t="shared" si="150"/>
        <v>2.9141936658275234</v>
      </c>
      <c r="D1622" s="2">
        <f t="shared" si="146"/>
        <v>2.9380391352056003</v>
      </c>
      <c r="E1622" s="2">
        <f t="shared" si="145"/>
        <v>-2.3845469378076967E-2</v>
      </c>
      <c r="F1622" s="2">
        <f t="shared" si="149"/>
        <v>-7.2009947153462886E-2</v>
      </c>
      <c r="G1622" s="2">
        <f t="shared" si="147"/>
        <v>4.8164477775385919E-2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3.1133999999999999</v>
      </c>
      <c r="C1623" s="2">
        <f t="shared" si="150"/>
        <v>2.9376100249309811</v>
      </c>
      <c r="D1623" s="2">
        <f t="shared" si="146"/>
        <v>2.9510288288940743</v>
      </c>
      <c r="E1623" s="2">
        <f t="shared" si="145"/>
        <v>-1.341880396309314E-2</v>
      </c>
      <c r="F1623" s="2">
        <f t="shared" si="149"/>
        <v>-6.0291718515388941E-2</v>
      </c>
      <c r="G1623" s="2">
        <f t="shared" si="147"/>
        <v>4.6872914552295801E-2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6">
        <f>TITRES_STAT!D1627</f>
        <v>3.1311</v>
      </c>
      <c r="C1624" s="2">
        <f t="shared" si="150"/>
        <v>2.9547161749415993</v>
      </c>
      <c r="D1624" s="2">
        <f t="shared" si="146"/>
        <v>2.9643674341611801</v>
      </c>
      <c r="E1624" s="2">
        <f t="shared" si="145"/>
        <v>-9.6512592195807656E-3</v>
      </c>
      <c r="F1624" s="2">
        <f t="shared" si="149"/>
        <v>-5.0163626656227311E-2</v>
      </c>
      <c r="G1624" s="2">
        <f t="shared" si="147"/>
        <v>4.0512367436646546E-2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6">
        <f>TITRES_STAT!D1628</f>
        <v>3.2132999999999998</v>
      </c>
      <c r="C1625" s="2">
        <f t="shared" si="150"/>
        <v>2.9691906095659686</v>
      </c>
      <c r="D1625" s="2">
        <f t="shared" si="146"/>
        <v>2.9828068834825743</v>
      </c>
      <c r="E1625" s="2">
        <f t="shared" si="145"/>
        <v>-1.3616273916605692E-2</v>
      </c>
      <c r="F1625" s="2">
        <f t="shared" si="149"/>
        <v>-4.2854156108302989E-2</v>
      </c>
      <c r="G1625" s="2">
        <f t="shared" si="147"/>
        <v>2.9237882191697297E-2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6">
        <f>TITRES_STAT!D1629</f>
        <v>3.2191999999999998</v>
      </c>
      <c r="C1626" s="2">
        <f t="shared" si="150"/>
        <v>2.9814382080942812</v>
      </c>
      <c r="D1626" s="2">
        <f t="shared" si="146"/>
        <v>3.0003174847060872</v>
      </c>
      <c r="E1626" s="2">
        <f t="shared" si="145"/>
        <v>-1.8879276611805995E-2</v>
      </c>
      <c r="F1626" s="2">
        <f t="shared" si="149"/>
        <v>-3.8059180209003597E-2</v>
      </c>
      <c r="G1626" s="2">
        <f t="shared" si="147"/>
        <v>1.9179903597197602E-2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6">
        <f>TITRES_STAT!D1630</f>
        <v>3.1427999999999998</v>
      </c>
      <c r="C1627" s="2">
        <f t="shared" si="150"/>
        <v>2.9881861760797763</v>
      </c>
      <c r="D1627" s="2">
        <f t="shared" si="146"/>
        <v>3.0108717450982292</v>
      </c>
      <c r="E1627" s="2">
        <f t="shared" si="145"/>
        <v>-2.2685569018452867E-2</v>
      </c>
      <c r="F1627" s="2">
        <f t="shared" si="149"/>
        <v>-3.4984457970893452E-2</v>
      </c>
      <c r="G1627" s="2">
        <f t="shared" si="147"/>
        <v>1.2298888952440586E-2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6">
        <f>TITRES_STAT!D1631</f>
        <v>3.1604000000000001</v>
      </c>
      <c r="C1628" s="2">
        <f t="shared" si="150"/>
        <v>2.9938959951444262</v>
      </c>
      <c r="D1628" s="2">
        <f t="shared" si="146"/>
        <v>3.02194791212799</v>
      </c>
      <c r="E1628" s="2">
        <f t="shared" ref="E1628:E1691" si="151">C1628-D1628</f>
        <v>-2.8051916983563796E-2</v>
      </c>
      <c r="F1628" s="2">
        <f t="shared" si="149"/>
        <v>-3.3597949773427518E-2</v>
      </c>
      <c r="G1628" s="2">
        <f t="shared" si="147"/>
        <v>5.5460327898637224E-3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6">
        <f>TITRES_STAT!D1632</f>
        <v>3.1957</v>
      </c>
      <c r="C1629" s="2">
        <f t="shared" si="150"/>
        <v>3.002342765122207</v>
      </c>
      <c r="D1629" s="2">
        <f t="shared" ref="D1629:D1692" si="152">$D$4*B1629+(1-$D$4)*D1628</f>
        <v>3.0348184371555464</v>
      </c>
      <c r="E1629" s="2">
        <f t="shared" si="151"/>
        <v>-3.2475672033339453E-2</v>
      </c>
      <c r="F1629" s="2">
        <f t="shared" si="149"/>
        <v>-3.337349422540991E-2</v>
      </c>
      <c r="G1629" s="2">
        <f t="shared" si="147"/>
        <v>8.9782219207045627E-4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6">
        <f>TITRES_STAT!D1633</f>
        <v>3.2016</v>
      </c>
      <c r="C1630" s="2">
        <f t="shared" si="150"/>
        <v>3.0103977243341751</v>
      </c>
      <c r="D1630" s="2">
        <f t="shared" si="152"/>
        <v>3.0471726269958763</v>
      </c>
      <c r="E1630" s="2">
        <f t="shared" si="151"/>
        <v>-3.6774902661701248E-2</v>
      </c>
      <c r="F1630" s="2">
        <f t="shared" si="149"/>
        <v>-3.4053775912668179E-2</v>
      </c>
      <c r="G1630" s="2">
        <f t="shared" si="147"/>
        <v>-2.721126749033069E-3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3.1427999999999998</v>
      </c>
      <c r="C1631" s="2">
        <f t="shared" si="150"/>
        <v>3.0262442282827635</v>
      </c>
      <c r="D1631" s="2">
        <f t="shared" si="152"/>
        <v>3.0542561361072931</v>
      </c>
      <c r="E1631" s="2">
        <f t="shared" si="151"/>
        <v>-2.8011907824529558E-2</v>
      </c>
      <c r="F1631" s="2">
        <f t="shared" si="149"/>
        <v>-3.2845402295040453E-2</v>
      </c>
      <c r="G1631" s="2">
        <f t="shared" si="147"/>
        <v>4.8334944705108948E-3</v>
      </c>
      <c r="H1631" s="2" t="str">
        <f t="shared" si="148"/>
        <v>Sell</v>
      </c>
    </row>
    <row r="1632" spans="1:8" ht="13.5" x14ac:dyDescent="0.25">
      <c r="A1632" s="3">
        <f>TITRES_STAT!B1635</f>
        <v>44389</v>
      </c>
      <c r="B1632" s="6">
        <f>TITRES_STAT!D1635</f>
        <v>3.1722000000000001</v>
      </c>
      <c r="C1632" s="2">
        <f t="shared" si="150"/>
        <v>3.0396528085469536</v>
      </c>
      <c r="D1632" s="2">
        <f t="shared" si="152"/>
        <v>3.0629927186178643</v>
      </c>
      <c r="E1632" s="2">
        <f t="shared" si="151"/>
        <v>-2.333991007091063E-2</v>
      </c>
      <c r="F1632" s="2">
        <f t="shared" si="149"/>
        <v>-3.0944303850214488E-2</v>
      </c>
      <c r="G1632" s="2">
        <f t="shared" si="147"/>
        <v>7.6043937793038585E-3</v>
      </c>
      <c r="H1632" s="2" t="str">
        <f t="shared" si="148"/>
        <v>Sell</v>
      </c>
    </row>
    <row r="1633" spans="1:8" ht="13.5" x14ac:dyDescent="0.25">
      <c r="A1633" s="3">
        <f>TITRES_STAT!B1636</f>
        <v>44390</v>
      </c>
      <c r="B1633" s="6">
        <f>TITRES_STAT!D1636</f>
        <v>3.1957</v>
      </c>
      <c r="C1633" s="2">
        <f t="shared" si="150"/>
        <v>3.0509985303089606</v>
      </c>
      <c r="D1633" s="2">
        <f t="shared" si="152"/>
        <v>3.0728228876091337</v>
      </c>
      <c r="E1633" s="2">
        <f t="shared" si="151"/>
        <v>-2.182435730017307E-2</v>
      </c>
      <c r="F1633" s="2">
        <f t="shared" si="149"/>
        <v>-2.9120314540206207E-2</v>
      </c>
      <c r="G1633" s="2">
        <f t="shared" si="147"/>
        <v>7.2959572400331379E-3</v>
      </c>
      <c r="H1633" s="2" t="str">
        <f t="shared" si="148"/>
        <v>Sell</v>
      </c>
    </row>
    <row r="1634" spans="1:8" ht="13.5" x14ac:dyDescent="0.25">
      <c r="A1634" s="3">
        <f>TITRES_STAT!B1637</f>
        <v>44391</v>
      </c>
      <c r="B1634" s="6">
        <f>TITRES_STAT!D1637</f>
        <v>3.1957</v>
      </c>
      <c r="C1634" s="2">
        <f t="shared" si="150"/>
        <v>3.063321833338351</v>
      </c>
      <c r="D1634" s="2">
        <f t="shared" si="152"/>
        <v>3.081924895934383</v>
      </c>
      <c r="E1634" s="2">
        <f t="shared" si="151"/>
        <v>-1.8603062596032061E-2</v>
      </c>
      <c r="F1634" s="2">
        <f t="shared" si="149"/>
        <v>-2.7016864151371379E-2</v>
      </c>
      <c r="G1634" s="2">
        <f t="shared" si="147"/>
        <v>8.4138015553393182E-3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6">
        <f>TITRES_STAT!D1638</f>
        <v>3.1898</v>
      </c>
      <c r="C1635" s="2">
        <f t="shared" si="150"/>
        <v>3.0863953974401435</v>
      </c>
      <c r="D1635" s="2">
        <f t="shared" si="152"/>
        <v>3.0899156443836877</v>
      </c>
      <c r="E1635" s="2">
        <f t="shared" si="151"/>
        <v>-3.5202469435442474E-3</v>
      </c>
      <c r="F1635" s="2">
        <f t="shared" si="149"/>
        <v>-2.2317540709805954E-2</v>
      </c>
      <c r="G1635" s="2">
        <f t="shared" si="147"/>
        <v>1.8797293766261707E-2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3.1957</v>
      </c>
      <c r="C1636" s="2">
        <f t="shared" si="150"/>
        <v>3.1068268747570444</v>
      </c>
      <c r="D1636" s="2">
        <f t="shared" si="152"/>
        <v>3.0977515225774885</v>
      </c>
      <c r="E1636" s="2">
        <f t="shared" si="151"/>
        <v>9.0753521795559067E-3</v>
      </c>
      <c r="F1636" s="2">
        <f t="shared" si="149"/>
        <v>-1.6038962131933582E-2</v>
      </c>
      <c r="G1636" s="2">
        <f t="shared" ref="G1636:G1699" si="153">E1636-F1636</f>
        <v>2.5114314311489489E-2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3.2544</v>
      </c>
      <c r="C1637" s="2">
        <f t="shared" si="150"/>
        <v>3.1123612017174991</v>
      </c>
      <c r="D1637" s="2">
        <f t="shared" si="152"/>
        <v>3.1093551134976747</v>
      </c>
      <c r="E1637" s="2">
        <f t="shared" si="151"/>
        <v>3.0060882198243988E-3</v>
      </c>
      <c r="F1637" s="2">
        <f t="shared" ref="F1637:F1700" si="155">(E1637*(2/(10)))+((1-(2/10))*F1636)</f>
        <v>-1.2229952061581988E-2</v>
      </c>
      <c r="G1637" s="2">
        <f t="shared" si="153"/>
        <v>1.5236040281406387E-2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3.4483000000000001</v>
      </c>
      <c r="C1638" s="2">
        <f t="shared" si="150"/>
        <v>3.1197517860686528</v>
      </c>
      <c r="D1638" s="2">
        <f t="shared" si="152"/>
        <v>3.1344621421274765</v>
      </c>
      <c r="E1638" s="2">
        <f t="shared" si="151"/>
        <v>-1.4710356058823759E-2</v>
      </c>
      <c r="F1638" s="2">
        <f t="shared" si="155"/>
        <v>-1.2726032861030344E-2</v>
      </c>
      <c r="G1638" s="2">
        <f t="shared" si="153"/>
        <v>-1.984323197793415E-3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6">
        <f>TITRES_STAT!D1642</f>
        <v>3.5539999999999998</v>
      </c>
      <c r="C1639" s="2">
        <f t="shared" si="150"/>
        <v>3.1314361266734756</v>
      </c>
      <c r="D1639" s="2">
        <f t="shared" si="152"/>
        <v>3.1655390204884042</v>
      </c>
      <c r="E1639" s="2">
        <f t="shared" si="151"/>
        <v>-3.4102893814928592E-2</v>
      </c>
      <c r="F1639" s="2">
        <f t="shared" si="155"/>
        <v>-1.7001405051809994E-2</v>
      </c>
      <c r="G1639" s="2">
        <f t="shared" si="153"/>
        <v>-1.7101488763118598E-2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6">
        <f>TITRES_STAT!D1643</f>
        <v>3.4483000000000001</v>
      </c>
      <c r="C1640" s="2">
        <f t="shared" si="150"/>
        <v>3.14223056872371</v>
      </c>
      <c r="D1640" s="2">
        <f t="shared" si="152"/>
        <v>3.186484278230004</v>
      </c>
      <c r="E1640" s="2">
        <f t="shared" si="151"/>
        <v>-4.4253709506294037E-2</v>
      </c>
      <c r="F1640" s="2">
        <f t="shared" si="155"/>
        <v>-2.2451865942706803E-2</v>
      </c>
      <c r="G1640" s="2">
        <f t="shared" si="153"/>
        <v>-2.1801843563587234E-2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6">
        <f>TITRES_STAT!D1644</f>
        <v>3.4718</v>
      </c>
      <c r="C1641" s="2">
        <f t="shared" si="150"/>
        <v>3.1423181735354468</v>
      </c>
      <c r="D1641" s="2">
        <f t="shared" si="152"/>
        <v>3.2076187761388923</v>
      </c>
      <c r="E1641" s="2">
        <f t="shared" si="151"/>
        <v>-6.5300602603445501E-2</v>
      </c>
      <c r="F1641" s="2">
        <f t="shared" si="155"/>
        <v>-3.1021613274854545E-2</v>
      </c>
      <c r="G1641" s="2">
        <f t="shared" si="153"/>
        <v>-3.4278989328590956E-2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3.4659</v>
      </c>
      <c r="C1642" s="2">
        <f t="shared" si="150"/>
        <v>3.1469153776069163</v>
      </c>
      <c r="D1642" s="2">
        <f t="shared" si="152"/>
        <v>3.2267507186471227</v>
      </c>
      <c r="E1642" s="2">
        <f t="shared" si="151"/>
        <v>-7.9835341040206398E-2</v>
      </c>
      <c r="F1642" s="2">
        <f t="shared" si="155"/>
        <v>-4.0784358827924916E-2</v>
      </c>
      <c r="G1642" s="2">
        <f t="shared" si="153"/>
        <v>-3.9050982212281482E-2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6">
        <f>TITRES_STAT!D1646</f>
        <v>3.4718</v>
      </c>
      <c r="C1643" s="2">
        <f t="shared" si="150"/>
        <v>3.1544207041289289</v>
      </c>
      <c r="D1643" s="2">
        <f t="shared" si="152"/>
        <v>3.2449025172658543</v>
      </c>
      <c r="E1643" s="2">
        <f t="shared" si="151"/>
        <v>-9.0481813136925382E-2</v>
      </c>
      <c r="F1643" s="2">
        <f t="shared" si="155"/>
        <v>-5.0723849689725015E-2</v>
      </c>
      <c r="G1643" s="2">
        <f t="shared" si="153"/>
        <v>-3.9757963447200367E-2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3.4365000000000001</v>
      </c>
      <c r="C1644" s="2">
        <f t="shared" si="150"/>
        <v>3.1607713650321707</v>
      </c>
      <c r="D1644" s="2">
        <f t="shared" si="152"/>
        <v>3.2590949233943096</v>
      </c>
      <c r="E1644" s="2">
        <f t="shared" si="151"/>
        <v>-9.8323558362138908E-2</v>
      </c>
      <c r="F1644" s="2">
        <f t="shared" si="155"/>
        <v>-6.0243791424207799E-2</v>
      </c>
      <c r="G1644" s="2">
        <f t="shared" si="153"/>
        <v>-3.8079766937931109E-2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3.4542000000000002</v>
      </c>
      <c r="C1645" s="2">
        <f t="shared" si="150"/>
        <v>3.1652373088733752</v>
      </c>
      <c r="D1645" s="2">
        <f t="shared" si="152"/>
        <v>3.2735471512910275</v>
      </c>
      <c r="E1645" s="2">
        <f t="shared" si="151"/>
        <v>-0.10830984241765229</v>
      </c>
      <c r="F1645" s="2">
        <f t="shared" si="155"/>
        <v>-6.9857001622896694E-2</v>
      </c>
      <c r="G1645" s="2">
        <f t="shared" si="153"/>
        <v>-3.8452840794755597E-2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3.5129000000000001</v>
      </c>
      <c r="C1646" s="2">
        <f t="shared" si="150"/>
        <v>3.1699238767390097</v>
      </c>
      <c r="D1646" s="2">
        <f t="shared" si="152"/>
        <v>3.2912769919361362</v>
      </c>
      <c r="E1646" s="2">
        <f t="shared" si="151"/>
        <v>-0.12135311519712655</v>
      </c>
      <c r="F1646" s="2">
        <f t="shared" si="155"/>
        <v>-8.0156224337742665E-2</v>
      </c>
      <c r="G1646" s="2">
        <f t="shared" si="153"/>
        <v>-4.1196890859383883E-2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3.5716000000000001</v>
      </c>
      <c r="C1647" s="2">
        <f t="shared" si="150"/>
        <v>3.1829202033945467</v>
      </c>
      <c r="D1647" s="2">
        <f t="shared" si="152"/>
        <v>3.3120416592001263</v>
      </c>
      <c r="E1647" s="2">
        <f t="shared" si="151"/>
        <v>-0.12912145580557954</v>
      </c>
      <c r="F1647" s="2">
        <f t="shared" si="155"/>
        <v>-8.9949270631310044E-2</v>
      </c>
      <c r="G1647" s="2">
        <f t="shared" si="153"/>
        <v>-3.91721851742695E-2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3.7831000000000001</v>
      </c>
      <c r="C1648" s="2">
        <f t="shared" si="150"/>
        <v>3.22374786441077</v>
      </c>
      <c r="D1648" s="2">
        <f t="shared" si="152"/>
        <v>3.3469348696297465</v>
      </c>
      <c r="E1648" s="2">
        <f t="shared" si="151"/>
        <v>-0.12318700521897652</v>
      </c>
      <c r="F1648" s="2">
        <f t="shared" si="155"/>
        <v>-9.6596817548843347E-2</v>
      </c>
      <c r="G1648" s="2">
        <f t="shared" si="153"/>
        <v>-2.6590187670133172E-2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6">
        <f>TITRES_STAT!D1652</f>
        <v>3.9828999999999999</v>
      </c>
      <c r="C1649" s="2">
        <f t="shared" si="150"/>
        <v>3.2745558852706513</v>
      </c>
      <c r="D1649" s="2">
        <f t="shared" si="152"/>
        <v>3.394043397805321</v>
      </c>
      <c r="E1649" s="2">
        <f t="shared" si="151"/>
        <v>-0.11948751253466972</v>
      </c>
      <c r="F1649" s="2">
        <f t="shared" si="155"/>
        <v>-0.10117495654600862</v>
      </c>
      <c r="G1649" s="2">
        <f t="shared" si="153"/>
        <v>-1.8312555988661092E-2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6">
        <f>TITRES_STAT!D1653</f>
        <v>4.1885000000000003</v>
      </c>
      <c r="C1650" s="2">
        <f t="shared" si="150"/>
        <v>3.3012857490751664</v>
      </c>
      <c r="D1650" s="2">
        <f t="shared" si="152"/>
        <v>3.4528920350049268</v>
      </c>
      <c r="E1650" s="2">
        <f t="shared" si="151"/>
        <v>-0.15160628592976044</v>
      </c>
      <c r="F1650" s="2">
        <f t="shared" si="155"/>
        <v>-0.111261222422759</v>
      </c>
      <c r="G1650" s="2">
        <f t="shared" si="153"/>
        <v>-4.0345063507001441E-2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4.1120999999999999</v>
      </c>
      <c r="C1651" s="2">
        <f t="shared" si="150"/>
        <v>3.3275187107559101</v>
      </c>
      <c r="D1651" s="2">
        <f t="shared" si="152"/>
        <v>3.5017222546341911</v>
      </c>
      <c r="E1651" s="2">
        <f t="shared" si="151"/>
        <v>-0.17420354387828096</v>
      </c>
      <c r="F1651" s="2">
        <f t="shared" si="155"/>
        <v>-0.1238496867138634</v>
      </c>
      <c r="G1651" s="2">
        <f t="shared" si="153"/>
        <v>-5.0353857164417565E-2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4.1238000000000001</v>
      </c>
      <c r="C1652" s="2">
        <f t="shared" si="150"/>
        <v>3.3488081398703855</v>
      </c>
      <c r="D1652" s="2">
        <f t="shared" si="152"/>
        <v>3.5478020876242513</v>
      </c>
      <c r="E1652" s="2">
        <f t="shared" si="151"/>
        <v>-0.19899394775386581</v>
      </c>
      <c r="F1652" s="2">
        <f t="shared" si="155"/>
        <v>-0.13887853892186389</v>
      </c>
      <c r="G1652" s="2">
        <f t="shared" si="153"/>
        <v>-6.0115408832001921E-2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4.1414999999999997</v>
      </c>
      <c r="C1653" s="2">
        <f t="shared" si="150"/>
        <v>3.3677299645057106</v>
      </c>
      <c r="D1653" s="2">
        <f t="shared" si="152"/>
        <v>3.5917797107631957</v>
      </c>
      <c r="E1653" s="2">
        <f t="shared" si="151"/>
        <v>-0.22404974625748508</v>
      </c>
      <c r="F1653" s="2">
        <f t="shared" si="155"/>
        <v>-0.15591278038898815</v>
      </c>
      <c r="G1653" s="2">
        <f t="shared" si="153"/>
        <v>-6.8136965868496935E-2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4.3705999999999996</v>
      </c>
      <c r="C1654" s="2">
        <f t="shared" si="150"/>
        <v>3.3783099699663706</v>
      </c>
      <c r="D1654" s="2">
        <f t="shared" si="152"/>
        <v>3.6494701025585146</v>
      </c>
      <c r="E1654" s="2">
        <f t="shared" si="151"/>
        <v>-0.271160132592144</v>
      </c>
      <c r="F1654" s="2">
        <f t="shared" si="155"/>
        <v>-0.17896225082961931</v>
      </c>
      <c r="G1654" s="2">
        <f t="shared" si="153"/>
        <v>-9.2197881762524692E-2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4.3998999999999997</v>
      </c>
      <c r="C1655" s="2">
        <f t="shared" si="150"/>
        <v>3.3899853592023135</v>
      </c>
      <c r="D1655" s="2">
        <f t="shared" si="152"/>
        <v>3.7050575023689949</v>
      </c>
      <c r="E1655" s="2">
        <f t="shared" si="151"/>
        <v>-0.31507214316668142</v>
      </c>
      <c r="F1655" s="2">
        <f t="shared" si="155"/>
        <v>-0.20618422929703173</v>
      </c>
      <c r="G1655" s="2">
        <f t="shared" si="153"/>
        <v>-0.10888791386964969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4.3705999999999996</v>
      </c>
      <c r="C1656" s="2">
        <f t="shared" si="150"/>
        <v>3.4088953039404188</v>
      </c>
      <c r="D1656" s="2">
        <f t="shared" si="152"/>
        <v>3.7543569466379583</v>
      </c>
      <c r="E1656" s="2">
        <f t="shared" si="151"/>
        <v>-0.34546164269753943</v>
      </c>
      <c r="F1656" s="2">
        <f t="shared" si="155"/>
        <v>-0.23403971197713327</v>
      </c>
      <c r="G1656" s="2">
        <f t="shared" si="153"/>
        <v>-0.11142193072040615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4.3235999999999999</v>
      </c>
      <c r="C1657" s="2">
        <f t="shared" si="150"/>
        <v>3.4339267956418928</v>
      </c>
      <c r="D1657" s="2">
        <f t="shared" si="152"/>
        <v>3.7965230987388501</v>
      </c>
      <c r="E1657" s="2">
        <f t="shared" si="151"/>
        <v>-0.36259630309695723</v>
      </c>
      <c r="F1657" s="2">
        <f t="shared" si="155"/>
        <v>-0.25975103020109808</v>
      </c>
      <c r="G1657" s="2">
        <f t="shared" si="153"/>
        <v>-0.10284527289585915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4.2766000000000002</v>
      </c>
      <c r="C1658" s="2">
        <f t="shared" si="150"/>
        <v>3.4876457501585247</v>
      </c>
      <c r="D1658" s="2">
        <f t="shared" si="152"/>
        <v>3.8320843506841205</v>
      </c>
      <c r="E1658" s="2">
        <f t="shared" si="151"/>
        <v>-0.34443860052559572</v>
      </c>
      <c r="F1658" s="2">
        <f t="shared" si="155"/>
        <v>-0.27668854426599765</v>
      </c>
      <c r="G1658" s="2">
        <f t="shared" si="153"/>
        <v>-6.7750056259598068E-2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4.2648000000000001</v>
      </c>
      <c r="C1659" s="2">
        <f t="shared" si="150"/>
        <v>3.5638387116725978</v>
      </c>
      <c r="D1659" s="2">
        <f t="shared" si="152"/>
        <v>3.864137361744556</v>
      </c>
      <c r="E1659" s="2">
        <f t="shared" si="151"/>
        <v>-0.30029865007195822</v>
      </c>
      <c r="F1659" s="2">
        <f t="shared" si="155"/>
        <v>-0.28141056542718978</v>
      </c>
      <c r="G1659" s="2">
        <f t="shared" si="153"/>
        <v>-1.8888084644768433E-2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6">
        <f>TITRES_STAT!D1663</f>
        <v>4.3177000000000003</v>
      </c>
      <c r="C1660" s="2">
        <f t="shared" si="150"/>
        <v>3.659940448338352</v>
      </c>
      <c r="D1660" s="2">
        <f t="shared" si="152"/>
        <v>3.8977345942079222</v>
      </c>
      <c r="E1660" s="2">
        <f t="shared" si="151"/>
        <v>-0.23779414586957026</v>
      </c>
      <c r="F1660" s="2">
        <f t="shared" si="155"/>
        <v>-0.2726872815156659</v>
      </c>
      <c r="G1660" s="2">
        <f t="shared" si="153"/>
        <v>3.4893135646095641E-2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4.3117999999999999</v>
      </c>
      <c r="C1661" s="2">
        <f t="shared" si="150"/>
        <v>3.7295034562862979</v>
      </c>
      <c r="D1661" s="2">
        <f t="shared" si="152"/>
        <v>3.9284061057480759</v>
      </c>
      <c r="E1661" s="2">
        <f t="shared" si="151"/>
        <v>-0.19890264946177805</v>
      </c>
      <c r="F1661" s="2">
        <f t="shared" si="155"/>
        <v>-0.25793035510488838</v>
      </c>
      <c r="G1661" s="2">
        <f t="shared" si="153"/>
        <v>5.9027705643110329E-2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4.3235999999999999</v>
      </c>
      <c r="C1662" s="2">
        <f t="shared" si="150"/>
        <v>3.7901644630114828</v>
      </c>
      <c r="D1662" s="2">
        <f t="shared" si="152"/>
        <v>3.9576797275445146</v>
      </c>
      <c r="E1662" s="2">
        <f t="shared" si="151"/>
        <v>-0.16751526453303178</v>
      </c>
      <c r="F1662" s="2">
        <f t="shared" si="155"/>
        <v>-0.23984733699051705</v>
      </c>
      <c r="G1662" s="2">
        <f t="shared" si="153"/>
        <v>7.2332072457485269E-2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4.3587999999999996</v>
      </c>
      <c r="C1663" s="2">
        <f t="shared" si="150"/>
        <v>3.8442160840866393</v>
      </c>
      <c r="D1663" s="2">
        <f t="shared" si="152"/>
        <v>3.987392340318995</v>
      </c>
      <c r="E1663" s="2">
        <f t="shared" si="151"/>
        <v>-0.14317625623235575</v>
      </c>
      <c r="F1663" s="2">
        <f t="shared" si="155"/>
        <v>-0.2205131208388848</v>
      </c>
      <c r="G1663" s="2">
        <f t="shared" si="153"/>
        <v>7.7336864606529054E-2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4.3471000000000002</v>
      </c>
      <c r="C1664" s="2">
        <f t="shared" si="150"/>
        <v>3.9251982249963873</v>
      </c>
      <c r="D1664" s="2">
        <f t="shared" si="152"/>
        <v>4.0140373521472172</v>
      </c>
      <c r="E1664" s="2">
        <f t="shared" si="151"/>
        <v>-8.8839127150829977E-2</v>
      </c>
      <c r="F1664" s="2">
        <f t="shared" si="155"/>
        <v>-0.19417832210127386</v>
      </c>
      <c r="G1664" s="2">
        <f t="shared" si="153"/>
        <v>0.10533919495044389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4.3117999999999999</v>
      </c>
      <c r="C1665" s="2">
        <f t="shared" si="150"/>
        <v>3.9982292673046356</v>
      </c>
      <c r="D1665" s="2">
        <f t="shared" si="152"/>
        <v>4.0360938445807566</v>
      </c>
      <c r="E1665" s="2">
        <f t="shared" si="151"/>
        <v>-3.7864577276121025E-2</v>
      </c>
      <c r="F1665" s="2">
        <f t="shared" si="155"/>
        <v>-0.1629155731362433</v>
      </c>
      <c r="G1665" s="2">
        <f t="shared" si="153"/>
        <v>0.12505099586012228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4.2355</v>
      </c>
      <c r="C1666" s="2">
        <f t="shared" si="150"/>
        <v>4.0555170723346912</v>
      </c>
      <c r="D1666" s="2">
        <f t="shared" si="152"/>
        <v>4.0508646709081075</v>
      </c>
      <c r="E1666" s="2">
        <f t="shared" si="151"/>
        <v>4.65240142658363E-3</v>
      </c>
      <c r="F1666" s="2">
        <f t="shared" si="155"/>
        <v>-0.12940197822367791</v>
      </c>
      <c r="G1666" s="2">
        <f t="shared" si="153"/>
        <v>0.13405437965026154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4.2882999999999996</v>
      </c>
      <c r="C1667" s="2">
        <f t="shared" si="150"/>
        <v>4.0967605996678156</v>
      </c>
      <c r="D1667" s="2">
        <f t="shared" si="152"/>
        <v>4.0684524730630622</v>
      </c>
      <c r="E1667" s="2">
        <f t="shared" si="151"/>
        <v>2.8308126604753348E-2</v>
      </c>
      <c r="F1667" s="2">
        <f t="shared" si="155"/>
        <v>-9.7859957257991667E-2</v>
      </c>
      <c r="G1667" s="2">
        <f t="shared" si="153"/>
        <v>0.12616808386274503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6">
        <f>TITRES_STAT!D1671</f>
        <v>4.3545999999999996</v>
      </c>
      <c r="C1668" s="2">
        <f t="shared" si="150"/>
        <v>4.1244281997189205</v>
      </c>
      <c r="D1668" s="2">
        <f t="shared" si="152"/>
        <v>4.0896485861695018</v>
      </c>
      <c r="E1668" s="2">
        <f t="shared" si="151"/>
        <v>3.477961354941872E-2</v>
      </c>
      <c r="F1668" s="2">
        <f t="shared" si="155"/>
        <v>-7.1332043096509604E-2</v>
      </c>
      <c r="G1668" s="2">
        <f t="shared" si="153"/>
        <v>0.10611165664592832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6">
        <f>TITRES_STAT!D1672</f>
        <v>4.1959999999999997</v>
      </c>
      <c r="C1669" s="2">
        <f t="shared" si="150"/>
        <v>4.1460238613006251</v>
      </c>
      <c r="D1669" s="2">
        <f t="shared" si="152"/>
        <v>4.0975264686754649</v>
      </c>
      <c r="E1669" s="2">
        <f t="shared" si="151"/>
        <v>4.8497392625160174E-2</v>
      </c>
      <c r="F1669" s="2">
        <f t="shared" si="155"/>
        <v>-4.7366155952175651E-2</v>
      </c>
      <c r="G1669" s="2">
        <f t="shared" si="153"/>
        <v>9.5863548577335825E-2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6">
        <f>TITRES_STAT!D1673</f>
        <v>4.0968999999999998</v>
      </c>
      <c r="C1670" s="2">
        <f t="shared" si="150"/>
        <v>4.1724355749466824</v>
      </c>
      <c r="D1670" s="2">
        <f t="shared" si="152"/>
        <v>4.0974800635883932</v>
      </c>
      <c r="E1670" s="2">
        <f t="shared" si="151"/>
        <v>7.4955511358289151E-2</v>
      </c>
      <c r="F1670" s="2">
        <f t="shared" si="155"/>
        <v>-2.2901822490082695E-2</v>
      </c>
      <c r="G1670" s="2">
        <f t="shared" si="153"/>
        <v>9.785733384837185E-2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6">
        <f>TITRES_STAT!D1674</f>
        <v>4.1761999999999997</v>
      </c>
      <c r="C1671" s="2">
        <f t="shared" si="150"/>
        <v>4.193876255724116</v>
      </c>
      <c r="D1671" s="2">
        <f t="shared" si="152"/>
        <v>4.1033111699892526</v>
      </c>
      <c r="E1671" s="2">
        <f t="shared" si="151"/>
        <v>9.0565085734863437E-2</v>
      </c>
      <c r="F1671" s="2">
        <f t="shared" si="155"/>
        <v>-2.0844084509346814E-4</v>
      </c>
      <c r="G1671" s="2">
        <f t="shared" si="153"/>
        <v>9.0773526579956909E-2</v>
      </c>
      <c r="H1671" s="2" t="str">
        <f t="shared" si="154"/>
        <v>Sell</v>
      </c>
    </row>
    <row r="1672" spans="1:8" ht="13.5" x14ac:dyDescent="0.25">
      <c r="A1672" s="3">
        <f>TITRES_STAT!B1675</f>
        <v>44449</v>
      </c>
      <c r="B1672" s="6">
        <f>TITRES_STAT!D1675</f>
        <v>4.1364999999999998</v>
      </c>
      <c r="C1672" s="2">
        <f t="shared" si="150"/>
        <v>4.213833754843483</v>
      </c>
      <c r="D1672" s="2">
        <f t="shared" si="152"/>
        <v>4.1057696018419003</v>
      </c>
      <c r="E1672" s="2">
        <f t="shared" si="151"/>
        <v>0.10806415300158267</v>
      </c>
      <c r="F1672" s="2">
        <f t="shared" si="155"/>
        <v>2.144607792424176E-2</v>
      </c>
      <c r="G1672" s="2">
        <f t="shared" si="153"/>
        <v>8.6618075077340914E-2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6">
        <f>TITRES_STAT!D1676</f>
        <v>4.1299000000000001</v>
      </c>
      <c r="C1673" s="2">
        <f t="shared" si="150"/>
        <v>4.2361362540983318</v>
      </c>
      <c r="D1673" s="2">
        <f t="shared" si="152"/>
        <v>4.1075570387425007</v>
      </c>
      <c r="E1673" s="2">
        <f t="shared" si="151"/>
        <v>0.12857921535583117</v>
      </c>
      <c r="F1673" s="2">
        <f t="shared" si="155"/>
        <v>4.2872705410559639E-2</v>
      </c>
      <c r="G1673" s="2">
        <f t="shared" si="153"/>
        <v>8.5706509945271528E-2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4.0968999999999998</v>
      </c>
      <c r="C1674" s="2">
        <f t="shared" si="150"/>
        <v>4.2532075996216658</v>
      </c>
      <c r="D1674" s="2">
        <f t="shared" si="152"/>
        <v>4.1067676284652785</v>
      </c>
      <c r="E1674" s="2">
        <f t="shared" si="151"/>
        <v>0.14643997115638729</v>
      </c>
      <c r="F1674" s="2">
        <f t="shared" si="155"/>
        <v>6.3586158559725173E-2</v>
      </c>
      <c r="G1674" s="2">
        <f t="shared" si="153"/>
        <v>8.2853812596662121E-2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4.0968999999999998</v>
      </c>
      <c r="C1675" s="2">
        <f t="shared" si="150"/>
        <v>4.2622218150644864</v>
      </c>
      <c r="D1675" s="2">
        <f t="shared" si="152"/>
        <v>4.1060366930234062</v>
      </c>
      <c r="E1675" s="2">
        <f t="shared" si="151"/>
        <v>0.15618512204108015</v>
      </c>
      <c r="F1675" s="2">
        <f t="shared" si="155"/>
        <v>8.2105951255996179E-2</v>
      </c>
      <c r="G1675" s="2">
        <f t="shared" si="153"/>
        <v>7.407917078508397E-2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4.3017000000000003</v>
      </c>
      <c r="C1676" s="2">
        <f t="shared" si="150"/>
        <v>4.2581107665930267</v>
      </c>
      <c r="D1676" s="2">
        <f t="shared" si="152"/>
        <v>4.1205302713179686</v>
      </c>
      <c r="E1676" s="2">
        <f t="shared" si="151"/>
        <v>0.13758049527505811</v>
      </c>
      <c r="F1676" s="2">
        <f t="shared" si="155"/>
        <v>9.3200860059808571E-2</v>
      </c>
      <c r="G1676" s="2">
        <f t="shared" si="153"/>
        <v>4.4379635215249541E-2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4.3017000000000003</v>
      </c>
      <c r="C1677" s="2">
        <f t="shared" si="150"/>
        <v>4.2627552640402531</v>
      </c>
      <c r="D1677" s="2">
        <f t="shared" si="152"/>
        <v>4.133950251220341</v>
      </c>
      <c r="E1677" s="2">
        <f t="shared" si="151"/>
        <v>0.12880501281991208</v>
      </c>
      <c r="F1677" s="2">
        <f t="shared" si="155"/>
        <v>0.10032169061182929</v>
      </c>
      <c r="G1677" s="2">
        <f t="shared" si="153"/>
        <v>2.8483322208082792E-2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4.2950999999999997</v>
      </c>
      <c r="C1678" s="2">
        <f t="shared" si="150"/>
        <v>4.2768852234186756</v>
      </c>
      <c r="D1678" s="2">
        <f t="shared" si="152"/>
        <v>4.1458872696484637</v>
      </c>
      <c r="E1678" s="2">
        <f t="shared" si="151"/>
        <v>0.13099795377021195</v>
      </c>
      <c r="F1678" s="2">
        <f t="shared" si="155"/>
        <v>0.10645694324350582</v>
      </c>
      <c r="G1678" s="2">
        <f t="shared" si="153"/>
        <v>2.4541010526706125E-2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4.2950999999999997</v>
      </c>
      <c r="C1679" s="2">
        <f t="shared" ref="C1679:C1742" si="156">$C$4*B1669+C1678*(1-$C$4)</f>
        <v>4.2644413428927255</v>
      </c>
      <c r="D1679" s="2">
        <f t="shared" si="152"/>
        <v>4.1569400644893184</v>
      </c>
      <c r="E1679" s="2">
        <f t="shared" si="151"/>
        <v>0.10750127840340706</v>
      </c>
      <c r="F1679" s="2">
        <f t="shared" si="155"/>
        <v>0.10666581027548608</v>
      </c>
      <c r="G1679" s="2">
        <f t="shared" si="153"/>
        <v>8.3546812792098524E-4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4.2950999999999997</v>
      </c>
      <c r="C1680" s="2">
        <f t="shared" si="156"/>
        <v>4.23866575167846</v>
      </c>
      <c r="D1680" s="2">
        <f t="shared" si="152"/>
        <v>4.1671741337864061</v>
      </c>
      <c r="E1680" s="2">
        <f t="shared" si="151"/>
        <v>7.1491617892053938E-2</v>
      </c>
      <c r="F1680" s="2">
        <f t="shared" si="155"/>
        <v>9.9630971798799664E-2</v>
      </c>
      <c r="G1680" s="2">
        <f t="shared" si="153"/>
        <v>-2.8139353906745726E-2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6">
        <f>TITRES_STAT!D1684</f>
        <v>4.2950999999999997</v>
      </c>
      <c r="C1681" s="2">
        <f t="shared" si="156"/>
        <v>4.2290556360356204</v>
      </c>
      <c r="D1681" s="2">
        <f t="shared" si="152"/>
        <v>4.1766501238763016</v>
      </c>
      <c r="E1681" s="2">
        <f t="shared" si="151"/>
        <v>5.2405512159318768E-2</v>
      </c>
      <c r="F1681" s="2">
        <f t="shared" si="155"/>
        <v>9.0185879870903499E-2</v>
      </c>
      <c r="G1681" s="2">
        <f t="shared" si="153"/>
        <v>-3.7780367711584731E-2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6">
        <f>TITRES_STAT!D1685</f>
        <v>4.2885</v>
      </c>
      <c r="C1682" s="2">
        <f t="shared" si="156"/>
        <v>4.2148163074147558</v>
      </c>
      <c r="D1682" s="2">
        <f t="shared" si="152"/>
        <v>4.1849352998854643</v>
      </c>
      <c r="E1682" s="2">
        <f t="shared" si="151"/>
        <v>2.9881007529291459E-2</v>
      </c>
      <c r="F1682" s="2">
        <f t="shared" si="155"/>
        <v>7.8124905402581088E-2</v>
      </c>
      <c r="G1682" s="2">
        <f t="shared" si="153"/>
        <v>-4.8243897873289629E-2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6">
        <f>TITRES_STAT!D1686</f>
        <v>4.3281999999999998</v>
      </c>
      <c r="C1683" s="2">
        <f t="shared" si="156"/>
        <v>4.2017522601201778</v>
      </c>
      <c r="D1683" s="2">
        <f t="shared" si="152"/>
        <v>4.1955474998939488</v>
      </c>
      <c r="E1683" s="2">
        <f t="shared" si="151"/>
        <v>6.2047602262289558E-3</v>
      </c>
      <c r="F1683" s="2">
        <f t="shared" si="155"/>
        <v>6.374087636731067E-2</v>
      </c>
      <c r="G1683" s="2">
        <f t="shared" si="153"/>
        <v>-5.7536116141081714E-2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6">
        <f>TITRES_STAT!D1687</f>
        <v>4.3810000000000002</v>
      </c>
      <c r="C1684" s="2">
        <f t="shared" si="156"/>
        <v>4.1856211431786123</v>
      </c>
      <c r="D1684" s="2">
        <f t="shared" si="152"/>
        <v>4.2092847221240266</v>
      </c>
      <c r="E1684" s="2">
        <f t="shared" si="151"/>
        <v>-2.3663578945414265E-2</v>
      </c>
      <c r="F1684" s="2">
        <f t="shared" si="155"/>
        <v>4.6259985304765688E-2</v>
      </c>
      <c r="G1684" s="2">
        <f t="shared" si="153"/>
        <v>-6.9923564250179954E-2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4.3810000000000002</v>
      </c>
      <c r="C1685" s="2">
        <f t="shared" si="156"/>
        <v>4.1719717365357489</v>
      </c>
      <c r="D1685" s="2">
        <f t="shared" si="152"/>
        <v>4.2220043723370617</v>
      </c>
      <c r="E1685" s="2">
        <f t="shared" si="151"/>
        <v>-5.0032635801312786E-2</v>
      </c>
      <c r="F1685" s="2">
        <f t="shared" si="155"/>
        <v>2.7001461083549994E-2</v>
      </c>
      <c r="G1685" s="2">
        <f t="shared" si="153"/>
        <v>-7.7034096884862777E-2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4.3083</v>
      </c>
      <c r="C1686" s="2">
        <f t="shared" si="156"/>
        <v>4.1919299309148643</v>
      </c>
      <c r="D1686" s="2">
        <f t="shared" si="152"/>
        <v>4.2283966410528349</v>
      </c>
      <c r="E1686" s="2">
        <f t="shared" si="151"/>
        <v>-3.6466710137970537E-2</v>
      </c>
      <c r="F1686" s="2">
        <f t="shared" si="155"/>
        <v>1.4307826839245887E-2</v>
      </c>
      <c r="G1686" s="2">
        <f t="shared" si="153"/>
        <v>-5.0774536977216428E-2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4.3612000000000002</v>
      </c>
      <c r="C1687" s="2">
        <f t="shared" si="156"/>
        <v>4.208817633851039</v>
      </c>
      <c r="D1687" s="2">
        <f t="shared" si="152"/>
        <v>4.2382339269007732</v>
      </c>
      <c r="E1687" s="2">
        <f t="shared" si="151"/>
        <v>-2.9416293049734143E-2</v>
      </c>
      <c r="F1687" s="2">
        <f t="shared" si="155"/>
        <v>5.563002861449882E-3</v>
      </c>
      <c r="G1687" s="2">
        <f t="shared" si="153"/>
        <v>-3.4979295911184025E-2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4.3348000000000004</v>
      </c>
      <c r="C1688" s="2">
        <f t="shared" si="156"/>
        <v>4.2220918440278021</v>
      </c>
      <c r="D1688" s="2">
        <f t="shared" si="152"/>
        <v>4.2453869693525679</v>
      </c>
      <c r="E1688" s="2">
        <f t="shared" si="151"/>
        <v>-2.3295125324765742E-2</v>
      </c>
      <c r="F1688" s="2">
        <f t="shared" si="155"/>
        <v>-2.0862277579324247E-4</v>
      </c>
      <c r="G1688" s="2">
        <f t="shared" si="153"/>
        <v>-2.3086502548972501E-2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4.3281999999999998</v>
      </c>
      <c r="C1689" s="2">
        <f t="shared" si="156"/>
        <v>4.2333238680235246</v>
      </c>
      <c r="D1689" s="2">
        <f t="shared" si="152"/>
        <v>4.2515212679190446</v>
      </c>
      <c r="E1689" s="2">
        <f t="shared" si="151"/>
        <v>-1.819739989552005E-2</v>
      </c>
      <c r="F1689" s="2">
        <f t="shared" si="155"/>
        <v>-3.8063781997386041E-3</v>
      </c>
      <c r="G1689" s="2">
        <f t="shared" si="153"/>
        <v>-1.4391021695781447E-2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6">
        <f>TITRES_STAT!D1693</f>
        <v>4.3479999999999999</v>
      </c>
      <c r="C1690" s="2">
        <f t="shared" si="156"/>
        <v>4.2428278883275974</v>
      </c>
      <c r="D1690" s="2">
        <f t="shared" si="152"/>
        <v>4.2586678406657823</v>
      </c>
      <c r="E1690" s="2">
        <f t="shared" si="151"/>
        <v>-1.5839952338184915E-2</v>
      </c>
      <c r="F1690" s="2">
        <f t="shared" si="155"/>
        <v>-6.2130930274278667E-3</v>
      </c>
      <c r="G1690" s="2">
        <f t="shared" si="153"/>
        <v>-9.6268593107570483E-3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6">
        <f>TITRES_STAT!D1694</f>
        <v>4.3479999999999999</v>
      </c>
      <c r="C1691" s="2">
        <f t="shared" si="156"/>
        <v>4.2508697516618135</v>
      </c>
      <c r="D1691" s="2">
        <f t="shared" si="152"/>
        <v>4.2652850376535021</v>
      </c>
      <c r="E1691" s="2">
        <f t="shared" si="151"/>
        <v>-1.441528599168862E-2</v>
      </c>
      <c r="F1691" s="2">
        <f t="shared" si="155"/>
        <v>-7.8535316202800187E-3</v>
      </c>
      <c r="G1691" s="2">
        <f t="shared" si="153"/>
        <v>-6.5617543714086013E-3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6">
        <f>TITRES_STAT!D1695</f>
        <v>4.2423000000000002</v>
      </c>
      <c r="C1692" s="2">
        <f t="shared" si="156"/>
        <v>4.2566590206369188</v>
      </c>
      <c r="D1692" s="2">
        <f t="shared" si="152"/>
        <v>4.263582442271761</v>
      </c>
      <c r="E1692" s="2">
        <f t="shared" ref="E1692:E1755" si="157">C1692-D1692</f>
        <v>-6.923421634842164E-3</v>
      </c>
      <c r="F1692" s="2">
        <f t="shared" si="155"/>
        <v>-7.6675096231924485E-3</v>
      </c>
      <c r="G1692" s="2">
        <f t="shared" si="153"/>
        <v>7.4408798835028447E-4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4.2950999999999997</v>
      </c>
      <c r="C1693" s="2">
        <f t="shared" si="156"/>
        <v>4.267665325154316</v>
      </c>
      <c r="D1693" s="2">
        <f t="shared" ref="D1693:D1756" si="158">$D$4*B1693+(1-$D$4)*D1692</f>
        <v>4.2659170761775567</v>
      </c>
      <c r="E1693" s="2">
        <f t="shared" si="157"/>
        <v>1.7482489767592924E-3</v>
      </c>
      <c r="F1693" s="2">
        <f t="shared" si="155"/>
        <v>-5.7843579032021003E-3</v>
      </c>
      <c r="G1693" s="2">
        <f t="shared" si="153"/>
        <v>7.5326068799613927E-3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4.2950999999999997</v>
      </c>
      <c r="C1694" s="2">
        <f t="shared" si="156"/>
        <v>4.2851014289767289</v>
      </c>
      <c r="D1694" s="2">
        <f t="shared" si="158"/>
        <v>4.2680787742384787</v>
      </c>
      <c r="E1694" s="2">
        <f t="shared" si="157"/>
        <v>1.7022654738250154E-2</v>
      </c>
      <c r="F1694" s="2">
        <f t="shared" si="155"/>
        <v>-1.2229553749116499E-3</v>
      </c>
      <c r="G1694" s="2">
        <f t="shared" si="153"/>
        <v>1.8245610113161802E-2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4.2950999999999997</v>
      </c>
      <c r="C1695" s="2">
        <f t="shared" si="156"/>
        <v>4.2998550552880017</v>
      </c>
      <c r="D1695" s="2">
        <f t="shared" si="158"/>
        <v>4.2700803465171102</v>
      </c>
      <c r="E1695" s="2">
        <f t="shared" si="157"/>
        <v>2.97747087708915E-2</v>
      </c>
      <c r="F1695" s="2">
        <f t="shared" si="155"/>
        <v>4.9765774542489807E-3</v>
      </c>
      <c r="G1695" s="2">
        <f t="shared" si="153"/>
        <v>2.4798131316642519E-2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4.3414000000000001</v>
      </c>
      <c r="C1696" s="2">
        <f t="shared" si="156"/>
        <v>4.3011542775513858</v>
      </c>
      <c r="D1696" s="2">
        <f t="shared" si="158"/>
        <v>4.2753632838121387</v>
      </c>
      <c r="E1696" s="2">
        <f t="shared" si="157"/>
        <v>2.5790993739247092E-2</v>
      </c>
      <c r="F1696" s="2">
        <f t="shared" si="155"/>
        <v>9.1394607112486037E-3</v>
      </c>
      <c r="G1696" s="2">
        <f t="shared" si="153"/>
        <v>1.6651533027998489E-2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4.2885</v>
      </c>
      <c r="C1697" s="2">
        <f t="shared" si="156"/>
        <v>4.3103920810050189</v>
      </c>
      <c r="D1697" s="2">
        <f t="shared" si="158"/>
        <v>4.2763363739001283</v>
      </c>
      <c r="E1697" s="2">
        <f t="shared" si="157"/>
        <v>3.4055707104890587E-2</v>
      </c>
      <c r="F1697" s="2">
        <f t="shared" si="155"/>
        <v>1.4122709989977E-2</v>
      </c>
      <c r="G1697" s="2">
        <f t="shared" si="153"/>
        <v>1.9932997114913587E-2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4.2950999999999997</v>
      </c>
      <c r="C1698" s="2">
        <f t="shared" si="156"/>
        <v>4.3141471454657854</v>
      </c>
      <c r="D1698" s="2">
        <f t="shared" si="158"/>
        <v>4.2777262721297484</v>
      </c>
      <c r="E1698" s="2">
        <f t="shared" si="157"/>
        <v>3.6420873336036941E-2</v>
      </c>
      <c r="F1698" s="2">
        <f t="shared" si="155"/>
        <v>1.858234265918899E-2</v>
      </c>
      <c r="G1698" s="2">
        <f t="shared" si="153"/>
        <v>1.7838530676847951E-2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4.2488999999999999</v>
      </c>
      <c r="C1699" s="2">
        <f t="shared" si="156"/>
        <v>4.3163091230864339</v>
      </c>
      <c r="D1699" s="2">
        <f t="shared" si="158"/>
        <v>4.27559099271273</v>
      </c>
      <c r="E1699" s="2">
        <f t="shared" si="157"/>
        <v>4.0718130373703865E-2</v>
      </c>
      <c r="F1699" s="2">
        <f t="shared" si="155"/>
        <v>2.3009500202091967E-2</v>
      </c>
      <c r="G1699" s="2">
        <f t="shared" si="153"/>
        <v>1.7708630171611898E-2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4.2026000000000003</v>
      </c>
      <c r="C1700" s="2">
        <f t="shared" si="156"/>
        <v>4.3211846426115983</v>
      </c>
      <c r="D1700" s="2">
        <f t="shared" si="158"/>
        <v>4.270184252511787</v>
      </c>
      <c r="E1700" s="2">
        <f t="shared" si="157"/>
        <v>5.1000390099811277E-2</v>
      </c>
      <c r="F1700" s="2">
        <f t="shared" si="155"/>
        <v>2.8607678181635829E-2</v>
      </c>
      <c r="G1700" s="2">
        <f t="shared" ref="G1700:G1763" si="159">E1700-F1700</f>
        <v>2.2392711918175448E-2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4.2356999999999996</v>
      </c>
      <c r="C1701" s="2">
        <f t="shared" si="156"/>
        <v>4.3253100822098141</v>
      </c>
      <c r="D1701" s="2">
        <f t="shared" si="158"/>
        <v>4.2676298634368397</v>
      </c>
      <c r="E1701" s="2">
        <f t="shared" si="157"/>
        <v>5.7680218772974357E-2</v>
      </c>
      <c r="F1701" s="2">
        <f t="shared" ref="F1701:F1764" si="161">(E1701*(2/(10)))+((1-(2/10))*F1700)</f>
        <v>3.442218629990354E-2</v>
      </c>
      <c r="G1701" s="2">
        <f t="shared" si="159"/>
        <v>2.3258032473070817E-2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6">
        <f>TITRES_STAT!D1705</f>
        <v>4.1630000000000003</v>
      </c>
      <c r="C1702" s="2">
        <f t="shared" si="156"/>
        <v>4.3125393003313812</v>
      </c>
      <c r="D1702" s="2">
        <f t="shared" si="158"/>
        <v>4.2598795031822592</v>
      </c>
      <c r="E1702" s="2">
        <f t="shared" si="157"/>
        <v>5.2659797149122056E-2</v>
      </c>
      <c r="F1702" s="2">
        <f t="shared" si="161"/>
        <v>3.8069708469747249E-2</v>
      </c>
      <c r="G1702" s="2">
        <f t="shared" si="159"/>
        <v>1.4590088679374807E-2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6">
        <f>TITRES_STAT!D1706</f>
        <v>4.2224000000000004</v>
      </c>
      <c r="C1703" s="2">
        <f t="shared" si="156"/>
        <v>4.3098563310496303</v>
      </c>
      <c r="D1703" s="2">
        <f t="shared" si="158"/>
        <v>4.2571032436872773</v>
      </c>
      <c r="E1703" s="2">
        <f t="shared" si="157"/>
        <v>5.2753087362352957E-2</v>
      </c>
      <c r="F1703" s="2">
        <f t="shared" si="161"/>
        <v>4.1006384248268392E-2</v>
      </c>
      <c r="G1703" s="2">
        <f t="shared" si="159"/>
        <v>1.1746703114084565E-2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4.2224000000000004</v>
      </c>
      <c r="C1704" s="2">
        <f t="shared" si="156"/>
        <v>4.3075861262727644</v>
      </c>
      <c r="D1704" s="2">
        <f t="shared" si="158"/>
        <v>4.2545326330437749</v>
      </c>
      <c r="E1704" s="2">
        <f t="shared" si="157"/>
        <v>5.3053493228989446E-2</v>
      </c>
      <c r="F1704" s="2">
        <f t="shared" si="161"/>
        <v>4.3415806044412607E-2</v>
      </c>
      <c r="G1704" s="2">
        <f t="shared" si="159"/>
        <v>9.6376871845768389E-3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6">
        <f>TITRES_STAT!D1708</f>
        <v>4.1563999999999997</v>
      </c>
      <c r="C1705" s="2">
        <f t="shared" si="156"/>
        <v>4.3056651837692623</v>
      </c>
      <c r="D1705" s="2">
        <f t="shared" si="158"/>
        <v>4.2472635491146065</v>
      </c>
      <c r="E1705" s="2">
        <f t="shared" si="157"/>
        <v>5.8401634654655865E-2</v>
      </c>
      <c r="F1705" s="2">
        <f t="shared" si="161"/>
        <v>4.6412971766461267E-2</v>
      </c>
      <c r="G1705" s="2">
        <f t="shared" si="159"/>
        <v>1.1988662888194598E-2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6">
        <f>TITRES_STAT!D1709</f>
        <v>4.2092000000000001</v>
      </c>
      <c r="C1706" s="2">
        <f t="shared" si="156"/>
        <v>4.3111628478047601</v>
      </c>
      <c r="D1706" s="2">
        <f t="shared" si="158"/>
        <v>4.2444440269579689</v>
      </c>
      <c r="E1706" s="2">
        <f t="shared" si="157"/>
        <v>6.671882084679126E-2</v>
      </c>
      <c r="F1706" s="2">
        <f t="shared" si="161"/>
        <v>5.0474141582527263E-2</v>
      </c>
      <c r="G1706" s="2">
        <f t="shared" si="159"/>
        <v>1.6244679264263998E-2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4.1894</v>
      </c>
      <c r="C1707" s="2">
        <f t="shared" si="156"/>
        <v>4.3076762558347967</v>
      </c>
      <c r="D1707" s="2">
        <f t="shared" si="158"/>
        <v>4.2403666916277487</v>
      </c>
      <c r="E1707" s="2">
        <f t="shared" si="157"/>
        <v>6.7309564207048034E-2</v>
      </c>
      <c r="F1707" s="2">
        <f t="shared" si="161"/>
        <v>5.3841226107431424E-2</v>
      </c>
      <c r="G1707" s="2">
        <f t="shared" si="159"/>
        <v>1.346833809961661E-2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4.1959999999999997</v>
      </c>
      <c r="C1708" s="2">
        <f t="shared" si="156"/>
        <v>4.3057414472448281</v>
      </c>
      <c r="D1708" s="2">
        <f t="shared" si="158"/>
        <v>4.2370802700256931</v>
      </c>
      <c r="E1708" s="2">
        <f t="shared" si="157"/>
        <v>6.8661177219135006E-2</v>
      </c>
      <c r="F1708" s="2">
        <f t="shared" si="161"/>
        <v>5.6805216329772146E-2</v>
      </c>
      <c r="G1708" s="2">
        <f t="shared" si="159"/>
        <v>1.185596088936286E-2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4.1630000000000003</v>
      </c>
      <c r="C1709" s="2">
        <f t="shared" si="156"/>
        <v>4.2969966092071621</v>
      </c>
      <c r="D1709" s="2">
        <f t="shared" si="158"/>
        <v>4.231592842616382</v>
      </c>
      <c r="E1709" s="2">
        <f t="shared" si="157"/>
        <v>6.5403766590780066E-2</v>
      </c>
      <c r="F1709" s="2">
        <f t="shared" si="161"/>
        <v>5.8524926381973735E-2</v>
      </c>
      <c r="G1709" s="2">
        <f t="shared" si="159"/>
        <v>6.8788402088063305E-3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6">
        <f>TITRES_STAT!D1713</f>
        <v>4.1630000000000003</v>
      </c>
      <c r="C1710" s="2">
        <f t="shared" si="156"/>
        <v>4.2824740539445214</v>
      </c>
      <c r="D1710" s="2">
        <f t="shared" si="158"/>
        <v>4.226511891311465</v>
      </c>
      <c r="E1710" s="2">
        <f t="shared" si="157"/>
        <v>5.5962162633056423E-2</v>
      </c>
      <c r="F1710" s="2">
        <f t="shared" si="161"/>
        <v>5.8012373632190278E-2</v>
      </c>
      <c r="G1710" s="2">
        <f t="shared" si="159"/>
        <v>-2.0502109991338557E-3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4.1959999999999997</v>
      </c>
      <c r="C1711" s="2">
        <f t="shared" si="156"/>
        <v>4.2752780456453641</v>
      </c>
      <c r="D1711" s="2">
        <f t="shared" si="158"/>
        <v>4.224251751214319</v>
      </c>
      <c r="E1711" s="2">
        <f t="shared" si="157"/>
        <v>5.1026294431045116E-2</v>
      </c>
      <c r="F1711" s="2">
        <f t="shared" si="161"/>
        <v>5.6615157791961253E-2</v>
      </c>
      <c r="G1711" s="2">
        <f t="shared" si="159"/>
        <v>-5.5888633609161367E-3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4.1894</v>
      </c>
      <c r="C1712" s="2">
        <f t="shared" si="156"/>
        <v>4.2580045001614621</v>
      </c>
      <c r="D1712" s="2">
        <f t="shared" si="158"/>
        <v>4.2216701400132584</v>
      </c>
      <c r="E1712" s="2">
        <f t="shared" si="157"/>
        <v>3.6334360148203793E-2</v>
      </c>
      <c r="F1712" s="2">
        <f t="shared" si="161"/>
        <v>5.2558998263209769E-2</v>
      </c>
      <c r="G1712" s="2">
        <f t="shared" si="159"/>
        <v>-1.6224638115005977E-2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4.2224000000000004</v>
      </c>
      <c r="C1713" s="2">
        <f t="shared" si="156"/>
        <v>4.2525268847520064</v>
      </c>
      <c r="D1713" s="2">
        <f t="shared" si="158"/>
        <v>4.2217242037159801</v>
      </c>
      <c r="E1713" s="2">
        <f t="shared" si="157"/>
        <v>3.0802681036026236E-2</v>
      </c>
      <c r="F1713" s="2">
        <f t="shared" si="161"/>
        <v>4.8207734817773067E-2</v>
      </c>
      <c r="G1713" s="2">
        <f t="shared" si="159"/>
        <v>-1.7405053781746831E-2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4.2157999999999998</v>
      </c>
      <c r="C1714" s="2">
        <f t="shared" si="156"/>
        <v>4.2478919794055443</v>
      </c>
      <c r="D1714" s="2">
        <f t="shared" si="158"/>
        <v>4.2212853738110931</v>
      </c>
      <c r="E1714" s="2">
        <f t="shared" si="157"/>
        <v>2.660660559445116E-2</v>
      </c>
      <c r="F1714" s="2">
        <f t="shared" si="161"/>
        <v>4.388750897310869E-2</v>
      </c>
      <c r="G1714" s="2">
        <f t="shared" si="159"/>
        <v>-1.7280903378657529E-2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4.2157999999999998</v>
      </c>
      <c r="C1715" s="2">
        <f t="shared" si="156"/>
        <v>4.2338162902662297</v>
      </c>
      <c r="D1715" s="2">
        <f t="shared" si="158"/>
        <v>4.2208790498250863</v>
      </c>
      <c r="E1715" s="2">
        <f t="shared" si="157"/>
        <v>1.2937240441143416E-2</v>
      </c>
      <c r="F1715" s="2">
        <f t="shared" si="161"/>
        <v>3.7697455266715633E-2</v>
      </c>
      <c r="G1715" s="2">
        <f t="shared" si="159"/>
        <v>-2.4760214825572217E-2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4.2157999999999998</v>
      </c>
      <c r="C1716" s="2">
        <f t="shared" si="156"/>
        <v>4.2300291686868094</v>
      </c>
      <c r="D1716" s="2">
        <f t="shared" si="158"/>
        <v>4.220502823912117</v>
      </c>
      <c r="E1716" s="2">
        <f t="shared" si="157"/>
        <v>9.5263447746924967E-3</v>
      </c>
      <c r="F1716" s="2">
        <f t="shared" si="161"/>
        <v>3.2063233168311008E-2</v>
      </c>
      <c r="G1716" s="2">
        <f t="shared" si="159"/>
        <v>-2.2536888393618511E-2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4.2224000000000004</v>
      </c>
      <c r="C1717" s="2">
        <f t="shared" si="156"/>
        <v>4.223778527350377</v>
      </c>
      <c r="D1717" s="2">
        <f t="shared" si="158"/>
        <v>4.2206433554741825</v>
      </c>
      <c r="E1717" s="2">
        <f t="shared" si="157"/>
        <v>3.135171876194498E-3</v>
      </c>
      <c r="F1717" s="2">
        <f t="shared" si="161"/>
        <v>2.6277620909887708E-2</v>
      </c>
      <c r="G1717" s="2">
        <f t="shared" si="159"/>
        <v>-2.314244903369321E-2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4.2157999999999998</v>
      </c>
      <c r="C1718" s="2">
        <f t="shared" si="156"/>
        <v>4.2195049077580116</v>
      </c>
      <c r="D1718" s="2">
        <f t="shared" si="158"/>
        <v>4.2202845884020208</v>
      </c>
      <c r="E1718" s="2">
        <f t="shared" si="157"/>
        <v>-7.7968064400923964E-4</v>
      </c>
      <c r="F1718" s="2">
        <f t="shared" si="161"/>
        <v>2.086616059910832E-2</v>
      </c>
      <c r="G1718" s="2">
        <f t="shared" si="159"/>
        <v>-2.164584124311756E-2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6">
        <f>TITRES_STAT!D1722</f>
        <v>4.2157999999999998</v>
      </c>
      <c r="C1719" s="2">
        <f t="shared" si="156"/>
        <v>4.2108118450260097</v>
      </c>
      <c r="D1719" s="2">
        <f t="shared" si="158"/>
        <v>4.2199523966685382</v>
      </c>
      <c r="E1719" s="2">
        <f t="shared" si="157"/>
        <v>-9.1405516425284716E-3</v>
      </c>
      <c r="F1719" s="2">
        <f t="shared" si="161"/>
        <v>1.4864818150780964E-2</v>
      </c>
      <c r="G1719" s="2">
        <f t="shared" si="159"/>
        <v>-2.4005369793309438E-2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4.2157999999999998</v>
      </c>
      <c r="C1720" s="2">
        <f t="shared" si="156"/>
        <v>4.2034561765604694</v>
      </c>
      <c r="D1720" s="2">
        <f t="shared" si="158"/>
        <v>4.2196448117301282</v>
      </c>
      <c r="E1720" s="2">
        <f t="shared" si="157"/>
        <v>-1.6188635169658738E-2</v>
      </c>
      <c r="F1720" s="2">
        <f t="shared" si="161"/>
        <v>8.6541274866930255E-3</v>
      </c>
      <c r="G1720" s="2">
        <f t="shared" si="159"/>
        <v>-2.4842762656351762E-2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4.1761999999999997</v>
      </c>
      <c r="C1721" s="2">
        <f t="shared" si="156"/>
        <v>4.2023090724742431</v>
      </c>
      <c r="D1721" s="2">
        <f t="shared" si="158"/>
        <v>4.2164266775278962</v>
      </c>
      <c r="E1721" s="2">
        <f t="shared" si="157"/>
        <v>-1.4117605053653115E-2</v>
      </c>
      <c r="F1721" s="2">
        <f t="shared" si="161"/>
        <v>4.0997809786237974E-3</v>
      </c>
      <c r="G1721" s="2">
        <f t="shared" si="159"/>
        <v>-1.8217386032276912E-2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4.2092000000000001</v>
      </c>
      <c r="C1722" s="2">
        <f t="shared" si="156"/>
        <v>4.2003230613243598</v>
      </c>
      <c r="D1722" s="2">
        <f t="shared" si="158"/>
        <v>4.2158913680813859</v>
      </c>
      <c r="E1722" s="2">
        <f t="shared" si="157"/>
        <v>-1.5568306757026029E-2</v>
      </c>
      <c r="F1722" s="2">
        <f t="shared" si="161"/>
        <v>1.6616343149383197E-4</v>
      </c>
      <c r="G1722" s="2">
        <f t="shared" si="159"/>
        <v>-1.573447018851986E-2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4.2092000000000001</v>
      </c>
      <c r="C1723" s="2">
        <f t="shared" si="156"/>
        <v>4.2037195134283047</v>
      </c>
      <c r="D1723" s="2">
        <f t="shared" si="158"/>
        <v>4.2153957111864688</v>
      </c>
      <c r="E1723" s="2">
        <f t="shared" si="157"/>
        <v>-1.1676197758164086E-2</v>
      </c>
      <c r="F1723" s="2">
        <f t="shared" si="161"/>
        <v>-2.2023088064377517E-3</v>
      </c>
      <c r="G1723" s="2">
        <f t="shared" si="159"/>
        <v>-9.4738889517263346E-3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4.1959999999999997</v>
      </c>
      <c r="C1724" s="2">
        <f t="shared" si="156"/>
        <v>4.2055780498239503</v>
      </c>
      <c r="D1724" s="2">
        <f t="shared" si="158"/>
        <v>4.2139589918393225</v>
      </c>
      <c r="E1724" s="2">
        <f t="shared" si="157"/>
        <v>-8.3809420153722058E-3</v>
      </c>
      <c r="F1724" s="2">
        <f t="shared" si="161"/>
        <v>-3.438035448224643E-3</v>
      </c>
      <c r="G1724" s="2">
        <f t="shared" si="159"/>
        <v>-4.9429065671475628E-3</v>
      </c>
      <c r="H1724" s="2" t="str">
        <f t="shared" si="160"/>
        <v>Hold</v>
      </c>
    </row>
    <row r="1725" spans="1:8" ht="13.5" x14ac:dyDescent="0.25">
      <c r="A1725" s="3">
        <f>TITRES_STAT!B1728</f>
        <v>44526</v>
      </c>
      <c r="B1725" s="6">
        <f>TITRES_STAT!D1728</f>
        <v>4.1959999999999997</v>
      </c>
      <c r="C1725" s="2">
        <f t="shared" si="156"/>
        <v>4.2071506575433428</v>
      </c>
      <c r="D1725" s="2">
        <f t="shared" si="158"/>
        <v>4.2126286961475206</v>
      </c>
      <c r="E1725" s="2">
        <f t="shared" si="157"/>
        <v>-5.4780386041777263E-3</v>
      </c>
      <c r="F1725" s="2">
        <f t="shared" si="161"/>
        <v>-3.8460360794152597E-3</v>
      </c>
      <c r="G1725" s="2">
        <f t="shared" si="159"/>
        <v>-1.6320025247624666E-3</v>
      </c>
      <c r="H1725" s="2" t="str">
        <f t="shared" si="160"/>
        <v>Hold</v>
      </c>
    </row>
    <row r="1726" spans="1:8" ht="13.5" x14ac:dyDescent="0.25">
      <c r="A1726" s="3">
        <f>TITRES_STAT!B1729</f>
        <v>44529</v>
      </c>
      <c r="B1726" s="6">
        <f>TITRES_STAT!D1729</f>
        <v>4.1563999999999997</v>
      </c>
      <c r="C1726" s="2">
        <f t="shared" si="156"/>
        <v>4.2084813256135982</v>
      </c>
      <c r="D1726" s="2">
        <f t="shared" si="158"/>
        <v>4.208463607544001</v>
      </c>
      <c r="E1726" s="2">
        <f t="shared" si="157"/>
        <v>1.771806959727229E-5</v>
      </c>
      <c r="F1726" s="2">
        <f t="shared" si="161"/>
        <v>-3.0732852496127535E-3</v>
      </c>
      <c r="G1726" s="2">
        <f t="shared" si="159"/>
        <v>3.0910033192100258E-3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4.0968999999999998</v>
      </c>
      <c r="C1727" s="2">
        <f t="shared" si="156"/>
        <v>4.2106226601345833</v>
      </c>
      <c r="D1727" s="2">
        <f t="shared" si="158"/>
        <v>4.2001996366148155</v>
      </c>
      <c r="E1727" s="2">
        <f t="shared" si="157"/>
        <v>1.042302351976776E-2</v>
      </c>
      <c r="F1727" s="2">
        <f t="shared" si="161"/>
        <v>-3.7402349573665075E-4</v>
      </c>
      <c r="G1727" s="2">
        <f t="shared" si="159"/>
        <v>1.0797047015504411E-2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4.1299000000000001</v>
      </c>
      <c r="C1728" s="2">
        <f t="shared" si="156"/>
        <v>4.2114191739600324</v>
      </c>
      <c r="D1728" s="2">
        <f t="shared" si="158"/>
        <v>4.1949922561248298</v>
      </c>
      <c r="E1728" s="2">
        <f t="shared" si="157"/>
        <v>1.6426917835202559E-2</v>
      </c>
      <c r="F1728" s="2">
        <f t="shared" si="161"/>
        <v>2.9861647704511915E-3</v>
      </c>
      <c r="G1728" s="2">
        <f t="shared" si="159"/>
        <v>1.3440753064751367E-2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4.1894</v>
      </c>
      <c r="C1729" s="2">
        <f t="shared" si="156"/>
        <v>4.2120931471969509</v>
      </c>
      <c r="D1729" s="2">
        <f t="shared" si="158"/>
        <v>4.1945780149303982</v>
      </c>
      <c r="E1729" s="2">
        <f t="shared" si="157"/>
        <v>1.7515132266552769E-2</v>
      </c>
      <c r="F1729" s="2">
        <f t="shared" si="161"/>
        <v>5.8919582696715066E-3</v>
      </c>
      <c r="G1729" s="2">
        <f t="shared" si="159"/>
        <v>1.1623173996881262E-2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4.1894</v>
      </c>
      <c r="C1730" s="2">
        <f t="shared" si="156"/>
        <v>4.2126634322435743</v>
      </c>
      <c r="D1730" s="2">
        <f t="shared" si="158"/>
        <v>4.1941944582688873</v>
      </c>
      <c r="E1730" s="2">
        <f t="shared" si="157"/>
        <v>1.8468973974687053E-2</v>
      </c>
      <c r="F1730" s="2">
        <f t="shared" si="161"/>
        <v>8.4073614106746162E-3</v>
      </c>
      <c r="G1730" s="2">
        <f t="shared" si="159"/>
        <v>1.0061612564012437E-2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4.1101000000000001</v>
      </c>
      <c r="C1731" s="2">
        <f t="shared" si="156"/>
        <v>4.2070536734368709</v>
      </c>
      <c r="D1731" s="2">
        <f t="shared" si="158"/>
        <v>4.1879652391378581</v>
      </c>
      <c r="E1731" s="2">
        <f t="shared" si="157"/>
        <v>1.9088434299012746E-2</v>
      </c>
      <c r="F1731" s="2">
        <f t="shared" si="161"/>
        <v>1.0543575988342243E-2</v>
      </c>
      <c r="G1731" s="2">
        <f t="shared" si="159"/>
        <v>8.5448583106705039E-3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4.0968999999999998</v>
      </c>
      <c r="C1732" s="2">
        <f t="shared" si="156"/>
        <v>4.2073838775235064</v>
      </c>
      <c r="D1732" s="2">
        <f t="shared" si="158"/>
        <v>4.1812196658683876</v>
      </c>
      <c r="E1732" s="2">
        <f t="shared" si="157"/>
        <v>2.6164211655118841E-2</v>
      </c>
      <c r="F1732" s="2">
        <f t="shared" si="161"/>
        <v>1.3667703121697563E-2</v>
      </c>
      <c r="G1732" s="2">
        <f t="shared" si="159"/>
        <v>1.2496508533421278E-2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4.0968999999999998</v>
      </c>
      <c r="C1733" s="2">
        <f t="shared" si="156"/>
        <v>4.2076632809814285</v>
      </c>
      <c r="D1733" s="2">
        <f t="shared" si="158"/>
        <v>4.1749737646929512</v>
      </c>
      <c r="E1733" s="2">
        <f t="shared" si="157"/>
        <v>3.2689516288477272E-2</v>
      </c>
      <c r="F1733" s="2">
        <f t="shared" si="161"/>
        <v>1.7472065755053508E-2</v>
      </c>
      <c r="G1733" s="2">
        <f t="shared" si="159"/>
        <v>1.5217450533423764E-2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4.0968999999999998</v>
      </c>
      <c r="C1734" s="2">
        <f t="shared" si="156"/>
        <v>4.2058689300612091</v>
      </c>
      <c r="D1734" s="2">
        <f t="shared" si="158"/>
        <v>4.1691905228638442</v>
      </c>
      <c r="E1734" s="2">
        <f t="shared" si="157"/>
        <v>3.6678407197364926E-2</v>
      </c>
      <c r="F1734" s="2">
        <f t="shared" si="161"/>
        <v>2.1313334043515791E-2</v>
      </c>
      <c r="G1734" s="2">
        <f t="shared" si="159"/>
        <v>1.5365073153849135E-2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4.0968999999999998</v>
      </c>
      <c r="C1735" s="2">
        <f t="shared" si="156"/>
        <v>4.2043506331287155</v>
      </c>
      <c r="D1735" s="2">
        <f t="shared" si="158"/>
        <v>4.1638356693183747</v>
      </c>
      <c r="E1735" s="2">
        <f t="shared" si="157"/>
        <v>4.0514963810340809E-2</v>
      </c>
      <c r="F1735" s="2">
        <f t="shared" si="161"/>
        <v>2.5153659996880795E-2</v>
      </c>
      <c r="G1735" s="2">
        <f t="shared" si="159"/>
        <v>1.5361303813460014E-2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4.0903</v>
      </c>
      <c r="C1736" s="2">
        <f t="shared" si="156"/>
        <v>4.1969736126473745</v>
      </c>
      <c r="D1736" s="2">
        <f t="shared" si="158"/>
        <v>4.1583885827021989</v>
      </c>
      <c r="E1736" s="2">
        <f t="shared" si="157"/>
        <v>3.8585029945175542E-2</v>
      </c>
      <c r="F1736" s="2">
        <f t="shared" si="161"/>
        <v>2.7839933986539746E-2</v>
      </c>
      <c r="G1736" s="2">
        <f t="shared" si="159"/>
        <v>1.0745095958635795E-2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4.0903</v>
      </c>
      <c r="C1737" s="2">
        <f t="shared" si="156"/>
        <v>4.1815776722400857</v>
      </c>
      <c r="D1737" s="2">
        <f t="shared" si="158"/>
        <v>4.1533449839835175</v>
      </c>
      <c r="E1737" s="2">
        <f t="shared" si="157"/>
        <v>2.8232688256568217E-2</v>
      </c>
      <c r="F1737" s="2">
        <f t="shared" si="161"/>
        <v>2.7918484840545439E-2</v>
      </c>
      <c r="G1737" s="2">
        <f t="shared" si="159"/>
        <v>3.1420341602277774E-4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4.0968999999999998</v>
      </c>
      <c r="C1738" s="2">
        <f t="shared" si="156"/>
        <v>4.1736272611262262</v>
      </c>
      <c r="D1738" s="2">
        <f t="shared" si="158"/>
        <v>4.1491638740588126</v>
      </c>
      <c r="E1738" s="2">
        <f t="shared" si="157"/>
        <v>2.4463387067413578E-2</v>
      </c>
      <c r="F1738" s="2">
        <f t="shared" si="161"/>
        <v>2.7227465285919069E-2</v>
      </c>
      <c r="G1738" s="2">
        <f t="shared" si="159"/>
        <v>-2.7640782185054912E-3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6">
        <f>TITRES_STAT!D1742</f>
        <v>4.0837000000000003</v>
      </c>
      <c r="C1739" s="2">
        <f t="shared" si="156"/>
        <v>4.1760538363375757</v>
      </c>
      <c r="D1739" s="2">
        <f t="shared" si="158"/>
        <v>4.1443146982026047</v>
      </c>
      <c r="E1739" s="2">
        <f t="shared" si="157"/>
        <v>3.1739138134970979E-2</v>
      </c>
      <c r="F1739" s="2">
        <f t="shared" si="161"/>
        <v>2.8129799855729453E-2</v>
      </c>
      <c r="G1739" s="2">
        <f t="shared" si="159"/>
        <v>3.6093382792415259E-3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4.0837000000000003</v>
      </c>
      <c r="C1740" s="2">
        <f t="shared" si="156"/>
        <v>4.1781070922856411</v>
      </c>
      <c r="D1740" s="2">
        <f t="shared" si="158"/>
        <v>4.139824720557967</v>
      </c>
      <c r="E1740" s="2">
        <f t="shared" si="157"/>
        <v>3.8282371727674125E-2</v>
      </c>
      <c r="F1740" s="2">
        <f t="shared" si="161"/>
        <v>3.016031423011839E-2</v>
      </c>
      <c r="G1740" s="2">
        <f t="shared" si="159"/>
        <v>8.1220574975557347E-3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4.0639000000000003</v>
      </c>
      <c r="C1741" s="2">
        <f t="shared" si="156"/>
        <v>4.167644462703235</v>
      </c>
      <c r="D1741" s="2">
        <f t="shared" si="158"/>
        <v>4.1342006671833031</v>
      </c>
      <c r="E1741" s="2">
        <f t="shared" si="157"/>
        <v>3.3443795519931818E-2</v>
      </c>
      <c r="F1741" s="2">
        <f t="shared" si="161"/>
        <v>3.0817010488081078E-2</v>
      </c>
      <c r="G1741" s="2">
        <f t="shared" si="159"/>
        <v>2.6267850318507403E-3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4.0571999999999999</v>
      </c>
      <c r="C1742" s="2">
        <f t="shared" si="156"/>
        <v>4.1567606992104293</v>
      </c>
      <c r="D1742" s="2">
        <f t="shared" si="158"/>
        <v>4.1284969140586139</v>
      </c>
      <c r="E1742" s="2">
        <f t="shared" si="157"/>
        <v>2.826378515181549E-2</v>
      </c>
      <c r="F1742" s="2">
        <f t="shared" si="161"/>
        <v>3.0306365420827961E-2</v>
      </c>
      <c r="G1742" s="2">
        <f t="shared" si="159"/>
        <v>-2.0425802690124707E-3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6">
        <f>TITRES_STAT!D1746</f>
        <v>4.0571999999999999</v>
      </c>
      <c r="C1743" s="2">
        <f t="shared" ref="C1743:C1806" si="162">$C$4*B1733+C1742*(1-$C$4)</f>
        <v>4.1475513608703629</v>
      </c>
      <c r="D1743" s="2">
        <f t="shared" si="158"/>
        <v>4.123215661165383</v>
      </c>
      <c r="E1743" s="2">
        <f t="shared" si="157"/>
        <v>2.4335699704979952E-2</v>
      </c>
      <c r="F1743" s="2">
        <f t="shared" si="161"/>
        <v>2.9112232277658363E-2</v>
      </c>
      <c r="G1743" s="2">
        <f t="shared" si="159"/>
        <v>-4.7765325726784116E-3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6">
        <f>TITRES_STAT!D1747</f>
        <v>3.9977999999999998</v>
      </c>
      <c r="C1744" s="2">
        <f t="shared" si="162"/>
        <v>4.1397588438133841</v>
      </c>
      <c r="D1744" s="2">
        <f t="shared" si="158"/>
        <v>4.1139256121901697</v>
      </c>
      <c r="E1744" s="2">
        <f t="shared" si="157"/>
        <v>2.5833231623214381E-2</v>
      </c>
      <c r="F1744" s="2">
        <f t="shared" si="161"/>
        <v>2.8456432146769569E-2</v>
      </c>
      <c r="G1744" s="2">
        <f t="shared" si="159"/>
        <v>-2.6232005235551879E-3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6">
        <f>TITRES_STAT!D1748</f>
        <v>3.9647000000000001</v>
      </c>
      <c r="C1745" s="2">
        <f t="shared" si="162"/>
        <v>4.1331651755344021</v>
      </c>
      <c r="D1745" s="2">
        <f t="shared" si="158"/>
        <v>4.1028718631390459</v>
      </c>
      <c r="E1745" s="2">
        <f t="shared" si="157"/>
        <v>3.0293312395356153E-2</v>
      </c>
      <c r="F1745" s="2">
        <f t="shared" si="161"/>
        <v>2.8823808196486885E-2</v>
      </c>
      <c r="G1745" s="2">
        <f t="shared" si="159"/>
        <v>1.4695041988692682E-3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3.9977999999999998</v>
      </c>
      <c r="C1746" s="2">
        <f t="shared" si="162"/>
        <v>4.126570533144494</v>
      </c>
      <c r="D1746" s="2">
        <f t="shared" si="158"/>
        <v>4.0950887621657834</v>
      </c>
      <c r="E1746" s="2">
        <f t="shared" si="157"/>
        <v>3.1481770978710522E-2</v>
      </c>
      <c r="F1746" s="2">
        <f t="shared" si="161"/>
        <v>2.9355400752931613E-2</v>
      </c>
      <c r="G1746" s="2">
        <f t="shared" si="159"/>
        <v>2.1263702257789084E-3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4.0571999999999999</v>
      </c>
      <c r="C1747" s="2">
        <f t="shared" si="162"/>
        <v>4.1209904511222639</v>
      </c>
      <c r="D1747" s="2">
        <f t="shared" si="158"/>
        <v>4.0922821871905404</v>
      </c>
      <c r="E1747" s="2">
        <f t="shared" si="157"/>
        <v>2.8708263931723543E-2</v>
      </c>
      <c r="F1747" s="2">
        <f t="shared" si="161"/>
        <v>2.9225973388689999E-2</v>
      </c>
      <c r="G1747" s="2">
        <f t="shared" si="159"/>
        <v>-5.1770945696645587E-4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4.0639000000000003</v>
      </c>
      <c r="C1748" s="2">
        <f t="shared" si="162"/>
        <v>4.1172842278726849</v>
      </c>
      <c r="D1748" s="2">
        <f t="shared" si="158"/>
        <v>4.0901798029542045</v>
      </c>
      <c r="E1748" s="2">
        <f t="shared" si="157"/>
        <v>2.7104424918480419E-2</v>
      </c>
      <c r="F1748" s="2">
        <f t="shared" si="161"/>
        <v>2.8801663694648084E-2</v>
      </c>
      <c r="G1748" s="2">
        <f t="shared" si="159"/>
        <v>-1.6972387761676651E-3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4.0837000000000003</v>
      </c>
      <c r="C1749" s="2">
        <f t="shared" si="162"/>
        <v>4.1121174235845794</v>
      </c>
      <c r="D1749" s="2">
        <f t="shared" si="158"/>
        <v>4.0896998175501897</v>
      </c>
      <c r="E1749" s="2">
        <f t="shared" si="157"/>
        <v>2.2417606034389692E-2</v>
      </c>
      <c r="F1749" s="2">
        <f t="shared" si="161"/>
        <v>2.7524852162596408E-2</v>
      </c>
      <c r="G1749" s="2">
        <f t="shared" si="159"/>
        <v>-5.1072461282067154E-3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6">
        <f>TITRES_STAT!D1753</f>
        <v>4.0837000000000003</v>
      </c>
      <c r="C1750" s="2">
        <f t="shared" si="162"/>
        <v>4.1077455122638744</v>
      </c>
      <c r="D1750" s="2">
        <f t="shared" si="158"/>
        <v>4.0892553866205459</v>
      </c>
      <c r="E1750" s="2">
        <f t="shared" si="157"/>
        <v>1.8490125643328525E-2</v>
      </c>
      <c r="F1750" s="2">
        <f t="shared" si="161"/>
        <v>2.5717906858742832E-2</v>
      </c>
      <c r="G1750" s="2">
        <f t="shared" si="159"/>
        <v>-7.227781215414307E-3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4.0770999999999997</v>
      </c>
      <c r="C1751" s="2">
        <f t="shared" si="162"/>
        <v>4.1010000488386629</v>
      </c>
      <c r="D1751" s="2">
        <f t="shared" si="158"/>
        <v>4.0883549876116163</v>
      </c>
      <c r="E1751" s="2">
        <f t="shared" si="157"/>
        <v>1.2645061227046561E-2</v>
      </c>
      <c r="F1751" s="2">
        <f t="shared" si="161"/>
        <v>2.310333773240358E-2</v>
      </c>
      <c r="G1751" s="2">
        <f t="shared" si="159"/>
        <v>-1.0458276505357019E-2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6">
        <f>TITRES_STAT!D1755</f>
        <v>4.0639000000000003</v>
      </c>
      <c r="C1752" s="2">
        <f t="shared" si="162"/>
        <v>4.0942615797865614</v>
      </c>
      <c r="D1752" s="2">
        <f t="shared" si="158"/>
        <v>4.0865435070477929</v>
      </c>
      <c r="E1752" s="2">
        <f t="shared" si="157"/>
        <v>7.7180727387684556E-3</v>
      </c>
      <c r="F1752" s="2">
        <f t="shared" si="161"/>
        <v>2.0026284733676555E-2</v>
      </c>
      <c r="G1752" s="2">
        <f t="shared" si="159"/>
        <v>-1.23082119949081E-2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4.0639000000000003</v>
      </c>
      <c r="C1753" s="2">
        <f t="shared" si="162"/>
        <v>4.0885597982809365</v>
      </c>
      <c r="D1753" s="2">
        <f t="shared" si="158"/>
        <v>4.0848662102294382</v>
      </c>
      <c r="E1753" s="2">
        <f t="shared" si="157"/>
        <v>3.693588051498331E-3</v>
      </c>
      <c r="F1753" s="2">
        <f t="shared" si="161"/>
        <v>1.675974539724091E-2</v>
      </c>
      <c r="G1753" s="2">
        <f t="shared" si="159"/>
        <v>-1.3066157345742579E-2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4.0837000000000003</v>
      </c>
      <c r="C1754" s="2">
        <f t="shared" si="162"/>
        <v>4.0745967523915612</v>
      </c>
      <c r="D1754" s="2">
        <f t="shared" si="158"/>
        <v>4.0847798242865165</v>
      </c>
      <c r="E1754" s="2">
        <f t="shared" si="157"/>
        <v>-1.0183071894955376E-2</v>
      </c>
      <c r="F1754" s="2">
        <f t="shared" si="161"/>
        <v>1.1371181938801654E-2</v>
      </c>
      <c r="G1754" s="2">
        <f t="shared" si="159"/>
        <v>-2.1554253833757031E-2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4.0903</v>
      </c>
      <c r="C1755" s="2">
        <f t="shared" si="162"/>
        <v>4.0576895597159366</v>
      </c>
      <c r="D1755" s="2">
        <f t="shared" si="158"/>
        <v>4.0851887261912188</v>
      </c>
      <c r="E1755" s="2">
        <f t="shared" si="157"/>
        <v>-2.7499166475282166E-2</v>
      </c>
      <c r="F1755" s="2">
        <f t="shared" si="161"/>
        <v>3.5971122559848908E-3</v>
      </c>
      <c r="G1755" s="2">
        <f t="shared" si="159"/>
        <v>-3.1096278731267059E-2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4.0903</v>
      </c>
      <c r="C1756" s="2">
        <f t="shared" si="162"/>
        <v>4.0484757812980998</v>
      </c>
      <c r="D1756" s="2">
        <f t="shared" si="158"/>
        <v>4.0855673390659435</v>
      </c>
      <c r="E1756" s="2">
        <f t="shared" ref="E1756:E1819" si="163">C1756-D1756</f>
        <v>-3.7091557767843675E-2</v>
      </c>
      <c r="F1756" s="2">
        <f t="shared" si="161"/>
        <v>-4.5406217487808228E-3</v>
      </c>
      <c r="G1756" s="2">
        <f t="shared" si="159"/>
        <v>-3.2550936019062851E-2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4.0903</v>
      </c>
      <c r="C1757" s="2">
        <f t="shared" si="162"/>
        <v>4.0498179687907001</v>
      </c>
      <c r="D1757" s="2">
        <f t="shared" ref="D1757:D1820" si="164">$D$4*B1757+(1-$D$4)*D1756</f>
        <v>4.0859179065425399</v>
      </c>
      <c r="E1757" s="2">
        <f t="shared" si="163"/>
        <v>-3.6099937751839839E-2</v>
      </c>
      <c r="F1757" s="2">
        <f t="shared" si="161"/>
        <v>-1.0852484949392626E-2</v>
      </c>
      <c r="G1757" s="2">
        <f t="shared" si="159"/>
        <v>-2.5247452802447213E-2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6">
        <f>TITRES_STAT!D1761</f>
        <v>4.1299000000000001</v>
      </c>
      <c r="C1758" s="2">
        <f t="shared" si="162"/>
        <v>4.051984435130592</v>
      </c>
      <c r="D1758" s="2">
        <f t="shared" si="164"/>
        <v>4.089175839391241</v>
      </c>
      <c r="E1758" s="2">
        <f t="shared" si="163"/>
        <v>-3.719140426064893E-2</v>
      </c>
      <c r="F1758" s="2">
        <f t="shared" si="161"/>
        <v>-1.6120268811643888E-2</v>
      </c>
      <c r="G1758" s="2">
        <f t="shared" si="159"/>
        <v>-2.1071135449005043E-2</v>
      </c>
      <c r="H1758" s="2" t="str">
        <f t="shared" si="160"/>
        <v>Hold</v>
      </c>
    </row>
    <row r="1759" spans="1:8" ht="13.5" x14ac:dyDescent="0.25">
      <c r="A1759" s="3">
        <f>TITRES_STAT!B1762</f>
        <v>44575</v>
      </c>
      <c r="B1759" s="6">
        <f>TITRES_STAT!D1762</f>
        <v>4.1959999999999997</v>
      </c>
      <c r="C1759" s="2">
        <f t="shared" si="162"/>
        <v>4.0568637528028084</v>
      </c>
      <c r="D1759" s="2">
        <f t="shared" si="164"/>
        <v>4.0970887401770746</v>
      </c>
      <c r="E1759" s="2">
        <f t="shared" si="163"/>
        <v>-4.0224987374266163E-2</v>
      </c>
      <c r="F1759" s="2">
        <f t="shared" si="161"/>
        <v>-2.0941212524168341E-2</v>
      </c>
      <c r="G1759" s="2">
        <f t="shared" si="159"/>
        <v>-1.9283774850097822E-2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6">
        <f>TITRES_STAT!D1763</f>
        <v>4.2950999999999997</v>
      </c>
      <c r="C1760" s="2">
        <f t="shared" si="162"/>
        <v>4.0609924062177605</v>
      </c>
      <c r="D1760" s="2">
        <f t="shared" si="164"/>
        <v>4.1117562409046986</v>
      </c>
      <c r="E1760" s="2">
        <f t="shared" si="163"/>
        <v>-5.0763834686938125E-2</v>
      </c>
      <c r="F1760" s="2">
        <f t="shared" si="161"/>
        <v>-2.6905736956722302E-2</v>
      </c>
      <c r="G1760" s="2">
        <f t="shared" si="159"/>
        <v>-2.3858097730215824E-2</v>
      </c>
      <c r="H1760" s="2" t="str">
        <f t="shared" si="160"/>
        <v>Hold</v>
      </c>
    </row>
    <row r="1761" spans="1:8" ht="13.5" x14ac:dyDescent="0.25">
      <c r="A1761" s="3">
        <f>TITRES_STAT!B1764</f>
        <v>44579</v>
      </c>
      <c r="B1761" s="6">
        <f>TITRES_STAT!D1764</f>
        <v>4.2686999999999999</v>
      </c>
      <c r="C1761" s="2">
        <f t="shared" si="162"/>
        <v>4.0634704975688738</v>
      </c>
      <c r="D1761" s="2">
        <f t="shared" si="164"/>
        <v>4.1233817045413881</v>
      </c>
      <c r="E1761" s="2">
        <f t="shared" si="163"/>
        <v>-5.9911206972514286E-2</v>
      </c>
      <c r="F1761" s="2">
        <f t="shared" si="161"/>
        <v>-3.3506830959880704E-2</v>
      </c>
      <c r="G1761" s="2">
        <f t="shared" si="159"/>
        <v>-2.6404376012633582E-2</v>
      </c>
      <c r="H1761" s="2" t="str">
        <f t="shared" si="160"/>
        <v>Hold</v>
      </c>
    </row>
    <row r="1762" spans="1:8" ht="13.5" x14ac:dyDescent="0.25">
      <c r="A1762" s="3">
        <f>TITRES_STAT!B1765</f>
        <v>44580</v>
      </c>
      <c r="B1762" s="6">
        <f>TITRES_STAT!D1765</f>
        <v>4.2686999999999999</v>
      </c>
      <c r="C1762" s="2">
        <f t="shared" si="162"/>
        <v>4.0635365748659709</v>
      </c>
      <c r="D1762" s="2">
        <f t="shared" si="164"/>
        <v>4.1341460227235078</v>
      </c>
      <c r="E1762" s="2">
        <f t="shared" si="163"/>
        <v>-7.0609447857536978E-2</v>
      </c>
      <c r="F1762" s="2">
        <f t="shared" si="161"/>
        <v>-4.0927354339411956E-2</v>
      </c>
      <c r="G1762" s="2">
        <f t="shared" si="159"/>
        <v>-2.9682093518125022E-2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4.2885</v>
      </c>
      <c r="C1763" s="2">
        <f t="shared" si="162"/>
        <v>4.063592486425053</v>
      </c>
      <c r="D1763" s="2">
        <f t="shared" si="164"/>
        <v>4.145579650669915</v>
      </c>
      <c r="E1763" s="2">
        <f t="shared" si="163"/>
        <v>-8.1987164244861965E-2</v>
      </c>
      <c r="F1763" s="2">
        <f t="shared" si="161"/>
        <v>-4.9139316320501961E-2</v>
      </c>
      <c r="G1763" s="2">
        <f t="shared" si="159"/>
        <v>-3.2847847924360005E-2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4.3216000000000001</v>
      </c>
      <c r="C1764" s="2">
        <f t="shared" si="162"/>
        <v>4.0666859500519674</v>
      </c>
      <c r="D1764" s="2">
        <f t="shared" si="164"/>
        <v>4.1586181950647356</v>
      </c>
      <c r="E1764" s="2">
        <f t="shared" si="163"/>
        <v>-9.1932245012768199E-2</v>
      </c>
      <c r="F1764" s="2">
        <f t="shared" si="161"/>
        <v>-5.7697902058955211E-2</v>
      </c>
      <c r="G1764" s="2">
        <f t="shared" ref="G1764:G1827" si="165">E1764-F1764</f>
        <v>-3.4234342953812988E-2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4.4934000000000003</v>
      </c>
      <c r="C1765" s="2">
        <f t="shared" si="162"/>
        <v>4.0703188808132031</v>
      </c>
      <c r="D1765" s="2">
        <f t="shared" si="164"/>
        <v>4.1834168472821629</v>
      </c>
      <c r="E1765" s="2">
        <f t="shared" si="163"/>
        <v>-0.11309796646895975</v>
      </c>
      <c r="F1765" s="2">
        <f t="shared" ref="F1765:F1828" si="167">(E1765*(2/(10)))+((1-(2/10))*F1764)</f>
        <v>-6.8777914940956128E-2</v>
      </c>
      <c r="G1765" s="2">
        <f t="shared" si="165"/>
        <v>-4.4320051528003626E-2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4.5594000000000001</v>
      </c>
      <c r="C1766" s="2">
        <f t="shared" si="162"/>
        <v>4.0733928991496331</v>
      </c>
      <c r="D1766" s="2">
        <f t="shared" si="164"/>
        <v>4.2112674511871875</v>
      </c>
      <c r="E1766" s="2">
        <f t="shared" si="163"/>
        <v>-0.13787455203755439</v>
      </c>
      <c r="F1766" s="2">
        <f t="shared" si="167"/>
        <v>-8.2597242360275783E-2</v>
      </c>
      <c r="G1766" s="2">
        <f t="shared" si="165"/>
        <v>-5.5277309677278605E-2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4.6916000000000002</v>
      </c>
      <c r="C1767" s="2">
        <f t="shared" si="162"/>
        <v>4.0759939915881507</v>
      </c>
      <c r="D1767" s="2">
        <f t="shared" si="164"/>
        <v>4.246847639988137</v>
      </c>
      <c r="E1767" s="2">
        <f t="shared" si="163"/>
        <v>-0.17085364839998629</v>
      </c>
      <c r="F1767" s="2">
        <f t="shared" si="167"/>
        <v>-0.1002485235682179</v>
      </c>
      <c r="G1767" s="2">
        <f t="shared" si="165"/>
        <v>-7.0605124831768395E-2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4.7245999999999997</v>
      </c>
      <c r="C1768" s="2">
        <f t="shared" si="162"/>
        <v>4.0842872236515122</v>
      </c>
      <c r="D1768" s="2">
        <f t="shared" si="164"/>
        <v>4.2822367036927194</v>
      </c>
      <c r="E1768" s="2">
        <f t="shared" si="163"/>
        <v>-0.19794948004120716</v>
      </c>
      <c r="F1768" s="2">
        <f t="shared" si="167"/>
        <v>-0.11978871486281575</v>
      </c>
      <c r="G1768" s="2">
        <f t="shared" si="165"/>
        <v>-7.8160765178391406E-2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4.6783999999999999</v>
      </c>
      <c r="C1769" s="2">
        <f t="shared" si="162"/>
        <v>4.1014738046282027</v>
      </c>
      <c r="D1769" s="2">
        <f t="shared" si="164"/>
        <v>4.3115821330488142</v>
      </c>
      <c r="E1769" s="2">
        <f t="shared" si="163"/>
        <v>-0.21010832842061156</v>
      </c>
      <c r="F1769" s="2">
        <f t="shared" si="167"/>
        <v>-0.13785263757437494</v>
      </c>
      <c r="G1769" s="2">
        <f t="shared" si="165"/>
        <v>-7.225569084623662E-2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4.7245999999999997</v>
      </c>
      <c r="C1770" s="2">
        <f t="shared" si="162"/>
        <v>4.1312624500700181</v>
      </c>
      <c r="D1770" s="2">
        <f t="shared" si="164"/>
        <v>4.3421760491192725</v>
      </c>
      <c r="E1770" s="2">
        <f t="shared" si="163"/>
        <v>-0.21091359904925433</v>
      </c>
      <c r="F1770" s="2">
        <f t="shared" si="167"/>
        <v>-0.15246482986935081</v>
      </c>
      <c r="G1770" s="2">
        <f t="shared" si="165"/>
        <v>-5.844876917990352E-2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4.6916000000000002</v>
      </c>
      <c r="C1771" s="2">
        <f t="shared" si="162"/>
        <v>4.1524066885207844</v>
      </c>
      <c r="D1771" s="2">
        <f t="shared" si="164"/>
        <v>4.3680593047400675</v>
      </c>
      <c r="E1771" s="2">
        <f t="shared" si="163"/>
        <v>-0.21565261621928311</v>
      </c>
      <c r="F1771" s="2">
        <f t="shared" si="167"/>
        <v>-0.16510238713933728</v>
      </c>
      <c r="G1771" s="2">
        <f t="shared" si="165"/>
        <v>-5.055022907994583E-2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4.7511000000000001</v>
      </c>
      <c r="C1772" s="2">
        <f t="shared" si="162"/>
        <v>4.1702979672098941</v>
      </c>
      <c r="D1772" s="2">
        <f t="shared" si="164"/>
        <v>4.3964326895741364</v>
      </c>
      <c r="E1772" s="2">
        <f t="shared" si="163"/>
        <v>-0.22613472236424226</v>
      </c>
      <c r="F1772" s="2">
        <f t="shared" si="167"/>
        <v>-0.17730885418431827</v>
      </c>
      <c r="G1772" s="2">
        <f t="shared" si="165"/>
        <v>-4.8825868179923987E-2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4.7378999999999998</v>
      </c>
      <c r="C1773" s="2">
        <f t="shared" si="162"/>
        <v>4.1884828953314486</v>
      </c>
      <c r="D1773" s="2">
        <f t="shared" si="164"/>
        <v>4.4217265644204966</v>
      </c>
      <c r="E1773" s="2">
        <f t="shared" si="163"/>
        <v>-0.23324366908904803</v>
      </c>
      <c r="F1773" s="2">
        <f t="shared" si="167"/>
        <v>-0.18849581716526426</v>
      </c>
      <c r="G1773" s="2">
        <f t="shared" si="165"/>
        <v>-4.4747851923783777E-2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4.7313000000000001</v>
      </c>
      <c r="C1774" s="2">
        <f t="shared" si="162"/>
        <v>4.2089624498958411</v>
      </c>
      <c r="D1774" s="2">
        <f t="shared" si="164"/>
        <v>4.4446579300189786</v>
      </c>
      <c r="E1774" s="2">
        <f t="shared" si="163"/>
        <v>-0.23569548012313746</v>
      </c>
      <c r="F1774" s="2">
        <f t="shared" si="167"/>
        <v>-0.19793574975683889</v>
      </c>
      <c r="G1774" s="2">
        <f t="shared" si="165"/>
        <v>-3.7759730366298566E-2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4.7445000000000004</v>
      </c>
      <c r="C1775" s="2">
        <f t="shared" si="162"/>
        <v>4.2527220729887887</v>
      </c>
      <c r="D1775" s="2">
        <f t="shared" si="164"/>
        <v>4.4668684537212764</v>
      </c>
      <c r="E1775" s="2">
        <f t="shared" si="163"/>
        <v>-0.21414638073248771</v>
      </c>
      <c r="F1775" s="2">
        <f t="shared" si="167"/>
        <v>-0.20117787595196865</v>
      </c>
      <c r="G1775" s="2">
        <f t="shared" si="165"/>
        <v>-1.2968504780519058E-2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4.7972999999999999</v>
      </c>
      <c r="C1776" s="2">
        <f t="shared" si="162"/>
        <v>4.2999032925289749</v>
      </c>
      <c r="D1776" s="2">
        <f t="shared" si="164"/>
        <v>4.4913448645567371</v>
      </c>
      <c r="E1776" s="2">
        <f t="shared" si="163"/>
        <v>-0.19144157202776224</v>
      </c>
      <c r="F1776" s="2">
        <f t="shared" si="167"/>
        <v>-0.19923061516712737</v>
      </c>
      <c r="G1776" s="2">
        <f t="shared" si="165"/>
        <v>7.789043139365126E-3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6">
        <f>TITRES_STAT!D1780</f>
        <v>4.7840999999999996</v>
      </c>
      <c r="C1777" s="2">
        <f t="shared" si="162"/>
        <v>4.3601643244475943</v>
      </c>
      <c r="D1777" s="2">
        <f t="shared" si="164"/>
        <v>4.5130304301451272</v>
      </c>
      <c r="E1777" s="2">
        <f t="shared" si="163"/>
        <v>-0.15286610569753289</v>
      </c>
      <c r="F1777" s="2">
        <f t="shared" si="167"/>
        <v>-0.18995771327320848</v>
      </c>
      <c r="G1777" s="2">
        <f t="shared" si="165"/>
        <v>3.7091607575675589E-2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6">
        <f>TITRES_STAT!D1781</f>
        <v>4.7774999999999999</v>
      </c>
      <c r="C1778" s="2">
        <f t="shared" si="162"/>
        <v>4.4162313514556573</v>
      </c>
      <c r="D1778" s="2">
        <f t="shared" si="164"/>
        <v>4.5326207686528956</v>
      </c>
      <c r="E1778" s="2">
        <f t="shared" si="163"/>
        <v>-0.11638941719723839</v>
      </c>
      <c r="F1778" s="2">
        <f t="shared" si="167"/>
        <v>-0.17524405405801446</v>
      </c>
      <c r="G1778" s="2">
        <f t="shared" si="165"/>
        <v>5.8854636860776077E-2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6">
        <f>TITRES_STAT!D1782</f>
        <v>4.7576999999999998</v>
      </c>
      <c r="C1779" s="2">
        <f t="shared" si="162"/>
        <v>4.4565649896932484</v>
      </c>
      <c r="D1779" s="2">
        <f t="shared" si="164"/>
        <v>4.549293304308236</v>
      </c>
      <c r="E1779" s="2">
        <f t="shared" si="163"/>
        <v>-9.2728314614987539E-2</v>
      </c>
      <c r="F1779" s="2">
        <f t="shared" si="167"/>
        <v>-0.15874090616940909</v>
      </c>
      <c r="G1779" s="2">
        <f t="shared" si="165"/>
        <v>6.6012591554421546E-2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6">
        <f>TITRES_STAT!D1783</f>
        <v>4.7774999999999999</v>
      </c>
      <c r="C1780" s="2">
        <f t="shared" si="162"/>
        <v>4.4978011451250559</v>
      </c>
      <c r="D1780" s="2">
        <f t="shared" si="164"/>
        <v>4.5661975039891081</v>
      </c>
      <c r="E1780" s="2">
        <f t="shared" si="163"/>
        <v>-6.8396358864052154E-2</v>
      </c>
      <c r="F1780" s="2">
        <f t="shared" si="167"/>
        <v>-0.14067199670833769</v>
      </c>
      <c r="G1780" s="2">
        <f t="shared" si="165"/>
        <v>7.2275637844285534E-2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6">
        <f>TITRES_STAT!D1784</f>
        <v>4.7907000000000002</v>
      </c>
      <c r="C1781" s="2">
        <f t="shared" si="162"/>
        <v>4.527616353567355</v>
      </c>
      <c r="D1781" s="2">
        <f t="shared" si="164"/>
        <v>4.5828273185084338</v>
      </c>
      <c r="E1781" s="2">
        <f t="shared" si="163"/>
        <v>-5.5210964941078799E-2</v>
      </c>
      <c r="F1781" s="2">
        <f t="shared" si="167"/>
        <v>-0.12357979035488592</v>
      </c>
      <c r="G1781" s="2">
        <f t="shared" si="165"/>
        <v>6.8368825413807122E-2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4.8106</v>
      </c>
      <c r="C1782" s="2">
        <f t="shared" si="162"/>
        <v>4.5619984530185311</v>
      </c>
      <c r="D1782" s="2">
        <f t="shared" si="164"/>
        <v>4.5996993689892909</v>
      </c>
      <c r="E1782" s="2">
        <f t="shared" si="163"/>
        <v>-3.7700915970759752E-2</v>
      </c>
      <c r="F1782" s="2">
        <f t="shared" si="167"/>
        <v>-0.10640401547806069</v>
      </c>
      <c r="G1782" s="2">
        <f t="shared" si="165"/>
        <v>6.8703099507300941E-2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6">
        <f>TITRES_STAT!D1786</f>
        <v>4.8567999999999998</v>
      </c>
      <c r="C1783" s="2">
        <f t="shared" si="162"/>
        <v>4.5890602294772185</v>
      </c>
      <c r="D1783" s="2">
        <f t="shared" si="164"/>
        <v>4.6187438601752691</v>
      </c>
      <c r="E1783" s="2">
        <f t="shared" si="163"/>
        <v>-2.9683630698050578E-2</v>
      </c>
      <c r="F1783" s="2">
        <f t="shared" si="167"/>
        <v>-9.1059938522058681E-2</v>
      </c>
      <c r="G1783" s="2">
        <f t="shared" si="165"/>
        <v>6.1376307824008103E-2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6">
        <f>TITRES_STAT!D1787</f>
        <v>4.8106</v>
      </c>
      <c r="C1784" s="2">
        <f t="shared" si="162"/>
        <v>4.610943271096108</v>
      </c>
      <c r="D1784" s="2">
        <f t="shared" si="164"/>
        <v>4.6329554260882126</v>
      </c>
      <c r="E1784" s="2">
        <f t="shared" si="163"/>
        <v>-2.2012154992104627E-2</v>
      </c>
      <c r="F1784" s="2">
        <f t="shared" si="167"/>
        <v>-7.7250381816067873E-2</v>
      </c>
      <c r="G1784" s="2">
        <f t="shared" si="165"/>
        <v>5.5238226823963246E-2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4.8038999999999996</v>
      </c>
      <c r="C1785" s="2">
        <f t="shared" si="162"/>
        <v>4.6314904601582452</v>
      </c>
      <c r="D1785" s="2">
        <f t="shared" si="164"/>
        <v>4.6456179871187153</v>
      </c>
      <c r="E1785" s="2">
        <f t="shared" si="163"/>
        <v>-1.4127526960470149E-2</v>
      </c>
      <c r="F1785" s="2">
        <f t="shared" si="167"/>
        <v>-6.4625810844948339E-2</v>
      </c>
      <c r="G1785" s="2">
        <f t="shared" si="165"/>
        <v>5.049828388447819E-2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6">
        <f>TITRES_STAT!D1789</f>
        <v>4.8038999999999996</v>
      </c>
      <c r="C1786" s="2">
        <f t="shared" si="162"/>
        <v>4.6569996201338997</v>
      </c>
      <c r="D1786" s="2">
        <f t="shared" si="164"/>
        <v>4.6573425806654773</v>
      </c>
      <c r="E1786" s="2">
        <f t="shared" si="163"/>
        <v>-3.4296053157767403E-4</v>
      </c>
      <c r="F1786" s="2">
        <f t="shared" si="167"/>
        <v>-5.1769240782274205E-2</v>
      </c>
      <c r="G1786" s="2">
        <f t="shared" si="165"/>
        <v>5.1426280250696531E-2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4.7576999999999998</v>
      </c>
      <c r="C1787" s="2">
        <f t="shared" si="162"/>
        <v>4.6765535247286847</v>
      </c>
      <c r="D1787" s="2">
        <f t="shared" si="164"/>
        <v>4.6647764635791464</v>
      </c>
      <c r="E1787" s="2">
        <f t="shared" si="163"/>
        <v>1.1777061149538248E-2</v>
      </c>
      <c r="F1787" s="2">
        <f t="shared" si="167"/>
        <v>-3.9059980395911714E-2</v>
      </c>
      <c r="G1787" s="2">
        <f t="shared" si="165"/>
        <v>5.0837041545449962E-2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4.7511000000000001</v>
      </c>
      <c r="C1788" s="2">
        <f t="shared" si="162"/>
        <v>4.6920837516935023</v>
      </c>
      <c r="D1788" s="2">
        <f t="shared" si="164"/>
        <v>4.6711707996103211</v>
      </c>
      <c r="E1788" s="2">
        <f t="shared" si="163"/>
        <v>2.0912952083181224E-2</v>
      </c>
      <c r="F1788" s="2">
        <f t="shared" si="167"/>
        <v>-2.7065393900093125E-2</v>
      </c>
      <c r="G1788" s="2">
        <f t="shared" si="165"/>
        <v>4.7978345983274349E-2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4.7511000000000001</v>
      </c>
      <c r="C1789" s="2">
        <f t="shared" si="162"/>
        <v>4.7021785591252714</v>
      </c>
      <c r="D1789" s="2">
        <f t="shared" si="164"/>
        <v>4.6770914811206676</v>
      </c>
      <c r="E1789" s="2">
        <f t="shared" si="163"/>
        <v>2.5087078004603747E-2</v>
      </c>
      <c r="F1789" s="2">
        <f t="shared" si="167"/>
        <v>-1.6634899519153749E-2</v>
      </c>
      <c r="G1789" s="2">
        <f t="shared" si="165"/>
        <v>4.1721977523757496E-2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4.7576999999999998</v>
      </c>
      <c r="C1790" s="2">
        <f t="shared" si="162"/>
        <v>4.7137664731059985</v>
      </c>
      <c r="D1790" s="2">
        <f t="shared" si="164"/>
        <v>4.6830624825191371</v>
      </c>
      <c r="E1790" s="2">
        <f t="shared" si="163"/>
        <v>3.0703990586861352E-2</v>
      </c>
      <c r="F1790" s="2">
        <f t="shared" si="167"/>
        <v>-7.1671214979507295E-3</v>
      </c>
      <c r="G1790" s="2">
        <f t="shared" si="165"/>
        <v>3.7871112084812079E-2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4.7576999999999998</v>
      </c>
      <c r="C1791" s="2">
        <f t="shared" si="162"/>
        <v>4.7256024003204606</v>
      </c>
      <c r="D1791" s="2">
        <f t="shared" si="164"/>
        <v>4.6885911875177193</v>
      </c>
      <c r="E1791" s="2">
        <f t="shared" si="163"/>
        <v>3.7011212802741333E-2</v>
      </c>
      <c r="F1791" s="2">
        <f t="shared" si="167"/>
        <v>1.6685453621876831E-3</v>
      </c>
      <c r="G1791" s="2">
        <f t="shared" si="165"/>
        <v>3.534266744055365E-2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4.7511000000000001</v>
      </c>
      <c r="C1792" s="2">
        <f t="shared" si="162"/>
        <v>4.7386789541173124</v>
      </c>
      <c r="D1792" s="2">
        <f t="shared" si="164"/>
        <v>4.6932214699238139</v>
      </c>
      <c r="E1792" s="2">
        <f t="shared" si="163"/>
        <v>4.5457484193498487E-2</v>
      </c>
      <c r="F1792" s="2">
        <f t="shared" si="167"/>
        <v>1.0426333128449844E-2</v>
      </c>
      <c r="G1792" s="2">
        <f t="shared" si="165"/>
        <v>3.5031151065048644E-2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4.7511000000000001</v>
      </c>
      <c r="C1793" s="2">
        <f t="shared" si="162"/>
        <v>4.7568514227146492</v>
      </c>
      <c r="D1793" s="2">
        <f t="shared" si="164"/>
        <v>4.6975087684479755</v>
      </c>
      <c r="E1793" s="2">
        <f t="shared" si="163"/>
        <v>5.9342654266673733E-2</v>
      </c>
      <c r="F1793" s="2">
        <f t="shared" si="167"/>
        <v>2.0209597356094622E-2</v>
      </c>
      <c r="G1793" s="2">
        <f t="shared" si="165"/>
        <v>3.9133056910579112E-2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4.7378999999999998</v>
      </c>
      <c r="C1794" s="2">
        <f t="shared" si="162"/>
        <v>4.7651204346047029</v>
      </c>
      <c r="D1794" s="2">
        <f t="shared" si="164"/>
        <v>4.700500711525903</v>
      </c>
      <c r="E1794" s="2">
        <f t="shared" si="163"/>
        <v>6.4619723078799929E-2</v>
      </c>
      <c r="F1794" s="2">
        <f t="shared" si="167"/>
        <v>2.9091622500635683E-2</v>
      </c>
      <c r="G1794" s="2">
        <f t="shared" si="165"/>
        <v>3.5528100578164246E-2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4.7114000000000003</v>
      </c>
      <c r="C1795" s="2">
        <f t="shared" si="162"/>
        <v>4.7710865215885949</v>
      </c>
      <c r="D1795" s="2">
        <f t="shared" si="164"/>
        <v>4.7013080662276883</v>
      </c>
      <c r="E1795" s="2">
        <f t="shared" si="163"/>
        <v>6.9778455360906655E-2</v>
      </c>
      <c r="F1795" s="2">
        <f t="shared" si="167"/>
        <v>3.7228989072689879E-2</v>
      </c>
      <c r="G1795" s="2">
        <f t="shared" si="165"/>
        <v>3.2549466288216776E-2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4.6916000000000002</v>
      </c>
      <c r="C1796" s="2">
        <f t="shared" si="162"/>
        <v>4.7761347490365029</v>
      </c>
      <c r="D1796" s="2">
        <f t="shared" si="164"/>
        <v>4.7005889502108227</v>
      </c>
      <c r="E1796" s="2">
        <f t="shared" si="163"/>
        <v>7.5545798825680244E-2</v>
      </c>
      <c r="F1796" s="2">
        <f t="shared" si="167"/>
        <v>4.4892351023287952E-2</v>
      </c>
      <c r="G1796" s="2">
        <f t="shared" si="165"/>
        <v>3.0653447802392292E-2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4.7445000000000004</v>
      </c>
      <c r="C1797" s="2">
        <f t="shared" si="162"/>
        <v>4.7732986338001178</v>
      </c>
      <c r="D1797" s="2">
        <f t="shared" si="164"/>
        <v>4.7038416205655764</v>
      </c>
      <c r="E1797" s="2">
        <f t="shared" si="163"/>
        <v>6.9457013234541343E-2</v>
      </c>
      <c r="F1797" s="2">
        <f t="shared" si="167"/>
        <v>4.9805283465538627E-2</v>
      </c>
      <c r="G1797" s="2">
        <f t="shared" si="165"/>
        <v>1.9651729769002715E-2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4.7511000000000001</v>
      </c>
      <c r="C1798" s="2">
        <f t="shared" si="162"/>
        <v>4.7698834593693302</v>
      </c>
      <c r="D1798" s="2">
        <f t="shared" si="164"/>
        <v>4.7073422412644224</v>
      </c>
      <c r="E1798" s="2">
        <f t="shared" si="163"/>
        <v>6.254121810490787E-2</v>
      </c>
      <c r="F1798" s="2">
        <f t="shared" si="167"/>
        <v>5.2352470393412481E-2</v>
      </c>
      <c r="G1798" s="2">
        <f t="shared" si="165"/>
        <v>1.0188747711495388E-2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4.7445000000000004</v>
      </c>
      <c r="C1799" s="2">
        <f t="shared" si="162"/>
        <v>4.7669936963894335</v>
      </c>
      <c r="D1799" s="2">
        <f t="shared" si="164"/>
        <v>4.7100946678374287</v>
      </c>
      <c r="E1799" s="2">
        <f t="shared" si="163"/>
        <v>5.6899028552004793E-2</v>
      </c>
      <c r="F1799" s="2">
        <f t="shared" si="167"/>
        <v>5.3261782025130947E-2</v>
      </c>
      <c r="G1799" s="2">
        <f t="shared" si="165"/>
        <v>3.6372465268738469E-3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4.7576999999999998</v>
      </c>
      <c r="C1800" s="2">
        <f t="shared" si="162"/>
        <v>4.7655638969449052</v>
      </c>
      <c r="D1800" s="2">
        <f t="shared" si="164"/>
        <v>4.7136209887383593</v>
      </c>
      <c r="E1800" s="2">
        <f t="shared" si="163"/>
        <v>5.1942908206545901E-2</v>
      </c>
      <c r="F1800" s="2">
        <f t="shared" si="167"/>
        <v>5.2998007261413939E-2</v>
      </c>
      <c r="G1800" s="2">
        <f t="shared" si="165"/>
        <v>-1.0550990548680375E-3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6">
        <f>TITRES_STAT!D1804</f>
        <v>4.7709000000000001</v>
      </c>
      <c r="C1801" s="2">
        <f t="shared" si="162"/>
        <v>4.7643540666456889</v>
      </c>
      <c r="D1801" s="2">
        <f t="shared" si="164"/>
        <v>4.7178638784614435</v>
      </c>
      <c r="E1801" s="2">
        <f t="shared" si="163"/>
        <v>4.649018818424544E-2</v>
      </c>
      <c r="F1801" s="2">
        <f t="shared" si="167"/>
        <v>5.169644344598024E-2</v>
      </c>
      <c r="G1801" s="2">
        <f t="shared" si="165"/>
        <v>-5.2062552617348004E-3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6">
        <f>TITRES_STAT!D1805</f>
        <v>4.7511000000000001</v>
      </c>
      <c r="C1802" s="2">
        <f t="shared" si="162"/>
        <v>4.7623149794694291</v>
      </c>
      <c r="D1802" s="2">
        <f t="shared" si="164"/>
        <v>4.7203258133902253</v>
      </c>
      <c r="E1802" s="2">
        <f t="shared" si="163"/>
        <v>4.1989166079203777E-2</v>
      </c>
      <c r="F1802" s="2">
        <f t="shared" si="167"/>
        <v>4.9754987972624953E-2</v>
      </c>
      <c r="G1802" s="2">
        <f t="shared" si="165"/>
        <v>-7.7658218934211765E-3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6">
        <f>TITRES_STAT!D1806</f>
        <v>4.7378999999999998</v>
      </c>
      <c r="C1803" s="2">
        <f t="shared" si="162"/>
        <v>4.7605895980125936</v>
      </c>
      <c r="D1803" s="2">
        <f t="shared" si="164"/>
        <v>4.7216276049909487</v>
      </c>
      <c r="E1803" s="2">
        <f t="shared" si="163"/>
        <v>3.8961993021644936E-2</v>
      </c>
      <c r="F1803" s="2">
        <f t="shared" si="167"/>
        <v>4.7596388982428954E-2</v>
      </c>
      <c r="G1803" s="2">
        <f t="shared" si="165"/>
        <v>-8.6343959607840179E-3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6">
        <f>TITRES_STAT!D1807</f>
        <v>4.7445000000000004</v>
      </c>
      <c r="C1804" s="2">
        <f t="shared" si="162"/>
        <v>4.7570988906260405</v>
      </c>
      <c r="D1804" s="2">
        <f t="shared" si="164"/>
        <v>4.7233218564731008</v>
      </c>
      <c r="E1804" s="2">
        <f t="shared" si="163"/>
        <v>3.3777034152939756E-2</v>
      </c>
      <c r="F1804" s="2">
        <f t="shared" si="167"/>
        <v>4.4832518016531119E-2</v>
      </c>
      <c r="G1804" s="2">
        <f t="shared" si="165"/>
        <v>-1.1055483863591363E-2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6">
        <f>TITRES_STAT!D1808</f>
        <v>4.7313000000000001</v>
      </c>
      <c r="C1805" s="2">
        <f t="shared" si="162"/>
        <v>4.750068292068188</v>
      </c>
      <c r="D1805" s="2">
        <f t="shared" si="164"/>
        <v>4.723912830067686</v>
      </c>
      <c r="E1805" s="2">
        <f t="shared" si="163"/>
        <v>2.6155462000502006E-2</v>
      </c>
      <c r="F1805" s="2">
        <f t="shared" si="167"/>
        <v>4.1097106813325297E-2</v>
      </c>
      <c r="G1805" s="2">
        <f t="shared" si="165"/>
        <v>-1.4941644812823292E-2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4.7313000000000001</v>
      </c>
      <c r="C1806" s="2">
        <f t="shared" si="162"/>
        <v>4.7410731702115436</v>
      </c>
      <c r="D1806" s="2">
        <f t="shared" si="164"/>
        <v>4.7244600278404505</v>
      </c>
      <c r="E1806" s="2">
        <f t="shared" si="163"/>
        <v>1.6613142371093126E-2</v>
      </c>
      <c r="F1806" s="2">
        <f t="shared" si="167"/>
        <v>3.6200313924878866E-2</v>
      </c>
      <c r="G1806" s="2">
        <f t="shared" si="165"/>
        <v>-1.958717155378574E-2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4.7313000000000001</v>
      </c>
      <c r="C1807" s="2">
        <f t="shared" ref="C1807:C1870" si="168">$C$4*B1797+C1806*(1-$C$4)</f>
        <v>4.7416003747943831</v>
      </c>
      <c r="D1807" s="2">
        <f t="shared" si="164"/>
        <v>4.7249666924448617</v>
      </c>
      <c r="E1807" s="2">
        <f t="shared" si="163"/>
        <v>1.663368234952145E-2</v>
      </c>
      <c r="F1807" s="2">
        <f t="shared" si="167"/>
        <v>3.2286987609807388E-2</v>
      </c>
      <c r="G1807" s="2">
        <f t="shared" si="165"/>
        <v>-1.5653305260285938E-2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4.718</v>
      </c>
      <c r="C1808" s="2">
        <f t="shared" si="168"/>
        <v>4.7430618555952471</v>
      </c>
      <c r="D1808" s="2">
        <f t="shared" si="164"/>
        <v>4.7244506411526492</v>
      </c>
      <c r="E1808" s="2">
        <f t="shared" si="163"/>
        <v>1.8611214442597834E-2</v>
      </c>
      <c r="F1808" s="2">
        <f t="shared" si="167"/>
        <v>2.9551832976365478E-2</v>
      </c>
      <c r="G1808" s="2">
        <f t="shared" si="165"/>
        <v>-1.0940618533767644E-2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4.7047999999999996</v>
      </c>
      <c r="C1809" s="2">
        <f t="shared" si="168"/>
        <v>4.7432831085805942</v>
      </c>
      <c r="D1809" s="2">
        <f t="shared" si="164"/>
        <v>4.7229950381043047</v>
      </c>
      <c r="E1809" s="2">
        <f t="shared" si="163"/>
        <v>2.0288070476289555E-2</v>
      </c>
      <c r="F1809" s="2">
        <f t="shared" si="167"/>
        <v>2.7699080476350293E-2</v>
      </c>
      <c r="G1809" s="2">
        <f t="shared" si="165"/>
        <v>-7.4110100000607387E-3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4.6981999999999999</v>
      </c>
      <c r="C1810" s="2">
        <f t="shared" si="168"/>
        <v>4.7455010918758873</v>
      </c>
      <c r="D1810" s="2">
        <f t="shared" si="164"/>
        <v>4.7211583686150966</v>
      </c>
      <c r="E1810" s="2">
        <f t="shared" si="163"/>
        <v>2.4342723260790677E-2</v>
      </c>
      <c r="F1810" s="2">
        <f t="shared" si="167"/>
        <v>2.702780903323837E-2</v>
      </c>
      <c r="G1810" s="2">
        <f t="shared" si="165"/>
        <v>-2.6850857724476929E-3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4.6520000000000001</v>
      </c>
      <c r="C1811" s="2">
        <f t="shared" si="168"/>
        <v>4.7494086162026745</v>
      </c>
      <c r="D1811" s="2">
        <f t="shared" si="164"/>
        <v>4.7160355264954594</v>
      </c>
      <c r="E1811" s="2">
        <f t="shared" si="163"/>
        <v>3.3373089707215087E-2</v>
      </c>
      <c r="F1811" s="2">
        <f t="shared" si="167"/>
        <v>2.8296865168033716E-2</v>
      </c>
      <c r="G1811" s="2">
        <f t="shared" si="165"/>
        <v>5.0762245391813704E-3</v>
      </c>
      <c r="H1811" s="2" t="str">
        <f t="shared" si="166"/>
        <v>Sell</v>
      </c>
    </row>
    <row r="1812" spans="1:8" ht="13.5" x14ac:dyDescent="0.25">
      <c r="A1812" s="3">
        <f>TITRES_STAT!B1815</f>
        <v>44650</v>
      </c>
      <c r="B1812" s="6">
        <f>TITRES_STAT!D1815</f>
        <v>4.6520000000000001</v>
      </c>
      <c r="C1812" s="2">
        <f t="shared" si="168"/>
        <v>4.7496688290945706</v>
      </c>
      <c r="D1812" s="2">
        <f t="shared" si="164"/>
        <v>4.7112921541624626</v>
      </c>
      <c r="E1812" s="2">
        <f t="shared" si="163"/>
        <v>3.8376674932107946E-2</v>
      </c>
      <c r="F1812" s="2">
        <f t="shared" si="167"/>
        <v>3.0312827120848564E-2</v>
      </c>
      <c r="G1812" s="2">
        <f t="shared" si="165"/>
        <v>8.0638478112593816E-3</v>
      </c>
      <c r="H1812" s="2" t="str">
        <f t="shared" si="166"/>
        <v>Sell</v>
      </c>
    </row>
    <row r="1813" spans="1:8" ht="13.5" x14ac:dyDescent="0.25">
      <c r="A1813" s="3">
        <f>TITRES_STAT!B1816</f>
        <v>44651</v>
      </c>
      <c r="B1813" s="6">
        <f>TITRES_STAT!D1816</f>
        <v>4.6520000000000001</v>
      </c>
      <c r="C1813" s="2">
        <f t="shared" si="168"/>
        <v>4.7478582400030982</v>
      </c>
      <c r="D1813" s="2">
        <f t="shared" si="164"/>
        <v>4.706900142743021</v>
      </c>
      <c r="E1813" s="2">
        <f t="shared" si="163"/>
        <v>4.0958097260077153E-2</v>
      </c>
      <c r="F1813" s="2">
        <f t="shared" si="167"/>
        <v>3.2441881148694285E-2</v>
      </c>
      <c r="G1813" s="2">
        <f t="shared" si="165"/>
        <v>8.5162161113828683E-3</v>
      </c>
      <c r="H1813" s="2" t="str">
        <f t="shared" si="166"/>
        <v>Sell</v>
      </c>
    </row>
    <row r="1814" spans="1:8" ht="13.5" x14ac:dyDescent="0.25">
      <c r="A1814" s="3">
        <f>TITRES_STAT!B1817</f>
        <v>44652</v>
      </c>
      <c r="B1814" s="6">
        <f>TITRES_STAT!D1817</f>
        <v>4.6454000000000004</v>
      </c>
      <c r="C1814" s="2">
        <f t="shared" si="168"/>
        <v>4.7473415876949296</v>
      </c>
      <c r="D1814" s="2">
        <f t="shared" si="164"/>
        <v>4.7023445766139087</v>
      </c>
      <c r="E1814" s="2">
        <f t="shared" si="163"/>
        <v>4.4997011081020943E-2</v>
      </c>
      <c r="F1814" s="2">
        <f t="shared" si="167"/>
        <v>3.4952907135159618E-2</v>
      </c>
      <c r="G1814" s="2">
        <f t="shared" si="165"/>
        <v>1.0044103945861325E-2</v>
      </c>
      <c r="H1814" s="2" t="str">
        <f t="shared" si="166"/>
        <v>Sell</v>
      </c>
    </row>
    <row r="1815" spans="1:8" ht="13.5" x14ac:dyDescent="0.25">
      <c r="A1815" s="3">
        <f>TITRES_STAT!B1818</f>
        <v>44655</v>
      </c>
      <c r="B1815" s="6">
        <f>TITRES_STAT!D1818</f>
        <v>4.6321000000000003</v>
      </c>
      <c r="C1815" s="2">
        <f t="shared" si="168"/>
        <v>4.7448736511264791</v>
      </c>
      <c r="D1815" s="2">
        <f t="shared" si="164"/>
        <v>4.6971412746425081</v>
      </c>
      <c r="E1815" s="2">
        <f t="shared" si="163"/>
        <v>4.7732376483970995E-2</v>
      </c>
      <c r="F1815" s="2">
        <f t="shared" si="167"/>
        <v>3.7508801004921891E-2</v>
      </c>
      <c r="G1815" s="2">
        <f t="shared" si="165"/>
        <v>1.0223575479049105E-2</v>
      </c>
      <c r="H1815" s="2" t="str">
        <f t="shared" si="166"/>
        <v>Sell</v>
      </c>
    </row>
    <row r="1816" spans="1:8" ht="13.5" x14ac:dyDescent="0.25">
      <c r="A1816" s="3">
        <f>TITRES_STAT!B1819</f>
        <v>44656</v>
      </c>
      <c r="B1816" s="6">
        <f>TITRES_STAT!D1819</f>
        <v>4.7047999999999996</v>
      </c>
      <c r="C1816" s="2">
        <f t="shared" si="168"/>
        <v>4.7427853971070206</v>
      </c>
      <c r="D1816" s="2">
        <f t="shared" si="164"/>
        <v>4.6977085876319515</v>
      </c>
      <c r="E1816" s="2">
        <f t="shared" si="163"/>
        <v>4.5076809475069091E-2</v>
      </c>
      <c r="F1816" s="2">
        <f t="shared" si="167"/>
        <v>3.9022402698951332E-2</v>
      </c>
      <c r="G1816" s="2">
        <f t="shared" si="165"/>
        <v>6.0544067761177586E-3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6">
        <f>TITRES_STAT!D1820</f>
        <v>4.7047999999999996</v>
      </c>
      <c r="C1817" s="2">
        <f t="shared" si="168"/>
        <v>4.7410184129367101</v>
      </c>
      <c r="D1817" s="2">
        <f t="shared" si="164"/>
        <v>4.6982338774369916</v>
      </c>
      <c r="E1817" s="2">
        <f t="shared" si="163"/>
        <v>4.2784535499718501E-2</v>
      </c>
      <c r="F1817" s="2">
        <f t="shared" si="167"/>
        <v>3.977482925910477E-2</v>
      </c>
      <c r="G1817" s="2">
        <f t="shared" si="165"/>
        <v>3.0097062406137312E-3</v>
      </c>
      <c r="H1817" s="2" t="str">
        <f t="shared" si="166"/>
        <v>Sell</v>
      </c>
    </row>
    <row r="1818" spans="1:8" ht="13.5" x14ac:dyDescent="0.25">
      <c r="A1818" s="3">
        <f>TITRES_STAT!B1821</f>
        <v>44658</v>
      </c>
      <c r="B1818" s="6">
        <f>TITRES_STAT!D1821</f>
        <v>4.7047999999999996</v>
      </c>
      <c r="C1818" s="2">
        <f t="shared" si="168"/>
        <v>4.737477118638755</v>
      </c>
      <c r="D1818" s="2">
        <f t="shared" si="164"/>
        <v>4.6987202568861033</v>
      </c>
      <c r="E1818" s="2">
        <f t="shared" si="163"/>
        <v>3.8756861752651695E-2</v>
      </c>
      <c r="F1818" s="2">
        <f t="shared" si="167"/>
        <v>3.9571235757814155E-2</v>
      </c>
      <c r="G1818" s="2">
        <f t="shared" si="165"/>
        <v>-8.1437400516246039E-4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4.6585999999999999</v>
      </c>
      <c r="C1819" s="2">
        <f t="shared" si="168"/>
        <v>4.7324498696174082</v>
      </c>
      <c r="D1819" s="2">
        <f t="shared" si="164"/>
        <v>4.6957483860056515</v>
      </c>
      <c r="E1819" s="2">
        <f t="shared" si="163"/>
        <v>3.6701483611756736E-2</v>
      </c>
      <c r="F1819" s="2">
        <f t="shared" si="167"/>
        <v>3.8997285328602672E-2</v>
      </c>
      <c r="G1819" s="2">
        <f t="shared" si="165"/>
        <v>-2.2958017168459369E-3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4.6585999999999999</v>
      </c>
      <c r="C1820" s="2">
        <f t="shared" si="168"/>
        <v>4.727180658907038</v>
      </c>
      <c r="D1820" s="2">
        <f t="shared" si="164"/>
        <v>4.6929966537089367</v>
      </c>
      <c r="E1820" s="2">
        <f t="shared" ref="E1820:E1883" si="169">C1820-D1820</f>
        <v>3.4184005198101275E-2</v>
      </c>
      <c r="F1820" s="2">
        <f t="shared" si="167"/>
        <v>3.8034629302502398E-2</v>
      </c>
      <c r="G1820" s="2">
        <f t="shared" si="165"/>
        <v>-3.8506241044011236E-3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4.7047999999999996</v>
      </c>
      <c r="C1821" s="2">
        <f t="shared" si="168"/>
        <v>4.7156144036905703</v>
      </c>
      <c r="D1821" s="2">
        <f t="shared" ref="D1821:D1884" si="170">$D$4*B1821+(1-$D$4)*D1820</f>
        <v>4.6938709756564228</v>
      </c>
      <c r="E1821" s="2">
        <f t="shared" si="169"/>
        <v>2.1743428034147527E-2</v>
      </c>
      <c r="F1821" s="2">
        <f t="shared" si="167"/>
        <v>3.477638904883143E-2</v>
      </c>
      <c r="G1821" s="2">
        <f t="shared" si="165"/>
        <v>-1.3032961014683903E-2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4.7047999999999996</v>
      </c>
      <c r="C1822" s="2">
        <f t="shared" si="168"/>
        <v>4.7058275723535594</v>
      </c>
      <c r="D1822" s="2">
        <f t="shared" si="170"/>
        <v>4.6946805330152062</v>
      </c>
      <c r="E1822" s="2">
        <f t="shared" si="169"/>
        <v>1.114703933835326E-2</v>
      </c>
      <c r="F1822" s="2">
        <f t="shared" si="167"/>
        <v>3.0050519106735799E-2</v>
      </c>
      <c r="G1822" s="2">
        <f t="shared" si="165"/>
        <v>-1.8903479768382539E-2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4.7047999999999996</v>
      </c>
      <c r="C1823" s="2">
        <f t="shared" si="168"/>
        <v>4.6975464073760884</v>
      </c>
      <c r="D1823" s="2">
        <f t="shared" si="170"/>
        <v>4.695430123162228</v>
      </c>
      <c r="E1823" s="2">
        <f t="shared" si="169"/>
        <v>2.1162842138604532E-3</v>
      </c>
      <c r="F1823" s="2">
        <f t="shared" si="167"/>
        <v>2.4463672128160731E-2</v>
      </c>
      <c r="G1823" s="2">
        <f t="shared" si="165"/>
        <v>-2.2347387914300278E-2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4.6916000000000002</v>
      </c>
      <c r="C1824" s="2">
        <f t="shared" si="168"/>
        <v>4.689523883164382</v>
      </c>
      <c r="D1824" s="2">
        <f t="shared" si="170"/>
        <v>4.695146410335397</v>
      </c>
      <c r="E1824" s="2">
        <f t="shared" si="169"/>
        <v>-5.6225271710150793E-3</v>
      </c>
      <c r="F1824" s="2">
        <f t="shared" si="167"/>
        <v>1.8446432268325572E-2</v>
      </c>
      <c r="G1824" s="2">
        <f t="shared" si="165"/>
        <v>-2.4068959439340652E-2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4.7047999999999996</v>
      </c>
      <c r="C1825" s="2">
        <f t="shared" si="168"/>
        <v>4.6806894396006307</v>
      </c>
      <c r="D1825" s="2">
        <f t="shared" si="170"/>
        <v>4.6958614910512928</v>
      </c>
      <c r="E1825" s="2">
        <f t="shared" si="169"/>
        <v>-1.5172051450662138E-2</v>
      </c>
      <c r="F1825" s="2">
        <f t="shared" si="167"/>
        <v>1.172273552452803E-2</v>
      </c>
      <c r="G1825" s="2">
        <f t="shared" si="165"/>
        <v>-2.6894786975190169E-2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4.7245999999999997</v>
      </c>
      <c r="C1826" s="2">
        <f t="shared" si="168"/>
        <v>4.684398756585149</v>
      </c>
      <c r="D1826" s="2">
        <f t="shared" si="170"/>
        <v>4.697990269491938</v>
      </c>
      <c r="E1826" s="2">
        <f t="shared" si="169"/>
        <v>-1.359151290678895E-2</v>
      </c>
      <c r="F1826" s="2">
        <f t="shared" si="167"/>
        <v>6.6598858382646339E-3</v>
      </c>
      <c r="G1826" s="2">
        <f t="shared" si="165"/>
        <v>-2.0251398745053585E-2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4.8567999999999998</v>
      </c>
      <c r="C1827" s="2">
        <f t="shared" si="168"/>
        <v>4.6875374094182032</v>
      </c>
      <c r="D1827" s="2">
        <f t="shared" si="170"/>
        <v>4.7097539532332755</v>
      </c>
      <c r="E1827" s="2">
        <f t="shared" si="169"/>
        <v>-2.221654381507232E-2</v>
      </c>
      <c r="F1827" s="2">
        <f t="shared" si="167"/>
        <v>8.8459990759724369E-4</v>
      </c>
      <c r="G1827" s="2">
        <f t="shared" si="165"/>
        <v>-2.3101143722669564E-2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4.7972999999999999</v>
      </c>
      <c r="C1828" s="2">
        <f t="shared" si="168"/>
        <v>4.6901931925846334</v>
      </c>
      <c r="D1828" s="2">
        <f t="shared" si="170"/>
        <v>4.716238845586366</v>
      </c>
      <c r="E1828" s="2">
        <f t="shared" si="169"/>
        <v>-2.604565300173256E-2</v>
      </c>
      <c r="F1828" s="2">
        <f t="shared" si="167"/>
        <v>-4.501450674268717E-3</v>
      </c>
      <c r="G1828" s="2">
        <f t="shared" ref="G1828:G1891" si="171">E1828-F1828</f>
        <v>-2.1544202327463843E-2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4.7245999999999997</v>
      </c>
      <c r="C1829" s="2">
        <f t="shared" si="168"/>
        <v>4.6853327014177664</v>
      </c>
      <c r="D1829" s="2">
        <f t="shared" si="170"/>
        <v>4.7168581903577467</v>
      </c>
      <c r="E1829" s="2">
        <f t="shared" si="169"/>
        <v>-3.1525488939980306E-2</v>
      </c>
      <c r="F1829" s="2">
        <f t="shared" ref="F1829:F1892" si="173">(E1829*(2/(10)))+((1-(2/10))*F1828)</f>
        <v>-9.9062583274110352E-3</v>
      </c>
      <c r="G1829" s="2">
        <f t="shared" si="171"/>
        <v>-2.1619230612569269E-2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4.7047999999999996</v>
      </c>
      <c r="C1830" s="2">
        <f t="shared" si="168"/>
        <v>4.6812199781227255</v>
      </c>
      <c r="D1830" s="2">
        <f t="shared" si="170"/>
        <v>4.7159649910719876</v>
      </c>
      <c r="E1830" s="2">
        <f t="shared" si="169"/>
        <v>-3.4745012949262133E-2</v>
      </c>
      <c r="F1830" s="2">
        <f t="shared" si="173"/>
        <v>-1.4874009251781254E-2</v>
      </c>
      <c r="G1830" s="2">
        <f t="shared" si="171"/>
        <v>-1.9871003697480877E-2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4.6849999999999996</v>
      </c>
      <c r="C1831" s="2">
        <f t="shared" si="168"/>
        <v>4.6848476737961526</v>
      </c>
      <c r="D1831" s="2">
        <f t="shared" si="170"/>
        <v>4.7136712880296177</v>
      </c>
      <c r="E1831" s="2">
        <f t="shared" si="169"/>
        <v>-2.8823614233465022E-2</v>
      </c>
      <c r="F1831" s="2">
        <f t="shared" si="173"/>
        <v>-1.766393024811801E-2</v>
      </c>
      <c r="G1831" s="2">
        <f t="shared" si="171"/>
        <v>-1.1159683985347012E-2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4.6849999999999996</v>
      </c>
      <c r="C1832" s="2">
        <f t="shared" si="168"/>
        <v>4.6879172624428982</v>
      </c>
      <c r="D1832" s="2">
        <f t="shared" si="170"/>
        <v>4.7115474889163123</v>
      </c>
      <c r="E1832" s="2">
        <f t="shared" si="169"/>
        <v>-2.3630226473414062E-2</v>
      </c>
      <c r="F1832" s="2">
        <f t="shared" si="173"/>
        <v>-1.8857189493177221E-2</v>
      </c>
      <c r="G1832" s="2">
        <f t="shared" si="171"/>
        <v>-4.7730369802368409E-3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4.6387</v>
      </c>
      <c r="C1833" s="2">
        <f t="shared" si="168"/>
        <v>4.6905146066824521</v>
      </c>
      <c r="D1833" s="2">
        <f t="shared" si="170"/>
        <v>4.7061513786262159</v>
      </c>
      <c r="E1833" s="2">
        <f t="shared" si="169"/>
        <v>-1.5636771943763783E-2</v>
      </c>
      <c r="F1833" s="2">
        <f t="shared" si="173"/>
        <v>-1.8213105983294536E-2</v>
      </c>
      <c r="G1833" s="2">
        <f t="shared" si="171"/>
        <v>2.5763340395307532E-3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6">
        <f>TITRES_STAT!D1837</f>
        <v>4.6783999999999999</v>
      </c>
      <c r="C1834" s="2">
        <f t="shared" si="168"/>
        <v>4.6906815902697669</v>
      </c>
      <c r="D1834" s="2">
        <f t="shared" si="170"/>
        <v>4.7040957209501997</v>
      </c>
      <c r="E1834" s="2">
        <f t="shared" si="169"/>
        <v>-1.3414130680432734E-2</v>
      </c>
      <c r="F1834" s="2">
        <f t="shared" si="173"/>
        <v>-1.7253310922722177E-2</v>
      </c>
      <c r="G1834" s="2">
        <f t="shared" si="171"/>
        <v>3.839180242289443E-3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6">
        <f>TITRES_STAT!D1838</f>
        <v>4.6783999999999999</v>
      </c>
      <c r="C1835" s="2">
        <f t="shared" si="168"/>
        <v>4.6928536533051872</v>
      </c>
      <c r="D1835" s="2">
        <f t="shared" si="170"/>
        <v>4.702192334213148</v>
      </c>
      <c r="E1835" s="2">
        <f t="shared" si="169"/>
        <v>-9.3386809079607502E-3</v>
      </c>
      <c r="F1835" s="2">
        <f t="shared" si="173"/>
        <v>-1.5670384919769891E-2</v>
      </c>
      <c r="G1835" s="2">
        <f t="shared" si="171"/>
        <v>6.331704011809141E-3</v>
      </c>
      <c r="H1835" s="2" t="str">
        <f t="shared" si="172"/>
        <v>Sell</v>
      </c>
    </row>
    <row r="1836" spans="1:8" ht="13.5" x14ac:dyDescent="0.25">
      <c r="A1836" s="3">
        <f>TITRES_STAT!B1839</f>
        <v>44686</v>
      </c>
      <c r="B1836" s="6">
        <f>TITRES_STAT!D1839</f>
        <v>4.6916000000000002</v>
      </c>
      <c r="C1836" s="2">
        <f t="shared" si="168"/>
        <v>4.697737706642851</v>
      </c>
      <c r="D1836" s="2">
        <f t="shared" si="170"/>
        <v>4.7014077168640265</v>
      </c>
      <c r="E1836" s="2">
        <f t="shared" si="169"/>
        <v>-3.6700102211755237E-3</v>
      </c>
      <c r="F1836" s="2">
        <f t="shared" si="173"/>
        <v>-1.3270309980051019E-2</v>
      </c>
      <c r="G1836" s="2">
        <f t="shared" si="171"/>
        <v>9.6002997588754951E-3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6">
        <f>TITRES_STAT!D1840</f>
        <v>4.6916000000000002</v>
      </c>
      <c r="C1837" s="2">
        <f t="shared" si="168"/>
        <v>4.7222088286977968</v>
      </c>
      <c r="D1837" s="2">
        <f t="shared" si="170"/>
        <v>4.7006812193185432</v>
      </c>
      <c r="E1837" s="2">
        <f t="shared" si="169"/>
        <v>2.1527609379253576E-2</v>
      </c>
      <c r="F1837" s="2">
        <f t="shared" si="173"/>
        <v>-6.310726108190101E-3</v>
      </c>
      <c r="G1837" s="2">
        <f t="shared" si="171"/>
        <v>2.7838335487443678E-2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6">
        <f>TITRES_STAT!D1841</f>
        <v>4.6783999999999999</v>
      </c>
      <c r="C1838" s="2">
        <f t="shared" si="168"/>
        <v>4.733761316590444</v>
      </c>
      <c r="D1838" s="2">
        <f t="shared" si="170"/>
        <v>4.6990307586282807</v>
      </c>
      <c r="E1838" s="2">
        <f t="shared" si="169"/>
        <v>3.4730557962163289E-2</v>
      </c>
      <c r="F1838" s="2">
        <f t="shared" si="173"/>
        <v>1.8975307058805768E-3</v>
      </c>
      <c r="G1838" s="2">
        <f t="shared" si="171"/>
        <v>3.2833027256282711E-2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6">
        <f>TITRES_STAT!D1842</f>
        <v>4.718</v>
      </c>
      <c r="C1839" s="2">
        <f t="shared" si="168"/>
        <v>4.7323518832688372</v>
      </c>
      <c r="D1839" s="2">
        <f t="shared" si="170"/>
        <v>4.7004358876187782</v>
      </c>
      <c r="E1839" s="2">
        <f t="shared" si="169"/>
        <v>3.1915995650058981E-2</v>
      </c>
      <c r="F1839" s="2">
        <f t="shared" si="173"/>
        <v>7.9012236947162574E-3</v>
      </c>
      <c r="G1839" s="2">
        <f t="shared" si="171"/>
        <v>2.4014771955342726E-2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6">
        <f>TITRES_STAT!D1843</f>
        <v>4.6916000000000002</v>
      </c>
      <c r="C1840" s="2">
        <f t="shared" si="168"/>
        <v>4.7281131319967082</v>
      </c>
      <c r="D1840" s="2">
        <f t="shared" si="170"/>
        <v>4.6997813774247952</v>
      </c>
      <c r="E1840" s="2">
        <f t="shared" si="169"/>
        <v>2.8331754571913059E-2</v>
      </c>
      <c r="F1840" s="2">
        <f t="shared" si="173"/>
        <v>1.1987329870155619E-2</v>
      </c>
      <c r="G1840" s="2">
        <f t="shared" si="171"/>
        <v>1.634442470175744E-2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4.6916000000000002</v>
      </c>
      <c r="C1841" s="2">
        <f t="shared" si="168"/>
        <v>4.7214803424587535</v>
      </c>
      <c r="D1841" s="2">
        <f t="shared" si="170"/>
        <v>4.6991753494674029</v>
      </c>
      <c r="E1841" s="2">
        <f t="shared" si="169"/>
        <v>2.2304992991350581E-2</v>
      </c>
      <c r="F1841" s="2">
        <f t="shared" si="173"/>
        <v>1.4050862494394613E-2</v>
      </c>
      <c r="G1841" s="2">
        <f t="shared" si="171"/>
        <v>8.2541304969559678E-3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4.7114000000000003</v>
      </c>
      <c r="C1842" s="2">
        <f t="shared" si="168"/>
        <v>4.7158679820804839</v>
      </c>
      <c r="D1842" s="2">
        <f t="shared" si="170"/>
        <v>4.7000808791364843</v>
      </c>
      <c r="E1842" s="2">
        <f t="shared" si="169"/>
        <v>1.5787102943999543E-2</v>
      </c>
      <c r="F1842" s="2">
        <f t="shared" si="173"/>
        <v>1.43981105843156E-2</v>
      </c>
      <c r="G1842" s="2">
        <f t="shared" si="171"/>
        <v>1.3889923596839427E-3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4.7047999999999996</v>
      </c>
      <c r="C1843" s="2">
        <f t="shared" si="168"/>
        <v>4.7039959848373325</v>
      </c>
      <c r="D1843" s="2">
        <f t="shared" si="170"/>
        <v>4.7004304436448923</v>
      </c>
      <c r="E1843" s="2">
        <f t="shared" si="169"/>
        <v>3.5655411924402358E-3</v>
      </c>
      <c r="F1843" s="2">
        <f t="shared" si="173"/>
        <v>1.2231596705940527E-2</v>
      </c>
      <c r="G1843" s="2">
        <f t="shared" si="171"/>
        <v>-8.6660555135002915E-3</v>
      </c>
      <c r="H1843" s="2" t="str">
        <f t="shared" si="172"/>
        <v>Hold</v>
      </c>
    </row>
    <row r="1844" spans="1:8" ht="13.5" x14ac:dyDescent="0.25">
      <c r="A1844" s="3">
        <f>TITRES_STAT!B1847</f>
        <v>44698</v>
      </c>
      <c r="B1844" s="6">
        <f>TITRES_STAT!D1847</f>
        <v>4.8238000000000003</v>
      </c>
      <c r="C1844" s="2">
        <f t="shared" si="168"/>
        <v>4.7000581410162043</v>
      </c>
      <c r="D1844" s="2">
        <f t="shared" si="170"/>
        <v>4.7095689293008256</v>
      </c>
      <c r="E1844" s="2">
        <f t="shared" si="169"/>
        <v>-9.5107882846212632E-3</v>
      </c>
      <c r="F1844" s="2">
        <f t="shared" si="173"/>
        <v>7.8831197078281703E-3</v>
      </c>
      <c r="G1844" s="2">
        <f t="shared" si="171"/>
        <v>-1.7393907992449435E-2</v>
      </c>
      <c r="H1844" s="2" t="str">
        <f t="shared" si="172"/>
        <v>Hold</v>
      </c>
    </row>
    <row r="1845" spans="1:8" ht="13.5" x14ac:dyDescent="0.25">
      <c r="A1845" s="3">
        <f>TITRES_STAT!B1848</f>
        <v>44699</v>
      </c>
      <c r="B1845" s="6">
        <f>TITRES_STAT!D1848</f>
        <v>4.8832000000000004</v>
      </c>
      <c r="C1845" s="2">
        <f t="shared" si="168"/>
        <v>4.6967261193214034</v>
      </c>
      <c r="D1845" s="2">
        <f t="shared" si="170"/>
        <v>4.7224304900933571</v>
      </c>
      <c r="E1845" s="2">
        <f t="shared" si="169"/>
        <v>-2.5704370771953755E-2</v>
      </c>
      <c r="F1845" s="2">
        <f t="shared" si="173"/>
        <v>1.1656216118717854E-3</v>
      </c>
      <c r="G1845" s="2">
        <f t="shared" si="171"/>
        <v>-2.686999238382554E-2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5.0880999999999998</v>
      </c>
      <c r="C1846" s="2">
        <f t="shared" si="168"/>
        <v>4.6959374855796492</v>
      </c>
      <c r="D1846" s="2">
        <f t="shared" si="170"/>
        <v>4.7495171204568125</v>
      </c>
      <c r="E1846" s="2">
        <f t="shared" si="169"/>
        <v>-5.3579634877163329E-2</v>
      </c>
      <c r="F1846" s="2">
        <f t="shared" si="173"/>
        <v>-9.7834296859352372E-3</v>
      </c>
      <c r="G1846" s="2">
        <f t="shared" si="171"/>
        <v>-4.3796205191228094E-2</v>
      </c>
      <c r="H1846" s="2" t="str">
        <f t="shared" si="172"/>
        <v>Hold</v>
      </c>
    </row>
    <row r="1847" spans="1:8" ht="13.5" x14ac:dyDescent="0.25">
      <c r="A1847" s="3">
        <f>TITRES_STAT!B1850</f>
        <v>44701</v>
      </c>
      <c r="B1847" s="6">
        <f>TITRES_STAT!D1850</f>
        <v>5.1013000000000002</v>
      </c>
      <c r="C1847" s="2">
        <f t="shared" si="168"/>
        <v>4.6952701801058572</v>
      </c>
      <c r="D1847" s="2">
        <f t="shared" si="170"/>
        <v>4.7755751115340859</v>
      </c>
      <c r="E1847" s="2">
        <f t="shared" si="169"/>
        <v>-8.0304931428228699E-2</v>
      </c>
      <c r="F1847" s="2">
        <f t="shared" si="173"/>
        <v>-2.3887730034393928E-2</v>
      </c>
      <c r="G1847" s="2">
        <f t="shared" si="171"/>
        <v>-5.6417201393834771E-2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5.0880999999999998</v>
      </c>
      <c r="C1848" s="2">
        <f t="shared" si="168"/>
        <v>4.6926747677818792</v>
      </c>
      <c r="D1848" s="2">
        <f t="shared" si="170"/>
        <v>4.798725103272302</v>
      </c>
      <c r="E1848" s="2">
        <f t="shared" si="169"/>
        <v>-0.10605033549042275</v>
      </c>
      <c r="F1848" s="2">
        <f t="shared" si="173"/>
        <v>-4.0320251125599699E-2</v>
      </c>
      <c r="G1848" s="2">
        <f t="shared" si="171"/>
        <v>-6.5730084364823055E-2</v>
      </c>
      <c r="H1848" s="2" t="str">
        <f t="shared" si="172"/>
        <v>Hold</v>
      </c>
    </row>
    <row r="1849" spans="1:8" ht="13.5" x14ac:dyDescent="0.25">
      <c r="A1849" s="3">
        <f>TITRES_STAT!B1852</f>
        <v>44705</v>
      </c>
      <c r="B1849" s="6">
        <f>TITRES_STAT!D1852</f>
        <v>5.0880999999999998</v>
      </c>
      <c r="C1849" s="2">
        <f t="shared" si="168"/>
        <v>4.6965709573538978</v>
      </c>
      <c r="D1849" s="2">
        <f t="shared" si="170"/>
        <v>4.8201602808076869</v>
      </c>
      <c r="E1849" s="2">
        <f t="shared" si="169"/>
        <v>-0.12358932345378904</v>
      </c>
      <c r="F1849" s="2">
        <f t="shared" si="173"/>
        <v>-5.6974065591237563E-2</v>
      </c>
      <c r="G1849" s="2">
        <f t="shared" si="171"/>
        <v>-6.6615257862551472E-2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6">
        <f>TITRES_STAT!D1853</f>
        <v>5.0880999999999998</v>
      </c>
      <c r="C1850" s="2">
        <f t="shared" si="168"/>
        <v>4.6958061946840672</v>
      </c>
      <c r="D1850" s="2">
        <f t="shared" si="170"/>
        <v>4.8400076674145245</v>
      </c>
      <c r="E1850" s="2">
        <f t="shared" si="169"/>
        <v>-0.14420147273045725</v>
      </c>
      <c r="F1850" s="2">
        <f t="shared" si="173"/>
        <v>-7.4419547019081503E-2</v>
      </c>
      <c r="G1850" s="2">
        <f t="shared" si="171"/>
        <v>-6.9781925711375745E-2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6">
        <f>TITRES_STAT!D1854</f>
        <v>5.1211000000000002</v>
      </c>
      <c r="C1851" s="2">
        <f t="shared" si="168"/>
        <v>4.6951590878095955</v>
      </c>
      <c r="D1851" s="2">
        <f t="shared" si="170"/>
        <v>4.8608293216801153</v>
      </c>
      <c r="E1851" s="2">
        <f t="shared" si="169"/>
        <v>-0.16567023387051982</v>
      </c>
      <c r="F1851" s="2">
        <f t="shared" si="173"/>
        <v>-9.2669684389369178E-2</v>
      </c>
      <c r="G1851" s="2">
        <f t="shared" si="171"/>
        <v>-7.3000549481150645E-2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6">
        <f>TITRES_STAT!D1855</f>
        <v>5.1211000000000002</v>
      </c>
      <c r="C1852" s="2">
        <f t="shared" si="168"/>
        <v>4.6976576896850428</v>
      </c>
      <c r="D1852" s="2">
        <f t="shared" si="170"/>
        <v>4.8801086311852924</v>
      </c>
      <c r="E1852" s="2">
        <f t="shared" si="169"/>
        <v>-0.18245094150024954</v>
      </c>
      <c r="F1852" s="2">
        <f t="shared" si="173"/>
        <v>-0.11062593581154526</v>
      </c>
      <c r="G1852" s="2">
        <f t="shared" si="171"/>
        <v>-7.1825005688704285E-2</v>
      </c>
      <c r="H1852" s="2" t="str">
        <f t="shared" si="172"/>
        <v>Hold</v>
      </c>
    </row>
    <row r="1853" spans="1:8" ht="13.5" x14ac:dyDescent="0.25">
      <c r="A1853" s="3">
        <f>TITRES_STAT!B1856</f>
        <v>44711</v>
      </c>
      <c r="B1853" s="6">
        <f>TITRES_STAT!D1856</f>
        <v>5.2202000000000002</v>
      </c>
      <c r="C1853" s="2">
        <f t="shared" si="168"/>
        <v>4.6987565066565748</v>
      </c>
      <c r="D1853" s="2">
        <f t="shared" si="170"/>
        <v>4.9053005844308268</v>
      </c>
      <c r="E1853" s="2">
        <f t="shared" si="169"/>
        <v>-0.20654407777425199</v>
      </c>
      <c r="F1853" s="2">
        <f t="shared" si="173"/>
        <v>-0.12980956420408662</v>
      </c>
      <c r="G1853" s="2">
        <f t="shared" si="171"/>
        <v>-7.6734513570165364E-2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6">
        <f>TITRES_STAT!D1857</f>
        <v>5.2135999999999996</v>
      </c>
      <c r="C1854" s="2">
        <f t="shared" si="168"/>
        <v>4.7179939671709477</v>
      </c>
      <c r="D1854" s="2">
        <f t="shared" si="170"/>
        <v>4.928137578176691</v>
      </c>
      <c r="E1854" s="2">
        <f t="shared" si="169"/>
        <v>-0.2101436110057433</v>
      </c>
      <c r="F1854" s="2">
        <f t="shared" si="173"/>
        <v>-0.14587637356441796</v>
      </c>
      <c r="G1854" s="2">
        <f t="shared" si="171"/>
        <v>-6.4267237441325342E-2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6">
        <f>TITRES_STAT!D1858</f>
        <v>5.2202000000000002</v>
      </c>
      <c r="C1855" s="2">
        <f t="shared" si="168"/>
        <v>4.7434102799138786</v>
      </c>
      <c r="D1855" s="2">
        <f t="shared" si="170"/>
        <v>4.9497718316450845</v>
      </c>
      <c r="E1855" s="2">
        <f t="shared" si="169"/>
        <v>-0.20636155173120585</v>
      </c>
      <c r="F1855" s="2">
        <f t="shared" si="173"/>
        <v>-0.15797340919777556</v>
      </c>
      <c r="G1855" s="2">
        <f t="shared" si="171"/>
        <v>-4.8388142533430295E-2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6">
        <f>TITRES_STAT!D1859</f>
        <v>5.2401</v>
      </c>
      <c r="C1856" s="2">
        <f t="shared" si="168"/>
        <v>4.796439467619436</v>
      </c>
      <c r="D1856" s="2">
        <f t="shared" si="170"/>
        <v>4.9712776218935968</v>
      </c>
      <c r="E1856" s="2">
        <f t="shared" si="169"/>
        <v>-0.17483815427416083</v>
      </c>
      <c r="F1856" s="2">
        <f t="shared" si="173"/>
        <v>-0.16134635821305263</v>
      </c>
      <c r="G1856" s="2">
        <f t="shared" si="171"/>
        <v>-1.3491796061108202E-2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6">
        <f>TITRES_STAT!D1860</f>
        <v>5.2135999999999996</v>
      </c>
      <c r="C1857" s="2">
        <f t="shared" si="168"/>
        <v>4.8433410879856771</v>
      </c>
      <c r="D1857" s="2">
        <f t="shared" si="170"/>
        <v>4.9892274276792561</v>
      </c>
      <c r="E1857" s="2">
        <f t="shared" si="169"/>
        <v>-0.145886339693579</v>
      </c>
      <c r="F1857" s="2">
        <f t="shared" si="173"/>
        <v>-0.15825435450915792</v>
      </c>
      <c r="G1857" s="2">
        <f t="shared" si="171"/>
        <v>1.236801481557892E-2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5.1938000000000004</v>
      </c>
      <c r="C1858" s="2">
        <f t="shared" si="168"/>
        <v>4.88099630521865</v>
      </c>
      <c r="D1858" s="2">
        <f t="shared" si="170"/>
        <v>5.0043809515548663</v>
      </c>
      <c r="E1858" s="2">
        <f t="shared" si="169"/>
        <v>-0.12338464633621626</v>
      </c>
      <c r="F1858" s="2">
        <f t="shared" si="173"/>
        <v>-0.15128041287456961</v>
      </c>
      <c r="G1858" s="2">
        <f t="shared" si="171"/>
        <v>2.789576653835335E-2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5.1938000000000004</v>
      </c>
      <c r="C1859" s="2">
        <f t="shared" si="168"/>
        <v>4.9128584121080889</v>
      </c>
      <c r="D1859" s="2">
        <f t="shared" si="170"/>
        <v>5.0184119921804315</v>
      </c>
      <c r="E1859" s="2">
        <f t="shared" si="169"/>
        <v>-0.10555358007234261</v>
      </c>
      <c r="F1859" s="2">
        <f t="shared" si="173"/>
        <v>-0.14213504631412421</v>
      </c>
      <c r="G1859" s="2">
        <f t="shared" si="171"/>
        <v>3.6581466241781602E-2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5.2135999999999996</v>
      </c>
      <c r="C1860" s="2">
        <f t="shared" si="168"/>
        <v>4.9398186563991526</v>
      </c>
      <c r="D1860" s="2">
        <f t="shared" si="170"/>
        <v>5.0328703631300291</v>
      </c>
      <c r="E1860" s="2">
        <f t="shared" si="169"/>
        <v>-9.3051706730876482E-2</v>
      </c>
      <c r="F1860" s="2">
        <f t="shared" si="173"/>
        <v>-0.13231837839747468</v>
      </c>
      <c r="G1860" s="2">
        <f t="shared" si="171"/>
        <v>3.9266671666598196E-2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5.2533000000000003</v>
      </c>
      <c r="C1861" s="2">
        <f t="shared" si="168"/>
        <v>4.9677080938762064</v>
      </c>
      <c r="D1861" s="2">
        <f t="shared" si="170"/>
        <v>5.0491984843796569</v>
      </c>
      <c r="E1861" s="2">
        <f t="shared" si="169"/>
        <v>-8.1490390503450527E-2</v>
      </c>
      <c r="F1861" s="2">
        <f t="shared" si="173"/>
        <v>-0.12215278081866986</v>
      </c>
      <c r="G1861" s="2">
        <f t="shared" si="171"/>
        <v>4.0662390315219329E-2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5.2862999999999998</v>
      </c>
      <c r="C1862" s="2">
        <f t="shared" si="168"/>
        <v>4.9913068486644825</v>
      </c>
      <c r="D1862" s="2">
        <f t="shared" si="170"/>
        <v>5.0667615596107938</v>
      </c>
      <c r="E1862" s="2">
        <f t="shared" si="169"/>
        <v>-7.5454710946311288E-2</v>
      </c>
      <c r="F1862" s="2">
        <f t="shared" si="173"/>
        <v>-0.11281316684419815</v>
      </c>
      <c r="G1862" s="2">
        <f t="shared" si="171"/>
        <v>3.7358455897886861E-2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5.2599</v>
      </c>
      <c r="C1863" s="2">
        <f t="shared" si="168"/>
        <v>5.026521179639178</v>
      </c>
      <c r="D1863" s="2">
        <f t="shared" si="170"/>
        <v>5.0810681107507349</v>
      </c>
      <c r="E1863" s="2">
        <f t="shared" si="169"/>
        <v>-5.4546931111556951E-2</v>
      </c>
      <c r="F1863" s="2">
        <f t="shared" si="173"/>
        <v>-0.10115991969766991</v>
      </c>
      <c r="G1863" s="2">
        <f t="shared" si="171"/>
        <v>4.6612988586112958E-2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5.2599</v>
      </c>
      <c r="C1864" s="2">
        <f t="shared" si="168"/>
        <v>5.0553025366177664</v>
      </c>
      <c r="D1864" s="2">
        <f t="shared" si="170"/>
        <v>5.0943149173617917</v>
      </c>
      <c r="E1864" s="2">
        <f t="shared" si="169"/>
        <v>-3.9012380744025243E-2</v>
      </c>
      <c r="F1864" s="2">
        <f t="shared" si="173"/>
        <v>-8.873041190694099E-2</v>
      </c>
      <c r="G1864" s="2">
        <f t="shared" si="171"/>
        <v>4.9718031162915746E-2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5.3457999999999997</v>
      </c>
      <c r="C1865" s="2">
        <f t="shared" si="168"/>
        <v>5.0806713771381107</v>
      </c>
      <c r="D1865" s="2">
        <f t="shared" si="170"/>
        <v>5.1129434420016588</v>
      </c>
      <c r="E1865" s="2">
        <f t="shared" si="169"/>
        <v>-3.2272064863548167E-2</v>
      </c>
      <c r="F1865" s="2">
        <f t="shared" si="173"/>
        <v>-7.7438742498262422E-2</v>
      </c>
      <c r="G1865" s="2">
        <f t="shared" si="171"/>
        <v>4.5166677634714256E-2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6">
        <f>TITRES_STAT!D1869</f>
        <v>5.3391999999999999</v>
      </c>
      <c r="C1866" s="2">
        <f t="shared" si="168"/>
        <v>5.1051988575784017</v>
      </c>
      <c r="D1866" s="2">
        <f t="shared" si="170"/>
        <v>5.1297031870385732</v>
      </c>
      <c r="E1866" s="2">
        <f t="shared" si="169"/>
        <v>-2.4504329460171448E-2</v>
      </c>
      <c r="F1866" s="2">
        <f t="shared" si="173"/>
        <v>-6.6851859890644225E-2</v>
      </c>
      <c r="G1866" s="2">
        <f t="shared" si="171"/>
        <v>4.2347530430472777E-2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5.3193999999999999</v>
      </c>
      <c r="C1867" s="2">
        <f t="shared" si="168"/>
        <v>5.1218759564124934</v>
      </c>
      <c r="D1867" s="2">
        <f t="shared" si="170"/>
        <v>5.1437548028134943</v>
      </c>
      <c r="E1867" s="2">
        <f t="shared" si="169"/>
        <v>-2.1878846401000906E-2</v>
      </c>
      <c r="F1867" s="2">
        <f t="shared" si="173"/>
        <v>-5.7857257192715568E-2</v>
      </c>
      <c r="G1867" s="2">
        <f t="shared" si="171"/>
        <v>3.5978410791714661E-2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5.3259999999999996</v>
      </c>
      <c r="C1868" s="2">
        <f t="shared" si="168"/>
        <v>5.1329411938874943</v>
      </c>
      <c r="D1868" s="2">
        <f t="shared" si="170"/>
        <v>5.1572544470495316</v>
      </c>
      <c r="E1868" s="2">
        <f t="shared" si="169"/>
        <v>-2.4313253162037363E-2</v>
      </c>
      <c r="F1868" s="2">
        <f t="shared" si="173"/>
        <v>-5.114845638657993E-2</v>
      </c>
      <c r="G1868" s="2">
        <f t="shared" si="171"/>
        <v>2.6835203224542567E-2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5.3193999999999999</v>
      </c>
      <c r="C1869" s="2">
        <f t="shared" si="168"/>
        <v>5.1423040871355727</v>
      </c>
      <c r="D1869" s="2">
        <f t="shared" si="170"/>
        <v>5.1692652287495671</v>
      </c>
      <c r="E1869" s="2">
        <f t="shared" si="169"/>
        <v>-2.6961141613994322E-2</v>
      </c>
      <c r="F1869" s="2">
        <f t="shared" si="173"/>
        <v>-4.6310993432062811E-2</v>
      </c>
      <c r="G1869" s="2">
        <f t="shared" si="171"/>
        <v>1.9349851818068489E-2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5.2862999999999998</v>
      </c>
      <c r="C1870" s="2">
        <f t="shared" si="168"/>
        <v>5.1532726891147149</v>
      </c>
      <c r="D1870" s="2">
        <f t="shared" si="170"/>
        <v>5.1779344710644146</v>
      </c>
      <c r="E1870" s="2">
        <f t="shared" si="169"/>
        <v>-2.4661781949699701E-2</v>
      </c>
      <c r="F1870" s="2">
        <f t="shared" si="173"/>
        <v>-4.1981151135590193E-2</v>
      </c>
      <c r="G1870" s="2">
        <f t="shared" si="171"/>
        <v>1.7319369185890492E-2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5.2862999999999998</v>
      </c>
      <c r="C1871" s="2">
        <f t="shared" ref="C1871:C1934" si="174">$C$4*B1861+C1870*(1-$C$4)</f>
        <v>5.16866150617399</v>
      </c>
      <c r="D1871" s="2">
        <f t="shared" si="170"/>
        <v>5.1859615472818659</v>
      </c>
      <c r="E1871" s="2">
        <f t="shared" si="169"/>
        <v>-1.7300041107875863E-2</v>
      </c>
      <c r="F1871" s="2">
        <f t="shared" si="173"/>
        <v>-3.7044929130047331E-2</v>
      </c>
      <c r="G1871" s="2">
        <f t="shared" si="171"/>
        <v>1.9744888022171468E-2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5.2862999999999998</v>
      </c>
      <c r="C1872" s="2">
        <f t="shared" si="174"/>
        <v>5.1867597359933768</v>
      </c>
      <c r="D1872" s="2">
        <f t="shared" si="170"/>
        <v>5.1933940252609876</v>
      </c>
      <c r="E1872" s="2">
        <f t="shared" si="169"/>
        <v>-6.6342892676107823E-3</v>
      </c>
      <c r="F1872" s="2">
        <f t="shared" si="173"/>
        <v>-3.0962801157560022E-2</v>
      </c>
      <c r="G1872" s="2">
        <f t="shared" si="171"/>
        <v>2.432851188994924E-2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6">
        <f>TITRES_STAT!D1876</f>
        <v>5.2797000000000001</v>
      </c>
      <c r="C1873" s="2">
        <f t="shared" si="174"/>
        <v>5.1980120843020883</v>
      </c>
      <c r="D1873" s="2">
        <f t="shared" si="170"/>
        <v>5.1997870604268401</v>
      </c>
      <c r="E1873" s="2">
        <f t="shared" si="169"/>
        <v>-1.7749761247518592E-3</v>
      </c>
      <c r="F1873" s="2">
        <f t="shared" si="173"/>
        <v>-2.512523615099839E-2</v>
      </c>
      <c r="G1873" s="2">
        <f t="shared" si="171"/>
        <v>2.335026002624653E-2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6">
        <f>TITRES_STAT!D1877</f>
        <v>5.2862999999999998</v>
      </c>
      <c r="C1874" s="2">
        <f t="shared" si="174"/>
        <v>5.2075333021017673</v>
      </c>
      <c r="D1874" s="2">
        <f t="shared" si="170"/>
        <v>5.2061954263211483</v>
      </c>
      <c r="E1874" s="2">
        <f t="shared" si="169"/>
        <v>1.3378757806190578E-3</v>
      </c>
      <c r="F1874" s="2">
        <f t="shared" si="173"/>
        <v>-1.9832613764674902E-2</v>
      </c>
      <c r="G1874" s="2">
        <f t="shared" si="171"/>
        <v>2.117048954529396E-2</v>
      </c>
      <c r="H1874" s="2" t="str">
        <f t="shared" si="172"/>
        <v>Sell</v>
      </c>
    </row>
    <row r="1875" spans="1:8" ht="13.5" x14ac:dyDescent="0.25">
      <c r="A1875" s="3">
        <f>TITRES_STAT!B1878</f>
        <v>44741</v>
      </c>
      <c r="B1875" s="6">
        <f>TITRES_STAT!D1878</f>
        <v>5.2069999999999999</v>
      </c>
      <c r="C1875" s="2">
        <f t="shared" si="174"/>
        <v>5.228805101778419</v>
      </c>
      <c r="D1875" s="2">
        <f t="shared" si="170"/>
        <v>5.2062550243714334</v>
      </c>
      <c r="E1875" s="2">
        <f t="shared" si="169"/>
        <v>2.2550077406985558E-2</v>
      </c>
      <c r="F1875" s="2">
        <f t="shared" si="173"/>
        <v>-1.1356075530342812E-2</v>
      </c>
      <c r="G1875" s="2">
        <f t="shared" si="171"/>
        <v>3.390615293732837E-2</v>
      </c>
      <c r="H1875" s="2" t="str">
        <f t="shared" si="172"/>
        <v>Sell</v>
      </c>
    </row>
    <row r="1876" spans="1:8" ht="13.5" x14ac:dyDescent="0.25">
      <c r="A1876" s="3">
        <f>TITRES_STAT!B1879</f>
        <v>44742</v>
      </c>
      <c r="B1876" s="6">
        <f>TITRES_STAT!D1879</f>
        <v>5.2004000000000001</v>
      </c>
      <c r="C1876" s="2">
        <f t="shared" si="174"/>
        <v>5.2457889322740474</v>
      </c>
      <c r="D1876" s="2">
        <f t="shared" si="170"/>
        <v>5.2058213188624389</v>
      </c>
      <c r="E1876" s="2">
        <f t="shared" si="169"/>
        <v>3.9967613411608482E-2</v>
      </c>
      <c r="F1876" s="2">
        <f t="shared" si="173"/>
        <v>-1.0913377419525527E-3</v>
      </c>
      <c r="G1876" s="2">
        <f t="shared" si="171"/>
        <v>4.1058951153561035E-2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6">
        <f>TITRES_STAT!D1880</f>
        <v>5.2004000000000001</v>
      </c>
      <c r="C1877" s="2">
        <f t="shared" si="174"/>
        <v>5.2571137119241937</v>
      </c>
      <c r="D1877" s="2">
        <f t="shared" si="170"/>
        <v>5.2054197396874438</v>
      </c>
      <c r="E1877" s="2">
        <f t="shared" si="169"/>
        <v>5.1693972236749985E-2</v>
      </c>
      <c r="F1877" s="2">
        <f t="shared" si="173"/>
        <v>9.4657242537879559E-3</v>
      </c>
      <c r="G1877" s="2">
        <f t="shared" si="171"/>
        <v>4.2228247982962028E-2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6">
        <f>TITRES_STAT!D1881</f>
        <v>5.0220000000000002</v>
      </c>
      <c r="C1878" s="2">
        <f t="shared" si="174"/>
        <v>5.2677116023973944</v>
      </c>
      <c r="D1878" s="2">
        <f t="shared" si="170"/>
        <v>5.191833092303189</v>
      </c>
      <c r="E1878" s="2">
        <f t="shared" si="169"/>
        <v>7.5878510094205431E-2</v>
      </c>
      <c r="F1878" s="2">
        <f t="shared" si="173"/>
        <v>2.2748281421871453E-2</v>
      </c>
      <c r="G1878" s="2">
        <f t="shared" si="171"/>
        <v>5.3130228672333982E-2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6">
        <f>TITRES_STAT!D1882</f>
        <v>4.9558999999999997</v>
      </c>
      <c r="C1879" s="2">
        <f t="shared" si="174"/>
        <v>5.275663663567026</v>
      </c>
      <c r="D1879" s="2">
        <f t="shared" si="170"/>
        <v>5.174356566947397</v>
      </c>
      <c r="E1879" s="2">
        <f t="shared" si="169"/>
        <v>0.101307096619629</v>
      </c>
      <c r="F1879" s="2">
        <f t="shared" si="173"/>
        <v>3.8460044461422968E-2</v>
      </c>
      <c r="G1879" s="2">
        <f t="shared" si="171"/>
        <v>6.2847052158206032E-2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6">
        <f>TITRES_STAT!D1883</f>
        <v>4.8893000000000004</v>
      </c>
      <c r="C1880" s="2">
        <f t="shared" si="174"/>
        <v>5.2773000230182534</v>
      </c>
      <c r="D1880" s="2">
        <f t="shared" si="170"/>
        <v>5.153241265692035</v>
      </c>
      <c r="E1880" s="2">
        <f t="shared" si="169"/>
        <v>0.12405875732621841</v>
      </c>
      <c r="F1880" s="2">
        <f t="shared" si="173"/>
        <v>5.5579787034382058E-2</v>
      </c>
      <c r="G1880" s="2">
        <f t="shared" si="171"/>
        <v>6.8478970291836347E-2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6">
        <f>TITRES_STAT!D1884</f>
        <v>4.9484000000000004</v>
      </c>
      <c r="C1881" s="2">
        <f t="shared" si="174"/>
        <v>5.278684634861599</v>
      </c>
      <c r="D1881" s="2">
        <f t="shared" si="170"/>
        <v>5.1380678386037362</v>
      </c>
      <c r="E1881" s="2">
        <f t="shared" si="169"/>
        <v>0.14061679625786283</v>
      </c>
      <c r="F1881" s="2">
        <f t="shared" si="173"/>
        <v>7.2587188879078224E-2</v>
      </c>
      <c r="G1881" s="2">
        <f t="shared" si="171"/>
        <v>6.8029607378784607E-2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6">
        <f>TITRES_STAT!D1885</f>
        <v>4.8154000000000003</v>
      </c>
      <c r="C1882" s="2">
        <f t="shared" si="174"/>
        <v>5.279856229498276</v>
      </c>
      <c r="D1882" s="2">
        <f t="shared" si="170"/>
        <v>5.1141665172256818</v>
      </c>
      <c r="E1882" s="2">
        <f t="shared" si="169"/>
        <v>0.16568971227259421</v>
      </c>
      <c r="F1882" s="2">
        <f t="shared" si="173"/>
        <v>9.1207693557781425E-2</v>
      </c>
      <c r="G1882" s="2">
        <f t="shared" si="171"/>
        <v>7.4482018714812789E-2</v>
      </c>
      <c r="H1882" s="2" t="str">
        <f t="shared" si="172"/>
        <v>Sell</v>
      </c>
    </row>
    <row r="1883" spans="1:8" ht="13.5" x14ac:dyDescent="0.25">
      <c r="A1883" s="3">
        <f>TITRES_STAT!B1886</f>
        <v>44753</v>
      </c>
      <c r="B1883" s="6">
        <f>TITRES_STAT!D1886</f>
        <v>4.9336000000000002</v>
      </c>
      <c r="C1883" s="2">
        <f t="shared" si="174"/>
        <v>5.279832194190849</v>
      </c>
      <c r="D1883" s="2">
        <f t="shared" si="170"/>
        <v>5.1007912196534084</v>
      </c>
      <c r="E1883" s="2">
        <f t="shared" si="169"/>
        <v>0.17904097453744061</v>
      </c>
      <c r="F1883" s="2">
        <f t="shared" si="173"/>
        <v>0.10877434975371325</v>
      </c>
      <c r="G1883" s="2">
        <f t="shared" si="171"/>
        <v>7.0266624783727361E-2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6">
        <f>TITRES_STAT!D1887</f>
        <v>4.8228</v>
      </c>
      <c r="C1884" s="2">
        <f t="shared" si="174"/>
        <v>5.280827241238411</v>
      </c>
      <c r="D1884" s="2">
        <f t="shared" si="170"/>
        <v>5.0801992774568596</v>
      </c>
      <c r="E1884" s="2">
        <f t="shared" ref="E1884:E1947" si="175">C1884-D1884</f>
        <v>0.20062796378155134</v>
      </c>
      <c r="F1884" s="2">
        <f t="shared" si="173"/>
        <v>0.12714507255928087</v>
      </c>
      <c r="G1884" s="2">
        <f t="shared" si="171"/>
        <v>7.3482891222270474E-2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6">
        <f>TITRES_STAT!D1888</f>
        <v>4.8301999999999996</v>
      </c>
      <c r="C1885" s="2">
        <f t="shared" si="174"/>
        <v>5.2694692041248095</v>
      </c>
      <c r="D1885" s="2">
        <f t="shared" ref="D1885:D1948" si="176">$D$4*B1885+(1-$D$4)*D1884</f>
        <v>5.0616808124600556</v>
      </c>
      <c r="E1885" s="2">
        <f t="shared" si="175"/>
        <v>0.20778839166475382</v>
      </c>
      <c r="F1885" s="2">
        <f t="shared" si="173"/>
        <v>0.14327373638037547</v>
      </c>
      <c r="G1885" s="2">
        <f t="shared" si="171"/>
        <v>6.4514655284378358E-2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6">
        <f>TITRES_STAT!D1889</f>
        <v>4.8670999999999998</v>
      </c>
      <c r="C1886" s="2">
        <f t="shared" si="174"/>
        <v>5.2588431727209928</v>
      </c>
      <c r="D1886" s="2">
        <f t="shared" si="176"/>
        <v>5.0472674189444966</v>
      </c>
      <c r="E1886" s="2">
        <f t="shared" si="175"/>
        <v>0.21157575377649618</v>
      </c>
      <c r="F1886" s="2">
        <f t="shared" si="173"/>
        <v>0.15693413985959961</v>
      </c>
      <c r="G1886" s="2">
        <f t="shared" si="171"/>
        <v>5.4641613916896564E-2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6">
        <f>TITRES_STAT!D1890</f>
        <v>4.8522999999999996</v>
      </c>
      <c r="C1887" s="2">
        <f t="shared" si="174"/>
        <v>5.2498519153793017</v>
      </c>
      <c r="D1887" s="2">
        <f t="shared" si="176"/>
        <v>5.0328253879115712</v>
      </c>
      <c r="E1887" s="2">
        <f t="shared" si="175"/>
        <v>0.21702652746773055</v>
      </c>
      <c r="F1887" s="2">
        <f t="shared" si="173"/>
        <v>0.1689526173812258</v>
      </c>
      <c r="G1887" s="2">
        <f t="shared" si="171"/>
        <v>4.8073910086504745E-2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6">
        <f>TITRES_STAT!D1891</f>
        <v>4.8522999999999996</v>
      </c>
      <c r="C1888" s="2">
        <f t="shared" si="174"/>
        <v>5.2147977745517169</v>
      </c>
      <c r="D1888" s="2">
        <f t="shared" si="176"/>
        <v>5.0194531369551587</v>
      </c>
      <c r="E1888" s="2">
        <f t="shared" si="175"/>
        <v>0.19534463759655818</v>
      </c>
      <c r="F1888" s="2">
        <f t="shared" si="173"/>
        <v>0.17423102142429231</v>
      </c>
      <c r="G1888" s="2">
        <f t="shared" si="171"/>
        <v>2.111361617226587E-2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6">
        <f>TITRES_STAT!D1892</f>
        <v>4.6898999999999997</v>
      </c>
      <c r="C1889" s="2">
        <f t="shared" si="174"/>
        <v>5.1749673476976072</v>
      </c>
      <c r="D1889" s="2">
        <f t="shared" si="176"/>
        <v>4.9950417934769993</v>
      </c>
      <c r="E1889" s="2">
        <f t="shared" si="175"/>
        <v>0.17992555422060796</v>
      </c>
      <c r="F1889" s="2">
        <f t="shared" si="173"/>
        <v>0.17536992798355544</v>
      </c>
      <c r="G1889" s="2">
        <f t="shared" si="171"/>
        <v>4.5556262370525236E-3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6">
        <f>TITRES_STAT!D1893</f>
        <v>4.5274000000000001</v>
      </c>
      <c r="C1890" s="2">
        <f t="shared" si="174"/>
        <v>5.1310185249748983</v>
      </c>
      <c r="D1890" s="2">
        <f t="shared" si="176"/>
        <v>4.9604016606268511</v>
      </c>
      <c r="E1890" s="2">
        <f t="shared" si="175"/>
        <v>0.17061686434804724</v>
      </c>
      <c r="F1890" s="2">
        <f t="shared" si="173"/>
        <v>0.17441931525645382</v>
      </c>
      <c r="G1890" s="2">
        <f t="shared" si="171"/>
        <v>-3.802450908406585E-3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4.4165999999999999</v>
      </c>
      <c r="C1891" s="2">
        <f t="shared" si="174"/>
        <v>5.1029233672864525</v>
      </c>
      <c r="D1891" s="2">
        <f t="shared" si="176"/>
        <v>4.920120056135973</v>
      </c>
      <c r="E1891" s="2">
        <f t="shared" si="175"/>
        <v>0.18280331115047943</v>
      </c>
      <c r="F1891" s="2">
        <f t="shared" si="173"/>
        <v>0.17609611443525894</v>
      </c>
      <c r="G1891" s="2">
        <f t="shared" si="171"/>
        <v>6.7071967152204925E-3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6">
        <f>TITRES_STAT!D1895</f>
        <v>4.3132000000000001</v>
      </c>
      <c r="C1892" s="2">
        <f t="shared" si="174"/>
        <v>5.0586890030885368</v>
      </c>
      <c r="D1892" s="2">
        <f t="shared" si="176"/>
        <v>4.875163014940715</v>
      </c>
      <c r="E1892" s="2">
        <f t="shared" si="175"/>
        <v>0.18352598814782173</v>
      </c>
      <c r="F1892" s="2">
        <f t="shared" si="173"/>
        <v>0.17758208917777149</v>
      </c>
      <c r="G1892" s="2">
        <f t="shared" ref="G1892:G1955" si="177">E1892-F1892</f>
        <v>5.9438989700502376E-3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6">
        <f>TITRES_STAT!D1896</f>
        <v>4.3944000000000001</v>
      </c>
      <c r="C1893" s="2">
        <f t="shared" si="174"/>
        <v>5.039444541074916</v>
      </c>
      <c r="D1893" s="2">
        <f t="shared" si="176"/>
        <v>4.8395509397599215</v>
      </c>
      <c r="E1893" s="2">
        <f t="shared" si="175"/>
        <v>0.19989360131499456</v>
      </c>
      <c r="F1893" s="2">
        <f t="shared" ref="F1893:F1956" si="179">(E1893*(2/(10)))+((1-(2/10))*F1892)</f>
        <v>0.18204439160521613</v>
      </c>
      <c r="G1893" s="2">
        <f t="shared" si="177"/>
        <v>1.7849209709778435E-2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4.3426999999999998</v>
      </c>
      <c r="C1894" s="2">
        <f t="shared" si="174"/>
        <v>5.0061146116787745</v>
      </c>
      <c r="D1894" s="2">
        <f t="shared" si="176"/>
        <v>4.8027471664443713</v>
      </c>
      <c r="E1894" s="2">
        <f t="shared" si="175"/>
        <v>0.2033674452344032</v>
      </c>
      <c r="F1894" s="2">
        <f t="shared" si="179"/>
        <v>0.18630900233105355</v>
      </c>
      <c r="G1894" s="2">
        <f t="shared" si="177"/>
        <v>1.7058442903349652E-2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6">
        <f>TITRES_STAT!D1898</f>
        <v>4.2763</v>
      </c>
      <c r="C1895" s="2">
        <f t="shared" si="174"/>
        <v>4.979050825266655</v>
      </c>
      <c r="D1895" s="2">
        <f t="shared" si="176"/>
        <v>4.7637510800410849</v>
      </c>
      <c r="E1895" s="2">
        <f t="shared" si="175"/>
        <v>0.21529974522557005</v>
      </c>
      <c r="F1895" s="2">
        <f t="shared" si="179"/>
        <v>0.19210715090995686</v>
      </c>
      <c r="G1895" s="2">
        <f t="shared" si="177"/>
        <v>2.3192594315613185E-2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6">
        <f>TITRES_STAT!D1899</f>
        <v>4.2835999999999999</v>
      </c>
      <c r="C1896" s="2">
        <f t="shared" si="174"/>
        <v>4.9618276213794772</v>
      </c>
      <c r="D1896" s="2">
        <f t="shared" si="176"/>
        <v>4.7281843333713756</v>
      </c>
      <c r="E1896" s="2">
        <f t="shared" si="175"/>
        <v>0.23364328800810164</v>
      </c>
      <c r="F1896" s="2">
        <f t="shared" si="179"/>
        <v>0.20041437832958581</v>
      </c>
      <c r="G1896" s="2">
        <f t="shared" si="177"/>
        <v>3.3228909678515828E-2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6">
        <f>TITRES_STAT!D1900</f>
        <v>4.3574999999999999</v>
      </c>
      <c r="C1897" s="2">
        <f t="shared" si="174"/>
        <v>4.9449772180903269</v>
      </c>
      <c r="D1897" s="2">
        <f t="shared" si="176"/>
        <v>4.7007262346031258</v>
      </c>
      <c r="E1897" s="2">
        <f t="shared" si="175"/>
        <v>0.24425098348720109</v>
      </c>
      <c r="F1897" s="2">
        <f t="shared" si="179"/>
        <v>0.20918169936110889</v>
      </c>
      <c r="G1897" s="2">
        <f t="shared" si="177"/>
        <v>3.5069284126092198E-2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6">
        <f>TITRES_STAT!D1901</f>
        <v>4.3426999999999998</v>
      </c>
      <c r="C1898" s="2">
        <f t="shared" si="174"/>
        <v>4.9307191845379688</v>
      </c>
      <c r="D1898" s="2">
        <f t="shared" si="176"/>
        <v>4.6742057727806721</v>
      </c>
      <c r="E1898" s="2">
        <f t="shared" si="175"/>
        <v>0.25651341175729669</v>
      </c>
      <c r="F1898" s="2">
        <f t="shared" si="179"/>
        <v>0.21864804184034647</v>
      </c>
      <c r="G1898" s="2">
        <f t="shared" si="177"/>
        <v>3.786536991695022E-2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4.3574999999999999</v>
      </c>
      <c r="C1899" s="2">
        <f t="shared" si="174"/>
        <v>4.8936700792244352</v>
      </c>
      <c r="D1899" s="2">
        <f t="shared" si="176"/>
        <v>4.6507460859080298</v>
      </c>
      <c r="E1899" s="2">
        <f t="shared" si="175"/>
        <v>0.24292399331640535</v>
      </c>
      <c r="F1899" s="2">
        <f t="shared" si="179"/>
        <v>0.22350323213555828</v>
      </c>
      <c r="G1899" s="2">
        <f t="shared" si="177"/>
        <v>1.9420761180847068E-2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6">
        <f>TITRES_STAT!D1903</f>
        <v>4.3574999999999999</v>
      </c>
      <c r="C1900" s="2">
        <f t="shared" si="174"/>
        <v>4.8373208362668292</v>
      </c>
      <c r="D1900" s="2">
        <f t="shared" si="176"/>
        <v>4.6290241536185457</v>
      </c>
      <c r="E1900" s="2">
        <f t="shared" si="175"/>
        <v>0.20829668264828349</v>
      </c>
      <c r="F1900" s="2">
        <f t="shared" si="179"/>
        <v>0.22046192223810335</v>
      </c>
      <c r="G1900" s="2">
        <f t="shared" si="177"/>
        <v>-1.2165239589819854E-2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4.3501000000000003</v>
      </c>
      <c r="C1901" s="2">
        <f t="shared" si="174"/>
        <v>4.7725945537642396</v>
      </c>
      <c r="D1901" s="2">
        <f t="shared" si="176"/>
        <v>4.6083631052023568</v>
      </c>
      <c r="E1901" s="2">
        <f t="shared" si="175"/>
        <v>0.16423144856188276</v>
      </c>
      <c r="F1901" s="2">
        <f t="shared" si="179"/>
        <v>0.20921582750285925</v>
      </c>
      <c r="G1901" s="2">
        <f t="shared" si="177"/>
        <v>-4.4984378940976483E-2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4.3132000000000001</v>
      </c>
      <c r="C1902" s="2">
        <f t="shared" si="174"/>
        <v>4.7019184685697413</v>
      </c>
      <c r="D1902" s="2">
        <f t="shared" si="176"/>
        <v>4.5864991714836636</v>
      </c>
      <c r="E1902" s="2">
        <f t="shared" si="175"/>
        <v>0.11541929708607768</v>
      </c>
      <c r="F1902" s="2">
        <f t="shared" si="179"/>
        <v>0.19045652141950292</v>
      </c>
      <c r="G1902" s="2">
        <f t="shared" si="177"/>
        <v>-7.5037224333425245E-2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4.3574999999999999</v>
      </c>
      <c r="C1903" s="2">
        <f t="shared" si="174"/>
        <v>4.6546079349436269</v>
      </c>
      <c r="D1903" s="2">
        <f t="shared" si="176"/>
        <v>4.5695362698922812</v>
      </c>
      <c r="E1903" s="2">
        <f t="shared" si="175"/>
        <v>8.5071665051345668E-2</v>
      </c>
      <c r="F1903" s="2">
        <f t="shared" si="179"/>
        <v>0.1693795501458715</v>
      </c>
      <c r="G1903" s="2">
        <f t="shared" si="177"/>
        <v>-8.4307885094525831E-2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4.2835999999999999</v>
      </c>
      <c r="C1904" s="2">
        <f t="shared" si="174"/>
        <v>4.6066220987984536</v>
      </c>
      <c r="D1904" s="2">
        <f t="shared" si="176"/>
        <v>4.5483558054558166</v>
      </c>
      <c r="E1904" s="2">
        <f t="shared" si="175"/>
        <v>5.8266293342636999E-2</v>
      </c>
      <c r="F1904" s="2">
        <f t="shared" si="179"/>
        <v>0.14715689878522462</v>
      </c>
      <c r="G1904" s="2">
        <f t="shared" si="177"/>
        <v>-8.8890605442587617E-2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4.2835999999999999</v>
      </c>
      <c r="C1905" s="2">
        <f t="shared" si="174"/>
        <v>4.555803314367922</v>
      </c>
      <c r="D1905" s="2">
        <f t="shared" si="176"/>
        <v>4.5287442643109417</v>
      </c>
      <c r="E1905" s="2">
        <f t="shared" si="175"/>
        <v>2.7059050056980283E-2</v>
      </c>
      <c r="F1905" s="2">
        <f t="shared" si="179"/>
        <v>0.12313732903957575</v>
      </c>
      <c r="G1905" s="2">
        <f t="shared" si="177"/>
        <v>-9.6078278982595466E-2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4.2835999999999999</v>
      </c>
      <c r="C1906" s="2">
        <f t="shared" si="174"/>
        <v>4.5139258813882419</v>
      </c>
      <c r="D1906" s="2">
        <f t="shared" si="176"/>
        <v>4.5105854299175387</v>
      </c>
      <c r="E1906" s="2">
        <f t="shared" si="175"/>
        <v>3.3404514707031652E-3</v>
      </c>
      <c r="F1906" s="2">
        <f t="shared" si="179"/>
        <v>9.9177953525801249E-2</v>
      </c>
      <c r="G1906" s="2">
        <f t="shared" si="177"/>
        <v>-9.5837502055098084E-2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4.2835999999999999</v>
      </c>
      <c r="C1907" s="2">
        <f t="shared" si="174"/>
        <v>4.4898603611746664</v>
      </c>
      <c r="D1907" s="2">
        <f t="shared" si="176"/>
        <v>4.4937716943680917</v>
      </c>
      <c r="E1907" s="2">
        <f t="shared" si="175"/>
        <v>-3.9113331934252926E-3</v>
      </c>
      <c r="F1907" s="2">
        <f t="shared" si="179"/>
        <v>7.8560096181955946E-2</v>
      </c>
      <c r="G1907" s="2">
        <f t="shared" si="177"/>
        <v>-8.2471429375381239E-2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4.3426999999999998</v>
      </c>
      <c r="C1908" s="2">
        <f t="shared" si="174"/>
        <v>4.4672203056093327</v>
      </c>
      <c r="D1908" s="2">
        <f t="shared" si="176"/>
        <v>4.4825811984889734</v>
      </c>
      <c r="E1908" s="2">
        <f t="shared" si="175"/>
        <v>-1.5360892879640708E-2</v>
      </c>
      <c r="F1908" s="2">
        <f t="shared" si="179"/>
        <v>5.9775898369636614E-2</v>
      </c>
      <c r="G1908" s="2">
        <f t="shared" si="177"/>
        <v>-7.5136791249277329E-2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6">
        <f>TITRES_STAT!D1912</f>
        <v>4.3501000000000003</v>
      </c>
      <c r="C1909" s="2">
        <f t="shared" si="174"/>
        <v>4.4503402585925125</v>
      </c>
      <c r="D1909" s="2">
        <f t="shared" si="176"/>
        <v>4.4727677763786788</v>
      </c>
      <c r="E1909" s="2">
        <f t="shared" si="175"/>
        <v>-2.2427517786166362E-2</v>
      </c>
      <c r="F1909" s="2">
        <f t="shared" si="179"/>
        <v>4.3335215138476019E-2</v>
      </c>
      <c r="G1909" s="2">
        <f t="shared" si="177"/>
        <v>-6.5762732924642381E-2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6">
        <f>TITRES_STAT!D1913</f>
        <v>4.4240000000000004</v>
      </c>
      <c r="C1910" s="2">
        <f t="shared" si="174"/>
        <v>4.4360571418859722</v>
      </c>
      <c r="D1910" s="2">
        <f t="shared" si="176"/>
        <v>4.4691553484987772</v>
      </c>
      <c r="E1910" s="2">
        <f t="shared" si="175"/>
        <v>-3.3098206612804937E-2</v>
      </c>
      <c r="F1910" s="2">
        <f t="shared" si="179"/>
        <v>2.8048530788219832E-2</v>
      </c>
      <c r="G1910" s="2">
        <f t="shared" si="177"/>
        <v>-6.1146737401024769E-2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6">
        <f>TITRES_STAT!D1914</f>
        <v>4.3574999999999999</v>
      </c>
      <c r="C1911" s="2">
        <f t="shared" si="174"/>
        <v>4.4228329662112076</v>
      </c>
      <c r="D1911" s="2">
        <f t="shared" si="176"/>
        <v>4.4608845819433123</v>
      </c>
      <c r="E1911" s="2">
        <f t="shared" si="175"/>
        <v>-3.8051615732104693E-2</v>
      </c>
      <c r="F1911" s="2">
        <f t="shared" si="179"/>
        <v>1.4828501484154925E-2</v>
      </c>
      <c r="G1911" s="2">
        <f t="shared" si="177"/>
        <v>-5.2880117216259619E-2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4.3574999999999999</v>
      </c>
      <c r="C1912" s="2">
        <f t="shared" si="174"/>
        <v>4.4059663560248676</v>
      </c>
      <c r="D1912" s="2">
        <f t="shared" si="176"/>
        <v>4.4532264647623263</v>
      </c>
      <c r="E1912" s="2">
        <f t="shared" si="175"/>
        <v>-4.7260108737458673E-2</v>
      </c>
      <c r="F1912" s="2">
        <f t="shared" si="179"/>
        <v>2.4107794398322054E-3</v>
      </c>
      <c r="G1912" s="2">
        <f t="shared" si="177"/>
        <v>-4.967088817729088E-2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4.3574999999999999</v>
      </c>
      <c r="C1913" s="2">
        <f t="shared" si="174"/>
        <v>4.3985099935595029</v>
      </c>
      <c r="D1913" s="2">
        <f t="shared" si="176"/>
        <v>4.4461356155206726</v>
      </c>
      <c r="E1913" s="2">
        <f t="shared" si="175"/>
        <v>-4.7625621961169706E-2</v>
      </c>
      <c r="F1913" s="2">
        <f t="shared" si="179"/>
        <v>-7.5965008403681786E-3</v>
      </c>
      <c r="G1913" s="2">
        <f t="shared" si="177"/>
        <v>-4.0029121120801529E-2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4.3574999999999999</v>
      </c>
      <c r="C1914" s="2">
        <f t="shared" si="174"/>
        <v>4.3808315330118868</v>
      </c>
      <c r="D1914" s="2">
        <f t="shared" si="176"/>
        <v>4.4395700143709931</v>
      </c>
      <c r="E1914" s="2">
        <f t="shared" si="175"/>
        <v>-5.8738481359106309E-2</v>
      </c>
      <c r="F1914" s="2">
        <f t="shared" si="179"/>
        <v>-1.7824896944115806E-2</v>
      </c>
      <c r="G1914" s="2">
        <f t="shared" si="177"/>
        <v>-4.0913584414990503E-2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4.3205999999999998</v>
      </c>
      <c r="C1915" s="2">
        <f t="shared" si="174"/>
        <v>4.365872835625443</v>
      </c>
      <c r="D1915" s="2">
        <f t="shared" si="176"/>
        <v>4.4307574207138822</v>
      </c>
      <c r="E1915" s="2">
        <f t="shared" si="175"/>
        <v>-6.4884585088439195E-2</v>
      </c>
      <c r="F1915" s="2">
        <f t="shared" si="179"/>
        <v>-2.7236834572980484E-2</v>
      </c>
      <c r="G1915" s="2">
        <f t="shared" si="177"/>
        <v>-3.7647750515458711E-2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4.3426999999999998</v>
      </c>
      <c r="C1916" s="2">
        <f t="shared" si="174"/>
        <v>4.3532154762984518</v>
      </c>
      <c r="D1916" s="2">
        <f t="shared" si="176"/>
        <v>4.4242346488091497</v>
      </c>
      <c r="E1916" s="2">
        <f t="shared" si="175"/>
        <v>-7.1019172510697892E-2</v>
      </c>
      <c r="F1916" s="2">
        <f t="shared" si="179"/>
        <v>-3.5993302160523967E-2</v>
      </c>
      <c r="G1916" s="2">
        <f t="shared" si="177"/>
        <v>-3.5025870350173925E-2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6">
        <f>TITRES_STAT!D1920</f>
        <v>4.3501000000000003</v>
      </c>
      <c r="C1917" s="2">
        <f t="shared" si="174"/>
        <v>4.3425054030217671</v>
      </c>
      <c r="D1917" s="2">
        <f t="shared" si="176"/>
        <v>4.4187431933418049</v>
      </c>
      <c r="E1917" s="2">
        <f t="shared" si="175"/>
        <v>-7.6237790320037746E-2</v>
      </c>
      <c r="F1917" s="2">
        <f t="shared" si="179"/>
        <v>-4.4042199792426726E-2</v>
      </c>
      <c r="G1917" s="2">
        <f t="shared" si="177"/>
        <v>-3.219559052761102E-2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6">
        <f>TITRES_STAT!D1921</f>
        <v>4.3501000000000003</v>
      </c>
      <c r="C1918" s="2">
        <f t="shared" si="174"/>
        <v>4.3425353410184186</v>
      </c>
      <c r="D1918" s="2">
        <f t="shared" si="176"/>
        <v>4.413658512353523</v>
      </c>
      <c r="E1918" s="2">
        <f t="shared" si="175"/>
        <v>-7.1123171335104374E-2</v>
      </c>
      <c r="F1918" s="2">
        <f t="shared" si="179"/>
        <v>-4.9458394100962262E-2</v>
      </c>
      <c r="G1918" s="2">
        <f t="shared" si="177"/>
        <v>-2.1664777234142112E-2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6">
        <f>TITRES_STAT!D1922</f>
        <v>4.3501000000000003</v>
      </c>
      <c r="C1919" s="2">
        <f t="shared" si="174"/>
        <v>4.3436991347078928</v>
      </c>
      <c r="D1919" s="2">
        <f t="shared" si="176"/>
        <v>4.4089504744014096</v>
      </c>
      <c r="E1919" s="2">
        <f t="shared" si="175"/>
        <v>-6.5251339693516819E-2</v>
      </c>
      <c r="F1919" s="2">
        <f t="shared" si="179"/>
        <v>-5.2616983219473175E-2</v>
      </c>
      <c r="G1919" s="2">
        <f t="shared" si="177"/>
        <v>-1.2634356474043644E-2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6">
        <f>TITRES_STAT!D1923</f>
        <v>4.5568999999999997</v>
      </c>
      <c r="C1920" s="2">
        <f t="shared" si="174"/>
        <v>4.3560531139836014</v>
      </c>
      <c r="D1920" s="2">
        <f t="shared" si="176"/>
        <v>4.4199096985198238</v>
      </c>
      <c r="E1920" s="2">
        <f t="shared" si="175"/>
        <v>-6.3856584536222449E-2</v>
      </c>
      <c r="F1920" s="2">
        <f t="shared" si="179"/>
        <v>-5.4864903482823038E-2</v>
      </c>
      <c r="G1920" s="2">
        <f t="shared" si="177"/>
        <v>-8.9916810533994113E-3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6">
        <f>TITRES_STAT!D1924</f>
        <v>4.6455000000000002</v>
      </c>
      <c r="C1921" s="2">
        <f t="shared" si="174"/>
        <v>4.3562757118322777</v>
      </c>
      <c r="D1921" s="2">
        <f t="shared" si="176"/>
        <v>4.4366200912220597</v>
      </c>
      <c r="E1921" s="2">
        <f t="shared" si="175"/>
        <v>-8.0344379389782006E-2</v>
      </c>
      <c r="F1921" s="2">
        <f t="shared" si="179"/>
        <v>-5.9960798664214832E-2</v>
      </c>
      <c r="G1921" s="2">
        <f t="shared" si="177"/>
        <v>-2.0383580725567174E-2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6">
        <f>TITRES_STAT!D1925</f>
        <v>4.5791000000000004</v>
      </c>
      <c r="C1922" s="2">
        <f t="shared" si="174"/>
        <v>4.3564640638580814</v>
      </c>
      <c r="D1922" s="2">
        <f t="shared" si="176"/>
        <v>4.4471741585389442</v>
      </c>
      <c r="E1922" s="2">
        <f t="shared" si="175"/>
        <v>-9.0710094680862774E-2</v>
      </c>
      <c r="F1922" s="2">
        <f t="shared" si="179"/>
        <v>-6.6110657867544428E-2</v>
      </c>
      <c r="G1922" s="2">
        <f t="shared" si="177"/>
        <v>-2.4599436813318346E-2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6">
        <f>TITRES_STAT!D1926</f>
        <v>4.5495000000000001</v>
      </c>
      <c r="C1923" s="2">
        <f t="shared" si="174"/>
        <v>4.3566234386491454</v>
      </c>
      <c r="D1923" s="2">
        <f t="shared" si="176"/>
        <v>4.4547538504990225</v>
      </c>
      <c r="E1923" s="2">
        <f t="shared" si="175"/>
        <v>-9.8130411849877142E-2</v>
      </c>
      <c r="F1923" s="2">
        <f t="shared" si="179"/>
        <v>-7.2514608664010965E-2</v>
      </c>
      <c r="G1923" s="2">
        <f t="shared" si="177"/>
        <v>-2.5615803185866176E-2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6">
        <f>TITRES_STAT!D1927</f>
        <v>4.5495000000000001</v>
      </c>
      <c r="C1924" s="2">
        <f t="shared" si="174"/>
        <v>4.3567582942415841</v>
      </c>
      <c r="D1924" s="2">
        <f t="shared" si="176"/>
        <v>4.4617720837953909</v>
      </c>
      <c r="E1924" s="2">
        <f t="shared" si="175"/>
        <v>-0.1050137895538068</v>
      </c>
      <c r="F1924" s="2">
        <f t="shared" si="179"/>
        <v>-7.9014444841970136E-2</v>
      </c>
      <c r="G1924" s="2">
        <f t="shared" si="177"/>
        <v>-2.5999344711836667E-2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6">
        <f>TITRES_STAT!D1928</f>
        <v>4.4314</v>
      </c>
      <c r="C1925" s="2">
        <f t="shared" si="174"/>
        <v>4.3511954797428789</v>
      </c>
      <c r="D1925" s="2">
        <f t="shared" si="176"/>
        <v>4.4595222998105477</v>
      </c>
      <c r="E1925" s="2">
        <f t="shared" si="175"/>
        <v>-0.10832682006766881</v>
      </c>
      <c r="F1925" s="2">
        <f t="shared" si="179"/>
        <v>-8.4876919887109881E-2</v>
      </c>
      <c r="G1925" s="2">
        <f t="shared" si="177"/>
        <v>-2.3449900180558925E-2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6">
        <f>TITRES_STAT!D1929</f>
        <v>4.5643000000000002</v>
      </c>
      <c r="C1926" s="2">
        <f t="shared" si="174"/>
        <v>4.3498884828593587</v>
      </c>
      <c r="D1926" s="2">
        <f t="shared" si="176"/>
        <v>4.4672836109356924</v>
      </c>
      <c r="E1926" s="2">
        <f t="shared" si="175"/>
        <v>-0.11739512807633368</v>
      </c>
      <c r="F1926" s="2">
        <f t="shared" si="179"/>
        <v>-9.1380561524954648E-2</v>
      </c>
      <c r="G1926" s="2">
        <f t="shared" si="177"/>
        <v>-2.6014566551379029E-2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6">
        <f>TITRES_STAT!D1930</f>
        <v>4.4977999999999998</v>
      </c>
      <c r="C1927" s="2">
        <f t="shared" si="174"/>
        <v>4.3499210239579194</v>
      </c>
      <c r="D1927" s="2">
        <f t="shared" si="176"/>
        <v>4.4695440841997147</v>
      </c>
      <c r="E1927" s="2">
        <f t="shared" si="175"/>
        <v>-0.11962306024179536</v>
      </c>
      <c r="F1927" s="2">
        <f t="shared" si="179"/>
        <v>-9.7029061268322794E-2</v>
      </c>
      <c r="G1927" s="2">
        <f t="shared" si="177"/>
        <v>-2.259399897347257E-2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6">
        <f>TITRES_STAT!D1931</f>
        <v>4.5643000000000002</v>
      </c>
      <c r="C1928" s="2">
        <f t="shared" si="174"/>
        <v>4.3499485587336242</v>
      </c>
      <c r="D1928" s="2">
        <f t="shared" si="176"/>
        <v>4.4765630409256616</v>
      </c>
      <c r="E1928" s="2">
        <f t="shared" si="175"/>
        <v>-0.12661448219203741</v>
      </c>
      <c r="F1928" s="2">
        <f t="shared" si="179"/>
        <v>-0.10294614545306573</v>
      </c>
      <c r="G1928" s="2">
        <f t="shared" si="177"/>
        <v>-2.3668336738971688E-2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6">
        <f>TITRES_STAT!D1932</f>
        <v>4.5347999999999997</v>
      </c>
      <c r="C1929" s="2">
        <f t="shared" si="174"/>
        <v>4.3499718573899901</v>
      </c>
      <c r="D1929" s="2">
        <f t="shared" si="176"/>
        <v>4.480876889745983</v>
      </c>
      <c r="E1929" s="2">
        <f t="shared" si="175"/>
        <v>-0.13090503235599282</v>
      </c>
      <c r="F1929" s="2">
        <f t="shared" si="179"/>
        <v>-0.10853792283365116</v>
      </c>
      <c r="G1929" s="2">
        <f t="shared" si="177"/>
        <v>-2.2367109522341666E-2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6">
        <f>TITRES_STAT!D1933</f>
        <v>4.4977999999999998</v>
      </c>
      <c r="C1930" s="2">
        <f t="shared" si="174"/>
        <v>4.3818069562530688</v>
      </c>
      <c r="D1930" s="2">
        <f t="shared" si="176"/>
        <v>4.4821304534685034</v>
      </c>
      <c r="E1930" s="2">
        <f t="shared" si="175"/>
        <v>-0.10032349721543454</v>
      </c>
      <c r="F1930" s="2">
        <f t="shared" si="179"/>
        <v>-0.10689503771000784</v>
      </c>
      <c r="G1930" s="2">
        <f t="shared" si="177"/>
        <v>6.5715404945732997E-3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4.5791000000000004</v>
      </c>
      <c r="C1931" s="2">
        <f t="shared" si="174"/>
        <v>4.42237511682952</v>
      </c>
      <c r="D1931" s="2">
        <f t="shared" si="176"/>
        <v>4.4893133828412068</v>
      </c>
      <c r="E1931" s="2">
        <f t="shared" si="175"/>
        <v>-6.6938266011686842E-2</v>
      </c>
      <c r="F1931" s="2">
        <f t="shared" si="179"/>
        <v>-9.8903683370343651E-2</v>
      </c>
      <c r="G1931" s="2">
        <f t="shared" si="177"/>
        <v>3.1965417358656809E-2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4.5643000000000002</v>
      </c>
      <c r="C1932" s="2">
        <f t="shared" si="174"/>
        <v>4.4464866373172862</v>
      </c>
      <c r="D1932" s="2">
        <f t="shared" si="176"/>
        <v>4.4948679470751918</v>
      </c>
      <c r="E1932" s="2">
        <f t="shared" si="175"/>
        <v>-4.8381309757905555E-2</v>
      </c>
      <c r="F1932" s="2">
        <f t="shared" si="179"/>
        <v>-8.8799208647856037E-2</v>
      </c>
      <c r="G1932" s="2">
        <f t="shared" si="177"/>
        <v>4.0417898889950482E-2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4.5347999999999997</v>
      </c>
      <c r="C1933" s="2">
        <f t="shared" si="174"/>
        <v>4.4623348469607809</v>
      </c>
      <c r="D1933" s="2">
        <f t="shared" si="176"/>
        <v>4.4978258769214738</v>
      </c>
      <c r="E1933" s="2">
        <f t="shared" si="175"/>
        <v>-3.5491029960692977E-2</v>
      </c>
      <c r="F1933" s="2">
        <f t="shared" si="179"/>
        <v>-7.813757291042342E-2</v>
      </c>
      <c r="G1933" s="2">
        <f t="shared" si="177"/>
        <v>4.2646542949730443E-2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4.5643000000000002</v>
      </c>
      <c r="C1934" s="2">
        <f t="shared" si="174"/>
        <v>4.4757448705052765</v>
      </c>
      <c r="D1934" s="2">
        <f t="shared" si="176"/>
        <v>4.5027498860384014</v>
      </c>
      <c r="E1934" s="2">
        <f t="shared" si="175"/>
        <v>-2.7005015533124954E-2</v>
      </c>
      <c r="F1934" s="2">
        <f t="shared" si="179"/>
        <v>-6.7911061434963726E-2</v>
      </c>
      <c r="G1934" s="2">
        <f t="shared" si="177"/>
        <v>4.0906045901838772E-2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4.5643000000000002</v>
      </c>
      <c r="C1935" s="2">
        <f t="shared" ref="C1935:C1998" si="180">$C$4*B1925+C1934*(1-$C$4)</f>
        <v>4.4689225827352335</v>
      </c>
      <c r="D1935" s="2">
        <f t="shared" si="176"/>
        <v>4.5073091537392607</v>
      </c>
      <c r="E1935" s="2">
        <f t="shared" si="175"/>
        <v>-3.8386571004027203E-2</v>
      </c>
      <c r="F1935" s="2">
        <f t="shared" si="179"/>
        <v>-6.200616334877642E-2</v>
      </c>
      <c r="G1935" s="2">
        <f t="shared" si="177"/>
        <v>2.3619592344749217E-2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4.5568999999999997</v>
      </c>
      <c r="C1936" s="2">
        <f t="shared" si="180"/>
        <v>4.4835960315451979</v>
      </c>
      <c r="D1936" s="2">
        <f t="shared" si="176"/>
        <v>4.5109825497585749</v>
      </c>
      <c r="E1936" s="2">
        <f t="shared" si="175"/>
        <v>-2.7386518213377009E-2</v>
      </c>
      <c r="F1936" s="2">
        <f t="shared" si="179"/>
        <v>-5.5082234321696538E-2</v>
      </c>
      <c r="G1936" s="2">
        <f t="shared" si="177"/>
        <v>2.7695716108319529E-2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4.5274000000000001</v>
      </c>
      <c r="C1937" s="2">
        <f t="shared" si="180"/>
        <v>4.4857812574613218</v>
      </c>
      <c r="D1937" s="2">
        <f t="shared" si="176"/>
        <v>4.5121986571838653</v>
      </c>
      <c r="E1937" s="2">
        <f t="shared" si="175"/>
        <v>-2.6417399722543422E-2</v>
      </c>
      <c r="F1937" s="2">
        <f t="shared" si="179"/>
        <v>-4.9349267401865918E-2</v>
      </c>
      <c r="G1937" s="2">
        <f t="shared" si="177"/>
        <v>2.2931867679322496E-2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6">
        <f>TITRES_STAT!D1941</f>
        <v>4.5052000000000003</v>
      </c>
      <c r="C1938" s="2">
        <f t="shared" si="180"/>
        <v>4.4978610640057344</v>
      </c>
      <c r="D1938" s="2">
        <f t="shared" si="176"/>
        <v>4.5116802381332093</v>
      </c>
      <c r="E1938" s="2">
        <f t="shared" si="175"/>
        <v>-1.3819174127474909E-2</v>
      </c>
      <c r="F1938" s="2">
        <f t="shared" si="179"/>
        <v>-4.2243248746987719E-2</v>
      </c>
      <c r="G1938" s="2">
        <f t="shared" si="177"/>
        <v>2.842407461951281E-2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6">
        <f>TITRES_STAT!D1942</f>
        <v>4.4977999999999998</v>
      </c>
      <c r="C1939" s="2">
        <f t="shared" si="180"/>
        <v>4.5035439772356209</v>
      </c>
      <c r="D1939" s="2">
        <f t="shared" si="176"/>
        <v>4.5106520723455645</v>
      </c>
      <c r="E1939" s="2">
        <f t="shared" si="175"/>
        <v>-7.1080951099435907E-3</v>
      </c>
      <c r="F1939" s="2">
        <f t="shared" si="179"/>
        <v>-3.5216218019578895E-2</v>
      </c>
      <c r="G1939" s="2">
        <f t="shared" si="177"/>
        <v>2.8108122909635304E-2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6">
        <f>TITRES_STAT!D1943</f>
        <v>4.4608999999999996</v>
      </c>
      <c r="C1940" s="2">
        <f t="shared" si="180"/>
        <v>4.5026602884301408</v>
      </c>
      <c r="D1940" s="2">
        <f t="shared" si="176"/>
        <v>4.506966733653301</v>
      </c>
      <c r="E1940" s="2">
        <f t="shared" si="175"/>
        <v>-4.3064452231602601E-3</v>
      </c>
      <c r="F1940" s="2">
        <f t="shared" si="179"/>
        <v>-2.9034263460295171E-2</v>
      </c>
      <c r="G1940" s="2">
        <f t="shared" si="177"/>
        <v>2.4727818237134911E-2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6">
        <f>TITRES_STAT!D1944</f>
        <v>4.4977999999999998</v>
      </c>
      <c r="C1941" s="2">
        <f t="shared" si="180"/>
        <v>4.5144202440562733</v>
      </c>
      <c r="D1941" s="2">
        <f t="shared" si="176"/>
        <v>4.5062877163456498</v>
      </c>
      <c r="E1941" s="2">
        <f t="shared" si="175"/>
        <v>8.1325277106234495E-3</v>
      </c>
      <c r="F1941" s="2">
        <f t="shared" si="179"/>
        <v>-2.1600905226111449E-2</v>
      </c>
      <c r="G1941" s="2">
        <f t="shared" si="177"/>
        <v>2.9733432936734899E-2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6">
        <f>TITRES_STAT!D1945</f>
        <v>4.4535</v>
      </c>
      <c r="C1942" s="2">
        <f t="shared" si="180"/>
        <v>4.5220940526630002</v>
      </c>
      <c r="D1942" s="2">
        <f t="shared" si="176"/>
        <v>4.5023775151348611</v>
      </c>
      <c r="E1942" s="2">
        <f t="shared" si="175"/>
        <v>1.9716537528139177E-2</v>
      </c>
      <c r="F1942" s="2">
        <f t="shared" si="179"/>
        <v>-1.3337416675261324E-2</v>
      </c>
      <c r="G1942" s="2">
        <f t="shared" si="177"/>
        <v>3.3053954203400501E-2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6">
        <f>TITRES_STAT!D1946</f>
        <v>4.5420999999999996</v>
      </c>
      <c r="C1943" s="2">
        <f t="shared" si="180"/>
        <v>4.5240488137917696</v>
      </c>
      <c r="D1943" s="2">
        <f t="shared" si="176"/>
        <v>4.505319921421167</v>
      </c>
      <c r="E1943" s="2">
        <f t="shared" si="175"/>
        <v>1.8728892370602601E-2</v>
      </c>
      <c r="F1943" s="2">
        <f t="shared" si="179"/>
        <v>-6.9241548660885395E-3</v>
      </c>
      <c r="G1943" s="2">
        <f t="shared" si="177"/>
        <v>2.5653047236691141E-2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6">
        <f>TITRES_STAT!D1947</f>
        <v>4.5791000000000004</v>
      </c>
      <c r="C1944" s="2">
        <f t="shared" si="180"/>
        <v>4.5302413039776512</v>
      </c>
      <c r="D1944" s="2">
        <f t="shared" si="176"/>
        <v>4.5107851124270066</v>
      </c>
      <c r="E1944" s="2">
        <f t="shared" si="175"/>
        <v>1.9456191550644597E-2</v>
      </c>
      <c r="F1944" s="2">
        <f t="shared" si="179"/>
        <v>-1.6480855827419121E-3</v>
      </c>
      <c r="G1944" s="2">
        <f t="shared" si="177"/>
        <v>2.1104277133386508E-2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6">
        <f>TITRES_STAT!D1948</f>
        <v>4.5791000000000004</v>
      </c>
      <c r="C1945" s="2">
        <f t="shared" si="180"/>
        <v>4.5354811033657052</v>
      </c>
      <c r="D1945" s="2">
        <f t="shared" si="176"/>
        <v>4.5158454744694509</v>
      </c>
      <c r="E1945" s="2">
        <f t="shared" si="175"/>
        <v>1.9635628896254254E-2</v>
      </c>
      <c r="F1945" s="2">
        <f t="shared" si="179"/>
        <v>2.6086573130573209E-3</v>
      </c>
      <c r="G1945" s="2">
        <f t="shared" si="177"/>
        <v>1.7026971583196934E-2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6">
        <f>TITRES_STAT!D1949</f>
        <v>4.5791000000000004</v>
      </c>
      <c r="C1946" s="2">
        <f t="shared" si="180"/>
        <v>4.5387763182325198</v>
      </c>
      <c r="D1946" s="2">
        <f t="shared" si="176"/>
        <v>4.5205309948791212</v>
      </c>
      <c r="E1946" s="2">
        <f t="shared" si="175"/>
        <v>1.8245323353398568E-2</v>
      </c>
      <c r="F1946" s="2">
        <f t="shared" si="179"/>
        <v>5.7359905211255705E-3</v>
      </c>
      <c r="G1946" s="2">
        <f t="shared" si="177"/>
        <v>1.2509332832272999E-2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6">
        <f>TITRES_STAT!D1950</f>
        <v>4.5791000000000004</v>
      </c>
      <c r="C1947" s="2">
        <f t="shared" si="180"/>
        <v>4.5370261154275164</v>
      </c>
      <c r="D1947" s="2">
        <f t="shared" si="176"/>
        <v>4.5248694397028899</v>
      </c>
      <c r="E1947" s="2">
        <f t="shared" si="175"/>
        <v>1.2156675724626531E-2</v>
      </c>
      <c r="F1947" s="2">
        <f t="shared" si="179"/>
        <v>7.0201275618257623E-3</v>
      </c>
      <c r="G1947" s="2">
        <f t="shared" si="177"/>
        <v>5.1365481628007689E-3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4.6086</v>
      </c>
      <c r="C1948" s="2">
        <f t="shared" si="180"/>
        <v>4.5321297899771293</v>
      </c>
      <c r="D1948" s="2">
        <f t="shared" si="176"/>
        <v>4.5310717034286014</v>
      </c>
      <c r="E1948" s="2">
        <f t="shared" ref="E1948:E2011" si="181">C1948-D1948</f>
        <v>1.0580865485279034E-3</v>
      </c>
      <c r="F1948" s="2">
        <f t="shared" si="179"/>
        <v>5.827719359166191E-3</v>
      </c>
      <c r="G1948" s="2">
        <f t="shared" si="177"/>
        <v>-4.7696328106382876E-3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4.6086</v>
      </c>
      <c r="C1949" s="2">
        <f t="shared" si="180"/>
        <v>4.5268482838268023</v>
      </c>
      <c r="D1949" s="2">
        <f t="shared" ref="D1949:D2012" si="182">$D$4*B1949+(1-$D$4)*D1948</f>
        <v>4.536814540211668</v>
      </c>
      <c r="E1949" s="2">
        <f t="shared" si="181"/>
        <v>-9.9662563848657015E-3</v>
      </c>
      <c r="F1949" s="2">
        <f t="shared" si="179"/>
        <v>2.6689242103598125E-3</v>
      </c>
      <c r="G1949" s="2">
        <f t="shared" si="177"/>
        <v>-1.2635180595225514E-2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4.6159999999999997</v>
      </c>
      <c r="C1950" s="2">
        <f t="shared" si="180"/>
        <v>4.5167023940072939</v>
      </c>
      <c r="D1950" s="2">
        <f t="shared" si="182"/>
        <v>4.5426801298256185</v>
      </c>
      <c r="E1950" s="2">
        <f t="shared" si="181"/>
        <v>-2.5977735818324632E-2</v>
      </c>
      <c r="F1950" s="2">
        <f t="shared" si="179"/>
        <v>-3.0604077953770769E-3</v>
      </c>
      <c r="G1950" s="2">
        <f t="shared" si="177"/>
        <v>-2.2917328022947554E-2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6">
        <f>TITRES_STAT!D1954</f>
        <v>4.6234000000000002</v>
      </c>
      <c r="C1951" s="2">
        <f t="shared" si="180"/>
        <v>4.5137943333907868</v>
      </c>
      <c r="D1951" s="2">
        <f t="shared" si="182"/>
        <v>4.5486593794681651</v>
      </c>
      <c r="E1951" s="2">
        <f t="shared" si="181"/>
        <v>-3.4865046077378281E-2</v>
      </c>
      <c r="F1951" s="2">
        <f t="shared" si="179"/>
        <v>-9.4213354517773181E-3</v>
      </c>
      <c r="G1951" s="2">
        <f t="shared" si="177"/>
        <v>-2.5443710625600961E-2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4.6234000000000002</v>
      </c>
      <c r="C1952" s="2">
        <f t="shared" si="180"/>
        <v>4.5045182820998964</v>
      </c>
      <c r="D1952" s="2">
        <f t="shared" si="182"/>
        <v>4.5541957217297826</v>
      </c>
      <c r="E1952" s="2">
        <f t="shared" si="181"/>
        <v>-4.9677439629886244E-2</v>
      </c>
      <c r="F1952" s="2">
        <f t="shared" si="179"/>
        <v>-1.7472556287399105E-2</v>
      </c>
      <c r="G1952" s="2">
        <f t="shared" si="177"/>
        <v>-3.2204883342487139E-2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4.6234000000000002</v>
      </c>
      <c r="C1953" s="2">
        <f t="shared" si="180"/>
        <v>4.5103000848537587</v>
      </c>
      <c r="D1953" s="2">
        <f t="shared" si="182"/>
        <v>4.5593219645646137</v>
      </c>
      <c r="E1953" s="2">
        <f t="shared" si="181"/>
        <v>-4.9021879710855032E-2</v>
      </c>
      <c r="F1953" s="2">
        <f t="shared" si="179"/>
        <v>-2.3782420972090289E-2</v>
      </c>
      <c r="G1953" s="2">
        <f t="shared" si="177"/>
        <v>-2.5239458738764743E-2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6">
        <f>TITRES_STAT!D1957</f>
        <v>4.6159999999999997</v>
      </c>
      <c r="C1954" s="2">
        <f t="shared" si="180"/>
        <v>4.5208846871839494</v>
      </c>
      <c r="D1954" s="2">
        <f t="shared" si="182"/>
        <v>4.5635203375598277</v>
      </c>
      <c r="E1954" s="2">
        <f t="shared" si="181"/>
        <v>-4.2635650375878242E-2</v>
      </c>
      <c r="F1954" s="2">
        <f t="shared" si="179"/>
        <v>-2.7553066852847884E-2</v>
      </c>
      <c r="G1954" s="2">
        <f t="shared" si="177"/>
        <v>-1.5082583523030359E-2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4.6086</v>
      </c>
      <c r="C1955" s="2">
        <f t="shared" si="180"/>
        <v>4.5298408891556496</v>
      </c>
      <c r="D1955" s="2">
        <f t="shared" si="182"/>
        <v>4.5668595718146552</v>
      </c>
      <c r="E1955" s="2">
        <f t="shared" si="181"/>
        <v>-3.7018682659005542E-2</v>
      </c>
      <c r="F1955" s="2">
        <f t="shared" si="179"/>
        <v>-2.9446190014079415E-2</v>
      </c>
      <c r="G1955" s="2">
        <f t="shared" si="177"/>
        <v>-7.5724926449261265E-3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4.6012000000000004</v>
      </c>
      <c r="C1956" s="2">
        <f t="shared" si="180"/>
        <v>4.5374192139009342</v>
      </c>
      <c r="D1956" s="2">
        <f t="shared" si="182"/>
        <v>4.5694033072357918</v>
      </c>
      <c r="E1956" s="2">
        <f t="shared" si="181"/>
        <v>-3.1984093334857633E-2</v>
      </c>
      <c r="F1956" s="2">
        <f t="shared" si="179"/>
        <v>-2.9953770678235063E-2</v>
      </c>
      <c r="G1956" s="2">
        <f t="shared" ref="G1956:G2019" si="183">E1956-F1956</f>
        <v>-2.0303226566225699E-3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4.4165999999999999</v>
      </c>
      <c r="C1957" s="2">
        <f t="shared" si="180"/>
        <v>4.5438316425315595</v>
      </c>
      <c r="D1957" s="2">
        <f t="shared" si="182"/>
        <v>4.558084543736844</v>
      </c>
      <c r="E1957" s="2">
        <f t="shared" si="181"/>
        <v>-1.4252901205284552E-2</v>
      </c>
      <c r="F1957" s="2">
        <f t="shared" ref="F1957:F2020" si="185">(E1957*(2/(10)))+((1-(2/10))*F1956)</f>
        <v>-2.6813596783644963E-2</v>
      </c>
      <c r="G1957" s="2">
        <f t="shared" si="183"/>
        <v>1.2560695578360412E-2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6">
        <f>TITRES_STAT!D1961</f>
        <v>4.3057999999999996</v>
      </c>
      <c r="C1958" s="2">
        <f t="shared" si="180"/>
        <v>4.5537960052190121</v>
      </c>
      <c r="D1958" s="2">
        <f t="shared" si="182"/>
        <v>4.5393967997563367</v>
      </c>
      <c r="E1958" s="2">
        <f t="shared" si="181"/>
        <v>1.4399205462675368E-2</v>
      </c>
      <c r="F1958" s="2">
        <f t="shared" si="185"/>
        <v>-1.8571036334380897E-2</v>
      </c>
      <c r="G1958" s="2">
        <f t="shared" si="183"/>
        <v>3.2970241797056266E-2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4.2835999999999999</v>
      </c>
      <c r="C1959" s="2">
        <f t="shared" si="180"/>
        <v>4.562227389031472</v>
      </c>
      <c r="D1959" s="2">
        <f t="shared" si="182"/>
        <v>4.5204488886632754</v>
      </c>
      <c r="E1959" s="2">
        <f t="shared" si="181"/>
        <v>4.1778500368196525E-2</v>
      </c>
      <c r="F1959" s="2">
        <f t="shared" si="185"/>
        <v>-6.5011289938654137E-3</v>
      </c>
      <c r="G1959" s="2">
        <f t="shared" si="183"/>
        <v>4.827962936206194E-2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4.1581000000000001</v>
      </c>
      <c r="C1960" s="2">
        <f t="shared" si="180"/>
        <v>4.5705000984112454</v>
      </c>
      <c r="D1960" s="2">
        <f t="shared" si="182"/>
        <v>4.4936082302437734</v>
      </c>
      <c r="E1960" s="2">
        <f t="shared" si="181"/>
        <v>7.6891868167471955E-2</v>
      </c>
      <c r="F1960" s="2">
        <f t="shared" si="185"/>
        <v>1.017747043840206E-2</v>
      </c>
      <c r="G1960" s="2">
        <f t="shared" si="183"/>
        <v>6.6714397729069896E-2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6">
        <f>TITRES_STAT!D1964</f>
        <v>4.1285999999999996</v>
      </c>
      <c r="C1961" s="2">
        <f t="shared" si="180"/>
        <v>4.5786385448095155</v>
      </c>
      <c r="D1961" s="2">
        <f t="shared" si="182"/>
        <v>4.466570583559049</v>
      </c>
      <c r="E1961" s="2">
        <f t="shared" si="181"/>
        <v>0.11206796125046647</v>
      </c>
      <c r="F1961" s="2">
        <f t="shared" si="185"/>
        <v>3.0555568600814945E-2</v>
      </c>
      <c r="G1961" s="2">
        <f t="shared" si="183"/>
        <v>8.151239264965153E-2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4.0621</v>
      </c>
      <c r="C1962" s="2">
        <f t="shared" si="180"/>
        <v>4.5855249225311283</v>
      </c>
      <c r="D1962" s="2">
        <f t="shared" si="182"/>
        <v>4.4366097995917126</v>
      </c>
      <c r="E1962" s="2">
        <f t="shared" si="181"/>
        <v>0.14891512293941567</v>
      </c>
      <c r="F1962" s="2">
        <f t="shared" si="185"/>
        <v>5.4227479468535095E-2</v>
      </c>
      <c r="G1962" s="2">
        <f t="shared" si="183"/>
        <v>9.4687643470880573E-2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4.0990000000000002</v>
      </c>
      <c r="C1963" s="2">
        <f t="shared" si="180"/>
        <v>4.5913518575263392</v>
      </c>
      <c r="D1963" s="2">
        <f t="shared" si="182"/>
        <v>4.4116016662886226</v>
      </c>
      <c r="E1963" s="2">
        <f t="shared" si="181"/>
        <v>0.17975019123771663</v>
      </c>
      <c r="F1963" s="2">
        <f t="shared" si="185"/>
        <v>7.933202182237141E-2</v>
      </c>
      <c r="G1963" s="2">
        <f t="shared" si="183"/>
        <v>0.10041816941534522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6">
        <f>TITRES_STAT!D1967</f>
        <v>4.2098000000000004</v>
      </c>
      <c r="C1964" s="2">
        <f t="shared" si="180"/>
        <v>4.5951438794453638</v>
      </c>
      <c r="D1964" s="2">
        <f t="shared" si="182"/>
        <v>4.3966533947116879</v>
      </c>
      <c r="E1964" s="2">
        <f t="shared" si="181"/>
        <v>0.19849048473367592</v>
      </c>
      <c r="F1964" s="2">
        <f t="shared" si="185"/>
        <v>0.10316371440463232</v>
      </c>
      <c r="G1964" s="2">
        <f t="shared" si="183"/>
        <v>9.5326770329043603E-2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6">
        <f>TITRES_STAT!D1968</f>
        <v>4.2023999999999999</v>
      </c>
      <c r="C1965" s="2">
        <f t="shared" si="180"/>
        <v>4.5972140518383844</v>
      </c>
      <c r="D1965" s="2">
        <f t="shared" si="182"/>
        <v>4.3822642543626742</v>
      </c>
      <c r="E1965" s="2">
        <f t="shared" si="181"/>
        <v>0.21494979747571019</v>
      </c>
      <c r="F1965" s="2">
        <f t="shared" si="185"/>
        <v>0.1255209310188479</v>
      </c>
      <c r="G1965" s="2">
        <f t="shared" si="183"/>
        <v>8.9428866456862294E-2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4.0621</v>
      </c>
      <c r="C1966" s="2">
        <f t="shared" si="180"/>
        <v>4.5978272746324791</v>
      </c>
      <c r="D1966" s="2">
        <f t="shared" si="182"/>
        <v>4.3585483836691434</v>
      </c>
      <c r="E1966" s="2">
        <f t="shared" si="181"/>
        <v>0.23927889096333566</v>
      </c>
      <c r="F1966" s="2">
        <f t="shared" si="185"/>
        <v>0.14827252300774546</v>
      </c>
      <c r="G1966" s="2">
        <f t="shared" si="183"/>
        <v>9.1006367955590195E-2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4.0694999999999997</v>
      </c>
      <c r="C1967" s="2">
        <f t="shared" si="180"/>
        <v>4.5699461554582514</v>
      </c>
      <c r="D1967" s="2">
        <f t="shared" si="182"/>
        <v>4.3371373922862446</v>
      </c>
      <c r="E1967" s="2">
        <f t="shared" si="181"/>
        <v>0.23280876317200683</v>
      </c>
      <c r="F1967" s="2">
        <f t="shared" si="185"/>
        <v>0.16517977104059775</v>
      </c>
      <c r="G1967" s="2">
        <f t="shared" si="183"/>
        <v>6.7628992131409077E-2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4.1875999999999998</v>
      </c>
      <c r="C1968" s="2">
        <f t="shared" si="180"/>
        <v>4.5293082853877511</v>
      </c>
      <c r="D1968" s="2">
        <f t="shared" si="182"/>
        <v>4.3260605484131895</v>
      </c>
      <c r="E1968" s="2">
        <f t="shared" si="181"/>
        <v>0.20324773697456155</v>
      </c>
      <c r="F1968" s="2">
        <f t="shared" si="185"/>
        <v>0.1727933642273905</v>
      </c>
      <c r="G1968" s="2">
        <f t="shared" si="183"/>
        <v>3.0454372747171055E-2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4.1875999999999998</v>
      </c>
      <c r="C1969" s="2">
        <f t="shared" si="180"/>
        <v>4.4915070107127129</v>
      </c>
      <c r="D1969" s="2">
        <f t="shared" si="182"/>
        <v>4.3158042114936936</v>
      </c>
      <c r="E1969" s="2">
        <f t="shared" si="181"/>
        <v>0.17570279921901921</v>
      </c>
      <c r="F1969" s="2">
        <f t="shared" si="185"/>
        <v>0.17337525122571626</v>
      </c>
      <c r="G1969" s="2">
        <f t="shared" si="183"/>
        <v>2.327547993302953E-3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4.1875999999999998</v>
      </c>
      <c r="C1970" s="2">
        <f t="shared" si="180"/>
        <v>4.4402136244492185</v>
      </c>
      <c r="D1970" s="2">
        <f t="shared" si="182"/>
        <v>4.3063076032349015</v>
      </c>
      <c r="E1970" s="2">
        <f t="shared" si="181"/>
        <v>0.13390602121431705</v>
      </c>
      <c r="F1970" s="2">
        <f t="shared" si="185"/>
        <v>0.16548140522343641</v>
      </c>
      <c r="G1970" s="2">
        <f t="shared" si="183"/>
        <v>-3.1575384009119356E-2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4.1875999999999998</v>
      </c>
      <c r="C1971" s="2">
        <f t="shared" si="180"/>
        <v>4.3922730668416463</v>
      </c>
      <c r="D1971" s="2">
        <f t="shared" si="182"/>
        <v>4.297514447439724</v>
      </c>
      <c r="E1971" s="2">
        <f t="shared" si="181"/>
        <v>9.4758619401922317E-2</v>
      </c>
      <c r="F1971" s="2">
        <f t="shared" si="185"/>
        <v>0.15133684805913358</v>
      </c>
      <c r="G1971" s="2">
        <f t="shared" si="183"/>
        <v>-5.6578228657211266E-2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4.1802999999999999</v>
      </c>
      <c r="C1972" s="2">
        <f t="shared" si="180"/>
        <v>4.3414772104044701</v>
      </c>
      <c r="D1972" s="2">
        <f t="shared" si="182"/>
        <v>4.2888318957775224</v>
      </c>
      <c r="E1972" s="2">
        <f t="shared" si="181"/>
        <v>5.2645314626947659E-2</v>
      </c>
      <c r="F1972" s="2">
        <f t="shared" si="185"/>
        <v>0.13159854137269639</v>
      </c>
      <c r="G1972" s="2">
        <f t="shared" si="183"/>
        <v>-7.8953226745748728E-2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4.1802999999999999</v>
      </c>
      <c r="C1973" s="2">
        <f t="shared" si="180"/>
        <v>4.3041730241883975</v>
      </c>
      <c r="D1973" s="2">
        <f t="shared" si="182"/>
        <v>4.2807924960902985</v>
      </c>
      <c r="E1973" s="2">
        <f t="shared" si="181"/>
        <v>2.3380528098098985E-2</v>
      </c>
      <c r="F1973" s="2">
        <f t="shared" si="185"/>
        <v>0.10995493871777691</v>
      </c>
      <c r="G1973" s="2">
        <f t="shared" si="183"/>
        <v>-8.6574410619677925E-2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4.1506999999999996</v>
      </c>
      <c r="C1974" s="2">
        <f t="shared" si="180"/>
        <v>4.2896540973901827</v>
      </c>
      <c r="D1974" s="2">
        <f t="shared" si="182"/>
        <v>4.2711560148984242</v>
      </c>
      <c r="E1974" s="2">
        <f t="shared" si="181"/>
        <v>1.8498082491758439E-2</v>
      </c>
      <c r="F1974" s="2">
        <f t="shared" si="185"/>
        <v>9.1663567472573218E-2</v>
      </c>
      <c r="G1974" s="2">
        <f t="shared" si="183"/>
        <v>-7.3165484980814779E-2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6">
        <f>TITRES_STAT!D1978</f>
        <v>4.1506999999999996</v>
      </c>
      <c r="C1975" s="2">
        <f t="shared" si="180"/>
        <v>4.2762303900993857</v>
      </c>
      <c r="D1975" s="2">
        <f t="shared" si="182"/>
        <v>4.2622333471281708</v>
      </c>
      <c r="E1975" s="2">
        <f t="shared" si="181"/>
        <v>1.3997042971214846E-2</v>
      </c>
      <c r="F1975" s="2">
        <f t="shared" si="185"/>
        <v>7.6130262572301544E-2</v>
      </c>
      <c r="G1975" s="2">
        <f t="shared" si="183"/>
        <v>-6.2133219601086698E-2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4.1212</v>
      </c>
      <c r="C1976" s="2">
        <f t="shared" si="180"/>
        <v>4.2432872531610188</v>
      </c>
      <c r="D1976" s="2">
        <f t="shared" si="182"/>
        <v>4.2517864325260843</v>
      </c>
      <c r="E1976" s="2">
        <f t="shared" si="181"/>
        <v>-8.4991793650655012E-3</v>
      </c>
      <c r="F1976" s="2">
        <f t="shared" si="185"/>
        <v>5.9204374184828136E-2</v>
      </c>
      <c r="G1976" s="2">
        <f t="shared" si="183"/>
        <v>-6.770355354989363E-2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4.1138000000000003</v>
      </c>
      <c r="C1977" s="2">
        <f t="shared" si="180"/>
        <v>4.2165507526747081</v>
      </c>
      <c r="D1977" s="2">
        <f t="shared" si="182"/>
        <v>4.2415652153019296</v>
      </c>
      <c r="E1977" s="2">
        <f t="shared" si="181"/>
        <v>-2.5014462627221512E-2</v>
      </c>
      <c r="F1977" s="2">
        <f t="shared" si="185"/>
        <v>4.2360606822418212E-2</v>
      </c>
      <c r="G1977" s="2">
        <f t="shared" si="183"/>
        <v>-6.7375069449639724E-2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4.1212</v>
      </c>
      <c r="C1978" s="2">
        <f t="shared" si="180"/>
        <v>4.2120967907247531</v>
      </c>
      <c r="D1978" s="2">
        <f t="shared" si="182"/>
        <v>4.2326492734277128</v>
      </c>
      <c r="E1978" s="2">
        <f t="shared" si="181"/>
        <v>-2.0552482702959729E-2</v>
      </c>
      <c r="F1978" s="2">
        <f t="shared" si="185"/>
        <v>2.9777988917342624E-2</v>
      </c>
      <c r="G1978" s="2">
        <f t="shared" si="183"/>
        <v>-5.0330471620302353E-2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4.1063999999999998</v>
      </c>
      <c r="C1979" s="2">
        <f t="shared" si="180"/>
        <v>4.2083280536901757</v>
      </c>
      <c r="D1979" s="2">
        <f t="shared" si="182"/>
        <v>4.2232974753960306</v>
      </c>
      <c r="E1979" s="2">
        <f t="shared" si="181"/>
        <v>-1.4969421705854913E-2</v>
      </c>
      <c r="F1979" s="2">
        <f t="shared" si="185"/>
        <v>2.0828506792703119E-2</v>
      </c>
      <c r="G1979" s="2">
        <f t="shared" si="183"/>
        <v>-3.5797928498558035E-2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6">
        <f>TITRES_STAT!D1983</f>
        <v>4.0990000000000002</v>
      </c>
      <c r="C1980" s="2">
        <f t="shared" si="180"/>
        <v>4.2051391223532253</v>
      </c>
      <c r="D1980" s="2">
        <f t="shared" si="182"/>
        <v>4.2140902549963242</v>
      </c>
      <c r="E1980" s="2">
        <f t="shared" si="181"/>
        <v>-8.9511326430988802E-3</v>
      </c>
      <c r="F1980" s="2">
        <f t="shared" si="185"/>
        <v>1.4872578905542722E-2</v>
      </c>
      <c r="G1980" s="2">
        <f t="shared" si="183"/>
        <v>-2.3823711548641602E-2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6">
        <f>TITRES_STAT!D1984</f>
        <v>4.0990000000000002</v>
      </c>
      <c r="C1981" s="2">
        <f t="shared" si="180"/>
        <v>4.2024407958373446</v>
      </c>
      <c r="D1981" s="2">
        <f t="shared" si="182"/>
        <v>4.2055650509225222</v>
      </c>
      <c r="E1981" s="2">
        <f t="shared" si="181"/>
        <v>-3.1242550851775519E-3</v>
      </c>
      <c r="F1981" s="2">
        <f t="shared" si="185"/>
        <v>1.1273212107398668E-2</v>
      </c>
      <c r="G1981" s="2">
        <f t="shared" si="183"/>
        <v>-1.4397467192576219E-2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6">
        <f>TITRES_STAT!D1985</f>
        <v>4.0621</v>
      </c>
      <c r="C1982" s="2">
        <f t="shared" si="180"/>
        <v>4.1990345195546759</v>
      </c>
      <c r="D1982" s="2">
        <f t="shared" si="182"/>
        <v>4.1949380101134466</v>
      </c>
      <c r="E1982" s="2">
        <f t="shared" si="181"/>
        <v>4.0965094412293013E-3</v>
      </c>
      <c r="F1982" s="2">
        <f t="shared" si="185"/>
        <v>9.8378715741647953E-3</v>
      </c>
      <c r="G1982" s="2">
        <f t="shared" si="183"/>
        <v>-5.7413621329354941E-3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4.0990000000000002</v>
      </c>
      <c r="C1983" s="2">
        <f t="shared" si="180"/>
        <v>4.1961522857770337</v>
      </c>
      <c r="D1983" s="2">
        <f t="shared" si="182"/>
        <v>4.1878314908457837</v>
      </c>
      <c r="E1983" s="2">
        <f t="shared" si="181"/>
        <v>8.3207949312500418E-3</v>
      </c>
      <c r="F1983" s="2">
        <f t="shared" si="185"/>
        <v>9.5344562455818467E-3</v>
      </c>
      <c r="G1983" s="2">
        <f t="shared" si="183"/>
        <v>-1.2136613143318049E-3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4.0915999999999997</v>
      </c>
      <c r="C1984" s="2">
        <f t="shared" si="180"/>
        <v>4.1891596264267204</v>
      </c>
      <c r="D1984" s="2">
        <f t="shared" si="182"/>
        <v>4.180703232264614</v>
      </c>
      <c r="E1984" s="2">
        <f t="shared" si="181"/>
        <v>8.4563941621063066E-3</v>
      </c>
      <c r="F1984" s="2">
        <f t="shared" si="185"/>
        <v>9.318843828886739E-3</v>
      </c>
      <c r="G1984" s="2">
        <f t="shared" si="183"/>
        <v>-8.6244966678043246E-4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4.1359000000000004</v>
      </c>
      <c r="C1985" s="2">
        <f t="shared" si="180"/>
        <v>4.1832427608226102</v>
      </c>
      <c r="D1985" s="2">
        <f t="shared" si="182"/>
        <v>4.1773844743190871</v>
      </c>
      <c r="E1985" s="2">
        <f t="shared" si="181"/>
        <v>5.8582865035230469E-3</v>
      </c>
      <c r="F1985" s="2">
        <f t="shared" si="185"/>
        <v>8.6267323638140013E-3</v>
      </c>
      <c r="G1985" s="2">
        <f t="shared" si="183"/>
        <v>-2.7684458602909544E-3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4.0621</v>
      </c>
      <c r="C1986" s="2">
        <f t="shared" si="180"/>
        <v>4.1736977206960546</v>
      </c>
      <c r="D1986" s="2">
        <f t="shared" si="182"/>
        <v>4.1688448836287844</v>
      </c>
      <c r="E1986" s="2">
        <f t="shared" si="181"/>
        <v>4.8528370672702437E-3</v>
      </c>
      <c r="F1986" s="2">
        <f t="shared" si="185"/>
        <v>7.8719533045052501E-3</v>
      </c>
      <c r="G1986" s="2">
        <f t="shared" si="183"/>
        <v>-3.0191162372350065E-3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4.0621</v>
      </c>
      <c r="C1987" s="2">
        <f t="shared" si="180"/>
        <v>4.164482686742816</v>
      </c>
      <c r="D1987" s="2">
        <f t="shared" si="182"/>
        <v>4.1609378552118379</v>
      </c>
      <c r="E1987" s="2">
        <f t="shared" si="181"/>
        <v>3.5448315309780654E-3</v>
      </c>
      <c r="F1987" s="2">
        <f t="shared" si="185"/>
        <v>7.006528949799814E-3</v>
      </c>
      <c r="G1987" s="2">
        <f t="shared" si="183"/>
        <v>-3.4616974188217487E-3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4.0547000000000004</v>
      </c>
      <c r="C1988" s="2">
        <f t="shared" si="180"/>
        <v>4.1578238118593056</v>
      </c>
      <c r="D1988" s="2">
        <f t="shared" si="182"/>
        <v>4.1530683844554055</v>
      </c>
      <c r="E1988" s="2">
        <f t="shared" si="181"/>
        <v>4.7554274039001143E-3</v>
      </c>
      <c r="F1988" s="2">
        <f t="shared" si="185"/>
        <v>6.5563086406198751E-3</v>
      </c>
      <c r="G1988" s="2">
        <f t="shared" si="183"/>
        <v>-1.8008812367197608E-3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4.0547000000000004</v>
      </c>
      <c r="C1989" s="2">
        <f t="shared" si="180"/>
        <v>4.1499124561886429</v>
      </c>
      <c r="D1989" s="2">
        <f t="shared" si="182"/>
        <v>4.145781837458709</v>
      </c>
      <c r="E1989" s="2">
        <f t="shared" si="181"/>
        <v>4.1306187299339214E-3</v>
      </c>
      <c r="F1989" s="2">
        <f t="shared" si="185"/>
        <v>6.0711706584826849E-3</v>
      </c>
      <c r="G1989" s="2">
        <f t="shared" si="183"/>
        <v>-1.9405519285487635E-3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3.9882</v>
      </c>
      <c r="C1990" s="2">
        <f t="shared" si="180"/>
        <v>4.1420797706211596</v>
      </c>
      <c r="D1990" s="2">
        <f t="shared" si="182"/>
        <v>4.1341091087580635</v>
      </c>
      <c r="E1990" s="2">
        <f t="shared" si="181"/>
        <v>7.9706618630961401E-3</v>
      </c>
      <c r="F1990" s="2">
        <f t="shared" si="185"/>
        <v>6.4510688994053765E-3</v>
      </c>
      <c r="G1990" s="2">
        <f t="shared" si="183"/>
        <v>1.5195929636907636E-3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6">
        <f>TITRES_STAT!D1994</f>
        <v>3.9807999999999999</v>
      </c>
      <c r="C1991" s="2">
        <f t="shared" si="180"/>
        <v>4.1354521136025202</v>
      </c>
      <c r="D1991" s="2">
        <f t="shared" si="182"/>
        <v>4.1227528784796883</v>
      </c>
      <c r="E1991" s="2">
        <f t="shared" si="181"/>
        <v>1.2699235122831887E-2</v>
      </c>
      <c r="F1991" s="2">
        <f t="shared" si="185"/>
        <v>7.7007021440906789E-3</v>
      </c>
      <c r="G1991" s="2">
        <f t="shared" si="183"/>
        <v>4.9985329787412078E-3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6">
        <f>TITRES_STAT!D1995</f>
        <v>3.7444999999999999</v>
      </c>
      <c r="C1992" s="2">
        <f t="shared" si="180"/>
        <v>4.1241671730482867</v>
      </c>
      <c r="D1992" s="2">
        <f t="shared" si="182"/>
        <v>4.0947341467404526</v>
      </c>
      <c r="E1992" s="2">
        <f t="shared" si="181"/>
        <v>2.9433026307834176E-2</v>
      </c>
      <c r="F1992" s="2">
        <f t="shared" si="185"/>
        <v>1.2047166976839378E-2</v>
      </c>
      <c r="G1992" s="2">
        <f t="shared" si="183"/>
        <v>1.7385859330994798E-2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6">
        <f>TITRES_STAT!D1996</f>
        <v>3.8921999999999999</v>
      </c>
      <c r="C1993" s="2">
        <f t="shared" si="180"/>
        <v>4.1202953002716276</v>
      </c>
      <c r="D1993" s="2">
        <f t="shared" si="182"/>
        <v>4.0797316173522704</v>
      </c>
      <c r="E1993" s="2">
        <f t="shared" si="181"/>
        <v>4.0563682919357191E-2</v>
      </c>
      <c r="F1993" s="2">
        <f t="shared" si="185"/>
        <v>1.7750470165342942E-2</v>
      </c>
      <c r="G1993" s="2">
        <f t="shared" si="183"/>
        <v>2.281321275401425E-2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6">
        <f>TITRES_STAT!D1997</f>
        <v>3.7667000000000002</v>
      </c>
      <c r="C1994" s="2">
        <f t="shared" si="180"/>
        <v>4.1158806386913769</v>
      </c>
      <c r="D1994" s="2">
        <f t="shared" si="182"/>
        <v>4.0565440901409913</v>
      </c>
      <c r="E1994" s="2">
        <f t="shared" si="181"/>
        <v>5.9336548550385615E-2</v>
      </c>
      <c r="F1994" s="2">
        <f t="shared" si="185"/>
        <v>2.6067685842351477E-2</v>
      </c>
      <c r="G1994" s="2">
        <f t="shared" si="183"/>
        <v>3.3268862708034141E-2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6">
        <f>TITRES_STAT!D1998</f>
        <v>3.8405</v>
      </c>
      <c r="C1995" s="2">
        <f t="shared" si="180"/>
        <v>4.1189605404311651</v>
      </c>
      <c r="D1995" s="2">
        <f t="shared" si="182"/>
        <v>4.0405408242046219</v>
      </c>
      <c r="E1995" s="2">
        <f t="shared" si="181"/>
        <v>7.8419716226543201E-2</v>
      </c>
      <c r="F1995" s="2">
        <f t="shared" si="185"/>
        <v>3.6538091919189823E-2</v>
      </c>
      <c r="G1995" s="2">
        <f t="shared" si="183"/>
        <v>4.1881624307353378E-2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3.8774000000000002</v>
      </c>
      <c r="C1996" s="2">
        <f t="shared" si="180"/>
        <v>4.1102127649802167</v>
      </c>
      <c r="D1996" s="2">
        <f t="shared" si="182"/>
        <v>4.0284563187079829</v>
      </c>
      <c r="E1996" s="2">
        <f t="shared" si="181"/>
        <v>8.1756446272233774E-2</v>
      </c>
      <c r="F1996" s="2">
        <f t="shared" si="185"/>
        <v>4.5581762789798613E-2</v>
      </c>
      <c r="G1996" s="2">
        <f t="shared" si="183"/>
        <v>3.617468348243516E-2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6">
        <f>TITRES_STAT!D2000</f>
        <v>3.8774000000000002</v>
      </c>
      <c r="C1997" s="2">
        <f t="shared" si="180"/>
        <v>4.1028108011371067</v>
      </c>
      <c r="D1997" s="2">
        <f t="shared" si="182"/>
        <v>4.0172669617666514</v>
      </c>
      <c r="E1997" s="2">
        <f t="shared" si="181"/>
        <v>8.5543839370455288E-2</v>
      </c>
      <c r="F1997" s="2">
        <f t="shared" si="185"/>
        <v>5.3574178105929945E-2</v>
      </c>
      <c r="G1997" s="2">
        <f t="shared" si="183"/>
        <v>3.1969661264525343E-2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6">
        <f>TITRES_STAT!D2001</f>
        <v>3.8774000000000002</v>
      </c>
      <c r="C1998" s="2">
        <f t="shared" si="180"/>
        <v>4.0954091394237064</v>
      </c>
      <c r="D1998" s="2">
        <f t="shared" si="182"/>
        <v>4.0069064460802331</v>
      </c>
      <c r="E1998" s="2">
        <f t="shared" si="181"/>
        <v>8.8502693343473382E-2</v>
      </c>
      <c r="F1998" s="2">
        <f t="shared" si="185"/>
        <v>6.055988115343864E-2</v>
      </c>
      <c r="G1998" s="2">
        <f t="shared" si="183"/>
        <v>2.7942812190034742E-2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3.8331</v>
      </c>
      <c r="C1999" s="2">
        <f t="shared" ref="C1999:C2062" si="186">$C$4*B1989+C1998*(1-$C$4)</f>
        <v>4.0891461948969825</v>
      </c>
      <c r="D1999" s="2">
        <f t="shared" si="182"/>
        <v>3.9940318945187343</v>
      </c>
      <c r="E1999" s="2">
        <f t="shared" si="181"/>
        <v>9.5114300378248195E-2</v>
      </c>
      <c r="F1999" s="2">
        <f t="shared" si="185"/>
        <v>6.7470764998400559E-2</v>
      </c>
      <c r="G1999" s="2">
        <f t="shared" si="183"/>
        <v>2.7643535379847636E-2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3.8331</v>
      </c>
      <c r="C2000" s="2">
        <f t="shared" si="186"/>
        <v>4.0736160110666777</v>
      </c>
      <c r="D2000" s="2">
        <f t="shared" si="182"/>
        <v>3.9821110134432725</v>
      </c>
      <c r="E2000" s="2">
        <f t="shared" si="181"/>
        <v>9.1504997623405249E-2</v>
      </c>
      <c r="F2000" s="2">
        <f t="shared" si="185"/>
        <v>7.2277611523401494E-2</v>
      </c>
      <c r="G2000" s="2">
        <f t="shared" si="183"/>
        <v>1.9227386100003754E-2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3.6928000000000001</v>
      </c>
      <c r="C2001" s="2">
        <f t="shared" si="186"/>
        <v>4.0593366247487275</v>
      </c>
      <c r="D2001" s="2">
        <f t="shared" si="182"/>
        <v>3.9606805680030304</v>
      </c>
      <c r="E2001" s="2">
        <f t="shared" si="181"/>
        <v>9.8656056745697107E-2</v>
      </c>
      <c r="F2001" s="2">
        <f t="shared" si="185"/>
        <v>7.7553300567860625E-2</v>
      </c>
      <c r="G2001" s="2">
        <f t="shared" si="183"/>
        <v>2.1102756177836482E-2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3.7667000000000002</v>
      </c>
      <c r="C2002" s="2">
        <f t="shared" si="186"/>
        <v>4.010900220941231</v>
      </c>
      <c r="D2002" s="2">
        <f t="shared" si="182"/>
        <v>3.9463116370398428</v>
      </c>
      <c r="E2002" s="2">
        <f t="shared" si="181"/>
        <v>6.4588583901388219E-2</v>
      </c>
      <c r="F2002" s="2">
        <f t="shared" si="185"/>
        <v>7.496035723456615E-2</v>
      </c>
      <c r="G2002" s="2">
        <f t="shared" si="183"/>
        <v>-1.037177333317793E-2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6">
        <f>TITRES_STAT!D2006</f>
        <v>3.7667000000000002</v>
      </c>
      <c r="C2003" s="2">
        <f t="shared" si="186"/>
        <v>3.9926386484887342</v>
      </c>
      <c r="D2003" s="2">
        <f t="shared" si="182"/>
        <v>3.9330070713331877</v>
      </c>
      <c r="E2003" s="2">
        <f t="shared" si="181"/>
        <v>5.9631577155546456E-2</v>
      </c>
      <c r="F2003" s="2">
        <f t="shared" si="185"/>
        <v>7.1894601218762219E-2</v>
      </c>
      <c r="G2003" s="2">
        <f t="shared" si="183"/>
        <v>-1.2263024063215763E-2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6">
        <f>TITRES_STAT!D2007</f>
        <v>3.6928000000000001</v>
      </c>
      <c r="C2004" s="2">
        <f t="shared" si="186"/>
        <v>3.9578788564135445</v>
      </c>
      <c r="D2004" s="2">
        <f t="shared" si="182"/>
        <v>3.9152139549381371</v>
      </c>
      <c r="E2004" s="2">
        <f t="shared" si="181"/>
        <v>4.2664901475407468E-2</v>
      </c>
      <c r="F2004" s="2">
        <f t="shared" si="185"/>
        <v>6.6048661270091277E-2</v>
      </c>
      <c r="G2004" s="2">
        <f t="shared" si="183"/>
        <v>-2.3383759794683809E-2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6">
        <f>TITRES_STAT!D2008</f>
        <v>3.7593000000000001</v>
      </c>
      <c r="C2005" s="2">
        <f t="shared" si="186"/>
        <v>3.9398205708114609</v>
      </c>
      <c r="D2005" s="2">
        <f t="shared" si="182"/>
        <v>3.9036647730908678</v>
      </c>
      <c r="E2005" s="2">
        <f t="shared" si="181"/>
        <v>3.6155797720593075E-2</v>
      </c>
      <c r="F2005" s="2">
        <f t="shared" si="185"/>
        <v>6.0070088560191637E-2</v>
      </c>
      <c r="G2005" s="2">
        <f t="shared" si="183"/>
        <v>-2.3914290839598562E-2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6">
        <f>TITRES_STAT!D2009</f>
        <v>3.8331</v>
      </c>
      <c r="C2006" s="2">
        <f t="shared" si="186"/>
        <v>3.930217406071236</v>
      </c>
      <c r="D2006" s="2">
        <f t="shared" si="182"/>
        <v>3.8984377528619145</v>
      </c>
      <c r="E2006" s="2">
        <f t="shared" si="181"/>
        <v>3.1779653209321523E-2</v>
      </c>
      <c r="F2006" s="2">
        <f t="shared" si="185"/>
        <v>5.4412001490017618E-2</v>
      </c>
      <c r="G2006" s="2">
        <f t="shared" si="183"/>
        <v>-2.2632348280696095E-2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3.8035999999999999</v>
      </c>
      <c r="C2007" s="2">
        <f t="shared" si="186"/>
        <v>3.922091651291046</v>
      </c>
      <c r="D2007" s="2">
        <f t="shared" si="182"/>
        <v>3.8914127341314027</v>
      </c>
      <c r="E2007" s="2">
        <f t="shared" si="181"/>
        <v>3.0678917159643326E-2</v>
      </c>
      <c r="F2007" s="2">
        <f t="shared" si="185"/>
        <v>4.9665384623942765E-2</v>
      </c>
      <c r="G2007" s="2">
        <f t="shared" si="183"/>
        <v>-1.8986467464299439E-2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3.7370999999999999</v>
      </c>
      <c r="C2008" s="2">
        <f t="shared" si="186"/>
        <v>3.9152160126308848</v>
      </c>
      <c r="D2008" s="2">
        <f t="shared" si="182"/>
        <v>3.8799821612327801</v>
      </c>
      <c r="E2008" s="2">
        <f t="shared" si="181"/>
        <v>3.5233851398104754E-2</v>
      </c>
      <c r="F2008" s="2">
        <f t="shared" si="185"/>
        <v>4.6779077978775167E-2</v>
      </c>
      <c r="G2008" s="2">
        <f t="shared" si="183"/>
        <v>-1.1545226580670413E-2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3.6779999999999999</v>
      </c>
      <c r="C2009" s="2">
        <f t="shared" si="186"/>
        <v>3.9025827799184407</v>
      </c>
      <c r="D2009" s="2">
        <f t="shared" si="182"/>
        <v>3.8650205196599816</v>
      </c>
      <c r="E2009" s="2">
        <f t="shared" si="181"/>
        <v>3.7562260258459101E-2</v>
      </c>
      <c r="F2009" s="2">
        <f t="shared" si="185"/>
        <v>4.4935714434711956E-2</v>
      </c>
      <c r="G2009" s="2">
        <f t="shared" si="183"/>
        <v>-7.3734541762528541E-3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3.6779999999999999</v>
      </c>
      <c r="C2010" s="2">
        <f t="shared" si="186"/>
        <v>3.8918931214694497</v>
      </c>
      <c r="D2010" s="2">
        <f t="shared" si="182"/>
        <v>3.8511671478333165</v>
      </c>
      <c r="E2010" s="2">
        <f t="shared" si="181"/>
        <v>4.0725973636133173E-2</v>
      </c>
      <c r="F2010" s="2">
        <f t="shared" si="185"/>
        <v>4.4093766274996199E-2</v>
      </c>
      <c r="G2010" s="2">
        <f t="shared" si="183"/>
        <v>-3.3677926388630264E-3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3.7593000000000001</v>
      </c>
      <c r="C2011" s="2">
        <f t="shared" si="186"/>
        <v>3.8612634104741499</v>
      </c>
      <c r="D2011" s="2">
        <f t="shared" si="182"/>
        <v>3.8443621739197376</v>
      </c>
      <c r="E2011" s="2">
        <f t="shared" si="181"/>
        <v>1.6901236554412336E-2</v>
      </c>
      <c r="F2011" s="2">
        <f t="shared" si="185"/>
        <v>3.8655260330879432E-2</v>
      </c>
      <c r="G2011" s="2">
        <f t="shared" si="183"/>
        <v>-2.1754023776467096E-2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6">
        <f>TITRES_STAT!D2015</f>
        <v>3.6854</v>
      </c>
      <c r="C2012" s="2">
        <f t="shared" si="186"/>
        <v>3.846715193478127</v>
      </c>
      <c r="D2012" s="2">
        <f t="shared" si="182"/>
        <v>3.8325871980738313</v>
      </c>
      <c r="E2012" s="2">
        <f t="shared" ref="E2012:E2075" si="187">C2012-D2012</f>
        <v>1.4127995404295657E-2</v>
      </c>
      <c r="F2012" s="2">
        <f t="shared" si="185"/>
        <v>3.3749807345562675E-2</v>
      </c>
      <c r="G2012" s="2">
        <f t="shared" si="183"/>
        <v>-1.9621811941267019E-2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3.6854</v>
      </c>
      <c r="C2013" s="2">
        <f t="shared" si="186"/>
        <v>3.8344051637122614</v>
      </c>
      <c r="D2013" s="2">
        <f t="shared" ref="D2013:D2076" si="188">$D$4*B2013+(1-$D$4)*D2012</f>
        <v>3.8216844426609549</v>
      </c>
      <c r="E2013" s="2">
        <f t="shared" si="187"/>
        <v>1.2720721051306505E-2</v>
      </c>
      <c r="F2013" s="2">
        <f t="shared" si="185"/>
        <v>2.9543990086711443E-2</v>
      </c>
      <c r="G2013" s="2">
        <f t="shared" si="183"/>
        <v>-1.6823269035404938E-2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6">
        <f>TITRES_STAT!D2017</f>
        <v>3.7296999999999998</v>
      </c>
      <c r="C2014" s="2">
        <f t="shared" si="186"/>
        <v>3.8126197539103748</v>
      </c>
      <c r="D2014" s="2">
        <f t="shared" si="188"/>
        <v>3.8148707802416246</v>
      </c>
      <c r="E2014" s="2">
        <f t="shared" si="187"/>
        <v>-2.2510263312498502E-3</v>
      </c>
      <c r="F2014" s="2">
        <f t="shared" si="185"/>
        <v>2.3184986803119187E-2</v>
      </c>
      <c r="G2014" s="2">
        <f t="shared" si="183"/>
        <v>-2.5436013134369037E-2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6">
        <f>TITRES_STAT!D2018</f>
        <v>3.7444999999999999</v>
      </c>
      <c r="C2015" s="2">
        <f t="shared" si="186"/>
        <v>3.8044167148472399</v>
      </c>
      <c r="D2015" s="2">
        <f t="shared" si="188"/>
        <v>3.8096581298533558</v>
      </c>
      <c r="E2015" s="2">
        <f t="shared" si="187"/>
        <v>-5.2414150061159681E-3</v>
      </c>
      <c r="F2015" s="2">
        <f t="shared" si="185"/>
        <v>1.7499706441272158E-2</v>
      </c>
      <c r="G2015" s="2">
        <f t="shared" si="183"/>
        <v>-2.2741121447388126E-2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6">
        <f>TITRES_STAT!D2019</f>
        <v>3.7370999999999999</v>
      </c>
      <c r="C2016" s="2">
        <f t="shared" si="186"/>
        <v>3.8088295279476645</v>
      </c>
      <c r="D2016" s="2">
        <f t="shared" si="188"/>
        <v>3.8042834535679217</v>
      </c>
      <c r="E2016" s="2">
        <f t="shared" si="187"/>
        <v>4.5460743797427483E-3</v>
      </c>
      <c r="F2016" s="2">
        <f t="shared" si="185"/>
        <v>1.4908980028966278E-2</v>
      </c>
      <c r="G2016" s="2">
        <f t="shared" si="183"/>
        <v>-1.0362905649223529E-2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6">
        <f>TITRES_STAT!D2020</f>
        <v>3.6928000000000001</v>
      </c>
      <c r="C2017" s="2">
        <f t="shared" si="186"/>
        <v>3.8080249851864854</v>
      </c>
      <c r="D2017" s="2">
        <f t="shared" si="188"/>
        <v>3.7960254199702979</v>
      </c>
      <c r="E2017" s="2">
        <f t="shared" si="187"/>
        <v>1.1999565216187502E-2</v>
      </c>
      <c r="F2017" s="2">
        <f t="shared" si="185"/>
        <v>1.4327097066410523E-2</v>
      </c>
      <c r="G2017" s="2">
        <f t="shared" si="183"/>
        <v>-2.3275318502230212E-3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6">
        <f>TITRES_STAT!D2021</f>
        <v>3.7370999999999999</v>
      </c>
      <c r="C2018" s="2">
        <f t="shared" si="186"/>
        <v>3.7971134490039491</v>
      </c>
      <c r="D2018" s="2">
        <f t="shared" si="188"/>
        <v>3.7916605740465719</v>
      </c>
      <c r="E2018" s="2">
        <f t="shared" si="187"/>
        <v>5.4528749573772295E-3</v>
      </c>
      <c r="F2018" s="2">
        <f t="shared" si="185"/>
        <v>1.2552252644603865E-2</v>
      </c>
      <c r="G2018" s="2">
        <f t="shared" si="183"/>
        <v>-7.0993776872266354E-3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6">
        <f>TITRES_STAT!D2022</f>
        <v>3.7296999999999998</v>
      </c>
      <c r="C2019" s="2">
        <f t="shared" si="186"/>
        <v>3.7787883030033411</v>
      </c>
      <c r="D2019" s="2">
        <f t="shared" si="188"/>
        <v>3.7870709018949738</v>
      </c>
      <c r="E2019" s="2">
        <f t="shared" si="187"/>
        <v>-8.282598891632631E-3</v>
      </c>
      <c r="F2019" s="2">
        <f t="shared" si="185"/>
        <v>8.3852823373565654E-3</v>
      </c>
      <c r="G2019" s="2">
        <f t="shared" si="183"/>
        <v>-1.6667881228989198E-2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6">
        <f>TITRES_STAT!D2023</f>
        <v>3.6633</v>
      </c>
      <c r="C2020" s="2">
        <f t="shared" si="186"/>
        <v>3.7632824102335967</v>
      </c>
      <c r="D2020" s="2">
        <f t="shared" si="188"/>
        <v>3.7779026869397905</v>
      </c>
      <c r="E2020" s="2">
        <f t="shared" si="187"/>
        <v>-1.4620276706193813E-2</v>
      </c>
      <c r="F2020" s="2">
        <f t="shared" si="185"/>
        <v>3.7841705286464893E-3</v>
      </c>
      <c r="G2020" s="2">
        <f t="shared" ref="G2020:G2083" si="189">E2020-F2020</f>
        <v>-1.8404447234840304E-2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3.7370999999999999</v>
      </c>
      <c r="C2021" s="2">
        <f t="shared" si="186"/>
        <v>3.7626697317361204</v>
      </c>
      <c r="D2021" s="2">
        <f t="shared" si="188"/>
        <v>3.7748802656849909</v>
      </c>
      <c r="E2021" s="2">
        <f t="shared" si="187"/>
        <v>-1.2210533948870506E-2</v>
      </c>
      <c r="F2021" s="2">
        <f t="shared" ref="F2021:F2084" si="191">(E2021*(2/(10)))+((1-(2/10))*F2020)</f>
        <v>5.8522963314309008E-4</v>
      </c>
      <c r="G2021" s="2">
        <f t="shared" si="189"/>
        <v>-1.2795763582013595E-2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3.7370999999999999</v>
      </c>
      <c r="C2022" s="2">
        <f t="shared" si="186"/>
        <v>3.750782080699794</v>
      </c>
      <c r="D2022" s="2">
        <f t="shared" si="188"/>
        <v>3.7720817274861025</v>
      </c>
      <c r="E2022" s="2">
        <f t="shared" si="187"/>
        <v>-2.1299646786308468E-2</v>
      </c>
      <c r="F2022" s="2">
        <f t="shared" si="191"/>
        <v>-3.7917456507472222E-3</v>
      </c>
      <c r="G2022" s="2">
        <f t="shared" si="189"/>
        <v>-1.7507901135561246E-2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3.7519</v>
      </c>
      <c r="C2023" s="2">
        <f t="shared" si="186"/>
        <v>3.7407232990536721</v>
      </c>
      <c r="D2023" s="2">
        <f t="shared" si="188"/>
        <v>3.7705867847093542</v>
      </c>
      <c r="E2023" s="2">
        <f t="shared" si="187"/>
        <v>-2.9863485655682087E-2</v>
      </c>
      <c r="F2023" s="2">
        <f t="shared" si="191"/>
        <v>-9.0060936517341959E-3</v>
      </c>
      <c r="G2023" s="2">
        <f t="shared" si="189"/>
        <v>-2.0857392003947893E-2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3.7075999999999998</v>
      </c>
      <c r="C2024" s="2">
        <f t="shared" si="186"/>
        <v>3.7390274068915685</v>
      </c>
      <c r="D2024" s="2">
        <f t="shared" si="188"/>
        <v>3.7659210969531056</v>
      </c>
      <c r="E2024" s="2">
        <f t="shared" si="187"/>
        <v>-2.6893690061537079E-2</v>
      </c>
      <c r="F2024" s="2">
        <f t="shared" si="191"/>
        <v>-1.2583612933694774E-2</v>
      </c>
      <c r="G2024" s="2">
        <f t="shared" si="189"/>
        <v>-1.4310077127842305E-2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3.6928000000000001</v>
      </c>
      <c r="C2025" s="2">
        <f t="shared" si="186"/>
        <v>3.7398693442928659</v>
      </c>
      <c r="D2025" s="2">
        <f t="shared" si="188"/>
        <v>3.7605047194010237</v>
      </c>
      <c r="E2025" s="2">
        <f t="shared" si="187"/>
        <v>-2.0635375108157827E-2</v>
      </c>
      <c r="F2025" s="2">
        <f t="shared" si="191"/>
        <v>-1.4193965368587386E-2</v>
      </c>
      <c r="G2025" s="2">
        <f t="shared" si="189"/>
        <v>-6.4414097395704417E-3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3.7593000000000001</v>
      </c>
      <c r="C2026" s="2">
        <f t="shared" si="186"/>
        <v>3.7394432913247329</v>
      </c>
      <c r="D2026" s="2">
        <f t="shared" si="188"/>
        <v>3.7604154809268739</v>
      </c>
      <c r="E2026" s="2">
        <f t="shared" si="187"/>
        <v>-2.0972189602141089E-2</v>
      </c>
      <c r="F2026" s="2">
        <f t="shared" si="191"/>
        <v>-1.5549610215298128E-2</v>
      </c>
      <c r="G2026" s="2">
        <f t="shared" si="189"/>
        <v>-5.4225793868429607E-3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3.6854</v>
      </c>
      <c r="C2027" s="2">
        <f t="shared" si="186"/>
        <v>3.7322674003516969</v>
      </c>
      <c r="D2027" s="2">
        <f t="shared" si="188"/>
        <v>3.7548587786359944</v>
      </c>
      <c r="E2027" s="2">
        <f t="shared" si="187"/>
        <v>-2.259137828429747E-2</v>
      </c>
      <c r="F2027" s="2">
        <f t="shared" si="191"/>
        <v>-1.6957963829097998E-2</v>
      </c>
      <c r="G2027" s="2">
        <f t="shared" si="189"/>
        <v>-5.6334144551994716E-3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3.6854</v>
      </c>
      <c r="C2028" s="2">
        <f t="shared" si="186"/>
        <v>3.7330108772206665</v>
      </c>
      <c r="D2028" s="2">
        <f t="shared" si="188"/>
        <v>3.7497136839222169</v>
      </c>
      <c r="E2028" s="2">
        <f t="shared" si="187"/>
        <v>-1.6702806701550443E-2</v>
      </c>
      <c r="F2028" s="2">
        <f t="shared" si="191"/>
        <v>-1.6906932403588489E-2</v>
      </c>
      <c r="G2028" s="2">
        <f t="shared" si="189"/>
        <v>2.041257020380452E-4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6">
        <f>TITRES_STAT!D2032</f>
        <v>3.7519</v>
      </c>
      <c r="C2029" s="2">
        <f t="shared" si="186"/>
        <v>3.73250151149441</v>
      </c>
      <c r="D2029" s="2">
        <f t="shared" si="188"/>
        <v>3.7498756332613121</v>
      </c>
      <c r="E2029" s="2">
        <f t="shared" si="187"/>
        <v>-1.7374121766902118E-2</v>
      </c>
      <c r="F2029" s="2">
        <f t="shared" si="191"/>
        <v>-1.7000370276251217E-2</v>
      </c>
      <c r="G2029" s="2">
        <f t="shared" si="189"/>
        <v>-3.7375149065090041E-4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3.7667000000000002</v>
      </c>
      <c r="C2030" s="2">
        <f t="shared" si="186"/>
        <v>3.7218551251106544</v>
      </c>
      <c r="D2030" s="2">
        <f t="shared" si="188"/>
        <v>3.7511218826493633</v>
      </c>
      <c r="E2030" s="2">
        <f t="shared" si="187"/>
        <v>-2.9266757538708887E-2</v>
      </c>
      <c r="F2030" s="2">
        <f t="shared" si="191"/>
        <v>-1.9453647728742751E-2</v>
      </c>
      <c r="G2030" s="2">
        <f t="shared" si="189"/>
        <v>-9.8131098099661362E-3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3.8035999999999999</v>
      </c>
      <c r="C2031" s="2">
        <f t="shared" si="186"/>
        <v>3.7242004904782462</v>
      </c>
      <c r="D2031" s="2">
        <f t="shared" si="188"/>
        <v>3.7550091506012624</v>
      </c>
      <c r="E2031" s="2">
        <f t="shared" si="187"/>
        <v>-3.0808660123016196E-2</v>
      </c>
      <c r="F2031" s="2">
        <f t="shared" si="191"/>
        <v>-2.1724650207597441E-2</v>
      </c>
      <c r="G2031" s="2">
        <f t="shared" si="189"/>
        <v>-9.0840099154187552E-3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3.6928000000000001</v>
      </c>
      <c r="C2032" s="2">
        <f t="shared" si="186"/>
        <v>3.72618503040467</v>
      </c>
      <c r="D2032" s="2">
        <f t="shared" si="188"/>
        <v>3.7504010653715394</v>
      </c>
      <c r="E2032" s="2">
        <f t="shared" si="187"/>
        <v>-2.4216034966869415E-2</v>
      </c>
      <c r="F2032" s="2">
        <f t="shared" si="191"/>
        <v>-2.2222927159451837E-2</v>
      </c>
      <c r="G2032" s="2">
        <f t="shared" si="189"/>
        <v>-1.9931078074175781E-3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3.6928000000000001</v>
      </c>
      <c r="C2033" s="2">
        <f t="shared" si="186"/>
        <v>3.7301411795731823</v>
      </c>
      <c r="D2033" s="2">
        <f t="shared" si="188"/>
        <v>3.7461343197884625</v>
      </c>
      <c r="E2033" s="2">
        <f t="shared" si="187"/>
        <v>-1.5993140215280199E-2</v>
      </c>
      <c r="F2033" s="2">
        <f t="shared" si="191"/>
        <v>-2.0976969770617509E-2</v>
      </c>
      <c r="G2033" s="2">
        <f t="shared" si="189"/>
        <v>4.9838295553373095E-3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6">
        <f>TITRES_STAT!D2037</f>
        <v>3.7002000000000002</v>
      </c>
      <c r="C2034" s="2">
        <f t="shared" si="186"/>
        <v>3.7266733057926924</v>
      </c>
      <c r="D2034" s="2">
        <f t="shared" si="188"/>
        <v>3.74273177758191</v>
      </c>
      <c r="E2034" s="2">
        <f t="shared" si="187"/>
        <v>-1.6058471789217599E-2</v>
      </c>
      <c r="F2034" s="2">
        <f t="shared" si="191"/>
        <v>-1.9993270174337528E-2</v>
      </c>
      <c r="G2034" s="2">
        <f t="shared" si="189"/>
        <v>3.9347983851199288E-3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6">
        <f>TITRES_STAT!D2038</f>
        <v>3.7444999999999999</v>
      </c>
      <c r="C2035" s="2">
        <f t="shared" si="186"/>
        <v>3.7214620279784318</v>
      </c>
      <c r="D2035" s="2">
        <f t="shared" si="188"/>
        <v>3.742862757020287</v>
      </c>
      <c r="E2035" s="2">
        <f t="shared" si="187"/>
        <v>-2.1400729041855193E-2</v>
      </c>
      <c r="F2035" s="2">
        <f t="shared" si="191"/>
        <v>-2.0274761947841061E-2</v>
      </c>
      <c r="G2035" s="2">
        <f t="shared" si="189"/>
        <v>-1.1259670940141318E-3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3.7444999999999999</v>
      </c>
      <c r="C2036" s="2">
        <f t="shared" si="186"/>
        <v>3.7272832544432886</v>
      </c>
      <c r="D2036" s="2">
        <f t="shared" si="188"/>
        <v>3.7429840342780434</v>
      </c>
      <c r="E2036" s="2">
        <f t="shared" si="187"/>
        <v>-1.5700779834754819E-2</v>
      </c>
      <c r="F2036" s="2">
        <f t="shared" si="191"/>
        <v>-1.9359965525223816E-2</v>
      </c>
      <c r="G2036" s="2">
        <f t="shared" si="189"/>
        <v>3.6591856904689968E-3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6">
        <f>TITRES_STAT!D2040</f>
        <v>3.7444999999999999</v>
      </c>
      <c r="C2037" s="2">
        <f t="shared" si="186"/>
        <v>3.7208396768366288</v>
      </c>
      <c r="D2037" s="2">
        <f t="shared" si="188"/>
        <v>3.7430963280352252</v>
      </c>
      <c r="E2037" s="2">
        <f t="shared" si="187"/>
        <v>-2.2256651198596433E-2</v>
      </c>
      <c r="F2037" s="2">
        <f t="shared" si="191"/>
        <v>-1.993930265989834E-2</v>
      </c>
      <c r="G2037" s="2">
        <f t="shared" si="189"/>
        <v>-2.3173485386980934E-3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3.7961999999999998</v>
      </c>
      <c r="C2038" s="2">
        <f t="shared" si="186"/>
        <v>3.7153874188617628</v>
      </c>
      <c r="D2038" s="2">
        <f t="shared" si="188"/>
        <v>3.7470299333659494</v>
      </c>
      <c r="E2038" s="2">
        <f t="shared" si="187"/>
        <v>-3.1642514504186536E-2</v>
      </c>
      <c r="F2038" s="2">
        <f t="shared" si="191"/>
        <v>-2.2279945028755979E-2</v>
      </c>
      <c r="G2038" s="2">
        <f t="shared" si="189"/>
        <v>-9.3625694754305572E-3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3.7888000000000002</v>
      </c>
      <c r="C2039" s="2">
        <f t="shared" si="186"/>
        <v>3.7210047390368763</v>
      </c>
      <c r="D2039" s="2">
        <f t="shared" si="188"/>
        <v>3.750124012375879</v>
      </c>
      <c r="E2039" s="2">
        <f t="shared" si="187"/>
        <v>-2.911927333900266E-2</v>
      </c>
      <c r="F2039" s="2">
        <f t="shared" si="191"/>
        <v>-2.3647810690805317E-2</v>
      </c>
      <c r="G2039" s="2">
        <f t="shared" si="189"/>
        <v>-5.4714626481973429E-3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3.7888000000000002</v>
      </c>
      <c r="C2040" s="2">
        <f t="shared" si="186"/>
        <v>3.7280347791850494</v>
      </c>
      <c r="D2040" s="2">
        <f t="shared" si="188"/>
        <v>3.7529889003480363</v>
      </c>
      <c r="E2040" s="2">
        <f t="shared" si="187"/>
        <v>-2.4954121162986898E-2</v>
      </c>
      <c r="F2040" s="2">
        <f t="shared" si="191"/>
        <v>-2.3909072785241636E-2</v>
      </c>
      <c r="G2040" s="2">
        <f t="shared" si="189"/>
        <v>-1.045048377745262E-3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3.7667000000000002</v>
      </c>
      <c r="C2041" s="2">
        <f t="shared" si="186"/>
        <v>3.7396601977719648</v>
      </c>
      <c r="D2041" s="2">
        <f t="shared" si="188"/>
        <v>3.7540045373592927</v>
      </c>
      <c r="E2041" s="2">
        <f t="shared" si="187"/>
        <v>-1.4344339587327948E-2</v>
      </c>
      <c r="F2041" s="2">
        <f t="shared" si="191"/>
        <v>-2.1996126145658899E-2</v>
      </c>
      <c r="G2041" s="2">
        <f t="shared" si="189"/>
        <v>7.6517865583309516E-3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6">
        <f>TITRES_STAT!D2045</f>
        <v>3.7593000000000001</v>
      </c>
      <c r="C2042" s="2">
        <f t="shared" si="186"/>
        <v>3.7324509365762779</v>
      </c>
      <c r="D2042" s="2">
        <f t="shared" si="188"/>
        <v>3.7543967938511971</v>
      </c>
      <c r="E2042" s="2">
        <f t="shared" si="187"/>
        <v>-2.1945857274919156E-2</v>
      </c>
      <c r="F2042" s="2">
        <f t="shared" si="191"/>
        <v>-2.1986072371510953E-2</v>
      </c>
      <c r="G2042" s="2">
        <f t="shared" si="189"/>
        <v>4.0215096591796756E-5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3.7593000000000001</v>
      </c>
      <c r="C2043" s="2">
        <f t="shared" si="186"/>
        <v>3.7263507924876196</v>
      </c>
      <c r="D2043" s="2">
        <f t="shared" si="188"/>
        <v>3.7547599943066641</v>
      </c>
      <c r="E2043" s="2">
        <f t="shared" si="187"/>
        <v>-2.8409201819044494E-2</v>
      </c>
      <c r="F2043" s="2">
        <f t="shared" si="191"/>
        <v>-2.3270698261017662E-2</v>
      </c>
      <c r="G2043" s="2">
        <f t="shared" si="189"/>
        <v>-5.1385035580268322E-3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6">
        <f>TITRES_STAT!D2047</f>
        <v>3.7002000000000002</v>
      </c>
      <c r="C2044" s="2">
        <f t="shared" si="186"/>
        <v>3.7223275936433704</v>
      </c>
      <c r="D2044" s="2">
        <f t="shared" si="188"/>
        <v>3.7507185132469112</v>
      </c>
      <c r="E2044" s="2">
        <f t="shared" si="187"/>
        <v>-2.8390919603540787E-2</v>
      </c>
      <c r="F2044" s="2">
        <f t="shared" si="191"/>
        <v>-2.4294742529522288E-2</v>
      </c>
      <c r="G2044" s="2">
        <f t="shared" si="189"/>
        <v>-4.0961770740184991E-3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6">
        <f>TITRES_STAT!D2048</f>
        <v>3.7002000000000002</v>
      </c>
      <c r="C2045" s="2">
        <f t="shared" si="186"/>
        <v>3.725738733082852</v>
      </c>
      <c r="D2045" s="2">
        <f t="shared" si="188"/>
        <v>3.7469764011545474</v>
      </c>
      <c r="E2045" s="2">
        <f t="shared" si="187"/>
        <v>-2.123766807169547E-2</v>
      </c>
      <c r="F2045" s="2">
        <f t="shared" si="191"/>
        <v>-2.3683327637956927E-2</v>
      </c>
      <c r="G2045" s="2">
        <f t="shared" si="189"/>
        <v>2.4456595662614572E-3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3.7593000000000001</v>
      </c>
      <c r="C2046" s="2">
        <f t="shared" si="186"/>
        <v>3.7286250818393363</v>
      </c>
      <c r="D2046" s="2">
        <f t="shared" si="188"/>
        <v>3.7478892603282845</v>
      </c>
      <c r="E2046" s="2">
        <f t="shared" si="187"/>
        <v>-1.9264178488948236E-2</v>
      </c>
      <c r="F2046" s="2">
        <f t="shared" si="191"/>
        <v>-2.2799497808155191E-2</v>
      </c>
      <c r="G2046" s="2">
        <f t="shared" si="189"/>
        <v>3.5353193192069546E-3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3.6928000000000001</v>
      </c>
      <c r="C2047" s="2">
        <f t="shared" si="186"/>
        <v>3.7310673769409766</v>
      </c>
      <c r="D2047" s="2">
        <f t="shared" si="188"/>
        <v>3.7438085743780412</v>
      </c>
      <c r="E2047" s="2">
        <f t="shared" si="187"/>
        <v>-1.2741197437064589E-2</v>
      </c>
      <c r="F2047" s="2">
        <f t="shared" si="191"/>
        <v>-2.0787837733937074E-2</v>
      </c>
      <c r="G2047" s="2">
        <f t="shared" si="189"/>
        <v>8.0466402968724857E-3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6">
        <f>TITRES_STAT!D2051</f>
        <v>3.7519</v>
      </c>
      <c r="C2048" s="2">
        <f t="shared" si="186"/>
        <v>3.7410877804885185</v>
      </c>
      <c r="D2048" s="2">
        <f t="shared" si="188"/>
        <v>3.7444079392389269</v>
      </c>
      <c r="E2048" s="2">
        <f t="shared" si="187"/>
        <v>-3.3201587504083641E-3</v>
      </c>
      <c r="F2048" s="2">
        <f t="shared" si="191"/>
        <v>-1.7294301937231332E-2</v>
      </c>
      <c r="G2048" s="2">
        <f t="shared" si="189"/>
        <v>1.3974143186822968E-2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6">
        <f>TITRES_STAT!D2052</f>
        <v>3.7593000000000001</v>
      </c>
      <c r="C2049" s="2">
        <f t="shared" si="186"/>
        <v>3.7484281219518234</v>
      </c>
      <c r="D2049" s="2">
        <f t="shared" si="188"/>
        <v>3.7455110548508581</v>
      </c>
      <c r="E2049" s="2">
        <f t="shared" si="187"/>
        <v>2.9170671009652871E-3</v>
      </c>
      <c r="F2049" s="2">
        <f t="shared" si="191"/>
        <v>-1.325202812959201E-2</v>
      </c>
      <c r="G2049" s="2">
        <f t="shared" si="189"/>
        <v>1.6169095230557297E-2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6">
        <f>TITRES_STAT!D2053</f>
        <v>3.7593000000000001</v>
      </c>
      <c r="C2050" s="2">
        <f t="shared" si="186"/>
        <v>3.7546391801130814</v>
      </c>
      <c r="D2050" s="2">
        <f t="shared" si="188"/>
        <v>3.7465324581952388</v>
      </c>
      <c r="E2050" s="2">
        <f t="shared" si="187"/>
        <v>8.1067219178425631E-3</v>
      </c>
      <c r="F2050" s="2">
        <f t="shared" si="191"/>
        <v>-8.9802781201050955E-3</v>
      </c>
      <c r="G2050" s="2">
        <f t="shared" si="189"/>
        <v>1.7087000037947657E-2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6">
        <f>TITRES_STAT!D2054</f>
        <v>3.7075999999999998</v>
      </c>
      <c r="C2051" s="2">
        <f t="shared" si="186"/>
        <v>3.7564946908649151</v>
      </c>
      <c r="D2051" s="2">
        <f t="shared" si="188"/>
        <v>3.7436485724029991</v>
      </c>
      <c r="E2051" s="2">
        <f t="shared" si="187"/>
        <v>1.2846118461915967E-2</v>
      </c>
      <c r="F2051" s="2">
        <f t="shared" si="191"/>
        <v>-4.614998803700884E-3</v>
      </c>
      <c r="G2051" s="2">
        <f t="shared" si="189"/>
        <v>1.7461117265616853E-2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6">
        <f>TITRES_STAT!D2055</f>
        <v>3.7593000000000001</v>
      </c>
      <c r="C2052" s="2">
        <f t="shared" si="186"/>
        <v>3.7569262768856975</v>
      </c>
      <c r="D2052" s="2">
        <f t="shared" si="188"/>
        <v>3.7448079374101844</v>
      </c>
      <c r="E2052" s="2">
        <f t="shared" si="187"/>
        <v>1.2118339475513107E-2</v>
      </c>
      <c r="F2052" s="2">
        <f t="shared" si="191"/>
        <v>-1.2683311478580862E-3</v>
      </c>
      <c r="G2052" s="2">
        <f t="shared" si="189"/>
        <v>1.3386670623371193E-2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6">
        <f>TITRES_STAT!D2056</f>
        <v>3.7223000000000002</v>
      </c>
      <c r="C2053" s="2">
        <f t="shared" si="186"/>
        <v>3.7572914650571283</v>
      </c>
      <c r="D2053" s="2">
        <f t="shared" si="188"/>
        <v>3.7431406827872076</v>
      </c>
      <c r="E2053" s="2">
        <f t="shared" si="187"/>
        <v>1.4150782269920725E-2</v>
      </c>
      <c r="F2053" s="2">
        <f t="shared" si="191"/>
        <v>1.8154915356976763E-3</v>
      </c>
      <c r="G2053" s="2">
        <f t="shared" si="189"/>
        <v>1.2335290734223049E-2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6">
        <f>TITRES_STAT!D2057</f>
        <v>3.7002000000000002</v>
      </c>
      <c r="C2054" s="2">
        <f t="shared" si="186"/>
        <v>3.7485081627406469</v>
      </c>
      <c r="D2054" s="2">
        <f t="shared" si="188"/>
        <v>3.739959891469637</v>
      </c>
      <c r="E2054" s="2">
        <f t="shared" si="187"/>
        <v>8.5482712710098774E-3</v>
      </c>
      <c r="F2054" s="2">
        <f t="shared" si="191"/>
        <v>3.1620474827601169E-3</v>
      </c>
      <c r="G2054" s="2">
        <f t="shared" si="189"/>
        <v>5.3862237882497605E-3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6">
        <f>TITRES_STAT!D2058</f>
        <v>3.7593000000000001</v>
      </c>
      <c r="C2055" s="2">
        <f t="shared" si="186"/>
        <v>3.7410761377036241</v>
      </c>
      <c r="D2055" s="2">
        <f t="shared" si="188"/>
        <v>3.7413924921015158</v>
      </c>
      <c r="E2055" s="2">
        <f t="shared" si="187"/>
        <v>-3.1635439789168274E-4</v>
      </c>
      <c r="F2055" s="2">
        <f t="shared" si="191"/>
        <v>2.4663671066297572E-3</v>
      </c>
      <c r="G2055" s="2">
        <f t="shared" si="189"/>
        <v>-2.78272150452144E-3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3.6928000000000001</v>
      </c>
      <c r="C2056" s="2">
        <f t="shared" si="186"/>
        <v>3.7438798088261436</v>
      </c>
      <c r="D2056" s="2">
        <f t="shared" si="188"/>
        <v>3.7377930482421444</v>
      </c>
      <c r="E2056" s="2">
        <f t="shared" si="187"/>
        <v>6.0867605839991512E-3</v>
      </c>
      <c r="F2056" s="2">
        <f t="shared" si="191"/>
        <v>3.1904458021036362E-3</v>
      </c>
      <c r="G2056" s="2">
        <f t="shared" si="189"/>
        <v>2.896314781895515E-3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6">
        <f>TITRES_STAT!D2060</f>
        <v>3.6928000000000001</v>
      </c>
      <c r="C2057" s="2">
        <f t="shared" si="186"/>
        <v>3.7360213766990444</v>
      </c>
      <c r="D2057" s="2">
        <f t="shared" si="188"/>
        <v>3.7344602298538376</v>
      </c>
      <c r="E2057" s="2">
        <f t="shared" si="187"/>
        <v>1.5611468452068067E-3</v>
      </c>
      <c r="F2057" s="2">
        <f t="shared" si="191"/>
        <v>2.8645860107242706E-3</v>
      </c>
      <c r="G2057" s="2">
        <f t="shared" si="189"/>
        <v>-1.3034391655174639E-3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3.6928000000000001</v>
      </c>
      <c r="C2058" s="2">
        <f t="shared" si="186"/>
        <v>3.7384642418222684</v>
      </c>
      <c r="D2058" s="2">
        <f t="shared" si="188"/>
        <v>3.7313742869017017</v>
      </c>
      <c r="E2058" s="2">
        <f t="shared" si="187"/>
        <v>7.0899549205667434E-3</v>
      </c>
      <c r="F2058" s="2">
        <f t="shared" si="191"/>
        <v>3.7096597926927653E-3</v>
      </c>
      <c r="G2058" s="2">
        <f t="shared" si="189"/>
        <v>3.3802951278739781E-3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3.6928000000000001</v>
      </c>
      <c r="C2059" s="2">
        <f t="shared" si="186"/>
        <v>3.7416697430803811</v>
      </c>
      <c r="D2059" s="2">
        <f t="shared" si="188"/>
        <v>3.7285169323163907</v>
      </c>
      <c r="E2059" s="2">
        <f t="shared" si="187"/>
        <v>1.3152810763990441E-2</v>
      </c>
      <c r="F2059" s="2">
        <f t="shared" si="191"/>
        <v>5.5982899869523005E-3</v>
      </c>
      <c r="G2059" s="2">
        <f t="shared" si="189"/>
        <v>7.5545207770381408E-3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3.6928000000000001</v>
      </c>
      <c r="C2060" s="2">
        <f t="shared" si="186"/>
        <v>3.7443820902987843</v>
      </c>
      <c r="D2060" s="2">
        <f t="shared" si="188"/>
        <v>3.7258712336262878</v>
      </c>
      <c r="E2060" s="2">
        <f t="shared" si="187"/>
        <v>1.8510856672496523E-2</v>
      </c>
      <c r="F2060" s="2">
        <f t="shared" si="191"/>
        <v>8.1808033240611464E-3</v>
      </c>
      <c r="G2060" s="2">
        <f t="shared" si="189"/>
        <v>1.0330053348435377E-2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3.6928000000000001</v>
      </c>
      <c r="C2061" s="2">
        <f t="shared" si="186"/>
        <v>3.7387233071758947</v>
      </c>
      <c r="D2061" s="2">
        <f t="shared" si="188"/>
        <v>3.7234215126169334</v>
      </c>
      <c r="E2061" s="2">
        <f t="shared" si="187"/>
        <v>1.5301794558961301E-2</v>
      </c>
      <c r="F2061" s="2">
        <f t="shared" si="191"/>
        <v>9.605001571041178E-3</v>
      </c>
      <c r="G2061" s="2">
        <f t="shared" si="189"/>
        <v>5.6967929879201233E-3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3.7002000000000002</v>
      </c>
      <c r="C2062" s="2">
        <f t="shared" si="186"/>
        <v>3.7418889522257572</v>
      </c>
      <c r="D2062" s="2">
        <f t="shared" si="188"/>
        <v>3.7217014005712348</v>
      </c>
      <c r="E2062" s="2">
        <f t="shared" si="187"/>
        <v>2.0187551654522462E-2</v>
      </c>
      <c r="F2062" s="2">
        <f t="shared" si="191"/>
        <v>1.1721511587737436E-2</v>
      </c>
      <c r="G2062" s="2">
        <f t="shared" si="189"/>
        <v>8.4660400667850265E-3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3.6928000000000001</v>
      </c>
      <c r="C2063" s="2">
        <f t="shared" ref="C2063:C2126" si="192">$C$4*B2053+C2062*(1-$C$4)</f>
        <v>3.7388752672679484</v>
      </c>
      <c r="D2063" s="2">
        <f t="shared" si="188"/>
        <v>3.7195605560844767</v>
      </c>
      <c r="E2063" s="2">
        <f t="shared" si="187"/>
        <v>1.9314711183471722E-2</v>
      </c>
      <c r="F2063" s="2">
        <f t="shared" si="191"/>
        <v>1.3240151506884294E-2</v>
      </c>
      <c r="G2063" s="2">
        <f t="shared" si="189"/>
        <v>6.0745596765874287E-3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3.7002000000000002</v>
      </c>
      <c r="C2064" s="2">
        <f t="shared" si="192"/>
        <v>3.7329252261498023</v>
      </c>
      <c r="D2064" s="2">
        <f t="shared" si="188"/>
        <v>3.7181264408189603</v>
      </c>
      <c r="E2064" s="2">
        <f t="shared" si="187"/>
        <v>1.4798785330842001E-2</v>
      </c>
      <c r="F2064" s="2">
        <f t="shared" si="191"/>
        <v>1.3551878271675836E-2</v>
      </c>
      <c r="G2064" s="2">
        <f t="shared" si="189"/>
        <v>1.2469070591661652E-3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6">
        <f>TITRES_STAT!D2068</f>
        <v>3.7002000000000002</v>
      </c>
      <c r="C2065" s="2">
        <f t="shared" si="192"/>
        <v>3.7369828836652177</v>
      </c>
      <c r="D2065" s="2">
        <f t="shared" si="188"/>
        <v>3.7167985563138521</v>
      </c>
      <c r="E2065" s="2">
        <f t="shared" si="187"/>
        <v>2.018432735136555E-2</v>
      </c>
      <c r="F2065" s="2">
        <f t="shared" si="191"/>
        <v>1.487836808761378E-2</v>
      </c>
      <c r="G2065" s="2">
        <f t="shared" si="189"/>
        <v>5.3059592637517694E-3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6">
        <f>TITRES_STAT!D2069</f>
        <v>3.6928000000000001</v>
      </c>
      <c r="C2066" s="2">
        <f t="shared" si="192"/>
        <v>3.7301855169474916</v>
      </c>
      <c r="D2066" s="2">
        <f t="shared" si="188"/>
        <v>3.7150208854757891</v>
      </c>
      <c r="E2066" s="2">
        <f t="shared" si="187"/>
        <v>1.5164631471702439E-2</v>
      </c>
      <c r="F2066" s="2">
        <f t="shared" si="191"/>
        <v>1.4935620764431513E-2</v>
      </c>
      <c r="G2066" s="2">
        <f t="shared" si="189"/>
        <v>2.2901070727092583E-4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6">
        <f>TITRES_STAT!D2070</f>
        <v>3.8921999999999999</v>
      </c>
      <c r="C2067" s="2">
        <f t="shared" si="192"/>
        <v>3.7244338989555699</v>
      </c>
      <c r="D2067" s="2">
        <f t="shared" si="188"/>
        <v>3.7281452643294344</v>
      </c>
      <c r="E2067" s="2">
        <f t="shared" si="187"/>
        <v>-3.7113653738645169E-3</v>
      </c>
      <c r="F2067" s="2">
        <f t="shared" si="191"/>
        <v>1.1206223536772308E-2</v>
      </c>
      <c r="G2067" s="2">
        <f t="shared" si="189"/>
        <v>-1.4917588910636825E-2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3.8774000000000002</v>
      </c>
      <c r="C2068" s="2">
        <f t="shared" si="192"/>
        <v>3.7195671452700978</v>
      </c>
      <c r="D2068" s="2">
        <f t="shared" si="188"/>
        <v>3.7392011706754023</v>
      </c>
      <c r="E2068" s="2">
        <f t="shared" si="187"/>
        <v>-1.9634025405304456E-2</v>
      </c>
      <c r="F2068" s="2">
        <f t="shared" si="191"/>
        <v>5.0381737483569554E-3</v>
      </c>
      <c r="G2068" s="2">
        <f t="shared" si="189"/>
        <v>-2.4672199153661412E-2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3.8479000000000001</v>
      </c>
      <c r="C2069" s="2">
        <f t="shared" si="192"/>
        <v>3.7154491229208517</v>
      </c>
      <c r="D2069" s="2">
        <f t="shared" si="188"/>
        <v>3.7472529358105575</v>
      </c>
      <c r="E2069" s="2">
        <f t="shared" si="187"/>
        <v>-3.1803812889705796E-2</v>
      </c>
      <c r="F2069" s="2">
        <f t="shared" si="191"/>
        <v>-2.3302235792555951E-3</v>
      </c>
      <c r="G2069" s="2">
        <f t="shared" si="189"/>
        <v>-2.9473589310450202E-2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3.8405</v>
      </c>
      <c r="C2070" s="2">
        <f t="shared" si="192"/>
        <v>3.7119646424714903</v>
      </c>
      <c r="D2070" s="2">
        <f t="shared" si="188"/>
        <v>3.7541601257505159</v>
      </c>
      <c r="E2070" s="2">
        <f t="shared" si="187"/>
        <v>-4.219548327902567E-2</v>
      </c>
      <c r="F2070" s="2">
        <f t="shared" si="191"/>
        <v>-1.030327551920961E-2</v>
      </c>
      <c r="G2070" s="2">
        <f t="shared" si="189"/>
        <v>-3.1892207759816063E-2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3.8256999999999999</v>
      </c>
      <c r="C2071" s="2">
        <f t="shared" si="192"/>
        <v>3.7090162359374146</v>
      </c>
      <c r="D2071" s="2">
        <f t="shared" si="188"/>
        <v>3.7594593756949219</v>
      </c>
      <c r="E2071" s="2">
        <f t="shared" si="187"/>
        <v>-5.044313975750736E-2</v>
      </c>
      <c r="F2071" s="2">
        <f t="shared" si="191"/>
        <v>-1.8331248366869161E-2</v>
      </c>
      <c r="G2071" s="2">
        <f t="shared" si="189"/>
        <v>-3.2111891390638199E-2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3.8256999999999999</v>
      </c>
      <c r="C2072" s="2">
        <f t="shared" si="192"/>
        <v>3.7076598919470429</v>
      </c>
      <c r="D2072" s="2">
        <f t="shared" si="188"/>
        <v>3.7643660886064092</v>
      </c>
      <c r="E2072" s="2">
        <f t="shared" si="187"/>
        <v>-5.670619665936627E-2</v>
      </c>
      <c r="F2072" s="2">
        <f t="shared" si="191"/>
        <v>-2.6006238025368583E-2</v>
      </c>
      <c r="G2072" s="2">
        <f t="shared" si="189"/>
        <v>-3.0699958633997687E-2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3.9882</v>
      </c>
      <c r="C2073" s="2">
        <f t="shared" si="192"/>
        <v>3.7053737547244205</v>
      </c>
      <c r="D2073" s="2">
        <f t="shared" si="188"/>
        <v>3.7809463783392676</v>
      </c>
      <c r="E2073" s="2">
        <f t="shared" si="187"/>
        <v>-7.5572623614847068E-2</v>
      </c>
      <c r="F2073" s="2">
        <f t="shared" si="191"/>
        <v>-3.5919515143264281E-2</v>
      </c>
      <c r="G2073" s="2">
        <f t="shared" si="189"/>
        <v>-3.9653108471582786E-2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4.0324999999999998</v>
      </c>
      <c r="C2074" s="2">
        <f t="shared" si="192"/>
        <v>3.704577792459125</v>
      </c>
      <c r="D2074" s="2">
        <f t="shared" si="188"/>
        <v>3.7995799799437666</v>
      </c>
      <c r="E2074" s="2">
        <f t="shared" si="187"/>
        <v>-9.500218748464162E-2</v>
      </c>
      <c r="F2074" s="2">
        <f t="shared" si="191"/>
        <v>-4.7736049611539752E-2</v>
      </c>
      <c r="G2074" s="2">
        <f t="shared" si="189"/>
        <v>-4.7266137873101868E-2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4.0030000000000001</v>
      </c>
      <c r="C2075" s="2">
        <f t="shared" si="192"/>
        <v>3.703904285926952</v>
      </c>
      <c r="D2075" s="2">
        <f t="shared" si="188"/>
        <v>3.8146481295775616</v>
      </c>
      <c r="E2075" s="2">
        <f t="shared" si="187"/>
        <v>-0.11074384365060963</v>
      </c>
      <c r="F2075" s="2">
        <f t="shared" si="191"/>
        <v>-6.0337608419353733E-2</v>
      </c>
      <c r="G2075" s="2">
        <f t="shared" si="189"/>
        <v>-5.0406235231255897E-2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4.0547000000000004</v>
      </c>
      <c r="C2076" s="2">
        <f t="shared" si="192"/>
        <v>3.7021959342458821</v>
      </c>
      <c r="D2076" s="2">
        <f t="shared" si="188"/>
        <v>3.8324297496088531</v>
      </c>
      <c r="E2076" s="2">
        <f t="shared" ref="E2076:E2139" si="193">C2076-D2076</f>
        <v>-0.13023381536297096</v>
      </c>
      <c r="F2076" s="2">
        <f t="shared" si="191"/>
        <v>-7.4316849808077179E-2</v>
      </c>
      <c r="G2076" s="2">
        <f t="shared" si="189"/>
        <v>-5.5916965554893783E-2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6">
        <f>TITRES_STAT!D2080</f>
        <v>4.0621</v>
      </c>
      <c r="C2077" s="2">
        <f t="shared" si="192"/>
        <v>3.7314273289772846</v>
      </c>
      <c r="D2077" s="2">
        <f t="shared" ref="D2077:D2140" si="194">$D$4*B2077+(1-$D$4)*D2076</f>
        <v>3.8494423607489381</v>
      </c>
      <c r="E2077" s="2">
        <f t="shared" si="193"/>
        <v>-0.11801503177165351</v>
      </c>
      <c r="F2077" s="2">
        <f t="shared" si="191"/>
        <v>-8.3056486200792451E-2</v>
      </c>
      <c r="G2077" s="2">
        <f t="shared" si="189"/>
        <v>-3.495854557086106E-2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6">
        <f>TITRES_STAT!D2081</f>
        <v>4.0621</v>
      </c>
      <c r="C2078" s="2">
        <f t="shared" si="192"/>
        <v>3.7538846629807789</v>
      </c>
      <c r="D2078" s="2">
        <f t="shared" si="194"/>
        <v>3.8651947784712388</v>
      </c>
      <c r="E2078" s="2">
        <f t="shared" si="193"/>
        <v>-0.11131011549045988</v>
      </c>
      <c r="F2078" s="2">
        <f t="shared" si="191"/>
        <v>-8.8707212058725948E-2</v>
      </c>
      <c r="G2078" s="2">
        <f t="shared" si="189"/>
        <v>-2.2602903431733934E-2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6">
        <f>TITRES_STAT!D2082</f>
        <v>4.0621</v>
      </c>
      <c r="C2079" s="2">
        <f t="shared" si="192"/>
        <v>3.7683485609837359</v>
      </c>
      <c r="D2079" s="2">
        <f t="shared" si="194"/>
        <v>3.8797803504363322</v>
      </c>
      <c r="E2079" s="2">
        <f t="shared" si="193"/>
        <v>-0.11143178945259624</v>
      </c>
      <c r="F2079" s="2">
        <f t="shared" si="191"/>
        <v>-9.3252127537500007E-2</v>
      </c>
      <c r="G2079" s="2">
        <f t="shared" si="189"/>
        <v>-1.8179661915096235E-2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6">
        <f>TITRES_STAT!D2083</f>
        <v>3.9882</v>
      </c>
      <c r="C2080" s="2">
        <f t="shared" si="192"/>
        <v>3.7794487823708538</v>
      </c>
      <c r="D2080" s="2">
        <f t="shared" si="194"/>
        <v>3.8878114355891964</v>
      </c>
      <c r="E2080" s="2">
        <f t="shared" si="193"/>
        <v>-0.1083626532183426</v>
      </c>
      <c r="F2080" s="2">
        <f t="shared" si="191"/>
        <v>-9.6274232673668525E-2</v>
      </c>
      <c r="G2080" s="2">
        <f t="shared" si="189"/>
        <v>-1.2088420544674072E-2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6">
        <f>TITRES_STAT!D2084</f>
        <v>4.0251999999999999</v>
      </c>
      <c r="C2081" s="2">
        <f t="shared" si="192"/>
        <v>3.786564354313799</v>
      </c>
      <c r="D2081" s="2">
        <f t="shared" si="194"/>
        <v>3.8979883662862926</v>
      </c>
      <c r="E2081" s="2">
        <f t="shared" si="193"/>
        <v>-0.11142401197249363</v>
      </c>
      <c r="F2081" s="2">
        <f t="shared" si="191"/>
        <v>-9.9304188533433563E-2</v>
      </c>
      <c r="G2081" s="2">
        <f t="shared" si="189"/>
        <v>-1.2119823439060068E-2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6">
        <f>TITRES_STAT!D2085</f>
        <v>4.0621</v>
      </c>
      <c r="C2082" s="2">
        <f t="shared" si="192"/>
        <v>3.7925852228809065</v>
      </c>
      <c r="D2082" s="2">
        <f t="shared" si="194"/>
        <v>3.9101447835984189</v>
      </c>
      <c r="E2082" s="2">
        <f t="shared" si="193"/>
        <v>-0.11755956071751239</v>
      </c>
      <c r="F2082" s="2">
        <f t="shared" si="191"/>
        <v>-0.10295526297024934</v>
      </c>
      <c r="G2082" s="2">
        <f t="shared" si="189"/>
        <v>-1.4604297747263045E-2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6">
        <f>TITRES_STAT!D2086</f>
        <v>4.0251999999999999</v>
      </c>
      <c r="C2083" s="2">
        <f t="shared" si="192"/>
        <v>3.8226798039761518</v>
      </c>
      <c r="D2083" s="2">
        <f t="shared" si="194"/>
        <v>3.9186673922207582</v>
      </c>
      <c r="E2083" s="2">
        <f t="shared" si="193"/>
        <v>-9.5987588244606403E-2</v>
      </c>
      <c r="F2083" s="2">
        <f t="shared" si="191"/>
        <v>-0.10156172802512076</v>
      </c>
      <c r="G2083" s="2">
        <f t="shared" si="189"/>
        <v>5.5741397805143533E-3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4.0769000000000002</v>
      </c>
      <c r="C2084" s="2">
        <f t="shared" si="192"/>
        <v>3.8549598341336666</v>
      </c>
      <c r="D2084" s="2">
        <f t="shared" si="194"/>
        <v>3.9303883261303318</v>
      </c>
      <c r="E2084" s="2">
        <f t="shared" si="193"/>
        <v>-7.5428491996665237E-2</v>
      </c>
      <c r="F2084" s="2">
        <f t="shared" si="191"/>
        <v>-9.6335080819429653E-2</v>
      </c>
      <c r="G2084" s="2">
        <f t="shared" ref="G2084:G2147" si="195">E2084-F2084</f>
        <v>2.0906588822764416E-2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4.0621</v>
      </c>
      <c r="C2085" s="2">
        <f t="shared" si="192"/>
        <v>3.8777352442669488</v>
      </c>
      <c r="D2085" s="2">
        <f t="shared" si="194"/>
        <v>3.9401447464169737</v>
      </c>
      <c r="E2085" s="2">
        <f t="shared" si="193"/>
        <v>-6.2409502150024831E-2</v>
      </c>
      <c r="F2085" s="2">
        <f t="shared" ref="F2085:F2148" si="197">(E2085*(2/(10)))+((1-(2/10))*F2084)</f>
        <v>-8.9549965085548688E-2</v>
      </c>
      <c r="G2085" s="2">
        <f t="shared" si="195"/>
        <v>2.7140462935523857E-2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3.9144000000000001</v>
      </c>
      <c r="C2086" s="2">
        <f t="shared" si="192"/>
        <v>3.9049605913028032</v>
      </c>
      <c r="D2086" s="2">
        <f t="shared" si="194"/>
        <v>3.9382377281638643</v>
      </c>
      <c r="E2086" s="2">
        <f t="shared" si="193"/>
        <v>-3.3277136861061152E-2</v>
      </c>
      <c r="F2086" s="2">
        <f t="shared" si="197"/>
        <v>-7.8295399440651184E-2</v>
      </c>
      <c r="G2086" s="2">
        <f t="shared" si="195"/>
        <v>4.5018262579590032E-2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3.8405</v>
      </c>
      <c r="C2087" s="2">
        <f t="shared" si="192"/>
        <v>3.9291358849485256</v>
      </c>
      <c r="D2087" s="2">
        <f t="shared" si="194"/>
        <v>3.9309978964480226</v>
      </c>
      <c r="E2087" s="2">
        <f t="shared" si="193"/>
        <v>-1.8620114994969406E-3</v>
      </c>
      <c r="F2087" s="2">
        <f t="shared" si="197"/>
        <v>-6.3008721852420346E-2</v>
      </c>
      <c r="G2087" s="2">
        <f t="shared" si="195"/>
        <v>6.1146710352923406E-2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3.8553000000000002</v>
      </c>
      <c r="C2088" s="2">
        <f t="shared" si="192"/>
        <v>3.9495919026487525</v>
      </c>
      <c r="D2088" s="2">
        <f t="shared" si="194"/>
        <v>3.9253906448592799</v>
      </c>
      <c r="E2088" s="2">
        <f t="shared" si="193"/>
        <v>2.4201257789472574E-2</v>
      </c>
      <c r="F2088" s="2">
        <f t="shared" si="197"/>
        <v>-4.5566725924041762E-2</v>
      </c>
      <c r="G2088" s="2">
        <f t="shared" si="195"/>
        <v>6.9767983713514337E-2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3.8405</v>
      </c>
      <c r="C2089" s="2">
        <f t="shared" si="192"/>
        <v>3.9669008407027904</v>
      </c>
      <c r="D2089" s="2">
        <f t="shared" si="194"/>
        <v>3.9191024489437774</v>
      </c>
      <c r="E2089" s="2">
        <f t="shared" si="193"/>
        <v>4.7798391759013015E-2</v>
      </c>
      <c r="F2089" s="2">
        <f t="shared" si="197"/>
        <v>-2.6893702387430808E-2</v>
      </c>
      <c r="G2089" s="2">
        <f t="shared" si="195"/>
        <v>7.4692094146443816E-2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3.8035999999999999</v>
      </c>
      <c r="C2090" s="2">
        <f t="shared" si="192"/>
        <v>3.9701776344408226</v>
      </c>
      <c r="D2090" s="2">
        <f t="shared" si="194"/>
        <v>3.9105467119849791</v>
      </c>
      <c r="E2090" s="2">
        <f t="shared" si="193"/>
        <v>5.963092245584356E-2</v>
      </c>
      <c r="F2090" s="2">
        <f t="shared" si="197"/>
        <v>-9.5887774187759338E-3</v>
      </c>
      <c r="G2090" s="2">
        <f t="shared" si="195"/>
        <v>6.9219699874619497E-2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3.7667000000000002</v>
      </c>
      <c r="C2091" s="2">
        <f t="shared" si="192"/>
        <v>3.9786426137576187</v>
      </c>
      <c r="D2091" s="2">
        <f t="shared" si="194"/>
        <v>3.8998913999860916</v>
      </c>
      <c r="E2091" s="2">
        <f t="shared" si="193"/>
        <v>7.8751213771527162E-2</v>
      </c>
      <c r="F2091" s="2">
        <f t="shared" si="197"/>
        <v>8.0792208192846833E-3</v>
      </c>
      <c r="G2091" s="2">
        <f t="shared" si="195"/>
        <v>7.0671992952242482E-2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6">
        <f>TITRES_STAT!D2095</f>
        <v>3.8700999999999999</v>
      </c>
      <c r="C2092" s="2">
        <f t="shared" si="192"/>
        <v>3.991482211641062</v>
      </c>
      <c r="D2092" s="2">
        <f t="shared" si="194"/>
        <v>3.8976846296167516</v>
      </c>
      <c r="E2092" s="2">
        <f t="shared" si="193"/>
        <v>9.3797582024310433E-2</v>
      </c>
      <c r="F2092" s="2">
        <f t="shared" si="197"/>
        <v>2.5222893060289835E-2</v>
      </c>
      <c r="G2092" s="2">
        <f t="shared" si="195"/>
        <v>6.8574688964020594E-2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6">
        <f>TITRES_STAT!D2096</f>
        <v>3.8847999999999998</v>
      </c>
      <c r="C2093" s="2">
        <f t="shared" si="192"/>
        <v>3.9966695636962832</v>
      </c>
      <c r="D2093" s="2">
        <f t="shared" si="194"/>
        <v>3.8967302126081034</v>
      </c>
      <c r="E2093" s="2">
        <f t="shared" si="193"/>
        <v>9.9939351088179862E-2</v>
      </c>
      <c r="F2093" s="2">
        <f t="shared" si="197"/>
        <v>4.0166184665867841E-2</v>
      </c>
      <c r="G2093" s="2">
        <f t="shared" si="195"/>
        <v>5.9773166422312021E-2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3.9586999999999999</v>
      </c>
      <c r="C2094" s="2">
        <f t="shared" si="192"/>
        <v>4.0090127077430093</v>
      </c>
      <c r="D2094" s="2">
        <f t="shared" si="194"/>
        <v>3.9013205672297251</v>
      </c>
      <c r="E2094" s="2">
        <f t="shared" si="193"/>
        <v>0.10769214051328424</v>
      </c>
      <c r="F2094" s="2">
        <f t="shared" si="197"/>
        <v>5.3671375835351129E-2</v>
      </c>
      <c r="G2094" s="2">
        <f t="shared" si="195"/>
        <v>5.4020764677933111E-2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3.9512999999999998</v>
      </c>
      <c r="C2095" s="2">
        <f t="shared" si="192"/>
        <v>4.0171799834748541</v>
      </c>
      <c r="D2095" s="2">
        <f t="shared" si="194"/>
        <v>3.9050227474349306</v>
      </c>
      <c r="E2095" s="2">
        <f t="shared" si="193"/>
        <v>0.11215723603992345</v>
      </c>
      <c r="F2095" s="2">
        <f t="shared" si="197"/>
        <v>6.5368547876265601E-2</v>
      </c>
      <c r="G2095" s="2">
        <f t="shared" si="195"/>
        <v>4.6788688163657846E-2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3.9735</v>
      </c>
      <c r="C2096" s="2">
        <f t="shared" si="192"/>
        <v>4.0013676783248764</v>
      </c>
      <c r="D2096" s="2">
        <f t="shared" si="194"/>
        <v>3.9100951365138248</v>
      </c>
      <c r="E2096" s="2">
        <f t="shared" si="193"/>
        <v>9.12725418110516E-2</v>
      </c>
      <c r="F2096" s="2">
        <f t="shared" si="197"/>
        <v>7.0549346663222795E-2</v>
      </c>
      <c r="G2096" s="2">
        <f t="shared" si="195"/>
        <v>2.0723195147828805E-2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4.1359000000000004</v>
      </c>
      <c r="C2097" s="2">
        <f t="shared" si="192"/>
        <v>3.9766188047364341</v>
      </c>
      <c r="D2097" s="2">
        <f t="shared" si="194"/>
        <v>3.9268214226979863</v>
      </c>
      <c r="E2097" s="2">
        <f t="shared" si="193"/>
        <v>4.9797382038447857E-2</v>
      </c>
      <c r="F2097" s="2">
        <f t="shared" si="197"/>
        <v>6.6398953738267819E-2</v>
      </c>
      <c r="G2097" s="2">
        <f t="shared" si="195"/>
        <v>-1.6601571699819961E-2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4.2098000000000004</v>
      </c>
      <c r="C2098" s="2">
        <f t="shared" si="192"/>
        <v>3.9579543732385214</v>
      </c>
      <c r="D2098" s="2">
        <f t="shared" si="194"/>
        <v>3.9477827987944321</v>
      </c>
      <c r="E2098" s="2">
        <f t="shared" si="193"/>
        <v>1.0171574444089337E-2</v>
      </c>
      <c r="F2098" s="2">
        <f t="shared" si="197"/>
        <v>5.5153477879432124E-2</v>
      </c>
      <c r="G2098" s="2">
        <f t="shared" si="195"/>
        <v>-4.4981903435342786E-2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4.1950000000000003</v>
      </c>
      <c r="C2099" s="2">
        <f t="shared" si="192"/>
        <v>3.9398844696633644</v>
      </c>
      <c r="D2099" s="2">
        <f t="shared" si="194"/>
        <v>3.9660951840689185</v>
      </c>
      <c r="E2099" s="2">
        <f t="shared" si="193"/>
        <v>-2.6210714405554114E-2</v>
      </c>
      <c r="F2099" s="2">
        <f t="shared" si="197"/>
        <v>3.888063942243488E-2</v>
      </c>
      <c r="G2099" s="2">
        <f t="shared" si="195"/>
        <v>-6.5091353827989001E-2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4.1359000000000004</v>
      </c>
      <c r="C2100" s="2">
        <f t="shared" si="192"/>
        <v>3.9189176281766929</v>
      </c>
      <c r="D2100" s="2">
        <f t="shared" si="194"/>
        <v>3.9786733185823318</v>
      </c>
      <c r="E2100" s="2">
        <f t="shared" si="193"/>
        <v>-5.9755690405638884E-2</v>
      </c>
      <c r="F2100" s="2">
        <f t="shared" si="197"/>
        <v>1.9153373456820128E-2</v>
      </c>
      <c r="G2100" s="2">
        <f t="shared" si="195"/>
        <v>-7.8909063862459008E-2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4.1729000000000003</v>
      </c>
      <c r="C2101" s="2">
        <f t="shared" si="192"/>
        <v>3.8954995315341248</v>
      </c>
      <c r="D2101" s="2">
        <f t="shared" si="194"/>
        <v>3.9930604801688259</v>
      </c>
      <c r="E2101" s="2">
        <f t="shared" si="193"/>
        <v>-9.7560948634701106E-2</v>
      </c>
      <c r="F2101" s="2">
        <f t="shared" si="197"/>
        <v>-4.1894909614841186E-3</v>
      </c>
      <c r="G2101" s="2">
        <f t="shared" si="195"/>
        <v>-9.3371457673216987E-2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4.1802999999999999</v>
      </c>
      <c r="C2102" s="2">
        <f t="shared" si="192"/>
        <v>3.8915919112981059</v>
      </c>
      <c r="D2102" s="2">
        <f t="shared" si="194"/>
        <v>4.0069300742303948</v>
      </c>
      <c r="E2102" s="2">
        <f t="shared" si="193"/>
        <v>-0.11533816293228893</v>
      </c>
      <c r="F2102" s="2">
        <f t="shared" si="197"/>
        <v>-2.6419225355645084E-2</v>
      </c>
      <c r="G2102" s="2">
        <f t="shared" si="195"/>
        <v>-8.8918937576643847E-2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6">
        <f>TITRES_STAT!D2106</f>
        <v>4.2023999999999999</v>
      </c>
      <c r="C2103" s="2">
        <f t="shared" si="192"/>
        <v>3.890547001867628</v>
      </c>
      <c r="D2103" s="2">
        <f t="shared" si="194"/>
        <v>4.0214093279911065</v>
      </c>
      <c r="E2103" s="2">
        <f t="shared" si="193"/>
        <v>-0.13086232612347848</v>
      </c>
      <c r="F2103" s="2">
        <f t="shared" si="197"/>
        <v>-4.7307845509211771E-2</v>
      </c>
      <c r="G2103" s="2">
        <f t="shared" si="195"/>
        <v>-8.3554480614266707E-2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6">
        <f>TITRES_STAT!D2107</f>
        <v>4.1359000000000004</v>
      </c>
      <c r="C2104" s="2">
        <f t="shared" si="192"/>
        <v>3.9010320785033779</v>
      </c>
      <c r="D2104" s="2">
        <f t="shared" si="194"/>
        <v>4.0298901185102842</v>
      </c>
      <c r="E2104" s="2">
        <f t="shared" si="193"/>
        <v>-0.12885804000690637</v>
      </c>
      <c r="F2104" s="2">
        <f t="shared" si="197"/>
        <v>-6.3617884408750699E-2</v>
      </c>
      <c r="G2104" s="2">
        <f t="shared" si="195"/>
        <v>-6.5240155598155672E-2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6">
        <f>TITRES_STAT!D2108</f>
        <v>4.0694999999999997</v>
      </c>
      <c r="C2105" s="2">
        <f t="shared" si="192"/>
        <v>3.9087656048874737</v>
      </c>
      <c r="D2105" s="2">
        <f t="shared" si="194"/>
        <v>4.0328241838058183</v>
      </c>
      <c r="E2105" s="2">
        <f t="shared" si="193"/>
        <v>-0.1240585789183446</v>
      </c>
      <c r="F2105" s="2">
        <f t="shared" si="197"/>
        <v>-7.5706023310669474E-2</v>
      </c>
      <c r="G2105" s="2">
        <f t="shared" si="195"/>
        <v>-4.8352555607675124E-2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6">
        <f>TITRES_STAT!D2109</f>
        <v>4.0694999999999997</v>
      </c>
      <c r="C2106" s="2">
        <f t="shared" si="192"/>
        <v>3.9187247425970932</v>
      </c>
      <c r="D2106" s="2">
        <f t="shared" si="194"/>
        <v>4.0355409109313136</v>
      </c>
      <c r="E2106" s="2">
        <f t="shared" si="193"/>
        <v>-0.11681616833422037</v>
      </c>
      <c r="F2106" s="2">
        <f t="shared" si="197"/>
        <v>-8.3928052315379656E-2</v>
      </c>
      <c r="G2106" s="2">
        <f t="shared" si="195"/>
        <v>-3.2888116018840716E-2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4.0621</v>
      </c>
      <c r="C2107" s="2">
        <f t="shared" si="192"/>
        <v>3.9521363206590787</v>
      </c>
      <c r="D2107" s="2">
        <f t="shared" si="194"/>
        <v>4.0375082508623272</v>
      </c>
      <c r="E2107" s="2">
        <f t="shared" si="193"/>
        <v>-8.5371930203248514E-2</v>
      </c>
      <c r="F2107" s="2">
        <f t="shared" si="197"/>
        <v>-8.4216827892953428E-2</v>
      </c>
      <c r="G2107" s="2">
        <f t="shared" si="195"/>
        <v>-1.1551023102950864E-3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4.0621</v>
      </c>
      <c r="C2108" s="2">
        <f t="shared" si="192"/>
        <v>3.991776886711528</v>
      </c>
      <c r="D2108" s="2">
        <f t="shared" si="194"/>
        <v>4.0393298619095628</v>
      </c>
      <c r="E2108" s="2">
        <f t="shared" si="193"/>
        <v>-4.7552975198034808E-2</v>
      </c>
      <c r="F2108" s="2">
        <f t="shared" si="197"/>
        <v>-7.6884057353969706E-2</v>
      </c>
      <c r="G2108" s="2">
        <f t="shared" si="195"/>
        <v>2.9331082155934898E-2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6">
        <f>TITRES_STAT!D2112</f>
        <v>4.0621</v>
      </c>
      <c r="C2109" s="2">
        <f t="shared" si="192"/>
        <v>4.0230419810636002</v>
      </c>
      <c r="D2109" s="2">
        <f t="shared" si="194"/>
        <v>4.0410165388051507</v>
      </c>
      <c r="E2109" s="2">
        <f t="shared" si="193"/>
        <v>-1.7974557741550434E-2</v>
      </c>
      <c r="F2109" s="2">
        <f t="shared" si="197"/>
        <v>-6.5102157431485855E-2</v>
      </c>
      <c r="G2109" s="2">
        <f t="shared" si="195"/>
        <v>4.712759968993542E-2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4.0621</v>
      </c>
      <c r="C2110" s="2">
        <f t="shared" si="192"/>
        <v>4.0404047532076621</v>
      </c>
      <c r="D2110" s="2">
        <f t="shared" si="194"/>
        <v>4.0425782766714358</v>
      </c>
      <c r="E2110" s="2">
        <f t="shared" si="193"/>
        <v>-2.1735234637736411E-3</v>
      </c>
      <c r="F2110" s="2">
        <f t="shared" si="197"/>
        <v>-5.2516430637943416E-2</v>
      </c>
      <c r="G2110" s="2">
        <f t="shared" si="195"/>
        <v>5.0342907174169775E-2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4.2541000000000002</v>
      </c>
      <c r="C2111" s="2">
        <f t="shared" si="192"/>
        <v>4.0607886373295603</v>
      </c>
      <c r="D2111" s="2">
        <f t="shared" si="194"/>
        <v>4.0582465524735518</v>
      </c>
      <c r="E2111" s="2">
        <f t="shared" si="193"/>
        <v>2.5420848560084863E-3</v>
      </c>
      <c r="F2111" s="2">
        <f t="shared" si="197"/>
        <v>-4.1504727539153033E-2</v>
      </c>
      <c r="G2111" s="2">
        <f t="shared" si="195"/>
        <v>4.4046812395161519E-2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6">
        <f>TITRES_STAT!D2115</f>
        <v>4.2763</v>
      </c>
      <c r="C2112" s="2">
        <f t="shared" si="192"/>
        <v>4.0791750008173207</v>
      </c>
      <c r="D2112" s="2">
        <f t="shared" si="194"/>
        <v>4.0743986596977333</v>
      </c>
      <c r="E2112" s="2">
        <f t="shared" si="193"/>
        <v>4.7763411195873573E-3</v>
      </c>
      <c r="F2112" s="2">
        <f t="shared" si="197"/>
        <v>-3.2248513807404955E-2</v>
      </c>
      <c r="G2112" s="2">
        <f t="shared" si="195"/>
        <v>3.7024854926992312E-2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6">
        <f>TITRES_STAT!D2116</f>
        <v>4.2098000000000004</v>
      </c>
      <c r="C2113" s="2">
        <f t="shared" si="192"/>
        <v>4.0981326929992719</v>
      </c>
      <c r="D2113" s="2">
        <f t="shared" si="194"/>
        <v>4.0844283886090125</v>
      </c>
      <c r="E2113" s="2">
        <f t="shared" si="193"/>
        <v>1.3704304390259381E-2</v>
      </c>
      <c r="F2113" s="2">
        <f t="shared" si="197"/>
        <v>-2.3057950167872088E-2</v>
      </c>
      <c r="G2113" s="2">
        <f t="shared" si="195"/>
        <v>3.6762254558131466E-2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4.2835999999999999</v>
      </c>
      <c r="C2114" s="2">
        <f t="shared" si="192"/>
        <v>4.1039430479224608</v>
      </c>
      <c r="D2114" s="2">
        <f t="shared" si="194"/>
        <v>4.0991818413046417</v>
      </c>
      <c r="E2114" s="2">
        <f t="shared" si="193"/>
        <v>4.7612066178190915E-3</v>
      </c>
      <c r="F2114" s="2">
        <f t="shared" si="197"/>
        <v>-1.7494118810733855E-2</v>
      </c>
      <c r="G2114" s="2">
        <f t="shared" si="195"/>
        <v>2.2255325428552946E-2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4.2689000000000004</v>
      </c>
      <c r="C2115" s="2">
        <f t="shared" si="192"/>
        <v>4.0986441174728512</v>
      </c>
      <c r="D2115" s="2">
        <f t="shared" si="194"/>
        <v>4.1117535567635572</v>
      </c>
      <c r="E2115" s="2">
        <f t="shared" si="193"/>
        <v>-1.3109439290706071E-2</v>
      </c>
      <c r="F2115" s="2">
        <f t="shared" si="197"/>
        <v>-1.6617182906728298E-2</v>
      </c>
      <c r="G2115" s="2">
        <f t="shared" si="195"/>
        <v>3.507743616022227E-3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4.1359000000000004</v>
      </c>
      <c r="C2116" s="2">
        <f t="shared" si="192"/>
        <v>4.0941604070924127</v>
      </c>
      <c r="D2116" s="2">
        <f t="shared" si="194"/>
        <v>4.1135421821884792</v>
      </c>
      <c r="E2116" s="2">
        <f t="shared" si="193"/>
        <v>-1.9381775096066534E-2</v>
      </c>
      <c r="F2116" s="2">
        <f t="shared" si="197"/>
        <v>-1.7170101344595946E-2</v>
      </c>
      <c r="G2116" s="2">
        <f t="shared" si="195"/>
        <v>-2.211673751470588E-3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4.1138000000000003</v>
      </c>
      <c r="C2117" s="2">
        <f t="shared" si="192"/>
        <v>4.0892280367705034</v>
      </c>
      <c r="D2117" s="2">
        <f t="shared" si="194"/>
        <v>4.1135612798041477</v>
      </c>
      <c r="E2117" s="2">
        <f t="shared" si="193"/>
        <v>-2.4333243033644258E-2</v>
      </c>
      <c r="F2117" s="2">
        <f t="shared" si="197"/>
        <v>-1.860272968240561E-2</v>
      </c>
      <c r="G2117" s="2">
        <f t="shared" si="195"/>
        <v>-5.7305133512386489E-3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4.1285999999999996</v>
      </c>
      <c r="C2118" s="2">
        <f t="shared" si="192"/>
        <v>4.0850544926519641</v>
      </c>
      <c r="D2118" s="2">
        <f t="shared" si="194"/>
        <v>4.1146752590779148</v>
      </c>
      <c r="E2118" s="2">
        <f t="shared" si="193"/>
        <v>-2.9620766425950684E-2</v>
      </c>
      <c r="F2118" s="2">
        <f t="shared" si="197"/>
        <v>-2.0806337031114626E-2</v>
      </c>
      <c r="G2118" s="2">
        <f t="shared" si="195"/>
        <v>-8.8144293948360583E-3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4.1654999999999998</v>
      </c>
      <c r="C2119" s="2">
        <f t="shared" si="192"/>
        <v>4.08152303224397</v>
      </c>
      <c r="D2119" s="2">
        <f t="shared" si="194"/>
        <v>4.1184400547017734</v>
      </c>
      <c r="E2119" s="2">
        <f t="shared" si="193"/>
        <v>-3.6917022457803483E-2</v>
      </c>
      <c r="F2119" s="2">
        <f t="shared" si="197"/>
        <v>-2.4028474116452401E-2</v>
      </c>
      <c r="G2119" s="2">
        <f t="shared" si="195"/>
        <v>-1.2888548341351082E-2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6">
        <f>TITRES_STAT!D2123</f>
        <v>4.1654999999999998</v>
      </c>
      <c r="C2120" s="2">
        <f t="shared" si="192"/>
        <v>4.0785348734372056</v>
      </c>
      <c r="D2120" s="2">
        <f t="shared" si="194"/>
        <v>4.1219259765757164</v>
      </c>
      <c r="E2120" s="2">
        <f t="shared" si="193"/>
        <v>-4.33911031385108E-2</v>
      </c>
      <c r="F2120" s="2">
        <f t="shared" si="197"/>
        <v>-2.7900999920864082E-2</v>
      </c>
      <c r="G2120" s="2">
        <f t="shared" si="195"/>
        <v>-1.5490103217646718E-2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6">
        <f>TITRES_STAT!D2124</f>
        <v>4.2689000000000004</v>
      </c>
      <c r="C2121" s="2">
        <f t="shared" si="192"/>
        <v>4.1055448929084051</v>
      </c>
      <c r="D2121" s="2">
        <f t="shared" si="194"/>
        <v>4.1328129412738113</v>
      </c>
      <c r="E2121" s="2">
        <f t="shared" si="193"/>
        <v>-2.7268048365406194E-2</v>
      </c>
      <c r="F2121" s="2">
        <f t="shared" si="197"/>
        <v>-2.7774409609772507E-2</v>
      </c>
      <c r="G2121" s="2">
        <f t="shared" si="195"/>
        <v>5.0636124436631222E-4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4.2466999999999997</v>
      </c>
      <c r="C2122" s="2">
        <f t="shared" si="192"/>
        <v>4.1318149093840351</v>
      </c>
      <c r="D2122" s="2">
        <f t="shared" si="194"/>
        <v>4.1412490196979732</v>
      </c>
      <c r="E2122" s="2">
        <f t="shared" si="193"/>
        <v>-9.4341103139381488E-3</v>
      </c>
      <c r="F2122" s="2">
        <f t="shared" si="197"/>
        <v>-2.4106349750605636E-2</v>
      </c>
      <c r="G2122" s="2">
        <f t="shared" si="195"/>
        <v>1.4672239436667487E-2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4.2098000000000004</v>
      </c>
      <c r="C2123" s="2">
        <f t="shared" si="192"/>
        <v>4.1438126156326449</v>
      </c>
      <c r="D2123" s="2">
        <f t="shared" si="194"/>
        <v>4.1463268700907161</v>
      </c>
      <c r="E2123" s="2">
        <f t="shared" si="193"/>
        <v>-2.5142544580711856E-3</v>
      </c>
      <c r="F2123" s="2">
        <f t="shared" si="197"/>
        <v>-1.9787930692098745E-2</v>
      </c>
      <c r="G2123" s="2">
        <f t="shared" si="195"/>
        <v>1.7273676234027559E-2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4.1359000000000004</v>
      </c>
      <c r="C2124" s="2">
        <f t="shared" si="192"/>
        <v>4.1653183670737768</v>
      </c>
      <c r="D2124" s="2">
        <f t="shared" si="194"/>
        <v>4.1455545093432553</v>
      </c>
      <c r="E2124" s="2">
        <f t="shared" si="193"/>
        <v>1.9763857730521472E-2</v>
      </c>
      <c r="F2124" s="2">
        <f t="shared" si="197"/>
        <v>-1.1877573007574704E-2</v>
      </c>
      <c r="G2124" s="2">
        <f t="shared" si="195"/>
        <v>3.164143073809618E-2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4.0621</v>
      </c>
      <c r="C2125" s="2">
        <f t="shared" si="192"/>
        <v>4.181254002908581</v>
      </c>
      <c r="D2125" s="2">
        <f t="shared" si="194"/>
        <v>4.1393726938363473</v>
      </c>
      <c r="E2125" s="2">
        <f t="shared" si="193"/>
        <v>4.1881309072233641E-2</v>
      </c>
      <c r="F2125" s="2">
        <f t="shared" si="197"/>
        <v>-1.1257965916130347E-3</v>
      </c>
      <c r="G2125" s="2">
        <f t="shared" si="195"/>
        <v>4.3007105663846676E-2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6">
        <f>TITRES_STAT!D2129</f>
        <v>4.1359000000000004</v>
      </c>
      <c r="C2126" s="2">
        <f t="shared" si="192"/>
        <v>4.1742764639995684</v>
      </c>
      <c r="D2126" s="2">
        <f t="shared" si="194"/>
        <v>4.139115457255877</v>
      </c>
      <c r="E2126" s="2">
        <f t="shared" si="193"/>
        <v>3.5161006743691381E-2</v>
      </c>
      <c r="F2126" s="2">
        <f t="shared" si="197"/>
        <v>6.1315640754478484E-3</v>
      </c>
      <c r="G2126" s="2">
        <f t="shared" si="195"/>
        <v>2.9029442668243532E-2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6">
        <f>TITRES_STAT!D2130</f>
        <v>4.0990000000000002</v>
      </c>
      <c r="C2127" s="2">
        <f t="shared" ref="C2127:C2190" si="198">$C$4*B2117+C2126*(1-$C$4)</f>
        <v>4.1649723926150193</v>
      </c>
      <c r="D2127" s="2">
        <f t="shared" si="194"/>
        <v>4.1361439419035895</v>
      </c>
      <c r="E2127" s="2">
        <f t="shared" si="193"/>
        <v>2.8828450711429809E-2</v>
      </c>
      <c r="F2127" s="2">
        <f t="shared" si="197"/>
        <v>1.0670941402644241E-2</v>
      </c>
      <c r="G2127" s="2">
        <f t="shared" si="195"/>
        <v>1.8157509308785569E-2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4.1285999999999996</v>
      </c>
      <c r="C2128" s="2">
        <f t="shared" si="198"/>
        <v>4.159376639905016</v>
      </c>
      <c r="D2128" s="2">
        <f t="shared" si="194"/>
        <v>4.1355851313922125</v>
      </c>
      <c r="E2128" s="2">
        <f t="shared" si="193"/>
        <v>2.3791508512803539E-2</v>
      </c>
      <c r="F2128" s="2">
        <f t="shared" si="197"/>
        <v>1.3295054824676102E-2</v>
      </c>
      <c r="G2128" s="2">
        <f t="shared" si="195"/>
        <v>1.0496453688127436E-2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4.1063999999999998</v>
      </c>
      <c r="C2129" s="2">
        <f t="shared" si="198"/>
        <v>4.1603186953042446</v>
      </c>
      <c r="D2129" s="2">
        <f t="shared" si="194"/>
        <v>4.1334232698076043</v>
      </c>
      <c r="E2129" s="2">
        <f t="shared" si="193"/>
        <v>2.6895425496640257E-2</v>
      </c>
      <c r="F2129" s="2">
        <f t="shared" si="197"/>
        <v>1.6015128959068932E-2</v>
      </c>
      <c r="G2129" s="2">
        <f t="shared" si="195"/>
        <v>1.0880296537571325E-2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4.1063999999999998</v>
      </c>
      <c r="C2130" s="2">
        <f t="shared" si="198"/>
        <v>4.1611158191035917</v>
      </c>
      <c r="D2130" s="2">
        <f t="shared" si="194"/>
        <v>4.131421546118152</v>
      </c>
      <c r="E2130" s="2">
        <f t="shared" si="193"/>
        <v>2.9694272985439696E-2</v>
      </c>
      <c r="F2130" s="2">
        <f t="shared" si="197"/>
        <v>1.8750957764343084E-2</v>
      </c>
      <c r="G2130" s="2">
        <f t="shared" si="195"/>
        <v>1.0943315221096612E-2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4.1063999999999998</v>
      </c>
      <c r="C2131" s="2">
        <f t="shared" si="198"/>
        <v>4.1776980007799622</v>
      </c>
      <c r="D2131" s="2">
        <f t="shared" si="194"/>
        <v>4.1295680982575478</v>
      </c>
      <c r="E2131" s="2">
        <f t="shared" si="193"/>
        <v>4.8129902522414447E-2</v>
      </c>
      <c r="F2131" s="2">
        <f t="shared" si="197"/>
        <v>2.4626746715957361E-2</v>
      </c>
      <c r="G2131" s="2">
        <f t="shared" si="195"/>
        <v>2.3503155806457086E-2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4.2098000000000004</v>
      </c>
      <c r="C2132" s="2">
        <f t="shared" si="198"/>
        <v>4.1883136929676601</v>
      </c>
      <c r="D2132" s="2">
        <f t="shared" si="194"/>
        <v>4.1355112020903215</v>
      </c>
      <c r="E2132" s="2">
        <f t="shared" si="193"/>
        <v>5.280249087733857E-2</v>
      </c>
      <c r="F2132" s="2">
        <f t="shared" si="197"/>
        <v>3.0261895548233605E-2</v>
      </c>
      <c r="G2132" s="2">
        <f t="shared" si="195"/>
        <v>2.2540595329104966E-2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4.2098000000000004</v>
      </c>
      <c r="C2133" s="2">
        <f t="shared" si="198"/>
        <v>4.1916192786649429</v>
      </c>
      <c r="D2133" s="2">
        <f t="shared" si="194"/>
        <v>4.1410140760095571</v>
      </c>
      <c r="E2133" s="2">
        <f t="shared" si="193"/>
        <v>5.0605202655385817E-2</v>
      </c>
      <c r="F2133" s="2">
        <f t="shared" si="197"/>
        <v>3.4330556969664049E-2</v>
      </c>
      <c r="G2133" s="2">
        <f t="shared" si="195"/>
        <v>1.6274645685721768E-2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4.1729000000000003</v>
      </c>
      <c r="C2134" s="2">
        <f t="shared" si="198"/>
        <v>4.1830470819472598</v>
      </c>
      <c r="D2134" s="2">
        <f t="shared" si="194"/>
        <v>4.1433759963051457</v>
      </c>
      <c r="E2134" s="2">
        <f t="shared" si="193"/>
        <v>3.9671085642114079E-2</v>
      </c>
      <c r="F2134" s="2">
        <f t="shared" si="197"/>
        <v>3.5398662704154059E-2</v>
      </c>
      <c r="G2134" s="2">
        <f t="shared" si="195"/>
        <v>4.2724229379600201E-3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6">
        <f>TITRES_STAT!D2138</f>
        <v>4.1729000000000003</v>
      </c>
      <c r="C2135" s="2">
        <f t="shared" si="198"/>
        <v>4.1644398385707584</v>
      </c>
      <c r="D2135" s="2">
        <f t="shared" si="194"/>
        <v>4.1455629595418015</v>
      </c>
      <c r="E2135" s="2">
        <f t="shared" si="193"/>
        <v>1.887687902895685E-2</v>
      </c>
      <c r="F2135" s="2">
        <f t="shared" si="197"/>
        <v>3.2094305969114618E-2</v>
      </c>
      <c r="G2135" s="2">
        <f t="shared" si="195"/>
        <v>-1.3217426940157768E-2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4.1359000000000004</v>
      </c>
      <c r="C2136" s="2">
        <f t="shared" si="198"/>
        <v>4.1600490941752577</v>
      </c>
      <c r="D2136" s="2">
        <f t="shared" si="194"/>
        <v>4.144847184760927</v>
      </c>
      <c r="E2136" s="2">
        <f t="shared" si="193"/>
        <v>1.520190941433075E-2</v>
      </c>
      <c r="F2136" s="2">
        <f t="shared" si="197"/>
        <v>2.8715826658157848E-2</v>
      </c>
      <c r="G2136" s="2">
        <f t="shared" si="195"/>
        <v>-1.3513917243827098E-2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6">
        <f>TITRES_STAT!D2140</f>
        <v>4.1359000000000004</v>
      </c>
      <c r="C2137" s="2">
        <f t="shared" si="198"/>
        <v>4.150656925840603</v>
      </c>
      <c r="D2137" s="2">
        <f t="shared" si="194"/>
        <v>4.1441844303341915</v>
      </c>
      <c r="E2137" s="2">
        <f t="shared" si="193"/>
        <v>6.4724955064114909E-3</v>
      </c>
      <c r="F2137" s="2">
        <f t="shared" si="197"/>
        <v>2.426716042780858E-2</v>
      </c>
      <c r="G2137" s="2">
        <f t="shared" si="195"/>
        <v>-1.7794664921397089E-2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6">
        <f>TITRES_STAT!D2141</f>
        <v>4.1359000000000004</v>
      </c>
      <c r="C2138" s="2">
        <f t="shared" si="198"/>
        <v>4.1472635526343566</v>
      </c>
      <c r="D2138" s="2">
        <f t="shared" si="194"/>
        <v>4.1435707688279555</v>
      </c>
      <c r="E2138" s="2">
        <f t="shared" si="193"/>
        <v>3.6927838064011453E-3</v>
      </c>
      <c r="F2138" s="2">
        <f t="shared" si="197"/>
        <v>2.0152285103527092E-2</v>
      </c>
      <c r="G2138" s="2">
        <f t="shared" si="195"/>
        <v>-1.6459501297125947E-2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6">
        <f>TITRES_STAT!D2142</f>
        <v>4.0621</v>
      </c>
      <c r="C2139" s="2">
        <f t="shared" si="198"/>
        <v>4.1409768522290706</v>
      </c>
      <c r="D2139" s="2">
        <f t="shared" si="194"/>
        <v>4.1375358970629224</v>
      </c>
      <c r="E2139" s="2">
        <f t="shared" si="193"/>
        <v>3.4409551661482851E-3</v>
      </c>
      <c r="F2139" s="2">
        <f t="shared" si="197"/>
        <v>1.6810019116051331E-2</v>
      </c>
      <c r="G2139" s="2">
        <f t="shared" si="195"/>
        <v>-1.3369063949903046E-2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6">
        <f>TITRES_STAT!D2143</f>
        <v>4.0621</v>
      </c>
      <c r="C2140" s="2">
        <f t="shared" si="198"/>
        <v>4.135657336501521</v>
      </c>
      <c r="D2140" s="2">
        <f t="shared" si="194"/>
        <v>4.1319480528360391</v>
      </c>
      <c r="E2140" s="2">
        <f t="shared" ref="E2140:E2203" si="199">C2140-D2140</f>
        <v>3.709283665481955E-3</v>
      </c>
      <c r="F2140" s="2">
        <f t="shared" si="197"/>
        <v>1.4189872025937456E-2</v>
      </c>
      <c r="G2140" s="2">
        <f t="shared" si="195"/>
        <v>-1.0480588360455501E-2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6">
        <f>TITRES_STAT!D2144</f>
        <v>4.1359000000000004</v>
      </c>
      <c r="C2141" s="2">
        <f t="shared" si="198"/>
        <v>4.1311562078089796</v>
      </c>
      <c r="D2141" s="2">
        <f t="shared" ref="D2141:D2204" si="200">$D$4*B2141+(1-$D$4)*D2140</f>
        <v>4.1322407896629993</v>
      </c>
      <c r="E2141" s="2">
        <f t="shared" si="199"/>
        <v>-1.0845818540197172E-3</v>
      </c>
      <c r="F2141" s="2">
        <f t="shared" si="197"/>
        <v>1.1134981249946021E-2</v>
      </c>
      <c r="G2141" s="2">
        <f t="shared" si="195"/>
        <v>-1.2219563103965738E-2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6">
        <f>TITRES_STAT!D2145</f>
        <v>4.1359000000000004</v>
      </c>
      <c r="C2142" s="2">
        <f t="shared" si="198"/>
        <v>4.1432552527614446</v>
      </c>
      <c r="D2142" s="2">
        <f t="shared" si="200"/>
        <v>4.1325118422805547</v>
      </c>
      <c r="E2142" s="2">
        <f t="shared" si="199"/>
        <v>1.0743410480889892E-2</v>
      </c>
      <c r="F2142" s="2">
        <f t="shared" si="197"/>
        <v>1.1056667096134797E-2</v>
      </c>
      <c r="G2142" s="2">
        <f t="shared" si="195"/>
        <v>-3.1325661524490497E-4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6">
        <f>TITRES_STAT!D2146</f>
        <v>4.1359000000000004</v>
      </c>
      <c r="C2143" s="2">
        <f t="shared" si="198"/>
        <v>4.1534929061827608</v>
      </c>
      <c r="D2143" s="2">
        <f t="shared" si="200"/>
        <v>4.1327628169264399</v>
      </c>
      <c r="E2143" s="2">
        <f t="shared" si="199"/>
        <v>2.0730089256320916E-2</v>
      </c>
      <c r="F2143" s="2">
        <f t="shared" si="197"/>
        <v>1.2991351528172022E-2</v>
      </c>
      <c r="G2143" s="2">
        <f t="shared" si="195"/>
        <v>7.7387377281488944E-3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4.1359000000000004</v>
      </c>
      <c r="C2144" s="2">
        <f t="shared" si="198"/>
        <v>4.1564786129238742</v>
      </c>
      <c r="D2144" s="2">
        <f t="shared" si="200"/>
        <v>4.132995200857815</v>
      </c>
      <c r="E2144" s="2">
        <f t="shared" si="199"/>
        <v>2.3483412066059195E-2</v>
      </c>
      <c r="F2144" s="2">
        <f t="shared" si="197"/>
        <v>1.5089763635749459E-2</v>
      </c>
      <c r="G2144" s="2">
        <f t="shared" si="195"/>
        <v>8.3936484303097358E-3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4.2763</v>
      </c>
      <c r="C2145" s="2">
        <f t="shared" si="198"/>
        <v>4.1590049801663547</v>
      </c>
      <c r="D2145" s="2">
        <f t="shared" si="200"/>
        <v>4.1436103711646437</v>
      </c>
      <c r="E2145" s="2">
        <f t="shared" si="199"/>
        <v>1.5394609001710968E-2</v>
      </c>
      <c r="F2145" s="2">
        <f t="shared" si="197"/>
        <v>1.5150732708941761E-2</v>
      </c>
      <c r="G2145" s="2">
        <f t="shared" si="195"/>
        <v>2.4387629276920696E-4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4.5274000000000001</v>
      </c>
      <c r="C2146" s="2">
        <f t="shared" si="198"/>
        <v>4.1554503678330699</v>
      </c>
      <c r="D2146" s="2">
        <f t="shared" si="200"/>
        <v>4.1720392325598548</v>
      </c>
      <c r="E2146" s="2">
        <f t="shared" si="199"/>
        <v>-1.6588864726784891E-2</v>
      </c>
      <c r="F2146" s="2">
        <f t="shared" si="197"/>
        <v>8.8028132217964315E-3</v>
      </c>
      <c r="G2146" s="2">
        <f t="shared" si="195"/>
        <v>-2.5391677948581323E-2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6">
        <f>TITRES_STAT!D2150</f>
        <v>4.7933000000000003</v>
      </c>
      <c r="C2147" s="2">
        <f t="shared" si="198"/>
        <v>4.1524426189356749</v>
      </c>
      <c r="D2147" s="2">
        <f t="shared" si="200"/>
        <v>4.2180585486665327</v>
      </c>
      <c r="E2147" s="2">
        <f t="shared" si="199"/>
        <v>-6.5615929730857836E-2</v>
      </c>
      <c r="F2147" s="2">
        <f t="shared" si="197"/>
        <v>-6.0809353687344215E-3</v>
      </c>
      <c r="G2147" s="2">
        <f t="shared" si="195"/>
        <v>-5.9534994362123415E-2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6">
        <f>TITRES_STAT!D2151</f>
        <v>5.0739000000000001</v>
      </c>
      <c r="C2148" s="2">
        <f t="shared" si="198"/>
        <v>4.1498976006378792</v>
      </c>
      <c r="D2148" s="2">
        <f t="shared" si="200"/>
        <v>4.2814542117282715</v>
      </c>
      <c r="E2148" s="2">
        <f t="shared" si="199"/>
        <v>-0.13155661109039229</v>
      </c>
      <c r="F2148" s="2">
        <f t="shared" si="197"/>
        <v>-3.1176070513065996E-2</v>
      </c>
      <c r="G2148" s="2">
        <f t="shared" ref="G2148:G2211" si="201">E2148-F2148</f>
        <v>-0.1003805405773263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6">
        <f>TITRES_STAT!D2152</f>
        <v>5.3766999999999996</v>
      </c>
      <c r="C2149" s="2">
        <f t="shared" si="198"/>
        <v>4.1363902774628212</v>
      </c>
      <c r="D2149" s="2">
        <f t="shared" si="200"/>
        <v>4.3625835293780293</v>
      </c>
      <c r="E2149" s="2">
        <f t="shared" si="199"/>
        <v>-0.22619325191520812</v>
      </c>
      <c r="F2149" s="2">
        <f t="shared" ref="F2149:F2212" si="203">(E2149*(2/(10)))+((1-(2/10))*F2148)</f>
        <v>-7.0179506793494426E-2</v>
      </c>
      <c r="G2149" s="2">
        <f t="shared" si="201"/>
        <v>-0.15601374512171368</v>
      </c>
      <c r="H2149" s="2" t="str">
        <f t="shared" si="202"/>
        <v>Hold</v>
      </c>
    </row>
    <row r="2150" spans="1:8" ht="13.5" x14ac:dyDescent="0.25">
      <c r="A2150" s="3">
        <f>TITRES_STAT!B2153</f>
        <v>45138</v>
      </c>
      <c r="B2150" s="6">
        <f>TITRES_STAT!D2153</f>
        <v>5.4505999999999997</v>
      </c>
      <c r="C2150" s="2">
        <f t="shared" si="198"/>
        <v>4.1249610040070026</v>
      </c>
      <c r="D2150" s="2">
        <f t="shared" si="200"/>
        <v>4.4431773420166936</v>
      </c>
      <c r="E2150" s="2">
        <f t="shared" si="199"/>
        <v>-0.31821633800969096</v>
      </c>
      <c r="F2150" s="2">
        <f t="shared" si="203"/>
        <v>-0.11978687303673374</v>
      </c>
      <c r="G2150" s="2">
        <f t="shared" si="201"/>
        <v>-0.19842946497295721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6">
        <f>TITRES_STAT!D2154</f>
        <v>5.3989000000000003</v>
      </c>
      <c r="C2151" s="2">
        <f t="shared" si="198"/>
        <v>4.1266439264674641</v>
      </c>
      <c r="D2151" s="2">
        <f t="shared" si="200"/>
        <v>4.5139716129784198</v>
      </c>
      <c r="E2151" s="2">
        <f t="shared" si="199"/>
        <v>-0.38732768651095562</v>
      </c>
      <c r="F2151" s="2">
        <f t="shared" si="203"/>
        <v>-0.17329503573157812</v>
      </c>
      <c r="G2151" s="2">
        <f t="shared" si="201"/>
        <v>-0.2140326507793775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6">
        <f>TITRES_STAT!D2155</f>
        <v>5.3989000000000003</v>
      </c>
      <c r="C2152" s="2">
        <f t="shared" si="198"/>
        <v>4.1280679377801626</v>
      </c>
      <c r="D2152" s="2">
        <f t="shared" si="200"/>
        <v>4.5795218638689068</v>
      </c>
      <c r="E2152" s="2">
        <f t="shared" si="199"/>
        <v>-0.45145392608874424</v>
      </c>
      <c r="F2152" s="2">
        <f t="shared" si="203"/>
        <v>-0.22892681380301136</v>
      </c>
      <c r="G2152" s="2">
        <f t="shared" si="201"/>
        <v>-0.22252711228573288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6">
        <f>TITRES_STAT!D2156</f>
        <v>5.3619000000000003</v>
      </c>
      <c r="C2153" s="2">
        <f t="shared" si="198"/>
        <v>4.1292728704293689</v>
      </c>
      <c r="D2153" s="2">
        <f t="shared" si="200"/>
        <v>4.6374757998786169</v>
      </c>
      <c r="E2153" s="2">
        <f t="shared" si="199"/>
        <v>-0.50820292944924805</v>
      </c>
      <c r="F2153" s="2">
        <f t="shared" si="203"/>
        <v>-0.28478203693225868</v>
      </c>
      <c r="G2153" s="2">
        <f t="shared" si="201"/>
        <v>-0.22342089251698938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6">
        <f>TITRES_STAT!D2157</f>
        <v>5.3250000000000002</v>
      </c>
      <c r="C2154" s="2">
        <f t="shared" si="198"/>
        <v>4.130292428824851</v>
      </c>
      <c r="D2154" s="2">
        <f t="shared" si="200"/>
        <v>4.688403518406127</v>
      </c>
      <c r="E2154" s="2">
        <f t="shared" si="199"/>
        <v>-0.55811108958127598</v>
      </c>
      <c r="F2154" s="2">
        <f t="shared" si="203"/>
        <v>-0.33944784746206214</v>
      </c>
      <c r="G2154" s="2">
        <f t="shared" si="201"/>
        <v>-0.21866324211921384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5.3545999999999996</v>
      </c>
      <c r="C2155" s="2">
        <f t="shared" si="198"/>
        <v>4.1527551320825662</v>
      </c>
      <c r="D2155" s="2">
        <f t="shared" si="200"/>
        <v>4.7377514059315988</v>
      </c>
      <c r="E2155" s="2">
        <f t="shared" si="199"/>
        <v>-0.58499627384903263</v>
      </c>
      <c r="F2155" s="2">
        <f t="shared" si="203"/>
        <v>-0.38855753273945626</v>
      </c>
      <c r="G2155" s="2">
        <f t="shared" si="201"/>
        <v>-0.19643874110957638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6">
        <f>TITRES_STAT!D2159</f>
        <v>5.4653</v>
      </c>
      <c r="C2156" s="2">
        <f t="shared" si="198"/>
        <v>4.2103928040698637</v>
      </c>
      <c r="D2156" s="2">
        <f t="shared" si="200"/>
        <v>4.7916438943811102</v>
      </c>
      <c r="E2156" s="2">
        <f t="shared" si="199"/>
        <v>-0.58125109031124644</v>
      </c>
      <c r="F2156" s="2">
        <f t="shared" si="203"/>
        <v>-0.42709624425381432</v>
      </c>
      <c r="G2156" s="2">
        <f t="shared" si="201"/>
        <v>-0.15415484605743213</v>
      </c>
      <c r="H2156" s="2" t="str">
        <f t="shared" si="202"/>
        <v>Hold</v>
      </c>
    </row>
    <row r="2157" spans="1:8" ht="13.5" x14ac:dyDescent="0.25">
      <c r="A2157" s="3">
        <f>TITRES_STAT!B2160</f>
        <v>45147</v>
      </c>
      <c r="B2157" s="6">
        <f>TITRES_STAT!D2160</f>
        <v>5.5317999999999996</v>
      </c>
      <c r="C2157" s="2">
        <f t="shared" si="198"/>
        <v>4.3000708342129617</v>
      </c>
      <c r="D2157" s="2">
        <f t="shared" si="200"/>
        <v>4.8464702725751021</v>
      </c>
      <c r="E2157" s="2">
        <f t="shared" si="199"/>
        <v>-0.54639943836214044</v>
      </c>
      <c r="F2157" s="2">
        <f t="shared" si="203"/>
        <v>-0.45095688307547954</v>
      </c>
      <c r="G2157" s="2">
        <f t="shared" si="201"/>
        <v>-9.5442555286660902E-2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6">
        <f>TITRES_STAT!D2161</f>
        <v>5.4653</v>
      </c>
      <c r="C2158" s="2">
        <f t="shared" si="198"/>
        <v>4.4191214751032755</v>
      </c>
      <c r="D2158" s="2">
        <f t="shared" si="200"/>
        <v>4.8923095116436128</v>
      </c>
      <c r="E2158" s="2">
        <f t="shared" si="199"/>
        <v>-0.47318803654033736</v>
      </c>
      <c r="F2158" s="2">
        <f t="shared" si="203"/>
        <v>-0.45540311376845111</v>
      </c>
      <c r="G2158" s="2">
        <f t="shared" si="201"/>
        <v>-1.7784922771886258E-2</v>
      </c>
      <c r="H2158" s="2" t="str">
        <f t="shared" si="202"/>
        <v>Hold</v>
      </c>
    </row>
    <row r="2159" spans="1:8" ht="13.5" x14ac:dyDescent="0.25">
      <c r="A2159" s="3">
        <f>TITRES_STAT!B2162</f>
        <v>45149</v>
      </c>
      <c r="B2159" s="6">
        <f>TITRES_STAT!D2162</f>
        <v>5.4653</v>
      </c>
      <c r="C2159" s="2">
        <f t="shared" si="198"/>
        <v>4.5664412481643097</v>
      </c>
      <c r="D2159" s="2">
        <f t="shared" si="200"/>
        <v>4.9347532515218635</v>
      </c>
      <c r="E2159" s="2">
        <f t="shared" si="199"/>
        <v>-0.36831200335755376</v>
      </c>
      <c r="F2159" s="2">
        <f t="shared" si="203"/>
        <v>-0.43798489168627164</v>
      </c>
      <c r="G2159" s="2">
        <f t="shared" si="201"/>
        <v>6.9672888328717875E-2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5.4283999999999999</v>
      </c>
      <c r="C2160" s="2">
        <f t="shared" si="198"/>
        <v>4.7024656715236466</v>
      </c>
      <c r="D2160" s="2">
        <f t="shared" si="200"/>
        <v>4.9713196773350585</v>
      </c>
      <c r="E2160" s="2">
        <f t="shared" si="199"/>
        <v>-0.26885400581141194</v>
      </c>
      <c r="F2160" s="2">
        <f t="shared" si="203"/>
        <v>-0.4041587145112997</v>
      </c>
      <c r="G2160" s="2">
        <f t="shared" si="201"/>
        <v>0.13530470869988775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6">
        <f>TITRES_STAT!D2164</f>
        <v>5.3914999999999997</v>
      </c>
      <c r="C2161" s="2">
        <f t="shared" si="198"/>
        <v>4.8096094143661627</v>
      </c>
      <c r="D2161" s="2">
        <f t="shared" si="200"/>
        <v>5.0024441456806095</v>
      </c>
      <c r="E2161" s="2">
        <f t="shared" si="199"/>
        <v>-0.19283473131444673</v>
      </c>
      <c r="F2161" s="2">
        <f t="shared" si="203"/>
        <v>-0.36189391787192915</v>
      </c>
      <c r="G2161" s="2">
        <f t="shared" si="201"/>
        <v>0.16905918655748242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6">
        <f>TITRES_STAT!D2165</f>
        <v>5.3914999999999997</v>
      </c>
      <c r="C2162" s="2">
        <f t="shared" si="198"/>
        <v>4.9002695044636768</v>
      </c>
      <c r="D2162" s="2">
        <f t="shared" si="200"/>
        <v>5.031263097852416</v>
      </c>
      <c r="E2162" s="2">
        <f t="shared" si="199"/>
        <v>-0.13099359338873917</v>
      </c>
      <c r="F2162" s="2">
        <f t="shared" si="203"/>
        <v>-0.31571385297529114</v>
      </c>
      <c r="G2162" s="2">
        <f t="shared" si="201"/>
        <v>0.18472025958655197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6">
        <f>TITRES_STAT!D2166</f>
        <v>5.3472</v>
      </c>
      <c r="C2163" s="2">
        <f t="shared" si="198"/>
        <v>4.9712895807000343</v>
      </c>
      <c r="D2163" s="2">
        <f t="shared" si="200"/>
        <v>5.0546658313448294</v>
      </c>
      <c r="E2163" s="2">
        <f t="shared" si="199"/>
        <v>-8.3376250644795036E-2</v>
      </c>
      <c r="F2163" s="2">
        <f t="shared" si="203"/>
        <v>-0.26924633250919189</v>
      </c>
      <c r="G2163" s="2">
        <f t="shared" si="201"/>
        <v>0.18587008186439685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6">
        <f>TITRES_STAT!D2167</f>
        <v>5.3402000000000003</v>
      </c>
      <c r="C2164" s="2">
        <f t="shared" si="198"/>
        <v>5.0257065682846438</v>
      </c>
      <c r="D2164" s="2">
        <f t="shared" si="200"/>
        <v>5.0758165105044712</v>
      </c>
      <c r="E2164" s="2">
        <f t="shared" si="199"/>
        <v>-5.0109942219827452E-2</v>
      </c>
      <c r="F2164" s="2">
        <f t="shared" si="203"/>
        <v>-0.22541905445131902</v>
      </c>
      <c r="G2164" s="2">
        <f t="shared" si="201"/>
        <v>0.17530911223149157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6">
        <f>TITRES_STAT!D2168</f>
        <v>5.3402000000000003</v>
      </c>
      <c r="C2165" s="2">
        <f t="shared" si="198"/>
        <v>5.0763055577793139</v>
      </c>
      <c r="D2165" s="2">
        <f t="shared" si="200"/>
        <v>5.0954004726893247</v>
      </c>
      <c r="E2165" s="2">
        <f t="shared" si="199"/>
        <v>-1.9094914910010807E-2</v>
      </c>
      <c r="F2165" s="2">
        <f t="shared" si="203"/>
        <v>-0.18415422654305741</v>
      </c>
      <c r="G2165" s="2">
        <f t="shared" si="201"/>
        <v>0.1650593116330466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6">
        <f>TITRES_STAT!D2169</f>
        <v>5.2632000000000003</v>
      </c>
      <c r="C2166" s="2">
        <f t="shared" si="198"/>
        <v>5.1361508565824963</v>
      </c>
      <c r="D2166" s="2">
        <f t="shared" si="200"/>
        <v>5.1078300673049304</v>
      </c>
      <c r="E2166" s="2">
        <f t="shared" si="199"/>
        <v>2.8320789277565872E-2</v>
      </c>
      <c r="F2166" s="2">
        <f t="shared" si="203"/>
        <v>-0.14165922337893277</v>
      </c>
      <c r="G2166" s="2">
        <f t="shared" si="201"/>
        <v>0.16998001265649865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6">
        <f>TITRES_STAT!D2170</f>
        <v>5.0492999999999997</v>
      </c>
      <c r="C2167" s="2">
        <f t="shared" si="198"/>
        <v>5.1970199555698047</v>
      </c>
      <c r="D2167" s="2">
        <f t="shared" si="200"/>
        <v>5.1034945067638242</v>
      </c>
      <c r="E2167" s="2">
        <f t="shared" si="199"/>
        <v>9.352544880598046E-2</v>
      </c>
      <c r="F2167" s="2">
        <f t="shared" si="203"/>
        <v>-9.4622288941950128E-2</v>
      </c>
      <c r="G2167" s="2">
        <f t="shared" si="201"/>
        <v>0.18814773774793059</v>
      </c>
      <c r="H2167" s="2" t="str">
        <f t="shared" si="202"/>
        <v>Sell</v>
      </c>
    </row>
    <row r="2168" spans="1:8" ht="13.5" x14ac:dyDescent="0.25">
      <c r="A2168" s="3">
        <f>TITRES_STAT!B2171</f>
        <v>45162</v>
      </c>
      <c r="B2168" s="6">
        <f>TITRES_STAT!D2171</f>
        <v>5.0578000000000003</v>
      </c>
      <c r="C2168" s="2">
        <f t="shared" si="198"/>
        <v>5.2382938085590656</v>
      </c>
      <c r="D2168" s="2">
        <f t="shared" si="200"/>
        <v>5.1001097284850232</v>
      </c>
      <c r="E2168" s="2">
        <f t="shared" si="199"/>
        <v>0.13818408007404237</v>
      </c>
      <c r="F2168" s="2">
        <f t="shared" si="203"/>
        <v>-4.8061015138751627E-2</v>
      </c>
      <c r="G2168" s="2">
        <f t="shared" si="201"/>
        <v>0.186245095212794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6">
        <f>TITRES_STAT!D2172</f>
        <v>5.2203999999999997</v>
      </c>
      <c r="C2169" s="2">
        <f t="shared" si="198"/>
        <v>5.2732178380115169</v>
      </c>
      <c r="D2169" s="2">
        <f t="shared" si="200"/>
        <v>5.1090201189676145</v>
      </c>
      <c r="E2169" s="2">
        <f t="shared" si="199"/>
        <v>0.16419771904390235</v>
      </c>
      <c r="F2169" s="2">
        <f t="shared" si="203"/>
        <v>-5.6092683022208323E-3</v>
      </c>
      <c r="G2169" s="2">
        <f t="shared" si="201"/>
        <v>0.16980698734612318</v>
      </c>
      <c r="H2169" s="2" t="str">
        <f t="shared" si="202"/>
        <v>Sell</v>
      </c>
    </row>
    <row r="2170" spans="1:8" ht="13.5" x14ac:dyDescent="0.25">
      <c r="A2170" s="3">
        <f>TITRES_STAT!B2173</f>
        <v>45166</v>
      </c>
      <c r="B2170" s="6">
        <f>TITRES_STAT!D2173</f>
        <v>5.2545999999999999</v>
      </c>
      <c r="C2170" s="2">
        <f t="shared" si="198"/>
        <v>5.2970920167789757</v>
      </c>
      <c r="D2170" s="2">
        <f t="shared" si="200"/>
        <v>5.1198038138589022</v>
      </c>
      <c r="E2170" s="2">
        <f t="shared" si="199"/>
        <v>0.17728820292007352</v>
      </c>
      <c r="F2170" s="2">
        <f t="shared" si="203"/>
        <v>3.0970225942238038E-2</v>
      </c>
      <c r="G2170" s="2">
        <f t="shared" si="201"/>
        <v>0.1463179769778355</v>
      </c>
      <c r="H2170" s="2" t="str">
        <f t="shared" si="202"/>
        <v>Sell</v>
      </c>
    </row>
    <row r="2171" spans="1:8" ht="13.5" x14ac:dyDescent="0.25">
      <c r="A2171" s="3">
        <f>TITRES_STAT!B2174</f>
        <v>45167</v>
      </c>
      <c r="B2171" s="6">
        <f>TITRES_STAT!D2174</f>
        <v>5.2545999999999999</v>
      </c>
      <c r="C2171" s="2">
        <f t="shared" si="198"/>
        <v>5.3116163218899031</v>
      </c>
      <c r="D2171" s="2">
        <f t="shared" si="200"/>
        <v>5.1297887165360203</v>
      </c>
      <c r="E2171" s="2">
        <f t="shared" si="199"/>
        <v>0.18182760535388276</v>
      </c>
      <c r="F2171" s="2">
        <f t="shared" si="203"/>
        <v>6.1141701824566991E-2</v>
      </c>
      <c r="G2171" s="2">
        <f t="shared" si="201"/>
        <v>0.12068590352931577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6">
        <f>TITRES_STAT!D2175</f>
        <v>5.2888999999999999</v>
      </c>
      <c r="C2172" s="2">
        <f t="shared" si="198"/>
        <v>5.3239061185222258</v>
      </c>
      <c r="D2172" s="2">
        <f t="shared" si="200"/>
        <v>5.141574737533352</v>
      </c>
      <c r="E2172" s="2">
        <f t="shared" si="199"/>
        <v>0.1823313809888738</v>
      </c>
      <c r="F2172" s="2">
        <f t="shared" si="203"/>
        <v>8.5379637657428356E-2</v>
      </c>
      <c r="G2172" s="2">
        <f t="shared" si="201"/>
        <v>9.6951743331445447E-2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6">
        <f>TITRES_STAT!D2176</f>
        <v>5.3316999999999997</v>
      </c>
      <c r="C2173" s="2">
        <f t="shared" si="198"/>
        <v>5.3274897925957303</v>
      </c>
      <c r="D2173" s="2">
        <f t="shared" si="200"/>
        <v>5.1556580903086591</v>
      </c>
      <c r="E2173" s="2">
        <f t="shared" si="199"/>
        <v>0.17183170228707123</v>
      </c>
      <c r="F2173" s="2">
        <f t="shared" si="203"/>
        <v>0.10267005058335693</v>
      </c>
      <c r="G2173" s="2">
        <f t="shared" si="201"/>
        <v>6.91616517037143E-2</v>
      </c>
      <c r="H2173" s="2" t="str">
        <f t="shared" si="202"/>
        <v>Sell</v>
      </c>
    </row>
    <row r="2174" spans="1:8" ht="13.5" x14ac:dyDescent="0.25">
      <c r="A2174" s="3">
        <f>TITRES_STAT!B2177</f>
        <v>45170</v>
      </c>
      <c r="B2174" s="6">
        <f>TITRES_STAT!D2177</f>
        <v>5.3231000000000002</v>
      </c>
      <c r="C2174" s="2">
        <f t="shared" si="198"/>
        <v>5.3294452091194637</v>
      </c>
      <c r="D2174" s="2">
        <f t="shared" si="200"/>
        <v>5.1680611947302406</v>
      </c>
      <c r="E2174" s="2">
        <f t="shared" si="199"/>
        <v>0.16138401438922312</v>
      </c>
      <c r="F2174" s="2">
        <f t="shared" si="203"/>
        <v>0.11441284334453017</v>
      </c>
      <c r="G2174" s="2">
        <f t="shared" si="201"/>
        <v>4.697117104469295E-2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6">
        <f>TITRES_STAT!D2178</f>
        <v>5.306</v>
      </c>
      <c r="C2175" s="2">
        <f t="shared" si="198"/>
        <v>5.3310997923318535</v>
      </c>
      <c r="D2175" s="2">
        <f t="shared" si="200"/>
        <v>5.1782788840094822</v>
      </c>
      <c r="E2175" s="2">
        <f t="shared" si="199"/>
        <v>0.15282090832237127</v>
      </c>
      <c r="F2175" s="2">
        <f t="shared" si="203"/>
        <v>0.12209445634009838</v>
      </c>
      <c r="G2175" s="2">
        <f t="shared" si="201"/>
        <v>3.072645198227289E-2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5.306</v>
      </c>
      <c r="C2176" s="2">
        <f t="shared" si="198"/>
        <v>5.3206536704346448</v>
      </c>
      <c r="D2176" s="2">
        <f t="shared" si="200"/>
        <v>5.1877397074161875</v>
      </c>
      <c r="E2176" s="2">
        <f t="shared" si="199"/>
        <v>0.13291396301845726</v>
      </c>
      <c r="F2176" s="2">
        <f t="shared" si="203"/>
        <v>0.12425835767577016</v>
      </c>
      <c r="G2176" s="2">
        <f t="shared" si="201"/>
        <v>8.6556053426870977E-3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5.2803000000000004</v>
      </c>
      <c r="C2177" s="2">
        <f t="shared" si="198"/>
        <v>5.2789069519062384</v>
      </c>
      <c r="D2177" s="2">
        <f t="shared" si="200"/>
        <v>5.1945960253853585</v>
      </c>
      <c r="E2177" s="2">
        <f t="shared" si="199"/>
        <v>8.4310926520879903E-2</v>
      </c>
      <c r="F2177" s="2">
        <f t="shared" si="203"/>
        <v>0.11626887144479212</v>
      </c>
      <c r="G2177" s="2">
        <f t="shared" si="201"/>
        <v>-3.1957944923912213E-2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5.2203999999999997</v>
      </c>
      <c r="C2178" s="2">
        <f t="shared" si="198"/>
        <v>5.2448904977668169</v>
      </c>
      <c r="D2178" s="2">
        <f t="shared" si="200"/>
        <v>5.1965074309123693</v>
      </c>
      <c r="E2178" s="2">
        <f t="shared" si="199"/>
        <v>4.8383066854447598E-2</v>
      </c>
      <c r="F2178" s="2">
        <f t="shared" si="203"/>
        <v>0.10269171052672321</v>
      </c>
      <c r="G2178" s="2">
        <f t="shared" si="201"/>
        <v>-5.4308643672275614E-2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5.1691000000000003</v>
      </c>
      <c r="C2179" s="2">
        <f t="shared" si="198"/>
        <v>5.2411227288796143</v>
      </c>
      <c r="D2179" s="2">
        <f t="shared" si="200"/>
        <v>5.1944772508447867</v>
      </c>
      <c r="E2179" s="2">
        <f t="shared" si="199"/>
        <v>4.6645478034827548E-2</v>
      </c>
      <c r="F2179" s="2">
        <f t="shared" si="203"/>
        <v>9.148246402834409E-2</v>
      </c>
      <c r="G2179" s="2">
        <f t="shared" si="201"/>
        <v>-4.4836985993516543E-2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6">
        <f>TITRES_STAT!D2183</f>
        <v>5.1262999999999996</v>
      </c>
      <c r="C2180" s="2">
        <f t="shared" si="198"/>
        <v>5.243196155205827</v>
      </c>
      <c r="D2180" s="2">
        <f t="shared" si="200"/>
        <v>5.1894270841155432</v>
      </c>
      <c r="E2180" s="2">
        <f t="shared" si="199"/>
        <v>5.3769071090283838E-2</v>
      </c>
      <c r="F2180" s="2">
        <f t="shared" si="203"/>
        <v>8.3939785440732037E-2</v>
      </c>
      <c r="G2180" s="2">
        <f t="shared" si="201"/>
        <v>-3.0170714350448199E-2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6">
        <f>TITRES_STAT!D2184</f>
        <v>5.1262999999999996</v>
      </c>
      <c r="C2181" s="2">
        <f t="shared" si="198"/>
        <v>5.244950592866469</v>
      </c>
      <c r="D2181" s="2">
        <f t="shared" si="200"/>
        <v>5.1847510038106881</v>
      </c>
      <c r="E2181" s="2">
        <f t="shared" si="199"/>
        <v>6.0199589055780933E-2</v>
      </c>
      <c r="F2181" s="2">
        <f t="shared" si="203"/>
        <v>7.9191746163741833E-2</v>
      </c>
      <c r="G2181" s="2">
        <f t="shared" si="201"/>
        <v>-1.89921571079609E-2</v>
      </c>
      <c r="H2181" s="2" t="str">
        <f t="shared" si="202"/>
        <v>Hold</v>
      </c>
    </row>
    <row r="2182" spans="1:8" ht="13.5" x14ac:dyDescent="0.25">
      <c r="A2182" s="3">
        <f>TITRES_STAT!B2185</f>
        <v>45182</v>
      </c>
      <c r="B2182" s="6">
        <f>TITRES_STAT!D2185</f>
        <v>5.0919999999999996</v>
      </c>
      <c r="C2182" s="2">
        <f t="shared" si="198"/>
        <v>5.2517120401177815</v>
      </c>
      <c r="D2182" s="2">
        <f t="shared" si="200"/>
        <v>5.1778805590839703</v>
      </c>
      <c r="E2182" s="2">
        <f t="shared" si="199"/>
        <v>7.3831481033811208E-2</v>
      </c>
      <c r="F2182" s="2">
        <f t="shared" si="203"/>
        <v>7.8119693137755714E-2</v>
      </c>
      <c r="G2182" s="2">
        <f t="shared" si="201"/>
        <v>-4.2882121039445054E-3</v>
      </c>
      <c r="H2182" s="2" t="str">
        <f t="shared" si="202"/>
        <v>Hold</v>
      </c>
    </row>
    <row r="2183" spans="1:8" ht="13.5" x14ac:dyDescent="0.25">
      <c r="A2183" s="3">
        <f>TITRES_STAT!B2186</f>
        <v>45183</v>
      </c>
      <c r="B2183" s="6">
        <f>TITRES_STAT!D2186</f>
        <v>5.0492999999999997</v>
      </c>
      <c r="C2183" s="2">
        <f t="shared" si="198"/>
        <v>5.2640178800996615</v>
      </c>
      <c r="D2183" s="2">
        <f t="shared" si="200"/>
        <v>5.1683560732258984</v>
      </c>
      <c r="E2183" s="2">
        <f t="shared" si="199"/>
        <v>9.5661806873763133E-2</v>
      </c>
      <c r="F2183" s="2">
        <f t="shared" si="203"/>
        <v>8.1628115884957206E-2</v>
      </c>
      <c r="G2183" s="2">
        <f t="shared" si="201"/>
        <v>1.4033690988805927E-2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5.0492999999999997</v>
      </c>
      <c r="C2184" s="2">
        <f t="shared" si="198"/>
        <v>5.2731074370074058</v>
      </c>
      <c r="D2184" s="2">
        <f t="shared" si="200"/>
        <v>5.1595371048387948</v>
      </c>
      <c r="E2184" s="2">
        <f t="shared" si="199"/>
        <v>0.11357033216861101</v>
      </c>
      <c r="F2184" s="2">
        <f t="shared" si="203"/>
        <v>8.8016559141687975E-2</v>
      </c>
      <c r="G2184" s="2">
        <f t="shared" si="201"/>
        <v>2.5553773026923035E-2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4.9637000000000002</v>
      </c>
      <c r="C2185" s="2">
        <f t="shared" si="198"/>
        <v>5.2781678313139588</v>
      </c>
      <c r="D2185" s="2">
        <f t="shared" si="200"/>
        <v>5.1450306526285141</v>
      </c>
      <c r="E2185" s="2">
        <f t="shared" si="199"/>
        <v>0.13313717868544472</v>
      </c>
      <c r="F2185" s="2">
        <f t="shared" si="203"/>
        <v>9.7040683050439336E-2</v>
      </c>
      <c r="G2185" s="2">
        <f t="shared" si="201"/>
        <v>3.6096495635005388E-2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4.9637000000000002</v>
      </c>
      <c r="C2186" s="2">
        <f t="shared" si="198"/>
        <v>5.2824497034195037</v>
      </c>
      <c r="D2186" s="2">
        <f t="shared" si="200"/>
        <v>5.1315987524338098</v>
      </c>
      <c r="E2186" s="2">
        <f t="shared" si="199"/>
        <v>0.1508509509856939</v>
      </c>
      <c r="F2186" s="2">
        <f t="shared" si="203"/>
        <v>0.10780273663749025</v>
      </c>
      <c r="G2186" s="2">
        <f t="shared" si="201"/>
        <v>4.3048214348203648E-2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4.9637000000000002</v>
      </c>
      <c r="C2187" s="2">
        <f t="shared" si="198"/>
        <v>5.2821189798165031</v>
      </c>
      <c r="D2187" s="2">
        <f t="shared" si="200"/>
        <v>5.1191618078090828</v>
      </c>
      <c r="E2187" s="2">
        <f t="shared" si="199"/>
        <v>0.16295717200742033</v>
      </c>
      <c r="F2187" s="2">
        <f t="shared" si="203"/>
        <v>0.11883362371147627</v>
      </c>
      <c r="G2187" s="2">
        <f t="shared" si="201"/>
        <v>4.4123548295944059E-2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4.9637000000000002</v>
      </c>
      <c r="C2188" s="2">
        <f t="shared" si="198"/>
        <v>5.2726237521524251</v>
      </c>
      <c r="D2188" s="2">
        <f t="shared" si="200"/>
        <v>5.1076461183417434</v>
      </c>
      <c r="E2188" s="2">
        <f t="shared" si="199"/>
        <v>0.16497763381068165</v>
      </c>
      <c r="F2188" s="2">
        <f t="shared" si="203"/>
        <v>0.12806242573131735</v>
      </c>
      <c r="G2188" s="2">
        <f t="shared" si="201"/>
        <v>3.6915208079364298E-2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4.9637000000000002</v>
      </c>
      <c r="C2189" s="2">
        <f t="shared" si="198"/>
        <v>5.2566970210520525</v>
      </c>
      <c r="D2189" s="2">
        <f t="shared" si="200"/>
        <v>5.0969834429090222</v>
      </c>
      <c r="E2189" s="2">
        <f t="shared" si="199"/>
        <v>0.15971357814303033</v>
      </c>
      <c r="F2189" s="2">
        <f t="shared" si="203"/>
        <v>0.13439265621365995</v>
      </c>
      <c r="G2189" s="2">
        <f t="shared" si="201"/>
        <v>2.5320921929370382E-2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4.9637000000000002</v>
      </c>
      <c r="C2190" s="2">
        <f t="shared" si="198"/>
        <v>5.2366359408901983</v>
      </c>
      <c r="D2190" s="2">
        <f t="shared" si="200"/>
        <v>5.0871105952861315</v>
      </c>
      <c r="E2190" s="2">
        <f t="shared" si="199"/>
        <v>0.14952534560406683</v>
      </c>
      <c r="F2190" s="2">
        <f t="shared" si="203"/>
        <v>0.13741919409174133</v>
      </c>
      <c r="G2190" s="2">
        <f t="shared" si="201"/>
        <v>1.2106151512325497E-2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4.9637000000000002</v>
      </c>
      <c r="C2191" s="2">
        <f t="shared" ref="C2191:C2254" si="204">$C$4*B2181+C2190*(1-$C$4)</f>
        <v>5.2196611807532447</v>
      </c>
      <c r="D2191" s="2">
        <f t="shared" si="200"/>
        <v>5.0779690697093809</v>
      </c>
      <c r="E2191" s="2">
        <f t="shared" si="199"/>
        <v>0.14169211104386381</v>
      </c>
      <c r="F2191" s="2">
        <f t="shared" si="203"/>
        <v>0.13827377748216585</v>
      </c>
      <c r="G2191" s="2">
        <f t="shared" si="201"/>
        <v>3.4183335616979615E-3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4.9550999999999998</v>
      </c>
      <c r="C2192" s="2">
        <f t="shared" si="204"/>
        <v>5.200020999098899</v>
      </c>
      <c r="D2192" s="2">
        <f t="shared" si="200"/>
        <v>5.0688676571383162</v>
      </c>
      <c r="E2192" s="2">
        <f t="shared" si="199"/>
        <v>0.13115334196058281</v>
      </c>
      <c r="F2192" s="2">
        <f t="shared" si="203"/>
        <v>0.13684969037784925</v>
      </c>
      <c r="G2192" s="2">
        <f t="shared" si="201"/>
        <v>-5.6963484172664336E-3</v>
      </c>
      <c r="H2192" s="2" t="str">
        <f t="shared" si="202"/>
        <v>Hold</v>
      </c>
    </row>
    <row r="2193" spans="1:8" ht="13.5" x14ac:dyDescent="0.25">
      <c r="A2193" s="3">
        <f>TITRES_STAT!B2196</f>
        <v>45198</v>
      </c>
      <c r="B2193" s="6">
        <f>TITRES_STAT!D2196</f>
        <v>4.9637000000000002</v>
      </c>
      <c r="C2193" s="2">
        <f t="shared" si="204"/>
        <v>5.1768331530836837</v>
      </c>
      <c r="D2193" s="2">
        <f t="shared" si="200"/>
        <v>5.061077460313256</v>
      </c>
      <c r="E2193" s="2">
        <f t="shared" si="199"/>
        <v>0.11575569277042774</v>
      </c>
      <c r="F2193" s="2">
        <f t="shared" si="203"/>
        <v>0.13263089085636495</v>
      </c>
      <c r="G2193" s="2">
        <f t="shared" si="201"/>
        <v>-1.687519808593721E-2</v>
      </c>
      <c r="H2193" s="2" t="str">
        <f t="shared" si="202"/>
        <v>Hold</v>
      </c>
    </row>
    <row r="2194" spans="1:8" ht="13.5" x14ac:dyDescent="0.25">
      <c r="A2194" s="3">
        <f>TITRES_STAT!B2197</f>
        <v>45201</v>
      </c>
      <c r="B2194" s="6">
        <f>TITRES_STAT!D2197</f>
        <v>4.9637000000000002</v>
      </c>
      <c r="C2194" s="2">
        <f t="shared" si="204"/>
        <v>5.1572126679938863</v>
      </c>
      <c r="D2194" s="2">
        <f t="shared" si="200"/>
        <v>5.0538643151048666</v>
      </c>
      <c r="E2194" s="2">
        <f t="shared" si="199"/>
        <v>0.10334835288901978</v>
      </c>
      <c r="F2194" s="2">
        <f t="shared" si="203"/>
        <v>0.12677438326289592</v>
      </c>
      <c r="G2194" s="2">
        <f t="shared" si="201"/>
        <v>-2.3426030373876139E-2</v>
      </c>
      <c r="H2194" s="2" t="str">
        <f t="shared" si="202"/>
        <v>Hold</v>
      </c>
    </row>
    <row r="2195" spans="1:8" ht="13.5" x14ac:dyDescent="0.25">
      <c r="A2195" s="3">
        <f>TITRES_STAT!B2198</f>
        <v>45202</v>
      </c>
      <c r="B2195" s="6">
        <f>TITRES_STAT!D2198</f>
        <v>4.9637000000000002</v>
      </c>
      <c r="C2195" s="2">
        <f t="shared" si="204"/>
        <v>5.1274414883025194</v>
      </c>
      <c r="D2195" s="2">
        <f t="shared" si="200"/>
        <v>5.0471854769489504</v>
      </c>
      <c r="E2195" s="2">
        <f t="shared" si="199"/>
        <v>8.0256011353569079E-2</v>
      </c>
      <c r="F2195" s="2">
        <f t="shared" si="203"/>
        <v>0.11747070888103055</v>
      </c>
      <c r="G2195" s="2">
        <f t="shared" si="201"/>
        <v>-3.7214697527461468E-2</v>
      </c>
      <c r="H2195" s="2" t="str">
        <f t="shared" si="202"/>
        <v>Hold</v>
      </c>
    </row>
    <row r="2196" spans="1:8" ht="13.5" x14ac:dyDescent="0.25">
      <c r="A2196" s="3">
        <f>TITRES_STAT!B2199</f>
        <v>45203</v>
      </c>
      <c r="B2196" s="6">
        <f>TITRES_STAT!D2199</f>
        <v>4.9550999999999998</v>
      </c>
      <c r="C2196" s="2">
        <f t="shared" si="204"/>
        <v>5.1022504901021319</v>
      </c>
      <c r="D2196" s="2">
        <f t="shared" si="200"/>
        <v>5.0403643305082877</v>
      </c>
      <c r="E2196" s="2">
        <f t="shared" si="199"/>
        <v>6.1886159593844248E-2</v>
      </c>
      <c r="F2196" s="2">
        <f t="shared" si="203"/>
        <v>0.10635379902359329</v>
      </c>
      <c r="G2196" s="2">
        <f t="shared" si="201"/>
        <v>-4.4467639429749045E-2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6">
        <f>TITRES_STAT!D2200</f>
        <v>4.9466000000000001</v>
      </c>
      <c r="C2197" s="2">
        <f t="shared" si="204"/>
        <v>5.0809350300864198</v>
      </c>
      <c r="D2197" s="2">
        <f t="shared" si="200"/>
        <v>5.0334188245447109</v>
      </c>
      <c r="E2197" s="2">
        <f t="shared" si="199"/>
        <v>4.7516205541708878E-2</v>
      </c>
      <c r="F2197" s="2">
        <f t="shared" si="203"/>
        <v>9.4586280327216415E-2</v>
      </c>
      <c r="G2197" s="2">
        <f t="shared" si="201"/>
        <v>-4.7070074785507537E-2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4.9379999999999997</v>
      </c>
      <c r="C2198" s="2">
        <f t="shared" si="204"/>
        <v>5.0628988716115861</v>
      </c>
      <c r="D2198" s="2">
        <f t="shared" si="200"/>
        <v>5.0263507634673248</v>
      </c>
      <c r="E2198" s="2">
        <f t="shared" si="199"/>
        <v>3.6548108144261349E-2</v>
      </c>
      <c r="F2198" s="2">
        <f t="shared" si="203"/>
        <v>8.2978645890625397E-2</v>
      </c>
      <c r="G2198" s="2">
        <f t="shared" si="201"/>
        <v>-4.6430537746364048E-2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4.9379999999999997</v>
      </c>
      <c r="C2199" s="2">
        <f t="shared" si="204"/>
        <v>5.0476375067482655</v>
      </c>
      <c r="D2199" s="2">
        <f t="shared" si="200"/>
        <v>5.0198062624697455</v>
      </c>
      <c r="E2199" s="2">
        <f t="shared" si="199"/>
        <v>2.7831244278520018E-2</v>
      </c>
      <c r="F2199" s="2">
        <f t="shared" si="203"/>
        <v>7.1949165568204326E-2</v>
      </c>
      <c r="G2199" s="2">
        <f t="shared" si="201"/>
        <v>-4.4117921289684309E-2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4.9379999999999997</v>
      </c>
      <c r="C2200" s="2">
        <f t="shared" si="204"/>
        <v>5.0347240441716092</v>
      </c>
      <c r="D2200" s="2">
        <f t="shared" si="200"/>
        <v>5.0137465393238383</v>
      </c>
      <c r="E2200" s="2">
        <f t="shared" si="199"/>
        <v>2.0977504847770945E-2</v>
      </c>
      <c r="F2200" s="2">
        <f t="shared" si="203"/>
        <v>6.1754833424117653E-2</v>
      </c>
      <c r="G2200" s="2">
        <f t="shared" si="201"/>
        <v>-4.0777328576346708E-2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4.9208999999999996</v>
      </c>
      <c r="C2201" s="2">
        <f t="shared" si="204"/>
        <v>5.0237972681452083</v>
      </c>
      <c r="D2201" s="2">
        <f t="shared" si="200"/>
        <v>5.0068690178924422</v>
      </c>
      <c r="E2201" s="2">
        <f t="shared" si="199"/>
        <v>1.6928250252766119E-2</v>
      </c>
      <c r="F2201" s="2">
        <f t="shared" si="203"/>
        <v>5.2789516789847349E-2</v>
      </c>
      <c r="G2201" s="2">
        <f t="shared" si="201"/>
        <v>-3.5861266537081229E-2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4.8780999999999999</v>
      </c>
      <c r="C2202" s="2">
        <f t="shared" si="204"/>
        <v>5.01322845766133</v>
      </c>
      <c r="D2202" s="2">
        <f t="shared" si="200"/>
        <v>4.9973305721226318</v>
      </c>
      <c r="E2202" s="2">
        <f t="shared" si="199"/>
        <v>1.5897885538698198E-2</v>
      </c>
      <c r="F2202" s="2">
        <f t="shared" si="203"/>
        <v>4.5411190539617521E-2</v>
      </c>
      <c r="G2202" s="2">
        <f t="shared" si="201"/>
        <v>-2.9513305000919324E-2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4.8695000000000004</v>
      </c>
      <c r="C2203" s="2">
        <f t="shared" si="204"/>
        <v>5.0056086949442022</v>
      </c>
      <c r="D2203" s="2">
        <f t="shared" si="200"/>
        <v>4.9878616408542884</v>
      </c>
      <c r="E2203" s="2">
        <f t="shared" si="199"/>
        <v>1.7747054089913838E-2</v>
      </c>
      <c r="F2203" s="2">
        <f t="shared" si="203"/>
        <v>3.9878363249676786E-2</v>
      </c>
      <c r="G2203" s="2">
        <f t="shared" si="201"/>
        <v>-2.2131309159762948E-2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4.8780999999999999</v>
      </c>
      <c r="C2204" s="2">
        <f t="shared" si="204"/>
        <v>4.9991612034143253</v>
      </c>
      <c r="D2204" s="2">
        <f t="shared" si="200"/>
        <v>4.9797311489391562</v>
      </c>
      <c r="E2204" s="2">
        <f t="shared" ref="E2204:E2267" si="205">C2204-D2204</f>
        <v>1.9430054475169101E-2</v>
      </c>
      <c r="F2204" s="2">
        <f t="shared" si="203"/>
        <v>3.5788701494775248E-2</v>
      </c>
      <c r="G2204" s="2">
        <f t="shared" si="201"/>
        <v>-1.6358647019606147E-2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4.8780999999999999</v>
      </c>
      <c r="C2205" s="2">
        <f t="shared" si="204"/>
        <v>4.9937056336582755</v>
      </c>
      <c r="D2205" s="2">
        <f t="shared" ref="D2205:D2268" si="206">$D$4*B2205+(1-$D$4)*D2204</f>
        <v>4.9722029156844041</v>
      </c>
      <c r="E2205" s="2">
        <f t="shared" si="205"/>
        <v>2.1502717973871377E-2</v>
      </c>
      <c r="F2205" s="2">
        <f t="shared" si="203"/>
        <v>3.2931504790594479E-2</v>
      </c>
      <c r="G2205" s="2">
        <f t="shared" si="201"/>
        <v>-1.1428786816723102E-2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4.8780999999999999</v>
      </c>
      <c r="C2206" s="2">
        <f t="shared" si="204"/>
        <v>4.9877663054031567</v>
      </c>
      <c r="D2206" s="2">
        <f t="shared" si="206"/>
        <v>4.9652323293374119</v>
      </c>
      <c r="E2206" s="2">
        <f t="shared" si="205"/>
        <v>2.253397606574481E-2</v>
      </c>
      <c r="F2206" s="2">
        <f t="shared" si="203"/>
        <v>3.0851999045624547E-2</v>
      </c>
      <c r="G2206" s="2">
        <f t="shared" si="201"/>
        <v>-8.3180229798797377E-3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4.7925000000000004</v>
      </c>
      <c r="C2207" s="2">
        <f t="shared" si="204"/>
        <v>4.9814330276488246</v>
      </c>
      <c r="D2207" s="2">
        <f t="shared" si="206"/>
        <v>4.9524373419790857</v>
      </c>
      <c r="E2207" s="2">
        <f t="shared" si="205"/>
        <v>2.8995685669738869E-2</v>
      </c>
      <c r="F2207" s="2">
        <f t="shared" si="203"/>
        <v>3.048073637044741E-2</v>
      </c>
      <c r="G2207" s="2">
        <f t="shared" si="201"/>
        <v>-1.4850507007085414E-3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4.7925000000000004</v>
      </c>
      <c r="C2208" s="2">
        <f t="shared" si="204"/>
        <v>4.9747510233951591</v>
      </c>
      <c r="D2208" s="2">
        <f t="shared" si="206"/>
        <v>4.940590131462117</v>
      </c>
      <c r="E2208" s="2">
        <f t="shared" si="205"/>
        <v>3.4160891933042059E-2</v>
      </c>
      <c r="F2208" s="2">
        <f t="shared" si="203"/>
        <v>3.1216767482966343E-2</v>
      </c>
      <c r="G2208" s="2">
        <f t="shared" si="201"/>
        <v>2.9441244500757156E-3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4.7925000000000004</v>
      </c>
      <c r="C2209" s="2">
        <f t="shared" si="204"/>
        <v>4.9690970197959032</v>
      </c>
      <c r="D2209" s="2">
        <f t="shared" si="206"/>
        <v>4.9296204920945534</v>
      </c>
      <c r="E2209" s="2">
        <f t="shared" si="205"/>
        <v>3.9476527701349795E-2</v>
      </c>
      <c r="F2209" s="2">
        <f t="shared" si="203"/>
        <v>3.2868719526643039E-2</v>
      </c>
      <c r="G2209" s="2">
        <f t="shared" si="201"/>
        <v>6.6078081747067557E-3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4.7925000000000004</v>
      </c>
      <c r="C2210" s="2">
        <f t="shared" si="204"/>
        <v>4.9643128629042259</v>
      </c>
      <c r="D2210" s="2">
        <f t="shared" si="206"/>
        <v>4.9194634186060684</v>
      </c>
      <c r="E2210" s="2">
        <f t="shared" si="205"/>
        <v>4.4849444298157515E-2</v>
      </c>
      <c r="F2210" s="2">
        <f t="shared" si="203"/>
        <v>3.5264864480945936E-2</v>
      </c>
      <c r="G2210" s="2">
        <f t="shared" si="201"/>
        <v>9.584579817211579E-3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4.7925000000000004</v>
      </c>
      <c r="C2211" s="2">
        <f t="shared" si="204"/>
        <v>4.9576339609189608</v>
      </c>
      <c r="D2211" s="2">
        <f t="shared" si="206"/>
        <v>4.9100587209315449</v>
      </c>
      <c r="E2211" s="2">
        <f t="shared" si="205"/>
        <v>4.7575239987415863E-2</v>
      </c>
      <c r="F2211" s="2">
        <f t="shared" si="203"/>
        <v>3.7726939582239924E-2</v>
      </c>
      <c r="G2211" s="2">
        <f t="shared" si="201"/>
        <v>9.8483004051759387E-3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4.7925000000000004</v>
      </c>
      <c r="C2212" s="2">
        <f t="shared" si="204"/>
        <v>4.9453979669314281</v>
      </c>
      <c r="D2212" s="2">
        <f t="shared" si="206"/>
        <v>4.9013506675292087</v>
      </c>
      <c r="E2212" s="2">
        <f t="shared" si="205"/>
        <v>4.4047299402219409E-2</v>
      </c>
      <c r="F2212" s="2">
        <f t="shared" si="203"/>
        <v>3.8991011546235819E-2</v>
      </c>
      <c r="G2212" s="2">
        <f t="shared" ref="G2212:G2275" si="207">E2212-F2212</f>
        <v>5.0562878559835892E-3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4.9294000000000002</v>
      </c>
      <c r="C2213" s="2">
        <f t="shared" si="204"/>
        <v>4.933721356634285</v>
      </c>
      <c r="D2213" s="2">
        <f t="shared" si="206"/>
        <v>4.903428395860379</v>
      </c>
      <c r="E2213" s="2">
        <f t="shared" si="205"/>
        <v>3.0292960773905975E-2</v>
      </c>
      <c r="F2213" s="2">
        <f t="shared" ref="F2213:F2276" si="209">(E2213*(2/(10)))+((1-(2/10))*F2212)</f>
        <v>3.7251401391769849E-2</v>
      </c>
      <c r="G2213" s="2">
        <f t="shared" si="207"/>
        <v>-6.9584406178638744E-3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6">
        <f>TITRES_STAT!D2217</f>
        <v>4.9294000000000002</v>
      </c>
      <c r="C2214" s="2">
        <f t="shared" si="204"/>
        <v>4.9251642248443952</v>
      </c>
      <c r="D2214" s="2">
        <f t="shared" si="206"/>
        <v>4.9053522183892397</v>
      </c>
      <c r="E2214" s="2">
        <f t="shared" si="205"/>
        <v>1.9812006455155462E-2</v>
      </c>
      <c r="F2214" s="2">
        <f t="shared" si="209"/>
        <v>3.3763522404446973E-2</v>
      </c>
      <c r="G2214" s="2">
        <f t="shared" si="207"/>
        <v>-1.3951515949291511E-2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6">
        <f>TITRES_STAT!D2218</f>
        <v>4.8438999999999997</v>
      </c>
      <c r="C2215" s="2">
        <f t="shared" si="204"/>
        <v>4.9179235748683343</v>
      </c>
      <c r="D2215" s="2">
        <f t="shared" si="206"/>
        <v>4.9008002022122588</v>
      </c>
      <c r="E2215" s="2">
        <f t="shared" si="205"/>
        <v>1.7123372656075553E-2</v>
      </c>
      <c r="F2215" s="2">
        <f t="shared" si="209"/>
        <v>3.0435492454772693E-2</v>
      </c>
      <c r="G2215" s="2">
        <f t="shared" si="207"/>
        <v>-1.331211979869714E-2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6">
        <f>TITRES_STAT!D2219</f>
        <v>4.9208999999999996</v>
      </c>
      <c r="C2216" s="2">
        <f t="shared" si="204"/>
        <v>4.9117968710424371</v>
      </c>
      <c r="D2216" s="2">
        <f t="shared" si="206"/>
        <v>4.9022890761224618</v>
      </c>
      <c r="E2216" s="2">
        <f t="shared" si="205"/>
        <v>9.507794919975332E-3</v>
      </c>
      <c r="F2216" s="2">
        <f t="shared" si="209"/>
        <v>2.6249952947813224E-2</v>
      </c>
      <c r="G2216" s="2">
        <f t="shared" si="207"/>
        <v>-1.6742158027837892E-2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6">
        <f>TITRES_STAT!D2220</f>
        <v>5.1604999999999999</v>
      </c>
      <c r="C2217" s="2">
        <f t="shared" si="204"/>
        <v>4.8934435062666779</v>
      </c>
      <c r="D2217" s="2">
        <f t="shared" si="206"/>
        <v>4.9214158112245014</v>
      </c>
      <c r="E2217" s="2">
        <f t="shared" si="205"/>
        <v>-2.7972304957823546E-2</v>
      </c>
      <c r="F2217" s="2">
        <f t="shared" si="209"/>
        <v>1.5405501366685869E-2</v>
      </c>
      <c r="G2217" s="2">
        <f t="shared" si="207"/>
        <v>-4.3377806324509417E-2</v>
      </c>
      <c r="H2217" s="2" t="str">
        <f t="shared" si="208"/>
        <v>Hold</v>
      </c>
    </row>
    <row r="2218" spans="1:8" ht="13.5" x14ac:dyDescent="0.25">
      <c r="A2218" s="3">
        <f>TITRES_STAT!B2221</f>
        <v>45233</v>
      </c>
      <c r="B2218" s="6">
        <f>TITRES_STAT!D2221</f>
        <v>5.1604999999999999</v>
      </c>
      <c r="C2218" s="2">
        <f t="shared" si="204"/>
        <v>4.8779137360718048</v>
      </c>
      <c r="D2218" s="2">
        <f t="shared" si="206"/>
        <v>4.9391257511337976</v>
      </c>
      <c r="E2218" s="2">
        <f t="shared" si="205"/>
        <v>-6.1212015061992808E-2</v>
      </c>
      <c r="F2218" s="2">
        <f t="shared" si="209"/>
        <v>8.1998080950133542E-5</v>
      </c>
      <c r="G2218" s="2">
        <f t="shared" si="207"/>
        <v>-6.1294013142942944E-2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6">
        <f>TITRES_STAT!D2222</f>
        <v>5.0320999999999998</v>
      </c>
      <c r="C2219" s="2">
        <f t="shared" si="204"/>
        <v>4.8647731612915273</v>
      </c>
      <c r="D2219" s="2">
        <f t="shared" si="206"/>
        <v>4.9460127325312948</v>
      </c>
      <c r="E2219" s="2">
        <f t="shared" si="205"/>
        <v>-8.123957123976755E-2</v>
      </c>
      <c r="F2219" s="2">
        <f t="shared" si="209"/>
        <v>-1.6182315783193405E-2</v>
      </c>
      <c r="G2219" s="2">
        <f t="shared" si="207"/>
        <v>-6.5057255456574148E-2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6">
        <f>TITRES_STAT!D2223</f>
        <v>5.0320999999999998</v>
      </c>
      <c r="C2220" s="2">
        <f t="shared" si="204"/>
        <v>4.8536542134005227</v>
      </c>
      <c r="D2220" s="2">
        <f t="shared" si="206"/>
        <v>4.9523895671586065</v>
      </c>
      <c r="E2220" s="2">
        <f t="shared" si="205"/>
        <v>-9.8735353758083733E-2</v>
      </c>
      <c r="F2220" s="2">
        <f t="shared" si="209"/>
        <v>-3.2692923378171472E-2</v>
      </c>
      <c r="G2220" s="2">
        <f t="shared" si="207"/>
        <v>-6.6042430379912254E-2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6">
        <f>TITRES_STAT!D2224</f>
        <v>5.1604999999999999</v>
      </c>
      <c r="C2221" s="2">
        <f t="shared" si="204"/>
        <v>4.8442458728773659</v>
      </c>
      <c r="D2221" s="2">
        <f t="shared" si="206"/>
        <v>4.967805154776487</v>
      </c>
      <c r="E2221" s="2">
        <f t="shared" si="205"/>
        <v>-0.12355928189912113</v>
      </c>
      <c r="F2221" s="2">
        <f t="shared" si="209"/>
        <v>-5.0866195082361412E-2</v>
      </c>
      <c r="G2221" s="2">
        <f t="shared" si="207"/>
        <v>-7.2693086816759719E-2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5.2032999999999996</v>
      </c>
      <c r="C2222" s="2">
        <f t="shared" si="204"/>
        <v>4.836284969357771</v>
      </c>
      <c r="D2222" s="2">
        <f t="shared" si="206"/>
        <v>4.9852492173856362</v>
      </c>
      <c r="E2222" s="2">
        <f t="shared" si="205"/>
        <v>-0.14896424802786523</v>
      </c>
      <c r="F2222" s="2">
        <f t="shared" si="209"/>
        <v>-7.0485805671462176E-2</v>
      </c>
      <c r="G2222" s="2">
        <f t="shared" si="207"/>
        <v>-7.8478442356403055E-2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5.2290000000000001</v>
      </c>
      <c r="C2223" s="2">
        <f t="shared" si="204"/>
        <v>4.8506103586873444</v>
      </c>
      <c r="D2223" s="2">
        <f t="shared" si="206"/>
        <v>5.0033048309126258</v>
      </c>
      <c r="E2223" s="2">
        <f t="shared" si="205"/>
        <v>-0.15269447222528143</v>
      </c>
      <c r="F2223" s="2">
        <f t="shared" si="209"/>
        <v>-8.6927538982226021E-2</v>
      </c>
      <c r="G2223" s="2">
        <f t="shared" si="207"/>
        <v>-6.5766933243055409E-2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5.2632000000000003</v>
      </c>
      <c r="C2224" s="2">
        <f t="shared" si="204"/>
        <v>4.8627318419662142</v>
      </c>
      <c r="D2224" s="2">
        <f t="shared" si="206"/>
        <v>5.0225563249190976</v>
      </c>
      <c r="E2224" s="2">
        <f t="shared" si="205"/>
        <v>-0.15982448295288343</v>
      </c>
      <c r="F2224" s="2">
        <f t="shared" si="209"/>
        <v>-0.1015069277763575</v>
      </c>
      <c r="G2224" s="2">
        <f t="shared" si="207"/>
        <v>-5.8317555176525926E-2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5.2717999999999998</v>
      </c>
      <c r="C2225" s="2">
        <f t="shared" si="204"/>
        <v>4.8598346355098734</v>
      </c>
      <c r="D2225" s="2">
        <f t="shared" si="206"/>
        <v>5.0410188193695351</v>
      </c>
      <c r="E2225" s="2">
        <f t="shared" si="205"/>
        <v>-0.18118418385966173</v>
      </c>
      <c r="F2225" s="2">
        <f t="shared" si="209"/>
        <v>-0.11744237899301835</v>
      </c>
      <c r="G2225" s="2">
        <f t="shared" si="207"/>
        <v>-6.3741804866643381E-2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5.2632000000000003</v>
      </c>
      <c r="C2226" s="2">
        <f t="shared" si="204"/>
        <v>4.8692293069698929</v>
      </c>
      <c r="D2226" s="2">
        <f t="shared" si="206"/>
        <v>5.0574766846014212</v>
      </c>
      <c r="E2226" s="2">
        <f t="shared" si="205"/>
        <v>-0.18824737763152832</v>
      </c>
      <c r="F2226" s="2">
        <f t="shared" si="209"/>
        <v>-0.13160337872072037</v>
      </c>
      <c r="G2226" s="2">
        <f t="shared" si="207"/>
        <v>-5.6643998910807958E-2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5.5627000000000004</v>
      </c>
      <c r="C2227" s="2">
        <f t="shared" si="204"/>
        <v>4.9140401828206786</v>
      </c>
      <c r="D2227" s="2">
        <f t="shared" si="206"/>
        <v>5.0949006338902052</v>
      </c>
      <c r="E2227" s="2">
        <f t="shared" si="205"/>
        <v>-0.18086045106952664</v>
      </c>
      <c r="F2227" s="2">
        <f t="shared" si="209"/>
        <v>-0.14145479319048163</v>
      </c>
      <c r="G2227" s="2">
        <f t="shared" si="207"/>
        <v>-3.9405657879045014E-2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5.7339000000000002</v>
      </c>
      <c r="C2228" s="2">
        <f t="shared" si="204"/>
        <v>4.9519570777713433</v>
      </c>
      <c r="D2228" s="2">
        <f t="shared" si="206"/>
        <v>5.1422339202687084</v>
      </c>
      <c r="E2228" s="2">
        <f t="shared" si="205"/>
        <v>-0.1902768424973651</v>
      </c>
      <c r="F2228" s="2">
        <f t="shared" si="209"/>
        <v>-0.15121920305185832</v>
      </c>
      <c r="G2228" s="2">
        <f t="shared" si="207"/>
        <v>-3.9057639445506775E-2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5.7339000000000002</v>
      </c>
      <c r="C2229" s="2">
        <f t="shared" si="204"/>
        <v>4.9642867581142136</v>
      </c>
      <c r="D2229" s="2">
        <f t="shared" si="206"/>
        <v>5.1860610372858407</v>
      </c>
      <c r="E2229" s="2">
        <f t="shared" si="205"/>
        <v>-0.22177427917162706</v>
      </c>
      <c r="F2229" s="2">
        <f t="shared" si="209"/>
        <v>-0.16533021827581207</v>
      </c>
      <c r="G2229" s="2">
        <f t="shared" si="207"/>
        <v>-5.6444060895814996E-2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5.7339000000000002</v>
      </c>
      <c r="C2230" s="2">
        <f t="shared" si="204"/>
        <v>4.974719564558181</v>
      </c>
      <c r="D2230" s="2">
        <f t="shared" si="206"/>
        <v>5.2266417011905935</v>
      </c>
      <c r="E2230" s="2">
        <f t="shared" si="205"/>
        <v>-0.25192213663241247</v>
      </c>
      <c r="F2230" s="2">
        <f t="shared" si="209"/>
        <v>-0.18264860194713214</v>
      </c>
      <c r="G2230" s="2">
        <f t="shared" si="207"/>
        <v>-6.927353468528033E-2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5.7339000000000002</v>
      </c>
      <c r="C2231" s="2">
        <f t="shared" si="204"/>
        <v>5.0033011700107686</v>
      </c>
      <c r="D2231" s="2">
        <f t="shared" si="206"/>
        <v>5.2642163899912902</v>
      </c>
      <c r="E2231" s="2">
        <f t="shared" si="205"/>
        <v>-0.26091521998052158</v>
      </c>
      <c r="F2231" s="2">
        <f t="shared" si="209"/>
        <v>-0.19830192555381004</v>
      </c>
      <c r="G2231" s="2">
        <f t="shared" si="207"/>
        <v>-6.2613294426711541E-2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5.7339000000000002</v>
      </c>
      <c r="C2232" s="2">
        <f t="shared" si="204"/>
        <v>5.034070220778343</v>
      </c>
      <c r="D2232" s="2">
        <f t="shared" si="206"/>
        <v>5.299007768510454</v>
      </c>
      <c r="E2232" s="2">
        <f t="shared" si="205"/>
        <v>-0.26493754773211098</v>
      </c>
      <c r="F2232" s="2">
        <f t="shared" si="209"/>
        <v>-0.21162904998947024</v>
      </c>
      <c r="G2232" s="2">
        <f t="shared" si="207"/>
        <v>-5.3308497742640737E-2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5.7339000000000002</v>
      </c>
      <c r="C2233" s="2">
        <f t="shared" si="204"/>
        <v>5.0640594175816744</v>
      </c>
      <c r="D2233" s="2">
        <f t="shared" si="206"/>
        <v>5.3312220078800499</v>
      </c>
      <c r="E2233" s="2">
        <f t="shared" si="205"/>
        <v>-0.26716259029837541</v>
      </c>
      <c r="F2233" s="2">
        <f t="shared" si="209"/>
        <v>-0.22273575805125129</v>
      </c>
      <c r="G2233" s="2">
        <f t="shared" si="207"/>
        <v>-4.4426832247124126E-2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5.8109000000000002</v>
      </c>
      <c r="C2234" s="2">
        <f t="shared" si="204"/>
        <v>5.0946964302614166</v>
      </c>
      <c r="D2234" s="2">
        <f t="shared" si="206"/>
        <v>5.3667537110000465</v>
      </c>
      <c r="E2234" s="2">
        <f t="shared" si="205"/>
        <v>-0.27205728073862989</v>
      </c>
      <c r="F2234" s="2">
        <f t="shared" si="209"/>
        <v>-0.23260006258872701</v>
      </c>
      <c r="G2234" s="2">
        <f t="shared" si="207"/>
        <v>-3.9457218149902884E-2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5.8964999999999996</v>
      </c>
      <c r="C2235" s="2">
        <f t="shared" si="204"/>
        <v>5.1219431332981218</v>
      </c>
      <c r="D2235" s="2">
        <f t="shared" si="206"/>
        <v>5.4059941768518947</v>
      </c>
      <c r="E2235" s="2">
        <f t="shared" si="205"/>
        <v>-0.28405104355377286</v>
      </c>
      <c r="F2235" s="2">
        <f t="shared" si="209"/>
        <v>-0.24289025878173617</v>
      </c>
      <c r="G2235" s="2">
        <f t="shared" si="207"/>
        <v>-4.116078477203669E-2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5.8452000000000002</v>
      </c>
      <c r="C2236" s="2">
        <f t="shared" si="204"/>
        <v>5.1436749589445645</v>
      </c>
      <c r="D2236" s="2">
        <f t="shared" si="206"/>
        <v>5.4385279415295322</v>
      </c>
      <c r="E2236" s="2">
        <f t="shared" si="205"/>
        <v>-0.29485298258496773</v>
      </c>
      <c r="F2236" s="2">
        <f t="shared" si="209"/>
        <v>-0.25328280354238253</v>
      </c>
      <c r="G2236" s="2">
        <f t="shared" si="207"/>
        <v>-4.1570179042585198E-2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5.8452000000000002</v>
      </c>
      <c r="C2237" s="2">
        <f t="shared" si="204"/>
        <v>5.20814034987617</v>
      </c>
      <c r="D2237" s="2">
        <f t="shared" si="206"/>
        <v>5.4686517977125293</v>
      </c>
      <c r="E2237" s="2">
        <f t="shared" si="205"/>
        <v>-0.26051144783635927</v>
      </c>
      <c r="F2237" s="2">
        <f t="shared" si="209"/>
        <v>-0.25472853240117788</v>
      </c>
      <c r="G2237" s="2">
        <f t="shared" si="207"/>
        <v>-5.7829154351813905E-3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5.8194999999999997</v>
      </c>
      <c r="C2238" s="2">
        <f t="shared" si="204"/>
        <v>5.2890264498952213</v>
      </c>
      <c r="D2238" s="2">
        <f t="shared" si="206"/>
        <v>5.4946405534375264</v>
      </c>
      <c r="E2238" s="2">
        <f t="shared" si="205"/>
        <v>-0.20561410354230514</v>
      </c>
      <c r="F2238" s="2">
        <f t="shared" si="209"/>
        <v>-0.24490564662940334</v>
      </c>
      <c r="G2238" s="2">
        <f t="shared" si="207"/>
        <v>3.9291543087098202E-2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6">
        <f>TITRES_STAT!D2242</f>
        <v>5.8023999999999996</v>
      </c>
      <c r="C2239" s="2">
        <f t="shared" si="204"/>
        <v>5.3574685345267259</v>
      </c>
      <c r="D2239" s="2">
        <f t="shared" si="206"/>
        <v>5.5174375494791912</v>
      </c>
      <c r="E2239" s="2">
        <f t="shared" si="205"/>
        <v>-0.15996901495246529</v>
      </c>
      <c r="F2239" s="2">
        <f t="shared" si="209"/>
        <v>-0.22791832029401574</v>
      </c>
      <c r="G2239" s="2">
        <f t="shared" si="207"/>
        <v>6.7949305341550442E-2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5.7339000000000002</v>
      </c>
      <c r="C2240" s="2">
        <f t="shared" si="204"/>
        <v>5.4153810676764609</v>
      </c>
      <c r="D2240" s="2">
        <f t="shared" si="206"/>
        <v>5.5334718050733249</v>
      </c>
      <c r="E2240" s="2">
        <f t="shared" si="205"/>
        <v>-0.11809073739686404</v>
      </c>
      <c r="F2240" s="2">
        <f t="shared" si="209"/>
        <v>-0.20595280371458541</v>
      </c>
      <c r="G2240" s="2">
        <f t="shared" si="207"/>
        <v>8.7862066317721366E-2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5.8023999999999996</v>
      </c>
      <c r="C2241" s="2">
        <f t="shared" si="204"/>
        <v>5.464383980341621</v>
      </c>
      <c r="D2241" s="2">
        <f t="shared" si="206"/>
        <v>5.5533924121049312</v>
      </c>
      <c r="E2241" s="2">
        <f t="shared" si="205"/>
        <v>-8.9008431763310192E-2</v>
      </c>
      <c r="F2241" s="2">
        <f t="shared" si="209"/>
        <v>-0.18256392932433038</v>
      </c>
      <c r="G2241" s="2">
        <f t="shared" si="207"/>
        <v>9.355549756102019E-2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5.8023999999999996</v>
      </c>
      <c r="C2242" s="2">
        <f t="shared" si="204"/>
        <v>5.505847983365987</v>
      </c>
      <c r="D2242" s="2">
        <f t="shared" si="206"/>
        <v>5.5718374186156776</v>
      </c>
      <c r="E2242" s="2">
        <f t="shared" si="205"/>
        <v>-6.5989435249690587E-2</v>
      </c>
      <c r="F2242" s="2">
        <f t="shared" si="209"/>
        <v>-0.15924903050940245</v>
      </c>
      <c r="G2242" s="2">
        <f t="shared" si="207"/>
        <v>9.3259595259711864E-2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5.7938000000000001</v>
      </c>
      <c r="C2243" s="2">
        <f t="shared" si="204"/>
        <v>5.540932909001989</v>
      </c>
      <c r="D2243" s="2">
        <f t="shared" si="206"/>
        <v>5.5882790913108122</v>
      </c>
      <c r="E2243" s="2">
        <f t="shared" si="205"/>
        <v>-4.7346182308823259E-2</v>
      </c>
      <c r="F2243" s="2">
        <f t="shared" si="209"/>
        <v>-0.13686846086928661</v>
      </c>
      <c r="G2243" s="2">
        <f t="shared" si="207"/>
        <v>8.9522278560463353E-2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5.7938000000000001</v>
      </c>
      <c r="C2244" s="2">
        <f t="shared" si="204"/>
        <v>5.582466307617068</v>
      </c>
      <c r="D2244" s="2">
        <f t="shared" si="206"/>
        <v>5.6035028623248255</v>
      </c>
      <c r="E2244" s="2">
        <f t="shared" si="205"/>
        <v>-2.103655470775756E-2</v>
      </c>
      <c r="F2244" s="2">
        <f t="shared" si="209"/>
        <v>-0.1137020796369808</v>
      </c>
      <c r="G2244" s="2">
        <f t="shared" si="207"/>
        <v>9.2665524929223239E-2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5.7938000000000001</v>
      </c>
      <c r="C2245" s="2">
        <f t="shared" si="204"/>
        <v>5.6307791833682881</v>
      </c>
      <c r="D2245" s="2">
        <f t="shared" si="206"/>
        <v>5.6175989465970604</v>
      </c>
      <c r="E2245" s="2">
        <f t="shared" si="205"/>
        <v>1.3180236771227705E-2</v>
      </c>
      <c r="F2245" s="2">
        <f t="shared" si="209"/>
        <v>-8.8325616355339101E-2</v>
      </c>
      <c r="G2245" s="2">
        <f t="shared" si="207"/>
        <v>0.10150585312656681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5.7339000000000002</v>
      </c>
      <c r="C2246" s="2">
        <f t="shared" si="204"/>
        <v>5.6637670013116281</v>
      </c>
      <c r="D2246" s="2">
        <f t="shared" si="206"/>
        <v>5.6262138394417223</v>
      </c>
      <c r="E2246" s="2">
        <f t="shared" si="205"/>
        <v>3.7553161869905871E-2</v>
      </c>
      <c r="F2246" s="2">
        <f t="shared" si="209"/>
        <v>-6.314986071029012E-2</v>
      </c>
      <c r="G2246" s="2">
        <f t="shared" si="207"/>
        <v>0.10070302258019599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5.6910999999999996</v>
      </c>
      <c r="C2247" s="2">
        <f t="shared" si="204"/>
        <v>5.6916797703406088</v>
      </c>
      <c r="D2247" s="2">
        <f t="shared" si="206"/>
        <v>5.6310202217052989</v>
      </c>
      <c r="E2247" s="2">
        <f t="shared" si="205"/>
        <v>6.0659548635309868E-2</v>
      </c>
      <c r="F2247" s="2">
        <f t="shared" si="209"/>
        <v>-3.8387978841170123E-2</v>
      </c>
      <c r="G2247" s="2">
        <f t="shared" si="207"/>
        <v>9.9047527476479991E-2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5.6910999999999996</v>
      </c>
      <c r="C2248" s="2">
        <f t="shared" si="204"/>
        <v>5.7113444210574382</v>
      </c>
      <c r="D2248" s="2">
        <f t="shared" si="206"/>
        <v>5.6354705756530539</v>
      </c>
      <c r="E2248" s="2">
        <f t="shared" si="205"/>
        <v>7.5873845404384355E-2</v>
      </c>
      <c r="F2248" s="2">
        <f t="shared" si="209"/>
        <v>-1.5535613992059227E-2</v>
      </c>
      <c r="G2248" s="2">
        <f t="shared" si="207"/>
        <v>9.1409459396443585E-2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5.6311999999999998</v>
      </c>
      <c r="C2249" s="2">
        <f t="shared" si="204"/>
        <v>5.7253529716639866</v>
      </c>
      <c r="D2249" s="2">
        <f t="shared" si="206"/>
        <v>5.6351542367157901</v>
      </c>
      <c r="E2249" s="2">
        <f t="shared" si="205"/>
        <v>9.0198734948196524E-2</v>
      </c>
      <c r="F2249" s="2">
        <f t="shared" si="209"/>
        <v>5.6112557959919242E-3</v>
      </c>
      <c r="G2249" s="2">
        <f t="shared" si="207"/>
        <v>8.4587479152204603E-2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5.6226000000000003</v>
      </c>
      <c r="C2250" s="2">
        <f t="shared" si="204"/>
        <v>5.7266678991002964</v>
      </c>
      <c r="D2250" s="2">
        <f t="shared" si="206"/>
        <v>5.634224293255361</v>
      </c>
      <c r="E2250" s="2">
        <f t="shared" si="205"/>
        <v>9.2443605844935384E-2</v>
      </c>
      <c r="F2250" s="2">
        <f t="shared" si="209"/>
        <v>2.2977725805780617E-2</v>
      </c>
      <c r="G2250" s="2">
        <f t="shared" si="207"/>
        <v>6.946588003915477E-2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5.6398000000000001</v>
      </c>
      <c r="C2251" s="2">
        <f t="shared" si="204"/>
        <v>5.7383189915464046</v>
      </c>
      <c r="D2251" s="2">
        <f t="shared" si="206"/>
        <v>5.6346373085697792</v>
      </c>
      <c r="E2251" s="2">
        <f t="shared" si="205"/>
        <v>0.10368168297662539</v>
      </c>
      <c r="F2251" s="2">
        <f t="shared" si="209"/>
        <v>3.9118517239949573E-2</v>
      </c>
      <c r="G2251" s="2">
        <f t="shared" si="207"/>
        <v>6.4563165736675809E-2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5.5627000000000004</v>
      </c>
      <c r="C2252" s="2">
        <f t="shared" si="204"/>
        <v>5.7481776082315728</v>
      </c>
      <c r="D2252" s="2">
        <f t="shared" si="206"/>
        <v>5.6293086190460917</v>
      </c>
      <c r="E2252" s="2">
        <f t="shared" si="205"/>
        <v>0.11886898918548106</v>
      </c>
      <c r="F2252" s="2">
        <f t="shared" si="209"/>
        <v>5.5068611629055873E-2</v>
      </c>
      <c r="G2252" s="2">
        <f t="shared" si="207"/>
        <v>6.3800377556425175E-2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5.3402000000000003</v>
      </c>
      <c r="C2253" s="2">
        <f t="shared" si="204"/>
        <v>5.7551964377344076</v>
      </c>
      <c r="D2253" s="2">
        <f t="shared" si="206"/>
        <v>5.6078931657834179</v>
      </c>
      <c r="E2253" s="2">
        <f t="shared" si="205"/>
        <v>0.14730327195098969</v>
      </c>
      <c r="F2253" s="2">
        <f t="shared" si="209"/>
        <v>7.3515543693442639E-2</v>
      </c>
      <c r="G2253" s="2">
        <f t="shared" si="207"/>
        <v>7.378772825754705E-2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5.4771999999999998</v>
      </c>
      <c r="C2254" s="2">
        <f t="shared" si="204"/>
        <v>5.7611354473137295</v>
      </c>
      <c r="D2254" s="2">
        <f t="shared" si="206"/>
        <v>5.5982121905402016</v>
      </c>
      <c r="E2254" s="2">
        <f t="shared" si="205"/>
        <v>0.16292325677352792</v>
      </c>
      <c r="F2254" s="2">
        <f t="shared" si="209"/>
        <v>9.1397086309459696E-2</v>
      </c>
      <c r="G2254" s="2">
        <f t="shared" si="207"/>
        <v>7.1526170464068228E-2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5.4771999999999998</v>
      </c>
      <c r="C2255" s="2">
        <f t="shared" ref="C2255:C2318" si="210">$C$4*B2245+C2254*(1-$C$4)</f>
        <v>5.7661607631116176</v>
      </c>
      <c r="D2255" s="2">
        <f t="shared" si="206"/>
        <v>5.5892483245742604</v>
      </c>
      <c r="E2255" s="2">
        <f t="shared" si="205"/>
        <v>0.17691243853735727</v>
      </c>
      <c r="F2255" s="2">
        <f t="shared" si="209"/>
        <v>0.10850015675503921</v>
      </c>
      <c r="G2255" s="2">
        <f t="shared" si="207"/>
        <v>6.8412281782318063E-2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5.46</v>
      </c>
      <c r="C2256" s="2">
        <f t="shared" si="210"/>
        <v>5.7611975687867538</v>
      </c>
      <c r="D2256" s="2">
        <f t="shared" si="206"/>
        <v>5.5796743746057968</v>
      </c>
      <c r="E2256" s="2">
        <f t="shared" si="205"/>
        <v>0.18152319418095697</v>
      </c>
      <c r="F2256" s="2">
        <f t="shared" si="209"/>
        <v>0.12310476424022276</v>
      </c>
      <c r="G2256" s="2">
        <f t="shared" si="207"/>
        <v>5.8418429940734207E-2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6">
        <f>TITRES_STAT!D2260</f>
        <v>5.5114000000000001</v>
      </c>
      <c r="C2257" s="2">
        <f t="shared" si="210"/>
        <v>5.7504133274349449</v>
      </c>
      <c r="D2257" s="2">
        <f t="shared" si="206"/>
        <v>5.5746170135238859</v>
      </c>
      <c r="E2257" s="2">
        <f t="shared" si="205"/>
        <v>0.17579631391105899</v>
      </c>
      <c r="F2257" s="2">
        <f t="shared" si="209"/>
        <v>0.13364307417439</v>
      </c>
      <c r="G2257" s="2">
        <f t="shared" si="207"/>
        <v>4.2153239736668985E-2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6">
        <f>TITRES_STAT!D2261</f>
        <v>5.5627000000000004</v>
      </c>
      <c r="C2258" s="2">
        <f t="shared" si="210"/>
        <v>5.7412882001372605</v>
      </c>
      <c r="D2258" s="2">
        <f t="shared" si="206"/>
        <v>5.573734271781376</v>
      </c>
      <c r="E2258" s="2">
        <f t="shared" si="205"/>
        <v>0.16755392835588445</v>
      </c>
      <c r="F2258" s="2">
        <f t="shared" si="209"/>
        <v>0.1404252450106889</v>
      </c>
      <c r="G2258" s="2">
        <f t="shared" si="207"/>
        <v>2.7128683345195553E-2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6">
        <f>TITRES_STAT!D2262</f>
        <v>5.5198999999999998</v>
      </c>
      <c r="C2259" s="2">
        <f t="shared" si="210"/>
        <v>5.7243515539622969</v>
      </c>
      <c r="D2259" s="2">
        <f t="shared" si="206"/>
        <v>5.5697465479457184</v>
      </c>
      <c r="E2259" s="2">
        <f t="shared" si="205"/>
        <v>0.15460500601657845</v>
      </c>
      <c r="F2259" s="2">
        <f t="shared" si="209"/>
        <v>0.14326119721186681</v>
      </c>
      <c r="G2259" s="2">
        <f t="shared" si="207"/>
        <v>1.1343808804711641E-2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6">
        <f>TITRES_STAT!D2263</f>
        <v>5.5456000000000003</v>
      </c>
      <c r="C2260" s="2">
        <f t="shared" si="210"/>
        <v>5.708697468737328</v>
      </c>
      <c r="D2260" s="2">
        <f t="shared" si="206"/>
        <v>5.5679579147645537</v>
      </c>
      <c r="E2260" s="2">
        <f t="shared" si="205"/>
        <v>0.14073955397277427</v>
      </c>
      <c r="F2260" s="2">
        <f t="shared" si="209"/>
        <v>0.14275686856404832</v>
      </c>
      <c r="G2260" s="2">
        <f t="shared" si="207"/>
        <v>-2.0173145912740498E-3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5.5285000000000002</v>
      </c>
      <c r="C2261" s="2">
        <f t="shared" si="210"/>
        <v>5.6980978581623543</v>
      </c>
      <c r="D2261" s="2">
        <f t="shared" si="206"/>
        <v>5.5650351062634753</v>
      </c>
      <c r="E2261" s="2">
        <f t="shared" si="205"/>
        <v>0.13306275189887895</v>
      </c>
      <c r="F2261" s="2">
        <f t="shared" si="209"/>
        <v>0.14081804523101443</v>
      </c>
      <c r="G2261" s="2">
        <f t="shared" si="207"/>
        <v>-7.7552933321354822E-3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6">
        <f>TITRES_STAT!D2265</f>
        <v>5.5627000000000004</v>
      </c>
      <c r="C2262" s="2">
        <f t="shared" si="210"/>
        <v>5.6772674184450693</v>
      </c>
      <c r="D2262" s="2">
        <f t="shared" si="206"/>
        <v>5.5648621354291441</v>
      </c>
      <c r="E2262" s="2">
        <f t="shared" si="205"/>
        <v>0.11240528301592523</v>
      </c>
      <c r="F2262" s="2">
        <f t="shared" si="209"/>
        <v>0.13513549278799661</v>
      </c>
      <c r="G2262" s="2">
        <f t="shared" si="207"/>
        <v>-2.273020977207138E-2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5.4771999999999998</v>
      </c>
      <c r="C2263" s="2">
        <f t="shared" si="210"/>
        <v>5.6254108925304429</v>
      </c>
      <c r="D2263" s="2">
        <f t="shared" si="206"/>
        <v>5.5583686439158742</v>
      </c>
      <c r="E2263" s="2">
        <f t="shared" si="205"/>
        <v>6.7042248614568756E-2</v>
      </c>
      <c r="F2263" s="2">
        <f t="shared" si="209"/>
        <v>0.12151684395331105</v>
      </c>
      <c r="G2263" s="2">
        <f t="shared" si="207"/>
        <v>-5.4474595338742299E-2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6">
        <f>TITRES_STAT!D2267</f>
        <v>5.4771999999999998</v>
      </c>
      <c r="C2264" s="2">
        <f t="shared" si="210"/>
        <v>5.6026092167565285</v>
      </c>
      <c r="D2264" s="2">
        <f t="shared" si="206"/>
        <v>5.5523561517739575</v>
      </c>
      <c r="E2264" s="2">
        <f t="shared" si="205"/>
        <v>5.0253064982570983E-2</v>
      </c>
      <c r="F2264" s="2">
        <f t="shared" si="209"/>
        <v>0.10726408815916305</v>
      </c>
      <c r="G2264" s="2">
        <f t="shared" si="207"/>
        <v>-5.7011023176592068E-2</v>
      </c>
      <c r="H2264" s="2" t="str">
        <f t="shared" si="208"/>
        <v>Hold</v>
      </c>
    </row>
    <row r="2265" spans="1:8" ht="13.5" x14ac:dyDescent="0.25">
      <c r="A2265" s="3">
        <f>TITRES_STAT!B2268</f>
        <v>45301</v>
      </c>
      <c r="B2265" s="6">
        <f>TITRES_STAT!D2268</f>
        <v>5.5456000000000003</v>
      </c>
      <c r="C2265" s="2">
        <f t="shared" si="210"/>
        <v>5.5833154911016782</v>
      </c>
      <c r="D2265" s="2">
        <f t="shared" si="206"/>
        <v>5.5518556960869976</v>
      </c>
      <c r="E2265" s="2">
        <f t="shared" si="205"/>
        <v>3.1459795014680658E-2</v>
      </c>
      <c r="F2265" s="2">
        <f t="shared" si="209"/>
        <v>9.2103229530266589E-2</v>
      </c>
      <c r="G2265" s="2">
        <f t="shared" si="207"/>
        <v>-6.0643434515585931E-2</v>
      </c>
      <c r="H2265" s="2" t="str">
        <f t="shared" si="208"/>
        <v>Hold</v>
      </c>
    </row>
    <row r="2266" spans="1:8" ht="13.5" x14ac:dyDescent="0.25">
      <c r="A2266" s="3">
        <f>TITRES_STAT!B2269</f>
        <v>45302</v>
      </c>
      <c r="B2266" s="6">
        <f>TITRES_STAT!D2269</f>
        <v>5.5456000000000003</v>
      </c>
      <c r="C2266" s="2">
        <f t="shared" si="210"/>
        <v>5.564343877086035</v>
      </c>
      <c r="D2266" s="2">
        <f t="shared" si="206"/>
        <v>5.5513923111916643</v>
      </c>
      <c r="E2266" s="2">
        <f t="shared" si="205"/>
        <v>1.2951565894370631E-2</v>
      </c>
      <c r="F2266" s="2">
        <f t="shared" si="209"/>
        <v>7.6272896803087395E-2</v>
      </c>
      <c r="G2266" s="2">
        <f t="shared" si="207"/>
        <v>-6.3321330908716764E-2</v>
      </c>
      <c r="H2266" s="2" t="str">
        <f t="shared" si="208"/>
        <v>Hold</v>
      </c>
    </row>
    <row r="2267" spans="1:8" ht="13.5" x14ac:dyDescent="0.25">
      <c r="A2267" s="3">
        <f>TITRES_STAT!B2270</f>
        <v>45303</v>
      </c>
      <c r="B2267" s="6">
        <f>TITRES_STAT!D2270</f>
        <v>5.5541999999999998</v>
      </c>
      <c r="C2267" s="2">
        <f t="shared" si="210"/>
        <v>5.5561986652266446</v>
      </c>
      <c r="D2267" s="2">
        <f t="shared" si="206"/>
        <v>5.5516002881404294</v>
      </c>
      <c r="E2267" s="2">
        <f t="shared" si="205"/>
        <v>4.598377086215244E-3</v>
      </c>
      <c r="F2267" s="2">
        <f t="shared" si="209"/>
        <v>6.1937992859712965E-2</v>
      </c>
      <c r="G2267" s="2">
        <f t="shared" si="207"/>
        <v>-5.7339615773497721E-2</v>
      </c>
      <c r="H2267" s="2" t="str">
        <f t="shared" si="208"/>
        <v>Hold</v>
      </c>
    </row>
    <row r="2268" spans="1:8" ht="13.5" x14ac:dyDescent="0.25">
      <c r="A2268" s="3">
        <f>TITRES_STAT!B2271</f>
        <v>45306</v>
      </c>
      <c r="B2268" s="6">
        <f>TITRES_STAT!D2271</f>
        <v>5.6311999999999998</v>
      </c>
      <c r="C2268" s="2">
        <f t="shared" si="210"/>
        <v>5.5571988705763919</v>
      </c>
      <c r="D2268" s="2">
        <f t="shared" si="206"/>
        <v>5.5574965630929896</v>
      </c>
      <c r="E2268" s="2">
        <f t="shared" ref="E2268:E2331" si="211">C2268-D2268</f>
        <v>-2.9769251659761409E-4</v>
      </c>
      <c r="F2268" s="2">
        <f t="shared" si="209"/>
        <v>4.9490855784450852E-2</v>
      </c>
      <c r="G2268" s="2">
        <f t="shared" si="207"/>
        <v>-4.9788548301048466E-2</v>
      </c>
      <c r="H2268" s="2" t="str">
        <f t="shared" si="208"/>
        <v>Hold</v>
      </c>
    </row>
    <row r="2269" spans="1:8" ht="13.5" x14ac:dyDescent="0.25">
      <c r="A2269" s="3">
        <f>TITRES_STAT!B2272</f>
        <v>45307</v>
      </c>
      <c r="B2269" s="6">
        <f>TITRES_STAT!D2272</f>
        <v>5.6311999999999998</v>
      </c>
      <c r="C2269" s="2">
        <f t="shared" si="210"/>
        <v>5.5514605827954089</v>
      </c>
      <c r="D2269" s="2">
        <f t="shared" ref="D2269:D2332" si="212">$D$4*B2269+(1-$D$4)*D2268</f>
        <v>5.5629560769379527</v>
      </c>
      <c r="E2269" s="2">
        <f t="shared" si="211"/>
        <v>-1.1495494142543805E-2</v>
      </c>
      <c r="F2269" s="2">
        <f t="shared" si="209"/>
        <v>3.7293585799051926E-2</v>
      </c>
      <c r="G2269" s="2">
        <f t="shared" si="207"/>
        <v>-4.8789079941595731E-2</v>
      </c>
      <c r="H2269" s="2" t="str">
        <f t="shared" si="208"/>
        <v>Hold</v>
      </c>
    </row>
    <row r="2270" spans="1:8" ht="13.5" x14ac:dyDescent="0.25">
      <c r="A2270" s="3">
        <f>TITRES_STAT!B2273</f>
        <v>45308</v>
      </c>
      <c r="B2270" s="6">
        <f>TITRES_STAT!D2273</f>
        <v>5.6482999999999999</v>
      </c>
      <c r="C2270" s="2">
        <f t="shared" si="210"/>
        <v>5.5505589546730381</v>
      </c>
      <c r="D2270" s="2">
        <f t="shared" si="212"/>
        <v>5.5692778490166228</v>
      </c>
      <c r="E2270" s="2">
        <f t="shared" si="211"/>
        <v>-1.8718894343584758E-2</v>
      </c>
      <c r="F2270" s="2">
        <f t="shared" si="209"/>
        <v>2.609108977052459E-2</v>
      </c>
      <c r="G2270" s="2">
        <f t="shared" si="207"/>
        <v>-4.4809984114109344E-2</v>
      </c>
      <c r="H2270" s="2" t="str">
        <f t="shared" si="208"/>
        <v>Hold</v>
      </c>
    </row>
    <row r="2271" spans="1:8" ht="13.5" x14ac:dyDescent="0.25">
      <c r="A2271" s="3">
        <f>TITRES_STAT!B2274</f>
        <v>45309</v>
      </c>
      <c r="B2271" s="6">
        <f>TITRES_STAT!D2274</f>
        <v>5.5541999999999998</v>
      </c>
      <c r="C2271" s="2">
        <f t="shared" si="210"/>
        <v>5.5471652693387252</v>
      </c>
      <c r="D2271" s="2">
        <f t="shared" si="212"/>
        <v>5.5681609713116877</v>
      </c>
      <c r="E2271" s="2">
        <f t="shared" si="211"/>
        <v>-2.0995701972962522E-2</v>
      </c>
      <c r="F2271" s="2">
        <f t="shared" si="209"/>
        <v>1.6673731421827168E-2</v>
      </c>
      <c r="G2271" s="2">
        <f t="shared" si="207"/>
        <v>-3.7669433394789689E-2</v>
      </c>
      <c r="H2271" s="2" t="str">
        <f t="shared" si="208"/>
        <v>Hold</v>
      </c>
    </row>
    <row r="2272" spans="1:8" ht="13.5" x14ac:dyDescent="0.25">
      <c r="A2272" s="3">
        <f>TITRES_STAT!B2275</f>
        <v>45310</v>
      </c>
      <c r="B2272" s="6">
        <f>TITRES_STAT!D2275</f>
        <v>5.5456000000000003</v>
      </c>
      <c r="C2272" s="2">
        <f t="shared" si="210"/>
        <v>5.5495552279019984</v>
      </c>
      <c r="D2272" s="2">
        <f t="shared" si="212"/>
        <v>5.5664897882515625</v>
      </c>
      <c r="E2272" s="2">
        <f t="shared" si="211"/>
        <v>-1.6934560349564087E-2</v>
      </c>
      <c r="F2272" s="2">
        <f t="shared" si="209"/>
        <v>9.9520730675489166E-3</v>
      </c>
      <c r="G2272" s="2">
        <f t="shared" si="207"/>
        <v>-2.6886633417113004E-2</v>
      </c>
      <c r="H2272" s="2" t="str">
        <f t="shared" si="208"/>
        <v>Hold</v>
      </c>
    </row>
    <row r="2273" spans="1:8" ht="13.5" x14ac:dyDescent="0.25">
      <c r="A2273" s="3">
        <f>TITRES_STAT!B2276</f>
        <v>45313</v>
      </c>
      <c r="B2273" s="6">
        <f>TITRES_STAT!D2276</f>
        <v>5.5285000000000002</v>
      </c>
      <c r="C2273" s="2">
        <f t="shared" si="210"/>
        <v>5.5384236543786143</v>
      </c>
      <c r="D2273" s="2">
        <f t="shared" si="212"/>
        <v>5.5636757298625579</v>
      </c>
      <c r="E2273" s="2">
        <f t="shared" si="211"/>
        <v>-2.5252075483943592E-2</v>
      </c>
      <c r="F2273" s="2">
        <f t="shared" si="209"/>
        <v>2.9112433572504159E-3</v>
      </c>
      <c r="G2273" s="2">
        <f t="shared" si="207"/>
        <v>-2.816331884119401E-2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6">
        <f>TITRES_STAT!D2277</f>
        <v>5.5285000000000002</v>
      </c>
      <c r="C2274" s="2">
        <f t="shared" si="210"/>
        <v>5.5290046306280578</v>
      </c>
      <c r="D2274" s="2">
        <f t="shared" si="212"/>
        <v>5.5610701202431088</v>
      </c>
      <c r="E2274" s="2">
        <f t="shared" si="211"/>
        <v>-3.2065489615050957E-2</v>
      </c>
      <c r="F2274" s="2">
        <f t="shared" si="209"/>
        <v>-4.0841032372098598E-3</v>
      </c>
      <c r="G2274" s="2">
        <f t="shared" si="207"/>
        <v>-2.7981386377841096E-2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6">
        <f>TITRES_STAT!D2278</f>
        <v>5.4686000000000003</v>
      </c>
      <c r="C2275" s="2">
        <f t="shared" si="210"/>
        <v>5.5315577643775873</v>
      </c>
      <c r="D2275" s="2">
        <f t="shared" si="212"/>
        <v>5.5542204817065821</v>
      </c>
      <c r="E2275" s="2">
        <f t="shared" si="211"/>
        <v>-2.266271732899483E-2</v>
      </c>
      <c r="F2275" s="2">
        <f t="shared" si="209"/>
        <v>-7.7998260555668542E-3</v>
      </c>
      <c r="G2275" s="2">
        <f t="shared" si="207"/>
        <v>-1.4862891273427976E-2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6">
        <f>TITRES_STAT!D2279</f>
        <v>5.4344000000000001</v>
      </c>
      <c r="C2276" s="2">
        <f t="shared" si="210"/>
        <v>5.5337181083194968</v>
      </c>
      <c r="D2276" s="2">
        <f t="shared" si="212"/>
        <v>5.5453448904690577</v>
      </c>
      <c r="E2276" s="2">
        <f t="shared" si="211"/>
        <v>-1.162678214956081E-2</v>
      </c>
      <c r="F2276" s="2">
        <f t="shared" si="209"/>
        <v>-8.5652172743656448E-3</v>
      </c>
      <c r="G2276" s="2">
        <f t="shared" ref="G2276:G2339" si="213">E2276-F2276</f>
        <v>-3.0615648751951656E-3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5.3745000000000003</v>
      </c>
      <c r="C2277" s="2">
        <f t="shared" si="210"/>
        <v>5.5368691685780353</v>
      </c>
      <c r="D2277" s="2">
        <f t="shared" si="212"/>
        <v>5.532689713397275</v>
      </c>
      <c r="E2277" s="2">
        <f t="shared" si="211"/>
        <v>4.1794551807603497E-3</v>
      </c>
      <c r="F2277" s="2">
        <f t="shared" ref="F2277:F2340" si="215">(E2277*(2/(10)))+((1-(2/10))*F2276)</f>
        <v>-6.0162827833404459E-3</v>
      </c>
      <c r="G2277" s="2">
        <f t="shared" si="213"/>
        <v>1.0195737964100796E-2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5.3745000000000003</v>
      </c>
      <c r="C2278" s="2">
        <f t="shared" si="210"/>
        <v>5.5513816041814144</v>
      </c>
      <c r="D2278" s="2">
        <f t="shared" si="212"/>
        <v>5.5209719568493281</v>
      </c>
      <c r="E2278" s="2">
        <f t="shared" si="211"/>
        <v>3.0409647332086287E-2</v>
      </c>
      <c r="F2278" s="2">
        <f t="shared" si="215"/>
        <v>1.2689032397449011E-3</v>
      </c>
      <c r="G2278" s="2">
        <f t="shared" si="213"/>
        <v>2.9140744092341388E-2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6">
        <f>TITRES_STAT!D2282</f>
        <v>5.4686000000000003</v>
      </c>
      <c r="C2279" s="2">
        <f t="shared" si="210"/>
        <v>5.5636613573842739</v>
      </c>
      <c r="D2279" s="2">
        <f t="shared" si="212"/>
        <v>5.5170925526382666</v>
      </c>
      <c r="E2279" s="2">
        <f t="shared" si="211"/>
        <v>4.6568804746007331E-2</v>
      </c>
      <c r="F2279" s="2">
        <f t="shared" si="215"/>
        <v>1.0328883540997388E-2</v>
      </c>
      <c r="G2279" s="2">
        <f t="shared" si="213"/>
        <v>3.6239921205009941E-2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6">
        <f>TITRES_STAT!D2283</f>
        <v>5.4686000000000003</v>
      </c>
      <c r="C2280" s="2">
        <f t="shared" si="210"/>
        <v>5.5766826870174633</v>
      </c>
      <c r="D2280" s="2">
        <f t="shared" si="212"/>
        <v>5.513500511702099</v>
      </c>
      <c r="E2280" s="2">
        <f t="shared" si="211"/>
        <v>6.3182175315364297E-2</v>
      </c>
      <c r="F2280" s="2">
        <f t="shared" si="215"/>
        <v>2.0899541895870774E-2</v>
      </c>
      <c r="G2280" s="2">
        <f t="shared" si="213"/>
        <v>4.2282633419493523E-2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6">
        <f>TITRES_STAT!D2284</f>
        <v>5.3745000000000003</v>
      </c>
      <c r="C2281" s="2">
        <f t="shared" si="210"/>
        <v>5.5732238120916993</v>
      </c>
      <c r="D2281" s="2">
        <f t="shared" si="212"/>
        <v>5.503204177501944</v>
      </c>
      <c r="E2281" s="2">
        <f t="shared" si="211"/>
        <v>7.0019634589755242E-2</v>
      </c>
      <c r="F2281" s="2">
        <f t="shared" si="215"/>
        <v>3.0723560434647669E-2</v>
      </c>
      <c r="G2281" s="2">
        <f t="shared" si="213"/>
        <v>3.9296074155107573E-2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6">
        <f>TITRES_STAT!D2285</f>
        <v>5.3916000000000004</v>
      </c>
      <c r="C2282" s="2">
        <f t="shared" si="210"/>
        <v>5.5689739948468224</v>
      </c>
      <c r="D2282" s="2">
        <f t="shared" si="212"/>
        <v>5.4949372013906892</v>
      </c>
      <c r="E2282" s="2">
        <f t="shared" si="211"/>
        <v>7.4036793456133232E-2</v>
      </c>
      <c r="F2282" s="2">
        <f t="shared" si="215"/>
        <v>3.9386207038944784E-2</v>
      </c>
      <c r="G2282" s="2">
        <f t="shared" si="213"/>
        <v>3.4650586417188448E-2</v>
      </c>
      <c r="H2282" s="2" t="str">
        <f t="shared" si="214"/>
        <v>Sell</v>
      </c>
    </row>
    <row r="2283" spans="1:8" ht="13.5" x14ac:dyDescent="0.25">
      <c r="A2283" s="3">
        <f>TITRES_STAT!B2286</f>
        <v>45327</v>
      </c>
      <c r="B2283" s="6">
        <f>TITRES_STAT!D2286</f>
        <v>5.4344000000000001</v>
      </c>
      <c r="C2283" s="2">
        <f t="shared" si="210"/>
        <v>5.5627472264088498</v>
      </c>
      <c r="D2283" s="2">
        <f t="shared" si="212"/>
        <v>5.4904529642506388</v>
      </c>
      <c r="E2283" s="2">
        <f t="shared" si="211"/>
        <v>7.2294262158210998E-2</v>
      </c>
      <c r="F2283" s="2">
        <f t="shared" si="215"/>
        <v>4.5967818062798031E-2</v>
      </c>
      <c r="G2283" s="2">
        <f t="shared" si="213"/>
        <v>2.6326444095412967E-2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6">
        <f>TITRES_STAT!D2287</f>
        <v>5.4515000000000002</v>
      </c>
      <c r="C2284" s="2">
        <f t="shared" si="210"/>
        <v>5.5574784223459499</v>
      </c>
      <c r="D2284" s="2">
        <f t="shared" si="212"/>
        <v>5.4875675594913318</v>
      </c>
      <c r="E2284" s="2">
        <f t="shared" si="211"/>
        <v>6.9910862854618117E-2</v>
      </c>
      <c r="F2284" s="2">
        <f t="shared" si="215"/>
        <v>5.0756427021162051E-2</v>
      </c>
      <c r="G2284" s="2">
        <f t="shared" si="213"/>
        <v>1.9154435833456065E-2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6">
        <f>TITRES_STAT!D2288</f>
        <v>5.306</v>
      </c>
      <c r="C2285" s="2">
        <f t="shared" si="210"/>
        <v>5.5438048189081117</v>
      </c>
      <c r="D2285" s="2">
        <f t="shared" si="212"/>
        <v>5.4741181106401218</v>
      </c>
      <c r="E2285" s="2">
        <f t="shared" si="211"/>
        <v>6.968670826798995E-2</v>
      </c>
      <c r="F2285" s="2">
        <f t="shared" si="215"/>
        <v>5.4542483270527631E-2</v>
      </c>
      <c r="G2285" s="2">
        <f t="shared" si="213"/>
        <v>1.5144224997462319E-2</v>
      </c>
      <c r="H2285" s="2" t="str">
        <f t="shared" si="214"/>
        <v>Sell</v>
      </c>
    </row>
    <row r="2286" spans="1:8" ht="13.5" x14ac:dyDescent="0.25">
      <c r="A2286" s="3">
        <f>TITRES_STAT!B2289</f>
        <v>45330</v>
      </c>
      <c r="B2286" s="6">
        <f>TITRES_STAT!D2289</f>
        <v>5.3916000000000004</v>
      </c>
      <c r="C2286" s="2">
        <f t="shared" si="210"/>
        <v>5.5269733083068635</v>
      </c>
      <c r="D2286" s="2">
        <f t="shared" si="212"/>
        <v>5.4680056580001128</v>
      </c>
      <c r="E2286" s="2">
        <f t="shared" si="211"/>
        <v>5.8967650306750663E-2</v>
      </c>
      <c r="F2286" s="2">
        <f t="shared" si="215"/>
        <v>5.5427516677772237E-2</v>
      </c>
      <c r="G2286" s="2">
        <f t="shared" si="213"/>
        <v>3.5401336289784258E-3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6">
        <f>TITRES_STAT!D2290</f>
        <v>5.383</v>
      </c>
      <c r="C2287" s="2">
        <f t="shared" si="210"/>
        <v>5.5035158762596543</v>
      </c>
      <c r="D2287" s="2">
        <f t="shared" si="212"/>
        <v>5.461708942592697</v>
      </c>
      <c r="E2287" s="2">
        <f t="shared" si="211"/>
        <v>4.1806933666957313E-2</v>
      </c>
      <c r="F2287" s="2">
        <f t="shared" si="215"/>
        <v>5.2703400075609259E-2</v>
      </c>
      <c r="G2287" s="2">
        <f t="shared" si="213"/>
        <v>-1.0896466408651946E-2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5.3916000000000004</v>
      </c>
      <c r="C2288" s="2">
        <f t="shared" si="210"/>
        <v>5.4836672799120159</v>
      </c>
      <c r="D2288" s="2">
        <f t="shared" si="212"/>
        <v>5.4565156875858305</v>
      </c>
      <c r="E2288" s="2">
        <f t="shared" si="211"/>
        <v>2.7151592326185359E-2</v>
      </c>
      <c r="F2288" s="2">
        <f t="shared" si="215"/>
        <v>4.7593038525724482E-2</v>
      </c>
      <c r="G2288" s="2">
        <f t="shared" si="213"/>
        <v>-2.0441446199539123E-2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5.383</v>
      </c>
      <c r="C2289" s="2">
        <f t="shared" si="210"/>
        <v>5.4813492368486285</v>
      </c>
      <c r="D2289" s="2">
        <f t="shared" si="212"/>
        <v>5.4510700810979911</v>
      </c>
      <c r="E2289" s="2">
        <f t="shared" si="211"/>
        <v>3.0279155750637443E-2</v>
      </c>
      <c r="F2289" s="2">
        <f t="shared" si="215"/>
        <v>4.4130261970707081E-2</v>
      </c>
      <c r="G2289" s="2">
        <f t="shared" si="213"/>
        <v>-1.3851106220069638E-2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5.2717999999999998</v>
      </c>
      <c r="C2290" s="2">
        <f t="shared" si="210"/>
        <v>5.4793878157949933</v>
      </c>
      <c r="D2290" s="2">
        <f t="shared" si="212"/>
        <v>5.4377908158314732</v>
      </c>
      <c r="E2290" s="2">
        <f t="shared" si="211"/>
        <v>4.1596999963520176E-2</v>
      </c>
      <c r="F2290" s="2">
        <f t="shared" si="215"/>
        <v>4.3623609569269702E-2</v>
      </c>
      <c r="G2290" s="2">
        <f t="shared" si="213"/>
        <v>-2.0266096057495256E-3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5.3916000000000004</v>
      </c>
      <c r="C2291" s="2">
        <f t="shared" si="210"/>
        <v>5.46325122874961</v>
      </c>
      <c r="D2291" s="2">
        <f t="shared" si="212"/>
        <v>5.4343692739180307</v>
      </c>
      <c r="E2291" s="2">
        <f t="shared" si="211"/>
        <v>2.8881954831579293E-2</v>
      </c>
      <c r="F2291" s="2">
        <f t="shared" si="215"/>
        <v>4.067527862173162E-2</v>
      </c>
      <c r="G2291" s="2">
        <f t="shared" si="213"/>
        <v>-1.1793323790152327E-2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6">
        <f>TITRES_STAT!D2295</f>
        <v>5.2803000000000004</v>
      </c>
      <c r="C2292" s="2">
        <f t="shared" si="210"/>
        <v>5.4522279627881316</v>
      </c>
      <c r="D2292" s="2">
        <f t="shared" si="212"/>
        <v>5.4229567351092873</v>
      </c>
      <c r="E2292" s="2">
        <f t="shared" si="211"/>
        <v>2.9271227678844269E-2</v>
      </c>
      <c r="F2292" s="2">
        <f t="shared" si="215"/>
        <v>3.8394468433154152E-2</v>
      </c>
      <c r="G2292" s="2">
        <f t="shared" si="213"/>
        <v>-9.1232407543098831E-3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5.4686000000000003</v>
      </c>
      <c r="C2293" s="2">
        <f t="shared" si="210"/>
        <v>5.4494851992822655</v>
      </c>
      <c r="D2293" s="2">
        <f t="shared" si="212"/>
        <v>5.4263377176937846</v>
      </c>
      <c r="E2293" s="2">
        <f t="shared" si="211"/>
        <v>2.31474815884809E-2</v>
      </c>
      <c r="F2293" s="2">
        <f t="shared" si="215"/>
        <v>3.5345071064219503E-2</v>
      </c>
      <c r="G2293" s="2">
        <f t="shared" si="213"/>
        <v>-1.2197589475738603E-2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6">
        <f>TITRES_STAT!D2297</f>
        <v>5.4771999999999998</v>
      </c>
      <c r="C2294" s="2">
        <f t="shared" si="210"/>
        <v>5.4497951686234556</v>
      </c>
      <c r="D2294" s="2">
        <f t="shared" si="212"/>
        <v>5.4301052941609109</v>
      </c>
      <c r="E2294" s="2">
        <f t="shared" si="211"/>
        <v>1.9689874462544665E-2</v>
      </c>
      <c r="F2294" s="2">
        <f t="shared" si="215"/>
        <v>3.2214031743884534E-2</v>
      </c>
      <c r="G2294" s="2">
        <f t="shared" si="213"/>
        <v>-1.2524157281339869E-2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5.46</v>
      </c>
      <c r="C2295" s="2">
        <f t="shared" si="210"/>
        <v>5.4276728349890773</v>
      </c>
      <c r="D2295" s="2">
        <f t="shared" si="212"/>
        <v>5.4323197168156581</v>
      </c>
      <c r="E2295" s="2">
        <f t="shared" si="211"/>
        <v>-4.6468818265807954E-3</v>
      </c>
      <c r="F2295" s="2">
        <f t="shared" si="215"/>
        <v>2.4841849029791471E-2</v>
      </c>
      <c r="G2295" s="2">
        <f t="shared" si="213"/>
        <v>-2.9488730856372266E-2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6">
        <f>TITRES_STAT!D2299</f>
        <v>5.46</v>
      </c>
      <c r="C2296" s="2">
        <f t="shared" si="210"/>
        <v>5.4221231680676807</v>
      </c>
      <c r="D2296" s="2">
        <f t="shared" si="212"/>
        <v>5.4343701081626463</v>
      </c>
      <c r="E2296" s="2">
        <f t="shared" si="211"/>
        <v>-1.224694009496563E-2</v>
      </c>
      <c r="F2296" s="2">
        <f t="shared" si="215"/>
        <v>1.742409120484005E-2</v>
      </c>
      <c r="G2296" s="2">
        <f t="shared" si="213"/>
        <v>-2.9671031299805681E-2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5.46</v>
      </c>
      <c r="C2297" s="2">
        <f t="shared" si="210"/>
        <v>5.4161042191341915</v>
      </c>
      <c r="D2297" s="2">
        <f t="shared" si="212"/>
        <v>5.4362686186691169</v>
      </c>
      <c r="E2297" s="2">
        <f t="shared" si="211"/>
        <v>-2.0164399534925437E-2</v>
      </c>
      <c r="F2297" s="2">
        <f t="shared" si="215"/>
        <v>9.9063930568869529E-3</v>
      </c>
      <c r="G2297" s="2">
        <f t="shared" si="213"/>
        <v>-3.007079259181239E-2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6">
        <f>TITRES_STAT!D2301</f>
        <v>5.46</v>
      </c>
      <c r="C2298" s="2">
        <f t="shared" si="210"/>
        <v>5.4123343392673924</v>
      </c>
      <c r="D2298" s="2">
        <f t="shared" si="212"/>
        <v>5.4380264987677007</v>
      </c>
      <c r="E2298" s="2">
        <f t="shared" si="211"/>
        <v>-2.5692159500308343E-2</v>
      </c>
      <c r="F2298" s="2">
        <f t="shared" si="215"/>
        <v>2.786682545447893E-3</v>
      </c>
      <c r="G2298" s="2">
        <f t="shared" si="213"/>
        <v>-2.8478842045756236E-2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5.4771999999999998</v>
      </c>
      <c r="C2299" s="2">
        <f t="shared" si="210"/>
        <v>5.4078213639954855</v>
      </c>
      <c r="D2299" s="2">
        <f t="shared" si="212"/>
        <v>5.4409282395997227</v>
      </c>
      <c r="E2299" s="2">
        <f t="shared" si="211"/>
        <v>-3.3106875604237196E-2</v>
      </c>
      <c r="F2299" s="2">
        <f t="shared" si="215"/>
        <v>-4.3920290844891244E-3</v>
      </c>
      <c r="G2299" s="2">
        <f t="shared" si="213"/>
        <v>-2.8714846519748073E-2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5.5370999999999997</v>
      </c>
      <c r="C2300" s="2">
        <f t="shared" si="210"/>
        <v>5.3868950003038725</v>
      </c>
      <c r="D2300" s="2">
        <f t="shared" si="212"/>
        <v>5.4480520737034475</v>
      </c>
      <c r="E2300" s="2">
        <f t="shared" si="211"/>
        <v>-6.115707339957499E-2</v>
      </c>
      <c r="F2300" s="2">
        <f t="shared" si="215"/>
        <v>-1.5745037947506299E-2</v>
      </c>
      <c r="G2300" s="2">
        <f t="shared" si="213"/>
        <v>-4.5412035452068691E-2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5.5370999999999997</v>
      </c>
      <c r="C2301" s="2">
        <f t="shared" si="210"/>
        <v>5.3876188464109687</v>
      </c>
      <c r="D2301" s="2">
        <f t="shared" si="212"/>
        <v>5.4546482163920809</v>
      </c>
      <c r="E2301" s="2">
        <f t="shared" si="211"/>
        <v>-6.7029369981112197E-2</v>
      </c>
      <c r="F2301" s="2">
        <f t="shared" si="215"/>
        <v>-2.600190435422748E-2</v>
      </c>
      <c r="G2301" s="2">
        <f t="shared" si="213"/>
        <v>-4.1027465626884717E-2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5.4943</v>
      </c>
      <c r="C2302" s="2">
        <f t="shared" si="210"/>
        <v>5.371108254655435</v>
      </c>
      <c r="D2302" s="2">
        <f t="shared" si="212"/>
        <v>5.4575853855482226</v>
      </c>
      <c r="E2302" s="2">
        <f t="shared" si="211"/>
        <v>-8.6477130892787635E-2</v>
      </c>
      <c r="F2302" s="2">
        <f t="shared" si="215"/>
        <v>-3.8096949661939515E-2</v>
      </c>
      <c r="G2302" s="2">
        <f t="shared" si="213"/>
        <v>-4.838018123084812E-2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5.4856999999999996</v>
      </c>
      <c r="C2303" s="2">
        <f t="shared" si="210"/>
        <v>5.3861069847084444</v>
      </c>
      <c r="D2303" s="2">
        <f t="shared" si="212"/>
        <v>5.4596679495816876</v>
      </c>
      <c r="E2303" s="2">
        <f t="shared" si="211"/>
        <v>-7.3560964873243151E-2</v>
      </c>
      <c r="F2303" s="2">
        <f t="shared" si="215"/>
        <v>-4.5189752704200246E-2</v>
      </c>
      <c r="G2303" s="2">
        <f t="shared" si="213"/>
        <v>-2.8371212169042904E-2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5.4856999999999996</v>
      </c>
      <c r="C2304" s="2">
        <f t="shared" si="210"/>
        <v>5.4001212947532986</v>
      </c>
      <c r="D2304" s="2">
        <f t="shared" si="212"/>
        <v>5.4615962496126738</v>
      </c>
      <c r="E2304" s="2">
        <f t="shared" si="211"/>
        <v>-6.1474954859375153E-2</v>
      </c>
      <c r="F2304" s="2">
        <f t="shared" si="215"/>
        <v>-4.8446793135235228E-2</v>
      </c>
      <c r="G2304" s="2">
        <f t="shared" si="213"/>
        <v>-1.3028161724139925E-2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5.4771999999999998</v>
      </c>
      <c r="C2305" s="2">
        <f t="shared" si="210"/>
        <v>5.4093334032527913</v>
      </c>
      <c r="D2305" s="2">
        <f t="shared" si="212"/>
        <v>5.4627520829746974</v>
      </c>
      <c r="E2305" s="2">
        <f t="shared" si="211"/>
        <v>-5.3418679721906059E-2</v>
      </c>
      <c r="F2305" s="2">
        <f t="shared" si="215"/>
        <v>-4.9441170452569398E-2</v>
      </c>
      <c r="G2305" s="2">
        <f t="shared" si="213"/>
        <v>-3.9775092693366612E-3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5.46</v>
      </c>
      <c r="C2306" s="2">
        <f t="shared" si="210"/>
        <v>5.4171282642908229</v>
      </c>
      <c r="D2306" s="2">
        <f t="shared" si="212"/>
        <v>5.4625482249765716</v>
      </c>
      <c r="E2306" s="2">
        <f t="shared" si="211"/>
        <v>-4.5419960685748606E-2</v>
      </c>
      <c r="F2306" s="2">
        <f t="shared" si="215"/>
        <v>-4.8636928499205243E-2</v>
      </c>
      <c r="G2306" s="2">
        <f t="shared" si="213"/>
        <v>3.2169678134566365E-3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5.46</v>
      </c>
      <c r="C2307" s="2">
        <f t="shared" si="210"/>
        <v>5.4237239159383881</v>
      </c>
      <c r="D2307" s="2">
        <f t="shared" si="212"/>
        <v>5.4623594675708995</v>
      </c>
      <c r="E2307" s="2">
        <f t="shared" si="211"/>
        <v>-3.8635551632511422E-2</v>
      </c>
      <c r="F2307" s="2">
        <f t="shared" si="215"/>
        <v>-4.6636653125866484E-2</v>
      </c>
      <c r="G2307" s="2">
        <f t="shared" si="213"/>
        <v>8.0011014933550617E-3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6">
        <f>TITRES_STAT!D2311</f>
        <v>5.4771999999999998</v>
      </c>
      <c r="C2308" s="2">
        <f t="shared" si="210"/>
        <v>5.429304851947867</v>
      </c>
      <c r="D2308" s="2">
        <f t="shared" si="212"/>
        <v>5.4634587662693512</v>
      </c>
      <c r="E2308" s="2">
        <f t="shared" si="211"/>
        <v>-3.415391432148418E-2</v>
      </c>
      <c r="F2308" s="2">
        <f t="shared" si="215"/>
        <v>-4.4140105364990023E-2</v>
      </c>
      <c r="G2308" s="2">
        <f t="shared" si="213"/>
        <v>9.9861910435058432E-3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5.4771999999999998</v>
      </c>
      <c r="C2309" s="2">
        <f t="shared" si="210"/>
        <v>5.4366733362635795</v>
      </c>
      <c r="D2309" s="2">
        <f t="shared" si="212"/>
        <v>5.4644766354345844</v>
      </c>
      <c r="E2309" s="2">
        <f t="shared" si="211"/>
        <v>-2.780329917100488E-2</v>
      </c>
      <c r="F2309" s="2">
        <f t="shared" si="215"/>
        <v>-4.0872744126192996E-2</v>
      </c>
      <c r="G2309" s="2">
        <f t="shared" si="213"/>
        <v>1.3069444955188116E-2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5.4086999999999996</v>
      </c>
      <c r="C2310" s="2">
        <f t="shared" si="210"/>
        <v>5.4521235922230282</v>
      </c>
      <c r="D2310" s="2">
        <f t="shared" si="212"/>
        <v>5.4603450328098004</v>
      </c>
      <c r="E2310" s="2">
        <f t="shared" si="211"/>
        <v>-8.2214405867722107E-3</v>
      </c>
      <c r="F2310" s="2">
        <f t="shared" si="215"/>
        <v>-3.4342483418308839E-2</v>
      </c>
      <c r="G2310" s="2">
        <f t="shared" si="213"/>
        <v>2.6121042831536628E-2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5.4086999999999996</v>
      </c>
      <c r="C2311" s="2">
        <f t="shared" si="210"/>
        <v>5.4651968857271775</v>
      </c>
      <c r="D2311" s="2">
        <f t="shared" si="212"/>
        <v>5.4565194748238897</v>
      </c>
      <c r="E2311" s="2">
        <f t="shared" si="211"/>
        <v>8.6774109032878854E-3</v>
      </c>
      <c r="F2311" s="2">
        <f t="shared" si="215"/>
        <v>-2.5738504553989495E-2</v>
      </c>
      <c r="G2311" s="2">
        <f t="shared" si="213"/>
        <v>3.4415915457277381E-2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5.3916000000000004</v>
      </c>
      <c r="C2312" s="2">
        <f t="shared" si="210"/>
        <v>5.4696742879229969</v>
      </c>
      <c r="D2312" s="2">
        <f t="shared" si="212"/>
        <v>5.4517106248369345</v>
      </c>
      <c r="E2312" s="2">
        <f t="shared" si="211"/>
        <v>1.7963663086062454E-2</v>
      </c>
      <c r="F2312" s="2">
        <f t="shared" si="215"/>
        <v>-1.6998071025979108E-2</v>
      </c>
      <c r="G2312" s="2">
        <f t="shared" si="213"/>
        <v>3.4961734112041565E-2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5.5541999999999998</v>
      </c>
      <c r="C2313" s="2">
        <f t="shared" si="210"/>
        <v>5.4721397820886901</v>
      </c>
      <c r="D2313" s="2">
        <f t="shared" si="212"/>
        <v>5.459302430404569</v>
      </c>
      <c r="E2313" s="2">
        <f t="shared" si="211"/>
        <v>1.2837351684121145E-2</v>
      </c>
      <c r="F2313" s="2">
        <f t="shared" si="215"/>
        <v>-1.1030986483959058E-2</v>
      </c>
      <c r="G2313" s="2">
        <f t="shared" si="213"/>
        <v>2.3868338168080205E-2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5.5198999999999998</v>
      </c>
      <c r="C2314" s="2">
        <f t="shared" si="210"/>
        <v>5.4742259694596616</v>
      </c>
      <c r="D2314" s="2">
        <f t="shared" si="212"/>
        <v>5.4637911392634901</v>
      </c>
      <c r="E2314" s="2">
        <f t="shared" si="211"/>
        <v>1.0434830196171418E-2</v>
      </c>
      <c r="F2314" s="2">
        <f t="shared" si="215"/>
        <v>-6.7378231479329632E-3</v>
      </c>
      <c r="G2314" s="2">
        <f t="shared" si="213"/>
        <v>1.717265334410438E-2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5.5799000000000003</v>
      </c>
      <c r="C2315" s="2">
        <f t="shared" si="210"/>
        <v>5.4746835126197135</v>
      </c>
      <c r="D2315" s="2">
        <f t="shared" si="212"/>
        <v>5.4723917956143424</v>
      </c>
      <c r="E2315" s="2">
        <f t="shared" si="211"/>
        <v>2.2917170053711189E-3</v>
      </c>
      <c r="F2315" s="2">
        <f t="shared" si="215"/>
        <v>-4.9319151172721471E-3</v>
      </c>
      <c r="G2315" s="2">
        <f t="shared" si="213"/>
        <v>7.223632122643266E-3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5.5799000000000003</v>
      </c>
      <c r="C2316" s="2">
        <f t="shared" si="210"/>
        <v>5.472424510678219</v>
      </c>
      <c r="D2316" s="2">
        <f t="shared" si="212"/>
        <v>5.4803553663095759</v>
      </c>
      <c r="E2316" s="2">
        <f t="shared" si="211"/>
        <v>-7.9308556313568701E-3</v>
      </c>
      <c r="F2316" s="2">
        <f t="shared" si="215"/>
        <v>-5.5317032200890926E-3</v>
      </c>
      <c r="G2316" s="2">
        <f t="shared" si="213"/>
        <v>-2.3991524112677775E-3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6">
        <f>TITRES_STAT!D2320</f>
        <v>5.5884</v>
      </c>
      <c r="C2317" s="2">
        <f t="shared" si="210"/>
        <v>5.4705130474969543</v>
      </c>
      <c r="D2317" s="2">
        <f t="shared" si="212"/>
        <v>5.4883586725088671</v>
      </c>
      <c r="E2317" s="2">
        <f t="shared" si="211"/>
        <v>-1.784562501191278E-2</v>
      </c>
      <c r="F2317" s="2">
        <f t="shared" si="215"/>
        <v>-7.9944875784538315E-3</v>
      </c>
      <c r="G2317" s="2">
        <f t="shared" si="213"/>
        <v>-9.8511374334589487E-3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6">
        <f>TITRES_STAT!D2321</f>
        <v>5.5541999999999998</v>
      </c>
      <c r="C2318" s="2">
        <f t="shared" si="210"/>
        <v>5.4715418094204997</v>
      </c>
      <c r="D2318" s="2">
        <f t="shared" si="212"/>
        <v>5.4932358078785803</v>
      </c>
      <c r="E2318" s="2">
        <f t="shared" si="211"/>
        <v>-2.1693998458080621E-2</v>
      </c>
      <c r="F2318" s="2">
        <f t="shared" si="215"/>
        <v>-1.073438975437919E-2</v>
      </c>
      <c r="G2318" s="2">
        <f t="shared" si="213"/>
        <v>-1.0959608703701431E-2</v>
      </c>
      <c r="H2318" s="2" t="str">
        <f t="shared" si="214"/>
        <v>Hold</v>
      </c>
    </row>
    <row r="2319" spans="1:8" ht="13.5" x14ac:dyDescent="0.25">
      <c r="A2319" s="3">
        <f>TITRES_STAT!B2322</f>
        <v>45378</v>
      </c>
      <c r="B2319" s="6">
        <f>TITRES_STAT!D2322</f>
        <v>5.5884</v>
      </c>
      <c r="C2319" s="2">
        <f t="shared" ref="C2319:C2382" si="216">$C$4*B2309+C2318*(1-$C$4)</f>
        <v>5.4724123002788847</v>
      </c>
      <c r="D2319" s="2">
        <f t="shared" si="212"/>
        <v>5.5002850072949823</v>
      </c>
      <c r="E2319" s="2">
        <f t="shared" si="211"/>
        <v>-2.7872707016097564E-2</v>
      </c>
      <c r="F2319" s="2">
        <f t="shared" si="215"/>
        <v>-1.4162053206722865E-2</v>
      </c>
      <c r="G2319" s="2">
        <f t="shared" si="213"/>
        <v>-1.3710653809374699E-2</v>
      </c>
      <c r="H2319" s="2" t="str">
        <f t="shared" si="214"/>
        <v>Hold</v>
      </c>
    </row>
    <row r="2320" spans="1:8" ht="13.5" x14ac:dyDescent="0.25">
      <c r="A2320" s="3">
        <f>TITRES_STAT!B2323</f>
        <v>45379</v>
      </c>
      <c r="B2320" s="6">
        <f>TITRES_STAT!D2323</f>
        <v>5.5799000000000003</v>
      </c>
      <c r="C2320" s="2">
        <f t="shared" si="216"/>
        <v>5.4626104079282873</v>
      </c>
      <c r="D2320" s="2">
        <f t="shared" si="212"/>
        <v>5.5061824141620201</v>
      </c>
      <c r="E2320" s="2">
        <f t="shared" si="211"/>
        <v>-4.3572006233732807E-2</v>
      </c>
      <c r="F2320" s="2">
        <f t="shared" si="215"/>
        <v>-2.0044043812124858E-2</v>
      </c>
      <c r="G2320" s="2">
        <f t="shared" si="213"/>
        <v>-2.3527962421607949E-2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5.5799000000000003</v>
      </c>
      <c r="C2321" s="2">
        <f t="shared" si="216"/>
        <v>5.4543164990162438</v>
      </c>
      <c r="D2321" s="2">
        <f t="shared" si="212"/>
        <v>5.5116429760759447</v>
      </c>
      <c r="E2321" s="2">
        <f t="shared" si="211"/>
        <v>-5.7326477059700842E-2</v>
      </c>
      <c r="F2321" s="2">
        <f t="shared" si="215"/>
        <v>-2.7500530461640058E-2</v>
      </c>
      <c r="G2321" s="2">
        <f t="shared" si="213"/>
        <v>-2.9825946598060784E-2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6">
        <f>TITRES_STAT!D2325</f>
        <v>5.5712999999999999</v>
      </c>
      <c r="C2322" s="2">
        <f t="shared" si="216"/>
        <v>5.4446678068598988</v>
      </c>
      <c r="D2322" s="2">
        <f t="shared" si="212"/>
        <v>5.5160620148851338</v>
      </c>
      <c r="E2322" s="2">
        <f t="shared" si="211"/>
        <v>-7.1394208025234995E-2</v>
      </c>
      <c r="F2322" s="2">
        <f t="shared" si="215"/>
        <v>-3.6279265974359043E-2</v>
      </c>
      <c r="G2322" s="2">
        <f t="shared" si="213"/>
        <v>-3.5114942050875952E-2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6">
        <f>TITRES_STAT!D2326</f>
        <v>5.5627000000000004</v>
      </c>
      <c r="C2323" s="2">
        <f t="shared" si="216"/>
        <v>5.4615189134968372</v>
      </c>
      <c r="D2323" s="2">
        <f t="shared" si="212"/>
        <v>5.5195166804491986</v>
      </c>
      <c r="E2323" s="2">
        <f t="shared" si="211"/>
        <v>-5.7997766952361474E-2</v>
      </c>
      <c r="F2323" s="2">
        <f t="shared" si="215"/>
        <v>-4.0622966169959529E-2</v>
      </c>
      <c r="G2323" s="2">
        <f t="shared" si="213"/>
        <v>-1.7374800782401945E-2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6">
        <f>TITRES_STAT!D2327</f>
        <v>5.5970000000000004</v>
      </c>
      <c r="C2324" s="2">
        <f t="shared" si="216"/>
        <v>5.470500619112709</v>
      </c>
      <c r="D2324" s="2">
        <f t="shared" si="212"/>
        <v>5.5252561856011102</v>
      </c>
      <c r="E2324" s="2">
        <f t="shared" si="211"/>
        <v>-5.4755566488401186E-2</v>
      </c>
      <c r="F2324" s="2">
        <f t="shared" si="215"/>
        <v>-4.3449486233647867E-2</v>
      </c>
      <c r="G2324" s="2">
        <f t="shared" si="213"/>
        <v>-1.1306080254753319E-2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6">
        <f>TITRES_STAT!D2328</f>
        <v>5.5198999999999998</v>
      </c>
      <c r="C2325" s="2">
        <f t="shared" si="216"/>
        <v>5.4873312930953695</v>
      </c>
      <c r="D2325" s="2">
        <f t="shared" si="212"/>
        <v>5.5248594311121391</v>
      </c>
      <c r="E2325" s="2">
        <f t="shared" si="211"/>
        <v>-3.7528138016769574E-2</v>
      </c>
      <c r="F2325" s="2">
        <f t="shared" si="215"/>
        <v>-4.2265216590272214E-2</v>
      </c>
      <c r="G2325" s="2">
        <f t="shared" si="213"/>
        <v>4.7370785735026399E-3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5.4856999999999996</v>
      </c>
      <c r="C2326" s="2">
        <f t="shared" si="216"/>
        <v>5.5015726326191592</v>
      </c>
      <c r="D2326" s="2">
        <f t="shared" si="212"/>
        <v>5.5219587325112398</v>
      </c>
      <c r="E2326" s="2">
        <f t="shared" si="211"/>
        <v>-2.0386099892080622E-2</v>
      </c>
      <c r="F2326" s="2">
        <f t="shared" si="215"/>
        <v>-3.7889393250633896E-2</v>
      </c>
      <c r="G2326" s="2">
        <f t="shared" si="213"/>
        <v>1.7503293358553274E-2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5.5799000000000003</v>
      </c>
      <c r="C2327" s="2">
        <f t="shared" si="216"/>
        <v>5.5149306891392884</v>
      </c>
      <c r="D2327" s="2">
        <f t="shared" si="212"/>
        <v>5.5262506782511478</v>
      </c>
      <c r="E2327" s="2">
        <f t="shared" si="211"/>
        <v>-1.1319989111859385E-2</v>
      </c>
      <c r="F2327" s="2">
        <f t="shared" si="215"/>
        <v>-3.2575512422878997E-2</v>
      </c>
      <c r="G2327" s="2">
        <f t="shared" si="213"/>
        <v>2.1255523311019611E-2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6">
        <f>TITRES_STAT!D2331</f>
        <v>5.9051</v>
      </c>
      <c r="C2328" s="2">
        <f t="shared" si="216"/>
        <v>5.5209721215793977</v>
      </c>
      <c r="D2328" s="2">
        <f t="shared" si="212"/>
        <v>5.554313590973285</v>
      </c>
      <c r="E2328" s="2">
        <f t="shared" si="211"/>
        <v>-3.334146939388738E-2</v>
      </c>
      <c r="F2328" s="2">
        <f t="shared" si="215"/>
        <v>-3.2728703817080679E-2</v>
      </c>
      <c r="G2328" s="2">
        <f t="shared" si="213"/>
        <v>-6.1276557680670085E-4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5.7766999999999999</v>
      </c>
      <c r="C2329" s="2">
        <f t="shared" si="216"/>
        <v>5.5313456413364133</v>
      </c>
      <c r="D2329" s="2">
        <f t="shared" si="212"/>
        <v>5.5707866583085979</v>
      </c>
      <c r="E2329" s="2">
        <f t="shared" si="211"/>
        <v>-3.9441016972184606E-2</v>
      </c>
      <c r="F2329" s="2">
        <f t="shared" si="215"/>
        <v>-3.4071166448101466E-2</v>
      </c>
      <c r="G2329" s="2">
        <f t="shared" si="213"/>
        <v>-5.3698505240831404E-3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5.7339000000000002</v>
      </c>
      <c r="C2330" s="2">
        <f t="shared" si="216"/>
        <v>5.5388155426692736</v>
      </c>
      <c r="D2330" s="2">
        <f t="shared" si="212"/>
        <v>5.5828691280635168</v>
      </c>
      <c r="E2330" s="2">
        <f t="shared" si="211"/>
        <v>-4.40535853942432E-2</v>
      </c>
      <c r="F2330" s="2">
        <f t="shared" si="215"/>
        <v>-3.6067650237329815E-2</v>
      </c>
      <c r="G2330" s="2">
        <f t="shared" si="213"/>
        <v>-7.9859351569133846E-3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6">
        <f>TITRES_STAT!D2334</f>
        <v>5.8023999999999996</v>
      </c>
      <c r="C2331" s="2">
        <f t="shared" si="216"/>
        <v>5.5451362284124626</v>
      </c>
      <c r="D2331" s="2">
        <f t="shared" si="212"/>
        <v>5.5991306741328861</v>
      </c>
      <c r="E2331" s="2">
        <f t="shared" si="211"/>
        <v>-5.3994445720423556E-2</v>
      </c>
      <c r="F2331" s="2">
        <f t="shared" si="215"/>
        <v>-3.9653009333948566E-2</v>
      </c>
      <c r="G2331" s="2">
        <f t="shared" si="213"/>
        <v>-1.434143638647499E-2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5.7766999999999999</v>
      </c>
      <c r="C2332" s="2">
        <f t="shared" si="216"/>
        <v>5.5491614240413147</v>
      </c>
      <c r="D2332" s="2">
        <f t="shared" si="212"/>
        <v>5.6122839575304502</v>
      </c>
      <c r="E2332" s="2">
        <f t="shared" ref="E2332:E2395" si="217">C2332-D2332</f>
        <v>-6.3122533489135435E-2</v>
      </c>
      <c r="F2332" s="2">
        <f t="shared" si="215"/>
        <v>-4.4346914164985943E-2</v>
      </c>
      <c r="G2332" s="2">
        <f t="shared" si="213"/>
        <v>-1.8775619324149492E-2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5.8536999999999999</v>
      </c>
      <c r="C2333" s="2">
        <f t="shared" si="216"/>
        <v>5.5512442818811127</v>
      </c>
      <c r="D2333" s="2">
        <f t="shared" ref="D2333:D2396" si="218">$D$4*B2333+(1-$D$4)*D2332</f>
        <v>5.6301666273430095</v>
      </c>
      <c r="E2333" s="2">
        <f t="shared" si="217"/>
        <v>-7.8922345461896803E-2</v>
      </c>
      <c r="F2333" s="2">
        <f t="shared" si="215"/>
        <v>-5.1262000424368112E-2</v>
      </c>
      <c r="G2333" s="2">
        <f t="shared" si="213"/>
        <v>-2.7660345037528691E-2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5.9051</v>
      </c>
      <c r="C2334" s="2">
        <f t="shared" si="216"/>
        <v>5.5582836231301727</v>
      </c>
      <c r="D2334" s="2">
        <f t="shared" si="218"/>
        <v>5.6505320623546389</v>
      </c>
      <c r="E2334" s="2">
        <f t="shared" si="217"/>
        <v>-9.2248439224466239E-2</v>
      </c>
      <c r="F2334" s="2">
        <f t="shared" si="215"/>
        <v>-5.945928818438774E-2</v>
      </c>
      <c r="G2334" s="2">
        <f t="shared" si="213"/>
        <v>-3.2789151040078499E-2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5.9051</v>
      </c>
      <c r="C2335" s="2">
        <f t="shared" si="216"/>
        <v>5.5523784503409157</v>
      </c>
      <c r="D2335" s="2">
        <f t="shared" si="218"/>
        <v>5.6693889466246663</v>
      </c>
      <c r="E2335" s="2">
        <f t="shared" si="217"/>
        <v>-0.1170104962837506</v>
      </c>
      <c r="F2335" s="2">
        <f t="shared" si="215"/>
        <v>-7.0969529804260315E-2</v>
      </c>
      <c r="G2335" s="2">
        <f t="shared" si="213"/>
        <v>-4.6040966479490283E-2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6">
        <f>TITRES_STAT!D2339</f>
        <v>5.8194999999999997</v>
      </c>
      <c r="C2336" s="2">
        <f t="shared" si="216"/>
        <v>5.5421202272115444</v>
      </c>
      <c r="D2336" s="2">
        <f t="shared" si="218"/>
        <v>5.6805082839117276</v>
      </c>
      <c r="E2336" s="2">
        <f t="shared" si="217"/>
        <v>-0.13838805670018317</v>
      </c>
      <c r="F2336" s="2">
        <f t="shared" si="215"/>
        <v>-8.4453235183444886E-2</v>
      </c>
      <c r="G2336" s="2">
        <f t="shared" si="213"/>
        <v>-5.3934821516738285E-2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5.7339000000000002</v>
      </c>
      <c r="C2337" s="2">
        <f t="shared" si="216"/>
        <v>5.5479324999482307</v>
      </c>
      <c r="D2337" s="2">
        <f t="shared" si="218"/>
        <v>5.6844632258441923</v>
      </c>
      <c r="E2337" s="2">
        <f t="shared" si="217"/>
        <v>-0.1365307258959616</v>
      </c>
      <c r="F2337" s="2">
        <f t="shared" si="215"/>
        <v>-9.4868733325948224E-2</v>
      </c>
      <c r="G2337" s="2">
        <f t="shared" si="213"/>
        <v>-4.1661992570013379E-2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5.7339000000000002</v>
      </c>
      <c r="C2338" s="2">
        <f t="shared" si="216"/>
        <v>5.602881346110042</v>
      </c>
      <c r="D2338" s="2">
        <f t="shared" si="218"/>
        <v>5.6881252091149923</v>
      </c>
      <c r="E2338" s="2">
        <f t="shared" si="217"/>
        <v>-8.5243863004950349E-2</v>
      </c>
      <c r="F2338" s="2">
        <f t="shared" si="215"/>
        <v>-9.2943759261748651E-2</v>
      </c>
      <c r="G2338" s="2">
        <f t="shared" si="213"/>
        <v>7.6998962567983026E-3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6">
        <f>TITRES_STAT!D2342</f>
        <v>5.7339000000000002</v>
      </c>
      <c r="C2339" s="2">
        <f t="shared" si="216"/>
        <v>5.6296226774777285</v>
      </c>
      <c r="D2339" s="2">
        <f t="shared" si="218"/>
        <v>5.6915159343657331</v>
      </c>
      <c r="E2339" s="2">
        <f t="shared" si="217"/>
        <v>-6.1893256888004622E-2</v>
      </c>
      <c r="F2339" s="2">
        <f t="shared" si="215"/>
        <v>-8.6733658786999845E-2</v>
      </c>
      <c r="G2339" s="2">
        <f t="shared" si="213"/>
        <v>2.4840401898995224E-2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6">
        <f>TITRES_STAT!D2343</f>
        <v>5.7252999999999998</v>
      </c>
      <c r="C2340" s="2">
        <f t="shared" si="216"/>
        <v>5.6456653424811556</v>
      </c>
      <c r="D2340" s="2">
        <f t="shared" si="218"/>
        <v>5.6940184577460498</v>
      </c>
      <c r="E2340" s="2">
        <f t="shared" si="217"/>
        <v>-4.8353115264894164E-2</v>
      </c>
      <c r="F2340" s="2">
        <f t="shared" si="215"/>
        <v>-7.9057550082578712E-2</v>
      </c>
      <c r="G2340" s="2">
        <f t="shared" ref="G2340:G2403" si="219">E2340-F2340</f>
        <v>3.0704434817684548E-2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6">
        <f>TITRES_STAT!D2344</f>
        <v>5.8623000000000003</v>
      </c>
      <c r="C2341" s="2">
        <f t="shared" si="216"/>
        <v>5.6697783667148238</v>
      </c>
      <c r="D2341" s="2">
        <f t="shared" si="218"/>
        <v>5.7064837571722684</v>
      </c>
      <c r="E2341" s="2">
        <f t="shared" si="217"/>
        <v>-3.6705390457444587E-2</v>
      </c>
      <c r="F2341" s="2">
        <f t="shared" ref="F2341:F2404" si="221">(E2341*(2/(10)))+((1-(2/10))*F2340)</f>
        <v>-7.0587118157551892E-2</v>
      </c>
      <c r="G2341" s="2">
        <f t="shared" si="219"/>
        <v>3.3881727700107306E-2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6">
        <f>TITRES_STAT!D2345</f>
        <v>5.8109000000000002</v>
      </c>
      <c r="C2342" s="2">
        <f t="shared" si="216"/>
        <v>5.6862278487586977</v>
      </c>
      <c r="D2342" s="2">
        <f t="shared" si="218"/>
        <v>5.7142182936780266</v>
      </c>
      <c r="E2342" s="2">
        <f t="shared" si="217"/>
        <v>-2.7990444919328894E-2</v>
      </c>
      <c r="F2342" s="2">
        <f t="shared" si="221"/>
        <v>-6.2067783509907298E-2</v>
      </c>
      <c r="G2342" s="2">
        <f t="shared" si="219"/>
        <v>3.4077338590578404E-2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5.7766999999999999</v>
      </c>
      <c r="C2343" s="2">
        <f t="shared" si="216"/>
        <v>5.7119927951035141</v>
      </c>
      <c r="D2343" s="2">
        <f t="shared" si="218"/>
        <v>5.7188465682203953</v>
      </c>
      <c r="E2343" s="2">
        <f t="shared" si="217"/>
        <v>-6.8537731168811789E-3</v>
      </c>
      <c r="F2343" s="2">
        <f t="shared" si="221"/>
        <v>-5.1024981431302074E-2</v>
      </c>
      <c r="G2343" s="2">
        <f t="shared" si="219"/>
        <v>4.4171208314420896E-2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5.7766999999999999</v>
      </c>
      <c r="C2344" s="2">
        <f t="shared" si="216"/>
        <v>5.7417015958568189</v>
      </c>
      <c r="D2344" s="2">
        <f t="shared" si="218"/>
        <v>5.7231320076114773</v>
      </c>
      <c r="E2344" s="2">
        <f t="shared" si="217"/>
        <v>1.8569588245341606E-2</v>
      </c>
      <c r="F2344" s="2">
        <f t="shared" si="221"/>
        <v>-3.7106067495973338E-2</v>
      </c>
      <c r="G2344" s="2">
        <f t="shared" si="219"/>
        <v>5.5675655741314944E-2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5.7339000000000002</v>
      </c>
      <c r="C2345" s="2">
        <f t="shared" si="216"/>
        <v>5.766839811878846</v>
      </c>
      <c r="D2345" s="2">
        <f t="shared" si="218"/>
        <v>5.723929636677294</v>
      </c>
      <c r="E2345" s="2">
        <f t="shared" si="217"/>
        <v>4.2910175201551937E-2</v>
      </c>
      <c r="F2345" s="2">
        <f t="shared" si="221"/>
        <v>-2.1102818956468282E-2</v>
      </c>
      <c r="G2345" s="2">
        <f t="shared" si="219"/>
        <v>6.4012994158020226E-2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6">
        <f>TITRES_STAT!D2349</f>
        <v>5.8623000000000003</v>
      </c>
      <c r="C2346" s="2">
        <f t="shared" si="216"/>
        <v>5.7749413792821009</v>
      </c>
      <c r="D2346" s="2">
        <f t="shared" si="218"/>
        <v>5.7341792932197171</v>
      </c>
      <c r="E2346" s="2">
        <f t="shared" si="217"/>
        <v>4.0762086062383851E-2</v>
      </c>
      <c r="F2346" s="2">
        <f t="shared" si="221"/>
        <v>-8.7298379526978553E-3</v>
      </c>
      <c r="G2346" s="2">
        <f t="shared" si="219"/>
        <v>4.9491924015081706E-2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5.8109000000000002</v>
      </c>
      <c r="C2347" s="2">
        <f t="shared" si="216"/>
        <v>5.7686273209310093</v>
      </c>
      <c r="D2347" s="2">
        <f t="shared" si="218"/>
        <v>5.7398623085367753</v>
      </c>
      <c r="E2347" s="2">
        <f t="shared" si="217"/>
        <v>2.8765012394234013E-2</v>
      </c>
      <c r="F2347" s="2">
        <f t="shared" si="221"/>
        <v>-1.2308678833114822E-3</v>
      </c>
      <c r="G2347" s="2">
        <f t="shared" si="219"/>
        <v>2.9995880277545496E-2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5.9051</v>
      </c>
      <c r="C2348" s="2">
        <f t="shared" si="216"/>
        <v>5.7632846561723925</v>
      </c>
      <c r="D2348" s="2">
        <f t="shared" si="218"/>
        <v>5.7521021375340515</v>
      </c>
      <c r="E2348" s="2">
        <f t="shared" si="217"/>
        <v>1.1182518638340966E-2</v>
      </c>
      <c r="F2348" s="2">
        <f t="shared" si="221"/>
        <v>1.2518094210190076E-3</v>
      </c>
      <c r="G2348" s="2">
        <f t="shared" si="219"/>
        <v>9.9307092173219584E-3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6">
        <f>TITRES_STAT!D2352</f>
        <v>5.9051</v>
      </c>
      <c r="C2349" s="2">
        <f t="shared" si="216"/>
        <v>5.7587639398381789</v>
      </c>
      <c r="D2349" s="2">
        <f t="shared" si="218"/>
        <v>5.7634353125315299</v>
      </c>
      <c r="E2349" s="2">
        <f t="shared" si="217"/>
        <v>-4.6713726933509392E-3</v>
      </c>
      <c r="F2349" s="2">
        <f t="shared" si="221"/>
        <v>6.7172998145018244E-5</v>
      </c>
      <c r="G2349" s="2">
        <f t="shared" si="219"/>
        <v>-4.7385456914959571E-3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6">
        <f>TITRES_STAT!D2353</f>
        <v>5.8194999999999997</v>
      </c>
      <c r="C2350" s="2">
        <f t="shared" si="216"/>
        <v>5.7536156414015363</v>
      </c>
      <c r="D2350" s="2">
        <f t="shared" si="218"/>
        <v>5.7675882523440087</v>
      </c>
      <c r="E2350" s="2">
        <f t="shared" si="217"/>
        <v>-1.3972610942472485E-2</v>
      </c>
      <c r="F2350" s="2">
        <f t="shared" si="221"/>
        <v>-2.7407837899784825E-3</v>
      </c>
      <c r="G2350" s="2">
        <f t="shared" si="219"/>
        <v>-1.1231827152494003E-2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6">
        <f>TITRES_STAT!D2354</f>
        <v>5.8280000000000003</v>
      </c>
      <c r="C2351" s="2">
        <f t="shared" si="216"/>
        <v>5.7703363119551465</v>
      </c>
      <c r="D2351" s="2">
        <f t="shared" si="218"/>
        <v>5.7720631966148233</v>
      </c>
      <c r="E2351" s="2">
        <f t="shared" si="217"/>
        <v>-1.7268846596767418E-3</v>
      </c>
      <c r="F2351" s="2">
        <f t="shared" si="221"/>
        <v>-2.5380039639181346E-3</v>
      </c>
      <c r="G2351" s="2">
        <f t="shared" si="219"/>
        <v>8.1111930424139283E-4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5.8109000000000002</v>
      </c>
      <c r="C2352" s="2">
        <f t="shared" si="216"/>
        <v>5.7765768793466625</v>
      </c>
      <c r="D2352" s="2">
        <f t="shared" si="218"/>
        <v>5.7749399968655775</v>
      </c>
      <c r="E2352" s="2">
        <f t="shared" si="217"/>
        <v>1.6368824810850668E-3</v>
      </c>
      <c r="F2352" s="2">
        <f t="shared" si="221"/>
        <v>-1.7030266749174944E-3</v>
      </c>
      <c r="G2352" s="2">
        <f t="shared" si="219"/>
        <v>3.339909156002561E-3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5.9051</v>
      </c>
      <c r="C2353" s="2">
        <f t="shared" si="216"/>
        <v>5.7765958209856372</v>
      </c>
      <c r="D2353" s="2">
        <f t="shared" si="218"/>
        <v>5.7845814785792387</v>
      </c>
      <c r="E2353" s="2">
        <f t="shared" si="217"/>
        <v>-7.9856575936014806E-3</v>
      </c>
      <c r="F2353" s="2">
        <f t="shared" si="221"/>
        <v>-2.9595528586542916E-3</v>
      </c>
      <c r="G2353" s="2">
        <f t="shared" si="219"/>
        <v>-5.026104734947189E-3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6">
        <f>TITRES_STAT!D2357</f>
        <v>6.1618000000000004</v>
      </c>
      <c r="C2354" s="2">
        <f t="shared" si="216"/>
        <v>5.7766118485263078</v>
      </c>
      <c r="D2354" s="2">
        <f t="shared" si="218"/>
        <v>5.8125235912770723</v>
      </c>
      <c r="E2354" s="2">
        <f t="shared" si="217"/>
        <v>-3.5911742750764475E-2</v>
      </c>
      <c r="F2354" s="2">
        <f t="shared" si="221"/>
        <v>-9.5499908370763296E-3</v>
      </c>
      <c r="G2354" s="2">
        <f t="shared" si="219"/>
        <v>-2.6361751913688145E-2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6">
        <f>TITRES_STAT!D2358</f>
        <v>6.2987000000000002</v>
      </c>
      <c r="C2355" s="2">
        <f t="shared" si="216"/>
        <v>5.7700407949068762</v>
      </c>
      <c r="D2355" s="2">
        <f t="shared" si="218"/>
        <v>5.8485366585898824</v>
      </c>
      <c r="E2355" s="2">
        <f t="shared" si="217"/>
        <v>-7.8495863683006206E-2</v>
      </c>
      <c r="F2355" s="2">
        <f t="shared" si="221"/>
        <v>-2.3339165406262307E-2</v>
      </c>
      <c r="G2355" s="2">
        <f t="shared" si="219"/>
        <v>-5.5156698276743896E-2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6">
        <f>TITRES_STAT!D2359</f>
        <v>6.1703999999999999</v>
      </c>
      <c r="C2356" s="2">
        <f t="shared" si="216"/>
        <v>5.7842345187673576</v>
      </c>
      <c r="D2356" s="2">
        <f t="shared" si="218"/>
        <v>5.8723783875832245</v>
      </c>
      <c r="E2356" s="2">
        <f t="shared" si="217"/>
        <v>-8.8143868815866888E-2</v>
      </c>
      <c r="F2356" s="2">
        <f t="shared" si="221"/>
        <v>-3.6300106088183223E-2</v>
      </c>
      <c r="G2356" s="2">
        <f t="shared" si="219"/>
        <v>-5.1843762727683665E-2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6">
        <f>TITRES_STAT!D2360</f>
        <v>6.2473999999999998</v>
      </c>
      <c r="C2357" s="2">
        <f t="shared" si="216"/>
        <v>5.788336900495457</v>
      </c>
      <c r="D2357" s="2">
        <f t="shared" si="218"/>
        <v>5.9001577662807634</v>
      </c>
      <c r="E2357" s="2">
        <f t="shared" si="217"/>
        <v>-0.11182086578530637</v>
      </c>
      <c r="F2357" s="2">
        <f t="shared" si="221"/>
        <v>-5.1404258027607855E-2</v>
      </c>
      <c r="G2357" s="2">
        <f t="shared" si="219"/>
        <v>-6.0416607757698512E-2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6.1959999999999997</v>
      </c>
      <c r="C2358" s="2">
        <f t="shared" si="216"/>
        <v>5.8063004542653864</v>
      </c>
      <c r="D2358" s="2">
        <f t="shared" si="218"/>
        <v>5.9220720058155223</v>
      </c>
      <c r="E2358" s="2">
        <f t="shared" si="217"/>
        <v>-0.11577155155013585</v>
      </c>
      <c r="F2358" s="2">
        <f t="shared" si="221"/>
        <v>-6.4277716732113452E-2</v>
      </c>
      <c r="G2358" s="2">
        <f t="shared" si="219"/>
        <v>-5.1493834818022402E-2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5.8280000000000003</v>
      </c>
      <c r="C2359" s="2">
        <f t="shared" si="216"/>
        <v>5.8215003843784032</v>
      </c>
      <c r="D2359" s="2">
        <f t="shared" si="218"/>
        <v>5.9151037090884468</v>
      </c>
      <c r="E2359" s="2">
        <f t="shared" si="217"/>
        <v>-9.3603324710043623E-2</v>
      </c>
      <c r="F2359" s="2">
        <f t="shared" si="221"/>
        <v>-7.0142838327699492E-2</v>
      </c>
      <c r="G2359" s="2">
        <f t="shared" si="219"/>
        <v>-2.3460486382344131E-2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5.6055000000000001</v>
      </c>
      <c r="C2360" s="2">
        <f t="shared" si="216"/>
        <v>5.8211926329355723</v>
      </c>
      <c r="D2360" s="2">
        <f t="shared" si="218"/>
        <v>5.8921701010078209</v>
      </c>
      <c r="E2360" s="2">
        <f t="shared" si="217"/>
        <v>-7.0977468072248584E-2</v>
      </c>
      <c r="F2360" s="2">
        <f t="shared" si="221"/>
        <v>-7.0309764276609316E-2</v>
      </c>
      <c r="G2360" s="2">
        <f t="shared" si="219"/>
        <v>-6.677037956392684E-4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5.5198999999999998</v>
      </c>
      <c r="C2361" s="2">
        <f t="shared" si="216"/>
        <v>5.8222399201762531</v>
      </c>
      <c r="D2361" s="2">
        <f t="shared" si="218"/>
        <v>5.8645945379702047</v>
      </c>
      <c r="E2361" s="2">
        <f t="shared" si="217"/>
        <v>-4.2354617793951554E-2</v>
      </c>
      <c r="F2361" s="2">
        <f t="shared" si="221"/>
        <v>-6.4718734980077769E-2</v>
      </c>
      <c r="G2361" s="2">
        <f t="shared" si="219"/>
        <v>2.2364117186126214E-2</v>
      </c>
      <c r="H2361" s="2" t="str">
        <f t="shared" si="220"/>
        <v>Sell</v>
      </c>
    </row>
    <row r="2362" spans="1:8" ht="13.5" x14ac:dyDescent="0.25">
      <c r="A2362" s="3">
        <f>TITRES_STAT!B2365</f>
        <v>45443</v>
      </c>
      <c r="B2362" s="6">
        <f>TITRES_STAT!D2365</f>
        <v>5.5627000000000004</v>
      </c>
      <c r="C2362" s="2">
        <f t="shared" si="216"/>
        <v>5.8204953170722149</v>
      </c>
      <c r="D2362" s="2">
        <f t="shared" si="218"/>
        <v>5.8422319796020421</v>
      </c>
      <c r="E2362" s="2">
        <f t="shared" si="217"/>
        <v>-2.17366625298272E-2</v>
      </c>
      <c r="F2362" s="2">
        <f t="shared" si="221"/>
        <v>-5.6122320490027654E-2</v>
      </c>
      <c r="G2362" s="2">
        <f t="shared" si="219"/>
        <v>3.4385657960200454E-2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6">
        <f>TITRES_STAT!D2366</f>
        <v>5.6910999999999996</v>
      </c>
      <c r="C2363" s="2">
        <f t="shared" si="216"/>
        <v>5.8335114221380273</v>
      </c>
      <c r="D2363" s="2">
        <f t="shared" si="218"/>
        <v>5.8310370181500382</v>
      </c>
      <c r="E2363" s="2">
        <f t="shared" si="217"/>
        <v>2.4744039879891488E-3</v>
      </c>
      <c r="F2363" s="2">
        <f t="shared" si="221"/>
        <v>-4.4402975594424292E-2</v>
      </c>
      <c r="G2363" s="2">
        <f t="shared" si="219"/>
        <v>4.6877379582413441E-2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6">
        <f>TITRES_STAT!D2367</f>
        <v>5.6910999999999996</v>
      </c>
      <c r="C2364" s="2">
        <f t="shared" si="216"/>
        <v>5.8840173571937155</v>
      </c>
      <c r="D2364" s="2">
        <f t="shared" si="218"/>
        <v>5.8206713131018866</v>
      </c>
      <c r="E2364" s="2">
        <f t="shared" si="217"/>
        <v>6.3346044091828979E-2</v>
      </c>
      <c r="F2364" s="2">
        <f t="shared" si="221"/>
        <v>-2.2853171657173637E-2</v>
      </c>
      <c r="G2364" s="2">
        <f t="shared" si="219"/>
        <v>8.619921574900262E-2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6">
        <f>TITRES_STAT!D2368</f>
        <v>5.6311999999999998</v>
      </c>
      <c r="C2365" s="2">
        <f t="shared" si="216"/>
        <v>5.9478146868562209</v>
      </c>
      <c r="D2365" s="2">
        <f t="shared" si="218"/>
        <v>5.8066364010202651</v>
      </c>
      <c r="E2365" s="2">
        <f t="shared" si="217"/>
        <v>0.14117828583595582</v>
      </c>
      <c r="F2365" s="2">
        <f t="shared" si="221"/>
        <v>9.953119841452255E-3</v>
      </c>
      <c r="G2365" s="2">
        <f t="shared" si="219"/>
        <v>0.13122516599450357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6">
        <f>TITRES_STAT!D2369</f>
        <v>5.6825000000000001</v>
      </c>
      <c r="C2366" s="2">
        <f t="shared" si="216"/>
        <v>5.982058581186033</v>
      </c>
      <c r="D2366" s="2">
        <f t="shared" si="218"/>
        <v>5.7974411120558011</v>
      </c>
      <c r="E2366" s="2">
        <f t="shared" si="217"/>
        <v>0.1846174691302318</v>
      </c>
      <c r="F2366" s="2">
        <f t="shared" si="221"/>
        <v>4.4885989699208172E-2</v>
      </c>
      <c r="G2366" s="2">
        <f t="shared" si="219"/>
        <v>0.13973147943102363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5.6740000000000004</v>
      </c>
      <c r="C2367" s="2">
        <f t="shared" si="216"/>
        <v>6.0228803379266438</v>
      </c>
      <c r="D2367" s="2">
        <f t="shared" si="218"/>
        <v>5.7882973259775934</v>
      </c>
      <c r="E2367" s="2">
        <f t="shared" si="217"/>
        <v>0.2345830119490504</v>
      </c>
      <c r="F2367" s="2">
        <f t="shared" si="221"/>
        <v>8.2825394149176612E-2</v>
      </c>
      <c r="G2367" s="2">
        <f t="shared" si="219"/>
        <v>0.15175761779987379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6">
        <f>TITRES_STAT!D2371</f>
        <v>5.7766999999999999</v>
      </c>
      <c r="C2368" s="2">
        <f t="shared" si="216"/>
        <v>6.0495141320917751</v>
      </c>
      <c r="D2368" s="2">
        <f t="shared" si="218"/>
        <v>5.7874382647940683</v>
      </c>
      <c r="E2368" s="2">
        <f t="shared" si="217"/>
        <v>0.26207586729770682</v>
      </c>
      <c r="F2368" s="2">
        <f t="shared" si="221"/>
        <v>0.11867548877888265</v>
      </c>
      <c r="G2368" s="2">
        <f t="shared" si="219"/>
        <v>0.14340037851882417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6">
        <f>TITRES_STAT!D2372</f>
        <v>5.6910999999999996</v>
      </c>
      <c r="C2369" s="2">
        <f t="shared" si="216"/>
        <v>6.0154350348468864</v>
      </c>
      <c r="D2369" s="2">
        <f t="shared" si="218"/>
        <v>5.7803020970315444</v>
      </c>
      <c r="E2369" s="2">
        <f t="shared" si="217"/>
        <v>0.23513293781534195</v>
      </c>
      <c r="F2369" s="2">
        <f t="shared" si="221"/>
        <v>0.14196697858617452</v>
      </c>
      <c r="G2369" s="2">
        <f t="shared" si="219"/>
        <v>9.3165959229167428E-2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5.6055000000000001</v>
      </c>
      <c r="C2370" s="2">
        <f t="shared" si="216"/>
        <v>5.9523681064089038</v>
      </c>
      <c r="D2370" s="2">
        <f t="shared" si="218"/>
        <v>5.7673537935477261</v>
      </c>
      <c r="E2370" s="2">
        <f t="shared" si="217"/>
        <v>0.18501431286117764</v>
      </c>
      <c r="F2370" s="2">
        <f t="shared" si="221"/>
        <v>0.15057644544117516</v>
      </c>
      <c r="G2370" s="2">
        <f t="shared" si="219"/>
        <v>3.4437867420002488E-2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5.6740000000000004</v>
      </c>
      <c r="C2371" s="2">
        <f t="shared" si="216"/>
        <v>5.8858345515767647</v>
      </c>
      <c r="D2371" s="2">
        <f t="shared" si="218"/>
        <v>5.7604386977293762</v>
      </c>
      <c r="E2371" s="2">
        <f t="shared" si="217"/>
        <v>0.12539585384738849</v>
      </c>
      <c r="F2371" s="2">
        <f t="shared" si="221"/>
        <v>0.14554032712241782</v>
      </c>
      <c r="G2371" s="2">
        <f t="shared" si="219"/>
        <v>-2.0144473275029329E-2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5.6740000000000004</v>
      </c>
      <c r="C2372" s="2">
        <f t="shared" si="216"/>
        <v>5.8361215436418785</v>
      </c>
      <c r="D2372" s="2">
        <f t="shared" si="218"/>
        <v>5.7540358312309037</v>
      </c>
      <c r="E2372" s="2">
        <f t="shared" si="217"/>
        <v>8.2085712410974843E-2</v>
      </c>
      <c r="F2372" s="2">
        <f t="shared" si="221"/>
        <v>0.13284940418012922</v>
      </c>
      <c r="G2372" s="2">
        <f t="shared" si="219"/>
        <v>-5.0763691769154379E-2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6">
        <f>TITRES_STAT!D2376</f>
        <v>5.6654</v>
      </c>
      <c r="C2373" s="2">
        <f t="shared" si="216"/>
        <v>5.8138105369277433</v>
      </c>
      <c r="D2373" s="2">
        <f t="shared" si="218"/>
        <v>5.7474702141026892</v>
      </c>
      <c r="E2373" s="2">
        <f t="shared" si="217"/>
        <v>6.6340322825054088E-2</v>
      </c>
      <c r="F2373" s="2">
        <f t="shared" si="221"/>
        <v>0.11954758790911421</v>
      </c>
      <c r="G2373" s="2">
        <f t="shared" si="219"/>
        <v>-5.3207265084060124E-2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6">
        <f>TITRES_STAT!D2377</f>
        <v>5.7081999999999997</v>
      </c>
      <c r="C2374" s="2">
        <f t="shared" si="216"/>
        <v>5.7949319927850134</v>
      </c>
      <c r="D2374" s="2">
        <f t="shared" si="218"/>
        <v>5.7445613093543413</v>
      </c>
      <c r="E2374" s="2">
        <f t="shared" si="217"/>
        <v>5.0370683430672081E-2</v>
      </c>
      <c r="F2374" s="2">
        <f t="shared" si="221"/>
        <v>0.10571220701342579</v>
      </c>
      <c r="G2374" s="2">
        <f t="shared" si="219"/>
        <v>-5.534152358275371E-2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5.7081999999999997</v>
      </c>
      <c r="C2375" s="2">
        <f t="shared" si="216"/>
        <v>5.7697424554334731</v>
      </c>
      <c r="D2375" s="2">
        <f t="shared" si="218"/>
        <v>5.7418678790317976</v>
      </c>
      <c r="E2375" s="2">
        <f t="shared" si="217"/>
        <v>2.7874576401675455E-2</v>
      </c>
      <c r="F2375" s="2">
        <f t="shared" si="221"/>
        <v>9.0144680891075732E-2</v>
      </c>
      <c r="G2375" s="2">
        <f t="shared" si="219"/>
        <v>-6.2270104489400277E-2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5.6997</v>
      </c>
      <c r="C2376" s="2">
        <f t="shared" si="216"/>
        <v>5.7563205392129388</v>
      </c>
      <c r="D2376" s="2">
        <f t="shared" si="218"/>
        <v>5.7387443324368501</v>
      </c>
      <c r="E2376" s="2">
        <f t="shared" si="217"/>
        <v>1.7576206776088732E-2</v>
      </c>
      <c r="F2376" s="2">
        <f t="shared" si="221"/>
        <v>7.5630986068078332E-2</v>
      </c>
      <c r="G2376" s="2">
        <f t="shared" si="219"/>
        <v>-5.80547792919896E-2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5.6140999999999996</v>
      </c>
      <c r="C2377" s="2">
        <f t="shared" si="216"/>
        <v>5.7436558408724867</v>
      </c>
      <c r="D2377" s="2">
        <f t="shared" si="218"/>
        <v>5.7295114189230096</v>
      </c>
      <c r="E2377" s="2">
        <f t="shared" si="217"/>
        <v>1.4144421949477071E-2</v>
      </c>
      <c r="F2377" s="2">
        <f t="shared" si="221"/>
        <v>6.3333673244358082E-2</v>
      </c>
      <c r="G2377" s="2">
        <f t="shared" si="219"/>
        <v>-4.9189251294881012E-2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5.7081999999999997</v>
      </c>
      <c r="C2378" s="2">
        <f t="shared" si="216"/>
        <v>5.7487395576613345</v>
      </c>
      <c r="D2378" s="2">
        <f t="shared" si="218"/>
        <v>5.7279327952990826</v>
      </c>
      <c r="E2378" s="2">
        <f t="shared" si="217"/>
        <v>2.0806762362251874E-2</v>
      </c>
      <c r="F2378" s="2">
        <f t="shared" si="221"/>
        <v>5.4828291067936845E-2</v>
      </c>
      <c r="G2378" s="2">
        <f t="shared" si="219"/>
        <v>-3.4021528705684971E-2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5.6482999999999999</v>
      </c>
      <c r="C2379" s="2">
        <f t="shared" si="216"/>
        <v>5.7398719334057446</v>
      </c>
      <c r="D2379" s="2">
        <f t="shared" si="218"/>
        <v>5.7220340697213725</v>
      </c>
      <c r="E2379" s="2">
        <f t="shared" si="217"/>
        <v>1.7837863684372124E-2</v>
      </c>
      <c r="F2379" s="2">
        <f t="shared" si="221"/>
        <v>4.7430205591223906E-2</v>
      </c>
      <c r="G2379" s="2">
        <f t="shared" si="219"/>
        <v>-2.9592341906851782E-2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5.5627000000000004</v>
      </c>
      <c r="C2380" s="2">
        <f t="shared" si="216"/>
        <v>5.7191993282663995</v>
      </c>
      <c r="D2380" s="2">
        <f t="shared" si="218"/>
        <v>5.7102315460383082</v>
      </c>
      <c r="E2380" s="2">
        <f t="shared" si="217"/>
        <v>8.9677822280913588E-3</v>
      </c>
      <c r="F2380" s="2">
        <f t="shared" si="221"/>
        <v>3.9737720918597404E-2</v>
      </c>
      <c r="G2380" s="2">
        <f t="shared" si="219"/>
        <v>-3.0769938690506045E-2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5.6910999999999996</v>
      </c>
      <c r="C2381" s="2">
        <f t="shared" si="216"/>
        <v>5.7122455854561842</v>
      </c>
      <c r="D2381" s="2">
        <f t="shared" si="218"/>
        <v>5.7088143944799157</v>
      </c>
      <c r="E2381" s="2">
        <f t="shared" si="217"/>
        <v>3.4311909762685389E-3</v>
      </c>
      <c r="F2381" s="2">
        <f t="shared" si="221"/>
        <v>3.2476414930131633E-2</v>
      </c>
      <c r="G2381" s="2">
        <f t="shared" si="219"/>
        <v>-2.9045223953863095E-2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5.6910999999999996</v>
      </c>
      <c r="C2382" s="2">
        <f t="shared" si="216"/>
        <v>5.7063616492321554</v>
      </c>
      <c r="D2382" s="2">
        <f t="shared" si="218"/>
        <v>5.707502217111033</v>
      </c>
      <c r="E2382" s="2">
        <f t="shared" si="217"/>
        <v>-1.1405678788776186E-3</v>
      </c>
      <c r="F2382" s="2">
        <f t="shared" si="221"/>
        <v>2.5753018368329786E-2</v>
      </c>
      <c r="G2382" s="2">
        <f t="shared" si="219"/>
        <v>-2.6893586247207404E-2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5.6226000000000003</v>
      </c>
      <c r="C2383" s="2">
        <f t="shared" ref="C2383:C2446" si="222">$C$4*B2373+C2382*(1-$C$4)</f>
        <v>5.7000598570425929</v>
      </c>
      <c r="D2383" s="2">
        <f t="shared" si="218"/>
        <v>5.7012131639916976</v>
      </c>
      <c r="E2383" s="2">
        <f t="shared" si="217"/>
        <v>-1.1533069491047598E-3</v>
      </c>
      <c r="F2383" s="2">
        <f t="shared" si="221"/>
        <v>2.0371753304842876E-2</v>
      </c>
      <c r="G2383" s="2">
        <f t="shared" si="219"/>
        <v>-2.1525060253947636E-2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6">
        <f>TITRES_STAT!D2387</f>
        <v>5.6654</v>
      </c>
      <c r="C2384" s="2">
        <f t="shared" si="222"/>
        <v>5.7013121867283481</v>
      </c>
      <c r="D2384" s="2">
        <f t="shared" si="218"/>
        <v>5.6985603370293498</v>
      </c>
      <c r="E2384" s="2">
        <f t="shared" si="217"/>
        <v>2.7518496989982211E-3</v>
      </c>
      <c r="F2384" s="2">
        <f t="shared" si="221"/>
        <v>1.6847772583673943E-2</v>
      </c>
      <c r="G2384" s="2">
        <f t="shared" si="219"/>
        <v>-1.4095922884675722E-2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6">
        <f>TITRES_STAT!D2388</f>
        <v>5.6482999999999999</v>
      </c>
      <c r="C2385" s="2">
        <f t="shared" si="222"/>
        <v>5.7023718503086025</v>
      </c>
      <c r="D2385" s="2">
        <f t="shared" si="218"/>
        <v>5.6948373491012498</v>
      </c>
      <c r="E2385" s="2">
        <f t="shared" si="217"/>
        <v>7.5345012073526618E-3</v>
      </c>
      <c r="F2385" s="2">
        <f t="shared" si="221"/>
        <v>1.4985118308409689E-2</v>
      </c>
      <c r="G2385" s="2">
        <f t="shared" si="219"/>
        <v>-7.450617101057027E-3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5.6398000000000001</v>
      </c>
      <c r="C2386" s="2">
        <f t="shared" si="222"/>
        <v>5.701960796414971</v>
      </c>
      <c r="D2386" s="2">
        <f t="shared" si="218"/>
        <v>5.6907605084270836</v>
      </c>
      <c r="E2386" s="2">
        <f t="shared" si="217"/>
        <v>1.1200287987887414E-2</v>
      </c>
      <c r="F2386" s="2">
        <f t="shared" si="221"/>
        <v>1.4228152244305235E-2</v>
      </c>
      <c r="G2386" s="2">
        <f t="shared" si="219"/>
        <v>-3.0278642564178209E-3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5.6140999999999996</v>
      </c>
      <c r="C2387" s="2">
        <f t="shared" si="222"/>
        <v>5.6884437508126684</v>
      </c>
      <c r="D2387" s="2">
        <f t="shared" si="218"/>
        <v>5.6850819522473</v>
      </c>
      <c r="E2387" s="2">
        <f t="shared" si="217"/>
        <v>3.3617985653684457E-3</v>
      </c>
      <c r="F2387" s="2">
        <f t="shared" si="221"/>
        <v>1.2054881508517879E-2</v>
      </c>
      <c r="G2387" s="2">
        <f t="shared" si="219"/>
        <v>-8.6930829431494331E-3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6">
        <f>TITRES_STAT!D2391</f>
        <v>5.6055000000000001</v>
      </c>
      <c r="C2388" s="2">
        <f t="shared" si="222"/>
        <v>5.6914831737645653</v>
      </c>
      <c r="D2388" s="2">
        <f t="shared" si="218"/>
        <v>5.6791869928215739</v>
      </c>
      <c r="E2388" s="2">
        <f t="shared" si="217"/>
        <v>1.2296180942991342E-2</v>
      </c>
      <c r="F2388" s="2">
        <f t="shared" si="221"/>
        <v>1.2103141395412572E-2</v>
      </c>
      <c r="G2388" s="2">
        <f t="shared" si="219"/>
        <v>1.9303954757876954E-4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5.6055000000000001</v>
      </c>
      <c r="C2389" s="2">
        <f t="shared" si="222"/>
        <v>5.6848396085700168</v>
      </c>
      <c r="D2389" s="2">
        <f t="shared" si="218"/>
        <v>5.6737286970570127</v>
      </c>
      <c r="E2389" s="2">
        <f t="shared" si="217"/>
        <v>1.111091151300414E-2</v>
      </c>
      <c r="F2389" s="2">
        <f t="shared" si="221"/>
        <v>1.1904695418930886E-2</v>
      </c>
      <c r="G2389" s="2">
        <f t="shared" si="219"/>
        <v>-7.9378390592674611E-4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5.5627000000000004</v>
      </c>
      <c r="C2390" s="2">
        <f t="shared" si="222"/>
        <v>5.6660488995592448</v>
      </c>
      <c r="D2390" s="2">
        <f t="shared" si="218"/>
        <v>5.6655043491268637</v>
      </c>
      <c r="E2390" s="2">
        <f t="shared" si="217"/>
        <v>5.445504323811079E-4</v>
      </c>
      <c r="F2390" s="2">
        <f t="shared" si="221"/>
        <v>9.6326664216209324E-3</v>
      </c>
      <c r="G2390" s="2">
        <f t="shared" si="219"/>
        <v>-9.0881159892398245E-3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5.5799000000000003</v>
      </c>
      <c r="C2391" s="2">
        <f t="shared" si="222"/>
        <v>5.6699029150116687</v>
      </c>
      <c r="D2391" s="2">
        <f t="shared" si="218"/>
        <v>5.6591632862285772</v>
      </c>
      <c r="E2391" s="2">
        <f t="shared" si="217"/>
        <v>1.0739628783091426E-2</v>
      </c>
      <c r="F2391" s="2">
        <f t="shared" si="221"/>
        <v>9.8540588939150311E-3</v>
      </c>
      <c r="G2391" s="2">
        <f t="shared" si="219"/>
        <v>8.8556988917639495E-4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5.6374000000000004</v>
      </c>
      <c r="C2392" s="2">
        <f t="shared" si="222"/>
        <v>5.6731640050098733</v>
      </c>
      <c r="D2392" s="2">
        <f t="shared" si="218"/>
        <v>5.6575511909523861</v>
      </c>
      <c r="E2392" s="2">
        <f t="shared" si="217"/>
        <v>1.5612814057487157E-2</v>
      </c>
      <c r="F2392" s="2">
        <f t="shared" si="221"/>
        <v>1.1005809926629456E-2</v>
      </c>
      <c r="G2392" s="2">
        <f t="shared" si="219"/>
        <v>4.607004130857701E-3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5.6280999999999999</v>
      </c>
      <c r="C2393" s="2">
        <f t="shared" si="222"/>
        <v>5.6653849273160466</v>
      </c>
      <c r="D2393" s="2">
        <f t="shared" si="218"/>
        <v>5.6553696212522091</v>
      </c>
      <c r="E2393" s="2">
        <f t="shared" si="217"/>
        <v>1.0015306063837492E-2</v>
      </c>
      <c r="F2393" s="2">
        <f t="shared" si="221"/>
        <v>1.0807709154071064E-2</v>
      </c>
      <c r="G2393" s="2">
        <f t="shared" si="219"/>
        <v>-7.9240309023357117E-4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5.5167999999999999</v>
      </c>
      <c r="C2394" s="2">
        <f t="shared" si="222"/>
        <v>5.6653872461905008</v>
      </c>
      <c r="D2394" s="2">
        <f t="shared" si="218"/>
        <v>5.6451052048631567</v>
      </c>
      <c r="E2394" s="2">
        <f t="shared" si="217"/>
        <v>2.0282041327344125E-2</v>
      </c>
      <c r="F2394" s="2">
        <f t="shared" si="221"/>
        <v>1.2702575588725677E-2</v>
      </c>
      <c r="G2394" s="2">
        <f t="shared" si="219"/>
        <v>7.5794657386184482E-3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5.4705000000000004</v>
      </c>
      <c r="C2395" s="2">
        <f t="shared" si="222"/>
        <v>5.6627584390842705</v>
      </c>
      <c r="D2395" s="2">
        <f t="shared" si="218"/>
        <v>5.6321714859844043</v>
      </c>
      <c r="E2395" s="2">
        <f t="shared" si="217"/>
        <v>3.0586953099866143E-2</v>
      </c>
      <c r="F2395" s="2">
        <f t="shared" si="221"/>
        <v>1.6279451090953773E-2</v>
      </c>
      <c r="G2395" s="2">
        <f t="shared" si="219"/>
        <v>1.4307502008912371E-2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5.5632000000000001</v>
      </c>
      <c r="C2396" s="2">
        <f t="shared" si="222"/>
        <v>5.6592263715328439</v>
      </c>
      <c r="D2396" s="2">
        <f t="shared" si="218"/>
        <v>5.627062487022596</v>
      </c>
      <c r="E2396" s="2">
        <f t="shared" ref="E2396:E2459" si="223">C2396-D2396</f>
        <v>3.2163884510247875E-2</v>
      </c>
      <c r="F2396" s="2">
        <f t="shared" si="221"/>
        <v>1.9456337774812593E-2</v>
      </c>
      <c r="G2396" s="2">
        <f t="shared" si="219"/>
        <v>1.2707546735435282E-2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5.5632000000000001</v>
      </c>
      <c r="C2397" s="2">
        <f t="shared" si="222"/>
        <v>5.6522838528354828</v>
      </c>
      <c r="D2397" s="2">
        <f t="shared" ref="D2397:D2460" si="224">$D$4*B2397+(1-$D$4)*D2396</f>
        <v>5.6223319324283292</v>
      </c>
      <c r="E2397" s="2">
        <f t="shared" si="223"/>
        <v>2.9951920407153665E-2</v>
      </c>
      <c r="F2397" s="2">
        <f t="shared" si="221"/>
        <v>2.1555454301280808E-2</v>
      </c>
      <c r="G2397" s="2">
        <f t="shared" si="219"/>
        <v>8.3964661058728574E-3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5.6558999999999999</v>
      </c>
      <c r="C2398" s="2">
        <f t="shared" si="222"/>
        <v>5.6450863370146394</v>
      </c>
      <c r="D2398" s="2">
        <f t="shared" si="224"/>
        <v>5.6248184559521572</v>
      </c>
      <c r="E2398" s="2">
        <f t="shared" si="223"/>
        <v>2.0267881062482118E-2</v>
      </c>
      <c r="F2398" s="2">
        <f t="shared" si="221"/>
        <v>2.1297939653521069E-2</v>
      </c>
      <c r="G2398" s="2">
        <f t="shared" si="219"/>
        <v>-1.0300585910389508E-3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5.8414000000000001</v>
      </c>
      <c r="C2399" s="2">
        <f t="shared" si="222"/>
        <v>5.6389961313200798</v>
      </c>
      <c r="D2399" s="2">
        <f t="shared" si="224"/>
        <v>5.6408615332890344</v>
      </c>
      <c r="E2399" s="2">
        <f t="shared" si="223"/>
        <v>-1.865401968954572E-3</v>
      </c>
      <c r="F2399" s="2">
        <f t="shared" si="221"/>
        <v>1.6665271329025941E-2</v>
      </c>
      <c r="G2399" s="2">
        <f t="shared" si="219"/>
        <v>-1.8530673297980513E-2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5.8506</v>
      </c>
      <c r="C2400" s="2">
        <f t="shared" si="222"/>
        <v>5.6272582649631451</v>
      </c>
      <c r="D2400" s="2">
        <f t="shared" si="224"/>
        <v>5.6563977160083647</v>
      </c>
      <c r="E2400" s="2">
        <f t="shared" si="223"/>
        <v>-2.9139451045219644E-2</v>
      </c>
      <c r="F2400" s="2">
        <f t="shared" si="221"/>
        <v>7.5043268541768243E-3</v>
      </c>
      <c r="G2400" s="2">
        <f t="shared" si="219"/>
        <v>-3.6643777899396469E-2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6">
        <f>TITRES_STAT!D2404</f>
        <v>5.8414000000000001</v>
      </c>
      <c r="C2401" s="2">
        <f t="shared" si="222"/>
        <v>5.6199723780457385</v>
      </c>
      <c r="D2401" s="2">
        <f t="shared" si="224"/>
        <v>5.6701015888966335</v>
      </c>
      <c r="E2401" s="2">
        <f t="shared" si="223"/>
        <v>-5.0129210850895056E-2</v>
      </c>
      <c r="F2401" s="2">
        <f t="shared" si="221"/>
        <v>-4.022380686837552E-3</v>
      </c>
      <c r="G2401" s="2">
        <f t="shared" si="219"/>
        <v>-4.6106830164057505E-2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6">
        <f>TITRES_STAT!D2405</f>
        <v>5.8414000000000001</v>
      </c>
      <c r="C2402" s="2">
        <f t="shared" si="222"/>
        <v>5.6226535506540865</v>
      </c>
      <c r="D2402" s="2">
        <f t="shared" si="224"/>
        <v>5.6827903600894754</v>
      </c>
      <c r="E2402" s="2">
        <f t="shared" si="223"/>
        <v>-6.0136809435388905E-2</v>
      </c>
      <c r="F2402" s="2">
        <f t="shared" si="221"/>
        <v>-1.5245266436547823E-2</v>
      </c>
      <c r="G2402" s="2">
        <f t="shared" si="219"/>
        <v>-4.4891542998841086E-2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6">
        <f>TITRES_STAT!D2406</f>
        <v>5.8320999999999996</v>
      </c>
      <c r="C2403" s="2">
        <f t="shared" si="222"/>
        <v>5.6234914659380726</v>
      </c>
      <c r="D2403" s="2">
        <f t="shared" si="224"/>
        <v>5.6938503334161803</v>
      </c>
      <c r="E2403" s="2">
        <f t="shared" si="223"/>
        <v>-7.0358867478107712E-2</v>
      </c>
      <c r="F2403" s="2">
        <f t="shared" si="221"/>
        <v>-2.6267986644859801E-2</v>
      </c>
      <c r="G2403" s="2">
        <f t="shared" si="219"/>
        <v>-4.4090880833247914E-2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6">
        <f>TITRES_STAT!D2407</f>
        <v>5.7485999999999997</v>
      </c>
      <c r="C2404" s="2">
        <f t="shared" si="222"/>
        <v>5.6070773942552918</v>
      </c>
      <c r="D2404" s="2">
        <f t="shared" si="224"/>
        <v>5.6979058642742411</v>
      </c>
      <c r="E2404" s="2">
        <f t="shared" si="223"/>
        <v>-9.0828470018949226E-2</v>
      </c>
      <c r="F2404" s="2">
        <f t="shared" si="221"/>
        <v>-3.9180083319677692E-2</v>
      </c>
      <c r="G2404" s="2">
        <f t="shared" ref="G2404:G2467" si="225">E2404-F2404</f>
        <v>-5.1648386699271534E-2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45506</v>
      </c>
      <c r="B2405" s="6">
        <f>TITRES_STAT!D2408</f>
        <v>5.8135000000000003</v>
      </c>
      <c r="C2405" s="2">
        <f t="shared" si="222"/>
        <v>5.5860654874467857</v>
      </c>
      <c r="D2405" s="2">
        <f t="shared" si="224"/>
        <v>5.7064683928465199</v>
      </c>
      <c r="E2405" s="2">
        <f t="shared" si="223"/>
        <v>-0.12040290539973419</v>
      </c>
      <c r="F2405" s="2">
        <f t="shared" ref="F2405:F2468" si="227">(E2405*(2/(10)))+((1-(2/10))*F2404)</f>
        <v>-5.5424647735688989E-2</v>
      </c>
      <c r="G2405" s="2">
        <f t="shared" si="225"/>
        <v>-6.4978257664045205E-2</v>
      </c>
      <c r="H2405" s="2" t="str">
        <f t="shared" si="226"/>
        <v>Hold</v>
      </c>
    </row>
    <row r="2406" spans="1:8" ht="13.5" x14ac:dyDescent="0.25">
      <c r="A2406" s="3">
        <f>TITRES_STAT!B2409</f>
        <v>45509</v>
      </c>
      <c r="B2406" s="6">
        <f>TITRES_STAT!D2409</f>
        <v>5.7485999999999997</v>
      </c>
      <c r="C2406" s="2">
        <f t="shared" si="222"/>
        <v>5.5825477201472804</v>
      </c>
      <c r="D2406" s="2">
        <f t="shared" si="224"/>
        <v>5.7095892526356664</v>
      </c>
      <c r="E2406" s="2">
        <f t="shared" si="223"/>
        <v>-0.12704153248838601</v>
      </c>
      <c r="F2406" s="2">
        <f t="shared" si="227"/>
        <v>-6.9748024686228399E-2</v>
      </c>
      <c r="G2406" s="2">
        <f t="shared" si="225"/>
        <v>-5.7293507802157612E-2</v>
      </c>
      <c r="H2406" s="2" t="str">
        <f t="shared" si="226"/>
        <v>Hold</v>
      </c>
    </row>
    <row r="2407" spans="1:8" ht="13.5" x14ac:dyDescent="0.25">
      <c r="A2407" s="3">
        <f>TITRES_STAT!B2410</f>
        <v>45510</v>
      </c>
      <c r="B2407" s="6">
        <f>TITRES_STAT!D2410</f>
        <v>5.7949999999999999</v>
      </c>
      <c r="C2407" s="2">
        <f t="shared" si="222"/>
        <v>5.5795711478169299</v>
      </c>
      <c r="D2407" s="2">
        <f t="shared" si="224"/>
        <v>5.7159159746626544</v>
      </c>
      <c r="E2407" s="2">
        <f t="shared" si="223"/>
        <v>-0.13634482684572458</v>
      </c>
      <c r="F2407" s="2">
        <f t="shared" si="227"/>
        <v>-8.306738511812764E-2</v>
      </c>
      <c r="G2407" s="2">
        <f t="shared" si="225"/>
        <v>-5.3277441727596936E-2</v>
      </c>
      <c r="H2407" s="2" t="str">
        <f t="shared" si="226"/>
        <v>Hold</v>
      </c>
    </row>
    <row r="2408" spans="1:8" ht="13.5" x14ac:dyDescent="0.25">
      <c r="A2408" s="3">
        <f>TITRES_STAT!B2411</f>
        <v>45511</v>
      </c>
      <c r="B2408" s="6">
        <f>TITRES_STAT!D2411</f>
        <v>5.7485999999999997</v>
      </c>
      <c r="C2408" s="2">
        <f t="shared" si="222"/>
        <v>5.5913140481527863</v>
      </c>
      <c r="D2408" s="2">
        <f t="shared" si="224"/>
        <v>5.7183370135765319</v>
      </c>
      <c r="E2408" s="2">
        <f t="shared" si="223"/>
        <v>-0.12702296542374558</v>
      </c>
      <c r="F2408" s="2">
        <f t="shared" si="227"/>
        <v>-9.1858501179251234E-2</v>
      </c>
      <c r="G2408" s="2">
        <f t="shared" si="225"/>
        <v>-3.5164464244494348E-2</v>
      </c>
      <c r="H2408" s="2" t="str">
        <f t="shared" si="226"/>
        <v>Hold</v>
      </c>
    </row>
    <row r="2409" spans="1:8" ht="13.5" x14ac:dyDescent="0.25">
      <c r="A2409" s="3">
        <f>TITRES_STAT!B2412</f>
        <v>45512</v>
      </c>
      <c r="B2409" s="6">
        <f>TITRES_STAT!D2412</f>
        <v>5.7949999999999999</v>
      </c>
      <c r="C2409" s="2">
        <f t="shared" si="222"/>
        <v>5.6297888099754347</v>
      </c>
      <c r="D2409" s="2">
        <f t="shared" si="224"/>
        <v>5.7240157533116038</v>
      </c>
      <c r="E2409" s="2">
        <f t="shared" si="223"/>
        <v>-9.42269433361691E-2</v>
      </c>
      <c r="F2409" s="2">
        <f t="shared" si="227"/>
        <v>-9.2332189610634802E-2</v>
      </c>
      <c r="G2409" s="2">
        <f t="shared" si="225"/>
        <v>-1.8947537255342983E-3</v>
      </c>
      <c r="H2409" s="2" t="str">
        <f t="shared" si="226"/>
        <v>Hold</v>
      </c>
    </row>
    <row r="2410" spans="1:8" ht="13.5" x14ac:dyDescent="0.25">
      <c r="A2410" s="3">
        <f>TITRES_STAT!B2413</f>
        <v>45513</v>
      </c>
      <c r="B2410" s="6">
        <f>TITRES_STAT!D2413</f>
        <v>5.7949999999999999</v>
      </c>
      <c r="C2410" s="2">
        <f t="shared" si="222"/>
        <v>5.6637597622869063</v>
      </c>
      <c r="D2410" s="2">
        <f t="shared" si="224"/>
        <v>5.7292738456588923</v>
      </c>
      <c r="E2410" s="2">
        <f t="shared" si="223"/>
        <v>-6.5514083371986054E-2</v>
      </c>
      <c r="F2410" s="2">
        <f t="shared" si="227"/>
        <v>-8.6968568362905049E-2</v>
      </c>
      <c r="G2410" s="2">
        <f t="shared" si="225"/>
        <v>2.1454484990918996E-2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5.8876999999999997</v>
      </c>
      <c r="C2411" s="2">
        <f t="shared" si="222"/>
        <v>5.6910890296273822</v>
      </c>
      <c r="D2411" s="2">
        <f t="shared" si="224"/>
        <v>5.7410091163508259</v>
      </c>
      <c r="E2411" s="2">
        <f t="shared" si="223"/>
        <v>-4.9920086723443724E-2</v>
      </c>
      <c r="F2411" s="2">
        <f t="shared" si="227"/>
        <v>-7.9558872035012787E-2</v>
      </c>
      <c r="G2411" s="2">
        <f t="shared" si="225"/>
        <v>2.9638785311569063E-2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5.8876999999999997</v>
      </c>
      <c r="C2412" s="2">
        <f t="shared" si="222"/>
        <v>5.7142137943000932</v>
      </c>
      <c r="D2412" s="2">
        <f t="shared" si="224"/>
        <v>5.7518751077322463</v>
      </c>
      <c r="E2412" s="2">
        <f t="shared" si="223"/>
        <v>-3.7661313432153065E-2</v>
      </c>
      <c r="F2412" s="2">
        <f t="shared" si="227"/>
        <v>-7.1179360314440845E-2</v>
      </c>
      <c r="G2412" s="2">
        <f t="shared" si="225"/>
        <v>3.351804688228778E-2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5.8692000000000002</v>
      </c>
      <c r="C2413" s="2">
        <f t="shared" si="222"/>
        <v>5.7323501336385405</v>
      </c>
      <c r="D2413" s="2">
        <f t="shared" si="224"/>
        <v>5.7605658404928208</v>
      </c>
      <c r="E2413" s="2">
        <f t="shared" si="223"/>
        <v>-2.821570685428032E-2</v>
      </c>
      <c r="F2413" s="2">
        <f t="shared" si="227"/>
        <v>-6.258662962240874E-2</v>
      </c>
      <c r="G2413" s="2">
        <f t="shared" si="225"/>
        <v>3.437092276812842E-2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5.7671999999999999</v>
      </c>
      <c r="C2414" s="2">
        <f t="shared" si="222"/>
        <v>5.7348501130787657</v>
      </c>
      <c r="D2414" s="2">
        <f t="shared" si="224"/>
        <v>5.7610572597155745</v>
      </c>
      <c r="E2414" s="2">
        <f t="shared" si="223"/>
        <v>-2.6207146636808787E-2</v>
      </c>
      <c r="F2414" s="2">
        <f t="shared" si="227"/>
        <v>-5.5310733025288758E-2</v>
      </c>
      <c r="G2414" s="2">
        <f t="shared" si="225"/>
        <v>2.9103586388479971E-2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5.8228</v>
      </c>
      <c r="C2415" s="2">
        <f t="shared" si="222"/>
        <v>5.746950095682033</v>
      </c>
      <c r="D2415" s="2">
        <f t="shared" si="224"/>
        <v>5.7656307960329398</v>
      </c>
      <c r="E2415" s="2">
        <f t="shared" si="223"/>
        <v>-1.8680700350906854E-2</v>
      </c>
      <c r="F2415" s="2">
        <f t="shared" si="227"/>
        <v>-4.7984726490412383E-2</v>
      </c>
      <c r="G2415" s="2">
        <f t="shared" si="225"/>
        <v>2.9304026139505529E-2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5.8320999999999996</v>
      </c>
      <c r="C2416" s="2">
        <f t="shared" si="222"/>
        <v>5.7472039271155664</v>
      </c>
      <c r="D2416" s="2">
        <f t="shared" si="224"/>
        <v>5.7705544407712406</v>
      </c>
      <c r="E2416" s="2">
        <f t="shared" si="223"/>
        <v>-2.3350513655674199E-2</v>
      </c>
      <c r="F2416" s="2">
        <f t="shared" si="227"/>
        <v>-4.3057883923464754E-2</v>
      </c>
      <c r="G2416" s="2">
        <f t="shared" si="225"/>
        <v>1.9707370267790555E-2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5.7485999999999997</v>
      </c>
      <c r="C2417" s="2">
        <f t="shared" si="222"/>
        <v>5.7545571690977866</v>
      </c>
      <c r="D2417" s="2">
        <f t="shared" si="224"/>
        <v>5.7689281858992967</v>
      </c>
      <c r="E2417" s="2">
        <f t="shared" si="223"/>
        <v>-1.4371016801510095E-2</v>
      </c>
      <c r="F2417" s="2">
        <f t="shared" si="227"/>
        <v>-3.7320510499073818E-2</v>
      </c>
      <c r="G2417" s="2">
        <f t="shared" si="225"/>
        <v>2.2949493697563723E-2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5.8135000000000003</v>
      </c>
      <c r="C2418" s="2">
        <f t="shared" si="222"/>
        <v>5.7536406815442813</v>
      </c>
      <c r="D2418" s="2">
        <f t="shared" si="224"/>
        <v>5.7722298017586082</v>
      </c>
      <c r="E2418" s="2">
        <f t="shared" si="223"/>
        <v>-1.8589120214326904E-2</v>
      </c>
      <c r="F2418" s="2">
        <f t="shared" si="227"/>
        <v>-3.3574232442124437E-2</v>
      </c>
      <c r="G2418" s="2">
        <f t="shared" si="225"/>
        <v>1.4985112227797533E-2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5.8135000000000003</v>
      </c>
      <c r="C2419" s="2">
        <f t="shared" si="222"/>
        <v>5.7600036536143913</v>
      </c>
      <c r="D2419" s="2">
        <f t="shared" si="224"/>
        <v>5.7752868534801935</v>
      </c>
      <c r="E2419" s="2">
        <f t="shared" si="223"/>
        <v>-1.5283199865802288E-2</v>
      </c>
      <c r="F2419" s="2">
        <f t="shared" si="227"/>
        <v>-2.9916025926860008E-2</v>
      </c>
      <c r="G2419" s="2">
        <f t="shared" si="225"/>
        <v>1.4632826061057719E-2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5.8135000000000003</v>
      </c>
      <c r="C2420" s="2">
        <f t="shared" si="222"/>
        <v>5.7653877069044848</v>
      </c>
      <c r="D2420" s="2">
        <f t="shared" si="224"/>
        <v>5.7781174569261058</v>
      </c>
      <c r="E2420" s="2">
        <f t="shared" si="223"/>
        <v>-1.2729750021621022E-2</v>
      </c>
      <c r="F2420" s="2">
        <f t="shared" si="227"/>
        <v>-2.6478770745812213E-2</v>
      </c>
      <c r="G2420" s="2">
        <f t="shared" si="225"/>
        <v>1.374902072419119E-2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5.8135000000000003</v>
      </c>
      <c r="C2421" s="2">
        <f t="shared" si="222"/>
        <v>5.784204982765333</v>
      </c>
      <c r="D2421" s="2">
        <f t="shared" si="224"/>
        <v>5.7807383860426906</v>
      </c>
      <c r="E2421" s="2">
        <f t="shared" si="223"/>
        <v>3.4665967226423788E-3</v>
      </c>
      <c r="F2421" s="2">
        <f t="shared" si="227"/>
        <v>-2.0489697252121294E-2</v>
      </c>
      <c r="G2421" s="2">
        <f t="shared" si="225"/>
        <v>2.3956293974763673E-2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5.7485999999999997</v>
      </c>
      <c r="C2422" s="2">
        <f t="shared" si="222"/>
        <v>5.8001272931091279</v>
      </c>
      <c r="D2422" s="2">
        <f t="shared" si="224"/>
        <v>5.7783577648543432</v>
      </c>
      <c r="E2422" s="2">
        <f t="shared" si="223"/>
        <v>2.1769528254784731E-2</v>
      </c>
      <c r="F2422" s="2">
        <f t="shared" si="227"/>
        <v>-1.2037852150740089E-2</v>
      </c>
      <c r="G2422" s="2">
        <f t="shared" si="225"/>
        <v>3.380738040552482E-2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5.7393999999999998</v>
      </c>
      <c r="C2423" s="2">
        <f t="shared" si="222"/>
        <v>5.8107538634000306</v>
      </c>
      <c r="D2423" s="2">
        <f t="shared" si="224"/>
        <v>5.7754720044947625</v>
      </c>
      <c r="E2423" s="2">
        <f t="shared" si="223"/>
        <v>3.5281858905268138E-2</v>
      </c>
      <c r="F2423" s="2">
        <f t="shared" si="227"/>
        <v>-2.5739099395384437E-3</v>
      </c>
      <c r="G2423" s="2">
        <f t="shared" si="225"/>
        <v>3.7855768844806584E-2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5.8228</v>
      </c>
      <c r="C2424" s="2">
        <f t="shared" si="222"/>
        <v>5.8040532690307955</v>
      </c>
      <c r="D2424" s="2">
        <f t="shared" si="224"/>
        <v>5.7789777819395951</v>
      </c>
      <c r="E2424" s="2">
        <f t="shared" si="223"/>
        <v>2.5075487091200444E-2</v>
      </c>
      <c r="F2424" s="2">
        <f t="shared" si="227"/>
        <v>2.9559694666093338E-3</v>
      </c>
      <c r="G2424" s="2">
        <f t="shared" si="225"/>
        <v>2.211951762459111E-2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5.9340999999999999</v>
      </c>
      <c r="C2425" s="2">
        <f t="shared" si="222"/>
        <v>5.8069373814875966</v>
      </c>
      <c r="D2425" s="2">
        <f t="shared" si="224"/>
        <v>5.7904683166107365</v>
      </c>
      <c r="E2425" s="2">
        <f t="shared" si="223"/>
        <v>1.6469064876860173E-2</v>
      </c>
      <c r="F2425" s="2">
        <f t="shared" si="227"/>
        <v>5.6585885486595024E-3</v>
      </c>
      <c r="G2425" s="2">
        <f t="shared" si="225"/>
        <v>1.0810476328200671E-2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5.8876999999999997</v>
      </c>
      <c r="C2426" s="2">
        <f t="shared" si="222"/>
        <v>5.810808553566428</v>
      </c>
      <c r="D2426" s="2">
        <f t="shared" si="224"/>
        <v>5.7976706635284598</v>
      </c>
      <c r="E2426" s="2">
        <f t="shared" si="223"/>
        <v>1.313789003796817E-2</v>
      </c>
      <c r="F2426" s="2">
        <f t="shared" si="227"/>
        <v>7.1544488465212367E-3</v>
      </c>
      <c r="G2426" s="2">
        <f t="shared" si="225"/>
        <v>5.9834411914469329E-3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6">
        <f>TITRES_STAT!D2430</f>
        <v>5.8414000000000001</v>
      </c>
      <c r="C2427" s="2">
        <f t="shared" si="222"/>
        <v>5.8012380068639011</v>
      </c>
      <c r="D2427" s="2">
        <f t="shared" si="224"/>
        <v>5.8009098736374627</v>
      </c>
      <c r="E2427" s="2">
        <f t="shared" si="223"/>
        <v>3.2813322643843179E-4</v>
      </c>
      <c r="F2427" s="2">
        <f t="shared" si="227"/>
        <v>5.7891857225046755E-3</v>
      </c>
      <c r="G2427" s="2">
        <f t="shared" si="225"/>
        <v>-5.4610524960662437E-3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5.8228</v>
      </c>
      <c r="C2428" s="2">
        <f t="shared" si="222"/>
        <v>5.803124467346378</v>
      </c>
      <c r="D2428" s="2">
        <f t="shared" si="224"/>
        <v>5.8025313644791323</v>
      </c>
      <c r="E2428" s="2">
        <f t="shared" si="223"/>
        <v>5.9310286724567618E-4</v>
      </c>
      <c r="F2428" s="2">
        <f t="shared" si="227"/>
        <v>4.749969151452876E-3</v>
      </c>
      <c r="G2428" s="2">
        <f t="shared" si="225"/>
        <v>-4.1568662842071998E-3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5.7857000000000003</v>
      </c>
      <c r="C2429" s="2">
        <f t="shared" si="222"/>
        <v>5.8047207031392434</v>
      </c>
      <c r="D2429" s="2">
        <f t="shared" si="224"/>
        <v>5.8012845967399373</v>
      </c>
      <c r="E2429" s="2">
        <f t="shared" si="223"/>
        <v>3.436106399306027E-3</v>
      </c>
      <c r="F2429" s="2">
        <f t="shared" si="227"/>
        <v>4.4871966010235059E-3</v>
      </c>
      <c r="G2429" s="2">
        <f t="shared" si="225"/>
        <v>-1.0510902017174788E-3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5.7857000000000003</v>
      </c>
      <c r="C2430" s="2">
        <f t="shared" si="222"/>
        <v>5.8060713641947448</v>
      </c>
      <c r="D2430" s="2">
        <f t="shared" si="224"/>
        <v>5.8001301821666091</v>
      </c>
      <c r="E2430" s="2">
        <f t="shared" si="223"/>
        <v>5.9411820281356498E-3</v>
      </c>
      <c r="F2430" s="2">
        <f t="shared" si="227"/>
        <v>4.7779936864459343E-3</v>
      </c>
      <c r="G2430" s="2">
        <f t="shared" si="225"/>
        <v>1.1631883416897155E-3</v>
      </c>
      <c r="H2430" s="2" t="str">
        <f t="shared" si="226"/>
        <v>Sell</v>
      </c>
    </row>
    <row r="2431" spans="1:8" ht="13.5" x14ac:dyDescent="0.25">
      <c r="A2431" s="3">
        <f>TITRES_STAT!B2434</f>
        <v>45545</v>
      </c>
      <c r="B2431" s="6">
        <f>TITRES_STAT!D2434</f>
        <v>5.7671999999999999</v>
      </c>
      <c r="C2431" s="2">
        <f t="shared" si="222"/>
        <v>5.8072142312417077</v>
      </c>
      <c r="D2431" s="2">
        <f t="shared" si="224"/>
        <v>5.7976909094135269</v>
      </c>
      <c r="E2431" s="2">
        <f t="shared" si="223"/>
        <v>9.5233218281807197E-3</v>
      </c>
      <c r="F2431" s="2">
        <f t="shared" si="227"/>
        <v>5.7270593147928919E-3</v>
      </c>
      <c r="G2431" s="2">
        <f t="shared" si="225"/>
        <v>3.7962625133878278E-3</v>
      </c>
      <c r="H2431" s="2" t="str">
        <f t="shared" si="226"/>
        <v>Sell</v>
      </c>
    </row>
    <row r="2432" spans="1:8" ht="13.5" x14ac:dyDescent="0.25">
      <c r="A2432" s="3">
        <f>TITRES_STAT!B2435</f>
        <v>45546</v>
      </c>
      <c r="B2432" s="6">
        <f>TITRES_STAT!D2435</f>
        <v>5.7857000000000003</v>
      </c>
      <c r="C2432" s="2">
        <f t="shared" si="222"/>
        <v>5.7981966572045218</v>
      </c>
      <c r="D2432" s="2">
        <f t="shared" si="224"/>
        <v>5.7968026939014141</v>
      </c>
      <c r="E2432" s="2">
        <f t="shared" si="223"/>
        <v>1.3939633031077037E-3</v>
      </c>
      <c r="F2432" s="2">
        <f t="shared" si="227"/>
        <v>4.8604401124558543E-3</v>
      </c>
      <c r="G2432" s="2">
        <f t="shared" si="225"/>
        <v>-3.4664768093481506E-3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5.8042999999999996</v>
      </c>
      <c r="C2433" s="2">
        <f t="shared" si="222"/>
        <v>5.7891510176345955</v>
      </c>
      <c r="D2433" s="2">
        <f t="shared" si="224"/>
        <v>5.7973580499087172</v>
      </c>
      <c r="E2433" s="2">
        <f t="shared" si="223"/>
        <v>-8.2070322741216728E-3</v>
      </c>
      <c r="F2433" s="2">
        <f t="shared" si="227"/>
        <v>2.2469456351403489E-3</v>
      </c>
      <c r="G2433" s="2">
        <f t="shared" si="225"/>
        <v>-1.0453977909262021E-2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5.8042999999999996</v>
      </c>
      <c r="C2434" s="2">
        <f t="shared" si="222"/>
        <v>5.7943277841523502</v>
      </c>
      <c r="D2434" s="2">
        <f t="shared" si="224"/>
        <v>5.7978722684339976</v>
      </c>
      <c r="E2434" s="2">
        <f t="shared" si="223"/>
        <v>-3.544484281647442E-3</v>
      </c>
      <c r="F2434" s="2">
        <f t="shared" si="227"/>
        <v>1.088659651782791E-3</v>
      </c>
      <c r="G2434" s="2">
        <f t="shared" si="225"/>
        <v>-4.6331439334302334E-3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5.8135000000000003</v>
      </c>
      <c r="C2435" s="2">
        <f t="shared" si="222"/>
        <v>5.8158312019750653</v>
      </c>
      <c r="D2435" s="2">
        <f t="shared" si="224"/>
        <v>5.7990298781796277</v>
      </c>
      <c r="E2435" s="2">
        <f t="shared" si="223"/>
        <v>1.6801323795437639E-2</v>
      </c>
      <c r="F2435" s="2">
        <f t="shared" si="227"/>
        <v>4.2311924805137607E-3</v>
      </c>
      <c r="G2435" s="2">
        <f t="shared" si="225"/>
        <v>1.2570131314923879E-2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6">
        <f>TITRES_STAT!D2439</f>
        <v>5.9989999999999997</v>
      </c>
      <c r="C2436" s="2">
        <f t="shared" si="222"/>
        <v>5.8268879401327478</v>
      </c>
      <c r="D2436" s="2">
        <f t="shared" si="224"/>
        <v>5.8138424797959516</v>
      </c>
      <c r="E2436" s="2">
        <f t="shared" si="223"/>
        <v>1.3045460336796211E-2</v>
      </c>
      <c r="F2436" s="2">
        <f t="shared" si="227"/>
        <v>5.9940460517702507E-3</v>
      </c>
      <c r="G2436" s="2">
        <f t="shared" si="225"/>
        <v>7.0514142850259601E-3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6">
        <f>TITRES_STAT!D2440</f>
        <v>6.1380999999999997</v>
      </c>
      <c r="C2437" s="2">
        <f t="shared" si="222"/>
        <v>5.8291205647277096</v>
      </c>
      <c r="D2437" s="2">
        <f t="shared" si="224"/>
        <v>5.8378615553666213</v>
      </c>
      <c r="E2437" s="2">
        <f t="shared" si="223"/>
        <v>-8.7409906389117609E-3</v>
      </c>
      <c r="F2437" s="2">
        <f t="shared" si="227"/>
        <v>3.0470387136338488E-3</v>
      </c>
      <c r="G2437" s="2">
        <f t="shared" si="225"/>
        <v>-1.1788029352545609E-2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6">
        <f>TITRES_STAT!D2441</f>
        <v>6.1101999999999999</v>
      </c>
      <c r="C2438" s="2">
        <f t="shared" si="222"/>
        <v>5.8281481701542157</v>
      </c>
      <c r="D2438" s="2">
        <f t="shared" si="224"/>
        <v>5.8580347734876117</v>
      </c>
      <c r="E2438" s="2">
        <f t="shared" si="223"/>
        <v>-2.9886603333395989E-2</v>
      </c>
      <c r="F2438" s="2">
        <f t="shared" si="227"/>
        <v>-3.5396896957721191E-3</v>
      </c>
      <c r="G2438" s="2">
        <f t="shared" si="225"/>
        <v>-2.634691363762387E-2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6">
        <f>TITRES_STAT!D2442</f>
        <v>6.1380999999999997</v>
      </c>
      <c r="C2439" s="2">
        <f t="shared" si="222"/>
        <v>5.8216176824381822</v>
      </c>
      <c r="D2439" s="2">
        <f t="shared" si="224"/>
        <v>5.8787803458218626</v>
      </c>
      <c r="E2439" s="2">
        <f t="shared" si="223"/>
        <v>-5.7162663383680368E-2</v>
      </c>
      <c r="F2439" s="2">
        <f t="shared" si="227"/>
        <v>-1.426428443335377E-2</v>
      </c>
      <c r="G2439" s="2">
        <f t="shared" si="225"/>
        <v>-4.2898378950326596E-2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6">
        <f>TITRES_STAT!D2443</f>
        <v>6.1752000000000002</v>
      </c>
      <c r="C2440" s="2">
        <f t="shared" si="222"/>
        <v>5.8160918851400005</v>
      </c>
      <c r="D2440" s="2">
        <f t="shared" si="224"/>
        <v>5.9007373572424653</v>
      </c>
      <c r="E2440" s="2">
        <f t="shared" si="223"/>
        <v>-8.4645472102464758E-2</v>
      </c>
      <c r="F2440" s="2">
        <f t="shared" si="227"/>
        <v>-2.8340521967175968E-2</v>
      </c>
      <c r="G2440" s="2">
        <f t="shared" si="225"/>
        <v>-5.6304950135288787E-2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6">
        <f>TITRES_STAT!D2444</f>
        <v>6.2030000000000003</v>
      </c>
      <c r="C2441" s="2">
        <f t="shared" si="222"/>
        <v>5.8085700566569241</v>
      </c>
      <c r="D2441" s="2">
        <f t="shared" si="224"/>
        <v>5.9231271826319123</v>
      </c>
      <c r="E2441" s="2">
        <f t="shared" si="223"/>
        <v>-0.11455712597498824</v>
      </c>
      <c r="F2441" s="2">
        <f t="shared" si="227"/>
        <v>-4.5583842768738426E-2</v>
      </c>
      <c r="G2441" s="2">
        <f t="shared" si="225"/>
        <v>-6.8973283206249819E-2</v>
      </c>
      <c r="H2441" s="2" t="str">
        <f t="shared" si="226"/>
        <v>Hold</v>
      </c>
    </row>
    <row r="2442" spans="1:8" ht="13.5" x14ac:dyDescent="0.25">
      <c r="A2442" s="3">
        <f>TITRES_STAT!B2445</f>
        <v>45560</v>
      </c>
      <c r="B2442" s="6">
        <f>TITRES_STAT!D2445</f>
        <v>6.3049999999999997</v>
      </c>
      <c r="C2442" s="2">
        <f t="shared" si="222"/>
        <v>5.8050515864020129</v>
      </c>
      <c r="D2442" s="2">
        <f t="shared" si="224"/>
        <v>5.951414057992511</v>
      </c>
      <c r="E2442" s="2">
        <f t="shared" si="223"/>
        <v>-0.14636247159049809</v>
      </c>
      <c r="F2442" s="2">
        <f t="shared" si="227"/>
        <v>-6.5739568533090362E-2</v>
      </c>
      <c r="G2442" s="2">
        <f t="shared" si="225"/>
        <v>-8.0622903057407727E-2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6">
        <f>TITRES_STAT!D2446</f>
        <v>6.3049999999999997</v>
      </c>
      <c r="C2443" s="2">
        <f t="shared" si="222"/>
        <v>5.8049359577247799</v>
      </c>
      <c r="D2443" s="2">
        <f t="shared" si="224"/>
        <v>5.9776056092523246</v>
      </c>
      <c r="E2443" s="2">
        <f t="shared" si="223"/>
        <v>-0.17266965152754477</v>
      </c>
      <c r="F2443" s="2">
        <f t="shared" si="227"/>
        <v>-8.7125585131981251E-2</v>
      </c>
      <c r="G2443" s="2">
        <f t="shared" si="225"/>
        <v>-8.5544066395563514E-2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6">
        <f>TITRES_STAT!D2447</f>
        <v>6.2957000000000001</v>
      </c>
      <c r="C2444" s="2">
        <f t="shared" si="222"/>
        <v>5.8048381180748141</v>
      </c>
      <c r="D2444" s="2">
        <f t="shared" si="224"/>
        <v>6.0011681567151154</v>
      </c>
      <c r="E2444" s="2">
        <f t="shared" si="223"/>
        <v>-0.1963300386403013</v>
      </c>
      <c r="F2444" s="2">
        <f t="shared" si="227"/>
        <v>-0.10896647583364527</v>
      </c>
      <c r="G2444" s="2">
        <f t="shared" si="225"/>
        <v>-8.7363562806656025E-2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6">
        <f>TITRES_STAT!D2448</f>
        <v>6.3049999999999997</v>
      </c>
      <c r="C2445" s="2">
        <f t="shared" si="222"/>
        <v>5.8061707152940736</v>
      </c>
      <c r="D2445" s="2">
        <f t="shared" si="224"/>
        <v>6.0236742191806627</v>
      </c>
      <c r="E2445" s="2">
        <f t="shared" si="223"/>
        <v>-0.21750350388658912</v>
      </c>
      <c r="F2445" s="2">
        <f t="shared" si="227"/>
        <v>-0.13067388144423403</v>
      </c>
      <c r="G2445" s="2">
        <f t="shared" si="225"/>
        <v>-8.6829622442355092E-2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6">
        <f>TITRES_STAT!D2449</f>
        <v>6.2770999999999999</v>
      </c>
      <c r="C2446" s="2">
        <f t="shared" si="222"/>
        <v>5.8358367590949847</v>
      </c>
      <c r="D2446" s="2">
        <f t="shared" si="224"/>
        <v>6.042446499241354</v>
      </c>
      <c r="E2446" s="2">
        <f t="shared" si="223"/>
        <v>-0.20660974014636935</v>
      </c>
      <c r="F2446" s="2">
        <f t="shared" si="227"/>
        <v>-0.14586105318466108</v>
      </c>
      <c r="G2446" s="2">
        <f t="shared" si="225"/>
        <v>-6.0748686961708265E-2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6.2586000000000004</v>
      </c>
      <c r="C2447" s="2">
        <f t="shared" ref="C2447:C2510" si="228">$C$4*B2437+C2446*(1-$C$4)</f>
        <v>5.8823387961572946</v>
      </c>
      <c r="D2447" s="2">
        <f t="shared" si="224"/>
        <v>6.0584578696679205</v>
      </c>
      <c r="E2447" s="2">
        <f t="shared" si="223"/>
        <v>-0.17611907351062595</v>
      </c>
      <c r="F2447" s="2">
        <f t="shared" si="227"/>
        <v>-0.15191265724985406</v>
      </c>
      <c r="G2447" s="2">
        <f t="shared" si="225"/>
        <v>-2.4206416260771885E-2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6.2586000000000004</v>
      </c>
      <c r="C2448" s="2">
        <f t="shared" si="228"/>
        <v>5.9173943659792494</v>
      </c>
      <c r="D2448" s="2">
        <f t="shared" si="224"/>
        <v>6.0732832126554825</v>
      </c>
      <c r="E2448" s="2">
        <f t="shared" si="223"/>
        <v>-0.15588884667623315</v>
      </c>
      <c r="F2448" s="2">
        <f t="shared" si="227"/>
        <v>-0.15270789513512989</v>
      </c>
      <c r="G2448" s="2">
        <f t="shared" si="225"/>
        <v>-3.1809515411032607E-3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6.2586000000000004</v>
      </c>
      <c r="C2449" s="2">
        <f t="shared" si="228"/>
        <v>5.9513490789055181</v>
      </c>
      <c r="D2449" s="2">
        <f t="shared" si="224"/>
        <v>6.0870103820884101</v>
      </c>
      <c r="E2449" s="2">
        <f t="shared" si="223"/>
        <v>-0.13566130318289193</v>
      </c>
      <c r="F2449" s="2">
        <f t="shared" si="227"/>
        <v>-0.1492985767446823</v>
      </c>
      <c r="G2449" s="2">
        <f t="shared" si="225"/>
        <v>1.363727356179037E-2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6">
        <f>TITRES_STAT!D2453</f>
        <v>6.2679</v>
      </c>
      <c r="C2450" s="2">
        <f t="shared" si="228"/>
        <v>5.9857876821508231</v>
      </c>
      <c r="D2450" s="2">
        <f t="shared" si="224"/>
        <v>6.1004096130448238</v>
      </c>
      <c r="E2450" s="2">
        <f t="shared" si="223"/>
        <v>-0.11462193089400063</v>
      </c>
      <c r="F2450" s="2">
        <f t="shared" si="227"/>
        <v>-0.14236324757454596</v>
      </c>
      <c r="G2450" s="2">
        <f t="shared" si="225"/>
        <v>2.774131668054533E-2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6">
        <f>TITRES_STAT!D2454</f>
        <v>6.2122000000000002</v>
      </c>
      <c r="C2451" s="2">
        <f t="shared" si="228"/>
        <v>6.019204961819927</v>
      </c>
      <c r="D2451" s="2">
        <f t="shared" si="224"/>
        <v>6.1086903824489109</v>
      </c>
      <c r="E2451" s="2">
        <f t="shared" si="223"/>
        <v>-8.9485420628983903E-2</v>
      </c>
      <c r="F2451" s="2">
        <f t="shared" si="227"/>
        <v>-0.13178768218543355</v>
      </c>
      <c r="G2451" s="2">
        <f t="shared" si="225"/>
        <v>4.2302261556449644E-2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6.2122000000000002</v>
      </c>
      <c r="C2452" s="2">
        <f t="shared" si="228"/>
        <v>6.0631734292322452</v>
      </c>
      <c r="D2452" s="2">
        <f t="shared" si="224"/>
        <v>6.1163577615267695</v>
      </c>
      <c r="E2452" s="2">
        <f t="shared" si="223"/>
        <v>-5.3184332294524239E-2</v>
      </c>
      <c r="F2452" s="2">
        <f t="shared" si="227"/>
        <v>-0.1160670122072517</v>
      </c>
      <c r="G2452" s="2">
        <f t="shared" si="225"/>
        <v>6.288267991272746E-2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6.1936999999999998</v>
      </c>
      <c r="C2453" s="2">
        <f t="shared" si="228"/>
        <v>6.1003775170426691</v>
      </c>
      <c r="D2453" s="2">
        <f t="shared" si="224"/>
        <v>6.1220868162284905</v>
      </c>
      <c r="E2453" s="2">
        <f t="shared" si="223"/>
        <v>-2.1709299185821429E-2</v>
      </c>
      <c r="F2453" s="2">
        <f t="shared" si="227"/>
        <v>-9.7195469602965656E-2</v>
      </c>
      <c r="G2453" s="2">
        <f t="shared" si="225"/>
        <v>7.5486170417144227E-2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6.1936999999999998</v>
      </c>
      <c r="C2454" s="2">
        <f t="shared" si="228"/>
        <v>6.1304271298053354</v>
      </c>
      <c r="D2454" s="2">
        <f t="shared" si="224"/>
        <v>6.1273914965078617</v>
      </c>
      <c r="E2454" s="2">
        <f t="shared" si="223"/>
        <v>3.0356332974736944E-3</v>
      </c>
      <c r="F2454" s="2">
        <f t="shared" si="227"/>
        <v>-7.71492490228778E-2</v>
      </c>
      <c r="G2454" s="2">
        <f t="shared" si="225"/>
        <v>8.0184882320351494E-2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6.1195000000000004</v>
      </c>
      <c r="C2455" s="2">
        <f t="shared" si="228"/>
        <v>6.1572844944506677</v>
      </c>
      <c r="D2455" s="2">
        <f t="shared" si="224"/>
        <v>6.1268069412109831</v>
      </c>
      <c r="E2455" s="2">
        <f t="shared" si="223"/>
        <v>3.0477553239684596E-2</v>
      </c>
      <c r="F2455" s="2">
        <f t="shared" si="227"/>
        <v>-5.5623888570365328E-2</v>
      </c>
      <c r="G2455" s="2">
        <f t="shared" si="225"/>
        <v>8.6101441810049917E-2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6.0083000000000002</v>
      </c>
      <c r="C2456" s="2">
        <f t="shared" si="228"/>
        <v>6.175717649150565</v>
      </c>
      <c r="D2456" s="2">
        <f t="shared" si="224"/>
        <v>6.1180286492694282</v>
      </c>
      <c r="E2456" s="2">
        <f t="shared" si="223"/>
        <v>5.7688999881136738E-2</v>
      </c>
      <c r="F2456" s="2">
        <f t="shared" si="227"/>
        <v>-3.2961310880064917E-2</v>
      </c>
      <c r="G2456" s="2">
        <f t="shared" si="225"/>
        <v>9.0650310761201655E-2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6.0083000000000002</v>
      </c>
      <c r="C2457" s="2">
        <f t="shared" si="228"/>
        <v>6.1884687800504778</v>
      </c>
      <c r="D2457" s="2">
        <f t="shared" si="224"/>
        <v>6.1099006011753962</v>
      </c>
      <c r="E2457" s="2">
        <f t="shared" si="223"/>
        <v>7.8568178875081607E-2</v>
      </c>
      <c r="F2457" s="2">
        <f t="shared" si="227"/>
        <v>-1.0655412929035612E-2</v>
      </c>
      <c r="G2457" s="2">
        <f t="shared" si="225"/>
        <v>8.9223591804117222E-2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6.1844000000000001</v>
      </c>
      <c r="C2458" s="2">
        <f t="shared" si="228"/>
        <v>6.1992581985042507</v>
      </c>
      <c r="D2458" s="2">
        <f t="shared" si="224"/>
        <v>6.1154190751624036</v>
      </c>
      <c r="E2458" s="2">
        <f t="shared" si="223"/>
        <v>8.3839123341847177E-2</v>
      </c>
      <c r="F2458" s="2">
        <f t="shared" si="227"/>
        <v>8.2434943251409477E-3</v>
      </c>
      <c r="G2458" s="2">
        <f t="shared" si="225"/>
        <v>7.5595629016706231E-2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6.2586000000000004</v>
      </c>
      <c r="C2459" s="2">
        <f t="shared" si="228"/>
        <v>6.2083877064266737</v>
      </c>
      <c r="D2459" s="2">
        <f t="shared" si="224"/>
        <v>6.1260250695948173</v>
      </c>
      <c r="E2459" s="2">
        <f t="shared" si="223"/>
        <v>8.2362636831856406E-2</v>
      </c>
      <c r="F2459" s="2">
        <f t="shared" si="227"/>
        <v>2.3067322826484039E-2</v>
      </c>
      <c r="G2459" s="2">
        <f t="shared" si="225"/>
        <v>5.9295314005372371E-2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6.2679</v>
      </c>
      <c r="C2460" s="2">
        <f t="shared" si="228"/>
        <v>6.2175434438994932</v>
      </c>
      <c r="D2460" s="2">
        <f t="shared" si="224"/>
        <v>6.1365343236989043</v>
      </c>
      <c r="E2460" s="2">
        <f t="shared" ref="E2460:E2523" si="229">C2460-D2460</f>
        <v>8.1009120200588924E-2</v>
      </c>
      <c r="F2460" s="2">
        <f t="shared" si="227"/>
        <v>3.4655682301305016E-2</v>
      </c>
      <c r="G2460" s="2">
        <f t="shared" si="225"/>
        <v>4.6353437899283909E-2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6.6387999999999998</v>
      </c>
      <c r="C2461" s="2">
        <f t="shared" si="228"/>
        <v>6.2167213756072632</v>
      </c>
      <c r="D2461" s="2">
        <f t="shared" ref="D2461:D2524" si="230">$D$4*B2461+(1-$D$4)*D2460</f>
        <v>6.1737391886100967</v>
      </c>
      <c r="E2461" s="2">
        <f t="shared" si="229"/>
        <v>4.2982186997166494E-2</v>
      </c>
      <c r="F2461" s="2">
        <f t="shared" si="227"/>
        <v>3.6320983240477313E-2</v>
      </c>
      <c r="G2461" s="2">
        <f t="shared" si="225"/>
        <v>6.661203756689181E-3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6.9355000000000002</v>
      </c>
      <c r="C2462" s="2">
        <f t="shared" si="228"/>
        <v>6.2160257793599918</v>
      </c>
      <c r="D2462" s="2">
        <f t="shared" si="230"/>
        <v>6.23016591537972</v>
      </c>
      <c r="E2462" s="2">
        <f t="shared" si="229"/>
        <v>-1.4140136019728189E-2</v>
      </c>
      <c r="F2462" s="2">
        <f t="shared" si="227"/>
        <v>2.6228759388436215E-2</v>
      </c>
      <c r="G2462" s="2">
        <f t="shared" si="225"/>
        <v>-4.0368895408164407E-2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7.0004</v>
      </c>
      <c r="C2463" s="2">
        <f t="shared" si="228"/>
        <v>6.2125910440738394</v>
      </c>
      <c r="D2463" s="2">
        <f t="shared" si="230"/>
        <v>6.2872202920182589</v>
      </c>
      <c r="E2463" s="2">
        <f t="shared" si="229"/>
        <v>-7.4629247944419497E-2</v>
      </c>
      <c r="F2463" s="2">
        <f t="shared" si="227"/>
        <v>6.0571579218650726E-3</v>
      </c>
      <c r="G2463" s="2">
        <f t="shared" si="225"/>
        <v>-8.0686405866284575E-2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6.9817999999999998</v>
      </c>
      <c r="C2464" s="2">
        <f t="shared" si="228"/>
        <v>6.2096847296009408</v>
      </c>
      <c r="D2464" s="2">
        <f t="shared" si="230"/>
        <v>6.3386706407576465</v>
      </c>
      <c r="E2464" s="2">
        <f t="shared" si="229"/>
        <v>-0.12898591115670577</v>
      </c>
      <c r="F2464" s="2">
        <f t="shared" si="227"/>
        <v>-2.09514558938491E-2</v>
      </c>
      <c r="G2464" s="2">
        <f t="shared" si="225"/>
        <v>-0.10803445526285667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6">
        <f>TITRES_STAT!D2468</f>
        <v>6.9633000000000003</v>
      </c>
      <c r="C2465" s="2">
        <f t="shared" si="228"/>
        <v>6.1958101558161811</v>
      </c>
      <c r="D2465" s="2">
        <f t="shared" si="230"/>
        <v>6.3849394821830057</v>
      </c>
      <c r="E2465" s="2">
        <f t="shared" si="229"/>
        <v>-0.18912932636682456</v>
      </c>
      <c r="F2465" s="2">
        <f t="shared" si="227"/>
        <v>-5.4587029988444197E-2</v>
      </c>
      <c r="G2465" s="2">
        <f t="shared" si="225"/>
        <v>-0.13454229637838036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6">
        <f>TITRES_STAT!D2469</f>
        <v>6.9355000000000002</v>
      </c>
      <c r="C2466" s="2">
        <f t="shared" si="228"/>
        <v>6.1669624395367686</v>
      </c>
      <c r="D2466" s="2">
        <f t="shared" si="230"/>
        <v>6.4257217427620423</v>
      </c>
      <c r="E2466" s="2">
        <f t="shared" si="229"/>
        <v>-0.25875930322527374</v>
      </c>
      <c r="F2466" s="2">
        <f t="shared" si="227"/>
        <v>-9.54214846358101E-2</v>
      </c>
      <c r="G2466" s="2">
        <f t="shared" si="225"/>
        <v>-0.16333781858946364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6">
        <f>TITRES_STAT!D2470</f>
        <v>6.9447000000000001</v>
      </c>
      <c r="C2467" s="2">
        <f t="shared" si="228"/>
        <v>6.1425528334541895</v>
      </c>
      <c r="D2467" s="2">
        <f t="shared" si="230"/>
        <v>6.4641645766315214</v>
      </c>
      <c r="E2467" s="2">
        <f t="shared" si="229"/>
        <v>-0.32161174317733199</v>
      </c>
      <c r="F2467" s="2">
        <f t="shared" si="227"/>
        <v>-0.14065953634411449</v>
      </c>
      <c r="G2467" s="2">
        <f t="shared" si="225"/>
        <v>-0.1809522068332175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6">
        <f>TITRES_STAT!D2471</f>
        <v>6.9725000000000001</v>
      </c>
      <c r="C2468" s="2">
        <f t="shared" si="228"/>
        <v>6.1489908590766218</v>
      </c>
      <c r="D2468" s="2">
        <f t="shared" si="230"/>
        <v>6.501819052436594</v>
      </c>
      <c r="E2468" s="2">
        <f t="shared" si="229"/>
        <v>-0.35282819335997218</v>
      </c>
      <c r="F2468" s="2">
        <f t="shared" si="227"/>
        <v>-0.18309326774728601</v>
      </c>
      <c r="G2468" s="2">
        <f t="shared" ref="G2468:G2531" si="231">E2468-F2468</f>
        <v>-0.16973492561268616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6">
        <f>TITRES_STAT!D2472</f>
        <v>7.0004</v>
      </c>
      <c r="C2469" s="2">
        <f t="shared" si="228"/>
        <v>6.1658538038340645</v>
      </c>
      <c r="D2469" s="2">
        <f t="shared" si="230"/>
        <v>6.5387509744783276</v>
      </c>
      <c r="E2469" s="2">
        <f t="shared" si="229"/>
        <v>-0.3728971706442632</v>
      </c>
      <c r="F2469" s="2">
        <f t="shared" ref="F2469:F2532" si="233">(E2469*(2/(10)))+((1-(2/10))*F2468)</f>
        <v>-0.22105404832668146</v>
      </c>
      <c r="G2469" s="2">
        <f t="shared" si="231"/>
        <v>-0.15184312231758174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6">
        <f>TITRES_STAT!D2473</f>
        <v>6.9539999999999997</v>
      </c>
      <c r="C2470" s="2">
        <f t="shared" si="228"/>
        <v>6.1815532186288236</v>
      </c>
      <c r="D2470" s="2">
        <f t="shared" si="230"/>
        <v>6.5695101615540068</v>
      </c>
      <c r="E2470" s="2">
        <f t="shared" si="229"/>
        <v>-0.38795694292518323</v>
      </c>
      <c r="F2470" s="2">
        <f t="shared" si="233"/>
        <v>-0.25443462724638183</v>
      </c>
      <c r="G2470" s="2">
        <f t="shared" si="231"/>
        <v>-0.13352231567880141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6.9261999999999997</v>
      </c>
      <c r="C2471" s="2">
        <f t="shared" si="228"/>
        <v>6.2518988773013122</v>
      </c>
      <c r="D2471" s="2">
        <f t="shared" si="230"/>
        <v>6.5959316310685248</v>
      </c>
      <c r="E2471" s="2">
        <f t="shared" si="229"/>
        <v>-0.34403275376721254</v>
      </c>
      <c r="F2471" s="2">
        <f t="shared" si="233"/>
        <v>-0.27235425255054796</v>
      </c>
      <c r="G2471" s="2">
        <f t="shared" si="231"/>
        <v>-7.1678501216664581E-2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6.9261999999999997</v>
      </c>
      <c r="C2472" s="2">
        <f t="shared" si="228"/>
        <v>6.3570682807934178</v>
      </c>
      <c r="D2472" s="2">
        <f t="shared" si="230"/>
        <v>6.6203959546930786</v>
      </c>
      <c r="E2472" s="2">
        <f t="shared" si="229"/>
        <v>-0.26332767389966083</v>
      </c>
      <c r="F2472" s="2">
        <f t="shared" si="233"/>
        <v>-0.27054893682037057</v>
      </c>
      <c r="G2472" s="2">
        <f t="shared" si="231"/>
        <v>7.2212629207097367E-3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6.9261999999999997</v>
      </c>
      <c r="C2473" s="2">
        <f t="shared" si="228"/>
        <v>6.4560423914405849</v>
      </c>
      <c r="D2473" s="2">
        <f t="shared" si="230"/>
        <v>6.6430481061972957</v>
      </c>
      <c r="E2473" s="2">
        <f t="shared" si="229"/>
        <v>-0.18700571475671079</v>
      </c>
      <c r="F2473" s="2">
        <f t="shared" si="233"/>
        <v>-0.25384029240763861</v>
      </c>
      <c r="G2473" s="2">
        <f t="shared" si="231"/>
        <v>6.6834577650927818E-2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6">
        <f>TITRES_STAT!D2477</f>
        <v>6.9076000000000004</v>
      </c>
      <c r="C2474" s="2">
        <f t="shared" si="228"/>
        <v>6.5369281773728023</v>
      </c>
      <c r="D2474" s="2">
        <f t="shared" si="230"/>
        <v>6.6626445427752738</v>
      </c>
      <c r="E2474" s="2">
        <f t="shared" si="229"/>
        <v>-0.12571636540247155</v>
      </c>
      <c r="F2474" s="2">
        <f t="shared" si="233"/>
        <v>-0.2282155070066052</v>
      </c>
      <c r="G2474" s="2">
        <f t="shared" si="231"/>
        <v>0.10249914160413365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6">
        <f>TITRES_STAT!D2478</f>
        <v>6.8613</v>
      </c>
      <c r="C2475" s="2">
        <f t="shared" si="228"/>
        <v>6.6025238423923716</v>
      </c>
      <c r="D2475" s="2">
        <f t="shared" si="230"/>
        <v>6.6773597618289573</v>
      </c>
      <c r="E2475" s="2">
        <f t="shared" si="229"/>
        <v>-7.4835919436585741E-2</v>
      </c>
      <c r="F2475" s="2">
        <f t="shared" si="233"/>
        <v>-0.19753958949260134</v>
      </c>
      <c r="G2475" s="2">
        <f t="shared" si="231"/>
        <v>0.1227036700560156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6.8613</v>
      </c>
      <c r="C2476" s="2">
        <f t="shared" si="228"/>
        <v>6.653750943562776</v>
      </c>
      <c r="D2476" s="2">
        <f t="shared" si="230"/>
        <v>6.6909849646564421</v>
      </c>
      <c r="E2476" s="2">
        <f t="shared" si="229"/>
        <v>-3.7234021093666136E-2</v>
      </c>
      <c r="F2476" s="2">
        <f t="shared" si="233"/>
        <v>-0.1654784758128143</v>
      </c>
      <c r="G2476" s="2">
        <f t="shared" si="231"/>
        <v>0.12824445471914817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6.9261999999999997</v>
      </c>
      <c r="C2477" s="2">
        <f t="shared" si="228"/>
        <v>6.6985123368608104</v>
      </c>
      <c r="D2477" s="2">
        <f t="shared" si="230"/>
        <v>6.7084083006078172</v>
      </c>
      <c r="E2477" s="2">
        <f t="shared" si="229"/>
        <v>-9.8959637470068529E-3</v>
      </c>
      <c r="F2477" s="2">
        <f t="shared" si="233"/>
        <v>-0.13436197339965281</v>
      </c>
      <c r="G2477" s="2">
        <f t="shared" si="231"/>
        <v>0.12446600965264595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6.9261999999999997</v>
      </c>
      <c r="C2478" s="2">
        <f t="shared" si="228"/>
        <v>6.740664285036071</v>
      </c>
      <c r="D2478" s="2">
        <f t="shared" si="230"/>
        <v>6.7245410190813129</v>
      </c>
      <c r="E2478" s="2">
        <f t="shared" si="229"/>
        <v>1.6123265954758104E-2</v>
      </c>
      <c r="F2478" s="2">
        <f t="shared" si="233"/>
        <v>-0.10426492552877063</v>
      </c>
      <c r="G2478" s="2">
        <f t="shared" si="231"/>
        <v>0.12038819148352874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6.9539999999999997</v>
      </c>
      <c r="C2479" s="2">
        <f t="shared" si="228"/>
        <v>6.7806236257997528</v>
      </c>
      <c r="D2479" s="2">
        <f t="shared" si="230"/>
        <v>6.7415379806308451</v>
      </c>
      <c r="E2479" s="2">
        <f t="shared" si="229"/>
        <v>3.9085645168907668E-2</v>
      </c>
      <c r="F2479" s="2">
        <f t="shared" si="233"/>
        <v>-7.5594811389234975E-2</v>
      </c>
      <c r="G2479" s="2">
        <f t="shared" si="231"/>
        <v>0.11468045655814264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6.9539999999999997</v>
      </c>
      <c r="C2480" s="2">
        <f t="shared" si="228"/>
        <v>6.8072969141382522</v>
      </c>
      <c r="D2480" s="2">
        <f t="shared" si="230"/>
        <v>6.7572759079915237</v>
      </c>
      <c r="E2480" s="2">
        <f t="shared" si="229"/>
        <v>5.0021006146728553E-2</v>
      </c>
      <c r="F2480" s="2">
        <f t="shared" si="233"/>
        <v>-5.0471647882042267E-2</v>
      </c>
      <c r="G2480" s="2">
        <f t="shared" si="231"/>
        <v>0.10049265402877082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6.9817999999999998</v>
      </c>
      <c r="C2481" s="2">
        <f t="shared" si="228"/>
        <v>6.8255896965785219</v>
      </c>
      <c r="D2481" s="2">
        <f t="shared" si="230"/>
        <v>6.7739073222143737</v>
      </c>
      <c r="E2481" s="2">
        <f t="shared" si="229"/>
        <v>5.1682374364148131E-2</v>
      </c>
      <c r="F2481" s="2">
        <f t="shared" si="233"/>
        <v>-3.0040843432804193E-2</v>
      </c>
      <c r="G2481" s="2">
        <f t="shared" si="231"/>
        <v>8.1723217796952324E-2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7.0282</v>
      </c>
      <c r="C2482" s="2">
        <f t="shared" si="228"/>
        <v>6.8410682047972102</v>
      </c>
      <c r="D2482" s="2">
        <f t="shared" si="230"/>
        <v>6.792743816865161</v>
      </c>
      <c r="E2482" s="2">
        <f t="shared" si="229"/>
        <v>4.8324387932049184E-2</v>
      </c>
      <c r="F2482" s="2">
        <f t="shared" si="233"/>
        <v>-1.4367797159833518E-2</v>
      </c>
      <c r="G2482" s="2">
        <f t="shared" si="231"/>
        <v>6.2692185091882707E-2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7.2042999999999999</v>
      </c>
      <c r="C2483" s="2">
        <f t="shared" si="228"/>
        <v>6.8541654040591773</v>
      </c>
      <c r="D2483" s="2">
        <f t="shared" si="230"/>
        <v>6.8232294600603343</v>
      </c>
      <c r="E2483" s="2">
        <f t="shared" si="229"/>
        <v>3.093594399884303E-2</v>
      </c>
      <c r="F2483" s="2">
        <f t="shared" si="233"/>
        <v>-5.3070489280982085E-3</v>
      </c>
      <c r="G2483" s="2">
        <f t="shared" si="231"/>
        <v>3.6242992926941241E-2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7.5010000000000003</v>
      </c>
      <c r="C2484" s="2">
        <f t="shared" si="228"/>
        <v>6.8623861111269964</v>
      </c>
      <c r="D2484" s="2">
        <f t="shared" si="230"/>
        <v>6.8734346852410502</v>
      </c>
      <c r="E2484" s="2">
        <f t="shared" si="229"/>
        <v>-1.10485741140538E-2</v>
      </c>
      <c r="F2484" s="2">
        <f t="shared" si="233"/>
        <v>-6.4553539652893264E-3</v>
      </c>
      <c r="G2484" s="2">
        <f t="shared" si="231"/>
        <v>-4.5932201487644733E-3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6">
        <f>TITRES_STAT!D2488</f>
        <v>7.5010000000000003</v>
      </c>
      <c r="C2485" s="2">
        <f t="shared" si="228"/>
        <v>6.8622190171074582</v>
      </c>
      <c r="D2485" s="2">
        <f t="shared" si="230"/>
        <v>6.9199210048528244</v>
      </c>
      <c r="E2485" s="2">
        <f t="shared" si="229"/>
        <v>-5.7701987745366168E-2</v>
      </c>
      <c r="F2485" s="2">
        <f t="shared" si="233"/>
        <v>-1.6704680721304696E-2</v>
      </c>
      <c r="G2485" s="2">
        <f t="shared" si="231"/>
        <v>-4.0997307024061472E-2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6">
        <f>TITRES_STAT!D2489</f>
        <v>7.3620000000000001</v>
      </c>
      <c r="C2486" s="2">
        <f t="shared" si="228"/>
        <v>6.8620776298601562</v>
      </c>
      <c r="D2486" s="2">
        <f t="shared" si="230"/>
        <v>6.9526675970859486</v>
      </c>
      <c r="E2486" s="2">
        <f t="shared" si="229"/>
        <v>-9.0589967225792378E-2</v>
      </c>
      <c r="F2486" s="2">
        <f t="shared" si="233"/>
        <v>-3.1481738022202235E-2</v>
      </c>
      <c r="G2486" s="2">
        <f t="shared" si="231"/>
        <v>-5.9108229203590143E-2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6">
        <f>TITRES_STAT!D2490</f>
        <v>7.1673</v>
      </c>
      <c r="C2487" s="2">
        <f t="shared" si="228"/>
        <v>6.8719426098816712</v>
      </c>
      <c r="D2487" s="2">
        <f t="shared" si="230"/>
        <v>6.9685662935981005</v>
      </c>
      <c r="E2487" s="2">
        <f t="shared" si="229"/>
        <v>-9.6623683716429376E-2</v>
      </c>
      <c r="F2487" s="2">
        <f t="shared" si="233"/>
        <v>-4.4510127161047665E-2</v>
      </c>
      <c r="G2487" s="2">
        <f t="shared" si="231"/>
        <v>-5.2113556555381711E-2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6">
        <f>TITRES_STAT!D2491</f>
        <v>7.4268999999999998</v>
      </c>
      <c r="C2488" s="2">
        <f t="shared" si="228"/>
        <v>6.8802899006691067</v>
      </c>
      <c r="D2488" s="2">
        <f t="shared" si="230"/>
        <v>7.0025169385167594</v>
      </c>
      <c r="E2488" s="2">
        <f t="shared" si="229"/>
        <v>-0.12222703784765265</v>
      </c>
      <c r="F2488" s="2">
        <f t="shared" si="233"/>
        <v>-6.0053509298368668E-2</v>
      </c>
      <c r="G2488" s="2">
        <f t="shared" si="231"/>
        <v>-6.2173528549283985E-2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7.4176000000000002</v>
      </c>
      <c r="C2489" s="2">
        <f t="shared" si="228"/>
        <v>6.8916299159507828</v>
      </c>
      <c r="D2489" s="2">
        <f t="shared" si="230"/>
        <v>7.0332638319599621</v>
      </c>
      <c r="E2489" s="2">
        <f t="shared" si="229"/>
        <v>-0.14163391600917929</v>
      </c>
      <c r="F2489" s="2">
        <f t="shared" si="233"/>
        <v>-7.6369590640530796E-2</v>
      </c>
      <c r="G2489" s="2">
        <f t="shared" si="231"/>
        <v>-6.5264325368648499E-2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7.3990999999999998</v>
      </c>
      <c r="C2490" s="2">
        <f t="shared" si="228"/>
        <v>6.9012253134968162</v>
      </c>
      <c r="D2490" s="2">
        <f t="shared" si="230"/>
        <v>7.0603628073703346</v>
      </c>
      <c r="E2490" s="2">
        <f t="shared" si="229"/>
        <v>-0.15913749387351839</v>
      </c>
      <c r="F2490" s="2">
        <f t="shared" si="233"/>
        <v>-9.292317128712832E-2</v>
      </c>
      <c r="G2490" s="2">
        <f t="shared" si="231"/>
        <v>-6.6214322586390068E-2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7.4082999999999997</v>
      </c>
      <c r="C2491" s="2">
        <f t="shared" si="228"/>
        <v>6.9136214191126903</v>
      </c>
      <c r="D2491" s="2">
        <f t="shared" si="230"/>
        <v>7.0861359327503095</v>
      </c>
      <c r="E2491" s="2">
        <f t="shared" si="229"/>
        <v>-0.17251451363761916</v>
      </c>
      <c r="F2491" s="2">
        <f t="shared" si="233"/>
        <v>-0.10884143975722649</v>
      </c>
      <c r="G2491" s="2">
        <f t="shared" si="231"/>
        <v>-6.3673073880392672E-2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7.3712</v>
      </c>
      <c r="C2492" s="2">
        <f t="shared" si="228"/>
        <v>6.9312488930953542</v>
      </c>
      <c r="D2492" s="2">
        <f t="shared" si="230"/>
        <v>7.1072517895836196</v>
      </c>
      <c r="E2492" s="2">
        <f t="shared" si="229"/>
        <v>-0.17600289648826539</v>
      </c>
      <c r="F2492" s="2">
        <f t="shared" si="233"/>
        <v>-0.12227373110343427</v>
      </c>
      <c r="G2492" s="2">
        <f t="shared" si="231"/>
        <v>-5.3729165384831121E-2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7.3526999999999996</v>
      </c>
      <c r="C2493" s="2">
        <f t="shared" si="228"/>
        <v>6.9732567556960685</v>
      </c>
      <c r="D2493" s="2">
        <f t="shared" si="230"/>
        <v>7.125433138503352</v>
      </c>
      <c r="E2493" s="2">
        <f t="shared" si="229"/>
        <v>-0.15217638280728352</v>
      </c>
      <c r="F2493" s="2">
        <f t="shared" si="233"/>
        <v>-0.12825426144420413</v>
      </c>
      <c r="G2493" s="2">
        <f t="shared" si="231"/>
        <v>-2.3922121363079391E-2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7.3249000000000004</v>
      </c>
      <c r="C2494" s="2">
        <f t="shared" si="228"/>
        <v>7.0544480240505196</v>
      </c>
      <c r="D2494" s="2">
        <f t="shared" si="230"/>
        <v>7.1402084615771777</v>
      </c>
      <c r="E2494" s="2">
        <f t="shared" si="229"/>
        <v>-8.5760437526658073E-2</v>
      </c>
      <c r="F2494" s="2">
        <f t="shared" si="233"/>
        <v>-0.11975549666069493</v>
      </c>
      <c r="G2494" s="2">
        <f t="shared" si="231"/>
        <v>3.3995059134036859E-2</v>
      </c>
      <c r="H2494" s="2" t="str">
        <f t="shared" si="232"/>
        <v>Sell</v>
      </c>
    </row>
    <row r="2495" spans="1:8" ht="13.5" x14ac:dyDescent="0.25">
      <c r="A2495" s="3">
        <f>TITRES_STAT!B2498</f>
        <v>45636</v>
      </c>
      <c r="B2495" s="6">
        <f>TITRES_STAT!D2498</f>
        <v>7.4082999999999997</v>
      </c>
      <c r="C2495" s="2">
        <f t="shared" si="228"/>
        <v>7.1231483280427472</v>
      </c>
      <c r="D2495" s="2">
        <f t="shared" si="230"/>
        <v>7.1600670940529421</v>
      </c>
      <c r="E2495" s="2">
        <f t="shared" si="229"/>
        <v>-3.6918766010194837E-2</v>
      </c>
      <c r="F2495" s="2">
        <f t="shared" si="233"/>
        <v>-0.10318815053059491</v>
      </c>
      <c r="G2495" s="2">
        <f t="shared" si="231"/>
        <v>6.6269384520400071E-2</v>
      </c>
      <c r="H2495" s="2" t="str">
        <f t="shared" si="232"/>
        <v>Sell</v>
      </c>
    </row>
    <row r="2496" spans="1:8" ht="13.5" x14ac:dyDescent="0.25">
      <c r="A2496" s="3">
        <f>TITRES_STAT!B2499</f>
        <v>45637</v>
      </c>
      <c r="B2496" s="6">
        <f>TITRES_STAT!D2499</f>
        <v>7.4082999999999997</v>
      </c>
      <c r="C2496" s="2">
        <f t="shared" si="228"/>
        <v>7.1598947391130938</v>
      </c>
      <c r="D2496" s="2">
        <f t="shared" si="230"/>
        <v>7.1784547167156871</v>
      </c>
      <c r="E2496" s="2">
        <f t="shared" si="229"/>
        <v>-1.8559977602593314E-2</v>
      </c>
      <c r="F2496" s="2">
        <f t="shared" si="233"/>
        <v>-8.6262515944994594E-2</v>
      </c>
      <c r="G2496" s="2">
        <f t="shared" si="231"/>
        <v>6.7702538342401281E-2</v>
      </c>
      <c r="H2496" s="2" t="str">
        <f t="shared" si="232"/>
        <v>Sell</v>
      </c>
    </row>
    <row r="2497" spans="1:8" ht="13.5" x14ac:dyDescent="0.25">
      <c r="A2497" s="3">
        <f>TITRES_STAT!B2500</f>
        <v>45638</v>
      </c>
      <c r="B2497" s="6">
        <f>TITRES_STAT!D2500</f>
        <v>7.4824999999999999</v>
      </c>
      <c r="C2497" s="2">
        <f t="shared" si="228"/>
        <v>7.1610340100187724</v>
      </c>
      <c r="D2497" s="2">
        <f t="shared" si="230"/>
        <v>7.2009765895515621</v>
      </c>
      <c r="E2497" s="2">
        <f t="shared" si="229"/>
        <v>-3.9942579532789679E-2</v>
      </c>
      <c r="F2497" s="2">
        <f t="shared" si="233"/>
        <v>-7.699852866255362E-2</v>
      </c>
      <c r="G2497" s="2">
        <f t="shared" si="231"/>
        <v>3.705594912976394E-2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6">
        <f>TITRES_STAT!D2501</f>
        <v>7.4176000000000002</v>
      </c>
      <c r="C2498" s="2">
        <f t="shared" si="228"/>
        <v>7.2019364700158839</v>
      </c>
      <c r="D2498" s="2">
        <f t="shared" si="230"/>
        <v>7.2170227681032983</v>
      </c>
      <c r="E2498" s="2">
        <f t="shared" si="229"/>
        <v>-1.5086298087414463E-2</v>
      </c>
      <c r="F2498" s="2">
        <f t="shared" si="233"/>
        <v>-6.4616082547525794E-2</v>
      </c>
      <c r="G2498" s="2">
        <f t="shared" si="231"/>
        <v>4.9529784460111331E-2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7.4082999999999997</v>
      </c>
      <c r="C2499" s="2">
        <f t="shared" si="228"/>
        <v>7.2351154746288246</v>
      </c>
      <c r="D2499" s="2">
        <f t="shared" si="230"/>
        <v>7.231191451947498</v>
      </c>
      <c r="E2499" s="2">
        <f t="shared" si="229"/>
        <v>3.9240226813266332E-3</v>
      </c>
      <c r="F2499" s="2">
        <f t="shared" si="233"/>
        <v>-5.0908061501755315E-2</v>
      </c>
      <c r="G2499" s="2">
        <f t="shared" si="231"/>
        <v>5.4832084183081949E-2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7.3249000000000004</v>
      </c>
      <c r="C2500" s="2">
        <f t="shared" si="228"/>
        <v>7.260343863147467</v>
      </c>
      <c r="D2500" s="2">
        <f t="shared" si="230"/>
        <v>7.2381328258773134</v>
      </c>
      <c r="E2500" s="2">
        <f t="shared" si="229"/>
        <v>2.2211037270153611E-2</v>
      </c>
      <c r="F2500" s="2">
        <f t="shared" si="233"/>
        <v>-3.6284241747373533E-2</v>
      </c>
      <c r="G2500" s="2">
        <f t="shared" si="231"/>
        <v>5.8495279017527144E-2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7.3990999999999998</v>
      </c>
      <c r="C2501" s="2">
        <f t="shared" si="228"/>
        <v>7.2831063457401637</v>
      </c>
      <c r="D2501" s="2">
        <f t="shared" si="230"/>
        <v>7.2500563202567712</v>
      </c>
      <c r="E2501" s="2">
        <f t="shared" si="229"/>
        <v>3.3050025483392531E-2</v>
      </c>
      <c r="F2501" s="2">
        <f t="shared" si="233"/>
        <v>-2.2417388301220319E-2</v>
      </c>
      <c r="G2501" s="2">
        <f t="shared" si="231"/>
        <v>5.5467413784612854E-2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7.3990999999999998</v>
      </c>
      <c r="C2502" s="2">
        <f t="shared" si="228"/>
        <v>7.2966592156262919</v>
      </c>
      <c r="D2502" s="2">
        <f t="shared" si="230"/>
        <v>7.2610965928303433</v>
      </c>
      <c r="E2502" s="2">
        <f t="shared" si="229"/>
        <v>3.5562622795948684E-2</v>
      </c>
      <c r="F2502" s="2">
        <f t="shared" si="233"/>
        <v>-1.0821386081786517E-2</v>
      </c>
      <c r="G2502" s="2">
        <f t="shared" si="231"/>
        <v>4.6384008877735201E-2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7.3990999999999998</v>
      </c>
      <c r="C2503" s="2">
        <f t="shared" si="228"/>
        <v>7.305280874760709</v>
      </c>
      <c r="D2503" s="2">
        <f t="shared" si="230"/>
        <v>7.2713190674355026</v>
      </c>
      <c r="E2503" s="2">
        <f t="shared" si="229"/>
        <v>3.3961807325206372E-2</v>
      </c>
      <c r="F2503" s="2">
        <f t="shared" si="233"/>
        <v>-1.8647474003879397E-3</v>
      </c>
      <c r="G2503" s="2">
        <f t="shared" si="231"/>
        <v>3.582655472559431E-2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7.4640000000000004</v>
      </c>
      <c r="C2504" s="2">
        <f t="shared" si="228"/>
        <v>7.3082992017206001</v>
      </c>
      <c r="D2504" s="2">
        <f t="shared" si="230"/>
        <v>7.2855917291069474</v>
      </c>
      <c r="E2504" s="2">
        <f t="shared" si="229"/>
        <v>2.2707472613652691E-2</v>
      </c>
      <c r="F2504" s="2">
        <f t="shared" si="233"/>
        <v>3.0496966024201868E-3</v>
      </c>
      <c r="G2504" s="2">
        <f t="shared" si="231"/>
        <v>1.9657776011232503E-2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7.3990999999999998</v>
      </c>
      <c r="C2505" s="2">
        <f t="shared" si="228"/>
        <v>7.3236839399174301</v>
      </c>
      <c r="D2505" s="2">
        <f t="shared" si="230"/>
        <v>7.293999749173099</v>
      </c>
      <c r="E2505" s="2">
        <f t="shared" si="229"/>
        <v>2.968419074433104E-2</v>
      </c>
      <c r="F2505" s="2">
        <f t="shared" si="233"/>
        <v>8.3765954308023579E-3</v>
      </c>
      <c r="G2505" s="2">
        <f t="shared" si="231"/>
        <v>2.1307595313528681E-2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7.4176000000000002</v>
      </c>
      <c r="C2506" s="2">
        <f t="shared" si="228"/>
        <v>7.3367017953147489</v>
      </c>
      <c r="D2506" s="2">
        <f t="shared" si="230"/>
        <v>7.3031553233084248</v>
      </c>
      <c r="E2506" s="2">
        <f t="shared" si="229"/>
        <v>3.3546472006324102E-2</v>
      </c>
      <c r="F2506" s="2">
        <f t="shared" si="233"/>
        <v>1.3410570745906708E-2</v>
      </c>
      <c r="G2506" s="2">
        <f t="shared" si="231"/>
        <v>2.0135901260417394E-2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7.4176000000000002</v>
      </c>
      <c r="C2507" s="2">
        <f t="shared" si="228"/>
        <v>7.3591322883432495</v>
      </c>
      <c r="D2507" s="2">
        <f t="shared" si="230"/>
        <v>7.3116327067670595</v>
      </c>
      <c r="E2507" s="2">
        <f t="shared" si="229"/>
        <v>4.7499581576190053E-2</v>
      </c>
      <c r="F2507" s="2">
        <f t="shared" si="233"/>
        <v>2.0228372911963381E-2</v>
      </c>
      <c r="G2507" s="2">
        <f t="shared" si="231"/>
        <v>2.7271208664226672E-2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7.4268999999999998</v>
      </c>
      <c r="C2508" s="2">
        <f t="shared" si="228"/>
        <v>7.3681273209058267</v>
      </c>
      <c r="D2508" s="2">
        <f t="shared" si="230"/>
        <v>7.3201710247843144</v>
      </c>
      <c r="E2508" s="2">
        <f t="shared" si="229"/>
        <v>4.795629612151231E-2</v>
      </c>
      <c r="F2508" s="2">
        <f t="shared" si="233"/>
        <v>2.577395755387317E-2</v>
      </c>
      <c r="G2508" s="2">
        <f t="shared" si="231"/>
        <v>2.218233856763914E-2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7.6029999999999998</v>
      </c>
      <c r="C2509" s="2">
        <f t="shared" si="228"/>
        <v>7.3743077330741613</v>
      </c>
      <c r="D2509" s="2">
        <f t="shared" si="230"/>
        <v>7.3411213192447358</v>
      </c>
      <c r="E2509" s="2">
        <f t="shared" si="229"/>
        <v>3.3186413829425554E-2</v>
      </c>
      <c r="F2509" s="2">
        <f t="shared" si="233"/>
        <v>2.7256448808983647E-2</v>
      </c>
      <c r="G2509" s="2">
        <f t="shared" si="231"/>
        <v>5.9299650204419074E-3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7.5567000000000002</v>
      </c>
      <c r="C2510" s="2">
        <f t="shared" si="228"/>
        <v>7.3667065433704444</v>
      </c>
      <c r="D2510" s="2">
        <f t="shared" si="230"/>
        <v>7.3570901104117921</v>
      </c>
      <c r="E2510" s="2">
        <f t="shared" si="229"/>
        <v>9.6164329586523323E-3</v>
      </c>
      <c r="F2510" s="2">
        <f t="shared" si="233"/>
        <v>2.3728445638917385E-2</v>
      </c>
      <c r="G2510" s="2">
        <f t="shared" si="231"/>
        <v>-1.4112012680265053E-2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6">
        <f>TITRES_STAT!D2514</f>
        <v>7.5567000000000002</v>
      </c>
      <c r="C2511" s="2">
        <f t="shared" ref="C2511:C2574" si="234">$C$4*B2501+C2510*(1-$C$4)</f>
        <v>7.3716901520826834</v>
      </c>
      <c r="D2511" s="2">
        <f t="shared" si="230"/>
        <v>7.3718760281590665</v>
      </c>
      <c r="E2511" s="2">
        <f t="shared" si="229"/>
        <v>-1.8587607638309578E-4</v>
      </c>
      <c r="F2511" s="2">
        <f t="shared" si="233"/>
        <v>1.894558129585729E-2</v>
      </c>
      <c r="G2511" s="2">
        <f t="shared" si="231"/>
        <v>-1.9131457372240385E-2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6">
        <f>TITRES_STAT!D2515</f>
        <v>7.5937999999999999</v>
      </c>
      <c r="C2512" s="2">
        <f t="shared" si="234"/>
        <v>7.3759070517622707</v>
      </c>
      <c r="D2512" s="2">
        <f t="shared" si="230"/>
        <v>7.3883148408880244</v>
      </c>
      <c r="E2512" s="2">
        <f t="shared" si="229"/>
        <v>-1.2407789125753688E-2</v>
      </c>
      <c r="F2512" s="2">
        <f t="shared" si="233"/>
        <v>1.2674907211535094E-2</v>
      </c>
      <c r="G2512" s="2">
        <f t="shared" si="231"/>
        <v>-2.5082696337288782E-2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6">
        <f>TITRES_STAT!D2516</f>
        <v>7.6029999999999998</v>
      </c>
      <c r="C2513" s="2">
        <f t="shared" si="234"/>
        <v>7.3794751976449984</v>
      </c>
      <c r="D2513" s="2">
        <f t="shared" si="230"/>
        <v>7.4042174452666893</v>
      </c>
      <c r="E2513" s="2">
        <f t="shared" si="229"/>
        <v>-2.4742247621690971E-2</v>
      </c>
      <c r="F2513" s="2">
        <f t="shared" si="233"/>
        <v>5.1914762448898814E-3</v>
      </c>
      <c r="G2513" s="2">
        <f t="shared" si="231"/>
        <v>-2.9933723866580851E-2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6">
        <f>TITRES_STAT!D2517</f>
        <v>8.0573999999999995</v>
      </c>
      <c r="C2514" s="2">
        <f t="shared" si="234"/>
        <v>7.392479013391922</v>
      </c>
      <c r="D2514" s="2">
        <f t="shared" si="230"/>
        <v>7.4526013382098979</v>
      </c>
      <c r="E2514" s="2">
        <f t="shared" si="229"/>
        <v>-6.0122324817975858E-2</v>
      </c>
      <c r="F2514" s="2">
        <f t="shared" si="233"/>
        <v>-7.8712839676832666E-3</v>
      </c>
      <c r="G2514" s="2">
        <f t="shared" si="231"/>
        <v>-5.2251040850292592E-2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8.1129999999999995</v>
      </c>
      <c r="C2515" s="2">
        <f t="shared" si="234"/>
        <v>7.3934976267162416</v>
      </c>
      <c r="D2515" s="2">
        <f t="shared" si="230"/>
        <v>7.5015197576017574</v>
      </c>
      <c r="E2515" s="2">
        <f t="shared" si="229"/>
        <v>-0.10802213088551582</v>
      </c>
      <c r="F2515" s="2">
        <f t="shared" si="233"/>
        <v>-2.7901453351249779E-2</v>
      </c>
      <c r="G2515" s="2">
        <f t="shared" si="231"/>
        <v>-8.0120677534266049E-2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6">
        <f>TITRES_STAT!D2519</f>
        <v>8.1036999999999999</v>
      </c>
      <c r="C2516" s="2">
        <f t="shared" si="234"/>
        <v>7.3972056841445122</v>
      </c>
      <c r="D2516" s="2">
        <f t="shared" si="230"/>
        <v>7.546125701483108</v>
      </c>
      <c r="E2516" s="2">
        <f t="shared" si="229"/>
        <v>-0.14892001733859583</v>
      </c>
      <c r="F2516" s="2">
        <f t="shared" si="233"/>
        <v>-5.210516614871899E-2</v>
      </c>
      <c r="G2516" s="2">
        <f t="shared" si="231"/>
        <v>-9.6814851189876844E-2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6">
        <f>TITRES_STAT!D2520</f>
        <v>8.0945</v>
      </c>
      <c r="C2517" s="2">
        <f t="shared" si="234"/>
        <v>7.400343271199203</v>
      </c>
      <c r="D2517" s="2">
        <f t="shared" si="230"/>
        <v>7.5867460198917662</v>
      </c>
      <c r="E2517" s="2">
        <f t="shared" si="229"/>
        <v>-0.18640274869256324</v>
      </c>
      <c r="F2517" s="2">
        <f t="shared" si="233"/>
        <v>-7.896468265748785E-2</v>
      </c>
      <c r="G2517" s="2">
        <f t="shared" si="231"/>
        <v>-0.10743806603507539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6">
        <f>TITRES_STAT!D2521</f>
        <v>8.2984000000000009</v>
      </c>
      <c r="C2518" s="2">
        <f t="shared" si="234"/>
        <v>7.404428921783941</v>
      </c>
      <c r="D2518" s="2">
        <f t="shared" si="230"/>
        <v>7.6394611295294128</v>
      </c>
      <c r="E2518" s="2">
        <f t="shared" si="229"/>
        <v>-0.23503220774547184</v>
      </c>
      <c r="F2518" s="2">
        <f t="shared" si="233"/>
        <v>-0.11017818767508467</v>
      </c>
      <c r="G2518" s="2">
        <f t="shared" si="231"/>
        <v>-0.12485402007038718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6">
        <f>TITRES_STAT!D2522</f>
        <v>8.4375</v>
      </c>
      <c r="C2519" s="2">
        <f t="shared" si="234"/>
        <v>7.4349783184325648</v>
      </c>
      <c r="D2519" s="2">
        <f t="shared" si="230"/>
        <v>7.6985751199346417</v>
      </c>
      <c r="E2519" s="2">
        <f t="shared" si="229"/>
        <v>-0.26359680150207687</v>
      </c>
      <c r="F2519" s="2">
        <f t="shared" si="233"/>
        <v>-0.14086191044048313</v>
      </c>
      <c r="G2519" s="2">
        <f t="shared" si="231"/>
        <v>-0.12273489106159374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6">
        <f>TITRES_STAT!D2523</f>
        <v>8.4931999999999999</v>
      </c>
      <c r="C2520" s="2">
        <f t="shared" si="234"/>
        <v>7.4537047309814008</v>
      </c>
      <c r="D2520" s="2">
        <f t="shared" si="230"/>
        <v>7.7574362221617061</v>
      </c>
      <c r="E2520" s="2">
        <f t="shared" si="229"/>
        <v>-0.30373149118030529</v>
      </c>
      <c r="F2520" s="2">
        <f t="shared" si="233"/>
        <v>-0.17343582658844758</v>
      </c>
      <c r="G2520" s="2">
        <f t="shared" si="231"/>
        <v>-0.13029566459185771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8.4931999999999999</v>
      </c>
      <c r="C2521" s="2">
        <f t="shared" si="234"/>
        <v>7.4695501569842619</v>
      </c>
      <c r="D2521" s="2">
        <f t="shared" si="230"/>
        <v>7.8119372427423208</v>
      </c>
      <c r="E2521" s="2">
        <f t="shared" si="229"/>
        <v>-0.34238708575805887</v>
      </c>
      <c r="F2521" s="2">
        <f t="shared" si="233"/>
        <v>-0.20722607842236984</v>
      </c>
      <c r="G2521" s="2">
        <f t="shared" si="231"/>
        <v>-0.13516100733568903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6">
        <f>TITRES_STAT!D2525</f>
        <v>8.4839000000000002</v>
      </c>
      <c r="C2522" s="2">
        <f t="shared" si="234"/>
        <v>7.4886655174482213</v>
      </c>
      <c r="D2522" s="2">
        <f t="shared" si="230"/>
        <v>7.8617122617984458</v>
      </c>
      <c r="E2522" s="2">
        <f t="shared" si="229"/>
        <v>-0.37304674435022456</v>
      </c>
      <c r="F2522" s="2">
        <f t="shared" si="233"/>
        <v>-0.2403902116079408</v>
      </c>
      <c r="G2522" s="2">
        <f t="shared" si="231"/>
        <v>-0.13265653274228376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6">
        <f>TITRES_STAT!D2526</f>
        <v>8.6229999999999993</v>
      </c>
      <c r="C2523" s="2">
        <f t="shared" si="234"/>
        <v>7.5062554378408022</v>
      </c>
      <c r="D2523" s="2">
        <f t="shared" si="230"/>
        <v>7.9181039461096727</v>
      </c>
      <c r="E2523" s="2">
        <f t="shared" si="229"/>
        <v>-0.41184850826887054</v>
      </c>
      <c r="F2523" s="2">
        <f t="shared" si="233"/>
        <v>-0.27468187094012675</v>
      </c>
      <c r="G2523" s="2">
        <f t="shared" si="231"/>
        <v>-0.13716663732874379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6">
        <f>TITRES_STAT!D2527</f>
        <v>8.8361999999999998</v>
      </c>
      <c r="C2524" s="2">
        <f t="shared" si="234"/>
        <v>7.591046908942217</v>
      </c>
      <c r="D2524" s="2">
        <f t="shared" si="230"/>
        <v>7.98611106121266</v>
      </c>
      <c r="E2524" s="2">
        <f t="shared" ref="E2524:E2587" si="235">C2524-D2524</f>
        <v>-0.395064152270443</v>
      </c>
      <c r="F2524" s="2">
        <f t="shared" si="233"/>
        <v>-0.29875832720619</v>
      </c>
      <c r="G2524" s="2">
        <f t="shared" si="231"/>
        <v>-9.6305825064253003E-2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6">
        <f>TITRES_STAT!D2528</f>
        <v>9.3646999999999991</v>
      </c>
      <c r="C2525" s="2">
        <f t="shared" si="234"/>
        <v>7.6713473844895681</v>
      </c>
      <c r="D2525" s="2">
        <f t="shared" ref="D2525:D2588" si="236">$D$4*B2525+(1-$D$4)*D2524</f>
        <v>8.0882287603820924</v>
      </c>
      <c r="E2525" s="2">
        <f t="shared" si="235"/>
        <v>-0.41688137589252428</v>
      </c>
      <c r="F2525" s="2">
        <f t="shared" si="233"/>
        <v>-0.32238293694345688</v>
      </c>
      <c r="G2525" s="2">
        <f t="shared" si="231"/>
        <v>-9.4498438949067398E-2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9.9209999999999994</v>
      </c>
      <c r="C2526" s="2">
        <f t="shared" si="234"/>
        <v>7.7378631714911732</v>
      </c>
      <c r="D2526" s="2">
        <f t="shared" si="236"/>
        <v>8.2239895929463813</v>
      </c>
      <c r="E2526" s="2">
        <f t="shared" si="235"/>
        <v>-0.48612642145520812</v>
      </c>
      <c r="F2526" s="2">
        <f t="shared" si="233"/>
        <v>-0.35513163384580715</v>
      </c>
      <c r="G2526" s="2">
        <f t="shared" si="231"/>
        <v>-0.13099478760940098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6">
        <f>TITRES_STAT!D2530</f>
        <v>9.7263000000000002</v>
      </c>
      <c r="C2527" s="2">
        <f t="shared" si="234"/>
        <v>7.7927303758771469</v>
      </c>
      <c r="D2527" s="2">
        <f t="shared" si="236"/>
        <v>8.3352718453207224</v>
      </c>
      <c r="E2527" s="2">
        <f t="shared" si="235"/>
        <v>-0.54254146944357551</v>
      </c>
      <c r="F2527" s="2">
        <f t="shared" si="233"/>
        <v>-0.3926136009653608</v>
      </c>
      <c r="G2527" s="2">
        <f t="shared" si="231"/>
        <v>-0.14992786847821471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9.7355999999999998</v>
      </c>
      <c r="C2528" s="2">
        <f t="shared" si="234"/>
        <v>7.8705257026652786</v>
      </c>
      <c r="D2528" s="2">
        <f t="shared" si="236"/>
        <v>8.4389998567784463</v>
      </c>
      <c r="E2528" s="2">
        <f t="shared" si="235"/>
        <v>-0.56847415411316771</v>
      </c>
      <c r="F2528" s="2">
        <f t="shared" si="233"/>
        <v>-0.42778571159492218</v>
      </c>
      <c r="G2528" s="2">
        <f t="shared" si="231"/>
        <v>-0.14068844251824553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9.7171000000000003</v>
      </c>
      <c r="C2529" s="2">
        <f t="shared" si="234"/>
        <v>7.9577525176398511</v>
      </c>
      <c r="D2529" s="2">
        <f t="shared" si="236"/>
        <v>8.5336739414615241</v>
      </c>
      <c r="E2529" s="2">
        <f t="shared" si="235"/>
        <v>-0.575921423821673</v>
      </c>
      <c r="F2529" s="2">
        <f t="shared" si="233"/>
        <v>-0.45741285404027238</v>
      </c>
      <c r="G2529" s="2">
        <f t="shared" si="231"/>
        <v>-0.11850856978140062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6">
        <f>TITRES_STAT!D2533</f>
        <v>9.7355999999999998</v>
      </c>
      <c r="C2530" s="2">
        <f t="shared" si="234"/>
        <v>8.0401290533875667</v>
      </c>
      <c r="D2530" s="2">
        <f t="shared" si="236"/>
        <v>8.6227055013532627</v>
      </c>
      <c r="E2530" s="2">
        <f t="shared" si="235"/>
        <v>-0.58257644796569608</v>
      </c>
      <c r="F2530" s="2">
        <f t="shared" si="233"/>
        <v>-0.48244557282535716</v>
      </c>
      <c r="G2530" s="2">
        <f t="shared" si="231"/>
        <v>-0.10013087514033892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9.9209999999999994</v>
      </c>
      <c r="C2531" s="2">
        <f t="shared" si="234"/>
        <v>8.1098322759433259</v>
      </c>
      <c r="D2531" s="2">
        <f t="shared" si="236"/>
        <v>8.7188754642159836</v>
      </c>
      <c r="E2531" s="2">
        <f t="shared" si="235"/>
        <v>-0.60904318827265769</v>
      </c>
      <c r="F2531" s="2">
        <f t="shared" si="233"/>
        <v>-0.50776509591481722</v>
      </c>
      <c r="G2531" s="2">
        <f t="shared" si="231"/>
        <v>-0.10127809235784047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9.7263000000000002</v>
      </c>
      <c r="C2532" s="2">
        <f t="shared" si="234"/>
        <v>8.1673811565674299</v>
      </c>
      <c r="D2532" s="2">
        <f t="shared" si="236"/>
        <v>8.7934995039036892</v>
      </c>
      <c r="E2532" s="2">
        <f t="shared" si="235"/>
        <v>-0.62611834733625926</v>
      </c>
      <c r="F2532" s="2">
        <f t="shared" si="233"/>
        <v>-0.53143574619910561</v>
      </c>
      <c r="G2532" s="2">
        <f t="shared" ref="G2532:G2595" si="237">E2532-F2532</f>
        <v>-9.4682601137153655E-2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9.6335999999999995</v>
      </c>
      <c r="C2533" s="2">
        <f t="shared" si="234"/>
        <v>8.2374763632493639</v>
      </c>
      <c r="D2533" s="2">
        <f t="shared" si="236"/>
        <v>8.8557291702811938</v>
      </c>
      <c r="E2533" s="2">
        <f t="shared" si="235"/>
        <v>-0.61825280703182983</v>
      </c>
      <c r="F2533" s="2">
        <f t="shared" ref="F2533:F2596" si="239">(E2533*(2/(10)))+((1-(2/10))*F2532)</f>
        <v>-0.54879915836565052</v>
      </c>
      <c r="G2533" s="2">
        <f t="shared" si="237"/>
        <v>-6.9453648666179313E-2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9.6891999999999996</v>
      </c>
      <c r="C2534" s="2">
        <f t="shared" si="234"/>
        <v>8.3295876919802314</v>
      </c>
      <c r="D2534" s="2">
        <f t="shared" si="236"/>
        <v>8.9174677502603643</v>
      </c>
      <c r="E2534" s="2">
        <f t="shared" si="235"/>
        <v>-0.5878800582801329</v>
      </c>
      <c r="F2534" s="2">
        <f t="shared" si="239"/>
        <v>-0.55661533834854704</v>
      </c>
      <c r="G2534" s="2">
        <f t="shared" si="237"/>
        <v>-3.126471993158586E-2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9.5965000000000007</v>
      </c>
      <c r="C2535" s="2">
        <f t="shared" si="234"/>
        <v>8.4888357393678877</v>
      </c>
      <c r="D2535" s="2">
        <f t="shared" si="236"/>
        <v>8.9677664354262632</v>
      </c>
      <c r="E2535" s="2">
        <f t="shared" si="235"/>
        <v>-0.47893069605837546</v>
      </c>
      <c r="F2535" s="2">
        <f t="shared" si="239"/>
        <v>-0.5410784098905127</v>
      </c>
      <c r="G2535" s="2">
        <f t="shared" si="237"/>
        <v>6.2147713832137241E-2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6">
        <f>TITRES_STAT!D2539</f>
        <v>9.68</v>
      </c>
      <c r="C2536" s="2">
        <f t="shared" si="234"/>
        <v>8.7091687025420583</v>
      </c>
      <c r="D2536" s="2">
        <f t="shared" si="236"/>
        <v>9.0205244772465409</v>
      </c>
      <c r="E2536" s="2">
        <f t="shared" si="235"/>
        <v>-0.31135577470448261</v>
      </c>
      <c r="F2536" s="2">
        <f t="shared" si="239"/>
        <v>-0.49513388285330673</v>
      </c>
      <c r="G2536" s="2">
        <f t="shared" si="237"/>
        <v>0.18377810814882412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9.6707000000000001</v>
      </c>
      <c r="C2537" s="2">
        <f t="shared" si="234"/>
        <v>8.8656504406125105</v>
      </c>
      <c r="D2537" s="2">
        <f t="shared" si="236"/>
        <v>9.0686856270801304</v>
      </c>
      <c r="E2537" s="2">
        <f t="shared" si="235"/>
        <v>-0.20303518646761987</v>
      </c>
      <c r="F2537" s="2">
        <f t="shared" si="239"/>
        <v>-0.43671414357616939</v>
      </c>
      <c r="G2537" s="2">
        <f t="shared" si="237"/>
        <v>0.23367895710854952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6">
        <f>TITRES_STAT!D2541</f>
        <v>9.6707000000000001</v>
      </c>
      <c r="C2538" s="2">
        <f t="shared" si="234"/>
        <v>8.9994888343644313</v>
      </c>
      <c r="D2538" s="2">
        <f t="shared" si="236"/>
        <v>9.1132792843334531</v>
      </c>
      <c r="E2538" s="2">
        <f t="shared" si="235"/>
        <v>-0.11379044996902188</v>
      </c>
      <c r="F2538" s="2">
        <f t="shared" si="239"/>
        <v>-0.37212940485473989</v>
      </c>
      <c r="G2538" s="2">
        <f t="shared" si="237"/>
        <v>0.25833895488571801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6">
        <f>TITRES_STAT!D2542</f>
        <v>9.7078000000000007</v>
      </c>
      <c r="C2539" s="2">
        <f t="shared" si="234"/>
        <v>9.1098905521545195</v>
      </c>
      <c r="D2539" s="2">
        <f t="shared" si="236"/>
        <v>9.1573178558643082</v>
      </c>
      <c r="E2539" s="2">
        <f t="shared" si="235"/>
        <v>-4.742730370978876E-2</v>
      </c>
      <c r="F2539" s="2">
        <f t="shared" si="239"/>
        <v>-0.30718898462574967</v>
      </c>
      <c r="G2539" s="2">
        <f t="shared" si="237"/>
        <v>0.25976168091596091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6">
        <f>TITRES_STAT!D2543</f>
        <v>9.7634000000000007</v>
      </c>
      <c r="C2540" s="2">
        <f t="shared" si="234"/>
        <v>9.2061535441307463</v>
      </c>
      <c r="D2540" s="2">
        <f t="shared" si="236"/>
        <v>9.2022128295039902</v>
      </c>
      <c r="E2540" s="2">
        <f t="shared" si="235"/>
        <v>3.9407146267560478E-3</v>
      </c>
      <c r="F2540" s="2">
        <f t="shared" si="239"/>
        <v>-0.24496304477524855</v>
      </c>
      <c r="G2540" s="2">
        <f t="shared" si="237"/>
        <v>0.2489037594020046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9.8283000000000005</v>
      </c>
      <c r="C2541" s="2">
        <f t="shared" si="234"/>
        <v>9.3161299219567848</v>
      </c>
      <c r="D2541" s="2">
        <f t="shared" si="236"/>
        <v>9.2485896569481394</v>
      </c>
      <c r="E2541" s="2">
        <f t="shared" si="235"/>
        <v>6.7540265008645406E-2</v>
      </c>
      <c r="F2541" s="2">
        <f t="shared" si="239"/>
        <v>-0.18246238281846977</v>
      </c>
      <c r="G2541" s="2">
        <f t="shared" si="237"/>
        <v>0.25000264782711518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9.7355999999999998</v>
      </c>
      <c r="C2542" s="2">
        <f t="shared" si="234"/>
        <v>9.3792330108865105</v>
      </c>
      <c r="D2542" s="2">
        <f t="shared" si="236"/>
        <v>9.2846644971742034</v>
      </c>
      <c r="E2542" s="2">
        <f t="shared" si="235"/>
        <v>9.4568513712307123E-2</v>
      </c>
      <c r="F2542" s="2">
        <f t="shared" si="239"/>
        <v>-0.12705620351231439</v>
      </c>
      <c r="G2542" s="2">
        <f t="shared" si="237"/>
        <v>0.22162471722462151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9.7263000000000002</v>
      </c>
      <c r="C2543" s="2">
        <f t="shared" si="234"/>
        <v>9.4183663938270463</v>
      </c>
      <c r="D2543" s="2">
        <f t="shared" si="236"/>
        <v>9.3173782381242631</v>
      </c>
      <c r="E2543" s="2">
        <f t="shared" si="235"/>
        <v>0.10098815570278319</v>
      </c>
      <c r="F2543" s="2">
        <f t="shared" si="239"/>
        <v>-8.1447331669294881E-2</v>
      </c>
      <c r="G2543" s="2">
        <f t="shared" si="237"/>
        <v>0.18243548737207807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9.6428999999999991</v>
      </c>
      <c r="C2544" s="2">
        <f t="shared" si="234"/>
        <v>9.4600331024690387</v>
      </c>
      <c r="D2544" s="2">
        <f t="shared" si="236"/>
        <v>9.341490961226171</v>
      </c>
      <c r="E2544" s="2">
        <f t="shared" si="235"/>
        <v>0.11854214124286777</v>
      </c>
      <c r="F2544" s="2">
        <f t="shared" si="239"/>
        <v>-4.1449437086862356E-2</v>
      </c>
      <c r="G2544" s="2">
        <f t="shared" si="237"/>
        <v>0.15999157832973013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9.6428999999999991</v>
      </c>
      <c r="C2545" s="2">
        <f t="shared" si="234"/>
        <v>9.481028009781495</v>
      </c>
      <c r="D2545" s="2">
        <f t="shared" si="236"/>
        <v>9.3638175566908988</v>
      </c>
      <c r="E2545" s="2">
        <f t="shared" si="235"/>
        <v>0.11721045309059619</v>
      </c>
      <c r="F2545" s="2">
        <f t="shared" si="239"/>
        <v>-9.7174590513706451E-3</v>
      </c>
      <c r="G2545" s="2">
        <f t="shared" si="237"/>
        <v>0.12692791214196683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9.6335999999999995</v>
      </c>
      <c r="C2546" s="2">
        <f t="shared" si="234"/>
        <v>9.5116390851997252</v>
      </c>
      <c r="D2546" s="2">
        <f t="shared" si="236"/>
        <v>9.3838014413804611</v>
      </c>
      <c r="E2546" s="2">
        <f t="shared" si="235"/>
        <v>0.1278376438192641</v>
      </c>
      <c r="F2546" s="2">
        <f t="shared" si="239"/>
        <v>1.7793561522756303E-2</v>
      </c>
      <c r="G2546" s="2">
        <f t="shared" si="237"/>
        <v>0.11004408229650781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9.6242999999999999</v>
      </c>
      <c r="C2547" s="2">
        <f t="shared" si="234"/>
        <v>9.5361099951689976</v>
      </c>
      <c r="D2547" s="2">
        <f t="shared" si="236"/>
        <v>9.4016161494263528</v>
      </c>
      <c r="E2547" s="2">
        <f t="shared" si="235"/>
        <v>0.13449384574264478</v>
      </c>
      <c r="F2547" s="2">
        <f t="shared" si="239"/>
        <v>4.1133618366734001E-2</v>
      </c>
      <c r="G2547" s="2">
        <f t="shared" si="237"/>
        <v>9.3360227375910779E-2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9.6335999999999995</v>
      </c>
      <c r="C2548" s="2">
        <f t="shared" si="234"/>
        <v>9.556816149758383</v>
      </c>
      <c r="D2548" s="2">
        <f t="shared" si="236"/>
        <v>9.4188001383577333</v>
      </c>
      <c r="E2548" s="2">
        <f t="shared" si="235"/>
        <v>0.13801601140064967</v>
      </c>
      <c r="F2548" s="2">
        <f t="shared" si="239"/>
        <v>6.0510096973517141E-2</v>
      </c>
      <c r="G2548" s="2">
        <f t="shared" si="237"/>
        <v>7.7505914427132533E-2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9.5222999999999995</v>
      </c>
      <c r="C2549" s="2">
        <f t="shared" si="234"/>
        <v>9.5800444344109401</v>
      </c>
      <c r="D2549" s="2">
        <f t="shared" si="236"/>
        <v>9.4264667947756795</v>
      </c>
      <c r="E2549" s="2">
        <f t="shared" si="235"/>
        <v>0.15357763963526061</v>
      </c>
      <c r="F2549" s="2">
        <f t="shared" si="239"/>
        <v>7.9123605505865835E-2</v>
      </c>
      <c r="G2549" s="2">
        <f t="shared" si="237"/>
        <v>7.4454034129394775E-2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9.4760000000000009</v>
      </c>
      <c r="C2550" s="2">
        <f t="shared" si="234"/>
        <v>9.6082529829631032</v>
      </c>
      <c r="D2550" s="2">
        <f t="shared" si="236"/>
        <v>9.430135921088592</v>
      </c>
      <c r="E2550" s="2">
        <f t="shared" si="235"/>
        <v>0.17811706187451115</v>
      </c>
      <c r="F2550" s="2">
        <f t="shared" si="239"/>
        <v>9.8922296779594909E-2</v>
      </c>
      <c r="G2550" s="2">
        <f t="shared" si="237"/>
        <v>7.9194765094916242E-2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9.5686999999999998</v>
      </c>
      <c r="C2551" s="2">
        <f t="shared" si="234"/>
        <v>9.6421063701995475</v>
      </c>
      <c r="D2551" s="2">
        <f t="shared" si="236"/>
        <v>9.4403999269338819</v>
      </c>
      <c r="E2551" s="2">
        <f t="shared" si="235"/>
        <v>0.20170644326566567</v>
      </c>
      <c r="F2551" s="2">
        <f t="shared" si="239"/>
        <v>0.11947912607680906</v>
      </c>
      <c r="G2551" s="2">
        <f t="shared" si="237"/>
        <v>8.2227317188856605E-2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9.6242999999999999</v>
      </c>
      <c r="C2552" s="2">
        <f t="shared" si="234"/>
        <v>9.6564900055534633</v>
      </c>
      <c r="D2552" s="2">
        <f t="shared" si="236"/>
        <v>9.4540221545684098</v>
      </c>
      <c r="E2552" s="2">
        <f t="shared" si="235"/>
        <v>0.20246785098505349</v>
      </c>
      <c r="F2552" s="2">
        <f t="shared" si="239"/>
        <v>0.13607687105845795</v>
      </c>
      <c r="G2552" s="2">
        <f t="shared" si="237"/>
        <v>6.6390979926595539E-2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6">
        <f>TITRES_STAT!D2556</f>
        <v>9.5779999999999994</v>
      </c>
      <c r="C2553" s="2">
        <f t="shared" si="234"/>
        <v>9.6672300046990838</v>
      </c>
      <c r="D2553" s="2">
        <f t="shared" si="236"/>
        <v>9.4632056986744519</v>
      </c>
      <c r="E2553" s="2">
        <f t="shared" si="235"/>
        <v>0.20402430602463184</v>
      </c>
      <c r="F2553" s="2">
        <f t="shared" si="239"/>
        <v>0.14966635805169273</v>
      </c>
      <c r="G2553" s="2">
        <f t="shared" si="237"/>
        <v>5.4357947972939108E-2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6">
        <f>TITRES_STAT!D2557</f>
        <v>9.5502000000000002</v>
      </c>
      <c r="C2554" s="2">
        <f t="shared" si="234"/>
        <v>9.6634869270530714</v>
      </c>
      <c r="D2554" s="2">
        <f t="shared" si="236"/>
        <v>9.4696497209948625</v>
      </c>
      <c r="E2554" s="2">
        <f t="shared" si="235"/>
        <v>0.19383720605820898</v>
      </c>
      <c r="F2554" s="2">
        <f t="shared" si="239"/>
        <v>0.15850052765299599</v>
      </c>
      <c r="G2554" s="2">
        <f t="shared" si="237"/>
        <v>3.5336678405212985E-2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6">
        <f>TITRES_STAT!D2558</f>
        <v>9.5315999999999992</v>
      </c>
      <c r="C2555" s="2">
        <f t="shared" si="234"/>
        <v>9.6603197075064458</v>
      </c>
      <c r="D2555" s="2">
        <f t="shared" si="236"/>
        <v>9.4742386305507988</v>
      </c>
      <c r="E2555" s="2">
        <f t="shared" si="235"/>
        <v>0.18608107695564691</v>
      </c>
      <c r="F2555" s="2">
        <f t="shared" si="239"/>
        <v>0.16401663751352619</v>
      </c>
      <c r="G2555" s="2">
        <f t="shared" si="237"/>
        <v>2.206443944212072E-2</v>
      </c>
      <c r="H2555" s="2" t="str">
        <f t="shared" si="238"/>
        <v>Sell</v>
      </c>
    </row>
    <row r="2556" spans="1:8" ht="13.5" x14ac:dyDescent="0.25">
      <c r="A2556" s="3">
        <f>TITRES_STAT!B2559</f>
        <v>45723</v>
      </c>
      <c r="B2556" s="6">
        <f>TITRES_STAT!D2559</f>
        <v>9.4573999999999998</v>
      </c>
      <c r="C2556" s="2">
        <f t="shared" si="234"/>
        <v>9.6562089832746842</v>
      </c>
      <c r="D2556" s="2">
        <f t="shared" si="236"/>
        <v>9.472991324584072</v>
      </c>
      <c r="E2556" s="2">
        <f t="shared" si="235"/>
        <v>0.18321765869061224</v>
      </c>
      <c r="F2556" s="2">
        <f t="shared" si="239"/>
        <v>0.16785684174894341</v>
      </c>
      <c r="G2556" s="2">
        <f t="shared" si="237"/>
        <v>1.5360816941668826E-2</v>
      </c>
      <c r="H2556" s="2" t="str">
        <f t="shared" si="238"/>
        <v>Sell</v>
      </c>
    </row>
    <row r="2557" spans="1:8" ht="13.5" x14ac:dyDescent="0.25">
      <c r="A2557" s="3">
        <f>TITRES_STAT!B2560</f>
        <v>45726</v>
      </c>
      <c r="B2557" s="6">
        <f>TITRES_STAT!D2560</f>
        <v>9.5038</v>
      </c>
      <c r="C2557" s="2">
        <f t="shared" si="234"/>
        <v>9.6512999089247327</v>
      </c>
      <c r="D2557" s="2">
        <f t="shared" si="236"/>
        <v>9.4752734486889558</v>
      </c>
      <c r="E2557" s="2">
        <f t="shared" si="235"/>
        <v>0.17602646023577684</v>
      </c>
      <c r="F2557" s="2">
        <f t="shared" si="239"/>
        <v>0.16949076544631009</v>
      </c>
      <c r="G2557" s="2">
        <f t="shared" si="237"/>
        <v>6.5356947894667505E-3</v>
      </c>
      <c r="H2557" s="2" t="str">
        <f t="shared" si="238"/>
        <v>Sell</v>
      </c>
    </row>
    <row r="2558" spans="1:8" ht="13.5" x14ac:dyDescent="0.25">
      <c r="A2558" s="3">
        <f>TITRES_STAT!B2561</f>
        <v>45727</v>
      </c>
      <c r="B2558" s="6">
        <f>TITRES_STAT!D2561</f>
        <v>9.6335999999999995</v>
      </c>
      <c r="C2558" s="2">
        <f t="shared" si="234"/>
        <v>9.6485768460132348</v>
      </c>
      <c r="D2558" s="2">
        <f t="shared" si="236"/>
        <v>9.4870013413786616</v>
      </c>
      <c r="E2558" s="2">
        <f t="shared" si="235"/>
        <v>0.16157550463457326</v>
      </c>
      <c r="F2558" s="2">
        <f t="shared" si="239"/>
        <v>0.16790771328396276</v>
      </c>
      <c r="G2558" s="2">
        <f t="shared" si="237"/>
        <v>-6.3322086493894925E-3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9.5038</v>
      </c>
      <c r="C2559" s="2">
        <f t="shared" si="234"/>
        <v>9.6291496389342761</v>
      </c>
      <c r="D2559" s="2">
        <f t="shared" si="236"/>
        <v>9.4882456864617239</v>
      </c>
      <c r="E2559" s="2">
        <f t="shared" si="235"/>
        <v>0.14090395247255216</v>
      </c>
      <c r="F2559" s="2">
        <f t="shared" si="239"/>
        <v>0.16250696112168064</v>
      </c>
      <c r="G2559" s="2">
        <f t="shared" si="237"/>
        <v>-2.160300864912848E-2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9.6614000000000004</v>
      </c>
      <c r="C2560" s="2">
        <f t="shared" si="234"/>
        <v>9.6055881560213106</v>
      </c>
      <c r="D2560" s="2">
        <f t="shared" si="236"/>
        <v>9.5010719319090047</v>
      </c>
      <c r="E2560" s="2">
        <f t="shared" si="235"/>
        <v>0.10451622411230588</v>
      </c>
      <c r="F2560" s="2">
        <f t="shared" si="239"/>
        <v>0.15090881371980569</v>
      </c>
      <c r="G2560" s="2">
        <f t="shared" si="237"/>
        <v>-4.6392589607499812E-2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9.5686999999999998</v>
      </c>
      <c r="C2561" s="2">
        <f t="shared" si="234"/>
        <v>9.5999130550949552</v>
      </c>
      <c r="D2561" s="2">
        <f t="shared" si="236"/>
        <v>9.5060814184342632</v>
      </c>
      <c r="E2561" s="2">
        <f t="shared" si="235"/>
        <v>9.3831636660691942E-2</v>
      </c>
      <c r="F2561" s="2">
        <f t="shared" si="239"/>
        <v>0.13949337830798295</v>
      </c>
      <c r="G2561" s="2">
        <f t="shared" si="237"/>
        <v>-4.5661741647291004E-2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9.4573999999999998</v>
      </c>
      <c r="C2562" s="2">
        <f t="shared" si="234"/>
        <v>9.6036648927726542</v>
      </c>
      <c r="D2562" s="2">
        <f t="shared" si="236"/>
        <v>9.5024753874391319</v>
      </c>
      <c r="E2562" s="2">
        <f t="shared" si="235"/>
        <v>0.10118950533352233</v>
      </c>
      <c r="F2562" s="2">
        <f t="shared" si="239"/>
        <v>0.13183260371309083</v>
      </c>
      <c r="G2562" s="2">
        <f t="shared" si="237"/>
        <v>-3.0643098379568495E-2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9.5502000000000002</v>
      </c>
      <c r="C2563" s="2">
        <f t="shared" si="234"/>
        <v>9.5997164477307084</v>
      </c>
      <c r="D2563" s="2">
        <f t="shared" si="236"/>
        <v>9.5060105439251217</v>
      </c>
      <c r="E2563" s="2">
        <f t="shared" si="235"/>
        <v>9.3705903805586743E-2</v>
      </c>
      <c r="F2563" s="2">
        <f t="shared" si="239"/>
        <v>0.12420726373159001</v>
      </c>
      <c r="G2563" s="2">
        <f t="shared" si="237"/>
        <v>-3.0501359926003266E-2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6">
        <f>TITRES_STAT!D2567</f>
        <v>9.5502000000000002</v>
      </c>
      <c r="C2564" s="2">
        <f t="shared" si="234"/>
        <v>9.5920985326952142</v>
      </c>
      <c r="D2564" s="2">
        <f t="shared" si="236"/>
        <v>9.5092838369677057</v>
      </c>
      <c r="E2564" s="2">
        <f t="shared" si="235"/>
        <v>8.2814695727508436E-2</v>
      </c>
      <c r="F2564" s="2">
        <f t="shared" si="239"/>
        <v>0.11592875013077371</v>
      </c>
      <c r="G2564" s="2">
        <f t="shared" si="237"/>
        <v>-3.3114054403265272E-2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6">
        <f>TITRES_STAT!D2568</f>
        <v>9.5502000000000002</v>
      </c>
      <c r="C2565" s="2">
        <f t="shared" si="234"/>
        <v>9.5827910661267204</v>
      </c>
      <c r="D2565" s="2">
        <f t="shared" si="236"/>
        <v>9.5123146638589873</v>
      </c>
      <c r="E2565" s="2">
        <f t="shared" si="235"/>
        <v>7.0476402267733107E-2</v>
      </c>
      <c r="F2565" s="2">
        <f t="shared" si="239"/>
        <v>0.10683828055816559</v>
      </c>
      <c r="G2565" s="2">
        <f t="shared" si="237"/>
        <v>-3.6361878290432484E-2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6">
        <f>TITRES_STAT!D2569</f>
        <v>9.5502000000000002</v>
      </c>
      <c r="C2566" s="2">
        <f t="shared" si="234"/>
        <v>9.563500132876456</v>
      </c>
      <c r="D2566" s="2">
        <f t="shared" si="236"/>
        <v>9.515120985054617</v>
      </c>
      <c r="E2566" s="2">
        <f t="shared" si="235"/>
        <v>4.8379147821838941E-2</v>
      </c>
      <c r="F2566" s="2">
        <f t="shared" si="239"/>
        <v>9.5146454010900258E-2</v>
      </c>
      <c r="G2566" s="2">
        <f t="shared" si="237"/>
        <v>-4.6767306189061317E-2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6">
        <f>TITRES_STAT!D2570</f>
        <v>9.5038</v>
      </c>
      <c r="C2567" s="2">
        <f t="shared" si="234"/>
        <v>9.5543154970493092</v>
      </c>
      <c r="D2567" s="2">
        <f t="shared" si="236"/>
        <v>9.5142823935690899</v>
      </c>
      <c r="E2567" s="2">
        <f t="shared" si="235"/>
        <v>4.0033103480219268E-2</v>
      </c>
      <c r="F2567" s="2">
        <f t="shared" si="239"/>
        <v>8.4123783904764063E-2</v>
      </c>
      <c r="G2567" s="2">
        <f t="shared" si="237"/>
        <v>-4.4090680424544795E-2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9.5502000000000002</v>
      </c>
      <c r="C2568" s="2">
        <f t="shared" si="234"/>
        <v>9.5665131128878755</v>
      </c>
      <c r="D2568" s="2">
        <f t="shared" si="236"/>
        <v>9.5169429570084159</v>
      </c>
      <c r="E2568" s="2">
        <f t="shared" si="235"/>
        <v>4.9570155879459676E-2</v>
      </c>
      <c r="F2568" s="2">
        <f t="shared" si="239"/>
        <v>7.721305829970318E-2</v>
      </c>
      <c r="G2568" s="2">
        <f t="shared" si="237"/>
        <v>-2.7642902420243504E-2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9.5315999999999992</v>
      </c>
      <c r="C2569" s="2">
        <f t="shared" si="234"/>
        <v>9.5568649416743572</v>
      </c>
      <c r="D2569" s="2">
        <f t="shared" si="236"/>
        <v>9.5180286638966809</v>
      </c>
      <c r="E2569" s="2">
        <f t="shared" si="235"/>
        <v>3.8836277777676287E-2</v>
      </c>
      <c r="F2569" s="2">
        <f t="shared" si="239"/>
        <v>6.9537702195297812E-2</v>
      </c>
      <c r="G2569" s="2">
        <f t="shared" si="237"/>
        <v>-3.0701424417621526E-2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6">
        <f>TITRES_STAT!D2573</f>
        <v>9.5222999999999995</v>
      </c>
      <c r="C2570" s="2">
        <f t="shared" si="234"/>
        <v>9.5729472583398412</v>
      </c>
      <c r="D2570" s="2">
        <f t="shared" si="236"/>
        <v>9.518345059163595</v>
      </c>
      <c r="E2570" s="2">
        <f t="shared" si="235"/>
        <v>5.4602199176246202E-2</v>
      </c>
      <c r="F2570" s="2">
        <f t="shared" si="239"/>
        <v>6.6550601591487485E-2</v>
      </c>
      <c r="G2570" s="2">
        <f t="shared" si="237"/>
        <v>-1.1948402415241283E-2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9.6428999999999991</v>
      </c>
      <c r="C2571" s="2">
        <f t="shared" si="234"/>
        <v>9.5722938339798667</v>
      </c>
      <c r="D2571" s="2">
        <f t="shared" si="236"/>
        <v>9.5275713510774036</v>
      </c>
      <c r="E2571" s="2">
        <f t="shared" si="235"/>
        <v>4.4722482902463057E-2</v>
      </c>
      <c r="F2571" s="2">
        <f t="shared" si="239"/>
        <v>6.2184977853682599E-2</v>
      </c>
      <c r="G2571" s="2">
        <f t="shared" si="237"/>
        <v>-1.7462494951219543E-2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9.6984999999999992</v>
      </c>
      <c r="C2572" s="2">
        <f t="shared" si="234"/>
        <v>9.5546178595214251</v>
      </c>
      <c r="D2572" s="2">
        <f t="shared" si="236"/>
        <v>9.5402327324790761</v>
      </c>
      <c r="E2572" s="2">
        <f t="shared" si="235"/>
        <v>1.4385127042348955E-2</v>
      </c>
      <c r="F2572" s="2">
        <f t="shared" si="239"/>
        <v>5.262500769141587E-2</v>
      </c>
      <c r="G2572" s="2">
        <f t="shared" si="237"/>
        <v>-3.8239880649066915E-2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9.7263000000000002</v>
      </c>
      <c r="C2573" s="2">
        <f t="shared" si="234"/>
        <v>9.5539381888258212</v>
      </c>
      <c r="D2573" s="2">
        <f t="shared" si="236"/>
        <v>9.5540154930361822</v>
      </c>
      <c r="E2573" s="2">
        <f t="shared" si="235"/>
        <v>-7.7304210361006653E-5</v>
      </c>
      <c r="F2573" s="2">
        <f t="shared" si="239"/>
        <v>4.2084545311060498E-2</v>
      </c>
      <c r="G2573" s="2">
        <f t="shared" si="237"/>
        <v>-4.2161849521421504E-2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9.6428999999999991</v>
      </c>
      <c r="C2574" s="2">
        <f t="shared" si="234"/>
        <v>9.5533630828526181</v>
      </c>
      <c r="D2574" s="2">
        <f t="shared" si="236"/>
        <v>9.5605995305890588</v>
      </c>
      <c r="E2574" s="2">
        <f t="shared" si="235"/>
        <v>-7.2364477364406099E-3</v>
      </c>
      <c r="F2574" s="2">
        <f t="shared" si="239"/>
        <v>3.2220346701560279E-2</v>
      </c>
      <c r="G2574" s="2">
        <f t="shared" si="237"/>
        <v>-3.9456794438000889E-2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9.5594000000000001</v>
      </c>
      <c r="C2575" s="2">
        <f t="shared" ref="C2575:C2638" si="240">$C$4*B2565+C2574*(1-$C$4)</f>
        <v>9.5528764547214458</v>
      </c>
      <c r="D2575" s="2">
        <f t="shared" si="236"/>
        <v>9.560510676471349</v>
      </c>
      <c r="E2575" s="2">
        <f t="shared" si="235"/>
        <v>-7.6342217499032472E-3</v>
      </c>
      <c r="F2575" s="2">
        <f t="shared" si="239"/>
        <v>2.4249433011267578E-2</v>
      </c>
      <c r="G2575" s="2">
        <f t="shared" si="237"/>
        <v>-3.1883654761170825E-2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9.68</v>
      </c>
      <c r="C2576" s="2">
        <f t="shared" si="240"/>
        <v>9.5524646924566081</v>
      </c>
      <c r="D2576" s="2">
        <f t="shared" si="236"/>
        <v>9.5693617374734714</v>
      </c>
      <c r="E2576" s="2">
        <f t="shared" si="235"/>
        <v>-1.6897045016863288E-2</v>
      </c>
      <c r="F2576" s="2">
        <f t="shared" si="239"/>
        <v>1.6020137405641406E-2</v>
      </c>
      <c r="G2576" s="2">
        <f t="shared" si="237"/>
        <v>-3.2917182422504694E-2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9.8283000000000005</v>
      </c>
      <c r="C2577" s="2">
        <f t="shared" si="240"/>
        <v>9.544977816694054</v>
      </c>
      <c r="D2577" s="2">
        <f t="shared" si="236"/>
        <v>9.5885423495124726</v>
      </c>
      <c r="E2577" s="2">
        <f t="shared" si="235"/>
        <v>-4.3564532818418655E-2</v>
      </c>
      <c r="F2577" s="2">
        <f t="shared" si="239"/>
        <v>4.1032033608293939E-3</v>
      </c>
      <c r="G2577" s="2">
        <f t="shared" si="237"/>
        <v>-4.7667736179248049E-2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9.9117999999999995</v>
      </c>
      <c r="C2578" s="2">
        <f t="shared" si="240"/>
        <v>9.5457812295103519</v>
      </c>
      <c r="D2578" s="2">
        <f t="shared" si="236"/>
        <v>9.6124873606596957</v>
      </c>
      <c r="E2578" s="2">
        <f t="shared" si="235"/>
        <v>-6.6706131149343761E-2</v>
      </c>
      <c r="F2578" s="2">
        <f t="shared" si="239"/>
        <v>-1.0058663541205239E-2</v>
      </c>
      <c r="G2578" s="2">
        <f t="shared" si="237"/>
        <v>-5.6647467608138519E-2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9.8747000000000007</v>
      </c>
      <c r="C2579" s="2">
        <f t="shared" si="240"/>
        <v>9.5435995018933752</v>
      </c>
      <c r="D2579" s="2">
        <f t="shared" si="236"/>
        <v>9.631910519129347</v>
      </c>
      <c r="E2579" s="2">
        <f t="shared" si="235"/>
        <v>-8.8311017235971789E-2</v>
      </c>
      <c r="F2579" s="2">
        <f t="shared" si="239"/>
        <v>-2.5709134280158551E-2</v>
      </c>
      <c r="G2579" s="2">
        <f t="shared" si="237"/>
        <v>-6.2601882955813232E-2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9.8653999999999993</v>
      </c>
      <c r="C2580" s="2">
        <f t="shared" si="240"/>
        <v>9.5403226554482412</v>
      </c>
      <c r="D2580" s="2">
        <f t="shared" si="236"/>
        <v>9.6492060362308774</v>
      </c>
      <c r="E2580" s="2">
        <f t="shared" si="235"/>
        <v>-0.10888338078263615</v>
      </c>
      <c r="F2580" s="2">
        <f t="shared" si="239"/>
        <v>-4.2343983580654068E-2</v>
      </c>
      <c r="G2580" s="2">
        <f t="shared" si="237"/>
        <v>-6.6539397201982084E-2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9.8653999999999993</v>
      </c>
      <c r="C2581" s="2">
        <f t="shared" si="240"/>
        <v>9.5561037853792818</v>
      </c>
      <c r="D2581" s="2">
        <f t="shared" si="236"/>
        <v>9.6652204039174787</v>
      </c>
      <c r="E2581" s="2">
        <f t="shared" si="235"/>
        <v>-0.10911661853819687</v>
      </c>
      <c r="F2581" s="2">
        <f t="shared" si="239"/>
        <v>-5.5698510572162629E-2</v>
      </c>
      <c r="G2581" s="2">
        <f t="shared" si="237"/>
        <v>-5.3418107966034245E-2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9.8468999999999998</v>
      </c>
      <c r="C2582" s="2">
        <f t="shared" si="240"/>
        <v>9.5780108953209293</v>
      </c>
      <c r="D2582" s="2">
        <f t="shared" si="236"/>
        <v>9.6786781517754434</v>
      </c>
      <c r="E2582" s="2">
        <f t="shared" si="235"/>
        <v>-0.10066725645451413</v>
      </c>
      <c r="F2582" s="2">
        <f t="shared" si="239"/>
        <v>-6.4692259748632935E-2</v>
      </c>
      <c r="G2582" s="2">
        <f t="shared" si="237"/>
        <v>-3.5974996705881196E-2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9.8283000000000005</v>
      </c>
      <c r="C2583" s="2">
        <f t="shared" si="240"/>
        <v>9.6008246037330949</v>
      </c>
      <c r="D2583" s="2">
        <f t="shared" si="236"/>
        <v>9.6897612516439295</v>
      </c>
      <c r="E2583" s="2">
        <f t="shared" si="235"/>
        <v>-8.8936647910834665E-2</v>
      </c>
      <c r="F2583" s="2">
        <f t="shared" si="239"/>
        <v>-6.9541137381073287E-2</v>
      </c>
      <c r="G2583" s="2">
        <f t="shared" si="237"/>
        <v>-1.9395510529761378E-2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6">
        <f>TITRES_STAT!D2587</f>
        <v>9.8004999999999995</v>
      </c>
      <c r="C2584" s="2">
        <f t="shared" si="240"/>
        <v>9.6072977416203109</v>
      </c>
      <c r="D2584" s="2">
        <f t="shared" si="236"/>
        <v>9.6979641218925288</v>
      </c>
      <c r="E2584" s="2">
        <f t="shared" si="235"/>
        <v>-9.066638027221785E-2</v>
      </c>
      <c r="F2584" s="2">
        <f t="shared" si="239"/>
        <v>-7.3766185959302205E-2</v>
      </c>
      <c r="G2584" s="2">
        <f t="shared" si="237"/>
        <v>-1.6900194312915645E-2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10.366099999999999</v>
      </c>
      <c r="C2585" s="2">
        <f t="shared" si="240"/>
        <v>9.599928858294108</v>
      </c>
      <c r="D2585" s="2">
        <f t="shared" si="236"/>
        <v>9.7474556684190077</v>
      </c>
      <c r="E2585" s="2">
        <f t="shared" si="235"/>
        <v>-0.14752681012489965</v>
      </c>
      <c r="F2585" s="2">
        <f t="shared" si="239"/>
        <v>-8.8518310792421701E-2</v>
      </c>
      <c r="G2585" s="2">
        <f t="shared" si="237"/>
        <v>-5.9008499332477954E-2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6">
        <f>TITRES_STAT!D2589</f>
        <v>10.3383</v>
      </c>
      <c r="C2586" s="2">
        <f t="shared" si="240"/>
        <v>9.6122474954796289</v>
      </c>
      <c r="D2586" s="2">
        <f t="shared" si="236"/>
        <v>9.7912219152027848</v>
      </c>
      <c r="E2586" s="2">
        <f t="shared" si="235"/>
        <v>-0.17897441972315598</v>
      </c>
      <c r="F2586" s="2">
        <f t="shared" si="239"/>
        <v>-0.10660953257856856</v>
      </c>
      <c r="G2586" s="2">
        <f t="shared" si="237"/>
        <v>-7.2364887144587414E-2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6">
        <f>TITRES_STAT!D2590</f>
        <v>10.2919</v>
      </c>
      <c r="C2587" s="2">
        <f t="shared" si="240"/>
        <v>9.6454863423289154</v>
      </c>
      <c r="D2587" s="2">
        <f t="shared" si="236"/>
        <v>9.8283091807433181</v>
      </c>
      <c r="E2587" s="2">
        <f t="shared" si="235"/>
        <v>-0.18282283841440261</v>
      </c>
      <c r="F2587" s="2">
        <f t="shared" si="239"/>
        <v>-0.12185219374573537</v>
      </c>
      <c r="G2587" s="2">
        <f t="shared" si="237"/>
        <v>-6.0970644668667237E-2</v>
      </c>
      <c r="H2587" s="2" t="str">
        <f t="shared" si="238"/>
        <v>Hold</v>
      </c>
    </row>
    <row r="2588" spans="1:8" ht="13.5" x14ac:dyDescent="0.25">
      <c r="A2588" s="3">
        <f>TITRES_STAT!B2591</f>
        <v>45775</v>
      </c>
      <c r="B2588" s="6">
        <f>TITRES_STAT!D2591</f>
        <v>10.2919</v>
      </c>
      <c r="C2588" s="2">
        <f t="shared" si="240"/>
        <v>9.6864576742783139</v>
      </c>
      <c r="D2588" s="2">
        <f t="shared" si="236"/>
        <v>9.862649241428997</v>
      </c>
      <c r="E2588" s="2">
        <f t="shared" ref="E2588:E2651" si="241">C2588-D2588</f>
        <v>-0.17619156715068307</v>
      </c>
      <c r="F2588" s="2">
        <f t="shared" si="239"/>
        <v>-0.1327200684267249</v>
      </c>
      <c r="G2588" s="2">
        <f t="shared" si="237"/>
        <v>-4.3471498723958168E-2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6">
        <f>TITRES_STAT!D2592</f>
        <v>10.2826</v>
      </c>
      <c r="C2589" s="2">
        <f t="shared" si="240"/>
        <v>9.7154180320816508</v>
      </c>
      <c r="D2589" s="2">
        <f t="shared" ref="D2589:D2652" si="242">$D$4*B2589+(1-$D$4)*D2588</f>
        <v>9.8937567050268491</v>
      </c>
      <c r="E2589" s="2">
        <f t="shared" si="241"/>
        <v>-0.17833867294519834</v>
      </c>
      <c r="F2589" s="2">
        <f t="shared" si="239"/>
        <v>-0.14184378933041958</v>
      </c>
      <c r="G2589" s="2">
        <f t="shared" si="237"/>
        <v>-3.6494883614778761E-2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6">
        <f>TITRES_STAT!D2593</f>
        <v>10.2363</v>
      </c>
      <c r="C2590" s="2">
        <f t="shared" si="240"/>
        <v>9.7384921809921661</v>
      </c>
      <c r="D2590" s="2">
        <f t="shared" si="242"/>
        <v>9.9191302824322687</v>
      </c>
      <c r="E2590" s="2">
        <f t="shared" si="241"/>
        <v>-0.18063810144010262</v>
      </c>
      <c r="F2590" s="2">
        <f t="shared" si="239"/>
        <v>-0.14960265175235621</v>
      </c>
      <c r="G2590" s="2">
        <f t="shared" si="237"/>
        <v>-3.1035449687746408E-2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6">
        <f>TITRES_STAT!D2594</f>
        <v>10.2363</v>
      </c>
      <c r="C2591" s="2">
        <f t="shared" si="240"/>
        <v>9.7580164608395261</v>
      </c>
      <c r="D2591" s="2">
        <f t="shared" si="242"/>
        <v>9.9426243355854353</v>
      </c>
      <c r="E2591" s="2">
        <f t="shared" si="241"/>
        <v>-0.18460787474590923</v>
      </c>
      <c r="F2591" s="2">
        <f t="shared" si="239"/>
        <v>-0.15660369635106683</v>
      </c>
      <c r="G2591" s="2">
        <f t="shared" si="237"/>
        <v>-2.8004178394842399E-2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6">
        <f>TITRES_STAT!D2595</f>
        <v>10.227</v>
      </c>
      <c r="C2592" s="2">
        <f t="shared" si="240"/>
        <v>9.7716908514795993</v>
      </c>
      <c r="D2592" s="2">
        <f t="shared" si="242"/>
        <v>9.9636891996161445</v>
      </c>
      <c r="E2592" s="2">
        <f t="shared" si="241"/>
        <v>-0.19199834813654526</v>
      </c>
      <c r="F2592" s="2">
        <f t="shared" si="239"/>
        <v>-0.16368262670816253</v>
      </c>
      <c r="G2592" s="2">
        <f t="shared" si="237"/>
        <v>-2.8315721428382734E-2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6">
        <f>TITRES_STAT!D2596</f>
        <v>10.2826</v>
      </c>
      <c r="C2593" s="2">
        <f t="shared" si="240"/>
        <v>9.7803999512519688</v>
      </c>
      <c r="D2593" s="2">
        <f t="shared" si="242"/>
        <v>9.9873122218667998</v>
      </c>
      <c r="E2593" s="2">
        <f t="shared" si="241"/>
        <v>-0.20691227061483097</v>
      </c>
      <c r="F2593" s="2">
        <f t="shared" si="239"/>
        <v>-0.17232855548949624</v>
      </c>
      <c r="G2593" s="2">
        <f t="shared" si="237"/>
        <v>-3.458371512533473E-2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6">
        <f>TITRES_STAT!D2597</f>
        <v>10.199199999999999</v>
      </c>
      <c r="C2594" s="2">
        <f t="shared" si="240"/>
        <v>9.7834922664439734</v>
      </c>
      <c r="D2594" s="2">
        <f t="shared" si="242"/>
        <v>10.00300761283963</v>
      </c>
      <c r="E2594" s="2">
        <f t="shared" si="241"/>
        <v>-0.21951534639565651</v>
      </c>
      <c r="F2594" s="2">
        <f t="shared" si="239"/>
        <v>-0.18176591367072831</v>
      </c>
      <c r="G2594" s="2">
        <f t="shared" si="237"/>
        <v>-3.77494327249282E-2</v>
      </c>
      <c r="H2594" s="2" t="str">
        <f t="shared" si="238"/>
        <v>Hold</v>
      </c>
    </row>
    <row r="2595" spans="1:8" ht="13.5" x14ac:dyDescent="0.25">
      <c r="A2595" s="3">
        <f>TITRES_STAT!B2598</f>
        <v>45785</v>
      </c>
      <c r="B2595" s="6">
        <f>TITRES_STAT!D2598</f>
        <v>10.2456</v>
      </c>
      <c r="C2595" s="2">
        <f t="shared" si="240"/>
        <v>9.8731242254525924</v>
      </c>
      <c r="D2595" s="2">
        <f t="shared" si="242"/>
        <v>10.020977419295953</v>
      </c>
      <c r="E2595" s="2">
        <f t="shared" si="241"/>
        <v>-0.14785319384336049</v>
      </c>
      <c r="F2595" s="2">
        <f t="shared" si="239"/>
        <v>-0.17498336970525477</v>
      </c>
      <c r="G2595" s="2">
        <f t="shared" si="237"/>
        <v>2.7130175861894285E-2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10.1714</v>
      </c>
      <c r="C2596" s="2">
        <f t="shared" si="240"/>
        <v>9.9446897292291165</v>
      </c>
      <c r="D2596" s="2">
        <f t="shared" si="242"/>
        <v>10.032119832681436</v>
      </c>
      <c r="E2596" s="2">
        <f t="shared" si="241"/>
        <v>-8.7430103452319941E-2</v>
      </c>
      <c r="F2596" s="2">
        <f t="shared" si="239"/>
        <v>-0.15747271645466782</v>
      </c>
      <c r="G2596" s="2">
        <f t="shared" ref="G2596:G2659" si="243">E2596-F2596</f>
        <v>7.0042613002347875E-2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10.199199999999999</v>
      </c>
      <c r="C2597" s="2">
        <f t="shared" si="240"/>
        <v>9.9981066939630985</v>
      </c>
      <c r="D2597" s="2">
        <f t="shared" si="242"/>
        <v>10.044496141371701</v>
      </c>
      <c r="E2597" s="2">
        <f t="shared" si="241"/>
        <v>-4.638944740860218E-2</v>
      </c>
      <c r="F2597" s="2">
        <f t="shared" ref="F2597:F2660" si="245">(E2597*(2/(10)))+((1-(2/10))*F2596)</f>
        <v>-0.13525606264545467</v>
      </c>
      <c r="G2597" s="2">
        <f t="shared" si="243"/>
        <v>8.8866615236852492E-2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10.199199999999999</v>
      </c>
      <c r="C2598" s="2">
        <f t="shared" si="240"/>
        <v>10.043305664122622</v>
      </c>
      <c r="D2598" s="2">
        <f t="shared" si="242"/>
        <v>10.055955686455279</v>
      </c>
      <c r="E2598" s="2">
        <f t="shared" si="241"/>
        <v>-1.2650022332657329E-2</v>
      </c>
      <c r="F2598" s="2">
        <f t="shared" si="245"/>
        <v>-0.11073485458289521</v>
      </c>
      <c r="G2598" s="2">
        <f t="shared" si="243"/>
        <v>9.8084832250237883E-2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10.264099999999999</v>
      </c>
      <c r="C2599" s="2">
        <f t="shared" si="240"/>
        <v>10.080120177334527</v>
      </c>
      <c r="D2599" s="2">
        <f t="shared" si="242"/>
        <v>10.071373783754888</v>
      </c>
      <c r="E2599" s="2">
        <f t="shared" si="241"/>
        <v>8.7463935796385783E-3</v>
      </c>
      <c r="F2599" s="2">
        <f t="shared" si="245"/>
        <v>-8.6838604950388462E-2</v>
      </c>
      <c r="G2599" s="2">
        <f t="shared" si="243"/>
        <v>9.558499853002704E-2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10.273400000000001</v>
      </c>
      <c r="C2600" s="2">
        <f t="shared" si="240"/>
        <v>10.104147842359984</v>
      </c>
      <c r="D2600" s="2">
        <f t="shared" si="242"/>
        <v>10.086338688661932</v>
      </c>
      <c r="E2600" s="2">
        <f t="shared" si="241"/>
        <v>1.7809153698051361E-2</v>
      </c>
      <c r="F2600" s="2">
        <f t="shared" si="245"/>
        <v>-6.5909053220700495E-2</v>
      </c>
      <c r="G2600" s="2">
        <f t="shared" si="243"/>
        <v>8.3718206918751856E-2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10.2919</v>
      </c>
      <c r="C2601" s="2">
        <f t="shared" si="240"/>
        <v>10.124478943535371</v>
      </c>
      <c r="D2601" s="2">
        <f t="shared" si="242"/>
        <v>10.101565452464751</v>
      </c>
      <c r="E2601" s="2">
        <f t="shared" si="241"/>
        <v>2.2913491070619685E-2</v>
      </c>
      <c r="F2601" s="2">
        <f t="shared" si="245"/>
        <v>-4.814454436243646E-2</v>
      </c>
      <c r="G2601" s="2">
        <f t="shared" si="243"/>
        <v>7.1058035433056138E-2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10.2919</v>
      </c>
      <c r="C2602" s="2">
        <f t="shared" si="240"/>
        <v>10.140251413760698</v>
      </c>
      <c r="D2602" s="2">
        <f t="shared" si="242"/>
        <v>10.115664307837731</v>
      </c>
      <c r="E2602" s="2">
        <f t="shared" si="241"/>
        <v>2.4587105922966757E-2</v>
      </c>
      <c r="F2602" s="2">
        <f t="shared" si="245"/>
        <v>-3.3598214305355818E-2</v>
      </c>
      <c r="G2602" s="2">
        <f t="shared" si="243"/>
        <v>5.8185320228322575E-2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10.430999999999999</v>
      </c>
      <c r="C2603" s="2">
        <f t="shared" si="240"/>
        <v>10.162151196259051</v>
      </c>
      <c r="D2603" s="2">
        <f t="shared" si="242"/>
        <v>10.139022507257158</v>
      </c>
      <c r="E2603" s="2">
        <f t="shared" si="241"/>
        <v>2.3128689001893576E-2</v>
      </c>
      <c r="F2603" s="2">
        <f t="shared" si="245"/>
        <v>-2.2252833643905939E-2</v>
      </c>
      <c r="G2603" s="2">
        <f t="shared" si="243"/>
        <v>4.5381522645799519E-2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10.430999999999999</v>
      </c>
      <c r="C2604" s="2">
        <f t="shared" si="240"/>
        <v>10.167851012219197</v>
      </c>
      <c r="D2604" s="2">
        <f t="shared" si="242"/>
        <v>10.160650469682553</v>
      </c>
      <c r="E2604" s="2">
        <f t="shared" si="241"/>
        <v>7.20054253664415E-3</v>
      </c>
      <c r="F2604" s="2">
        <f t="shared" si="245"/>
        <v>-1.636215840779592E-2</v>
      </c>
      <c r="G2604" s="2">
        <f t="shared" si="243"/>
        <v>2.356270094444007E-2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10.4032</v>
      </c>
      <c r="C2605" s="2">
        <f t="shared" si="240"/>
        <v>10.179812394954705</v>
      </c>
      <c r="D2605" s="2">
        <f t="shared" si="242"/>
        <v>10.178617101557919</v>
      </c>
      <c r="E2605" s="2">
        <f t="shared" si="241"/>
        <v>1.1952933967869228E-3</v>
      </c>
      <c r="F2605" s="2">
        <f t="shared" si="245"/>
        <v>-1.2850668046879352E-2</v>
      </c>
      <c r="G2605" s="2">
        <f t="shared" si="243"/>
        <v>1.4045961443666275E-2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10.4032</v>
      </c>
      <c r="C2606" s="2">
        <f t="shared" si="240"/>
        <v>10.178518180346288</v>
      </c>
      <c r="D2606" s="2">
        <f t="shared" si="242"/>
        <v>10.195252871812887</v>
      </c>
      <c r="E2606" s="2">
        <f t="shared" si="241"/>
        <v>-1.6734691466599116E-2</v>
      </c>
      <c r="F2606" s="2">
        <f t="shared" si="245"/>
        <v>-1.3627472730823306E-2</v>
      </c>
      <c r="G2606" s="2">
        <f t="shared" si="243"/>
        <v>-3.1072187357758102E-3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6">
        <f>TITRES_STAT!D2610</f>
        <v>9.782</v>
      </c>
      <c r="C2607" s="2">
        <f t="shared" si="240"/>
        <v>10.181699998754551</v>
      </c>
      <c r="D2607" s="2">
        <f t="shared" si="242"/>
        <v>10.164641547974895</v>
      </c>
      <c r="E2607" s="2">
        <f t="shared" si="241"/>
        <v>1.7058450779655843E-2</v>
      </c>
      <c r="F2607" s="2">
        <f t="shared" si="245"/>
        <v>-7.4902880287274765E-3</v>
      </c>
      <c r="G2607" s="2">
        <f t="shared" si="243"/>
        <v>2.4548738808383319E-2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10.199199999999999</v>
      </c>
      <c r="C2608" s="2">
        <f t="shared" si="240"/>
        <v>10.184392306638467</v>
      </c>
      <c r="D2608" s="2">
        <f t="shared" si="242"/>
        <v>10.167201433310089</v>
      </c>
      <c r="E2608" s="2">
        <f t="shared" si="241"/>
        <v>1.7190873328377876E-2</v>
      </c>
      <c r="F2608" s="2">
        <f t="shared" si="245"/>
        <v>-2.5540557573064059E-3</v>
      </c>
      <c r="G2608" s="2">
        <f t="shared" si="243"/>
        <v>1.974492908568428E-2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10.329000000000001</v>
      </c>
      <c r="C2609" s="2">
        <f t="shared" si="240"/>
        <v>10.196655028694087</v>
      </c>
      <c r="D2609" s="2">
        <f t="shared" si="242"/>
        <v>10.179186512324156</v>
      </c>
      <c r="E2609" s="2">
        <f t="shared" si="241"/>
        <v>1.7468516369930853E-2</v>
      </c>
      <c r="F2609" s="2">
        <f t="shared" si="245"/>
        <v>1.4504586681410459E-3</v>
      </c>
      <c r="G2609" s="2">
        <f t="shared" si="243"/>
        <v>1.6018057701789809E-2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10.208500000000001</v>
      </c>
      <c r="C2610" s="2">
        <f t="shared" si="240"/>
        <v>10.208461947356534</v>
      </c>
      <c r="D2610" s="2">
        <f t="shared" si="242"/>
        <v>10.181357881781626</v>
      </c>
      <c r="E2610" s="2">
        <f t="shared" si="241"/>
        <v>2.7104065574908631E-2</v>
      </c>
      <c r="F2610" s="2">
        <f t="shared" si="245"/>
        <v>6.5811800494945637E-3</v>
      </c>
      <c r="G2610" s="2">
        <f t="shared" si="243"/>
        <v>2.0522885525414068E-2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10.329000000000001</v>
      </c>
      <c r="C2611" s="2">
        <f t="shared" si="240"/>
        <v>10.221298570840144</v>
      </c>
      <c r="D2611" s="2">
        <f t="shared" si="242"/>
        <v>10.192294334982986</v>
      </c>
      <c r="E2611" s="2">
        <f t="shared" si="241"/>
        <v>2.9004235857158278E-2</v>
      </c>
      <c r="F2611" s="2">
        <f t="shared" si="245"/>
        <v>1.1065791211027307E-2</v>
      </c>
      <c r="G2611" s="2">
        <f t="shared" si="243"/>
        <v>1.7938444646130973E-2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10.125</v>
      </c>
      <c r="C2612" s="2">
        <f t="shared" si="240"/>
        <v>10.23216032917243</v>
      </c>
      <c r="D2612" s="2">
        <f t="shared" si="242"/>
        <v>10.18730956942869</v>
      </c>
      <c r="E2612" s="2">
        <f t="shared" si="241"/>
        <v>4.4850759743740198E-2</v>
      </c>
      <c r="F2612" s="2">
        <f t="shared" si="245"/>
        <v>1.7822784917569886E-2</v>
      </c>
      <c r="G2612" s="2">
        <f t="shared" si="243"/>
        <v>2.7027974826170312E-2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6">
        <f>TITRES_STAT!D2616</f>
        <v>10.597899999999999</v>
      </c>
      <c r="C2613" s="2">
        <f t="shared" si="240"/>
        <v>10.262751047761286</v>
      </c>
      <c r="D2613" s="2">
        <f t="shared" si="242"/>
        <v>10.217723675396936</v>
      </c>
      <c r="E2613" s="2">
        <f t="shared" si="241"/>
        <v>4.5027372364350171E-2</v>
      </c>
      <c r="F2613" s="2">
        <f t="shared" si="245"/>
        <v>2.3263702406925942E-2</v>
      </c>
      <c r="G2613" s="2">
        <f t="shared" si="243"/>
        <v>2.176366995742423E-2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10.5701</v>
      </c>
      <c r="C2614" s="2">
        <f t="shared" si="240"/>
        <v>10.288635501951857</v>
      </c>
      <c r="D2614" s="2">
        <f t="shared" si="242"/>
        <v>10.243825625367533</v>
      </c>
      <c r="E2614" s="2">
        <f t="shared" si="241"/>
        <v>4.4809876584324115E-2</v>
      </c>
      <c r="F2614" s="2">
        <f t="shared" si="245"/>
        <v>2.7572937242405577E-2</v>
      </c>
      <c r="G2614" s="2">
        <f t="shared" si="243"/>
        <v>1.7236939341918538E-2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6">
        <f>TITRES_STAT!D2618</f>
        <v>10.199199999999999</v>
      </c>
      <c r="C2615" s="2">
        <f t="shared" si="240"/>
        <v>10.306260809343879</v>
      </c>
      <c r="D2615" s="2">
        <f t="shared" si="242"/>
        <v>10.240520023488457</v>
      </c>
      <c r="E2615" s="2">
        <f t="shared" si="241"/>
        <v>6.5740785855421535E-2</v>
      </c>
      <c r="F2615" s="2">
        <f t="shared" si="245"/>
        <v>3.5206506965008766E-2</v>
      </c>
      <c r="G2615" s="2">
        <f t="shared" si="243"/>
        <v>3.0534278890412769E-2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10.199199999999999</v>
      </c>
      <c r="C2616" s="2">
        <f t="shared" si="240"/>
        <v>10.321174530983283</v>
      </c>
      <c r="D2616" s="2">
        <f t="shared" si="242"/>
        <v>10.237459281007832</v>
      </c>
      <c r="E2616" s="2">
        <f t="shared" si="241"/>
        <v>8.3715249975451655E-2</v>
      </c>
      <c r="F2616" s="2">
        <f t="shared" si="245"/>
        <v>4.4908255567097349E-2</v>
      </c>
      <c r="G2616" s="2">
        <f t="shared" si="243"/>
        <v>3.8806994408354306E-2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6">
        <f>TITRES_STAT!D2620</f>
        <v>10.199999999999999</v>
      </c>
      <c r="C2617" s="2">
        <f t="shared" si="240"/>
        <v>10.238224603139702</v>
      </c>
      <c r="D2617" s="2">
        <f t="shared" si="242"/>
        <v>10.234684519451696</v>
      </c>
      <c r="E2617" s="2">
        <f t="shared" si="241"/>
        <v>3.5400836880068454E-3</v>
      </c>
      <c r="F2617" s="2">
        <f t="shared" si="245"/>
        <v>3.6634621191279249E-2</v>
      </c>
      <c r="G2617" s="2">
        <f t="shared" si="243"/>
        <v>-3.3094537503272403E-2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6">
        <f>TITRES_STAT!D2621</f>
        <v>10.09</v>
      </c>
      <c r="C2618" s="2">
        <f t="shared" si="240"/>
        <v>10.232220818041286</v>
      </c>
      <c r="D2618" s="2">
        <f t="shared" si="242"/>
        <v>10.22396714764046</v>
      </c>
      <c r="E2618" s="2">
        <f t="shared" si="241"/>
        <v>8.2536704008262518E-3</v>
      </c>
      <c r="F2618" s="2">
        <f t="shared" si="245"/>
        <v>3.0958431033188651E-2</v>
      </c>
      <c r="G2618" s="2">
        <f t="shared" si="243"/>
        <v>-2.2704760632362399E-2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10</v>
      </c>
      <c r="C2619" s="2">
        <f t="shared" si="240"/>
        <v>10.247109922958012</v>
      </c>
      <c r="D2619" s="2">
        <f t="shared" si="242"/>
        <v>10.207376988555982</v>
      </c>
      <c r="E2619" s="2">
        <f t="shared" si="241"/>
        <v>3.9732934402030295E-2</v>
      </c>
      <c r="F2619" s="2">
        <f t="shared" si="245"/>
        <v>3.2713331706956977E-2</v>
      </c>
      <c r="G2619" s="2">
        <f t="shared" si="243"/>
        <v>7.0196026950733181E-3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9.7100000000000009</v>
      </c>
      <c r="C2620" s="2">
        <f t="shared" si="240"/>
        <v>10.241169934810626</v>
      </c>
      <c r="D2620" s="2">
        <f t="shared" si="242"/>
        <v>10.170534248662946</v>
      </c>
      <c r="E2620" s="2">
        <f t="shared" si="241"/>
        <v>7.0635686147680232E-2</v>
      </c>
      <c r="F2620" s="2">
        <f t="shared" si="245"/>
        <v>4.0297802595101628E-2</v>
      </c>
      <c r="G2620" s="2">
        <f t="shared" si="243"/>
        <v>3.0337883552578604E-2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9.6999999999999993</v>
      </c>
      <c r="C2621" s="2">
        <f t="shared" si="240"/>
        <v>10.254682252532069</v>
      </c>
      <c r="D2621" s="2">
        <f t="shared" si="242"/>
        <v>10.135679859873099</v>
      </c>
      <c r="E2621" s="2">
        <f t="shared" si="241"/>
        <v>0.11900239265897028</v>
      </c>
      <c r="F2621" s="2">
        <f t="shared" si="245"/>
        <v>5.6038720607875361E-2</v>
      </c>
      <c r="G2621" s="2">
        <f t="shared" si="243"/>
        <v>6.2963672051094918E-2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9.68</v>
      </c>
      <c r="C2622" s="2">
        <f t="shared" si="240"/>
        <v>10.234731136757905</v>
      </c>
      <c r="D2622" s="2">
        <f t="shared" si="242"/>
        <v>10.101925796178795</v>
      </c>
      <c r="E2622" s="2">
        <f t="shared" si="241"/>
        <v>0.1328053405791092</v>
      </c>
      <c r="F2622" s="2">
        <f t="shared" si="245"/>
        <v>7.1392044602122132E-2</v>
      </c>
      <c r="G2622" s="2">
        <f t="shared" si="243"/>
        <v>6.1413295976987067E-2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9.6</v>
      </c>
      <c r="C2623" s="2">
        <f t="shared" si="240"/>
        <v>10.290603269564381</v>
      </c>
      <c r="D2623" s="2">
        <f t="shared" si="242"/>
        <v>10.064746107572958</v>
      </c>
      <c r="E2623" s="2">
        <f t="shared" si="241"/>
        <v>0.22585716199142247</v>
      </c>
      <c r="F2623" s="2">
        <f t="shared" si="245"/>
        <v>0.10228506807998221</v>
      </c>
      <c r="G2623" s="2">
        <f t="shared" si="243"/>
        <v>0.12357209391144026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9.6</v>
      </c>
      <c r="C2624" s="2">
        <f t="shared" si="240"/>
        <v>10.333602766554476</v>
      </c>
      <c r="D2624" s="2">
        <f t="shared" si="242"/>
        <v>10.03032046997496</v>
      </c>
      <c r="E2624" s="2">
        <f t="shared" si="241"/>
        <v>0.30328229657951589</v>
      </c>
      <c r="F2624" s="2">
        <f t="shared" si="245"/>
        <v>0.14248451377988897</v>
      </c>
      <c r="G2624" s="2">
        <f t="shared" si="243"/>
        <v>0.16079778279962692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9.6</v>
      </c>
      <c r="C2625" s="2">
        <f t="shared" si="240"/>
        <v>10.312925417853787</v>
      </c>
      <c r="D2625" s="2">
        <f t="shared" si="242"/>
        <v>9.9984448796064438</v>
      </c>
      <c r="E2625" s="2">
        <f t="shared" si="241"/>
        <v>0.31448053824734323</v>
      </c>
      <c r="F2625" s="2">
        <f t="shared" si="245"/>
        <v>0.17688371867337982</v>
      </c>
      <c r="G2625" s="2">
        <f t="shared" si="243"/>
        <v>0.13759681957396341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9.5</v>
      </c>
      <c r="C2626" s="2">
        <f t="shared" si="240"/>
        <v>10.295429199722436</v>
      </c>
      <c r="D2626" s="2">
        <f t="shared" si="242"/>
        <v>9.9615230366726344</v>
      </c>
      <c r="E2626" s="2">
        <f t="shared" si="241"/>
        <v>0.33390616304980192</v>
      </c>
      <c r="F2626" s="2">
        <f t="shared" si="245"/>
        <v>0.20828820754866426</v>
      </c>
      <c r="G2626" s="2">
        <f t="shared" si="243"/>
        <v>0.12561795550113766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9.1999999999999993</v>
      </c>
      <c r="C2627" s="2">
        <f t="shared" si="240"/>
        <v>10.280747784380523</v>
      </c>
      <c r="D2627" s="2">
        <f t="shared" si="242"/>
        <v>9.9051139228450324</v>
      </c>
      <c r="E2627" s="2">
        <f t="shared" si="241"/>
        <v>0.37563386153549061</v>
      </c>
      <c r="F2627" s="2">
        <f t="shared" si="245"/>
        <v>0.24175733834602955</v>
      </c>
      <c r="G2627" s="2">
        <f t="shared" si="243"/>
        <v>0.13387652318946106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9.1</v>
      </c>
      <c r="C2628" s="2">
        <f t="shared" si="240"/>
        <v>10.251401971398904</v>
      </c>
      <c r="D2628" s="2">
        <f t="shared" si="242"/>
        <v>9.8454758544861409</v>
      </c>
      <c r="E2628" s="2">
        <f t="shared" si="241"/>
        <v>0.40592611691276304</v>
      </c>
      <c r="F2628" s="2">
        <f t="shared" si="245"/>
        <v>0.27459109405937626</v>
      </c>
      <c r="G2628" s="2">
        <f t="shared" si="243"/>
        <v>0.13133502285338677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9.49</v>
      </c>
      <c r="C2629" s="2">
        <f t="shared" si="240"/>
        <v>10.212724745029842</v>
      </c>
      <c r="D2629" s="2">
        <f t="shared" si="242"/>
        <v>9.8191443097093885</v>
      </c>
      <c r="E2629" s="2">
        <f t="shared" si="241"/>
        <v>0.3935804353204535</v>
      </c>
      <c r="F2629" s="2">
        <f t="shared" si="245"/>
        <v>0.29838896231159173</v>
      </c>
      <c r="G2629" s="2">
        <f t="shared" si="243"/>
        <v>9.5191473008861771E-2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9.4</v>
      </c>
      <c r="C2630" s="2">
        <f t="shared" si="240"/>
        <v>10.135382476563713</v>
      </c>
      <c r="D2630" s="2">
        <f t="shared" si="242"/>
        <v>9.7880965830642488</v>
      </c>
      <c r="E2630" s="2">
        <f t="shared" si="241"/>
        <v>0.34728589349946404</v>
      </c>
      <c r="F2630" s="2">
        <f t="shared" si="245"/>
        <v>0.30816834854916619</v>
      </c>
      <c r="G2630" s="2">
        <f t="shared" si="243"/>
        <v>3.9117544950297845E-2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9.4600000000000009</v>
      </c>
      <c r="C2631" s="2">
        <f t="shared" si="240"/>
        <v>10.068400557092373</v>
      </c>
      <c r="D2631" s="2">
        <f t="shared" si="242"/>
        <v>9.7637931324668976</v>
      </c>
      <c r="E2631" s="2">
        <f t="shared" si="241"/>
        <v>0.30460742462547508</v>
      </c>
      <c r="F2631" s="2">
        <f t="shared" si="245"/>
        <v>0.30745616376442797</v>
      </c>
      <c r="G2631" s="2">
        <f t="shared" si="243"/>
        <v>-2.8487391389528938E-3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6">
        <f>TITRES_STAT!D2635</f>
        <v>9.4</v>
      </c>
      <c r="C2632" s="2">
        <f t="shared" si="240"/>
        <v>10.008646625232007</v>
      </c>
      <c r="D2632" s="2">
        <f t="shared" si="242"/>
        <v>9.7368454930249051</v>
      </c>
      <c r="E2632" s="2">
        <f t="shared" si="241"/>
        <v>0.27180113220710211</v>
      </c>
      <c r="F2632" s="2">
        <f t="shared" si="245"/>
        <v>0.30032515745296279</v>
      </c>
      <c r="G2632" s="2">
        <f t="shared" si="243"/>
        <v>-2.8524025245860674E-2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9.48</v>
      </c>
      <c r="C2633" s="2">
        <f t="shared" si="240"/>
        <v>9.945777913657853</v>
      </c>
      <c r="D2633" s="2">
        <f t="shared" si="242"/>
        <v>9.7178199009489852</v>
      </c>
      <c r="E2633" s="2">
        <f t="shared" si="241"/>
        <v>0.22795801270886784</v>
      </c>
      <c r="F2633" s="2">
        <f t="shared" si="245"/>
        <v>0.28585172850414381</v>
      </c>
      <c r="G2633" s="2">
        <f t="shared" si="243"/>
        <v>-5.7893715795275968E-2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9.49</v>
      </c>
      <c r="C2634" s="2">
        <f t="shared" si="240"/>
        <v>9.8925813115566452</v>
      </c>
      <c r="D2634" s="2">
        <f t="shared" si="242"/>
        <v>9.7009443527305415</v>
      </c>
      <c r="E2634" s="2">
        <f t="shared" si="241"/>
        <v>0.19163695882610376</v>
      </c>
      <c r="F2634" s="2">
        <f t="shared" si="245"/>
        <v>0.26700877456853583</v>
      </c>
      <c r="G2634" s="2">
        <f t="shared" si="243"/>
        <v>-7.5371815742432069E-2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9.57</v>
      </c>
      <c r="C2635" s="2">
        <f t="shared" si="240"/>
        <v>9.8475688020863927</v>
      </c>
      <c r="D2635" s="2">
        <f t="shared" si="242"/>
        <v>9.691244771046799</v>
      </c>
      <c r="E2635" s="2">
        <f t="shared" si="241"/>
        <v>0.15632403103959369</v>
      </c>
      <c r="F2635" s="2">
        <f t="shared" si="245"/>
        <v>0.24487182586274742</v>
      </c>
      <c r="G2635" s="2">
        <f t="shared" si="243"/>
        <v>-8.8547794823153725E-2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9.6999999999999993</v>
      </c>
      <c r="C2636" s="2">
        <f t="shared" si="240"/>
        <v>9.7940966786884864</v>
      </c>
      <c r="D2636" s="2">
        <f t="shared" si="242"/>
        <v>9.691893306524813</v>
      </c>
      <c r="E2636" s="2">
        <f t="shared" si="241"/>
        <v>0.10220337216367348</v>
      </c>
      <c r="F2636" s="2">
        <f t="shared" si="245"/>
        <v>0.21633813512293265</v>
      </c>
      <c r="G2636" s="2">
        <f t="shared" si="243"/>
        <v>-0.11413476295925917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9.92</v>
      </c>
      <c r="C2637" s="2">
        <f t="shared" si="240"/>
        <v>9.7026971896594887</v>
      </c>
      <c r="D2637" s="2">
        <f t="shared" si="242"/>
        <v>9.7087900986340863</v>
      </c>
      <c r="E2637" s="2">
        <f t="shared" si="241"/>
        <v>-6.0929089745975773E-3</v>
      </c>
      <c r="F2637" s="2">
        <f t="shared" si="245"/>
        <v>0.17185192630342661</v>
      </c>
      <c r="G2637" s="2">
        <f t="shared" si="243"/>
        <v>-0.17794483527802418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9.9</v>
      </c>
      <c r="C2638" s="2">
        <f t="shared" si="240"/>
        <v>9.60997454509649</v>
      </c>
      <c r="D2638" s="2">
        <f t="shared" si="242"/>
        <v>9.722953795031561</v>
      </c>
      <c r="E2638" s="2">
        <f t="shared" si="241"/>
        <v>-0.11297924993507102</v>
      </c>
      <c r="F2638" s="2">
        <f t="shared" si="245"/>
        <v>0.11488569105572709</v>
      </c>
      <c r="G2638" s="2">
        <f t="shared" si="243"/>
        <v>-0.22786494099079813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6">
        <f>TITRES_STAT!D2642</f>
        <v>9.4</v>
      </c>
      <c r="C2639" s="2">
        <f t="shared" ref="C2639:C2693" si="246">$C$4*B2629+C2638*(1-$C$4)</f>
        <v>9.5915169227739536</v>
      </c>
      <c r="D2639" s="2">
        <f t="shared" si="242"/>
        <v>9.6990312916958903</v>
      </c>
      <c r="E2639" s="2">
        <f t="shared" si="241"/>
        <v>-0.10751436892193666</v>
      </c>
      <c r="F2639" s="2">
        <f t="shared" si="245"/>
        <v>7.0405679060194334E-2</v>
      </c>
      <c r="G2639" s="2">
        <f t="shared" si="243"/>
        <v>-0.17792004798213101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6">
        <f>TITRES_STAT!D2643</f>
        <v>9.51</v>
      </c>
      <c r="C2640" s="2">
        <f t="shared" si="246"/>
        <v>9.5620527808087292</v>
      </c>
      <c r="D2640" s="2">
        <f t="shared" si="242"/>
        <v>9.6850289737924911</v>
      </c>
      <c r="E2640" s="2">
        <f t="shared" si="241"/>
        <v>-0.12297619298376183</v>
      </c>
      <c r="F2640" s="2">
        <f t="shared" si="245"/>
        <v>3.1729304651403105E-2</v>
      </c>
      <c r="G2640" s="2">
        <f t="shared" si="243"/>
        <v>-0.15470549763516495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6">
        <f>TITRES_STAT!D2644</f>
        <v>9.69</v>
      </c>
      <c r="C2641" s="2">
        <f t="shared" si="246"/>
        <v>9.5463523529920007</v>
      </c>
      <c r="D2641" s="2">
        <f t="shared" si="242"/>
        <v>9.6853971979560107</v>
      </c>
      <c r="E2641" s="2">
        <f t="shared" si="241"/>
        <v>-0.13904484496401004</v>
      </c>
      <c r="F2641" s="2">
        <f t="shared" si="245"/>
        <v>-2.4255252716795239E-3</v>
      </c>
      <c r="G2641" s="2">
        <f t="shared" si="243"/>
        <v>-0.13661931969233052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9.77</v>
      </c>
      <c r="C2642" s="2">
        <f t="shared" si="246"/>
        <v>9.5238366063778468</v>
      </c>
      <c r="D2642" s="2">
        <f t="shared" si="242"/>
        <v>9.6916640721814922</v>
      </c>
      <c r="E2642" s="2">
        <f t="shared" si="241"/>
        <v>-0.16782746580364538</v>
      </c>
      <c r="F2642" s="2">
        <f t="shared" si="245"/>
        <v>-3.5505913378072698E-2</v>
      </c>
      <c r="G2642" s="2">
        <f t="shared" si="243"/>
        <v>-0.1323215524255727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9.77</v>
      </c>
      <c r="C2643" s="2">
        <f t="shared" si="246"/>
        <v>9.5170925130889472</v>
      </c>
      <c r="D2643" s="2">
        <f t="shared" si="242"/>
        <v>9.6974667335013809</v>
      </c>
      <c r="E2643" s="2">
        <f t="shared" si="241"/>
        <v>-0.18037422041243367</v>
      </c>
      <c r="F2643" s="2">
        <f t="shared" si="245"/>
        <v>-6.4479574784944899E-2</v>
      </c>
      <c r="G2643" s="2">
        <f t="shared" si="243"/>
        <v>-0.11589464562748877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9.75</v>
      </c>
      <c r="C2644" s="2">
        <f t="shared" si="246"/>
        <v>9.5129244341521861</v>
      </c>
      <c r="D2644" s="2">
        <f t="shared" si="242"/>
        <v>9.7013580865753521</v>
      </c>
      <c r="E2644" s="2">
        <f t="shared" si="241"/>
        <v>-0.18843365242316601</v>
      </c>
      <c r="F2644" s="2">
        <f t="shared" si="245"/>
        <v>-8.9270390312589126E-2</v>
      </c>
      <c r="G2644" s="2">
        <f t="shared" si="243"/>
        <v>-9.9163262110576883E-2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9.75</v>
      </c>
      <c r="C2645" s="2">
        <f t="shared" si="246"/>
        <v>9.521705290436465</v>
      </c>
      <c r="D2645" s="2">
        <f t="shared" si="242"/>
        <v>9.7049611912734743</v>
      </c>
      <c r="E2645" s="2">
        <f t="shared" si="241"/>
        <v>-0.18325590083700938</v>
      </c>
      <c r="F2645" s="2">
        <f t="shared" si="245"/>
        <v>-0.10806749241747318</v>
      </c>
      <c r="G2645" s="2">
        <f t="shared" si="243"/>
        <v>-7.5188408419536196E-2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6">
        <f>TITRES_STAT!D2649</f>
        <v>10.130000000000001</v>
      </c>
      <c r="C2646" s="2">
        <f t="shared" si="246"/>
        <v>9.5491352457539325</v>
      </c>
      <c r="D2646" s="2">
        <f t="shared" si="242"/>
        <v>9.7364455474754408</v>
      </c>
      <c r="E2646" s="2">
        <f t="shared" si="241"/>
        <v>-0.18731030172150831</v>
      </c>
      <c r="F2646" s="2">
        <f t="shared" si="245"/>
        <v>-0.12391605427828022</v>
      </c>
      <c r="G2646" s="2">
        <f t="shared" si="243"/>
        <v>-6.3394247443228094E-2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6">
        <f>TITRES_STAT!D2650</f>
        <v>10.14</v>
      </c>
      <c r="C2647" s="2">
        <f t="shared" si="246"/>
        <v>9.6061913617917885</v>
      </c>
      <c r="D2647" s="2">
        <f t="shared" si="242"/>
        <v>9.7663384698846674</v>
      </c>
      <c r="E2647" s="2">
        <f t="shared" si="241"/>
        <v>-0.16014710809287891</v>
      </c>
      <c r="F2647" s="2">
        <f t="shared" si="245"/>
        <v>-0.13116226504119996</v>
      </c>
      <c r="G2647" s="2">
        <f t="shared" si="243"/>
        <v>-2.8984843051678949E-2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6">
        <f>TITRES_STAT!D2651</f>
        <v>10.19</v>
      </c>
      <c r="C2648" s="2">
        <f t="shared" si="246"/>
        <v>9.6513926907468974</v>
      </c>
      <c r="D2648" s="2">
        <f t="shared" si="242"/>
        <v>9.7977208054487654</v>
      </c>
      <c r="E2648" s="2">
        <f t="shared" si="241"/>
        <v>-0.14632811470186802</v>
      </c>
      <c r="F2648" s="2">
        <f t="shared" si="245"/>
        <v>-0.13419543497333358</v>
      </c>
      <c r="G2648" s="2">
        <f t="shared" si="243"/>
        <v>-1.2132679728534435E-2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6">
        <f>TITRES_STAT!D2652</f>
        <v>10.4</v>
      </c>
      <c r="C2649" s="2">
        <f t="shared" si="246"/>
        <v>9.612716892170452</v>
      </c>
      <c r="D2649" s="2">
        <f t="shared" si="242"/>
        <v>9.8423340791192278</v>
      </c>
      <c r="E2649" s="2">
        <f t="shared" si="241"/>
        <v>-0.22961718694877575</v>
      </c>
      <c r="F2649" s="2">
        <f t="shared" si="245"/>
        <v>-0.15327978536842202</v>
      </c>
      <c r="G2649" s="2">
        <f t="shared" si="243"/>
        <v>-7.6337401580353736E-2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6">
        <f>TITRES_STAT!D2653</f>
        <v>10.59</v>
      </c>
      <c r="C2650" s="2">
        <f t="shared" si="246"/>
        <v>9.5969142933749971</v>
      </c>
      <c r="D2650" s="2">
        <f t="shared" si="242"/>
        <v>9.8977167399252117</v>
      </c>
      <c r="E2650" s="2">
        <f t="shared" si="241"/>
        <v>-0.3008024465502146</v>
      </c>
      <c r="F2650" s="2">
        <f t="shared" si="245"/>
        <v>-0.18278431760478053</v>
      </c>
      <c r="G2650" s="2">
        <f t="shared" si="243"/>
        <v>-0.11801812894543406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6">
        <f>TITRES_STAT!D2654</f>
        <v>10.65</v>
      </c>
      <c r="C2651" s="2">
        <f t="shared" si="246"/>
        <v>9.6112351713173059</v>
      </c>
      <c r="D2651" s="2">
        <f t="shared" si="242"/>
        <v>9.9534414258566777</v>
      </c>
      <c r="E2651" s="2">
        <f t="shared" si="241"/>
        <v>-0.34220625453937181</v>
      </c>
      <c r="F2651" s="2">
        <f t="shared" si="245"/>
        <v>-0.21466870499169879</v>
      </c>
      <c r="G2651" s="2">
        <f t="shared" si="243"/>
        <v>-0.12753754954767302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6">
        <f>TITRES_STAT!D2655</f>
        <v>10.91</v>
      </c>
      <c r="C2652" s="2">
        <f t="shared" si="246"/>
        <v>9.6356605295761817</v>
      </c>
      <c r="D2652" s="2">
        <f t="shared" si="242"/>
        <v>10.024297616533961</v>
      </c>
      <c r="E2652" s="2">
        <f t="shared" ref="E2652:E2693" si="247">C2652-D2652</f>
        <v>-0.38863708695777888</v>
      </c>
      <c r="F2652" s="2">
        <f t="shared" si="245"/>
        <v>-0.24946238138491483</v>
      </c>
      <c r="G2652" s="2">
        <f t="shared" si="243"/>
        <v>-0.13917470557286404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6">
        <f>TITRES_STAT!D2656</f>
        <v>10.94</v>
      </c>
      <c r="C2653" s="2">
        <f t="shared" si="246"/>
        <v>9.6563281404106149</v>
      </c>
      <c r="D2653" s="2">
        <f t="shared" ref="D2653:D2693" si="248">$D$4*B2653+(1-$D$4)*D2652</f>
        <v>10.092127422716629</v>
      </c>
      <c r="E2653" s="2">
        <f t="shared" si="247"/>
        <v>-0.43579928230601439</v>
      </c>
      <c r="F2653" s="2">
        <f t="shared" si="245"/>
        <v>-0.28672976156913477</v>
      </c>
      <c r="G2653" s="2">
        <f t="shared" si="243"/>
        <v>-0.14906952073687962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6">
        <f>TITRES_STAT!D2657</f>
        <v>11.29</v>
      </c>
      <c r="C2654" s="2">
        <f t="shared" si="246"/>
        <v>9.6707391957320592</v>
      </c>
      <c r="D2654" s="2">
        <f t="shared" si="248"/>
        <v>10.18085872473762</v>
      </c>
      <c r="E2654" s="2">
        <f t="shared" si="247"/>
        <v>-0.51011952900556068</v>
      </c>
      <c r="F2654" s="2">
        <f t="shared" si="245"/>
        <v>-0.33140771505641997</v>
      </c>
      <c r="G2654" s="2">
        <f t="shared" si="243"/>
        <v>-0.17871181394914071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6">
        <f>TITRES_STAT!D2658</f>
        <v>11.36</v>
      </c>
      <c r="C2655" s="2">
        <f t="shared" si="246"/>
        <v>9.6829331656194348</v>
      </c>
      <c r="D2655" s="2">
        <f t="shared" si="248"/>
        <v>10.268202522905204</v>
      </c>
      <c r="E2655" s="2">
        <f t="shared" si="247"/>
        <v>-0.58526935728576923</v>
      </c>
      <c r="F2655" s="2">
        <f t="shared" si="245"/>
        <v>-0.38218004350228985</v>
      </c>
      <c r="G2655" s="2">
        <f t="shared" si="243"/>
        <v>-0.20308931378347939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11.4</v>
      </c>
      <c r="C2656" s="2">
        <f t="shared" si="246"/>
        <v>9.7517126786010593</v>
      </c>
      <c r="D2656" s="2">
        <f t="shared" si="248"/>
        <v>10.352039373060375</v>
      </c>
      <c r="E2656" s="2">
        <f t="shared" si="247"/>
        <v>-0.60032669445931575</v>
      </c>
      <c r="F2656" s="2">
        <f t="shared" si="245"/>
        <v>-0.42580937369369504</v>
      </c>
      <c r="G2656" s="2">
        <f t="shared" si="243"/>
        <v>-0.17451732076562071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11.4</v>
      </c>
      <c r="C2657" s="2">
        <f t="shared" si="246"/>
        <v>9.8114491895855114</v>
      </c>
      <c r="D2657" s="2">
        <f t="shared" si="248"/>
        <v>10.429666086167014</v>
      </c>
      <c r="E2657" s="2">
        <f t="shared" si="247"/>
        <v>-0.6182168965815027</v>
      </c>
      <c r="F2657" s="2">
        <f t="shared" si="245"/>
        <v>-0.46429087827125659</v>
      </c>
      <c r="G2657" s="2">
        <f t="shared" si="243"/>
        <v>-0.1539260183102461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11.44</v>
      </c>
      <c r="C2658" s="2">
        <f t="shared" si="246"/>
        <v>9.8696877758031256</v>
      </c>
      <c r="D2658" s="2">
        <f t="shared" si="248"/>
        <v>10.504505635339829</v>
      </c>
      <c r="E2658" s="2">
        <f t="shared" si="247"/>
        <v>-0.63481785953670311</v>
      </c>
      <c r="F2658" s="2">
        <f t="shared" si="245"/>
        <v>-0.49839627452434587</v>
      </c>
      <c r="G2658" s="2">
        <f t="shared" si="243"/>
        <v>-0.13642158501235724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11.45</v>
      </c>
      <c r="C2659" s="2">
        <f t="shared" si="246"/>
        <v>9.9512742718334142</v>
      </c>
      <c r="D2659" s="2">
        <f t="shared" si="248"/>
        <v>10.574542254944285</v>
      </c>
      <c r="E2659" s="2">
        <f t="shared" si="247"/>
        <v>-0.62326798311087117</v>
      </c>
      <c r="F2659" s="2">
        <f t="shared" si="245"/>
        <v>-0.52337061624165093</v>
      </c>
      <c r="G2659" s="2">
        <f t="shared" si="243"/>
        <v>-9.9897366869220239E-2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11.4</v>
      </c>
      <c r="C2660" s="2">
        <f t="shared" si="246"/>
        <v>10.049539768474428</v>
      </c>
      <c r="D2660" s="2">
        <f t="shared" si="248"/>
        <v>10.635687273096561</v>
      </c>
      <c r="E2660" s="2">
        <f t="shared" si="247"/>
        <v>-0.58614750462213294</v>
      </c>
      <c r="F2660" s="2">
        <f t="shared" si="245"/>
        <v>-0.53592599391774742</v>
      </c>
      <c r="G2660" s="2">
        <f t="shared" ref="G2660:G2693" si="249">E2660-F2660</f>
        <v>-5.0221510704385519E-2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11.4</v>
      </c>
      <c r="C2661" s="2">
        <f t="shared" si="246"/>
        <v>10.141918265632208</v>
      </c>
      <c r="D2661" s="2">
        <f t="shared" si="248"/>
        <v>10.692303030644965</v>
      </c>
      <c r="E2661" s="2">
        <f t="shared" si="247"/>
        <v>-0.55038476501275646</v>
      </c>
      <c r="F2661" s="2">
        <f t="shared" ref="F2661:F2706" si="251">(E2661*(2/(10)))+((1-(2/10))*F2660)</f>
        <v>-0.53881774813674921</v>
      </c>
      <c r="G2661" s="2">
        <f t="shared" si="249"/>
        <v>-1.1567016876007252E-2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11.38</v>
      </c>
      <c r="C2662" s="2">
        <f t="shared" si="246"/>
        <v>10.260084686304177</v>
      </c>
      <c r="D2662" s="2">
        <f t="shared" si="248"/>
        <v>10.743243546893485</v>
      </c>
      <c r="E2662" s="2">
        <f t="shared" si="247"/>
        <v>-0.48315886058930779</v>
      </c>
      <c r="F2662" s="2">
        <f t="shared" si="251"/>
        <v>-0.52768597062726097</v>
      </c>
      <c r="G2662" s="2">
        <f t="shared" si="249"/>
        <v>4.4527110037953177E-2</v>
      </c>
      <c r="H2662" s="2" t="str">
        <f t="shared" si="250"/>
        <v>Sell</v>
      </c>
    </row>
    <row r="2663" spans="1:8" ht="13.5" x14ac:dyDescent="0.25">
      <c r="A2663" s="3">
        <f>TITRES_STAT!B2666</f>
        <v>45887</v>
      </c>
      <c r="B2663" s="6">
        <f>TITRES_STAT!D2666</f>
        <v>11.25</v>
      </c>
      <c r="C2663" s="2">
        <f t="shared" si="246"/>
        <v>10.36468704225738</v>
      </c>
      <c r="D2663" s="2">
        <f t="shared" si="248"/>
        <v>10.780781061938413</v>
      </c>
      <c r="E2663" s="2">
        <f t="shared" si="247"/>
        <v>-0.41609401968103299</v>
      </c>
      <c r="F2663" s="2">
        <f t="shared" si="251"/>
        <v>-0.50536758043801544</v>
      </c>
      <c r="G2663" s="2">
        <f t="shared" si="249"/>
        <v>8.9273560756982451E-2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6">
        <f>TITRES_STAT!D2667</f>
        <v>11.24</v>
      </c>
      <c r="C2664" s="2">
        <f t="shared" si="246"/>
        <v>10.50704288191009</v>
      </c>
      <c r="D2664" s="2">
        <f t="shared" si="248"/>
        <v>10.814797279572604</v>
      </c>
      <c r="E2664" s="2">
        <f t="shared" si="247"/>
        <v>-0.30775439766251367</v>
      </c>
      <c r="F2664" s="2">
        <f t="shared" si="251"/>
        <v>-0.46584494388291509</v>
      </c>
      <c r="G2664" s="2">
        <f t="shared" si="249"/>
        <v>0.15809054622040142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6">
        <f>TITRES_STAT!D2668</f>
        <v>11.2</v>
      </c>
      <c r="C2665" s="2">
        <f t="shared" si="246"/>
        <v>10.638267053923922</v>
      </c>
      <c r="D2665" s="2">
        <f t="shared" si="248"/>
        <v>10.843330814419078</v>
      </c>
      <c r="E2665" s="2">
        <f t="shared" si="247"/>
        <v>-0.20506376049515573</v>
      </c>
      <c r="F2665" s="2">
        <f t="shared" si="251"/>
        <v>-0.41368870720536327</v>
      </c>
      <c r="G2665" s="2">
        <f t="shared" si="249"/>
        <v>0.20862494671020754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6">
        <f>TITRES_STAT!D2669</f>
        <v>11.2</v>
      </c>
      <c r="C2666" s="2">
        <f t="shared" si="246"/>
        <v>10.755456737935628</v>
      </c>
      <c r="D2666" s="2">
        <f t="shared" si="248"/>
        <v>10.869750754091738</v>
      </c>
      <c r="E2666" s="2">
        <f t="shared" si="247"/>
        <v>-0.11429401615611035</v>
      </c>
      <c r="F2666" s="2">
        <f t="shared" si="251"/>
        <v>-0.3538097689955127</v>
      </c>
      <c r="G2666" s="2">
        <f t="shared" si="249"/>
        <v>0.23951575283940235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6">
        <f>TITRES_STAT!D2670</f>
        <v>11.15</v>
      </c>
      <c r="C2667" s="2">
        <f t="shared" si="246"/>
        <v>10.854617239791686</v>
      </c>
      <c r="D2667" s="2">
        <f t="shared" si="248"/>
        <v>10.89050995749235</v>
      </c>
      <c r="E2667" s="2">
        <f t="shared" si="247"/>
        <v>-3.5892717700663823E-2</v>
      </c>
      <c r="F2667" s="2">
        <f t="shared" si="251"/>
        <v>-0.2902263587365429</v>
      </c>
      <c r="G2667" s="2">
        <f t="shared" si="249"/>
        <v>0.25433364103587908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6">
        <f>TITRES_STAT!D2671</f>
        <v>11.17</v>
      </c>
      <c r="C2668" s="2">
        <f t="shared" si="246"/>
        <v>10.94467612597758</v>
      </c>
      <c r="D2668" s="2">
        <f t="shared" si="248"/>
        <v>10.91121292360403</v>
      </c>
      <c r="E2668" s="2">
        <f t="shared" si="247"/>
        <v>3.346320237355016E-2</v>
      </c>
      <c r="F2668" s="2">
        <f t="shared" si="251"/>
        <v>-0.22548844651452432</v>
      </c>
      <c r="G2668" s="2">
        <f t="shared" si="249"/>
        <v>0.25895164888807448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6">
        <f>TITRES_STAT!D2672</f>
        <v>11.2</v>
      </c>
      <c r="C2669" s="2">
        <f t="shared" si="246"/>
        <v>11.022418260442567</v>
      </c>
      <c r="D2669" s="2">
        <f t="shared" si="248"/>
        <v>10.932604558892619</v>
      </c>
      <c r="E2669" s="2">
        <f t="shared" si="247"/>
        <v>8.9813701549948277E-2</v>
      </c>
      <c r="F2669" s="2">
        <f t="shared" si="251"/>
        <v>-0.16242801690162981</v>
      </c>
      <c r="G2669" s="2">
        <f t="shared" si="249"/>
        <v>0.25224171845157806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6">
        <f>TITRES_STAT!D2673</f>
        <v>11.2</v>
      </c>
      <c r="C2670" s="2">
        <f t="shared" si="246"/>
        <v>11.080507758836019</v>
      </c>
      <c r="D2670" s="2">
        <f t="shared" si="248"/>
        <v>10.952411628604276</v>
      </c>
      <c r="E2670" s="2">
        <f t="shared" si="247"/>
        <v>0.12809613023174293</v>
      </c>
      <c r="F2670" s="2">
        <f t="shared" si="251"/>
        <v>-0.10432318747495525</v>
      </c>
      <c r="G2670" s="2">
        <f t="shared" si="249"/>
        <v>0.23241931770669819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6">
        <f>TITRES_STAT!D2674</f>
        <v>11.2</v>
      </c>
      <c r="C2671" s="2">
        <f t="shared" si="246"/>
        <v>11.129660411322785</v>
      </c>
      <c r="D2671" s="2">
        <f t="shared" si="248"/>
        <v>10.970751507966922</v>
      </c>
      <c r="E2671" s="2">
        <f t="shared" si="247"/>
        <v>0.15890890335586327</v>
      </c>
      <c r="F2671" s="2">
        <f t="shared" si="251"/>
        <v>-5.1676769308791559E-2</v>
      </c>
      <c r="G2671" s="2">
        <f t="shared" si="249"/>
        <v>0.21058567266465483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6">
        <f>TITRES_STAT!D2675</f>
        <v>11.26</v>
      </c>
      <c r="C2672" s="2">
        <f t="shared" si="246"/>
        <v>11.168174194196203</v>
      </c>
      <c r="D2672" s="2">
        <f t="shared" si="248"/>
        <v>10.992177322191594</v>
      </c>
      <c r="E2672" s="2">
        <f t="shared" si="247"/>
        <v>0.17599687200460856</v>
      </c>
      <c r="F2672" s="2">
        <f t="shared" si="251"/>
        <v>-6.1420410461115391E-3</v>
      </c>
      <c r="G2672" s="2">
        <f t="shared" si="249"/>
        <v>0.18213891305072011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11.25</v>
      </c>
      <c r="C2673" s="2">
        <f t="shared" si="246"/>
        <v>11.18076277970448</v>
      </c>
      <c r="D2673" s="2">
        <f t="shared" si="248"/>
        <v>11.01127529832555</v>
      </c>
      <c r="E2673" s="2">
        <f t="shared" si="247"/>
        <v>0.16948748137892977</v>
      </c>
      <c r="F2673" s="2">
        <f t="shared" si="251"/>
        <v>2.8983863438896723E-2</v>
      </c>
      <c r="G2673" s="2">
        <f t="shared" si="249"/>
        <v>0.14050361794003305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6">
        <f>TITRES_STAT!D2677</f>
        <v>11.25</v>
      </c>
      <c r="C2674" s="2">
        <f t="shared" si="246"/>
        <v>11.189876198211483</v>
      </c>
      <c r="D2674" s="2">
        <f t="shared" si="248"/>
        <v>11.028958609560695</v>
      </c>
      <c r="E2674" s="2">
        <f t="shared" si="247"/>
        <v>0.16091758865078809</v>
      </c>
      <c r="F2674" s="2">
        <f t="shared" si="251"/>
        <v>5.5370608481274994E-2</v>
      </c>
      <c r="G2674" s="2">
        <f t="shared" si="249"/>
        <v>0.1055469801695131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11.3</v>
      </c>
      <c r="C2675" s="2">
        <f t="shared" si="246"/>
        <v>11.191433706178948</v>
      </c>
      <c r="D2675" s="2">
        <f t="shared" si="248"/>
        <v>11.049035749593235</v>
      </c>
      <c r="E2675" s="2">
        <f t="shared" si="247"/>
        <v>0.14239795658571275</v>
      </c>
      <c r="F2675" s="2">
        <f t="shared" si="251"/>
        <v>7.277607810216255E-2</v>
      </c>
      <c r="G2675" s="2">
        <f t="shared" si="249"/>
        <v>6.9621878483550198E-2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11.44</v>
      </c>
      <c r="C2676" s="2">
        <f t="shared" si="246"/>
        <v>11.192751597536034</v>
      </c>
      <c r="D2676" s="2">
        <f t="shared" si="248"/>
        <v>11.077996064438182</v>
      </c>
      <c r="E2676" s="2">
        <f t="shared" si="247"/>
        <v>0.11475553309785269</v>
      </c>
      <c r="F2676" s="2">
        <f t="shared" si="251"/>
        <v>8.117196910130059E-2</v>
      </c>
      <c r="G2676" s="2">
        <f t="shared" si="249"/>
        <v>3.3583563996552102E-2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6">
        <f>TITRES_STAT!D2680</f>
        <v>11.65</v>
      </c>
      <c r="C2677" s="2">
        <f t="shared" si="246"/>
        <v>11.186174428684335</v>
      </c>
      <c r="D2677" s="2">
        <f t="shared" si="248"/>
        <v>11.12036672633165</v>
      </c>
      <c r="E2677" s="2">
        <f t="shared" si="247"/>
        <v>6.5807702352685737E-2</v>
      </c>
      <c r="F2677" s="2">
        <f t="shared" si="251"/>
        <v>7.809911575157763E-2</v>
      </c>
      <c r="G2677" s="2">
        <f t="shared" si="249"/>
        <v>-1.2291413398891893E-2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11.73</v>
      </c>
      <c r="C2678" s="2">
        <f t="shared" si="246"/>
        <v>11.183686055040591</v>
      </c>
      <c r="D2678" s="2">
        <f t="shared" si="248"/>
        <v>11.165524746603378</v>
      </c>
      <c r="E2678" s="2">
        <f t="shared" si="247"/>
        <v>1.8161308437212753E-2</v>
      </c>
      <c r="F2678" s="2">
        <f t="shared" si="251"/>
        <v>6.611155428870466E-2</v>
      </c>
      <c r="G2678" s="2">
        <f t="shared" si="249"/>
        <v>-4.7950245851491907E-2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11.7</v>
      </c>
      <c r="C2679" s="2">
        <f t="shared" si="246"/>
        <v>11.186195892726655</v>
      </c>
      <c r="D2679" s="2">
        <f t="shared" si="248"/>
        <v>11.20511550611424</v>
      </c>
      <c r="E2679" s="2">
        <f t="shared" si="247"/>
        <v>-1.8919613387584633E-2</v>
      </c>
      <c r="F2679" s="2">
        <f t="shared" si="251"/>
        <v>4.9105320753446806E-2</v>
      </c>
      <c r="G2679" s="2">
        <f t="shared" si="249"/>
        <v>-6.8024934141031446E-2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11.74</v>
      </c>
      <c r="C2680" s="2">
        <f t="shared" si="246"/>
        <v>11.188319601537938</v>
      </c>
      <c r="D2680" s="2">
        <f t="shared" si="248"/>
        <v>11.244736579735408</v>
      </c>
      <c r="E2680" s="2">
        <f t="shared" si="247"/>
        <v>-5.6416978197470158E-2</v>
      </c>
      <c r="F2680" s="2">
        <f t="shared" si="251"/>
        <v>2.8000860963263412E-2</v>
      </c>
      <c r="G2680" s="2">
        <f t="shared" si="249"/>
        <v>-8.4417839160733574E-2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6">
        <f>TITRES_STAT!D2684</f>
        <v>11.74</v>
      </c>
      <c r="C2681" s="2">
        <f t="shared" si="246"/>
        <v>11.190116585916716</v>
      </c>
      <c r="D2681" s="2">
        <f t="shared" si="248"/>
        <v>11.281422759014267</v>
      </c>
      <c r="E2681" s="2">
        <f t="shared" si="247"/>
        <v>-9.1306173097551735E-2</v>
      </c>
      <c r="F2681" s="2">
        <f t="shared" si="251"/>
        <v>4.139454151100383E-3</v>
      </c>
      <c r="G2681" s="2">
        <f t="shared" si="249"/>
        <v>-9.5445627248652118E-2</v>
      </c>
      <c r="H2681" s="2" t="str">
        <f t="shared" si="250"/>
        <v>Hold</v>
      </c>
    </row>
    <row r="2682" spans="1:8" ht="13.5" x14ac:dyDescent="0.25">
      <c r="A2682" s="3">
        <f>TITRES_STAT!B2685</f>
        <v>45915</v>
      </c>
      <c r="B2682" s="6">
        <f>TITRES_STAT!D2685</f>
        <v>11.8</v>
      </c>
      <c r="C2682" s="2">
        <f t="shared" si="246"/>
        <v>11.200867880391067</v>
      </c>
      <c r="D2682" s="2">
        <f t="shared" si="248"/>
        <v>11.319835887976174</v>
      </c>
      <c r="E2682" s="2">
        <f t="shared" si="247"/>
        <v>-0.11896800758510651</v>
      </c>
      <c r="F2682" s="2">
        <f t="shared" si="251"/>
        <v>-2.0482038196140993E-2</v>
      </c>
      <c r="G2682" s="2">
        <f t="shared" si="249"/>
        <v>-9.8485969388965505E-2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6">
        <f>TITRES_STAT!D2686</f>
        <v>11.88</v>
      </c>
      <c r="C2683" s="2">
        <f t="shared" si="246"/>
        <v>11.208426668023211</v>
      </c>
      <c r="D2683" s="2">
        <f t="shared" si="248"/>
        <v>11.361329525903866</v>
      </c>
      <c r="E2683" s="2">
        <f t="shared" si="247"/>
        <v>-0.15290285788065461</v>
      </c>
      <c r="F2683" s="2">
        <f t="shared" si="251"/>
        <v>-4.6966202133043713E-2</v>
      </c>
      <c r="G2683" s="2">
        <f t="shared" si="249"/>
        <v>-0.10593665574761089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6">
        <f>TITRES_STAT!D2687</f>
        <v>11.9</v>
      </c>
      <c r="C2684" s="2">
        <f t="shared" si="246"/>
        <v>11.214822565250408</v>
      </c>
      <c r="D2684" s="2">
        <f t="shared" si="248"/>
        <v>11.401231042503579</v>
      </c>
      <c r="E2684" s="2">
        <f t="shared" si="247"/>
        <v>-0.18640847725317045</v>
      </c>
      <c r="F2684" s="2">
        <f t="shared" si="251"/>
        <v>-7.4854657157069071E-2</v>
      </c>
      <c r="G2684" s="2">
        <f t="shared" si="249"/>
        <v>-0.11155382009610137</v>
      </c>
      <c r="H2684" s="2" t="str">
        <f t="shared" si="250"/>
        <v>Hold</v>
      </c>
    </row>
    <row r="2685" spans="1:8" ht="13.5" x14ac:dyDescent="0.25">
      <c r="A2685" s="3">
        <f>TITRES_STAT!B2688</f>
        <v>45918</v>
      </c>
      <c r="B2685" s="6">
        <f>TITRES_STAT!D2688</f>
        <v>11.93</v>
      </c>
      <c r="C2685" s="2">
        <f t="shared" si="246"/>
        <v>11.227926785981115</v>
      </c>
      <c r="D2685" s="2">
        <f t="shared" si="248"/>
        <v>11.44039911342924</v>
      </c>
      <c r="E2685" s="2">
        <f t="shared" si="247"/>
        <v>-0.2124723274481255</v>
      </c>
      <c r="F2685" s="2">
        <f t="shared" si="251"/>
        <v>-0.10237819121528036</v>
      </c>
      <c r="G2685" s="2">
        <f t="shared" si="249"/>
        <v>-0.11009413623284514</v>
      </c>
      <c r="H2685" s="2" t="str">
        <f t="shared" si="250"/>
        <v>Hold</v>
      </c>
    </row>
    <row r="2686" spans="1:8" ht="13.5" x14ac:dyDescent="0.25">
      <c r="A2686" s="3">
        <f>TITRES_STAT!B2689</f>
        <v>45919</v>
      </c>
      <c r="B2686" s="6">
        <f>TITRES_STAT!D2689</f>
        <v>11.98</v>
      </c>
      <c r="C2686" s="2">
        <f t="shared" si="246"/>
        <v>11.260553434291712</v>
      </c>
      <c r="D2686" s="2">
        <f t="shared" si="248"/>
        <v>11.480369549471519</v>
      </c>
      <c r="E2686" s="2">
        <f t="shared" si="247"/>
        <v>-0.21981611517980681</v>
      </c>
      <c r="F2686" s="2">
        <f t="shared" si="251"/>
        <v>-0.12586577600818566</v>
      </c>
      <c r="G2686" s="2">
        <f t="shared" si="249"/>
        <v>-9.3950339171621156E-2</v>
      </c>
      <c r="H2686" s="2" t="str">
        <f t="shared" si="250"/>
        <v>Hold</v>
      </c>
    </row>
    <row r="2687" spans="1:8" ht="13.5" x14ac:dyDescent="0.25">
      <c r="A2687" s="3">
        <f>TITRES_STAT!B2690</f>
        <v>45922</v>
      </c>
      <c r="B2687" s="6">
        <f>TITRES_STAT!D2690</f>
        <v>11.95</v>
      </c>
      <c r="C2687" s="2">
        <f t="shared" si="246"/>
        <v>11.320468290554526</v>
      </c>
      <c r="D2687" s="2">
        <f t="shared" si="248"/>
        <v>11.515156990251405</v>
      </c>
      <c r="E2687" s="2">
        <f t="shared" si="247"/>
        <v>-0.1946886996968793</v>
      </c>
      <c r="F2687" s="2">
        <f t="shared" si="251"/>
        <v>-0.13963036074592439</v>
      </c>
      <c r="G2687" s="2">
        <f t="shared" si="249"/>
        <v>-5.505833895095491E-2</v>
      </c>
      <c r="H2687" s="2" t="str">
        <f t="shared" si="250"/>
        <v>Hold</v>
      </c>
    </row>
    <row r="2688" spans="1:8" ht="13.5" x14ac:dyDescent="0.25">
      <c r="A2688" s="3">
        <f>TITRES_STAT!B2691</f>
        <v>45923</v>
      </c>
      <c r="B2688" s="6">
        <f>TITRES_STAT!D2691</f>
        <v>11.8</v>
      </c>
      <c r="C2688" s="2">
        <f t="shared" si="246"/>
        <v>11.383473168930752</v>
      </c>
      <c r="D2688" s="2">
        <f t="shared" si="248"/>
        <v>11.536256472455005</v>
      </c>
      <c r="E2688" s="2">
        <f t="shared" si="247"/>
        <v>-0.15278330352425229</v>
      </c>
      <c r="F2688" s="2">
        <f t="shared" si="251"/>
        <v>-0.14226094930158997</v>
      </c>
      <c r="G2688" s="2">
        <f t="shared" si="249"/>
        <v>-1.0522354222662317E-2</v>
      </c>
      <c r="H2688" s="2" t="str">
        <f t="shared" si="250"/>
        <v>Hold</v>
      </c>
    </row>
    <row r="2689" spans="1:8" ht="13.5" x14ac:dyDescent="0.25">
      <c r="A2689" s="3">
        <f>TITRES_STAT!B2692</f>
        <v>45924</v>
      </c>
      <c r="B2689" s="6">
        <f>TITRES_STAT!D2692</f>
        <v>11.78</v>
      </c>
      <c r="C2689" s="2">
        <f t="shared" si="246"/>
        <v>11.432169604479869</v>
      </c>
      <c r="D2689" s="2">
        <f t="shared" si="248"/>
        <v>11.55431154856945</v>
      </c>
      <c r="E2689" s="2">
        <f t="shared" si="247"/>
        <v>-0.12214194408958079</v>
      </c>
      <c r="F2689" s="2">
        <f t="shared" si="251"/>
        <v>-0.13823714825918815</v>
      </c>
      <c r="G2689" s="2">
        <f t="shared" si="249"/>
        <v>1.6095204169607358E-2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6">
        <f>TITRES_STAT!D2693</f>
        <v>11.77</v>
      </c>
      <c r="C2690" s="2">
        <f t="shared" si="246"/>
        <v>11.479528126867582</v>
      </c>
      <c r="D2690" s="2">
        <f t="shared" si="248"/>
        <v>11.570288470897639</v>
      </c>
      <c r="E2690" s="2">
        <f t="shared" si="247"/>
        <v>-9.0760344030057283E-2</v>
      </c>
      <c r="F2690" s="2">
        <f t="shared" si="251"/>
        <v>-0.12874178741336198</v>
      </c>
      <c r="G2690" s="2">
        <f t="shared" si="249"/>
        <v>3.7981443383304697E-2</v>
      </c>
      <c r="H2690" s="2" t="str">
        <f t="shared" si="250"/>
        <v>Sell</v>
      </c>
    </row>
    <row r="2691" spans="1:8" ht="13.5" x14ac:dyDescent="0.25">
      <c r="A2691" s="3">
        <f>TITRES_STAT!B2694</f>
        <v>45926</v>
      </c>
      <c r="B2691" s="6">
        <f>TITRES_STAT!D2694</f>
        <v>11.51</v>
      </c>
      <c r="C2691" s="2">
        <f t="shared" si="246"/>
        <v>11.519600722734108</v>
      </c>
      <c r="D2691" s="2">
        <f t="shared" si="248"/>
        <v>11.565822658238556</v>
      </c>
      <c r="E2691" s="2">
        <f t="shared" si="247"/>
        <v>-4.6221935504448197E-2</v>
      </c>
      <c r="F2691" s="2">
        <f t="shared" si="251"/>
        <v>-0.11223781703157923</v>
      </c>
      <c r="G2691" s="2">
        <f t="shared" si="249"/>
        <v>6.6015881527131032E-2</v>
      </c>
      <c r="H2691" s="2" t="str">
        <f t="shared" si="250"/>
        <v>Sell</v>
      </c>
    </row>
    <row r="2692" spans="1:8" ht="13.5" x14ac:dyDescent="0.25">
      <c r="A2692" s="3">
        <f>TITRES_STAT!B2695</f>
        <v>45929</v>
      </c>
      <c r="B2692" s="6">
        <f>TITRES_STAT!D2695</f>
        <v>11.76</v>
      </c>
      <c r="C2692" s="2">
        <f t="shared" si="246"/>
        <v>11.562739073082707</v>
      </c>
      <c r="D2692" s="2">
        <f t="shared" si="248"/>
        <v>11.580206165035699</v>
      </c>
      <c r="E2692" s="2">
        <f t="shared" si="247"/>
        <v>-1.7467091952992675E-2</v>
      </c>
      <c r="F2692" s="2">
        <f t="shared" si="251"/>
        <v>-9.3283672015861921E-2</v>
      </c>
      <c r="G2692" s="2">
        <f t="shared" si="249"/>
        <v>7.5816580062869246E-2</v>
      </c>
      <c r="H2692" s="2" t="str">
        <f t="shared" si="250"/>
        <v>Sell</v>
      </c>
    </row>
    <row r="2693" spans="1:8" ht="13.5" x14ac:dyDescent="0.25">
      <c r="A2693" s="3">
        <f>TITRES_STAT!B2696</f>
        <v>45930</v>
      </c>
      <c r="B2693" s="6">
        <f>TITRES_STAT!D2696</f>
        <v>11.63</v>
      </c>
      <c r="C2693" s="2">
        <f t="shared" si="246"/>
        <v>11.611548446454599</v>
      </c>
      <c r="D2693" s="2">
        <f t="shared" si="248"/>
        <v>11.583894597255277</v>
      </c>
      <c r="E2693" s="2">
        <f t="shared" si="247"/>
        <v>2.7653849199321456E-2</v>
      </c>
      <c r="F2693" s="2">
        <f t="shared" si="251"/>
        <v>-6.9096167772825248E-2</v>
      </c>
      <c r="G2693" s="2">
        <f t="shared" si="249"/>
        <v>9.6750016972146705E-2</v>
      </c>
      <c r="H2693" s="2" t="str">
        <f t="shared" si="250"/>
        <v>Sell</v>
      </c>
    </row>
    <row r="2694" spans="1:8" ht="13.5" x14ac:dyDescent="0.25">
      <c r="A2694" s="3">
        <f>TITRES_STAT!B2697</f>
        <v>45931</v>
      </c>
      <c r="B2694" s="6">
        <f>TITRES_STAT!D2697</f>
        <v>11.65</v>
      </c>
      <c r="C2694" s="2">
        <f t="shared" ref="C2694:C2706" si="252">$C$4*B2684+C2693*(1-$C$4)</f>
        <v>11.655925608538507</v>
      </c>
      <c r="D2694" s="2">
        <f t="shared" ref="D2694:D2706" si="253">$D$4*B2694+(1-$D$4)*D2693</f>
        <v>11.588791293754886</v>
      </c>
      <c r="E2694" s="2">
        <f t="shared" ref="E2694:E2706" si="254">C2694-D2694</f>
        <v>6.7134314783620752E-2</v>
      </c>
      <c r="F2694" s="2">
        <f t="shared" si="251"/>
        <v>-4.1850071261536052E-2</v>
      </c>
      <c r="G2694" s="2">
        <f t="shared" ref="G2694:G2706" si="255">E2694-F2694</f>
        <v>0.10898438604515681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45932</v>
      </c>
      <c r="B2695" s="6">
        <f>TITRES_STAT!D2698</f>
        <v>11.5</v>
      </c>
      <c r="C2695" s="2">
        <f t="shared" si="252"/>
        <v>11.698090899532582</v>
      </c>
      <c r="D2695" s="2">
        <f t="shared" si="253"/>
        <v>11.582214160884153</v>
      </c>
      <c r="E2695" s="2">
        <f t="shared" si="254"/>
        <v>0.11587673864842962</v>
      </c>
      <c r="F2695" s="2">
        <f t="shared" si="251"/>
        <v>-1.0304709279542915E-2</v>
      </c>
      <c r="G2695" s="2">
        <f t="shared" si="255"/>
        <v>0.12618144792797253</v>
      </c>
      <c r="H2695" s="2" t="str">
        <f t="shared" si="256"/>
        <v>Sell</v>
      </c>
    </row>
    <row r="2696" spans="1:8" ht="13.5" x14ac:dyDescent="0.25">
      <c r="A2696" s="3">
        <f>TITRES_STAT!B2699</f>
        <v>45933</v>
      </c>
      <c r="B2696" s="6">
        <f>TITRES_STAT!D2699</f>
        <v>11.5</v>
      </c>
      <c r="C2696" s="2">
        <f t="shared" si="252"/>
        <v>11.741461530373723</v>
      </c>
      <c r="D2696" s="2">
        <f t="shared" si="253"/>
        <v>11.576124223040882</v>
      </c>
      <c r="E2696" s="2">
        <f t="shared" si="254"/>
        <v>0.16533730733284102</v>
      </c>
      <c r="F2696" s="2">
        <f t="shared" si="251"/>
        <v>2.4823694042933872E-2</v>
      </c>
      <c r="G2696" s="2">
        <f t="shared" si="255"/>
        <v>0.14051361328990714</v>
      </c>
      <c r="H2696" s="2" t="str">
        <f t="shared" si="256"/>
        <v>Sell</v>
      </c>
    </row>
    <row r="2697" spans="1:8" ht="13.5" x14ac:dyDescent="0.25">
      <c r="A2697" s="3">
        <f>TITRES_STAT!B2700</f>
        <v>45936</v>
      </c>
      <c r="B2697" s="6">
        <f>TITRES_STAT!D2700</f>
        <v>11.17</v>
      </c>
      <c r="C2697" s="2">
        <f t="shared" si="252"/>
        <v>11.773544371854689</v>
      </c>
      <c r="D2697" s="2">
        <f t="shared" si="253"/>
        <v>11.546040947260074</v>
      </c>
      <c r="E2697" s="2">
        <f t="shared" si="254"/>
        <v>0.22750342459461415</v>
      </c>
      <c r="F2697" s="2">
        <f t="shared" si="251"/>
        <v>6.5359640153269935E-2</v>
      </c>
      <c r="G2697" s="2">
        <f t="shared" si="255"/>
        <v>0.1621437844413442</v>
      </c>
      <c r="H2697" s="2" t="str">
        <f t="shared" si="256"/>
        <v>Sell</v>
      </c>
    </row>
    <row r="2698" spans="1:8" ht="13.5" x14ac:dyDescent="0.25">
      <c r="A2698" s="3">
        <f>TITRES_STAT!B2701</f>
        <v>45937</v>
      </c>
      <c r="B2698" s="6">
        <f>TITRES_STAT!D2701</f>
        <v>11.59</v>
      </c>
      <c r="C2698" s="2">
        <f t="shared" si="252"/>
        <v>11.777614468492429</v>
      </c>
      <c r="D2698" s="2">
        <f t="shared" si="253"/>
        <v>11.549297173388958</v>
      </c>
      <c r="E2698" s="2">
        <f t="shared" si="254"/>
        <v>0.2283172951034711</v>
      </c>
      <c r="F2698" s="2">
        <f t="shared" si="251"/>
        <v>9.7951171143310173E-2</v>
      </c>
      <c r="G2698" s="2">
        <f t="shared" si="255"/>
        <v>0.13036612396016092</v>
      </c>
      <c r="H2698" s="2" t="str">
        <f t="shared" si="256"/>
        <v>Sell</v>
      </c>
    </row>
    <row r="2699" spans="1:8" ht="13.5" x14ac:dyDescent="0.25">
      <c r="A2699" s="3">
        <f>TITRES_STAT!B2702</f>
        <v>45938</v>
      </c>
      <c r="B2699" s="6">
        <f>TITRES_STAT!D2702</f>
        <v>11.6</v>
      </c>
      <c r="C2699" s="2">
        <f t="shared" si="252"/>
        <v>11.777981473339748</v>
      </c>
      <c r="D2699" s="2">
        <f t="shared" si="253"/>
        <v>11.553052938323109</v>
      </c>
      <c r="E2699" s="2">
        <f t="shared" si="254"/>
        <v>0.22492853501663923</v>
      </c>
      <c r="F2699" s="2">
        <f t="shared" si="251"/>
        <v>0.12334664391797599</v>
      </c>
      <c r="G2699" s="2">
        <f t="shared" si="255"/>
        <v>0.10158189109866324</v>
      </c>
      <c r="H2699" s="2" t="str">
        <f t="shared" si="256"/>
        <v>Sell</v>
      </c>
    </row>
    <row r="2700" spans="1:8" ht="13.5" x14ac:dyDescent="0.25">
      <c r="A2700" s="3">
        <f>TITRES_STAT!B2703</f>
        <v>45939</v>
      </c>
      <c r="B2700" s="6">
        <f>TITRES_STAT!D2703</f>
        <v>11.6</v>
      </c>
      <c r="C2700" s="2">
        <f t="shared" si="252"/>
        <v>11.776753554364401</v>
      </c>
      <c r="D2700" s="2">
        <f t="shared" si="253"/>
        <v>11.556530498447323</v>
      </c>
      <c r="E2700" s="2">
        <f t="shared" si="254"/>
        <v>0.22022305591707791</v>
      </c>
      <c r="F2700" s="2">
        <f t="shared" si="251"/>
        <v>0.1427219263177964</v>
      </c>
      <c r="G2700" s="2">
        <f t="shared" si="255"/>
        <v>7.7501129599281515E-2</v>
      </c>
      <c r="H2700" s="2" t="str">
        <f t="shared" si="256"/>
        <v>Sell</v>
      </c>
    </row>
    <row r="2701" spans="1:8" ht="13.5" x14ac:dyDescent="0.25">
      <c r="A2701" s="3">
        <f>TITRES_STAT!B2704</f>
        <v>45940</v>
      </c>
      <c r="B2701" s="6">
        <f>TITRES_STAT!D2704</f>
        <v>11.6</v>
      </c>
      <c r="C2701" s="2">
        <f t="shared" si="252"/>
        <v>11.735714546000647</v>
      </c>
      <c r="D2701" s="2">
        <f t="shared" si="253"/>
        <v>11.559750461525299</v>
      </c>
      <c r="E2701" s="2">
        <f t="shared" si="254"/>
        <v>0.17596408447534806</v>
      </c>
      <c r="F2701" s="2">
        <f t="shared" si="251"/>
        <v>0.14937035794930673</v>
      </c>
      <c r="G2701" s="2">
        <f t="shared" si="255"/>
        <v>2.6593726526041334E-2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11.6</v>
      </c>
      <c r="C2702" s="2">
        <f t="shared" si="252"/>
        <v>11.739450769692855</v>
      </c>
      <c r="D2702" s="2">
        <f t="shared" si="253"/>
        <v>11.562731908819721</v>
      </c>
      <c r="E2702" s="2">
        <f t="shared" si="254"/>
        <v>0.17671886087313382</v>
      </c>
      <c r="F2702" s="2">
        <f t="shared" si="251"/>
        <v>0.15484005853407215</v>
      </c>
      <c r="G2702" s="2">
        <f t="shared" si="255"/>
        <v>2.187880233906167E-2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11.6</v>
      </c>
      <c r="C2703" s="2">
        <f t="shared" si="252"/>
        <v>11.722612189740108</v>
      </c>
      <c r="D2703" s="2">
        <f t="shared" si="253"/>
        <v>11.565492508166409</v>
      </c>
      <c r="E2703" s="2">
        <f t="shared" si="254"/>
        <v>0.1571196815736986</v>
      </c>
      <c r="F2703" s="2">
        <f t="shared" si="251"/>
        <v>0.15529598314199744</v>
      </c>
      <c r="G2703" s="2">
        <f t="shared" si="255"/>
        <v>1.8236984317011595E-3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11.25</v>
      </c>
      <c r="C2704" s="2">
        <f t="shared" si="252"/>
        <v>11.711441083626246</v>
      </c>
      <c r="D2704" s="2">
        <f t="shared" si="253"/>
        <v>11.542122692746675</v>
      </c>
      <c r="E2704" s="2">
        <f t="shared" si="254"/>
        <v>0.16931839087957101</v>
      </c>
      <c r="F2704" s="2">
        <f t="shared" si="251"/>
        <v>0.15810046468951217</v>
      </c>
      <c r="G2704" s="2">
        <f t="shared" si="255"/>
        <v>1.1217926190058847E-2</v>
      </c>
      <c r="H2704" s="2" t="str">
        <f t="shared" si="256"/>
        <v>Sell</v>
      </c>
    </row>
    <row r="2705" spans="1:8" ht="13.5" x14ac:dyDescent="0.25">
      <c r="A2705" s="3">
        <f>TITRES_STAT!B2708</f>
        <v>45947</v>
      </c>
      <c r="B2705" s="6">
        <f>TITRES_STAT!D2708</f>
        <v>11.3</v>
      </c>
      <c r="C2705" s="2">
        <f t="shared" si="252"/>
        <v>11.678911686145286</v>
      </c>
      <c r="D2705" s="2">
        <f t="shared" si="253"/>
        <v>11.524187678469143</v>
      </c>
      <c r="E2705" s="2">
        <f t="shared" si="254"/>
        <v>0.15472400767614225</v>
      </c>
      <c r="F2705" s="2">
        <f t="shared" si="251"/>
        <v>0.15742517328683819</v>
      </c>
      <c r="G2705" s="2">
        <f t="shared" si="255"/>
        <v>-2.7011656106959436E-3</v>
      </c>
      <c r="H2705" s="2" t="str">
        <f t="shared" si="256"/>
        <v>Hold</v>
      </c>
    </row>
    <row r="2706" spans="1:8" ht="13.5" x14ac:dyDescent="0.25">
      <c r="A2706" s="3">
        <f>TITRES_STAT!B2709</f>
        <v>45950</v>
      </c>
      <c r="B2706" s="6">
        <f>TITRES_STAT!D2709</f>
        <v>11.45</v>
      </c>
      <c r="C2706" s="2">
        <f t="shared" si="252"/>
        <v>11.651386811353705</v>
      </c>
      <c r="D2706" s="2">
        <f t="shared" si="253"/>
        <v>11.518692294878836</v>
      </c>
      <c r="E2706" s="2">
        <f t="shared" si="254"/>
        <v>0.13269451647486896</v>
      </c>
      <c r="F2706" s="2">
        <f t="shared" si="251"/>
        <v>0.15247904192444436</v>
      </c>
      <c r="G2706" s="2">
        <f t="shared" si="255"/>
        <v>-1.9784525449575402E-2</v>
      </c>
      <c r="H2706" s="2" t="str">
        <f t="shared" si="256"/>
        <v>Hold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701" sqref="E2701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8.08</v>
      </c>
      <c r="C2" s="6">
        <f>TITRES_STAT!D5</f>
        <v>3.0181</v>
      </c>
      <c r="D2" s="6">
        <f>TITRES_STAT!E5</f>
        <v>825</v>
      </c>
      <c r="E2" s="2">
        <f>D2</f>
        <v>825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8.0500000000000007</v>
      </c>
      <c r="C3" s="6">
        <f>TITRES_STAT!D6</f>
        <v>3.0068999999999999</v>
      </c>
      <c r="D3" s="6">
        <f>TITRES_STAT!E6</f>
        <v>200</v>
      </c>
      <c r="E3" s="2">
        <f>IF(B3&gt;B2, E2+D3, IF(B3&lt;B2, E2-D3, E2))</f>
        <v>625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8.08</v>
      </c>
      <c r="C4" s="6">
        <f>TITRES_STAT!D7</f>
        <v>3.0181</v>
      </c>
      <c r="D4" s="6">
        <f>TITRES_STAT!E7</f>
        <v>3170</v>
      </c>
      <c r="E4" s="2">
        <f t="shared" ref="E4:E67" si="0">IF(B4&gt;B3, E3+D4, IF(B4&lt;B3, E3-D4, E3))</f>
        <v>3795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8</v>
      </c>
      <c r="C5" s="6">
        <f>TITRES_STAT!D8</f>
        <v>2.9882</v>
      </c>
      <c r="D5" s="6">
        <f>TITRES_STAT!E8</f>
        <v>7583</v>
      </c>
      <c r="E5" s="2">
        <f t="shared" si="0"/>
        <v>-3788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8</v>
      </c>
      <c r="C6" s="6">
        <f>TITRES_STAT!D9</f>
        <v>2.9882</v>
      </c>
      <c r="D6" s="6">
        <f>TITRES_STAT!E9</f>
        <v>14722</v>
      </c>
      <c r="E6" s="2">
        <f t="shared" si="0"/>
        <v>-3788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8</v>
      </c>
      <c r="C7" s="6">
        <f>TITRES_STAT!D10</f>
        <v>2.9882</v>
      </c>
      <c r="D7" s="6">
        <f>TITRES_STAT!E10</f>
        <v>4547</v>
      </c>
      <c r="E7" s="2">
        <f t="shared" si="0"/>
        <v>-3788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7.99</v>
      </c>
      <c r="C8" s="6">
        <f>TITRES_STAT!D11</f>
        <v>2.9845000000000002</v>
      </c>
      <c r="D8" s="6">
        <f>TITRES_STAT!E11</f>
        <v>1483</v>
      </c>
      <c r="E8" s="2">
        <f t="shared" si="0"/>
        <v>-5271</v>
      </c>
      <c r="F8" s="6" t="str">
        <f t="shared" ref="F8:F71" si="3">IF(E8&gt;E3,"BULLISH",IF(E8&lt;E3,"BEARISH","NEUTRAL"))</f>
        <v>BEARISH</v>
      </c>
      <c r="G8" s="6" t="str">
        <f t="shared" si="2"/>
        <v>WEAK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7.99</v>
      </c>
      <c r="C9" s="6">
        <f>TITRES_STAT!D12</f>
        <v>2.9845000000000002</v>
      </c>
      <c r="D9" s="6">
        <f>TITRES_STAT!E12</f>
        <v>4319</v>
      </c>
      <c r="E9" s="2">
        <f t="shared" si="0"/>
        <v>-5271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7.85</v>
      </c>
      <c r="C10" s="6">
        <f>TITRES_STAT!D13</f>
        <v>2.9321999999999999</v>
      </c>
      <c r="D10" s="6">
        <f>TITRES_STAT!E13</f>
        <v>1591</v>
      </c>
      <c r="E10" s="2">
        <f t="shared" si="0"/>
        <v>-6862</v>
      </c>
      <c r="F10" s="6" t="str">
        <f t="shared" si="3"/>
        <v>BEARISH</v>
      </c>
      <c r="G10" s="6" t="str">
        <f>IF((E10-E5)/E5 &gt; 0.02, "STRONG",
 IF((E10-E5)/E5 &lt; -0.02, "WEAK", "NEUTRAL"))</f>
        <v>STRONG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7.8</v>
      </c>
      <c r="C11" s="6">
        <f>TITRES_STAT!D14</f>
        <v>2.9135</v>
      </c>
      <c r="D11" s="6">
        <f>TITRES_STAT!E14</f>
        <v>866</v>
      </c>
      <c r="E11" s="2">
        <f t="shared" si="0"/>
        <v>-7728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7.9</v>
      </c>
      <c r="C12" s="6">
        <f>TITRES_STAT!D15</f>
        <v>2.9508000000000001</v>
      </c>
      <c r="D12" s="6">
        <f>TITRES_STAT!E15</f>
        <v>1546</v>
      </c>
      <c r="E12" s="2">
        <f t="shared" si="0"/>
        <v>-6182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CONFIRMED BEARISH</v>
      </c>
    </row>
    <row r="13" spans="1:8" ht="13.5" x14ac:dyDescent="0.25">
      <c r="A13" s="3">
        <f>TITRES_STAT!B16</f>
        <v>42024</v>
      </c>
      <c r="B13" s="6">
        <f>TITRES_STAT!C16</f>
        <v>7.95</v>
      </c>
      <c r="C13" s="6">
        <f>TITRES_STAT!D16</f>
        <v>2.9695</v>
      </c>
      <c r="D13" s="6">
        <f>TITRES_STAT!E16</f>
        <v>883</v>
      </c>
      <c r="E13" s="2">
        <f t="shared" si="0"/>
        <v>-5299</v>
      </c>
      <c r="F13" s="6" t="str">
        <f t="shared" si="3"/>
        <v>BEARISH</v>
      </c>
      <c r="G13" s="6" t="str">
        <f t="shared" si="2"/>
        <v>NEUTRAL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7.8</v>
      </c>
      <c r="C14" s="6">
        <f>TITRES_STAT!D17</f>
        <v>2.9135</v>
      </c>
      <c r="D14" s="6">
        <f>TITRES_STAT!E17</f>
        <v>10894</v>
      </c>
      <c r="E14" s="2">
        <f t="shared" si="0"/>
        <v>-16193</v>
      </c>
      <c r="F14" s="6" t="str">
        <f t="shared" si="3"/>
        <v>BEARISH</v>
      </c>
      <c r="G14" s="6" t="str">
        <f t="shared" si="2"/>
        <v>STRONG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7.69</v>
      </c>
      <c r="C15" s="6">
        <f>TITRES_STAT!D18</f>
        <v>2.8723999999999998</v>
      </c>
      <c r="D15" s="6">
        <f>TITRES_STAT!E18</f>
        <v>3332</v>
      </c>
      <c r="E15" s="2">
        <f t="shared" si="0"/>
        <v>-19525</v>
      </c>
      <c r="F15" s="6" t="str">
        <f t="shared" si="3"/>
        <v>BEARISH</v>
      </c>
      <c r="G15" s="6" t="str">
        <f t="shared" si="2"/>
        <v>STRONG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7.69</v>
      </c>
      <c r="C16" s="6">
        <f>TITRES_STAT!D19</f>
        <v>2.8723999999999998</v>
      </c>
      <c r="D16" s="6">
        <f>TITRES_STAT!E19</f>
        <v>3749</v>
      </c>
      <c r="E16" s="2">
        <f t="shared" si="0"/>
        <v>-19525</v>
      </c>
      <c r="F16" s="6" t="str">
        <f t="shared" si="3"/>
        <v>BEARISH</v>
      </c>
      <c r="G16" s="6" t="str">
        <f t="shared" si="2"/>
        <v>STRONG</v>
      </c>
      <c r="H16" s="6" t="str">
        <f t="shared" si="1"/>
        <v>CONFIRMED BEARISH</v>
      </c>
    </row>
    <row r="17" spans="1:8" ht="13.5" x14ac:dyDescent="0.25">
      <c r="A17" s="3">
        <f>TITRES_STAT!B20</f>
        <v>42030</v>
      </c>
      <c r="B17" s="6">
        <f>TITRES_STAT!C20</f>
        <v>7.68</v>
      </c>
      <c r="C17" s="6">
        <f>TITRES_STAT!D20</f>
        <v>2.8687</v>
      </c>
      <c r="D17" s="6">
        <f>TITRES_STAT!E20</f>
        <v>2398</v>
      </c>
      <c r="E17" s="2">
        <f t="shared" si="0"/>
        <v>-21923</v>
      </c>
      <c r="F17" s="6" t="str">
        <f t="shared" si="3"/>
        <v>BEARISH</v>
      </c>
      <c r="G17" s="6" t="str">
        <f t="shared" si="2"/>
        <v>STRONG</v>
      </c>
      <c r="H17" s="6" t="str">
        <f t="shared" si="1"/>
        <v>CONFIRMED BEARISH</v>
      </c>
    </row>
    <row r="18" spans="1:8" ht="13.5" x14ac:dyDescent="0.25">
      <c r="A18" s="3">
        <f>TITRES_STAT!B21</f>
        <v>42031</v>
      </c>
      <c r="B18" s="6">
        <f>TITRES_STAT!C21</f>
        <v>7.6</v>
      </c>
      <c r="C18" s="6">
        <f>TITRES_STAT!D21</f>
        <v>2.8388</v>
      </c>
      <c r="D18" s="6">
        <f>TITRES_STAT!E21</f>
        <v>24949</v>
      </c>
      <c r="E18" s="2">
        <f t="shared" si="0"/>
        <v>-46872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CONFIRMED BEARISH</v>
      </c>
    </row>
    <row r="19" spans="1:8" ht="13.5" x14ac:dyDescent="0.25">
      <c r="A19" s="3">
        <f>TITRES_STAT!B22</f>
        <v>42032</v>
      </c>
      <c r="B19" s="6">
        <f>TITRES_STAT!C22</f>
        <v>7.6</v>
      </c>
      <c r="C19" s="6">
        <f>TITRES_STAT!D22</f>
        <v>2.8388</v>
      </c>
      <c r="D19" s="6">
        <f>TITRES_STAT!E22</f>
        <v>650</v>
      </c>
      <c r="E19" s="2">
        <f t="shared" si="0"/>
        <v>-46872</v>
      </c>
      <c r="F19" s="6" t="str">
        <f t="shared" si="3"/>
        <v>BEARISH</v>
      </c>
      <c r="G19" s="6" t="str">
        <f t="shared" si="2"/>
        <v>STRONG</v>
      </c>
      <c r="H19" s="6" t="str">
        <f t="shared" si="1"/>
        <v>CONFIRMED BEARISH</v>
      </c>
    </row>
    <row r="20" spans="1:8" ht="13.5" x14ac:dyDescent="0.25">
      <c r="A20" s="3">
        <f>TITRES_STAT!B23</f>
        <v>42033</v>
      </c>
      <c r="B20" s="6">
        <f>TITRES_STAT!C23</f>
        <v>7.59</v>
      </c>
      <c r="C20" s="6">
        <f>TITRES_STAT!D23</f>
        <v>2.8351000000000002</v>
      </c>
      <c r="D20" s="6">
        <f>TITRES_STAT!E23</f>
        <v>4823</v>
      </c>
      <c r="E20" s="2">
        <f t="shared" si="0"/>
        <v>-51695</v>
      </c>
      <c r="F20" s="6" t="str">
        <f t="shared" si="3"/>
        <v>BEARISH</v>
      </c>
      <c r="G20" s="6" t="str">
        <f t="shared" si="2"/>
        <v>STRONG</v>
      </c>
      <c r="H20" s="6" t="str">
        <f t="shared" si="1"/>
        <v>CONFIRMED BEARISH</v>
      </c>
    </row>
    <row r="21" spans="1:8" ht="13.5" x14ac:dyDescent="0.25">
      <c r="A21" s="3">
        <f>TITRES_STAT!B24</f>
        <v>42034</v>
      </c>
      <c r="B21" s="6">
        <f>TITRES_STAT!C24</f>
        <v>7.37</v>
      </c>
      <c r="C21" s="6">
        <f>TITRES_STAT!D24</f>
        <v>2.7528999999999999</v>
      </c>
      <c r="D21" s="6">
        <f>TITRES_STAT!E24</f>
        <v>5676</v>
      </c>
      <c r="E21" s="2">
        <f t="shared" si="0"/>
        <v>-57371</v>
      </c>
      <c r="F21" s="6" t="str">
        <f t="shared" si="3"/>
        <v>BEARISH</v>
      </c>
      <c r="G21" s="6" t="str">
        <f t="shared" si="2"/>
        <v>STRONG</v>
      </c>
      <c r="H21" s="6" t="str">
        <f t="shared" si="1"/>
        <v>CONFIRMED BEARISH</v>
      </c>
    </row>
    <row r="22" spans="1:8" ht="13.5" x14ac:dyDescent="0.25">
      <c r="A22" s="3">
        <f>TITRES_STAT!B25</f>
        <v>42037</v>
      </c>
      <c r="B22" s="6">
        <f>TITRES_STAT!C25</f>
        <v>7.59</v>
      </c>
      <c r="C22" s="6">
        <f>TITRES_STAT!D25</f>
        <v>2.8351000000000002</v>
      </c>
      <c r="D22" s="6">
        <f>TITRES_STAT!E25</f>
        <v>2827</v>
      </c>
      <c r="E22" s="2">
        <f t="shared" si="0"/>
        <v>-54544</v>
      </c>
      <c r="F22" s="6" t="str">
        <f t="shared" si="3"/>
        <v>BEARISH</v>
      </c>
      <c r="G22" s="6" t="str">
        <f t="shared" si="2"/>
        <v>STRONG</v>
      </c>
      <c r="H22" s="6" t="str">
        <f t="shared" si="1"/>
        <v>CONFIRMED BEARISH</v>
      </c>
    </row>
    <row r="23" spans="1:8" ht="13.5" x14ac:dyDescent="0.25">
      <c r="A23" s="3">
        <f>TITRES_STAT!B26</f>
        <v>42038</v>
      </c>
      <c r="B23" s="6">
        <f>TITRES_STAT!C26</f>
        <v>7.74</v>
      </c>
      <c r="C23" s="6">
        <f>TITRES_STAT!D26</f>
        <v>2.8910999999999998</v>
      </c>
      <c r="D23" s="6">
        <f>TITRES_STAT!E26</f>
        <v>2453</v>
      </c>
      <c r="E23" s="2">
        <f t="shared" si="0"/>
        <v>-52091</v>
      </c>
      <c r="F23" s="6" t="str">
        <f t="shared" si="3"/>
        <v>BEARISH</v>
      </c>
      <c r="G23" s="6" t="str">
        <f t="shared" si="2"/>
        <v>STRONG</v>
      </c>
      <c r="H23" s="6" t="str">
        <f t="shared" si="1"/>
        <v>BEARISH DIVERGENCE</v>
      </c>
    </row>
    <row r="24" spans="1:8" ht="13.5" x14ac:dyDescent="0.25">
      <c r="A24" s="3">
        <f>TITRES_STAT!B27</f>
        <v>42039</v>
      </c>
      <c r="B24" s="6">
        <f>TITRES_STAT!C27</f>
        <v>7.74</v>
      </c>
      <c r="C24" s="6">
        <f>TITRES_STAT!D27</f>
        <v>2.8910999999999998</v>
      </c>
      <c r="D24" s="6">
        <f>TITRES_STAT!E27</f>
        <v>249</v>
      </c>
      <c r="E24" s="2">
        <f t="shared" si="0"/>
        <v>-52091</v>
      </c>
      <c r="F24" s="6" t="str">
        <f t="shared" si="3"/>
        <v>BEARISH</v>
      </c>
      <c r="G24" s="6" t="str">
        <f t="shared" si="2"/>
        <v>STRONG</v>
      </c>
      <c r="H24" s="6" t="str">
        <f t="shared" si="1"/>
        <v>BEARISH DIVERGENCE</v>
      </c>
    </row>
    <row r="25" spans="1:8" ht="13.5" x14ac:dyDescent="0.25">
      <c r="A25" s="3">
        <f>TITRES_STAT!B28</f>
        <v>42040</v>
      </c>
      <c r="B25" s="6">
        <f>TITRES_STAT!C28</f>
        <v>7.74</v>
      </c>
      <c r="C25" s="6">
        <f>TITRES_STAT!D28</f>
        <v>2.8910999999999998</v>
      </c>
      <c r="D25" s="6">
        <f>TITRES_STAT!E28</f>
        <v>0</v>
      </c>
      <c r="E25" s="2">
        <f t="shared" si="0"/>
        <v>-52091</v>
      </c>
      <c r="F25" s="6" t="str">
        <f t="shared" si="3"/>
        <v>BEARISH</v>
      </c>
      <c r="G25" s="6" t="str">
        <f t="shared" si="2"/>
        <v>NEUTRAL</v>
      </c>
      <c r="H25" s="6" t="str">
        <f t="shared" si="1"/>
        <v>BEARISH DIVERGENCE</v>
      </c>
    </row>
    <row r="26" spans="1:8" ht="13.5" x14ac:dyDescent="0.25">
      <c r="A26" s="3">
        <f>TITRES_STAT!B29</f>
        <v>42041</v>
      </c>
      <c r="B26" s="6">
        <f>TITRES_STAT!C29</f>
        <v>7.6</v>
      </c>
      <c r="C26" s="6">
        <f>TITRES_STAT!D29</f>
        <v>2.8388</v>
      </c>
      <c r="D26" s="6">
        <f>TITRES_STAT!E29</f>
        <v>20326</v>
      </c>
      <c r="E26" s="2">
        <f t="shared" si="0"/>
        <v>-72417</v>
      </c>
      <c r="F26" s="6" t="str">
        <f t="shared" si="3"/>
        <v>BEARISH</v>
      </c>
      <c r="G26" s="6" t="str">
        <f t="shared" si="2"/>
        <v>STRONG</v>
      </c>
      <c r="H26" s="6" t="str">
        <f t="shared" si="1"/>
        <v>BEARISH DIVERGENCE</v>
      </c>
    </row>
    <row r="27" spans="1:8" ht="13.5" x14ac:dyDescent="0.25">
      <c r="A27" s="3">
        <f>TITRES_STAT!B30</f>
        <v>42044</v>
      </c>
      <c r="B27" s="6">
        <f>TITRES_STAT!C30</f>
        <v>7.6</v>
      </c>
      <c r="C27" s="6">
        <f>TITRES_STAT!D30</f>
        <v>2.8388</v>
      </c>
      <c r="D27" s="6">
        <f>TITRES_STAT!E30</f>
        <v>0</v>
      </c>
      <c r="E27" s="2">
        <f t="shared" si="0"/>
        <v>-72417</v>
      </c>
      <c r="F27" s="6" t="str">
        <f t="shared" si="3"/>
        <v>BEARISH</v>
      </c>
      <c r="G27" s="6" t="str">
        <f t="shared" si="2"/>
        <v>STRONG</v>
      </c>
      <c r="H27" s="6" t="str">
        <f t="shared" si="1"/>
        <v>BEARISH DIVERGENCE</v>
      </c>
    </row>
    <row r="28" spans="1:8" ht="13.5" x14ac:dyDescent="0.25">
      <c r="A28" s="3">
        <f>TITRES_STAT!B31</f>
        <v>42045</v>
      </c>
      <c r="B28" s="6">
        <f>TITRES_STAT!C31</f>
        <v>7.55</v>
      </c>
      <c r="C28" s="6">
        <f>TITRES_STAT!D31</f>
        <v>2.8201000000000001</v>
      </c>
      <c r="D28" s="6">
        <f>TITRES_STAT!E31</f>
        <v>1228</v>
      </c>
      <c r="E28" s="2">
        <f t="shared" si="0"/>
        <v>-73645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CONFIRMED BEARISH</v>
      </c>
    </row>
    <row r="29" spans="1:8" ht="13.5" x14ac:dyDescent="0.25">
      <c r="A29" s="3">
        <f>TITRES_STAT!B32</f>
        <v>42046</v>
      </c>
      <c r="B29" s="6">
        <f>TITRES_STAT!C32</f>
        <v>7.38</v>
      </c>
      <c r="C29" s="6">
        <f>TITRES_STAT!D32</f>
        <v>2.7566000000000002</v>
      </c>
      <c r="D29" s="6">
        <f>TITRES_STAT!E32</f>
        <v>12593</v>
      </c>
      <c r="E29" s="2">
        <f t="shared" si="0"/>
        <v>-86238</v>
      </c>
      <c r="F29" s="6" t="str">
        <f t="shared" si="3"/>
        <v>BEARISH</v>
      </c>
      <c r="G29" s="6" t="str">
        <f t="shared" si="2"/>
        <v>STRONG</v>
      </c>
      <c r="H29" s="6" t="str">
        <f t="shared" si="1"/>
        <v>CONFIRMED BEARISH</v>
      </c>
    </row>
    <row r="30" spans="1:8" ht="13.5" x14ac:dyDescent="0.25">
      <c r="A30" s="3">
        <f>TITRES_STAT!B33</f>
        <v>42047</v>
      </c>
      <c r="B30" s="6">
        <f>TITRES_STAT!C33</f>
        <v>7.3</v>
      </c>
      <c r="C30" s="6">
        <f>TITRES_STAT!D33</f>
        <v>2.7267000000000001</v>
      </c>
      <c r="D30" s="6">
        <f>TITRES_STAT!E33</f>
        <v>12215</v>
      </c>
      <c r="E30" s="2">
        <f t="shared" si="0"/>
        <v>-98453</v>
      </c>
      <c r="F30" s="6" t="str">
        <f t="shared" si="3"/>
        <v>BEARISH</v>
      </c>
      <c r="G30" s="6" t="str">
        <f t="shared" si="2"/>
        <v>STRONG</v>
      </c>
      <c r="H30" s="6" t="str">
        <f t="shared" si="1"/>
        <v>CONFIRMED BEARISH</v>
      </c>
    </row>
    <row r="31" spans="1:8" ht="13.5" x14ac:dyDescent="0.25">
      <c r="A31" s="3">
        <f>TITRES_STAT!B34</f>
        <v>42048</v>
      </c>
      <c r="B31" s="6">
        <f>TITRES_STAT!C34</f>
        <v>7.5</v>
      </c>
      <c r="C31" s="6">
        <f>TITRES_STAT!D34</f>
        <v>2.8014000000000001</v>
      </c>
      <c r="D31" s="6">
        <f>TITRES_STAT!E34</f>
        <v>6238</v>
      </c>
      <c r="E31" s="2">
        <f t="shared" si="0"/>
        <v>-92215</v>
      </c>
      <c r="F31" s="6" t="str">
        <f t="shared" si="3"/>
        <v>BEARISH</v>
      </c>
      <c r="G31" s="6" t="str">
        <f t="shared" si="2"/>
        <v>STRONG</v>
      </c>
      <c r="H31" s="6" t="str">
        <f t="shared" si="1"/>
        <v>CONFIRMED BEARISH</v>
      </c>
    </row>
    <row r="32" spans="1:8" ht="13.5" x14ac:dyDescent="0.25">
      <c r="A32" s="3">
        <f>TITRES_STAT!B35</f>
        <v>42051</v>
      </c>
      <c r="B32" s="6">
        <f>TITRES_STAT!C35</f>
        <v>7.55</v>
      </c>
      <c r="C32" s="6">
        <f>TITRES_STAT!D35</f>
        <v>2.8201000000000001</v>
      </c>
      <c r="D32" s="6">
        <f>TITRES_STAT!E35</f>
        <v>10263</v>
      </c>
      <c r="E32" s="2">
        <f t="shared" si="0"/>
        <v>-81952</v>
      </c>
      <c r="F32" s="6" t="str">
        <f t="shared" si="3"/>
        <v>BEARISH</v>
      </c>
      <c r="G32" s="6" t="str">
        <f t="shared" si="2"/>
        <v>STRONG</v>
      </c>
      <c r="H32" s="6" t="str">
        <f t="shared" si="1"/>
        <v>CONFIRMED BEARISH</v>
      </c>
    </row>
    <row r="33" spans="1:8" ht="13.5" x14ac:dyDescent="0.25">
      <c r="A33" s="3">
        <f>TITRES_STAT!B36</f>
        <v>42052</v>
      </c>
      <c r="B33" s="6">
        <f>TITRES_STAT!C36</f>
        <v>7.33</v>
      </c>
      <c r="C33" s="6">
        <f>TITRES_STAT!D36</f>
        <v>2.7378999999999998</v>
      </c>
      <c r="D33" s="6">
        <f>TITRES_STAT!E36</f>
        <v>604</v>
      </c>
      <c r="E33" s="2">
        <f t="shared" si="0"/>
        <v>-82556</v>
      </c>
      <c r="F33" s="6" t="str">
        <f t="shared" si="3"/>
        <v>BEARISH</v>
      </c>
      <c r="G33" s="6" t="str">
        <f t="shared" si="2"/>
        <v>STRONG</v>
      </c>
      <c r="H33" s="6" t="str">
        <f t="shared" si="1"/>
        <v>CONFIRMED BEARISH</v>
      </c>
    </row>
    <row r="34" spans="1:8" ht="13.5" x14ac:dyDescent="0.25">
      <c r="A34" s="3">
        <f>TITRES_STAT!B37</f>
        <v>42053</v>
      </c>
      <c r="B34" s="6">
        <f>TITRES_STAT!C37</f>
        <v>7.38</v>
      </c>
      <c r="C34" s="6">
        <f>TITRES_STAT!D37</f>
        <v>2.7566000000000002</v>
      </c>
      <c r="D34" s="6">
        <f>TITRES_STAT!E37</f>
        <v>6247</v>
      </c>
      <c r="E34" s="2">
        <f t="shared" si="0"/>
        <v>-76309</v>
      </c>
      <c r="F34" s="6" t="str">
        <f t="shared" si="3"/>
        <v>BULLISH</v>
      </c>
      <c r="G34" s="6" t="str">
        <f t="shared" si="2"/>
        <v>WEAK</v>
      </c>
      <c r="H34" s="6" t="str">
        <f t="shared" si="1"/>
        <v>NEUTRAL</v>
      </c>
    </row>
    <row r="35" spans="1:8" ht="13.5" x14ac:dyDescent="0.25">
      <c r="A35" s="3">
        <f>TITRES_STAT!B38</f>
        <v>42054</v>
      </c>
      <c r="B35" s="6">
        <f>TITRES_STAT!C38</f>
        <v>7.3</v>
      </c>
      <c r="C35" s="6">
        <f>TITRES_STAT!D38</f>
        <v>2.7267000000000001</v>
      </c>
      <c r="D35" s="6">
        <f>TITRES_STAT!E38</f>
        <v>3921</v>
      </c>
      <c r="E35" s="2">
        <f t="shared" si="0"/>
        <v>-80230</v>
      </c>
      <c r="F35" s="6" t="str">
        <f t="shared" si="3"/>
        <v>BULLISH</v>
      </c>
      <c r="G35" s="6" t="str">
        <f t="shared" si="2"/>
        <v>WEAK</v>
      </c>
      <c r="H35" s="6" t="str">
        <f t="shared" si="1"/>
        <v>NEUTRAL</v>
      </c>
    </row>
    <row r="36" spans="1:8" ht="13.5" x14ac:dyDescent="0.25">
      <c r="A36" s="3">
        <f>TITRES_STAT!B39</f>
        <v>42055</v>
      </c>
      <c r="B36" s="6">
        <f>TITRES_STAT!C39</f>
        <v>7.45</v>
      </c>
      <c r="C36" s="6">
        <f>TITRES_STAT!D39</f>
        <v>2.7827999999999999</v>
      </c>
      <c r="D36" s="6">
        <f>TITRES_STAT!E39</f>
        <v>1201</v>
      </c>
      <c r="E36" s="2">
        <f t="shared" si="0"/>
        <v>-79029</v>
      </c>
      <c r="F36" s="6" t="str">
        <f t="shared" si="3"/>
        <v>BULLISH</v>
      </c>
      <c r="G36" s="6" t="str">
        <f t="shared" si="2"/>
        <v>WEAK</v>
      </c>
      <c r="H36" s="6" t="str">
        <f t="shared" si="1"/>
        <v>BULLISH DIVERGENCE</v>
      </c>
    </row>
    <row r="37" spans="1:8" ht="13.5" x14ac:dyDescent="0.25">
      <c r="A37" s="3">
        <f>TITRES_STAT!B40</f>
        <v>42058</v>
      </c>
      <c r="B37" s="6">
        <f>TITRES_STAT!C40</f>
        <v>7.35</v>
      </c>
      <c r="C37" s="6">
        <f>TITRES_STAT!D40</f>
        <v>2.7454000000000001</v>
      </c>
      <c r="D37" s="6">
        <f>TITRES_STAT!E40</f>
        <v>2020</v>
      </c>
      <c r="E37" s="2">
        <f t="shared" si="0"/>
        <v>-81049</v>
      </c>
      <c r="F37" s="6" t="str">
        <f t="shared" si="3"/>
        <v>BULLISH</v>
      </c>
      <c r="G37" s="6" t="str">
        <f t="shared" si="2"/>
        <v>NEUTRAL</v>
      </c>
      <c r="H37" s="6" t="str">
        <f t="shared" si="1"/>
        <v>BULLISH DIVERGENCE</v>
      </c>
    </row>
    <row r="38" spans="1:8" ht="13.5" x14ac:dyDescent="0.25">
      <c r="A38" s="3">
        <f>TITRES_STAT!B41</f>
        <v>42059</v>
      </c>
      <c r="B38" s="6">
        <f>TITRES_STAT!C41</f>
        <v>7.2</v>
      </c>
      <c r="C38" s="6">
        <f>TITRES_STAT!D41</f>
        <v>2.6894</v>
      </c>
      <c r="D38" s="6">
        <f>TITRES_STAT!E41</f>
        <v>2990</v>
      </c>
      <c r="E38" s="2">
        <f t="shared" si="0"/>
        <v>-84039</v>
      </c>
      <c r="F38" s="6" t="str">
        <f t="shared" si="3"/>
        <v>BEARISH</v>
      </c>
      <c r="G38" s="6" t="str">
        <f t="shared" si="2"/>
        <v>NEUTRAL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7.24</v>
      </c>
      <c r="C39" s="6">
        <f>TITRES_STAT!D42</f>
        <v>2.7042999999999999</v>
      </c>
      <c r="D39" s="6">
        <f>TITRES_STAT!E42</f>
        <v>5714</v>
      </c>
      <c r="E39" s="2">
        <f t="shared" si="0"/>
        <v>-78325</v>
      </c>
      <c r="F39" s="6" t="str">
        <f t="shared" si="3"/>
        <v>BEARISH</v>
      </c>
      <c r="G39" s="6" t="str">
        <f t="shared" si="2"/>
        <v>STRONG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7.27</v>
      </c>
      <c r="C40" s="6">
        <f>TITRES_STAT!D43</f>
        <v>2.7155</v>
      </c>
      <c r="D40" s="6">
        <f>TITRES_STAT!E43</f>
        <v>2438</v>
      </c>
      <c r="E40" s="2">
        <f t="shared" si="0"/>
        <v>-75887</v>
      </c>
      <c r="F40" s="6" t="str">
        <f t="shared" si="3"/>
        <v>BULLISH</v>
      </c>
      <c r="G40" s="6" t="str">
        <f t="shared" si="2"/>
        <v>WEAK</v>
      </c>
      <c r="H40" s="6" t="str">
        <f t="shared" si="1"/>
        <v>BULLISH DIVERGENCE</v>
      </c>
    </row>
    <row r="41" spans="1:8" ht="13.5" x14ac:dyDescent="0.25">
      <c r="A41" s="3">
        <f>TITRES_STAT!B44</f>
        <v>42062</v>
      </c>
      <c r="B41" s="6">
        <f>TITRES_STAT!C44</f>
        <v>7.23</v>
      </c>
      <c r="C41" s="6">
        <f>TITRES_STAT!D44</f>
        <v>2.7006000000000001</v>
      </c>
      <c r="D41" s="6">
        <f>TITRES_STAT!E44</f>
        <v>9261</v>
      </c>
      <c r="E41" s="2">
        <f t="shared" si="0"/>
        <v>-85148</v>
      </c>
      <c r="F41" s="6" t="str">
        <f t="shared" si="3"/>
        <v>BEARISH</v>
      </c>
      <c r="G41" s="6" t="str">
        <f t="shared" si="2"/>
        <v>STRONG</v>
      </c>
      <c r="H41" s="6" t="str">
        <f t="shared" si="1"/>
        <v>CONFIRMED BEARISH</v>
      </c>
    </row>
    <row r="42" spans="1:8" ht="13.5" x14ac:dyDescent="0.25">
      <c r="A42" s="3">
        <f>TITRES_STAT!B45</f>
        <v>42065</v>
      </c>
      <c r="B42" s="6">
        <f>TITRES_STAT!C45</f>
        <v>7.2</v>
      </c>
      <c r="C42" s="6">
        <f>TITRES_STAT!D45</f>
        <v>2.6894</v>
      </c>
      <c r="D42" s="6">
        <f>TITRES_STAT!E45</f>
        <v>5152</v>
      </c>
      <c r="E42" s="2">
        <f t="shared" si="0"/>
        <v>-90300</v>
      </c>
      <c r="F42" s="6" t="str">
        <f t="shared" si="3"/>
        <v>BEARISH</v>
      </c>
      <c r="G42" s="6" t="str">
        <f t="shared" si="2"/>
        <v>STRONG</v>
      </c>
      <c r="H42" s="6" t="str">
        <f t="shared" si="1"/>
        <v>CONFIRMED BEARISH</v>
      </c>
    </row>
    <row r="43" spans="1:8" ht="13.5" x14ac:dyDescent="0.25">
      <c r="A43" s="3">
        <f>TITRES_STAT!B46</f>
        <v>42066</v>
      </c>
      <c r="B43" s="6">
        <f>TITRES_STAT!C46</f>
        <v>7.15</v>
      </c>
      <c r="C43" s="6">
        <f>TITRES_STAT!D46</f>
        <v>2.6707000000000001</v>
      </c>
      <c r="D43" s="6">
        <f>TITRES_STAT!E46</f>
        <v>3265</v>
      </c>
      <c r="E43" s="2">
        <f t="shared" si="0"/>
        <v>-93565</v>
      </c>
      <c r="F43" s="6" t="str">
        <f t="shared" si="3"/>
        <v>BEARISH</v>
      </c>
      <c r="G43" s="6" t="str">
        <f t="shared" si="2"/>
        <v>STRONG</v>
      </c>
      <c r="H43" s="6" t="str">
        <f t="shared" si="1"/>
        <v>CONFIRMED BEARISH</v>
      </c>
    </row>
    <row r="44" spans="1:8" ht="13.5" x14ac:dyDescent="0.25">
      <c r="A44" s="3">
        <f>TITRES_STAT!B47</f>
        <v>42067</v>
      </c>
      <c r="B44" s="6">
        <f>TITRES_STAT!C47</f>
        <v>7.19</v>
      </c>
      <c r="C44" s="6">
        <f>TITRES_STAT!D47</f>
        <v>2.6856</v>
      </c>
      <c r="D44" s="6">
        <f>TITRES_STAT!E47</f>
        <v>2171</v>
      </c>
      <c r="E44" s="2">
        <f t="shared" si="0"/>
        <v>-91394</v>
      </c>
      <c r="F44" s="6" t="str">
        <f t="shared" si="3"/>
        <v>BEARISH</v>
      </c>
      <c r="G44" s="6" t="str">
        <f t="shared" si="2"/>
        <v>STRONG</v>
      </c>
      <c r="H44" s="6" t="str">
        <f t="shared" si="1"/>
        <v>CONFIRMED BEARISH</v>
      </c>
    </row>
    <row r="45" spans="1:8" ht="13.5" x14ac:dyDescent="0.25">
      <c r="A45" s="3">
        <f>TITRES_STAT!B48</f>
        <v>42068</v>
      </c>
      <c r="B45" s="6">
        <f>TITRES_STAT!C48</f>
        <v>7.18</v>
      </c>
      <c r="C45" s="6">
        <f>TITRES_STAT!D48</f>
        <v>2.6819000000000002</v>
      </c>
      <c r="D45" s="6">
        <f>TITRES_STAT!E48</f>
        <v>45</v>
      </c>
      <c r="E45" s="2">
        <f t="shared" si="0"/>
        <v>-91439</v>
      </c>
      <c r="F45" s="6" t="str">
        <f t="shared" si="3"/>
        <v>BEARISH</v>
      </c>
      <c r="G45" s="6" t="str">
        <f t="shared" si="2"/>
        <v>STRONG</v>
      </c>
      <c r="H45" s="6" t="str">
        <f t="shared" si="1"/>
        <v>CONFIRMED BEARISH</v>
      </c>
    </row>
    <row r="46" spans="1:8" ht="13.5" x14ac:dyDescent="0.25">
      <c r="A46" s="3">
        <f>TITRES_STAT!B49</f>
        <v>42069</v>
      </c>
      <c r="B46" s="6">
        <f>TITRES_STAT!C49</f>
        <v>7.11</v>
      </c>
      <c r="C46" s="6">
        <f>TITRES_STAT!D49</f>
        <v>2.6558000000000002</v>
      </c>
      <c r="D46" s="6">
        <f>TITRES_STAT!E49</f>
        <v>6110</v>
      </c>
      <c r="E46" s="2">
        <f t="shared" si="0"/>
        <v>-97549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CONFIRMED BEARISH</v>
      </c>
    </row>
    <row r="47" spans="1:8" ht="13.5" x14ac:dyDescent="0.25">
      <c r="A47" s="3">
        <f>TITRES_STAT!B50</f>
        <v>42072</v>
      </c>
      <c r="B47" s="6">
        <f>TITRES_STAT!C50</f>
        <v>7.13</v>
      </c>
      <c r="C47" s="6">
        <f>TITRES_STAT!D50</f>
        <v>2.6631999999999998</v>
      </c>
      <c r="D47" s="6">
        <f>TITRES_STAT!E50</f>
        <v>895</v>
      </c>
      <c r="E47" s="2">
        <f t="shared" si="0"/>
        <v>-96654</v>
      </c>
      <c r="F47" s="6" t="str">
        <f t="shared" si="3"/>
        <v>BEARISH</v>
      </c>
      <c r="G47" s="6" t="str">
        <f t="shared" si="2"/>
        <v>STRONG</v>
      </c>
      <c r="H47" s="6" t="str">
        <f t="shared" si="1"/>
        <v>CONFIRMED BEARISH</v>
      </c>
    </row>
    <row r="48" spans="1:8" ht="13.5" x14ac:dyDescent="0.25">
      <c r="A48" s="3">
        <f>TITRES_STAT!B51</f>
        <v>42073</v>
      </c>
      <c r="B48" s="6">
        <f>TITRES_STAT!C51</f>
        <v>7.13</v>
      </c>
      <c r="C48" s="6">
        <f>TITRES_STAT!D51</f>
        <v>2.6631999999999998</v>
      </c>
      <c r="D48" s="6">
        <f>TITRES_STAT!E51</f>
        <v>510</v>
      </c>
      <c r="E48" s="2">
        <f t="shared" si="0"/>
        <v>-96654</v>
      </c>
      <c r="F48" s="6" t="str">
        <f t="shared" si="3"/>
        <v>BEARISH</v>
      </c>
      <c r="G48" s="6" t="str">
        <f t="shared" si="2"/>
        <v>STRONG</v>
      </c>
      <c r="H48" s="6" t="str">
        <f t="shared" si="1"/>
        <v>CONFIRMED BEARISH</v>
      </c>
    </row>
    <row r="49" spans="1:8" ht="13.5" x14ac:dyDescent="0.25">
      <c r="A49" s="3">
        <f>TITRES_STAT!B52</f>
        <v>42074</v>
      </c>
      <c r="B49" s="6">
        <f>TITRES_STAT!C52</f>
        <v>7.13</v>
      </c>
      <c r="C49" s="6">
        <f>TITRES_STAT!D52</f>
        <v>2.6631999999999998</v>
      </c>
      <c r="D49" s="6">
        <f>TITRES_STAT!E52</f>
        <v>0</v>
      </c>
      <c r="E49" s="2">
        <f t="shared" si="0"/>
        <v>-96654</v>
      </c>
      <c r="F49" s="6" t="str">
        <f t="shared" si="3"/>
        <v>BEARISH</v>
      </c>
      <c r="G49" s="6" t="str">
        <f t="shared" si="2"/>
        <v>STRONG</v>
      </c>
      <c r="H49" s="6" t="str">
        <f t="shared" si="1"/>
        <v>CONFIRMED BEARISH</v>
      </c>
    </row>
    <row r="50" spans="1:8" ht="13.5" x14ac:dyDescent="0.25">
      <c r="A50" s="3">
        <f>TITRES_STAT!B53</f>
        <v>42075</v>
      </c>
      <c r="B50" s="6">
        <f>TITRES_STAT!C53</f>
        <v>6.9</v>
      </c>
      <c r="C50" s="6">
        <f>TITRES_STAT!D53</f>
        <v>2.5773000000000001</v>
      </c>
      <c r="D50" s="6">
        <f>TITRES_STAT!E53</f>
        <v>3339</v>
      </c>
      <c r="E50" s="2">
        <f t="shared" si="0"/>
        <v>-99993</v>
      </c>
      <c r="F50" s="6" t="str">
        <f t="shared" si="3"/>
        <v>BEARISH</v>
      </c>
      <c r="G50" s="6" t="str">
        <f t="shared" si="2"/>
        <v>STRONG</v>
      </c>
      <c r="H50" s="6" t="str">
        <f t="shared" si="1"/>
        <v>CONFIRMED BEARISH</v>
      </c>
    </row>
    <row r="51" spans="1:8" ht="13.5" x14ac:dyDescent="0.25">
      <c r="A51" s="3">
        <f>TITRES_STAT!B54</f>
        <v>42076</v>
      </c>
      <c r="B51" s="6">
        <f>TITRES_STAT!C54</f>
        <v>7</v>
      </c>
      <c r="C51" s="6">
        <f>TITRES_STAT!D54</f>
        <v>2.6147</v>
      </c>
      <c r="D51" s="6">
        <f>TITRES_STAT!E54</f>
        <v>671</v>
      </c>
      <c r="E51" s="2">
        <f t="shared" si="0"/>
        <v>-99322</v>
      </c>
      <c r="F51" s="6" t="str">
        <f t="shared" si="3"/>
        <v>BEARISH</v>
      </c>
      <c r="G51" s="6" t="str">
        <f t="shared" si="2"/>
        <v>NEUTRAL</v>
      </c>
      <c r="H51" s="6" t="str">
        <f t="shared" si="1"/>
        <v>CONFIRMED BEARISH</v>
      </c>
    </row>
    <row r="52" spans="1:8" ht="13.5" x14ac:dyDescent="0.25">
      <c r="A52" s="3">
        <f>TITRES_STAT!B55</f>
        <v>42079</v>
      </c>
      <c r="B52" s="6">
        <f>TITRES_STAT!C55</f>
        <v>7.1</v>
      </c>
      <c r="C52" s="6">
        <f>TITRES_STAT!D55</f>
        <v>2.6520000000000001</v>
      </c>
      <c r="D52" s="6">
        <f>TITRES_STAT!E55</f>
        <v>5638</v>
      </c>
      <c r="E52" s="2">
        <f t="shared" si="0"/>
        <v>-93684</v>
      </c>
      <c r="F52" s="6" t="str">
        <f t="shared" si="3"/>
        <v>BULLISH</v>
      </c>
      <c r="G52" s="6" t="str">
        <f t="shared" si="2"/>
        <v>WEAK</v>
      </c>
      <c r="H52" s="6" t="str">
        <f t="shared" si="1"/>
        <v>BULLISH DIVERGENCE</v>
      </c>
    </row>
    <row r="53" spans="1:8" ht="13.5" x14ac:dyDescent="0.25">
      <c r="A53" s="3">
        <f>TITRES_STAT!B56</f>
        <v>42080</v>
      </c>
      <c r="B53" s="6">
        <f>TITRES_STAT!C56</f>
        <v>7</v>
      </c>
      <c r="C53" s="6">
        <f>TITRES_STAT!D56</f>
        <v>2.6147</v>
      </c>
      <c r="D53" s="6">
        <f>TITRES_STAT!E56</f>
        <v>1306</v>
      </c>
      <c r="E53" s="2">
        <f t="shared" si="0"/>
        <v>-94990</v>
      </c>
      <c r="F53" s="6" t="str">
        <f t="shared" si="3"/>
        <v>BULLISH</v>
      </c>
      <c r="G53" s="6" t="str">
        <f t="shared" si="2"/>
        <v>NEUTRAL</v>
      </c>
      <c r="H53" s="6" t="str">
        <f t="shared" si="1"/>
        <v>BULLISH DIVERGENCE</v>
      </c>
    </row>
    <row r="54" spans="1:8" ht="13.5" x14ac:dyDescent="0.25">
      <c r="A54" s="3">
        <f>TITRES_STAT!B57</f>
        <v>42081</v>
      </c>
      <c r="B54" s="6">
        <f>TITRES_STAT!C57</f>
        <v>6.85</v>
      </c>
      <c r="C54" s="6">
        <f>TITRES_STAT!D57</f>
        <v>2.5586000000000002</v>
      </c>
      <c r="D54" s="6">
        <f>TITRES_STAT!E57</f>
        <v>4785</v>
      </c>
      <c r="E54" s="2">
        <f t="shared" si="0"/>
        <v>-99775</v>
      </c>
      <c r="F54" s="6" t="str">
        <f t="shared" si="3"/>
        <v>BEARISH</v>
      </c>
      <c r="G54" s="6" t="str">
        <f t="shared" si="2"/>
        <v>STRONG</v>
      </c>
      <c r="H54" s="6" t="str">
        <f t="shared" si="1"/>
        <v>CONFIRMED BEARISH</v>
      </c>
    </row>
    <row r="55" spans="1:8" ht="13.5" x14ac:dyDescent="0.25">
      <c r="A55" s="3">
        <f>TITRES_STAT!B58</f>
        <v>42082</v>
      </c>
      <c r="B55" s="6">
        <f>TITRES_STAT!C58</f>
        <v>6.99</v>
      </c>
      <c r="C55" s="6">
        <f>TITRES_STAT!D58</f>
        <v>2.6109</v>
      </c>
      <c r="D55" s="6">
        <f>TITRES_STAT!E58</f>
        <v>179</v>
      </c>
      <c r="E55" s="2">
        <f t="shared" si="0"/>
        <v>-99596</v>
      </c>
      <c r="F55" s="6" t="str">
        <f t="shared" si="3"/>
        <v>BULLISH</v>
      </c>
      <c r="G55" s="6" t="str">
        <f t="shared" si="2"/>
        <v>NEUTRAL</v>
      </c>
      <c r="H55" s="6" t="str">
        <f t="shared" si="1"/>
        <v>CONFIRMED BULLISH</v>
      </c>
    </row>
    <row r="56" spans="1:8" ht="13.5" x14ac:dyDescent="0.25">
      <c r="A56" s="3">
        <f>TITRES_STAT!B59</f>
        <v>42086</v>
      </c>
      <c r="B56" s="6">
        <f>TITRES_STAT!C59</f>
        <v>6.95</v>
      </c>
      <c r="C56" s="6">
        <f>TITRES_STAT!D59</f>
        <v>2.5960000000000001</v>
      </c>
      <c r="D56" s="6">
        <f>TITRES_STAT!E59</f>
        <v>52</v>
      </c>
      <c r="E56" s="2">
        <f t="shared" si="0"/>
        <v>-99648</v>
      </c>
      <c r="F56" s="6" t="str">
        <f t="shared" si="3"/>
        <v>BEARISH</v>
      </c>
      <c r="G56" s="6" t="str">
        <f t="shared" si="2"/>
        <v>NEUTRAL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6.8</v>
      </c>
      <c r="C57" s="6">
        <f>TITRES_STAT!D60</f>
        <v>2.54</v>
      </c>
      <c r="D57" s="6">
        <f>TITRES_STAT!E60</f>
        <v>674</v>
      </c>
      <c r="E57" s="2">
        <f t="shared" si="0"/>
        <v>-100322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6.8</v>
      </c>
      <c r="C58" s="6">
        <f>TITRES_STAT!D61</f>
        <v>2.54</v>
      </c>
      <c r="D58" s="6">
        <f>TITRES_STAT!E61</f>
        <v>3040</v>
      </c>
      <c r="E58" s="2">
        <f t="shared" si="0"/>
        <v>-100322</v>
      </c>
      <c r="F58" s="6" t="str">
        <f t="shared" si="3"/>
        <v>BEARISH</v>
      </c>
      <c r="G58" s="6" t="str">
        <f t="shared" si="2"/>
        <v>STRONG</v>
      </c>
      <c r="H58" s="6" t="str">
        <f t="shared" si="1"/>
        <v>CONFIRMED BEARISH</v>
      </c>
    </row>
    <row r="59" spans="1:8" ht="13.5" x14ac:dyDescent="0.25">
      <c r="A59" s="3">
        <f>TITRES_STAT!B62</f>
        <v>42089</v>
      </c>
      <c r="B59" s="6">
        <f>TITRES_STAT!C62</f>
        <v>6.9</v>
      </c>
      <c r="C59" s="6">
        <f>TITRES_STAT!D62</f>
        <v>2.5773000000000001</v>
      </c>
      <c r="D59" s="6">
        <f>TITRES_STAT!E62</f>
        <v>483</v>
      </c>
      <c r="E59" s="2">
        <f t="shared" si="0"/>
        <v>-99839</v>
      </c>
      <c r="F59" s="6" t="str">
        <f t="shared" si="3"/>
        <v>BEARISH</v>
      </c>
      <c r="G59" s="6" t="str">
        <f t="shared" si="2"/>
        <v>NEUTRAL</v>
      </c>
      <c r="H59" s="6" t="str">
        <f t="shared" si="1"/>
        <v>BEARISH DIVERGENCE</v>
      </c>
    </row>
    <row r="60" spans="1:8" ht="13.5" x14ac:dyDescent="0.25">
      <c r="A60" s="3">
        <f>TITRES_STAT!B63</f>
        <v>42090</v>
      </c>
      <c r="B60" s="6">
        <f>TITRES_STAT!C63</f>
        <v>7.12</v>
      </c>
      <c r="C60" s="6">
        <f>TITRES_STAT!D63</f>
        <v>2.6595</v>
      </c>
      <c r="D60" s="6">
        <f>TITRES_STAT!E63</f>
        <v>3535</v>
      </c>
      <c r="E60" s="2">
        <f t="shared" si="0"/>
        <v>-96304</v>
      </c>
      <c r="F60" s="6" t="str">
        <f t="shared" si="3"/>
        <v>BULLISH</v>
      </c>
      <c r="G60" s="6" t="str">
        <f t="shared" si="2"/>
        <v>WEAK</v>
      </c>
      <c r="H60" s="6" t="str">
        <f t="shared" si="1"/>
        <v>CONFIRMED BULLISH</v>
      </c>
    </row>
    <row r="61" spans="1:8" ht="13.5" x14ac:dyDescent="0.25">
      <c r="A61" s="3">
        <f>TITRES_STAT!B64</f>
        <v>42093</v>
      </c>
      <c r="B61" s="6">
        <f>TITRES_STAT!C64</f>
        <v>7.12</v>
      </c>
      <c r="C61" s="6">
        <f>TITRES_STAT!D64</f>
        <v>2.6595</v>
      </c>
      <c r="D61" s="6">
        <f>TITRES_STAT!E64</f>
        <v>5775</v>
      </c>
      <c r="E61" s="2">
        <f t="shared" si="0"/>
        <v>-96304</v>
      </c>
      <c r="F61" s="6" t="str">
        <f t="shared" si="3"/>
        <v>BULLISH</v>
      </c>
      <c r="G61" s="6" t="str">
        <f t="shared" si="2"/>
        <v>WEAK</v>
      </c>
      <c r="H61" s="6" t="str">
        <f t="shared" si="1"/>
        <v>CONFIRMED BULLISH</v>
      </c>
    </row>
    <row r="62" spans="1:8" ht="13.5" x14ac:dyDescent="0.25">
      <c r="A62" s="3">
        <f>TITRES_STAT!B65</f>
        <v>42094</v>
      </c>
      <c r="B62" s="6">
        <f>TITRES_STAT!C65</f>
        <v>7.15</v>
      </c>
      <c r="C62" s="6">
        <f>TITRES_STAT!D65</f>
        <v>2.6707000000000001</v>
      </c>
      <c r="D62" s="6">
        <f>TITRES_STAT!E65</f>
        <v>5682</v>
      </c>
      <c r="E62" s="2">
        <f t="shared" si="0"/>
        <v>-90622</v>
      </c>
      <c r="F62" s="6" t="str">
        <f t="shared" si="3"/>
        <v>BULLISH</v>
      </c>
      <c r="G62" s="6" t="str">
        <f t="shared" si="2"/>
        <v>WEAK</v>
      </c>
      <c r="H62" s="6" t="str">
        <f t="shared" si="1"/>
        <v>CONFIRMED BULLISH</v>
      </c>
    </row>
    <row r="63" spans="1:8" ht="13.5" x14ac:dyDescent="0.25">
      <c r="A63" s="3">
        <f>TITRES_STAT!B66</f>
        <v>42095</v>
      </c>
      <c r="B63" s="6">
        <f>TITRES_STAT!C66</f>
        <v>7.15</v>
      </c>
      <c r="C63" s="6">
        <f>TITRES_STAT!D66</f>
        <v>2.6707000000000001</v>
      </c>
      <c r="D63" s="6">
        <f>TITRES_STAT!E66</f>
        <v>559</v>
      </c>
      <c r="E63" s="2">
        <f t="shared" si="0"/>
        <v>-90622</v>
      </c>
      <c r="F63" s="6" t="str">
        <f t="shared" si="3"/>
        <v>BULLISH</v>
      </c>
      <c r="G63" s="6" t="str">
        <f t="shared" si="2"/>
        <v>WEAK</v>
      </c>
      <c r="H63" s="6" t="str">
        <f t="shared" si="1"/>
        <v>CONFIRMED BULLISH</v>
      </c>
    </row>
    <row r="64" spans="1:8" ht="13.5" x14ac:dyDescent="0.25">
      <c r="A64" s="3">
        <f>TITRES_STAT!B67</f>
        <v>42096</v>
      </c>
      <c r="B64" s="6">
        <f>TITRES_STAT!C67</f>
        <v>7.15</v>
      </c>
      <c r="C64" s="6">
        <f>TITRES_STAT!D67</f>
        <v>2.6707000000000001</v>
      </c>
      <c r="D64" s="6">
        <f>TITRES_STAT!E67</f>
        <v>2350</v>
      </c>
      <c r="E64" s="2">
        <f t="shared" si="0"/>
        <v>-90622</v>
      </c>
      <c r="F64" s="6" t="str">
        <f t="shared" si="3"/>
        <v>BULLISH</v>
      </c>
      <c r="G64" s="6" t="str">
        <f t="shared" si="2"/>
        <v>WEAK</v>
      </c>
      <c r="H64" s="6" t="str">
        <f t="shared" si="1"/>
        <v>CONFIRMED BULLISH</v>
      </c>
    </row>
    <row r="65" spans="1:8" ht="13.5" x14ac:dyDescent="0.25">
      <c r="A65" s="3">
        <f>TITRES_STAT!B68</f>
        <v>42097</v>
      </c>
      <c r="B65" s="6">
        <f>TITRES_STAT!C68</f>
        <v>7.1</v>
      </c>
      <c r="C65" s="6">
        <f>TITRES_STAT!D68</f>
        <v>2.6520000000000001</v>
      </c>
      <c r="D65" s="6">
        <f>TITRES_STAT!E68</f>
        <v>10</v>
      </c>
      <c r="E65" s="2">
        <f t="shared" si="0"/>
        <v>-90632</v>
      </c>
      <c r="F65" s="6" t="str">
        <f t="shared" si="3"/>
        <v>BULLISH</v>
      </c>
      <c r="G65" s="6" t="str">
        <f t="shared" si="2"/>
        <v>WEAK</v>
      </c>
      <c r="H65" s="6" t="str">
        <f t="shared" si="1"/>
        <v>BULLISH DIVERGENCE</v>
      </c>
    </row>
    <row r="66" spans="1:8" ht="13.5" x14ac:dyDescent="0.25">
      <c r="A66" s="3">
        <f>TITRES_STAT!B69</f>
        <v>42100</v>
      </c>
      <c r="B66" s="6">
        <f>TITRES_STAT!C69</f>
        <v>7.1</v>
      </c>
      <c r="C66" s="6">
        <f>TITRES_STAT!D69</f>
        <v>2.6520000000000001</v>
      </c>
      <c r="D66" s="6">
        <f>TITRES_STAT!E69</f>
        <v>0</v>
      </c>
      <c r="E66" s="2">
        <f t="shared" si="0"/>
        <v>-90632</v>
      </c>
      <c r="F66" s="6" t="str">
        <f t="shared" si="3"/>
        <v>BULLISH</v>
      </c>
      <c r="G66" s="6" t="str">
        <f t="shared" si="2"/>
        <v>WEAK</v>
      </c>
      <c r="H66" s="6" t="str">
        <f t="shared" si="1"/>
        <v>BULLISH DIVERGENCE</v>
      </c>
    </row>
    <row r="67" spans="1:8" ht="13.5" x14ac:dyDescent="0.25">
      <c r="A67" s="3">
        <f>TITRES_STAT!B70</f>
        <v>42101</v>
      </c>
      <c r="B67" s="6">
        <f>TITRES_STAT!C70</f>
        <v>7</v>
      </c>
      <c r="C67" s="6">
        <f>TITRES_STAT!D70</f>
        <v>2.6147</v>
      </c>
      <c r="D67" s="6">
        <f>TITRES_STAT!E70</f>
        <v>1070</v>
      </c>
      <c r="E67" s="2">
        <f t="shared" si="0"/>
        <v>-91702</v>
      </c>
      <c r="F67" s="6" t="str">
        <f t="shared" si="3"/>
        <v>BEARISH</v>
      </c>
      <c r="G67" s="6" t="str">
        <f t="shared" si="2"/>
        <v>NEUTRAL</v>
      </c>
      <c r="H67" s="6" t="str">
        <f t="shared" si="1"/>
        <v>CONFIRMED BEARISH</v>
      </c>
    </row>
    <row r="68" spans="1:8" ht="13.5" x14ac:dyDescent="0.25">
      <c r="A68" s="3">
        <f>TITRES_STAT!B71</f>
        <v>42102</v>
      </c>
      <c r="B68" s="6">
        <f>TITRES_STAT!C71</f>
        <v>7</v>
      </c>
      <c r="C68" s="6">
        <f>TITRES_STAT!D71</f>
        <v>2.6147</v>
      </c>
      <c r="D68" s="6">
        <f>TITRES_STAT!E71</f>
        <v>430</v>
      </c>
      <c r="E68" s="2">
        <f t="shared" ref="E68:E131" si="4">IF(B68&gt;B67, E67+D68, IF(B68&lt;B67, E67-D68, E67))</f>
        <v>-91702</v>
      </c>
      <c r="F68" s="6" t="str">
        <f t="shared" si="3"/>
        <v>BEARISH</v>
      </c>
      <c r="G68" s="6" t="str">
        <f t="shared" si="2"/>
        <v>NEUTRAL</v>
      </c>
      <c r="H68" s="6" t="str">
        <f t="shared" si="1"/>
        <v>CONFIRMED BEARISH</v>
      </c>
    </row>
    <row r="69" spans="1:8" ht="13.5" x14ac:dyDescent="0.25">
      <c r="A69" s="3">
        <f>TITRES_STAT!B72</f>
        <v>42104</v>
      </c>
      <c r="B69" s="6">
        <f>TITRES_STAT!C72</f>
        <v>6.95</v>
      </c>
      <c r="C69" s="6">
        <f>TITRES_STAT!D72</f>
        <v>2.5960000000000001</v>
      </c>
      <c r="D69" s="6">
        <f>TITRES_STAT!E72</f>
        <v>900</v>
      </c>
      <c r="E69" s="2">
        <f t="shared" si="4"/>
        <v>-92602</v>
      </c>
      <c r="F69" s="6" t="str">
        <f t="shared" si="3"/>
        <v>BEARISH</v>
      </c>
      <c r="G69" s="6" t="str">
        <f t="shared" si="2"/>
        <v>STRONG</v>
      </c>
      <c r="H69" s="6" t="str">
        <f t="shared" si="1"/>
        <v>CONFIRMED BEARISH</v>
      </c>
    </row>
    <row r="70" spans="1:8" ht="13.5" x14ac:dyDescent="0.25">
      <c r="A70" s="3">
        <f>TITRES_STAT!B73</f>
        <v>42107</v>
      </c>
      <c r="B70" s="6">
        <f>TITRES_STAT!C73</f>
        <v>6.95</v>
      </c>
      <c r="C70" s="6">
        <f>TITRES_STAT!D73</f>
        <v>2.5960000000000001</v>
      </c>
      <c r="D70" s="6">
        <f>TITRES_STAT!E73</f>
        <v>1135</v>
      </c>
      <c r="E70" s="2">
        <f t="shared" si="4"/>
        <v>-92602</v>
      </c>
      <c r="F70" s="6" t="str">
        <f t="shared" si="3"/>
        <v>BEARISH</v>
      </c>
      <c r="G70" s="6" t="str">
        <f t="shared" si="2"/>
        <v>STRONG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6">
        <f>TITRES_STAT!C74</f>
        <v>6.97</v>
      </c>
      <c r="C71" s="6">
        <f>TITRES_STAT!D74</f>
        <v>2.6034999999999999</v>
      </c>
      <c r="D71" s="6">
        <f>TITRES_STAT!E74</f>
        <v>1650</v>
      </c>
      <c r="E71" s="2">
        <f t="shared" si="4"/>
        <v>-90952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NEUTRAL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6.95</v>
      </c>
      <c r="C72" s="6">
        <f>TITRES_STAT!D75</f>
        <v>2.5960000000000001</v>
      </c>
      <c r="D72" s="6">
        <f>TITRES_STAT!E75</f>
        <v>2877</v>
      </c>
      <c r="E72" s="2">
        <f t="shared" si="4"/>
        <v>-93829</v>
      </c>
      <c r="F72" s="6" t="str">
        <f t="shared" ref="F72:F135" si="7">IF(E72&gt;E67,"BULLISH",IF(E72&lt;E67,"BEARISH","NEUTRAL"))</f>
        <v>BEARISH</v>
      </c>
      <c r="G72" s="6" t="str">
        <f t="shared" si="6"/>
        <v>STRONG</v>
      </c>
      <c r="H72" s="6" t="str">
        <f t="shared" si="5"/>
        <v>CONFIRMED BEARISH</v>
      </c>
    </row>
    <row r="73" spans="1:8" ht="13.5" x14ac:dyDescent="0.25">
      <c r="A73" s="3">
        <f>TITRES_STAT!B76</f>
        <v>42110</v>
      </c>
      <c r="B73" s="6">
        <f>TITRES_STAT!C76</f>
        <v>6.9</v>
      </c>
      <c r="C73" s="6">
        <f>TITRES_STAT!D76</f>
        <v>2.5773000000000001</v>
      </c>
      <c r="D73" s="6">
        <f>TITRES_STAT!E76</f>
        <v>1694</v>
      </c>
      <c r="E73" s="2">
        <f t="shared" si="4"/>
        <v>-95523</v>
      </c>
      <c r="F73" s="6" t="str">
        <f t="shared" si="7"/>
        <v>BEARISH</v>
      </c>
      <c r="G73" s="6" t="str">
        <f t="shared" si="6"/>
        <v>STRONG</v>
      </c>
      <c r="H73" s="6" t="str">
        <f t="shared" si="5"/>
        <v>CONFIRMED BEARISH</v>
      </c>
    </row>
    <row r="74" spans="1:8" ht="13.5" x14ac:dyDescent="0.25">
      <c r="A74" s="3">
        <f>TITRES_STAT!B77</f>
        <v>42111</v>
      </c>
      <c r="B74" s="6">
        <f>TITRES_STAT!C77</f>
        <v>6.9</v>
      </c>
      <c r="C74" s="6">
        <f>TITRES_STAT!D77</f>
        <v>2.5773000000000001</v>
      </c>
      <c r="D74" s="6">
        <f>TITRES_STAT!E77</f>
        <v>1040</v>
      </c>
      <c r="E74" s="2">
        <f t="shared" si="4"/>
        <v>-95523</v>
      </c>
      <c r="F74" s="6" t="str">
        <f t="shared" si="7"/>
        <v>BEARISH</v>
      </c>
      <c r="G74" s="6" t="str">
        <f t="shared" si="6"/>
        <v>STRONG</v>
      </c>
      <c r="H74" s="6" t="str">
        <f t="shared" si="5"/>
        <v>CONFIRMED BEARISH</v>
      </c>
    </row>
    <row r="75" spans="1:8" ht="13.5" x14ac:dyDescent="0.25">
      <c r="A75" s="3">
        <f>TITRES_STAT!B78</f>
        <v>42114</v>
      </c>
      <c r="B75" s="6">
        <f>TITRES_STAT!C78</f>
        <v>7</v>
      </c>
      <c r="C75" s="6">
        <f>TITRES_STAT!D78</f>
        <v>2.6147</v>
      </c>
      <c r="D75" s="6">
        <f>TITRES_STAT!E78</f>
        <v>1061</v>
      </c>
      <c r="E75" s="2">
        <f t="shared" si="4"/>
        <v>-94462</v>
      </c>
      <c r="F75" s="6" t="str">
        <f t="shared" si="7"/>
        <v>BEARISH</v>
      </c>
      <c r="G75" s="6" t="str">
        <f t="shared" si="6"/>
        <v>STRONG</v>
      </c>
      <c r="H75" s="6" t="str">
        <f t="shared" si="5"/>
        <v>BEARISH DIVERGENCE</v>
      </c>
    </row>
    <row r="76" spans="1:8" ht="13.5" x14ac:dyDescent="0.25">
      <c r="A76" s="3">
        <f>TITRES_STAT!B79</f>
        <v>42115</v>
      </c>
      <c r="B76" s="6">
        <f>TITRES_STAT!C79</f>
        <v>6.8</v>
      </c>
      <c r="C76" s="6">
        <f>TITRES_STAT!D79</f>
        <v>2.54</v>
      </c>
      <c r="D76" s="6">
        <f>TITRES_STAT!E79</f>
        <v>2710</v>
      </c>
      <c r="E76" s="2">
        <f t="shared" si="4"/>
        <v>-97172</v>
      </c>
      <c r="F76" s="6" t="str">
        <f t="shared" si="7"/>
        <v>BEARISH</v>
      </c>
      <c r="G76" s="6" t="str">
        <f t="shared" si="6"/>
        <v>STRONG</v>
      </c>
      <c r="H76" s="6" t="str">
        <f t="shared" si="5"/>
        <v>CONFIRMED BEARISH</v>
      </c>
    </row>
    <row r="77" spans="1:8" ht="13.5" x14ac:dyDescent="0.25">
      <c r="A77" s="3">
        <f>TITRES_STAT!B80</f>
        <v>42116</v>
      </c>
      <c r="B77" s="6">
        <f>TITRES_STAT!C80</f>
        <v>7</v>
      </c>
      <c r="C77" s="6">
        <f>TITRES_STAT!D80</f>
        <v>2.6147</v>
      </c>
      <c r="D77" s="6">
        <f>TITRES_STAT!E80</f>
        <v>359</v>
      </c>
      <c r="E77" s="2">
        <f t="shared" si="4"/>
        <v>-96813</v>
      </c>
      <c r="F77" s="6" t="str">
        <f t="shared" si="7"/>
        <v>BEARISH</v>
      </c>
      <c r="G77" s="6" t="str">
        <f t="shared" si="6"/>
        <v>STRONG</v>
      </c>
      <c r="H77" s="6" t="str">
        <f t="shared" si="5"/>
        <v>BEARISH DIVERGENCE</v>
      </c>
    </row>
    <row r="78" spans="1:8" ht="13.5" x14ac:dyDescent="0.25">
      <c r="A78" s="3">
        <f>TITRES_STAT!B81</f>
        <v>42117</v>
      </c>
      <c r="B78" s="6">
        <f>TITRES_STAT!C81</f>
        <v>7.07</v>
      </c>
      <c r="C78" s="6">
        <f>TITRES_STAT!D81</f>
        <v>2.6408</v>
      </c>
      <c r="D78" s="6">
        <f>TITRES_STAT!E81</f>
        <v>4500</v>
      </c>
      <c r="E78" s="2">
        <f t="shared" si="4"/>
        <v>-92313</v>
      </c>
      <c r="F78" s="6" t="str">
        <f t="shared" si="7"/>
        <v>BULLISH</v>
      </c>
      <c r="G78" s="6" t="str">
        <f t="shared" si="6"/>
        <v>WEAK</v>
      </c>
      <c r="H78" s="6" t="str">
        <f t="shared" si="5"/>
        <v>CONFIRMED BULLISH</v>
      </c>
    </row>
    <row r="79" spans="1:8" ht="13.5" x14ac:dyDescent="0.25">
      <c r="A79" s="3">
        <f>TITRES_STAT!B82</f>
        <v>42118</v>
      </c>
      <c r="B79" s="6">
        <f>TITRES_STAT!C82</f>
        <v>7.2</v>
      </c>
      <c r="C79" s="6">
        <f>TITRES_STAT!D82</f>
        <v>2.6894</v>
      </c>
      <c r="D79" s="6">
        <f>TITRES_STAT!E82</f>
        <v>7011</v>
      </c>
      <c r="E79" s="2">
        <f t="shared" si="4"/>
        <v>-85302</v>
      </c>
      <c r="F79" s="6" t="str">
        <f t="shared" si="7"/>
        <v>BULLISH</v>
      </c>
      <c r="G79" s="6" t="str">
        <f t="shared" si="6"/>
        <v>WEAK</v>
      </c>
      <c r="H79" s="6" t="str">
        <f t="shared" si="5"/>
        <v>CONFIRMED BULLISH</v>
      </c>
    </row>
    <row r="80" spans="1:8" ht="13.5" x14ac:dyDescent="0.25">
      <c r="A80" s="3">
        <f>TITRES_STAT!B83</f>
        <v>42121</v>
      </c>
      <c r="B80" s="6">
        <f>TITRES_STAT!C83</f>
        <v>7.14</v>
      </c>
      <c r="C80" s="6">
        <f>TITRES_STAT!D83</f>
        <v>2.6669999999999998</v>
      </c>
      <c r="D80" s="6">
        <f>TITRES_STAT!E83</f>
        <v>1010</v>
      </c>
      <c r="E80" s="2">
        <f t="shared" si="4"/>
        <v>-86312</v>
      </c>
      <c r="F80" s="6" t="str">
        <f t="shared" si="7"/>
        <v>BULLISH</v>
      </c>
      <c r="G80" s="6" t="str">
        <f t="shared" si="6"/>
        <v>WEAK</v>
      </c>
      <c r="H80" s="6" t="str">
        <f t="shared" si="5"/>
        <v>CONFIRMED BULLISH</v>
      </c>
    </row>
    <row r="81" spans="1:8" ht="13.5" x14ac:dyDescent="0.25">
      <c r="A81" s="3">
        <f>TITRES_STAT!B84</f>
        <v>42122</v>
      </c>
      <c r="B81" s="6">
        <f>TITRES_STAT!C84</f>
        <v>7.35</v>
      </c>
      <c r="C81" s="6">
        <f>TITRES_STAT!D84</f>
        <v>2.7454000000000001</v>
      </c>
      <c r="D81" s="6">
        <f>TITRES_STAT!E84</f>
        <v>6680</v>
      </c>
      <c r="E81" s="2">
        <f t="shared" si="4"/>
        <v>-79632</v>
      </c>
      <c r="F81" s="6" t="str">
        <f t="shared" si="7"/>
        <v>BULLISH</v>
      </c>
      <c r="G81" s="6" t="str">
        <f t="shared" si="6"/>
        <v>WEAK</v>
      </c>
      <c r="H81" s="6" t="str">
        <f t="shared" si="5"/>
        <v>CONFIRMED BULLISH</v>
      </c>
    </row>
    <row r="82" spans="1:8" ht="13.5" x14ac:dyDescent="0.25">
      <c r="A82" s="3">
        <f>TITRES_STAT!B85</f>
        <v>42123</v>
      </c>
      <c r="B82" s="6">
        <f>TITRES_STAT!C85</f>
        <v>7.35</v>
      </c>
      <c r="C82" s="6">
        <f>TITRES_STAT!D85</f>
        <v>2.7454000000000001</v>
      </c>
      <c r="D82" s="6">
        <f>TITRES_STAT!E85</f>
        <v>2819</v>
      </c>
      <c r="E82" s="2">
        <f t="shared" si="4"/>
        <v>-79632</v>
      </c>
      <c r="F82" s="6" t="str">
        <f t="shared" si="7"/>
        <v>BULLISH</v>
      </c>
      <c r="G82" s="6" t="str">
        <f t="shared" si="6"/>
        <v>WEAK</v>
      </c>
      <c r="H82" s="6" t="str">
        <f t="shared" si="5"/>
        <v>CONFIRMED BULLISH</v>
      </c>
    </row>
    <row r="83" spans="1:8" ht="13.5" x14ac:dyDescent="0.25">
      <c r="A83" s="3">
        <f>TITRES_STAT!B86</f>
        <v>42124</v>
      </c>
      <c r="B83" s="6">
        <f>TITRES_STAT!C86</f>
        <v>7.48</v>
      </c>
      <c r="C83" s="6">
        <f>TITRES_STAT!D86</f>
        <v>2.794</v>
      </c>
      <c r="D83" s="6">
        <f>TITRES_STAT!E86</f>
        <v>10289</v>
      </c>
      <c r="E83" s="2">
        <f t="shared" si="4"/>
        <v>-69343</v>
      </c>
      <c r="F83" s="6" t="str">
        <f t="shared" si="7"/>
        <v>BULLISH</v>
      </c>
      <c r="G83" s="6" t="str">
        <f t="shared" si="6"/>
        <v>WEAK</v>
      </c>
      <c r="H83" s="6" t="str">
        <f t="shared" si="5"/>
        <v>CONFIRMED BULLISH</v>
      </c>
    </row>
    <row r="84" spans="1:8" ht="13.5" x14ac:dyDescent="0.25">
      <c r="A84" s="3">
        <f>TITRES_STAT!B87</f>
        <v>42128</v>
      </c>
      <c r="B84" s="6">
        <f>TITRES_STAT!C87</f>
        <v>7.68</v>
      </c>
      <c r="C84" s="6">
        <f>TITRES_STAT!D87</f>
        <v>2.8687</v>
      </c>
      <c r="D84" s="6">
        <f>TITRES_STAT!E87</f>
        <v>5718</v>
      </c>
      <c r="E84" s="2">
        <f t="shared" si="4"/>
        <v>-63625</v>
      </c>
      <c r="F84" s="6" t="str">
        <f t="shared" si="7"/>
        <v>BULLISH</v>
      </c>
      <c r="G84" s="6" t="str">
        <f t="shared" si="6"/>
        <v>WEAK</v>
      </c>
      <c r="H84" s="6" t="str">
        <f t="shared" si="5"/>
        <v>CONFIRMED BULLISH</v>
      </c>
    </row>
    <row r="85" spans="1:8" ht="13.5" x14ac:dyDescent="0.25">
      <c r="A85" s="3">
        <f>TITRES_STAT!B88</f>
        <v>42129</v>
      </c>
      <c r="B85" s="6">
        <f>TITRES_STAT!C88</f>
        <v>7.72</v>
      </c>
      <c r="C85" s="6">
        <f>TITRES_STAT!D88</f>
        <v>2.8835999999999999</v>
      </c>
      <c r="D85" s="6">
        <f>TITRES_STAT!E88</f>
        <v>8762</v>
      </c>
      <c r="E85" s="2">
        <f t="shared" si="4"/>
        <v>-54863</v>
      </c>
      <c r="F85" s="6" t="str">
        <f t="shared" si="7"/>
        <v>BULLISH</v>
      </c>
      <c r="G85" s="6" t="str">
        <f t="shared" si="6"/>
        <v>WEAK</v>
      </c>
      <c r="H85" s="6" t="str">
        <f t="shared" si="5"/>
        <v>CONFIRMED BULLISH</v>
      </c>
    </row>
    <row r="86" spans="1:8" ht="13.5" x14ac:dyDescent="0.25">
      <c r="A86" s="3">
        <f>TITRES_STAT!B89</f>
        <v>42130</v>
      </c>
      <c r="B86" s="6">
        <f>TITRES_STAT!C89</f>
        <v>7.7</v>
      </c>
      <c r="C86" s="6">
        <f>TITRES_STAT!D89</f>
        <v>2.8761000000000001</v>
      </c>
      <c r="D86" s="6">
        <f>TITRES_STAT!E89</f>
        <v>2125</v>
      </c>
      <c r="E86" s="2">
        <f t="shared" si="4"/>
        <v>-56988</v>
      </c>
      <c r="F86" s="6" t="str">
        <f t="shared" si="7"/>
        <v>BULLISH</v>
      </c>
      <c r="G86" s="6" t="str">
        <f t="shared" si="6"/>
        <v>WEAK</v>
      </c>
      <c r="H86" s="6" t="str">
        <f t="shared" si="5"/>
        <v>CONFIRMED BULLISH</v>
      </c>
    </row>
    <row r="87" spans="1:8" ht="13.5" x14ac:dyDescent="0.25">
      <c r="A87" s="3">
        <f>TITRES_STAT!B90</f>
        <v>42131</v>
      </c>
      <c r="B87" s="6">
        <f>TITRES_STAT!C90</f>
        <v>7.7</v>
      </c>
      <c r="C87" s="6">
        <f>TITRES_STAT!D90</f>
        <v>2.8761000000000001</v>
      </c>
      <c r="D87" s="6">
        <f>TITRES_STAT!E90</f>
        <v>22393</v>
      </c>
      <c r="E87" s="2">
        <f t="shared" si="4"/>
        <v>-56988</v>
      </c>
      <c r="F87" s="6" t="str">
        <f t="shared" si="7"/>
        <v>BULLISH</v>
      </c>
      <c r="G87" s="6" t="str">
        <f t="shared" si="6"/>
        <v>WEAK</v>
      </c>
      <c r="H87" s="6" t="str">
        <f t="shared" si="5"/>
        <v>CONFIRMED BULLISH</v>
      </c>
    </row>
    <row r="88" spans="1:8" ht="13.5" x14ac:dyDescent="0.25">
      <c r="A88" s="3">
        <f>TITRES_STAT!B91</f>
        <v>42132</v>
      </c>
      <c r="B88" s="6">
        <f>TITRES_STAT!C91</f>
        <v>7.7</v>
      </c>
      <c r="C88" s="6">
        <f>TITRES_STAT!D91</f>
        <v>2.8761000000000001</v>
      </c>
      <c r="D88" s="6">
        <f>TITRES_STAT!E91</f>
        <v>3000</v>
      </c>
      <c r="E88" s="2">
        <f t="shared" si="4"/>
        <v>-56988</v>
      </c>
      <c r="F88" s="6" t="str">
        <f t="shared" si="7"/>
        <v>BULLISH</v>
      </c>
      <c r="G88" s="6" t="str">
        <f t="shared" si="6"/>
        <v>WEAK</v>
      </c>
      <c r="H88" s="6" t="str">
        <f t="shared" si="5"/>
        <v>CONFIRMED BULLISH</v>
      </c>
    </row>
    <row r="89" spans="1:8" ht="13.5" x14ac:dyDescent="0.25">
      <c r="A89" s="3">
        <f>TITRES_STAT!B92</f>
        <v>42135</v>
      </c>
      <c r="B89" s="6">
        <f>TITRES_STAT!C92</f>
        <v>7.7</v>
      </c>
      <c r="C89" s="6">
        <f>TITRES_STAT!D92</f>
        <v>2.8761000000000001</v>
      </c>
      <c r="D89" s="6">
        <f>TITRES_STAT!E92</f>
        <v>0</v>
      </c>
      <c r="E89" s="2">
        <f t="shared" si="4"/>
        <v>-56988</v>
      </c>
      <c r="F89" s="6" t="str">
        <f t="shared" si="7"/>
        <v>BULLISH</v>
      </c>
      <c r="G89" s="6" t="str">
        <f t="shared" si="6"/>
        <v>WEAK</v>
      </c>
      <c r="H89" s="6" t="str">
        <f t="shared" si="5"/>
        <v>CONFIRMED BULLISH</v>
      </c>
    </row>
    <row r="90" spans="1:8" ht="13.5" x14ac:dyDescent="0.25">
      <c r="A90" s="3">
        <f>TITRES_STAT!B93</f>
        <v>42136</v>
      </c>
      <c r="B90" s="6">
        <f>TITRES_STAT!C93</f>
        <v>7.7</v>
      </c>
      <c r="C90" s="6">
        <f>TITRES_STAT!D93</f>
        <v>2.8761000000000001</v>
      </c>
      <c r="D90" s="6">
        <f>TITRES_STAT!E93</f>
        <v>7347</v>
      </c>
      <c r="E90" s="2">
        <f t="shared" si="4"/>
        <v>-56988</v>
      </c>
      <c r="F90" s="6" t="str">
        <f t="shared" si="7"/>
        <v>BEARISH</v>
      </c>
      <c r="G90" s="6" t="str">
        <f t="shared" si="6"/>
        <v>STRONG</v>
      </c>
      <c r="H90" s="6" t="str">
        <f t="shared" si="5"/>
        <v>CONFIRMED BEARISH</v>
      </c>
    </row>
    <row r="91" spans="1:8" ht="13.5" x14ac:dyDescent="0.25">
      <c r="A91" s="3">
        <f>TITRES_STAT!B94</f>
        <v>42137</v>
      </c>
      <c r="B91" s="6">
        <f>TITRES_STAT!C94</f>
        <v>7.7</v>
      </c>
      <c r="C91" s="6">
        <f>TITRES_STAT!D94</f>
        <v>2.8761000000000001</v>
      </c>
      <c r="D91" s="6">
        <f>TITRES_STAT!E94</f>
        <v>21466</v>
      </c>
      <c r="E91" s="2">
        <f t="shared" si="4"/>
        <v>-56988</v>
      </c>
      <c r="F91" s="6" t="str">
        <f t="shared" si="7"/>
        <v>NEUTRAL</v>
      </c>
      <c r="G91" s="6" t="str">
        <f t="shared" si="6"/>
        <v>NEUTRAL</v>
      </c>
      <c r="H91" s="6" t="str">
        <f t="shared" si="5"/>
        <v>NEUTRAL</v>
      </c>
    </row>
    <row r="92" spans="1:8" ht="13.5" x14ac:dyDescent="0.25">
      <c r="A92" s="3">
        <f>TITRES_STAT!B95</f>
        <v>42138</v>
      </c>
      <c r="B92" s="6">
        <f>TITRES_STAT!C95</f>
        <v>7.7</v>
      </c>
      <c r="C92" s="6">
        <f>TITRES_STAT!D95</f>
        <v>2.8761000000000001</v>
      </c>
      <c r="D92" s="6">
        <f>TITRES_STAT!E95</f>
        <v>6968</v>
      </c>
      <c r="E92" s="2">
        <f t="shared" si="4"/>
        <v>-56988</v>
      </c>
      <c r="F92" s="6" t="str">
        <f t="shared" si="7"/>
        <v>NEUTRAL</v>
      </c>
      <c r="G92" s="6" t="str">
        <f t="shared" si="6"/>
        <v>NEUTRAL</v>
      </c>
      <c r="H92" s="6" t="str">
        <f t="shared" si="5"/>
        <v>NEUTRAL</v>
      </c>
    </row>
    <row r="93" spans="1:8" ht="13.5" x14ac:dyDescent="0.25">
      <c r="A93" s="3">
        <f>TITRES_STAT!B96</f>
        <v>42139</v>
      </c>
      <c r="B93" s="6">
        <f>TITRES_STAT!C96</f>
        <v>7.72</v>
      </c>
      <c r="C93" s="6">
        <f>TITRES_STAT!D96</f>
        <v>2.8835999999999999</v>
      </c>
      <c r="D93" s="6">
        <f>TITRES_STAT!E96</f>
        <v>4441</v>
      </c>
      <c r="E93" s="2">
        <f t="shared" si="4"/>
        <v>-52547</v>
      </c>
      <c r="F93" s="6" t="str">
        <f t="shared" si="7"/>
        <v>BULLISH</v>
      </c>
      <c r="G93" s="6" t="str">
        <f t="shared" si="6"/>
        <v>WEAK</v>
      </c>
      <c r="H93" s="6" t="str">
        <f t="shared" si="5"/>
        <v>CONFIRMED BULLISH</v>
      </c>
    </row>
    <row r="94" spans="1:8" ht="13.5" x14ac:dyDescent="0.25">
      <c r="A94" s="3">
        <f>TITRES_STAT!B97</f>
        <v>42142</v>
      </c>
      <c r="B94" s="6">
        <f>TITRES_STAT!C97</f>
        <v>7.66</v>
      </c>
      <c r="C94" s="6">
        <f>TITRES_STAT!D97</f>
        <v>2.8612000000000002</v>
      </c>
      <c r="D94" s="6">
        <f>TITRES_STAT!E97</f>
        <v>119</v>
      </c>
      <c r="E94" s="2">
        <f t="shared" si="4"/>
        <v>-52666</v>
      </c>
      <c r="F94" s="6" t="str">
        <f t="shared" si="7"/>
        <v>BULLISH</v>
      </c>
      <c r="G94" s="6" t="str">
        <f t="shared" si="6"/>
        <v>WEAK</v>
      </c>
      <c r="H94" s="6" t="str">
        <f t="shared" si="5"/>
        <v>BULLISH DIVERGENCE</v>
      </c>
    </row>
    <row r="95" spans="1:8" ht="13.5" x14ac:dyDescent="0.25">
      <c r="A95" s="3">
        <f>TITRES_STAT!B98</f>
        <v>42143</v>
      </c>
      <c r="B95" s="6">
        <f>TITRES_STAT!C98</f>
        <v>7.66</v>
      </c>
      <c r="C95" s="6">
        <f>TITRES_STAT!D98</f>
        <v>2.8612000000000002</v>
      </c>
      <c r="D95" s="6">
        <f>TITRES_STAT!E98</f>
        <v>3400</v>
      </c>
      <c r="E95" s="2">
        <f t="shared" si="4"/>
        <v>-52666</v>
      </c>
      <c r="F95" s="6" t="str">
        <f t="shared" si="7"/>
        <v>BULLISH</v>
      </c>
      <c r="G95" s="6" t="str">
        <f t="shared" si="6"/>
        <v>WEAK</v>
      </c>
      <c r="H95" s="6" t="str">
        <f t="shared" si="5"/>
        <v>BULLISH DIVERGENCE</v>
      </c>
    </row>
    <row r="96" spans="1:8" ht="13.5" x14ac:dyDescent="0.25">
      <c r="A96" s="3">
        <f>TITRES_STAT!B99</f>
        <v>42144</v>
      </c>
      <c r="B96" s="6">
        <f>TITRES_STAT!C99</f>
        <v>7.56</v>
      </c>
      <c r="C96" s="6">
        <f>TITRES_STAT!D99</f>
        <v>2.8237999999999999</v>
      </c>
      <c r="D96" s="6">
        <f>TITRES_STAT!E99</f>
        <v>4902</v>
      </c>
      <c r="E96" s="2">
        <f t="shared" si="4"/>
        <v>-57568</v>
      </c>
      <c r="F96" s="6" t="str">
        <f t="shared" si="7"/>
        <v>BEARISH</v>
      </c>
      <c r="G96" s="6" t="str">
        <f t="shared" si="6"/>
        <v>NEUTRAL</v>
      </c>
      <c r="H96" s="6" t="str">
        <f t="shared" si="5"/>
        <v>CONFIRMED BEARISH</v>
      </c>
    </row>
    <row r="97" spans="1:8" ht="13.5" x14ac:dyDescent="0.25">
      <c r="A97" s="3">
        <f>TITRES_STAT!B100</f>
        <v>42145</v>
      </c>
      <c r="B97" s="6">
        <f>TITRES_STAT!C100</f>
        <v>7.56</v>
      </c>
      <c r="C97" s="6">
        <f>TITRES_STAT!D100</f>
        <v>2.8237999999999999</v>
      </c>
      <c r="D97" s="6">
        <f>TITRES_STAT!E100</f>
        <v>2031</v>
      </c>
      <c r="E97" s="2">
        <f t="shared" si="4"/>
        <v>-57568</v>
      </c>
      <c r="F97" s="6" t="str">
        <f t="shared" si="7"/>
        <v>BEARISH</v>
      </c>
      <c r="G97" s="6" t="str">
        <f t="shared" si="6"/>
        <v>NEUTRAL</v>
      </c>
      <c r="H97" s="6" t="str">
        <f t="shared" si="5"/>
        <v>CONFIRMED BEARISH</v>
      </c>
    </row>
    <row r="98" spans="1:8" ht="13.5" x14ac:dyDescent="0.25">
      <c r="A98" s="3">
        <f>TITRES_STAT!B101</f>
        <v>42146</v>
      </c>
      <c r="B98" s="6">
        <f>TITRES_STAT!C101</f>
        <v>7.7</v>
      </c>
      <c r="C98" s="6">
        <f>TITRES_STAT!D101</f>
        <v>2.8761000000000001</v>
      </c>
      <c r="D98" s="6">
        <f>TITRES_STAT!E101</f>
        <v>1971</v>
      </c>
      <c r="E98" s="2">
        <f t="shared" si="4"/>
        <v>-55597</v>
      </c>
      <c r="F98" s="6" t="str">
        <f t="shared" si="7"/>
        <v>BEARISH</v>
      </c>
      <c r="G98" s="6" t="str">
        <f t="shared" si="6"/>
        <v>STRONG</v>
      </c>
      <c r="H98" s="6" t="str">
        <f t="shared" si="5"/>
        <v>CONFIRMED BEARISH</v>
      </c>
    </row>
    <row r="99" spans="1:8" ht="13.5" x14ac:dyDescent="0.25">
      <c r="A99" s="3">
        <f>TITRES_STAT!B102</f>
        <v>42149</v>
      </c>
      <c r="B99" s="6">
        <f>TITRES_STAT!C102</f>
        <v>7.56</v>
      </c>
      <c r="C99" s="6">
        <f>TITRES_STAT!D102</f>
        <v>2.8237999999999999</v>
      </c>
      <c r="D99" s="6">
        <f>TITRES_STAT!E102</f>
        <v>562</v>
      </c>
      <c r="E99" s="2">
        <f t="shared" si="4"/>
        <v>-56159</v>
      </c>
      <c r="F99" s="6" t="str">
        <f t="shared" si="7"/>
        <v>BEARISH</v>
      </c>
      <c r="G99" s="6" t="str">
        <f t="shared" si="6"/>
        <v>STRONG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7.7</v>
      </c>
      <c r="C100" s="6">
        <f>TITRES_STAT!D103</f>
        <v>2.8761000000000001</v>
      </c>
      <c r="D100" s="6">
        <f>TITRES_STAT!E103</f>
        <v>8949</v>
      </c>
      <c r="E100" s="2">
        <f t="shared" si="4"/>
        <v>-47210</v>
      </c>
      <c r="F100" s="6" t="str">
        <f t="shared" si="7"/>
        <v>BULLISH</v>
      </c>
      <c r="G100" s="6" t="str">
        <f t="shared" si="6"/>
        <v>WEAK</v>
      </c>
      <c r="H100" s="6" t="str">
        <f t="shared" si="5"/>
        <v>CONFIRMED BULLISH</v>
      </c>
    </row>
    <row r="101" spans="1:8" ht="13.5" x14ac:dyDescent="0.25">
      <c r="A101" s="3">
        <f>TITRES_STAT!B104</f>
        <v>42151</v>
      </c>
      <c r="B101" s="6">
        <f>TITRES_STAT!C104</f>
        <v>7.7</v>
      </c>
      <c r="C101" s="6">
        <f>TITRES_STAT!D104</f>
        <v>2.8761000000000001</v>
      </c>
      <c r="D101" s="6">
        <f>TITRES_STAT!E104</f>
        <v>11143</v>
      </c>
      <c r="E101" s="2">
        <f t="shared" si="4"/>
        <v>-47210</v>
      </c>
      <c r="F101" s="6" t="str">
        <f t="shared" si="7"/>
        <v>BULLISH</v>
      </c>
      <c r="G101" s="6" t="str">
        <f t="shared" si="6"/>
        <v>WEAK</v>
      </c>
      <c r="H101" s="6" t="str">
        <f t="shared" si="5"/>
        <v>CONFIRMED BULLISH</v>
      </c>
    </row>
    <row r="102" spans="1:8" ht="13.5" x14ac:dyDescent="0.25">
      <c r="A102" s="3">
        <f>TITRES_STAT!B105</f>
        <v>42152</v>
      </c>
      <c r="B102" s="6">
        <f>TITRES_STAT!C105</f>
        <v>7.72</v>
      </c>
      <c r="C102" s="6">
        <f>TITRES_STAT!D105</f>
        <v>2.8835999999999999</v>
      </c>
      <c r="D102" s="6">
        <f>TITRES_STAT!E105</f>
        <v>421</v>
      </c>
      <c r="E102" s="2">
        <f t="shared" si="4"/>
        <v>-46789</v>
      </c>
      <c r="F102" s="6" t="str">
        <f t="shared" si="7"/>
        <v>BULLISH</v>
      </c>
      <c r="G102" s="6" t="str">
        <f t="shared" si="6"/>
        <v>WEAK</v>
      </c>
      <c r="H102" s="6" t="str">
        <f t="shared" si="5"/>
        <v>CONFIRMED BULLISH</v>
      </c>
    </row>
    <row r="103" spans="1:8" ht="13.5" x14ac:dyDescent="0.25">
      <c r="A103" s="3">
        <f>TITRES_STAT!B106</f>
        <v>42153</v>
      </c>
      <c r="B103" s="6">
        <f>TITRES_STAT!C106</f>
        <v>7.7</v>
      </c>
      <c r="C103" s="6">
        <f>TITRES_STAT!D106</f>
        <v>2.8761000000000001</v>
      </c>
      <c r="D103" s="6">
        <f>TITRES_STAT!E106</f>
        <v>2053</v>
      </c>
      <c r="E103" s="2">
        <f t="shared" si="4"/>
        <v>-48842</v>
      </c>
      <c r="F103" s="6" t="str">
        <f t="shared" si="7"/>
        <v>BULLISH</v>
      </c>
      <c r="G103" s="6" t="str">
        <f t="shared" si="6"/>
        <v>WEAK</v>
      </c>
      <c r="H103" s="6" t="str">
        <f t="shared" si="5"/>
        <v>NEUTRAL</v>
      </c>
    </row>
    <row r="104" spans="1:8" ht="13.5" x14ac:dyDescent="0.25">
      <c r="A104" s="3">
        <f>TITRES_STAT!B107</f>
        <v>42156</v>
      </c>
      <c r="B104" s="6">
        <f>TITRES_STAT!C107</f>
        <v>7.5</v>
      </c>
      <c r="C104" s="6">
        <f>TITRES_STAT!D107</f>
        <v>2.8014000000000001</v>
      </c>
      <c r="D104" s="6">
        <f>TITRES_STAT!E107</f>
        <v>432</v>
      </c>
      <c r="E104" s="2">
        <f t="shared" si="4"/>
        <v>-49274</v>
      </c>
      <c r="F104" s="6" t="str">
        <f t="shared" si="7"/>
        <v>BULLISH</v>
      </c>
      <c r="G104" s="6" t="str">
        <f t="shared" si="6"/>
        <v>WEAK</v>
      </c>
      <c r="H104" s="6" t="str">
        <f t="shared" si="5"/>
        <v>BULLISH DIVERGENCE</v>
      </c>
    </row>
    <row r="105" spans="1:8" ht="13.5" x14ac:dyDescent="0.25">
      <c r="A105" s="3">
        <f>TITRES_STAT!B108</f>
        <v>42157</v>
      </c>
      <c r="B105" s="6">
        <f>TITRES_STAT!C108</f>
        <v>7.3</v>
      </c>
      <c r="C105" s="6">
        <f>TITRES_STAT!D108</f>
        <v>2.7267000000000001</v>
      </c>
      <c r="D105" s="6">
        <f>TITRES_STAT!E108</f>
        <v>564</v>
      </c>
      <c r="E105" s="2">
        <f t="shared" si="4"/>
        <v>-49838</v>
      </c>
      <c r="F105" s="6" t="str">
        <f t="shared" si="7"/>
        <v>BEARISH</v>
      </c>
      <c r="G105" s="6" t="str">
        <f t="shared" si="6"/>
        <v>STRONG</v>
      </c>
      <c r="H105" s="6" t="str">
        <f t="shared" si="5"/>
        <v>CONFIRMED BEARISH</v>
      </c>
    </row>
    <row r="106" spans="1:8" ht="13.5" x14ac:dyDescent="0.25">
      <c r="A106" s="3">
        <f>TITRES_STAT!B109</f>
        <v>42158</v>
      </c>
      <c r="B106" s="6">
        <f>TITRES_STAT!C109</f>
        <v>7.3</v>
      </c>
      <c r="C106" s="6">
        <f>TITRES_STAT!D109</f>
        <v>2.7267000000000001</v>
      </c>
      <c r="D106" s="6">
        <f>TITRES_STAT!E109</f>
        <v>912</v>
      </c>
      <c r="E106" s="2">
        <f t="shared" si="4"/>
        <v>-49838</v>
      </c>
      <c r="F106" s="6" t="str">
        <f t="shared" si="7"/>
        <v>BEARISH</v>
      </c>
      <c r="G106" s="6" t="str">
        <f t="shared" si="6"/>
        <v>STRONG</v>
      </c>
      <c r="H106" s="6" t="str">
        <f t="shared" si="5"/>
        <v>CONFIRMED BEARISH</v>
      </c>
    </row>
    <row r="107" spans="1:8" ht="13.5" x14ac:dyDescent="0.25">
      <c r="A107" s="3">
        <f>TITRES_STAT!B110</f>
        <v>42159</v>
      </c>
      <c r="B107" s="6">
        <f>TITRES_STAT!C110</f>
        <v>7.5</v>
      </c>
      <c r="C107" s="6">
        <f>TITRES_STAT!D110</f>
        <v>2.8014000000000001</v>
      </c>
      <c r="D107" s="6">
        <f>TITRES_STAT!E110</f>
        <v>969</v>
      </c>
      <c r="E107" s="2">
        <f t="shared" si="4"/>
        <v>-48869</v>
      </c>
      <c r="F107" s="6" t="str">
        <f t="shared" si="7"/>
        <v>BEARISH</v>
      </c>
      <c r="G107" s="6" t="str">
        <f t="shared" si="6"/>
        <v>STRONG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7.69</v>
      </c>
      <c r="C108" s="6">
        <f>TITRES_STAT!D111</f>
        <v>2.8723999999999998</v>
      </c>
      <c r="D108" s="6">
        <f>TITRES_STAT!E111</f>
        <v>2343</v>
      </c>
      <c r="E108" s="2">
        <f t="shared" si="4"/>
        <v>-46526</v>
      </c>
      <c r="F108" s="6" t="str">
        <f t="shared" si="7"/>
        <v>BULLISH</v>
      </c>
      <c r="G108" s="6" t="str">
        <f t="shared" si="6"/>
        <v>WEAK</v>
      </c>
      <c r="H108" s="6" t="str">
        <f t="shared" si="5"/>
        <v>BULLISH DIVERGENCE</v>
      </c>
    </row>
    <row r="109" spans="1:8" ht="13.5" x14ac:dyDescent="0.25">
      <c r="A109" s="3">
        <f>TITRES_STAT!B112</f>
        <v>42163</v>
      </c>
      <c r="B109" s="6">
        <f>TITRES_STAT!C112</f>
        <v>7.69</v>
      </c>
      <c r="C109" s="6">
        <f>TITRES_STAT!D112</f>
        <v>2.8723999999999998</v>
      </c>
      <c r="D109" s="6">
        <f>TITRES_STAT!E112</f>
        <v>453</v>
      </c>
      <c r="E109" s="2">
        <f t="shared" si="4"/>
        <v>-46526</v>
      </c>
      <c r="F109" s="6" t="str">
        <f t="shared" si="7"/>
        <v>BULLISH</v>
      </c>
      <c r="G109" s="6" t="str">
        <f t="shared" si="6"/>
        <v>WEAK</v>
      </c>
      <c r="H109" s="6" t="str">
        <f t="shared" si="5"/>
        <v>CONFIRMED BULLISH</v>
      </c>
    </row>
    <row r="110" spans="1:8" ht="13.5" x14ac:dyDescent="0.25">
      <c r="A110" s="3">
        <f>TITRES_STAT!B113</f>
        <v>42164</v>
      </c>
      <c r="B110" s="6">
        <f>TITRES_STAT!C113</f>
        <v>7.5</v>
      </c>
      <c r="C110" s="6">
        <f>TITRES_STAT!D113</f>
        <v>2.8014000000000001</v>
      </c>
      <c r="D110" s="6">
        <f>TITRES_STAT!E113</f>
        <v>5503</v>
      </c>
      <c r="E110" s="2">
        <f t="shared" si="4"/>
        <v>-52029</v>
      </c>
      <c r="F110" s="6" t="str">
        <f t="shared" si="7"/>
        <v>BEARISH</v>
      </c>
      <c r="G110" s="6" t="str">
        <f t="shared" si="6"/>
        <v>STRONG</v>
      </c>
      <c r="H110" s="6" t="str">
        <f t="shared" si="5"/>
        <v>BEARISH DIVERGENCE</v>
      </c>
    </row>
    <row r="111" spans="1:8" ht="13.5" x14ac:dyDescent="0.25">
      <c r="A111" s="3">
        <f>TITRES_STAT!B114</f>
        <v>42165</v>
      </c>
      <c r="B111" s="6">
        <f>TITRES_STAT!C114</f>
        <v>7.5</v>
      </c>
      <c r="C111" s="6">
        <f>TITRES_STAT!D114</f>
        <v>2.8014000000000001</v>
      </c>
      <c r="D111" s="6">
        <f>TITRES_STAT!E114</f>
        <v>0</v>
      </c>
      <c r="E111" s="2">
        <f t="shared" si="4"/>
        <v>-52029</v>
      </c>
      <c r="F111" s="6" t="str">
        <f t="shared" si="7"/>
        <v>BEARISH</v>
      </c>
      <c r="G111" s="6" t="str">
        <f t="shared" si="6"/>
        <v>STRONG</v>
      </c>
      <c r="H111" s="6" t="str">
        <f t="shared" si="5"/>
        <v>BEARISH DIVERGENCE</v>
      </c>
    </row>
    <row r="112" spans="1:8" ht="13.5" x14ac:dyDescent="0.25">
      <c r="A112" s="3">
        <f>TITRES_STAT!B115</f>
        <v>42166</v>
      </c>
      <c r="B112" s="6">
        <f>TITRES_STAT!C115</f>
        <v>7.49</v>
      </c>
      <c r="C112" s="6">
        <f>TITRES_STAT!D115</f>
        <v>2.7976999999999999</v>
      </c>
      <c r="D112" s="6">
        <f>TITRES_STAT!E115</f>
        <v>180</v>
      </c>
      <c r="E112" s="2">
        <f t="shared" si="4"/>
        <v>-52209</v>
      </c>
      <c r="F112" s="6" t="str">
        <f t="shared" si="7"/>
        <v>BEARISH</v>
      </c>
      <c r="G112" s="6" t="str">
        <f t="shared" si="6"/>
        <v>STRONG</v>
      </c>
      <c r="H112" s="6" t="str">
        <f t="shared" si="5"/>
        <v>CONFIRMED BEARISH</v>
      </c>
    </row>
    <row r="113" spans="1:8" ht="13.5" x14ac:dyDescent="0.25">
      <c r="A113" s="3">
        <f>TITRES_STAT!B116</f>
        <v>42167</v>
      </c>
      <c r="B113" s="6">
        <f>TITRES_STAT!C116</f>
        <v>7.49</v>
      </c>
      <c r="C113" s="6">
        <f>TITRES_STAT!D116</f>
        <v>2.7976999999999999</v>
      </c>
      <c r="D113" s="6">
        <f>TITRES_STAT!E116</f>
        <v>2157</v>
      </c>
      <c r="E113" s="2">
        <f t="shared" si="4"/>
        <v>-52209</v>
      </c>
      <c r="F113" s="6" t="str">
        <f t="shared" si="7"/>
        <v>BEARISH</v>
      </c>
      <c r="G113" s="6" t="str">
        <f t="shared" si="6"/>
        <v>STRONG</v>
      </c>
      <c r="H113" s="6" t="str">
        <f t="shared" si="5"/>
        <v>CONFIRMED BEARISH</v>
      </c>
    </row>
    <row r="114" spans="1:8" ht="13.5" x14ac:dyDescent="0.25">
      <c r="A114" s="3">
        <f>TITRES_STAT!B117</f>
        <v>42170</v>
      </c>
      <c r="B114" s="6">
        <f>TITRES_STAT!C117</f>
        <v>7.5</v>
      </c>
      <c r="C114" s="6">
        <f>TITRES_STAT!D117</f>
        <v>2.8014000000000001</v>
      </c>
      <c r="D114" s="6">
        <f>TITRES_STAT!E117</f>
        <v>1978</v>
      </c>
      <c r="E114" s="2">
        <f t="shared" si="4"/>
        <v>-50231</v>
      </c>
      <c r="F114" s="6" t="str">
        <f t="shared" si="7"/>
        <v>BEARISH</v>
      </c>
      <c r="G114" s="6" t="str">
        <f t="shared" si="6"/>
        <v>STRONG</v>
      </c>
      <c r="H114" s="6" t="str">
        <f t="shared" si="5"/>
        <v>CONFIRMED BEARISH</v>
      </c>
    </row>
    <row r="115" spans="1:8" ht="13.5" x14ac:dyDescent="0.25">
      <c r="A115" s="3">
        <f>TITRES_STAT!B118</f>
        <v>42171</v>
      </c>
      <c r="B115" s="6">
        <f>TITRES_STAT!C118</f>
        <v>7.5</v>
      </c>
      <c r="C115" s="6">
        <f>TITRES_STAT!D118</f>
        <v>2.8014000000000001</v>
      </c>
      <c r="D115" s="6">
        <f>TITRES_STAT!E118</f>
        <v>6639</v>
      </c>
      <c r="E115" s="2">
        <f t="shared" si="4"/>
        <v>-50231</v>
      </c>
      <c r="F115" s="6" t="str">
        <f t="shared" si="7"/>
        <v>BULLISH</v>
      </c>
      <c r="G115" s="6" t="str">
        <f t="shared" si="6"/>
        <v>WEAK</v>
      </c>
      <c r="H115" s="6" t="str">
        <f t="shared" si="5"/>
        <v>NEUTRAL</v>
      </c>
    </row>
    <row r="116" spans="1:8" ht="13.5" x14ac:dyDescent="0.25">
      <c r="A116" s="3">
        <f>TITRES_STAT!B119</f>
        <v>42172</v>
      </c>
      <c r="B116" s="6">
        <f>TITRES_STAT!C119</f>
        <v>7.5</v>
      </c>
      <c r="C116" s="6">
        <f>TITRES_STAT!D119</f>
        <v>2.8014000000000001</v>
      </c>
      <c r="D116" s="6">
        <f>TITRES_STAT!E119</f>
        <v>1089</v>
      </c>
      <c r="E116" s="2">
        <f t="shared" si="4"/>
        <v>-50231</v>
      </c>
      <c r="F116" s="6" t="str">
        <f t="shared" si="7"/>
        <v>BULLISH</v>
      </c>
      <c r="G116" s="6" t="str">
        <f t="shared" si="6"/>
        <v>WEAK</v>
      </c>
      <c r="H116" s="6" t="str">
        <f t="shared" si="5"/>
        <v>NEUTRAL</v>
      </c>
    </row>
    <row r="117" spans="1:8" ht="13.5" x14ac:dyDescent="0.25">
      <c r="A117" s="3">
        <f>TITRES_STAT!B120</f>
        <v>42173</v>
      </c>
      <c r="B117" s="6">
        <f>TITRES_STAT!C120</f>
        <v>7.4</v>
      </c>
      <c r="C117" s="6">
        <f>TITRES_STAT!D120</f>
        <v>2.7641</v>
      </c>
      <c r="D117" s="6">
        <f>TITRES_STAT!E120</f>
        <v>6778</v>
      </c>
      <c r="E117" s="2">
        <f t="shared" si="4"/>
        <v>-57009</v>
      </c>
      <c r="F117" s="6" t="str">
        <f t="shared" si="7"/>
        <v>BEARISH</v>
      </c>
      <c r="G117" s="6" t="str">
        <f t="shared" si="6"/>
        <v>STRONG</v>
      </c>
      <c r="H117" s="6" t="str">
        <f t="shared" si="5"/>
        <v>CONFIRMED BEARISH</v>
      </c>
    </row>
    <row r="118" spans="1:8" ht="13.5" x14ac:dyDescent="0.25">
      <c r="A118" s="3">
        <f>TITRES_STAT!B121</f>
        <v>42174</v>
      </c>
      <c r="B118" s="6">
        <f>TITRES_STAT!C121</f>
        <v>7.35</v>
      </c>
      <c r="C118" s="6">
        <f>TITRES_STAT!D121</f>
        <v>2.7454000000000001</v>
      </c>
      <c r="D118" s="6">
        <f>TITRES_STAT!E121</f>
        <v>5900</v>
      </c>
      <c r="E118" s="2">
        <f t="shared" si="4"/>
        <v>-62909</v>
      </c>
      <c r="F118" s="6" t="str">
        <f t="shared" si="7"/>
        <v>BEARISH</v>
      </c>
      <c r="G118" s="6" t="str">
        <f t="shared" si="6"/>
        <v>STRONG</v>
      </c>
      <c r="H118" s="6" t="str">
        <f t="shared" si="5"/>
        <v>CONFIRMED BEARISH</v>
      </c>
    </row>
    <row r="119" spans="1:8" ht="13.5" x14ac:dyDescent="0.25">
      <c r="A119" s="3">
        <f>TITRES_STAT!B122</f>
        <v>42177</v>
      </c>
      <c r="B119" s="6">
        <f>TITRES_STAT!C122</f>
        <v>7.3</v>
      </c>
      <c r="C119" s="6">
        <f>TITRES_STAT!D122</f>
        <v>2.7267000000000001</v>
      </c>
      <c r="D119" s="6">
        <f>TITRES_STAT!E122</f>
        <v>372</v>
      </c>
      <c r="E119" s="2">
        <f t="shared" si="4"/>
        <v>-63281</v>
      </c>
      <c r="F119" s="6" t="str">
        <f t="shared" si="7"/>
        <v>BEARISH</v>
      </c>
      <c r="G119" s="6" t="str">
        <f t="shared" si="6"/>
        <v>STRONG</v>
      </c>
      <c r="H119" s="6" t="str">
        <f t="shared" si="5"/>
        <v>CONFIRMED BEARISH</v>
      </c>
    </row>
    <row r="120" spans="1:8" ht="13.5" x14ac:dyDescent="0.25">
      <c r="A120" s="3">
        <f>TITRES_STAT!B123</f>
        <v>42178</v>
      </c>
      <c r="B120" s="6">
        <f>TITRES_STAT!C123</f>
        <v>7.3</v>
      </c>
      <c r="C120" s="6">
        <f>TITRES_STAT!D123</f>
        <v>2.7267000000000001</v>
      </c>
      <c r="D120" s="6">
        <f>TITRES_STAT!E123</f>
        <v>1757</v>
      </c>
      <c r="E120" s="2">
        <f t="shared" si="4"/>
        <v>-63281</v>
      </c>
      <c r="F120" s="6" t="str">
        <f t="shared" si="7"/>
        <v>BEARISH</v>
      </c>
      <c r="G120" s="6" t="str">
        <f t="shared" si="6"/>
        <v>STRONG</v>
      </c>
      <c r="H120" s="6" t="str">
        <f t="shared" si="5"/>
        <v>CONFIRMED BEARISH</v>
      </c>
    </row>
    <row r="121" spans="1:8" ht="13.5" x14ac:dyDescent="0.25">
      <c r="A121" s="3">
        <f>TITRES_STAT!B124</f>
        <v>42179</v>
      </c>
      <c r="B121" s="6">
        <f>TITRES_STAT!C124</f>
        <v>7.2</v>
      </c>
      <c r="C121" s="6">
        <f>TITRES_STAT!D124</f>
        <v>2.6894</v>
      </c>
      <c r="D121" s="6">
        <f>TITRES_STAT!E124</f>
        <v>30</v>
      </c>
      <c r="E121" s="2">
        <f t="shared" si="4"/>
        <v>-63311</v>
      </c>
      <c r="F121" s="6" t="str">
        <f t="shared" si="7"/>
        <v>BEARISH</v>
      </c>
      <c r="G121" s="6" t="str">
        <f t="shared" si="6"/>
        <v>STRONG</v>
      </c>
      <c r="H121" s="6" t="str">
        <f t="shared" si="5"/>
        <v>CONFIRMED BEARISH</v>
      </c>
    </row>
    <row r="122" spans="1:8" ht="13.5" x14ac:dyDescent="0.25">
      <c r="A122" s="3">
        <f>TITRES_STAT!B125</f>
        <v>42180</v>
      </c>
      <c r="B122" s="6">
        <f>TITRES_STAT!C125</f>
        <v>7.41</v>
      </c>
      <c r="C122" s="6">
        <f>TITRES_STAT!D125</f>
        <v>2.7677999999999998</v>
      </c>
      <c r="D122" s="6">
        <f>TITRES_STAT!E125</f>
        <v>174</v>
      </c>
      <c r="E122" s="2">
        <f t="shared" si="4"/>
        <v>-63137</v>
      </c>
      <c r="F122" s="6" t="str">
        <f t="shared" si="7"/>
        <v>BEARISH</v>
      </c>
      <c r="G122" s="6" t="str">
        <f t="shared" si="6"/>
        <v>STRONG</v>
      </c>
      <c r="H122" s="6" t="str">
        <f t="shared" si="5"/>
        <v>BEARISH DIVERGENCE</v>
      </c>
    </row>
    <row r="123" spans="1:8" ht="13.5" x14ac:dyDescent="0.25">
      <c r="A123" s="3">
        <f>TITRES_STAT!B126</f>
        <v>42181</v>
      </c>
      <c r="B123" s="6">
        <f>TITRES_STAT!C126</f>
        <v>7.6</v>
      </c>
      <c r="C123" s="6">
        <f>TITRES_STAT!D126</f>
        <v>2.8388</v>
      </c>
      <c r="D123" s="6">
        <f>TITRES_STAT!E126</f>
        <v>1339</v>
      </c>
      <c r="E123" s="2">
        <f t="shared" si="4"/>
        <v>-61798</v>
      </c>
      <c r="F123" s="6" t="str">
        <f t="shared" si="7"/>
        <v>BULLISH</v>
      </c>
      <c r="G123" s="6" t="str">
        <f t="shared" si="6"/>
        <v>NEUTRAL</v>
      </c>
      <c r="H123" s="6" t="str">
        <f t="shared" si="5"/>
        <v>CONFIRMED BULLISH</v>
      </c>
    </row>
    <row r="124" spans="1:8" ht="13.5" x14ac:dyDescent="0.25">
      <c r="A124" s="3">
        <f>TITRES_STAT!B127</f>
        <v>42184</v>
      </c>
      <c r="B124" s="6">
        <f>TITRES_STAT!C127</f>
        <v>7.6</v>
      </c>
      <c r="C124" s="6">
        <f>TITRES_STAT!D127</f>
        <v>2.8388</v>
      </c>
      <c r="D124" s="6">
        <f>TITRES_STAT!E127</f>
        <v>10300</v>
      </c>
      <c r="E124" s="2">
        <f t="shared" si="4"/>
        <v>-61798</v>
      </c>
      <c r="F124" s="6" t="str">
        <f t="shared" si="7"/>
        <v>BULLISH</v>
      </c>
      <c r="G124" s="6" t="str">
        <f t="shared" si="6"/>
        <v>WEAK</v>
      </c>
      <c r="H124" s="6" t="str">
        <f t="shared" si="5"/>
        <v>CONFIRMED BULLISH</v>
      </c>
    </row>
    <row r="125" spans="1:8" ht="13.5" x14ac:dyDescent="0.25">
      <c r="A125" s="3">
        <f>TITRES_STAT!B128</f>
        <v>42185</v>
      </c>
      <c r="B125" s="6">
        <f>TITRES_STAT!C128</f>
        <v>7.6</v>
      </c>
      <c r="C125" s="6">
        <f>TITRES_STAT!D128</f>
        <v>2.8388</v>
      </c>
      <c r="D125" s="6">
        <f>TITRES_STAT!E128</f>
        <v>3018</v>
      </c>
      <c r="E125" s="2">
        <f t="shared" si="4"/>
        <v>-61798</v>
      </c>
      <c r="F125" s="6" t="str">
        <f t="shared" si="7"/>
        <v>BULLISH</v>
      </c>
      <c r="G125" s="6" t="str">
        <f t="shared" si="6"/>
        <v>WEAK</v>
      </c>
      <c r="H125" s="6" t="str">
        <f t="shared" si="5"/>
        <v>CONFIRMED BULLISH</v>
      </c>
    </row>
    <row r="126" spans="1:8" ht="13.5" x14ac:dyDescent="0.25">
      <c r="A126" s="3">
        <f>TITRES_STAT!B129</f>
        <v>42186</v>
      </c>
      <c r="B126" s="6">
        <f>TITRES_STAT!C129</f>
        <v>7.4</v>
      </c>
      <c r="C126" s="6">
        <f>TITRES_STAT!D129</f>
        <v>2.7641</v>
      </c>
      <c r="D126" s="6">
        <f>TITRES_STAT!E129</f>
        <v>2168</v>
      </c>
      <c r="E126" s="2">
        <f t="shared" si="4"/>
        <v>-63966</v>
      </c>
      <c r="F126" s="6" t="str">
        <f t="shared" si="7"/>
        <v>BEARISH</v>
      </c>
      <c r="G126" s="6" t="str">
        <f t="shared" si="6"/>
        <v>NEUTRAL</v>
      </c>
      <c r="H126" s="6" t="str">
        <f t="shared" si="5"/>
        <v>BEARISH DIVERGENCE</v>
      </c>
    </row>
    <row r="127" spans="1:8" ht="13.5" x14ac:dyDescent="0.25">
      <c r="A127" s="3">
        <f>TITRES_STAT!B130</f>
        <v>42187</v>
      </c>
      <c r="B127" s="6">
        <f>TITRES_STAT!C130</f>
        <v>7.22</v>
      </c>
      <c r="C127" s="6">
        <f>TITRES_STAT!D130</f>
        <v>2.6968000000000001</v>
      </c>
      <c r="D127" s="6">
        <f>TITRES_STAT!E130</f>
        <v>4888</v>
      </c>
      <c r="E127" s="2">
        <f t="shared" si="4"/>
        <v>-68854</v>
      </c>
      <c r="F127" s="6" t="str">
        <f t="shared" si="7"/>
        <v>BEARISH</v>
      </c>
      <c r="G127" s="6" t="str">
        <f t="shared" si="6"/>
        <v>STRONG</v>
      </c>
      <c r="H127" s="6" t="str">
        <f t="shared" si="5"/>
        <v>CONFIRMED BEARISH</v>
      </c>
    </row>
    <row r="128" spans="1:8" ht="13.5" x14ac:dyDescent="0.25">
      <c r="A128" s="3">
        <f>TITRES_STAT!B131</f>
        <v>42188</v>
      </c>
      <c r="B128" s="6">
        <f>TITRES_STAT!C131</f>
        <v>7.25</v>
      </c>
      <c r="C128" s="6">
        <f>TITRES_STAT!D131</f>
        <v>2.7081</v>
      </c>
      <c r="D128" s="6">
        <f>TITRES_STAT!E131</f>
        <v>1610</v>
      </c>
      <c r="E128" s="2">
        <f t="shared" si="4"/>
        <v>-67244</v>
      </c>
      <c r="F128" s="6" t="str">
        <f t="shared" si="7"/>
        <v>BEARISH</v>
      </c>
      <c r="G128" s="6" t="str">
        <f t="shared" si="6"/>
        <v>STRONG</v>
      </c>
      <c r="H128" s="6" t="str">
        <f t="shared" si="5"/>
        <v>CONFIRMED BEARISH</v>
      </c>
    </row>
    <row r="129" spans="1:8" ht="13.5" x14ac:dyDescent="0.25">
      <c r="A129" s="3">
        <f>TITRES_STAT!B132</f>
        <v>42191</v>
      </c>
      <c r="B129" s="6">
        <f>TITRES_STAT!C132</f>
        <v>7.2</v>
      </c>
      <c r="C129" s="6">
        <f>TITRES_STAT!D132</f>
        <v>2.6894</v>
      </c>
      <c r="D129" s="6">
        <f>TITRES_STAT!E132</f>
        <v>9271</v>
      </c>
      <c r="E129" s="2">
        <f t="shared" si="4"/>
        <v>-76515</v>
      </c>
      <c r="F129" s="6" t="str">
        <f t="shared" si="7"/>
        <v>BEARISH</v>
      </c>
      <c r="G129" s="6" t="str">
        <f t="shared" si="6"/>
        <v>STRONG</v>
      </c>
      <c r="H129" s="6" t="str">
        <f t="shared" si="5"/>
        <v>CONFIRMED BEARISH</v>
      </c>
    </row>
    <row r="130" spans="1:8" ht="13.5" x14ac:dyDescent="0.25">
      <c r="A130" s="3">
        <f>TITRES_STAT!B133</f>
        <v>42192</v>
      </c>
      <c r="B130" s="6">
        <f>TITRES_STAT!C133</f>
        <v>7.2</v>
      </c>
      <c r="C130" s="6">
        <f>TITRES_STAT!D133</f>
        <v>2.6894</v>
      </c>
      <c r="D130" s="6">
        <f>TITRES_STAT!E133</f>
        <v>1500</v>
      </c>
      <c r="E130" s="2">
        <f t="shared" si="4"/>
        <v>-76515</v>
      </c>
      <c r="F130" s="6" t="str">
        <f t="shared" si="7"/>
        <v>BEARISH</v>
      </c>
      <c r="G130" s="6" t="str">
        <f t="shared" si="6"/>
        <v>STRONG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7.3</v>
      </c>
      <c r="C131" s="6">
        <f>TITRES_STAT!D134</f>
        <v>2.7267000000000001</v>
      </c>
      <c r="D131" s="6">
        <f>TITRES_STAT!E134</f>
        <v>1950</v>
      </c>
      <c r="E131" s="2">
        <f t="shared" si="4"/>
        <v>-74565</v>
      </c>
      <c r="F131" s="6" t="str">
        <f t="shared" si="7"/>
        <v>BEARISH</v>
      </c>
      <c r="G131" s="6" t="str">
        <f t="shared" si="6"/>
        <v>STRONG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7.3</v>
      </c>
      <c r="C132" s="6">
        <f>TITRES_STAT!D135</f>
        <v>2.7267000000000001</v>
      </c>
      <c r="D132" s="6">
        <f>TITRES_STAT!E135</f>
        <v>10303</v>
      </c>
      <c r="E132" s="2">
        <f t="shared" ref="E132:E195" si="8">IF(B132&gt;B131, E131+D132, IF(B132&lt;B131, E131-D132, E131))</f>
        <v>-74565</v>
      </c>
      <c r="F132" s="6" t="str">
        <f t="shared" si="7"/>
        <v>BEARISH</v>
      </c>
      <c r="G132" s="6" t="str">
        <f t="shared" si="6"/>
        <v>STRONG</v>
      </c>
      <c r="H132" s="6" t="str">
        <f t="shared" si="5"/>
        <v>BEARISH DIVERGENCE</v>
      </c>
    </row>
    <row r="133" spans="1:8" ht="13.5" x14ac:dyDescent="0.25">
      <c r="A133" s="3">
        <f>TITRES_STAT!B136</f>
        <v>42195</v>
      </c>
      <c r="B133" s="6">
        <f>TITRES_STAT!C136</f>
        <v>6.8</v>
      </c>
      <c r="C133" s="6">
        <f>TITRES_STAT!D136</f>
        <v>2.7069999999999999</v>
      </c>
      <c r="D133" s="6">
        <f>TITRES_STAT!E136</f>
        <v>900</v>
      </c>
      <c r="E133" s="2">
        <f t="shared" si="8"/>
        <v>-75465</v>
      </c>
      <c r="F133" s="6" t="str">
        <f t="shared" si="7"/>
        <v>BEARISH</v>
      </c>
      <c r="G133" s="6" t="str">
        <f t="shared" si="6"/>
        <v>STRONG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6.9</v>
      </c>
      <c r="C134" s="6">
        <f>TITRES_STAT!D137</f>
        <v>2.7467999999999999</v>
      </c>
      <c r="D134" s="6">
        <f>TITRES_STAT!E137</f>
        <v>2958</v>
      </c>
      <c r="E134" s="2">
        <f t="shared" si="8"/>
        <v>-72507</v>
      </c>
      <c r="F134" s="6" t="str">
        <f t="shared" si="7"/>
        <v>BULLISH</v>
      </c>
      <c r="G134" s="6" t="str">
        <f t="shared" si="6"/>
        <v>WEAK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BULLISH DIVERGENCE</v>
      </c>
    </row>
    <row r="135" spans="1:8" ht="13.5" x14ac:dyDescent="0.25">
      <c r="A135" s="3">
        <f>TITRES_STAT!B138</f>
        <v>42199</v>
      </c>
      <c r="B135" s="6">
        <f>TITRES_STAT!C138</f>
        <v>7.1</v>
      </c>
      <c r="C135" s="6">
        <f>TITRES_STAT!D138</f>
        <v>2.8264</v>
      </c>
      <c r="D135" s="6">
        <f>TITRES_STAT!E138</f>
        <v>16107</v>
      </c>
      <c r="E135" s="2">
        <f t="shared" si="8"/>
        <v>-56400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WEAK</v>
      </c>
      <c r="H135" s="6" t="str">
        <f t="shared" si="9"/>
        <v>BULLISH DIVERGENCE</v>
      </c>
    </row>
    <row r="136" spans="1:8" ht="13.5" x14ac:dyDescent="0.25">
      <c r="A136" s="3">
        <f>TITRES_STAT!B139</f>
        <v>42200</v>
      </c>
      <c r="B136" s="6">
        <f>TITRES_STAT!C139</f>
        <v>6.83</v>
      </c>
      <c r="C136" s="6">
        <f>TITRES_STAT!D139</f>
        <v>2.7189000000000001</v>
      </c>
      <c r="D136" s="6">
        <f>TITRES_STAT!E139</f>
        <v>224</v>
      </c>
      <c r="E136" s="2">
        <f t="shared" si="8"/>
        <v>-56624</v>
      </c>
      <c r="F136" s="6" t="str">
        <f t="shared" ref="F136:F199" si="11">IF(E136&gt;E131,"BULLISH",IF(E136&lt;E131,"BEARISH","NEUTRAL"))</f>
        <v>BULLISH</v>
      </c>
      <c r="G136" s="6" t="str">
        <f t="shared" si="10"/>
        <v>WEAK</v>
      </c>
      <c r="H136" s="6" t="str">
        <f t="shared" si="9"/>
        <v>BULLISH DIVERGENCE</v>
      </c>
    </row>
    <row r="137" spans="1:8" ht="13.5" x14ac:dyDescent="0.25">
      <c r="A137" s="3">
        <f>TITRES_STAT!B140</f>
        <v>42201</v>
      </c>
      <c r="B137" s="6">
        <f>TITRES_STAT!C140</f>
        <v>7.03</v>
      </c>
      <c r="C137" s="6">
        <f>TITRES_STAT!D140</f>
        <v>2.7986</v>
      </c>
      <c r="D137" s="6">
        <f>TITRES_STAT!E140</f>
        <v>1670</v>
      </c>
      <c r="E137" s="2">
        <f t="shared" si="8"/>
        <v>-54954</v>
      </c>
      <c r="F137" s="6" t="str">
        <f t="shared" si="11"/>
        <v>BULLISH</v>
      </c>
      <c r="G137" s="6" t="str">
        <f t="shared" si="10"/>
        <v>WEAK</v>
      </c>
      <c r="H137" s="6" t="str">
        <f t="shared" si="9"/>
        <v>BULLISH DIVERGENCE</v>
      </c>
    </row>
    <row r="138" spans="1:8" ht="13.5" x14ac:dyDescent="0.25">
      <c r="A138" s="3">
        <f>TITRES_STAT!B141</f>
        <v>42205</v>
      </c>
      <c r="B138" s="6">
        <f>TITRES_STAT!C141</f>
        <v>6.87</v>
      </c>
      <c r="C138" s="6">
        <f>TITRES_STAT!D141</f>
        <v>2.7349000000000001</v>
      </c>
      <c r="D138" s="6">
        <f>TITRES_STAT!E141</f>
        <v>160</v>
      </c>
      <c r="E138" s="2">
        <f t="shared" si="8"/>
        <v>-55114</v>
      </c>
      <c r="F138" s="6" t="str">
        <f t="shared" si="11"/>
        <v>BULLISH</v>
      </c>
      <c r="G138" s="6" t="str">
        <f t="shared" si="10"/>
        <v>WEAK</v>
      </c>
      <c r="H138" s="6" t="str">
        <f t="shared" si="9"/>
        <v>CONFIRMED BULLISH</v>
      </c>
    </row>
    <row r="139" spans="1:8" ht="13.5" x14ac:dyDescent="0.25">
      <c r="A139" s="3">
        <f>TITRES_STAT!B142</f>
        <v>42206</v>
      </c>
      <c r="B139" s="6">
        <f>TITRES_STAT!C142</f>
        <v>6.85</v>
      </c>
      <c r="C139" s="6">
        <f>TITRES_STAT!D142</f>
        <v>2.7269000000000001</v>
      </c>
      <c r="D139" s="6">
        <f>TITRES_STAT!E142</f>
        <v>1284</v>
      </c>
      <c r="E139" s="2">
        <f t="shared" si="8"/>
        <v>-56398</v>
      </c>
      <c r="F139" s="6" t="str">
        <f t="shared" si="11"/>
        <v>BULLISH</v>
      </c>
      <c r="G139" s="6" t="str">
        <f t="shared" si="10"/>
        <v>WEAK</v>
      </c>
      <c r="H139" s="6" t="str">
        <f t="shared" si="9"/>
        <v>BULLISH DIVERGENCE</v>
      </c>
    </row>
    <row r="140" spans="1:8" ht="13.5" x14ac:dyDescent="0.25">
      <c r="A140" s="3">
        <f>TITRES_STAT!B143</f>
        <v>42207</v>
      </c>
      <c r="B140" s="6">
        <f>TITRES_STAT!C143</f>
        <v>6.8</v>
      </c>
      <c r="C140" s="6">
        <f>TITRES_STAT!D143</f>
        <v>2.7069999999999999</v>
      </c>
      <c r="D140" s="6">
        <f>TITRES_STAT!E143</f>
        <v>433</v>
      </c>
      <c r="E140" s="2">
        <f t="shared" si="8"/>
        <v>-56831</v>
      </c>
      <c r="F140" s="6" t="str">
        <f t="shared" si="11"/>
        <v>BEARISH</v>
      </c>
      <c r="G140" s="6" t="str">
        <f t="shared" si="10"/>
        <v>NEUTRAL</v>
      </c>
      <c r="H140" s="6" t="str">
        <f t="shared" si="9"/>
        <v>CONFIRMED BEARISH</v>
      </c>
    </row>
    <row r="141" spans="1:8" ht="13.5" x14ac:dyDescent="0.25">
      <c r="A141" s="3">
        <f>TITRES_STAT!B144</f>
        <v>42208</v>
      </c>
      <c r="B141" s="6">
        <f>TITRES_STAT!C144</f>
        <v>6.8</v>
      </c>
      <c r="C141" s="6">
        <f>TITRES_STAT!D144</f>
        <v>2.7069999999999999</v>
      </c>
      <c r="D141" s="6">
        <f>TITRES_STAT!E144</f>
        <v>527</v>
      </c>
      <c r="E141" s="2">
        <f t="shared" si="8"/>
        <v>-56831</v>
      </c>
      <c r="F141" s="6" t="str">
        <f t="shared" si="11"/>
        <v>BEARISH</v>
      </c>
      <c r="G141" s="6" t="str">
        <f t="shared" si="10"/>
        <v>NEUTRAL</v>
      </c>
      <c r="H141" s="6" t="str">
        <f t="shared" si="9"/>
        <v>CONFIRMED BEARISH</v>
      </c>
    </row>
    <row r="142" spans="1:8" ht="13.5" x14ac:dyDescent="0.25">
      <c r="A142" s="3">
        <f>TITRES_STAT!B145</f>
        <v>42209</v>
      </c>
      <c r="B142" s="6">
        <f>TITRES_STAT!C145</f>
        <v>6.8</v>
      </c>
      <c r="C142" s="6">
        <f>TITRES_STAT!D145</f>
        <v>2.7069999999999999</v>
      </c>
      <c r="D142" s="6">
        <f>TITRES_STAT!E145</f>
        <v>190</v>
      </c>
      <c r="E142" s="2">
        <f t="shared" si="8"/>
        <v>-56831</v>
      </c>
      <c r="F142" s="6" t="str">
        <f t="shared" si="11"/>
        <v>BEARISH</v>
      </c>
      <c r="G142" s="6" t="str">
        <f t="shared" si="10"/>
        <v>STRONG</v>
      </c>
      <c r="H142" s="6" t="str">
        <f t="shared" si="9"/>
        <v>CONFIRMED BEARISH</v>
      </c>
    </row>
    <row r="143" spans="1:8" ht="13.5" x14ac:dyDescent="0.25">
      <c r="A143" s="3">
        <f>TITRES_STAT!B146</f>
        <v>42212</v>
      </c>
      <c r="B143" s="6">
        <f>TITRES_STAT!C146</f>
        <v>6.8</v>
      </c>
      <c r="C143" s="6">
        <f>TITRES_STAT!D146</f>
        <v>2.7069999999999999</v>
      </c>
      <c r="D143" s="6">
        <f>TITRES_STAT!E146</f>
        <v>552</v>
      </c>
      <c r="E143" s="2">
        <f t="shared" si="8"/>
        <v>-56831</v>
      </c>
      <c r="F143" s="6" t="str">
        <f t="shared" si="11"/>
        <v>BEARISH</v>
      </c>
      <c r="G143" s="6" t="str">
        <f t="shared" si="10"/>
        <v>STRONG</v>
      </c>
      <c r="H143" s="6" t="str">
        <f t="shared" si="9"/>
        <v>CONFIRMED BEARISH</v>
      </c>
    </row>
    <row r="144" spans="1:8" ht="13.5" x14ac:dyDescent="0.25">
      <c r="A144" s="3">
        <f>TITRES_STAT!B147</f>
        <v>42213</v>
      </c>
      <c r="B144" s="6">
        <f>TITRES_STAT!C147</f>
        <v>6.8</v>
      </c>
      <c r="C144" s="6">
        <f>TITRES_STAT!D147</f>
        <v>2.7069999999999999</v>
      </c>
      <c r="D144" s="6">
        <f>TITRES_STAT!E147</f>
        <v>9193</v>
      </c>
      <c r="E144" s="2">
        <f t="shared" si="8"/>
        <v>-56831</v>
      </c>
      <c r="F144" s="6" t="str">
        <f t="shared" si="11"/>
        <v>BEARISH</v>
      </c>
      <c r="G144" s="6" t="str">
        <f t="shared" si="10"/>
        <v>NEUTRAL</v>
      </c>
      <c r="H144" s="6" t="str">
        <f t="shared" si="9"/>
        <v>CONFIRMED BEARISH</v>
      </c>
    </row>
    <row r="145" spans="1:8" ht="13.5" x14ac:dyDescent="0.25">
      <c r="A145" s="3">
        <f>TITRES_STAT!B148</f>
        <v>42214</v>
      </c>
      <c r="B145" s="6">
        <f>TITRES_STAT!C148</f>
        <v>6.75</v>
      </c>
      <c r="C145" s="6">
        <f>TITRES_STAT!D148</f>
        <v>2.6871</v>
      </c>
      <c r="D145" s="6">
        <f>TITRES_STAT!E148</f>
        <v>507</v>
      </c>
      <c r="E145" s="2">
        <f t="shared" si="8"/>
        <v>-57338</v>
      </c>
      <c r="F145" s="6" t="str">
        <f t="shared" si="11"/>
        <v>BEARISH</v>
      </c>
      <c r="G145" s="6" t="str">
        <f t="shared" si="10"/>
        <v>NEUTRAL</v>
      </c>
      <c r="H145" s="6" t="str">
        <f t="shared" si="9"/>
        <v>CONFIRMED BEARISH</v>
      </c>
    </row>
    <row r="146" spans="1:8" ht="13.5" x14ac:dyDescent="0.25">
      <c r="A146" s="3">
        <f>TITRES_STAT!B149</f>
        <v>42215</v>
      </c>
      <c r="B146" s="6">
        <f>TITRES_STAT!C149</f>
        <v>6.7</v>
      </c>
      <c r="C146" s="6">
        <f>TITRES_STAT!D149</f>
        <v>2.6671999999999998</v>
      </c>
      <c r="D146" s="6">
        <f>TITRES_STAT!E149</f>
        <v>3846</v>
      </c>
      <c r="E146" s="2">
        <f t="shared" si="8"/>
        <v>-61184</v>
      </c>
      <c r="F146" s="6" t="str">
        <f t="shared" si="11"/>
        <v>BEARISH</v>
      </c>
      <c r="G146" s="6" t="str">
        <f t="shared" si="10"/>
        <v>STRONG</v>
      </c>
      <c r="H146" s="6" t="str">
        <f t="shared" si="9"/>
        <v>CONFIRMED BEARISH</v>
      </c>
    </row>
    <row r="147" spans="1:8" ht="13.5" x14ac:dyDescent="0.25">
      <c r="A147" s="3">
        <f>TITRES_STAT!B150</f>
        <v>42216</v>
      </c>
      <c r="B147" s="6">
        <f>TITRES_STAT!C150</f>
        <v>6.7</v>
      </c>
      <c r="C147" s="6">
        <f>TITRES_STAT!D150</f>
        <v>2.6671999999999998</v>
      </c>
      <c r="D147" s="6">
        <f>TITRES_STAT!E150</f>
        <v>870</v>
      </c>
      <c r="E147" s="2">
        <f t="shared" si="8"/>
        <v>-61184</v>
      </c>
      <c r="F147" s="6" t="str">
        <f t="shared" si="11"/>
        <v>BEARISH</v>
      </c>
      <c r="G147" s="6" t="str">
        <f t="shared" si="10"/>
        <v>STRONG</v>
      </c>
      <c r="H147" s="6" t="str">
        <f t="shared" si="9"/>
        <v>CONFIRMED BEARISH</v>
      </c>
    </row>
    <row r="148" spans="1:8" ht="13.5" x14ac:dyDescent="0.25">
      <c r="A148" s="3">
        <f>TITRES_STAT!B151</f>
        <v>42219</v>
      </c>
      <c r="B148" s="6">
        <f>TITRES_STAT!C151</f>
        <v>6.61</v>
      </c>
      <c r="C148" s="6">
        <f>TITRES_STAT!D151</f>
        <v>2.6314000000000002</v>
      </c>
      <c r="D148" s="6">
        <f>TITRES_STAT!E151</f>
        <v>1301</v>
      </c>
      <c r="E148" s="2">
        <f t="shared" si="8"/>
        <v>-62485</v>
      </c>
      <c r="F148" s="6" t="str">
        <f t="shared" si="11"/>
        <v>BEARISH</v>
      </c>
      <c r="G148" s="6" t="str">
        <f t="shared" si="10"/>
        <v>STRONG</v>
      </c>
      <c r="H148" s="6" t="str">
        <f t="shared" si="9"/>
        <v>CONFIRMED BEARISH</v>
      </c>
    </row>
    <row r="149" spans="1:8" ht="13.5" x14ac:dyDescent="0.25">
      <c r="A149" s="3">
        <f>TITRES_STAT!B152</f>
        <v>42220</v>
      </c>
      <c r="B149" s="6">
        <f>TITRES_STAT!C152</f>
        <v>6.7</v>
      </c>
      <c r="C149" s="6">
        <f>TITRES_STAT!D152</f>
        <v>2.6671999999999998</v>
      </c>
      <c r="D149" s="6">
        <f>TITRES_STAT!E152</f>
        <v>300</v>
      </c>
      <c r="E149" s="2">
        <f t="shared" si="8"/>
        <v>-62185</v>
      </c>
      <c r="F149" s="6" t="str">
        <f t="shared" si="11"/>
        <v>BEARISH</v>
      </c>
      <c r="G149" s="6" t="str">
        <f t="shared" si="10"/>
        <v>STRONG</v>
      </c>
      <c r="H149" s="6" t="str">
        <f t="shared" si="9"/>
        <v>CONFIRMED BEARISH</v>
      </c>
    </row>
    <row r="150" spans="1:8" ht="13.5" x14ac:dyDescent="0.25">
      <c r="A150" s="3">
        <f>TITRES_STAT!B153</f>
        <v>42221</v>
      </c>
      <c r="B150" s="6">
        <f>TITRES_STAT!C153</f>
        <v>6.7</v>
      </c>
      <c r="C150" s="6">
        <f>TITRES_STAT!D153</f>
        <v>2.6671999999999998</v>
      </c>
      <c r="D150" s="6">
        <f>TITRES_STAT!E153</f>
        <v>152</v>
      </c>
      <c r="E150" s="2">
        <f t="shared" si="8"/>
        <v>-62185</v>
      </c>
      <c r="F150" s="6" t="str">
        <f t="shared" si="11"/>
        <v>BEARISH</v>
      </c>
      <c r="G150" s="6" t="str">
        <f t="shared" si="10"/>
        <v>STRONG</v>
      </c>
      <c r="H150" s="6" t="str">
        <f t="shared" si="9"/>
        <v>CONFIRMED BEARISH</v>
      </c>
    </row>
    <row r="151" spans="1:8" ht="13.5" x14ac:dyDescent="0.25">
      <c r="A151" s="3">
        <f>TITRES_STAT!B154</f>
        <v>42222</v>
      </c>
      <c r="B151" s="6">
        <f>TITRES_STAT!C154</f>
        <v>6.7</v>
      </c>
      <c r="C151" s="6">
        <f>TITRES_STAT!D154</f>
        <v>2.6671999999999998</v>
      </c>
      <c r="D151" s="6">
        <f>TITRES_STAT!E154</f>
        <v>0</v>
      </c>
      <c r="E151" s="2">
        <f t="shared" si="8"/>
        <v>-62185</v>
      </c>
      <c r="F151" s="6" t="str">
        <f t="shared" si="11"/>
        <v>BEARISH</v>
      </c>
      <c r="G151" s="6" t="str">
        <f t="shared" si="10"/>
        <v>NEUTRAL</v>
      </c>
      <c r="H151" s="6" t="str">
        <f t="shared" si="9"/>
        <v>NEUTRAL</v>
      </c>
    </row>
    <row r="152" spans="1:8" ht="13.5" x14ac:dyDescent="0.25">
      <c r="A152" s="3">
        <f>TITRES_STAT!B155</f>
        <v>42223</v>
      </c>
      <c r="B152" s="6">
        <f>TITRES_STAT!C155</f>
        <v>6.7</v>
      </c>
      <c r="C152" s="6">
        <f>TITRES_STAT!D155</f>
        <v>2.6671999999999998</v>
      </c>
      <c r="D152" s="6">
        <f>TITRES_STAT!E155</f>
        <v>514</v>
      </c>
      <c r="E152" s="2">
        <f t="shared" si="8"/>
        <v>-62185</v>
      </c>
      <c r="F152" s="6" t="str">
        <f t="shared" si="11"/>
        <v>BEARISH</v>
      </c>
      <c r="G152" s="6" t="str">
        <f t="shared" si="10"/>
        <v>NEUTRAL</v>
      </c>
      <c r="H152" s="6" t="str">
        <f t="shared" si="9"/>
        <v>NEUTRAL</v>
      </c>
    </row>
    <row r="153" spans="1:8" ht="13.5" x14ac:dyDescent="0.25">
      <c r="A153" s="3">
        <f>TITRES_STAT!B156</f>
        <v>42226</v>
      </c>
      <c r="B153" s="6">
        <f>TITRES_STAT!C156</f>
        <v>6.7</v>
      </c>
      <c r="C153" s="6">
        <f>TITRES_STAT!D156</f>
        <v>2.6671999999999998</v>
      </c>
      <c r="D153" s="6">
        <f>TITRES_STAT!E156</f>
        <v>4213</v>
      </c>
      <c r="E153" s="2">
        <f t="shared" si="8"/>
        <v>-62185</v>
      </c>
      <c r="F153" s="6" t="str">
        <f t="shared" si="11"/>
        <v>BULLISH</v>
      </c>
      <c r="G153" s="6" t="str">
        <f t="shared" si="10"/>
        <v>NEUTRAL</v>
      </c>
      <c r="H153" s="6" t="str">
        <f t="shared" si="9"/>
        <v>CONFIRMED BULLISH</v>
      </c>
    </row>
    <row r="154" spans="1:8" ht="13.5" x14ac:dyDescent="0.25">
      <c r="A154" s="3">
        <f>TITRES_STAT!B157</f>
        <v>42227</v>
      </c>
      <c r="B154" s="6">
        <f>TITRES_STAT!C157</f>
        <v>6.7</v>
      </c>
      <c r="C154" s="6">
        <f>TITRES_STAT!D157</f>
        <v>2.6671999999999998</v>
      </c>
      <c r="D154" s="6">
        <f>TITRES_STAT!E157</f>
        <v>6365</v>
      </c>
      <c r="E154" s="2">
        <f t="shared" si="8"/>
        <v>-62185</v>
      </c>
      <c r="F154" s="6" t="str">
        <f t="shared" si="11"/>
        <v>NEUTRAL</v>
      </c>
      <c r="G154" s="6" t="str">
        <f t="shared" si="10"/>
        <v>NEUTRAL</v>
      </c>
      <c r="H154" s="6" t="str">
        <f t="shared" si="9"/>
        <v>NEUTRAL</v>
      </c>
    </row>
    <row r="155" spans="1:8" ht="13.5" x14ac:dyDescent="0.25">
      <c r="A155" s="3">
        <f>TITRES_STAT!B158</f>
        <v>42228</v>
      </c>
      <c r="B155" s="6">
        <f>TITRES_STAT!C158</f>
        <v>6.7</v>
      </c>
      <c r="C155" s="6">
        <f>TITRES_STAT!D158</f>
        <v>2.6671999999999998</v>
      </c>
      <c r="D155" s="6">
        <f>TITRES_STAT!E158</f>
        <v>5215</v>
      </c>
      <c r="E155" s="2">
        <f t="shared" si="8"/>
        <v>-62185</v>
      </c>
      <c r="F155" s="6" t="str">
        <f t="shared" si="11"/>
        <v>NEUTRAL</v>
      </c>
      <c r="G155" s="6" t="str">
        <f t="shared" si="10"/>
        <v>NEUTRAL</v>
      </c>
      <c r="H155" s="6" t="str">
        <f t="shared" si="9"/>
        <v>NEUTRAL</v>
      </c>
    </row>
    <row r="156" spans="1:8" ht="13.5" x14ac:dyDescent="0.25">
      <c r="A156" s="3">
        <f>TITRES_STAT!B159</f>
        <v>42230</v>
      </c>
      <c r="B156" s="6">
        <f>TITRES_STAT!C159</f>
        <v>6.6</v>
      </c>
      <c r="C156" s="6">
        <f>TITRES_STAT!D159</f>
        <v>2.6274000000000002</v>
      </c>
      <c r="D156" s="6">
        <f>TITRES_STAT!E159</f>
        <v>4520</v>
      </c>
      <c r="E156" s="2">
        <f t="shared" si="8"/>
        <v>-66705</v>
      </c>
      <c r="F156" s="6" t="str">
        <f t="shared" si="11"/>
        <v>BEARISH</v>
      </c>
      <c r="G156" s="6" t="str">
        <f t="shared" si="10"/>
        <v>STRONG</v>
      </c>
      <c r="H156" s="6" t="str">
        <f t="shared" si="9"/>
        <v>CONFIRMED BEARISH</v>
      </c>
    </row>
    <row r="157" spans="1:8" ht="13.5" x14ac:dyDescent="0.25">
      <c r="A157" s="3">
        <f>TITRES_STAT!B160</f>
        <v>42233</v>
      </c>
      <c r="B157" s="6">
        <f>TITRES_STAT!C160</f>
        <v>6.6</v>
      </c>
      <c r="C157" s="6">
        <f>TITRES_STAT!D160</f>
        <v>2.6274000000000002</v>
      </c>
      <c r="D157" s="6">
        <f>TITRES_STAT!E160</f>
        <v>1479</v>
      </c>
      <c r="E157" s="2">
        <f t="shared" si="8"/>
        <v>-66705</v>
      </c>
      <c r="F157" s="6" t="str">
        <f t="shared" si="11"/>
        <v>BEARISH</v>
      </c>
      <c r="G157" s="6" t="str">
        <f t="shared" si="10"/>
        <v>STRONG</v>
      </c>
      <c r="H157" s="6" t="str">
        <f t="shared" si="9"/>
        <v>CONFIRMED BEARISH</v>
      </c>
    </row>
    <row r="158" spans="1:8" ht="13.5" x14ac:dyDescent="0.25">
      <c r="A158" s="3">
        <f>TITRES_STAT!B161</f>
        <v>42234</v>
      </c>
      <c r="B158" s="6">
        <f>TITRES_STAT!C161</f>
        <v>6.79</v>
      </c>
      <c r="C158" s="6">
        <f>TITRES_STAT!D161</f>
        <v>2.7029999999999998</v>
      </c>
      <c r="D158" s="6">
        <f>TITRES_STAT!E161</f>
        <v>622</v>
      </c>
      <c r="E158" s="2">
        <f t="shared" si="8"/>
        <v>-66083</v>
      </c>
      <c r="F158" s="6" t="str">
        <f t="shared" si="11"/>
        <v>BEARISH</v>
      </c>
      <c r="G158" s="6" t="str">
        <f t="shared" si="10"/>
        <v>STRONG</v>
      </c>
      <c r="H158" s="6" t="str">
        <f t="shared" si="9"/>
        <v>BEARISH DIVERGENCE</v>
      </c>
    </row>
    <row r="159" spans="1:8" ht="13.5" x14ac:dyDescent="0.25">
      <c r="A159" s="3">
        <f>TITRES_STAT!B162</f>
        <v>42235</v>
      </c>
      <c r="B159" s="6">
        <f>TITRES_STAT!C162</f>
        <v>6.79</v>
      </c>
      <c r="C159" s="6">
        <f>TITRES_STAT!D162</f>
        <v>2.7029999999999998</v>
      </c>
      <c r="D159" s="6">
        <f>TITRES_STAT!E162</f>
        <v>0</v>
      </c>
      <c r="E159" s="2">
        <f t="shared" si="8"/>
        <v>-66083</v>
      </c>
      <c r="F159" s="6" t="str">
        <f t="shared" si="11"/>
        <v>BEARISH</v>
      </c>
      <c r="G159" s="6" t="str">
        <f t="shared" si="10"/>
        <v>STRONG</v>
      </c>
      <c r="H159" s="6" t="str">
        <f t="shared" si="9"/>
        <v>BEARISH DIVERGENCE</v>
      </c>
    </row>
    <row r="160" spans="1:8" ht="13.5" x14ac:dyDescent="0.25">
      <c r="A160" s="3">
        <f>TITRES_STAT!B163</f>
        <v>42236</v>
      </c>
      <c r="B160" s="6">
        <f>TITRES_STAT!C163</f>
        <v>6.6</v>
      </c>
      <c r="C160" s="6">
        <f>TITRES_STAT!D163</f>
        <v>2.6274000000000002</v>
      </c>
      <c r="D160" s="6">
        <f>TITRES_STAT!E163</f>
        <v>1159</v>
      </c>
      <c r="E160" s="2">
        <f t="shared" si="8"/>
        <v>-67242</v>
      </c>
      <c r="F160" s="6" t="str">
        <f t="shared" si="11"/>
        <v>BEARISH</v>
      </c>
      <c r="G160" s="6" t="str">
        <f t="shared" si="10"/>
        <v>STRONG</v>
      </c>
      <c r="H160" s="6" t="str">
        <f t="shared" si="9"/>
        <v>CONFIRMED BEARISH</v>
      </c>
    </row>
    <row r="161" spans="1:8" ht="13.5" x14ac:dyDescent="0.25">
      <c r="A161" s="3">
        <f>TITRES_STAT!B164</f>
        <v>42237</v>
      </c>
      <c r="B161" s="6">
        <f>TITRES_STAT!C164</f>
        <v>6.75</v>
      </c>
      <c r="C161" s="6">
        <f>TITRES_STAT!D164</f>
        <v>2.6871</v>
      </c>
      <c r="D161" s="6">
        <f>TITRES_STAT!E164</f>
        <v>178</v>
      </c>
      <c r="E161" s="2">
        <f t="shared" si="8"/>
        <v>-67064</v>
      </c>
      <c r="F161" s="6" t="str">
        <f t="shared" si="11"/>
        <v>BEARISH</v>
      </c>
      <c r="G161" s="6" t="str">
        <f t="shared" si="10"/>
        <v>NEUTRAL</v>
      </c>
      <c r="H161" s="6" t="str">
        <f t="shared" si="9"/>
        <v>BEARISH DIVERGENCE</v>
      </c>
    </row>
    <row r="162" spans="1:8" ht="13.5" x14ac:dyDescent="0.25">
      <c r="A162" s="3">
        <f>TITRES_STAT!B165</f>
        <v>42240</v>
      </c>
      <c r="B162" s="6">
        <f>TITRES_STAT!C165</f>
        <v>6.62</v>
      </c>
      <c r="C162" s="6">
        <f>TITRES_STAT!D165</f>
        <v>2.6353</v>
      </c>
      <c r="D162" s="6">
        <f>TITRES_STAT!E165</f>
        <v>152</v>
      </c>
      <c r="E162" s="2">
        <f t="shared" si="8"/>
        <v>-67216</v>
      </c>
      <c r="F162" s="6" t="str">
        <f t="shared" si="11"/>
        <v>BEARISH</v>
      </c>
      <c r="G162" s="6" t="str">
        <f t="shared" si="10"/>
        <v>NEUTRAL</v>
      </c>
      <c r="H162" s="6" t="str">
        <f t="shared" si="9"/>
        <v>BEARISH DIVERGENCE</v>
      </c>
    </row>
    <row r="163" spans="1:8" ht="13.5" x14ac:dyDescent="0.25">
      <c r="A163" s="3">
        <f>TITRES_STAT!B166</f>
        <v>42241</v>
      </c>
      <c r="B163" s="6">
        <f>TITRES_STAT!C166</f>
        <v>6.69</v>
      </c>
      <c r="C163" s="6">
        <f>TITRES_STAT!D166</f>
        <v>2.6631999999999998</v>
      </c>
      <c r="D163" s="6">
        <f>TITRES_STAT!E166</f>
        <v>1960</v>
      </c>
      <c r="E163" s="2">
        <f t="shared" si="8"/>
        <v>-65256</v>
      </c>
      <c r="F163" s="6" t="str">
        <f t="shared" si="11"/>
        <v>BULLISH</v>
      </c>
      <c r="G163" s="6" t="str">
        <f t="shared" si="10"/>
        <v>NEUTRAL</v>
      </c>
      <c r="H163" s="6" t="str">
        <f t="shared" si="9"/>
        <v>BULLISH DIVERGENCE</v>
      </c>
    </row>
    <row r="164" spans="1:8" ht="13.5" x14ac:dyDescent="0.25">
      <c r="A164" s="3">
        <f>TITRES_STAT!B167</f>
        <v>42242</v>
      </c>
      <c r="B164" s="6">
        <f>TITRES_STAT!C167</f>
        <v>6.6</v>
      </c>
      <c r="C164" s="6">
        <f>TITRES_STAT!D167</f>
        <v>2.6274000000000002</v>
      </c>
      <c r="D164" s="6">
        <f>TITRES_STAT!E167</f>
        <v>5248</v>
      </c>
      <c r="E164" s="2">
        <f t="shared" si="8"/>
        <v>-70504</v>
      </c>
      <c r="F164" s="6" t="str">
        <f t="shared" si="11"/>
        <v>BEARISH</v>
      </c>
      <c r="G164" s="6" t="str">
        <f t="shared" si="10"/>
        <v>STRONG</v>
      </c>
      <c r="H164" s="6" t="str">
        <f t="shared" si="9"/>
        <v>CONFIRMED BEARISH</v>
      </c>
    </row>
    <row r="165" spans="1:8" ht="13.5" x14ac:dyDescent="0.25">
      <c r="A165" s="3">
        <f>TITRES_STAT!B168</f>
        <v>42243</v>
      </c>
      <c r="B165" s="6">
        <f>TITRES_STAT!C168</f>
        <v>6.65</v>
      </c>
      <c r="C165" s="6">
        <f>TITRES_STAT!D168</f>
        <v>2.6473</v>
      </c>
      <c r="D165" s="6">
        <f>TITRES_STAT!E168</f>
        <v>2260</v>
      </c>
      <c r="E165" s="2">
        <f t="shared" si="8"/>
        <v>-68244</v>
      </c>
      <c r="F165" s="6" t="str">
        <f t="shared" si="11"/>
        <v>BEARISH</v>
      </c>
      <c r="G165" s="6" t="str">
        <f t="shared" si="10"/>
        <v>NEUTRAL</v>
      </c>
      <c r="H165" s="6" t="str">
        <f t="shared" si="9"/>
        <v>BEARISH DIVERGENCE</v>
      </c>
    </row>
    <row r="166" spans="1:8" ht="13.5" x14ac:dyDescent="0.25">
      <c r="A166" s="3">
        <f>TITRES_STAT!B169</f>
        <v>42244</v>
      </c>
      <c r="B166" s="6">
        <f>TITRES_STAT!C169</f>
        <v>6.59</v>
      </c>
      <c r="C166" s="6">
        <f>TITRES_STAT!D169</f>
        <v>2.6234000000000002</v>
      </c>
      <c r="D166" s="6">
        <f>TITRES_STAT!E169</f>
        <v>4427</v>
      </c>
      <c r="E166" s="2">
        <f t="shared" si="8"/>
        <v>-72671</v>
      </c>
      <c r="F166" s="6" t="str">
        <f t="shared" si="11"/>
        <v>BEARISH</v>
      </c>
      <c r="G166" s="6" t="str">
        <f t="shared" si="10"/>
        <v>STRONG</v>
      </c>
      <c r="H166" s="6" t="str">
        <f t="shared" si="9"/>
        <v>CONFIRMED BEARISH</v>
      </c>
    </row>
    <row r="167" spans="1:8" ht="13.5" x14ac:dyDescent="0.25">
      <c r="A167" s="3">
        <f>TITRES_STAT!B170</f>
        <v>42247</v>
      </c>
      <c r="B167" s="6">
        <f>TITRES_STAT!C170</f>
        <v>6.59</v>
      </c>
      <c r="C167" s="6">
        <f>TITRES_STAT!D170</f>
        <v>2.6234000000000002</v>
      </c>
      <c r="D167" s="6">
        <f>TITRES_STAT!E170</f>
        <v>2817</v>
      </c>
      <c r="E167" s="2">
        <f t="shared" si="8"/>
        <v>-72671</v>
      </c>
      <c r="F167" s="6" t="str">
        <f t="shared" si="11"/>
        <v>BEARISH</v>
      </c>
      <c r="G167" s="6" t="str">
        <f t="shared" si="10"/>
        <v>STRONG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6.59</v>
      </c>
      <c r="C168" s="6">
        <f>TITRES_STAT!D171</f>
        <v>2.6234000000000002</v>
      </c>
      <c r="D168" s="6">
        <f>TITRES_STAT!E171</f>
        <v>1938</v>
      </c>
      <c r="E168" s="2">
        <f t="shared" si="8"/>
        <v>-72671</v>
      </c>
      <c r="F168" s="6" t="str">
        <f t="shared" si="11"/>
        <v>BEARISH</v>
      </c>
      <c r="G168" s="6" t="str">
        <f t="shared" si="10"/>
        <v>STRONG</v>
      </c>
      <c r="H168" s="6" t="str">
        <f t="shared" si="9"/>
        <v>CONFIRMED BEARISH</v>
      </c>
    </row>
    <row r="169" spans="1:8" ht="13.5" x14ac:dyDescent="0.25">
      <c r="A169" s="3">
        <f>TITRES_STAT!B172</f>
        <v>42249</v>
      </c>
      <c r="B169" s="6">
        <f>TITRES_STAT!C172</f>
        <v>6.59</v>
      </c>
      <c r="C169" s="6">
        <f>TITRES_STAT!D172</f>
        <v>2.6234000000000002</v>
      </c>
      <c r="D169" s="6">
        <f>TITRES_STAT!E172</f>
        <v>1620</v>
      </c>
      <c r="E169" s="2">
        <f t="shared" si="8"/>
        <v>-72671</v>
      </c>
      <c r="F169" s="6" t="str">
        <f t="shared" si="11"/>
        <v>BEARISH</v>
      </c>
      <c r="G169" s="6" t="str">
        <f t="shared" si="10"/>
        <v>STRONG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6.42</v>
      </c>
      <c r="C170" s="6">
        <f>TITRES_STAT!D173</f>
        <v>2.5556999999999999</v>
      </c>
      <c r="D170" s="6">
        <f>TITRES_STAT!E173</f>
        <v>1610</v>
      </c>
      <c r="E170" s="2">
        <f t="shared" si="8"/>
        <v>-74281</v>
      </c>
      <c r="F170" s="6" t="str">
        <f t="shared" si="11"/>
        <v>BEARISH</v>
      </c>
      <c r="G170" s="6" t="str">
        <f t="shared" si="10"/>
        <v>STRONG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6.57</v>
      </c>
      <c r="C171" s="6">
        <f>TITRES_STAT!D174</f>
        <v>2.6154000000000002</v>
      </c>
      <c r="D171" s="6">
        <f>TITRES_STAT!E174</f>
        <v>2701</v>
      </c>
      <c r="E171" s="2">
        <f t="shared" si="8"/>
        <v>-71580</v>
      </c>
      <c r="F171" s="6" t="str">
        <f t="shared" si="11"/>
        <v>BULLISH</v>
      </c>
      <c r="G171" s="6" t="str">
        <f t="shared" si="10"/>
        <v>NEUTRAL</v>
      </c>
      <c r="H171" s="6" t="str">
        <f t="shared" si="9"/>
        <v>BULLISH DIVERGENCE</v>
      </c>
    </row>
    <row r="172" spans="1:8" ht="13.5" x14ac:dyDescent="0.25">
      <c r="A172" s="3">
        <f>TITRES_STAT!B175</f>
        <v>42254</v>
      </c>
      <c r="B172" s="6">
        <f>TITRES_STAT!C175</f>
        <v>6.54</v>
      </c>
      <c r="C172" s="6">
        <f>TITRES_STAT!D175</f>
        <v>2.6034999999999999</v>
      </c>
      <c r="D172" s="6">
        <f>TITRES_STAT!E175</f>
        <v>1810</v>
      </c>
      <c r="E172" s="2">
        <f t="shared" si="8"/>
        <v>-73390</v>
      </c>
      <c r="F172" s="6" t="str">
        <f t="shared" si="11"/>
        <v>BEARISH</v>
      </c>
      <c r="G172" s="6" t="str">
        <f t="shared" si="10"/>
        <v>NEUTRAL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6.4</v>
      </c>
      <c r="C173" s="6">
        <f>TITRES_STAT!D176</f>
        <v>2.5478000000000001</v>
      </c>
      <c r="D173" s="6">
        <f>TITRES_STAT!E176</f>
        <v>4739</v>
      </c>
      <c r="E173" s="2">
        <f t="shared" si="8"/>
        <v>-78129</v>
      </c>
      <c r="F173" s="6" t="str">
        <f t="shared" si="11"/>
        <v>BEARISH</v>
      </c>
      <c r="G173" s="6" t="str">
        <f t="shared" si="10"/>
        <v>STRONG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6.2</v>
      </c>
      <c r="C174" s="6">
        <f>TITRES_STAT!D177</f>
        <v>2.4681000000000002</v>
      </c>
      <c r="D174" s="6">
        <f>TITRES_STAT!E177</f>
        <v>1361</v>
      </c>
      <c r="E174" s="2">
        <f t="shared" si="8"/>
        <v>-79490</v>
      </c>
      <c r="F174" s="6" t="str">
        <f t="shared" si="11"/>
        <v>BEARISH</v>
      </c>
      <c r="G174" s="6" t="str">
        <f t="shared" si="10"/>
        <v>STRONG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6.1</v>
      </c>
      <c r="C175" s="6">
        <f>TITRES_STAT!D178</f>
        <v>2.4283000000000001</v>
      </c>
      <c r="D175" s="6">
        <f>TITRES_STAT!E178</f>
        <v>4148</v>
      </c>
      <c r="E175" s="2">
        <f t="shared" si="8"/>
        <v>-83638</v>
      </c>
      <c r="F175" s="6" t="str">
        <f t="shared" si="11"/>
        <v>BEARISH</v>
      </c>
      <c r="G175" s="6" t="str">
        <f t="shared" si="10"/>
        <v>STRONG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6</v>
      </c>
      <c r="C176" s="6">
        <f>TITRES_STAT!D179</f>
        <v>2.3885000000000001</v>
      </c>
      <c r="D176" s="6">
        <f>TITRES_STAT!E179</f>
        <v>1848</v>
      </c>
      <c r="E176" s="2">
        <f t="shared" si="8"/>
        <v>-85486</v>
      </c>
      <c r="F176" s="6" t="str">
        <f t="shared" si="11"/>
        <v>BEARISH</v>
      </c>
      <c r="G176" s="6" t="str">
        <f t="shared" si="10"/>
        <v>STRONG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5.97</v>
      </c>
      <c r="C177" s="6">
        <f>TITRES_STAT!D180</f>
        <v>2.3765999999999998</v>
      </c>
      <c r="D177" s="6">
        <f>TITRES_STAT!E180</f>
        <v>3196</v>
      </c>
      <c r="E177" s="2">
        <f t="shared" si="8"/>
        <v>-88682</v>
      </c>
      <c r="F177" s="6" t="str">
        <f t="shared" si="11"/>
        <v>BEARISH</v>
      </c>
      <c r="G177" s="6" t="str">
        <f t="shared" si="10"/>
        <v>STRONG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5.93</v>
      </c>
      <c r="C178" s="6">
        <f>TITRES_STAT!D181</f>
        <v>2.3607</v>
      </c>
      <c r="D178" s="6">
        <f>TITRES_STAT!E181</f>
        <v>6861</v>
      </c>
      <c r="E178" s="2">
        <f t="shared" si="8"/>
        <v>-95543</v>
      </c>
      <c r="F178" s="6" t="str">
        <f t="shared" si="11"/>
        <v>BEARISH</v>
      </c>
      <c r="G178" s="6" t="str">
        <f t="shared" si="10"/>
        <v>STRONG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5.9</v>
      </c>
      <c r="C179" s="6">
        <f>TITRES_STAT!D182</f>
        <v>2.3487</v>
      </c>
      <c r="D179" s="6">
        <f>TITRES_STAT!E182</f>
        <v>3264</v>
      </c>
      <c r="E179" s="2">
        <f t="shared" si="8"/>
        <v>-98807</v>
      </c>
      <c r="F179" s="6" t="str">
        <f t="shared" si="11"/>
        <v>BEARISH</v>
      </c>
      <c r="G179" s="6" t="str">
        <f t="shared" si="10"/>
        <v>STRONG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6</v>
      </c>
      <c r="C180" s="6">
        <f>TITRES_STAT!D183</f>
        <v>2.3885000000000001</v>
      </c>
      <c r="D180" s="6">
        <f>TITRES_STAT!E183</f>
        <v>7713</v>
      </c>
      <c r="E180" s="2">
        <f t="shared" si="8"/>
        <v>-91094</v>
      </c>
      <c r="F180" s="6" t="str">
        <f t="shared" si="11"/>
        <v>BEARISH</v>
      </c>
      <c r="G180" s="6" t="str">
        <f t="shared" si="10"/>
        <v>STRONG</v>
      </c>
      <c r="H180" s="6" t="str">
        <f t="shared" si="9"/>
        <v>CONFIRMED BEARISH</v>
      </c>
    </row>
    <row r="181" spans="1:8" ht="13.5" x14ac:dyDescent="0.25">
      <c r="A181" s="3">
        <f>TITRES_STAT!B184</f>
        <v>42265</v>
      </c>
      <c r="B181" s="6">
        <f>TITRES_STAT!C184</f>
        <v>5.98</v>
      </c>
      <c r="C181" s="6">
        <f>TITRES_STAT!D184</f>
        <v>2.3805999999999998</v>
      </c>
      <c r="D181" s="6">
        <f>TITRES_STAT!E184</f>
        <v>4041</v>
      </c>
      <c r="E181" s="2">
        <f t="shared" si="8"/>
        <v>-95135</v>
      </c>
      <c r="F181" s="6" t="str">
        <f t="shared" si="11"/>
        <v>BEARISH</v>
      </c>
      <c r="G181" s="6" t="str">
        <f t="shared" si="10"/>
        <v>STRONG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6</v>
      </c>
      <c r="C182" s="6">
        <f>TITRES_STAT!D185</f>
        <v>2.3885000000000001</v>
      </c>
      <c r="D182" s="6">
        <f>TITRES_STAT!E185</f>
        <v>11461</v>
      </c>
      <c r="E182" s="2">
        <f t="shared" si="8"/>
        <v>-83674</v>
      </c>
      <c r="F182" s="6" t="str">
        <f t="shared" si="11"/>
        <v>BULLISH</v>
      </c>
      <c r="G182" s="6" t="str">
        <f t="shared" si="10"/>
        <v>WEAK</v>
      </c>
      <c r="H182" s="6" t="str">
        <f t="shared" si="9"/>
        <v>CONFIRMED BULLISH</v>
      </c>
    </row>
    <row r="183" spans="1:8" ht="13.5" x14ac:dyDescent="0.25">
      <c r="A183" s="3">
        <f>TITRES_STAT!B186</f>
        <v>42269</v>
      </c>
      <c r="B183" s="6">
        <f>TITRES_STAT!C186</f>
        <v>6.05</v>
      </c>
      <c r="C183" s="6">
        <f>TITRES_STAT!D186</f>
        <v>2.4083999999999999</v>
      </c>
      <c r="D183" s="6">
        <f>TITRES_STAT!E186</f>
        <v>745</v>
      </c>
      <c r="E183" s="2">
        <f t="shared" si="8"/>
        <v>-82929</v>
      </c>
      <c r="F183" s="6" t="str">
        <f t="shared" si="11"/>
        <v>BULLISH</v>
      </c>
      <c r="G183" s="6" t="str">
        <f t="shared" si="10"/>
        <v>WEAK</v>
      </c>
      <c r="H183" s="6" t="str">
        <f t="shared" si="9"/>
        <v>CONFIRMED BULLISH</v>
      </c>
    </row>
    <row r="184" spans="1:8" ht="13.5" x14ac:dyDescent="0.25">
      <c r="A184" s="3">
        <f>TITRES_STAT!B187</f>
        <v>42270</v>
      </c>
      <c r="B184" s="6">
        <f>TITRES_STAT!C187</f>
        <v>6.05</v>
      </c>
      <c r="C184" s="6">
        <f>TITRES_STAT!D187</f>
        <v>2.4083999999999999</v>
      </c>
      <c r="D184" s="6">
        <f>TITRES_STAT!E187</f>
        <v>2600</v>
      </c>
      <c r="E184" s="2">
        <f t="shared" si="8"/>
        <v>-82929</v>
      </c>
      <c r="F184" s="6" t="str">
        <f t="shared" si="11"/>
        <v>BULLISH</v>
      </c>
      <c r="G184" s="6" t="str">
        <f t="shared" si="10"/>
        <v>WEAK</v>
      </c>
      <c r="H184" s="6" t="str">
        <f t="shared" si="9"/>
        <v>CONFIRMED BULLISH</v>
      </c>
    </row>
    <row r="185" spans="1:8" ht="13.5" x14ac:dyDescent="0.25">
      <c r="A185" s="3">
        <f>TITRES_STAT!B188</f>
        <v>42275</v>
      </c>
      <c r="B185" s="6">
        <f>TITRES_STAT!C188</f>
        <v>6.23</v>
      </c>
      <c r="C185" s="6">
        <f>TITRES_STAT!D188</f>
        <v>2.4801000000000002</v>
      </c>
      <c r="D185" s="6">
        <f>TITRES_STAT!E188</f>
        <v>5413</v>
      </c>
      <c r="E185" s="2">
        <f t="shared" si="8"/>
        <v>-77516</v>
      </c>
      <c r="F185" s="6" t="str">
        <f t="shared" si="11"/>
        <v>BULLISH</v>
      </c>
      <c r="G185" s="6" t="str">
        <f t="shared" si="10"/>
        <v>WEAK</v>
      </c>
      <c r="H185" s="6" t="str">
        <f t="shared" si="9"/>
        <v>CONFIRMED BULLISH</v>
      </c>
    </row>
    <row r="186" spans="1:8" ht="13.5" x14ac:dyDescent="0.25">
      <c r="A186" s="3">
        <f>TITRES_STAT!B189</f>
        <v>42276</v>
      </c>
      <c r="B186" s="6">
        <f>TITRES_STAT!C189</f>
        <v>6.35</v>
      </c>
      <c r="C186" s="6">
        <f>TITRES_STAT!D189</f>
        <v>2.5278999999999998</v>
      </c>
      <c r="D186" s="6">
        <f>TITRES_STAT!E189</f>
        <v>13139</v>
      </c>
      <c r="E186" s="2">
        <f t="shared" si="8"/>
        <v>-64377</v>
      </c>
      <c r="F186" s="6" t="str">
        <f t="shared" si="11"/>
        <v>BULLISH</v>
      </c>
      <c r="G186" s="6" t="str">
        <f t="shared" si="10"/>
        <v>WEAK</v>
      </c>
      <c r="H186" s="6" t="str">
        <f t="shared" si="9"/>
        <v>CONFIRMED BULLISH</v>
      </c>
    </row>
    <row r="187" spans="1:8" ht="13.5" x14ac:dyDescent="0.25">
      <c r="A187" s="3">
        <f>TITRES_STAT!B190</f>
        <v>42277</v>
      </c>
      <c r="B187" s="6">
        <f>TITRES_STAT!C190</f>
        <v>6.35</v>
      </c>
      <c r="C187" s="6">
        <f>TITRES_STAT!D190</f>
        <v>2.5278999999999998</v>
      </c>
      <c r="D187" s="6">
        <f>TITRES_STAT!E190</f>
        <v>450</v>
      </c>
      <c r="E187" s="2">
        <f t="shared" si="8"/>
        <v>-64377</v>
      </c>
      <c r="F187" s="6" t="str">
        <f t="shared" si="11"/>
        <v>BULLISH</v>
      </c>
      <c r="G187" s="6" t="str">
        <f t="shared" si="10"/>
        <v>WEAK</v>
      </c>
      <c r="H187" s="6" t="str">
        <f t="shared" si="9"/>
        <v>CONFIRMED BULLISH</v>
      </c>
    </row>
    <row r="188" spans="1:8" ht="13.5" x14ac:dyDescent="0.25">
      <c r="A188" s="3">
        <f>TITRES_STAT!B191</f>
        <v>42278</v>
      </c>
      <c r="B188" s="6">
        <f>TITRES_STAT!C191</f>
        <v>6.31</v>
      </c>
      <c r="C188" s="6">
        <f>TITRES_STAT!D191</f>
        <v>2.5118999999999998</v>
      </c>
      <c r="D188" s="6">
        <f>TITRES_STAT!E191</f>
        <v>364</v>
      </c>
      <c r="E188" s="2">
        <f t="shared" si="8"/>
        <v>-64741</v>
      </c>
      <c r="F188" s="6" t="str">
        <f t="shared" si="11"/>
        <v>BULLISH</v>
      </c>
      <c r="G188" s="6" t="str">
        <f t="shared" si="10"/>
        <v>WEAK</v>
      </c>
      <c r="H188" s="6" t="str">
        <f t="shared" si="9"/>
        <v>CONFIRMED BULLISH</v>
      </c>
    </row>
    <row r="189" spans="1:8" ht="13.5" x14ac:dyDescent="0.25">
      <c r="A189" s="3">
        <f>TITRES_STAT!B192</f>
        <v>42279</v>
      </c>
      <c r="B189" s="6">
        <f>TITRES_STAT!C192</f>
        <v>6.2</v>
      </c>
      <c r="C189" s="6">
        <f>TITRES_STAT!D192</f>
        <v>2.4681000000000002</v>
      </c>
      <c r="D189" s="6">
        <f>TITRES_STAT!E192</f>
        <v>19302</v>
      </c>
      <c r="E189" s="2">
        <f t="shared" si="8"/>
        <v>-84043</v>
      </c>
      <c r="F189" s="6" t="str">
        <f t="shared" si="11"/>
        <v>BEARISH</v>
      </c>
      <c r="G189" s="6" t="str">
        <f t="shared" si="10"/>
        <v>NEUTRAL</v>
      </c>
      <c r="H189" s="6" t="str">
        <f t="shared" si="9"/>
        <v>BEARISH DIVERGENCE</v>
      </c>
    </row>
    <row r="190" spans="1:8" ht="13.5" x14ac:dyDescent="0.25">
      <c r="A190" s="3">
        <f>TITRES_STAT!B193</f>
        <v>42282</v>
      </c>
      <c r="B190" s="6">
        <f>TITRES_STAT!C193</f>
        <v>6.25</v>
      </c>
      <c r="C190" s="6">
        <f>TITRES_STAT!D193</f>
        <v>2.488</v>
      </c>
      <c r="D190" s="6">
        <f>TITRES_STAT!E193</f>
        <v>9050</v>
      </c>
      <c r="E190" s="2">
        <f t="shared" si="8"/>
        <v>-74993</v>
      </c>
      <c r="F190" s="6" t="str">
        <f t="shared" si="11"/>
        <v>BULLISH</v>
      </c>
      <c r="G190" s="6" t="str">
        <f t="shared" si="10"/>
        <v>WEAK</v>
      </c>
      <c r="H190" s="6" t="str">
        <f t="shared" si="9"/>
        <v>CONFIRMED BULLISH</v>
      </c>
    </row>
    <row r="191" spans="1:8" ht="13.5" x14ac:dyDescent="0.25">
      <c r="A191" s="3">
        <f>TITRES_STAT!B194</f>
        <v>42283</v>
      </c>
      <c r="B191" s="6">
        <f>TITRES_STAT!C194</f>
        <v>6.2</v>
      </c>
      <c r="C191" s="6">
        <f>TITRES_STAT!D194</f>
        <v>2.4681000000000002</v>
      </c>
      <c r="D191" s="6">
        <f>TITRES_STAT!E194</f>
        <v>1980</v>
      </c>
      <c r="E191" s="2">
        <f t="shared" si="8"/>
        <v>-76973</v>
      </c>
      <c r="F191" s="6" t="str">
        <f t="shared" si="11"/>
        <v>BEARISH</v>
      </c>
      <c r="G191" s="6" t="str">
        <f t="shared" si="10"/>
        <v>STRONG</v>
      </c>
      <c r="H191" s="6" t="str">
        <f t="shared" si="9"/>
        <v>CONFIRMED BEARISH</v>
      </c>
    </row>
    <row r="192" spans="1:8" ht="13.5" x14ac:dyDescent="0.25">
      <c r="A192" s="3">
        <f>TITRES_STAT!B195</f>
        <v>42284</v>
      </c>
      <c r="B192" s="6">
        <f>TITRES_STAT!C195</f>
        <v>6.2</v>
      </c>
      <c r="C192" s="6">
        <f>TITRES_STAT!D195</f>
        <v>2.4681000000000002</v>
      </c>
      <c r="D192" s="6">
        <f>TITRES_STAT!E195</f>
        <v>7726</v>
      </c>
      <c r="E192" s="2">
        <f t="shared" si="8"/>
        <v>-76973</v>
      </c>
      <c r="F192" s="6" t="str">
        <f t="shared" si="11"/>
        <v>BEARISH</v>
      </c>
      <c r="G192" s="6" t="str">
        <f t="shared" si="10"/>
        <v>STRONG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6.2</v>
      </c>
      <c r="C193" s="6">
        <f>TITRES_STAT!D196</f>
        <v>2.4681000000000002</v>
      </c>
      <c r="D193" s="6">
        <f>TITRES_STAT!E196</f>
        <v>3189</v>
      </c>
      <c r="E193" s="2">
        <f t="shared" si="8"/>
        <v>-76973</v>
      </c>
      <c r="F193" s="6" t="str">
        <f t="shared" si="11"/>
        <v>BEARISH</v>
      </c>
      <c r="G193" s="6" t="str">
        <f t="shared" si="10"/>
        <v>STRONG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6.36</v>
      </c>
      <c r="C194" s="6">
        <f>TITRES_STAT!D197</f>
        <v>2.5318000000000001</v>
      </c>
      <c r="D194" s="6">
        <f>TITRES_STAT!E197</f>
        <v>988</v>
      </c>
      <c r="E194" s="2">
        <f t="shared" si="8"/>
        <v>-75985</v>
      </c>
      <c r="F194" s="6" t="str">
        <f t="shared" si="11"/>
        <v>BULLISH</v>
      </c>
      <c r="G194" s="6" t="str">
        <f t="shared" si="10"/>
        <v>WEAK</v>
      </c>
      <c r="H194" s="6" t="str">
        <f t="shared" si="9"/>
        <v>CONFIRMED BULLISH</v>
      </c>
    </row>
    <row r="195" spans="1:8" ht="13.5" x14ac:dyDescent="0.25">
      <c r="A195" s="3">
        <f>TITRES_STAT!B198</f>
        <v>42289</v>
      </c>
      <c r="B195" s="6">
        <f>TITRES_STAT!C198</f>
        <v>6.5</v>
      </c>
      <c r="C195" s="6">
        <f>TITRES_STAT!D198</f>
        <v>2.5876000000000001</v>
      </c>
      <c r="D195" s="6">
        <f>TITRES_STAT!E198</f>
        <v>2914</v>
      </c>
      <c r="E195" s="2">
        <f t="shared" si="8"/>
        <v>-73071</v>
      </c>
      <c r="F195" s="6" t="str">
        <f t="shared" si="11"/>
        <v>BULLISH</v>
      </c>
      <c r="G195" s="6" t="str">
        <f t="shared" si="10"/>
        <v>WEAK</v>
      </c>
      <c r="H195" s="6" t="str">
        <f t="shared" si="9"/>
        <v>CONFIRMED BULLISH</v>
      </c>
    </row>
    <row r="196" spans="1:8" ht="13.5" x14ac:dyDescent="0.25">
      <c r="A196" s="3">
        <f>TITRES_STAT!B199</f>
        <v>42290</v>
      </c>
      <c r="B196" s="6">
        <f>TITRES_STAT!C199</f>
        <v>6.74</v>
      </c>
      <c r="C196" s="6">
        <f>TITRES_STAT!D199</f>
        <v>2.6831</v>
      </c>
      <c r="D196" s="6">
        <f>TITRES_STAT!E199</f>
        <v>404</v>
      </c>
      <c r="E196" s="2">
        <f t="shared" ref="E196:E259" si="12">IF(B196&gt;B195, E195+D196, IF(B196&lt;B195, E195-D196, E195))</f>
        <v>-72667</v>
      </c>
      <c r="F196" s="6" t="str">
        <f t="shared" si="11"/>
        <v>BULLISH</v>
      </c>
      <c r="G196" s="6" t="str">
        <f t="shared" si="10"/>
        <v>WEAK</v>
      </c>
      <c r="H196" s="6" t="str">
        <f t="shared" si="9"/>
        <v>CONFIRMED BULLISH</v>
      </c>
    </row>
    <row r="197" spans="1:8" ht="13.5" x14ac:dyDescent="0.25">
      <c r="A197" s="3">
        <f>TITRES_STAT!B200</f>
        <v>42293</v>
      </c>
      <c r="B197" s="6">
        <f>TITRES_STAT!C200</f>
        <v>6.54</v>
      </c>
      <c r="C197" s="6">
        <f>TITRES_STAT!D200</f>
        <v>2.6034999999999999</v>
      </c>
      <c r="D197" s="6">
        <f>TITRES_STAT!E200</f>
        <v>420</v>
      </c>
      <c r="E197" s="2">
        <f t="shared" si="12"/>
        <v>-73087</v>
      </c>
      <c r="F197" s="6" t="str">
        <f t="shared" si="11"/>
        <v>BULLISH</v>
      </c>
      <c r="G197" s="6" t="str">
        <f t="shared" si="10"/>
        <v>WEAK</v>
      </c>
      <c r="H197" s="6" t="str">
        <f t="shared" si="9"/>
        <v>CONFIRMED BULLISH</v>
      </c>
    </row>
    <row r="198" spans="1:8" ht="13.5" x14ac:dyDescent="0.25">
      <c r="A198" s="3">
        <f>TITRES_STAT!B201</f>
        <v>42296</v>
      </c>
      <c r="B198" s="6">
        <f>TITRES_STAT!C201</f>
        <v>6.5</v>
      </c>
      <c r="C198" s="6">
        <f>TITRES_STAT!D201</f>
        <v>2.5876000000000001</v>
      </c>
      <c r="D198" s="6">
        <f>TITRES_STAT!E201</f>
        <v>1599</v>
      </c>
      <c r="E198" s="2">
        <f t="shared" si="12"/>
        <v>-74686</v>
      </c>
      <c r="F198" s="6" t="str">
        <f t="shared" si="11"/>
        <v>BULLISH</v>
      </c>
      <c r="G198" s="6" t="str">
        <f t="shared" si="10"/>
        <v>WEAK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42297</v>
      </c>
      <c r="B199" s="6">
        <f>TITRES_STAT!C202</f>
        <v>6.44</v>
      </c>
      <c r="C199" s="6">
        <f>TITRES_STAT!D202</f>
        <v>2.5636999999999999</v>
      </c>
      <c r="D199" s="6">
        <f>TITRES_STAT!E202</f>
        <v>1236</v>
      </c>
      <c r="E199" s="2">
        <f t="shared" si="12"/>
        <v>-75922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CONFIRMED BULLISH</v>
      </c>
    </row>
    <row r="200" spans="1:8" ht="13.5" x14ac:dyDescent="0.25">
      <c r="A200" s="3">
        <f>TITRES_STAT!B203</f>
        <v>42298</v>
      </c>
      <c r="B200" s="6">
        <f>TITRES_STAT!C203</f>
        <v>6.5</v>
      </c>
      <c r="C200" s="6">
        <f>TITRES_STAT!D203</f>
        <v>2.5876000000000001</v>
      </c>
      <c r="D200" s="6">
        <f>TITRES_STAT!E203</f>
        <v>265</v>
      </c>
      <c r="E200" s="2">
        <f t="shared" si="12"/>
        <v>-75657</v>
      </c>
      <c r="F200" s="6" t="str">
        <f t="shared" ref="F200:F263" si="15">IF(E200&gt;E195,"BULLISH",IF(E200&lt;E195,"BEARISH","NEUTRAL"))</f>
        <v>BEARISH</v>
      </c>
      <c r="G200" s="6" t="str">
        <f t="shared" si="14"/>
        <v>STRONG</v>
      </c>
      <c r="H200" s="6" t="str">
        <f t="shared" si="13"/>
        <v>NEUTRAL</v>
      </c>
    </row>
    <row r="201" spans="1:8" ht="13.5" x14ac:dyDescent="0.25">
      <c r="A201" s="3">
        <f>TITRES_STAT!B204</f>
        <v>42299</v>
      </c>
      <c r="B201" s="6">
        <f>TITRES_STAT!C204</f>
        <v>6.31</v>
      </c>
      <c r="C201" s="6">
        <f>TITRES_STAT!D204</f>
        <v>2.5118999999999998</v>
      </c>
      <c r="D201" s="6">
        <f>TITRES_STAT!E204</f>
        <v>630</v>
      </c>
      <c r="E201" s="2">
        <f t="shared" si="12"/>
        <v>-76287</v>
      </c>
      <c r="F201" s="6" t="str">
        <f t="shared" si="15"/>
        <v>BEARISH</v>
      </c>
      <c r="G201" s="6" t="str">
        <f t="shared" si="14"/>
        <v>STRONG</v>
      </c>
      <c r="H201" s="6" t="str">
        <f t="shared" si="13"/>
        <v>CONFIRMED BEARISH</v>
      </c>
    </row>
    <row r="202" spans="1:8" ht="13.5" x14ac:dyDescent="0.25">
      <c r="A202" s="3">
        <f>TITRES_STAT!B205</f>
        <v>42300</v>
      </c>
      <c r="B202" s="6">
        <f>TITRES_STAT!C205</f>
        <v>6.3</v>
      </c>
      <c r="C202" s="6">
        <f>TITRES_STAT!D205</f>
        <v>2.5078999999999998</v>
      </c>
      <c r="D202" s="6">
        <f>TITRES_STAT!E205</f>
        <v>4418</v>
      </c>
      <c r="E202" s="2">
        <f t="shared" si="12"/>
        <v>-80705</v>
      </c>
      <c r="F202" s="6" t="str">
        <f t="shared" si="15"/>
        <v>BEARISH</v>
      </c>
      <c r="G202" s="6" t="str">
        <f t="shared" si="14"/>
        <v>STRONG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6.2</v>
      </c>
      <c r="C203" s="6">
        <f>TITRES_STAT!D206</f>
        <v>2.4681000000000002</v>
      </c>
      <c r="D203" s="6">
        <f>TITRES_STAT!E206</f>
        <v>1400</v>
      </c>
      <c r="E203" s="2">
        <f t="shared" si="12"/>
        <v>-82105</v>
      </c>
      <c r="F203" s="6" t="str">
        <f t="shared" si="15"/>
        <v>BEARISH</v>
      </c>
      <c r="G203" s="6" t="str">
        <f t="shared" si="14"/>
        <v>STRONG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6.11</v>
      </c>
      <c r="C204" s="6">
        <f>TITRES_STAT!D207</f>
        <v>2.4323000000000001</v>
      </c>
      <c r="D204" s="6">
        <f>TITRES_STAT!E207</f>
        <v>10012</v>
      </c>
      <c r="E204" s="2">
        <f t="shared" si="12"/>
        <v>-92117</v>
      </c>
      <c r="F204" s="6" t="str">
        <f t="shared" si="15"/>
        <v>BEARISH</v>
      </c>
      <c r="G204" s="6" t="str">
        <f t="shared" si="14"/>
        <v>STRONG</v>
      </c>
      <c r="H204" s="6" t="str">
        <f t="shared" si="13"/>
        <v>CONFIRMED BEARISH</v>
      </c>
    </row>
    <row r="205" spans="1:8" ht="13.5" x14ac:dyDescent="0.25">
      <c r="A205" s="3">
        <f>TITRES_STAT!B208</f>
        <v>42305</v>
      </c>
      <c r="B205" s="6">
        <f>TITRES_STAT!C208</f>
        <v>6.12</v>
      </c>
      <c r="C205" s="6">
        <f>TITRES_STAT!D208</f>
        <v>2.4363000000000001</v>
      </c>
      <c r="D205" s="6">
        <f>TITRES_STAT!E208</f>
        <v>5300</v>
      </c>
      <c r="E205" s="2">
        <f t="shared" si="12"/>
        <v>-86817</v>
      </c>
      <c r="F205" s="6" t="str">
        <f t="shared" si="15"/>
        <v>BEARISH</v>
      </c>
      <c r="G205" s="6" t="str">
        <f t="shared" si="14"/>
        <v>STRONG</v>
      </c>
      <c r="H205" s="6" t="str">
        <f t="shared" si="13"/>
        <v>CONFIRMED BEARISH</v>
      </c>
    </row>
    <row r="206" spans="1:8" ht="13.5" x14ac:dyDescent="0.25">
      <c r="A206" s="3">
        <f>TITRES_STAT!B209</f>
        <v>42306</v>
      </c>
      <c r="B206" s="6">
        <f>TITRES_STAT!C209</f>
        <v>6.12</v>
      </c>
      <c r="C206" s="6">
        <f>TITRES_STAT!D209</f>
        <v>2.4363000000000001</v>
      </c>
      <c r="D206" s="6">
        <f>TITRES_STAT!E209</f>
        <v>3890</v>
      </c>
      <c r="E206" s="2">
        <f t="shared" si="12"/>
        <v>-86817</v>
      </c>
      <c r="F206" s="6" t="str">
        <f t="shared" si="15"/>
        <v>BEARISH</v>
      </c>
      <c r="G206" s="6" t="str">
        <f t="shared" si="14"/>
        <v>STRONG</v>
      </c>
      <c r="H206" s="6" t="str">
        <f t="shared" si="13"/>
        <v>CONFIRMED BEARISH</v>
      </c>
    </row>
    <row r="207" spans="1:8" ht="13.5" x14ac:dyDescent="0.25">
      <c r="A207" s="3">
        <f>TITRES_STAT!B210</f>
        <v>42307</v>
      </c>
      <c r="B207" s="6">
        <f>TITRES_STAT!C210</f>
        <v>6.12</v>
      </c>
      <c r="C207" s="6">
        <f>TITRES_STAT!D210</f>
        <v>2.4363000000000001</v>
      </c>
      <c r="D207" s="6">
        <f>TITRES_STAT!E210</f>
        <v>1200</v>
      </c>
      <c r="E207" s="2">
        <f t="shared" si="12"/>
        <v>-86817</v>
      </c>
      <c r="F207" s="6" t="str">
        <f t="shared" si="15"/>
        <v>BEARISH</v>
      </c>
      <c r="G207" s="6" t="str">
        <f t="shared" si="14"/>
        <v>STRONG</v>
      </c>
      <c r="H207" s="6" t="str">
        <f t="shared" si="13"/>
        <v>CONFIRMED BEARISH</v>
      </c>
    </row>
    <row r="208" spans="1:8" ht="13.5" x14ac:dyDescent="0.25">
      <c r="A208" s="3">
        <f>TITRES_STAT!B211</f>
        <v>42310</v>
      </c>
      <c r="B208" s="6">
        <f>TITRES_STAT!C211</f>
        <v>6.2</v>
      </c>
      <c r="C208" s="6">
        <f>TITRES_STAT!D211</f>
        <v>2.4681000000000002</v>
      </c>
      <c r="D208" s="6">
        <f>TITRES_STAT!E211</f>
        <v>2118</v>
      </c>
      <c r="E208" s="2">
        <f t="shared" si="12"/>
        <v>-84699</v>
      </c>
      <c r="F208" s="6" t="str">
        <f t="shared" si="15"/>
        <v>BEARISH</v>
      </c>
      <c r="G208" s="6" t="str">
        <f t="shared" si="14"/>
        <v>STRONG</v>
      </c>
      <c r="H208" s="6" t="str">
        <f t="shared" si="13"/>
        <v>NEUTRAL</v>
      </c>
    </row>
    <row r="209" spans="1:8" ht="13.5" x14ac:dyDescent="0.25">
      <c r="A209" s="3">
        <f>TITRES_STAT!B212</f>
        <v>42311</v>
      </c>
      <c r="B209" s="6">
        <f>TITRES_STAT!C212</f>
        <v>6.2</v>
      </c>
      <c r="C209" s="6">
        <f>TITRES_STAT!D212</f>
        <v>2.4681000000000002</v>
      </c>
      <c r="D209" s="6">
        <f>TITRES_STAT!E212</f>
        <v>660</v>
      </c>
      <c r="E209" s="2">
        <f t="shared" si="12"/>
        <v>-84699</v>
      </c>
      <c r="F209" s="6" t="str">
        <f t="shared" si="15"/>
        <v>BULLISH</v>
      </c>
      <c r="G209" s="6" t="str">
        <f t="shared" si="14"/>
        <v>WEAK</v>
      </c>
      <c r="H209" s="6" t="str">
        <f t="shared" si="13"/>
        <v>CONFIRMED BULLISH</v>
      </c>
    </row>
    <row r="210" spans="1:8" ht="13.5" x14ac:dyDescent="0.25">
      <c r="A210" s="3">
        <f>TITRES_STAT!B213</f>
        <v>42312</v>
      </c>
      <c r="B210" s="6">
        <f>TITRES_STAT!C213</f>
        <v>6.12</v>
      </c>
      <c r="C210" s="6">
        <f>TITRES_STAT!D213</f>
        <v>2.4363000000000001</v>
      </c>
      <c r="D210" s="6">
        <f>TITRES_STAT!E213</f>
        <v>460</v>
      </c>
      <c r="E210" s="2">
        <f t="shared" si="12"/>
        <v>-85159</v>
      </c>
      <c r="F210" s="6" t="str">
        <f t="shared" si="15"/>
        <v>BULLISH</v>
      </c>
      <c r="G210" s="6" t="str">
        <f t="shared" si="14"/>
        <v>NEUTRAL</v>
      </c>
      <c r="H210" s="6" t="str">
        <f t="shared" si="13"/>
        <v>NEUTRAL</v>
      </c>
    </row>
    <row r="211" spans="1:8" ht="13.5" x14ac:dyDescent="0.25">
      <c r="A211" s="3">
        <f>TITRES_STAT!B214</f>
        <v>42313</v>
      </c>
      <c r="B211" s="6">
        <f>TITRES_STAT!C214</f>
        <v>6.1</v>
      </c>
      <c r="C211" s="6">
        <f>TITRES_STAT!D214</f>
        <v>2.4283000000000001</v>
      </c>
      <c r="D211" s="6">
        <f>TITRES_STAT!E214</f>
        <v>6913</v>
      </c>
      <c r="E211" s="2">
        <f t="shared" si="12"/>
        <v>-92072</v>
      </c>
      <c r="F211" s="6" t="str">
        <f t="shared" si="15"/>
        <v>BEARISH</v>
      </c>
      <c r="G211" s="6" t="str">
        <f t="shared" si="14"/>
        <v>STRONG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6.12</v>
      </c>
      <c r="C212" s="6">
        <f>TITRES_STAT!D215</f>
        <v>2.4363000000000001</v>
      </c>
      <c r="D212" s="6">
        <f>TITRES_STAT!E215</f>
        <v>62776</v>
      </c>
      <c r="E212" s="2">
        <f t="shared" si="12"/>
        <v>-29296</v>
      </c>
      <c r="F212" s="6" t="str">
        <f t="shared" si="15"/>
        <v>BULLISH</v>
      </c>
      <c r="G212" s="6" t="str">
        <f t="shared" si="14"/>
        <v>WEAK</v>
      </c>
      <c r="H212" s="6" t="str">
        <f t="shared" si="13"/>
        <v>NEUTRAL</v>
      </c>
    </row>
    <row r="213" spans="1:8" ht="13.5" x14ac:dyDescent="0.25">
      <c r="A213" s="3">
        <f>TITRES_STAT!B216</f>
        <v>42317</v>
      </c>
      <c r="B213" s="6">
        <f>TITRES_STAT!C216</f>
        <v>6.11</v>
      </c>
      <c r="C213" s="6">
        <f>TITRES_STAT!D216</f>
        <v>2.4323000000000001</v>
      </c>
      <c r="D213" s="6">
        <f>TITRES_STAT!E216</f>
        <v>1017</v>
      </c>
      <c r="E213" s="2">
        <f t="shared" si="12"/>
        <v>-30313</v>
      </c>
      <c r="F213" s="6" t="str">
        <f t="shared" si="15"/>
        <v>BULLISH</v>
      </c>
      <c r="G213" s="6" t="str">
        <f t="shared" si="14"/>
        <v>WEAK</v>
      </c>
      <c r="H213" s="6" t="str">
        <f t="shared" si="13"/>
        <v>BULLISH DIVERGENCE</v>
      </c>
    </row>
    <row r="214" spans="1:8" ht="13.5" x14ac:dyDescent="0.25">
      <c r="A214" s="3">
        <f>TITRES_STAT!B217</f>
        <v>42318</v>
      </c>
      <c r="B214" s="6">
        <f>TITRES_STAT!C217</f>
        <v>5.95</v>
      </c>
      <c r="C214" s="6">
        <f>TITRES_STAT!D217</f>
        <v>2.3685999999999998</v>
      </c>
      <c r="D214" s="6">
        <f>TITRES_STAT!E217</f>
        <v>35</v>
      </c>
      <c r="E214" s="2">
        <f t="shared" si="12"/>
        <v>-30348</v>
      </c>
      <c r="F214" s="6" t="str">
        <f t="shared" si="15"/>
        <v>BULLISH</v>
      </c>
      <c r="G214" s="6" t="str">
        <f t="shared" si="14"/>
        <v>WEAK</v>
      </c>
      <c r="H214" s="6" t="str">
        <f t="shared" si="13"/>
        <v>BULLISH DIVERGENCE</v>
      </c>
    </row>
    <row r="215" spans="1:8" ht="13.5" x14ac:dyDescent="0.25">
      <c r="A215" s="3">
        <f>TITRES_STAT!B218</f>
        <v>42319</v>
      </c>
      <c r="B215" s="6">
        <f>TITRES_STAT!C218</f>
        <v>5.78</v>
      </c>
      <c r="C215" s="6">
        <f>TITRES_STAT!D218</f>
        <v>2.3008999999999999</v>
      </c>
      <c r="D215" s="6">
        <f>TITRES_STAT!E218</f>
        <v>245</v>
      </c>
      <c r="E215" s="2">
        <f t="shared" si="12"/>
        <v>-30593</v>
      </c>
      <c r="F215" s="6" t="str">
        <f t="shared" si="15"/>
        <v>BULLISH</v>
      </c>
      <c r="G215" s="6" t="str">
        <f t="shared" si="14"/>
        <v>WEAK</v>
      </c>
      <c r="H215" s="6" t="str">
        <f t="shared" si="13"/>
        <v>BULLISH DIVERGENCE</v>
      </c>
    </row>
    <row r="216" spans="1:8" ht="13.5" x14ac:dyDescent="0.25">
      <c r="A216" s="3">
        <f>TITRES_STAT!B219</f>
        <v>42320</v>
      </c>
      <c r="B216" s="6">
        <f>TITRES_STAT!C219</f>
        <v>5.75</v>
      </c>
      <c r="C216" s="6">
        <f>TITRES_STAT!D219</f>
        <v>2.2890000000000001</v>
      </c>
      <c r="D216" s="6">
        <f>TITRES_STAT!E219</f>
        <v>530</v>
      </c>
      <c r="E216" s="2">
        <f t="shared" si="12"/>
        <v>-31123</v>
      </c>
      <c r="F216" s="6" t="str">
        <f t="shared" si="15"/>
        <v>BULLISH</v>
      </c>
      <c r="G216" s="6" t="str">
        <f t="shared" si="14"/>
        <v>WEAK</v>
      </c>
      <c r="H216" s="6" t="str">
        <f t="shared" si="13"/>
        <v>BULLISH DIVERGENCE</v>
      </c>
    </row>
    <row r="217" spans="1:8" ht="13.5" x14ac:dyDescent="0.25">
      <c r="A217" s="3">
        <f>TITRES_STAT!B220</f>
        <v>42321</v>
      </c>
      <c r="B217" s="6">
        <f>TITRES_STAT!C220</f>
        <v>5.85</v>
      </c>
      <c r="C217" s="6">
        <f>TITRES_STAT!D220</f>
        <v>2.3288000000000002</v>
      </c>
      <c r="D217" s="6">
        <f>TITRES_STAT!E220</f>
        <v>1500</v>
      </c>
      <c r="E217" s="2">
        <f t="shared" si="12"/>
        <v>-29623</v>
      </c>
      <c r="F217" s="6" t="str">
        <f t="shared" si="15"/>
        <v>BEARISH</v>
      </c>
      <c r="G217" s="6" t="str">
        <f t="shared" si="14"/>
        <v>NEUTRAL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5.89</v>
      </c>
      <c r="C218" s="6">
        <f>TITRES_STAT!D221</f>
        <v>2.3447</v>
      </c>
      <c r="D218" s="6">
        <f>TITRES_STAT!E221</f>
        <v>1515</v>
      </c>
      <c r="E218" s="2">
        <f t="shared" si="12"/>
        <v>-28108</v>
      </c>
      <c r="F218" s="6" t="str">
        <f t="shared" si="15"/>
        <v>BULLISH</v>
      </c>
      <c r="G218" s="6" t="str">
        <f t="shared" si="14"/>
        <v>WEAK</v>
      </c>
      <c r="H218" s="6" t="str">
        <f t="shared" si="13"/>
        <v>BULLISH DIVERGENCE</v>
      </c>
    </row>
    <row r="219" spans="1:8" ht="13.5" x14ac:dyDescent="0.25">
      <c r="A219" s="3">
        <f>TITRES_STAT!B222</f>
        <v>42325</v>
      </c>
      <c r="B219" s="6">
        <f>TITRES_STAT!C222</f>
        <v>5.89</v>
      </c>
      <c r="C219" s="6">
        <f>TITRES_STAT!D222</f>
        <v>2.3447</v>
      </c>
      <c r="D219" s="6">
        <f>TITRES_STAT!E222</f>
        <v>3019</v>
      </c>
      <c r="E219" s="2">
        <f t="shared" si="12"/>
        <v>-28108</v>
      </c>
      <c r="F219" s="6" t="str">
        <f t="shared" si="15"/>
        <v>BULLISH</v>
      </c>
      <c r="G219" s="6" t="str">
        <f t="shared" si="14"/>
        <v>WEAK</v>
      </c>
      <c r="H219" s="6" t="str">
        <f t="shared" si="13"/>
        <v>BULLISH DIVERGENCE</v>
      </c>
    </row>
    <row r="220" spans="1:8" ht="13.5" x14ac:dyDescent="0.25">
      <c r="A220" s="3">
        <f>TITRES_STAT!B223</f>
        <v>42326</v>
      </c>
      <c r="B220" s="6">
        <f>TITRES_STAT!C223</f>
        <v>6.06</v>
      </c>
      <c r="C220" s="6">
        <f>TITRES_STAT!D223</f>
        <v>2.4123999999999999</v>
      </c>
      <c r="D220" s="6">
        <f>TITRES_STAT!E223</f>
        <v>60</v>
      </c>
      <c r="E220" s="2">
        <f t="shared" si="12"/>
        <v>-28048</v>
      </c>
      <c r="F220" s="6" t="str">
        <f t="shared" si="15"/>
        <v>BULLISH</v>
      </c>
      <c r="G220" s="6" t="str">
        <f t="shared" si="14"/>
        <v>WEAK</v>
      </c>
      <c r="H220" s="6" t="str">
        <f t="shared" si="13"/>
        <v>CONFIRMED BULLISH</v>
      </c>
    </row>
    <row r="221" spans="1:8" ht="13.5" x14ac:dyDescent="0.25">
      <c r="A221" s="3">
        <f>TITRES_STAT!B224</f>
        <v>42327</v>
      </c>
      <c r="B221" s="6">
        <f>TITRES_STAT!C224</f>
        <v>6.06</v>
      </c>
      <c r="C221" s="6">
        <f>TITRES_STAT!D224</f>
        <v>2.4123999999999999</v>
      </c>
      <c r="D221" s="6">
        <f>TITRES_STAT!E224</f>
        <v>9760</v>
      </c>
      <c r="E221" s="2">
        <f t="shared" si="12"/>
        <v>-28048</v>
      </c>
      <c r="F221" s="6" t="str">
        <f t="shared" si="15"/>
        <v>BULLISH</v>
      </c>
      <c r="G221" s="6" t="str">
        <f t="shared" si="14"/>
        <v>WEAK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6</v>
      </c>
      <c r="C222" s="6">
        <f>TITRES_STAT!D225</f>
        <v>2.3885000000000001</v>
      </c>
      <c r="D222" s="6">
        <f>TITRES_STAT!E225</f>
        <v>1691</v>
      </c>
      <c r="E222" s="2">
        <f t="shared" si="12"/>
        <v>-29739</v>
      </c>
      <c r="F222" s="6" t="str">
        <f t="shared" si="15"/>
        <v>BEARISH</v>
      </c>
      <c r="G222" s="6" t="str">
        <f t="shared" si="14"/>
        <v>NEUTRAL</v>
      </c>
      <c r="H222" s="6" t="str">
        <f t="shared" si="13"/>
        <v>BEARISH DIVERGENCE</v>
      </c>
    </row>
    <row r="223" spans="1:8" ht="13.5" x14ac:dyDescent="0.25">
      <c r="A223" s="3">
        <f>TITRES_STAT!B226</f>
        <v>42331</v>
      </c>
      <c r="B223" s="6">
        <f>TITRES_STAT!C226</f>
        <v>6.12</v>
      </c>
      <c r="C223" s="6">
        <f>TITRES_STAT!D226</f>
        <v>2.4363000000000001</v>
      </c>
      <c r="D223" s="6">
        <f>TITRES_STAT!E226</f>
        <v>11406</v>
      </c>
      <c r="E223" s="2">
        <f t="shared" si="12"/>
        <v>-18333</v>
      </c>
      <c r="F223" s="6" t="str">
        <f t="shared" si="15"/>
        <v>BULLISH</v>
      </c>
      <c r="G223" s="6" t="str">
        <f t="shared" si="14"/>
        <v>WEAK</v>
      </c>
      <c r="H223" s="6" t="str">
        <f t="shared" si="13"/>
        <v>CONFIRMED BULLISH</v>
      </c>
    </row>
    <row r="224" spans="1:8" ht="13.5" x14ac:dyDescent="0.25">
      <c r="A224" s="3">
        <f>TITRES_STAT!B227</f>
        <v>42332</v>
      </c>
      <c r="B224" s="6">
        <f>TITRES_STAT!C227</f>
        <v>6</v>
      </c>
      <c r="C224" s="6">
        <f>TITRES_STAT!D227</f>
        <v>2.3885000000000001</v>
      </c>
      <c r="D224" s="6">
        <f>TITRES_STAT!E227</f>
        <v>1395</v>
      </c>
      <c r="E224" s="2">
        <f t="shared" si="12"/>
        <v>-19728</v>
      </c>
      <c r="F224" s="6" t="str">
        <f t="shared" si="15"/>
        <v>BULLISH</v>
      </c>
      <c r="G224" s="6" t="str">
        <f t="shared" si="14"/>
        <v>WEAK</v>
      </c>
      <c r="H224" s="6" t="str">
        <f t="shared" si="13"/>
        <v>CONFIRMED BULLISH</v>
      </c>
    </row>
    <row r="225" spans="1:8" ht="13.5" x14ac:dyDescent="0.25">
      <c r="A225" s="3">
        <f>TITRES_STAT!B228</f>
        <v>42333</v>
      </c>
      <c r="B225" s="6">
        <f>TITRES_STAT!C228</f>
        <v>6.05</v>
      </c>
      <c r="C225" s="6">
        <f>TITRES_STAT!D228</f>
        <v>2.4083999999999999</v>
      </c>
      <c r="D225" s="6">
        <f>TITRES_STAT!E228</f>
        <v>900</v>
      </c>
      <c r="E225" s="2">
        <f t="shared" si="12"/>
        <v>-18828</v>
      </c>
      <c r="F225" s="6" t="str">
        <f t="shared" si="15"/>
        <v>BULLISH</v>
      </c>
      <c r="G225" s="6" t="str">
        <f t="shared" si="14"/>
        <v>WEAK</v>
      </c>
      <c r="H225" s="6" t="str">
        <f t="shared" si="13"/>
        <v>BULLISH DIVERGENCE</v>
      </c>
    </row>
    <row r="226" spans="1:8" ht="13.5" x14ac:dyDescent="0.25">
      <c r="A226" s="3">
        <f>TITRES_STAT!B229</f>
        <v>42334</v>
      </c>
      <c r="B226" s="6">
        <f>TITRES_STAT!C229</f>
        <v>6.05</v>
      </c>
      <c r="C226" s="6">
        <f>TITRES_STAT!D229</f>
        <v>2.4083999999999999</v>
      </c>
      <c r="D226" s="6">
        <f>TITRES_STAT!E229</f>
        <v>0</v>
      </c>
      <c r="E226" s="2">
        <f t="shared" si="12"/>
        <v>-18828</v>
      </c>
      <c r="F226" s="6" t="str">
        <f t="shared" si="15"/>
        <v>BULLISH</v>
      </c>
      <c r="G226" s="6" t="str">
        <f t="shared" si="14"/>
        <v>WEAK</v>
      </c>
      <c r="H226" s="6" t="str">
        <f t="shared" si="13"/>
        <v>BULLISH DIVERGENCE</v>
      </c>
    </row>
    <row r="227" spans="1:8" ht="13.5" x14ac:dyDescent="0.25">
      <c r="A227" s="3">
        <f>TITRES_STAT!B230</f>
        <v>42335</v>
      </c>
      <c r="B227" s="6">
        <f>TITRES_STAT!C230</f>
        <v>5.9</v>
      </c>
      <c r="C227" s="6">
        <f>TITRES_STAT!D230</f>
        <v>2.3487</v>
      </c>
      <c r="D227" s="6">
        <f>TITRES_STAT!E230</f>
        <v>1002</v>
      </c>
      <c r="E227" s="2">
        <f t="shared" si="12"/>
        <v>-19830</v>
      </c>
      <c r="F227" s="6" t="str">
        <f t="shared" si="15"/>
        <v>BULLISH</v>
      </c>
      <c r="G227" s="6" t="str">
        <f t="shared" si="14"/>
        <v>WEAK</v>
      </c>
      <c r="H227" s="6" t="str">
        <f t="shared" si="13"/>
        <v>BULLISH DIVERGENCE</v>
      </c>
    </row>
    <row r="228" spans="1:8" ht="13.5" x14ac:dyDescent="0.25">
      <c r="A228" s="3">
        <f>TITRES_STAT!B231</f>
        <v>42338</v>
      </c>
      <c r="B228" s="6">
        <f>TITRES_STAT!C231</f>
        <v>5.8</v>
      </c>
      <c r="C228" s="6">
        <f>TITRES_STAT!D231</f>
        <v>2.3089</v>
      </c>
      <c r="D228" s="6">
        <f>TITRES_STAT!E231</f>
        <v>571</v>
      </c>
      <c r="E228" s="2">
        <f t="shared" si="12"/>
        <v>-20401</v>
      </c>
      <c r="F228" s="6" t="str">
        <f t="shared" si="15"/>
        <v>BEARISH</v>
      </c>
      <c r="G228" s="6" t="str">
        <f t="shared" si="14"/>
        <v>STRONG</v>
      </c>
      <c r="H228" s="6" t="str">
        <f t="shared" si="13"/>
        <v>CONFIRMED BEARISH</v>
      </c>
    </row>
    <row r="229" spans="1:8" ht="13.5" x14ac:dyDescent="0.25">
      <c r="A229" s="3">
        <f>TITRES_STAT!B232</f>
        <v>42339</v>
      </c>
      <c r="B229" s="6">
        <f>TITRES_STAT!C232</f>
        <v>5.95</v>
      </c>
      <c r="C229" s="6">
        <f>TITRES_STAT!D232</f>
        <v>2.3685999999999998</v>
      </c>
      <c r="D229" s="6">
        <f>TITRES_STAT!E232</f>
        <v>61295</v>
      </c>
      <c r="E229" s="2">
        <f t="shared" si="12"/>
        <v>40894</v>
      </c>
      <c r="F229" s="6" t="str">
        <f t="shared" si="15"/>
        <v>BULLISH</v>
      </c>
      <c r="G229" s="6" t="str">
        <f t="shared" si="14"/>
        <v>WEAK</v>
      </c>
      <c r="H229" s="6" t="str">
        <f t="shared" si="13"/>
        <v>BULLISH DIVERGENCE</v>
      </c>
    </row>
    <row r="230" spans="1:8" ht="13.5" x14ac:dyDescent="0.25">
      <c r="A230" s="3">
        <f>TITRES_STAT!B233</f>
        <v>42340</v>
      </c>
      <c r="B230" s="6">
        <f>TITRES_STAT!C233</f>
        <v>5.95</v>
      </c>
      <c r="C230" s="6">
        <f>TITRES_STAT!D233</f>
        <v>2.3685999999999998</v>
      </c>
      <c r="D230" s="6">
        <f>TITRES_STAT!E233</f>
        <v>0</v>
      </c>
      <c r="E230" s="2">
        <f t="shared" si="12"/>
        <v>40894</v>
      </c>
      <c r="F230" s="6" t="str">
        <f t="shared" si="15"/>
        <v>BULLISH</v>
      </c>
      <c r="G230" s="6" t="str">
        <f t="shared" si="14"/>
        <v>WEAK</v>
      </c>
      <c r="H230" s="6" t="str">
        <f t="shared" si="13"/>
        <v>BULLISH DIVERGENCE</v>
      </c>
    </row>
    <row r="231" spans="1:8" ht="13.5" x14ac:dyDescent="0.25">
      <c r="A231" s="3">
        <f>TITRES_STAT!B234</f>
        <v>42341</v>
      </c>
      <c r="B231" s="6">
        <f>TITRES_STAT!C234</f>
        <v>5.9</v>
      </c>
      <c r="C231" s="6">
        <f>TITRES_STAT!D234</f>
        <v>2.3487</v>
      </c>
      <c r="D231" s="6">
        <f>TITRES_STAT!E234</f>
        <v>5055</v>
      </c>
      <c r="E231" s="2">
        <f t="shared" si="12"/>
        <v>35839</v>
      </c>
      <c r="F231" s="6" t="str">
        <f t="shared" si="15"/>
        <v>BULLISH</v>
      </c>
      <c r="G231" s="6" t="str">
        <f t="shared" si="14"/>
        <v>WEAK</v>
      </c>
      <c r="H231" s="6" t="str">
        <f t="shared" si="13"/>
        <v>BULLISH DIVERGENCE</v>
      </c>
    </row>
    <row r="232" spans="1:8" ht="13.5" x14ac:dyDescent="0.25">
      <c r="A232" s="3">
        <f>TITRES_STAT!B235</f>
        <v>42342</v>
      </c>
      <c r="B232" s="6">
        <f>TITRES_STAT!C235</f>
        <v>5.85</v>
      </c>
      <c r="C232" s="6">
        <f>TITRES_STAT!D235</f>
        <v>2.3288000000000002</v>
      </c>
      <c r="D232" s="6">
        <f>TITRES_STAT!E235</f>
        <v>14</v>
      </c>
      <c r="E232" s="2">
        <f t="shared" si="12"/>
        <v>35825</v>
      </c>
      <c r="F232" s="6" t="str">
        <f t="shared" si="15"/>
        <v>BULLISH</v>
      </c>
      <c r="G232" s="6" t="str">
        <f t="shared" si="14"/>
        <v>WEAK</v>
      </c>
      <c r="H232" s="6" t="str">
        <f t="shared" si="13"/>
        <v>BULLISH DIVERGENCE</v>
      </c>
    </row>
    <row r="233" spans="1:8" ht="13.5" x14ac:dyDescent="0.25">
      <c r="A233" s="3">
        <f>TITRES_STAT!B236</f>
        <v>42345</v>
      </c>
      <c r="B233" s="6">
        <f>TITRES_STAT!C236</f>
        <v>5.85</v>
      </c>
      <c r="C233" s="6">
        <f>TITRES_STAT!D236</f>
        <v>2.3288000000000002</v>
      </c>
      <c r="D233" s="6">
        <f>TITRES_STAT!E236</f>
        <v>2102</v>
      </c>
      <c r="E233" s="2">
        <f t="shared" si="12"/>
        <v>35825</v>
      </c>
      <c r="F233" s="6" t="str">
        <f t="shared" si="15"/>
        <v>BULLISH</v>
      </c>
      <c r="G233" s="6" t="str">
        <f t="shared" si="14"/>
        <v>WEAK</v>
      </c>
      <c r="H233" s="6" t="str">
        <f t="shared" si="13"/>
        <v>CONFIRMED BULLISH</v>
      </c>
    </row>
    <row r="234" spans="1:8" ht="13.5" x14ac:dyDescent="0.25">
      <c r="A234" s="3">
        <f>TITRES_STAT!B237</f>
        <v>42346</v>
      </c>
      <c r="B234" s="6">
        <f>TITRES_STAT!C237</f>
        <v>5.86</v>
      </c>
      <c r="C234" s="6">
        <f>TITRES_STAT!D237</f>
        <v>2.3328000000000002</v>
      </c>
      <c r="D234" s="6">
        <f>TITRES_STAT!E237</f>
        <v>754</v>
      </c>
      <c r="E234" s="2">
        <f t="shared" si="12"/>
        <v>36579</v>
      </c>
      <c r="F234" s="6" t="str">
        <f t="shared" si="15"/>
        <v>BEARISH</v>
      </c>
      <c r="G234" s="6" t="str">
        <f t="shared" si="14"/>
        <v>WEAK</v>
      </c>
      <c r="H234" s="6" t="str">
        <f t="shared" si="13"/>
        <v>CONFIRMED BEARISH</v>
      </c>
    </row>
    <row r="235" spans="1:8" ht="13.5" x14ac:dyDescent="0.25">
      <c r="A235" s="3">
        <f>TITRES_STAT!B238</f>
        <v>42347</v>
      </c>
      <c r="B235" s="6">
        <f>TITRES_STAT!C238</f>
        <v>6</v>
      </c>
      <c r="C235" s="6">
        <f>TITRES_STAT!D238</f>
        <v>2.3885000000000001</v>
      </c>
      <c r="D235" s="6">
        <f>TITRES_STAT!E238</f>
        <v>583</v>
      </c>
      <c r="E235" s="2">
        <f t="shared" si="12"/>
        <v>37162</v>
      </c>
      <c r="F235" s="6" t="str">
        <f t="shared" si="15"/>
        <v>BEARISH</v>
      </c>
      <c r="G235" s="6" t="str">
        <f t="shared" si="14"/>
        <v>WEAK</v>
      </c>
      <c r="H235" s="6" t="str">
        <f t="shared" si="13"/>
        <v>BEARISH DIVERGENCE</v>
      </c>
    </row>
    <row r="236" spans="1:8" ht="13.5" x14ac:dyDescent="0.25">
      <c r="A236" s="3">
        <f>TITRES_STAT!B239</f>
        <v>42348</v>
      </c>
      <c r="B236" s="6">
        <f>TITRES_STAT!C239</f>
        <v>6</v>
      </c>
      <c r="C236" s="6">
        <f>TITRES_STAT!D239</f>
        <v>2.3885000000000001</v>
      </c>
      <c r="D236" s="6">
        <f>TITRES_STAT!E239</f>
        <v>547</v>
      </c>
      <c r="E236" s="2">
        <f t="shared" si="12"/>
        <v>37162</v>
      </c>
      <c r="F236" s="6" t="str">
        <f t="shared" si="15"/>
        <v>BULLISH</v>
      </c>
      <c r="G236" s="6" t="str">
        <f t="shared" si="14"/>
        <v>STRONG</v>
      </c>
      <c r="H236" s="6" t="str">
        <f t="shared" si="13"/>
        <v>CONFIRMED BULLISH</v>
      </c>
    </row>
    <row r="237" spans="1:8" ht="13.5" x14ac:dyDescent="0.25">
      <c r="A237" s="3">
        <f>TITRES_STAT!B240</f>
        <v>42349</v>
      </c>
      <c r="B237" s="6">
        <f>TITRES_STAT!C240</f>
        <v>6</v>
      </c>
      <c r="C237" s="6">
        <f>TITRES_STAT!D240</f>
        <v>2.3885000000000001</v>
      </c>
      <c r="D237" s="6">
        <f>TITRES_STAT!E240</f>
        <v>5794</v>
      </c>
      <c r="E237" s="2">
        <f t="shared" si="12"/>
        <v>37162</v>
      </c>
      <c r="F237" s="6" t="str">
        <f t="shared" si="15"/>
        <v>BULLISH</v>
      </c>
      <c r="G237" s="6" t="str">
        <f t="shared" si="14"/>
        <v>STRONG</v>
      </c>
      <c r="H237" s="6" t="str">
        <f t="shared" si="13"/>
        <v>CONFIRMED BULLISH</v>
      </c>
    </row>
    <row r="238" spans="1:8" ht="13.5" x14ac:dyDescent="0.25">
      <c r="A238" s="3">
        <f>TITRES_STAT!B241</f>
        <v>42352</v>
      </c>
      <c r="B238" s="6">
        <f>TITRES_STAT!C241</f>
        <v>6.08</v>
      </c>
      <c r="C238" s="6">
        <f>TITRES_STAT!D241</f>
        <v>2.4203999999999999</v>
      </c>
      <c r="D238" s="6">
        <f>TITRES_STAT!E241</f>
        <v>4280</v>
      </c>
      <c r="E238" s="2">
        <f t="shared" si="12"/>
        <v>41442</v>
      </c>
      <c r="F238" s="6" t="str">
        <f t="shared" si="15"/>
        <v>BULLISH</v>
      </c>
      <c r="G238" s="6" t="str">
        <f t="shared" si="14"/>
        <v>STRONG</v>
      </c>
      <c r="H238" s="6" t="str">
        <f t="shared" si="13"/>
        <v>CONFIRMED BULLISH</v>
      </c>
    </row>
    <row r="239" spans="1:8" ht="13.5" x14ac:dyDescent="0.25">
      <c r="A239" s="3">
        <f>TITRES_STAT!B242</f>
        <v>42353</v>
      </c>
      <c r="B239" s="6">
        <f>TITRES_STAT!C242</f>
        <v>6.08</v>
      </c>
      <c r="C239" s="6">
        <f>TITRES_STAT!D242</f>
        <v>2.4203999999999999</v>
      </c>
      <c r="D239" s="6">
        <f>TITRES_STAT!E242</f>
        <v>10050</v>
      </c>
      <c r="E239" s="2">
        <f t="shared" si="12"/>
        <v>41442</v>
      </c>
      <c r="F239" s="6" t="str">
        <f t="shared" si="15"/>
        <v>BULLISH</v>
      </c>
      <c r="G239" s="6" t="str">
        <f t="shared" si="14"/>
        <v>STRONG</v>
      </c>
      <c r="H239" s="6" t="str">
        <f t="shared" si="13"/>
        <v>CONFIRMED BULLISH</v>
      </c>
    </row>
    <row r="240" spans="1:8" ht="13.5" x14ac:dyDescent="0.25">
      <c r="A240" s="3">
        <f>TITRES_STAT!B243</f>
        <v>42354</v>
      </c>
      <c r="B240" s="6">
        <f>TITRES_STAT!C243</f>
        <v>5.9</v>
      </c>
      <c r="C240" s="6">
        <f>TITRES_STAT!D243</f>
        <v>2.3487</v>
      </c>
      <c r="D240" s="6">
        <f>TITRES_STAT!E243</f>
        <v>5154</v>
      </c>
      <c r="E240" s="2">
        <f t="shared" si="12"/>
        <v>36288</v>
      </c>
      <c r="F240" s="6" t="str">
        <f t="shared" si="15"/>
        <v>BEARISH</v>
      </c>
      <c r="G240" s="6" t="str">
        <f t="shared" si="14"/>
        <v>WEAK</v>
      </c>
      <c r="H240" s="6" t="str">
        <f t="shared" si="13"/>
        <v>CONFIRMED BEARISH</v>
      </c>
    </row>
    <row r="241" spans="1:8" ht="13.5" x14ac:dyDescent="0.25">
      <c r="A241" s="3">
        <f>TITRES_STAT!B244</f>
        <v>42355</v>
      </c>
      <c r="B241" s="6">
        <f>TITRES_STAT!C244</f>
        <v>6</v>
      </c>
      <c r="C241" s="6">
        <f>TITRES_STAT!D244</f>
        <v>2.3885000000000001</v>
      </c>
      <c r="D241" s="6">
        <f>TITRES_STAT!E244</f>
        <v>4538</v>
      </c>
      <c r="E241" s="2">
        <f t="shared" si="12"/>
        <v>40826</v>
      </c>
      <c r="F241" s="6" t="str">
        <f t="shared" si="15"/>
        <v>BULLISH</v>
      </c>
      <c r="G241" s="6" t="str">
        <f t="shared" si="14"/>
        <v>STRONG</v>
      </c>
      <c r="H241" s="6" t="str">
        <f t="shared" si="13"/>
        <v>NEUTRAL</v>
      </c>
    </row>
    <row r="242" spans="1:8" ht="13.5" x14ac:dyDescent="0.25">
      <c r="A242" s="3">
        <f>TITRES_STAT!B245</f>
        <v>42356</v>
      </c>
      <c r="B242" s="6">
        <f>TITRES_STAT!C245</f>
        <v>6</v>
      </c>
      <c r="C242" s="6">
        <f>TITRES_STAT!D245</f>
        <v>2.3885000000000001</v>
      </c>
      <c r="D242" s="6">
        <f>TITRES_STAT!E245</f>
        <v>1274</v>
      </c>
      <c r="E242" s="2">
        <f t="shared" si="12"/>
        <v>40826</v>
      </c>
      <c r="F242" s="6" t="str">
        <f t="shared" si="15"/>
        <v>BULLISH</v>
      </c>
      <c r="G242" s="6" t="str">
        <f t="shared" si="14"/>
        <v>STRONG</v>
      </c>
      <c r="H242" s="6" t="str">
        <f t="shared" si="13"/>
        <v>NEUTRAL</v>
      </c>
    </row>
    <row r="243" spans="1:8" ht="13.5" x14ac:dyDescent="0.25">
      <c r="A243" s="3">
        <f>TITRES_STAT!B246</f>
        <v>42359</v>
      </c>
      <c r="B243" s="6">
        <f>TITRES_STAT!C246</f>
        <v>6</v>
      </c>
      <c r="C243" s="6">
        <f>TITRES_STAT!D246</f>
        <v>2.3885000000000001</v>
      </c>
      <c r="D243" s="6">
        <f>TITRES_STAT!E246</f>
        <v>33384</v>
      </c>
      <c r="E243" s="2">
        <f t="shared" si="12"/>
        <v>40826</v>
      </c>
      <c r="F243" s="6" t="str">
        <f t="shared" si="15"/>
        <v>BEARISH</v>
      </c>
      <c r="G243" s="6" t="str">
        <f t="shared" si="14"/>
        <v>NEUTRAL</v>
      </c>
      <c r="H243" s="6" t="str">
        <f t="shared" si="13"/>
        <v>CONFIRMED BEARISH</v>
      </c>
    </row>
    <row r="244" spans="1:8" ht="13.5" x14ac:dyDescent="0.25">
      <c r="A244" s="3">
        <f>TITRES_STAT!B247</f>
        <v>42360</v>
      </c>
      <c r="B244" s="6">
        <f>TITRES_STAT!C247</f>
        <v>6</v>
      </c>
      <c r="C244" s="6">
        <f>TITRES_STAT!D247</f>
        <v>2.3885000000000001</v>
      </c>
      <c r="D244" s="6">
        <f>TITRES_STAT!E247</f>
        <v>300</v>
      </c>
      <c r="E244" s="2">
        <f t="shared" si="12"/>
        <v>40826</v>
      </c>
      <c r="F244" s="6" t="str">
        <f t="shared" si="15"/>
        <v>BEARISH</v>
      </c>
      <c r="G244" s="6" t="str">
        <f t="shared" si="14"/>
        <v>NEUTRAL</v>
      </c>
      <c r="H244" s="6" t="str">
        <f t="shared" si="13"/>
        <v>CONFIRMED BEARISH</v>
      </c>
    </row>
    <row r="245" spans="1:8" ht="13.5" x14ac:dyDescent="0.25">
      <c r="A245" s="3">
        <f>TITRES_STAT!B248</f>
        <v>42361</v>
      </c>
      <c r="B245" s="6">
        <f>TITRES_STAT!C248</f>
        <v>5.9</v>
      </c>
      <c r="C245" s="6">
        <f>TITRES_STAT!D248</f>
        <v>2.3487</v>
      </c>
      <c r="D245" s="6">
        <f>TITRES_STAT!E248</f>
        <v>300</v>
      </c>
      <c r="E245" s="2">
        <f t="shared" si="12"/>
        <v>40526</v>
      </c>
      <c r="F245" s="6" t="str">
        <f t="shared" si="15"/>
        <v>BULLISH</v>
      </c>
      <c r="G245" s="6" t="str">
        <f t="shared" si="14"/>
        <v>STRONG</v>
      </c>
      <c r="H245" s="6" t="str">
        <f t="shared" si="13"/>
        <v>NEUTRAL</v>
      </c>
    </row>
    <row r="246" spans="1:8" ht="13.5" x14ac:dyDescent="0.25">
      <c r="A246" s="3">
        <f>TITRES_STAT!B249</f>
        <v>42363</v>
      </c>
      <c r="B246" s="6">
        <f>TITRES_STAT!C249</f>
        <v>6</v>
      </c>
      <c r="C246" s="6">
        <f>TITRES_STAT!D249</f>
        <v>2.3885000000000001</v>
      </c>
      <c r="D246" s="6">
        <f>TITRES_STAT!E249</f>
        <v>1907</v>
      </c>
      <c r="E246" s="2">
        <f t="shared" si="12"/>
        <v>42433</v>
      </c>
      <c r="F246" s="6" t="str">
        <f t="shared" si="15"/>
        <v>BULLISH</v>
      </c>
      <c r="G246" s="6" t="str">
        <f t="shared" si="14"/>
        <v>STRONG</v>
      </c>
      <c r="H246" s="6" t="str">
        <f t="shared" si="13"/>
        <v>NEUTRAL</v>
      </c>
    </row>
    <row r="247" spans="1:8" ht="13.5" x14ac:dyDescent="0.25">
      <c r="A247" s="3">
        <f>TITRES_STAT!B250</f>
        <v>42366</v>
      </c>
      <c r="B247" s="6">
        <f>TITRES_STAT!C250</f>
        <v>6.01</v>
      </c>
      <c r="C247" s="6">
        <f>TITRES_STAT!D250</f>
        <v>2.3925000000000001</v>
      </c>
      <c r="D247" s="6">
        <f>TITRES_STAT!E250</f>
        <v>635</v>
      </c>
      <c r="E247" s="2">
        <f t="shared" si="12"/>
        <v>43068</v>
      </c>
      <c r="F247" s="6" t="str">
        <f t="shared" si="15"/>
        <v>BULLISH</v>
      </c>
      <c r="G247" s="6" t="str">
        <f t="shared" si="14"/>
        <v>STRONG</v>
      </c>
      <c r="H247" s="6" t="str">
        <f t="shared" si="13"/>
        <v>CONFIRMED BULLISH</v>
      </c>
    </row>
    <row r="248" spans="1:8" ht="13.5" x14ac:dyDescent="0.25">
      <c r="A248" s="3">
        <f>TITRES_STAT!B251</f>
        <v>42367</v>
      </c>
      <c r="B248" s="6">
        <f>TITRES_STAT!C251</f>
        <v>6.01</v>
      </c>
      <c r="C248" s="6">
        <f>TITRES_STAT!D251</f>
        <v>2.3925000000000001</v>
      </c>
      <c r="D248" s="6">
        <f>TITRES_STAT!E251</f>
        <v>350</v>
      </c>
      <c r="E248" s="2">
        <f t="shared" si="12"/>
        <v>43068</v>
      </c>
      <c r="F248" s="6" t="str">
        <f t="shared" si="15"/>
        <v>BULLISH</v>
      </c>
      <c r="G248" s="6" t="str">
        <f t="shared" si="14"/>
        <v>STRONG</v>
      </c>
      <c r="H248" s="6" t="str">
        <f t="shared" si="13"/>
        <v>CONFIRMED BULLISH</v>
      </c>
    </row>
    <row r="249" spans="1:8" ht="13.5" x14ac:dyDescent="0.25">
      <c r="A249" s="3">
        <f>TITRES_STAT!B252</f>
        <v>42368</v>
      </c>
      <c r="B249" s="6">
        <f>TITRES_STAT!C252</f>
        <v>6.03</v>
      </c>
      <c r="C249" s="6">
        <f>TITRES_STAT!D252</f>
        <v>2.4005000000000001</v>
      </c>
      <c r="D249" s="6">
        <f>TITRES_STAT!E252</f>
        <v>4230</v>
      </c>
      <c r="E249" s="2">
        <f t="shared" si="12"/>
        <v>47298</v>
      </c>
      <c r="F249" s="6" t="str">
        <f t="shared" si="15"/>
        <v>BULLISH</v>
      </c>
      <c r="G249" s="6" t="str">
        <f t="shared" si="14"/>
        <v>STRONG</v>
      </c>
      <c r="H249" s="6" t="str">
        <f t="shared" si="13"/>
        <v>CONFIRMED BULLISH</v>
      </c>
    </row>
    <row r="250" spans="1:8" ht="13.5" x14ac:dyDescent="0.25">
      <c r="A250" s="3">
        <f>TITRES_STAT!B253</f>
        <v>42369</v>
      </c>
      <c r="B250" s="6">
        <f>TITRES_STAT!C253</f>
        <v>6.08</v>
      </c>
      <c r="C250" s="6">
        <f>TITRES_STAT!D253</f>
        <v>2.4203999999999999</v>
      </c>
      <c r="D250" s="6">
        <f>TITRES_STAT!E253</f>
        <v>2769</v>
      </c>
      <c r="E250" s="2">
        <f t="shared" si="12"/>
        <v>50067</v>
      </c>
      <c r="F250" s="6" t="str">
        <f t="shared" si="15"/>
        <v>BULLISH</v>
      </c>
      <c r="G250" s="6" t="str">
        <f t="shared" si="14"/>
        <v>STRONG</v>
      </c>
      <c r="H250" s="6" t="str">
        <f t="shared" si="13"/>
        <v>CONFIRMED BULLISH</v>
      </c>
    </row>
    <row r="251" spans="1:8" ht="13.5" x14ac:dyDescent="0.25">
      <c r="A251" s="3">
        <f>TITRES_STAT!B254</f>
        <v>42373</v>
      </c>
      <c r="B251" s="6">
        <f>TITRES_STAT!C254</f>
        <v>6.15</v>
      </c>
      <c r="C251" s="6">
        <f>TITRES_STAT!D254</f>
        <v>2.4481999999999999</v>
      </c>
      <c r="D251" s="6">
        <f>TITRES_STAT!E254</f>
        <v>955</v>
      </c>
      <c r="E251" s="2">
        <f t="shared" si="12"/>
        <v>51022</v>
      </c>
      <c r="F251" s="6" t="str">
        <f t="shared" si="15"/>
        <v>BULLISH</v>
      </c>
      <c r="G251" s="6" t="str">
        <f t="shared" si="14"/>
        <v>STRONG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6.15</v>
      </c>
      <c r="C252" s="6">
        <f>TITRES_STAT!D255</f>
        <v>2.4481999999999999</v>
      </c>
      <c r="D252" s="6">
        <f>TITRES_STAT!E255</f>
        <v>1906</v>
      </c>
      <c r="E252" s="2">
        <f t="shared" si="12"/>
        <v>51022</v>
      </c>
      <c r="F252" s="6" t="str">
        <f t="shared" si="15"/>
        <v>BULLISH</v>
      </c>
      <c r="G252" s="6" t="str">
        <f t="shared" si="14"/>
        <v>STRONG</v>
      </c>
      <c r="H252" s="6" t="str">
        <f t="shared" si="13"/>
        <v>CONFIRMED BULLISH</v>
      </c>
    </row>
    <row r="253" spans="1:8" ht="13.5" x14ac:dyDescent="0.25">
      <c r="A253" s="3">
        <f>TITRES_STAT!B256</f>
        <v>42375</v>
      </c>
      <c r="B253" s="6">
        <f>TITRES_STAT!C256</f>
        <v>6.16</v>
      </c>
      <c r="C253" s="6">
        <f>TITRES_STAT!D256</f>
        <v>2.4521999999999999</v>
      </c>
      <c r="D253" s="6">
        <f>TITRES_STAT!E256</f>
        <v>56768</v>
      </c>
      <c r="E253" s="2">
        <f t="shared" si="12"/>
        <v>107790</v>
      </c>
      <c r="F253" s="6" t="str">
        <f t="shared" si="15"/>
        <v>BULLISH</v>
      </c>
      <c r="G253" s="6" t="str">
        <f t="shared" si="14"/>
        <v>STRONG</v>
      </c>
      <c r="H253" s="6" t="str">
        <f t="shared" si="13"/>
        <v>CONFIRMED BULLISH</v>
      </c>
    </row>
    <row r="254" spans="1:8" ht="13.5" x14ac:dyDescent="0.25">
      <c r="A254" s="3">
        <f>TITRES_STAT!B257</f>
        <v>42376</v>
      </c>
      <c r="B254" s="6">
        <f>TITRES_STAT!C257</f>
        <v>6.25</v>
      </c>
      <c r="C254" s="6">
        <f>TITRES_STAT!D257</f>
        <v>2.488</v>
      </c>
      <c r="D254" s="6">
        <f>TITRES_STAT!E257</f>
        <v>473</v>
      </c>
      <c r="E254" s="2">
        <f t="shared" si="12"/>
        <v>108263</v>
      </c>
      <c r="F254" s="6" t="str">
        <f t="shared" si="15"/>
        <v>BULLISH</v>
      </c>
      <c r="G254" s="6" t="str">
        <f t="shared" si="14"/>
        <v>STRONG</v>
      </c>
      <c r="H254" s="6" t="str">
        <f t="shared" si="13"/>
        <v>CONFIRMED BULLISH</v>
      </c>
    </row>
    <row r="255" spans="1:8" ht="13.5" x14ac:dyDescent="0.25">
      <c r="A255" s="3">
        <f>TITRES_STAT!B258</f>
        <v>42377</v>
      </c>
      <c r="B255" s="6">
        <f>TITRES_STAT!C258</f>
        <v>6.1</v>
      </c>
      <c r="C255" s="6">
        <f>TITRES_STAT!D258</f>
        <v>2.4283000000000001</v>
      </c>
      <c r="D255" s="6">
        <f>TITRES_STAT!E258</f>
        <v>2368</v>
      </c>
      <c r="E255" s="2">
        <f t="shared" si="12"/>
        <v>105895</v>
      </c>
      <c r="F255" s="6" t="str">
        <f t="shared" si="15"/>
        <v>BULLISH</v>
      </c>
      <c r="G255" s="6" t="str">
        <f t="shared" si="14"/>
        <v>STRONG</v>
      </c>
      <c r="H255" s="6" t="str">
        <f t="shared" si="13"/>
        <v>CONFIRMED BULLISH</v>
      </c>
    </row>
    <row r="256" spans="1:8" ht="13.5" x14ac:dyDescent="0.25">
      <c r="A256" s="3">
        <f>TITRES_STAT!B259</f>
        <v>42380</v>
      </c>
      <c r="B256" s="6">
        <f>TITRES_STAT!C259</f>
        <v>6.15</v>
      </c>
      <c r="C256" s="6">
        <f>TITRES_STAT!D259</f>
        <v>2.4481999999999999</v>
      </c>
      <c r="D256" s="6">
        <f>TITRES_STAT!E259</f>
        <v>852</v>
      </c>
      <c r="E256" s="2">
        <f t="shared" si="12"/>
        <v>106747</v>
      </c>
      <c r="F256" s="6" t="str">
        <f t="shared" si="15"/>
        <v>BULLISH</v>
      </c>
      <c r="G256" s="6" t="str">
        <f t="shared" si="14"/>
        <v>STRONG</v>
      </c>
      <c r="H256" s="6" t="str">
        <f t="shared" si="13"/>
        <v>NEUTRAL</v>
      </c>
    </row>
    <row r="257" spans="1:8" ht="13.5" x14ac:dyDescent="0.25">
      <c r="A257" s="3">
        <f>TITRES_STAT!B260</f>
        <v>42381</v>
      </c>
      <c r="B257" s="6">
        <f>TITRES_STAT!C260</f>
        <v>6.26</v>
      </c>
      <c r="C257" s="6">
        <f>TITRES_STAT!D260</f>
        <v>2.492</v>
      </c>
      <c r="D257" s="6">
        <f>TITRES_STAT!E260</f>
        <v>5824</v>
      </c>
      <c r="E257" s="2">
        <f t="shared" si="12"/>
        <v>112571</v>
      </c>
      <c r="F257" s="6" t="str">
        <f t="shared" si="15"/>
        <v>BULLISH</v>
      </c>
      <c r="G257" s="6" t="str">
        <f t="shared" si="14"/>
        <v>STRONG</v>
      </c>
      <c r="H257" s="6" t="str">
        <f t="shared" si="13"/>
        <v>CONFIRMED BULLISH</v>
      </c>
    </row>
    <row r="258" spans="1:8" ht="13.5" x14ac:dyDescent="0.25">
      <c r="A258" s="3">
        <f>TITRES_STAT!B261</f>
        <v>42382</v>
      </c>
      <c r="B258" s="6">
        <f>TITRES_STAT!C261</f>
        <v>6.3</v>
      </c>
      <c r="C258" s="6">
        <f>TITRES_STAT!D261</f>
        <v>2.5078999999999998</v>
      </c>
      <c r="D258" s="6">
        <f>TITRES_STAT!E261</f>
        <v>7025</v>
      </c>
      <c r="E258" s="2">
        <f t="shared" si="12"/>
        <v>119596</v>
      </c>
      <c r="F258" s="6" t="str">
        <f t="shared" si="15"/>
        <v>BULLISH</v>
      </c>
      <c r="G258" s="6" t="str">
        <f t="shared" si="14"/>
        <v>STRONG</v>
      </c>
      <c r="H258" s="6" t="str">
        <f t="shared" si="13"/>
        <v>CONFIRMED BULLISH</v>
      </c>
    </row>
    <row r="259" spans="1:8" ht="13.5" x14ac:dyDescent="0.25">
      <c r="A259" s="3">
        <f>TITRES_STAT!B262</f>
        <v>42384</v>
      </c>
      <c r="B259" s="6">
        <f>TITRES_STAT!C262</f>
        <v>6.33</v>
      </c>
      <c r="C259" s="6">
        <f>TITRES_STAT!D262</f>
        <v>2.5198999999999998</v>
      </c>
      <c r="D259" s="6">
        <f>TITRES_STAT!E262</f>
        <v>3697</v>
      </c>
      <c r="E259" s="2">
        <f t="shared" si="12"/>
        <v>123293</v>
      </c>
      <c r="F259" s="6" t="str">
        <f t="shared" si="15"/>
        <v>BULLISH</v>
      </c>
      <c r="G259" s="6" t="str">
        <f t="shared" si="14"/>
        <v>STRONG</v>
      </c>
      <c r="H259" s="6" t="str">
        <f t="shared" si="13"/>
        <v>CONFIRMED BULLISH</v>
      </c>
    </row>
    <row r="260" spans="1:8" ht="13.5" x14ac:dyDescent="0.25">
      <c r="A260" s="3">
        <f>TITRES_STAT!B263</f>
        <v>42387</v>
      </c>
      <c r="B260" s="6">
        <f>TITRES_STAT!C263</f>
        <v>6.3</v>
      </c>
      <c r="C260" s="6">
        <f>TITRES_STAT!D263</f>
        <v>2.5078999999999998</v>
      </c>
      <c r="D260" s="6">
        <f>TITRES_STAT!E263</f>
        <v>31226</v>
      </c>
      <c r="E260" s="2">
        <f t="shared" ref="E260:E323" si="16">IF(B260&gt;B259, E259+D260, IF(B260&lt;B259, E259-D260, E259))</f>
        <v>92067</v>
      </c>
      <c r="F260" s="6" t="str">
        <f t="shared" si="15"/>
        <v>BEARISH</v>
      </c>
      <c r="G260" s="6" t="str">
        <f t="shared" si="14"/>
        <v>WEAK</v>
      </c>
      <c r="H260" s="6" t="str">
        <f t="shared" si="13"/>
        <v>BEARISH DIVERGENCE</v>
      </c>
    </row>
    <row r="261" spans="1:8" ht="13.5" x14ac:dyDescent="0.25">
      <c r="A261" s="3">
        <f>TITRES_STAT!B264</f>
        <v>42388</v>
      </c>
      <c r="B261" s="6">
        <f>TITRES_STAT!C264</f>
        <v>6.35</v>
      </c>
      <c r="C261" s="6">
        <f>TITRES_STAT!D264</f>
        <v>2.5278999999999998</v>
      </c>
      <c r="D261" s="6">
        <f>TITRES_STAT!E264</f>
        <v>2005</v>
      </c>
      <c r="E261" s="2">
        <f t="shared" si="16"/>
        <v>94072</v>
      </c>
      <c r="F261" s="6" t="str">
        <f t="shared" si="15"/>
        <v>BEARISH</v>
      </c>
      <c r="G261" s="6" t="str">
        <f t="shared" si="14"/>
        <v>WEAK</v>
      </c>
      <c r="H261" s="6" t="str">
        <f t="shared" si="13"/>
        <v>BEARISH DIVERGENCE</v>
      </c>
    </row>
    <row r="262" spans="1:8" ht="13.5" x14ac:dyDescent="0.25">
      <c r="A262" s="3">
        <f>TITRES_STAT!B265</f>
        <v>42389</v>
      </c>
      <c r="B262" s="6">
        <f>TITRES_STAT!C265</f>
        <v>6.54</v>
      </c>
      <c r="C262" s="6">
        <f>TITRES_STAT!D265</f>
        <v>2.6034999999999999</v>
      </c>
      <c r="D262" s="6">
        <f>TITRES_STAT!E265</f>
        <v>2057</v>
      </c>
      <c r="E262" s="2">
        <f t="shared" si="16"/>
        <v>96129</v>
      </c>
      <c r="F262" s="6" t="str">
        <f t="shared" si="15"/>
        <v>BEARISH</v>
      </c>
      <c r="G262" s="6" t="str">
        <f t="shared" si="14"/>
        <v>WEAK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BEARISH DIVERGENCE</v>
      </c>
    </row>
    <row r="263" spans="1:8" ht="13.5" x14ac:dyDescent="0.25">
      <c r="A263" s="3">
        <f>TITRES_STAT!B266</f>
        <v>42390</v>
      </c>
      <c r="B263" s="6">
        <f>TITRES_STAT!C266</f>
        <v>6.7</v>
      </c>
      <c r="C263" s="6">
        <f>TITRES_STAT!D266</f>
        <v>2.6671999999999998</v>
      </c>
      <c r="D263" s="6">
        <f>TITRES_STAT!E266</f>
        <v>6428</v>
      </c>
      <c r="E263" s="2">
        <f t="shared" si="16"/>
        <v>102557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WEAK</v>
      </c>
      <c r="H263" s="6" t="str">
        <f t="shared" si="17"/>
        <v>BEARISH DIVERGENCE</v>
      </c>
    </row>
    <row r="264" spans="1:8" ht="13.5" x14ac:dyDescent="0.25">
      <c r="A264" s="3">
        <f>TITRES_STAT!B267</f>
        <v>42391</v>
      </c>
      <c r="B264" s="6">
        <f>TITRES_STAT!C267</f>
        <v>6.72</v>
      </c>
      <c r="C264" s="6">
        <f>TITRES_STAT!D267</f>
        <v>2.6751</v>
      </c>
      <c r="D264" s="6">
        <f>TITRES_STAT!E267</f>
        <v>3634</v>
      </c>
      <c r="E264" s="2">
        <f t="shared" si="16"/>
        <v>106191</v>
      </c>
      <c r="F264" s="6" t="str">
        <f t="shared" ref="F264:F327" si="19">IF(E264&gt;E259,"BULLISH",IF(E264&lt;E259,"BEARISH","NEUTRAL"))</f>
        <v>BEARISH</v>
      </c>
      <c r="G264" s="6" t="str">
        <f t="shared" si="18"/>
        <v>WEAK</v>
      </c>
      <c r="H264" s="6" t="str">
        <f t="shared" si="17"/>
        <v>BEARISH DIVERGENCE</v>
      </c>
    </row>
    <row r="265" spans="1:8" ht="13.5" x14ac:dyDescent="0.25">
      <c r="A265" s="3">
        <f>TITRES_STAT!B268</f>
        <v>42394</v>
      </c>
      <c r="B265" s="6">
        <f>TITRES_STAT!C268</f>
        <v>6.82</v>
      </c>
      <c r="C265" s="6">
        <f>TITRES_STAT!D268</f>
        <v>2.7149999999999999</v>
      </c>
      <c r="D265" s="6">
        <f>TITRES_STAT!E268</f>
        <v>1667</v>
      </c>
      <c r="E265" s="2">
        <f t="shared" si="16"/>
        <v>107858</v>
      </c>
      <c r="F265" s="6" t="str">
        <f t="shared" si="19"/>
        <v>BULLISH</v>
      </c>
      <c r="G265" s="6" t="str">
        <f t="shared" si="18"/>
        <v>STRONG</v>
      </c>
      <c r="H265" s="6" t="str">
        <f t="shared" si="17"/>
        <v>CONFIRMED BULLISH</v>
      </c>
    </row>
    <row r="266" spans="1:8" ht="13.5" x14ac:dyDescent="0.25">
      <c r="A266" s="3">
        <f>TITRES_STAT!B269</f>
        <v>42395</v>
      </c>
      <c r="B266" s="6">
        <f>TITRES_STAT!C269</f>
        <v>6.88</v>
      </c>
      <c r="C266" s="6">
        <f>TITRES_STAT!D269</f>
        <v>2.7387999999999999</v>
      </c>
      <c r="D266" s="6">
        <f>TITRES_STAT!E269</f>
        <v>831</v>
      </c>
      <c r="E266" s="2">
        <f t="shared" si="16"/>
        <v>108689</v>
      </c>
      <c r="F266" s="6" t="str">
        <f t="shared" si="19"/>
        <v>BULLISH</v>
      </c>
      <c r="G266" s="6" t="str">
        <f t="shared" si="18"/>
        <v>STRONG</v>
      </c>
      <c r="H266" s="6" t="str">
        <f t="shared" si="17"/>
        <v>CONFIRMED BULLISH</v>
      </c>
    </row>
    <row r="267" spans="1:8" ht="13.5" x14ac:dyDescent="0.25">
      <c r="A267" s="3">
        <f>TITRES_STAT!B270</f>
        <v>42396</v>
      </c>
      <c r="B267" s="6">
        <f>TITRES_STAT!C270</f>
        <v>7.1</v>
      </c>
      <c r="C267" s="6">
        <f>TITRES_STAT!D270</f>
        <v>2.8264</v>
      </c>
      <c r="D267" s="6">
        <f>TITRES_STAT!E270</f>
        <v>4103</v>
      </c>
      <c r="E267" s="2">
        <f t="shared" si="16"/>
        <v>112792</v>
      </c>
      <c r="F267" s="6" t="str">
        <f t="shared" si="19"/>
        <v>BULLISH</v>
      </c>
      <c r="G267" s="6" t="str">
        <f t="shared" si="18"/>
        <v>STRONG</v>
      </c>
      <c r="H267" s="6" t="str">
        <f t="shared" si="17"/>
        <v>CONFIRMED BULLISH</v>
      </c>
    </row>
    <row r="268" spans="1:8" ht="13.5" x14ac:dyDescent="0.25">
      <c r="A268" s="3">
        <f>TITRES_STAT!B271</f>
        <v>42397</v>
      </c>
      <c r="B268" s="6">
        <f>TITRES_STAT!C271</f>
        <v>7.26</v>
      </c>
      <c r="C268" s="6">
        <f>TITRES_STAT!D271</f>
        <v>2.8900999999999999</v>
      </c>
      <c r="D268" s="6">
        <f>TITRES_STAT!E271</f>
        <v>3456</v>
      </c>
      <c r="E268" s="2">
        <f t="shared" si="16"/>
        <v>116248</v>
      </c>
      <c r="F268" s="6" t="str">
        <f t="shared" si="19"/>
        <v>BULLISH</v>
      </c>
      <c r="G268" s="6" t="str">
        <f t="shared" si="18"/>
        <v>STRONG</v>
      </c>
      <c r="H268" s="6" t="str">
        <f t="shared" si="17"/>
        <v>CONFIRMED BULLISH</v>
      </c>
    </row>
    <row r="269" spans="1:8" ht="13.5" x14ac:dyDescent="0.25">
      <c r="A269" s="3">
        <f>TITRES_STAT!B272</f>
        <v>42398</v>
      </c>
      <c r="B269" s="6">
        <f>TITRES_STAT!C272</f>
        <v>7.29</v>
      </c>
      <c r="C269" s="6">
        <f>TITRES_STAT!D272</f>
        <v>2.9020999999999999</v>
      </c>
      <c r="D269" s="6">
        <f>TITRES_STAT!E272</f>
        <v>3856</v>
      </c>
      <c r="E269" s="2">
        <f t="shared" si="16"/>
        <v>120104</v>
      </c>
      <c r="F269" s="6" t="str">
        <f t="shared" si="19"/>
        <v>BULLISH</v>
      </c>
      <c r="G269" s="6" t="str">
        <f t="shared" si="18"/>
        <v>STRONG</v>
      </c>
      <c r="H269" s="6" t="str">
        <f t="shared" si="17"/>
        <v>CONFIRMED BULLISH</v>
      </c>
    </row>
    <row r="270" spans="1:8" ht="13.5" x14ac:dyDescent="0.25">
      <c r="A270" s="3">
        <f>TITRES_STAT!B273</f>
        <v>42401</v>
      </c>
      <c r="B270" s="6">
        <f>TITRES_STAT!C273</f>
        <v>7.4</v>
      </c>
      <c r="C270" s="6">
        <f>TITRES_STAT!D273</f>
        <v>2.9458000000000002</v>
      </c>
      <c r="D270" s="6">
        <f>TITRES_STAT!E273</f>
        <v>22823</v>
      </c>
      <c r="E270" s="2">
        <f t="shared" si="16"/>
        <v>142927</v>
      </c>
      <c r="F270" s="6" t="str">
        <f t="shared" si="19"/>
        <v>BULLISH</v>
      </c>
      <c r="G270" s="6" t="str">
        <f t="shared" si="18"/>
        <v>STRONG</v>
      </c>
      <c r="H270" s="6" t="str">
        <f t="shared" si="17"/>
        <v>CONFIRMED BULLISH</v>
      </c>
    </row>
    <row r="271" spans="1:8" ht="13.5" x14ac:dyDescent="0.25">
      <c r="A271" s="3">
        <f>TITRES_STAT!B274</f>
        <v>42402</v>
      </c>
      <c r="B271" s="6">
        <f>TITRES_STAT!C274</f>
        <v>7.44</v>
      </c>
      <c r="C271" s="6">
        <f>TITRES_STAT!D274</f>
        <v>2.9618000000000002</v>
      </c>
      <c r="D271" s="6">
        <f>TITRES_STAT!E274</f>
        <v>2581</v>
      </c>
      <c r="E271" s="2">
        <f t="shared" si="16"/>
        <v>145508</v>
      </c>
      <c r="F271" s="6" t="str">
        <f t="shared" si="19"/>
        <v>BULLISH</v>
      </c>
      <c r="G271" s="6" t="str">
        <f t="shared" si="18"/>
        <v>STRONG</v>
      </c>
      <c r="H271" s="6" t="str">
        <f t="shared" si="17"/>
        <v>CONFIRMED BULLISH</v>
      </c>
    </row>
    <row r="272" spans="1:8" ht="13.5" x14ac:dyDescent="0.25">
      <c r="A272" s="3">
        <f>TITRES_STAT!B275</f>
        <v>42403</v>
      </c>
      <c r="B272" s="6">
        <f>TITRES_STAT!C275</f>
        <v>7.49</v>
      </c>
      <c r="C272" s="6">
        <f>TITRES_STAT!D275</f>
        <v>2.9817</v>
      </c>
      <c r="D272" s="6">
        <f>TITRES_STAT!E275</f>
        <v>16870</v>
      </c>
      <c r="E272" s="2">
        <f t="shared" si="16"/>
        <v>162378</v>
      </c>
      <c r="F272" s="6" t="str">
        <f t="shared" si="19"/>
        <v>BULLISH</v>
      </c>
      <c r="G272" s="6" t="str">
        <f t="shared" si="18"/>
        <v>STRONG</v>
      </c>
      <c r="H272" s="6" t="str">
        <f t="shared" si="17"/>
        <v>CONFIRMED BULLISH</v>
      </c>
    </row>
    <row r="273" spans="1:8" ht="13.5" x14ac:dyDescent="0.25">
      <c r="A273" s="3">
        <f>TITRES_STAT!B276</f>
        <v>42404</v>
      </c>
      <c r="B273" s="6">
        <f>TITRES_STAT!C276</f>
        <v>7.49</v>
      </c>
      <c r="C273" s="6">
        <f>TITRES_STAT!D276</f>
        <v>2.9817</v>
      </c>
      <c r="D273" s="6">
        <f>TITRES_STAT!E276</f>
        <v>3820</v>
      </c>
      <c r="E273" s="2">
        <f t="shared" si="16"/>
        <v>162378</v>
      </c>
      <c r="F273" s="6" t="str">
        <f t="shared" si="19"/>
        <v>BULLISH</v>
      </c>
      <c r="G273" s="6" t="str">
        <f t="shared" si="18"/>
        <v>STRONG</v>
      </c>
      <c r="H273" s="6" t="str">
        <f t="shared" si="17"/>
        <v>CONFIRMED BULLISH</v>
      </c>
    </row>
    <row r="274" spans="1:8" ht="13.5" x14ac:dyDescent="0.25">
      <c r="A274" s="3">
        <f>TITRES_STAT!B277</f>
        <v>42405</v>
      </c>
      <c r="B274" s="6">
        <f>TITRES_STAT!C277</f>
        <v>7.48</v>
      </c>
      <c r="C274" s="6">
        <f>TITRES_STAT!D277</f>
        <v>2.9777</v>
      </c>
      <c r="D274" s="6">
        <f>TITRES_STAT!E277</f>
        <v>4076</v>
      </c>
      <c r="E274" s="2">
        <f t="shared" si="16"/>
        <v>158302</v>
      </c>
      <c r="F274" s="6" t="str">
        <f t="shared" si="19"/>
        <v>BULLISH</v>
      </c>
      <c r="G274" s="6" t="str">
        <f t="shared" si="18"/>
        <v>STRONG</v>
      </c>
      <c r="H274" s="6" t="str">
        <f t="shared" si="17"/>
        <v>CONFIRMED BULLISH</v>
      </c>
    </row>
    <row r="275" spans="1:8" ht="13.5" x14ac:dyDescent="0.25">
      <c r="A275" s="3">
        <f>TITRES_STAT!B278</f>
        <v>42408</v>
      </c>
      <c r="B275" s="6">
        <f>TITRES_STAT!C278</f>
        <v>7.48</v>
      </c>
      <c r="C275" s="6">
        <f>TITRES_STAT!D278</f>
        <v>2.9777</v>
      </c>
      <c r="D275" s="6">
        <f>TITRES_STAT!E278</f>
        <v>1503</v>
      </c>
      <c r="E275" s="2">
        <f t="shared" si="16"/>
        <v>158302</v>
      </c>
      <c r="F275" s="6" t="str">
        <f t="shared" si="19"/>
        <v>BULLISH</v>
      </c>
      <c r="G275" s="6" t="str">
        <f t="shared" si="18"/>
        <v>STRONG</v>
      </c>
      <c r="H275" s="6" t="str">
        <f t="shared" si="17"/>
        <v>CONFIRMED BULLISH</v>
      </c>
    </row>
    <row r="276" spans="1:8" ht="13.5" x14ac:dyDescent="0.25">
      <c r="A276" s="3">
        <f>TITRES_STAT!B279</f>
        <v>42409</v>
      </c>
      <c r="B276" s="6">
        <f>TITRES_STAT!C279</f>
        <v>7.4</v>
      </c>
      <c r="C276" s="6">
        <f>TITRES_STAT!D279</f>
        <v>2.9458000000000002</v>
      </c>
      <c r="D276" s="6">
        <f>TITRES_STAT!E279</f>
        <v>2252</v>
      </c>
      <c r="E276" s="2">
        <f t="shared" si="16"/>
        <v>156050</v>
      </c>
      <c r="F276" s="6" t="str">
        <f t="shared" si="19"/>
        <v>BULLISH</v>
      </c>
      <c r="G276" s="6" t="str">
        <f t="shared" si="18"/>
        <v>STRONG</v>
      </c>
      <c r="H276" s="6" t="str">
        <f t="shared" si="17"/>
        <v>BULLISH DIVERGENCE</v>
      </c>
    </row>
    <row r="277" spans="1:8" ht="13.5" x14ac:dyDescent="0.25">
      <c r="A277" s="3">
        <f>TITRES_STAT!B280</f>
        <v>42410</v>
      </c>
      <c r="B277" s="6">
        <f>TITRES_STAT!C280</f>
        <v>7.33</v>
      </c>
      <c r="C277" s="6">
        <f>TITRES_STAT!D280</f>
        <v>2.9180000000000001</v>
      </c>
      <c r="D277" s="6">
        <f>TITRES_STAT!E280</f>
        <v>3005</v>
      </c>
      <c r="E277" s="2">
        <f t="shared" si="16"/>
        <v>153045</v>
      </c>
      <c r="F277" s="6" t="str">
        <f t="shared" si="19"/>
        <v>BEARISH</v>
      </c>
      <c r="G277" s="6" t="str">
        <f t="shared" si="18"/>
        <v>WEAK</v>
      </c>
      <c r="H277" s="6" t="str">
        <f t="shared" si="17"/>
        <v>CONFIRMED BEARISH</v>
      </c>
    </row>
    <row r="278" spans="1:8" ht="13.5" x14ac:dyDescent="0.25">
      <c r="A278" s="3">
        <f>TITRES_STAT!B281</f>
        <v>42411</v>
      </c>
      <c r="B278" s="6">
        <f>TITRES_STAT!C281</f>
        <v>7.33</v>
      </c>
      <c r="C278" s="6">
        <f>TITRES_STAT!D281</f>
        <v>2.9180000000000001</v>
      </c>
      <c r="D278" s="6">
        <f>TITRES_STAT!E281</f>
        <v>8497</v>
      </c>
      <c r="E278" s="2">
        <f t="shared" si="16"/>
        <v>153045</v>
      </c>
      <c r="F278" s="6" t="str">
        <f t="shared" si="19"/>
        <v>BEARISH</v>
      </c>
      <c r="G278" s="6" t="str">
        <f t="shared" si="18"/>
        <v>WEAK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7.25</v>
      </c>
      <c r="C279" s="6">
        <f>TITRES_STAT!D282</f>
        <v>2.8860999999999999</v>
      </c>
      <c r="D279" s="6">
        <f>TITRES_STAT!E282</f>
        <v>68</v>
      </c>
      <c r="E279" s="2">
        <f t="shared" si="16"/>
        <v>152977</v>
      </c>
      <c r="F279" s="6" t="str">
        <f t="shared" si="19"/>
        <v>BEARISH</v>
      </c>
      <c r="G279" s="6" t="str">
        <f t="shared" si="18"/>
        <v>WEAK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7.5</v>
      </c>
      <c r="C280" s="6">
        <f>TITRES_STAT!D283</f>
        <v>2.9857</v>
      </c>
      <c r="D280" s="6">
        <f>TITRES_STAT!E283</f>
        <v>18539</v>
      </c>
      <c r="E280" s="2">
        <f t="shared" si="16"/>
        <v>171516</v>
      </c>
      <c r="F280" s="6" t="str">
        <f t="shared" si="19"/>
        <v>BULLISH</v>
      </c>
      <c r="G280" s="6" t="str">
        <f t="shared" si="18"/>
        <v>STRONG</v>
      </c>
      <c r="H280" s="6" t="str">
        <f t="shared" si="17"/>
        <v>CONFIRMED BULLISH</v>
      </c>
    </row>
    <row r="281" spans="1:8" ht="13.5" x14ac:dyDescent="0.25">
      <c r="A281" s="3">
        <f>TITRES_STAT!B284</f>
        <v>42416</v>
      </c>
      <c r="B281" s="6">
        <f>TITRES_STAT!C284</f>
        <v>7.72</v>
      </c>
      <c r="C281" s="6">
        <f>TITRES_STAT!D284</f>
        <v>3.0731999999999999</v>
      </c>
      <c r="D281" s="6">
        <f>TITRES_STAT!E284</f>
        <v>31274</v>
      </c>
      <c r="E281" s="2">
        <f t="shared" si="16"/>
        <v>202790</v>
      </c>
      <c r="F281" s="6" t="str">
        <f t="shared" si="19"/>
        <v>BULLISH</v>
      </c>
      <c r="G281" s="6" t="str">
        <f t="shared" si="18"/>
        <v>STRONG</v>
      </c>
      <c r="H281" s="6" t="str">
        <f t="shared" si="17"/>
        <v>CONFIRMED BULLISH</v>
      </c>
    </row>
    <row r="282" spans="1:8" ht="13.5" x14ac:dyDescent="0.25">
      <c r="A282" s="3">
        <f>TITRES_STAT!B285</f>
        <v>42417</v>
      </c>
      <c r="B282" s="6">
        <f>TITRES_STAT!C285</f>
        <v>7.72</v>
      </c>
      <c r="C282" s="6">
        <f>TITRES_STAT!D285</f>
        <v>3.0731999999999999</v>
      </c>
      <c r="D282" s="6">
        <f>TITRES_STAT!E285</f>
        <v>10701</v>
      </c>
      <c r="E282" s="2">
        <f t="shared" si="16"/>
        <v>202790</v>
      </c>
      <c r="F282" s="6" t="str">
        <f t="shared" si="19"/>
        <v>BULLISH</v>
      </c>
      <c r="G282" s="6" t="str">
        <f t="shared" si="18"/>
        <v>STRONG</v>
      </c>
      <c r="H282" s="6" t="str">
        <f t="shared" si="17"/>
        <v>CONFIRMED BULLISH</v>
      </c>
    </row>
    <row r="283" spans="1:8" ht="13.5" x14ac:dyDescent="0.25">
      <c r="A283" s="3">
        <f>TITRES_STAT!B286</f>
        <v>42418</v>
      </c>
      <c r="B283" s="6">
        <f>TITRES_STAT!C286</f>
        <v>7.7</v>
      </c>
      <c r="C283" s="6">
        <f>TITRES_STAT!D286</f>
        <v>3.0653000000000001</v>
      </c>
      <c r="D283" s="6">
        <f>TITRES_STAT!E286</f>
        <v>32000</v>
      </c>
      <c r="E283" s="2">
        <f t="shared" si="16"/>
        <v>170790</v>
      </c>
      <c r="F283" s="6" t="str">
        <f t="shared" si="19"/>
        <v>BULLISH</v>
      </c>
      <c r="G283" s="6" t="str">
        <f t="shared" si="18"/>
        <v>STRONG</v>
      </c>
      <c r="H283" s="6" t="str">
        <f t="shared" si="17"/>
        <v>CONFIRMED BULLISH</v>
      </c>
    </row>
    <row r="284" spans="1:8" ht="13.5" x14ac:dyDescent="0.25">
      <c r="A284" s="3">
        <f>TITRES_STAT!B287</f>
        <v>42419</v>
      </c>
      <c r="B284" s="6">
        <f>TITRES_STAT!C287</f>
        <v>7.69</v>
      </c>
      <c r="C284" s="6">
        <f>TITRES_STAT!D287</f>
        <v>3.0613000000000001</v>
      </c>
      <c r="D284" s="6">
        <f>TITRES_STAT!E287</f>
        <v>10470</v>
      </c>
      <c r="E284" s="2">
        <f t="shared" si="16"/>
        <v>160320</v>
      </c>
      <c r="F284" s="6" t="str">
        <f t="shared" si="19"/>
        <v>BULLISH</v>
      </c>
      <c r="G284" s="6" t="str">
        <f t="shared" si="18"/>
        <v>STRONG</v>
      </c>
      <c r="H284" s="6" t="str">
        <f t="shared" si="17"/>
        <v>CONFIRMED BULLISH</v>
      </c>
    </row>
    <row r="285" spans="1:8" ht="13.5" x14ac:dyDescent="0.25">
      <c r="A285" s="3">
        <f>TITRES_STAT!B288</f>
        <v>42422</v>
      </c>
      <c r="B285" s="6">
        <f>TITRES_STAT!C288</f>
        <v>7.6</v>
      </c>
      <c r="C285" s="6">
        <f>TITRES_STAT!D288</f>
        <v>3.0255000000000001</v>
      </c>
      <c r="D285" s="6">
        <f>TITRES_STAT!E288</f>
        <v>30853</v>
      </c>
      <c r="E285" s="2">
        <f t="shared" si="16"/>
        <v>129467</v>
      </c>
      <c r="F285" s="6" t="str">
        <f t="shared" si="19"/>
        <v>BEARISH</v>
      </c>
      <c r="G285" s="6" t="str">
        <f t="shared" si="18"/>
        <v>WEAK</v>
      </c>
      <c r="H285" s="6" t="str">
        <f t="shared" si="17"/>
        <v>BEARISH DIVERGENCE</v>
      </c>
    </row>
    <row r="286" spans="1:8" ht="13.5" x14ac:dyDescent="0.25">
      <c r="A286" s="3">
        <f>TITRES_STAT!B289</f>
        <v>42423</v>
      </c>
      <c r="B286" s="6">
        <f>TITRES_STAT!C289</f>
        <v>7.62</v>
      </c>
      <c r="C286" s="6">
        <f>TITRES_STAT!D289</f>
        <v>3.0333999999999999</v>
      </c>
      <c r="D286" s="6">
        <f>TITRES_STAT!E289</f>
        <v>6636</v>
      </c>
      <c r="E286" s="2">
        <f t="shared" si="16"/>
        <v>136103</v>
      </c>
      <c r="F286" s="6" t="str">
        <f t="shared" si="19"/>
        <v>BEARISH</v>
      </c>
      <c r="G286" s="6" t="str">
        <f t="shared" si="18"/>
        <v>WEAK</v>
      </c>
      <c r="H286" s="6" t="str">
        <f t="shared" si="17"/>
        <v>CONFIRMED BEARISH</v>
      </c>
    </row>
    <row r="287" spans="1:8" ht="13.5" x14ac:dyDescent="0.25">
      <c r="A287" s="3">
        <f>TITRES_STAT!B290</f>
        <v>42424</v>
      </c>
      <c r="B287" s="6">
        <f>TITRES_STAT!C290</f>
        <v>7.63</v>
      </c>
      <c r="C287" s="6">
        <f>TITRES_STAT!D290</f>
        <v>3.0373999999999999</v>
      </c>
      <c r="D287" s="6">
        <f>TITRES_STAT!E290</f>
        <v>8678</v>
      </c>
      <c r="E287" s="2">
        <f t="shared" si="16"/>
        <v>144781</v>
      </c>
      <c r="F287" s="6" t="str">
        <f t="shared" si="19"/>
        <v>BEARISH</v>
      </c>
      <c r="G287" s="6" t="str">
        <f t="shared" si="18"/>
        <v>WEAK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7.61</v>
      </c>
      <c r="C288" s="6">
        <f>TITRES_STAT!D291</f>
        <v>3.0293999999999999</v>
      </c>
      <c r="D288" s="6">
        <f>TITRES_STAT!E291</f>
        <v>24949</v>
      </c>
      <c r="E288" s="2">
        <f t="shared" si="16"/>
        <v>119832</v>
      </c>
      <c r="F288" s="6" t="str">
        <f t="shared" si="19"/>
        <v>BEARISH</v>
      </c>
      <c r="G288" s="6" t="str">
        <f t="shared" si="18"/>
        <v>WEAK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7.62</v>
      </c>
      <c r="C289" s="6">
        <f>TITRES_STAT!D292</f>
        <v>3.0333999999999999</v>
      </c>
      <c r="D289" s="6">
        <f>TITRES_STAT!E292</f>
        <v>8967</v>
      </c>
      <c r="E289" s="2">
        <f t="shared" si="16"/>
        <v>128799</v>
      </c>
      <c r="F289" s="6" t="str">
        <f t="shared" si="19"/>
        <v>BEARISH</v>
      </c>
      <c r="G289" s="6" t="str">
        <f t="shared" si="18"/>
        <v>WEAK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7.63</v>
      </c>
      <c r="C290" s="6">
        <f>TITRES_STAT!D293</f>
        <v>3.0373999999999999</v>
      </c>
      <c r="D290" s="6">
        <f>TITRES_STAT!E293</f>
        <v>9697</v>
      </c>
      <c r="E290" s="2">
        <f t="shared" si="16"/>
        <v>138496</v>
      </c>
      <c r="F290" s="6" t="str">
        <f t="shared" si="19"/>
        <v>BULLISH</v>
      </c>
      <c r="G290" s="6" t="str">
        <f t="shared" si="18"/>
        <v>STRONG</v>
      </c>
      <c r="H290" s="6" t="str">
        <f t="shared" si="17"/>
        <v>CONFIRMED BULLISH</v>
      </c>
    </row>
    <row r="291" spans="1:8" ht="13.5" x14ac:dyDescent="0.25">
      <c r="A291" s="3">
        <f>TITRES_STAT!B294</f>
        <v>42430</v>
      </c>
      <c r="B291" s="6">
        <f>TITRES_STAT!C294</f>
        <v>7.63</v>
      </c>
      <c r="C291" s="6">
        <f>TITRES_STAT!D294</f>
        <v>3.0373999999999999</v>
      </c>
      <c r="D291" s="6">
        <f>TITRES_STAT!E294</f>
        <v>6920</v>
      </c>
      <c r="E291" s="2">
        <f t="shared" si="16"/>
        <v>138496</v>
      </c>
      <c r="F291" s="6" t="str">
        <f t="shared" si="19"/>
        <v>BULLISH</v>
      </c>
      <c r="G291" s="6" t="str">
        <f t="shared" si="18"/>
        <v>NEUTRAL</v>
      </c>
      <c r="H291" s="6" t="str">
        <f t="shared" si="17"/>
        <v>CONFIRMED BULLISH</v>
      </c>
    </row>
    <row r="292" spans="1:8" ht="13.5" x14ac:dyDescent="0.25">
      <c r="A292" s="3">
        <f>TITRES_STAT!B295</f>
        <v>42431</v>
      </c>
      <c r="B292" s="6">
        <f>TITRES_STAT!C295</f>
        <v>7.85</v>
      </c>
      <c r="C292" s="6">
        <f>TITRES_STAT!D295</f>
        <v>3.125</v>
      </c>
      <c r="D292" s="6">
        <f>TITRES_STAT!E295</f>
        <v>51072</v>
      </c>
      <c r="E292" s="2">
        <f t="shared" si="16"/>
        <v>189568</v>
      </c>
      <c r="F292" s="6" t="str">
        <f t="shared" si="19"/>
        <v>BULLISH</v>
      </c>
      <c r="G292" s="6" t="str">
        <f t="shared" si="18"/>
        <v>STRONG</v>
      </c>
      <c r="H292" s="6" t="str">
        <f t="shared" si="17"/>
        <v>CONFIRMED BULLISH</v>
      </c>
    </row>
    <row r="293" spans="1:8" ht="13.5" x14ac:dyDescent="0.25">
      <c r="A293" s="3">
        <f>TITRES_STAT!B296</f>
        <v>42432</v>
      </c>
      <c r="B293" s="6">
        <f>TITRES_STAT!C296</f>
        <v>7.99</v>
      </c>
      <c r="C293" s="6">
        <f>TITRES_STAT!D296</f>
        <v>3.1806999999999999</v>
      </c>
      <c r="D293" s="6">
        <f>TITRES_STAT!E296</f>
        <v>35421</v>
      </c>
      <c r="E293" s="2">
        <f t="shared" si="16"/>
        <v>224989</v>
      </c>
      <c r="F293" s="6" t="str">
        <f t="shared" si="19"/>
        <v>BULLISH</v>
      </c>
      <c r="G293" s="6" t="str">
        <f t="shared" si="18"/>
        <v>STRONG</v>
      </c>
      <c r="H293" s="6" t="str">
        <f t="shared" si="17"/>
        <v>CONFIRMED BULLISH</v>
      </c>
    </row>
    <row r="294" spans="1:8" ht="13.5" x14ac:dyDescent="0.25">
      <c r="A294" s="3">
        <f>TITRES_STAT!B297</f>
        <v>42433</v>
      </c>
      <c r="B294" s="6">
        <f>TITRES_STAT!C297</f>
        <v>7.8</v>
      </c>
      <c r="C294" s="6">
        <f>TITRES_STAT!D297</f>
        <v>3.1051000000000002</v>
      </c>
      <c r="D294" s="6">
        <f>TITRES_STAT!E297</f>
        <v>11340</v>
      </c>
      <c r="E294" s="2">
        <f t="shared" si="16"/>
        <v>213649</v>
      </c>
      <c r="F294" s="6" t="str">
        <f t="shared" si="19"/>
        <v>BULLISH</v>
      </c>
      <c r="G294" s="6" t="str">
        <f t="shared" si="18"/>
        <v>STRONG</v>
      </c>
      <c r="H294" s="6" t="str">
        <f t="shared" si="17"/>
        <v>CONFIRMED BULLISH</v>
      </c>
    </row>
    <row r="295" spans="1:8" ht="13.5" x14ac:dyDescent="0.25">
      <c r="A295" s="3">
        <f>TITRES_STAT!B298</f>
        <v>42436</v>
      </c>
      <c r="B295" s="6">
        <f>TITRES_STAT!C298</f>
        <v>7.7</v>
      </c>
      <c r="C295" s="6">
        <f>TITRES_STAT!D298</f>
        <v>3.0653000000000001</v>
      </c>
      <c r="D295" s="6">
        <f>TITRES_STAT!E298</f>
        <v>20060</v>
      </c>
      <c r="E295" s="2">
        <f t="shared" si="16"/>
        <v>193589</v>
      </c>
      <c r="F295" s="6" t="str">
        <f t="shared" si="19"/>
        <v>BULLISH</v>
      </c>
      <c r="G295" s="6" t="str">
        <f t="shared" si="18"/>
        <v>STRONG</v>
      </c>
      <c r="H295" s="6" t="str">
        <f t="shared" si="17"/>
        <v>CONFIRMED BULLISH</v>
      </c>
    </row>
    <row r="296" spans="1:8" ht="13.5" x14ac:dyDescent="0.25">
      <c r="A296" s="3">
        <f>TITRES_STAT!B299</f>
        <v>42437</v>
      </c>
      <c r="B296" s="6">
        <f>TITRES_STAT!C299</f>
        <v>7.7</v>
      </c>
      <c r="C296" s="6">
        <f>TITRES_STAT!D299</f>
        <v>3.0653000000000001</v>
      </c>
      <c r="D296" s="6">
        <f>TITRES_STAT!E299</f>
        <v>9005</v>
      </c>
      <c r="E296" s="2">
        <f t="shared" si="16"/>
        <v>193589</v>
      </c>
      <c r="F296" s="6" t="str">
        <f t="shared" si="19"/>
        <v>BULLISH</v>
      </c>
      <c r="G296" s="6" t="str">
        <f t="shared" si="18"/>
        <v>STRONG</v>
      </c>
      <c r="H296" s="6" t="str">
        <f t="shared" si="17"/>
        <v>CONFIRMED BULLISH</v>
      </c>
    </row>
    <row r="297" spans="1:8" ht="13.5" x14ac:dyDescent="0.25">
      <c r="A297" s="3">
        <f>TITRES_STAT!B300</f>
        <v>42438</v>
      </c>
      <c r="B297" s="6">
        <f>TITRES_STAT!C300</f>
        <v>7.7</v>
      </c>
      <c r="C297" s="6">
        <f>TITRES_STAT!D300</f>
        <v>3.0653000000000001</v>
      </c>
      <c r="D297" s="6">
        <f>TITRES_STAT!E300</f>
        <v>2200</v>
      </c>
      <c r="E297" s="2">
        <f t="shared" si="16"/>
        <v>193589</v>
      </c>
      <c r="F297" s="6" t="str">
        <f t="shared" si="19"/>
        <v>BULLISH</v>
      </c>
      <c r="G297" s="6" t="str">
        <f t="shared" si="18"/>
        <v>STRONG</v>
      </c>
      <c r="H297" s="6" t="str">
        <f t="shared" si="17"/>
        <v>BULLISH DIVERGENCE</v>
      </c>
    </row>
    <row r="298" spans="1:8" ht="13.5" x14ac:dyDescent="0.25">
      <c r="A298" s="3">
        <f>TITRES_STAT!B301</f>
        <v>42439</v>
      </c>
      <c r="B298" s="6">
        <f>TITRES_STAT!C301</f>
        <v>7.6</v>
      </c>
      <c r="C298" s="6">
        <f>TITRES_STAT!D301</f>
        <v>3.0255000000000001</v>
      </c>
      <c r="D298" s="6">
        <f>TITRES_STAT!E301</f>
        <v>3722</v>
      </c>
      <c r="E298" s="2">
        <f t="shared" si="16"/>
        <v>189867</v>
      </c>
      <c r="F298" s="6" t="str">
        <f t="shared" si="19"/>
        <v>BEARISH</v>
      </c>
      <c r="G298" s="6" t="str">
        <f t="shared" si="18"/>
        <v>WEAK</v>
      </c>
      <c r="H298" s="6" t="str">
        <f t="shared" si="17"/>
        <v>CONFIRMED BEARISH</v>
      </c>
    </row>
    <row r="299" spans="1:8" ht="13.5" x14ac:dyDescent="0.25">
      <c r="A299" s="3">
        <f>TITRES_STAT!B302</f>
        <v>42440</v>
      </c>
      <c r="B299" s="6">
        <f>TITRES_STAT!C302</f>
        <v>7.6</v>
      </c>
      <c r="C299" s="6">
        <f>TITRES_STAT!D302</f>
        <v>3.0255000000000001</v>
      </c>
      <c r="D299" s="6">
        <f>TITRES_STAT!E302</f>
        <v>46089</v>
      </c>
      <c r="E299" s="2">
        <f t="shared" si="16"/>
        <v>189867</v>
      </c>
      <c r="F299" s="6" t="str">
        <f t="shared" si="19"/>
        <v>BEARISH</v>
      </c>
      <c r="G299" s="6" t="str">
        <f t="shared" si="18"/>
        <v>WEAK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7.65</v>
      </c>
      <c r="C300" s="6">
        <f>TITRES_STAT!D303</f>
        <v>3.0453999999999999</v>
      </c>
      <c r="D300" s="6">
        <f>TITRES_STAT!E303</f>
        <v>2770</v>
      </c>
      <c r="E300" s="2">
        <f t="shared" si="16"/>
        <v>192637</v>
      </c>
      <c r="F300" s="6" t="str">
        <f t="shared" si="19"/>
        <v>BEARISH</v>
      </c>
      <c r="G300" s="6" t="str">
        <f t="shared" si="18"/>
        <v>NEUTRAL</v>
      </c>
      <c r="H300" s="6" t="str">
        <f t="shared" si="17"/>
        <v>CONFIRMED BEARISH</v>
      </c>
    </row>
    <row r="301" spans="1:8" ht="13.5" x14ac:dyDescent="0.25">
      <c r="A301" s="3">
        <f>TITRES_STAT!B304</f>
        <v>42444</v>
      </c>
      <c r="B301" s="6">
        <f>TITRES_STAT!C304</f>
        <v>8</v>
      </c>
      <c r="C301" s="6">
        <f>TITRES_STAT!D304</f>
        <v>3.1846999999999999</v>
      </c>
      <c r="D301" s="6">
        <f>TITRES_STAT!E304</f>
        <v>139587</v>
      </c>
      <c r="E301" s="2">
        <f t="shared" si="16"/>
        <v>332224</v>
      </c>
      <c r="F301" s="6" t="str">
        <f t="shared" si="19"/>
        <v>BULLISH</v>
      </c>
      <c r="G301" s="6" t="str">
        <f t="shared" si="18"/>
        <v>STRONG</v>
      </c>
      <c r="H301" s="6" t="str">
        <f t="shared" si="17"/>
        <v>CONFIRMED BULLISH</v>
      </c>
    </row>
    <row r="302" spans="1:8" ht="13.5" x14ac:dyDescent="0.25">
      <c r="A302" s="3">
        <f>TITRES_STAT!B305</f>
        <v>42445</v>
      </c>
      <c r="B302" s="6">
        <f>TITRES_STAT!C305</f>
        <v>8</v>
      </c>
      <c r="C302" s="6">
        <f>TITRES_STAT!D305</f>
        <v>3.1846999999999999</v>
      </c>
      <c r="D302" s="6">
        <f>TITRES_STAT!E305</f>
        <v>15181</v>
      </c>
      <c r="E302" s="2">
        <f t="shared" si="16"/>
        <v>332224</v>
      </c>
      <c r="F302" s="6" t="str">
        <f t="shared" si="19"/>
        <v>BULLISH</v>
      </c>
      <c r="G302" s="6" t="str">
        <f t="shared" si="18"/>
        <v>STRONG</v>
      </c>
      <c r="H302" s="6" t="str">
        <f t="shared" si="17"/>
        <v>CONFIRMED BULLISH</v>
      </c>
    </row>
    <row r="303" spans="1:8" ht="13.5" x14ac:dyDescent="0.25">
      <c r="A303" s="3">
        <f>TITRES_STAT!B306</f>
        <v>42446</v>
      </c>
      <c r="B303" s="6">
        <f>TITRES_STAT!C306</f>
        <v>7.95</v>
      </c>
      <c r="C303" s="6">
        <f>TITRES_STAT!D306</f>
        <v>3.1648000000000001</v>
      </c>
      <c r="D303" s="6">
        <f>TITRES_STAT!E306</f>
        <v>15975</v>
      </c>
      <c r="E303" s="2">
        <f t="shared" si="16"/>
        <v>316249</v>
      </c>
      <c r="F303" s="6" t="str">
        <f t="shared" si="19"/>
        <v>BULLISH</v>
      </c>
      <c r="G303" s="6" t="str">
        <f t="shared" si="18"/>
        <v>STRONG</v>
      </c>
      <c r="H303" s="6" t="str">
        <f t="shared" si="17"/>
        <v>CONFIRMED BULLISH</v>
      </c>
    </row>
    <row r="304" spans="1:8" ht="13.5" x14ac:dyDescent="0.25">
      <c r="A304" s="3">
        <f>TITRES_STAT!B307</f>
        <v>42447</v>
      </c>
      <c r="B304" s="6">
        <f>TITRES_STAT!C307</f>
        <v>7.76</v>
      </c>
      <c r="C304" s="6">
        <f>TITRES_STAT!D307</f>
        <v>3.0891999999999999</v>
      </c>
      <c r="D304" s="6">
        <f>TITRES_STAT!E307</f>
        <v>35214</v>
      </c>
      <c r="E304" s="2">
        <f t="shared" si="16"/>
        <v>281035</v>
      </c>
      <c r="F304" s="6" t="str">
        <f t="shared" si="19"/>
        <v>BULLISH</v>
      </c>
      <c r="G304" s="6" t="str">
        <f t="shared" si="18"/>
        <v>STRONG</v>
      </c>
      <c r="H304" s="6" t="str">
        <f t="shared" si="17"/>
        <v>CONFIRMED BULLISH</v>
      </c>
    </row>
    <row r="305" spans="1:8" ht="13.5" x14ac:dyDescent="0.25">
      <c r="A305" s="3">
        <f>TITRES_STAT!B308</f>
        <v>42450</v>
      </c>
      <c r="B305" s="6">
        <f>TITRES_STAT!C308</f>
        <v>7.97</v>
      </c>
      <c r="C305" s="6">
        <f>TITRES_STAT!D308</f>
        <v>3.1728000000000001</v>
      </c>
      <c r="D305" s="6">
        <f>TITRES_STAT!E308</f>
        <v>49972</v>
      </c>
      <c r="E305" s="2">
        <f t="shared" si="16"/>
        <v>331007</v>
      </c>
      <c r="F305" s="6" t="str">
        <f t="shared" si="19"/>
        <v>BULLISH</v>
      </c>
      <c r="G305" s="6" t="str">
        <f t="shared" si="18"/>
        <v>STRONG</v>
      </c>
      <c r="H305" s="6" t="str">
        <f t="shared" si="17"/>
        <v>CONFIRMED BULLISH</v>
      </c>
    </row>
    <row r="306" spans="1:8" ht="13.5" x14ac:dyDescent="0.25">
      <c r="A306" s="3">
        <f>TITRES_STAT!B309</f>
        <v>42451</v>
      </c>
      <c r="B306" s="6">
        <f>TITRES_STAT!C309</f>
        <v>8.17</v>
      </c>
      <c r="C306" s="6">
        <f>TITRES_STAT!D309</f>
        <v>3.2524000000000002</v>
      </c>
      <c r="D306" s="6">
        <f>TITRES_STAT!E309</f>
        <v>61043</v>
      </c>
      <c r="E306" s="2">
        <f t="shared" si="16"/>
        <v>392050</v>
      </c>
      <c r="F306" s="6" t="str">
        <f t="shared" si="19"/>
        <v>BULLISH</v>
      </c>
      <c r="G306" s="6" t="str">
        <f t="shared" si="18"/>
        <v>STRONG</v>
      </c>
      <c r="H306" s="6" t="str">
        <f t="shared" si="17"/>
        <v>CONFIRMED BULLISH</v>
      </c>
    </row>
    <row r="307" spans="1:8" ht="13.5" x14ac:dyDescent="0.25">
      <c r="A307" s="3">
        <f>TITRES_STAT!B310</f>
        <v>42452</v>
      </c>
      <c r="B307" s="6">
        <f>TITRES_STAT!C310</f>
        <v>8.0299999999999994</v>
      </c>
      <c r="C307" s="6">
        <f>TITRES_STAT!D310</f>
        <v>3.1966000000000001</v>
      </c>
      <c r="D307" s="6">
        <f>TITRES_STAT!E310</f>
        <v>29053</v>
      </c>
      <c r="E307" s="2">
        <f t="shared" si="16"/>
        <v>362997</v>
      </c>
      <c r="F307" s="6" t="str">
        <f t="shared" si="19"/>
        <v>BULLISH</v>
      </c>
      <c r="G307" s="6" t="str">
        <f t="shared" si="18"/>
        <v>STRONG</v>
      </c>
      <c r="H307" s="6" t="str">
        <f t="shared" si="17"/>
        <v>CONFIRMED BULLISH</v>
      </c>
    </row>
    <row r="308" spans="1:8" ht="13.5" x14ac:dyDescent="0.25">
      <c r="A308" s="3">
        <f>TITRES_STAT!B311</f>
        <v>42453</v>
      </c>
      <c r="B308" s="6">
        <f>TITRES_STAT!C311</f>
        <v>8</v>
      </c>
      <c r="C308" s="6">
        <f>TITRES_STAT!D311</f>
        <v>3.1846999999999999</v>
      </c>
      <c r="D308" s="6">
        <f>TITRES_STAT!E311</f>
        <v>46858</v>
      </c>
      <c r="E308" s="2">
        <f t="shared" si="16"/>
        <v>316139</v>
      </c>
      <c r="F308" s="6" t="str">
        <f t="shared" si="19"/>
        <v>BEARISH</v>
      </c>
      <c r="G308" s="6" t="str">
        <f t="shared" si="18"/>
        <v>NEUTRAL</v>
      </c>
      <c r="H308" s="6" t="str">
        <f t="shared" si="17"/>
        <v>BEARISH DIVERGENCE</v>
      </c>
    </row>
    <row r="309" spans="1:8" ht="13.5" x14ac:dyDescent="0.25">
      <c r="A309" s="3">
        <f>TITRES_STAT!B312</f>
        <v>42454</v>
      </c>
      <c r="B309" s="6">
        <f>TITRES_STAT!C312</f>
        <v>8.06</v>
      </c>
      <c r="C309" s="6">
        <f>TITRES_STAT!D312</f>
        <v>3.2086000000000001</v>
      </c>
      <c r="D309" s="6">
        <f>TITRES_STAT!E312</f>
        <v>47426</v>
      </c>
      <c r="E309" s="2">
        <f t="shared" si="16"/>
        <v>363565</v>
      </c>
      <c r="F309" s="6" t="str">
        <f t="shared" si="19"/>
        <v>BULLISH</v>
      </c>
      <c r="G309" s="6" t="str">
        <f t="shared" si="18"/>
        <v>STRONG</v>
      </c>
      <c r="H309" s="6" t="str">
        <f t="shared" si="17"/>
        <v>CONFIRMED BULLISH</v>
      </c>
    </row>
    <row r="310" spans="1:8" ht="13.5" x14ac:dyDescent="0.25">
      <c r="A310" s="3">
        <f>TITRES_STAT!B313</f>
        <v>42457</v>
      </c>
      <c r="B310" s="6">
        <f>TITRES_STAT!C313</f>
        <v>7.9</v>
      </c>
      <c r="C310" s="6">
        <f>TITRES_STAT!D313</f>
        <v>3.1448999999999998</v>
      </c>
      <c r="D310" s="6">
        <f>TITRES_STAT!E313</f>
        <v>18439</v>
      </c>
      <c r="E310" s="2">
        <f t="shared" si="16"/>
        <v>345126</v>
      </c>
      <c r="F310" s="6" t="str">
        <f t="shared" si="19"/>
        <v>BULLISH</v>
      </c>
      <c r="G310" s="6" t="str">
        <f t="shared" si="18"/>
        <v>STRONG</v>
      </c>
      <c r="H310" s="6" t="str">
        <f t="shared" si="17"/>
        <v>BULLISH DIVERGENCE</v>
      </c>
    </row>
    <row r="311" spans="1:8" ht="13.5" x14ac:dyDescent="0.25">
      <c r="A311" s="3">
        <f>TITRES_STAT!B314</f>
        <v>42458</v>
      </c>
      <c r="B311" s="6">
        <f>TITRES_STAT!C314</f>
        <v>7.79</v>
      </c>
      <c r="C311" s="6">
        <f>TITRES_STAT!D314</f>
        <v>3.1011000000000002</v>
      </c>
      <c r="D311" s="6">
        <f>TITRES_STAT!E314</f>
        <v>43439</v>
      </c>
      <c r="E311" s="2">
        <f t="shared" si="16"/>
        <v>301687</v>
      </c>
      <c r="F311" s="6" t="str">
        <f t="shared" si="19"/>
        <v>BEARISH</v>
      </c>
      <c r="G311" s="6" t="str">
        <f t="shared" si="18"/>
        <v>WEAK</v>
      </c>
      <c r="H311" s="6" t="str">
        <f t="shared" si="17"/>
        <v>CONFIRMED BEARISH</v>
      </c>
    </row>
    <row r="312" spans="1:8" ht="13.5" x14ac:dyDescent="0.25">
      <c r="A312" s="3">
        <f>TITRES_STAT!B315</f>
        <v>42459</v>
      </c>
      <c r="B312" s="6">
        <f>TITRES_STAT!C315</f>
        <v>7.85</v>
      </c>
      <c r="C312" s="6">
        <f>TITRES_STAT!D315</f>
        <v>3.125</v>
      </c>
      <c r="D312" s="6">
        <f>TITRES_STAT!E315</f>
        <v>45146</v>
      </c>
      <c r="E312" s="2">
        <f t="shared" si="16"/>
        <v>346833</v>
      </c>
      <c r="F312" s="6" t="str">
        <f t="shared" si="19"/>
        <v>BEARISH</v>
      </c>
      <c r="G312" s="6" t="str">
        <f t="shared" si="18"/>
        <v>WEAK</v>
      </c>
      <c r="H312" s="6" t="str">
        <f t="shared" si="17"/>
        <v>CONFIRMED BEARISH</v>
      </c>
    </row>
    <row r="313" spans="1:8" ht="13.5" x14ac:dyDescent="0.25">
      <c r="A313" s="3">
        <f>TITRES_STAT!B316</f>
        <v>42460</v>
      </c>
      <c r="B313" s="6">
        <f>TITRES_STAT!C316</f>
        <v>8.3000000000000007</v>
      </c>
      <c r="C313" s="6">
        <f>TITRES_STAT!D316</f>
        <v>3.3041</v>
      </c>
      <c r="D313" s="6">
        <f>TITRES_STAT!E316</f>
        <v>64482</v>
      </c>
      <c r="E313" s="2">
        <f t="shared" si="16"/>
        <v>411315</v>
      </c>
      <c r="F313" s="6" t="str">
        <f t="shared" si="19"/>
        <v>BULLISH</v>
      </c>
      <c r="G313" s="6" t="str">
        <f t="shared" si="18"/>
        <v>STRONG</v>
      </c>
      <c r="H313" s="6" t="str">
        <f t="shared" si="17"/>
        <v>CONFIRMED BULLISH</v>
      </c>
    </row>
    <row r="314" spans="1:8" ht="13.5" x14ac:dyDescent="0.25">
      <c r="A314" s="3">
        <f>TITRES_STAT!B317</f>
        <v>42461</v>
      </c>
      <c r="B314" s="6">
        <f>TITRES_STAT!C317</f>
        <v>8.35</v>
      </c>
      <c r="C314" s="6">
        <f>TITRES_STAT!D317</f>
        <v>3.3239999999999998</v>
      </c>
      <c r="D314" s="6">
        <f>TITRES_STAT!E317</f>
        <v>21137</v>
      </c>
      <c r="E314" s="2">
        <f t="shared" si="16"/>
        <v>432452</v>
      </c>
      <c r="F314" s="6" t="str">
        <f t="shared" si="19"/>
        <v>BULLISH</v>
      </c>
      <c r="G314" s="6" t="str">
        <f t="shared" si="18"/>
        <v>STRONG</v>
      </c>
      <c r="H314" s="6" t="str">
        <f t="shared" si="17"/>
        <v>CONFIRMED BULLISH</v>
      </c>
    </row>
    <row r="315" spans="1:8" ht="13.5" x14ac:dyDescent="0.25">
      <c r="A315" s="3">
        <f>TITRES_STAT!B318</f>
        <v>42464</v>
      </c>
      <c r="B315" s="6">
        <f>TITRES_STAT!C318</f>
        <v>8.35</v>
      </c>
      <c r="C315" s="6">
        <f>TITRES_STAT!D318</f>
        <v>3.3239999999999998</v>
      </c>
      <c r="D315" s="6">
        <f>TITRES_STAT!E318</f>
        <v>6571</v>
      </c>
      <c r="E315" s="2">
        <f t="shared" si="16"/>
        <v>432452</v>
      </c>
      <c r="F315" s="6" t="str">
        <f t="shared" si="19"/>
        <v>BULLISH</v>
      </c>
      <c r="G315" s="6" t="str">
        <f t="shared" si="18"/>
        <v>STRONG</v>
      </c>
      <c r="H315" s="6" t="str">
        <f t="shared" si="17"/>
        <v>CONFIRMED BULLISH</v>
      </c>
    </row>
    <row r="316" spans="1:8" ht="13.5" x14ac:dyDescent="0.25">
      <c r="A316" s="3">
        <f>TITRES_STAT!B319</f>
        <v>42465</v>
      </c>
      <c r="B316" s="6">
        <f>TITRES_STAT!C319</f>
        <v>8.35</v>
      </c>
      <c r="C316" s="6">
        <f>TITRES_STAT!D319</f>
        <v>3.3239999999999998</v>
      </c>
      <c r="D316" s="6">
        <f>TITRES_STAT!E319</f>
        <v>10678</v>
      </c>
      <c r="E316" s="2">
        <f t="shared" si="16"/>
        <v>432452</v>
      </c>
      <c r="F316" s="6" t="str">
        <f t="shared" si="19"/>
        <v>BULLISH</v>
      </c>
      <c r="G316" s="6" t="str">
        <f t="shared" si="18"/>
        <v>STRONG</v>
      </c>
      <c r="H316" s="6" t="str">
        <f t="shared" si="17"/>
        <v>CONFIRMED BULLISH</v>
      </c>
    </row>
    <row r="317" spans="1:8" ht="13.5" x14ac:dyDescent="0.25">
      <c r="A317" s="3">
        <f>TITRES_STAT!B320</f>
        <v>42466</v>
      </c>
      <c r="B317" s="6">
        <f>TITRES_STAT!C320</f>
        <v>8.36</v>
      </c>
      <c r="C317" s="6">
        <f>TITRES_STAT!D320</f>
        <v>3.3279999999999998</v>
      </c>
      <c r="D317" s="6">
        <f>TITRES_STAT!E320</f>
        <v>10348</v>
      </c>
      <c r="E317" s="2">
        <f t="shared" si="16"/>
        <v>442800</v>
      </c>
      <c r="F317" s="6" t="str">
        <f t="shared" si="19"/>
        <v>BULLISH</v>
      </c>
      <c r="G317" s="6" t="str">
        <f t="shared" si="18"/>
        <v>STRONG</v>
      </c>
      <c r="H317" s="6" t="str">
        <f t="shared" si="17"/>
        <v>CONFIRMED BULLISH</v>
      </c>
    </row>
    <row r="318" spans="1:8" ht="13.5" x14ac:dyDescent="0.25">
      <c r="A318" s="3">
        <f>TITRES_STAT!B321</f>
        <v>42467</v>
      </c>
      <c r="B318" s="6">
        <f>TITRES_STAT!C321</f>
        <v>8.6</v>
      </c>
      <c r="C318" s="6">
        <f>TITRES_STAT!D321</f>
        <v>3.4235000000000002</v>
      </c>
      <c r="D318" s="6">
        <f>TITRES_STAT!E321</f>
        <v>43215</v>
      </c>
      <c r="E318" s="2">
        <f t="shared" si="16"/>
        <v>486015</v>
      </c>
      <c r="F318" s="6" t="str">
        <f t="shared" si="19"/>
        <v>BULLISH</v>
      </c>
      <c r="G318" s="6" t="str">
        <f t="shared" si="18"/>
        <v>STRONG</v>
      </c>
      <c r="H318" s="6" t="str">
        <f t="shared" si="17"/>
        <v>CONFIRMED BULLISH</v>
      </c>
    </row>
    <row r="319" spans="1:8" ht="13.5" x14ac:dyDescent="0.25">
      <c r="A319" s="3">
        <f>TITRES_STAT!B322</f>
        <v>42468</v>
      </c>
      <c r="B319" s="6">
        <f>TITRES_STAT!C322</f>
        <v>8.61</v>
      </c>
      <c r="C319" s="6">
        <f>TITRES_STAT!D322</f>
        <v>3.4275000000000002</v>
      </c>
      <c r="D319" s="6">
        <f>TITRES_STAT!E322</f>
        <v>9082</v>
      </c>
      <c r="E319" s="2">
        <f t="shared" si="16"/>
        <v>495097</v>
      </c>
      <c r="F319" s="6" t="str">
        <f t="shared" si="19"/>
        <v>BULLISH</v>
      </c>
      <c r="G319" s="6" t="str">
        <f t="shared" si="18"/>
        <v>STRONG</v>
      </c>
      <c r="H319" s="6" t="str">
        <f t="shared" si="17"/>
        <v>CONFIRMED BULLISH</v>
      </c>
    </row>
    <row r="320" spans="1:8" ht="13.5" x14ac:dyDescent="0.25">
      <c r="A320" s="3">
        <f>TITRES_STAT!B323</f>
        <v>42471</v>
      </c>
      <c r="B320" s="6">
        <f>TITRES_STAT!C323</f>
        <v>8.58</v>
      </c>
      <c r="C320" s="6">
        <f>TITRES_STAT!D323</f>
        <v>3.4156</v>
      </c>
      <c r="D320" s="6">
        <f>TITRES_STAT!E323</f>
        <v>4050</v>
      </c>
      <c r="E320" s="2">
        <f t="shared" si="16"/>
        <v>491047</v>
      </c>
      <c r="F320" s="6" t="str">
        <f t="shared" si="19"/>
        <v>BULLISH</v>
      </c>
      <c r="G320" s="6" t="str">
        <f t="shared" si="18"/>
        <v>STRONG</v>
      </c>
      <c r="H320" s="6" t="str">
        <f t="shared" si="17"/>
        <v>CONFIRMED BULLISH</v>
      </c>
    </row>
    <row r="321" spans="1:8" ht="13.5" x14ac:dyDescent="0.25">
      <c r="A321" s="3">
        <f>TITRES_STAT!B324</f>
        <v>42472</v>
      </c>
      <c r="B321" s="6">
        <f>TITRES_STAT!C324</f>
        <v>8.77</v>
      </c>
      <c r="C321" s="6">
        <f>TITRES_STAT!D324</f>
        <v>3.4912000000000001</v>
      </c>
      <c r="D321" s="6">
        <f>TITRES_STAT!E324</f>
        <v>24153</v>
      </c>
      <c r="E321" s="2">
        <f t="shared" si="16"/>
        <v>515200</v>
      </c>
      <c r="F321" s="6" t="str">
        <f t="shared" si="19"/>
        <v>BULLISH</v>
      </c>
      <c r="G321" s="6" t="str">
        <f t="shared" si="18"/>
        <v>STRONG</v>
      </c>
      <c r="H321" s="6" t="str">
        <f t="shared" si="17"/>
        <v>CONFIRMED BULLISH</v>
      </c>
    </row>
    <row r="322" spans="1:8" ht="13.5" x14ac:dyDescent="0.25">
      <c r="A322" s="3">
        <f>TITRES_STAT!B325</f>
        <v>42473</v>
      </c>
      <c r="B322" s="6">
        <f>TITRES_STAT!C325</f>
        <v>9.0500000000000007</v>
      </c>
      <c r="C322" s="6">
        <f>TITRES_STAT!D325</f>
        <v>3.6027</v>
      </c>
      <c r="D322" s="6">
        <f>TITRES_STAT!E325</f>
        <v>24791</v>
      </c>
      <c r="E322" s="2">
        <f t="shared" si="16"/>
        <v>539991</v>
      </c>
      <c r="F322" s="6" t="str">
        <f t="shared" si="19"/>
        <v>BULLISH</v>
      </c>
      <c r="G322" s="6" t="str">
        <f t="shared" si="18"/>
        <v>STRONG</v>
      </c>
      <c r="H322" s="6" t="str">
        <f t="shared" si="17"/>
        <v>CONFIRMED BULLISH</v>
      </c>
    </row>
    <row r="323" spans="1:8" ht="13.5" x14ac:dyDescent="0.25">
      <c r="A323" s="3">
        <f>TITRES_STAT!B326</f>
        <v>42474</v>
      </c>
      <c r="B323" s="6">
        <f>TITRES_STAT!C326</f>
        <v>8.8800000000000008</v>
      </c>
      <c r="C323" s="6">
        <f>TITRES_STAT!D326</f>
        <v>3.5350000000000001</v>
      </c>
      <c r="D323" s="6">
        <f>TITRES_STAT!E326</f>
        <v>3450</v>
      </c>
      <c r="E323" s="2">
        <f t="shared" si="16"/>
        <v>536541</v>
      </c>
      <c r="F323" s="6" t="str">
        <f t="shared" si="19"/>
        <v>BULLISH</v>
      </c>
      <c r="G323" s="6" t="str">
        <f t="shared" si="18"/>
        <v>STRONG</v>
      </c>
      <c r="H323" s="6" t="str">
        <f t="shared" si="17"/>
        <v>CONFIRMED BULLISH</v>
      </c>
    </row>
    <row r="324" spans="1:8" ht="13.5" x14ac:dyDescent="0.25">
      <c r="A324" s="3">
        <f>TITRES_STAT!B327</f>
        <v>42475</v>
      </c>
      <c r="B324" s="6">
        <f>TITRES_STAT!C327</f>
        <v>8.75</v>
      </c>
      <c r="C324" s="6">
        <f>TITRES_STAT!D327</f>
        <v>3.4832999999999998</v>
      </c>
      <c r="D324" s="6">
        <f>TITRES_STAT!E327</f>
        <v>12063</v>
      </c>
      <c r="E324" s="2">
        <f t="shared" ref="E324:E387" si="20">IF(B324&gt;B323, E323+D324, IF(B324&lt;B323, E323-D324, E323))</f>
        <v>524478</v>
      </c>
      <c r="F324" s="6" t="str">
        <f t="shared" si="19"/>
        <v>BULLISH</v>
      </c>
      <c r="G324" s="6" t="str">
        <f t="shared" si="18"/>
        <v>STRONG</v>
      </c>
      <c r="H324" s="6" t="str">
        <f t="shared" si="17"/>
        <v>CONFIRMED BULLISH</v>
      </c>
    </row>
    <row r="325" spans="1:8" ht="13.5" x14ac:dyDescent="0.25">
      <c r="A325" s="3">
        <f>TITRES_STAT!B328</f>
        <v>42478</v>
      </c>
      <c r="B325" s="6">
        <f>TITRES_STAT!C328</f>
        <v>8.49</v>
      </c>
      <c r="C325" s="6">
        <f>TITRES_STAT!D328</f>
        <v>3.3797999999999999</v>
      </c>
      <c r="D325" s="6">
        <f>TITRES_STAT!E328</f>
        <v>18302</v>
      </c>
      <c r="E325" s="2">
        <f t="shared" si="20"/>
        <v>506176</v>
      </c>
      <c r="F325" s="6" t="str">
        <f t="shared" si="19"/>
        <v>BULLISH</v>
      </c>
      <c r="G325" s="6" t="str">
        <f t="shared" si="18"/>
        <v>STRONG</v>
      </c>
      <c r="H325" s="6" t="str">
        <f t="shared" si="17"/>
        <v>BULLISH DIVERGENCE</v>
      </c>
    </row>
    <row r="326" spans="1:8" ht="13.5" x14ac:dyDescent="0.25">
      <c r="A326" s="3">
        <f>TITRES_STAT!B329</f>
        <v>42479</v>
      </c>
      <c r="B326" s="6">
        <f>TITRES_STAT!C329</f>
        <v>8.6999999999999993</v>
      </c>
      <c r="C326" s="6">
        <f>TITRES_STAT!D329</f>
        <v>3.4634</v>
      </c>
      <c r="D326" s="6">
        <f>TITRES_STAT!E329</f>
        <v>49544</v>
      </c>
      <c r="E326" s="2">
        <f t="shared" si="20"/>
        <v>555720</v>
      </c>
      <c r="F326" s="6" t="str">
        <f t="shared" si="19"/>
        <v>BULLISH</v>
      </c>
      <c r="G326" s="6" t="str">
        <f t="shared" si="18"/>
        <v>STRONG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BULLISH DIVERGENCE</v>
      </c>
    </row>
    <row r="327" spans="1:8" ht="13.5" x14ac:dyDescent="0.25">
      <c r="A327" s="3">
        <f>TITRES_STAT!B330</f>
        <v>42480</v>
      </c>
      <c r="B327" s="6">
        <f>TITRES_STAT!C330</f>
        <v>8.64</v>
      </c>
      <c r="C327" s="6">
        <f>TITRES_STAT!D330</f>
        <v>3.4394999999999998</v>
      </c>
      <c r="D327" s="6">
        <f>TITRES_STAT!E330</f>
        <v>21601</v>
      </c>
      <c r="E327" s="2">
        <f t="shared" si="20"/>
        <v>534119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CONFIRMED BEARISH</v>
      </c>
    </row>
    <row r="328" spans="1:8" ht="13.5" x14ac:dyDescent="0.25">
      <c r="A328" s="3">
        <f>TITRES_STAT!B331</f>
        <v>42481</v>
      </c>
      <c r="B328" s="6">
        <f>TITRES_STAT!C331</f>
        <v>8.44</v>
      </c>
      <c r="C328" s="6">
        <f>TITRES_STAT!D331</f>
        <v>3.3599000000000001</v>
      </c>
      <c r="D328" s="6">
        <f>TITRES_STAT!E331</f>
        <v>7391</v>
      </c>
      <c r="E328" s="2">
        <f t="shared" si="20"/>
        <v>526728</v>
      </c>
      <c r="F328" s="6" t="str">
        <f t="shared" ref="F328:F391" si="23">IF(E328&gt;E323,"BULLISH",IF(E328&lt;E323,"BEARISH","NEUTRAL"))</f>
        <v>BEARISH</v>
      </c>
      <c r="G328" s="6" t="str">
        <f t="shared" si="22"/>
        <v>NEUTRAL</v>
      </c>
      <c r="H328" s="6" t="str">
        <f t="shared" si="21"/>
        <v>CONFIRMED BEARISH</v>
      </c>
    </row>
    <row r="329" spans="1:8" ht="13.5" x14ac:dyDescent="0.25">
      <c r="A329" s="3">
        <f>TITRES_STAT!B332</f>
        <v>42482</v>
      </c>
      <c r="B329" s="6">
        <f>TITRES_STAT!C332</f>
        <v>8.59</v>
      </c>
      <c r="C329" s="6">
        <f>TITRES_STAT!D332</f>
        <v>3.4196</v>
      </c>
      <c r="D329" s="6">
        <f>TITRES_STAT!E332</f>
        <v>40308</v>
      </c>
      <c r="E329" s="2">
        <f t="shared" si="20"/>
        <v>567036</v>
      </c>
      <c r="F329" s="6" t="str">
        <f t="shared" si="23"/>
        <v>BULLISH</v>
      </c>
      <c r="G329" s="6" t="str">
        <f t="shared" si="22"/>
        <v>STRONG</v>
      </c>
      <c r="H329" s="6" t="str">
        <f t="shared" si="21"/>
        <v>BULLISH DIVERGENCE</v>
      </c>
    </row>
    <row r="330" spans="1:8" ht="13.5" x14ac:dyDescent="0.25">
      <c r="A330" s="3">
        <f>TITRES_STAT!B333</f>
        <v>42485</v>
      </c>
      <c r="B330" s="6">
        <f>TITRES_STAT!C333</f>
        <v>8.6300000000000008</v>
      </c>
      <c r="C330" s="6">
        <f>TITRES_STAT!D333</f>
        <v>3.4355000000000002</v>
      </c>
      <c r="D330" s="6">
        <f>TITRES_STAT!E333</f>
        <v>3735</v>
      </c>
      <c r="E330" s="2">
        <f t="shared" si="20"/>
        <v>570771</v>
      </c>
      <c r="F330" s="6" t="str">
        <f t="shared" si="23"/>
        <v>BULLISH</v>
      </c>
      <c r="G330" s="6" t="str">
        <f t="shared" si="22"/>
        <v>STRONG</v>
      </c>
      <c r="H330" s="6" t="str">
        <f t="shared" si="21"/>
        <v>CONFIRMED BULLISH</v>
      </c>
    </row>
    <row r="331" spans="1:8" ht="13.5" x14ac:dyDescent="0.25">
      <c r="A331" s="3">
        <f>TITRES_STAT!B334</f>
        <v>42486</v>
      </c>
      <c r="B331" s="6">
        <f>TITRES_STAT!C334</f>
        <v>8.4499999999999993</v>
      </c>
      <c r="C331" s="6">
        <f>TITRES_STAT!D334</f>
        <v>3.3637999999999999</v>
      </c>
      <c r="D331" s="6">
        <f>TITRES_STAT!E334</f>
        <v>28630</v>
      </c>
      <c r="E331" s="2">
        <f t="shared" si="20"/>
        <v>542141</v>
      </c>
      <c r="F331" s="6" t="str">
        <f t="shared" si="23"/>
        <v>BEARISH</v>
      </c>
      <c r="G331" s="6" t="str">
        <f t="shared" si="22"/>
        <v>WEAK</v>
      </c>
      <c r="H331" s="6" t="str">
        <f t="shared" si="21"/>
        <v>CONFIRMED BEARISH</v>
      </c>
    </row>
    <row r="332" spans="1:8" ht="13.5" x14ac:dyDescent="0.25">
      <c r="A332" s="3">
        <f>TITRES_STAT!B335</f>
        <v>42487</v>
      </c>
      <c r="B332" s="6">
        <f>TITRES_STAT!C335</f>
        <v>8.4499999999999993</v>
      </c>
      <c r="C332" s="6">
        <f>TITRES_STAT!D335</f>
        <v>3.3637999999999999</v>
      </c>
      <c r="D332" s="6">
        <f>TITRES_STAT!E335</f>
        <v>8148</v>
      </c>
      <c r="E332" s="2">
        <f t="shared" si="20"/>
        <v>542141</v>
      </c>
      <c r="F332" s="6" t="str">
        <f t="shared" si="23"/>
        <v>BULLISH</v>
      </c>
      <c r="G332" s="6" t="str">
        <f t="shared" si="22"/>
        <v>NEUTRAL</v>
      </c>
      <c r="H332" s="6" t="str">
        <f t="shared" si="21"/>
        <v>BULLISH DIVERGENCE</v>
      </c>
    </row>
    <row r="333" spans="1:8" ht="13.5" x14ac:dyDescent="0.25">
      <c r="A333" s="3">
        <f>TITRES_STAT!B336</f>
        <v>42488</v>
      </c>
      <c r="B333" s="6">
        <f>TITRES_STAT!C336</f>
        <v>8.4499999999999993</v>
      </c>
      <c r="C333" s="6">
        <f>TITRES_STAT!D336</f>
        <v>3.3637999999999999</v>
      </c>
      <c r="D333" s="6">
        <f>TITRES_STAT!E336</f>
        <v>24611</v>
      </c>
      <c r="E333" s="2">
        <f t="shared" si="20"/>
        <v>542141</v>
      </c>
      <c r="F333" s="6" t="str">
        <f t="shared" si="23"/>
        <v>BULLISH</v>
      </c>
      <c r="G333" s="6" t="str">
        <f t="shared" si="22"/>
        <v>STRONG</v>
      </c>
      <c r="H333" s="6" t="str">
        <f t="shared" si="21"/>
        <v>CONFIRMED BULLISH</v>
      </c>
    </row>
    <row r="334" spans="1:8" ht="13.5" x14ac:dyDescent="0.25">
      <c r="A334" s="3">
        <f>TITRES_STAT!B337</f>
        <v>42489</v>
      </c>
      <c r="B334" s="6">
        <f>TITRES_STAT!C337</f>
        <v>8.4499999999999993</v>
      </c>
      <c r="C334" s="6">
        <f>TITRES_STAT!D337</f>
        <v>3.3637999999999999</v>
      </c>
      <c r="D334" s="6">
        <f>TITRES_STAT!E337</f>
        <v>45649</v>
      </c>
      <c r="E334" s="2">
        <f t="shared" si="20"/>
        <v>542141</v>
      </c>
      <c r="F334" s="6" t="str">
        <f t="shared" si="23"/>
        <v>BEARISH</v>
      </c>
      <c r="G334" s="6" t="str">
        <f t="shared" si="22"/>
        <v>WEAK</v>
      </c>
      <c r="H334" s="6" t="str">
        <f t="shared" si="21"/>
        <v>CONFIRMED BEARISH</v>
      </c>
    </row>
    <row r="335" spans="1:8" ht="13.5" x14ac:dyDescent="0.25">
      <c r="A335" s="3">
        <f>TITRES_STAT!B338</f>
        <v>42492</v>
      </c>
      <c r="B335" s="6">
        <f>TITRES_STAT!C338</f>
        <v>8.83</v>
      </c>
      <c r="C335" s="6">
        <f>TITRES_STAT!D338</f>
        <v>3.5150999999999999</v>
      </c>
      <c r="D335" s="6">
        <f>TITRES_STAT!E338</f>
        <v>24972</v>
      </c>
      <c r="E335" s="2">
        <f t="shared" si="20"/>
        <v>567113</v>
      </c>
      <c r="F335" s="6" t="str">
        <f t="shared" si="23"/>
        <v>BEARISH</v>
      </c>
      <c r="G335" s="6" t="str">
        <f t="shared" si="22"/>
        <v>NEUTRAL</v>
      </c>
      <c r="H335" s="6" t="str">
        <f t="shared" si="21"/>
        <v>BEARISH DIVERGENCE</v>
      </c>
    </row>
    <row r="336" spans="1:8" ht="13.5" x14ac:dyDescent="0.25">
      <c r="A336" s="3">
        <f>TITRES_STAT!B339</f>
        <v>42493</v>
      </c>
      <c r="B336" s="6">
        <f>TITRES_STAT!C339</f>
        <v>9</v>
      </c>
      <c r="C336" s="6">
        <f>TITRES_STAT!D339</f>
        <v>3.5828000000000002</v>
      </c>
      <c r="D336" s="6">
        <f>TITRES_STAT!E339</f>
        <v>51915</v>
      </c>
      <c r="E336" s="2">
        <f t="shared" si="20"/>
        <v>619028</v>
      </c>
      <c r="F336" s="6" t="str">
        <f t="shared" si="23"/>
        <v>BULLISH</v>
      </c>
      <c r="G336" s="6" t="str">
        <f t="shared" si="22"/>
        <v>STRONG</v>
      </c>
      <c r="H336" s="6" t="str">
        <f t="shared" si="21"/>
        <v>CONFIRMED BULLISH</v>
      </c>
    </row>
    <row r="337" spans="1:8" ht="13.5" x14ac:dyDescent="0.25">
      <c r="A337" s="3">
        <f>TITRES_STAT!B340</f>
        <v>42494</v>
      </c>
      <c r="B337" s="6">
        <f>TITRES_STAT!C340</f>
        <v>8.9</v>
      </c>
      <c r="C337" s="6">
        <f>TITRES_STAT!D340</f>
        <v>3.5430000000000001</v>
      </c>
      <c r="D337" s="6">
        <f>TITRES_STAT!E340</f>
        <v>35455</v>
      </c>
      <c r="E337" s="2">
        <f t="shared" si="20"/>
        <v>583573</v>
      </c>
      <c r="F337" s="6" t="str">
        <f t="shared" si="23"/>
        <v>BULLISH</v>
      </c>
      <c r="G337" s="6" t="str">
        <f t="shared" si="22"/>
        <v>STRONG</v>
      </c>
      <c r="H337" s="6" t="str">
        <f t="shared" si="21"/>
        <v>CONFIRMED BULLISH</v>
      </c>
    </row>
    <row r="338" spans="1:8" ht="13.5" x14ac:dyDescent="0.25">
      <c r="A338" s="3">
        <f>TITRES_STAT!B341</f>
        <v>42495</v>
      </c>
      <c r="B338" s="6">
        <f>TITRES_STAT!C341</f>
        <v>8.9</v>
      </c>
      <c r="C338" s="6">
        <f>TITRES_STAT!D341</f>
        <v>3.5430000000000001</v>
      </c>
      <c r="D338" s="6">
        <f>TITRES_STAT!E341</f>
        <v>12538</v>
      </c>
      <c r="E338" s="2">
        <f t="shared" si="20"/>
        <v>583573</v>
      </c>
      <c r="F338" s="6" t="str">
        <f t="shared" si="23"/>
        <v>BULLISH</v>
      </c>
      <c r="G338" s="6" t="str">
        <f t="shared" si="22"/>
        <v>STRONG</v>
      </c>
      <c r="H338" s="6" t="str">
        <f t="shared" si="21"/>
        <v>CONFIRMED BULLISH</v>
      </c>
    </row>
    <row r="339" spans="1:8" ht="13.5" x14ac:dyDescent="0.25">
      <c r="A339" s="3">
        <f>TITRES_STAT!B342</f>
        <v>42496</v>
      </c>
      <c r="B339" s="6">
        <f>TITRES_STAT!C342</f>
        <v>8.86</v>
      </c>
      <c r="C339" s="6">
        <f>TITRES_STAT!D342</f>
        <v>3.5270000000000001</v>
      </c>
      <c r="D339" s="6">
        <f>TITRES_STAT!E342</f>
        <v>11717</v>
      </c>
      <c r="E339" s="2">
        <f t="shared" si="20"/>
        <v>571856</v>
      </c>
      <c r="F339" s="6" t="str">
        <f t="shared" si="23"/>
        <v>BULLISH</v>
      </c>
      <c r="G339" s="6" t="str">
        <f t="shared" si="22"/>
        <v>STRONG</v>
      </c>
      <c r="H339" s="6" t="str">
        <f t="shared" si="21"/>
        <v>CONFIRMED BULLISH</v>
      </c>
    </row>
    <row r="340" spans="1:8" ht="13.5" x14ac:dyDescent="0.25">
      <c r="A340" s="3">
        <f>TITRES_STAT!B343</f>
        <v>42499</v>
      </c>
      <c r="B340" s="6">
        <f>TITRES_STAT!C343</f>
        <v>8.86</v>
      </c>
      <c r="C340" s="6">
        <f>TITRES_STAT!D343</f>
        <v>3.5270000000000001</v>
      </c>
      <c r="D340" s="6">
        <f>TITRES_STAT!E343</f>
        <v>1361</v>
      </c>
      <c r="E340" s="2">
        <f t="shared" si="20"/>
        <v>571856</v>
      </c>
      <c r="F340" s="6" t="str">
        <f t="shared" si="23"/>
        <v>BULLISH</v>
      </c>
      <c r="G340" s="6" t="str">
        <f t="shared" si="22"/>
        <v>NEUTRAL</v>
      </c>
      <c r="H340" s="6" t="str">
        <f t="shared" si="21"/>
        <v>CONFIRMED BULLISH</v>
      </c>
    </row>
    <row r="341" spans="1:8" ht="13.5" x14ac:dyDescent="0.25">
      <c r="A341" s="3">
        <f>TITRES_STAT!B344</f>
        <v>42500</v>
      </c>
      <c r="B341" s="6">
        <f>TITRES_STAT!C344</f>
        <v>8.86</v>
      </c>
      <c r="C341" s="6">
        <f>TITRES_STAT!D344</f>
        <v>3.5270000000000001</v>
      </c>
      <c r="D341" s="6">
        <f>TITRES_STAT!E344</f>
        <v>3599</v>
      </c>
      <c r="E341" s="2">
        <f t="shared" si="20"/>
        <v>571856</v>
      </c>
      <c r="F341" s="6" t="str">
        <f t="shared" si="23"/>
        <v>BEARISH</v>
      </c>
      <c r="G341" s="6" t="str">
        <f t="shared" si="22"/>
        <v>WEAK</v>
      </c>
      <c r="H341" s="6" t="str">
        <f t="shared" si="21"/>
        <v>CONFIRMED BEARISH</v>
      </c>
    </row>
    <row r="342" spans="1:8" ht="13.5" x14ac:dyDescent="0.25">
      <c r="A342" s="3">
        <f>TITRES_STAT!B345</f>
        <v>42501</v>
      </c>
      <c r="B342" s="6">
        <f>TITRES_STAT!C345</f>
        <v>8.85</v>
      </c>
      <c r="C342" s="6">
        <f>TITRES_STAT!D345</f>
        <v>3.5230999999999999</v>
      </c>
      <c r="D342" s="6">
        <f>TITRES_STAT!E345</f>
        <v>6026</v>
      </c>
      <c r="E342" s="2">
        <f t="shared" si="20"/>
        <v>565830</v>
      </c>
      <c r="F342" s="6" t="str">
        <f t="shared" si="23"/>
        <v>BEARISH</v>
      </c>
      <c r="G342" s="6" t="str">
        <f t="shared" si="22"/>
        <v>WEAK</v>
      </c>
      <c r="H342" s="6" t="str">
        <f t="shared" si="21"/>
        <v>CONFIRMED BEARISH</v>
      </c>
    </row>
    <row r="343" spans="1:8" ht="13.5" x14ac:dyDescent="0.25">
      <c r="A343" s="3">
        <f>TITRES_STAT!B346</f>
        <v>42502</v>
      </c>
      <c r="B343" s="6">
        <f>TITRES_STAT!C346</f>
        <v>8.85</v>
      </c>
      <c r="C343" s="6">
        <f>TITRES_STAT!D346</f>
        <v>3.5230999999999999</v>
      </c>
      <c r="D343" s="6">
        <f>TITRES_STAT!E346</f>
        <v>3344</v>
      </c>
      <c r="E343" s="2">
        <f t="shared" si="20"/>
        <v>565830</v>
      </c>
      <c r="F343" s="6" t="str">
        <f t="shared" si="23"/>
        <v>BEARISH</v>
      </c>
      <c r="G343" s="6" t="str">
        <f t="shared" si="22"/>
        <v>WEAK</v>
      </c>
      <c r="H343" s="6" t="str">
        <f t="shared" si="21"/>
        <v>CONFIRMED BEARISH</v>
      </c>
    </row>
    <row r="344" spans="1:8" ht="13.5" x14ac:dyDescent="0.25">
      <c r="A344" s="3">
        <f>TITRES_STAT!B347</f>
        <v>42503</v>
      </c>
      <c r="B344" s="6">
        <f>TITRES_STAT!C347</f>
        <v>8.85</v>
      </c>
      <c r="C344" s="6">
        <f>TITRES_STAT!D347</f>
        <v>3.5230999999999999</v>
      </c>
      <c r="D344" s="6">
        <f>TITRES_STAT!E347</f>
        <v>5683</v>
      </c>
      <c r="E344" s="2">
        <f t="shared" si="20"/>
        <v>565830</v>
      </c>
      <c r="F344" s="6" t="str">
        <f t="shared" si="23"/>
        <v>BEARISH</v>
      </c>
      <c r="G344" s="6" t="str">
        <f t="shared" si="22"/>
        <v>NEUTRAL</v>
      </c>
      <c r="H344" s="6" t="str">
        <f t="shared" si="21"/>
        <v>CONFIRMED BEARISH</v>
      </c>
    </row>
    <row r="345" spans="1:8" ht="13.5" x14ac:dyDescent="0.25">
      <c r="A345" s="3">
        <f>TITRES_STAT!B348</f>
        <v>42506</v>
      </c>
      <c r="B345" s="6">
        <f>TITRES_STAT!C348</f>
        <v>8.85</v>
      </c>
      <c r="C345" s="6">
        <f>TITRES_STAT!D348</f>
        <v>3.5230999999999999</v>
      </c>
      <c r="D345" s="6">
        <f>TITRES_STAT!E348</f>
        <v>11254</v>
      </c>
      <c r="E345" s="2">
        <f t="shared" si="20"/>
        <v>565830</v>
      </c>
      <c r="F345" s="6" t="str">
        <f t="shared" si="23"/>
        <v>BEARISH</v>
      </c>
      <c r="G345" s="6" t="str">
        <f t="shared" si="22"/>
        <v>NEUTRAL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8.89</v>
      </c>
      <c r="C346" s="6">
        <f>TITRES_STAT!D349</f>
        <v>3.5390000000000001</v>
      </c>
      <c r="D346" s="6">
        <f>TITRES_STAT!E349</f>
        <v>16860</v>
      </c>
      <c r="E346" s="2">
        <f t="shared" si="20"/>
        <v>582690</v>
      </c>
      <c r="F346" s="6" t="str">
        <f t="shared" si="23"/>
        <v>BULLISH</v>
      </c>
      <c r="G346" s="6" t="str">
        <f t="shared" si="22"/>
        <v>NEUTRAL</v>
      </c>
      <c r="H346" s="6" t="str">
        <f t="shared" si="21"/>
        <v>CONFIRMED BULLISH</v>
      </c>
    </row>
    <row r="347" spans="1:8" ht="13.5" x14ac:dyDescent="0.25">
      <c r="A347" s="3">
        <f>TITRES_STAT!B350</f>
        <v>42508</v>
      </c>
      <c r="B347" s="6">
        <f>TITRES_STAT!C350</f>
        <v>8.89</v>
      </c>
      <c r="C347" s="6">
        <f>TITRES_STAT!D350</f>
        <v>3.5390000000000001</v>
      </c>
      <c r="D347" s="6">
        <f>TITRES_STAT!E350</f>
        <v>418</v>
      </c>
      <c r="E347" s="2">
        <f t="shared" si="20"/>
        <v>582690</v>
      </c>
      <c r="F347" s="6" t="str">
        <f t="shared" si="23"/>
        <v>BULLISH</v>
      </c>
      <c r="G347" s="6" t="str">
        <f t="shared" si="22"/>
        <v>STRONG</v>
      </c>
      <c r="H347" s="6" t="str">
        <f t="shared" si="21"/>
        <v>CONFIRMED BULLISH</v>
      </c>
    </row>
    <row r="348" spans="1:8" ht="13.5" x14ac:dyDescent="0.25">
      <c r="A348" s="3">
        <f>TITRES_STAT!B351</f>
        <v>42509</v>
      </c>
      <c r="B348" s="6">
        <f>TITRES_STAT!C351</f>
        <v>8.8000000000000007</v>
      </c>
      <c r="C348" s="6">
        <f>TITRES_STAT!D351</f>
        <v>3.5032000000000001</v>
      </c>
      <c r="D348" s="6">
        <f>TITRES_STAT!E351</f>
        <v>9142</v>
      </c>
      <c r="E348" s="2">
        <f t="shared" si="20"/>
        <v>573548</v>
      </c>
      <c r="F348" s="6" t="str">
        <f t="shared" si="23"/>
        <v>BULLISH</v>
      </c>
      <c r="G348" s="6" t="str">
        <f t="shared" si="22"/>
        <v>NEUTRAL</v>
      </c>
      <c r="H348" s="6" t="str">
        <f t="shared" si="21"/>
        <v>BULLISH DIVERGENCE</v>
      </c>
    </row>
    <row r="349" spans="1:8" ht="13.5" x14ac:dyDescent="0.25">
      <c r="A349" s="3">
        <f>TITRES_STAT!B352</f>
        <v>42510</v>
      </c>
      <c r="B349" s="6">
        <f>TITRES_STAT!C352</f>
        <v>8.8000000000000007</v>
      </c>
      <c r="C349" s="6">
        <f>TITRES_STAT!D352</f>
        <v>3.5032000000000001</v>
      </c>
      <c r="D349" s="6">
        <f>TITRES_STAT!E352</f>
        <v>9295</v>
      </c>
      <c r="E349" s="2">
        <f t="shared" si="20"/>
        <v>573548</v>
      </c>
      <c r="F349" s="6" t="str">
        <f t="shared" si="23"/>
        <v>BULLISH</v>
      </c>
      <c r="G349" s="6" t="str">
        <f t="shared" si="22"/>
        <v>NEUTRAL</v>
      </c>
      <c r="H349" s="6" t="str">
        <f t="shared" si="21"/>
        <v>BULLISH DIVERGENCE</v>
      </c>
    </row>
    <row r="350" spans="1:8" ht="13.5" x14ac:dyDescent="0.25">
      <c r="A350" s="3">
        <f>TITRES_STAT!B353</f>
        <v>42513</v>
      </c>
      <c r="B350" s="6">
        <f>TITRES_STAT!C353</f>
        <v>8.8000000000000007</v>
      </c>
      <c r="C350" s="6">
        <f>TITRES_STAT!D353</f>
        <v>3.5032000000000001</v>
      </c>
      <c r="D350" s="6">
        <f>TITRES_STAT!E353</f>
        <v>5</v>
      </c>
      <c r="E350" s="2">
        <f t="shared" si="20"/>
        <v>573548</v>
      </c>
      <c r="F350" s="6" t="str">
        <f t="shared" si="23"/>
        <v>BULLISH</v>
      </c>
      <c r="G350" s="6" t="str">
        <f t="shared" si="22"/>
        <v>NEUTRAL</v>
      </c>
      <c r="H350" s="6" t="str">
        <f t="shared" si="21"/>
        <v>BULLISH DIVERGENCE</v>
      </c>
    </row>
    <row r="351" spans="1:8" ht="13.5" x14ac:dyDescent="0.25">
      <c r="A351" s="3">
        <f>TITRES_STAT!B354</f>
        <v>42514</v>
      </c>
      <c r="B351" s="6">
        <f>TITRES_STAT!C354</f>
        <v>8.6999999999999993</v>
      </c>
      <c r="C351" s="6">
        <f>TITRES_STAT!D354</f>
        <v>3.4634</v>
      </c>
      <c r="D351" s="6">
        <f>TITRES_STAT!E354</f>
        <v>180</v>
      </c>
      <c r="E351" s="2">
        <f t="shared" si="20"/>
        <v>573368</v>
      </c>
      <c r="F351" s="6" t="str">
        <f t="shared" si="23"/>
        <v>BEARISH</v>
      </c>
      <c r="G351" s="6" t="str">
        <f t="shared" si="22"/>
        <v>NEUTRAL</v>
      </c>
      <c r="H351" s="6" t="str">
        <f t="shared" si="21"/>
        <v>CONFIRMED BEARISH</v>
      </c>
    </row>
    <row r="352" spans="1:8" ht="13.5" x14ac:dyDescent="0.25">
      <c r="A352" s="3">
        <f>TITRES_STAT!B355</f>
        <v>42515</v>
      </c>
      <c r="B352" s="6">
        <f>TITRES_STAT!C355</f>
        <v>8.69</v>
      </c>
      <c r="C352" s="6">
        <f>TITRES_STAT!D355</f>
        <v>3.4594</v>
      </c>
      <c r="D352" s="6">
        <f>TITRES_STAT!E355</f>
        <v>4764</v>
      </c>
      <c r="E352" s="2">
        <f t="shared" si="20"/>
        <v>568604</v>
      </c>
      <c r="F352" s="6" t="str">
        <f t="shared" si="23"/>
        <v>BEARISH</v>
      </c>
      <c r="G352" s="6" t="str">
        <f t="shared" si="22"/>
        <v>WEAK</v>
      </c>
      <c r="H352" s="6" t="str">
        <f t="shared" si="21"/>
        <v>CONFIRMED BEARISH</v>
      </c>
    </row>
    <row r="353" spans="1:8" ht="13.5" x14ac:dyDescent="0.25">
      <c r="A353" s="3">
        <f>TITRES_STAT!B356</f>
        <v>42516</v>
      </c>
      <c r="B353" s="6">
        <f>TITRES_STAT!C356</f>
        <v>8.69</v>
      </c>
      <c r="C353" s="6">
        <f>TITRES_STAT!D356</f>
        <v>3.4594</v>
      </c>
      <c r="D353" s="6">
        <f>TITRES_STAT!E356</f>
        <v>8909</v>
      </c>
      <c r="E353" s="2">
        <f t="shared" si="20"/>
        <v>568604</v>
      </c>
      <c r="F353" s="6" t="str">
        <f t="shared" si="23"/>
        <v>BEARISH</v>
      </c>
      <c r="G353" s="6" t="str">
        <f t="shared" si="22"/>
        <v>NEUTRAL</v>
      </c>
      <c r="H353" s="6" t="str">
        <f t="shared" si="21"/>
        <v>CONFIRMED BEARISH</v>
      </c>
    </row>
    <row r="354" spans="1:8" ht="13.5" x14ac:dyDescent="0.25">
      <c r="A354" s="3">
        <f>TITRES_STAT!B357</f>
        <v>42517</v>
      </c>
      <c r="B354" s="6">
        <f>TITRES_STAT!C357</f>
        <v>8.68</v>
      </c>
      <c r="C354" s="6">
        <f>TITRES_STAT!D357</f>
        <v>3.4554</v>
      </c>
      <c r="D354" s="6">
        <f>TITRES_STAT!E357</f>
        <v>9969</v>
      </c>
      <c r="E354" s="2">
        <f t="shared" si="20"/>
        <v>558635</v>
      </c>
      <c r="F354" s="6" t="str">
        <f t="shared" si="23"/>
        <v>BEARISH</v>
      </c>
      <c r="G354" s="6" t="str">
        <f t="shared" si="22"/>
        <v>WEAK</v>
      </c>
      <c r="H354" s="6" t="str">
        <f t="shared" si="21"/>
        <v>CONFIRMED BEARISH</v>
      </c>
    </row>
    <row r="355" spans="1:8" ht="13.5" x14ac:dyDescent="0.25">
      <c r="A355" s="3">
        <f>TITRES_STAT!B358</f>
        <v>42520</v>
      </c>
      <c r="B355" s="6">
        <f>TITRES_STAT!C358</f>
        <v>8.6</v>
      </c>
      <c r="C355" s="6">
        <f>TITRES_STAT!D358</f>
        <v>3.4235000000000002</v>
      </c>
      <c r="D355" s="6">
        <f>TITRES_STAT!E358</f>
        <v>3359</v>
      </c>
      <c r="E355" s="2">
        <f t="shared" si="20"/>
        <v>555276</v>
      </c>
      <c r="F355" s="6" t="str">
        <f t="shared" si="23"/>
        <v>BEARISH</v>
      </c>
      <c r="G355" s="6" t="str">
        <f t="shared" si="22"/>
        <v>WEAK</v>
      </c>
      <c r="H355" s="6" t="str">
        <f t="shared" si="21"/>
        <v>CONFIRMED BEARISH</v>
      </c>
    </row>
    <row r="356" spans="1:8" ht="13.5" x14ac:dyDescent="0.25">
      <c r="A356" s="3">
        <f>TITRES_STAT!B359</f>
        <v>42521</v>
      </c>
      <c r="B356" s="6">
        <f>TITRES_STAT!C359</f>
        <v>8.6</v>
      </c>
      <c r="C356" s="6">
        <f>TITRES_STAT!D359</f>
        <v>3.4235000000000002</v>
      </c>
      <c r="D356" s="6">
        <f>TITRES_STAT!E359</f>
        <v>10562</v>
      </c>
      <c r="E356" s="2">
        <f t="shared" si="20"/>
        <v>555276</v>
      </c>
      <c r="F356" s="6" t="str">
        <f t="shared" si="23"/>
        <v>BEARISH</v>
      </c>
      <c r="G356" s="6" t="str">
        <f t="shared" si="22"/>
        <v>WEAK</v>
      </c>
      <c r="H356" s="6" t="str">
        <f t="shared" si="21"/>
        <v>CONFIRMED BEARISH</v>
      </c>
    </row>
    <row r="357" spans="1:8" ht="13.5" x14ac:dyDescent="0.25">
      <c r="A357" s="3">
        <f>TITRES_STAT!B360</f>
        <v>42522</v>
      </c>
      <c r="B357" s="6">
        <f>TITRES_STAT!C360</f>
        <v>8.5</v>
      </c>
      <c r="C357" s="6">
        <f>TITRES_STAT!D360</f>
        <v>3.3837000000000002</v>
      </c>
      <c r="D357" s="6">
        <f>TITRES_STAT!E360</f>
        <v>3084</v>
      </c>
      <c r="E357" s="2">
        <f t="shared" si="20"/>
        <v>552192</v>
      </c>
      <c r="F357" s="6" t="str">
        <f t="shared" si="23"/>
        <v>BEARISH</v>
      </c>
      <c r="G357" s="6" t="str">
        <f t="shared" si="22"/>
        <v>WEAK</v>
      </c>
      <c r="H357" s="6" t="str">
        <f t="shared" si="21"/>
        <v>CONFIRMED BEARISH</v>
      </c>
    </row>
    <row r="358" spans="1:8" ht="13.5" x14ac:dyDescent="0.25">
      <c r="A358" s="3">
        <f>TITRES_STAT!B361</f>
        <v>42523</v>
      </c>
      <c r="B358" s="6">
        <f>TITRES_STAT!C361</f>
        <v>8.5</v>
      </c>
      <c r="C358" s="6">
        <f>TITRES_STAT!D361</f>
        <v>3.3837000000000002</v>
      </c>
      <c r="D358" s="6">
        <f>TITRES_STAT!E361</f>
        <v>18825</v>
      </c>
      <c r="E358" s="2">
        <f t="shared" si="20"/>
        <v>552192</v>
      </c>
      <c r="F358" s="6" t="str">
        <f t="shared" si="23"/>
        <v>BEARISH</v>
      </c>
      <c r="G358" s="6" t="str">
        <f t="shared" si="22"/>
        <v>WEAK</v>
      </c>
      <c r="H358" s="6" t="str">
        <f t="shared" si="21"/>
        <v>CONFIRMED BEARISH</v>
      </c>
    </row>
    <row r="359" spans="1:8" ht="13.5" x14ac:dyDescent="0.25">
      <c r="A359" s="3">
        <f>TITRES_STAT!B362</f>
        <v>42524</v>
      </c>
      <c r="B359" s="6">
        <f>TITRES_STAT!C362</f>
        <v>8.5399999999999991</v>
      </c>
      <c r="C359" s="6">
        <f>TITRES_STAT!D362</f>
        <v>3.3997000000000002</v>
      </c>
      <c r="D359" s="6">
        <f>TITRES_STAT!E362</f>
        <v>6058</v>
      </c>
      <c r="E359" s="2">
        <f t="shared" si="20"/>
        <v>558250</v>
      </c>
      <c r="F359" s="6" t="str">
        <f t="shared" si="23"/>
        <v>BEARISH</v>
      </c>
      <c r="G359" s="6" t="str">
        <f t="shared" si="22"/>
        <v>NEUTRAL</v>
      </c>
      <c r="H359" s="6" t="str">
        <f t="shared" si="21"/>
        <v>CONFIRMED BEARISH</v>
      </c>
    </row>
    <row r="360" spans="1:8" ht="13.5" x14ac:dyDescent="0.25">
      <c r="A360" s="3">
        <f>TITRES_STAT!B363</f>
        <v>42527</v>
      </c>
      <c r="B360" s="6">
        <f>TITRES_STAT!C363</f>
        <v>8.5500000000000007</v>
      </c>
      <c r="C360" s="6">
        <f>TITRES_STAT!D363</f>
        <v>3.4036</v>
      </c>
      <c r="D360" s="6">
        <f>TITRES_STAT!E363</f>
        <v>520</v>
      </c>
      <c r="E360" s="2">
        <f t="shared" si="20"/>
        <v>558770</v>
      </c>
      <c r="F360" s="6" t="str">
        <f t="shared" si="23"/>
        <v>BULLISH</v>
      </c>
      <c r="G360" s="6" t="str">
        <f t="shared" si="22"/>
        <v>NEUTRAL</v>
      </c>
      <c r="H360" s="6" t="str">
        <f t="shared" si="21"/>
        <v>BULLISH DIVERGENCE</v>
      </c>
    </row>
    <row r="361" spans="1:8" ht="13.5" x14ac:dyDescent="0.25">
      <c r="A361" s="3">
        <f>TITRES_STAT!B364</f>
        <v>42528</v>
      </c>
      <c r="B361" s="6">
        <f>TITRES_STAT!C364</f>
        <v>8.5</v>
      </c>
      <c r="C361" s="6">
        <f>TITRES_STAT!D364</f>
        <v>3.3837000000000002</v>
      </c>
      <c r="D361" s="6">
        <f>TITRES_STAT!E364</f>
        <v>400</v>
      </c>
      <c r="E361" s="2">
        <f t="shared" si="20"/>
        <v>558370</v>
      </c>
      <c r="F361" s="6" t="str">
        <f t="shared" si="23"/>
        <v>BULLISH</v>
      </c>
      <c r="G361" s="6" t="str">
        <f t="shared" si="22"/>
        <v>NEUTRAL</v>
      </c>
      <c r="H361" s="6" t="str">
        <f t="shared" si="21"/>
        <v>BULLISH DIVERGENCE</v>
      </c>
    </row>
    <row r="362" spans="1:8" ht="13.5" x14ac:dyDescent="0.25">
      <c r="A362" s="3">
        <f>TITRES_STAT!B365</f>
        <v>42529</v>
      </c>
      <c r="B362" s="6">
        <f>TITRES_STAT!C365</f>
        <v>8.4499999999999993</v>
      </c>
      <c r="C362" s="6">
        <f>TITRES_STAT!D365</f>
        <v>3.3637999999999999</v>
      </c>
      <c r="D362" s="6">
        <f>TITRES_STAT!E365</f>
        <v>480</v>
      </c>
      <c r="E362" s="2">
        <f t="shared" si="20"/>
        <v>557890</v>
      </c>
      <c r="F362" s="6" t="str">
        <f t="shared" si="23"/>
        <v>BULLISH</v>
      </c>
      <c r="G362" s="6" t="str">
        <f t="shared" si="22"/>
        <v>NEUTRAL</v>
      </c>
      <c r="H362" s="6" t="str">
        <f t="shared" si="21"/>
        <v>BULLISH DIVERGENCE</v>
      </c>
    </row>
    <row r="363" spans="1:8" ht="13.5" x14ac:dyDescent="0.25">
      <c r="A363" s="3">
        <f>TITRES_STAT!B366</f>
        <v>42530</v>
      </c>
      <c r="B363" s="6">
        <f>TITRES_STAT!C366</f>
        <v>8.5</v>
      </c>
      <c r="C363" s="6">
        <f>TITRES_STAT!D366</f>
        <v>3.3837000000000002</v>
      </c>
      <c r="D363" s="6">
        <f>TITRES_STAT!E366</f>
        <v>612</v>
      </c>
      <c r="E363" s="2">
        <f t="shared" si="20"/>
        <v>558502</v>
      </c>
      <c r="F363" s="6" t="str">
        <f t="shared" si="23"/>
        <v>BULLISH</v>
      </c>
      <c r="G363" s="6" t="str">
        <f t="shared" si="22"/>
        <v>NEUTRAL</v>
      </c>
      <c r="H363" s="6" t="str">
        <f t="shared" si="21"/>
        <v>NEUTRAL</v>
      </c>
    </row>
    <row r="364" spans="1:8" ht="13.5" x14ac:dyDescent="0.25">
      <c r="A364" s="3">
        <f>TITRES_STAT!B367</f>
        <v>42531</v>
      </c>
      <c r="B364" s="6">
        <f>TITRES_STAT!C367</f>
        <v>8.49</v>
      </c>
      <c r="C364" s="6">
        <f>TITRES_STAT!D367</f>
        <v>3.3797999999999999</v>
      </c>
      <c r="D364" s="6">
        <f>TITRES_STAT!E367</f>
        <v>50</v>
      </c>
      <c r="E364" s="2">
        <f t="shared" si="20"/>
        <v>558452</v>
      </c>
      <c r="F364" s="6" t="str">
        <f t="shared" si="23"/>
        <v>BULLISH</v>
      </c>
      <c r="G364" s="6" t="str">
        <f t="shared" si="22"/>
        <v>NEUTRAL</v>
      </c>
      <c r="H364" s="6" t="str">
        <f t="shared" si="21"/>
        <v>BULLISH DIVERGENCE</v>
      </c>
    </row>
    <row r="365" spans="1:8" ht="13.5" x14ac:dyDescent="0.25">
      <c r="A365" s="3">
        <f>TITRES_STAT!B368</f>
        <v>42534</v>
      </c>
      <c r="B365" s="6">
        <f>TITRES_STAT!C368</f>
        <v>8.4</v>
      </c>
      <c r="C365" s="6">
        <f>TITRES_STAT!D368</f>
        <v>3.3439000000000001</v>
      </c>
      <c r="D365" s="6">
        <f>TITRES_STAT!E368</f>
        <v>150</v>
      </c>
      <c r="E365" s="2">
        <f t="shared" si="20"/>
        <v>558302</v>
      </c>
      <c r="F365" s="6" t="str">
        <f t="shared" si="23"/>
        <v>BEARISH</v>
      </c>
      <c r="G365" s="6" t="str">
        <f t="shared" si="22"/>
        <v>NEUTRAL</v>
      </c>
      <c r="H365" s="6" t="str">
        <f t="shared" si="21"/>
        <v>CONFIRMED BEARISH</v>
      </c>
    </row>
    <row r="366" spans="1:8" ht="13.5" x14ac:dyDescent="0.25">
      <c r="A366" s="3">
        <f>TITRES_STAT!B369</f>
        <v>42535</v>
      </c>
      <c r="B366" s="6">
        <f>TITRES_STAT!C369</f>
        <v>8.42</v>
      </c>
      <c r="C366" s="6">
        <f>TITRES_STAT!D369</f>
        <v>3.3519000000000001</v>
      </c>
      <c r="D366" s="6">
        <f>TITRES_STAT!E369</f>
        <v>2150</v>
      </c>
      <c r="E366" s="2">
        <f t="shared" si="20"/>
        <v>560452</v>
      </c>
      <c r="F366" s="6" t="str">
        <f t="shared" si="23"/>
        <v>BULLISH</v>
      </c>
      <c r="G366" s="6" t="str">
        <f t="shared" si="22"/>
        <v>NEUTRAL</v>
      </c>
      <c r="H366" s="6" t="str">
        <f t="shared" si="21"/>
        <v>BULLISH DIVERGENCE</v>
      </c>
    </row>
    <row r="367" spans="1:8" ht="13.5" x14ac:dyDescent="0.25">
      <c r="A367" s="3">
        <f>TITRES_STAT!B370</f>
        <v>42536</v>
      </c>
      <c r="B367" s="6">
        <f>TITRES_STAT!C370</f>
        <v>8.43</v>
      </c>
      <c r="C367" s="6">
        <f>TITRES_STAT!D370</f>
        <v>3.3559000000000001</v>
      </c>
      <c r="D367" s="6">
        <f>TITRES_STAT!E370</f>
        <v>7815</v>
      </c>
      <c r="E367" s="2">
        <f t="shared" si="20"/>
        <v>568267</v>
      </c>
      <c r="F367" s="6" t="str">
        <f t="shared" si="23"/>
        <v>BULLISH</v>
      </c>
      <c r="G367" s="6" t="str">
        <f t="shared" si="22"/>
        <v>NEUTRAL</v>
      </c>
      <c r="H367" s="6" t="str">
        <f t="shared" si="21"/>
        <v>BULLISH DIVERGENCE</v>
      </c>
    </row>
    <row r="368" spans="1:8" ht="13.5" x14ac:dyDescent="0.25">
      <c r="A368" s="3">
        <f>TITRES_STAT!B371</f>
        <v>42537</v>
      </c>
      <c r="B368" s="6">
        <f>TITRES_STAT!C371</f>
        <v>8.4</v>
      </c>
      <c r="C368" s="6">
        <f>TITRES_STAT!D371</f>
        <v>3.3439000000000001</v>
      </c>
      <c r="D368" s="6">
        <f>TITRES_STAT!E371</f>
        <v>750</v>
      </c>
      <c r="E368" s="2">
        <f t="shared" si="20"/>
        <v>567517</v>
      </c>
      <c r="F368" s="6" t="str">
        <f t="shared" si="23"/>
        <v>BULLISH</v>
      </c>
      <c r="G368" s="6" t="str">
        <f t="shared" si="22"/>
        <v>NEUTRAL</v>
      </c>
      <c r="H368" s="6" t="str">
        <f t="shared" si="21"/>
        <v>BULLISH DIVERGENCE</v>
      </c>
    </row>
    <row r="369" spans="1:8" ht="13.5" x14ac:dyDescent="0.25">
      <c r="A369" s="3">
        <f>TITRES_STAT!B372</f>
        <v>42538</v>
      </c>
      <c r="B369" s="6">
        <f>TITRES_STAT!C372</f>
        <v>8.36</v>
      </c>
      <c r="C369" s="6">
        <f>TITRES_STAT!D372</f>
        <v>3.3279999999999998</v>
      </c>
      <c r="D369" s="6">
        <f>TITRES_STAT!E372</f>
        <v>29425</v>
      </c>
      <c r="E369" s="2">
        <f t="shared" si="20"/>
        <v>538092</v>
      </c>
      <c r="F369" s="6" t="str">
        <f t="shared" si="23"/>
        <v>BEARISH</v>
      </c>
      <c r="G369" s="6" t="str">
        <f t="shared" si="22"/>
        <v>WEAK</v>
      </c>
      <c r="H369" s="6" t="str">
        <f t="shared" si="21"/>
        <v>CONFIRMED BEARISH</v>
      </c>
    </row>
    <row r="370" spans="1:8" ht="13.5" x14ac:dyDescent="0.25">
      <c r="A370" s="3">
        <f>TITRES_STAT!B373</f>
        <v>42541</v>
      </c>
      <c r="B370" s="6">
        <f>TITRES_STAT!C373</f>
        <v>8.4</v>
      </c>
      <c r="C370" s="6">
        <f>TITRES_STAT!D373</f>
        <v>3.3439000000000001</v>
      </c>
      <c r="D370" s="6">
        <f>TITRES_STAT!E373</f>
        <v>204</v>
      </c>
      <c r="E370" s="2">
        <f t="shared" si="20"/>
        <v>538296</v>
      </c>
      <c r="F370" s="6" t="str">
        <f t="shared" si="23"/>
        <v>BEARISH</v>
      </c>
      <c r="G370" s="6" t="str">
        <f t="shared" si="22"/>
        <v>WEAK</v>
      </c>
      <c r="H370" s="6" t="str">
        <f t="shared" si="21"/>
        <v>NEUTRAL</v>
      </c>
    </row>
    <row r="371" spans="1:8" ht="13.5" x14ac:dyDescent="0.25">
      <c r="A371" s="3">
        <f>TITRES_STAT!B374</f>
        <v>42542</v>
      </c>
      <c r="B371" s="6">
        <f>TITRES_STAT!C374</f>
        <v>8.34</v>
      </c>
      <c r="C371" s="6">
        <f>TITRES_STAT!D374</f>
        <v>3.32</v>
      </c>
      <c r="D371" s="6">
        <f>TITRES_STAT!E374</f>
        <v>2343</v>
      </c>
      <c r="E371" s="2">
        <f t="shared" si="20"/>
        <v>535953</v>
      </c>
      <c r="F371" s="6" t="str">
        <f t="shared" si="23"/>
        <v>BEARISH</v>
      </c>
      <c r="G371" s="6" t="str">
        <f t="shared" si="22"/>
        <v>WEAK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8.3000000000000007</v>
      </c>
      <c r="C372" s="6">
        <f>TITRES_STAT!D375</f>
        <v>3.3041</v>
      </c>
      <c r="D372" s="6">
        <f>TITRES_STAT!E375</f>
        <v>3029</v>
      </c>
      <c r="E372" s="2">
        <f t="shared" si="20"/>
        <v>532924</v>
      </c>
      <c r="F372" s="6" t="str">
        <f t="shared" si="23"/>
        <v>BEARISH</v>
      </c>
      <c r="G372" s="6" t="str">
        <f t="shared" si="22"/>
        <v>WEAK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8.3000000000000007</v>
      </c>
      <c r="C373" s="6">
        <f>TITRES_STAT!D376</f>
        <v>3.3041</v>
      </c>
      <c r="D373" s="6">
        <f>TITRES_STAT!E376</f>
        <v>5633</v>
      </c>
      <c r="E373" s="2">
        <f t="shared" si="20"/>
        <v>532924</v>
      </c>
      <c r="F373" s="6" t="str">
        <f t="shared" si="23"/>
        <v>BEARISH</v>
      </c>
      <c r="G373" s="6" t="str">
        <f t="shared" si="22"/>
        <v>WEAK</v>
      </c>
      <c r="H373" s="6" t="str">
        <f t="shared" si="21"/>
        <v>CONFIRMED BEARISH</v>
      </c>
    </row>
    <row r="374" spans="1:8" ht="13.5" x14ac:dyDescent="0.25">
      <c r="A374" s="3">
        <f>TITRES_STAT!B377</f>
        <v>42545</v>
      </c>
      <c r="B374" s="6">
        <f>TITRES_STAT!C377</f>
        <v>8.1999999999999993</v>
      </c>
      <c r="C374" s="6">
        <f>TITRES_STAT!D377</f>
        <v>3.2643</v>
      </c>
      <c r="D374" s="6">
        <f>TITRES_STAT!E377</f>
        <v>1803</v>
      </c>
      <c r="E374" s="2">
        <f t="shared" si="20"/>
        <v>531121</v>
      </c>
      <c r="F374" s="6" t="str">
        <f t="shared" si="23"/>
        <v>BEARISH</v>
      </c>
      <c r="G374" s="6" t="str">
        <f t="shared" si="22"/>
        <v>NEUTRAL</v>
      </c>
      <c r="H374" s="6" t="str">
        <f t="shared" si="21"/>
        <v>CONFIRMED BEARISH</v>
      </c>
    </row>
    <row r="375" spans="1:8" ht="13.5" x14ac:dyDescent="0.25">
      <c r="A375" s="3">
        <f>TITRES_STAT!B378</f>
        <v>42548</v>
      </c>
      <c r="B375" s="6">
        <f>TITRES_STAT!C378</f>
        <v>8.1999999999999993</v>
      </c>
      <c r="C375" s="6">
        <f>TITRES_STAT!D378</f>
        <v>3.2643</v>
      </c>
      <c r="D375" s="6">
        <f>TITRES_STAT!E378</f>
        <v>1405</v>
      </c>
      <c r="E375" s="2">
        <f t="shared" si="20"/>
        <v>531121</v>
      </c>
      <c r="F375" s="6" t="str">
        <f t="shared" si="23"/>
        <v>BEARISH</v>
      </c>
      <c r="G375" s="6" t="str">
        <f t="shared" si="22"/>
        <v>NEUTRAL</v>
      </c>
      <c r="H375" s="6" t="str">
        <f t="shared" si="21"/>
        <v>CONFIRMED BEARISH</v>
      </c>
    </row>
    <row r="376" spans="1:8" ht="13.5" x14ac:dyDescent="0.25">
      <c r="A376" s="3">
        <f>TITRES_STAT!B379</f>
        <v>42549</v>
      </c>
      <c r="B376" s="6">
        <f>TITRES_STAT!C379</f>
        <v>8.14</v>
      </c>
      <c r="C376" s="6">
        <f>TITRES_STAT!D379</f>
        <v>3.2404000000000002</v>
      </c>
      <c r="D376" s="6">
        <f>TITRES_STAT!E379</f>
        <v>1408</v>
      </c>
      <c r="E376" s="2">
        <f t="shared" si="20"/>
        <v>529713</v>
      </c>
      <c r="F376" s="6" t="str">
        <f t="shared" si="23"/>
        <v>BEARISH</v>
      </c>
      <c r="G376" s="6" t="str">
        <f t="shared" si="22"/>
        <v>NEUTRAL</v>
      </c>
      <c r="H376" s="6" t="str">
        <f t="shared" si="21"/>
        <v>CONFIRMED BEARISH</v>
      </c>
    </row>
    <row r="377" spans="1:8" ht="13.5" x14ac:dyDescent="0.25">
      <c r="A377" s="3">
        <f>TITRES_STAT!B380</f>
        <v>42550</v>
      </c>
      <c r="B377" s="6">
        <f>TITRES_STAT!C380</f>
        <v>8</v>
      </c>
      <c r="C377" s="6">
        <f>TITRES_STAT!D380</f>
        <v>3.1846999999999999</v>
      </c>
      <c r="D377" s="6">
        <f>TITRES_STAT!E380</f>
        <v>5843</v>
      </c>
      <c r="E377" s="2">
        <f t="shared" si="20"/>
        <v>523870</v>
      </c>
      <c r="F377" s="6" t="str">
        <f t="shared" si="23"/>
        <v>BEARISH</v>
      </c>
      <c r="G377" s="6" t="str">
        <f t="shared" si="22"/>
        <v>NEUTRAL</v>
      </c>
      <c r="H377" s="6" t="str">
        <f t="shared" si="21"/>
        <v>CONFIRMED BEARISH</v>
      </c>
    </row>
    <row r="378" spans="1:8" ht="13.5" x14ac:dyDescent="0.25">
      <c r="A378" s="3">
        <f>TITRES_STAT!B381</f>
        <v>42551</v>
      </c>
      <c r="B378" s="6">
        <f>TITRES_STAT!C381</f>
        <v>8</v>
      </c>
      <c r="C378" s="6">
        <f>TITRES_STAT!D381</f>
        <v>3.1846999999999999</v>
      </c>
      <c r="D378" s="6">
        <f>TITRES_STAT!E381</f>
        <v>2451</v>
      </c>
      <c r="E378" s="2">
        <f t="shared" si="20"/>
        <v>523870</v>
      </c>
      <c r="F378" s="6" t="str">
        <f t="shared" si="23"/>
        <v>BEARISH</v>
      </c>
      <c r="G378" s="6" t="str">
        <f t="shared" si="22"/>
        <v>NEUTRAL</v>
      </c>
      <c r="H378" s="6" t="str">
        <f t="shared" si="21"/>
        <v>CONFIRMED BEARISH</v>
      </c>
    </row>
    <row r="379" spans="1:8" ht="13.5" x14ac:dyDescent="0.25">
      <c r="A379" s="3">
        <f>TITRES_STAT!B382</f>
        <v>42552</v>
      </c>
      <c r="B379" s="6">
        <f>TITRES_STAT!C382</f>
        <v>8.1</v>
      </c>
      <c r="C379" s="6">
        <f>TITRES_STAT!D382</f>
        <v>3.2244999999999999</v>
      </c>
      <c r="D379" s="6">
        <f>TITRES_STAT!E382</f>
        <v>4766</v>
      </c>
      <c r="E379" s="2">
        <f t="shared" si="20"/>
        <v>528636</v>
      </c>
      <c r="F379" s="6" t="str">
        <f t="shared" si="23"/>
        <v>BEARISH</v>
      </c>
      <c r="G379" s="6" t="str">
        <f t="shared" si="22"/>
        <v>NEUTRAL</v>
      </c>
      <c r="H379" s="6" t="str">
        <f t="shared" si="21"/>
        <v>CONFIRMED BEARISH</v>
      </c>
    </row>
    <row r="380" spans="1:8" ht="13.5" x14ac:dyDescent="0.25">
      <c r="A380" s="3">
        <f>TITRES_STAT!B383</f>
        <v>42555</v>
      </c>
      <c r="B380" s="6">
        <f>TITRES_STAT!C383</f>
        <v>8</v>
      </c>
      <c r="C380" s="6">
        <f>TITRES_STAT!D383</f>
        <v>3.1846999999999999</v>
      </c>
      <c r="D380" s="6">
        <f>TITRES_STAT!E383</f>
        <v>3840</v>
      </c>
      <c r="E380" s="2">
        <f t="shared" si="20"/>
        <v>524796</v>
      </c>
      <c r="F380" s="6" t="str">
        <f t="shared" si="23"/>
        <v>BEARISH</v>
      </c>
      <c r="G380" s="6" t="str">
        <f t="shared" si="22"/>
        <v>NEUTRAL</v>
      </c>
      <c r="H380" s="6" t="str">
        <f t="shared" si="21"/>
        <v>CONFIRMED BEARISH</v>
      </c>
    </row>
    <row r="381" spans="1:8" ht="13.5" x14ac:dyDescent="0.25">
      <c r="A381" s="3">
        <f>TITRES_STAT!B384</f>
        <v>42559</v>
      </c>
      <c r="B381" s="6">
        <f>TITRES_STAT!C384</f>
        <v>7.96</v>
      </c>
      <c r="C381" s="6">
        <f>TITRES_STAT!D384</f>
        <v>3.1688000000000001</v>
      </c>
      <c r="D381" s="6">
        <f>TITRES_STAT!E384</f>
        <v>16994</v>
      </c>
      <c r="E381" s="2">
        <f t="shared" si="20"/>
        <v>507802</v>
      </c>
      <c r="F381" s="6" t="str">
        <f t="shared" si="23"/>
        <v>BEARISH</v>
      </c>
      <c r="G381" s="6" t="str">
        <f t="shared" si="22"/>
        <v>WEAK</v>
      </c>
      <c r="H381" s="6" t="str">
        <f t="shared" si="21"/>
        <v>CONFIRMED BEARISH</v>
      </c>
    </row>
    <row r="382" spans="1:8" ht="13.5" x14ac:dyDescent="0.25">
      <c r="A382" s="3">
        <f>TITRES_STAT!B385</f>
        <v>42562</v>
      </c>
      <c r="B382" s="6">
        <f>TITRES_STAT!C385</f>
        <v>7.4</v>
      </c>
      <c r="C382" s="6">
        <f>TITRES_STAT!D385</f>
        <v>3.1720000000000002</v>
      </c>
      <c r="D382" s="6">
        <f>TITRES_STAT!E385</f>
        <v>263</v>
      </c>
      <c r="E382" s="2">
        <f t="shared" si="20"/>
        <v>507539</v>
      </c>
      <c r="F382" s="6" t="str">
        <f t="shared" si="23"/>
        <v>BEARISH</v>
      </c>
      <c r="G382" s="6" t="str">
        <f t="shared" si="22"/>
        <v>WEAK</v>
      </c>
      <c r="H382" s="6" t="str">
        <f t="shared" si="21"/>
        <v>CONFIRMED BEARISH</v>
      </c>
    </row>
    <row r="383" spans="1:8" ht="13.5" x14ac:dyDescent="0.25">
      <c r="A383" s="3">
        <f>TITRES_STAT!B386</f>
        <v>42563</v>
      </c>
      <c r="B383" s="6">
        <f>TITRES_STAT!C386</f>
        <v>7.35</v>
      </c>
      <c r="C383" s="6">
        <f>TITRES_STAT!D386</f>
        <v>3.1505999999999998</v>
      </c>
      <c r="D383" s="6">
        <f>TITRES_STAT!E386</f>
        <v>816</v>
      </c>
      <c r="E383" s="2">
        <f t="shared" si="20"/>
        <v>506723</v>
      </c>
      <c r="F383" s="6" t="str">
        <f t="shared" si="23"/>
        <v>BEARISH</v>
      </c>
      <c r="G383" s="6" t="str">
        <f t="shared" si="22"/>
        <v>WEAK</v>
      </c>
      <c r="H383" s="6" t="str">
        <f t="shared" si="21"/>
        <v>CONFIRMED BEARISH</v>
      </c>
    </row>
    <row r="384" spans="1:8" ht="13.5" x14ac:dyDescent="0.25">
      <c r="A384" s="3">
        <f>TITRES_STAT!B387</f>
        <v>42564</v>
      </c>
      <c r="B384" s="6">
        <f>TITRES_STAT!C387</f>
        <v>7.34</v>
      </c>
      <c r="C384" s="6">
        <f>TITRES_STAT!D387</f>
        <v>3.1463000000000001</v>
      </c>
      <c r="D384" s="6">
        <f>TITRES_STAT!E387</f>
        <v>1842</v>
      </c>
      <c r="E384" s="2">
        <f t="shared" si="20"/>
        <v>504881</v>
      </c>
      <c r="F384" s="6" t="str">
        <f t="shared" si="23"/>
        <v>BEARISH</v>
      </c>
      <c r="G384" s="6" t="str">
        <f t="shared" si="22"/>
        <v>WEAK</v>
      </c>
      <c r="H384" s="6" t="str">
        <f t="shared" si="21"/>
        <v>CONFIRMED BEARISH</v>
      </c>
    </row>
    <row r="385" spans="1:8" ht="13.5" x14ac:dyDescent="0.25">
      <c r="A385" s="3">
        <f>TITRES_STAT!B388</f>
        <v>42565</v>
      </c>
      <c r="B385" s="6">
        <f>TITRES_STAT!C388</f>
        <v>7.3</v>
      </c>
      <c r="C385" s="6">
        <f>TITRES_STAT!D388</f>
        <v>3.1291000000000002</v>
      </c>
      <c r="D385" s="6">
        <f>TITRES_STAT!E388</f>
        <v>15013</v>
      </c>
      <c r="E385" s="2">
        <f t="shared" si="20"/>
        <v>489868</v>
      </c>
      <c r="F385" s="6" t="str">
        <f t="shared" si="23"/>
        <v>BEARISH</v>
      </c>
      <c r="G385" s="6" t="str">
        <f t="shared" si="22"/>
        <v>WEAK</v>
      </c>
      <c r="H385" s="6" t="str">
        <f t="shared" si="21"/>
        <v>CONFIRMED BEARISH</v>
      </c>
    </row>
    <row r="386" spans="1:8" ht="13.5" x14ac:dyDescent="0.25">
      <c r="A386" s="3">
        <f>TITRES_STAT!B389</f>
        <v>42566</v>
      </c>
      <c r="B386" s="6">
        <f>TITRES_STAT!C389</f>
        <v>7.3</v>
      </c>
      <c r="C386" s="6">
        <f>TITRES_STAT!D389</f>
        <v>3.1291000000000002</v>
      </c>
      <c r="D386" s="6">
        <f>TITRES_STAT!E389</f>
        <v>125</v>
      </c>
      <c r="E386" s="2">
        <f t="shared" si="20"/>
        <v>489868</v>
      </c>
      <c r="F386" s="6" t="str">
        <f t="shared" si="23"/>
        <v>BEARISH</v>
      </c>
      <c r="G386" s="6" t="str">
        <f t="shared" si="22"/>
        <v>WEAK</v>
      </c>
      <c r="H386" s="6" t="str">
        <f t="shared" si="21"/>
        <v>CONFIRMED BEARISH</v>
      </c>
    </row>
    <row r="387" spans="1:8" ht="13.5" x14ac:dyDescent="0.25">
      <c r="A387" s="3">
        <f>TITRES_STAT!B390</f>
        <v>42569</v>
      </c>
      <c r="B387" s="6">
        <f>TITRES_STAT!C390</f>
        <v>7.4</v>
      </c>
      <c r="C387" s="6">
        <f>TITRES_STAT!D390</f>
        <v>3.1720000000000002</v>
      </c>
      <c r="D387" s="6">
        <f>TITRES_STAT!E390</f>
        <v>17628</v>
      </c>
      <c r="E387" s="2">
        <f t="shared" si="20"/>
        <v>507496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NEUTRAL</v>
      </c>
    </row>
    <row r="388" spans="1:8" ht="13.5" x14ac:dyDescent="0.25">
      <c r="A388" s="3">
        <f>TITRES_STAT!B391</f>
        <v>42570</v>
      </c>
      <c r="B388" s="6">
        <f>TITRES_STAT!C391</f>
        <v>7.4</v>
      </c>
      <c r="C388" s="6">
        <f>TITRES_STAT!D391</f>
        <v>3.1720000000000002</v>
      </c>
      <c r="D388" s="6">
        <f>TITRES_STAT!E391</f>
        <v>7404</v>
      </c>
      <c r="E388" s="2">
        <f t="shared" ref="E388:E451" si="24">IF(B388&gt;B387, E387+D388, IF(B388&lt;B387, E387-D388, E387))</f>
        <v>507496</v>
      </c>
      <c r="F388" s="6" t="str">
        <f t="shared" si="23"/>
        <v>BULLISH</v>
      </c>
      <c r="G388" s="6" t="str">
        <f t="shared" si="22"/>
        <v>NEUTRAL</v>
      </c>
      <c r="H388" s="6" t="str">
        <f t="shared" si="21"/>
        <v>CONFIRMED BULLISH</v>
      </c>
    </row>
    <row r="389" spans="1:8" ht="13.5" x14ac:dyDescent="0.25">
      <c r="A389" s="3">
        <f>TITRES_STAT!B392</f>
        <v>42571</v>
      </c>
      <c r="B389" s="6">
        <f>TITRES_STAT!C392</f>
        <v>7.5</v>
      </c>
      <c r="C389" s="6">
        <f>TITRES_STAT!D392</f>
        <v>3.2149000000000001</v>
      </c>
      <c r="D389" s="6">
        <f>TITRES_STAT!E392</f>
        <v>6945</v>
      </c>
      <c r="E389" s="2">
        <f t="shared" si="24"/>
        <v>514441</v>
      </c>
      <c r="F389" s="6" t="str">
        <f t="shared" si="23"/>
        <v>BULLISH</v>
      </c>
      <c r="G389" s="6" t="str">
        <f t="shared" si="22"/>
        <v>NEUTRAL</v>
      </c>
      <c r="H389" s="6" t="str">
        <f t="shared" si="21"/>
        <v>CONFIRMED BULLISH</v>
      </c>
    </row>
    <row r="390" spans="1:8" ht="13.5" x14ac:dyDescent="0.25">
      <c r="A390" s="3">
        <f>TITRES_STAT!B393</f>
        <v>42572</v>
      </c>
      <c r="B390" s="6">
        <f>TITRES_STAT!C393</f>
        <v>7.6</v>
      </c>
      <c r="C390" s="6">
        <f>TITRES_STAT!D393</f>
        <v>3.2576999999999998</v>
      </c>
      <c r="D390" s="6">
        <f>TITRES_STAT!E393</f>
        <v>2651</v>
      </c>
      <c r="E390" s="2">
        <f t="shared" si="24"/>
        <v>517092</v>
      </c>
      <c r="F390" s="6" t="str">
        <f t="shared" si="23"/>
        <v>BULLISH</v>
      </c>
      <c r="G390" s="6" t="str">
        <f t="shared" si="22"/>
        <v>STRONG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42573</v>
      </c>
      <c r="B391" s="6">
        <f>TITRES_STAT!C394</f>
        <v>7.5</v>
      </c>
      <c r="C391" s="6">
        <f>TITRES_STAT!D394</f>
        <v>3.2149000000000001</v>
      </c>
      <c r="D391" s="6">
        <f>TITRES_STAT!E394</f>
        <v>2470</v>
      </c>
      <c r="E391" s="2">
        <f t="shared" si="24"/>
        <v>514622</v>
      </c>
      <c r="F391" s="6" t="str">
        <f t="shared" si="23"/>
        <v>BULLISH</v>
      </c>
      <c r="G391" s="6" t="str">
        <f t="shared" ref="G391:G454" si="26">IF((E391-E386)/E386 &gt; 0.02, "STRONG",
 IF((E391-E386)/E386 &lt; -0.02, "WEAK", "NEUTRAL"))</f>
        <v>STRONG</v>
      </c>
      <c r="H391" s="6" t="str">
        <f t="shared" si="25"/>
        <v>CONFIRMED BULLISH</v>
      </c>
    </row>
    <row r="392" spans="1:8" ht="13.5" x14ac:dyDescent="0.25">
      <c r="A392" s="3">
        <f>TITRES_STAT!B395</f>
        <v>42577</v>
      </c>
      <c r="B392" s="6">
        <f>TITRES_STAT!C395</f>
        <v>7.3</v>
      </c>
      <c r="C392" s="6">
        <f>TITRES_STAT!D395</f>
        <v>3.1291000000000002</v>
      </c>
      <c r="D392" s="6">
        <f>TITRES_STAT!E395</f>
        <v>841</v>
      </c>
      <c r="E392" s="2">
        <f t="shared" si="24"/>
        <v>513781</v>
      </c>
      <c r="F392" s="6" t="str">
        <f t="shared" ref="F392:F455" si="27">IF(E392&gt;E387,"BULLISH",IF(E392&lt;E387,"BEARISH","NEUTRAL"))</f>
        <v>BULLISH</v>
      </c>
      <c r="G392" s="6" t="str">
        <f t="shared" si="26"/>
        <v>NEUTRAL</v>
      </c>
      <c r="H392" s="6" t="str">
        <f t="shared" si="25"/>
        <v>BULLISH DIVERGENCE</v>
      </c>
    </row>
    <row r="393" spans="1:8" ht="13.5" x14ac:dyDescent="0.25">
      <c r="A393" s="3">
        <f>TITRES_STAT!B396</f>
        <v>42578</v>
      </c>
      <c r="B393" s="6">
        <f>TITRES_STAT!C396</f>
        <v>7.4</v>
      </c>
      <c r="C393" s="6">
        <f>TITRES_STAT!D396</f>
        <v>3.1720000000000002</v>
      </c>
      <c r="D393" s="6">
        <f>TITRES_STAT!E396</f>
        <v>3285</v>
      </c>
      <c r="E393" s="2">
        <f t="shared" si="24"/>
        <v>517066</v>
      </c>
      <c r="F393" s="6" t="str">
        <f t="shared" si="27"/>
        <v>BULLISH</v>
      </c>
      <c r="G393" s="6" t="str">
        <f t="shared" si="26"/>
        <v>NEUTRAL</v>
      </c>
      <c r="H393" s="6" t="str">
        <f t="shared" si="25"/>
        <v>NEUTRAL</v>
      </c>
    </row>
    <row r="394" spans="1:8" ht="13.5" x14ac:dyDescent="0.25">
      <c r="A394" s="3">
        <f>TITRES_STAT!B397</f>
        <v>42579</v>
      </c>
      <c r="B394" s="6">
        <f>TITRES_STAT!C397</f>
        <v>7.4</v>
      </c>
      <c r="C394" s="6">
        <f>TITRES_STAT!D397</f>
        <v>3.1720000000000002</v>
      </c>
      <c r="D394" s="6">
        <f>TITRES_STAT!E397</f>
        <v>100</v>
      </c>
      <c r="E394" s="2">
        <f t="shared" si="24"/>
        <v>517066</v>
      </c>
      <c r="F394" s="6" t="str">
        <f t="shared" si="27"/>
        <v>BULLISH</v>
      </c>
      <c r="G394" s="6" t="str">
        <f t="shared" si="26"/>
        <v>NEUTRAL</v>
      </c>
      <c r="H394" s="6" t="str">
        <f t="shared" si="25"/>
        <v>BULLISH DIVERGENCE</v>
      </c>
    </row>
    <row r="395" spans="1:8" ht="13.5" x14ac:dyDescent="0.25">
      <c r="A395" s="3">
        <f>TITRES_STAT!B398</f>
        <v>42580</v>
      </c>
      <c r="B395" s="6">
        <f>TITRES_STAT!C398</f>
        <v>7.5</v>
      </c>
      <c r="C395" s="6">
        <f>TITRES_STAT!D398</f>
        <v>3.2149000000000001</v>
      </c>
      <c r="D395" s="6">
        <f>TITRES_STAT!E398</f>
        <v>130</v>
      </c>
      <c r="E395" s="2">
        <f t="shared" si="24"/>
        <v>517196</v>
      </c>
      <c r="F395" s="6" t="str">
        <f t="shared" si="27"/>
        <v>BULLISH</v>
      </c>
      <c r="G395" s="6" t="str">
        <f t="shared" si="26"/>
        <v>NEUTRAL</v>
      </c>
      <c r="H395" s="6" t="str">
        <f t="shared" si="25"/>
        <v>BULLISH DIVERGENCE</v>
      </c>
    </row>
    <row r="396" spans="1:8" ht="13.5" x14ac:dyDescent="0.25">
      <c r="A396" s="3">
        <f>TITRES_STAT!B399</f>
        <v>42583</v>
      </c>
      <c r="B396" s="6">
        <f>TITRES_STAT!C399</f>
        <v>7.54</v>
      </c>
      <c r="C396" s="6">
        <f>TITRES_STAT!D399</f>
        <v>3.2320000000000002</v>
      </c>
      <c r="D396" s="6">
        <f>TITRES_STAT!E399</f>
        <v>3554</v>
      </c>
      <c r="E396" s="2">
        <f t="shared" si="24"/>
        <v>520750</v>
      </c>
      <c r="F396" s="6" t="str">
        <f t="shared" si="27"/>
        <v>BULLISH</v>
      </c>
      <c r="G396" s="6" t="str">
        <f t="shared" si="26"/>
        <v>NEUTRAL</v>
      </c>
      <c r="H396" s="6" t="str">
        <f t="shared" si="25"/>
        <v>CONFIRMED BULLISH</v>
      </c>
    </row>
    <row r="397" spans="1:8" ht="13.5" x14ac:dyDescent="0.25">
      <c r="A397" s="3">
        <f>TITRES_STAT!B400</f>
        <v>42584</v>
      </c>
      <c r="B397" s="6">
        <f>TITRES_STAT!C400</f>
        <v>7.59</v>
      </c>
      <c r="C397" s="6">
        <f>TITRES_STAT!D400</f>
        <v>3.2534000000000001</v>
      </c>
      <c r="D397" s="6">
        <f>TITRES_STAT!E400</f>
        <v>145</v>
      </c>
      <c r="E397" s="2">
        <f t="shared" si="24"/>
        <v>520895</v>
      </c>
      <c r="F397" s="6" t="str">
        <f t="shared" si="27"/>
        <v>BULLISH</v>
      </c>
      <c r="G397" s="6" t="str">
        <f t="shared" si="26"/>
        <v>NEUTRAL</v>
      </c>
      <c r="H397" s="6" t="str">
        <f t="shared" si="25"/>
        <v>CONFIRMED BULLISH</v>
      </c>
    </row>
    <row r="398" spans="1:8" ht="13.5" x14ac:dyDescent="0.25">
      <c r="A398" s="3">
        <f>TITRES_STAT!B401</f>
        <v>42585</v>
      </c>
      <c r="B398" s="6">
        <f>TITRES_STAT!C401</f>
        <v>7.59</v>
      </c>
      <c r="C398" s="6">
        <f>TITRES_STAT!D401</f>
        <v>3.2534000000000001</v>
      </c>
      <c r="D398" s="6">
        <f>TITRES_STAT!E401</f>
        <v>0</v>
      </c>
      <c r="E398" s="2">
        <f t="shared" si="24"/>
        <v>520895</v>
      </c>
      <c r="F398" s="6" t="str">
        <f t="shared" si="27"/>
        <v>BULLISH</v>
      </c>
      <c r="G398" s="6" t="str">
        <f t="shared" si="26"/>
        <v>NEUTRAL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7.65</v>
      </c>
      <c r="C399" s="6">
        <f>TITRES_STAT!D402</f>
        <v>3.2791999999999999</v>
      </c>
      <c r="D399" s="6">
        <f>TITRES_STAT!E402</f>
        <v>3287</v>
      </c>
      <c r="E399" s="2">
        <f t="shared" si="24"/>
        <v>524182</v>
      </c>
      <c r="F399" s="6" t="str">
        <f t="shared" si="27"/>
        <v>BULLISH</v>
      </c>
      <c r="G399" s="6" t="str">
        <f t="shared" si="26"/>
        <v>NEUTRAL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7.75</v>
      </c>
      <c r="C400" s="6">
        <f>TITRES_STAT!D403</f>
        <v>3.3220000000000001</v>
      </c>
      <c r="D400" s="6">
        <f>TITRES_STAT!E403</f>
        <v>28</v>
      </c>
      <c r="E400" s="2">
        <f t="shared" si="24"/>
        <v>524210</v>
      </c>
      <c r="F400" s="6" t="str">
        <f t="shared" si="27"/>
        <v>BULLISH</v>
      </c>
      <c r="G400" s="6" t="str">
        <f t="shared" si="26"/>
        <v>NEUTRAL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7.8</v>
      </c>
      <c r="C401" s="6">
        <f>TITRES_STAT!D404</f>
        <v>3.3435000000000001</v>
      </c>
      <c r="D401" s="6">
        <f>TITRES_STAT!E404</f>
        <v>1177</v>
      </c>
      <c r="E401" s="2">
        <f t="shared" si="24"/>
        <v>525387</v>
      </c>
      <c r="F401" s="6" t="str">
        <f t="shared" si="27"/>
        <v>BULLISH</v>
      </c>
      <c r="G401" s="6" t="str">
        <f t="shared" si="26"/>
        <v>NEUTRAL</v>
      </c>
      <c r="H401" s="6" t="str">
        <f t="shared" si="25"/>
        <v>CONFIRMED BULLISH</v>
      </c>
    </row>
    <row r="402" spans="1:8" ht="13.5" x14ac:dyDescent="0.25">
      <c r="A402" s="3">
        <f>TITRES_STAT!B405</f>
        <v>42591</v>
      </c>
      <c r="B402" s="6">
        <f>TITRES_STAT!C405</f>
        <v>7.8</v>
      </c>
      <c r="C402" s="6">
        <f>TITRES_STAT!D405</f>
        <v>3.3435000000000001</v>
      </c>
      <c r="D402" s="6">
        <f>TITRES_STAT!E405</f>
        <v>141</v>
      </c>
      <c r="E402" s="2">
        <f t="shared" si="24"/>
        <v>525387</v>
      </c>
      <c r="F402" s="6" t="str">
        <f t="shared" si="27"/>
        <v>BULLISH</v>
      </c>
      <c r="G402" s="6" t="str">
        <f t="shared" si="26"/>
        <v>NEUTRAL</v>
      </c>
      <c r="H402" s="6" t="str">
        <f t="shared" si="25"/>
        <v>CONFIRMED BULLISH</v>
      </c>
    </row>
    <row r="403" spans="1:8" ht="13.5" x14ac:dyDescent="0.25">
      <c r="A403" s="3">
        <f>TITRES_STAT!B406</f>
        <v>42592</v>
      </c>
      <c r="B403" s="6">
        <f>TITRES_STAT!C406</f>
        <v>7.8</v>
      </c>
      <c r="C403" s="6">
        <f>TITRES_STAT!D406</f>
        <v>3.3435000000000001</v>
      </c>
      <c r="D403" s="6">
        <f>TITRES_STAT!E406</f>
        <v>1268</v>
      </c>
      <c r="E403" s="2">
        <f t="shared" si="24"/>
        <v>525387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42593</v>
      </c>
      <c r="B404" s="6">
        <f>TITRES_STAT!C407</f>
        <v>7.8</v>
      </c>
      <c r="C404" s="6">
        <f>TITRES_STAT!D407</f>
        <v>3.3435000000000001</v>
      </c>
      <c r="D404" s="6">
        <f>TITRES_STAT!E407</f>
        <v>0</v>
      </c>
      <c r="E404" s="2">
        <f t="shared" si="24"/>
        <v>525387</v>
      </c>
      <c r="F404" s="6" t="str">
        <f t="shared" si="27"/>
        <v>BULLISH</v>
      </c>
      <c r="G404" s="6" t="str">
        <f t="shared" si="26"/>
        <v>NEUTRAL</v>
      </c>
      <c r="H404" s="6" t="str">
        <f t="shared" si="25"/>
        <v>CONFIRMED BULLISH</v>
      </c>
    </row>
    <row r="405" spans="1:8" ht="13.5" x14ac:dyDescent="0.25">
      <c r="A405" s="3">
        <f>TITRES_STAT!B408</f>
        <v>42594</v>
      </c>
      <c r="B405" s="6">
        <f>TITRES_STAT!C408</f>
        <v>7.8</v>
      </c>
      <c r="C405" s="6">
        <f>TITRES_STAT!D408</f>
        <v>3.3435000000000001</v>
      </c>
      <c r="D405" s="6">
        <f>TITRES_STAT!E408</f>
        <v>0</v>
      </c>
      <c r="E405" s="2">
        <f t="shared" si="24"/>
        <v>525387</v>
      </c>
      <c r="F405" s="6" t="str">
        <f t="shared" si="27"/>
        <v>BULLISH</v>
      </c>
      <c r="G405" s="6" t="str">
        <f t="shared" si="26"/>
        <v>NEUTRAL</v>
      </c>
      <c r="H405" s="6" t="str">
        <f t="shared" si="25"/>
        <v>CONFIRMED BULLISH</v>
      </c>
    </row>
    <row r="406" spans="1:8" ht="13.5" x14ac:dyDescent="0.25">
      <c r="A406" s="3">
        <f>TITRES_STAT!B409</f>
        <v>42597</v>
      </c>
      <c r="B406" s="6">
        <f>TITRES_STAT!C409</f>
        <v>7.8</v>
      </c>
      <c r="C406" s="6">
        <f>TITRES_STAT!D409</f>
        <v>3.3435000000000001</v>
      </c>
      <c r="D406" s="6">
        <f>TITRES_STAT!E409</f>
        <v>0</v>
      </c>
      <c r="E406" s="2">
        <f t="shared" si="24"/>
        <v>525387</v>
      </c>
      <c r="F406" s="6" t="str">
        <f t="shared" si="27"/>
        <v>NEUTRAL</v>
      </c>
      <c r="G406" s="6" t="str">
        <f t="shared" si="26"/>
        <v>NEUTRAL</v>
      </c>
      <c r="H406" s="6" t="str">
        <f t="shared" si="25"/>
        <v>NEUTRAL</v>
      </c>
    </row>
    <row r="407" spans="1:8" ht="13.5" x14ac:dyDescent="0.25">
      <c r="A407" s="3">
        <f>TITRES_STAT!B410</f>
        <v>42598</v>
      </c>
      <c r="B407" s="6">
        <f>TITRES_STAT!C410</f>
        <v>7.74</v>
      </c>
      <c r="C407" s="6">
        <f>TITRES_STAT!D410</f>
        <v>3.3176999999999999</v>
      </c>
      <c r="D407" s="6">
        <f>TITRES_STAT!E410</f>
        <v>1009</v>
      </c>
      <c r="E407" s="2">
        <f t="shared" si="24"/>
        <v>524378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42599</v>
      </c>
      <c r="B408" s="6">
        <f>TITRES_STAT!C411</f>
        <v>7.74</v>
      </c>
      <c r="C408" s="6">
        <f>TITRES_STAT!D411</f>
        <v>3.3176999999999999</v>
      </c>
      <c r="D408" s="6">
        <f>TITRES_STAT!E411</f>
        <v>36</v>
      </c>
      <c r="E408" s="2">
        <f t="shared" si="24"/>
        <v>524378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CONFIRMED BEARISH</v>
      </c>
    </row>
    <row r="409" spans="1:8" ht="13.5" x14ac:dyDescent="0.25">
      <c r="A409" s="3">
        <f>TITRES_STAT!B412</f>
        <v>42600</v>
      </c>
      <c r="B409" s="6">
        <f>TITRES_STAT!C412</f>
        <v>7.72</v>
      </c>
      <c r="C409" s="6">
        <f>TITRES_STAT!D412</f>
        <v>3.3092000000000001</v>
      </c>
      <c r="D409" s="6">
        <f>TITRES_STAT!E412</f>
        <v>59</v>
      </c>
      <c r="E409" s="2">
        <f t="shared" si="24"/>
        <v>524319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CONFIRMED BEARISH</v>
      </c>
    </row>
    <row r="410" spans="1:8" ht="13.5" x14ac:dyDescent="0.25">
      <c r="A410" s="3">
        <f>TITRES_STAT!B413</f>
        <v>42601</v>
      </c>
      <c r="B410" s="6">
        <f>TITRES_STAT!C413</f>
        <v>7.72</v>
      </c>
      <c r="C410" s="6">
        <f>TITRES_STAT!D413</f>
        <v>3.3092000000000001</v>
      </c>
      <c r="D410" s="6">
        <f>TITRES_STAT!E413</f>
        <v>350</v>
      </c>
      <c r="E410" s="2">
        <f t="shared" si="24"/>
        <v>524319</v>
      </c>
      <c r="F410" s="6" t="str">
        <f t="shared" si="27"/>
        <v>BEARISH</v>
      </c>
      <c r="G410" s="6" t="str">
        <f t="shared" si="26"/>
        <v>NEUTRAL</v>
      </c>
      <c r="H410" s="6" t="str">
        <f t="shared" si="25"/>
        <v>CONFIRMED BEARISH</v>
      </c>
    </row>
    <row r="411" spans="1:8" ht="13.5" x14ac:dyDescent="0.25">
      <c r="A411" s="3">
        <f>TITRES_STAT!B414</f>
        <v>42604</v>
      </c>
      <c r="B411" s="6">
        <f>TITRES_STAT!C414</f>
        <v>7.77</v>
      </c>
      <c r="C411" s="6">
        <f>TITRES_STAT!D414</f>
        <v>3.3306</v>
      </c>
      <c r="D411" s="6">
        <f>TITRES_STAT!E414</f>
        <v>2563</v>
      </c>
      <c r="E411" s="2">
        <f t="shared" si="24"/>
        <v>526882</v>
      </c>
      <c r="F411" s="6" t="str">
        <f t="shared" si="27"/>
        <v>BULLISH</v>
      </c>
      <c r="G411" s="6" t="str">
        <f t="shared" si="26"/>
        <v>NEUTRAL</v>
      </c>
      <c r="H411" s="6" t="str">
        <f t="shared" si="25"/>
        <v>BULLISH DIVERGENCE</v>
      </c>
    </row>
    <row r="412" spans="1:8" ht="13.5" x14ac:dyDescent="0.25">
      <c r="A412" s="3">
        <f>TITRES_STAT!B415</f>
        <v>42605</v>
      </c>
      <c r="B412" s="6">
        <f>TITRES_STAT!C415</f>
        <v>7.7</v>
      </c>
      <c r="C412" s="6">
        <f>TITRES_STAT!D415</f>
        <v>3.3006000000000002</v>
      </c>
      <c r="D412" s="6">
        <f>TITRES_STAT!E415</f>
        <v>1144</v>
      </c>
      <c r="E412" s="2">
        <f t="shared" si="24"/>
        <v>525738</v>
      </c>
      <c r="F412" s="6" t="str">
        <f t="shared" si="27"/>
        <v>BULLISH</v>
      </c>
      <c r="G412" s="6" t="str">
        <f t="shared" si="26"/>
        <v>NEUTRAL</v>
      </c>
      <c r="H412" s="6" t="str">
        <f t="shared" si="25"/>
        <v>BULLISH DIVERGENCE</v>
      </c>
    </row>
    <row r="413" spans="1:8" ht="13.5" x14ac:dyDescent="0.25">
      <c r="A413" s="3">
        <f>TITRES_STAT!B416</f>
        <v>42606</v>
      </c>
      <c r="B413" s="6">
        <f>TITRES_STAT!C416</f>
        <v>7.7</v>
      </c>
      <c r="C413" s="6">
        <f>TITRES_STAT!D416</f>
        <v>3.3006000000000002</v>
      </c>
      <c r="D413" s="6">
        <f>TITRES_STAT!E416</f>
        <v>248</v>
      </c>
      <c r="E413" s="2">
        <f t="shared" si="24"/>
        <v>525738</v>
      </c>
      <c r="F413" s="6" t="str">
        <f t="shared" si="27"/>
        <v>BULLISH</v>
      </c>
      <c r="G413" s="6" t="str">
        <f t="shared" si="26"/>
        <v>NEUTRAL</v>
      </c>
      <c r="H413" s="6" t="str">
        <f t="shared" si="25"/>
        <v>BULLISH DIVERGENCE</v>
      </c>
    </row>
    <row r="414" spans="1:8" ht="13.5" x14ac:dyDescent="0.25">
      <c r="A414" s="3">
        <f>TITRES_STAT!B417</f>
        <v>42607</v>
      </c>
      <c r="B414" s="6">
        <f>TITRES_STAT!C417</f>
        <v>7.83</v>
      </c>
      <c r="C414" s="6">
        <f>TITRES_STAT!D417</f>
        <v>3.3563000000000001</v>
      </c>
      <c r="D414" s="6">
        <f>TITRES_STAT!E417</f>
        <v>3118</v>
      </c>
      <c r="E414" s="2">
        <f t="shared" si="24"/>
        <v>528856</v>
      </c>
      <c r="F414" s="6" t="str">
        <f t="shared" si="27"/>
        <v>BULLISH</v>
      </c>
      <c r="G414" s="6" t="str">
        <f t="shared" si="26"/>
        <v>NEUTRAL</v>
      </c>
      <c r="H414" s="6" t="str">
        <f t="shared" si="25"/>
        <v>CONFIRMED BULLISH</v>
      </c>
    </row>
    <row r="415" spans="1:8" ht="13.5" x14ac:dyDescent="0.25">
      <c r="A415" s="3">
        <f>TITRES_STAT!B418</f>
        <v>42608</v>
      </c>
      <c r="B415" s="6">
        <f>TITRES_STAT!C418</f>
        <v>7.83</v>
      </c>
      <c r="C415" s="6">
        <f>TITRES_STAT!D418</f>
        <v>3.3563000000000001</v>
      </c>
      <c r="D415" s="6">
        <f>TITRES_STAT!E418</f>
        <v>936</v>
      </c>
      <c r="E415" s="2">
        <f t="shared" si="24"/>
        <v>528856</v>
      </c>
      <c r="F415" s="6" t="str">
        <f t="shared" si="27"/>
        <v>BULLISH</v>
      </c>
      <c r="G415" s="6" t="str">
        <f t="shared" si="26"/>
        <v>NEUTRAL</v>
      </c>
      <c r="H415" s="6" t="str">
        <f t="shared" si="25"/>
        <v>CONFIRMED BULLISH</v>
      </c>
    </row>
    <row r="416" spans="1:8" ht="13.5" x14ac:dyDescent="0.25">
      <c r="A416" s="3">
        <f>TITRES_STAT!B419</f>
        <v>42611</v>
      </c>
      <c r="B416" s="6">
        <f>TITRES_STAT!C419</f>
        <v>7.9</v>
      </c>
      <c r="C416" s="6">
        <f>TITRES_STAT!D419</f>
        <v>3.3862999999999999</v>
      </c>
      <c r="D416" s="6">
        <f>TITRES_STAT!E419</f>
        <v>4042</v>
      </c>
      <c r="E416" s="2">
        <f t="shared" si="24"/>
        <v>532898</v>
      </c>
      <c r="F416" s="6" t="str">
        <f t="shared" si="27"/>
        <v>BULLISH</v>
      </c>
      <c r="G416" s="6" t="str">
        <f t="shared" si="26"/>
        <v>NEUTRAL</v>
      </c>
      <c r="H416" s="6" t="str">
        <f t="shared" si="25"/>
        <v>CONFIRMED BULLISH</v>
      </c>
    </row>
    <row r="417" spans="1:8" ht="13.5" x14ac:dyDescent="0.25">
      <c r="A417" s="3">
        <f>TITRES_STAT!B420</f>
        <v>42612</v>
      </c>
      <c r="B417" s="6">
        <f>TITRES_STAT!C420</f>
        <v>7.93</v>
      </c>
      <c r="C417" s="6">
        <f>TITRES_STAT!D420</f>
        <v>3.3992</v>
      </c>
      <c r="D417" s="6">
        <f>TITRES_STAT!E420</f>
        <v>2174</v>
      </c>
      <c r="E417" s="2">
        <f t="shared" si="24"/>
        <v>535072</v>
      </c>
      <c r="F417" s="6" t="str">
        <f t="shared" si="27"/>
        <v>BULLISH</v>
      </c>
      <c r="G417" s="6" t="str">
        <f t="shared" si="26"/>
        <v>NEUTRAL</v>
      </c>
      <c r="H417" s="6" t="str">
        <f t="shared" si="25"/>
        <v>CONFIRMED BULLISH</v>
      </c>
    </row>
    <row r="418" spans="1:8" ht="13.5" x14ac:dyDescent="0.25">
      <c r="A418" s="3">
        <f>TITRES_STAT!B421</f>
        <v>42613</v>
      </c>
      <c r="B418" s="6">
        <f>TITRES_STAT!C421</f>
        <v>8</v>
      </c>
      <c r="C418" s="6">
        <f>TITRES_STAT!D421</f>
        <v>3.4291999999999998</v>
      </c>
      <c r="D418" s="6">
        <f>TITRES_STAT!E421</f>
        <v>163</v>
      </c>
      <c r="E418" s="2">
        <f t="shared" si="24"/>
        <v>535235</v>
      </c>
      <c r="F418" s="6" t="str">
        <f t="shared" si="27"/>
        <v>BULLISH</v>
      </c>
      <c r="G418" s="6" t="str">
        <f t="shared" si="26"/>
        <v>NEUTRAL</v>
      </c>
      <c r="H418" s="6" t="str">
        <f t="shared" si="25"/>
        <v>CONFIRMED BULLISH</v>
      </c>
    </row>
    <row r="419" spans="1:8" ht="13.5" x14ac:dyDescent="0.25">
      <c r="A419" s="3">
        <f>TITRES_STAT!B422</f>
        <v>42614</v>
      </c>
      <c r="B419" s="6">
        <f>TITRES_STAT!C422</f>
        <v>8</v>
      </c>
      <c r="C419" s="6">
        <f>TITRES_STAT!D422</f>
        <v>3.4291999999999998</v>
      </c>
      <c r="D419" s="6">
        <f>TITRES_STAT!E422</f>
        <v>2506</v>
      </c>
      <c r="E419" s="2">
        <f t="shared" si="24"/>
        <v>535235</v>
      </c>
      <c r="F419" s="6" t="str">
        <f t="shared" si="27"/>
        <v>BULLISH</v>
      </c>
      <c r="G419" s="6" t="str">
        <f t="shared" si="26"/>
        <v>NEUTRAL</v>
      </c>
      <c r="H419" s="6" t="str">
        <f t="shared" si="25"/>
        <v>CONFIRMED BULLISH</v>
      </c>
    </row>
    <row r="420" spans="1:8" ht="13.5" x14ac:dyDescent="0.25">
      <c r="A420" s="3">
        <f>TITRES_STAT!B423</f>
        <v>42615</v>
      </c>
      <c r="B420" s="6">
        <f>TITRES_STAT!C423</f>
        <v>8.09</v>
      </c>
      <c r="C420" s="6">
        <f>TITRES_STAT!D423</f>
        <v>3.4678</v>
      </c>
      <c r="D420" s="6">
        <f>TITRES_STAT!E423</f>
        <v>515</v>
      </c>
      <c r="E420" s="2">
        <f t="shared" si="24"/>
        <v>535750</v>
      </c>
      <c r="F420" s="6" t="str">
        <f t="shared" si="27"/>
        <v>BULLISH</v>
      </c>
      <c r="G420" s="6" t="str">
        <f t="shared" si="26"/>
        <v>NEUTRAL</v>
      </c>
      <c r="H420" s="6" t="str">
        <f t="shared" si="25"/>
        <v>CONFIRMED BULLISH</v>
      </c>
    </row>
    <row r="421" spans="1:8" ht="13.5" x14ac:dyDescent="0.25">
      <c r="A421" s="3">
        <f>TITRES_STAT!B424</f>
        <v>42618</v>
      </c>
      <c r="B421" s="6">
        <f>TITRES_STAT!C424</f>
        <v>8.1</v>
      </c>
      <c r="C421" s="6">
        <f>TITRES_STAT!D424</f>
        <v>3.4721000000000002</v>
      </c>
      <c r="D421" s="6">
        <f>TITRES_STAT!E424</f>
        <v>9384</v>
      </c>
      <c r="E421" s="2">
        <f t="shared" si="24"/>
        <v>545134</v>
      </c>
      <c r="F421" s="6" t="str">
        <f t="shared" si="27"/>
        <v>BULLISH</v>
      </c>
      <c r="G421" s="6" t="str">
        <f t="shared" si="26"/>
        <v>STRONG</v>
      </c>
      <c r="H421" s="6" t="str">
        <f t="shared" si="25"/>
        <v>CONFIRMED BULLISH</v>
      </c>
    </row>
    <row r="422" spans="1:8" ht="13.5" x14ac:dyDescent="0.25">
      <c r="A422" s="3">
        <f>TITRES_STAT!B425</f>
        <v>42619</v>
      </c>
      <c r="B422" s="6">
        <f>TITRES_STAT!C425</f>
        <v>7.91</v>
      </c>
      <c r="C422" s="6">
        <f>TITRES_STAT!D425</f>
        <v>3.3906000000000001</v>
      </c>
      <c r="D422" s="6">
        <f>TITRES_STAT!E425</f>
        <v>3110</v>
      </c>
      <c r="E422" s="2">
        <f t="shared" si="24"/>
        <v>542024</v>
      </c>
      <c r="F422" s="6" t="str">
        <f t="shared" si="27"/>
        <v>BULLISH</v>
      </c>
      <c r="G422" s="6" t="str">
        <f t="shared" si="26"/>
        <v>NEUTRAL</v>
      </c>
      <c r="H422" s="6" t="str">
        <f t="shared" si="25"/>
        <v>BULLISH DIVERGENCE</v>
      </c>
    </row>
    <row r="423" spans="1:8" ht="13.5" x14ac:dyDescent="0.25">
      <c r="A423" s="3">
        <f>TITRES_STAT!B426</f>
        <v>42620</v>
      </c>
      <c r="B423" s="6">
        <f>TITRES_STAT!C426</f>
        <v>8</v>
      </c>
      <c r="C423" s="6">
        <f>TITRES_STAT!D426</f>
        <v>3.4291999999999998</v>
      </c>
      <c r="D423" s="6">
        <f>TITRES_STAT!E426</f>
        <v>3339</v>
      </c>
      <c r="E423" s="2">
        <f t="shared" si="24"/>
        <v>545363</v>
      </c>
      <c r="F423" s="6" t="str">
        <f t="shared" si="27"/>
        <v>BULLISH</v>
      </c>
      <c r="G423" s="6" t="str">
        <f t="shared" si="26"/>
        <v>NEUTRAL</v>
      </c>
      <c r="H423" s="6" t="str">
        <f t="shared" si="25"/>
        <v>NEUTRAL</v>
      </c>
    </row>
    <row r="424" spans="1:8" ht="13.5" x14ac:dyDescent="0.25">
      <c r="A424" s="3">
        <f>TITRES_STAT!B427</f>
        <v>42621</v>
      </c>
      <c r="B424" s="6">
        <f>TITRES_STAT!C427</f>
        <v>8.1</v>
      </c>
      <c r="C424" s="6">
        <f>TITRES_STAT!D427</f>
        <v>3.4721000000000002</v>
      </c>
      <c r="D424" s="6">
        <f>TITRES_STAT!E427</f>
        <v>350</v>
      </c>
      <c r="E424" s="2">
        <f t="shared" si="24"/>
        <v>545713</v>
      </c>
      <c r="F424" s="6" t="str">
        <f t="shared" si="27"/>
        <v>BULLISH</v>
      </c>
      <c r="G424" s="6" t="str">
        <f t="shared" si="26"/>
        <v>NEUTRAL</v>
      </c>
      <c r="H424" s="6" t="str">
        <f t="shared" si="25"/>
        <v>CONFIRMED BULLISH</v>
      </c>
    </row>
    <row r="425" spans="1:8" ht="13.5" x14ac:dyDescent="0.25">
      <c r="A425" s="3">
        <f>TITRES_STAT!B428</f>
        <v>42622</v>
      </c>
      <c r="B425" s="6">
        <f>TITRES_STAT!C428</f>
        <v>8</v>
      </c>
      <c r="C425" s="6">
        <f>TITRES_STAT!D428</f>
        <v>3.4291999999999998</v>
      </c>
      <c r="D425" s="6">
        <f>TITRES_STAT!E428</f>
        <v>1085</v>
      </c>
      <c r="E425" s="2">
        <f t="shared" si="24"/>
        <v>544628</v>
      </c>
      <c r="F425" s="6" t="str">
        <f t="shared" si="27"/>
        <v>BULLISH</v>
      </c>
      <c r="G425" s="6" t="str">
        <f t="shared" si="26"/>
        <v>NEUTRAL</v>
      </c>
      <c r="H425" s="6" t="str">
        <f t="shared" si="25"/>
        <v>BULLISH DIVERGENCE</v>
      </c>
    </row>
    <row r="426" spans="1:8" ht="13.5" x14ac:dyDescent="0.25">
      <c r="A426" s="3">
        <f>TITRES_STAT!B429</f>
        <v>42627</v>
      </c>
      <c r="B426" s="6">
        <f>TITRES_STAT!C429</f>
        <v>8.15</v>
      </c>
      <c r="C426" s="6">
        <f>TITRES_STAT!D429</f>
        <v>3.4935</v>
      </c>
      <c r="D426" s="6">
        <f>TITRES_STAT!E429</f>
        <v>100</v>
      </c>
      <c r="E426" s="2">
        <f t="shared" si="24"/>
        <v>544728</v>
      </c>
      <c r="F426" s="6" t="str">
        <f t="shared" si="27"/>
        <v>BEARISH</v>
      </c>
      <c r="G426" s="6" t="str">
        <f t="shared" si="26"/>
        <v>NEUTRAL</v>
      </c>
      <c r="H426" s="6" t="str">
        <f t="shared" si="25"/>
        <v>BEARISH DIVERGENCE</v>
      </c>
    </row>
    <row r="427" spans="1:8" ht="13.5" x14ac:dyDescent="0.25">
      <c r="A427" s="3">
        <f>TITRES_STAT!B430</f>
        <v>42628</v>
      </c>
      <c r="B427" s="6">
        <f>TITRES_STAT!C430</f>
        <v>8</v>
      </c>
      <c r="C427" s="6">
        <f>TITRES_STAT!D430</f>
        <v>3.4291999999999998</v>
      </c>
      <c r="D427" s="6">
        <f>TITRES_STAT!E430</f>
        <v>3735</v>
      </c>
      <c r="E427" s="2">
        <f t="shared" si="24"/>
        <v>540993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BEARISH DIVERGENCE</v>
      </c>
    </row>
    <row r="428" spans="1:8" ht="13.5" x14ac:dyDescent="0.25">
      <c r="A428" s="3">
        <f>TITRES_STAT!B431</f>
        <v>42629</v>
      </c>
      <c r="B428" s="6">
        <f>TITRES_STAT!C431</f>
        <v>8</v>
      </c>
      <c r="C428" s="6">
        <f>TITRES_STAT!D431</f>
        <v>3.4291999999999998</v>
      </c>
      <c r="D428" s="6">
        <f>TITRES_STAT!E431</f>
        <v>8924</v>
      </c>
      <c r="E428" s="2">
        <f t="shared" si="24"/>
        <v>540993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NEUTRAL</v>
      </c>
    </row>
    <row r="429" spans="1:8" ht="13.5" x14ac:dyDescent="0.25">
      <c r="A429" s="3">
        <f>TITRES_STAT!B432</f>
        <v>42632</v>
      </c>
      <c r="B429" s="6">
        <f>TITRES_STAT!C432</f>
        <v>8</v>
      </c>
      <c r="C429" s="6">
        <f>TITRES_STAT!D432</f>
        <v>3.4291999999999998</v>
      </c>
      <c r="D429" s="6">
        <f>TITRES_STAT!E432</f>
        <v>1006</v>
      </c>
      <c r="E429" s="2">
        <f t="shared" si="24"/>
        <v>540993</v>
      </c>
      <c r="F429" s="6" t="str">
        <f t="shared" si="27"/>
        <v>BEARISH</v>
      </c>
      <c r="G429" s="6" t="str">
        <f t="shared" si="26"/>
        <v>NEUTRAL</v>
      </c>
      <c r="H429" s="6" t="str">
        <f t="shared" si="25"/>
        <v>CONFIRMED BEARISH</v>
      </c>
    </row>
    <row r="430" spans="1:8" ht="13.5" x14ac:dyDescent="0.25">
      <c r="A430" s="3">
        <f>TITRES_STAT!B433</f>
        <v>42633</v>
      </c>
      <c r="B430" s="6">
        <f>TITRES_STAT!C433</f>
        <v>7.93</v>
      </c>
      <c r="C430" s="6">
        <f>TITRES_STAT!D433</f>
        <v>3.3992</v>
      </c>
      <c r="D430" s="6">
        <f>TITRES_STAT!E433</f>
        <v>5104</v>
      </c>
      <c r="E430" s="2">
        <f t="shared" si="24"/>
        <v>535889</v>
      </c>
      <c r="F430" s="6" t="str">
        <f t="shared" si="27"/>
        <v>BEARISH</v>
      </c>
      <c r="G430" s="6" t="str">
        <f t="shared" si="26"/>
        <v>NEUTRAL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7.95</v>
      </c>
      <c r="C431" s="6">
        <f>TITRES_STAT!D434</f>
        <v>3.4077999999999999</v>
      </c>
      <c r="D431" s="6">
        <f>TITRES_STAT!E434</f>
        <v>450</v>
      </c>
      <c r="E431" s="2">
        <f t="shared" si="24"/>
        <v>536339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7.95</v>
      </c>
      <c r="C432" s="6">
        <f>TITRES_STAT!D435</f>
        <v>3.4077999999999999</v>
      </c>
      <c r="D432" s="6">
        <f>TITRES_STAT!E435</f>
        <v>950</v>
      </c>
      <c r="E432" s="2">
        <f t="shared" si="24"/>
        <v>536339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CONFIRMED BEARISH</v>
      </c>
    </row>
    <row r="433" spans="1:8" ht="13.5" x14ac:dyDescent="0.25">
      <c r="A433" s="3">
        <f>TITRES_STAT!B436</f>
        <v>42636</v>
      </c>
      <c r="B433" s="6">
        <f>TITRES_STAT!C436</f>
        <v>7.95</v>
      </c>
      <c r="C433" s="6">
        <f>TITRES_STAT!D436</f>
        <v>3.4077999999999999</v>
      </c>
      <c r="D433" s="6">
        <f>TITRES_STAT!E436</f>
        <v>2634</v>
      </c>
      <c r="E433" s="2">
        <f t="shared" si="24"/>
        <v>536339</v>
      </c>
      <c r="F433" s="6" t="str">
        <f t="shared" si="27"/>
        <v>BEARISH</v>
      </c>
      <c r="G433" s="6" t="str">
        <f t="shared" si="26"/>
        <v>NEUTRAL</v>
      </c>
      <c r="H433" s="6" t="str">
        <f t="shared" si="25"/>
        <v>CONFIRMED BEARISH</v>
      </c>
    </row>
    <row r="434" spans="1:8" ht="13.5" x14ac:dyDescent="0.25">
      <c r="A434" s="3">
        <f>TITRES_STAT!B437</f>
        <v>42639</v>
      </c>
      <c r="B434" s="6">
        <f>TITRES_STAT!C437</f>
        <v>8</v>
      </c>
      <c r="C434" s="6">
        <f>TITRES_STAT!D437</f>
        <v>3.4291999999999998</v>
      </c>
      <c r="D434" s="6">
        <f>TITRES_STAT!E437</f>
        <v>2700</v>
      </c>
      <c r="E434" s="2">
        <f t="shared" si="24"/>
        <v>539039</v>
      </c>
      <c r="F434" s="6" t="str">
        <f t="shared" si="27"/>
        <v>BEARISH</v>
      </c>
      <c r="G434" s="6" t="str">
        <f t="shared" si="26"/>
        <v>NEUTRAL</v>
      </c>
      <c r="H434" s="6" t="str">
        <f t="shared" si="25"/>
        <v>NEUTRAL</v>
      </c>
    </row>
    <row r="435" spans="1:8" ht="13.5" x14ac:dyDescent="0.25">
      <c r="A435" s="3">
        <f>TITRES_STAT!B438</f>
        <v>42640</v>
      </c>
      <c r="B435" s="6">
        <f>TITRES_STAT!C438</f>
        <v>7.97</v>
      </c>
      <c r="C435" s="6">
        <f>TITRES_STAT!D438</f>
        <v>3.4163000000000001</v>
      </c>
      <c r="D435" s="6">
        <f>TITRES_STAT!E438</f>
        <v>11320</v>
      </c>
      <c r="E435" s="2">
        <f t="shared" si="24"/>
        <v>527719</v>
      </c>
      <c r="F435" s="6" t="str">
        <f t="shared" si="27"/>
        <v>BEARISH</v>
      </c>
      <c r="G435" s="6" t="str">
        <f t="shared" si="26"/>
        <v>NEUTRAL</v>
      </c>
      <c r="H435" s="6" t="str">
        <f t="shared" si="25"/>
        <v>BEARISH DIVERGENCE</v>
      </c>
    </row>
    <row r="436" spans="1:8" ht="13.5" x14ac:dyDescent="0.25">
      <c r="A436" s="3">
        <f>TITRES_STAT!B439</f>
        <v>42641</v>
      </c>
      <c r="B436" s="6">
        <f>TITRES_STAT!C439</f>
        <v>7.91</v>
      </c>
      <c r="C436" s="6">
        <f>TITRES_STAT!D439</f>
        <v>3.3906000000000001</v>
      </c>
      <c r="D436" s="6">
        <f>TITRES_STAT!E439</f>
        <v>2305</v>
      </c>
      <c r="E436" s="2">
        <f t="shared" si="24"/>
        <v>525414</v>
      </c>
      <c r="F436" s="6" t="str">
        <f t="shared" si="27"/>
        <v>BEARISH</v>
      </c>
      <c r="G436" s="6" t="str">
        <f t="shared" si="26"/>
        <v>WEAK</v>
      </c>
      <c r="H436" s="6" t="str">
        <f t="shared" si="25"/>
        <v>CONFIRMED BEARISH</v>
      </c>
    </row>
    <row r="437" spans="1:8" ht="13.5" x14ac:dyDescent="0.25">
      <c r="A437" s="3">
        <f>TITRES_STAT!B440</f>
        <v>42642</v>
      </c>
      <c r="B437" s="6">
        <f>TITRES_STAT!C440</f>
        <v>7.9</v>
      </c>
      <c r="C437" s="6">
        <f>TITRES_STAT!D440</f>
        <v>3.3862999999999999</v>
      </c>
      <c r="D437" s="6">
        <f>TITRES_STAT!E440</f>
        <v>7464</v>
      </c>
      <c r="E437" s="2">
        <f t="shared" si="24"/>
        <v>517950</v>
      </c>
      <c r="F437" s="6" t="str">
        <f t="shared" si="27"/>
        <v>BEARISH</v>
      </c>
      <c r="G437" s="6" t="str">
        <f t="shared" si="26"/>
        <v>WEAK</v>
      </c>
      <c r="H437" s="6" t="str">
        <f t="shared" si="25"/>
        <v>CONFIRMED BEARISH</v>
      </c>
    </row>
    <row r="438" spans="1:8" ht="13.5" x14ac:dyDescent="0.25">
      <c r="A438" s="3">
        <f>TITRES_STAT!B441</f>
        <v>42643</v>
      </c>
      <c r="B438" s="6">
        <f>TITRES_STAT!C441</f>
        <v>7.85</v>
      </c>
      <c r="C438" s="6">
        <f>TITRES_STAT!D441</f>
        <v>3.3649</v>
      </c>
      <c r="D438" s="6">
        <f>TITRES_STAT!E441</f>
        <v>1122</v>
      </c>
      <c r="E438" s="2">
        <f t="shared" si="24"/>
        <v>516828</v>
      </c>
      <c r="F438" s="6" t="str">
        <f t="shared" si="27"/>
        <v>BEARISH</v>
      </c>
      <c r="G438" s="6" t="str">
        <f t="shared" si="26"/>
        <v>WEAK</v>
      </c>
      <c r="H438" s="6" t="str">
        <f t="shared" si="25"/>
        <v>CONFIRMED BEARISH</v>
      </c>
    </row>
    <row r="439" spans="1:8" ht="13.5" x14ac:dyDescent="0.25">
      <c r="A439" s="3">
        <f>TITRES_STAT!B442</f>
        <v>42647</v>
      </c>
      <c r="B439" s="6">
        <f>TITRES_STAT!C442</f>
        <v>7.85</v>
      </c>
      <c r="C439" s="6">
        <f>TITRES_STAT!D442</f>
        <v>3.3649</v>
      </c>
      <c r="D439" s="6">
        <f>TITRES_STAT!E442</f>
        <v>4498</v>
      </c>
      <c r="E439" s="2">
        <f t="shared" si="24"/>
        <v>516828</v>
      </c>
      <c r="F439" s="6" t="str">
        <f t="shared" si="27"/>
        <v>BEARISH</v>
      </c>
      <c r="G439" s="6" t="str">
        <f t="shared" si="26"/>
        <v>WEAK</v>
      </c>
      <c r="H439" s="6" t="str">
        <f t="shared" si="25"/>
        <v>CONFIRMED BEARISH</v>
      </c>
    </row>
    <row r="440" spans="1:8" ht="13.5" x14ac:dyDescent="0.25">
      <c r="A440" s="3">
        <f>TITRES_STAT!B443</f>
        <v>42648</v>
      </c>
      <c r="B440" s="6">
        <f>TITRES_STAT!C443</f>
        <v>7.93</v>
      </c>
      <c r="C440" s="6">
        <f>TITRES_STAT!D443</f>
        <v>3.3992</v>
      </c>
      <c r="D440" s="6">
        <f>TITRES_STAT!E443</f>
        <v>25759</v>
      </c>
      <c r="E440" s="2">
        <f t="shared" si="24"/>
        <v>542587</v>
      </c>
      <c r="F440" s="6" t="str">
        <f t="shared" si="27"/>
        <v>BULLISH</v>
      </c>
      <c r="G440" s="6" t="str">
        <f t="shared" si="26"/>
        <v>STRONG</v>
      </c>
      <c r="H440" s="6" t="str">
        <f t="shared" si="25"/>
        <v>BULLISH DIVERGENCE</v>
      </c>
    </row>
    <row r="441" spans="1:8" ht="13.5" x14ac:dyDescent="0.25">
      <c r="A441" s="3">
        <f>TITRES_STAT!B444</f>
        <v>42649</v>
      </c>
      <c r="B441" s="6">
        <f>TITRES_STAT!C444</f>
        <v>7.93</v>
      </c>
      <c r="C441" s="6">
        <f>TITRES_STAT!D444</f>
        <v>3.3992</v>
      </c>
      <c r="D441" s="6">
        <f>TITRES_STAT!E444</f>
        <v>2192</v>
      </c>
      <c r="E441" s="2">
        <f t="shared" si="24"/>
        <v>542587</v>
      </c>
      <c r="F441" s="6" t="str">
        <f t="shared" si="27"/>
        <v>BULLISH</v>
      </c>
      <c r="G441" s="6" t="str">
        <f t="shared" si="26"/>
        <v>STRONG</v>
      </c>
      <c r="H441" s="6" t="str">
        <f t="shared" si="25"/>
        <v>CONFIRMED BULLISH</v>
      </c>
    </row>
    <row r="442" spans="1:8" ht="13.5" x14ac:dyDescent="0.25">
      <c r="A442" s="3">
        <f>TITRES_STAT!B445</f>
        <v>42650</v>
      </c>
      <c r="B442" s="6">
        <f>TITRES_STAT!C445</f>
        <v>8</v>
      </c>
      <c r="C442" s="6">
        <f>TITRES_STAT!D445</f>
        <v>3.4291999999999998</v>
      </c>
      <c r="D442" s="6">
        <f>TITRES_STAT!E445</f>
        <v>1170</v>
      </c>
      <c r="E442" s="2">
        <f t="shared" si="24"/>
        <v>543757</v>
      </c>
      <c r="F442" s="6" t="str">
        <f t="shared" si="27"/>
        <v>BULLISH</v>
      </c>
      <c r="G442" s="6" t="str">
        <f t="shared" si="26"/>
        <v>STRONG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7.91</v>
      </c>
      <c r="C443" s="6">
        <f>TITRES_STAT!D446</f>
        <v>3.3906000000000001</v>
      </c>
      <c r="D443" s="6">
        <f>TITRES_STAT!E446</f>
        <v>111</v>
      </c>
      <c r="E443" s="2">
        <f t="shared" si="24"/>
        <v>543646</v>
      </c>
      <c r="F443" s="6" t="str">
        <f t="shared" si="27"/>
        <v>BULLISH</v>
      </c>
      <c r="G443" s="6" t="str">
        <f t="shared" si="26"/>
        <v>STRONG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7.98</v>
      </c>
      <c r="C444" s="6">
        <f>TITRES_STAT!D447</f>
        <v>3.4205999999999999</v>
      </c>
      <c r="D444" s="6">
        <f>TITRES_STAT!E447</f>
        <v>4928</v>
      </c>
      <c r="E444" s="2">
        <f t="shared" si="24"/>
        <v>548574</v>
      </c>
      <c r="F444" s="6" t="str">
        <f t="shared" si="27"/>
        <v>BULLISH</v>
      </c>
      <c r="G444" s="6" t="str">
        <f t="shared" si="26"/>
        <v>STRONG</v>
      </c>
      <c r="H444" s="6" t="str">
        <f t="shared" si="25"/>
        <v>CONFIRMED BULLISH</v>
      </c>
    </row>
    <row r="445" spans="1:8" ht="13.5" x14ac:dyDescent="0.25">
      <c r="A445" s="3">
        <f>TITRES_STAT!B448</f>
        <v>42655</v>
      </c>
      <c r="B445" s="6">
        <f>TITRES_STAT!C448</f>
        <v>7.96</v>
      </c>
      <c r="C445" s="6">
        <f>TITRES_STAT!D448</f>
        <v>3.4119999999999999</v>
      </c>
      <c r="D445" s="6">
        <f>TITRES_STAT!E448</f>
        <v>1832</v>
      </c>
      <c r="E445" s="2">
        <f t="shared" si="24"/>
        <v>546742</v>
      </c>
      <c r="F445" s="6" t="str">
        <f t="shared" si="27"/>
        <v>BULLISH</v>
      </c>
      <c r="G445" s="6" t="str">
        <f t="shared" si="26"/>
        <v>NEUTRAL</v>
      </c>
      <c r="H445" s="6" t="str">
        <f t="shared" si="25"/>
        <v>CONFIRMED BULLISH</v>
      </c>
    </row>
    <row r="446" spans="1:8" ht="13.5" x14ac:dyDescent="0.25">
      <c r="A446" s="3">
        <f>TITRES_STAT!B449</f>
        <v>42656</v>
      </c>
      <c r="B446" s="6">
        <f>TITRES_STAT!C449</f>
        <v>7.96</v>
      </c>
      <c r="C446" s="6">
        <f>TITRES_STAT!D449</f>
        <v>3.4119999999999999</v>
      </c>
      <c r="D446" s="6">
        <f>TITRES_STAT!E449</f>
        <v>429</v>
      </c>
      <c r="E446" s="2">
        <f t="shared" si="24"/>
        <v>546742</v>
      </c>
      <c r="F446" s="6" t="str">
        <f t="shared" si="27"/>
        <v>BULLISH</v>
      </c>
      <c r="G446" s="6" t="str">
        <f t="shared" si="26"/>
        <v>NEUTRAL</v>
      </c>
      <c r="H446" s="6" t="str">
        <f t="shared" si="25"/>
        <v>CONFIRMED BULLISH</v>
      </c>
    </row>
    <row r="447" spans="1:8" ht="13.5" x14ac:dyDescent="0.25">
      <c r="A447" s="3">
        <f>TITRES_STAT!B450</f>
        <v>42657</v>
      </c>
      <c r="B447" s="6">
        <f>TITRES_STAT!C450</f>
        <v>7.91</v>
      </c>
      <c r="C447" s="6">
        <f>TITRES_STAT!D450</f>
        <v>3.3906000000000001</v>
      </c>
      <c r="D447" s="6">
        <f>TITRES_STAT!E450</f>
        <v>496</v>
      </c>
      <c r="E447" s="2">
        <f t="shared" si="24"/>
        <v>546246</v>
      </c>
      <c r="F447" s="6" t="str">
        <f t="shared" si="27"/>
        <v>BULLISH</v>
      </c>
      <c r="G447" s="6" t="str">
        <f t="shared" si="26"/>
        <v>NEUTRAL</v>
      </c>
      <c r="H447" s="6" t="str">
        <f t="shared" si="25"/>
        <v>BULLISH DIVERGENCE</v>
      </c>
    </row>
    <row r="448" spans="1:8" ht="13.5" x14ac:dyDescent="0.25">
      <c r="A448" s="3">
        <f>TITRES_STAT!B451</f>
        <v>42660</v>
      </c>
      <c r="B448" s="6">
        <f>TITRES_STAT!C451</f>
        <v>7.91</v>
      </c>
      <c r="C448" s="6">
        <f>TITRES_STAT!D451</f>
        <v>3.3906000000000001</v>
      </c>
      <c r="D448" s="6">
        <f>TITRES_STAT!E451</f>
        <v>6962</v>
      </c>
      <c r="E448" s="2">
        <f t="shared" si="24"/>
        <v>546246</v>
      </c>
      <c r="F448" s="6" t="str">
        <f t="shared" si="27"/>
        <v>BULLISH</v>
      </c>
      <c r="G448" s="6" t="str">
        <f t="shared" si="26"/>
        <v>NEUTRAL</v>
      </c>
      <c r="H448" s="6" t="str">
        <f t="shared" si="25"/>
        <v>NEUTRAL</v>
      </c>
    </row>
    <row r="449" spans="1:8" ht="13.5" x14ac:dyDescent="0.25">
      <c r="A449" s="3">
        <f>TITRES_STAT!B452</f>
        <v>42661</v>
      </c>
      <c r="B449" s="6">
        <f>TITRES_STAT!C452</f>
        <v>7.9</v>
      </c>
      <c r="C449" s="6">
        <f>TITRES_STAT!D452</f>
        <v>3.3862999999999999</v>
      </c>
      <c r="D449" s="6">
        <f>TITRES_STAT!E452</f>
        <v>2283</v>
      </c>
      <c r="E449" s="2">
        <f t="shared" si="24"/>
        <v>543963</v>
      </c>
      <c r="F449" s="6" t="str">
        <f t="shared" si="27"/>
        <v>BEARISH</v>
      </c>
      <c r="G449" s="6" t="str">
        <f t="shared" si="26"/>
        <v>NEUTRAL</v>
      </c>
      <c r="H449" s="6" t="str">
        <f t="shared" si="25"/>
        <v>CONFIRMED BEARISH</v>
      </c>
    </row>
    <row r="450" spans="1:8" ht="13.5" x14ac:dyDescent="0.25">
      <c r="A450" s="3">
        <f>TITRES_STAT!B453</f>
        <v>42662</v>
      </c>
      <c r="B450" s="6">
        <f>TITRES_STAT!C453</f>
        <v>7.89</v>
      </c>
      <c r="C450" s="6">
        <f>TITRES_STAT!D453</f>
        <v>3.3820000000000001</v>
      </c>
      <c r="D450" s="6">
        <f>TITRES_STAT!E453</f>
        <v>590</v>
      </c>
      <c r="E450" s="2">
        <f t="shared" si="24"/>
        <v>543373</v>
      </c>
      <c r="F450" s="6" t="str">
        <f t="shared" si="27"/>
        <v>BEARISH</v>
      </c>
      <c r="G450" s="6" t="str">
        <f t="shared" si="26"/>
        <v>NEUTRAL</v>
      </c>
      <c r="H450" s="6" t="str">
        <f t="shared" si="25"/>
        <v>CONFIRMED BEARISH</v>
      </c>
    </row>
    <row r="451" spans="1:8" ht="13.5" x14ac:dyDescent="0.25">
      <c r="A451" s="3">
        <f>TITRES_STAT!B454</f>
        <v>42663</v>
      </c>
      <c r="B451" s="6">
        <f>TITRES_STAT!C454</f>
        <v>7.89</v>
      </c>
      <c r="C451" s="6">
        <f>TITRES_STAT!D454</f>
        <v>3.3820000000000001</v>
      </c>
      <c r="D451" s="6">
        <f>TITRES_STAT!E454</f>
        <v>4645</v>
      </c>
      <c r="E451" s="2">
        <f t="shared" si="24"/>
        <v>543373</v>
      </c>
      <c r="F451" s="6" t="str">
        <f t="shared" si="27"/>
        <v>BEARISH</v>
      </c>
      <c r="G451" s="6" t="str">
        <f t="shared" si="26"/>
        <v>NEUTRAL</v>
      </c>
      <c r="H451" s="6" t="str">
        <f t="shared" si="25"/>
        <v>CONFIRMED BEARISH</v>
      </c>
    </row>
    <row r="452" spans="1:8" ht="13.5" x14ac:dyDescent="0.25">
      <c r="A452" s="3">
        <f>TITRES_STAT!B455</f>
        <v>42664</v>
      </c>
      <c r="B452" s="6">
        <f>TITRES_STAT!C455</f>
        <v>7.89</v>
      </c>
      <c r="C452" s="6">
        <f>TITRES_STAT!D455</f>
        <v>3.3820000000000001</v>
      </c>
      <c r="D452" s="6">
        <f>TITRES_STAT!E455</f>
        <v>805</v>
      </c>
      <c r="E452" s="2">
        <f t="shared" ref="E452:E515" si="28">IF(B452&gt;B451, E451+D452, IF(B452&lt;B451, E451-D452, E451))</f>
        <v>543373</v>
      </c>
      <c r="F452" s="6" t="str">
        <f t="shared" si="27"/>
        <v>BEARISH</v>
      </c>
      <c r="G452" s="6" t="str">
        <f t="shared" si="26"/>
        <v>NEUTRAL</v>
      </c>
      <c r="H452" s="6" t="str">
        <f t="shared" si="25"/>
        <v>CONFIRMED BEARISH</v>
      </c>
    </row>
    <row r="453" spans="1:8" ht="13.5" x14ac:dyDescent="0.25">
      <c r="A453" s="3">
        <f>TITRES_STAT!B456</f>
        <v>42667</v>
      </c>
      <c r="B453" s="6">
        <f>TITRES_STAT!C456</f>
        <v>7.84</v>
      </c>
      <c r="C453" s="6">
        <f>TITRES_STAT!D456</f>
        <v>3.3605999999999998</v>
      </c>
      <c r="D453" s="6">
        <f>TITRES_STAT!E456</f>
        <v>1532</v>
      </c>
      <c r="E453" s="2">
        <f t="shared" si="28"/>
        <v>541841</v>
      </c>
      <c r="F453" s="6" t="str">
        <f t="shared" si="27"/>
        <v>BEARISH</v>
      </c>
      <c r="G453" s="6" t="str">
        <f t="shared" si="26"/>
        <v>NEUTRAL</v>
      </c>
      <c r="H453" s="6" t="str">
        <f t="shared" si="25"/>
        <v>CONFIRMED BEARISH</v>
      </c>
    </row>
    <row r="454" spans="1:8" ht="13.5" x14ac:dyDescent="0.25">
      <c r="A454" s="3">
        <f>TITRES_STAT!B457</f>
        <v>42668</v>
      </c>
      <c r="B454" s="6">
        <f>TITRES_STAT!C457</f>
        <v>7.8</v>
      </c>
      <c r="C454" s="6">
        <f>TITRES_STAT!D457</f>
        <v>3.3435000000000001</v>
      </c>
      <c r="D454" s="6">
        <f>TITRES_STAT!E457</f>
        <v>3377</v>
      </c>
      <c r="E454" s="2">
        <f t="shared" si="28"/>
        <v>538464</v>
      </c>
      <c r="F454" s="6" t="str">
        <f t="shared" si="27"/>
        <v>BEARISH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42669</v>
      </c>
      <c r="B455" s="6">
        <f>TITRES_STAT!C458</f>
        <v>7.71</v>
      </c>
      <c r="C455" s="6">
        <f>TITRES_STAT!D458</f>
        <v>3.3048999999999999</v>
      </c>
      <c r="D455" s="6">
        <f>TITRES_STAT!E458</f>
        <v>3624</v>
      </c>
      <c r="E455" s="2">
        <f t="shared" si="28"/>
        <v>534840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BEARISH</v>
      </c>
    </row>
    <row r="456" spans="1:8" ht="13.5" x14ac:dyDescent="0.25">
      <c r="A456" s="3">
        <f>TITRES_STAT!B459</f>
        <v>42670</v>
      </c>
      <c r="B456" s="6">
        <f>TITRES_STAT!C459</f>
        <v>7.7</v>
      </c>
      <c r="C456" s="6">
        <f>TITRES_STAT!D459</f>
        <v>3.3006000000000002</v>
      </c>
      <c r="D456" s="6">
        <f>TITRES_STAT!E459</f>
        <v>8303</v>
      </c>
      <c r="E456" s="2">
        <f t="shared" si="28"/>
        <v>526537</v>
      </c>
      <c r="F456" s="6" t="str">
        <f t="shared" ref="F456:F519" si="31">IF(E456&gt;E451,"BULLISH",IF(E456&lt;E451,"BEARISH","NEUTRAL"))</f>
        <v>BEARISH</v>
      </c>
      <c r="G456" s="6" t="str">
        <f t="shared" si="30"/>
        <v>WEAK</v>
      </c>
      <c r="H456" s="6" t="str">
        <f t="shared" si="29"/>
        <v>CONFIRMED BEARISH</v>
      </c>
    </row>
    <row r="457" spans="1:8" ht="13.5" x14ac:dyDescent="0.25">
      <c r="A457" s="3">
        <f>TITRES_STAT!B460</f>
        <v>42671</v>
      </c>
      <c r="B457" s="6">
        <f>TITRES_STAT!C460</f>
        <v>7.7</v>
      </c>
      <c r="C457" s="6">
        <f>TITRES_STAT!D460</f>
        <v>3.3006000000000002</v>
      </c>
      <c r="D457" s="6">
        <f>TITRES_STAT!E460</f>
        <v>4120</v>
      </c>
      <c r="E457" s="2">
        <f t="shared" si="28"/>
        <v>526537</v>
      </c>
      <c r="F457" s="6" t="str">
        <f t="shared" si="31"/>
        <v>BEARISH</v>
      </c>
      <c r="G457" s="6" t="str">
        <f t="shared" si="30"/>
        <v>WEAK</v>
      </c>
      <c r="H457" s="6" t="str">
        <f t="shared" si="29"/>
        <v>CONFIRMED BEARISH</v>
      </c>
    </row>
    <row r="458" spans="1:8" ht="13.5" x14ac:dyDescent="0.25">
      <c r="A458" s="3">
        <f>TITRES_STAT!B461</f>
        <v>42674</v>
      </c>
      <c r="B458" s="6">
        <f>TITRES_STAT!C461</f>
        <v>7.69</v>
      </c>
      <c r="C458" s="6">
        <f>TITRES_STAT!D461</f>
        <v>3.2963</v>
      </c>
      <c r="D458" s="6">
        <f>TITRES_STAT!E461</f>
        <v>666</v>
      </c>
      <c r="E458" s="2">
        <f t="shared" si="28"/>
        <v>525871</v>
      </c>
      <c r="F458" s="6" t="str">
        <f t="shared" si="31"/>
        <v>BEARISH</v>
      </c>
      <c r="G458" s="6" t="str">
        <f t="shared" si="30"/>
        <v>WEAK</v>
      </c>
      <c r="H458" s="6" t="str">
        <f t="shared" si="29"/>
        <v>CONFIRMED BEARISH</v>
      </c>
    </row>
    <row r="459" spans="1:8" ht="13.5" x14ac:dyDescent="0.25">
      <c r="A459" s="3">
        <f>TITRES_STAT!B462</f>
        <v>42675</v>
      </c>
      <c r="B459" s="6">
        <f>TITRES_STAT!C462</f>
        <v>7.68</v>
      </c>
      <c r="C459" s="6">
        <f>TITRES_STAT!D462</f>
        <v>3.2919999999999998</v>
      </c>
      <c r="D459" s="6">
        <f>TITRES_STAT!E462</f>
        <v>2344</v>
      </c>
      <c r="E459" s="2">
        <f t="shared" si="28"/>
        <v>523527</v>
      </c>
      <c r="F459" s="6" t="str">
        <f t="shared" si="31"/>
        <v>BEARISH</v>
      </c>
      <c r="G459" s="6" t="str">
        <f t="shared" si="30"/>
        <v>WEAK</v>
      </c>
      <c r="H459" s="6" t="str">
        <f t="shared" si="29"/>
        <v>CONFIRMED BEARISH</v>
      </c>
    </row>
    <row r="460" spans="1:8" ht="13.5" x14ac:dyDescent="0.25">
      <c r="A460" s="3">
        <f>TITRES_STAT!B463</f>
        <v>42676</v>
      </c>
      <c r="B460" s="6">
        <f>TITRES_STAT!C463</f>
        <v>7.65</v>
      </c>
      <c r="C460" s="6">
        <f>TITRES_STAT!D463</f>
        <v>3.2791999999999999</v>
      </c>
      <c r="D460" s="6">
        <f>TITRES_STAT!E463</f>
        <v>183</v>
      </c>
      <c r="E460" s="2">
        <f t="shared" si="28"/>
        <v>523344</v>
      </c>
      <c r="F460" s="6" t="str">
        <f t="shared" si="31"/>
        <v>BEARISH</v>
      </c>
      <c r="G460" s="6" t="str">
        <f t="shared" si="30"/>
        <v>WEAK</v>
      </c>
      <c r="H460" s="6" t="str">
        <f t="shared" si="29"/>
        <v>CONFIRMED BEARISH</v>
      </c>
    </row>
    <row r="461" spans="1:8" ht="13.5" x14ac:dyDescent="0.25">
      <c r="A461" s="3">
        <f>TITRES_STAT!B464</f>
        <v>42677</v>
      </c>
      <c r="B461" s="6">
        <f>TITRES_STAT!C464</f>
        <v>7.6</v>
      </c>
      <c r="C461" s="6">
        <f>TITRES_STAT!D464</f>
        <v>3.2576999999999998</v>
      </c>
      <c r="D461" s="6">
        <f>TITRES_STAT!E464</f>
        <v>840</v>
      </c>
      <c r="E461" s="2">
        <f t="shared" si="28"/>
        <v>522504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CONFIRMED BEARISH</v>
      </c>
    </row>
    <row r="462" spans="1:8" ht="13.5" x14ac:dyDescent="0.25">
      <c r="A462" s="3">
        <f>TITRES_STAT!B465</f>
        <v>42678</v>
      </c>
      <c r="B462" s="6">
        <f>TITRES_STAT!C465</f>
        <v>7.6</v>
      </c>
      <c r="C462" s="6">
        <f>TITRES_STAT!D465</f>
        <v>3.2576999999999998</v>
      </c>
      <c r="D462" s="6">
        <f>TITRES_STAT!E465</f>
        <v>5657</v>
      </c>
      <c r="E462" s="2">
        <f t="shared" si="28"/>
        <v>522504</v>
      </c>
      <c r="F462" s="6" t="str">
        <f t="shared" si="31"/>
        <v>BEARISH</v>
      </c>
      <c r="G462" s="6" t="str">
        <f t="shared" si="30"/>
        <v>NEUTRAL</v>
      </c>
      <c r="H462" s="6" t="str">
        <f t="shared" si="29"/>
        <v>CONFIRMED BEARISH</v>
      </c>
    </row>
    <row r="463" spans="1:8" ht="13.5" x14ac:dyDescent="0.25">
      <c r="A463" s="3">
        <f>TITRES_STAT!B466</f>
        <v>42681</v>
      </c>
      <c r="B463" s="6">
        <f>TITRES_STAT!C466</f>
        <v>7.6</v>
      </c>
      <c r="C463" s="6">
        <f>TITRES_STAT!D466</f>
        <v>3.2576999999999998</v>
      </c>
      <c r="D463" s="6">
        <f>TITRES_STAT!E466</f>
        <v>1214</v>
      </c>
      <c r="E463" s="2">
        <f t="shared" si="28"/>
        <v>522504</v>
      </c>
      <c r="F463" s="6" t="str">
        <f t="shared" si="31"/>
        <v>BEARISH</v>
      </c>
      <c r="G463" s="6" t="str">
        <f t="shared" si="30"/>
        <v>NEUTRAL</v>
      </c>
      <c r="H463" s="6" t="str">
        <f t="shared" si="29"/>
        <v>CONFIRMED BEARISH</v>
      </c>
    </row>
    <row r="464" spans="1:8" ht="13.5" x14ac:dyDescent="0.25">
      <c r="A464" s="3">
        <f>TITRES_STAT!B467</f>
        <v>42682</v>
      </c>
      <c r="B464" s="6">
        <f>TITRES_STAT!C467</f>
        <v>7.6</v>
      </c>
      <c r="C464" s="6">
        <f>TITRES_STAT!D467</f>
        <v>3.2576999999999998</v>
      </c>
      <c r="D464" s="6">
        <f>TITRES_STAT!E467</f>
        <v>3325</v>
      </c>
      <c r="E464" s="2">
        <f t="shared" si="28"/>
        <v>522504</v>
      </c>
      <c r="F464" s="6" t="str">
        <f t="shared" si="31"/>
        <v>BEARISH</v>
      </c>
      <c r="G464" s="6" t="str">
        <f t="shared" si="30"/>
        <v>NEUTRAL</v>
      </c>
      <c r="H464" s="6" t="str">
        <f t="shared" si="29"/>
        <v>CONFIRMED BEARISH</v>
      </c>
    </row>
    <row r="465" spans="1:8" ht="13.5" x14ac:dyDescent="0.25">
      <c r="A465" s="3">
        <f>TITRES_STAT!B468</f>
        <v>42683</v>
      </c>
      <c r="B465" s="6">
        <f>TITRES_STAT!C468</f>
        <v>7.75</v>
      </c>
      <c r="C465" s="6">
        <f>TITRES_STAT!D468</f>
        <v>3.3220000000000001</v>
      </c>
      <c r="D465" s="6">
        <f>TITRES_STAT!E468</f>
        <v>17291</v>
      </c>
      <c r="E465" s="2">
        <f t="shared" si="28"/>
        <v>539795</v>
      </c>
      <c r="F465" s="6" t="str">
        <f t="shared" si="31"/>
        <v>BULLISH</v>
      </c>
      <c r="G465" s="6" t="str">
        <f t="shared" si="30"/>
        <v>STRONG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7.75</v>
      </c>
      <c r="C466" s="6">
        <f>TITRES_STAT!D469</f>
        <v>3.3220000000000001</v>
      </c>
      <c r="D466" s="6">
        <f>TITRES_STAT!E469</f>
        <v>16286</v>
      </c>
      <c r="E466" s="2">
        <f t="shared" si="28"/>
        <v>539795</v>
      </c>
      <c r="F466" s="6" t="str">
        <f t="shared" si="31"/>
        <v>BULLISH</v>
      </c>
      <c r="G466" s="6" t="str">
        <f t="shared" si="30"/>
        <v>STRONG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7.83</v>
      </c>
      <c r="C467" s="6">
        <f>TITRES_STAT!D470</f>
        <v>3.3563000000000001</v>
      </c>
      <c r="D467" s="6">
        <f>TITRES_STAT!E470</f>
        <v>20344</v>
      </c>
      <c r="E467" s="2">
        <f t="shared" si="28"/>
        <v>560139</v>
      </c>
      <c r="F467" s="6" t="str">
        <f t="shared" si="31"/>
        <v>BULLISH</v>
      </c>
      <c r="G467" s="6" t="str">
        <f t="shared" si="30"/>
        <v>STRONG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7.98</v>
      </c>
      <c r="C468" s="6">
        <f>TITRES_STAT!D471</f>
        <v>3.4205999999999999</v>
      </c>
      <c r="D468" s="6">
        <f>TITRES_STAT!E471</f>
        <v>13685</v>
      </c>
      <c r="E468" s="2">
        <f t="shared" si="28"/>
        <v>573824</v>
      </c>
      <c r="F468" s="6" t="str">
        <f t="shared" si="31"/>
        <v>BULLISH</v>
      </c>
      <c r="G468" s="6" t="str">
        <f t="shared" si="30"/>
        <v>STRONG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8.07</v>
      </c>
      <c r="C469" s="6">
        <f>TITRES_STAT!D472</f>
        <v>3.4592000000000001</v>
      </c>
      <c r="D469" s="6">
        <f>TITRES_STAT!E472</f>
        <v>26273</v>
      </c>
      <c r="E469" s="2">
        <f t="shared" si="28"/>
        <v>600097</v>
      </c>
      <c r="F469" s="6" t="str">
        <f t="shared" si="31"/>
        <v>BULLISH</v>
      </c>
      <c r="G469" s="6" t="str">
        <f t="shared" si="30"/>
        <v>STRONG</v>
      </c>
      <c r="H469" s="6" t="str">
        <f t="shared" si="29"/>
        <v>CONFIRMED BULLISH</v>
      </c>
    </row>
    <row r="470" spans="1:8" ht="13.5" x14ac:dyDescent="0.25">
      <c r="A470" s="3">
        <f>TITRES_STAT!B473</f>
        <v>42690</v>
      </c>
      <c r="B470" s="6">
        <f>TITRES_STAT!C473</f>
        <v>8.01</v>
      </c>
      <c r="C470" s="6">
        <f>TITRES_STAT!D473</f>
        <v>3.4335</v>
      </c>
      <c r="D470" s="6">
        <f>TITRES_STAT!E473</f>
        <v>5400</v>
      </c>
      <c r="E470" s="2">
        <f t="shared" si="28"/>
        <v>594697</v>
      </c>
      <c r="F470" s="6" t="str">
        <f t="shared" si="31"/>
        <v>BULLISH</v>
      </c>
      <c r="G470" s="6" t="str">
        <f t="shared" si="30"/>
        <v>STRONG</v>
      </c>
      <c r="H470" s="6" t="str">
        <f t="shared" si="29"/>
        <v>CONFIRMED BULLISH</v>
      </c>
    </row>
    <row r="471" spans="1:8" ht="13.5" x14ac:dyDescent="0.25">
      <c r="A471" s="3">
        <f>TITRES_STAT!B474</f>
        <v>42691</v>
      </c>
      <c r="B471" s="6">
        <f>TITRES_STAT!C474</f>
        <v>8</v>
      </c>
      <c r="C471" s="6">
        <f>TITRES_STAT!D474</f>
        <v>3.4291999999999998</v>
      </c>
      <c r="D471" s="6">
        <f>TITRES_STAT!E474</f>
        <v>8438</v>
      </c>
      <c r="E471" s="2">
        <f t="shared" si="28"/>
        <v>586259</v>
      </c>
      <c r="F471" s="6" t="str">
        <f t="shared" si="31"/>
        <v>BULLISH</v>
      </c>
      <c r="G471" s="6" t="str">
        <f t="shared" si="30"/>
        <v>STRONG</v>
      </c>
      <c r="H471" s="6" t="str">
        <f t="shared" si="29"/>
        <v>CONFIRMED BULLISH</v>
      </c>
    </row>
    <row r="472" spans="1:8" ht="13.5" x14ac:dyDescent="0.25">
      <c r="A472" s="3">
        <f>TITRES_STAT!B475</f>
        <v>42692</v>
      </c>
      <c r="B472" s="6">
        <f>TITRES_STAT!C475</f>
        <v>8</v>
      </c>
      <c r="C472" s="6">
        <f>TITRES_STAT!D475</f>
        <v>3.4291999999999998</v>
      </c>
      <c r="D472" s="6">
        <f>TITRES_STAT!E475</f>
        <v>7133</v>
      </c>
      <c r="E472" s="2">
        <f t="shared" si="28"/>
        <v>586259</v>
      </c>
      <c r="F472" s="6" t="str">
        <f t="shared" si="31"/>
        <v>BULLISH</v>
      </c>
      <c r="G472" s="6" t="str">
        <f t="shared" si="30"/>
        <v>STRONG</v>
      </c>
      <c r="H472" s="6" t="str">
        <f t="shared" si="29"/>
        <v>CONFIRMED BULLISH</v>
      </c>
    </row>
    <row r="473" spans="1:8" ht="13.5" x14ac:dyDescent="0.25">
      <c r="A473" s="3">
        <f>TITRES_STAT!B476</f>
        <v>42695</v>
      </c>
      <c r="B473" s="6">
        <f>TITRES_STAT!C476</f>
        <v>8.0500000000000007</v>
      </c>
      <c r="C473" s="6">
        <f>TITRES_STAT!D476</f>
        <v>3.4506000000000001</v>
      </c>
      <c r="D473" s="6">
        <f>TITRES_STAT!E476</f>
        <v>400</v>
      </c>
      <c r="E473" s="2">
        <f t="shared" si="28"/>
        <v>586659</v>
      </c>
      <c r="F473" s="6" t="str">
        <f t="shared" si="31"/>
        <v>BULLISH</v>
      </c>
      <c r="G473" s="6" t="str">
        <f t="shared" si="30"/>
        <v>STRONG</v>
      </c>
      <c r="H473" s="6" t="str">
        <f t="shared" si="29"/>
        <v>CONFIRMED BULLISH</v>
      </c>
    </row>
    <row r="474" spans="1:8" ht="13.5" x14ac:dyDescent="0.25">
      <c r="A474" s="3">
        <f>TITRES_STAT!B477</f>
        <v>42696</v>
      </c>
      <c r="B474" s="6">
        <f>TITRES_STAT!C477</f>
        <v>8.0500000000000007</v>
      </c>
      <c r="C474" s="6">
        <f>TITRES_STAT!D477</f>
        <v>3.4506000000000001</v>
      </c>
      <c r="D474" s="6">
        <f>TITRES_STAT!E477</f>
        <v>10209</v>
      </c>
      <c r="E474" s="2">
        <f t="shared" si="28"/>
        <v>586659</v>
      </c>
      <c r="F474" s="6" t="str">
        <f t="shared" si="31"/>
        <v>BEARISH</v>
      </c>
      <c r="G474" s="6" t="str">
        <f t="shared" si="30"/>
        <v>WEAK</v>
      </c>
      <c r="H474" s="6" t="str">
        <f t="shared" si="29"/>
        <v>CONFIRMED BEARISH</v>
      </c>
    </row>
    <row r="475" spans="1:8" ht="13.5" x14ac:dyDescent="0.25">
      <c r="A475" s="3">
        <f>TITRES_STAT!B478</f>
        <v>42697</v>
      </c>
      <c r="B475" s="6">
        <f>TITRES_STAT!C478</f>
        <v>8</v>
      </c>
      <c r="C475" s="6">
        <f>TITRES_STAT!D478</f>
        <v>3.4291999999999998</v>
      </c>
      <c r="D475" s="6">
        <f>TITRES_STAT!E478</f>
        <v>7793</v>
      </c>
      <c r="E475" s="2">
        <f t="shared" si="28"/>
        <v>578866</v>
      </c>
      <c r="F475" s="6" t="str">
        <f t="shared" si="31"/>
        <v>BEARISH</v>
      </c>
      <c r="G475" s="6" t="str">
        <f t="shared" si="30"/>
        <v>WEAK</v>
      </c>
      <c r="H475" s="6" t="str">
        <f t="shared" si="29"/>
        <v>CONFIRMED BEARISH</v>
      </c>
    </row>
    <row r="476" spans="1:8" ht="13.5" x14ac:dyDescent="0.25">
      <c r="A476" s="3">
        <f>TITRES_STAT!B479</f>
        <v>42698</v>
      </c>
      <c r="B476" s="6">
        <f>TITRES_STAT!C479</f>
        <v>8</v>
      </c>
      <c r="C476" s="6">
        <f>TITRES_STAT!D479</f>
        <v>3.4291999999999998</v>
      </c>
      <c r="D476" s="6">
        <f>TITRES_STAT!E479</f>
        <v>878</v>
      </c>
      <c r="E476" s="2">
        <f t="shared" si="28"/>
        <v>578866</v>
      </c>
      <c r="F476" s="6" t="str">
        <f t="shared" si="31"/>
        <v>BEARISH</v>
      </c>
      <c r="G476" s="6" t="str">
        <f t="shared" si="30"/>
        <v>NEUTRAL</v>
      </c>
      <c r="H476" s="6" t="str">
        <f t="shared" si="29"/>
        <v>NEUTRAL</v>
      </c>
    </row>
    <row r="477" spans="1:8" ht="13.5" x14ac:dyDescent="0.25">
      <c r="A477" s="3">
        <f>TITRES_STAT!B480</f>
        <v>42699</v>
      </c>
      <c r="B477" s="6">
        <f>TITRES_STAT!C480</f>
        <v>7.94</v>
      </c>
      <c r="C477" s="6">
        <f>TITRES_STAT!D480</f>
        <v>3.4035000000000002</v>
      </c>
      <c r="D477" s="6">
        <f>TITRES_STAT!E480</f>
        <v>600</v>
      </c>
      <c r="E477" s="2">
        <f t="shared" si="28"/>
        <v>578266</v>
      </c>
      <c r="F477" s="6" t="str">
        <f t="shared" si="31"/>
        <v>BEARISH</v>
      </c>
      <c r="G477" s="6" t="str">
        <f t="shared" si="30"/>
        <v>NEUTRAL</v>
      </c>
      <c r="H477" s="6" t="str">
        <f t="shared" si="29"/>
        <v>CONFIRMED BEARISH</v>
      </c>
    </row>
    <row r="478" spans="1:8" ht="13.5" x14ac:dyDescent="0.25">
      <c r="A478" s="3">
        <f>TITRES_STAT!B481</f>
        <v>42702</v>
      </c>
      <c r="B478" s="6">
        <f>TITRES_STAT!C481</f>
        <v>7.93</v>
      </c>
      <c r="C478" s="6">
        <f>TITRES_STAT!D481</f>
        <v>3.3992</v>
      </c>
      <c r="D478" s="6">
        <f>TITRES_STAT!E481</f>
        <v>1234</v>
      </c>
      <c r="E478" s="2">
        <f t="shared" si="28"/>
        <v>577032</v>
      </c>
      <c r="F478" s="6" t="str">
        <f t="shared" si="31"/>
        <v>BEARISH</v>
      </c>
      <c r="G478" s="6" t="str">
        <f t="shared" si="30"/>
        <v>NEUTRAL</v>
      </c>
      <c r="H478" s="6" t="str">
        <f t="shared" si="29"/>
        <v>CONFIRMED BEARISH</v>
      </c>
    </row>
    <row r="479" spans="1:8" ht="13.5" x14ac:dyDescent="0.25">
      <c r="A479" s="3">
        <f>TITRES_STAT!B482</f>
        <v>42703</v>
      </c>
      <c r="B479" s="6">
        <f>TITRES_STAT!C482</f>
        <v>7.89</v>
      </c>
      <c r="C479" s="6">
        <f>TITRES_STAT!D482</f>
        <v>3.3820000000000001</v>
      </c>
      <c r="D479" s="6">
        <f>TITRES_STAT!E482</f>
        <v>25526</v>
      </c>
      <c r="E479" s="2">
        <f t="shared" si="28"/>
        <v>551506</v>
      </c>
      <c r="F479" s="6" t="str">
        <f t="shared" si="31"/>
        <v>BEARISH</v>
      </c>
      <c r="G479" s="6" t="str">
        <f t="shared" si="30"/>
        <v>WEAK</v>
      </c>
      <c r="H479" s="6" t="str">
        <f t="shared" si="29"/>
        <v>CONFIRMED BEARISH</v>
      </c>
    </row>
    <row r="480" spans="1:8" ht="13.5" x14ac:dyDescent="0.25">
      <c r="A480" s="3">
        <f>TITRES_STAT!B483</f>
        <v>42704</v>
      </c>
      <c r="B480" s="6">
        <f>TITRES_STAT!C483</f>
        <v>7.93</v>
      </c>
      <c r="C480" s="6">
        <f>TITRES_STAT!D483</f>
        <v>3.3992</v>
      </c>
      <c r="D480" s="6">
        <f>TITRES_STAT!E483</f>
        <v>940</v>
      </c>
      <c r="E480" s="2">
        <f t="shared" si="28"/>
        <v>552446</v>
      </c>
      <c r="F480" s="6" t="str">
        <f t="shared" si="31"/>
        <v>BEARISH</v>
      </c>
      <c r="G480" s="6" t="str">
        <f t="shared" si="30"/>
        <v>WEAK</v>
      </c>
      <c r="H480" s="6" t="str">
        <f t="shared" si="29"/>
        <v>CONFIRMED BEARISH</v>
      </c>
    </row>
    <row r="481" spans="1:8" ht="13.5" x14ac:dyDescent="0.25">
      <c r="A481" s="3">
        <f>TITRES_STAT!B484</f>
        <v>42705</v>
      </c>
      <c r="B481" s="6">
        <f>TITRES_STAT!C484</f>
        <v>7.91</v>
      </c>
      <c r="C481" s="6">
        <f>TITRES_STAT!D484</f>
        <v>3.3906000000000001</v>
      </c>
      <c r="D481" s="6">
        <f>TITRES_STAT!E484</f>
        <v>502</v>
      </c>
      <c r="E481" s="2">
        <f t="shared" si="28"/>
        <v>551944</v>
      </c>
      <c r="F481" s="6" t="str">
        <f t="shared" si="31"/>
        <v>BEARISH</v>
      </c>
      <c r="G481" s="6" t="str">
        <f t="shared" si="30"/>
        <v>WEAK</v>
      </c>
      <c r="H481" s="6" t="str">
        <f t="shared" si="29"/>
        <v>CONFIRMED BEARISH</v>
      </c>
    </row>
    <row r="482" spans="1:8" ht="13.5" x14ac:dyDescent="0.25">
      <c r="A482" s="3">
        <f>TITRES_STAT!B485</f>
        <v>42706</v>
      </c>
      <c r="B482" s="6">
        <f>TITRES_STAT!C485</f>
        <v>7.9</v>
      </c>
      <c r="C482" s="6">
        <f>TITRES_STAT!D485</f>
        <v>3.3862999999999999</v>
      </c>
      <c r="D482" s="6">
        <f>TITRES_STAT!E485</f>
        <v>500</v>
      </c>
      <c r="E482" s="2">
        <f t="shared" si="28"/>
        <v>551444</v>
      </c>
      <c r="F482" s="6" t="str">
        <f t="shared" si="31"/>
        <v>BEARISH</v>
      </c>
      <c r="G482" s="6" t="str">
        <f t="shared" si="30"/>
        <v>WEAK</v>
      </c>
      <c r="H482" s="6" t="str">
        <f t="shared" si="29"/>
        <v>CONFIRMED BEARISH</v>
      </c>
    </row>
    <row r="483" spans="1:8" ht="13.5" x14ac:dyDescent="0.25">
      <c r="A483" s="3">
        <f>TITRES_STAT!B486</f>
        <v>42709</v>
      </c>
      <c r="B483" s="6">
        <f>TITRES_STAT!C486</f>
        <v>7.9</v>
      </c>
      <c r="C483" s="6">
        <f>TITRES_STAT!D486</f>
        <v>3.3862999999999999</v>
      </c>
      <c r="D483" s="6">
        <f>TITRES_STAT!E486</f>
        <v>230</v>
      </c>
      <c r="E483" s="2">
        <f t="shared" si="28"/>
        <v>551444</v>
      </c>
      <c r="F483" s="6" t="str">
        <f t="shared" si="31"/>
        <v>BEARISH</v>
      </c>
      <c r="G483" s="6" t="str">
        <f t="shared" si="30"/>
        <v>WEAK</v>
      </c>
      <c r="H483" s="6" t="str">
        <f t="shared" si="29"/>
        <v>CONFIRMED BEARISH</v>
      </c>
    </row>
    <row r="484" spans="1:8" ht="13.5" x14ac:dyDescent="0.25">
      <c r="A484" s="3">
        <f>TITRES_STAT!B487</f>
        <v>42710</v>
      </c>
      <c r="B484" s="6">
        <f>TITRES_STAT!C487</f>
        <v>7.9</v>
      </c>
      <c r="C484" s="6">
        <f>TITRES_STAT!D487</f>
        <v>3.3862999999999999</v>
      </c>
      <c r="D484" s="6">
        <f>TITRES_STAT!E487</f>
        <v>59</v>
      </c>
      <c r="E484" s="2">
        <f t="shared" si="28"/>
        <v>551444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BEARISH DIVERGENCE</v>
      </c>
    </row>
    <row r="485" spans="1:8" ht="13.5" x14ac:dyDescent="0.25">
      <c r="A485" s="3">
        <f>TITRES_STAT!B488</f>
        <v>42711</v>
      </c>
      <c r="B485" s="6">
        <f>TITRES_STAT!C488</f>
        <v>7.9</v>
      </c>
      <c r="C485" s="6">
        <f>TITRES_STAT!D488</f>
        <v>3.3862999999999999</v>
      </c>
      <c r="D485" s="6">
        <f>TITRES_STAT!E488</f>
        <v>0</v>
      </c>
      <c r="E485" s="2">
        <f t="shared" si="28"/>
        <v>551444</v>
      </c>
      <c r="F485" s="6" t="str">
        <f t="shared" si="31"/>
        <v>BEARISH</v>
      </c>
      <c r="G485" s="6" t="str">
        <f t="shared" si="30"/>
        <v>NEUTRAL</v>
      </c>
      <c r="H485" s="6" t="str">
        <f t="shared" si="29"/>
        <v>CONFIRMED BEARISH</v>
      </c>
    </row>
    <row r="486" spans="1:8" ht="13.5" x14ac:dyDescent="0.25">
      <c r="A486" s="3">
        <f>TITRES_STAT!B489</f>
        <v>42712</v>
      </c>
      <c r="B486" s="6">
        <f>TITRES_STAT!C489</f>
        <v>7.8</v>
      </c>
      <c r="C486" s="6">
        <f>TITRES_STAT!D489</f>
        <v>3.3435000000000001</v>
      </c>
      <c r="D486" s="6">
        <f>TITRES_STAT!E489</f>
        <v>2080</v>
      </c>
      <c r="E486" s="2">
        <f t="shared" si="28"/>
        <v>549364</v>
      </c>
      <c r="F486" s="6" t="str">
        <f t="shared" si="31"/>
        <v>BEARISH</v>
      </c>
      <c r="G486" s="6" t="str">
        <f t="shared" si="30"/>
        <v>NEUTRAL</v>
      </c>
      <c r="H486" s="6" t="str">
        <f t="shared" si="29"/>
        <v>CONFIRMED BEARISH</v>
      </c>
    </row>
    <row r="487" spans="1:8" ht="13.5" x14ac:dyDescent="0.25">
      <c r="A487" s="3">
        <f>TITRES_STAT!B490</f>
        <v>42713</v>
      </c>
      <c r="B487" s="6">
        <f>TITRES_STAT!C490</f>
        <v>7.8</v>
      </c>
      <c r="C487" s="6">
        <f>TITRES_STAT!D490</f>
        <v>3.3435000000000001</v>
      </c>
      <c r="D487" s="6">
        <f>TITRES_STAT!E490</f>
        <v>2293</v>
      </c>
      <c r="E487" s="2">
        <f t="shared" si="28"/>
        <v>549364</v>
      </c>
      <c r="F487" s="6" t="str">
        <f t="shared" si="31"/>
        <v>BEARISH</v>
      </c>
      <c r="G487" s="6" t="str">
        <f t="shared" si="30"/>
        <v>NEUTRAL</v>
      </c>
      <c r="H487" s="6" t="str">
        <f t="shared" si="29"/>
        <v>CONFIRMED BEARISH</v>
      </c>
    </row>
    <row r="488" spans="1:8" ht="13.5" x14ac:dyDescent="0.25">
      <c r="A488" s="3">
        <f>TITRES_STAT!B491</f>
        <v>42717</v>
      </c>
      <c r="B488" s="6">
        <f>TITRES_STAT!C491</f>
        <v>7.8</v>
      </c>
      <c r="C488" s="6">
        <f>TITRES_STAT!D491</f>
        <v>3.3435000000000001</v>
      </c>
      <c r="D488" s="6">
        <f>TITRES_STAT!E491</f>
        <v>5763</v>
      </c>
      <c r="E488" s="2">
        <f t="shared" si="28"/>
        <v>549364</v>
      </c>
      <c r="F488" s="6" t="str">
        <f t="shared" si="31"/>
        <v>BEARISH</v>
      </c>
      <c r="G488" s="6" t="str">
        <f t="shared" si="30"/>
        <v>NEUTRAL</v>
      </c>
      <c r="H488" s="6" t="str">
        <f t="shared" si="29"/>
        <v>CONFIRMED BEARISH</v>
      </c>
    </row>
    <row r="489" spans="1:8" ht="13.5" x14ac:dyDescent="0.25">
      <c r="A489" s="3">
        <f>TITRES_STAT!B492</f>
        <v>42718</v>
      </c>
      <c r="B489" s="6">
        <f>TITRES_STAT!C492</f>
        <v>7.57</v>
      </c>
      <c r="C489" s="6">
        <f>TITRES_STAT!D492</f>
        <v>3.2448999999999999</v>
      </c>
      <c r="D489" s="6">
        <f>TITRES_STAT!E492</f>
        <v>6149</v>
      </c>
      <c r="E489" s="2">
        <f t="shared" si="28"/>
        <v>543215</v>
      </c>
      <c r="F489" s="6" t="str">
        <f t="shared" si="31"/>
        <v>BEARISH</v>
      </c>
      <c r="G489" s="6" t="str">
        <f t="shared" si="30"/>
        <v>NEUTRAL</v>
      </c>
      <c r="H489" s="6" t="str">
        <f t="shared" si="29"/>
        <v>CONFIRMED BEARISH</v>
      </c>
    </row>
    <row r="490" spans="1:8" ht="13.5" x14ac:dyDescent="0.25">
      <c r="A490" s="3">
        <f>TITRES_STAT!B493</f>
        <v>42719</v>
      </c>
      <c r="B490" s="6">
        <f>TITRES_STAT!C493</f>
        <v>7.65</v>
      </c>
      <c r="C490" s="6">
        <f>TITRES_STAT!D493</f>
        <v>3.2791999999999999</v>
      </c>
      <c r="D490" s="6">
        <f>TITRES_STAT!E493</f>
        <v>34</v>
      </c>
      <c r="E490" s="2">
        <f t="shared" si="28"/>
        <v>543249</v>
      </c>
      <c r="F490" s="6" t="str">
        <f t="shared" si="31"/>
        <v>BEARISH</v>
      </c>
      <c r="G490" s="6" t="str">
        <f t="shared" si="30"/>
        <v>NEUTRAL</v>
      </c>
      <c r="H490" s="6" t="str">
        <f t="shared" si="29"/>
        <v>CONFIRMED BEARISH</v>
      </c>
    </row>
    <row r="491" spans="1:8" ht="13.5" x14ac:dyDescent="0.25">
      <c r="A491" s="3">
        <f>TITRES_STAT!B494</f>
        <v>42720</v>
      </c>
      <c r="B491" s="6">
        <f>TITRES_STAT!C494</f>
        <v>7.75</v>
      </c>
      <c r="C491" s="6">
        <f>TITRES_STAT!D494</f>
        <v>3.3220000000000001</v>
      </c>
      <c r="D491" s="6">
        <f>TITRES_STAT!E494</f>
        <v>151</v>
      </c>
      <c r="E491" s="2">
        <f t="shared" si="28"/>
        <v>543400</v>
      </c>
      <c r="F491" s="6" t="str">
        <f t="shared" si="31"/>
        <v>BEARISH</v>
      </c>
      <c r="G491" s="6" t="str">
        <f t="shared" si="30"/>
        <v>NEUTRAL</v>
      </c>
      <c r="H491" s="6" t="str">
        <f t="shared" si="29"/>
        <v>CONFIRMED BEARISH</v>
      </c>
    </row>
    <row r="492" spans="1:8" ht="13.5" x14ac:dyDescent="0.25">
      <c r="A492" s="3">
        <f>TITRES_STAT!B495</f>
        <v>42723</v>
      </c>
      <c r="B492" s="6">
        <f>TITRES_STAT!C495</f>
        <v>7.8</v>
      </c>
      <c r="C492" s="6">
        <f>TITRES_STAT!D495</f>
        <v>3.3435000000000001</v>
      </c>
      <c r="D492" s="6">
        <f>TITRES_STAT!E495</f>
        <v>1033</v>
      </c>
      <c r="E492" s="2">
        <f t="shared" si="28"/>
        <v>544433</v>
      </c>
      <c r="F492" s="6" t="str">
        <f t="shared" si="31"/>
        <v>BEARISH</v>
      </c>
      <c r="G492" s="6" t="str">
        <f t="shared" si="30"/>
        <v>NEUTRAL</v>
      </c>
      <c r="H492" s="6" t="str">
        <f t="shared" si="29"/>
        <v>NEUTRAL</v>
      </c>
    </row>
    <row r="493" spans="1:8" ht="13.5" x14ac:dyDescent="0.25">
      <c r="A493" s="3">
        <f>TITRES_STAT!B496</f>
        <v>42724</v>
      </c>
      <c r="B493" s="6">
        <f>TITRES_STAT!C496</f>
        <v>7.88</v>
      </c>
      <c r="C493" s="6">
        <f>TITRES_STAT!D496</f>
        <v>3.3778000000000001</v>
      </c>
      <c r="D493" s="6">
        <f>TITRES_STAT!E496</f>
        <v>871</v>
      </c>
      <c r="E493" s="2">
        <f t="shared" si="28"/>
        <v>545304</v>
      </c>
      <c r="F493" s="6" t="str">
        <f t="shared" si="31"/>
        <v>BEARISH</v>
      </c>
      <c r="G493" s="6" t="str">
        <f t="shared" si="30"/>
        <v>NEUTRAL</v>
      </c>
      <c r="H493" s="6" t="str">
        <f t="shared" si="29"/>
        <v>BEARISH DIVERGENCE</v>
      </c>
    </row>
    <row r="494" spans="1:8" ht="13.5" x14ac:dyDescent="0.25">
      <c r="A494" s="3">
        <f>TITRES_STAT!B497</f>
        <v>42725</v>
      </c>
      <c r="B494" s="6">
        <f>TITRES_STAT!C497</f>
        <v>7.9</v>
      </c>
      <c r="C494" s="6">
        <f>TITRES_STAT!D497</f>
        <v>3.3862999999999999</v>
      </c>
      <c r="D494" s="6">
        <f>TITRES_STAT!E497</f>
        <v>4007</v>
      </c>
      <c r="E494" s="2">
        <f t="shared" si="28"/>
        <v>549311</v>
      </c>
      <c r="F494" s="6" t="str">
        <f t="shared" si="31"/>
        <v>BULLISH</v>
      </c>
      <c r="G494" s="6" t="str">
        <f t="shared" si="30"/>
        <v>NEUTRAL</v>
      </c>
      <c r="H494" s="6" t="str">
        <f t="shared" si="29"/>
        <v>CONFIRMED BULLISH</v>
      </c>
    </row>
    <row r="495" spans="1:8" ht="13.5" x14ac:dyDescent="0.25">
      <c r="A495" s="3">
        <f>TITRES_STAT!B498</f>
        <v>42726</v>
      </c>
      <c r="B495" s="6">
        <f>TITRES_STAT!C498</f>
        <v>7.88</v>
      </c>
      <c r="C495" s="6">
        <f>TITRES_STAT!D498</f>
        <v>3.3778000000000001</v>
      </c>
      <c r="D495" s="6">
        <f>TITRES_STAT!E498</f>
        <v>12767</v>
      </c>
      <c r="E495" s="2">
        <f t="shared" si="28"/>
        <v>536544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BEARISH DIVERGENCE</v>
      </c>
    </row>
    <row r="496" spans="1:8" ht="13.5" x14ac:dyDescent="0.25">
      <c r="A496" s="3">
        <f>TITRES_STAT!B499</f>
        <v>42727</v>
      </c>
      <c r="B496" s="6">
        <f>TITRES_STAT!C499</f>
        <v>7.9</v>
      </c>
      <c r="C496" s="6">
        <f>TITRES_STAT!D499</f>
        <v>3.3862999999999999</v>
      </c>
      <c r="D496" s="6">
        <f>TITRES_STAT!E499</f>
        <v>10155</v>
      </c>
      <c r="E496" s="2">
        <f t="shared" si="28"/>
        <v>546699</v>
      </c>
      <c r="F496" s="6" t="str">
        <f t="shared" si="31"/>
        <v>BULLISH</v>
      </c>
      <c r="G496" s="6" t="str">
        <f t="shared" si="30"/>
        <v>NEUTRAL</v>
      </c>
      <c r="H496" s="6" t="str">
        <f t="shared" si="29"/>
        <v>CONFIRMED BULLISH</v>
      </c>
    </row>
    <row r="497" spans="1:8" ht="13.5" x14ac:dyDescent="0.25">
      <c r="A497" s="3">
        <f>TITRES_STAT!B500</f>
        <v>42730</v>
      </c>
      <c r="B497" s="6">
        <f>TITRES_STAT!C500</f>
        <v>7.93</v>
      </c>
      <c r="C497" s="6">
        <f>TITRES_STAT!D500</f>
        <v>3.3992</v>
      </c>
      <c r="D497" s="6">
        <f>TITRES_STAT!E500</f>
        <v>47170</v>
      </c>
      <c r="E497" s="2">
        <f t="shared" si="28"/>
        <v>593869</v>
      </c>
      <c r="F497" s="6" t="str">
        <f t="shared" si="31"/>
        <v>BULLISH</v>
      </c>
      <c r="G497" s="6" t="str">
        <f t="shared" si="30"/>
        <v>STRONG</v>
      </c>
      <c r="H497" s="6" t="str">
        <f t="shared" si="29"/>
        <v>CONFIRMED BULLISH</v>
      </c>
    </row>
    <row r="498" spans="1:8" ht="13.5" x14ac:dyDescent="0.25">
      <c r="A498" s="3">
        <f>TITRES_STAT!B501</f>
        <v>42731</v>
      </c>
      <c r="B498" s="6">
        <f>TITRES_STAT!C501</f>
        <v>8</v>
      </c>
      <c r="C498" s="6">
        <f>TITRES_STAT!D501</f>
        <v>3.4291999999999998</v>
      </c>
      <c r="D498" s="6">
        <f>TITRES_STAT!E501</f>
        <v>29438</v>
      </c>
      <c r="E498" s="2">
        <f t="shared" si="28"/>
        <v>623307</v>
      </c>
      <c r="F498" s="6" t="str">
        <f t="shared" si="31"/>
        <v>BULLISH</v>
      </c>
      <c r="G498" s="6" t="str">
        <f t="shared" si="30"/>
        <v>STRONG</v>
      </c>
      <c r="H498" s="6" t="str">
        <f t="shared" si="29"/>
        <v>CONFIRMED BULLISH</v>
      </c>
    </row>
    <row r="499" spans="1:8" ht="13.5" x14ac:dyDescent="0.25">
      <c r="A499" s="3">
        <f>TITRES_STAT!B502</f>
        <v>42732</v>
      </c>
      <c r="B499" s="6">
        <f>TITRES_STAT!C502</f>
        <v>7.9</v>
      </c>
      <c r="C499" s="6">
        <f>TITRES_STAT!D502</f>
        <v>3.3862999999999999</v>
      </c>
      <c r="D499" s="6">
        <f>TITRES_STAT!E502</f>
        <v>14686</v>
      </c>
      <c r="E499" s="2">
        <f t="shared" si="28"/>
        <v>608621</v>
      </c>
      <c r="F499" s="6" t="str">
        <f t="shared" si="31"/>
        <v>BULLISH</v>
      </c>
      <c r="G499" s="6" t="str">
        <f t="shared" si="30"/>
        <v>STRONG</v>
      </c>
      <c r="H499" s="6" t="str">
        <f t="shared" si="29"/>
        <v>NEUTRAL</v>
      </c>
    </row>
    <row r="500" spans="1:8" ht="13.5" x14ac:dyDescent="0.25">
      <c r="A500" s="3">
        <f>TITRES_STAT!B503</f>
        <v>42733</v>
      </c>
      <c r="B500" s="6">
        <f>TITRES_STAT!C503</f>
        <v>7.99</v>
      </c>
      <c r="C500" s="6">
        <f>TITRES_STAT!D503</f>
        <v>3.4249000000000001</v>
      </c>
      <c r="D500" s="6">
        <f>TITRES_STAT!E503</f>
        <v>12150</v>
      </c>
      <c r="E500" s="2">
        <f t="shared" si="28"/>
        <v>620771</v>
      </c>
      <c r="F500" s="6" t="str">
        <f t="shared" si="31"/>
        <v>BULLISH</v>
      </c>
      <c r="G500" s="6" t="str">
        <f t="shared" si="30"/>
        <v>STRONG</v>
      </c>
      <c r="H500" s="6" t="str">
        <f t="shared" si="29"/>
        <v>CONFIRMED BULLISH</v>
      </c>
    </row>
    <row r="501" spans="1:8" ht="13.5" x14ac:dyDescent="0.25">
      <c r="A501" s="3">
        <f>TITRES_STAT!B504</f>
        <v>42734</v>
      </c>
      <c r="B501" s="6">
        <f>TITRES_STAT!C504</f>
        <v>7.81</v>
      </c>
      <c r="C501" s="6">
        <f>TITRES_STAT!D504</f>
        <v>3.3477999999999999</v>
      </c>
      <c r="D501" s="6">
        <f>TITRES_STAT!E504</f>
        <v>11494</v>
      </c>
      <c r="E501" s="2">
        <f t="shared" si="28"/>
        <v>609277</v>
      </c>
      <c r="F501" s="6" t="str">
        <f t="shared" si="31"/>
        <v>BULLISH</v>
      </c>
      <c r="G501" s="6" t="str">
        <f t="shared" si="30"/>
        <v>STRONG</v>
      </c>
      <c r="H501" s="6" t="str">
        <f t="shared" si="29"/>
        <v>BULLISH DIVERGENCE</v>
      </c>
    </row>
    <row r="502" spans="1:8" ht="13.5" x14ac:dyDescent="0.25">
      <c r="A502" s="3">
        <f>TITRES_STAT!B505</f>
        <v>42737</v>
      </c>
      <c r="B502" s="6">
        <f>TITRES_STAT!C505</f>
        <v>7.9</v>
      </c>
      <c r="C502" s="6">
        <f>TITRES_STAT!D505</f>
        <v>3.3862999999999999</v>
      </c>
      <c r="D502" s="6">
        <f>TITRES_STAT!E505</f>
        <v>875</v>
      </c>
      <c r="E502" s="2">
        <f t="shared" si="28"/>
        <v>610152</v>
      </c>
      <c r="F502" s="6" t="str">
        <f t="shared" si="31"/>
        <v>BULLISH</v>
      </c>
      <c r="G502" s="6" t="str">
        <f t="shared" si="30"/>
        <v>STRONG</v>
      </c>
      <c r="H502" s="6" t="str">
        <f t="shared" si="29"/>
        <v>BULLISH DIVERGENCE</v>
      </c>
    </row>
    <row r="503" spans="1:8" ht="13.5" x14ac:dyDescent="0.25">
      <c r="A503" s="3">
        <f>TITRES_STAT!B506</f>
        <v>42738</v>
      </c>
      <c r="B503" s="6">
        <f>TITRES_STAT!C506</f>
        <v>7.9</v>
      </c>
      <c r="C503" s="6">
        <f>TITRES_STAT!D506</f>
        <v>3.3862999999999999</v>
      </c>
      <c r="D503" s="6">
        <f>TITRES_STAT!E506</f>
        <v>13373</v>
      </c>
      <c r="E503" s="2">
        <f t="shared" si="28"/>
        <v>610152</v>
      </c>
      <c r="F503" s="6" t="str">
        <f t="shared" si="31"/>
        <v>BEARISH</v>
      </c>
      <c r="G503" s="6" t="str">
        <f t="shared" si="30"/>
        <v>WEAK</v>
      </c>
      <c r="H503" s="6" t="str">
        <f t="shared" si="29"/>
        <v>CONFIRMED BEARISH</v>
      </c>
    </row>
    <row r="504" spans="1:8" ht="13.5" x14ac:dyDescent="0.25">
      <c r="A504" s="3">
        <f>TITRES_STAT!B507</f>
        <v>42739</v>
      </c>
      <c r="B504" s="6">
        <f>TITRES_STAT!C507</f>
        <v>7.95</v>
      </c>
      <c r="C504" s="6">
        <f>TITRES_STAT!D507</f>
        <v>3.4077999999999999</v>
      </c>
      <c r="D504" s="6">
        <f>TITRES_STAT!E507</f>
        <v>23501</v>
      </c>
      <c r="E504" s="2">
        <f t="shared" si="28"/>
        <v>633653</v>
      </c>
      <c r="F504" s="6" t="str">
        <f t="shared" si="31"/>
        <v>BULLISH</v>
      </c>
      <c r="G504" s="6" t="str">
        <f t="shared" si="30"/>
        <v>STRONG</v>
      </c>
      <c r="H504" s="6" t="str">
        <f t="shared" si="29"/>
        <v>CONFIRMED BULLISH</v>
      </c>
    </row>
    <row r="505" spans="1:8" ht="13.5" x14ac:dyDescent="0.25">
      <c r="A505" s="3">
        <f>TITRES_STAT!B508</f>
        <v>42740</v>
      </c>
      <c r="B505" s="6">
        <f>TITRES_STAT!C508</f>
        <v>7.94</v>
      </c>
      <c r="C505" s="6">
        <f>TITRES_STAT!D508</f>
        <v>3.4035000000000002</v>
      </c>
      <c r="D505" s="6">
        <f>TITRES_STAT!E508</f>
        <v>2620</v>
      </c>
      <c r="E505" s="2">
        <f t="shared" si="28"/>
        <v>631033</v>
      </c>
      <c r="F505" s="6" t="str">
        <f t="shared" si="31"/>
        <v>BULLISH</v>
      </c>
      <c r="G505" s="6" t="str">
        <f t="shared" si="30"/>
        <v>NEUTRAL</v>
      </c>
      <c r="H505" s="6" t="str">
        <f t="shared" si="29"/>
        <v>BULLISH DIVERGENCE</v>
      </c>
    </row>
    <row r="506" spans="1:8" ht="13.5" x14ac:dyDescent="0.25">
      <c r="A506" s="3">
        <f>TITRES_STAT!B509</f>
        <v>42741</v>
      </c>
      <c r="B506" s="6">
        <f>TITRES_STAT!C509</f>
        <v>7.99</v>
      </c>
      <c r="C506" s="6">
        <f>TITRES_STAT!D509</f>
        <v>3.4249000000000001</v>
      </c>
      <c r="D506" s="6">
        <f>TITRES_STAT!E509</f>
        <v>2301</v>
      </c>
      <c r="E506" s="2">
        <f t="shared" si="28"/>
        <v>633334</v>
      </c>
      <c r="F506" s="6" t="str">
        <f t="shared" si="31"/>
        <v>BULLISH</v>
      </c>
      <c r="G506" s="6" t="str">
        <f t="shared" si="30"/>
        <v>STRONG</v>
      </c>
      <c r="H506" s="6" t="str">
        <f t="shared" si="29"/>
        <v>CONFIRMED BULLISH</v>
      </c>
    </row>
    <row r="507" spans="1:8" ht="13.5" x14ac:dyDescent="0.25">
      <c r="A507" s="3">
        <f>TITRES_STAT!B510</f>
        <v>42744</v>
      </c>
      <c r="B507" s="6">
        <f>TITRES_STAT!C510</f>
        <v>7.9</v>
      </c>
      <c r="C507" s="6">
        <f>TITRES_STAT!D510</f>
        <v>3.3862999999999999</v>
      </c>
      <c r="D507" s="6">
        <f>TITRES_STAT!E510</f>
        <v>1797</v>
      </c>
      <c r="E507" s="2">
        <f t="shared" si="28"/>
        <v>631537</v>
      </c>
      <c r="F507" s="6" t="str">
        <f t="shared" si="31"/>
        <v>BULLISH</v>
      </c>
      <c r="G507" s="6" t="str">
        <f t="shared" si="30"/>
        <v>STRONG</v>
      </c>
      <c r="H507" s="6" t="str">
        <f t="shared" si="29"/>
        <v>NEUTRAL</v>
      </c>
    </row>
    <row r="508" spans="1:8" ht="13.5" x14ac:dyDescent="0.25">
      <c r="A508" s="3">
        <f>TITRES_STAT!B511</f>
        <v>42745</v>
      </c>
      <c r="B508" s="6">
        <f>TITRES_STAT!C511</f>
        <v>7.9</v>
      </c>
      <c r="C508" s="6">
        <f>TITRES_STAT!D511</f>
        <v>3.3862999999999999</v>
      </c>
      <c r="D508" s="6">
        <f>TITRES_STAT!E511</f>
        <v>1085</v>
      </c>
      <c r="E508" s="2">
        <f t="shared" si="28"/>
        <v>631537</v>
      </c>
      <c r="F508" s="6" t="str">
        <f t="shared" si="31"/>
        <v>BULLISH</v>
      </c>
      <c r="G508" s="6" t="str">
        <f t="shared" si="30"/>
        <v>STRONG</v>
      </c>
      <c r="H508" s="6" t="str">
        <f t="shared" si="29"/>
        <v>NEUTRAL</v>
      </c>
    </row>
    <row r="509" spans="1:8" ht="13.5" x14ac:dyDescent="0.25">
      <c r="A509" s="3">
        <f>TITRES_STAT!B512</f>
        <v>42746</v>
      </c>
      <c r="B509" s="6">
        <f>TITRES_STAT!C512</f>
        <v>7.85</v>
      </c>
      <c r="C509" s="6">
        <f>TITRES_STAT!D512</f>
        <v>3.3649</v>
      </c>
      <c r="D509" s="6">
        <f>TITRES_STAT!E512</f>
        <v>803</v>
      </c>
      <c r="E509" s="2">
        <f t="shared" si="28"/>
        <v>630734</v>
      </c>
      <c r="F509" s="6" t="str">
        <f t="shared" si="31"/>
        <v>BEARISH</v>
      </c>
      <c r="G509" s="6" t="str">
        <f t="shared" si="30"/>
        <v>NEUTRAL</v>
      </c>
      <c r="H509" s="6" t="str">
        <f t="shared" si="29"/>
        <v>CONFIRMED BEARISH</v>
      </c>
    </row>
    <row r="510" spans="1:8" ht="13.5" x14ac:dyDescent="0.25">
      <c r="A510" s="3">
        <f>TITRES_STAT!B513</f>
        <v>42747</v>
      </c>
      <c r="B510" s="6">
        <f>TITRES_STAT!C513</f>
        <v>7.86</v>
      </c>
      <c r="C510" s="6">
        <f>TITRES_STAT!D513</f>
        <v>3.3692000000000002</v>
      </c>
      <c r="D510" s="6">
        <f>TITRES_STAT!E513</f>
        <v>331</v>
      </c>
      <c r="E510" s="2">
        <f t="shared" si="28"/>
        <v>631065</v>
      </c>
      <c r="F510" s="6" t="str">
        <f t="shared" si="31"/>
        <v>BULLISH</v>
      </c>
      <c r="G510" s="6" t="str">
        <f t="shared" si="30"/>
        <v>NEUTRAL</v>
      </c>
      <c r="H510" s="6" t="str">
        <f t="shared" si="29"/>
        <v>BULLISH DIVERGENCE</v>
      </c>
    </row>
    <row r="511" spans="1:8" ht="13.5" x14ac:dyDescent="0.25">
      <c r="A511" s="3">
        <f>TITRES_STAT!B514</f>
        <v>42748</v>
      </c>
      <c r="B511" s="6">
        <f>TITRES_STAT!C514</f>
        <v>7.9</v>
      </c>
      <c r="C511" s="6">
        <f>TITRES_STAT!D514</f>
        <v>3.3862999999999999</v>
      </c>
      <c r="D511" s="6">
        <f>TITRES_STAT!E514</f>
        <v>1148</v>
      </c>
      <c r="E511" s="2">
        <f t="shared" si="28"/>
        <v>632213</v>
      </c>
      <c r="F511" s="6" t="str">
        <f t="shared" si="31"/>
        <v>BEARISH</v>
      </c>
      <c r="G511" s="6" t="str">
        <f t="shared" si="30"/>
        <v>NEUTRAL</v>
      </c>
      <c r="H511" s="6" t="str">
        <f t="shared" si="29"/>
        <v>CONFIRMED BEARISH</v>
      </c>
    </row>
    <row r="512" spans="1:8" ht="13.5" x14ac:dyDescent="0.25">
      <c r="A512" s="3">
        <f>TITRES_STAT!B515</f>
        <v>42751</v>
      </c>
      <c r="B512" s="6">
        <f>TITRES_STAT!C515</f>
        <v>7.9</v>
      </c>
      <c r="C512" s="6">
        <f>TITRES_STAT!D515</f>
        <v>3.3862999999999999</v>
      </c>
      <c r="D512" s="6">
        <f>TITRES_STAT!E515</f>
        <v>2401</v>
      </c>
      <c r="E512" s="2">
        <f t="shared" si="28"/>
        <v>632213</v>
      </c>
      <c r="F512" s="6" t="str">
        <f t="shared" si="31"/>
        <v>BULLISH</v>
      </c>
      <c r="G512" s="6" t="str">
        <f t="shared" si="30"/>
        <v>NEUTRAL</v>
      </c>
      <c r="H512" s="6" t="str">
        <f t="shared" si="29"/>
        <v>NEUTRAL</v>
      </c>
    </row>
    <row r="513" spans="1:8" ht="13.5" x14ac:dyDescent="0.25">
      <c r="A513" s="3">
        <f>TITRES_STAT!B516</f>
        <v>42752</v>
      </c>
      <c r="B513" s="6">
        <f>TITRES_STAT!C516</f>
        <v>7.95</v>
      </c>
      <c r="C513" s="6">
        <f>TITRES_STAT!D516</f>
        <v>3.4077999999999999</v>
      </c>
      <c r="D513" s="6">
        <f>TITRES_STAT!E516</f>
        <v>10133</v>
      </c>
      <c r="E513" s="2">
        <f t="shared" si="28"/>
        <v>642346</v>
      </c>
      <c r="F513" s="6" t="str">
        <f t="shared" si="31"/>
        <v>BULLISH</v>
      </c>
      <c r="G513" s="6" t="str">
        <f t="shared" si="30"/>
        <v>NEUTRAL</v>
      </c>
      <c r="H513" s="6" t="str">
        <f t="shared" si="29"/>
        <v>CONFIRMED BULLISH</v>
      </c>
    </row>
    <row r="514" spans="1:8" ht="13.5" x14ac:dyDescent="0.25">
      <c r="A514" s="3">
        <f>TITRES_STAT!B517</f>
        <v>42753</v>
      </c>
      <c r="B514" s="6">
        <f>TITRES_STAT!C517</f>
        <v>7.95</v>
      </c>
      <c r="C514" s="6">
        <f>TITRES_STAT!D517</f>
        <v>3.4077999999999999</v>
      </c>
      <c r="D514" s="6">
        <f>TITRES_STAT!E517</f>
        <v>8468</v>
      </c>
      <c r="E514" s="2">
        <f t="shared" si="28"/>
        <v>642346</v>
      </c>
      <c r="F514" s="6" t="str">
        <f t="shared" si="31"/>
        <v>BULLISH</v>
      </c>
      <c r="G514" s="6" t="str">
        <f t="shared" si="30"/>
        <v>NEUTRAL</v>
      </c>
      <c r="H514" s="6" t="str">
        <f t="shared" si="29"/>
        <v>CONFIRMED BULLISH</v>
      </c>
    </row>
    <row r="515" spans="1:8" ht="13.5" x14ac:dyDescent="0.25">
      <c r="A515" s="3">
        <f>TITRES_STAT!B518</f>
        <v>42754</v>
      </c>
      <c r="B515" s="6">
        <f>TITRES_STAT!C518</f>
        <v>7.95</v>
      </c>
      <c r="C515" s="6">
        <f>TITRES_STAT!D518</f>
        <v>3.4077999999999999</v>
      </c>
      <c r="D515" s="6">
        <f>TITRES_STAT!E518</f>
        <v>2916</v>
      </c>
      <c r="E515" s="2">
        <f t="shared" si="28"/>
        <v>642346</v>
      </c>
      <c r="F515" s="6" t="str">
        <f t="shared" si="31"/>
        <v>BULLISH</v>
      </c>
      <c r="G515" s="6" t="str">
        <f t="shared" si="30"/>
        <v>NEUTRAL</v>
      </c>
      <c r="H515" s="6" t="str">
        <f t="shared" si="29"/>
        <v>CONFIRMED BULLISH</v>
      </c>
    </row>
    <row r="516" spans="1:8" ht="13.5" x14ac:dyDescent="0.25">
      <c r="A516" s="3">
        <f>TITRES_STAT!B519</f>
        <v>42755</v>
      </c>
      <c r="B516" s="6">
        <f>TITRES_STAT!C519</f>
        <v>7.98</v>
      </c>
      <c r="C516" s="6">
        <f>TITRES_STAT!D519</f>
        <v>3.4205999999999999</v>
      </c>
      <c r="D516" s="6">
        <f>TITRES_STAT!E519</f>
        <v>150</v>
      </c>
      <c r="E516" s="2">
        <f t="shared" ref="E516:E579" si="32">IF(B516&gt;B515, E515+D516, IF(B516&lt;B515, E515-D516, E515))</f>
        <v>642496</v>
      </c>
      <c r="F516" s="6" t="str">
        <f t="shared" si="31"/>
        <v>BULLISH</v>
      </c>
      <c r="G516" s="6" t="str">
        <f t="shared" si="30"/>
        <v>NEUTRAL</v>
      </c>
      <c r="H516" s="6" t="str">
        <f t="shared" si="29"/>
        <v>CONFIRMED BULLISH</v>
      </c>
    </row>
    <row r="517" spans="1:8" ht="13.5" x14ac:dyDescent="0.25">
      <c r="A517" s="3">
        <f>TITRES_STAT!B520</f>
        <v>42758</v>
      </c>
      <c r="B517" s="6">
        <f>TITRES_STAT!C520</f>
        <v>8.1999999999999993</v>
      </c>
      <c r="C517" s="6">
        <f>TITRES_STAT!D520</f>
        <v>3.5148999999999999</v>
      </c>
      <c r="D517" s="6">
        <f>TITRES_STAT!E520</f>
        <v>16855</v>
      </c>
      <c r="E517" s="2">
        <f t="shared" si="32"/>
        <v>659351</v>
      </c>
      <c r="F517" s="6" t="str">
        <f t="shared" si="31"/>
        <v>BULLISH</v>
      </c>
      <c r="G517" s="6" t="str">
        <f t="shared" si="30"/>
        <v>STRONG</v>
      </c>
      <c r="H517" s="6" t="str">
        <f t="shared" si="29"/>
        <v>CONFIRMED BULLISH</v>
      </c>
    </row>
    <row r="518" spans="1:8" ht="13.5" x14ac:dyDescent="0.25">
      <c r="A518" s="3">
        <f>TITRES_STAT!B521</f>
        <v>42759</v>
      </c>
      <c r="B518" s="6">
        <f>TITRES_STAT!C521</f>
        <v>8.19</v>
      </c>
      <c r="C518" s="6">
        <f>TITRES_STAT!D521</f>
        <v>3.5106000000000002</v>
      </c>
      <c r="D518" s="6">
        <f>TITRES_STAT!E521</f>
        <v>1200</v>
      </c>
      <c r="E518" s="2">
        <f t="shared" si="32"/>
        <v>658151</v>
      </c>
      <c r="F518" s="6" t="str">
        <f t="shared" si="31"/>
        <v>BULLISH</v>
      </c>
      <c r="G518" s="6" t="str">
        <f t="shared" si="30"/>
        <v>STRONG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42760</v>
      </c>
      <c r="B519" s="6">
        <f>TITRES_STAT!C522</f>
        <v>8.1999999999999993</v>
      </c>
      <c r="C519" s="6">
        <f>TITRES_STAT!D522</f>
        <v>3.5148999999999999</v>
      </c>
      <c r="D519" s="6">
        <f>TITRES_STAT!E522</f>
        <v>2591</v>
      </c>
      <c r="E519" s="2">
        <f t="shared" si="32"/>
        <v>660742</v>
      </c>
      <c r="F519" s="6" t="str">
        <f t="shared" si="31"/>
        <v>BULLISH</v>
      </c>
      <c r="G519" s="6" t="str">
        <f t="shared" ref="G519:G582" si="34">IF((E519-E514)/E514 &gt; 0.02, "STRONG",
 IF((E519-E514)/E514 &lt; -0.02, "WEAK", "NEUTRAL"))</f>
        <v>STRONG</v>
      </c>
      <c r="H519" s="6" t="str">
        <f t="shared" si="33"/>
        <v>CONFIRMED BULLISH</v>
      </c>
    </row>
    <row r="520" spans="1:8" ht="13.5" x14ac:dyDescent="0.25">
      <c r="A520" s="3">
        <f>TITRES_STAT!B523</f>
        <v>42761</v>
      </c>
      <c r="B520" s="6">
        <f>TITRES_STAT!C523</f>
        <v>8.1</v>
      </c>
      <c r="C520" s="6">
        <f>TITRES_STAT!D523</f>
        <v>3.4721000000000002</v>
      </c>
      <c r="D520" s="6">
        <f>TITRES_STAT!E523</f>
        <v>1500</v>
      </c>
      <c r="E520" s="2">
        <f t="shared" si="32"/>
        <v>659242</v>
      </c>
      <c r="F520" s="6" t="str">
        <f t="shared" ref="F520:F583" si="35">IF(E520&gt;E515,"BULLISH",IF(E520&lt;E515,"BEARISH","NEUTRAL"))</f>
        <v>BULLISH</v>
      </c>
      <c r="G520" s="6" t="str">
        <f t="shared" si="34"/>
        <v>STRONG</v>
      </c>
      <c r="H520" s="6" t="str">
        <f t="shared" si="33"/>
        <v>CONFIRMED BULLISH</v>
      </c>
    </row>
    <row r="521" spans="1:8" ht="13.5" x14ac:dyDescent="0.25">
      <c r="A521" s="3">
        <f>TITRES_STAT!B524</f>
        <v>42762</v>
      </c>
      <c r="B521" s="6">
        <f>TITRES_STAT!C524</f>
        <v>7.98</v>
      </c>
      <c r="C521" s="6">
        <f>TITRES_STAT!D524</f>
        <v>3.4205999999999999</v>
      </c>
      <c r="D521" s="6">
        <f>TITRES_STAT!E524</f>
        <v>5343</v>
      </c>
      <c r="E521" s="2">
        <f t="shared" si="32"/>
        <v>653899</v>
      </c>
      <c r="F521" s="6" t="str">
        <f t="shared" si="35"/>
        <v>BULLISH</v>
      </c>
      <c r="G521" s="6" t="str">
        <f t="shared" si="34"/>
        <v>NEUTRAL</v>
      </c>
      <c r="H521" s="6" t="str">
        <f t="shared" si="33"/>
        <v>NEUTRAL</v>
      </c>
    </row>
    <row r="522" spans="1:8" ht="13.5" x14ac:dyDescent="0.25">
      <c r="A522" s="3">
        <f>TITRES_STAT!B525</f>
        <v>42765</v>
      </c>
      <c r="B522" s="6">
        <f>TITRES_STAT!C525</f>
        <v>8.1</v>
      </c>
      <c r="C522" s="6">
        <f>TITRES_STAT!D525</f>
        <v>3.4721000000000002</v>
      </c>
      <c r="D522" s="6">
        <f>TITRES_STAT!E525</f>
        <v>2929</v>
      </c>
      <c r="E522" s="2">
        <f t="shared" si="32"/>
        <v>656828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8.1199999999999992</v>
      </c>
      <c r="C523" s="6">
        <f>TITRES_STAT!D526</f>
        <v>3.4805999999999999</v>
      </c>
      <c r="D523" s="6">
        <f>TITRES_STAT!E526</f>
        <v>7320</v>
      </c>
      <c r="E523" s="2">
        <f t="shared" si="32"/>
        <v>664148</v>
      </c>
      <c r="F523" s="6" t="str">
        <f t="shared" si="35"/>
        <v>BULLISH</v>
      </c>
      <c r="G523" s="6" t="str">
        <f t="shared" si="34"/>
        <v>NEUTRAL</v>
      </c>
      <c r="H523" s="6" t="str">
        <f t="shared" si="33"/>
        <v>BULLISH DIVERGENCE</v>
      </c>
    </row>
    <row r="524" spans="1:8" ht="13.5" x14ac:dyDescent="0.25">
      <c r="A524" s="3">
        <f>TITRES_STAT!B527</f>
        <v>42767</v>
      </c>
      <c r="B524" s="6">
        <f>TITRES_STAT!C527</f>
        <v>8.1999999999999993</v>
      </c>
      <c r="C524" s="6">
        <f>TITRES_STAT!D527</f>
        <v>3.5148999999999999</v>
      </c>
      <c r="D524" s="6">
        <f>TITRES_STAT!E527</f>
        <v>6023</v>
      </c>
      <c r="E524" s="2">
        <f t="shared" si="32"/>
        <v>670171</v>
      </c>
      <c r="F524" s="6" t="str">
        <f t="shared" si="35"/>
        <v>BULLISH</v>
      </c>
      <c r="G524" s="6" t="str">
        <f t="shared" si="34"/>
        <v>NEUTRAL</v>
      </c>
      <c r="H524" s="6" t="str">
        <f t="shared" si="33"/>
        <v>NEUTRAL</v>
      </c>
    </row>
    <row r="525" spans="1:8" ht="13.5" x14ac:dyDescent="0.25">
      <c r="A525" s="3">
        <f>TITRES_STAT!B528</f>
        <v>42768</v>
      </c>
      <c r="B525" s="6">
        <f>TITRES_STAT!C528</f>
        <v>8.25</v>
      </c>
      <c r="C525" s="6">
        <f>TITRES_STAT!D528</f>
        <v>3.5364</v>
      </c>
      <c r="D525" s="6">
        <f>TITRES_STAT!E528</f>
        <v>541</v>
      </c>
      <c r="E525" s="2">
        <f t="shared" si="32"/>
        <v>670712</v>
      </c>
      <c r="F525" s="6" t="str">
        <f t="shared" si="35"/>
        <v>BULLISH</v>
      </c>
      <c r="G525" s="6" t="str">
        <f t="shared" si="34"/>
        <v>NEUTRAL</v>
      </c>
      <c r="H525" s="6" t="str">
        <f t="shared" si="33"/>
        <v>CONFIRMED BULLISH</v>
      </c>
    </row>
    <row r="526" spans="1:8" ht="13.5" x14ac:dyDescent="0.25">
      <c r="A526" s="3">
        <f>TITRES_STAT!B529</f>
        <v>42769</v>
      </c>
      <c r="B526" s="6">
        <f>TITRES_STAT!C529</f>
        <v>8.1999999999999993</v>
      </c>
      <c r="C526" s="6">
        <f>TITRES_STAT!D529</f>
        <v>3.5148999999999999</v>
      </c>
      <c r="D526" s="6">
        <f>TITRES_STAT!E529</f>
        <v>4000</v>
      </c>
      <c r="E526" s="2">
        <f t="shared" si="32"/>
        <v>666712</v>
      </c>
      <c r="F526" s="6" t="str">
        <f t="shared" si="35"/>
        <v>BULLISH</v>
      </c>
      <c r="G526" s="6" t="str">
        <f t="shared" si="34"/>
        <v>NEUTRAL</v>
      </c>
      <c r="H526" s="6" t="str">
        <f t="shared" si="33"/>
        <v>CONFIRMED BULLISH</v>
      </c>
    </row>
    <row r="527" spans="1:8" ht="13.5" x14ac:dyDescent="0.25">
      <c r="A527" s="3">
        <f>TITRES_STAT!B530</f>
        <v>42772</v>
      </c>
      <c r="B527" s="6">
        <f>TITRES_STAT!C530</f>
        <v>8.2899999999999991</v>
      </c>
      <c r="C527" s="6">
        <f>TITRES_STAT!D530</f>
        <v>3.5535000000000001</v>
      </c>
      <c r="D527" s="6">
        <f>TITRES_STAT!E530</f>
        <v>13065</v>
      </c>
      <c r="E527" s="2">
        <f t="shared" si="32"/>
        <v>679777</v>
      </c>
      <c r="F527" s="6" t="str">
        <f t="shared" si="35"/>
        <v>BULLISH</v>
      </c>
      <c r="G527" s="6" t="str">
        <f t="shared" si="34"/>
        <v>STRONG</v>
      </c>
      <c r="H527" s="6" t="str">
        <f t="shared" si="33"/>
        <v>CONFIRMED BULLISH</v>
      </c>
    </row>
    <row r="528" spans="1:8" ht="13.5" x14ac:dyDescent="0.25">
      <c r="A528" s="3">
        <f>TITRES_STAT!B531</f>
        <v>42773</v>
      </c>
      <c r="B528" s="6">
        <f>TITRES_STAT!C531</f>
        <v>8.5299999999999994</v>
      </c>
      <c r="C528" s="6">
        <f>TITRES_STAT!D531</f>
        <v>3.6564000000000001</v>
      </c>
      <c r="D528" s="6">
        <f>TITRES_STAT!E531</f>
        <v>12274</v>
      </c>
      <c r="E528" s="2">
        <f t="shared" si="32"/>
        <v>692051</v>
      </c>
      <c r="F528" s="6" t="str">
        <f t="shared" si="35"/>
        <v>BULLISH</v>
      </c>
      <c r="G528" s="6" t="str">
        <f t="shared" si="34"/>
        <v>STRONG</v>
      </c>
      <c r="H528" s="6" t="str">
        <f t="shared" si="33"/>
        <v>CONFIRMED BULLISH</v>
      </c>
    </row>
    <row r="529" spans="1:8" ht="13.5" x14ac:dyDescent="0.25">
      <c r="A529" s="3">
        <f>TITRES_STAT!B532</f>
        <v>42774</v>
      </c>
      <c r="B529" s="6">
        <f>TITRES_STAT!C532</f>
        <v>8.5299999999999994</v>
      </c>
      <c r="C529" s="6">
        <f>TITRES_STAT!D532</f>
        <v>3.6564000000000001</v>
      </c>
      <c r="D529" s="6">
        <f>TITRES_STAT!E532</f>
        <v>4977</v>
      </c>
      <c r="E529" s="2">
        <f t="shared" si="32"/>
        <v>692051</v>
      </c>
      <c r="F529" s="6" t="str">
        <f t="shared" si="35"/>
        <v>BULLISH</v>
      </c>
      <c r="G529" s="6" t="str">
        <f t="shared" si="34"/>
        <v>STRONG</v>
      </c>
      <c r="H529" s="6" t="str">
        <f t="shared" si="33"/>
        <v>CONFIRMED BULLISH</v>
      </c>
    </row>
    <row r="530" spans="1:8" ht="13.5" x14ac:dyDescent="0.25">
      <c r="A530" s="3">
        <f>TITRES_STAT!B533</f>
        <v>42775</v>
      </c>
      <c r="B530" s="6">
        <f>TITRES_STAT!C533</f>
        <v>8.65</v>
      </c>
      <c r="C530" s="6">
        <f>TITRES_STAT!D533</f>
        <v>3.7078000000000002</v>
      </c>
      <c r="D530" s="6">
        <f>TITRES_STAT!E533</f>
        <v>9171</v>
      </c>
      <c r="E530" s="2">
        <f t="shared" si="32"/>
        <v>701222</v>
      </c>
      <c r="F530" s="6" t="str">
        <f t="shared" si="35"/>
        <v>BULLISH</v>
      </c>
      <c r="G530" s="6" t="str">
        <f t="shared" si="34"/>
        <v>STRONG</v>
      </c>
      <c r="H530" s="6" t="str">
        <f t="shared" si="33"/>
        <v>CONFIRMED BULLISH</v>
      </c>
    </row>
    <row r="531" spans="1:8" ht="13.5" x14ac:dyDescent="0.25">
      <c r="A531" s="3">
        <f>TITRES_STAT!B534</f>
        <v>42776</v>
      </c>
      <c r="B531" s="6">
        <f>TITRES_STAT!C534</f>
        <v>8.65</v>
      </c>
      <c r="C531" s="6">
        <f>TITRES_STAT!D534</f>
        <v>3.7078000000000002</v>
      </c>
      <c r="D531" s="6">
        <f>TITRES_STAT!E534</f>
        <v>4027</v>
      </c>
      <c r="E531" s="2">
        <f t="shared" si="32"/>
        <v>701222</v>
      </c>
      <c r="F531" s="6" t="str">
        <f t="shared" si="35"/>
        <v>BULLISH</v>
      </c>
      <c r="G531" s="6" t="str">
        <f t="shared" si="34"/>
        <v>STRONG</v>
      </c>
      <c r="H531" s="6" t="str">
        <f t="shared" si="33"/>
        <v>CONFIRMED BULLISH</v>
      </c>
    </row>
    <row r="532" spans="1:8" ht="13.5" x14ac:dyDescent="0.25">
      <c r="A532" s="3">
        <f>TITRES_STAT!B535</f>
        <v>42779</v>
      </c>
      <c r="B532" s="6">
        <f>TITRES_STAT!C535</f>
        <v>8.5500000000000007</v>
      </c>
      <c r="C532" s="6">
        <f>TITRES_STAT!D535</f>
        <v>3.665</v>
      </c>
      <c r="D532" s="6">
        <f>TITRES_STAT!E535</f>
        <v>12706</v>
      </c>
      <c r="E532" s="2">
        <f t="shared" si="32"/>
        <v>688516</v>
      </c>
      <c r="F532" s="6" t="str">
        <f t="shared" si="35"/>
        <v>BULLISH</v>
      </c>
      <c r="G532" s="6" t="str">
        <f t="shared" si="34"/>
        <v>NEUTRAL</v>
      </c>
      <c r="H532" s="6" t="str">
        <f t="shared" si="33"/>
        <v>CONFIRMED BULLISH</v>
      </c>
    </row>
    <row r="533" spans="1:8" ht="13.5" x14ac:dyDescent="0.25">
      <c r="A533" s="3">
        <f>TITRES_STAT!B536</f>
        <v>42780</v>
      </c>
      <c r="B533" s="6">
        <f>TITRES_STAT!C536</f>
        <v>8.5500000000000007</v>
      </c>
      <c r="C533" s="6">
        <f>TITRES_STAT!D536</f>
        <v>3.665</v>
      </c>
      <c r="D533" s="6">
        <f>TITRES_STAT!E536</f>
        <v>12706</v>
      </c>
      <c r="E533" s="2">
        <f t="shared" si="32"/>
        <v>688516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BEARISH DIVERGENCE</v>
      </c>
    </row>
    <row r="534" spans="1:8" ht="13.5" x14ac:dyDescent="0.25">
      <c r="A534" s="3">
        <f>TITRES_STAT!B537</f>
        <v>42781</v>
      </c>
      <c r="B534" s="6">
        <f>TITRES_STAT!C537</f>
        <v>8.49</v>
      </c>
      <c r="C534" s="6">
        <f>TITRES_STAT!D537</f>
        <v>3.6392000000000002</v>
      </c>
      <c r="D534" s="6">
        <f>TITRES_STAT!E537</f>
        <v>1400</v>
      </c>
      <c r="E534" s="2">
        <f t="shared" si="32"/>
        <v>687116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8.4499999999999993</v>
      </c>
      <c r="C535" s="6">
        <f>TITRES_STAT!D538</f>
        <v>3.6221000000000001</v>
      </c>
      <c r="D535" s="6">
        <f>TITRES_STAT!E538</f>
        <v>3494</v>
      </c>
      <c r="E535" s="2">
        <f t="shared" si="32"/>
        <v>683622</v>
      </c>
      <c r="F535" s="6" t="str">
        <f t="shared" si="35"/>
        <v>BEARISH</v>
      </c>
      <c r="G535" s="6" t="str">
        <f t="shared" si="34"/>
        <v>WEAK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8.4</v>
      </c>
      <c r="C536" s="6">
        <f>TITRES_STAT!D539</f>
        <v>3.6006999999999998</v>
      </c>
      <c r="D536" s="6">
        <f>TITRES_STAT!E539</f>
        <v>562</v>
      </c>
      <c r="E536" s="2">
        <f t="shared" si="32"/>
        <v>683060</v>
      </c>
      <c r="F536" s="6" t="str">
        <f t="shared" si="35"/>
        <v>BEARISH</v>
      </c>
      <c r="G536" s="6" t="str">
        <f t="shared" si="34"/>
        <v>WEAK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8.48</v>
      </c>
      <c r="C537" s="6">
        <f>TITRES_STAT!D540</f>
        <v>3.6349</v>
      </c>
      <c r="D537" s="6">
        <f>TITRES_STAT!E540</f>
        <v>4317</v>
      </c>
      <c r="E537" s="2">
        <f t="shared" si="32"/>
        <v>687377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8.65</v>
      </c>
      <c r="C538" s="6">
        <f>TITRES_STAT!D541</f>
        <v>3.7078000000000002</v>
      </c>
      <c r="D538" s="6">
        <f>TITRES_STAT!E541</f>
        <v>11087</v>
      </c>
      <c r="E538" s="2">
        <f t="shared" si="32"/>
        <v>698464</v>
      </c>
      <c r="F538" s="6" t="str">
        <f t="shared" si="35"/>
        <v>BULLISH</v>
      </c>
      <c r="G538" s="6" t="str">
        <f t="shared" si="34"/>
        <v>NEUTRAL</v>
      </c>
      <c r="H538" s="6" t="str">
        <f t="shared" si="33"/>
        <v>CONFIRMED BULLISH</v>
      </c>
    </row>
    <row r="539" spans="1:8" ht="13.5" x14ac:dyDescent="0.25">
      <c r="A539" s="3">
        <f>TITRES_STAT!B542</f>
        <v>42788</v>
      </c>
      <c r="B539" s="6">
        <f>TITRES_STAT!C542</f>
        <v>8.6</v>
      </c>
      <c r="C539" s="6">
        <f>TITRES_STAT!D542</f>
        <v>3.6863999999999999</v>
      </c>
      <c r="D539" s="6">
        <f>TITRES_STAT!E542</f>
        <v>4226</v>
      </c>
      <c r="E539" s="2">
        <f t="shared" si="32"/>
        <v>694238</v>
      </c>
      <c r="F539" s="6" t="str">
        <f t="shared" si="35"/>
        <v>BULLISH</v>
      </c>
      <c r="G539" s="6" t="str">
        <f t="shared" si="34"/>
        <v>NEUTRAL</v>
      </c>
      <c r="H539" s="6" t="str">
        <f t="shared" si="33"/>
        <v>CONFIRMED BULLISH</v>
      </c>
    </row>
    <row r="540" spans="1:8" ht="13.5" x14ac:dyDescent="0.25">
      <c r="A540" s="3">
        <f>TITRES_STAT!B543</f>
        <v>42789</v>
      </c>
      <c r="B540" s="6">
        <f>TITRES_STAT!C543</f>
        <v>8.68</v>
      </c>
      <c r="C540" s="6">
        <f>TITRES_STAT!D543</f>
        <v>3.7206999999999999</v>
      </c>
      <c r="D540" s="6">
        <f>TITRES_STAT!E543</f>
        <v>13494</v>
      </c>
      <c r="E540" s="2">
        <f t="shared" si="32"/>
        <v>707732</v>
      </c>
      <c r="F540" s="6" t="str">
        <f t="shared" si="35"/>
        <v>BULLISH</v>
      </c>
      <c r="G540" s="6" t="str">
        <f t="shared" si="34"/>
        <v>STRONG</v>
      </c>
      <c r="H540" s="6" t="str">
        <f t="shared" si="33"/>
        <v>CONFIRMED BULLISH</v>
      </c>
    </row>
    <row r="541" spans="1:8" ht="13.5" x14ac:dyDescent="0.25">
      <c r="A541" s="3">
        <f>TITRES_STAT!B544</f>
        <v>42790</v>
      </c>
      <c r="B541" s="6">
        <f>TITRES_STAT!C544</f>
        <v>8.69</v>
      </c>
      <c r="C541" s="6">
        <f>TITRES_STAT!D544</f>
        <v>3.7250000000000001</v>
      </c>
      <c r="D541" s="6">
        <f>TITRES_STAT!E544</f>
        <v>5787</v>
      </c>
      <c r="E541" s="2">
        <f t="shared" si="32"/>
        <v>713519</v>
      </c>
      <c r="F541" s="6" t="str">
        <f t="shared" si="35"/>
        <v>BULLISH</v>
      </c>
      <c r="G541" s="6" t="str">
        <f t="shared" si="34"/>
        <v>STRONG</v>
      </c>
      <c r="H541" s="6" t="str">
        <f t="shared" si="33"/>
        <v>CONFIRMED BULLISH</v>
      </c>
    </row>
    <row r="542" spans="1:8" ht="13.5" x14ac:dyDescent="0.25">
      <c r="A542" s="3">
        <f>TITRES_STAT!B545</f>
        <v>42793</v>
      </c>
      <c r="B542" s="6">
        <f>TITRES_STAT!C545</f>
        <v>8.77</v>
      </c>
      <c r="C542" s="6">
        <f>TITRES_STAT!D545</f>
        <v>3.7593000000000001</v>
      </c>
      <c r="D542" s="6">
        <f>TITRES_STAT!E545</f>
        <v>29779</v>
      </c>
      <c r="E542" s="2">
        <f t="shared" si="32"/>
        <v>743298</v>
      </c>
      <c r="F542" s="6" t="str">
        <f t="shared" si="35"/>
        <v>BULLISH</v>
      </c>
      <c r="G542" s="6" t="str">
        <f t="shared" si="34"/>
        <v>STRONG</v>
      </c>
      <c r="H542" s="6" t="str">
        <f t="shared" si="33"/>
        <v>CONFIRMED BULLISH</v>
      </c>
    </row>
    <row r="543" spans="1:8" ht="13.5" x14ac:dyDescent="0.25">
      <c r="A543" s="3">
        <f>TITRES_STAT!B546</f>
        <v>42794</v>
      </c>
      <c r="B543" s="6">
        <f>TITRES_STAT!C546</f>
        <v>8.77</v>
      </c>
      <c r="C543" s="6">
        <f>TITRES_STAT!D546</f>
        <v>3.7593000000000001</v>
      </c>
      <c r="D543" s="6">
        <f>TITRES_STAT!E546</f>
        <v>14269</v>
      </c>
      <c r="E543" s="2">
        <f t="shared" si="32"/>
        <v>743298</v>
      </c>
      <c r="F543" s="6" t="str">
        <f t="shared" si="35"/>
        <v>BULLISH</v>
      </c>
      <c r="G543" s="6" t="str">
        <f t="shared" si="34"/>
        <v>STRONG</v>
      </c>
      <c r="H543" s="6" t="str">
        <f t="shared" si="33"/>
        <v>CONFIRMED BULLISH</v>
      </c>
    </row>
    <row r="544" spans="1:8" ht="13.5" x14ac:dyDescent="0.25">
      <c r="A544" s="3">
        <f>TITRES_STAT!B547</f>
        <v>42795</v>
      </c>
      <c r="B544" s="6">
        <f>TITRES_STAT!C547</f>
        <v>8.6999999999999993</v>
      </c>
      <c r="C544" s="6">
        <f>TITRES_STAT!D547</f>
        <v>3.7292999999999998</v>
      </c>
      <c r="D544" s="6">
        <f>TITRES_STAT!E547</f>
        <v>5986</v>
      </c>
      <c r="E544" s="2">
        <f t="shared" si="32"/>
        <v>737312</v>
      </c>
      <c r="F544" s="6" t="str">
        <f t="shared" si="35"/>
        <v>BULLISH</v>
      </c>
      <c r="G544" s="6" t="str">
        <f t="shared" si="34"/>
        <v>STRONG</v>
      </c>
      <c r="H544" s="6" t="str">
        <f t="shared" si="33"/>
        <v>CONFIRMED BULLISH</v>
      </c>
    </row>
    <row r="545" spans="1:8" ht="13.5" x14ac:dyDescent="0.25">
      <c r="A545" s="3">
        <f>TITRES_STAT!B548</f>
        <v>42796</v>
      </c>
      <c r="B545" s="6">
        <f>TITRES_STAT!C548</f>
        <v>8.67</v>
      </c>
      <c r="C545" s="6">
        <f>TITRES_STAT!D548</f>
        <v>3.7164000000000001</v>
      </c>
      <c r="D545" s="6">
        <f>TITRES_STAT!E548</f>
        <v>5232</v>
      </c>
      <c r="E545" s="2">
        <f t="shared" si="32"/>
        <v>732080</v>
      </c>
      <c r="F545" s="6" t="str">
        <f t="shared" si="35"/>
        <v>BULLISH</v>
      </c>
      <c r="G545" s="6" t="str">
        <f t="shared" si="34"/>
        <v>STRONG</v>
      </c>
      <c r="H545" s="6" t="str">
        <f t="shared" si="33"/>
        <v>BULLISH DIVERGENCE</v>
      </c>
    </row>
    <row r="546" spans="1:8" ht="13.5" x14ac:dyDescent="0.25">
      <c r="A546" s="3">
        <f>TITRES_STAT!B549</f>
        <v>42797</v>
      </c>
      <c r="B546" s="6">
        <f>TITRES_STAT!C549</f>
        <v>8.52</v>
      </c>
      <c r="C546" s="6">
        <f>TITRES_STAT!D549</f>
        <v>3.6520999999999999</v>
      </c>
      <c r="D546" s="6">
        <f>TITRES_STAT!E549</f>
        <v>3517</v>
      </c>
      <c r="E546" s="2">
        <f t="shared" si="32"/>
        <v>728563</v>
      </c>
      <c r="F546" s="6" t="str">
        <f t="shared" si="35"/>
        <v>BULLISH</v>
      </c>
      <c r="G546" s="6" t="str">
        <f t="shared" si="34"/>
        <v>STRONG</v>
      </c>
      <c r="H546" s="6" t="str">
        <f t="shared" si="33"/>
        <v>BULLISH DIVERGENCE</v>
      </c>
    </row>
    <row r="547" spans="1:8" ht="13.5" x14ac:dyDescent="0.25">
      <c r="A547" s="3">
        <f>TITRES_STAT!B550</f>
        <v>42800</v>
      </c>
      <c r="B547" s="6">
        <f>TITRES_STAT!C550</f>
        <v>8.58</v>
      </c>
      <c r="C547" s="6">
        <f>TITRES_STAT!D550</f>
        <v>3.6778</v>
      </c>
      <c r="D547" s="6">
        <f>TITRES_STAT!E550</f>
        <v>7153</v>
      </c>
      <c r="E547" s="2">
        <f t="shared" si="32"/>
        <v>735716</v>
      </c>
      <c r="F547" s="6" t="str">
        <f t="shared" si="35"/>
        <v>BEARISH</v>
      </c>
      <c r="G547" s="6" t="str">
        <f t="shared" si="34"/>
        <v>NEUTRAL</v>
      </c>
      <c r="H547" s="6" t="str">
        <f t="shared" si="33"/>
        <v>CONFIRMED BEARISH</v>
      </c>
    </row>
    <row r="548" spans="1:8" ht="13.5" x14ac:dyDescent="0.25">
      <c r="A548" s="3">
        <f>TITRES_STAT!B551</f>
        <v>42801</v>
      </c>
      <c r="B548" s="6">
        <f>TITRES_STAT!C551</f>
        <v>8.6</v>
      </c>
      <c r="C548" s="6">
        <f>TITRES_STAT!D551</f>
        <v>3.6863999999999999</v>
      </c>
      <c r="D548" s="6">
        <f>TITRES_STAT!E551</f>
        <v>289</v>
      </c>
      <c r="E548" s="2">
        <f t="shared" si="32"/>
        <v>736005</v>
      </c>
      <c r="F548" s="6" t="str">
        <f t="shared" si="35"/>
        <v>BEARISH</v>
      </c>
      <c r="G548" s="6" t="str">
        <f t="shared" si="34"/>
        <v>NEUTRAL</v>
      </c>
      <c r="H548" s="6" t="str">
        <f t="shared" si="33"/>
        <v>CONFIRMED BEARISH</v>
      </c>
    </row>
    <row r="549" spans="1:8" ht="13.5" x14ac:dyDescent="0.25">
      <c r="A549" s="3">
        <f>TITRES_STAT!B552</f>
        <v>42802</v>
      </c>
      <c r="B549" s="6">
        <f>TITRES_STAT!C552</f>
        <v>8.5500000000000007</v>
      </c>
      <c r="C549" s="6">
        <f>TITRES_STAT!D552</f>
        <v>3.665</v>
      </c>
      <c r="D549" s="6">
        <f>TITRES_STAT!E552</f>
        <v>370</v>
      </c>
      <c r="E549" s="2">
        <f t="shared" si="32"/>
        <v>735635</v>
      </c>
      <c r="F549" s="6" t="str">
        <f t="shared" si="35"/>
        <v>BEARISH</v>
      </c>
      <c r="G549" s="6" t="str">
        <f t="shared" si="34"/>
        <v>NEUTRAL</v>
      </c>
      <c r="H549" s="6" t="str">
        <f t="shared" si="33"/>
        <v>CONFIRMED BEARISH</v>
      </c>
    </row>
    <row r="550" spans="1:8" ht="13.5" x14ac:dyDescent="0.25">
      <c r="A550" s="3">
        <f>TITRES_STAT!B553</f>
        <v>42803</v>
      </c>
      <c r="B550" s="6">
        <f>TITRES_STAT!C553</f>
        <v>8.41</v>
      </c>
      <c r="C550" s="6">
        <f>TITRES_STAT!D553</f>
        <v>3.6049000000000002</v>
      </c>
      <c r="D550" s="6">
        <f>TITRES_STAT!E553</f>
        <v>12227</v>
      </c>
      <c r="E550" s="2">
        <f t="shared" si="32"/>
        <v>723408</v>
      </c>
      <c r="F550" s="6" t="str">
        <f t="shared" si="35"/>
        <v>BEARISH</v>
      </c>
      <c r="G550" s="6" t="str">
        <f t="shared" si="34"/>
        <v>NEUTRAL</v>
      </c>
      <c r="H550" s="6" t="str">
        <f t="shared" si="33"/>
        <v>CONFIRMED BEARISH</v>
      </c>
    </row>
    <row r="551" spans="1:8" ht="13.5" x14ac:dyDescent="0.25">
      <c r="A551" s="3">
        <f>TITRES_STAT!B554</f>
        <v>42804</v>
      </c>
      <c r="B551" s="6">
        <f>TITRES_STAT!C554</f>
        <v>8.5500000000000007</v>
      </c>
      <c r="C551" s="6">
        <f>TITRES_STAT!D554</f>
        <v>3.665</v>
      </c>
      <c r="D551" s="6">
        <f>TITRES_STAT!E554</f>
        <v>1215</v>
      </c>
      <c r="E551" s="2">
        <f t="shared" si="32"/>
        <v>724623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BEARISH DIVERGENCE</v>
      </c>
    </row>
    <row r="552" spans="1:8" ht="13.5" x14ac:dyDescent="0.25">
      <c r="A552" s="3">
        <f>TITRES_STAT!B555</f>
        <v>42807</v>
      </c>
      <c r="B552" s="6">
        <f>TITRES_STAT!C555</f>
        <v>8.4</v>
      </c>
      <c r="C552" s="6">
        <f>TITRES_STAT!D555</f>
        <v>3.6006999999999998</v>
      </c>
      <c r="D552" s="6">
        <f>TITRES_STAT!E555</f>
        <v>5200</v>
      </c>
      <c r="E552" s="2">
        <f t="shared" si="32"/>
        <v>719423</v>
      </c>
      <c r="F552" s="6" t="str">
        <f t="shared" si="35"/>
        <v>BEARISH</v>
      </c>
      <c r="G552" s="6" t="str">
        <f t="shared" si="34"/>
        <v>WEAK</v>
      </c>
      <c r="H552" s="6" t="str">
        <f t="shared" si="33"/>
        <v>CONFIRMED BEARISH</v>
      </c>
    </row>
    <row r="553" spans="1:8" ht="13.5" x14ac:dyDescent="0.25">
      <c r="A553" s="3">
        <f>TITRES_STAT!B556</f>
        <v>42808</v>
      </c>
      <c r="B553" s="6">
        <f>TITRES_STAT!C556</f>
        <v>8.4</v>
      </c>
      <c r="C553" s="6">
        <f>TITRES_STAT!D556</f>
        <v>3.6006999999999998</v>
      </c>
      <c r="D553" s="6">
        <f>TITRES_STAT!E556</f>
        <v>3001</v>
      </c>
      <c r="E553" s="2">
        <f t="shared" si="32"/>
        <v>719423</v>
      </c>
      <c r="F553" s="6" t="str">
        <f t="shared" si="35"/>
        <v>BEARISH</v>
      </c>
      <c r="G553" s="6" t="str">
        <f t="shared" si="34"/>
        <v>WEAK</v>
      </c>
      <c r="H553" s="6" t="str">
        <f t="shared" si="33"/>
        <v>CONFIRMED BEARISH</v>
      </c>
    </row>
    <row r="554" spans="1:8" ht="13.5" x14ac:dyDescent="0.25">
      <c r="A554" s="3">
        <f>TITRES_STAT!B557</f>
        <v>42809</v>
      </c>
      <c r="B554" s="6">
        <f>TITRES_STAT!C557</f>
        <v>8.39</v>
      </c>
      <c r="C554" s="6">
        <f>TITRES_STAT!D557</f>
        <v>3.5964</v>
      </c>
      <c r="D554" s="6">
        <f>TITRES_STAT!E557</f>
        <v>669</v>
      </c>
      <c r="E554" s="2">
        <f t="shared" si="32"/>
        <v>718754</v>
      </c>
      <c r="F554" s="6" t="str">
        <f t="shared" si="35"/>
        <v>BEARISH</v>
      </c>
      <c r="G554" s="6" t="str">
        <f t="shared" si="34"/>
        <v>WEAK</v>
      </c>
      <c r="H554" s="6" t="str">
        <f t="shared" si="33"/>
        <v>CONFIRMED BEARISH</v>
      </c>
    </row>
    <row r="555" spans="1:8" ht="13.5" x14ac:dyDescent="0.25">
      <c r="A555" s="3">
        <f>TITRES_STAT!B558</f>
        <v>42810</v>
      </c>
      <c r="B555" s="6">
        <f>TITRES_STAT!C558</f>
        <v>8.4</v>
      </c>
      <c r="C555" s="6">
        <f>TITRES_STAT!D558</f>
        <v>3.6006999999999998</v>
      </c>
      <c r="D555" s="6">
        <f>TITRES_STAT!E558</f>
        <v>5107</v>
      </c>
      <c r="E555" s="2">
        <f t="shared" si="32"/>
        <v>723861</v>
      </c>
      <c r="F555" s="6" t="str">
        <f t="shared" si="35"/>
        <v>BULLISH</v>
      </c>
      <c r="G555" s="6" t="str">
        <f t="shared" si="34"/>
        <v>NEUTRAL</v>
      </c>
      <c r="H555" s="6" t="str">
        <f t="shared" si="33"/>
        <v>BULLISH DIVERGENCE</v>
      </c>
    </row>
    <row r="556" spans="1:8" ht="13.5" x14ac:dyDescent="0.25">
      <c r="A556" s="3">
        <f>TITRES_STAT!B559</f>
        <v>42811</v>
      </c>
      <c r="B556" s="6">
        <f>TITRES_STAT!C559</f>
        <v>8.4</v>
      </c>
      <c r="C556" s="6">
        <f>TITRES_STAT!D559</f>
        <v>3.6006999999999998</v>
      </c>
      <c r="D556" s="6">
        <f>TITRES_STAT!E559</f>
        <v>0</v>
      </c>
      <c r="E556" s="2">
        <f t="shared" si="32"/>
        <v>723861</v>
      </c>
      <c r="F556" s="6" t="str">
        <f t="shared" si="35"/>
        <v>BEARISH</v>
      </c>
      <c r="G556" s="6" t="str">
        <f t="shared" si="34"/>
        <v>NEUTRAL</v>
      </c>
      <c r="H556" s="6" t="str">
        <f t="shared" si="33"/>
        <v>CONFIRMED BEARISH</v>
      </c>
    </row>
    <row r="557" spans="1:8" ht="13.5" x14ac:dyDescent="0.25">
      <c r="A557" s="3">
        <f>TITRES_STAT!B560</f>
        <v>42815</v>
      </c>
      <c r="B557" s="6">
        <f>TITRES_STAT!C560</f>
        <v>8.49</v>
      </c>
      <c r="C557" s="6">
        <f>TITRES_STAT!D560</f>
        <v>3.6392000000000002</v>
      </c>
      <c r="D557" s="6">
        <f>TITRES_STAT!E560</f>
        <v>4490</v>
      </c>
      <c r="E557" s="2">
        <f t="shared" si="32"/>
        <v>728351</v>
      </c>
      <c r="F557" s="6" t="str">
        <f t="shared" si="35"/>
        <v>BULLISH</v>
      </c>
      <c r="G557" s="6" t="str">
        <f t="shared" si="34"/>
        <v>NEUTRAL</v>
      </c>
      <c r="H557" s="6" t="str">
        <f t="shared" si="33"/>
        <v>CONFIRMED BULLISH</v>
      </c>
    </row>
    <row r="558" spans="1:8" ht="13.5" x14ac:dyDescent="0.25">
      <c r="A558" s="3">
        <f>TITRES_STAT!B561</f>
        <v>42816</v>
      </c>
      <c r="B558" s="6">
        <f>TITRES_STAT!C561</f>
        <v>8.48</v>
      </c>
      <c r="C558" s="6">
        <f>TITRES_STAT!D561</f>
        <v>3.6349</v>
      </c>
      <c r="D558" s="6">
        <f>TITRES_STAT!E561</f>
        <v>670</v>
      </c>
      <c r="E558" s="2">
        <f t="shared" si="32"/>
        <v>727681</v>
      </c>
      <c r="F558" s="6" t="str">
        <f t="shared" si="35"/>
        <v>BULLISH</v>
      </c>
      <c r="G558" s="6" t="str">
        <f t="shared" si="34"/>
        <v>NEUTRAL</v>
      </c>
      <c r="H558" s="6" t="str">
        <f t="shared" si="33"/>
        <v>CONFIRMED BULLISH</v>
      </c>
    </row>
    <row r="559" spans="1:8" ht="13.5" x14ac:dyDescent="0.25">
      <c r="A559" s="3">
        <f>TITRES_STAT!B562</f>
        <v>42817</v>
      </c>
      <c r="B559" s="6">
        <f>TITRES_STAT!C562</f>
        <v>8.4</v>
      </c>
      <c r="C559" s="6">
        <f>TITRES_STAT!D562</f>
        <v>3.6006999999999998</v>
      </c>
      <c r="D559" s="6">
        <f>TITRES_STAT!E562</f>
        <v>1500</v>
      </c>
      <c r="E559" s="2">
        <f t="shared" si="32"/>
        <v>726181</v>
      </c>
      <c r="F559" s="6" t="str">
        <f t="shared" si="35"/>
        <v>BULLISH</v>
      </c>
      <c r="G559" s="6" t="str">
        <f t="shared" si="34"/>
        <v>NEUTRAL</v>
      </c>
      <c r="H559" s="6" t="str">
        <f t="shared" si="33"/>
        <v>CONFIRMED BULLISH</v>
      </c>
    </row>
    <row r="560" spans="1:8" ht="13.5" x14ac:dyDescent="0.25">
      <c r="A560" s="3">
        <f>TITRES_STAT!B563</f>
        <v>42818</v>
      </c>
      <c r="B560" s="6">
        <f>TITRES_STAT!C563</f>
        <v>8.4</v>
      </c>
      <c r="C560" s="6">
        <f>TITRES_STAT!D563</f>
        <v>3.6006999999999998</v>
      </c>
      <c r="D560" s="6">
        <f>TITRES_STAT!E563</f>
        <v>0</v>
      </c>
      <c r="E560" s="2">
        <f t="shared" si="32"/>
        <v>726181</v>
      </c>
      <c r="F560" s="6" t="str">
        <f t="shared" si="35"/>
        <v>BULLISH</v>
      </c>
      <c r="G560" s="6" t="str">
        <f t="shared" si="34"/>
        <v>NEUTRAL</v>
      </c>
      <c r="H560" s="6" t="str">
        <f t="shared" si="33"/>
        <v>NEUTRAL</v>
      </c>
    </row>
    <row r="561" spans="1:8" ht="13.5" x14ac:dyDescent="0.25">
      <c r="A561" s="3">
        <f>TITRES_STAT!B564</f>
        <v>42821</v>
      </c>
      <c r="B561" s="6">
        <f>TITRES_STAT!C564</f>
        <v>8.4</v>
      </c>
      <c r="C561" s="6">
        <f>TITRES_STAT!D564</f>
        <v>3.6006999999999998</v>
      </c>
      <c r="D561" s="6">
        <f>TITRES_STAT!E564</f>
        <v>47</v>
      </c>
      <c r="E561" s="2">
        <f t="shared" si="32"/>
        <v>726181</v>
      </c>
      <c r="F561" s="6" t="str">
        <f t="shared" si="35"/>
        <v>BULLISH</v>
      </c>
      <c r="G561" s="6" t="str">
        <f t="shared" si="34"/>
        <v>NEUTRAL</v>
      </c>
      <c r="H561" s="6" t="str">
        <f t="shared" si="33"/>
        <v>NEUTRAL</v>
      </c>
    </row>
    <row r="562" spans="1:8" ht="13.5" x14ac:dyDescent="0.25">
      <c r="A562" s="3">
        <f>TITRES_STAT!B565</f>
        <v>42822</v>
      </c>
      <c r="B562" s="6">
        <f>TITRES_STAT!C565</f>
        <v>8.35</v>
      </c>
      <c r="C562" s="6">
        <f>TITRES_STAT!D565</f>
        <v>3.5792000000000002</v>
      </c>
      <c r="D562" s="6">
        <f>TITRES_STAT!E565</f>
        <v>1816</v>
      </c>
      <c r="E562" s="2">
        <f t="shared" si="32"/>
        <v>724365</v>
      </c>
      <c r="F562" s="6" t="str">
        <f t="shared" si="35"/>
        <v>BEARISH</v>
      </c>
      <c r="G562" s="6" t="str">
        <f t="shared" si="34"/>
        <v>NEUTRAL</v>
      </c>
      <c r="H562" s="6" t="str">
        <f t="shared" si="33"/>
        <v>CONFIRMED BEARISH</v>
      </c>
    </row>
    <row r="563" spans="1:8" ht="13.5" x14ac:dyDescent="0.25">
      <c r="A563" s="3">
        <f>TITRES_STAT!B566</f>
        <v>42823</v>
      </c>
      <c r="B563" s="6">
        <f>TITRES_STAT!C566</f>
        <v>8.35</v>
      </c>
      <c r="C563" s="6">
        <f>TITRES_STAT!D566</f>
        <v>3.5792000000000002</v>
      </c>
      <c r="D563" s="6">
        <f>TITRES_STAT!E566</f>
        <v>1436</v>
      </c>
      <c r="E563" s="2">
        <f t="shared" si="32"/>
        <v>724365</v>
      </c>
      <c r="F563" s="6" t="str">
        <f t="shared" si="35"/>
        <v>BEARISH</v>
      </c>
      <c r="G563" s="6" t="str">
        <f t="shared" si="34"/>
        <v>NEUTRAL</v>
      </c>
      <c r="H563" s="6" t="str">
        <f t="shared" si="33"/>
        <v>CONFIRMED BEARISH</v>
      </c>
    </row>
    <row r="564" spans="1:8" ht="13.5" x14ac:dyDescent="0.25">
      <c r="A564" s="3">
        <f>TITRES_STAT!B567</f>
        <v>42824</v>
      </c>
      <c r="B564" s="6">
        <f>TITRES_STAT!C567</f>
        <v>8.4700000000000006</v>
      </c>
      <c r="C564" s="6">
        <f>TITRES_STAT!D567</f>
        <v>3.6307</v>
      </c>
      <c r="D564" s="6">
        <f>TITRES_STAT!E567</f>
        <v>5677</v>
      </c>
      <c r="E564" s="2">
        <f t="shared" si="32"/>
        <v>730042</v>
      </c>
      <c r="F564" s="6" t="str">
        <f t="shared" si="35"/>
        <v>BULLISH</v>
      </c>
      <c r="G564" s="6" t="str">
        <f t="shared" si="34"/>
        <v>NEUTRAL</v>
      </c>
      <c r="H564" s="6" t="str">
        <f t="shared" si="33"/>
        <v>CONFIRMED BULLISH</v>
      </c>
    </row>
    <row r="565" spans="1:8" ht="13.5" x14ac:dyDescent="0.25">
      <c r="A565" s="3">
        <f>TITRES_STAT!B568</f>
        <v>42825</v>
      </c>
      <c r="B565" s="6">
        <f>TITRES_STAT!C568</f>
        <v>8.49</v>
      </c>
      <c r="C565" s="6">
        <f>TITRES_STAT!D568</f>
        <v>3.6392000000000002</v>
      </c>
      <c r="D565" s="6">
        <f>TITRES_STAT!E568</f>
        <v>3725</v>
      </c>
      <c r="E565" s="2">
        <f t="shared" si="32"/>
        <v>733767</v>
      </c>
      <c r="F565" s="6" t="str">
        <f t="shared" si="35"/>
        <v>BULLISH</v>
      </c>
      <c r="G565" s="6" t="str">
        <f t="shared" si="34"/>
        <v>NEUTRAL</v>
      </c>
      <c r="H565" s="6" t="str">
        <f t="shared" si="33"/>
        <v>CONFIRMED BULLISH</v>
      </c>
    </row>
    <row r="566" spans="1:8" ht="13.5" x14ac:dyDescent="0.25">
      <c r="A566" s="3">
        <f>TITRES_STAT!B569</f>
        <v>42828</v>
      </c>
      <c r="B566" s="6">
        <f>TITRES_STAT!C569</f>
        <v>8.4</v>
      </c>
      <c r="C566" s="6">
        <f>TITRES_STAT!D569</f>
        <v>3.6006999999999998</v>
      </c>
      <c r="D566" s="6">
        <f>TITRES_STAT!E569</f>
        <v>1432</v>
      </c>
      <c r="E566" s="2">
        <f t="shared" si="32"/>
        <v>732335</v>
      </c>
      <c r="F566" s="6" t="str">
        <f t="shared" si="35"/>
        <v>BULLISH</v>
      </c>
      <c r="G566" s="6" t="str">
        <f t="shared" si="34"/>
        <v>NEUTRAL</v>
      </c>
      <c r="H566" s="6" t="str">
        <f t="shared" si="33"/>
        <v>NEUTRAL</v>
      </c>
    </row>
    <row r="567" spans="1:8" ht="13.5" x14ac:dyDescent="0.25">
      <c r="A567" s="3">
        <f>TITRES_STAT!B570</f>
        <v>42829</v>
      </c>
      <c r="B567" s="6">
        <f>TITRES_STAT!C570</f>
        <v>8.5</v>
      </c>
      <c r="C567" s="6">
        <f>TITRES_STAT!D570</f>
        <v>3.6435</v>
      </c>
      <c r="D567" s="6">
        <f>TITRES_STAT!E570</f>
        <v>1474</v>
      </c>
      <c r="E567" s="2">
        <f t="shared" si="32"/>
        <v>733809</v>
      </c>
      <c r="F567" s="6" t="str">
        <f t="shared" si="35"/>
        <v>BULLISH</v>
      </c>
      <c r="G567" s="6" t="str">
        <f t="shared" si="34"/>
        <v>NEUTRAL</v>
      </c>
      <c r="H567" s="6" t="str">
        <f t="shared" si="33"/>
        <v>CONFIRMED BULLISH</v>
      </c>
    </row>
    <row r="568" spans="1:8" ht="13.5" x14ac:dyDescent="0.25">
      <c r="A568" s="3">
        <f>TITRES_STAT!B571</f>
        <v>42830</v>
      </c>
      <c r="B568" s="6">
        <f>TITRES_STAT!C571</f>
        <v>8.4</v>
      </c>
      <c r="C568" s="6">
        <f>TITRES_STAT!D571</f>
        <v>3.6006999999999998</v>
      </c>
      <c r="D568" s="6">
        <f>TITRES_STAT!E571</f>
        <v>100</v>
      </c>
      <c r="E568" s="2">
        <f t="shared" si="32"/>
        <v>733709</v>
      </c>
      <c r="F568" s="6" t="str">
        <f t="shared" si="35"/>
        <v>BULLISH</v>
      </c>
      <c r="G568" s="6" t="str">
        <f t="shared" si="34"/>
        <v>NEUTRAL</v>
      </c>
      <c r="H568" s="6" t="str">
        <f t="shared" si="33"/>
        <v>CONFIRMED BULLISH</v>
      </c>
    </row>
    <row r="569" spans="1:8" ht="13.5" x14ac:dyDescent="0.25">
      <c r="A569" s="3">
        <f>TITRES_STAT!B572</f>
        <v>42831</v>
      </c>
      <c r="B569" s="6">
        <f>TITRES_STAT!C572</f>
        <v>8.4</v>
      </c>
      <c r="C569" s="6">
        <f>TITRES_STAT!D572</f>
        <v>3.6006999999999998</v>
      </c>
      <c r="D569" s="6">
        <f>TITRES_STAT!E572</f>
        <v>2134</v>
      </c>
      <c r="E569" s="2">
        <f t="shared" si="32"/>
        <v>733709</v>
      </c>
      <c r="F569" s="6" t="str">
        <f t="shared" si="35"/>
        <v>BULLISH</v>
      </c>
      <c r="G569" s="6" t="str">
        <f t="shared" si="34"/>
        <v>NEUTRAL</v>
      </c>
      <c r="H569" s="6" t="str">
        <f t="shared" si="33"/>
        <v>BULLISH DIVERGENCE</v>
      </c>
    </row>
    <row r="570" spans="1:8" ht="13.5" x14ac:dyDescent="0.25">
      <c r="A570" s="3">
        <f>TITRES_STAT!B573</f>
        <v>42832</v>
      </c>
      <c r="B570" s="6">
        <f>TITRES_STAT!C573</f>
        <v>8.49</v>
      </c>
      <c r="C570" s="6">
        <f>TITRES_STAT!D573</f>
        <v>3.6392000000000002</v>
      </c>
      <c r="D570" s="6">
        <f>TITRES_STAT!E573</f>
        <v>365</v>
      </c>
      <c r="E570" s="2">
        <f t="shared" si="32"/>
        <v>734074</v>
      </c>
      <c r="F570" s="6" t="str">
        <f t="shared" si="35"/>
        <v>BULLISH</v>
      </c>
      <c r="G570" s="6" t="str">
        <f t="shared" si="34"/>
        <v>NEUTRAL</v>
      </c>
      <c r="H570" s="6" t="str">
        <f t="shared" si="33"/>
        <v>NEUTRAL</v>
      </c>
    </row>
    <row r="571" spans="1:8" ht="13.5" x14ac:dyDescent="0.25">
      <c r="A571" s="3">
        <f>TITRES_STAT!B574</f>
        <v>42835</v>
      </c>
      <c r="B571" s="6">
        <f>TITRES_STAT!C574</f>
        <v>8.44</v>
      </c>
      <c r="C571" s="6">
        <f>TITRES_STAT!D574</f>
        <v>3.6177999999999999</v>
      </c>
      <c r="D571" s="6">
        <f>TITRES_STAT!E574</f>
        <v>383</v>
      </c>
      <c r="E571" s="2">
        <f t="shared" si="32"/>
        <v>733691</v>
      </c>
      <c r="F571" s="6" t="str">
        <f t="shared" si="35"/>
        <v>BULLISH</v>
      </c>
      <c r="G571" s="6" t="str">
        <f t="shared" si="34"/>
        <v>NEUTRAL</v>
      </c>
      <c r="H571" s="6" t="str">
        <f t="shared" si="33"/>
        <v>CONFIRMED BULLISH</v>
      </c>
    </row>
    <row r="572" spans="1:8" ht="13.5" x14ac:dyDescent="0.25">
      <c r="A572" s="3">
        <f>TITRES_STAT!B575</f>
        <v>42836</v>
      </c>
      <c r="B572" s="6">
        <f>TITRES_STAT!C575</f>
        <v>8.44</v>
      </c>
      <c r="C572" s="6">
        <f>TITRES_STAT!D575</f>
        <v>3.6177999999999999</v>
      </c>
      <c r="D572" s="6">
        <f>TITRES_STAT!E575</f>
        <v>165</v>
      </c>
      <c r="E572" s="2">
        <f t="shared" si="32"/>
        <v>733691</v>
      </c>
      <c r="F572" s="6" t="str">
        <f t="shared" si="35"/>
        <v>BEARISH</v>
      </c>
      <c r="G572" s="6" t="str">
        <f t="shared" si="34"/>
        <v>NEUTRAL</v>
      </c>
      <c r="H572" s="6" t="str">
        <f t="shared" si="33"/>
        <v>CONFIRMED BEARISH</v>
      </c>
    </row>
    <row r="573" spans="1:8" ht="13.5" x14ac:dyDescent="0.25">
      <c r="A573" s="3">
        <f>TITRES_STAT!B576</f>
        <v>42837</v>
      </c>
      <c r="B573" s="6">
        <f>TITRES_STAT!C576</f>
        <v>8.44</v>
      </c>
      <c r="C573" s="6">
        <f>TITRES_STAT!D576</f>
        <v>3.6177999999999999</v>
      </c>
      <c r="D573" s="6">
        <f>TITRES_STAT!E576</f>
        <v>0</v>
      </c>
      <c r="E573" s="2">
        <f t="shared" si="32"/>
        <v>733691</v>
      </c>
      <c r="F573" s="6" t="str">
        <f t="shared" si="35"/>
        <v>BEARISH</v>
      </c>
      <c r="G573" s="6" t="str">
        <f t="shared" si="34"/>
        <v>NEUTRAL</v>
      </c>
      <c r="H573" s="6" t="str">
        <f t="shared" si="33"/>
        <v>BEARISH DIVERGENCE</v>
      </c>
    </row>
    <row r="574" spans="1:8" ht="13.5" x14ac:dyDescent="0.25">
      <c r="A574" s="3">
        <f>TITRES_STAT!B577</f>
        <v>42838</v>
      </c>
      <c r="B574" s="6">
        <f>TITRES_STAT!C577</f>
        <v>8.32</v>
      </c>
      <c r="C574" s="6">
        <f>TITRES_STAT!D577</f>
        <v>3.5663999999999998</v>
      </c>
      <c r="D574" s="6">
        <f>TITRES_STAT!E577</f>
        <v>882</v>
      </c>
      <c r="E574" s="2">
        <f t="shared" si="32"/>
        <v>732809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CONFIRMED BEARISH</v>
      </c>
    </row>
    <row r="575" spans="1:8" ht="13.5" x14ac:dyDescent="0.25">
      <c r="A575" s="3">
        <f>TITRES_STAT!B578</f>
        <v>42839</v>
      </c>
      <c r="B575" s="6">
        <f>TITRES_STAT!C578</f>
        <v>8.32</v>
      </c>
      <c r="C575" s="6">
        <f>TITRES_STAT!D578</f>
        <v>3.5663999999999998</v>
      </c>
      <c r="D575" s="6">
        <f>TITRES_STAT!E578</f>
        <v>0</v>
      </c>
      <c r="E575" s="2">
        <f t="shared" si="32"/>
        <v>732809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42842</v>
      </c>
      <c r="B576" s="6">
        <f>TITRES_STAT!C579</f>
        <v>8.32</v>
      </c>
      <c r="C576" s="6">
        <f>TITRES_STAT!D579</f>
        <v>3.5663999999999998</v>
      </c>
      <c r="D576" s="6">
        <f>TITRES_STAT!E579</f>
        <v>2703</v>
      </c>
      <c r="E576" s="2">
        <f t="shared" si="32"/>
        <v>732809</v>
      </c>
      <c r="F576" s="6" t="str">
        <f t="shared" si="35"/>
        <v>BEARISH</v>
      </c>
      <c r="G576" s="6" t="str">
        <f t="shared" si="34"/>
        <v>NEUTRAL</v>
      </c>
      <c r="H576" s="6" t="str">
        <f t="shared" si="33"/>
        <v>CONFIRMED BEARISH</v>
      </c>
    </row>
    <row r="577" spans="1:8" ht="13.5" x14ac:dyDescent="0.25">
      <c r="A577" s="3">
        <f>TITRES_STAT!B580</f>
        <v>42843</v>
      </c>
      <c r="B577" s="6">
        <f>TITRES_STAT!C580</f>
        <v>8.41</v>
      </c>
      <c r="C577" s="6">
        <f>TITRES_STAT!D580</f>
        <v>3.6049000000000002</v>
      </c>
      <c r="D577" s="6">
        <f>TITRES_STAT!E580</f>
        <v>3714</v>
      </c>
      <c r="E577" s="2">
        <f t="shared" si="32"/>
        <v>736523</v>
      </c>
      <c r="F577" s="6" t="str">
        <f t="shared" si="35"/>
        <v>BULLISH</v>
      </c>
      <c r="G577" s="6" t="str">
        <f t="shared" si="34"/>
        <v>NEUTRAL</v>
      </c>
      <c r="H577" s="6" t="str">
        <f t="shared" si="33"/>
        <v>BULLISH DIVERGENCE</v>
      </c>
    </row>
    <row r="578" spans="1:8" ht="13.5" x14ac:dyDescent="0.25">
      <c r="A578" s="3">
        <f>TITRES_STAT!B581</f>
        <v>42844</v>
      </c>
      <c r="B578" s="6">
        <f>TITRES_STAT!C581</f>
        <v>8.5</v>
      </c>
      <c r="C578" s="6">
        <f>TITRES_STAT!D581</f>
        <v>3.6435</v>
      </c>
      <c r="D578" s="6">
        <f>TITRES_STAT!E581</f>
        <v>1507</v>
      </c>
      <c r="E578" s="2">
        <f t="shared" si="32"/>
        <v>738030</v>
      </c>
      <c r="F578" s="6" t="str">
        <f t="shared" si="35"/>
        <v>BULLISH</v>
      </c>
      <c r="G578" s="6" t="str">
        <f t="shared" si="34"/>
        <v>NEUTRAL</v>
      </c>
      <c r="H578" s="6" t="str">
        <f t="shared" si="33"/>
        <v>CONFIRMED BULLISH</v>
      </c>
    </row>
    <row r="579" spans="1:8" ht="13.5" x14ac:dyDescent="0.25">
      <c r="A579" s="3">
        <f>TITRES_STAT!B582</f>
        <v>42845</v>
      </c>
      <c r="B579" s="6">
        <f>TITRES_STAT!C582</f>
        <v>8.35</v>
      </c>
      <c r="C579" s="6">
        <f>TITRES_STAT!D582</f>
        <v>3.5792000000000002</v>
      </c>
      <c r="D579" s="6">
        <f>TITRES_STAT!E582</f>
        <v>6443</v>
      </c>
      <c r="E579" s="2">
        <f t="shared" si="32"/>
        <v>731587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BEARISH DIVERGENCE</v>
      </c>
    </row>
    <row r="580" spans="1:8" ht="13.5" x14ac:dyDescent="0.25">
      <c r="A580" s="3">
        <f>TITRES_STAT!B583</f>
        <v>42846</v>
      </c>
      <c r="B580" s="6">
        <f>TITRES_STAT!C583</f>
        <v>8.48</v>
      </c>
      <c r="C580" s="6">
        <f>TITRES_STAT!D583</f>
        <v>3.6349</v>
      </c>
      <c r="D580" s="6">
        <f>TITRES_STAT!E583</f>
        <v>2413</v>
      </c>
      <c r="E580" s="2">
        <f t="shared" ref="E580:E643" si="36">IF(B580&gt;B579, E579+D580, IF(B580&lt;B579, E579-D580, E579))</f>
        <v>734000</v>
      </c>
      <c r="F580" s="6" t="str">
        <f t="shared" si="35"/>
        <v>BULLISH</v>
      </c>
      <c r="G580" s="6" t="str">
        <f t="shared" si="34"/>
        <v>NEUTRAL</v>
      </c>
      <c r="H580" s="6" t="str">
        <f t="shared" si="33"/>
        <v>CONFIRMED BULLISH</v>
      </c>
    </row>
    <row r="581" spans="1:8" ht="13.5" x14ac:dyDescent="0.25">
      <c r="A581" s="3">
        <f>TITRES_STAT!B584</f>
        <v>42849</v>
      </c>
      <c r="B581" s="6">
        <f>TITRES_STAT!C584</f>
        <v>8.48</v>
      </c>
      <c r="C581" s="6">
        <f>TITRES_STAT!D584</f>
        <v>3.6349</v>
      </c>
      <c r="D581" s="6">
        <f>TITRES_STAT!E584</f>
        <v>5293</v>
      </c>
      <c r="E581" s="2">
        <f t="shared" si="36"/>
        <v>734000</v>
      </c>
      <c r="F581" s="6" t="str">
        <f t="shared" si="35"/>
        <v>BULLISH</v>
      </c>
      <c r="G581" s="6" t="str">
        <f t="shared" si="34"/>
        <v>NEUTRAL</v>
      </c>
      <c r="H581" s="6" t="str">
        <f t="shared" si="33"/>
        <v>CONFIRMED BULLISH</v>
      </c>
    </row>
    <row r="582" spans="1:8" ht="13.5" x14ac:dyDescent="0.25">
      <c r="A582" s="3">
        <f>TITRES_STAT!B585</f>
        <v>42850</v>
      </c>
      <c r="B582" s="6">
        <f>TITRES_STAT!C585</f>
        <v>8.5</v>
      </c>
      <c r="C582" s="6">
        <f>TITRES_STAT!D585</f>
        <v>3.6435</v>
      </c>
      <c r="D582" s="6">
        <f>TITRES_STAT!E585</f>
        <v>2438</v>
      </c>
      <c r="E582" s="2">
        <f t="shared" si="36"/>
        <v>736438</v>
      </c>
      <c r="F582" s="6" t="str">
        <f t="shared" si="35"/>
        <v>BEARISH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BEARISH DIVERGENCE</v>
      </c>
    </row>
    <row r="583" spans="1:8" ht="13.5" x14ac:dyDescent="0.25">
      <c r="A583" s="3">
        <f>TITRES_STAT!B586</f>
        <v>42851</v>
      </c>
      <c r="B583" s="6">
        <f>TITRES_STAT!C586</f>
        <v>8.48</v>
      </c>
      <c r="C583" s="6">
        <f>TITRES_STAT!D586</f>
        <v>3.6349</v>
      </c>
      <c r="D583" s="6">
        <f>TITRES_STAT!E586</f>
        <v>3485</v>
      </c>
      <c r="E583" s="2">
        <f t="shared" si="36"/>
        <v>732953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CONFIRMED BEARISH</v>
      </c>
    </row>
    <row r="584" spans="1:8" ht="13.5" x14ac:dyDescent="0.25">
      <c r="A584" s="3">
        <f>TITRES_STAT!B587</f>
        <v>42852</v>
      </c>
      <c r="B584" s="6">
        <f>TITRES_STAT!C587</f>
        <v>8.41</v>
      </c>
      <c r="C584" s="6">
        <f>TITRES_STAT!D587</f>
        <v>3.6049000000000002</v>
      </c>
      <c r="D584" s="6">
        <f>TITRES_STAT!E587</f>
        <v>1825</v>
      </c>
      <c r="E584" s="2">
        <f t="shared" si="36"/>
        <v>731128</v>
      </c>
      <c r="F584" s="6" t="str">
        <f t="shared" ref="F584:F647" si="39">IF(E584&gt;E579,"BULLISH",IF(E584&lt;E579,"BEARISH","NEUTRAL"))</f>
        <v>BEARISH</v>
      </c>
      <c r="G584" s="6" t="str">
        <f t="shared" si="38"/>
        <v>NEUTRAL</v>
      </c>
      <c r="H584" s="6" t="str">
        <f t="shared" si="37"/>
        <v>BEARISH DIVERGENCE</v>
      </c>
    </row>
    <row r="585" spans="1:8" ht="13.5" x14ac:dyDescent="0.25">
      <c r="A585" s="3">
        <f>TITRES_STAT!B588</f>
        <v>42853</v>
      </c>
      <c r="B585" s="6">
        <f>TITRES_STAT!C588</f>
        <v>8.31</v>
      </c>
      <c r="C585" s="6">
        <f>TITRES_STAT!D588</f>
        <v>3.5621</v>
      </c>
      <c r="D585" s="6">
        <f>TITRES_STAT!E588</f>
        <v>1893</v>
      </c>
      <c r="E585" s="2">
        <f t="shared" si="36"/>
        <v>729235</v>
      </c>
      <c r="F585" s="6" t="str">
        <f t="shared" si="39"/>
        <v>BEARISH</v>
      </c>
      <c r="G585" s="6" t="str">
        <f t="shared" si="38"/>
        <v>NEUTRAL</v>
      </c>
      <c r="H585" s="6" t="str">
        <f t="shared" si="37"/>
        <v>CONFIRMED BEARISH</v>
      </c>
    </row>
    <row r="586" spans="1:8" ht="13.5" x14ac:dyDescent="0.25">
      <c r="A586" s="3">
        <f>TITRES_STAT!B589</f>
        <v>42857</v>
      </c>
      <c r="B586" s="6">
        <f>TITRES_STAT!C589</f>
        <v>8.31</v>
      </c>
      <c r="C586" s="6">
        <f>TITRES_STAT!D589</f>
        <v>3.5621</v>
      </c>
      <c r="D586" s="6">
        <f>TITRES_STAT!E589</f>
        <v>863</v>
      </c>
      <c r="E586" s="2">
        <f t="shared" si="36"/>
        <v>729235</v>
      </c>
      <c r="F586" s="6" t="str">
        <f t="shared" si="39"/>
        <v>BEARISH</v>
      </c>
      <c r="G586" s="6" t="str">
        <f t="shared" si="38"/>
        <v>NEUTRAL</v>
      </c>
      <c r="H586" s="6" t="str">
        <f t="shared" si="37"/>
        <v>CONFIRMED BEARISH</v>
      </c>
    </row>
    <row r="587" spans="1:8" ht="13.5" x14ac:dyDescent="0.25">
      <c r="A587" s="3">
        <f>TITRES_STAT!B590</f>
        <v>42858</v>
      </c>
      <c r="B587" s="6">
        <f>TITRES_STAT!C590</f>
        <v>8.39</v>
      </c>
      <c r="C587" s="6">
        <f>TITRES_STAT!D590</f>
        <v>3.5964</v>
      </c>
      <c r="D587" s="6">
        <f>TITRES_STAT!E590</f>
        <v>291</v>
      </c>
      <c r="E587" s="2">
        <f t="shared" si="36"/>
        <v>729526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CONFIRMED BEARISH</v>
      </c>
    </row>
    <row r="588" spans="1:8" ht="13.5" x14ac:dyDescent="0.25">
      <c r="A588" s="3">
        <f>TITRES_STAT!B591</f>
        <v>42859</v>
      </c>
      <c r="B588" s="6">
        <f>TITRES_STAT!C591</f>
        <v>8.5</v>
      </c>
      <c r="C588" s="6">
        <f>TITRES_STAT!D591</f>
        <v>3.6435</v>
      </c>
      <c r="D588" s="6">
        <f>TITRES_STAT!E591</f>
        <v>6451</v>
      </c>
      <c r="E588" s="2">
        <f t="shared" si="36"/>
        <v>735977</v>
      </c>
      <c r="F588" s="6" t="str">
        <f t="shared" si="39"/>
        <v>BULLISH</v>
      </c>
      <c r="G588" s="6" t="str">
        <f t="shared" si="38"/>
        <v>NEUTRAL</v>
      </c>
      <c r="H588" s="6" t="str">
        <f t="shared" si="37"/>
        <v>CONFIRMED BULLISH</v>
      </c>
    </row>
    <row r="589" spans="1:8" ht="13.5" x14ac:dyDescent="0.25">
      <c r="A589" s="3">
        <f>TITRES_STAT!B592</f>
        <v>42860</v>
      </c>
      <c r="B589" s="6">
        <f>TITRES_STAT!C592</f>
        <v>8.42</v>
      </c>
      <c r="C589" s="6">
        <f>TITRES_STAT!D592</f>
        <v>3.6092</v>
      </c>
      <c r="D589" s="6">
        <f>TITRES_STAT!E592</f>
        <v>900</v>
      </c>
      <c r="E589" s="2">
        <f t="shared" si="36"/>
        <v>735077</v>
      </c>
      <c r="F589" s="6" t="str">
        <f t="shared" si="39"/>
        <v>BULLISH</v>
      </c>
      <c r="G589" s="6" t="str">
        <f t="shared" si="38"/>
        <v>NEUTRAL</v>
      </c>
      <c r="H589" s="6" t="str">
        <f t="shared" si="37"/>
        <v>CONFIRMED BULLISH</v>
      </c>
    </row>
    <row r="590" spans="1:8" ht="13.5" x14ac:dyDescent="0.25">
      <c r="A590" s="3">
        <f>TITRES_STAT!B593</f>
        <v>42863</v>
      </c>
      <c r="B590" s="6">
        <f>TITRES_STAT!C593</f>
        <v>8.5</v>
      </c>
      <c r="C590" s="6">
        <f>TITRES_STAT!D593</f>
        <v>3.6435</v>
      </c>
      <c r="D590" s="6">
        <f>TITRES_STAT!E593</f>
        <v>1300</v>
      </c>
      <c r="E590" s="2">
        <f t="shared" si="36"/>
        <v>736377</v>
      </c>
      <c r="F590" s="6" t="str">
        <f t="shared" si="39"/>
        <v>BULLISH</v>
      </c>
      <c r="G590" s="6" t="str">
        <f t="shared" si="38"/>
        <v>NEUTRAL</v>
      </c>
      <c r="H590" s="6" t="str">
        <f t="shared" si="37"/>
        <v>CONFIRMED BULLISH</v>
      </c>
    </row>
    <row r="591" spans="1:8" ht="13.5" x14ac:dyDescent="0.25">
      <c r="A591" s="3">
        <f>TITRES_STAT!B594</f>
        <v>42864</v>
      </c>
      <c r="B591" s="6">
        <f>TITRES_STAT!C594</f>
        <v>8.43</v>
      </c>
      <c r="C591" s="6">
        <f>TITRES_STAT!D594</f>
        <v>3.6135000000000002</v>
      </c>
      <c r="D591" s="6">
        <f>TITRES_STAT!E594</f>
        <v>830</v>
      </c>
      <c r="E591" s="2">
        <f t="shared" si="36"/>
        <v>735547</v>
      </c>
      <c r="F591" s="6" t="str">
        <f t="shared" si="39"/>
        <v>BULLISH</v>
      </c>
      <c r="G591" s="6" t="str">
        <f t="shared" si="38"/>
        <v>NEUTRAL</v>
      </c>
      <c r="H591" s="6" t="str">
        <f t="shared" si="37"/>
        <v>CONFIRMED BULLISH</v>
      </c>
    </row>
    <row r="592" spans="1:8" ht="13.5" x14ac:dyDescent="0.25">
      <c r="A592" s="3">
        <f>TITRES_STAT!B595</f>
        <v>42865</v>
      </c>
      <c r="B592" s="6">
        <f>TITRES_STAT!C595</f>
        <v>8.49</v>
      </c>
      <c r="C592" s="6">
        <f>TITRES_STAT!D595</f>
        <v>3.6392000000000002</v>
      </c>
      <c r="D592" s="6">
        <f>TITRES_STAT!E595</f>
        <v>3600</v>
      </c>
      <c r="E592" s="2">
        <f t="shared" si="36"/>
        <v>739147</v>
      </c>
      <c r="F592" s="6" t="str">
        <f t="shared" si="39"/>
        <v>BULLISH</v>
      </c>
      <c r="G592" s="6" t="str">
        <f t="shared" si="38"/>
        <v>NEUTRAL</v>
      </c>
      <c r="H592" s="6" t="str">
        <f t="shared" si="37"/>
        <v>CONFIRMED BULLISH</v>
      </c>
    </row>
    <row r="593" spans="1:8" ht="13.5" x14ac:dyDescent="0.25">
      <c r="A593" s="3">
        <f>TITRES_STAT!B596</f>
        <v>42866</v>
      </c>
      <c r="B593" s="6">
        <f>TITRES_STAT!C596</f>
        <v>8.5</v>
      </c>
      <c r="C593" s="6">
        <f>TITRES_STAT!D596</f>
        <v>3.6435</v>
      </c>
      <c r="D593" s="6">
        <f>TITRES_STAT!E596</f>
        <v>7746</v>
      </c>
      <c r="E593" s="2">
        <f t="shared" si="36"/>
        <v>746893</v>
      </c>
      <c r="F593" s="6" t="str">
        <f t="shared" si="39"/>
        <v>BULLISH</v>
      </c>
      <c r="G593" s="6" t="str">
        <f t="shared" si="38"/>
        <v>NEUTRAL</v>
      </c>
      <c r="H593" s="6" t="str">
        <f t="shared" si="37"/>
        <v>NEUTRAL</v>
      </c>
    </row>
    <row r="594" spans="1:8" ht="13.5" x14ac:dyDescent="0.25">
      <c r="A594" s="3">
        <f>TITRES_STAT!B597</f>
        <v>42867</v>
      </c>
      <c r="B594" s="6">
        <f>TITRES_STAT!C597</f>
        <v>8.5</v>
      </c>
      <c r="C594" s="6">
        <f>TITRES_STAT!D597</f>
        <v>3.6435</v>
      </c>
      <c r="D594" s="6">
        <f>TITRES_STAT!E597</f>
        <v>12433</v>
      </c>
      <c r="E594" s="2">
        <f t="shared" si="36"/>
        <v>746893</v>
      </c>
      <c r="F594" s="6" t="str">
        <f t="shared" si="39"/>
        <v>BULLISH</v>
      </c>
      <c r="G594" s="6" t="str">
        <f t="shared" si="38"/>
        <v>NEUTRAL</v>
      </c>
      <c r="H594" s="6" t="str">
        <f t="shared" si="37"/>
        <v>CONFIRMED BULLISH</v>
      </c>
    </row>
    <row r="595" spans="1:8" ht="13.5" x14ac:dyDescent="0.25">
      <c r="A595" s="3">
        <f>TITRES_STAT!B598</f>
        <v>42870</v>
      </c>
      <c r="B595" s="6">
        <f>TITRES_STAT!C598</f>
        <v>8.5</v>
      </c>
      <c r="C595" s="6">
        <f>TITRES_STAT!D598</f>
        <v>3.6435</v>
      </c>
      <c r="D595" s="6">
        <f>TITRES_STAT!E598</f>
        <v>8807</v>
      </c>
      <c r="E595" s="2">
        <f t="shared" si="36"/>
        <v>746893</v>
      </c>
      <c r="F595" s="6" t="str">
        <f t="shared" si="39"/>
        <v>BULLISH</v>
      </c>
      <c r="G595" s="6" t="str">
        <f t="shared" si="38"/>
        <v>NEUTRAL</v>
      </c>
      <c r="H595" s="6" t="str">
        <f t="shared" si="37"/>
        <v>NEUTRAL</v>
      </c>
    </row>
    <row r="596" spans="1:8" ht="13.5" x14ac:dyDescent="0.25">
      <c r="A596" s="3">
        <f>TITRES_STAT!B599</f>
        <v>42871</v>
      </c>
      <c r="B596" s="6">
        <f>TITRES_STAT!C599</f>
        <v>8.43</v>
      </c>
      <c r="C596" s="6">
        <f>TITRES_STAT!D599</f>
        <v>3.6135000000000002</v>
      </c>
      <c r="D596" s="6">
        <f>TITRES_STAT!E599</f>
        <v>4750</v>
      </c>
      <c r="E596" s="2">
        <f t="shared" si="36"/>
        <v>742143</v>
      </c>
      <c r="F596" s="6" t="str">
        <f t="shared" si="39"/>
        <v>BULLISH</v>
      </c>
      <c r="G596" s="6" t="str">
        <f t="shared" si="38"/>
        <v>NEUTRAL</v>
      </c>
      <c r="H596" s="6" t="str">
        <f t="shared" si="37"/>
        <v>NEUTRAL</v>
      </c>
    </row>
    <row r="597" spans="1:8" ht="13.5" x14ac:dyDescent="0.25">
      <c r="A597" s="3">
        <f>TITRES_STAT!B600</f>
        <v>42872</v>
      </c>
      <c r="B597" s="6">
        <f>TITRES_STAT!C600</f>
        <v>8.31</v>
      </c>
      <c r="C597" s="6">
        <f>TITRES_STAT!D600</f>
        <v>3.5621</v>
      </c>
      <c r="D597" s="6">
        <f>TITRES_STAT!E600</f>
        <v>2397</v>
      </c>
      <c r="E597" s="2">
        <f t="shared" si="36"/>
        <v>739746</v>
      </c>
      <c r="F597" s="6" t="str">
        <f t="shared" si="39"/>
        <v>BULLISH</v>
      </c>
      <c r="G597" s="6" t="str">
        <f t="shared" si="38"/>
        <v>NEUTRAL</v>
      </c>
      <c r="H597" s="6" t="str">
        <f t="shared" si="37"/>
        <v>BULLISH DIVERGENCE</v>
      </c>
    </row>
    <row r="598" spans="1:8" ht="13.5" x14ac:dyDescent="0.25">
      <c r="A598" s="3">
        <f>TITRES_STAT!B601</f>
        <v>42873</v>
      </c>
      <c r="B598" s="6">
        <f>TITRES_STAT!C601</f>
        <v>8.31</v>
      </c>
      <c r="C598" s="6">
        <f>TITRES_STAT!D601</f>
        <v>3.5621</v>
      </c>
      <c r="D598" s="6">
        <f>TITRES_STAT!E601</f>
        <v>879</v>
      </c>
      <c r="E598" s="2">
        <f t="shared" si="36"/>
        <v>739746</v>
      </c>
      <c r="F598" s="6" t="str">
        <f t="shared" si="39"/>
        <v>BEARISH</v>
      </c>
      <c r="G598" s="6" t="str">
        <f t="shared" si="38"/>
        <v>NEUTRAL</v>
      </c>
      <c r="H598" s="6" t="str">
        <f t="shared" si="37"/>
        <v>CONFIRMED BEARISH</v>
      </c>
    </row>
    <row r="599" spans="1:8" ht="13.5" x14ac:dyDescent="0.25">
      <c r="A599" s="3">
        <f>TITRES_STAT!B602</f>
        <v>42874</v>
      </c>
      <c r="B599" s="6">
        <f>TITRES_STAT!C602</f>
        <v>8.3000000000000007</v>
      </c>
      <c r="C599" s="6">
        <f>TITRES_STAT!D602</f>
        <v>3.5577999999999999</v>
      </c>
      <c r="D599" s="6">
        <f>TITRES_STAT!E602</f>
        <v>283</v>
      </c>
      <c r="E599" s="2">
        <f t="shared" si="36"/>
        <v>739463</v>
      </c>
      <c r="F599" s="6" t="str">
        <f t="shared" si="39"/>
        <v>BEARISH</v>
      </c>
      <c r="G599" s="6" t="str">
        <f t="shared" si="38"/>
        <v>NEUTRAL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8.3000000000000007</v>
      </c>
      <c r="C600" s="6">
        <f>TITRES_STAT!D603</f>
        <v>3.5577999999999999</v>
      </c>
      <c r="D600" s="6">
        <f>TITRES_STAT!E603</f>
        <v>4622</v>
      </c>
      <c r="E600" s="2">
        <f t="shared" si="36"/>
        <v>739463</v>
      </c>
      <c r="F600" s="6" t="str">
        <f t="shared" si="39"/>
        <v>BEARISH</v>
      </c>
      <c r="G600" s="6" t="str">
        <f t="shared" si="38"/>
        <v>NEUTRAL</v>
      </c>
      <c r="H600" s="6" t="str">
        <f t="shared" si="37"/>
        <v>CONFIRMED BEARISH</v>
      </c>
    </row>
    <row r="601" spans="1:8" ht="13.5" x14ac:dyDescent="0.25">
      <c r="A601" s="3">
        <f>TITRES_STAT!B604</f>
        <v>42878</v>
      </c>
      <c r="B601" s="6">
        <f>TITRES_STAT!C604</f>
        <v>8.42</v>
      </c>
      <c r="C601" s="6">
        <f>TITRES_STAT!D604</f>
        <v>3.6092</v>
      </c>
      <c r="D601" s="6">
        <f>TITRES_STAT!E604</f>
        <v>222</v>
      </c>
      <c r="E601" s="2">
        <f t="shared" si="36"/>
        <v>739685</v>
      </c>
      <c r="F601" s="6" t="str">
        <f t="shared" si="39"/>
        <v>BEARISH</v>
      </c>
      <c r="G601" s="6" t="str">
        <f t="shared" si="38"/>
        <v>NEUTRAL</v>
      </c>
      <c r="H601" s="6" t="str">
        <f t="shared" si="37"/>
        <v>CONFIRMED BEARISH</v>
      </c>
    </row>
    <row r="602" spans="1:8" ht="13.5" x14ac:dyDescent="0.25">
      <c r="A602" s="3">
        <f>TITRES_STAT!B605</f>
        <v>42879</v>
      </c>
      <c r="B602" s="6">
        <f>TITRES_STAT!C605</f>
        <v>8.42</v>
      </c>
      <c r="C602" s="6">
        <f>TITRES_STAT!D605</f>
        <v>3.6092</v>
      </c>
      <c r="D602" s="6">
        <f>TITRES_STAT!E605</f>
        <v>0</v>
      </c>
      <c r="E602" s="2">
        <f t="shared" si="36"/>
        <v>739685</v>
      </c>
      <c r="F602" s="6" t="str">
        <f t="shared" si="39"/>
        <v>BEARISH</v>
      </c>
      <c r="G602" s="6" t="str">
        <f t="shared" si="38"/>
        <v>NEUTRAL</v>
      </c>
      <c r="H602" s="6" t="str">
        <f t="shared" si="37"/>
        <v>BEARISH DIVERGENCE</v>
      </c>
    </row>
    <row r="603" spans="1:8" ht="13.5" x14ac:dyDescent="0.25">
      <c r="A603" s="3">
        <f>TITRES_STAT!B606</f>
        <v>42880</v>
      </c>
      <c r="B603" s="6">
        <f>TITRES_STAT!C606</f>
        <v>8.42</v>
      </c>
      <c r="C603" s="6">
        <f>TITRES_STAT!D606</f>
        <v>3.6092</v>
      </c>
      <c r="D603" s="6">
        <f>TITRES_STAT!E606</f>
        <v>0</v>
      </c>
      <c r="E603" s="2">
        <f t="shared" si="36"/>
        <v>739685</v>
      </c>
      <c r="F603" s="6" t="str">
        <f t="shared" si="39"/>
        <v>BEARISH</v>
      </c>
      <c r="G603" s="6" t="str">
        <f t="shared" si="38"/>
        <v>NEUTRAL</v>
      </c>
      <c r="H603" s="6" t="str">
        <f t="shared" si="37"/>
        <v>BEARISH DIVERGENCE</v>
      </c>
    </row>
    <row r="604" spans="1:8" ht="13.5" x14ac:dyDescent="0.25">
      <c r="A604" s="3">
        <f>TITRES_STAT!B607</f>
        <v>42881</v>
      </c>
      <c r="B604" s="6">
        <f>TITRES_STAT!C607</f>
        <v>8.42</v>
      </c>
      <c r="C604" s="6">
        <f>TITRES_STAT!D607</f>
        <v>3.6092</v>
      </c>
      <c r="D604" s="6">
        <f>TITRES_STAT!E607</f>
        <v>0</v>
      </c>
      <c r="E604" s="2">
        <f t="shared" si="36"/>
        <v>739685</v>
      </c>
      <c r="F604" s="6" t="str">
        <f t="shared" si="39"/>
        <v>BULLISH</v>
      </c>
      <c r="G604" s="6" t="str">
        <f t="shared" si="38"/>
        <v>NEUTRAL</v>
      </c>
      <c r="H604" s="6" t="str">
        <f t="shared" si="37"/>
        <v>CONFIRMED BULLISH</v>
      </c>
    </row>
    <row r="605" spans="1:8" ht="13.5" x14ac:dyDescent="0.25">
      <c r="A605" s="3">
        <f>TITRES_STAT!B608</f>
        <v>42884</v>
      </c>
      <c r="B605" s="6">
        <f>TITRES_STAT!C608</f>
        <v>8.42</v>
      </c>
      <c r="C605" s="6">
        <f>TITRES_STAT!D608</f>
        <v>3.6092</v>
      </c>
      <c r="D605" s="6">
        <f>TITRES_STAT!E608</f>
        <v>50</v>
      </c>
      <c r="E605" s="2">
        <f t="shared" si="36"/>
        <v>739685</v>
      </c>
      <c r="F605" s="6" t="str">
        <f t="shared" si="39"/>
        <v>BULLISH</v>
      </c>
      <c r="G605" s="6" t="str">
        <f t="shared" si="38"/>
        <v>NEUTRAL</v>
      </c>
      <c r="H605" s="6" t="str">
        <f t="shared" si="37"/>
        <v>CONFIRMED BULLISH</v>
      </c>
    </row>
    <row r="606" spans="1:8" ht="13.5" x14ac:dyDescent="0.25">
      <c r="A606" s="3">
        <f>TITRES_STAT!B609</f>
        <v>42885</v>
      </c>
      <c r="B606" s="6">
        <f>TITRES_STAT!C609</f>
        <v>8.44</v>
      </c>
      <c r="C606" s="6">
        <f>TITRES_STAT!D609</f>
        <v>3.6177999999999999</v>
      </c>
      <c r="D606" s="6">
        <f>TITRES_STAT!E609</f>
        <v>53</v>
      </c>
      <c r="E606" s="2">
        <f t="shared" si="36"/>
        <v>739738</v>
      </c>
      <c r="F606" s="6" t="str">
        <f t="shared" si="39"/>
        <v>BULLISH</v>
      </c>
      <c r="G606" s="6" t="str">
        <f t="shared" si="38"/>
        <v>NEUTRAL</v>
      </c>
      <c r="H606" s="6" t="str">
        <f t="shared" si="37"/>
        <v>CONFIRMED BULLISH</v>
      </c>
    </row>
    <row r="607" spans="1:8" ht="13.5" x14ac:dyDescent="0.25">
      <c r="A607" s="3">
        <f>TITRES_STAT!B610</f>
        <v>42886</v>
      </c>
      <c r="B607" s="6">
        <f>TITRES_STAT!C610</f>
        <v>8.41</v>
      </c>
      <c r="C607" s="6">
        <f>TITRES_STAT!D610</f>
        <v>3.6049000000000002</v>
      </c>
      <c r="D607" s="6">
        <f>TITRES_STAT!E610</f>
        <v>2120</v>
      </c>
      <c r="E607" s="2">
        <f t="shared" si="36"/>
        <v>737618</v>
      </c>
      <c r="F607" s="6" t="str">
        <f t="shared" si="39"/>
        <v>BEARISH</v>
      </c>
      <c r="G607" s="6" t="str">
        <f t="shared" si="38"/>
        <v>NEUTRAL</v>
      </c>
      <c r="H607" s="6" t="str">
        <f t="shared" si="37"/>
        <v>CONFIRMED BEARISH</v>
      </c>
    </row>
    <row r="608" spans="1:8" ht="13.5" x14ac:dyDescent="0.25">
      <c r="A608" s="3">
        <f>TITRES_STAT!B611</f>
        <v>42887</v>
      </c>
      <c r="B608" s="6">
        <f>TITRES_STAT!C611</f>
        <v>8.4</v>
      </c>
      <c r="C608" s="6">
        <f>TITRES_STAT!D611</f>
        <v>3.6006999999999998</v>
      </c>
      <c r="D608" s="6">
        <f>TITRES_STAT!E611</f>
        <v>2931</v>
      </c>
      <c r="E608" s="2">
        <f t="shared" si="36"/>
        <v>734687</v>
      </c>
      <c r="F608" s="6" t="str">
        <f t="shared" si="39"/>
        <v>BEARISH</v>
      </c>
      <c r="G608" s="6" t="str">
        <f t="shared" si="38"/>
        <v>NEUTRAL</v>
      </c>
      <c r="H608" s="6" t="str">
        <f t="shared" si="37"/>
        <v>CONFIRMED BEARISH</v>
      </c>
    </row>
    <row r="609" spans="1:8" ht="13.5" x14ac:dyDescent="0.25">
      <c r="A609" s="3">
        <f>TITRES_STAT!B612</f>
        <v>42888</v>
      </c>
      <c r="B609" s="6">
        <f>TITRES_STAT!C612</f>
        <v>8.4</v>
      </c>
      <c r="C609" s="6">
        <f>TITRES_STAT!D612</f>
        <v>3.6006999999999998</v>
      </c>
      <c r="D609" s="6">
        <f>TITRES_STAT!E612</f>
        <v>0</v>
      </c>
      <c r="E609" s="2">
        <f t="shared" si="36"/>
        <v>734687</v>
      </c>
      <c r="F609" s="6" t="str">
        <f t="shared" si="39"/>
        <v>BEARISH</v>
      </c>
      <c r="G609" s="6" t="str">
        <f t="shared" si="38"/>
        <v>NEUTRAL</v>
      </c>
      <c r="H609" s="6" t="str">
        <f t="shared" si="37"/>
        <v>CONFIRMED BEARISH</v>
      </c>
    </row>
    <row r="610" spans="1:8" ht="13.5" x14ac:dyDescent="0.25">
      <c r="A610" s="3">
        <f>TITRES_STAT!B613</f>
        <v>42891</v>
      </c>
      <c r="B610" s="6">
        <f>TITRES_STAT!C613</f>
        <v>8.3000000000000007</v>
      </c>
      <c r="C610" s="6">
        <f>TITRES_STAT!D613</f>
        <v>3.5577999999999999</v>
      </c>
      <c r="D610" s="6">
        <f>TITRES_STAT!E613</f>
        <v>1416</v>
      </c>
      <c r="E610" s="2">
        <f t="shared" si="36"/>
        <v>733271</v>
      </c>
      <c r="F610" s="6" t="str">
        <f t="shared" si="39"/>
        <v>BEARISH</v>
      </c>
      <c r="G610" s="6" t="str">
        <f t="shared" si="38"/>
        <v>NEUTRAL</v>
      </c>
      <c r="H610" s="6" t="str">
        <f t="shared" si="37"/>
        <v>CONFIRMED BEARISH</v>
      </c>
    </row>
    <row r="611" spans="1:8" ht="13.5" x14ac:dyDescent="0.25">
      <c r="A611" s="3">
        <f>TITRES_STAT!B614</f>
        <v>42892</v>
      </c>
      <c r="B611" s="6">
        <f>TITRES_STAT!C614</f>
        <v>8.1999999999999993</v>
      </c>
      <c r="C611" s="6">
        <f>TITRES_STAT!D614</f>
        <v>3.5148999999999999</v>
      </c>
      <c r="D611" s="6">
        <f>TITRES_STAT!E614</f>
        <v>1128</v>
      </c>
      <c r="E611" s="2">
        <f t="shared" si="36"/>
        <v>732143</v>
      </c>
      <c r="F611" s="6" t="str">
        <f t="shared" si="39"/>
        <v>BEARISH</v>
      </c>
      <c r="G611" s="6" t="str">
        <f t="shared" si="38"/>
        <v>NEUTRAL</v>
      </c>
      <c r="H611" s="6" t="str">
        <f t="shared" si="37"/>
        <v>CONFIRMED BEARISH</v>
      </c>
    </row>
    <row r="612" spans="1:8" ht="13.5" x14ac:dyDescent="0.25">
      <c r="A612" s="3">
        <f>TITRES_STAT!B615</f>
        <v>42893</v>
      </c>
      <c r="B612" s="6">
        <f>TITRES_STAT!C615</f>
        <v>8.1999999999999993</v>
      </c>
      <c r="C612" s="6">
        <f>TITRES_STAT!D615</f>
        <v>3.5148999999999999</v>
      </c>
      <c r="D612" s="6">
        <f>TITRES_STAT!E615</f>
        <v>4679</v>
      </c>
      <c r="E612" s="2">
        <f t="shared" si="36"/>
        <v>732143</v>
      </c>
      <c r="F612" s="6" t="str">
        <f t="shared" si="39"/>
        <v>BEARISH</v>
      </c>
      <c r="G612" s="6" t="str">
        <f t="shared" si="38"/>
        <v>NEUTRAL</v>
      </c>
      <c r="H612" s="6" t="str">
        <f t="shared" si="37"/>
        <v>CONFIRMED BEARISH</v>
      </c>
    </row>
    <row r="613" spans="1:8" ht="13.5" x14ac:dyDescent="0.25">
      <c r="A613" s="3">
        <f>TITRES_STAT!B616</f>
        <v>42894</v>
      </c>
      <c r="B613" s="6">
        <f>TITRES_STAT!C616</f>
        <v>8.15</v>
      </c>
      <c r="C613" s="6">
        <f>TITRES_STAT!D616</f>
        <v>3.4935</v>
      </c>
      <c r="D613" s="6">
        <f>TITRES_STAT!E616</f>
        <v>8746</v>
      </c>
      <c r="E613" s="2">
        <f t="shared" si="36"/>
        <v>723397</v>
      </c>
      <c r="F613" s="6" t="str">
        <f t="shared" si="39"/>
        <v>BEARISH</v>
      </c>
      <c r="G613" s="6" t="str">
        <f t="shared" si="38"/>
        <v>NEUTRAL</v>
      </c>
      <c r="H613" s="6" t="str">
        <f t="shared" si="37"/>
        <v>CONFIRMED BEARISH</v>
      </c>
    </row>
    <row r="614" spans="1:8" ht="13.5" x14ac:dyDescent="0.25">
      <c r="A614" s="3">
        <f>TITRES_STAT!B617</f>
        <v>42895</v>
      </c>
      <c r="B614" s="6">
        <f>TITRES_STAT!C617</f>
        <v>8.1999999999999993</v>
      </c>
      <c r="C614" s="6">
        <f>TITRES_STAT!D617</f>
        <v>3.5148999999999999</v>
      </c>
      <c r="D614" s="6">
        <f>TITRES_STAT!E617</f>
        <v>7247</v>
      </c>
      <c r="E614" s="2">
        <f t="shared" si="36"/>
        <v>730644</v>
      </c>
      <c r="F614" s="6" t="str">
        <f t="shared" si="39"/>
        <v>BEARISH</v>
      </c>
      <c r="G614" s="6" t="str">
        <f t="shared" si="38"/>
        <v>NEUTRAL</v>
      </c>
      <c r="H614" s="6" t="str">
        <f t="shared" si="37"/>
        <v>CONFIRMED BEARISH</v>
      </c>
    </row>
    <row r="615" spans="1:8" ht="13.5" x14ac:dyDescent="0.25">
      <c r="A615" s="3">
        <f>TITRES_STAT!B618</f>
        <v>42898</v>
      </c>
      <c r="B615" s="6">
        <f>TITRES_STAT!C618</f>
        <v>8.24</v>
      </c>
      <c r="C615" s="6">
        <f>TITRES_STAT!D618</f>
        <v>3.5320999999999998</v>
      </c>
      <c r="D615" s="6">
        <f>TITRES_STAT!E618</f>
        <v>1398</v>
      </c>
      <c r="E615" s="2">
        <f t="shared" si="36"/>
        <v>732042</v>
      </c>
      <c r="F615" s="6" t="str">
        <f t="shared" si="39"/>
        <v>BEARISH</v>
      </c>
      <c r="G615" s="6" t="str">
        <f t="shared" si="38"/>
        <v>NEUTRAL</v>
      </c>
      <c r="H615" s="6" t="str">
        <f t="shared" si="37"/>
        <v>CONFIRMED BEARISH</v>
      </c>
    </row>
    <row r="616" spans="1:8" ht="13.5" x14ac:dyDescent="0.25">
      <c r="A616" s="3">
        <f>TITRES_STAT!B619</f>
        <v>42899</v>
      </c>
      <c r="B616" s="6">
        <f>TITRES_STAT!C619</f>
        <v>8.24</v>
      </c>
      <c r="C616" s="6">
        <f>TITRES_STAT!D619</f>
        <v>3.5320999999999998</v>
      </c>
      <c r="D616" s="6">
        <f>TITRES_STAT!E619</f>
        <v>965</v>
      </c>
      <c r="E616" s="2">
        <f t="shared" si="36"/>
        <v>732042</v>
      </c>
      <c r="F616" s="6" t="str">
        <f t="shared" si="39"/>
        <v>BEARISH</v>
      </c>
      <c r="G616" s="6" t="str">
        <f t="shared" si="38"/>
        <v>NEUTRAL</v>
      </c>
      <c r="H616" s="6" t="str">
        <f t="shared" si="37"/>
        <v>BEARISH DIVERGENCE</v>
      </c>
    </row>
    <row r="617" spans="1:8" ht="13.5" x14ac:dyDescent="0.25">
      <c r="A617" s="3">
        <f>TITRES_STAT!B620</f>
        <v>42900</v>
      </c>
      <c r="B617" s="6">
        <f>TITRES_STAT!C620</f>
        <v>8.1</v>
      </c>
      <c r="C617" s="6">
        <f>TITRES_STAT!D620</f>
        <v>3.4721000000000002</v>
      </c>
      <c r="D617" s="6">
        <f>TITRES_STAT!E620</f>
        <v>3388</v>
      </c>
      <c r="E617" s="2">
        <f t="shared" si="36"/>
        <v>728654</v>
      </c>
      <c r="F617" s="6" t="str">
        <f t="shared" si="39"/>
        <v>BEARISH</v>
      </c>
      <c r="G617" s="6" t="str">
        <f t="shared" si="38"/>
        <v>NEUTRAL</v>
      </c>
      <c r="H617" s="6" t="str">
        <f t="shared" si="37"/>
        <v>CONFIRMED BEARISH</v>
      </c>
    </row>
    <row r="618" spans="1:8" ht="13.5" x14ac:dyDescent="0.25">
      <c r="A618" s="3">
        <f>TITRES_STAT!B621</f>
        <v>42901</v>
      </c>
      <c r="B618" s="6">
        <f>TITRES_STAT!C621</f>
        <v>8.1300000000000008</v>
      </c>
      <c r="C618" s="6">
        <f>TITRES_STAT!D621</f>
        <v>3.4849000000000001</v>
      </c>
      <c r="D618" s="6">
        <f>TITRES_STAT!E621</f>
        <v>980</v>
      </c>
      <c r="E618" s="2">
        <f t="shared" si="36"/>
        <v>729634</v>
      </c>
      <c r="F618" s="6" t="str">
        <f t="shared" si="39"/>
        <v>BULLISH</v>
      </c>
      <c r="G618" s="6" t="str">
        <f t="shared" si="38"/>
        <v>NEUTRAL</v>
      </c>
      <c r="H618" s="6" t="str">
        <f t="shared" si="37"/>
        <v>BULLISH DIVERGENCE</v>
      </c>
    </row>
    <row r="619" spans="1:8" ht="13.5" x14ac:dyDescent="0.25">
      <c r="A619" s="3">
        <f>TITRES_STAT!B622</f>
        <v>42902</v>
      </c>
      <c r="B619" s="6">
        <f>TITRES_STAT!C622</f>
        <v>7.98</v>
      </c>
      <c r="C619" s="6">
        <f>TITRES_STAT!D622</f>
        <v>3.4205999999999999</v>
      </c>
      <c r="D619" s="6">
        <f>TITRES_STAT!E622</f>
        <v>10223</v>
      </c>
      <c r="E619" s="2">
        <f t="shared" si="36"/>
        <v>719411</v>
      </c>
      <c r="F619" s="6" t="str">
        <f t="shared" si="39"/>
        <v>BEARISH</v>
      </c>
      <c r="G619" s="6" t="str">
        <f t="shared" si="38"/>
        <v>NEUTRAL</v>
      </c>
      <c r="H619" s="6" t="str">
        <f t="shared" si="37"/>
        <v>CONFIRMED BEARISH</v>
      </c>
    </row>
    <row r="620" spans="1:8" ht="13.5" x14ac:dyDescent="0.25">
      <c r="A620" s="3">
        <f>TITRES_STAT!B623</f>
        <v>42905</v>
      </c>
      <c r="B620" s="6">
        <f>TITRES_STAT!C623</f>
        <v>8.17</v>
      </c>
      <c r="C620" s="6">
        <f>TITRES_STAT!D623</f>
        <v>3.5021</v>
      </c>
      <c r="D620" s="6">
        <f>TITRES_STAT!E623</f>
        <v>11652</v>
      </c>
      <c r="E620" s="2">
        <f t="shared" si="36"/>
        <v>731063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CONFIRMED BEARISH</v>
      </c>
    </row>
    <row r="621" spans="1:8" ht="13.5" x14ac:dyDescent="0.25">
      <c r="A621" s="3">
        <f>TITRES_STAT!B624</f>
        <v>42906</v>
      </c>
      <c r="B621" s="6">
        <f>TITRES_STAT!C624</f>
        <v>8.15</v>
      </c>
      <c r="C621" s="6">
        <f>TITRES_STAT!D624</f>
        <v>3.4935</v>
      </c>
      <c r="D621" s="6">
        <f>TITRES_STAT!E624</f>
        <v>1502</v>
      </c>
      <c r="E621" s="2">
        <f t="shared" si="36"/>
        <v>729561</v>
      </c>
      <c r="F621" s="6" t="str">
        <f t="shared" si="39"/>
        <v>BEARISH</v>
      </c>
      <c r="G621" s="6" t="str">
        <f t="shared" si="38"/>
        <v>NEUTRAL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8.16</v>
      </c>
      <c r="C622" s="6">
        <f>TITRES_STAT!D625</f>
        <v>3.4977999999999998</v>
      </c>
      <c r="D622" s="6">
        <f>TITRES_STAT!E625</f>
        <v>62</v>
      </c>
      <c r="E622" s="2">
        <f t="shared" si="36"/>
        <v>729623</v>
      </c>
      <c r="F622" s="6" t="str">
        <f t="shared" si="39"/>
        <v>BULLISH</v>
      </c>
      <c r="G622" s="6" t="str">
        <f t="shared" si="38"/>
        <v>NEUTRAL</v>
      </c>
      <c r="H622" s="6" t="str">
        <f t="shared" si="37"/>
        <v>CONFIRMED BULLISH</v>
      </c>
    </row>
    <row r="623" spans="1:8" ht="13.5" x14ac:dyDescent="0.25">
      <c r="A623" s="3">
        <f>TITRES_STAT!B626</f>
        <v>42908</v>
      </c>
      <c r="B623" s="6">
        <f>TITRES_STAT!C626</f>
        <v>8.16</v>
      </c>
      <c r="C623" s="6">
        <f>TITRES_STAT!D626</f>
        <v>3.4977999999999998</v>
      </c>
      <c r="D623" s="6">
        <f>TITRES_STAT!E626</f>
        <v>1230</v>
      </c>
      <c r="E623" s="2">
        <f t="shared" si="36"/>
        <v>729623</v>
      </c>
      <c r="F623" s="6" t="str">
        <f t="shared" si="39"/>
        <v>BEARISH</v>
      </c>
      <c r="G623" s="6" t="str">
        <f t="shared" si="38"/>
        <v>NEUTRAL</v>
      </c>
      <c r="H623" s="6" t="str">
        <f t="shared" si="37"/>
        <v>BEARISH DIVERGENCE</v>
      </c>
    </row>
    <row r="624" spans="1:8" ht="13.5" x14ac:dyDescent="0.25">
      <c r="A624" s="3">
        <f>TITRES_STAT!B627</f>
        <v>42909</v>
      </c>
      <c r="B624" s="6">
        <f>TITRES_STAT!C627</f>
        <v>8.2100000000000009</v>
      </c>
      <c r="C624" s="6">
        <f>TITRES_STAT!D627</f>
        <v>3.5192000000000001</v>
      </c>
      <c r="D624" s="6">
        <f>TITRES_STAT!E627</f>
        <v>3560</v>
      </c>
      <c r="E624" s="2">
        <f t="shared" si="36"/>
        <v>733183</v>
      </c>
      <c r="F624" s="6" t="str">
        <f t="shared" si="39"/>
        <v>BULLISH</v>
      </c>
      <c r="G624" s="6" t="str">
        <f t="shared" si="38"/>
        <v>NEUTRAL</v>
      </c>
      <c r="H624" s="6" t="str">
        <f t="shared" si="37"/>
        <v>CONFIRMED BULLISH</v>
      </c>
    </row>
    <row r="625" spans="1:8" ht="13.5" x14ac:dyDescent="0.25">
      <c r="A625" s="3">
        <f>TITRES_STAT!B628</f>
        <v>42914</v>
      </c>
      <c r="B625" s="6">
        <f>TITRES_STAT!C628</f>
        <v>8.2200000000000006</v>
      </c>
      <c r="C625" s="6">
        <f>TITRES_STAT!D628</f>
        <v>3.5234999999999999</v>
      </c>
      <c r="D625" s="6">
        <f>TITRES_STAT!E628</f>
        <v>908</v>
      </c>
      <c r="E625" s="2">
        <f t="shared" si="36"/>
        <v>734091</v>
      </c>
      <c r="F625" s="6" t="str">
        <f t="shared" si="39"/>
        <v>BULLISH</v>
      </c>
      <c r="G625" s="6" t="str">
        <f t="shared" si="38"/>
        <v>NEUTRAL</v>
      </c>
      <c r="H625" s="6" t="str">
        <f t="shared" si="37"/>
        <v>CONFIRMED BULLISH</v>
      </c>
    </row>
    <row r="626" spans="1:8" ht="13.5" x14ac:dyDescent="0.25">
      <c r="A626" s="3">
        <f>TITRES_STAT!B629</f>
        <v>42915</v>
      </c>
      <c r="B626" s="6">
        <f>TITRES_STAT!C629</f>
        <v>8.1999999999999993</v>
      </c>
      <c r="C626" s="6">
        <f>TITRES_STAT!D629</f>
        <v>3.5148999999999999</v>
      </c>
      <c r="D626" s="6">
        <f>TITRES_STAT!E629</f>
        <v>919</v>
      </c>
      <c r="E626" s="2">
        <f t="shared" si="36"/>
        <v>733172</v>
      </c>
      <c r="F626" s="6" t="str">
        <f t="shared" si="39"/>
        <v>BULLISH</v>
      </c>
      <c r="G626" s="6" t="str">
        <f t="shared" si="38"/>
        <v>NEUTRAL</v>
      </c>
      <c r="H626" s="6" t="str">
        <f t="shared" si="37"/>
        <v>CONFIRMED BULLISH</v>
      </c>
    </row>
    <row r="627" spans="1:8" ht="13.5" x14ac:dyDescent="0.25">
      <c r="A627" s="3">
        <f>TITRES_STAT!B630</f>
        <v>42916</v>
      </c>
      <c r="B627" s="6">
        <f>TITRES_STAT!C630</f>
        <v>8.25</v>
      </c>
      <c r="C627" s="6">
        <f>TITRES_STAT!D630</f>
        <v>3.5364</v>
      </c>
      <c r="D627" s="6">
        <f>TITRES_STAT!E630</f>
        <v>1390</v>
      </c>
      <c r="E627" s="2">
        <f t="shared" si="36"/>
        <v>734562</v>
      </c>
      <c r="F627" s="6" t="str">
        <f t="shared" si="39"/>
        <v>BULLISH</v>
      </c>
      <c r="G627" s="6" t="str">
        <f t="shared" si="38"/>
        <v>NEUTRAL</v>
      </c>
      <c r="H627" s="6" t="str">
        <f t="shared" si="37"/>
        <v>CONFIRMED BULLISH</v>
      </c>
    </row>
    <row r="628" spans="1:8" ht="13.5" x14ac:dyDescent="0.25">
      <c r="A628" s="3">
        <f>TITRES_STAT!B631</f>
        <v>42919</v>
      </c>
      <c r="B628" s="6">
        <f>TITRES_STAT!C631</f>
        <v>8.0299999999999994</v>
      </c>
      <c r="C628" s="6">
        <f>TITRES_STAT!D631</f>
        <v>3.4420999999999999</v>
      </c>
      <c r="D628" s="6">
        <f>TITRES_STAT!E631</f>
        <v>765</v>
      </c>
      <c r="E628" s="2">
        <f t="shared" si="36"/>
        <v>733797</v>
      </c>
      <c r="F628" s="6" t="str">
        <f t="shared" si="39"/>
        <v>BULLISH</v>
      </c>
      <c r="G628" s="6" t="str">
        <f t="shared" si="38"/>
        <v>NEUTRAL</v>
      </c>
      <c r="H628" s="6" t="str">
        <f t="shared" si="37"/>
        <v>BULLISH DIVERGENCE</v>
      </c>
    </row>
    <row r="629" spans="1:8" ht="13.5" x14ac:dyDescent="0.25">
      <c r="A629" s="3">
        <f>TITRES_STAT!B632</f>
        <v>42920</v>
      </c>
      <c r="B629" s="6">
        <f>TITRES_STAT!C632</f>
        <v>8</v>
      </c>
      <c r="C629" s="6">
        <f>TITRES_STAT!D632</f>
        <v>3.4291999999999998</v>
      </c>
      <c r="D629" s="6">
        <f>TITRES_STAT!E632</f>
        <v>436</v>
      </c>
      <c r="E629" s="2">
        <f t="shared" si="36"/>
        <v>733361</v>
      </c>
      <c r="F629" s="6" t="str">
        <f t="shared" si="39"/>
        <v>BULLISH</v>
      </c>
      <c r="G629" s="6" t="str">
        <f t="shared" si="38"/>
        <v>NEUTRAL</v>
      </c>
      <c r="H629" s="6" t="str">
        <f t="shared" si="37"/>
        <v>BULLISH DIVERGENCE</v>
      </c>
    </row>
    <row r="630" spans="1:8" ht="13.5" x14ac:dyDescent="0.25">
      <c r="A630" s="3">
        <f>TITRES_STAT!B633</f>
        <v>42921</v>
      </c>
      <c r="B630" s="6">
        <f>TITRES_STAT!C633</f>
        <v>7.95</v>
      </c>
      <c r="C630" s="6">
        <f>TITRES_STAT!D633</f>
        <v>3.4077999999999999</v>
      </c>
      <c r="D630" s="6">
        <f>TITRES_STAT!E633</f>
        <v>8569</v>
      </c>
      <c r="E630" s="2">
        <f t="shared" si="36"/>
        <v>724792</v>
      </c>
      <c r="F630" s="6" t="str">
        <f t="shared" si="39"/>
        <v>BEARISH</v>
      </c>
      <c r="G630" s="6" t="str">
        <f t="shared" si="38"/>
        <v>NEUTRAL</v>
      </c>
      <c r="H630" s="6" t="str">
        <f t="shared" si="37"/>
        <v>CONFIRMED BEARISH</v>
      </c>
    </row>
    <row r="631" spans="1:8" ht="13.5" x14ac:dyDescent="0.25">
      <c r="A631" s="3">
        <f>TITRES_STAT!B634</f>
        <v>42922</v>
      </c>
      <c r="B631" s="6">
        <f>TITRES_STAT!C634</f>
        <v>7.95</v>
      </c>
      <c r="C631" s="6">
        <f>TITRES_STAT!D634</f>
        <v>3.4077999999999999</v>
      </c>
      <c r="D631" s="6">
        <f>TITRES_STAT!E634</f>
        <v>1292</v>
      </c>
      <c r="E631" s="2">
        <f t="shared" si="36"/>
        <v>724792</v>
      </c>
      <c r="F631" s="6" t="str">
        <f t="shared" si="39"/>
        <v>BEARISH</v>
      </c>
      <c r="G631" s="6" t="str">
        <f t="shared" si="38"/>
        <v>NEUTRAL</v>
      </c>
      <c r="H631" s="6" t="str">
        <f t="shared" si="37"/>
        <v>CONFIRMED BEARISH</v>
      </c>
    </row>
    <row r="632" spans="1:8" ht="13.5" x14ac:dyDescent="0.25">
      <c r="A632" s="3">
        <f>TITRES_STAT!B635</f>
        <v>42923</v>
      </c>
      <c r="B632" s="6">
        <f>TITRES_STAT!C635</f>
        <v>7.9</v>
      </c>
      <c r="C632" s="6">
        <f>TITRES_STAT!D635</f>
        <v>3.3862999999999999</v>
      </c>
      <c r="D632" s="6">
        <f>TITRES_STAT!E635</f>
        <v>1227</v>
      </c>
      <c r="E632" s="2">
        <f t="shared" si="36"/>
        <v>723565</v>
      </c>
      <c r="F632" s="6" t="str">
        <f t="shared" si="39"/>
        <v>BEARISH</v>
      </c>
      <c r="G632" s="6" t="str">
        <f t="shared" si="38"/>
        <v>NEUTRAL</v>
      </c>
      <c r="H632" s="6" t="str">
        <f t="shared" si="37"/>
        <v>CONFIRMED BEARISH</v>
      </c>
    </row>
    <row r="633" spans="1:8" ht="13.5" x14ac:dyDescent="0.25">
      <c r="A633" s="3">
        <f>TITRES_STAT!B636</f>
        <v>42926</v>
      </c>
      <c r="B633" s="6">
        <f>TITRES_STAT!C636</f>
        <v>7.88</v>
      </c>
      <c r="C633" s="6">
        <f>TITRES_STAT!D636</f>
        <v>3.3778000000000001</v>
      </c>
      <c r="D633" s="6">
        <f>TITRES_STAT!E636</f>
        <v>262</v>
      </c>
      <c r="E633" s="2">
        <f t="shared" si="36"/>
        <v>723303</v>
      </c>
      <c r="F633" s="6" t="str">
        <f t="shared" si="39"/>
        <v>BEARISH</v>
      </c>
      <c r="G633" s="6" t="str">
        <f t="shared" si="38"/>
        <v>NEUTRAL</v>
      </c>
      <c r="H633" s="6" t="str">
        <f t="shared" si="37"/>
        <v>CONFIRMED BEARISH</v>
      </c>
    </row>
    <row r="634" spans="1:8" ht="13.5" x14ac:dyDescent="0.25">
      <c r="A634" s="3">
        <f>TITRES_STAT!B637</f>
        <v>42927</v>
      </c>
      <c r="B634" s="6">
        <f>TITRES_STAT!C637</f>
        <v>7.8</v>
      </c>
      <c r="C634" s="6">
        <f>TITRES_STAT!D637</f>
        <v>3.3435000000000001</v>
      </c>
      <c r="D634" s="6">
        <f>TITRES_STAT!E637</f>
        <v>14588</v>
      </c>
      <c r="E634" s="2">
        <f t="shared" si="36"/>
        <v>708715</v>
      </c>
      <c r="F634" s="6" t="str">
        <f t="shared" si="39"/>
        <v>BEARISH</v>
      </c>
      <c r="G634" s="6" t="str">
        <f t="shared" si="38"/>
        <v>WEAK</v>
      </c>
      <c r="H634" s="6" t="str">
        <f t="shared" si="37"/>
        <v>CONFIRMED BEARISH</v>
      </c>
    </row>
    <row r="635" spans="1:8" ht="13.5" x14ac:dyDescent="0.25">
      <c r="A635" s="3">
        <f>TITRES_STAT!B638</f>
        <v>42928</v>
      </c>
      <c r="B635" s="6">
        <f>TITRES_STAT!C638</f>
        <v>7.79</v>
      </c>
      <c r="C635" s="6">
        <f>TITRES_STAT!D638</f>
        <v>3.3391999999999999</v>
      </c>
      <c r="D635" s="6">
        <f>TITRES_STAT!E638</f>
        <v>1906</v>
      </c>
      <c r="E635" s="2">
        <f t="shared" si="36"/>
        <v>706809</v>
      </c>
      <c r="F635" s="6" t="str">
        <f t="shared" si="39"/>
        <v>BEARISH</v>
      </c>
      <c r="G635" s="6" t="str">
        <f t="shared" si="38"/>
        <v>WEAK</v>
      </c>
      <c r="H635" s="6" t="str">
        <f t="shared" si="37"/>
        <v>CONFIRMED BEARISH</v>
      </c>
    </row>
    <row r="636" spans="1:8" ht="13.5" x14ac:dyDescent="0.25">
      <c r="A636" s="3">
        <f>TITRES_STAT!B639</f>
        <v>42929</v>
      </c>
      <c r="B636" s="6">
        <f>TITRES_STAT!C639</f>
        <v>7.8</v>
      </c>
      <c r="C636" s="6">
        <f>TITRES_STAT!D639</f>
        <v>3.3435000000000001</v>
      </c>
      <c r="D636" s="6">
        <f>TITRES_STAT!E639</f>
        <v>4040</v>
      </c>
      <c r="E636" s="2">
        <f t="shared" si="36"/>
        <v>710849</v>
      </c>
      <c r="F636" s="6" t="str">
        <f t="shared" si="39"/>
        <v>BEARISH</v>
      </c>
      <c r="G636" s="6" t="str">
        <f t="shared" si="38"/>
        <v>NEUTRAL</v>
      </c>
      <c r="H636" s="6" t="str">
        <f t="shared" si="37"/>
        <v>CONFIRMED BEARISH</v>
      </c>
    </row>
    <row r="637" spans="1:8" ht="13.5" x14ac:dyDescent="0.25">
      <c r="A637" s="3">
        <f>TITRES_STAT!B640</f>
        <v>42930</v>
      </c>
      <c r="B637" s="6">
        <f>TITRES_STAT!C640</f>
        <v>7.77</v>
      </c>
      <c r="C637" s="6">
        <f>TITRES_STAT!D640</f>
        <v>3.3306</v>
      </c>
      <c r="D637" s="6">
        <f>TITRES_STAT!E640</f>
        <v>631</v>
      </c>
      <c r="E637" s="2">
        <f t="shared" si="36"/>
        <v>710218</v>
      </c>
      <c r="F637" s="6" t="str">
        <f t="shared" si="39"/>
        <v>BEARISH</v>
      </c>
      <c r="G637" s="6" t="str">
        <f t="shared" si="38"/>
        <v>NEUTRAL</v>
      </c>
      <c r="H637" s="6" t="str">
        <f t="shared" si="37"/>
        <v>CONFIRMED BEARISH</v>
      </c>
    </row>
    <row r="638" spans="1:8" ht="13.5" x14ac:dyDescent="0.25">
      <c r="A638" s="3">
        <f>TITRES_STAT!B641</f>
        <v>42933</v>
      </c>
      <c r="B638" s="6">
        <f>TITRES_STAT!C641</f>
        <v>7.69</v>
      </c>
      <c r="C638" s="6">
        <f>TITRES_STAT!D641</f>
        <v>3.2963</v>
      </c>
      <c r="D638" s="6">
        <f>TITRES_STAT!E641</f>
        <v>8282</v>
      </c>
      <c r="E638" s="2">
        <f t="shared" si="36"/>
        <v>701936</v>
      </c>
      <c r="F638" s="6" t="str">
        <f t="shared" si="39"/>
        <v>BEARISH</v>
      </c>
      <c r="G638" s="6" t="str">
        <f t="shared" si="38"/>
        <v>WEAK</v>
      </c>
      <c r="H638" s="6" t="str">
        <f t="shared" si="37"/>
        <v>CONFIRMED BEARISH</v>
      </c>
    </row>
    <row r="639" spans="1:8" ht="13.5" x14ac:dyDescent="0.25">
      <c r="A639" s="3">
        <f>TITRES_STAT!B642</f>
        <v>42934</v>
      </c>
      <c r="B639" s="6">
        <f>TITRES_STAT!C642</f>
        <v>7.7</v>
      </c>
      <c r="C639" s="6">
        <f>TITRES_STAT!D642</f>
        <v>3.3006000000000002</v>
      </c>
      <c r="D639" s="6">
        <f>TITRES_STAT!E642</f>
        <v>3303</v>
      </c>
      <c r="E639" s="2">
        <f t="shared" si="36"/>
        <v>705239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CONFIRMED BEARISH</v>
      </c>
    </row>
    <row r="640" spans="1:8" ht="13.5" x14ac:dyDescent="0.25">
      <c r="A640" s="3">
        <f>TITRES_STAT!B643</f>
        <v>42935</v>
      </c>
      <c r="B640" s="6">
        <f>TITRES_STAT!C643</f>
        <v>7.7</v>
      </c>
      <c r="C640" s="6">
        <f>TITRES_STAT!D643</f>
        <v>3.3006000000000002</v>
      </c>
      <c r="D640" s="6">
        <f>TITRES_STAT!E643</f>
        <v>2908</v>
      </c>
      <c r="E640" s="2">
        <f t="shared" si="36"/>
        <v>705239</v>
      </c>
      <c r="F640" s="6" t="str">
        <f t="shared" si="39"/>
        <v>BEARISH</v>
      </c>
      <c r="G640" s="6" t="str">
        <f t="shared" si="38"/>
        <v>NEUTRAL</v>
      </c>
      <c r="H640" s="6" t="str">
        <f t="shared" si="37"/>
        <v>CONFIRMED BEARISH</v>
      </c>
    </row>
    <row r="641" spans="1:8" ht="13.5" x14ac:dyDescent="0.25">
      <c r="A641" s="3">
        <f>TITRES_STAT!B644</f>
        <v>42936</v>
      </c>
      <c r="B641" s="6">
        <f>TITRES_STAT!C644</f>
        <v>7.69</v>
      </c>
      <c r="C641" s="6">
        <f>TITRES_STAT!D644</f>
        <v>3.2963</v>
      </c>
      <c r="D641" s="6">
        <f>TITRES_STAT!E644</f>
        <v>608</v>
      </c>
      <c r="E641" s="2">
        <f t="shared" si="36"/>
        <v>704631</v>
      </c>
      <c r="F641" s="6" t="str">
        <f t="shared" si="39"/>
        <v>BEARISH</v>
      </c>
      <c r="G641" s="6" t="str">
        <f t="shared" si="38"/>
        <v>NEUTRAL</v>
      </c>
      <c r="H641" s="6" t="str">
        <f t="shared" si="37"/>
        <v>CONFIRMED BEARISH</v>
      </c>
    </row>
    <row r="642" spans="1:8" ht="13.5" x14ac:dyDescent="0.25">
      <c r="A642" s="3">
        <f>TITRES_STAT!B645</f>
        <v>42937</v>
      </c>
      <c r="B642" s="6">
        <f>TITRES_STAT!C645</f>
        <v>7.69</v>
      </c>
      <c r="C642" s="6">
        <f>TITRES_STAT!D645</f>
        <v>3.2963</v>
      </c>
      <c r="D642" s="6">
        <f>TITRES_STAT!E645</f>
        <v>5212</v>
      </c>
      <c r="E642" s="2">
        <f t="shared" si="36"/>
        <v>704631</v>
      </c>
      <c r="F642" s="6" t="str">
        <f t="shared" si="39"/>
        <v>BEARISH</v>
      </c>
      <c r="G642" s="6" t="str">
        <f t="shared" si="38"/>
        <v>NEUTRAL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7.67</v>
      </c>
      <c r="C643" s="6">
        <f>TITRES_STAT!D646</f>
        <v>3.2877000000000001</v>
      </c>
      <c r="D643" s="6">
        <f>TITRES_STAT!E646</f>
        <v>4058</v>
      </c>
      <c r="E643" s="2">
        <f t="shared" si="36"/>
        <v>700573</v>
      </c>
      <c r="F643" s="6" t="str">
        <f t="shared" si="39"/>
        <v>BEARISH</v>
      </c>
      <c r="G643" s="6" t="str">
        <f t="shared" si="38"/>
        <v>NEUTRAL</v>
      </c>
      <c r="H643" s="6" t="str">
        <f t="shared" si="37"/>
        <v>CONFIRMED BEARISH</v>
      </c>
    </row>
    <row r="644" spans="1:8" ht="13.5" x14ac:dyDescent="0.25">
      <c r="A644" s="3">
        <f>TITRES_STAT!B647</f>
        <v>42942</v>
      </c>
      <c r="B644" s="6">
        <f>TITRES_STAT!C647</f>
        <v>7.6</v>
      </c>
      <c r="C644" s="6">
        <f>TITRES_STAT!D647</f>
        <v>3.2576999999999998</v>
      </c>
      <c r="D644" s="6">
        <f>TITRES_STAT!E647</f>
        <v>18332</v>
      </c>
      <c r="E644" s="2">
        <f t="shared" ref="E644:E707" si="40">IF(B644&gt;B643, E643+D644, IF(B644&lt;B643, E643-D644, E643))</f>
        <v>682241</v>
      </c>
      <c r="F644" s="6" t="str">
        <f t="shared" si="39"/>
        <v>BEARISH</v>
      </c>
      <c r="G644" s="6" t="str">
        <f t="shared" si="38"/>
        <v>WEAK</v>
      </c>
      <c r="H644" s="6" t="str">
        <f t="shared" si="37"/>
        <v>CONFIRMED BEARISH</v>
      </c>
    </row>
    <row r="645" spans="1:8" ht="13.5" x14ac:dyDescent="0.25">
      <c r="A645" s="3">
        <f>TITRES_STAT!B648</f>
        <v>42943</v>
      </c>
      <c r="B645" s="6">
        <f>TITRES_STAT!C648</f>
        <v>7.67</v>
      </c>
      <c r="C645" s="6">
        <f>TITRES_STAT!D648</f>
        <v>3.2877000000000001</v>
      </c>
      <c r="D645" s="6">
        <f>TITRES_STAT!E648</f>
        <v>1283</v>
      </c>
      <c r="E645" s="2">
        <f t="shared" si="40"/>
        <v>683524</v>
      </c>
      <c r="F645" s="6" t="str">
        <f t="shared" si="39"/>
        <v>BEARISH</v>
      </c>
      <c r="G645" s="6" t="str">
        <f t="shared" si="38"/>
        <v>WEAK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7.78</v>
      </c>
      <c r="C646" s="6">
        <f>TITRES_STAT!D649</f>
        <v>3.3349000000000002</v>
      </c>
      <c r="D646" s="6">
        <f>TITRES_STAT!E649</f>
        <v>3294</v>
      </c>
      <c r="E646" s="2">
        <f t="shared" si="40"/>
        <v>686818</v>
      </c>
      <c r="F646" s="6" t="str">
        <f t="shared" si="39"/>
        <v>BEARISH</v>
      </c>
      <c r="G646" s="6" t="str">
        <f t="shared" si="38"/>
        <v>WEAK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BEARISH DIVERGENCE</v>
      </c>
    </row>
    <row r="647" spans="1:8" ht="13.5" x14ac:dyDescent="0.25">
      <c r="A647" s="3">
        <f>TITRES_STAT!B650</f>
        <v>42947</v>
      </c>
      <c r="B647" s="6">
        <f>TITRES_STAT!C650</f>
        <v>7.95</v>
      </c>
      <c r="C647" s="6">
        <f>TITRES_STAT!D650</f>
        <v>3.4077999999999999</v>
      </c>
      <c r="D647" s="6">
        <f>TITRES_STAT!E650</f>
        <v>7363</v>
      </c>
      <c r="E647" s="2">
        <f t="shared" si="40"/>
        <v>694181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BEARISH DIVERGENCE</v>
      </c>
    </row>
    <row r="648" spans="1:8" ht="13.5" x14ac:dyDescent="0.25">
      <c r="A648" s="3">
        <f>TITRES_STAT!B651</f>
        <v>42948</v>
      </c>
      <c r="B648" s="6">
        <f>TITRES_STAT!C651</f>
        <v>8.09</v>
      </c>
      <c r="C648" s="6">
        <f>TITRES_STAT!D651</f>
        <v>3.4678</v>
      </c>
      <c r="D648" s="6">
        <f>TITRES_STAT!E651</f>
        <v>7520</v>
      </c>
      <c r="E648" s="2">
        <f t="shared" si="40"/>
        <v>701701</v>
      </c>
      <c r="F648" s="6" t="str">
        <f t="shared" ref="F648:F711" si="43">IF(E648&gt;E643,"BULLISH",IF(E648&lt;E643,"BEARISH","NEUTRAL"))</f>
        <v>BULLISH</v>
      </c>
      <c r="G648" s="6" t="str">
        <f t="shared" si="42"/>
        <v>NEUTRAL</v>
      </c>
      <c r="H648" s="6" t="str">
        <f t="shared" si="41"/>
        <v>CONFIRMED BULLISH</v>
      </c>
    </row>
    <row r="649" spans="1:8" ht="13.5" x14ac:dyDescent="0.25">
      <c r="A649" s="3">
        <f>TITRES_STAT!B652</f>
        <v>42949</v>
      </c>
      <c r="B649" s="6">
        <f>TITRES_STAT!C652</f>
        <v>8.09</v>
      </c>
      <c r="C649" s="6">
        <f>TITRES_STAT!D652</f>
        <v>3.4678</v>
      </c>
      <c r="D649" s="6">
        <f>TITRES_STAT!E652</f>
        <v>500</v>
      </c>
      <c r="E649" s="2">
        <f t="shared" si="40"/>
        <v>701701</v>
      </c>
      <c r="F649" s="6" t="str">
        <f t="shared" si="43"/>
        <v>BULLISH</v>
      </c>
      <c r="G649" s="6" t="str">
        <f t="shared" si="42"/>
        <v>STRONG</v>
      </c>
      <c r="H649" s="6" t="str">
        <f t="shared" si="41"/>
        <v>CONFIRMED BULLISH</v>
      </c>
    </row>
    <row r="650" spans="1:8" ht="13.5" x14ac:dyDescent="0.25">
      <c r="A650" s="3">
        <f>TITRES_STAT!B653</f>
        <v>42950</v>
      </c>
      <c r="B650" s="6">
        <f>TITRES_STAT!C653</f>
        <v>8.1</v>
      </c>
      <c r="C650" s="6">
        <f>TITRES_STAT!D653</f>
        <v>3.4721000000000002</v>
      </c>
      <c r="D650" s="6">
        <f>TITRES_STAT!E653</f>
        <v>2300</v>
      </c>
      <c r="E650" s="2">
        <f t="shared" si="40"/>
        <v>704001</v>
      </c>
      <c r="F650" s="6" t="str">
        <f t="shared" si="43"/>
        <v>BULLISH</v>
      </c>
      <c r="G650" s="6" t="str">
        <f t="shared" si="42"/>
        <v>STRONG</v>
      </c>
      <c r="H650" s="6" t="str">
        <f t="shared" si="41"/>
        <v>CONFIRMED BULLISH</v>
      </c>
    </row>
    <row r="651" spans="1:8" ht="13.5" x14ac:dyDescent="0.25">
      <c r="A651" s="3">
        <f>TITRES_STAT!B654</f>
        <v>42951</v>
      </c>
      <c r="B651" s="6">
        <f>TITRES_STAT!C654</f>
        <v>8.1</v>
      </c>
      <c r="C651" s="6">
        <f>TITRES_STAT!D654</f>
        <v>3.4721000000000002</v>
      </c>
      <c r="D651" s="6">
        <f>TITRES_STAT!E654</f>
        <v>1500</v>
      </c>
      <c r="E651" s="2">
        <f t="shared" si="40"/>
        <v>704001</v>
      </c>
      <c r="F651" s="6" t="str">
        <f t="shared" si="43"/>
        <v>BULLISH</v>
      </c>
      <c r="G651" s="6" t="str">
        <f t="shared" si="42"/>
        <v>STRONG</v>
      </c>
      <c r="H651" s="6" t="str">
        <f t="shared" si="41"/>
        <v>CONFIRMED BULLISH</v>
      </c>
    </row>
    <row r="652" spans="1:8" ht="13.5" x14ac:dyDescent="0.25">
      <c r="A652" s="3">
        <f>TITRES_STAT!B655</f>
        <v>42954</v>
      </c>
      <c r="B652" s="6">
        <f>TITRES_STAT!C655</f>
        <v>7.96</v>
      </c>
      <c r="C652" s="6">
        <f>TITRES_STAT!D655</f>
        <v>3.4119999999999999</v>
      </c>
      <c r="D652" s="6">
        <f>TITRES_STAT!E655</f>
        <v>2039</v>
      </c>
      <c r="E652" s="2">
        <f t="shared" si="40"/>
        <v>701962</v>
      </c>
      <c r="F652" s="6" t="str">
        <f t="shared" si="43"/>
        <v>BULLISH</v>
      </c>
      <c r="G652" s="6" t="str">
        <f t="shared" si="42"/>
        <v>NEUTRAL</v>
      </c>
      <c r="H652" s="6" t="str">
        <f t="shared" si="41"/>
        <v>CONFIRMED BULLISH</v>
      </c>
    </row>
    <row r="653" spans="1:8" ht="13.5" x14ac:dyDescent="0.25">
      <c r="A653" s="3">
        <f>TITRES_STAT!B656</f>
        <v>42955</v>
      </c>
      <c r="B653" s="6">
        <f>TITRES_STAT!C656</f>
        <v>7.96</v>
      </c>
      <c r="C653" s="6">
        <f>TITRES_STAT!D656</f>
        <v>3.4119999999999999</v>
      </c>
      <c r="D653" s="6">
        <f>TITRES_STAT!E656</f>
        <v>1530</v>
      </c>
      <c r="E653" s="2">
        <f t="shared" si="40"/>
        <v>701962</v>
      </c>
      <c r="F653" s="6" t="str">
        <f t="shared" si="43"/>
        <v>BULLISH</v>
      </c>
      <c r="G653" s="6" t="str">
        <f t="shared" si="42"/>
        <v>NEUTRAL</v>
      </c>
      <c r="H653" s="6" t="str">
        <f t="shared" si="41"/>
        <v>BULLISH DIVERGENCE</v>
      </c>
    </row>
    <row r="654" spans="1:8" ht="13.5" x14ac:dyDescent="0.25">
      <c r="A654" s="3">
        <f>TITRES_STAT!B657</f>
        <v>42956</v>
      </c>
      <c r="B654" s="6">
        <f>TITRES_STAT!C657</f>
        <v>7.5</v>
      </c>
      <c r="C654" s="6">
        <f>TITRES_STAT!D657</f>
        <v>3.4398</v>
      </c>
      <c r="D654" s="6">
        <f>TITRES_STAT!E657</f>
        <v>556</v>
      </c>
      <c r="E654" s="2">
        <f t="shared" si="40"/>
        <v>701406</v>
      </c>
      <c r="F654" s="6" t="str">
        <f t="shared" si="43"/>
        <v>BEARISH</v>
      </c>
      <c r="G654" s="6" t="str">
        <f t="shared" si="42"/>
        <v>NEUTRAL</v>
      </c>
      <c r="H654" s="6" t="str">
        <f t="shared" si="41"/>
        <v>CONFIRMED BEARISH</v>
      </c>
    </row>
    <row r="655" spans="1:8" ht="13.5" x14ac:dyDescent="0.25">
      <c r="A655" s="3">
        <f>TITRES_STAT!B658</f>
        <v>42957</v>
      </c>
      <c r="B655" s="6">
        <f>TITRES_STAT!C658</f>
        <v>7.4</v>
      </c>
      <c r="C655" s="6">
        <f>TITRES_STAT!D658</f>
        <v>3.3940000000000001</v>
      </c>
      <c r="D655" s="6">
        <f>TITRES_STAT!E658</f>
        <v>1310</v>
      </c>
      <c r="E655" s="2">
        <f t="shared" si="40"/>
        <v>700096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CONFIRMED BEARISH</v>
      </c>
    </row>
    <row r="656" spans="1:8" ht="13.5" x14ac:dyDescent="0.25">
      <c r="A656" s="3">
        <f>TITRES_STAT!B659</f>
        <v>42958</v>
      </c>
      <c r="B656" s="6">
        <f>TITRES_STAT!C659</f>
        <v>7.5</v>
      </c>
      <c r="C656" s="6">
        <f>TITRES_STAT!D659</f>
        <v>3.4398</v>
      </c>
      <c r="D656" s="6">
        <f>TITRES_STAT!E659</f>
        <v>1404</v>
      </c>
      <c r="E656" s="2">
        <f t="shared" si="40"/>
        <v>701500</v>
      </c>
      <c r="F656" s="6" t="str">
        <f t="shared" si="43"/>
        <v>BEARISH</v>
      </c>
      <c r="G656" s="6" t="str">
        <f t="shared" si="42"/>
        <v>NEUTRAL</v>
      </c>
      <c r="H656" s="6" t="str">
        <f t="shared" si="41"/>
        <v>CONFIRMED BEARISH</v>
      </c>
    </row>
    <row r="657" spans="1:8" ht="13.5" x14ac:dyDescent="0.25">
      <c r="A657" s="3">
        <f>TITRES_STAT!B660</f>
        <v>42961</v>
      </c>
      <c r="B657" s="6">
        <f>TITRES_STAT!C660</f>
        <v>7.4</v>
      </c>
      <c r="C657" s="6">
        <f>TITRES_STAT!D660</f>
        <v>3.3940000000000001</v>
      </c>
      <c r="D657" s="6">
        <f>TITRES_STAT!E660</f>
        <v>1272</v>
      </c>
      <c r="E657" s="2">
        <f t="shared" si="40"/>
        <v>700228</v>
      </c>
      <c r="F657" s="6" t="str">
        <f t="shared" si="43"/>
        <v>BEARISH</v>
      </c>
      <c r="G657" s="6" t="str">
        <f t="shared" si="42"/>
        <v>NEUTRAL</v>
      </c>
      <c r="H657" s="6" t="str">
        <f t="shared" si="41"/>
        <v>CONFIRMED BEARISH</v>
      </c>
    </row>
    <row r="658" spans="1:8" ht="13.5" x14ac:dyDescent="0.25">
      <c r="A658" s="3">
        <f>TITRES_STAT!B661</f>
        <v>42962</v>
      </c>
      <c r="B658" s="6">
        <f>TITRES_STAT!C661</f>
        <v>7.4</v>
      </c>
      <c r="C658" s="6">
        <f>TITRES_STAT!D661</f>
        <v>3.3940000000000001</v>
      </c>
      <c r="D658" s="6">
        <f>TITRES_STAT!E661</f>
        <v>2940</v>
      </c>
      <c r="E658" s="2">
        <f t="shared" si="40"/>
        <v>700228</v>
      </c>
      <c r="F658" s="6" t="str">
        <f t="shared" si="43"/>
        <v>BEARISH</v>
      </c>
      <c r="G658" s="6" t="str">
        <f t="shared" si="42"/>
        <v>NEUTRAL</v>
      </c>
      <c r="H658" s="6" t="str">
        <f t="shared" si="41"/>
        <v>CONFIRMED BEARISH</v>
      </c>
    </row>
    <row r="659" spans="1:8" ht="13.5" x14ac:dyDescent="0.25">
      <c r="A659" s="3">
        <f>TITRES_STAT!B662</f>
        <v>42963</v>
      </c>
      <c r="B659" s="6">
        <f>TITRES_STAT!C662</f>
        <v>7.39</v>
      </c>
      <c r="C659" s="6">
        <f>TITRES_STAT!D662</f>
        <v>3.3894000000000002</v>
      </c>
      <c r="D659" s="6">
        <f>TITRES_STAT!E662</f>
        <v>1354</v>
      </c>
      <c r="E659" s="2">
        <f t="shared" si="40"/>
        <v>698874</v>
      </c>
      <c r="F659" s="6" t="str">
        <f t="shared" si="43"/>
        <v>BEARISH</v>
      </c>
      <c r="G659" s="6" t="str">
        <f t="shared" si="42"/>
        <v>NEUTRAL</v>
      </c>
      <c r="H659" s="6" t="str">
        <f t="shared" si="41"/>
        <v>CONFIRMED BEARISH</v>
      </c>
    </row>
    <row r="660" spans="1:8" ht="13.5" x14ac:dyDescent="0.25">
      <c r="A660" s="3">
        <f>TITRES_STAT!B663</f>
        <v>42964</v>
      </c>
      <c r="B660" s="6">
        <f>TITRES_STAT!C663</f>
        <v>7.35</v>
      </c>
      <c r="C660" s="6">
        <f>TITRES_STAT!D663</f>
        <v>3.371</v>
      </c>
      <c r="D660" s="6">
        <f>TITRES_STAT!E663</f>
        <v>960</v>
      </c>
      <c r="E660" s="2">
        <f t="shared" si="40"/>
        <v>697914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CONFIRMED BEARISH</v>
      </c>
    </row>
    <row r="661" spans="1:8" ht="13.5" x14ac:dyDescent="0.25">
      <c r="A661" s="3">
        <f>TITRES_STAT!B664</f>
        <v>42965</v>
      </c>
      <c r="B661" s="6">
        <f>TITRES_STAT!C664</f>
        <v>7.22</v>
      </c>
      <c r="C661" s="6">
        <f>TITRES_STAT!D664</f>
        <v>3.3113999999999999</v>
      </c>
      <c r="D661" s="6">
        <f>TITRES_STAT!E664</f>
        <v>5341</v>
      </c>
      <c r="E661" s="2">
        <f t="shared" si="40"/>
        <v>692573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CONFIRMED BEARISH</v>
      </c>
    </row>
    <row r="662" spans="1:8" ht="13.5" x14ac:dyDescent="0.25">
      <c r="A662" s="3">
        <f>TITRES_STAT!B665</f>
        <v>42968</v>
      </c>
      <c r="B662" s="6">
        <f>TITRES_STAT!C665</f>
        <v>7.38</v>
      </c>
      <c r="C662" s="6">
        <f>TITRES_STAT!D665</f>
        <v>3.3847999999999998</v>
      </c>
      <c r="D662" s="6">
        <f>TITRES_STAT!E665</f>
        <v>1006</v>
      </c>
      <c r="E662" s="2">
        <f t="shared" si="40"/>
        <v>693579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CONFIRMED BEARISH</v>
      </c>
    </row>
    <row r="663" spans="1:8" ht="13.5" x14ac:dyDescent="0.25">
      <c r="A663" s="3">
        <f>TITRES_STAT!B666</f>
        <v>42969</v>
      </c>
      <c r="B663" s="6">
        <f>TITRES_STAT!C666</f>
        <v>7.2</v>
      </c>
      <c r="C663" s="6">
        <f>TITRES_STAT!D666</f>
        <v>3.3022</v>
      </c>
      <c r="D663" s="6">
        <f>TITRES_STAT!E666</f>
        <v>6717</v>
      </c>
      <c r="E663" s="2">
        <f t="shared" si="40"/>
        <v>686862</v>
      </c>
      <c r="F663" s="6" t="str">
        <f t="shared" si="43"/>
        <v>BEARISH</v>
      </c>
      <c r="G663" s="6" t="str">
        <f t="shared" si="42"/>
        <v>NEUTRAL</v>
      </c>
      <c r="H663" s="6" t="str">
        <f t="shared" si="41"/>
        <v>CONFIRMED BEARISH</v>
      </c>
    </row>
    <row r="664" spans="1:8" ht="13.5" x14ac:dyDescent="0.25">
      <c r="A664" s="3">
        <f>TITRES_STAT!B667</f>
        <v>42970</v>
      </c>
      <c r="B664" s="6">
        <f>TITRES_STAT!C667</f>
        <v>7.19</v>
      </c>
      <c r="C664" s="6">
        <f>TITRES_STAT!D667</f>
        <v>3.2976999999999999</v>
      </c>
      <c r="D664" s="6">
        <f>TITRES_STAT!E667</f>
        <v>2585</v>
      </c>
      <c r="E664" s="2">
        <f t="shared" si="40"/>
        <v>684277</v>
      </c>
      <c r="F664" s="6" t="str">
        <f t="shared" si="43"/>
        <v>BEARISH</v>
      </c>
      <c r="G664" s="6" t="str">
        <f t="shared" si="42"/>
        <v>WEAK</v>
      </c>
      <c r="H664" s="6" t="str">
        <f t="shared" si="41"/>
        <v>CONFIRMED BEARISH</v>
      </c>
    </row>
    <row r="665" spans="1:8" ht="13.5" x14ac:dyDescent="0.25">
      <c r="A665" s="3">
        <f>TITRES_STAT!B668</f>
        <v>42971</v>
      </c>
      <c r="B665" s="6">
        <f>TITRES_STAT!C668</f>
        <v>7.19</v>
      </c>
      <c r="C665" s="6">
        <f>TITRES_STAT!D668</f>
        <v>3.2976999999999999</v>
      </c>
      <c r="D665" s="6">
        <f>TITRES_STAT!E668</f>
        <v>1725</v>
      </c>
      <c r="E665" s="2">
        <f t="shared" si="40"/>
        <v>684277</v>
      </c>
      <c r="F665" s="6" t="str">
        <f t="shared" si="43"/>
        <v>BEARISH</v>
      </c>
      <c r="G665" s="6" t="str">
        <f t="shared" si="42"/>
        <v>NEUTRAL</v>
      </c>
      <c r="H665" s="6" t="str">
        <f t="shared" si="41"/>
        <v>CONFIRMED BEARISH</v>
      </c>
    </row>
    <row r="666" spans="1:8" ht="13.5" x14ac:dyDescent="0.25">
      <c r="A666" s="3">
        <f>TITRES_STAT!B669</f>
        <v>42972</v>
      </c>
      <c r="B666" s="6">
        <f>TITRES_STAT!C669</f>
        <v>7.18</v>
      </c>
      <c r="C666" s="6">
        <f>TITRES_STAT!D669</f>
        <v>3.2930999999999999</v>
      </c>
      <c r="D666" s="6">
        <f>TITRES_STAT!E669</f>
        <v>3245</v>
      </c>
      <c r="E666" s="2">
        <f t="shared" si="40"/>
        <v>681032</v>
      </c>
      <c r="F666" s="6" t="str">
        <f t="shared" si="43"/>
        <v>BEARISH</v>
      </c>
      <c r="G666" s="6" t="str">
        <f t="shared" si="42"/>
        <v>NEUTRAL</v>
      </c>
      <c r="H666" s="6" t="str">
        <f t="shared" si="41"/>
        <v>CONFIRMED BEARISH</v>
      </c>
    </row>
    <row r="667" spans="1:8" ht="13.5" x14ac:dyDescent="0.25">
      <c r="A667" s="3">
        <f>TITRES_STAT!B670</f>
        <v>42975</v>
      </c>
      <c r="B667" s="6">
        <f>TITRES_STAT!C670</f>
        <v>7.18</v>
      </c>
      <c r="C667" s="6">
        <f>TITRES_STAT!D670</f>
        <v>3.2930999999999999</v>
      </c>
      <c r="D667" s="6">
        <f>TITRES_STAT!E670</f>
        <v>4058</v>
      </c>
      <c r="E667" s="2">
        <f t="shared" si="40"/>
        <v>681032</v>
      </c>
      <c r="F667" s="6" t="str">
        <f t="shared" si="43"/>
        <v>BEARISH</v>
      </c>
      <c r="G667" s="6" t="str">
        <f t="shared" si="42"/>
        <v>NEUTRAL</v>
      </c>
      <c r="H667" s="6" t="str">
        <f t="shared" si="41"/>
        <v>CONFIRMED BEARISH</v>
      </c>
    </row>
    <row r="668" spans="1:8" ht="13.5" x14ac:dyDescent="0.25">
      <c r="A668" s="3">
        <f>TITRES_STAT!B671</f>
        <v>42976</v>
      </c>
      <c r="B668" s="6">
        <f>TITRES_STAT!C671</f>
        <v>7.15</v>
      </c>
      <c r="C668" s="6">
        <f>TITRES_STAT!D671</f>
        <v>3.2793000000000001</v>
      </c>
      <c r="D668" s="6">
        <f>TITRES_STAT!E671</f>
        <v>3050</v>
      </c>
      <c r="E668" s="2">
        <f t="shared" si="40"/>
        <v>677982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CONFIRMED BEARISH</v>
      </c>
    </row>
    <row r="669" spans="1:8" ht="13.5" x14ac:dyDescent="0.25">
      <c r="A669" s="3">
        <f>TITRES_STAT!B672</f>
        <v>42977</v>
      </c>
      <c r="B669" s="6">
        <f>TITRES_STAT!C672</f>
        <v>7.13</v>
      </c>
      <c r="C669" s="6">
        <f>TITRES_STAT!D672</f>
        <v>3.2700999999999998</v>
      </c>
      <c r="D669" s="6">
        <f>TITRES_STAT!E672</f>
        <v>7305</v>
      </c>
      <c r="E669" s="2">
        <f t="shared" si="40"/>
        <v>670677</v>
      </c>
      <c r="F669" s="6" t="str">
        <f t="shared" si="43"/>
        <v>BEARISH</v>
      </c>
      <c r="G669" s="6" t="str">
        <f t="shared" si="42"/>
        <v>NEUTRAL</v>
      </c>
      <c r="H669" s="6" t="str">
        <f t="shared" si="41"/>
        <v>CONFIRMED BEARISH</v>
      </c>
    </row>
    <row r="670" spans="1:8" ht="13.5" x14ac:dyDescent="0.25">
      <c r="A670" s="3">
        <f>TITRES_STAT!B673</f>
        <v>42978</v>
      </c>
      <c r="B670" s="6">
        <f>TITRES_STAT!C673</f>
        <v>7.13</v>
      </c>
      <c r="C670" s="6">
        <f>TITRES_STAT!D673</f>
        <v>3.2700999999999998</v>
      </c>
      <c r="D670" s="6">
        <f>TITRES_STAT!E673</f>
        <v>8079</v>
      </c>
      <c r="E670" s="2">
        <f t="shared" si="40"/>
        <v>670677</v>
      </c>
      <c r="F670" s="6" t="str">
        <f t="shared" si="43"/>
        <v>BEARISH</v>
      </c>
      <c r="G670" s="6" t="str">
        <f t="shared" si="42"/>
        <v>NEUTRAL</v>
      </c>
      <c r="H670" s="6" t="str">
        <f t="shared" si="41"/>
        <v>CONFIRMED BEARISH</v>
      </c>
    </row>
    <row r="671" spans="1:8" ht="13.5" x14ac:dyDescent="0.25">
      <c r="A671" s="3">
        <f>TITRES_STAT!B674</f>
        <v>42982</v>
      </c>
      <c r="B671" s="6">
        <f>TITRES_STAT!C674</f>
        <v>7.15</v>
      </c>
      <c r="C671" s="6">
        <f>TITRES_STAT!D674</f>
        <v>3.2793000000000001</v>
      </c>
      <c r="D671" s="6">
        <f>TITRES_STAT!E674</f>
        <v>765</v>
      </c>
      <c r="E671" s="2">
        <f t="shared" si="40"/>
        <v>671442</v>
      </c>
      <c r="F671" s="6" t="str">
        <f t="shared" si="43"/>
        <v>BEARISH</v>
      </c>
      <c r="G671" s="6" t="str">
        <f t="shared" si="42"/>
        <v>NEUTRAL</v>
      </c>
      <c r="H671" s="6" t="str">
        <f t="shared" si="41"/>
        <v>CONFIRMED BEARISH</v>
      </c>
    </row>
    <row r="672" spans="1:8" ht="13.5" x14ac:dyDescent="0.25">
      <c r="A672" s="3">
        <f>TITRES_STAT!B675</f>
        <v>42983</v>
      </c>
      <c r="B672" s="6">
        <f>TITRES_STAT!C675</f>
        <v>7.15</v>
      </c>
      <c r="C672" s="6">
        <f>TITRES_STAT!D675</f>
        <v>3.2793000000000001</v>
      </c>
      <c r="D672" s="6">
        <f>TITRES_STAT!E675</f>
        <v>8382</v>
      </c>
      <c r="E672" s="2">
        <f t="shared" si="40"/>
        <v>671442</v>
      </c>
      <c r="F672" s="6" t="str">
        <f t="shared" si="43"/>
        <v>BEARISH</v>
      </c>
      <c r="G672" s="6" t="str">
        <f t="shared" si="42"/>
        <v>NEUTRAL</v>
      </c>
      <c r="H672" s="6" t="str">
        <f t="shared" si="41"/>
        <v>CONFIRMED BEARISH</v>
      </c>
    </row>
    <row r="673" spans="1:8" ht="13.5" x14ac:dyDescent="0.25">
      <c r="A673" s="3">
        <f>TITRES_STAT!B676</f>
        <v>42984</v>
      </c>
      <c r="B673" s="6">
        <f>TITRES_STAT!C676</f>
        <v>7.1</v>
      </c>
      <c r="C673" s="6">
        <f>TITRES_STAT!D676</f>
        <v>3.2564000000000002</v>
      </c>
      <c r="D673" s="6">
        <f>TITRES_STAT!E676</f>
        <v>4355</v>
      </c>
      <c r="E673" s="2">
        <f t="shared" si="40"/>
        <v>667087</v>
      </c>
      <c r="F673" s="6" t="str">
        <f t="shared" si="43"/>
        <v>BEARISH</v>
      </c>
      <c r="G673" s="6" t="str">
        <f t="shared" si="42"/>
        <v>NEUTRAL</v>
      </c>
      <c r="H673" s="6" t="str">
        <f t="shared" si="41"/>
        <v>CONFIRMED BEARISH</v>
      </c>
    </row>
    <row r="674" spans="1:8" ht="13.5" x14ac:dyDescent="0.25">
      <c r="A674" s="3">
        <f>TITRES_STAT!B677</f>
        <v>42985</v>
      </c>
      <c r="B674" s="6">
        <f>TITRES_STAT!C677</f>
        <v>7.1</v>
      </c>
      <c r="C674" s="6">
        <f>TITRES_STAT!D677</f>
        <v>3.2564000000000002</v>
      </c>
      <c r="D674" s="6">
        <f>TITRES_STAT!E677</f>
        <v>5402</v>
      </c>
      <c r="E674" s="2">
        <f t="shared" si="40"/>
        <v>667087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CONFIRMED BEARISH</v>
      </c>
    </row>
    <row r="675" spans="1:8" ht="13.5" x14ac:dyDescent="0.25">
      <c r="A675" s="3">
        <f>TITRES_STAT!B678</f>
        <v>42986</v>
      </c>
      <c r="B675" s="6">
        <f>TITRES_STAT!C678</f>
        <v>7.08</v>
      </c>
      <c r="C675" s="6">
        <f>TITRES_STAT!D678</f>
        <v>3.2471999999999999</v>
      </c>
      <c r="D675" s="6">
        <f>TITRES_STAT!E678</f>
        <v>10878</v>
      </c>
      <c r="E675" s="2">
        <f t="shared" si="40"/>
        <v>656209</v>
      </c>
      <c r="F675" s="6" t="str">
        <f t="shared" si="43"/>
        <v>BEARISH</v>
      </c>
      <c r="G675" s="6" t="str">
        <f t="shared" si="42"/>
        <v>WEAK</v>
      </c>
      <c r="H675" s="6" t="str">
        <f t="shared" si="41"/>
        <v>CONFIRMED BEARISH</v>
      </c>
    </row>
    <row r="676" spans="1:8" ht="13.5" x14ac:dyDescent="0.25">
      <c r="A676" s="3">
        <f>TITRES_STAT!B679</f>
        <v>42989</v>
      </c>
      <c r="B676" s="6">
        <f>TITRES_STAT!C679</f>
        <v>6.9</v>
      </c>
      <c r="C676" s="6">
        <f>TITRES_STAT!D679</f>
        <v>3.1646000000000001</v>
      </c>
      <c r="D676" s="6">
        <f>TITRES_STAT!E679</f>
        <v>10299</v>
      </c>
      <c r="E676" s="2">
        <f t="shared" si="40"/>
        <v>645910</v>
      </c>
      <c r="F676" s="6" t="str">
        <f t="shared" si="43"/>
        <v>BEARISH</v>
      </c>
      <c r="G676" s="6" t="str">
        <f t="shared" si="42"/>
        <v>WEAK</v>
      </c>
      <c r="H676" s="6" t="str">
        <f t="shared" si="41"/>
        <v>CONFIRMED BEARISH</v>
      </c>
    </row>
    <row r="677" spans="1:8" ht="13.5" x14ac:dyDescent="0.25">
      <c r="A677" s="3">
        <f>TITRES_STAT!B680</f>
        <v>42990</v>
      </c>
      <c r="B677" s="6">
        <f>TITRES_STAT!C680</f>
        <v>7.1</v>
      </c>
      <c r="C677" s="6">
        <f>TITRES_STAT!D680</f>
        <v>3.2564000000000002</v>
      </c>
      <c r="D677" s="6">
        <f>TITRES_STAT!E680</f>
        <v>2399</v>
      </c>
      <c r="E677" s="2">
        <f t="shared" si="40"/>
        <v>648309</v>
      </c>
      <c r="F677" s="6" t="str">
        <f t="shared" si="43"/>
        <v>BEARISH</v>
      </c>
      <c r="G677" s="6" t="str">
        <f t="shared" si="42"/>
        <v>WEAK</v>
      </c>
      <c r="H677" s="6" t="str">
        <f t="shared" si="41"/>
        <v>CONFIRMED BEARISH</v>
      </c>
    </row>
    <row r="678" spans="1:8" ht="13.5" x14ac:dyDescent="0.25">
      <c r="A678" s="3">
        <f>TITRES_STAT!B681</f>
        <v>42991</v>
      </c>
      <c r="B678" s="6">
        <f>TITRES_STAT!C681</f>
        <v>6.96</v>
      </c>
      <c r="C678" s="6">
        <f>TITRES_STAT!D681</f>
        <v>3.1922000000000001</v>
      </c>
      <c r="D678" s="6">
        <f>TITRES_STAT!E681</f>
        <v>8051</v>
      </c>
      <c r="E678" s="2">
        <f t="shared" si="40"/>
        <v>640258</v>
      </c>
      <c r="F678" s="6" t="str">
        <f t="shared" si="43"/>
        <v>BEARISH</v>
      </c>
      <c r="G678" s="6" t="str">
        <f t="shared" si="42"/>
        <v>WEAK</v>
      </c>
      <c r="H678" s="6" t="str">
        <f t="shared" si="41"/>
        <v>CONFIRMED BEARISH</v>
      </c>
    </row>
    <row r="679" spans="1:8" ht="13.5" x14ac:dyDescent="0.25">
      <c r="A679" s="3">
        <f>TITRES_STAT!B682</f>
        <v>42992</v>
      </c>
      <c r="B679" s="6">
        <f>TITRES_STAT!C682</f>
        <v>6.95</v>
      </c>
      <c r="C679" s="6">
        <f>TITRES_STAT!D682</f>
        <v>3.1876000000000002</v>
      </c>
      <c r="D679" s="6">
        <f>TITRES_STAT!E682</f>
        <v>1090</v>
      </c>
      <c r="E679" s="2">
        <f t="shared" si="40"/>
        <v>639168</v>
      </c>
      <c r="F679" s="6" t="str">
        <f t="shared" si="43"/>
        <v>BEARISH</v>
      </c>
      <c r="G679" s="6" t="str">
        <f t="shared" si="42"/>
        <v>WEAK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6.96</v>
      </c>
      <c r="C680" s="6">
        <f>TITRES_STAT!D683</f>
        <v>3.1922000000000001</v>
      </c>
      <c r="D680" s="6">
        <f>TITRES_STAT!E683</f>
        <v>1127</v>
      </c>
      <c r="E680" s="2">
        <f t="shared" si="40"/>
        <v>640295</v>
      </c>
      <c r="F680" s="6" t="str">
        <f t="shared" si="43"/>
        <v>BEARISH</v>
      </c>
      <c r="G680" s="6" t="str">
        <f t="shared" si="42"/>
        <v>WEAK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6.9</v>
      </c>
      <c r="C681" s="6">
        <f>TITRES_STAT!D684</f>
        <v>3.1646000000000001</v>
      </c>
      <c r="D681" s="6">
        <f>TITRES_STAT!E684</f>
        <v>5738</v>
      </c>
      <c r="E681" s="2">
        <f t="shared" si="40"/>
        <v>634557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NEUTRAL</v>
      </c>
    </row>
    <row r="682" spans="1:8" ht="13.5" x14ac:dyDescent="0.25">
      <c r="A682" s="3">
        <f>TITRES_STAT!B685</f>
        <v>42997</v>
      </c>
      <c r="B682" s="6">
        <f>TITRES_STAT!C685</f>
        <v>6.9</v>
      </c>
      <c r="C682" s="6">
        <f>TITRES_STAT!D685</f>
        <v>3.1646000000000001</v>
      </c>
      <c r="D682" s="6">
        <f>TITRES_STAT!E685</f>
        <v>935</v>
      </c>
      <c r="E682" s="2">
        <f t="shared" si="40"/>
        <v>634557</v>
      </c>
      <c r="F682" s="6" t="str">
        <f t="shared" si="43"/>
        <v>BEARISH</v>
      </c>
      <c r="G682" s="6" t="str">
        <f t="shared" si="42"/>
        <v>WEAK</v>
      </c>
      <c r="H682" s="6" t="str">
        <f t="shared" si="41"/>
        <v>CONFIRMED BEARISH</v>
      </c>
    </row>
    <row r="683" spans="1:8" ht="13.5" x14ac:dyDescent="0.25">
      <c r="A683" s="3">
        <f>TITRES_STAT!B686</f>
        <v>42998</v>
      </c>
      <c r="B683" s="6">
        <f>TITRES_STAT!C686</f>
        <v>6.9</v>
      </c>
      <c r="C683" s="6">
        <f>TITRES_STAT!D686</f>
        <v>3.1646000000000001</v>
      </c>
      <c r="D683" s="6">
        <f>TITRES_STAT!E686</f>
        <v>200</v>
      </c>
      <c r="E683" s="2">
        <f t="shared" si="40"/>
        <v>634557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6.94</v>
      </c>
      <c r="C684" s="6">
        <f>TITRES_STAT!D687</f>
        <v>3.1829999999999998</v>
      </c>
      <c r="D684" s="6">
        <f>TITRES_STAT!E687</f>
        <v>150</v>
      </c>
      <c r="E684" s="2">
        <f t="shared" si="40"/>
        <v>634707</v>
      </c>
      <c r="F684" s="6" t="str">
        <f t="shared" si="43"/>
        <v>BEARISH</v>
      </c>
      <c r="G684" s="6" t="str">
        <f t="shared" si="42"/>
        <v>NEUTRAL</v>
      </c>
      <c r="H684" s="6" t="str">
        <f t="shared" si="41"/>
        <v>CONFIRMED BEARISH</v>
      </c>
    </row>
    <row r="685" spans="1:8" ht="13.5" x14ac:dyDescent="0.25">
      <c r="A685" s="3">
        <f>TITRES_STAT!B688</f>
        <v>43003</v>
      </c>
      <c r="B685" s="6">
        <f>TITRES_STAT!C688</f>
        <v>6.9</v>
      </c>
      <c r="C685" s="6">
        <f>TITRES_STAT!D688</f>
        <v>3.1646000000000001</v>
      </c>
      <c r="D685" s="6">
        <f>TITRES_STAT!E688</f>
        <v>310</v>
      </c>
      <c r="E685" s="2">
        <f t="shared" si="40"/>
        <v>634397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CONFIRMED BEARISH</v>
      </c>
    </row>
    <row r="686" spans="1:8" ht="13.5" x14ac:dyDescent="0.25">
      <c r="A686" s="3">
        <f>TITRES_STAT!B689</f>
        <v>43004</v>
      </c>
      <c r="B686" s="6">
        <f>TITRES_STAT!C689</f>
        <v>6.9</v>
      </c>
      <c r="C686" s="6">
        <f>TITRES_STAT!D689</f>
        <v>3.1646000000000001</v>
      </c>
      <c r="D686" s="6">
        <f>TITRES_STAT!E689</f>
        <v>3811</v>
      </c>
      <c r="E686" s="2">
        <f t="shared" si="40"/>
        <v>634397</v>
      </c>
      <c r="F686" s="6" t="str">
        <f t="shared" si="43"/>
        <v>BEARISH</v>
      </c>
      <c r="G686" s="6" t="str">
        <f t="shared" si="42"/>
        <v>NEUTRAL</v>
      </c>
      <c r="H686" s="6" t="str">
        <f t="shared" si="41"/>
        <v>NEUTRAL</v>
      </c>
    </row>
    <row r="687" spans="1:8" ht="13.5" x14ac:dyDescent="0.25">
      <c r="A687" s="3">
        <f>TITRES_STAT!B690</f>
        <v>43005</v>
      </c>
      <c r="B687" s="6">
        <f>TITRES_STAT!C690</f>
        <v>6.9</v>
      </c>
      <c r="C687" s="6">
        <f>TITRES_STAT!D690</f>
        <v>3.1646000000000001</v>
      </c>
      <c r="D687" s="6">
        <f>TITRES_STAT!E690</f>
        <v>1353</v>
      </c>
      <c r="E687" s="2">
        <f t="shared" si="40"/>
        <v>634397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NEUTRAL</v>
      </c>
    </row>
    <row r="688" spans="1:8" ht="13.5" x14ac:dyDescent="0.25">
      <c r="A688" s="3">
        <f>TITRES_STAT!B691</f>
        <v>43006</v>
      </c>
      <c r="B688" s="6">
        <f>TITRES_STAT!C691</f>
        <v>6.7</v>
      </c>
      <c r="C688" s="6">
        <f>TITRES_STAT!D691</f>
        <v>3.0729000000000002</v>
      </c>
      <c r="D688" s="6">
        <f>TITRES_STAT!E691</f>
        <v>8072</v>
      </c>
      <c r="E688" s="2">
        <f t="shared" si="40"/>
        <v>626325</v>
      </c>
      <c r="F688" s="6" t="str">
        <f t="shared" si="43"/>
        <v>BEARISH</v>
      </c>
      <c r="G688" s="6" t="str">
        <f t="shared" si="42"/>
        <v>NEUTRAL</v>
      </c>
      <c r="H688" s="6" t="str">
        <f t="shared" si="41"/>
        <v>CONFIRMED BEARISH</v>
      </c>
    </row>
    <row r="689" spans="1:8" ht="13.5" x14ac:dyDescent="0.25">
      <c r="A689" s="3">
        <f>TITRES_STAT!B692</f>
        <v>43007</v>
      </c>
      <c r="B689" s="6">
        <f>TITRES_STAT!C692</f>
        <v>6.68</v>
      </c>
      <c r="C689" s="6">
        <f>TITRES_STAT!D692</f>
        <v>3.0636999999999999</v>
      </c>
      <c r="D689" s="6">
        <f>TITRES_STAT!E692</f>
        <v>4150</v>
      </c>
      <c r="E689" s="2">
        <f t="shared" si="40"/>
        <v>622175</v>
      </c>
      <c r="F689" s="6" t="str">
        <f t="shared" si="43"/>
        <v>BEARISH</v>
      </c>
      <c r="G689" s="6" t="str">
        <f t="shared" si="42"/>
        <v>NEUTRAL</v>
      </c>
      <c r="H689" s="6" t="str">
        <f t="shared" si="41"/>
        <v>CONFIRMED BEARISH</v>
      </c>
    </row>
    <row r="690" spans="1:8" ht="13.5" x14ac:dyDescent="0.25">
      <c r="A690" s="3">
        <f>TITRES_STAT!B693</f>
        <v>43010</v>
      </c>
      <c r="B690" s="6">
        <f>TITRES_STAT!C693</f>
        <v>6.65</v>
      </c>
      <c r="C690" s="6">
        <f>TITRES_STAT!D693</f>
        <v>3.05</v>
      </c>
      <c r="D690" s="6">
        <f>TITRES_STAT!E693</f>
        <v>1795</v>
      </c>
      <c r="E690" s="2">
        <f t="shared" si="40"/>
        <v>620380</v>
      </c>
      <c r="F690" s="6" t="str">
        <f t="shared" si="43"/>
        <v>BEARISH</v>
      </c>
      <c r="G690" s="6" t="str">
        <f t="shared" si="42"/>
        <v>WEAK</v>
      </c>
      <c r="H690" s="6" t="str">
        <f t="shared" si="41"/>
        <v>CONFIRMED BEARISH</v>
      </c>
    </row>
    <row r="691" spans="1:8" ht="13.5" x14ac:dyDescent="0.25">
      <c r="A691" s="3">
        <f>TITRES_STAT!B694</f>
        <v>43011</v>
      </c>
      <c r="B691" s="6">
        <f>TITRES_STAT!C694</f>
        <v>6.5</v>
      </c>
      <c r="C691" s="6">
        <f>TITRES_STAT!D694</f>
        <v>2.9811999999999999</v>
      </c>
      <c r="D691" s="6">
        <f>TITRES_STAT!E694</f>
        <v>27042</v>
      </c>
      <c r="E691" s="2">
        <f t="shared" si="40"/>
        <v>593338</v>
      </c>
      <c r="F691" s="6" t="str">
        <f t="shared" si="43"/>
        <v>BEARISH</v>
      </c>
      <c r="G691" s="6" t="str">
        <f t="shared" si="42"/>
        <v>WEAK</v>
      </c>
      <c r="H691" s="6" t="str">
        <f t="shared" si="41"/>
        <v>CONFIRMED BEARISH</v>
      </c>
    </row>
    <row r="692" spans="1:8" ht="13.5" x14ac:dyDescent="0.25">
      <c r="A692" s="3">
        <f>TITRES_STAT!B695</f>
        <v>43012</v>
      </c>
      <c r="B692" s="6">
        <f>TITRES_STAT!C695</f>
        <v>6.64</v>
      </c>
      <c r="C692" s="6">
        <f>TITRES_STAT!D695</f>
        <v>3.0453999999999999</v>
      </c>
      <c r="D692" s="6">
        <f>TITRES_STAT!E695</f>
        <v>440</v>
      </c>
      <c r="E692" s="2">
        <f t="shared" si="40"/>
        <v>593778</v>
      </c>
      <c r="F692" s="6" t="str">
        <f t="shared" si="43"/>
        <v>BEARISH</v>
      </c>
      <c r="G692" s="6" t="str">
        <f t="shared" si="42"/>
        <v>WEAK</v>
      </c>
      <c r="H692" s="6" t="str">
        <f t="shared" si="41"/>
        <v>CONFIRMED BEARISH</v>
      </c>
    </row>
    <row r="693" spans="1:8" ht="13.5" x14ac:dyDescent="0.25">
      <c r="A693" s="3">
        <f>TITRES_STAT!B696</f>
        <v>43013</v>
      </c>
      <c r="B693" s="6">
        <f>TITRES_STAT!C696</f>
        <v>6.6</v>
      </c>
      <c r="C693" s="6">
        <f>TITRES_STAT!D696</f>
        <v>3.0270999999999999</v>
      </c>
      <c r="D693" s="6">
        <f>TITRES_STAT!E696</f>
        <v>1533</v>
      </c>
      <c r="E693" s="2">
        <f t="shared" si="40"/>
        <v>592245</v>
      </c>
      <c r="F693" s="6" t="str">
        <f t="shared" si="43"/>
        <v>BEARISH</v>
      </c>
      <c r="G693" s="6" t="str">
        <f t="shared" si="42"/>
        <v>WEAK</v>
      </c>
      <c r="H693" s="6" t="str">
        <f t="shared" si="41"/>
        <v>CONFIRMED BEARISH</v>
      </c>
    </row>
    <row r="694" spans="1:8" ht="13.5" x14ac:dyDescent="0.25">
      <c r="A694" s="3">
        <f>TITRES_STAT!B697</f>
        <v>43014</v>
      </c>
      <c r="B694" s="6">
        <f>TITRES_STAT!C697</f>
        <v>6.6</v>
      </c>
      <c r="C694" s="6">
        <f>TITRES_STAT!D697</f>
        <v>3.0270999999999999</v>
      </c>
      <c r="D694" s="6">
        <f>TITRES_STAT!E697</f>
        <v>250</v>
      </c>
      <c r="E694" s="2">
        <f t="shared" si="40"/>
        <v>592245</v>
      </c>
      <c r="F694" s="6" t="str">
        <f t="shared" si="43"/>
        <v>BEARISH</v>
      </c>
      <c r="G694" s="6" t="str">
        <f t="shared" si="42"/>
        <v>WEAK</v>
      </c>
      <c r="H694" s="6" t="str">
        <f t="shared" si="41"/>
        <v>CONFIRMED BEARISH</v>
      </c>
    </row>
    <row r="695" spans="1:8" ht="13.5" x14ac:dyDescent="0.25">
      <c r="A695" s="3">
        <f>TITRES_STAT!B698</f>
        <v>43017</v>
      </c>
      <c r="B695" s="6">
        <f>TITRES_STAT!C698</f>
        <v>6.5</v>
      </c>
      <c r="C695" s="6">
        <f>TITRES_STAT!D698</f>
        <v>2.9811999999999999</v>
      </c>
      <c r="D695" s="6">
        <f>TITRES_STAT!E698</f>
        <v>4479</v>
      </c>
      <c r="E695" s="2">
        <f t="shared" si="40"/>
        <v>587766</v>
      </c>
      <c r="F695" s="6" t="str">
        <f t="shared" si="43"/>
        <v>BEARISH</v>
      </c>
      <c r="G695" s="6" t="str">
        <f t="shared" si="42"/>
        <v>WEAK</v>
      </c>
      <c r="H695" s="6" t="str">
        <f t="shared" si="41"/>
        <v>CONFIRMED BEARISH</v>
      </c>
    </row>
    <row r="696" spans="1:8" ht="13.5" x14ac:dyDescent="0.25">
      <c r="A696" s="3">
        <f>TITRES_STAT!B699</f>
        <v>43018</v>
      </c>
      <c r="B696" s="6">
        <f>TITRES_STAT!C699</f>
        <v>6.49</v>
      </c>
      <c r="C696" s="6">
        <f>TITRES_STAT!D699</f>
        <v>2.9765999999999999</v>
      </c>
      <c r="D696" s="6">
        <f>TITRES_STAT!E699</f>
        <v>2190</v>
      </c>
      <c r="E696" s="2">
        <f t="shared" si="40"/>
        <v>585576</v>
      </c>
      <c r="F696" s="6" t="str">
        <f t="shared" si="43"/>
        <v>BEARISH</v>
      </c>
      <c r="G696" s="6" t="str">
        <f t="shared" si="42"/>
        <v>NEUTRAL</v>
      </c>
      <c r="H696" s="6" t="str">
        <f t="shared" si="41"/>
        <v>CONFIRMED BEARISH</v>
      </c>
    </row>
    <row r="697" spans="1:8" ht="13.5" x14ac:dyDescent="0.25">
      <c r="A697" s="3">
        <f>TITRES_STAT!B700</f>
        <v>43019</v>
      </c>
      <c r="B697" s="6">
        <f>TITRES_STAT!C700</f>
        <v>6.45</v>
      </c>
      <c r="C697" s="6">
        <f>TITRES_STAT!D700</f>
        <v>2.9582999999999999</v>
      </c>
      <c r="D697" s="6">
        <f>TITRES_STAT!E700</f>
        <v>2477</v>
      </c>
      <c r="E697" s="2">
        <f t="shared" si="40"/>
        <v>583099</v>
      </c>
      <c r="F697" s="6" t="str">
        <f t="shared" si="43"/>
        <v>BEARISH</v>
      </c>
      <c r="G697" s="6" t="str">
        <f t="shared" si="42"/>
        <v>NEUTRAL</v>
      </c>
      <c r="H697" s="6" t="str">
        <f t="shared" si="41"/>
        <v>CONFIRMED BEARISH</v>
      </c>
    </row>
    <row r="698" spans="1:8" ht="13.5" x14ac:dyDescent="0.25">
      <c r="A698" s="3">
        <f>TITRES_STAT!B701</f>
        <v>43020</v>
      </c>
      <c r="B698" s="6">
        <f>TITRES_STAT!C701</f>
        <v>6.26</v>
      </c>
      <c r="C698" s="6">
        <f>TITRES_STAT!D701</f>
        <v>2.8711000000000002</v>
      </c>
      <c r="D698" s="6">
        <f>TITRES_STAT!E701</f>
        <v>10865</v>
      </c>
      <c r="E698" s="2">
        <f t="shared" si="40"/>
        <v>572234</v>
      </c>
      <c r="F698" s="6" t="str">
        <f t="shared" si="43"/>
        <v>BEARISH</v>
      </c>
      <c r="G698" s="6" t="str">
        <f t="shared" si="42"/>
        <v>WEAK</v>
      </c>
      <c r="H698" s="6" t="str">
        <f t="shared" si="41"/>
        <v>CONFIRMED BEARISH</v>
      </c>
    </row>
    <row r="699" spans="1:8" ht="13.5" x14ac:dyDescent="0.25">
      <c r="A699" s="3">
        <f>TITRES_STAT!B702</f>
        <v>43021</v>
      </c>
      <c r="B699" s="6">
        <f>TITRES_STAT!C702</f>
        <v>6.4</v>
      </c>
      <c r="C699" s="6">
        <f>TITRES_STAT!D702</f>
        <v>2.9352999999999998</v>
      </c>
      <c r="D699" s="6">
        <f>TITRES_STAT!E702</f>
        <v>1330</v>
      </c>
      <c r="E699" s="2">
        <f t="shared" si="40"/>
        <v>573564</v>
      </c>
      <c r="F699" s="6" t="str">
        <f t="shared" si="43"/>
        <v>BEARISH</v>
      </c>
      <c r="G699" s="6" t="str">
        <f t="shared" si="42"/>
        <v>WEAK</v>
      </c>
      <c r="H699" s="6" t="str">
        <f t="shared" si="41"/>
        <v>CONFIRMED BEARISH</v>
      </c>
    </row>
    <row r="700" spans="1:8" ht="13.5" x14ac:dyDescent="0.25">
      <c r="A700" s="3">
        <f>TITRES_STAT!B703</f>
        <v>43024</v>
      </c>
      <c r="B700" s="6">
        <f>TITRES_STAT!C703</f>
        <v>6.38</v>
      </c>
      <c r="C700" s="6">
        <f>TITRES_STAT!D703</f>
        <v>2.9262000000000001</v>
      </c>
      <c r="D700" s="6">
        <f>TITRES_STAT!E703</f>
        <v>5886</v>
      </c>
      <c r="E700" s="2">
        <f t="shared" si="40"/>
        <v>567678</v>
      </c>
      <c r="F700" s="6" t="str">
        <f t="shared" si="43"/>
        <v>BEARISH</v>
      </c>
      <c r="G700" s="6" t="str">
        <f t="shared" si="42"/>
        <v>WEAK</v>
      </c>
      <c r="H700" s="6" t="str">
        <f t="shared" si="41"/>
        <v>CONFIRMED BEARISH</v>
      </c>
    </row>
    <row r="701" spans="1:8" ht="13.5" x14ac:dyDescent="0.25">
      <c r="A701" s="3">
        <f>TITRES_STAT!B704</f>
        <v>43025</v>
      </c>
      <c r="B701" s="6">
        <f>TITRES_STAT!C704</f>
        <v>6.35</v>
      </c>
      <c r="C701" s="6">
        <f>TITRES_STAT!D704</f>
        <v>2.9123999999999999</v>
      </c>
      <c r="D701" s="6">
        <f>TITRES_STAT!E704</f>
        <v>1833</v>
      </c>
      <c r="E701" s="2">
        <f t="shared" si="40"/>
        <v>565845</v>
      </c>
      <c r="F701" s="6" t="str">
        <f t="shared" si="43"/>
        <v>BEARISH</v>
      </c>
      <c r="G701" s="6" t="str">
        <f t="shared" si="42"/>
        <v>WEAK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6.34</v>
      </c>
      <c r="C702" s="6">
        <f>TITRES_STAT!D705</f>
        <v>2.9077999999999999</v>
      </c>
      <c r="D702" s="6">
        <f>TITRES_STAT!E705</f>
        <v>570</v>
      </c>
      <c r="E702" s="2">
        <f t="shared" si="40"/>
        <v>565275</v>
      </c>
      <c r="F702" s="6" t="str">
        <f t="shared" si="43"/>
        <v>BEARISH</v>
      </c>
      <c r="G702" s="6" t="str">
        <f t="shared" si="42"/>
        <v>WEAK</v>
      </c>
      <c r="H702" s="6" t="str">
        <f t="shared" si="41"/>
        <v>CONFIRMED BEARISH</v>
      </c>
    </row>
    <row r="703" spans="1:8" ht="13.5" x14ac:dyDescent="0.25">
      <c r="A703" s="3">
        <f>TITRES_STAT!B706</f>
        <v>43027</v>
      </c>
      <c r="B703" s="6">
        <f>TITRES_STAT!C706</f>
        <v>6.2</v>
      </c>
      <c r="C703" s="6">
        <f>TITRES_STAT!D706</f>
        <v>2.8435999999999999</v>
      </c>
      <c r="D703" s="6">
        <f>TITRES_STAT!E706</f>
        <v>6478</v>
      </c>
      <c r="E703" s="2">
        <f t="shared" si="40"/>
        <v>558797</v>
      </c>
      <c r="F703" s="6" t="str">
        <f t="shared" si="43"/>
        <v>BEARISH</v>
      </c>
      <c r="G703" s="6" t="str">
        <f t="shared" si="42"/>
        <v>WEAK</v>
      </c>
      <c r="H703" s="6" t="str">
        <f t="shared" si="41"/>
        <v>CONFIRMED BEARISH</v>
      </c>
    </row>
    <row r="704" spans="1:8" ht="13.5" x14ac:dyDescent="0.25">
      <c r="A704" s="3">
        <f>TITRES_STAT!B707</f>
        <v>43028</v>
      </c>
      <c r="B704" s="6">
        <f>TITRES_STAT!C707</f>
        <v>6.2</v>
      </c>
      <c r="C704" s="6">
        <f>TITRES_STAT!D707</f>
        <v>2.8435999999999999</v>
      </c>
      <c r="D704" s="6">
        <f>TITRES_STAT!E707</f>
        <v>28887</v>
      </c>
      <c r="E704" s="2">
        <f t="shared" si="40"/>
        <v>558797</v>
      </c>
      <c r="F704" s="6" t="str">
        <f t="shared" si="43"/>
        <v>BEARISH</v>
      </c>
      <c r="G704" s="6" t="str">
        <f t="shared" si="42"/>
        <v>WEAK</v>
      </c>
      <c r="H704" s="6" t="str">
        <f t="shared" si="41"/>
        <v>CONFIRMED BEARISH</v>
      </c>
    </row>
    <row r="705" spans="1:8" ht="13.5" x14ac:dyDescent="0.25">
      <c r="A705" s="3">
        <f>TITRES_STAT!B708</f>
        <v>43031</v>
      </c>
      <c r="B705" s="6">
        <f>TITRES_STAT!C708</f>
        <v>6.29</v>
      </c>
      <c r="C705" s="6">
        <f>TITRES_STAT!D708</f>
        <v>2.8849</v>
      </c>
      <c r="D705" s="6">
        <f>TITRES_STAT!E708</f>
        <v>6117</v>
      </c>
      <c r="E705" s="2">
        <f t="shared" si="40"/>
        <v>564914</v>
      </c>
      <c r="F705" s="6" t="str">
        <f t="shared" si="43"/>
        <v>BEARISH</v>
      </c>
      <c r="G705" s="6" t="str">
        <f t="shared" si="42"/>
        <v>NEUTRAL</v>
      </c>
      <c r="H705" s="6" t="str">
        <f t="shared" si="41"/>
        <v>CONFIRMED BEARISH</v>
      </c>
    </row>
    <row r="706" spans="1:8" ht="13.5" x14ac:dyDescent="0.25">
      <c r="A706" s="3">
        <f>TITRES_STAT!B709</f>
        <v>43032</v>
      </c>
      <c r="B706" s="6">
        <f>TITRES_STAT!C709</f>
        <v>6.39</v>
      </c>
      <c r="C706" s="6">
        <f>TITRES_STAT!D709</f>
        <v>2.9306999999999999</v>
      </c>
      <c r="D706" s="6">
        <f>TITRES_STAT!E709</f>
        <v>1567</v>
      </c>
      <c r="E706" s="2">
        <f t="shared" si="40"/>
        <v>566481</v>
      </c>
      <c r="F706" s="6" t="str">
        <f t="shared" si="43"/>
        <v>BULLISH</v>
      </c>
      <c r="G706" s="6" t="str">
        <f t="shared" si="42"/>
        <v>NEUTRAL</v>
      </c>
      <c r="H706" s="6" t="str">
        <f t="shared" si="41"/>
        <v>CONFIRMED BULLISH</v>
      </c>
    </row>
    <row r="707" spans="1:8" ht="13.5" x14ac:dyDescent="0.25">
      <c r="A707" s="3">
        <f>TITRES_STAT!B710</f>
        <v>43033</v>
      </c>
      <c r="B707" s="6">
        <f>TITRES_STAT!C710</f>
        <v>6.4</v>
      </c>
      <c r="C707" s="6">
        <f>TITRES_STAT!D710</f>
        <v>2.9352999999999998</v>
      </c>
      <c r="D707" s="6">
        <f>TITRES_STAT!E710</f>
        <v>8798</v>
      </c>
      <c r="E707" s="2">
        <f t="shared" si="40"/>
        <v>575279</v>
      </c>
      <c r="F707" s="6" t="str">
        <f t="shared" si="43"/>
        <v>BULLISH</v>
      </c>
      <c r="G707" s="6" t="str">
        <f t="shared" si="42"/>
        <v>NEUTRAL</v>
      </c>
      <c r="H707" s="6" t="str">
        <f t="shared" si="41"/>
        <v>CONFIRMED BULLISH</v>
      </c>
    </row>
    <row r="708" spans="1:8" ht="13.5" x14ac:dyDescent="0.25">
      <c r="A708" s="3">
        <f>TITRES_STAT!B711</f>
        <v>43034</v>
      </c>
      <c r="B708" s="6">
        <f>TITRES_STAT!C711</f>
        <v>6.4</v>
      </c>
      <c r="C708" s="6">
        <f>TITRES_STAT!D711</f>
        <v>2.9352999999999998</v>
      </c>
      <c r="D708" s="6">
        <f>TITRES_STAT!E711</f>
        <v>36595</v>
      </c>
      <c r="E708" s="2">
        <f t="shared" ref="E708:E771" si="44">IF(B708&gt;B707, E707+D708, IF(B708&lt;B707, E707-D708, E707))</f>
        <v>575279</v>
      </c>
      <c r="F708" s="6" t="str">
        <f t="shared" si="43"/>
        <v>BULLISH</v>
      </c>
      <c r="G708" s="6" t="str">
        <f t="shared" si="42"/>
        <v>STRONG</v>
      </c>
      <c r="H708" s="6" t="str">
        <f t="shared" si="41"/>
        <v>CONFIRMED BULLISH</v>
      </c>
    </row>
    <row r="709" spans="1:8" ht="13.5" x14ac:dyDescent="0.25">
      <c r="A709" s="3">
        <f>TITRES_STAT!B712</f>
        <v>43035</v>
      </c>
      <c r="B709" s="6">
        <f>TITRES_STAT!C712</f>
        <v>6.35</v>
      </c>
      <c r="C709" s="6">
        <f>TITRES_STAT!D712</f>
        <v>2.9123999999999999</v>
      </c>
      <c r="D709" s="6">
        <f>TITRES_STAT!E712</f>
        <v>4564</v>
      </c>
      <c r="E709" s="2">
        <f t="shared" si="44"/>
        <v>570715</v>
      </c>
      <c r="F709" s="6" t="str">
        <f t="shared" si="43"/>
        <v>BULLISH</v>
      </c>
      <c r="G709" s="6" t="str">
        <f t="shared" si="42"/>
        <v>STRONG</v>
      </c>
      <c r="H709" s="6" t="str">
        <f t="shared" si="41"/>
        <v>CONFIRMED BULLISH</v>
      </c>
    </row>
    <row r="710" spans="1:8" ht="13.5" x14ac:dyDescent="0.25">
      <c r="A710" s="3">
        <f>TITRES_STAT!B713</f>
        <v>43038</v>
      </c>
      <c r="B710" s="6">
        <f>TITRES_STAT!C713</f>
        <v>6.3</v>
      </c>
      <c r="C710" s="6">
        <f>TITRES_STAT!D713</f>
        <v>2.8895</v>
      </c>
      <c r="D710" s="6">
        <f>TITRES_STAT!E713</f>
        <v>5725</v>
      </c>
      <c r="E710" s="2">
        <f t="shared" si="44"/>
        <v>564990</v>
      </c>
      <c r="F710" s="6" t="str">
        <f t="shared" si="43"/>
        <v>BULLISH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6">
        <f>TITRES_STAT!C714</f>
        <v>6.39</v>
      </c>
      <c r="C711" s="6">
        <f>TITRES_STAT!D714</f>
        <v>2.9306999999999999</v>
      </c>
      <c r="D711" s="6">
        <f>TITRES_STAT!E714</f>
        <v>10010</v>
      </c>
      <c r="E711" s="2">
        <f t="shared" si="44"/>
        <v>575000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NEUTRAL</v>
      </c>
    </row>
    <row r="712" spans="1:8" ht="13.5" x14ac:dyDescent="0.25">
      <c r="A712" s="3">
        <f>TITRES_STAT!B715</f>
        <v>43040</v>
      </c>
      <c r="B712" s="6">
        <f>TITRES_STAT!C715</f>
        <v>6.42</v>
      </c>
      <c r="C712" s="6">
        <f>TITRES_STAT!D715</f>
        <v>2.9445000000000001</v>
      </c>
      <c r="D712" s="6">
        <f>TITRES_STAT!E715</f>
        <v>790</v>
      </c>
      <c r="E712" s="2">
        <f t="shared" si="44"/>
        <v>575790</v>
      </c>
      <c r="F712" s="6" t="str">
        <f t="shared" ref="F712:F775" si="47">IF(E712&gt;E707,"BULLISH",IF(E712&lt;E707,"BEARISH","NEUTRAL"))</f>
        <v>BULLISH</v>
      </c>
      <c r="G712" s="6" t="str">
        <f t="shared" si="46"/>
        <v>NEUTRAL</v>
      </c>
      <c r="H712" s="6" t="str">
        <f t="shared" si="45"/>
        <v>CONFIRMED BULLISH</v>
      </c>
    </row>
    <row r="713" spans="1:8" ht="13.5" x14ac:dyDescent="0.25">
      <c r="A713" s="3">
        <f>TITRES_STAT!B716</f>
        <v>43041</v>
      </c>
      <c r="B713" s="6">
        <f>TITRES_STAT!C716</f>
        <v>6.46</v>
      </c>
      <c r="C713" s="6">
        <f>TITRES_STAT!D716</f>
        <v>2.9628000000000001</v>
      </c>
      <c r="D713" s="6">
        <f>TITRES_STAT!E716</f>
        <v>2030</v>
      </c>
      <c r="E713" s="2">
        <f t="shared" si="44"/>
        <v>577820</v>
      </c>
      <c r="F713" s="6" t="str">
        <f t="shared" si="47"/>
        <v>BULLISH</v>
      </c>
      <c r="G713" s="6" t="str">
        <f t="shared" si="46"/>
        <v>NEUTRAL</v>
      </c>
      <c r="H713" s="6" t="str">
        <f t="shared" si="45"/>
        <v>CONFIRMED BULLISH</v>
      </c>
    </row>
    <row r="714" spans="1:8" ht="13.5" x14ac:dyDescent="0.25">
      <c r="A714" s="3">
        <f>TITRES_STAT!B717</f>
        <v>43042</v>
      </c>
      <c r="B714" s="6">
        <f>TITRES_STAT!C717</f>
        <v>6.48</v>
      </c>
      <c r="C714" s="6">
        <f>TITRES_STAT!D717</f>
        <v>2.972</v>
      </c>
      <c r="D714" s="6">
        <f>TITRES_STAT!E717</f>
        <v>2553</v>
      </c>
      <c r="E714" s="2">
        <f t="shared" si="44"/>
        <v>580373</v>
      </c>
      <c r="F714" s="6" t="str">
        <f t="shared" si="47"/>
        <v>BULLISH</v>
      </c>
      <c r="G714" s="6" t="str">
        <f t="shared" si="46"/>
        <v>NEUTRAL</v>
      </c>
      <c r="H714" s="6" t="str">
        <f t="shared" si="45"/>
        <v>CONFIRMED BULLISH</v>
      </c>
    </row>
    <row r="715" spans="1:8" ht="13.5" x14ac:dyDescent="0.25">
      <c r="A715" s="3">
        <f>TITRES_STAT!B718</f>
        <v>43045</v>
      </c>
      <c r="B715" s="6">
        <f>TITRES_STAT!C718</f>
        <v>6.42</v>
      </c>
      <c r="C715" s="6">
        <f>TITRES_STAT!D718</f>
        <v>2.9445000000000001</v>
      </c>
      <c r="D715" s="6">
        <f>TITRES_STAT!E718</f>
        <v>1965</v>
      </c>
      <c r="E715" s="2">
        <f t="shared" si="44"/>
        <v>578408</v>
      </c>
      <c r="F715" s="6" t="str">
        <f t="shared" si="47"/>
        <v>BULLISH</v>
      </c>
      <c r="G715" s="6" t="str">
        <f t="shared" si="46"/>
        <v>STRONG</v>
      </c>
      <c r="H715" s="6" t="str">
        <f t="shared" si="45"/>
        <v>CONFIRMED BULLISH</v>
      </c>
    </row>
    <row r="716" spans="1:8" ht="13.5" x14ac:dyDescent="0.25">
      <c r="A716" s="3">
        <f>TITRES_STAT!B719</f>
        <v>43046</v>
      </c>
      <c r="B716" s="6">
        <f>TITRES_STAT!C719</f>
        <v>6.33</v>
      </c>
      <c r="C716" s="6">
        <f>TITRES_STAT!D719</f>
        <v>2.9032</v>
      </c>
      <c r="D716" s="6">
        <f>TITRES_STAT!E719</f>
        <v>5922</v>
      </c>
      <c r="E716" s="2">
        <f t="shared" si="44"/>
        <v>572486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CONFIRMED BEARISH</v>
      </c>
    </row>
    <row r="717" spans="1:8" ht="13.5" x14ac:dyDescent="0.25">
      <c r="A717" s="3">
        <f>TITRES_STAT!B720</f>
        <v>43047</v>
      </c>
      <c r="B717" s="6">
        <f>TITRES_STAT!C720</f>
        <v>6.47</v>
      </c>
      <c r="C717" s="6">
        <f>TITRES_STAT!D720</f>
        <v>2.9674</v>
      </c>
      <c r="D717" s="6">
        <f>TITRES_STAT!E720</f>
        <v>5825</v>
      </c>
      <c r="E717" s="2">
        <f t="shared" si="44"/>
        <v>578311</v>
      </c>
      <c r="F717" s="6" t="str">
        <f t="shared" si="47"/>
        <v>BULLISH</v>
      </c>
      <c r="G717" s="6" t="str">
        <f t="shared" si="46"/>
        <v>NEUTRAL</v>
      </c>
      <c r="H717" s="6" t="str">
        <f t="shared" si="45"/>
        <v>CONFIRMED BULLISH</v>
      </c>
    </row>
    <row r="718" spans="1:8" ht="13.5" x14ac:dyDescent="0.25">
      <c r="A718" s="3">
        <f>TITRES_STAT!B721</f>
        <v>43048</v>
      </c>
      <c r="B718" s="6">
        <f>TITRES_STAT!C721</f>
        <v>6.4</v>
      </c>
      <c r="C718" s="6">
        <f>TITRES_STAT!D721</f>
        <v>2.9352999999999998</v>
      </c>
      <c r="D718" s="6">
        <f>TITRES_STAT!E721</f>
        <v>5866</v>
      </c>
      <c r="E718" s="2">
        <f t="shared" si="44"/>
        <v>572445</v>
      </c>
      <c r="F718" s="6" t="str">
        <f t="shared" si="47"/>
        <v>BEARISH</v>
      </c>
      <c r="G718" s="6" t="str">
        <f t="shared" si="46"/>
        <v>NEUTRAL</v>
      </c>
      <c r="H718" s="6" t="str">
        <f t="shared" si="45"/>
        <v>CONFIRMED BEARISH</v>
      </c>
    </row>
    <row r="719" spans="1:8" ht="13.5" x14ac:dyDescent="0.25">
      <c r="A719" s="3">
        <f>TITRES_STAT!B722</f>
        <v>43049</v>
      </c>
      <c r="B719" s="6">
        <f>TITRES_STAT!C722</f>
        <v>6.45</v>
      </c>
      <c r="C719" s="6">
        <f>TITRES_STAT!D722</f>
        <v>2.9582999999999999</v>
      </c>
      <c r="D719" s="6">
        <f>TITRES_STAT!E722</f>
        <v>8067</v>
      </c>
      <c r="E719" s="2">
        <f t="shared" si="44"/>
        <v>580512</v>
      </c>
      <c r="F719" s="6" t="str">
        <f t="shared" si="47"/>
        <v>BULLISH</v>
      </c>
      <c r="G719" s="6" t="str">
        <f t="shared" si="46"/>
        <v>NEUTRAL</v>
      </c>
      <c r="H719" s="6" t="str">
        <f t="shared" si="45"/>
        <v>BULLISH DIVERGENCE</v>
      </c>
    </row>
    <row r="720" spans="1:8" ht="13.5" x14ac:dyDescent="0.25">
      <c r="A720" s="3">
        <f>TITRES_STAT!B723</f>
        <v>43052</v>
      </c>
      <c r="B720" s="6">
        <f>TITRES_STAT!C723</f>
        <v>6.4</v>
      </c>
      <c r="C720" s="6">
        <f>TITRES_STAT!D723</f>
        <v>2.9352999999999998</v>
      </c>
      <c r="D720" s="6">
        <f>TITRES_STAT!E723</f>
        <v>6412</v>
      </c>
      <c r="E720" s="2">
        <f t="shared" si="44"/>
        <v>574100</v>
      </c>
      <c r="F720" s="6" t="str">
        <f t="shared" si="47"/>
        <v>BEARISH</v>
      </c>
      <c r="G720" s="6" t="str">
        <f t="shared" si="46"/>
        <v>NEUTRAL</v>
      </c>
      <c r="H720" s="6" t="str">
        <f t="shared" si="45"/>
        <v>CONFIRMED BEARISH</v>
      </c>
    </row>
    <row r="721" spans="1:8" ht="13.5" x14ac:dyDescent="0.25">
      <c r="A721" s="3">
        <f>TITRES_STAT!B724</f>
        <v>43053</v>
      </c>
      <c r="B721" s="6">
        <f>TITRES_STAT!C724</f>
        <v>6.4</v>
      </c>
      <c r="C721" s="6">
        <f>TITRES_STAT!D724</f>
        <v>2.9352999999999998</v>
      </c>
      <c r="D721" s="6">
        <f>TITRES_STAT!E724</f>
        <v>9089</v>
      </c>
      <c r="E721" s="2">
        <f t="shared" si="44"/>
        <v>574100</v>
      </c>
      <c r="F721" s="6" t="str">
        <f t="shared" si="47"/>
        <v>BULLISH</v>
      </c>
      <c r="G721" s="6" t="str">
        <f t="shared" si="46"/>
        <v>NEUTRAL</v>
      </c>
      <c r="H721" s="6" t="str">
        <f t="shared" si="45"/>
        <v>CONFIRMED BULLISH</v>
      </c>
    </row>
    <row r="722" spans="1:8" ht="13.5" x14ac:dyDescent="0.25">
      <c r="A722" s="3">
        <f>TITRES_STAT!B725</f>
        <v>43054</v>
      </c>
      <c r="B722" s="6">
        <f>TITRES_STAT!C725</f>
        <v>6.51</v>
      </c>
      <c r="C722" s="6">
        <f>TITRES_STAT!D725</f>
        <v>2.9857999999999998</v>
      </c>
      <c r="D722" s="6">
        <f>TITRES_STAT!E725</f>
        <v>2965</v>
      </c>
      <c r="E722" s="2">
        <f t="shared" si="44"/>
        <v>577065</v>
      </c>
      <c r="F722" s="6" t="str">
        <f t="shared" si="47"/>
        <v>BEARISH</v>
      </c>
      <c r="G722" s="6" t="str">
        <f t="shared" si="46"/>
        <v>NEUTRAL</v>
      </c>
      <c r="H722" s="6" t="str">
        <f t="shared" si="45"/>
        <v>BEARISH DIVERGENCE</v>
      </c>
    </row>
    <row r="723" spans="1:8" ht="13.5" x14ac:dyDescent="0.25">
      <c r="A723" s="3">
        <f>TITRES_STAT!B726</f>
        <v>43055</v>
      </c>
      <c r="B723" s="6">
        <f>TITRES_STAT!C726</f>
        <v>6.42</v>
      </c>
      <c r="C723" s="6">
        <f>TITRES_STAT!D726</f>
        <v>2.9445000000000001</v>
      </c>
      <c r="D723" s="6">
        <f>TITRES_STAT!E726</f>
        <v>9138</v>
      </c>
      <c r="E723" s="2">
        <f t="shared" si="44"/>
        <v>567927</v>
      </c>
      <c r="F723" s="6" t="str">
        <f t="shared" si="47"/>
        <v>BEARISH</v>
      </c>
      <c r="G723" s="6" t="str">
        <f t="shared" si="46"/>
        <v>NEUTRAL</v>
      </c>
      <c r="H723" s="6" t="str">
        <f t="shared" si="45"/>
        <v>BEARISH DIVERGENCE</v>
      </c>
    </row>
    <row r="724" spans="1:8" ht="13.5" x14ac:dyDescent="0.25">
      <c r="A724" s="3">
        <f>TITRES_STAT!B727</f>
        <v>43056</v>
      </c>
      <c r="B724" s="6">
        <f>TITRES_STAT!C727</f>
        <v>6.22</v>
      </c>
      <c r="C724" s="6">
        <f>TITRES_STAT!D727</f>
        <v>2.8527999999999998</v>
      </c>
      <c r="D724" s="6">
        <f>TITRES_STAT!E727</f>
        <v>22830</v>
      </c>
      <c r="E724" s="2">
        <f t="shared" si="44"/>
        <v>545097</v>
      </c>
      <c r="F724" s="6" t="str">
        <f t="shared" si="47"/>
        <v>BEARISH</v>
      </c>
      <c r="G724" s="6" t="str">
        <f t="shared" si="46"/>
        <v>WEAK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6.18</v>
      </c>
      <c r="C725" s="6">
        <f>TITRES_STAT!D728</f>
        <v>2.8344</v>
      </c>
      <c r="D725" s="6">
        <f>TITRES_STAT!E728</f>
        <v>26157</v>
      </c>
      <c r="E725" s="2">
        <f t="shared" si="44"/>
        <v>518940</v>
      </c>
      <c r="F725" s="6" t="str">
        <f t="shared" si="47"/>
        <v>BEARISH</v>
      </c>
      <c r="G725" s="6" t="str">
        <f t="shared" si="46"/>
        <v>WEAK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6.18</v>
      </c>
      <c r="C726" s="6">
        <f>TITRES_STAT!D729</f>
        <v>2.8344</v>
      </c>
      <c r="D726" s="6">
        <f>TITRES_STAT!E729</f>
        <v>6060</v>
      </c>
      <c r="E726" s="2">
        <f t="shared" si="44"/>
        <v>518940</v>
      </c>
      <c r="F726" s="6" t="str">
        <f t="shared" si="47"/>
        <v>BEARISH</v>
      </c>
      <c r="G726" s="6" t="str">
        <f t="shared" si="46"/>
        <v>WEAK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6.24</v>
      </c>
      <c r="C727" s="6">
        <f>TITRES_STAT!D730</f>
        <v>2.8618999999999999</v>
      </c>
      <c r="D727" s="6">
        <f>TITRES_STAT!E730</f>
        <v>1869</v>
      </c>
      <c r="E727" s="2">
        <f t="shared" si="44"/>
        <v>520809</v>
      </c>
      <c r="F727" s="6" t="str">
        <f t="shared" si="47"/>
        <v>BEARISH</v>
      </c>
      <c r="G727" s="6" t="str">
        <f t="shared" si="46"/>
        <v>WEAK</v>
      </c>
      <c r="H727" s="6" t="str">
        <f t="shared" si="45"/>
        <v>CONFIRMED BEARISH</v>
      </c>
    </row>
    <row r="728" spans="1:8" ht="13.5" x14ac:dyDescent="0.25">
      <c r="A728" s="3">
        <f>TITRES_STAT!B731</f>
        <v>43062</v>
      </c>
      <c r="B728" s="6">
        <f>TITRES_STAT!C731</f>
        <v>6.2</v>
      </c>
      <c r="C728" s="6">
        <f>TITRES_STAT!D731</f>
        <v>2.8435999999999999</v>
      </c>
      <c r="D728" s="6">
        <f>TITRES_STAT!E731</f>
        <v>3762</v>
      </c>
      <c r="E728" s="2">
        <f t="shared" si="44"/>
        <v>517047</v>
      </c>
      <c r="F728" s="6" t="str">
        <f t="shared" si="47"/>
        <v>BEARISH</v>
      </c>
      <c r="G728" s="6" t="str">
        <f t="shared" si="46"/>
        <v>WEAK</v>
      </c>
      <c r="H728" s="6" t="str">
        <f t="shared" si="45"/>
        <v>CONFIRMED BEARISH</v>
      </c>
    </row>
    <row r="729" spans="1:8" ht="13.5" x14ac:dyDescent="0.25">
      <c r="A729" s="3">
        <f>TITRES_STAT!B732</f>
        <v>43063</v>
      </c>
      <c r="B729" s="6">
        <f>TITRES_STAT!C732</f>
        <v>6.34</v>
      </c>
      <c r="C729" s="6">
        <f>TITRES_STAT!D732</f>
        <v>2.9077999999999999</v>
      </c>
      <c r="D729" s="6">
        <f>TITRES_STAT!E732</f>
        <v>6109</v>
      </c>
      <c r="E729" s="2">
        <f t="shared" si="44"/>
        <v>523156</v>
      </c>
      <c r="F729" s="6" t="str">
        <f t="shared" si="47"/>
        <v>BEARISH</v>
      </c>
      <c r="G729" s="6" t="str">
        <f t="shared" si="46"/>
        <v>WEAK</v>
      </c>
      <c r="H729" s="6" t="str">
        <f t="shared" si="45"/>
        <v>BEARISH DIVERGENCE</v>
      </c>
    </row>
    <row r="730" spans="1:8" ht="13.5" x14ac:dyDescent="0.25">
      <c r="A730" s="3">
        <f>TITRES_STAT!B733</f>
        <v>43066</v>
      </c>
      <c r="B730" s="6">
        <f>TITRES_STAT!C733</f>
        <v>6.34</v>
      </c>
      <c r="C730" s="6">
        <f>TITRES_STAT!D733</f>
        <v>2.9077999999999999</v>
      </c>
      <c r="D730" s="6">
        <f>TITRES_STAT!E733</f>
        <v>1167</v>
      </c>
      <c r="E730" s="2">
        <f t="shared" si="44"/>
        <v>523156</v>
      </c>
      <c r="F730" s="6" t="str">
        <f t="shared" si="47"/>
        <v>BULLISH</v>
      </c>
      <c r="G730" s="6" t="str">
        <f t="shared" si="46"/>
        <v>NEUTRAL</v>
      </c>
      <c r="H730" s="6" t="str">
        <f t="shared" si="45"/>
        <v>CONFIRMED BULLISH</v>
      </c>
    </row>
    <row r="731" spans="1:8" ht="13.5" x14ac:dyDescent="0.25">
      <c r="A731" s="3">
        <f>TITRES_STAT!B734</f>
        <v>43067</v>
      </c>
      <c r="B731" s="6">
        <f>TITRES_STAT!C734</f>
        <v>6.2</v>
      </c>
      <c r="C731" s="6">
        <f>TITRES_STAT!D734</f>
        <v>2.8435999999999999</v>
      </c>
      <c r="D731" s="6">
        <f>TITRES_STAT!E734</f>
        <v>9982</v>
      </c>
      <c r="E731" s="2">
        <f t="shared" si="44"/>
        <v>513174</v>
      </c>
      <c r="F731" s="6" t="str">
        <f t="shared" si="47"/>
        <v>BEARISH</v>
      </c>
      <c r="G731" s="6" t="str">
        <f t="shared" si="46"/>
        <v>NEUTRAL</v>
      </c>
      <c r="H731" s="6" t="str">
        <f t="shared" si="45"/>
        <v>BEARISH DIVERGENCE</v>
      </c>
    </row>
    <row r="732" spans="1:8" ht="13.5" x14ac:dyDescent="0.25">
      <c r="A732" s="3">
        <f>TITRES_STAT!B735</f>
        <v>43068</v>
      </c>
      <c r="B732" s="6">
        <f>TITRES_STAT!C735</f>
        <v>6.2</v>
      </c>
      <c r="C732" s="6">
        <f>TITRES_STAT!D735</f>
        <v>2.8435999999999999</v>
      </c>
      <c r="D732" s="6">
        <f>TITRES_STAT!E735</f>
        <v>16822</v>
      </c>
      <c r="E732" s="2">
        <f t="shared" si="44"/>
        <v>513174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6.15</v>
      </c>
      <c r="C733" s="6">
        <f>TITRES_STAT!D736</f>
        <v>2.8207</v>
      </c>
      <c r="D733" s="6">
        <f>TITRES_STAT!E736</f>
        <v>23136</v>
      </c>
      <c r="E733" s="2">
        <f t="shared" si="44"/>
        <v>490038</v>
      </c>
      <c r="F733" s="6" t="str">
        <f t="shared" si="47"/>
        <v>BEARISH</v>
      </c>
      <c r="G733" s="6" t="str">
        <f t="shared" si="46"/>
        <v>WEAK</v>
      </c>
      <c r="H733" s="6" t="str">
        <f t="shared" si="45"/>
        <v>CONFIRMED BEARISH</v>
      </c>
    </row>
    <row r="734" spans="1:8" ht="13.5" x14ac:dyDescent="0.25">
      <c r="A734" s="3">
        <f>TITRES_STAT!B737</f>
        <v>43073</v>
      </c>
      <c r="B734" s="6">
        <f>TITRES_STAT!C737</f>
        <v>6.3</v>
      </c>
      <c r="C734" s="6">
        <f>TITRES_STAT!D737</f>
        <v>2.8895</v>
      </c>
      <c r="D734" s="6">
        <f>TITRES_STAT!E737</f>
        <v>3421</v>
      </c>
      <c r="E734" s="2">
        <f t="shared" si="44"/>
        <v>493459</v>
      </c>
      <c r="F734" s="6" t="str">
        <f t="shared" si="47"/>
        <v>BEARISH</v>
      </c>
      <c r="G734" s="6" t="str">
        <f t="shared" si="46"/>
        <v>WEAK</v>
      </c>
      <c r="H734" s="6" t="str">
        <f t="shared" si="45"/>
        <v>CONFIRMED BEARISH</v>
      </c>
    </row>
    <row r="735" spans="1:8" ht="13.5" x14ac:dyDescent="0.25">
      <c r="A735" s="3">
        <f>TITRES_STAT!B738</f>
        <v>43074</v>
      </c>
      <c r="B735" s="6">
        <f>TITRES_STAT!C738</f>
        <v>6.28</v>
      </c>
      <c r="C735" s="6">
        <f>TITRES_STAT!D738</f>
        <v>2.8803000000000001</v>
      </c>
      <c r="D735" s="6">
        <f>TITRES_STAT!E738</f>
        <v>2001</v>
      </c>
      <c r="E735" s="2">
        <f t="shared" si="44"/>
        <v>491458</v>
      </c>
      <c r="F735" s="6" t="str">
        <f t="shared" si="47"/>
        <v>BEARISH</v>
      </c>
      <c r="G735" s="6" t="str">
        <f t="shared" si="46"/>
        <v>WEAK</v>
      </c>
      <c r="H735" s="6" t="str">
        <f t="shared" si="45"/>
        <v>CONFIRMED BEARISH</v>
      </c>
    </row>
    <row r="736" spans="1:8" ht="13.5" x14ac:dyDescent="0.25">
      <c r="A736" s="3">
        <f>TITRES_STAT!B739</f>
        <v>43075</v>
      </c>
      <c r="B736" s="6">
        <f>TITRES_STAT!C739</f>
        <v>6.2</v>
      </c>
      <c r="C736" s="6">
        <f>TITRES_STAT!D739</f>
        <v>2.8435999999999999</v>
      </c>
      <c r="D736" s="6">
        <f>TITRES_STAT!E739</f>
        <v>15119</v>
      </c>
      <c r="E736" s="2">
        <f t="shared" si="44"/>
        <v>476339</v>
      </c>
      <c r="F736" s="6" t="str">
        <f t="shared" si="47"/>
        <v>BEARISH</v>
      </c>
      <c r="G736" s="6" t="str">
        <f t="shared" si="46"/>
        <v>WEAK</v>
      </c>
      <c r="H736" s="6" t="str">
        <f t="shared" si="45"/>
        <v>NEUTRAL</v>
      </c>
    </row>
    <row r="737" spans="1:8" ht="13.5" x14ac:dyDescent="0.25">
      <c r="A737" s="3">
        <f>TITRES_STAT!B740</f>
        <v>43076</v>
      </c>
      <c r="B737" s="6">
        <f>TITRES_STAT!C740</f>
        <v>6.2</v>
      </c>
      <c r="C737" s="6">
        <f>TITRES_STAT!D740</f>
        <v>2.8435999999999999</v>
      </c>
      <c r="D737" s="6">
        <f>TITRES_STAT!E740</f>
        <v>4744</v>
      </c>
      <c r="E737" s="2">
        <f t="shared" si="44"/>
        <v>476339</v>
      </c>
      <c r="F737" s="6" t="str">
        <f t="shared" si="47"/>
        <v>BEARISH</v>
      </c>
      <c r="G737" s="6" t="str">
        <f t="shared" si="46"/>
        <v>WEAK</v>
      </c>
      <c r="H737" s="6" t="str">
        <f t="shared" si="45"/>
        <v>NEUTRAL</v>
      </c>
    </row>
    <row r="738" spans="1:8" ht="13.5" x14ac:dyDescent="0.25">
      <c r="A738" s="3">
        <f>TITRES_STAT!B741</f>
        <v>43077</v>
      </c>
      <c r="B738" s="6">
        <f>TITRES_STAT!C741</f>
        <v>6.19</v>
      </c>
      <c r="C738" s="6">
        <f>TITRES_STAT!D741</f>
        <v>2.839</v>
      </c>
      <c r="D738" s="6">
        <f>TITRES_STAT!E741</f>
        <v>1817</v>
      </c>
      <c r="E738" s="2">
        <f t="shared" si="44"/>
        <v>474522</v>
      </c>
      <c r="F738" s="6" t="str">
        <f t="shared" si="47"/>
        <v>BEARISH</v>
      </c>
      <c r="G738" s="6" t="str">
        <f t="shared" si="46"/>
        <v>WEAK</v>
      </c>
      <c r="H738" s="6" t="str">
        <f t="shared" si="45"/>
        <v>BEARISH DIVERGENCE</v>
      </c>
    </row>
    <row r="739" spans="1:8" ht="13.5" x14ac:dyDescent="0.25">
      <c r="A739" s="3">
        <f>TITRES_STAT!B742</f>
        <v>43080</v>
      </c>
      <c r="B739" s="6">
        <f>TITRES_STAT!C742</f>
        <v>6</v>
      </c>
      <c r="C739" s="6">
        <f>TITRES_STAT!D742</f>
        <v>2.7519</v>
      </c>
      <c r="D739" s="6">
        <f>TITRES_STAT!E742</f>
        <v>21472</v>
      </c>
      <c r="E739" s="2">
        <f t="shared" si="44"/>
        <v>453050</v>
      </c>
      <c r="F739" s="6" t="str">
        <f t="shared" si="47"/>
        <v>BEARISH</v>
      </c>
      <c r="G739" s="6" t="str">
        <f t="shared" si="46"/>
        <v>WEAK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5.7</v>
      </c>
      <c r="C740" s="6">
        <f>TITRES_STAT!D743</f>
        <v>2.6143000000000001</v>
      </c>
      <c r="D740" s="6">
        <f>TITRES_STAT!E743</f>
        <v>23875</v>
      </c>
      <c r="E740" s="2">
        <f t="shared" si="44"/>
        <v>429175</v>
      </c>
      <c r="F740" s="6" t="str">
        <f t="shared" si="47"/>
        <v>BEARISH</v>
      </c>
      <c r="G740" s="6" t="str">
        <f t="shared" si="46"/>
        <v>WEAK</v>
      </c>
      <c r="H740" s="6" t="str">
        <f t="shared" si="45"/>
        <v>CONFIRMED BEARISH</v>
      </c>
    </row>
    <row r="741" spans="1:8" ht="13.5" x14ac:dyDescent="0.25">
      <c r="A741" s="3">
        <f>TITRES_STAT!B744</f>
        <v>43082</v>
      </c>
      <c r="B741" s="6">
        <f>TITRES_STAT!C744</f>
        <v>6</v>
      </c>
      <c r="C741" s="6">
        <f>TITRES_STAT!D744</f>
        <v>2.7519</v>
      </c>
      <c r="D741" s="6">
        <f>TITRES_STAT!E744</f>
        <v>113876</v>
      </c>
      <c r="E741" s="2">
        <f t="shared" si="44"/>
        <v>543051</v>
      </c>
      <c r="F741" s="6" t="str">
        <f t="shared" si="47"/>
        <v>BULLISH</v>
      </c>
      <c r="G741" s="6" t="str">
        <f t="shared" si="46"/>
        <v>STRONG</v>
      </c>
      <c r="H741" s="6" t="str">
        <f t="shared" si="45"/>
        <v>BULLISH DIVERGENCE</v>
      </c>
    </row>
    <row r="742" spans="1:8" ht="13.5" x14ac:dyDescent="0.25">
      <c r="A742" s="3">
        <f>TITRES_STAT!B745</f>
        <v>43083</v>
      </c>
      <c r="B742" s="6">
        <f>TITRES_STAT!C745</f>
        <v>6.03</v>
      </c>
      <c r="C742" s="6">
        <f>TITRES_STAT!D745</f>
        <v>2.7656000000000001</v>
      </c>
      <c r="D742" s="6">
        <f>TITRES_STAT!E745</f>
        <v>48881</v>
      </c>
      <c r="E742" s="2">
        <f t="shared" si="44"/>
        <v>591932</v>
      </c>
      <c r="F742" s="6" t="str">
        <f t="shared" si="47"/>
        <v>BULLISH</v>
      </c>
      <c r="G742" s="6" t="str">
        <f t="shared" si="46"/>
        <v>STRONG</v>
      </c>
      <c r="H742" s="6" t="str">
        <f t="shared" si="45"/>
        <v>BULLISH DIVERGENCE</v>
      </c>
    </row>
    <row r="743" spans="1:8" ht="13.5" x14ac:dyDescent="0.25">
      <c r="A743" s="3">
        <f>TITRES_STAT!B746</f>
        <v>43084</v>
      </c>
      <c r="B743" s="6">
        <f>TITRES_STAT!C746</f>
        <v>6.03</v>
      </c>
      <c r="C743" s="6">
        <f>TITRES_STAT!D746</f>
        <v>2.7656000000000001</v>
      </c>
      <c r="D743" s="6">
        <f>TITRES_STAT!E746</f>
        <v>3819</v>
      </c>
      <c r="E743" s="2">
        <f t="shared" si="44"/>
        <v>591932</v>
      </c>
      <c r="F743" s="6" t="str">
        <f t="shared" si="47"/>
        <v>BULLISH</v>
      </c>
      <c r="G743" s="6" t="str">
        <f t="shared" si="46"/>
        <v>STRONG</v>
      </c>
      <c r="H743" s="6" t="str">
        <f t="shared" si="45"/>
        <v>BULLISH DIVERGENCE</v>
      </c>
    </row>
    <row r="744" spans="1:8" ht="13.5" x14ac:dyDescent="0.25">
      <c r="A744" s="3">
        <f>TITRES_STAT!B747</f>
        <v>43087</v>
      </c>
      <c r="B744" s="6">
        <f>TITRES_STAT!C747</f>
        <v>6</v>
      </c>
      <c r="C744" s="6">
        <f>TITRES_STAT!D747</f>
        <v>2.7519</v>
      </c>
      <c r="D744" s="6">
        <f>TITRES_STAT!E747</f>
        <v>620</v>
      </c>
      <c r="E744" s="2">
        <f t="shared" si="44"/>
        <v>591312</v>
      </c>
      <c r="F744" s="6" t="str">
        <f t="shared" si="47"/>
        <v>BULLISH</v>
      </c>
      <c r="G744" s="6" t="str">
        <f t="shared" si="46"/>
        <v>STRONG</v>
      </c>
      <c r="H744" s="6" t="str">
        <f t="shared" si="45"/>
        <v>NEUTRAL</v>
      </c>
    </row>
    <row r="745" spans="1:8" ht="13.5" x14ac:dyDescent="0.25">
      <c r="A745" s="3">
        <f>TITRES_STAT!B748</f>
        <v>43088</v>
      </c>
      <c r="B745" s="6">
        <f>TITRES_STAT!C748</f>
        <v>5.97</v>
      </c>
      <c r="C745" s="6">
        <f>TITRES_STAT!D748</f>
        <v>2.7381000000000002</v>
      </c>
      <c r="D745" s="6">
        <f>TITRES_STAT!E748</f>
        <v>2410</v>
      </c>
      <c r="E745" s="2">
        <f t="shared" si="44"/>
        <v>588902</v>
      </c>
      <c r="F745" s="6" t="str">
        <f t="shared" si="47"/>
        <v>BULLISH</v>
      </c>
      <c r="G745" s="6" t="str">
        <f t="shared" si="46"/>
        <v>STRONG</v>
      </c>
      <c r="H745" s="6" t="str">
        <f t="shared" si="45"/>
        <v>CONFIRMED BULLISH</v>
      </c>
    </row>
    <row r="746" spans="1:8" ht="13.5" x14ac:dyDescent="0.25">
      <c r="A746" s="3">
        <f>TITRES_STAT!B749</f>
        <v>43089</v>
      </c>
      <c r="B746" s="6">
        <f>TITRES_STAT!C749</f>
        <v>5.95</v>
      </c>
      <c r="C746" s="6">
        <f>TITRES_STAT!D749</f>
        <v>2.7288999999999999</v>
      </c>
      <c r="D746" s="6">
        <f>TITRES_STAT!E749</f>
        <v>1073</v>
      </c>
      <c r="E746" s="2">
        <f t="shared" si="44"/>
        <v>587829</v>
      </c>
      <c r="F746" s="6" t="str">
        <f t="shared" si="47"/>
        <v>BULLISH</v>
      </c>
      <c r="G746" s="6" t="str">
        <f t="shared" si="46"/>
        <v>STRONG</v>
      </c>
      <c r="H746" s="6" t="str">
        <f t="shared" si="45"/>
        <v>BULLISH DIVERGENCE</v>
      </c>
    </row>
    <row r="747" spans="1:8" ht="13.5" x14ac:dyDescent="0.25">
      <c r="A747" s="3">
        <f>TITRES_STAT!B750</f>
        <v>43090</v>
      </c>
      <c r="B747" s="6">
        <f>TITRES_STAT!C750</f>
        <v>5.9</v>
      </c>
      <c r="C747" s="6">
        <f>TITRES_STAT!D750</f>
        <v>2.706</v>
      </c>
      <c r="D747" s="6">
        <f>TITRES_STAT!E750</f>
        <v>24908</v>
      </c>
      <c r="E747" s="2">
        <f t="shared" si="44"/>
        <v>562921</v>
      </c>
      <c r="F747" s="6" t="str">
        <f t="shared" si="47"/>
        <v>BEARISH</v>
      </c>
      <c r="G747" s="6" t="str">
        <f t="shared" si="46"/>
        <v>WEAK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6.02</v>
      </c>
      <c r="C748" s="6">
        <f>TITRES_STAT!D751</f>
        <v>2.7610000000000001</v>
      </c>
      <c r="D748" s="6">
        <f>TITRES_STAT!E751</f>
        <v>20913</v>
      </c>
      <c r="E748" s="2">
        <f t="shared" si="44"/>
        <v>583834</v>
      </c>
      <c r="F748" s="6" t="str">
        <f t="shared" si="47"/>
        <v>BEARISH</v>
      </c>
      <c r="G748" s="6" t="str">
        <f t="shared" si="46"/>
        <v>NEUTRAL</v>
      </c>
      <c r="H748" s="6" t="str">
        <f t="shared" si="45"/>
        <v>CONFIRMED BEARISH</v>
      </c>
    </row>
    <row r="749" spans="1:8" ht="13.5" x14ac:dyDescent="0.25">
      <c r="A749" s="3">
        <f>TITRES_STAT!B752</f>
        <v>43094</v>
      </c>
      <c r="B749" s="6">
        <f>TITRES_STAT!C752</f>
        <v>6.38</v>
      </c>
      <c r="C749" s="6">
        <f>TITRES_STAT!D752</f>
        <v>2.9262000000000001</v>
      </c>
      <c r="D749" s="6">
        <f>TITRES_STAT!E752</f>
        <v>10157</v>
      </c>
      <c r="E749" s="2">
        <f t="shared" si="44"/>
        <v>593991</v>
      </c>
      <c r="F749" s="6" t="str">
        <f t="shared" si="47"/>
        <v>BULLISH</v>
      </c>
      <c r="G749" s="6" t="str">
        <f t="shared" si="46"/>
        <v>NEUTRAL</v>
      </c>
      <c r="H749" s="6" t="str">
        <f t="shared" si="45"/>
        <v>CONFIRMED BULLISH</v>
      </c>
    </row>
    <row r="750" spans="1:8" ht="13.5" x14ac:dyDescent="0.25">
      <c r="A750" s="3">
        <f>TITRES_STAT!B753</f>
        <v>43095</v>
      </c>
      <c r="B750" s="6">
        <f>TITRES_STAT!C753</f>
        <v>6.27</v>
      </c>
      <c r="C750" s="6">
        <f>TITRES_STAT!D753</f>
        <v>2.8757000000000001</v>
      </c>
      <c r="D750" s="6">
        <f>TITRES_STAT!E753</f>
        <v>1920</v>
      </c>
      <c r="E750" s="2">
        <f t="shared" si="44"/>
        <v>592071</v>
      </c>
      <c r="F750" s="6" t="str">
        <f t="shared" si="47"/>
        <v>BULLISH</v>
      </c>
      <c r="G750" s="6" t="str">
        <f t="shared" si="46"/>
        <v>NEUTRAL</v>
      </c>
      <c r="H750" s="6" t="str">
        <f t="shared" si="45"/>
        <v>CONFIRMED BULLISH</v>
      </c>
    </row>
    <row r="751" spans="1:8" ht="13.5" x14ac:dyDescent="0.25">
      <c r="A751" s="3">
        <f>TITRES_STAT!B754</f>
        <v>43096</v>
      </c>
      <c r="B751" s="6">
        <f>TITRES_STAT!C754</f>
        <v>6.24</v>
      </c>
      <c r="C751" s="6">
        <f>TITRES_STAT!D754</f>
        <v>2.8618999999999999</v>
      </c>
      <c r="D751" s="6">
        <f>TITRES_STAT!E754</f>
        <v>2146</v>
      </c>
      <c r="E751" s="2">
        <f t="shared" si="44"/>
        <v>589925</v>
      </c>
      <c r="F751" s="6" t="str">
        <f t="shared" si="47"/>
        <v>BULLISH</v>
      </c>
      <c r="G751" s="6" t="str">
        <f t="shared" si="46"/>
        <v>NEUTRAL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6.2</v>
      </c>
      <c r="C752" s="6">
        <f>TITRES_STAT!D755</f>
        <v>2.8435999999999999</v>
      </c>
      <c r="D752" s="6">
        <f>TITRES_STAT!E755</f>
        <v>2404</v>
      </c>
      <c r="E752" s="2">
        <f t="shared" si="44"/>
        <v>587521</v>
      </c>
      <c r="F752" s="6" t="str">
        <f t="shared" si="47"/>
        <v>BULLISH</v>
      </c>
      <c r="G752" s="6" t="str">
        <f t="shared" si="46"/>
        <v>STRONG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6.2</v>
      </c>
      <c r="C753" s="6">
        <f>TITRES_STAT!D756</f>
        <v>2.8435999999999999</v>
      </c>
      <c r="D753" s="6">
        <f>TITRES_STAT!E756</f>
        <v>2619</v>
      </c>
      <c r="E753" s="2">
        <f t="shared" si="44"/>
        <v>587521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6.1</v>
      </c>
      <c r="C754" s="6">
        <f>TITRES_STAT!D757</f>
        <v>2.7976999999999999</v>
      </c>
      <c r="D754" s="6">
        <f>TITRES_STAT!E757</f>
        <v>35875</v>
      </c>
      <c r="E754" s="2">
        <f t="shared" si="44"/>
        <v>551646</v>
      </c>
      <c r="F754" s="6" t="str">
        <f t="shared" si="47"/>
        <v>BEARISH</v>
      </c>
      <c r="G754" s="6" t="str">
        <f t="shared" si="46"/>
        <v>WEAK</v>
      </c>
      <c r="H754" s="6" t="str">
        <f t="shared" si="45"/>
        <v>CONFIRMED BEARISH</v>
      </c>
    </row>
    <row r="755" spans="1:8" ht="13.5" x14ac:dyDescent="0.25">
      <c r="A755" s="3">
        <f>TITRES_STAT!B758</f>
        <v>43103</v>
      </c>
      <c r="B755" s="6">
        <f>TITRES_STAT!C758</f>
        <v>6.25</v>
      </c>
      <c r="C755" s="6">
        <f>TITRES_STAT!D758</f>
        <v>2.8664999999999998</v>
      </c>
      <c r="D755" s="6">
        <f>TITRES_STAT!E758</f>
        <v>8509</v>
      </c>
      <c r="E755" s="2">
        <f t="shared" si="44"/>
        <v>560155</v>
      </c>
      <c r="F755" s="6" t="str">
        <f t="shared" si="47"/>
        <v>BEARISH</v>
      </c>
      <c r="G755" s="6" t="str">
        <f t="shared" si="46"/>
        <v>WEAK</v>
      </c>
      <c r="H755" s="6" t="str">
        <f t="shared" si="45"/>
        <v>CONFIRMED BEARISH</v>
      </c>
    </row>
    <row r="756" spans="1:8" ht="13.5" x14ac:dyDescent="0.25">
      <c r="A756" s="3">
        <f>TITRES_STAT!B759</f>
        <v>43104</v>
      </c>
      <c r="B756" s="6">
        <f>TITRES_STAT!C759</f>
        <v>6.26</v>
      </c>
      <c r="C756" s="6">
        <f>TITRES_STAT!D759</f>
        <v>2.8711000000000002</v>
      </c>
      <c r="D756" s="6">
        <f>TITRES_STAT!E759</f>
        <v>1276</v>
      </c>
      <c r="E756" s="2">
        <f t="shared" si="44"/>
        <v>561431</v>
      </c>
      <c r="F756" s="6" t="str">
        <f t="shared" si="47"/>
        <v>BEARISH</v>
      </c>
      <c r="G756" s="6" t="str">
        <f t="shared" si="46"/>
        <v>WEAK</v>
      </c>
      <c r="H756" s="6" t="str">
        <f t="shared" si="45"/>
        <v>BEARISH DIVERGENCE</v>
      </c>
    </row>
    <row r="757" spans="1:8" ht="13.5" x14ac:dyDescent="0.25">
      <c r="A757" s="3">
        <f>TITRES_STAT!B760</f>
        <v>43105</v>
      </c>
      <c r="B757" s="6">
        <f>TITRES_STAT!C760</f>
        <v>6.26</v>
      </c>
      <c r="C757" s="6">
        <f>TITRES_STAT!D760</f>
        <v>2.8711000000000002</v>
      </c>
      <c r="D757" s="6">
        <f>TITRES_STAT!E760</f>
        <v>737</v>
      </c>
      <c r="E757" s="2">
        <f t="shared" si="44"/>
        <v>561431</v>
      </c>
      <c r="F757" s="6" t="str">
        <f t="shared" si="47"/>
        <v>BEARISH</v>
      </c>
      <c r="G757" s="6" t="str">
        <f t="shared" si="46"/>
        <v>WEAK</v>
      </c>
      <c r="H757" s="6" t="str">
        <f t="shared" si="45"/>
        <v>BEARISH DIVERGENCE</v>
      </c>
    </row>
    <row r="758" spans="1:8" ht="13.5" x14ac:dyDescent="0.25">
      <c r="A758" s="3">
        <f>TITRES_STAT!B761</f>
        <v>43108</v>
      </c>
      <c r="B758" s="6">
        <f>TITRES_STAT!C761</f>
        <v>6.1</v>
      </c>
      <c r="C758" s="6">
        <f>TITRES_STAT!D761</f>
        <v>2.7976999999999999</v>
      </c>
      <c r="D758" s="6">
        <f>TITRES_STAT!E761</f>
        <v>4300</v>
      </c>
      <c r="E758" s="2">
        <f t="shared" si="44"/>
        <v>557131</v>
      </c>
      <c r="F758" s="6" t="str">
        <f t="shared" si="47"/>
        <v>BEARISH</v>
      </c>
      <c r="G758" s="6" t="str">
        <f t="shared" si="46"/>
        <v>WEAK</v>
      </c>
      <c r="H758" s="6" t="str">
        <f t="shared" si="45"/>
        <v>CONFIRMED BEARISH</v>
      </c>
    </row>
    <row r="759" spans="1:8" ht="13.5" x14ac:dyDescent="0.25">
      <c r="A759" s="3">
        <f>TITRES_STAT!B762</f>
        <v>43109</v>
      </c>
      <c r="B759" s="6">
        <f>TITRES_STAT!C762</f>
        <v>6.15</v>
      </c>
      <c r="C759" s="6">
        <f>TITRES_STAT!D762</f>
        <v>2.8207</v>
      </c>
      <c r="D759" s="6">
        <f>TITRES_STAT!E762</f>
        <v>3973</v>
      </c>
      <c r="E759" s="2">
        <f t="shared" si="44"/>
        <v>561104</v>
      </c>
      <c r="F759" s="6" t="str">
        <f t="shared" si="47"/>
        <v>BULLISH</v>
      </c>
      <c r="G759" s="6" t="str">
        <f t="shared" si="46"/>
        <v>NEUTRAL</v>
      </c>
      <c r="H759" s="6" t="str">
        <f t="shared" si="45"/>
        <v>CONFIRMED BULLISH</v>
      </c>
    </row>
    <row r="760" spans="1:8" ht="13.5" x14ac:dyDescent="0.25">
      <c r="A760" s="3">
        <f>TITRES_STAT!B763</f>
        <v>43110</v>
      </c>
      <c r="B760" s="6">
        <f>TITRES_STAT!C763</f>
        <v>6.18</v>
      </c>
      <c r="C760" s="6">
        <f>TITRES_STAT!D763</f>
        <v>2.8344</v>
      </c>
      <c r="D760" s="6">
        <f>TITRES_STAT!E763</f>
        <v>2275</v>
      </c>
      <c r="E760" s="2">
        <f t="shared" si="44"/>
        <v>563379</v>
      </c>
      <c r="F760" s="6" t="str">
        <f t="shared" si="47"/>
        <v>BULLISH</v>
      </c>
      <c r="G760" s="6" t="str">
        <f t="shared" si="46"/>
        <v>NEUTRAL</v>
      </c>
      <c r="H760" s="6" t="str">
        <f t="shared" si="45"/>
        <v>BULLISH DIVERGENCE</v>
      </c>
    </row>
    <row r="761" spans="1:8" ht="13.5" x14ac:dyDescent="0.25">
      <c r="A761" s="3">
        <f>TITRES_STAT!B764</f>
        <v>43111</v>
      </c>
      <c r="B761" s="6">
        <f>TITRES_STAT!C764</f>
        <v>6.15</v>
      </c>
      <c r="C761" s="6">
        <f>TITRES_STAT!D764</f>
        <v>2.8207</v>
      </c>
      <c r="D761" s="6">
        <f>TITRES_STAT!E764</f>
        <v>9586</v>
      </c>
      <c r="E761" s="2">
        <f t="shared" si="44"/>
        <v>553793</v>
      </c>
      <c r="F761" s="6" t="str">
        <f t="shared" si="47"/>
        <v>BEARISH</v>
      </c>
      <c r="G761" s="6" t="str">
        <f t="shared" si="46"/>
        <v>NEUTRAL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6.15</v>
      </c>
      <c r="C762" s="6">
        <f>TITRES_STAT!D765</f>
        <v>2.8207</v>
      </c>
      <c r="D762" s="6">
        <f>TITRES_STAT!E765</f>
        <v>6255</v>
      </c>
      <c r="E762" s="2">
        <f t="shared" si="44"/>
        <v>553793</v>
      </c>
      <c r="F762" s="6" t="str">
        <f t="shared" si="47"/>
        <v>BEARISH</v>
      </c>
      <c r="G762" s="6" t="str">
        <f t="shared" si="46"/>
        <v>NEUTRAL</v>
      </c>
      <c r="H762" s="6" t="str">
        <f t="shared" si="45"/>
        <v>CONFIRMED BEARISH</v>
      </c>
    </row>
    <row r="763" spans="1:8" ht="13.5" x14ac:dyDescent="0.25">
      <c r="A763" s="3">
        <f>TITRES_STAT!B766</f>
        <v>43115</v>
      </c>
      <c r="B763" s="6">
        <f>TITRES_STAT!C766</f>
        <v>6.15</v>
      </c>
      <c r="C763" s="6">
        <f>TITRES_STAT!D766</f>
        <v>2.8207</v>
      </c>
      <c r="D763" s="6">
        <f>TITRES_STAT!E766</f>
        <v>201761</v>
      </c>
      <c r="E763" s="2">
        <f t="shared" si="44"/>
        <v>553793</v>
      </c>
      <c r="F763" s="6" t="str">
        <f t="shared" si="47"/>
        <v>BEARISH</v>
      </c>
      <c r="G763" s="6" t="str">
        <f t="shared" si="46"/>
        <v>NEUTRAL</v>
      </c>
      <c r="H763" s="6" t="str">
        <f t="shared" si="45"/>
        <v>BEARISH DIVERGENCE</v>
      </c>
    </row>
    <row r="764" spans="1:8" ht="13.5" x14ac:dyDescent="0.25">
      <c r="A764" s="3">
        <f>TITRES_STAT!B767</f>
        <v>43116</v>
      </c>
      <c r="B764" s="6">
        <f>TITRES_STAT!C767</f>
        <v>6.19</v>
      </c>
      <c r="C764" s="6">
        <f>TITRES_STAT!D767</f>
        <v>2.839</v>
      </c>
      <c r="D764" s="6">
        <f>TITRES_STAT!E767</f>
        <v>5089</v>
      </c>
      <c r="E764" s="2">
        <f t="shared" si="44"/>
        <v>558882</v>
      </c>
      <c r="F764" s="6" t="str">
        <f t="shared" si="47"/>
        <v>BEARISH</v>
      </c>
      <c r="G764" s="6" t="str">
        <f t="shared" si="46"/>
        <v>NEUTRAL</v>
      </c>
      <c r="H764" s="6" t="str">
        <f t="shared" si="45"/>
        <v>BEARISH DIVERGENCE</v>
      </c>
    </row>
    <row r="765" spans="1:8" ht="13.5" x14ac:dyDescent="0.25">
      <c r="A765" s="3">
        <f>TITRES_STAT!B768</f>
        <v>43117</v>
      </c>
      <c r="B765" s="6">
        <f>TITRES_STAT!C768</f>
        <v>6.16</v>
      </c>
      <c r="C765" s="6">
        <f>TITRES_STAT!D768</f>
        <v>2.8252999999999999</v>
      </c>
      <c r="D765" s="6">
        <f>TITRES_STAT!E768</f>
        <v>4422</v>
      </c>
      <c r="E765" s="2">
        <f t="shared" si="44"/>
        <v>554460</v>
      </c>
      <c r="F765" s="6" t="str">
        <f t="shared" si="47"/>
        <v>BEARISH</v>
      </c>
      <c r="G765" s="6" t="str">
        <f t="shared" si="46"/>
        <v>NEUTRAL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6.2</v>
      </c>
      <c r="C766" s="6">
        <f>TITRES_STAT!D769</f>
        <v>2.8435999999999999</v>
      </c>
      <c r="D766" s="6">
        <f>TITRES_STAT!E769</f>
        <v>3288</v>
      </c>
      <c r="E766" s="2">
        <f t="shared" si="44"/>
        <v>557748</v>
      </c>
      <c r="F766" s="6" t="str">
        <f t="shared" si="47"/>
        <v>BULLISH</v>
      </c>
      <c r="G766" s="6" t="str">
        <f t="shared" si="46"/>
        <v>NEUTRAL</v>
      </c>
      <c r="H766" s="6" t="str">
        <f t="shared" si="45"/>
        <v>CONFIRMED BULLISH</v>
      </c>
    </row>
    <row r="767" spans="1:8" ht="13.5" x14ac:dyDescent="0.25">
      <c r="A767" s="3">
        <f>TITRES_STAT!B770</f>
        <v>43119</v>
      </c>
      <c r="B767" s="6">
        <f>TITRES_STAT!C770</f>
        <v>6.27</v>
      </c>
      <c r="C767" s="6">
        <f>TITRES_STAT!D770</f>
        <v>2.8757000000000001</v>
      </c>
      <c r="D767" s="6">
        <f>TITRES_STAT!E770</f>
        <v>3513</v>
      </c>
      <c r="E767" s="2">
        <f t="shared" si="44"/>
        <v>561261</v>
      </c>
      <c r="F767" s="6" t="str">
        <f t="shared" si="47"/>
        <v>BULLISH</v>
      </c>
      <c r="G767" s="6" t="str">
        <f t="shared" si="46"/>
        <v>NEUTRAL</v>
      </c>
      <c r="H767" s="6" t="str">
        <f t="shared" si="45"/>
        <v>CONFIRMED BULLISH</v>
      </c>
    </row>
    <row r="768" spans="1:8" ht="13.5" x14ac:dyDescent="0.25">
      <c r="A768" s="3">
        <f>TITRES_STAT!B771</f>
        <v>43122</v>
      </c>
      <c r="B768" s="6">
        <f>TITRES_STAT!C771</f>
        <v>6.3</v>
      </c>
      <c r="C768" s="6">
        <f>TITRES_STAT!D771</f>
        <v>2.8895</v>
      </c>
      <c r="D768" s="6">
        <f>TITRES_STAT!E771</f>
        <v>7100</v>
      </c>
      <c r="E768" s="2">
        <f t="shared" si="44"/>
        <v>568361</v>
      </c>
      <c r="F768" s="6" t="str">
        <f t="shared" si="47"/>
        <v>BULLISH</v>
      </c>
      <c r="G768" s="6" t="str">
        <f t="shared" si="46"/>
        <v>STRONG</v>
      </c>
      <c r="H768" s="6" t="str">
        <f t="shared" si="45"/>
        <v>CONFIRMED BULLISH</v>
      </c>
    </row>
    <row r="769" spans="1:8" ht="13.5" x14ac:dyDescent="0.25">
      <c r="A769" s="3">
        <f>TITRES_STAT!B772</f>
        <v>43123</v>
      </c>
      <c r="B769" s="6">
        <f>TITRES_STAT!C772</f>
        <v>6.51</v>
      </c>
      <c r="C769" s="6">
        <f>TITRES_STAT!D772</f>
        <v>2.9857999999999998</v>
      </c>
      <c r="D769" s="6">
        <f>TITRES_STAT!E772</f>
        <v>19090</v>
      </c>
      <c r="E769" s="2">
        <f t="shared" si="44"/>
        <v>587451</v>
      </c>
      <c r="F769" s="6" t="str">
        <f t="shared" si="47"/>
        <v>BULLISH</v>
      </c>
      <c r="G769" s="6" t="str">
        <f t="shared" si="46"/>
        <v>STRONG</v>
      </c>
      <c r="H769" s="6" t="str">
        <f t="shared" si="45"/>
        <v>CONFIRMED BULLISH</v>
      </c>
    </row>
    <row r="770" spans="1:8" ht="13.5" x14ac:dyDescent="0.25">
      <c r="A770" s="3">
        <f>TITRES_STAT!B773</f>
        <v>43124</v>
      </c>
      <c r="B770" s="6">
        <f>TITRES_STAT!C773</f>
        <v>6.71</v>
      </c>
      <c r="C770" s="6">
        <f>TITRES_STAT!D773</f>
        <v>3.0775000000000001</v>
      </c>
      <c r="D770" s="6">
        <f>TITRES_STAT!E773</f>
        <v>18363</v>
      </c>
      <c r="E770" s="2">
        <f t="shared" si="44"/>
        <v>605814</v>
      </c>
      <c r="F770" s="6" t="str">
        <f t="shared" si="47"/>
        <v>BULLISH</v>
      </c>
      <c r="G770" s="6" t="str">
        <f t="shared" si="46"/>
        <v>STRONG</v>
      </c>
      <c r="H770" s="6" t="str">
        <f t="shared" si="45"/>
        <v>CONFIRMED BULLISH</v>
      </c>
    </row>
    <row r="771" spans="1:8" ht="13.5" x14ac:dyDescent="0.25">
      <c r="A771" s="3">
        <f>TITRES_STAT!B774</f>
        <v>43125</v>
      </c>
      <c r="B771" s="6">
        <f>TITRES_STAT!C774</f>
        <v>6.63</v>
      </c>
      <c r="C771" s="6">
        <f>TITRES_STAT!D774</f>
        <v>3.0407999999999999</v>
      </c>
      <c r="D771" s="6">
        <f>TITRES_STAT!E774</f>
        <v>12588</v>
      </c>
      <c r="E771" s="2">
        <f t="shared" si="44"/>
        <v>593226</v>
      </c>
      <c r="F771" s="6" t="str">
        <f t="shared" si="47"/>
        <v>BULLISH</v>
      </c>
      <c r="G771" s="6" t="str">
        <f t="shared" si="46"/>
        <v>STRONG</v>
      </c>
      <c r="H771" s="6" t="str">
        <f t="shared" si="45"/>
        <v>CONFIRMED BULLISH</v>
      </c>
    </row>
    <row r="772" spans="1:8" ht="13.5" x14ac:dyDescent="0.25">
      <c r="A772" s="3">
        <f>TITRES_STAT!B775</f>
        <v>43126</v>
      </c>
      <c r="B772" s="6">
        <f>TITRES_STAT!C775</f>
        <v>6.59</v>
      </c>
      <c r="C772" s="6">
        <f>TITRES_STAT!D775</f>
        <v>3.0225</v>
      </c>
      <c r="D772" s="6">
        <f>TITRES_STAT!E775</f>
        <v>5762</v>
      </c>
      <c r="E772" s="2">
        <f t="shared" ref="E772:E835" si="48">IF(B772&gt;B771, E771+D772, IF(B772&lt;B771, E771-D772, E771))</f>
        <v>587464</v>
      </c>
      <c r="F772" s="6" t="str">
        <f t="shared" si="47"/>
        <v>BULLISH</v>
      </c>
      <c r="G772" s="6" t="str">
        <f t="shared" si="46"/>
        <v>STRONG</v>
      </c>
      <c r="H772" s="6" t="str">
        <f t="shared" si="45"/>
        <v>CONFIRMED BULLISH</v>
      </c>
    </row>
    <row r="773" spans="1:8" ht="13.5" x14ac:dyDescent="0.25">
      <c r="A773" s="3">
        <f>TITRES_STAT!B776</f>
        <v>43129</v>
      </c>
      <c r="B773" s="6">
        <f>TITRES_STAT!C776</f>
        <v>6.6</v>
      </c>
      <c r="C773" s="6">
        <f>TITRES_STAT!D776</f>
        <v>3.0270999999999999</v>
      </c>
      <c r="D773" s="6">
        <f>TITRES_STAT!E776</f>
        <v>8115</v>
      </c>
      <c r="E773" s="2">
        <f t="shared" si="48"/>
        <v>595579</v>
      </c>
      <c r="F773" s="6" t="str">
        <f t="shared" si="47"/>
        <v>BULLISH</v>
      </c>
      <c r="G773" s="6" t="str">
        <f t="shared" si="46"/>
        <v>STRONG</v>
      </c>
      <c r="H773" s="6" t="str">
        <f t="shared" si="45"/>
        <v>CONFIRMED BULLISH</v>
      </c>
    </row>
    <row r="774" spans="1:8" ht="13.5" x14ac:dyDescent="0.25">
      <c r="A774" s="3">
        <f>TITRES_STAT!B777</f>
        <v>43130</v>
      </c>
      <c r="B774" s="6">
        <f>TITRES_STAT!C777</f>
        <v>6.6</v>
      </c>
      <c r="C774" s="6">
        <f>TITRES_STAT!D777</f>
        <v>3.0270999999999999</v>
      </c>
      <c r="D774" s="6">
        <f>TITRES_STAT!E777</f>
        <v>49110</v>
      </c>
      <c r="E774" s="2">
        <f t="shared" si="48"/>
        <v>595579</v>
      </c>
      <c r="F774" s="6" t="str">
        <f t="shared" si="47"/>
        <v>BULLISH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43131</v>
      </c>
      <c r="B775" s="6">
        <f>TITRES_STAT!C778</f>
        <v>6.7</v>
      </c>
      <c r="C775" s="6">
        <f>TITRES_STAT!D778</f>
        <v>3.0729000000000002</v>
      </c>
      <c r="D775" s="6">
        <f>TITRES_STAT!E778</f>
        <v>11751</v>
      </c>
      <c r="E775" s="2">
        <f t="shared" si="48"/>
        <v>607330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BULLISH DIVERGENCE</v>
      </c>
    </row>
    <row r="776" spans="1:8" ht="13.5" x14ac:dyDescent="0.25">
      <c r="A776" s="3">
        <f>TITRES_STAT!B779</f>
        <v>43132</v>
      </c>
      <c r="B776" s="6">
        <f>TITRES_STAT!C779</f>
        <v>6.52</v>
      </c>
      <c r="C776" s="6">
        <f>TITRES_STAT!D779</f>
        <v>2.9904000000000002</v>
      </c>
      <c r="D776" s="6">
        <f>TITRES_STAT!E779</f>
        <v>36696</v>
      </c>
      <c r="E776" s="2">
        <f t="shared" si="48"/>
        <v>570634</v>
      </c>
      <c r="F776" s="6" t="str">
        <f t="shared" ref="F776:F839" si="51">IF(E776&gt;E771,"BULLISH",IF(E776&lt;E771,"BEARISH","NEUTRAL"))</f>
        <v>BEARISH</v>
      </c>
      <c r="G776" s="6" t="str">
        <f t="shared" si="50"/>
        <v>WEAK</v>
      </c>
      <c r="H776" s="6" t="str">
        <f t="shared" si="49"/>
        <v>CONFIRMED BEARISH</v>
      </c>
    </row>
    <row r="777" spans="1:8" ht="13.5" x14ac:dyDescent="0.25">
      <c r="A777" s="3">
        <f>TITRES_STAT!B780</f>
        <v>43133</v>
      </c>
      <c r="B777" s="6">
        <f>TITRES_STAT!C780</f>
        <v>6.53</v>
      </c>
      <c r="C777" s="6">
        <f>TITRES_STAT!D780</f>
        <v>2.9950000000000001</v>
      </c>
      <c r="D777" s="6">
        <f>TITRES_STAT!E780</f>
        <v>24792</v>
      </c>
      <c r="E777" s="2">
        <f t="shared" si="48"/>
        <v>595426</v>
      </c>
      <c r="F777" s="6" t="str">
        <f t="shared" si="51"/>
        <v>BULLISH</v>
      </c>
      <c r="G777" s="6" t="str">
        <f t="shared" si="50"/>
        <v>NEUTRAL</v>
      </c>
      <c r="H777" s="6" t="str">
        <f t="shared" si="49"/>
        <v>BULLISH DIVERGENCE</v>
      </c>
    </row>
    <row r="778" spans="1:8" ht="13.5" x14ac:dyDescent="0.25">
      <c r="A778" s="3">
        <f>TITRES_STAT!B781</f>
        <v>43136</v>
      </c>
      <c r="B778" s="6">
        <f>TITRES_STAT!C781</f>
        <v>6.6</v>
      </c>
      <c r="C778" s="6">
        <f>TITRES_STAT!D781</f>
        <v>3.0270999999999999</v>
      </c>
      <c r="D778" s="6">
        <f>TITRES_STAT!E781</f>
        <v>7817</v>
      </c>
      <c r="E778" s="2">
        <f t="shared" si="48"/>
        <v>603243</v>
      </c>
      <c r="F778" s="6" t="str">
        <f t="shared" si="51"/>
        <v>BULLISH</v>
      </c>
      <c r="G778" s="6" t="str">
        <f t="shared" si="50"/>
        <v>NEUTRAL</v>
      </c>
      <c r="H778" s="6" t="str">
        <f t="shared" si="49"/>
        <v>NEUTRAL</v>
      </c>
    </row>
    <row r="779" spans="1:8" ht="13.5" x14ac:dyDescent="0.25">
      <c r="A779" s="3">
        <f>TITRES_STAT!B782</f>
        <v>43137</v>
      </c>
      <c r="B779" s="6">
        <f>TITRES_STAT!C782</f>
        <v>6.6</v>
      </c>
      <c r="C779" s="6">
        <f>TITRES_STAT!D782</f>
        <v>3.0270999999999999</v>
      </c>
      <c r="D779" s="6">
        <f>TITRES_STAT!E782</f>
        <v>17894</v>
      </c>
      <c r="E779" s="2">
        <f t="shared" si="48"/>
        <v>603243</v>
      </c>
      <c r="F779" s="6" t="str">
        <f t="shared" si="51"/>
        <v>BULLISH</v>
      </c>
      <c r="G779" s="6" t="str">
        <f t="shared" si="50"/>
        <v>NEUTRAL</v>
      </c>
      <c r="H779" s="6" t="str">
        <f t="shared" si="49"/>
        <v>NEUTRAL</v>
      </c>
    </row>
    <row r="780" spans="1:8" ht="13.5" x14ac:dyDescent="0.25">
      <c r="A780" s="3">
        <f>TITRES_STAT!B783</f>
        <v>43138</v>
      </c>
      <c r="B780" s="6">
        <f>TITRES_STAT!C783</f>
        <v>6.54</v>
      </c>
      <c r="C780" s="6">
        <f>TITRES_STAT!D783</f>
        <v>2.9994999999999998</v>
      </c>
      <c r="D780" s="6">
        <f>TITRES_STAT!E783</f>
        <v>13578</v>
      </c>
      <c r="E780" s="2">
        <f t="shared" si="48"/>
        <v>589665</v>
      </c>
      <c r="F780" s="6" t="str">
        <f t="shared" si="51"/>
        <v>BEARISH</v>
      </c>
      <c r="G780" s="6" t="str">
        <f t="shared" si="50"/>
        <v>WEAK</v>
      </c>
      <c r="H780" s="6" t="str">
        <f t="shared" si="49"/>
        <v>CONFIRMED BEARISH</v>
      </c>
    </row>
    <row r="781" spans="1:8" ht="13.5" x14ac:dyDescent="0.25">
      <c r="A781" s="3">
        <f>TITRES_STAT!B784</f>
        <v>43139</v>
      </c>
      <c r="B781" s="6">
        <f>TITRES_STAT!C784</f>
        <v>6.52</v>
      </c>
      <c r="C781" s="6">
        <f>TITRES_STAT!D784</f>
        <v>2.9904000000000002</v>
      </c>
      <c r="D781" s="6">
        <f>TITRES_STAT!E784</f>
        <v>1369</v>
      </c>
      <c r="E781" s="2">
        <f t="shared" si="48"/>
        <v>588296</v>
      </c>
      <c r="F781" s="6" t="str">
        <f t="shared" si="51"/>
        <v>BULLISH</v>
      </c>
      <c r="G781" s="6" t="str">
        <f t="shared" si="50"/>
        <v>STRONG</v>
      </c>
      <c r="H781" s="6" t="str">
        <f t="shared" si="49"/>
        <v>NEUTRAL</v>
      </c>
    </row>
    <row r="782" spans="1:8" ht="13.5" x14ac:dyDescent="0.25">
      <c r="A782" s="3">
        <f>TITRES_STAT!B785</f>
        <v>43140</v>
      </c>
      <c r="B782" s="6">
        <f>TITRES_STAT!C785</f>
        <v>6.53</v>
      </c>
      <c r="C782" s="6">
        <f>TITRES_STAT!D785</f>
        <v>2.9950000000000001</v>
      </c>
      <c r="D782" s="6">
        <f>TITRES_STAT!E785</f>
        <v>8745</v>
      </c>
      <c r="E782" s="2">
        <f t="shared" si="48"/>
        <v>597041</v>
      </c>
      <c r="F782" s="6" t="str">
        <f t="shared" si="51"/>
        <v>BULLISH</v>
      </c>
      <c r="G782" s="6" t="str">
        <f t="shared" si="50"/>
        <v>NEUTRAL</v>
      </c>
      <c r="H782" s="6" t="str">
        <f t="shared" si="49"/>
        <v>NEUTRAL</v>
      </c>
    </row>
    <row r="783" spans="1:8" ht="13.5" x14ac:dyDescent="0.25">
      <c r="A783" s="3">
        <f>TITRES_STAT!B786</f>
        <v>43143</v>
      </c>
      <c r="B783" s="6">
        <f>TITRES_STAT!C786</f>
        <v>6.54</v>
      </c>
      <c r="C783" s="6">
        <f>TITRES_STAT!D786</f>
        <v>2.9994999999999998</v>
      </c>
      <c r="D783" s="6">
        <f>TITRES_STAT!E786</f>
        <v>4109</v>
      </c>
      <c r="E783" s="2">
        <f t="shared" si="48"/>
        <v>601150</v>
      </c>
      <c r="F783" s="6" t="str">
        <f t="shared" si="51"/>
        <v>BEARISH</v>
      </c>
      <c r="G783" s="6" t="str">
        <f t="shared" si="50"/>
        <v>NEUTRAL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6.54</v>
      </c>
      <c r="C784" s="6">
        <f>TITRES_STAT!D787</f>
        <v>2.9994999999999998</v>
      </c>
      <c r="D784" s="6">
        <f>TITRES_STAT!E787</f>
        <v>15098</v>
      </c>
      <c r="E784" s="2">
        <f t="shared" si="48"/>
        <v>601150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6.55</v>
      </c>
      <c r="C785" s="6">
        <f>TITRES_STAT!D788</f>
        <v>3.0041000000000002</v>
      </c>
      <c r="D785" s="6">
        <f>TITRES_STAT!E788</f>
        <v>5315</v>
      </c>
      <c r="E785" s="2">
        <f t="shared" si="48"/>
        <v>606465</v>
      </c>
      <c r="F785" s="6" t="str">
        <f t="shared" si="51"/>
        <v>BULLISH</v>
      </c>
      <c r="G785" s="6" t="str">
        <f t="shared" si="50"/>
        <v>STRONG</v>
      </c>
      <c r="H785" s="6" t="str">
        <f t="shared" si="49"/>
        <v>CONFIRMED BULLISH</v>
      </c>
    </row>
    <row r="786" spans="1:8" ht="13.5" x14ac:dyDescent="0.25">
      <c r="A786" s="3">
        <f>TITRES_STAT!B789</f>
        <v>43146</v>
      </c>
      <c r="B786" s="6">
        <f>TITRES_STAT!C789</f>
        <v>6.55</v>
      </c>
      <c r="C786" s="6">
        <f>TITRES_STAT!D789</f>
        <v>3.0041000000000002</v>
      </c>
      <c r="D786" s="6">
        <f>TITRES_STAT!E789</f>
        <v>5549</v>
      </c>
      <c r="E786" s="2">
        <f t="shared" si="48"/>
        <v>606465</v>
      </c>
      <c r="F786" s="6" t="str">
        <f t="shared" si="51"/>
        <v>BULLISH</v>
      </c>
      <c r="G786" s="6" t="str">
        <f t="shared" si="50"/>
        <v>STRONG</v>
      </c>
      <c r="H786" s="6" t="str">
        <f t="shared" si="49"/>
        <v>CONFIRMED BULLISH</v>
      </c>
    </row>
    <row r="787" spans="1:8" ht="13.5" x14ac:dyDescent="0.25">
      <c r="A787" s="3">
        <f>TITRES_STAT!B790</f>
        <v>43147</v>
      </c>
      <c r="B787" s="6">
        <f>TITRES_STAT!C790</f>
        <v>6.53</v>
      </c>
      <c r="C787" s="6">
        <f>TITRES_STAT!D790</f>
        <v>2.9950000000000001</v>
      </c>
      <c r="D787" s="6">
        <f>TITRES_STAT!E790</f>
        <v>10229</v>
      </c>
      <c r="E787" s="2">
        <f t="shared" si="48"/>
        <v>596236</v>
      </c>
      <c r="F787" s="6" t="str">
        <f t="shared" si="51"/>
        <v>BEARISH</v>
      </c>
      <c r="G787" s="6" t="str">
        <f t="shared" si="50"/>
        <v>NEUTRAL</v>
      </c>
      <c r="H787" s="6" t="str">
        <f t="shared" si="49"/>
        <v>NEUTRAL</v>
      </c>
    </row>
    <row r="788" spans="1:8" ht="13.5" x14ac:dyDescent="0.25">
      <c r="A788" s="3">
        <f>TITRES_STAT!B791</f>
        <v>43150</v>
      </c>
      <c r="B788" s="6">
        <f>TITRES_STAT!C791</f>
        <v>6.53</v>
      </c>
      <c r="C788" s="6">
        <f>TITRES_STAT!D791</f>
        <v>2.9950000000000001</v>
      </c>
      <c r="D788" s="6">
        <f>TITRES_STAT!E791</f>
        <v>6514</v>
      </c>
      <c r="E788" s="2">
        <f t="shared" si="48"/>
        <v>596236</v>
      </c>
      <c r="F788" s="6" t="str">
        <f t="shared" si="51"/>
        <v>BEARISH</v>
      </c>
      <c r="G788" s="6" t="str">
        <f t="shared" si="50"/>
        <v>NEUTRAL</v>
      </c>
      <c r="H788" s="6" t="str">
        <f t="shared" si="49"/>
        <v>CONFIRMED BEARISH</v>
      </c>
    </row>
    <row r="789" spans="1:8" ht="13.5" x14ac:dyDescent="0.25">
      <c r="A789" s="3">
        <f>TITRES_STAT!B792</f>
        <v>43151</v>
      </c>
      <c r="B789" s="6">
        <f>TITRES_STAT!C792</f>
        <v>6.56</v>
      </c>
      <c r="C789" s="6">
        <f>TITRES_STAT!D792</f>
        <v>3.0087000000000002</v>
      </c>
      <c r="D789" s="6">
        <f>TITRES_STAT!E792</f>
        <v>1812</v>
      </c>
      <c r="E789" s="2">
        <f t="shared" si="48"/>
        <v>598048</v>
      </c>
      <c r="F789" s="6" t="str">
        <f t="shared" si="51"/>
        <v>BEARISH</v>
      </c>
      <c r="G789" s="6" t="str">
        <f t="shared" si="50"/>
        <v>NEUTRAL</v>
      </c>
      <c r="H789" s="6" t="str">
        <f t="shared" si="49"/>
        <v>BEARISH DIVERGENCE</v>
      </c>
    </row>
    <row r="790" spans="1:8" ht="13.5" x14ac:dyDescent="0.25">
      <c r="A790" s="3">
        <f>TITRES_STAT!B793</f>
        <v>43152</v>
      </c>
      <c r="B790" s="6">
        <f>TITRES_STAT!C793</f>
        <v>6.74</v>
      </c>
      <c r="C790" s="6">
        <f>TITRES_STAT!D793</f>
        <v>3.0912999999999999</v>
      </c>
      <c r="D790" s="6">
        <f>TITRES_STAT!E793</f>
        <v>3553</v>
      </c>
      <c r="E790" s="2">
        <f t="shared" si="48"/>
        <v>601601</v>
      </c>
      <c r="F790" s="6" t="str">
        <f t="shared" si="51"/>
        <v>BEARISH</v>
      </c>
      <c r="G790" s="6" t="str">
        <f t="shared" si="50"/>
        <v>NEUTRAL</v>
      </c>
      <c r="H790" s="6" t="str">
        <f t="shared" si="49"/>
        <v>BEARISH DIVERGENCE</v>
      </c>
    </row>
    <row r="791" spans="1:8" ht="13.5" x14ac:dyDescent="0.25">
      <c r="A791" s="3">
        <f>TITRES_STAT!B794</f>
        <v>43153</v>
      </c>
      <c r="B791" s="6">
        <f>TITRES_STAT!C794</f>
        <v>6.85</v>
      </c>
      <c r="C791" s="6">
        <f>TITRES_STAT!D794</f>
        <v>3.1417000000000002</v>
      </c>
      <c r="D791" s="6">
        <f>TITRES_STAT!E794</f>
        <v>9884</v>
      </c>
      <c r="E791" s="2">
        <f t="shared" si="48"/>
        <v>611485</v>
      </c>
      <c r="F791" s="6" t="str">
        <f t="shared" si="51"/>
        <v>BULLISH</v>
      </c>
      <c r="G791" s="6" t="str">
        <f t="shared" si="50"/>
        <v>NEUTRAL</v>
      </c>
      <c r="H791" s="6" t="str">
        <f t="shared" si="49"/>
        <v>CONFIRMED BULLISH</v>
      </c>
    </row>
    <row r="792" spans="1:8" ht="13.5" x14ac:dyDescent="0.25">
      <c r="A792" s="3">
        <f>TITRES_STAT!B795</f>
        <v>43154</v>
      </c>
      <c r="B792" s="6">
        <f>TITRES_STAT!C795</f>
        <v>7.06</v>
      </c>
      <c r="C792" s="6">
        <f>TITRES_STAT!D795</f>
        <v>3.238</v>
      </c>
      <c r="D792" s="6">
        <f>TITRES_STAT!E795</f>
        <v>8417</v>
      </c>
      <c r="E792" s="2">
        <f t="shared" si="48"/>
        <v>619902</v>
      </c>
      <c r="F792" s="6" t="str">
        <f t="shared" si="51"/>
        <v>BULLISH</v>
      </c>
      <c r="G792" s="6" t="str">
        <f t="shared" si="50"/>
        <v>STRONG</v>
      </c>
      <c r="H792" s="6" t="str">
        <f t="shared" si="49"/>
        <v>CONFIRMED BULLISH</v>
      </c>
    </row>
    <row r="793" spans="1:8" ht="13.5" x14ac:dyDescent="0.25">
      <c r="A793" s="3">
        <f>TITRES_STAT!B796</f>
        <v>43157</v>
      </c>
      <c r="B793" s="6">
        <f>TITRES_STAT!C796</f>
        <v>7.06</v>
      </c>
      <c r="C793" s="6">
        <f>TITRES_STAT!D796</f>
        <v>3.238</v>
      </c>
      <c r="D793" s="6">
        <f>TITRES_STAT!E796</f>
        <v>8174</v>
      </c>
      <c r="E793" s="2">
        <f t="shared" si="48"/>
        <v>619902</v>
      </c>
      <c r="F793" s="6" t="str">
        <f t="shared" si="51"/>
        <v>BULLISH</v>
      </c>
      <c r="G793" s="6" t="str">
        <f t="shared" si="50"/>
        <v>STRONG</v>
      </c>
      <c r="H793" s="6" t="str">
        <f t="shared" si="49"/>
        <v>CONFIRMED BULLISH</v>
      </c>
    </row>
    <row r="794" spans="1:8" ht="13.5" x14ac:dyDescent="0.25">
      <c r="A794" s="3">
        <f>TITRES_STAT!B797</f>
        <v>43158</v>
      </c>
      <c r="B794" s="6">
        <f>TITRES_STAT!C797</f>
        <v>7.08</v>
      </c>
      <c r="C794" s="6">
        <f>TITRES_STAT!D797</f>
        <v>3.2471999999999999</v>
      </c>
      <c r="D794" s="6">
        <f>TITRES_STAT!E797</f>
        <v>9478</v>
      </c>
      <c r="E794" s="2">
        <f t="shared" si="48"/>
        <v>629380</v>
      </c>
      <c r="F794" s="6" t="str">
        <f t="shared" si="51"/>
        <v>BULLISH</v>
      </c>
      <c r="G794" s="6" t="str">
        <f t="shared" si="50"/>
        <v>STRONG</v>
      </c>
      <c r="H794" s="6" t="str">
        <f t="shared" si="49"/>
        <v>CONFIRMED BULLISH</v>
      </c>
    </row>
    <row r="795" spans="1:8" ht="13.5" x14ac:dyDescent="0.25">
      <c r="A795" s="3">
        <f>TITRES_STAT!B798</f>
        <v>43159</v>
      </c>
      <c r="B795" s="6">
        <f>TITRES_STAT!C798</f>
        <v>7.1</v>
      </c>
      <c r="C795" s="6">
        <f>TITRES_STAT!D798</f>
        <v>3.2564000000000002</v>
      </c>
      <c r="D795" s="6">
        <f>TITRES_STAT!E798</f>
        <v>11511</v>
      </c>
      <c r="E795" s="2">
        <f t="shared" si="48"/>
        <v>640891</v>
      </c>
      <c r="F795" s="6" t="str">
        <f t="shared" si="51"/>
        <v>BULLISH</v>
      </c>
      <c r="G795" s="6" t="str">
        <f t="shared" si="50"/>
        <v>STRONG</v>
      </c>
      <c r="H795" s="6" t="str">
        <f t="shared" si="49"/>
        <v>CONFIRMED BULLISH</v>
      </c>
    </row>
    <row r="796" spans="1:8" ht="13.5" x14ac:dyDescent="0.25">
      <c r="A796" s="3">
        <f>TITRES_STAT!B799</f>
        <v>43160</v>
      </c>
      <c r="B796" s="6">
        <f>TITRES_STAT!C799</f>
        <v>7.39</v>
      </c>
      <c r="C796" s="6">
        <f>TITRES_STAT!D799</f>
        <v>3.3894000000000002</v>
      </c>
      <c r="D796" s="6">
        <f>TITRES_STAT!E799</f>
        <v>29465</v>
      </c>
      <c r="E796" s="2">
        <f t="shared" si="48"/>
        <v>670356</v>
      </c>
      <c r="F796" s="6" t="str">
        <f t="shared" si="51"/>
        <v>BULLISH</v>
      </c>
      <c r="G796" s="6" t="str">
        <f t="shared" si="50"/>
        <v>STRONG</v>
      </c>
      <c r="H796" s="6" t="str">
        <f t="shared" si="49"/>
        <v>CONFIRMED BULLISH</v>
      </c>
    </row>
    <row r="797" spans="1:8" ht="13.5" x14ac:dyDescent="0.25">
      <c r="A797" s="3">
        <f>TITRES_STAT!B800</f>
        <v>43161</v>
      </c>
      <c r="B797" s="6">
        <f>TITRES_STAT!C800</f>
        <v>7.4</v>
      </c>
      <c r="C797" s="6">
        <f>TITRES_STAT!D800</f>
        <v>3.3940000000000001</v>
      </c>
      <c r="D797" s="6">
        <f>TITRES_STAT!E800</f>
        <v>8949</v>
      </c>
      <c r="E797" s="2">
        <f t="shared" si="48"/>
        <v>679305</v>
      </c>
      <c r="F797" s="6" t="str">
        <f t="shared" si="51"/>
        <v>BULLISH</v>
      </c>
      <c r="G797" s="6" t="str">
        <f t="shared" si="50"/>
        <v>STRONG</v>
      </c>
      <c r="H797" s="6" t="str">
        <f t="shared" si="49"/>
        <v>CONFIRMED BULLISH</v>
      </c>
    </row>
    <row r="798" spans="1:8" ht="13.5" x14ac:dyDescent="0.25">
      <c r="A798" s="3">
        <f>TITRES_STAT!B801</f>
        <v>43164</v>
      </c>
      <c r="B798" s="6">
        <f>TITRES_STAT!C801</f>
        <v>7.37</v>
      </c>
      <c r="C798" s="6">
        <f>TITRES_STAT!D801</f>
        <v>3.3801999999999999</v>
      </c>
      <c r="D798" s="6">
        <f>TITRES_STAT!E801</f>
        <v>12266</v>
      </c>
      <c r="E798" s="2">
        <f t="shared" si="48"/>
        <v>667039</v>
      </c>
      <c r="F798" s="6" t="str">
        <f t="shared" si="51"/>
        <v>BULLISH</v>
      </c>
      <c r="G798" s="6" t="str">
        <f t="shared" si="50"/>
        <v>STRONG</v>
      </c>
      <c r="H798" s="6" t="str">
        <f t="shared" si="49"/>
        <v>CONFIRMED BULLISH</v>
      </c>
    </row>
    <row r="799" spans="1:8" ht="13.5" x14ac:dyDescent="0.25">
      <c r="A799" s="3">
        <f>TITRES_STAT!B802</f>
        <v>43165</v>
      </c>
      <c r="B799" s="6">
        <f>TITRES_STAT!C802</f>
        <v>7.35</v>
      </c>
      <c r="C799" s="6">
        <f>TITRES_STAT!D802</f>
        <v>3.371</v>
      </c>
      <c r="D799" s="6">
        <f>TITRES_STAT!E802</f>
        <v>2981</v>
      </c>
      <c r="E799" s="2">
        <f t="shared" si="48"/>
        <v>664058</v>
      </c>
      <c r="F799" s="6" t="str">
        <f t="shared" si="51"/>
        <v>BULLISH</v>
      </c>
      <c r="G799" s="6" t="str">
        <f t="shared" si="50"/>
        <v>STRONG</v>
      </c>
      <c r="H799" s="6" t="str">
        <f t="shared" si="49"/>
        <v>CONFIRMED BULLISH</v>
      </c>
    </row>
    <row r="800" spans="1:8" ht="13.5" x14ac:dyDescent="0.25">
      <c r="A800" s="3">
        <f>TITRES_STAT!B803</f>
        <v>43166</v>
      </c>
      <c r="B800" s="6">
        <f>TITRES_STAT!C803</f>
        <v>7.3</v>
      </c>
      <c r="C800" s="6">
        <f>TITRES_STAT!D803</f>
        <v>3.3481000000000001</v>
      </c>
      <c r="D800" s="6">
        <f>TITRES_STAT!E803</f>
        <v>10174</v>
      </c>
      <c r="E800" s="2">
        <f t="shared" si="48"/>
        <v>653884</v>
      </c>
      <c r="F800" s="6" t="str">
        <f t="shared" si="51"/>
        <v>BULLISH</v>
      </c>
      <c r="G800" s="6" t="str">
        <f t="shared" si="50"/>
        <v>STRONG</v>
      </c>
      <c r="H800" s="6" t="str">
        <f t="shared" si="49"/>
        <v>CONFIRMED BULLISH</v>
      </c>
    </row>
    <row r="801" spans="1:8" ht="13.5" x14ac:dyDescent="0.25">
      <c r="A801" s="3">
        <f>TITRES_STAT!B804</f>
        <v>43167</v>
      </c>
      <c r="B801" s="6">
        <f>TITRES_STAT!C804</f>
        <v>7.3</v>
      </c>
      <c r="C801" s="6">
        <f>TITRES_STAT!D804</f>
        <v>3.3481000000000001</v>
      </c>
      <c r="D801" s="6">
        <f>TITRES_STAT!E804</f>
        <v>6258</v>
      </c>
      <c r="E801" s="2">
        <f t="shared" si="48"/>
        <v>653884</v>
      </c>
      <c r="F801" s="6" t="str">
        <f t="shared" si="51"/>
        <v>BEARISH</v>
      </c>
      <c r="G801" s="6" t="str">
        <f t="shared" si="50"/>
        <v>WEAK</v>
      </c>
      <c r="H801" s="6" t="str">
        <f t="shared" si="49"/>
        <v>CONFIRMED BEARISH</v>
      </c>
    </row>
    <row r="802" spans="1:8" ht="13.5" x14ac:dyDescent="0.25">
      <c r="A802" s="3">
        <f>TITRES_STAT!B805</f>
        <v>43168</v>
      </c>
      <c r="B802" s="6">
        <f>TITRES_STAT!C805</f>
        <v>7.29</v>
      </c>
      <c r="C802" s="6">
        <f>TITRES_STAT!D805</f>
        <v>3.3435000000000001</v>
      </c>
      <c r="D802" s="6">
        <f>TITRES_STAT!E805</f>
        <v>2111</v>
      </c>
      <c r="E802" s="2">
        <f t="shared" si="48"/>
        <v>651773</v>
      </c>
      <c r="F802" s="6" t="str">
        <f t="shared" si="51"/>
        <v>BEARISH</v>
      </c>
      <c r="G802" s="6" t="str">
        <f t="shared" si="50"/>
        <v>WEAK</v>
      </c>
      <c r="H802" s="6" t="str">
        <f t="shared" si="49"/>
        <v>CONFIRMED BEARISH</v>
      </c>
    </row>
    <row r="803" spans="1:8" ht="13.5" x14ac:dyDescent="0.25">
      <c r="A803" s="3">
        <f>TITRES_STAT!B806</f>
        <v>43171</v>
      </c>
      <c r="B803" s="6">
        <f>TITRES_STAT!C806</f>
        <v>7.22</v>
      </c>
      <c r="C803" s="6">
        <f>TITRES_STAT!D806</f>
        <v>3.3113999999999999</v>
      </c>
      <c r="D803" s="6">
        <f>TITRES_STAT!E806</f>
        <v>14431</v>
      </c>
      <c r="E803" s="2">
        <f t="shared" si="48"/>
        <v>637342</v>
      </c>
      <c r="F803" s="6" t="str">
        <f t="shared" si="51"/>
        <v>BEARISH</v>
      </c>
      <c r="G803" s="6" t="str">
        <f t="shared" si="50"/>
        <v>WEAK</v>
      </c>
      <c r="H803" s="6" t="str">
        <f t="shared" si="49"/>
        <v>CONFIRMED BEARISH</v>
      </c>
    </row>
    <row r="804" spans="1:8" ht="13.5" x14ac:dyDescent="0.25">
      <c r="A804" s="3">
        <f>TITRES_STAT!B807</f>
        <v>43172</v>
      </c>
      <c r="B804" s="6">
        <f>TITRES_STAT!C807</f>
        <v>7.29</v>
      </c>
      <c r="C804" s="6">
        <f>TITRES_STAT!D807</f>
        <v>3.3435000000000001</v>
      </c>
      <c r="D804" s="6">
        <f>TITRES_STAT!E807</f>
        <v>2608</v>
      </c>
      <c r="E804" s="2">
        <f t="shared" si="48"/>
        <v>639950</v>
      </c>
      <c r="F804" s="6" t="str">
        <f t="shared" si="51"/>
        <v>BEARISH</v>
      </c>
      <c r="G804" s="6" t="str">
        <f t="shared" si="50"/>
        <v>WEAK</v>
      </c>
      <c r="H804" s="6" t="str">
        <f t="shared" si="49"/>
        <v>CONFIRMED BEARISH</v>
      </c>
    </row>
    <row r="805" spans="1:8" ht="13.5" x14ac:dyDescent="0.25">
      <c r="A805" s="3">
        <f>TITRES_STAT!B808</f>
        <v>43173</v>
      </c>
      <c r="B805" s="6">
        <f>TITRES_STAT!C808</f>
        <v>7.21</v>
      </c>
      <c r="C805" s="6">
        <f>TITRES_STAT!D808</f>
        <v>3.3068</v>
      </c>
      <c r="D805" s="6">
        <f>TITRES_STAT!E808</f>
        <v>8908</v>
      </c>
      <c r="E805" s="2">
        <f t="shared" si="48"/>
        <v>631042</v>
      </c>
      <c r="F805" s="6" t="str">
        <f t="shared" si="51"/>
        <v>BEARISH</v>
      </c>
      <c r="G805" s="6" t="str">
        <f t="shared" si="50"/>
        <v>WEAK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7.35</v>
      </c>
      <c r="C806" s="6">
        <f>TITRES_STAT!D809</f>
        <v>3.371</v>
      </c>
      <c r="D806" s="6">
        <f>TITRES_STAT!E809</f>
        <v>4688</v>
      </c>
      <c r="E806" s="2">
        <f t="shared" si="48"/>
        <v>635730</v>
      </c>
      <c r="F806" s="6" t="str">
        <f t="shared" si="51"/>
        <v>BEARISH</v>
      </c>
      <c r="G806" s="6" t="str">
        <f t="shared" si="50"/>
        <v>WEAK</v>
      </c>
      <c r="H806" s="6" t="str">
        <f t="shared" si="49"/>
        <v>BEARISH DIVERGENCE</v>
      </c>
    </row>
    <row r="807" spans="1:8" ht="13.5" x14ac:dyDescent="0.25">
      <c r="A807" s="3">
        <f>TITRES_STAT!B810</f>
        <v>43175</v>
      </c>
      <c r="B807" s="6">
        <f>TITRES_STAT!C810</f>
        <v>7.22</v>
      </c>
      <c r="C807" s="6">
        <f>TITRES_STAT!D810</f>
        <v>3.3113999999999999</v>
      </c>
      <c r="D807" s="6">
        <f>TITRES_STAT!E810</f>
        <v>21104</v>
      </c>
      <c r="E807" s="2">
        <f t="shared" si="48"/>
        <v>614626</v>
      </c>
      <c r="F807" s="6" t="str">
        <f t="shared" si="51"/>
        <v>BEARISH</v>
      </c>
      <c r="G807" s="6" t="str">
        <f t="shared" si="50"/>
        <v>WEAK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7.35</v>
      </c>
      <c r="C808" s="6">
        <f>TITRES_STAT!D811</f>
        <v>3.371</v>
      </c>
      <c r="D808" s="6">
        <f>TITRES_STAT!E811</f>
        <v>975</v>
      </c>
      <c r="E808" s="2">
        <f t="shared" si="48"/>
        <v>615601</v>
      </c>
      <c r="F808" s="6" t="str">
        <f t="shared" si="51"/>
        <v>BEARISH</v>
      </c>
      <c r="G808" s="6" t="str">
        <f t="shared" si="50"/>
        <v>WEAK</v>
      </c>
      <c r="H808" s="6" t="str">
        <f t="shared" si="49"/>
        <v>BEARISH DIVERGENCE</v>
      </c>
    </row>
    <row r="809" spans="1:8" ht="13.5" x14ac:dyDescent="0.25">
      <c r="A809" s="3">
        <f>TITRES_STAT!B812</f>
        <v>43180</v>
      </c>
      <c r="B809" s="6">
        <f>TITRES_STAT!C812</f>
        <v>7.29</v>
      </c>
      <c r="C809" s="6">
        <f>TITRES_STAT!D812</f>
        <v>3.3435000000000001</v>
      </c>
      <c r="D809" s="6">
        <f>TITRES_STAT!E812</f>
        <v>8720</v>
      </c>
      <c r="E809" s="2">
        <f t="shared" si="48"/>
        <v>606881</v>
      </c>
      <c r="F809" s="6" t="str">
        <f t="shared" si="51"/>
        <v>BEARISH</v>
      </c>
      <c r="G809" s="6" t="str">
        <f t="shared" si="50"/>
        <v>WEAK</v>
      </c>
      <c r="H809" s="6" t="str">
        <f t="shared" si="49"/>
        <v>NEUTRAL</v>
      </c>
    </row>
    <row r="810" spans="1:8" ht="13.5" x14ac:dyDescent="0.25">
      <c r="A810" s="3">
        <f>TITRES_STAT!B813</f>
        <v>43181</v>
      </c>
      <c r="B810" s="6">
        <f>TITRES_STAT!C813</f>
        <v>7.35</v>
      </c>
      <c r="C810" s="6">
        <f>TITRES_STAT!D813</f>
        <v>3.371</v>
      </c>
      <c r="D810" s="6">
        <f>TITRES_STAT!E813</f>
        <v>20919</v>
      </c>
      <c r="E810" s="2">
        <f t="shared" si="48"/>
        <v>627800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BEARISH DIVERGENCE</v>
      </c>
    </row>
    <row r="811" spans="1:8" ht="13.5" x14ac:dyDescent="0.25">
      <c r="A811" s="3">
        <f>TITRES_STAT!B814</f>
        <v>43182</v>
      </c>
      <c r="B811" s="6">
        <f>TITRES_STAT!C814</f>
        <v>7.35</v>
      </c>
      <c r="C811" s="6">
        <f>TITRES_STAT!D814</f>
        <v>3.371</v>
      </c>
      <c r="D811" s="6">
        <f>TITRES_STAT!E814</f>
        <v>9095</v>
      </c>
      <c r="E811" s="2">
        <f t="shared" si="48"/>
        <v>627800</v>
      </c>
      <c r="F811" s="6" t="str">
        <f t="shared" si="51"/>
        <v>BEARISH</v>
      </c>
      <c r="G811" s="6" t="str">
        <f t="shared" si="50"/>
        <v>NEUTRAL</v>
      </c>
      <c r="H811" s="6" t="str">
        <f t="shared" si="49"/>
        <v>NEUTRAL</v>
      </c>
    </row>
    <row r="812" spans="1:8" ht="13.5" x14ac:dyDescent="0.25">
      <c r="A812" s="3">
        <f>TITRES_STAT!B815</f>
        <v>43185</v>
      </c>
      <c r="B812" s="6">
        <f>TITRES_STAT!C815</f>
        <v>7.35</v>
      </c>
      <c r="C812" s="6">
        <f>TITRES_STAT!D815</f>
        <v>3.371</v>
      </c>
      <c r="D812" s="6">
        <f>TITRES_STAT!E815</f>
        <v>10553</v>
      </c>
      <c r="E812" s="2">
        <f t="shared" si="48"/>
        <v>627800</v>
      </c>
      <c r="F812" s="6" t="str">
        <f t="shared" si="51"/>
        <v>BULLISH</v>
      </c>
      <c r="G812" s="6" t="str">
        <f t="shared" si="50"/>
        <v>STRONG</v>
      </c>
      <c r="H812" s="6" t="str">
        <f t="shared" si="49"/>
        <v>CONFIRMED BULLISH</v>
      </c>
    </row>
    <row r="813" spans="1:8" ht="13.5" x14ac:dyDescent="0.25">
      <c r="A813" s="3">
        <f>TITRES_STAT!B816</f>
        <v>43186</v>
      </c>
      <c r="B813" s="6">
        <f>TITRES_STAT!C816</f>
        <v>7.38</v>
      </c>
      <c r="C813" s="6">
        <f>TITRES_STAT!D816</f>
        <v>3.3847999999999998</v>
      </c>
      <c r="D813" s="6">
        <f>TITRES_STAT!E816</f>
        <v>9854</v>
      </c>
      <c r="E813" s="2">
        <f t="shared" si="48"/>
        <v>637654</v>
      </c>
      <c r="F813" s="6" t="str">
        <f t="shared" si="51"/>
        <v>BULLISH</v>
      </c>
      <c r="G813" s="6" t="str">
        <f t="shared" si="50"/>
        <v>STRONG</v>
      </c>
      <c r="H813" s="6" t="str">
        <f t="shared" si="49"/>
        <v>CONFIRMED BULLISH</v>
      </c>
    </row>
    <row r="814" spans="1:8" ht="13.5" x14ac:dyDescent="0.25">
      <c r="A814" s="3">
        <f>TITRES_STAT!B817</f>
        <v>43187</v>
      </c>
      <c r="B814" s="6">
        <f>TITRES_STAT!C817</f>
        <v>7.35</v>
      </c>
      <c r="C814" s="6">
        <f>TITRES_STAT!D817</f>
        <v>3.371</v>
      </c>
      <c r="D814" s="6">
        <f>TITRES_STAT!E817</f>
        <v>18782</v>
      </c>
      <c r="E814" s="2">
        <f t="shared" si="48"/>
        <v>618872</v>
      </c>
      <c r="F814" s="6" t="str">
        <f t="shared" si="51"/>
        <v>BULLISH</v>
      </c>
      <c r="G814" s="6" t="str">
        <f t="shared" si="50"/>
        <v>NEUTRAL</v>
      </c>
      <c r="H814" s="6" t="str">
        <f t="shared" si="49"/>
        <v>CONFIRMED BULLISH</v>
      </c>
    </row>
    <row r="815" spans="1:8" ht="13.5" x14ac:dyDescent="0.25">
      <c r="A815" s="3">
        <f>TITRES_STAT!B818</f>
        <v>43188</v>
      </c>
      <c r="B815" s="6">
        <f>TITRES_STAT!C818</f>
        <v>7.3</v>
      </c>
      <c r="C815" s="6">
        <f>TITRES_STAT!D818</f>
        <v>3.3481000000000001</v>
      </c>
      <c r="D815" s="6">
        <f>TITRES_STAT!E818</f>
        <v>5604</v>
      </c>
      <c r="E815" s="2">
        <f t="shared" si="48"/>
        <v>613268</v>
      </c>
      <c r="F815" s="6" t="str">
        <f t="shared" si="51"/>
        <v>BEARISH</v>
      </c>
      <c r="G815" s="6" t="str">
        <f t="shared" si="50"/>
        <v>WEAK</v>
      </c>
      <c r="H815" s="6" t="str">
        <f t="shared" si="49"/>
        <v>CONFIRMED BEARISH</v>
      </c>
    </row>
    <row r="816" spans="1:8" ht="13.5" x14ac:dyDescent="0.25">
      <c r="A816" s="3">
        <f>TITRES_STAT!B819</f>
        <v>43189</v>
      </c>
      <c r="B816" s="6">
        <f>TITRES_STAT!C819</f>
        <v>7.29</v>
      </c>
      <c r="C816" s="6">
        <f>TITRES_STAT!D819</f>
        <v>3.3435000000000001</v>
      </c>
      <c r="D816" s="6">
        <f>TITRES_STAT!E819</f>
        <v>12084</v>
      </c>
      <c r="E816" s="2">
        <f t="shared" si="48"/>
        <v>601184</v>
      </c>
      <c r="F816" s="6" t="str">
        <f t="shared" si="51"/>
        <v>BEARISH</v>
      </c>
      <c r="G816" s="6" t="str">
        <f t="shared" si="50"/>
        <v>WEAK</v>
      </c>
      <c r="H816" s="6" t="str">
        <f t="shared" si="49"/>
        <v>CONFIRMED BEARISH</v>
      </c>
    </row>
    <row r="817" spans="1:8" ht="13.5" x14ac:dyDescent="0.25">
      <c r="A817" s="3">
        <f>TITRES_STAT!B820</f>
        <v>43192</v>
      </c>
      <c r="B817" s="6">
        <f>TITRES_STAT!C820</f>
        <v>7.35</v>
      </c>
      <c r="C817" s="6">
        <f>TITRES_STAT!D820</f>
        <v>3.371</v>
      </c>
      <c r="D817" s="6">
        <f>TITRES_STAT!E820</f>
        <v>9511</v>
      </c>
      <c r="E817" s="2">
        <f t="shared" si="48"/>
        <v>610695</v>
      </c>
      <c r="F817" s="6" t="str">
        <f t="shared" si="51"/>
        <v>BEARISH</v>
      </c>
      <c r="G817" s="6" t="str">
        <f t="shared" si="50"/>
        <v>WEAK</v>
      </c>
      <c r="H817" s="6" t="str">
        <f t="shared" si="49"/>
        <v>NEUTRAL</v>
      </c>
    </row>
    <row r="818" spans="1:8" ht="13.5" x14ac:dyDescent="0.25">
      <c r="A818" s="3">
        <f>TITRES_STAT!B821</f>
        <v>43193</v>
      </c>
      <c r="B818" s="6">
        <f>TITRES_STAT!C821</f>
        <v>7.3</v>
      </c>
      <c r="C818" s="6">
        <f>TITRES_STAT!D821</f>
        <v>3.3481000000000001</v>
      </c>
      <c r="D818" s="6">
        <f>TITRES_STAT!E821</f>
        <v>4337</v>
      </c>
      <c r="E818" s="2">
        <f t="shared" si="48"/>
        <v>606358</v>
      </c>
      <c r="F818" s="6" t="str">
        <f t="shared" si="51"/>
        <v>BEARISH</v>
      </c>
      <c r="G818" s="6" t="str">
        <f t="shared" si="50"/>
        <v>WEAK</v>
      </c>
      <c r="H818" s="6" t="str">
        <f t="shared" si="49"/>
        <v>CONFIRMED BEARISH</v>
      </c>
    </row>
    <row r="819" spans="1:8" ht="13.5" x14ac:dyDescent="0.25">
      <c r="A819" s="3">
        <f>TITRES_STAT!B822</f>
        <v>43194</v>
      </c>
      <c r="B819" s="6">
        <f>TITRES_STAT!C822</f>
        <v>7.35</v>
      </c>
      <c r="C819" s="6">
        <f>TITRES_STAT!D822</f>
        <v>3.371</v>
      </c>
      <c r="D819" s="6">
        <f>TITRES_STAT!E822</f>
        <v>610</v>
      </c>
      <c r="E819" s="2">
        <f t="shared" si="48"/>
        <v>606968</v>
      </c>
      <c r="F819" s="6" t="str">
        <f t="shared" si="51"/>
        <v>BEARISH</v>
      </c>
      <c r="G819" s="6" t="str">
        <f t="shared" si="50"/>
        <v>NEUTRAL</v>
      </c>
      <c r="H819" s="6" t="str">
        <f t="shared" si="49"/>
        <v>NEUTRAL</v>
      </c>
    </row>
    <row r="820" spans="1:8" ht="13.5" x14ac:dyDescent="0.25">
      <c r="A820" s="3">
        <f>TITRES_STAT!B823</f>
        <v>43195</v>
      </c>
      <c r="B820" s="6">
        <f>TITRES_STAT!C823</f>
        <v>7.25</v>
      </c>
      <c r="C820" s="6">
        <f>TITRES_STAT!D823</f>
        <v>3.3252000000000002</v>
      </c>
      <c r="D820" s="6">
        <f>TITRES_STAT!E823</f>
        <v>15007</v>
      </c>
      <c r="E820" s="2">
        <f t="shared" si="48"/>
        <v>591961</v>
      </c>
      <c r="F820" s="6" t="str">
        <f t="shared" si="51"/>
        <v>BEARISH</v>
      </c>
      <c r="G820" s="6" t="str">
        <f t="shared" si="50"/>
        <v>WEAK</v>
      </c>
      <c r="H820" s="6" t="str">
        <f t="shared" si="49"/>
        <v>CONFIRMED BEARISH</v>
      </c>
    </row>
    <row r="821" spans="1:8" ht="13.5" x14ac:dyDescent="0.25">
      <c r="A821" s="3">
        <f>TITRES_STAT!B824</f>
        <v>43196</v>
      </c>
      <c r="B821" s="6">
        <f>TITRES_STAT!C824</f>
        <v>7.34</v>
      </c>
      <c r="C821" s="6">
        <f>TITRES_STAT!D824</f>
        <v>3.3664999999999998</v>
      </c>
      <c r="D821" s="6">
        <f>TITRES_STAT!E824</f>
        <v>2737</v>
      </c>
      <c r="E821" s="2">
        <f t="shared" si="48"/>
        <v>594698</v>
      </c>
      <c r="F821" s="6" t="str">
        <f t="shared" si="51"/>
        <v>BEARISH</v>
      </c>
      <c r="G821" s="6" t="str">
        <f t="shared" si="50"/>
        <v>NEUTRAL</v>
      </c>
      <c r="H821" s="6" t="str">
        <f t="shared" si="49"/>
        <v>BEARISH DIVERGENCE</v>
      </c>
    </row>
    <row r="822" spans="1:8" ht="13.5" x14ac:dyDescent="0.25">
      <c r="A822" s="3">
        <f>TITRES_STAT!B825</f>
        <v>43200</v>
      </c>
      <c r="B822" s="6">
        <f>TITRES_STAT!C825</f>
        <v>7.2</v>
      </c>
      <c r="C822" s="6">
        <f>TITRES_STAT!D825</f>
        <v>3.3022</v>
      </c>
      <c r="D822" s="6">
        <f>TITRES_STAT!E825</f>
        <v>16001</v>
      </c>
      <c r="E822" s="2">
        <f t="shared" si="48"/>
        <v>578697</v>
      </c>
      <c r="F822" s="6" t="str">
        <f t="shared" si="51"/>
        <v>BEARISH</v>
      </c>
      <c r="G822" s="6" t="str">
        <f t="shared" si="50"/>
        <v>WEAK</v>
      </c>
      <c r="H822" s="6" t="str">
        <f t="shared" si="49"/>
        <v>CONFIRMED BEARISH</v>
      </c>
    </row>
    <row r="823" spans="1:8" ht="13.5" x14ac:dyDescent="0.25">
      <c r="A823" s="3">
        <f>TITRES_STAT!B826</f>
        <v>43201</v>
      </c>
      <c r="B823" s="6">
        <f>TITRES_STAT!C826</f>
        <v>7.1</v>
      </c>
      <c r="C823" s="6">
        <f>TITRES_STAT!D826</f>
        <v>3.2564000000000002</v>
      </c>
      <c r="D823" s="6">
        <f>TITRES_STAT!E826</f>
        <v>3879</v>
      </c>
      <c r="E823" s="2">
        <f t="shared" si="48"/>
        <v>574818</v>
      </c>
      <c r="F823" s="6" t="str">
        <f t="shared" si="51"/>
        <v>BEARISH</v>
      </c>
      <c r="G823" s="6" t="str">
        <f t="shared" si="50"/>
        <v>WEAK</v>
      </c>
      <c r="H823" s="6" t="str">
        <f t="shared" si="49"/>
        <v>CONFIRMED BEARISH</v>
      </c>
    </row>
    <row r="824" spans="1:8" ht="13.5" x14ac:dyDescent="0.25">
      <c r="A824" s="3">
        <f>TITRES_STAT!B827</f>
        <v>43202</v>
      </c>
      <c r="B824" s="6">
        <f>TITRES_STAT!C827</f>
        <v>7.19</v>
      </c>
      <c r="C824" s="6">
        <f>TITRES_STAT!D827</f>
        <v>3.2976999999999999</v>
      </c>
      <c r="D824" s="6">
        <f>TITRES_STAT!E827</f>
        <v>258</v>
      </c>
      <c r="E824" s="2">
        <f t="shared" si="48"/>
        <v>575076</v>
      </c>
      <c r="F824" s="6" t="str">
        <f t="shared" si="51"/>
        <v>BEARISH</v>
      </c>
      <c r="G824" s="6" t="str">
        <f t="shared" si="50"/>
        <v>WEAK</v>
      </c>
      <c r="H824" s="6" t="str">
        <f t="shared" si="49"/>
        <v>CONFIRMED BEARISH</v>
      </c>
    </row>
    <row r="825" spans="1:8" ht="13.5" x14ac:dyDescent="0.25">
      <c r="A825" s="3">
        <f>TITRES_STAT!B828</f>
        <v>43203</v>
      </c>
      <c r="B825" s="6">
        <f>TITRES_STAT!C828</f>
        <v>7.1</v>
      </c>
      <c r="C825" s="6">
        <f>TITRES_STAT!D828</f>
        <v>3.2564000000000002</v>
      </c>
      <c r="D825" s="6">
        <f>TITRES_STAT!E828</f>
        <v>2466</v>
      </c>
      <c r="E825" s="2">
        <f t="shared" si="48"/>
        <v>572610</v>
      </c>
      <c r="F825" s="6" t="str">
        <f t="shared" si="51"/>
        <v>BEARISH</v>
      </c>
      <c r="G825" s="6" t="str">
        <f t="shared" si="50"/>
        <v>WEAK</v>
      </c>
      <c r="H825" s="6" t="str">
        <f t="shared" si="49"/>
        <v>CONFIRMED BEARISH</v>
      </c>
    </row>
    <row r="826" spans="1:8" ht="13.5" x14ac:dyDescent="0.25">
      <c r="A826" s="3">
        <f>TITRES_STAT!B829</f>
        <v>43206</v>
      </c>
      <c r="B826" s="6">
        <f>TITRES_STAT!C829</f>
        <v>7.09</v>
      </c>
      <c r="C826" s="6">
        <f>TITRES_STAT!D829</f>
        <v>3.2517999999999998</v>
      </c>
      <c r="D826" s="6">
        <f>TITRES_STAT!E829</f>
        <v>1074</v>
      </c>
      <c r="E826" s="2">
        <f t="shared" si="48"/>
        <v>571536</v>
      </c>
      <c r="F826" s="6" t="str">
        <f t="shared" si="51"/>
        <v>BEARISH</v>
      </c>
      <c r="G826" s="6" t="str">
        <f t="shared" si="50"/>
        <v>WEAK</v>
      </c>
      <c r="H826" s="6" t="str">
        <f t="shared" si="49"/>
        <v>CONFIRMED BEARISH</v>
      </c>
    </row>
    <row r="827" spans="1:8" ht="13.5" x14ac:dyDescent="0.25">
      <c r="A827" s="3">
        <f>TITRES_STAT!B830</f>
        <v>43207</v>
      </c>
      <c r="B827" s="6">
        <f>TITRES_STAT!C830</f>
        <v>7.01</v>
      </c>
      <c r="C827" s="6">
        <f>TITRES_STAT!D830</f>
        <v>3.2151000000000001</v>
      </c>
      <c r="D827" s="6">
        <f>TITRES_STAT!E830</f>
        <v>8667</v>
      </c>
      <c r="E827" s="2">
        <f t="shared" si="48"/>
        <v>562869</v>
      </c>
      <c r="F827" s="6" t="str">
        <f t="shared" si="51"/>
        <v>BEARISH</v>
      </c>
      <c r="G827" s="6" t="str">
        <f t="shared" si="50"/>
        <v>WEAK</v>
      </c>
      <c r="H827" s="6" t="str">
        <f t="shared" si="49"/>
        <v>CONFIRMED BEARISH</v>
      </c>
    </row>
    <row r="828" spans="1:8" ht="13.5" x14ac:dyDescent="0.25">
      <c r="A828" s="3">
        <f>TITRES_STAT!B831</f>
        <v>43208</v>
      </c>
      <c r="B828" s="6">
        <f>TITRES_STAT!C831</f>
        <v>6.8</v>
      </c>
      <c r="C828" s="6">
        <f>TITRES_STAT!D831</f>
        <v>3.1187999999999998</v>
      </c>
      <c r="D828" s="6">
        <f>TITRES_STAT!E831</f>
        <v>8490</v>
      </c>
      <c r="E828" s="2">
        <f t="shared" si="48"/>
        <v>554379</v>
      </c>
      <c r="F828" s="6" t="str">
        <f t="shared" si="51"/>
        <v>BEARISH</v>
      </c>
      <c r="G828" s="6" t="str">
        <f t="shared" si="50"/>
        <v>WEAK</v>
      </c>
      <c r="H828" s="6" t="str">
        <f t="shared" si="49"/>
        <v>CONFIRMED BEARISH</v>
      </c>
    </row>
    <row r="829" spans="1:8" ht="13.5" x14ac:dyDescent="0.25">
      <c r="A829" s="3">
        <f>TITRES_STAT!B832</f>
        <v>43209</v>
      </c>
      <c r="B829" s="6">
        <f>TITRES_STAT!C832</f>
        <v>6.7</v>
      </c>
      <c r="C829" s="6">
        <f>TITRES_STAT!D832</f>
        <v>3.0729000000000002</v>
      </c>
      <c r="D829" s="6">
        <f>TITRES_STAT!E832</f>
        <v>6141</v>
      </c>
      <c r="E829" s="2">
        <f t="shared" si="48"/>
        <v>548238</v>
      </c>
      <c r="F829" s="6" t="str">
        <f t="shared" si="51"/>
        <v>BEARISH</v>
      </c>
      <c r="G829" s="6" t="str">
        <f t="shared" si="50"/>
        <v>WEAK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6.75</v>
      </c>
      <c r="C830" s="6">
        <f>TITRES_STAT!D833</f>
        <v>3.0958999999999999</v>
      </c>
      <c r="D830" s="6">
        <f>TITRES_STAT!E833</f>
        <v>6884</v>
      </c>
      <c r="E830" s="2">
        <f t="shared" si="48"/>
        <v>555122</v>
      </c>
      <c r="F830" s="6" t="str">
        <f t="shared" si="51"/>
        <v>BEARISH</v>
      </c>
      <c r="G830" s="6" t="str">
        <f t="shared" si="50"/>
        <v>WEAK</v>
      </c>
      <c r="H830" s="6" t="str">
        <f t="shared" si="49"/>
        <v>CONFIRMED BEARISH</v>
      </c>
    </row>
    <row r="831" spans="1:8" ht="13.5" x14ac:dyDescent="0.25">
      <c r="A831" s="3">
        <f>TITRES_STAT!B834</f>
        <v>43213</v>
      </c>
      <c r="B831" s="6">
        <f>TITRES_STAT!C834</f>
        <v>6.85</v>
      </c>
      <c r="C831" s="6">
        <f>TITRES_STAT!D834</f>
        <v>3.1417000000000002</v>
      </c>
      <c r="D831" s="6">
        <f>TITRES_STAT!E834</f>
        <v>28940</v>
      </c>
      <c r="E831" s="2">
        <f t="shared" si="48"/>
        <v>584062</v>
      </c>
      <c r="F831" s="6" t="str">
        <f t="shared" si="51"/>
        <v>BULLISH</v>
      </c>
      <c r="G831" s="6" t="str">
        <f t="shared" si="50"/>
        <v>STRONG</v>
      </c>
      <c r="H831" s="6" t="str">
        <f t="shared" si="49"/>
        <v>BULLISH DIVERGENCE</v>
      </c>
    </row>
    <row r="832" spans="1:8" ht="13.5" x14ac:dyDescent="0.25">
      <c r="A832" s="3">
        <f>TITRES_STAT!B835</f>
        <v>43214</v>
      </c>
      <c r="B832" s="6">
        <f>TITRES_STAT!C835</f>
        <v>7.03</v>
      </c>
      <c r="C832" s="6">
        <f>TITRES_STAT!D835</f>
        <v>3.2242999999999999</v>
      </c>
      <c r="D832" s="6">
        <f>TITRES_STAT!E835</f>
        <v>7720</v>
      </c>
      <c r="E832" s="2">
        <f t="shared" si="48"/>
        <v>591782</v>
      </c>
      <c r="F832" s="6" t="str">
        <f t="shared" si="51"/>
        <v>BULLISH</v>
      </c>
      <c r="G832" s="6" t="str">
        <f t="shared" si="50"/>
        <v>STRONG</v>
      </c>
      <c r="H832" s="6" t="str">
        <f t="shared" si="49"/>
        <v>CONFIRMED BULLISH</v>
      </c>
    </row>
    <row r="833" spans="1:8" ht="13.5" x14ac:dyDescent="0.25">
      <c r="A833" s="3">
        <f>TITRES_STAT!B836</f>
        <v>43215</v>
      </c>
      <c r="B833" s="6">
        <f>TITRES_STAT!C836</f>
        <v>7.1</v>
      </c>
      <c r="C833" s="6">
        <f>TITRES_STAT!D836</f>
        <v>3.2564000000000002</v>
      </c>
      <c r="D833" s="6">
        <f>TITRES_STAT!E836</f>
        <v>3661</v>
      </c>
      <c r="E833" s="2">
        <f t="shared" si="48"/>
        <v>595443</v>
      </c>
      <c r="F833" s="6" t="str">
        <f t="shared" si="51"/>
        <v>BULLISH</v>
      </c>
      <c r="G833" s="6" t="str">
        <f t="shared" si="50"/>
        <v>STRONG</v>
      </c>
      <c r="H833" s="6" t="str">
        <f t="shared" si="49"/>
        <v>CONFIRMED BULLISH</v>
      </c>
    </row>
    <row r="834" spans="1:8" ht="13.5" x14ac:dyDescent="0.25">
      <c r="A834" s="3">
        <f>TITRES_STAT!B837</f>
        <v>43216</v>
      </c>
      <c r="B834" s="6">
        <f>TITRES_STAT!C837</f>
        <v>7.08</v>
      </c>
      <c r="C834" s="6">
        <f>TITRES_STAT!D837</f>
        <v>3.2471999999999999</v>
      </c>
      <c r="D834" s="6">
        <f>TITRES_STAT!E837</f>
        <v>9659</v>
      </c>
      <c r="E834" s="2">
        <f t="shared" si="48"/>
        <v>585784</v>
      </c>
      <c r="F834" s="6" t="str">
        <f t="shared" si="51"/>
        <v>BULLISH</v>
      </c>
      <c r="G834" s="6" t="str">
        <f t="shared" si="50"/>
        <v>STRONG</v>
      </c>
      <c r="H834" s="6" t="str">
        <f t="shared" si="49"/>
        <v>CONFIRMED BULLISH</v>
      </c>
    </row>
    <row r="835" spans="1:8" ht="13.5" x14ac:dyDescent="0.25">
      <c r="A835" s="3">
        <f>TITRES_STAT!B838</f>
        <v>43217</v>
      </c>
      <c r="B835" s="6">
        <f>TITRES_STAT!C838</f>
        <v>6.98</v>
      </c>
      <c r="C835" s="6">
        <f>TITRES_STAT!D838</f>
        <v>3.2012999999999998</v>
      </c>
      <c r="D835" s="6">
        <f>TITRES_STAT!E838</f>
        <v>3746</v>
      </c>
      <c r="E835" s="2">
        <f t="shared" si="48"/>
        <v>582038</v>
      </c>
      <c r="F835" s="6" t="str">
        <f t="shared" si="51"/>
        <v>BULLISH</v>
      </c>
      <c r="G835" s="6" t="str">
        <f t="shared" si="50"/>
        <v>STRONG</v>
      </c>
      <c r="H835" s="6" t="str">
        <f t="shared" si="49"/>
        <v>CONFIRMED BULLISH</v>
      </c>
    </row>
    <row r="836" spans="1:8" ht="13.5" x14ac:dyDescent="0.25">
      <c r="A836" s="3">
        <f>TITRES_STAT!B839</f>
        <v>43220</v>
      </c>
      <c r="B836" s="6">
        <f>TITRES_STAT!C839</f>
        <v>6.98</v>
      </c>
      <c r="C836" s="6">
        <f>TITRES_STAT!D839</f>
        <v>3.2012999999999998</v>
      </c>
      <c r="D836" s="6">
        <f>TITRES_STAT!E839</f>
        <v>1859</v>
      </c>
      <c r="E836" s="2">
        <f t="shared" ref="E836:E899" si="52">IF(B836&gt;B835, E835+D836, IF(B836&lt;B835, E835-D836, E835))</f>
        <v>582038</v>
      </c>
      <c r="F836" s="6" t="str">
        <f t="shared" si="51"/>
        <v>BEARISH</v>
      </c>
      <c r="G836" s="6" t="str">
        <f t="shared" si="50"/>
        <v>NEUTRAL</v>
      </c>
      <c r="H836" s="6" t="str">
        <f t="shared" si="49"/>
        <v>BEARISH DIVERGENCE</v>
      </c>
    </row>
    <row r="837" spans="1:8" ht="13.5" x14ac:dyDescent="0.25">
      <c r="A837" s="3">
        <f>TITRES_STAT!B840</f>
        <v>43222</v>
      </c>
      <c r="B837" s="6">
        <f>TITRES_STAT!C840</f>
        <v>7</v>
      </c>
      <c r="C837" s="6">
        <f>TITRES_STAT!D840</f>
        <v>3.2105000000000001</v>
      </c>
      <c r="D837" s="6">
        <f>TITRES_STAT!E840</f>
        <v>2293</v>
      </c>
      <c r="E837" s="2">
        <f t="shared" si="52"/>
        <v>584331</v>
      </c>
      <c r="F837" s="6" t="str">
        <f t="shared" si="51"/>
        <v>BEARISH</v>
      </c>
      <c r="G837" s="6" t="str">
        <f t="shared" si="50"/>
        <v>NEUTRAL</v>
      </c>
      <c r="H837" s="6" t="str">
        <f t="shared" si="49"/>
        <v>CONFIRMED BEARISH</v>
      </c>
    </row>
    <row r="838" spans="1:8" ht="13.5" x14ac:dyDescent="0.25">
      <c r="A838" s="3">
        <f>TITRES_STAT!B841</f>
        <v>43223</v>
      </c>
      <c r="B838" s="6">
        <f>TITRES_STAT!C841</f>
        <v>7</v>
      </c>
      <c r="C838" s="6">
        <f>TITRES_STAT!D841</f>
        <v>3.2105000000000001</v>
      </c>
      <c r="D838" s="6">
        <f>TITRES_STAT!E841</f>
        <v>2199</v>
      </c>
      <c r="E838" s="2">
        <f t="shared" si="52"/>
        <v>584331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43224</v>
      </c>
      <c r="B839" s="6">
        <f>TITRES_STAT!C842</f>
        <v>7</v>
      </c>
      <c r="C839" s="6">
        <f>TITRES_STAT!D842</f>
        <v>3.2105000000000001</v>
      </c>
      <c r="D839" s="6">
        <f>TITRES_STAT!E842</f>
        <v>1725</v>
      </c>
      <c r="E839" s="2">
        <f t="shared" si="52"/>
        <v>584331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BEARISH</v>
      </c>
    </row>
    <row r="840" spans="1:8" ht="13.5" x14ac:dyDescent="0.25">
      <c r="A840" s="3">
        <f>TITRES_STAT!B843</f>
        <v>43227</v>
      </c>
      <c r="B840" s="6">
        <f>TITRES_STAT!C843</f>
        <v>7</v>
      </c>
      <c r="C840" s="6">
        <f>TITRES_STAT!D843</f>
        <v>3.2105000000000001</v>
      </c>
      <c r="D840" s="6">
        <f>TITRES_STAT!E843</f>
        <v>1126</v>
      </c>
      <c r="E840" s="2">
        <f t="shared" si="52"/>
        <v>584331</v>
      </c>
      <c r="F840" s="6" t="str">
        <f t="shared" ref="F840:F903" si="55">IF(E840&gt;E835,"BULLISH",IF(E840&lt;E835,"BEARISH","NEUTRAL"))</f>
        <v>BULLISH</v>
      </c>
      <c r="G840" s="6" t="str">
        <f t="shared" si="54"/>
        <v>NEUTRAL</v>
      </c>
      <c r="H840" s="6" t="str">
        <f t="shared" si="53"/>
        <v>CONFIRMED BULLISH</v>
      </c>
    </row>
    <row r="841" spans="1:8" ht="13.5" x14ac:dyDescent="0.25">
      <c r="A841" s="3">
        <f>TITRES_STAT!B844</f>
        <v>43228</v>
      </c>
      <c r="B841" s="6">
        <f>TITRES_STAT!C844</f>
        <v>7.06</v>
      </c>
      <c r="C841" s="6">
        <f>TITRES_STAT!D844</f>
        <v>3.238</v>
      </c>
      <c r="D841" s="6">
        <f>TITRES_STAT!E844</f>
        <v>961</v>
      </c>
      <c r="E841" s="2">
        <f t="shared" si="52"/>
        <v>585292</v>
      </c>
      <c r="F841" s="6" t="str">
        <f t="shared" si="55"/>
        <v>BULLISH</v>
      </c>
      <c r="G841" s="6" t="str">
        <f t="shared" si="54"/>
        <v>NEUTRAL</v>
      </c>
      <c r="H841" s="6" t="str">
        <f t="shared" si="53"/>
        <v>CONFIRMED BULLISH</v>
      </c>
    </row>
    <row r="842" spans="1:8" ht="13.5" x14ac:dyDescent="0.25">
      <c r="A842" s="3">
        <f>TITRES_STAT!B845</f>
        <v>43229</v>
      </c>
      <c r="B842" s="6">
        <f>TITRES_STAT!C845</f>
        <v>7</v>
      </c>
      <c r="C842" s="6">
        <f>TITRES_STAT!D845</f>
        <v>3.2105000000000001</v>
      </c>
      <c r="D842" s="6">
        <f>TITRES_STAT!E845</f>
        <v>11344</v>
      </c>
      <c r="E842" s="2">
        <f t="shared" si="52"/>
        <v>573948</v>
      </c>
      <c r="F842" s="6" t="str">
        <f t="shared" si="55"/>
        <v>BEARISH</v>
      </c>
      <c r="G842" s="6" t="str">
        <f t="shared" si="54"/>
        <v>NEUTRAL</v>
      </c>
      <c r="H842" s="6" t="str">
        <f t="shared" si="53"/>
        <v>NEUTRAL</v>
      </c>
    </row>
    <row r="843" spans="1:8" ht="13.5" x14ac:dyDescent="0.25">
      <c r="A843" s="3">
        <f>TITRES_STAT!B846</f>
        <v>43230</v>
      </c>
      <c r="B843" s="6">
        <f>TITRES_STAT!C846</f>
        <v>7.1</v>
      </c>
      <c r="C843" s="6">
        <f>TITRES_STAT!D846</f>
        <v>3.2564000000000002</v>
      </c>
      <c r="D843" s="6">
        <f>TITRES_STAT!E846</f>
        <v>512</v>
      </c>
      <c r="E843" s="2">
        <f t="shared" si="52"/>
        <v>574460</v>
      </c>
      <c r="F843" s="6" t="str">
        <f t="shared" si="55"/>
        <v>BEARISH</v>
      </c>
      <c r="G843" s="6" t="str">
        <f t="shared" si="54"/>
        <v>NEUTRAL</v>
      </c>
      <c r="H843" s="6" t="str">
        <f t="shared" si="53"/>
        <v>BEARISH DIVERGENCE</v>
      </c>
    </row>
    <row r="844" spans="1:8" ht="13.5" x14ac:dyDescent="0.25">
      <c r="A844" s="3">
        <f>TITRES_STAT!B847</f>
        <v>43231</v>
      </c>
      <c r="B844" s="6">
        <f>TITRES_STAT!C847</f>
        <v>7.11</v>
      </c>
      <c r="C844" s="6">
        <f>TITRES_STAT!D847</f>
        <v>3.2610000000000001</v>
      </c>
      <c r="D844" s="6">
        <f>TITRES_STAT!E847</f>
        <v>3449</v>
      </c>
      <c r="E844" s="2">
        <f t="shared" si="52"/>
        <v>577909</v>
      </c>
      <c r="F844" s="6" t="str">
        <f t="shared" si="55"/>
        <v>BEARISH</v>
      </c>
      <c r="G844" s="6" t="str">
        <f t="shared" si="54"/>
        <v>NEUTRAL</v>
      </c>
      <c r="H844" s="6" t="str">
        <f t="shared" si="53"/>
        <v>BEARISH DIVERGENCE</v>
      </c>
    </row>
    <row r="845" spans="1:8" ht="13.5" x14ac:dyDescent="0.25">
      <c r="A845" s="3">
        <f>TITRES_STAT!B848</f>
        <v>43234</v>
      </c>
      <c r="B845" s="6">
        <f>TITRES_STAT!C848</f>
        <v>7.11</v>
      </c>
      <c r="C845" s="6">
        <f>TITRES_STAT!D848</f>
        <v>3.2610000000000001</v>
      </c>
      <c r="D845" s="6">
        <f>TITRES_STAT!E848</f>
        <v>1754</v>
      </c>
      <c r="E845" s="2">
        <f t="shared" si="52"/>
        <v>577909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BEARISH DIVERGENCE</v>
      </c>
    </row>
    <row r="846" spans="1:8" ht="13.5" x14ac:dyDescent="0.25">
      <c r="A846" s="3">
        <f>TITRES_STAT!B849</f>
        <v>43235</v>
      </c>
      <c r="B846" s="6">
        <f>TITRES_STAT!C849</f>
        <v>7.16</v>
      </c>
      <c r="C846" s="6">
        <f>TITRES_STAT!D849</f>
        <v>3.2839</v>
      </c>
      <c r="D846" s="6">
        <f>TITRES_STAT!E849</f>
        <v>7098</v>
      </c>
      <c r="E846" s="2">
        <f t="shared" si="52"/>
        <v>585007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BEARISH DIVERGENCE</v>
      </c>
    </row>
    <row r="847" spans="1:8" ht="13.5" x14ac:dyDescent="0.25">
      <c r="A847" s="3">
        <f>TITRES_STAT!B850</f>
        <v>43236</v>
      </c>
      <c r="B847" s="6">
        <f>TITRES_STAT!C850</f>
        <v>7.11</v>
      </c>
      <c r="C847" s="6">
        <f>TITRES_STAT!D850</f>
        <v>3.2610000000000001</v>
      </c>
      <c r="D847" s="6">
        <f>TITRES_STAT!E850</f>
        <v>2775</v>
      </c>
      <c r="E847" s="2">
        <f t="shared" si="52"/>
        <v>582232</v>
      </c>
      <c r="F847" s="6" t="str">
        <f t="shared" si="55"/>
        <v>BULLISH</v>
      </c>
      <c r="G847" s="6" t="str">
        <f t="shared" si="54"/>
        <v>NEUTRAL</v>
      </c>
      <c r="H847" s="6" t="str">
        <f t="shared" si="53"/>
        <v>CONFIRMED BULLISH</v>
      </c>
    </row>
    <row r="848" spans="1:8" ht="13.5" x14ac:dyDescent="0.25">
      <c r="A848" s="3">
        <f>TITRES_STAT!B851</f>
        <v>43237</v>
      </c>
      <c r="B848" s="6">
        <f>TITRES_STAT!C851</f>
        <v>7.1</v>
      </c>
      <c r="C848" s="6">
        <f>TITRES_STAT!D851</f>
        <v>3.2564000000000002</v>
      </c>
      <c r="D848" s="6">
        <f>TITRES_STAT!E851</f>
        <v>1345</v>
      </c>
      <c r="E848" s="2">
        <f t="shared" si="52"/>
        <v>580887</v>
      </c>
      <c r="F848" s="6" t="str">
        <f t="shared" si="55"/>
        <v>BULLISH</v>
      </c>
      <c r="G848" s="6" t="str">
        <f t="shared" si="54"/>
        <v>NEUTRAL</v>
      </c>
      <c r="H848" s="6" t="str">
        <f t="shared" si="53"/>
        <v>NEUTRAL</v>
      </c>
    </row>
    <row r="849" spans="1:8" ht="13.5" x14ac:dyDescent="0.25">
      <c r="A849" s="3">
        <f>TITRES_STAT!B852</f>
        <v>43238</v>
      </c>
      <c r="B849" s="6">
        <f>TITRES_STAT!C852</f>
        <v>7</v>
      </c>
      <c r="C849" s="6">
        <f>TITRES_STAT!D852</f>
        <v>3.2105000000000001</v>
      </c>
      <c r="D849" s="6">
        <f>TITRES_STAT!E852</f>
        <v>12121</v>
      </c>
      <c r="E849" s="2">
        <f t="shared" si="52"/>
        <v>568766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CONFIRMED BEARISH</v>
      </c>
    </row>
    <row r="850" spans="1:8" ht="13.5" x14ac:dyDescent="0.25">
      <c r="A850" s="3">
        <f>TITRES_STAT!B853</f>
        <v>43241</v>
      </c>
      <c r="B850" s="6">
        <f>TITRES_STAT!C853</f>
        <v>7</v>
      </c>
      <c r="C850" s="6">
        <f>TITRES_STAT!D853</f>
        <v>3.2105000000000001</v>
      </c>
      <c r="D850" s="6">
        <f>TITRES_STAT!E853</f>
        <v>3384</v>
      </c>
      <c r="E850" s="2">
        <f t="shared" si="52"/>
        <v>568766</v>
      </c>
      <c r="F850" s="6" t="str">
        <f t="shared" si="55"/>
        <v>BEARISH</v>
      </c>
      <c r="G850" s="6" t="str">
        <f t="shared" si="54"/>
        <v>NEUTRAL</v>
      </c>
      <c r="H850" s="6" t="str">
        <f t="shared" si="53"/>
        <v>CONFIRMED BEARISH</v>
      </c>
    </row>
    <row r="851" spans="1:8" ht="13.5" x14ac:dyDescent="0.25">
      <c r="A851" s="3">
        <f>TITRES_STAT!B854</f>
        <v>43242</v>
      </c>
      <c r="B851" s="6">
        <f>TITRES_STAT!C854</f>
        <v>7</v>
      </c>
      <c r="C851" s="6">
        <f>TITRES_STAT!D854</f>
        <v>3.2105000000000001</v>
      </c>
      <c r="D851" s="6">
        <f>TITRES_STAT!E854</f>
        <v>4261</v>
      </c>
      <c r="E851" s="2">
        <f t="shared" si="52"/>
        <v>568766</v>
      </c>
      <c r="F851" s="6" t="str">
        <f t="shared" si="55"/>
        <v>BEARISH</v>
      </c>
      <c r="G851" s="6" t="str">
        <f t="shared" si="54"/>
        <v>WEAK</v>
      </c>
      <c r="H851" s="6" t="str">
        <f t="shared" si="53"/>
        <v>CONFIRMED BEARISH</v>
      </c>
    </row>
    <row r="852" spans="1:8" ht="13.5" x14ac:dyDescent="0.25">
      <c r="A852" s="3">
        <f>TITRES_STAT!B855</f>
        <v>43243</v>
      </c>
      <c r="B852" s="6">
        <f>TITRES_STAT!C855</f>
        <v>6.93</v>
      </c>
      <c r="C852" s="6">
        <f>TITRES_STAT!D855</f>
        <v>3.1783999999999999</v>
      </c>
      <c r="D852" s="6">
        <f>TITRES_STAT!E855</f>
        <v>8276</v>
      </c>
      <c r="E852" s="2">
        <f t="shared" si="52"/>
        <v>560490</v>
      </c>
      <c r="F852" s="6" t="str">
        <f t="shared" si="55"/>
        <v>BEARISH</v>
      </c>
      <c r="G852" s="6" t="str">
        <f t="shared" si="54"/>
        <v>WEAK</v>
      </c>
      <c r="H852" s="6" t="str">
        <f t="shared" si="53"/>
        <v>CONFIRMED BEARISH</v>
      </c>
    </row>
    <row r="853" spans="1:8" ht="13.5" x14ac:dyDescent="0.25">
      <c r="A853" s="3">
        <f>TITRES_STAT!B856</f>
        <v>43244</v>
      </c>
      <c r="B853" s="6">
        <f>TITRES_STAT!C856</f>
        <v>6.95</v>
      </c>
      <c r="C853" s="6">
        <f>TITRES_STAT!D856</f>
        <v>3.1876000000000002</v>
      </c>
      <c r="D853" s="6">
        <f>TITRES_STAT!E856</f>
        <v>7380</v>
      </c>
      <c r="E853" s="2">
        <f t="shared" si="52"/>
        <v>567870</v>
      </c>
      <c r="F853" s="6" t="str">
        <f t="shared" si="55"/>
        <v>BEARISH</v>
      </c>
      <c r="G853" s="6" t="str">
        <f t="shared" si="54"/>
        <v>WEAK</v>
      </c>
      <c r="H853" s="6" t="str">
        <f t="shared" si="53"/>
        <v>CONFIRMED BEARISH</v>
      </c>
    </row>
    <row r="854" spans="1:8" ht="13.5" x14ac:dyDescent="0.25">
      <c r="A854" s="3">
        <f>TITRES_STAT!B857</f>
        <v>43245</v>
      </c>
      <c r="B854" s="6">
        <f>TITRES_STAT!C857</f>
        <v>7</v>
      </c>
      <c r="C854" s="6">
        <f>TITRES_STAT!D857</f>
        <v>3.2105000000000001</v>
      </c>
      <c r="D854" s="6">
        <f>TITRES_STAT!E857</f>
        <v>32183</v>
      </c>
      <c r="E854" s="2">
        <f t="shared" si="52"/>
        <v>600053</v>
      </c>
      <c r="F854" s="6" t="str">
        <f t="shared" si="55"/>
        <v>BULLISH</v>
      </c>
      <c r="G854" s="6" t="str">
        <f t="shared" si="54"/>
        <v>STRONG</v>
      </c>
      <c r="H854" s="6" t="str">
        <f t="shared" si="53"/>
        <v>NEUTRAL</v>
      </c>
    </row>
    <row r="855" spans="1:8" ht="13.5" x14ac:dyDescent="0.25">
      <c r="A855" s="3">
        <f>TITRES_STAT!B858</f>
        <v>43248</v>
      </c>
      <c r="B855" s="6">
        <f>TITRES_STAT!C858</f>
        <v>7</v>
      </c>
      <c r="C855" s="6">
        <f>TITRES_STAT!D858</f>
        <v>3.2105000000000001</v>
      </c>
      <c r="D855" s="6">
        <f>TITRES_STAT!E858</f>
        <v>45031</v>
      </c>
      <c r="E855" s="2">
        <f t="shared" si="52"/>
        <v>600053</v>
      </c>
      <c r="F855" s="6" t="str">
        <f t="shared" si="55"/>
        <v>BULLISH</v>
      </c>
      <c r="G855" s="6" t="str">
        <f t="shared" si="54"/>
        <v>STRONG</v>
      </c>
      <c r="H855" s="6" t="str">
        <f t="shared" si="53"/>
        <v>NEUTRAL</v>
      </c>
    </row>
    <row r="856" spans="1:8" ht="13.5" x14ac:dyDescent="0.25">
      <c r="A856" s="3">
        <f>TITRES_STAT!B859</f>
        <v>43249</v>
      </c>
      <c r="B856" s="6">
        <f>TITRES_STAT!C859</f>
        <v>7</v>
      </c>
      <c r="C856" s="6">
        <f>TITRES_STAT!D859</f>
        <v>3.2105000000000001</v>
      </c>
      <c r="D856" s="6">
        <f>TITRES_STAT!E859</f>
        <v>46868</v>
      </c>
      <c r="E856" s="2">
        <f t="shared" si="52"/>
        <v>600053</v>
      </c>
      <c r="F856" s="6" t="str">
        <f t="shared" si="55"/>
        <v>BULLISH</v>
      </c>
      <c r="G856" s="6" t="str">
        <f t="shared" si="54"/>
        <v>STRONG</v>
      </c>
      <c r="H856" s="6" t="str">
        <f t="shared" si="53"/>
        <v>NEUTRAL</v>
      </c>
    </row>
    <row r="857" spans="1:8" ht="13.5" x14ac:dyDescent="0.25">
      <c r="A857" s="3">
        <f>TITRES_STAT!B860</f>
        <v>43250</v>
      </c>
      <c r="B857" s="6">
        <f>TITRES_STAT!C860</f>
        <v>7</v>
      </c>
      <c r="C857" s="6">
        <f>TITRES_STAT!D860</f>
        <v>3.2105000000000001</v>
      </c>
      <c r="D857" s="6">
        <f>TITRES_STAT!E860</f>
        <v>21820</v>
      </c>
      <c r="E857" s="2">
        <f t="shared" si="52"/>
        <v>600053</v>
      </c>
      <c r="F857" s="6" t="str">
        <f t="shared" si="55"/>
        <v>BULLISH</v>
      </c>
      <c r="G857" s="6" t="str">
        <f t="shared" si="54"/>
        <v>STRONG</v>
      </c>
      <c r="H857" s="6" t="str">
        <f t="shared" si="53"/>
        <v>CONFIRMED BULLISH</v>
      </c>
    </row>
    <row r="858" spans="1:8" ht="13.5" x14ac:dyDescent="0.25">
      <c r="A858" s="3">
        <f>TITRES_STAT!B861</f>
        <v>43251</v>
      </c>
      <c r="B858" s="6">
        <f>TITRES_STAT!C861</f>
        <v>7.1</v>
      </c>
      <c r="C858" s="6">
        <f>TITRES_STAT!D861</f>
        <v>3.2564000000000002</v>
      </c>
      <c r="D858" s="6">
        <f>TITRES_STAT!E861</f>
        <v>32366</v>
      </c>
      <c r="E858" s="2">
        <f t="shared" si="52"/>
        <v>632419</v>
      </c>
      <c r="F858" s="6" t="str">
        <f t="shared" si="55"/>
        <v>BULLISH</v>
      </c>
      <c r="G858" s="6" t="str">
        <f t="shared" si="54"/>
        <v>STRONG</v>
      </c>
      <c r="H858" s="6" t="str">
        <f t="shared" si="53"/>
        <v>CONFIRMED BULLISH</v>
      </c>
    </row>
    <row r="859" spans="1:8" ht="13.5" x14ac:dyDescent="0.25">
      <c r="A859" s="3">
        <f>TITRES_STAT!B862</f>
        <v>43252</v>
      </c>
      <c r="B859" s="6">
        <f>TITRES_STAT!C862</f>
        <v>7.1</v>
      </c>
      <c r="C859" s="6">
        <f>TITRES_STAT!D862</f>
        <v>3.2564000000000002</v>
      </c>
      <c r="D859" s="6">
        <f>TITRES_STAT!E862</f>
        <v>5945</v>
      </c>
      <c r="E859" s="2">
        <f t="shared" si="52"/>
        <v>632419</v>
      </c>
      <c r="F859" s="6" t="str">
        <f t="shared" si="55"/>
        <v>BULLISH</v>
      </c>
      <c r="G859" s="6" t="str">
        <f t="shared" si="54"/>
        <v>STRONG</v>
      </c>
      <c r="H859" s="6" t="str">
        <f t="shared" si="53"/>
        <v>CONFIRMED BULLISH</v>
      </c>
    </row>
    <row r="860" spans="1:8" ht="13.5" x14ac:dyDescent="0.25">
      <c r="A860" s="3">
        <f>TITRES_STAT!B863</f>
        <v>43255</v>
      </c>
      <c r="B860" s="6">
        <f>TITRES_STAT!C863</f>
        <v>7.1</v>
      </c>
      <c r="C860" s="6">
        <f>TITRES_STAT!D863</f>
        <v>3.2564000000000002</v>
      </c>
      <c r="D860" s="6">
        <f>TITRES_STAT!E863</f>
        <v>1097</v>
      </c>
      <c r="E860" s="2">
        <f t="shared" si="52"/>
        <v>632419</v>
      </c>
      <c r="F860" s="6" t="str">
        <f t="shared" si="55"/>
        <v>BULLISH</v>
      </c>
      <c r="G860" s="6" t="str">
        <f t="shared" si="54"/>
        <v>STRONG</v>
      </c>
      <c r="H860" s="6" t="str">
        <f t="shared" si="53"/>
        <v>CONFIRMED BULLISH</v>
      </c>
    </row>
    <row r="861" spans="1:8" ht="13.5" x14ac:dyDescent="0.25">
      <c r="A861" s="3">
        <f>TITRES_STAT!B864</f>
        <v>43256</v>
      </c>
      <c r="B861" s="6">
        <f>TITRES_STAT!C864</f>
        <v>7.22</v>
      </c>
      <c r="C861" s="6">
        <f>TITRES_STAT!D864</f>
        <v>3.3113999999999999</v>
      </c>
      <c r="D861" s="6">
        <f>TITRES_STAT!E864</f>
        <v>29221</v>
      </c>
      <c r="E861" s="2">
        <f t="shared" si="52"/>
        <v>661640</v>
      </c>
      <c r="F861" s="6" t="str">
        <f t="shared" si="55"/>
        <v>BULLISH</v>
      </c>
      <c r="G861" s="6" t="str">
        <f t="shared" si="54"/>
        <v>STRONG</v>
      </c>
      <c r="H861" s="6" t="str">
        <f t="shared" si="53"/>
        <v>CONFIRMED BULLISH</v>
      </c>
    </row>
    <row r="862" spans="1:8" ht="13.5" x14ac:dyDescent="0.25">
      <c r="A862" s="3">
        <f>TITRES_STAT!B865</f>
        <v>43257</v>
      </c>
      <c r="B862" s="6">
        <f>TITRES_STAT!C865</f>
        <v>7.2</v>
      </c>
      <c r="C862" s="6">
        <f>TITRES_STAT!D865</f>
        <v>3.3022</v>
      </c>
      <c r="D862" s="6">
        <f>TITRES_STAT!E865</f>
        <v>18231</v>
      </c>
      <c r="E862" s="2">
        <f t="shared" si="52"/>
        <v>643409</v>
      </c>
      <c r="F862" s="6" t="str">
        <f t="shared" si="55"/>
        <v>BULLISH</v>
      </c>
      <c r="G862" s="6" t="str">
        <f t="shared" si="54"/>
        <v>STRONG</v>
      </c>
      <c r="H862" s="6" t="str">
        <f t="shared" si="53"/>
        <v>CONFIRMED BULLISH</v>
      </c>
    </row>
    <row r="863" spans="1:8" ht="13.5" x14ac:dyDescent="0.25">
      <c r="A863" s="3">
        <f>TITRES_STAT!B866</f>
        <v>43258</v>
      </c>
      <c r="B863" s="6">
        <f>TITRES_STAT!C866</f>
        <v>7.2</v>
      </c>
      <c r="C863" s="6">
        <f>TITRES_STAT!D866</f>
        <v>3.3022</v>
      </c>
      <c r="D863" s="6">
        <f>TITRES_STAT!E866</f>
        <v>20740</v>
      </c>
      <c r="E863" s="2">
        <f t="shared" si="52"/>
        <v>643409</v>
      </c>
      <c r="F863" s="6" t="str">
        <f t="shared" si="55"/>
        <v>BULLISH</v>
      </c>
      <c r="G863" s="6" t="str">
        <f t="shared" si="54"/>
        <v>NEUTRAL</v>
      </c>
      <c r="H863" s="6" t="str">
        <f t="shared" si="53"/>
        <v>CONFIRMED BULLISH</v>
      </c>
    </row>
    <row r="864" spans="1:8" ht="13.5" x14ac:dyDescent="0.25">
      <c r="A864" s="3">
        <f>TITRES_STAT!B867</f>
        <v>43259</v>
      </c>
      <c r="B864" s="6">
        <f>TITRES_STAT!C867</f>
        <v>7.19</v>
      </c>
      <c r="C864" s="6">
        <f>TITRES_STAT!D867</f>
        <v>3.2976999999999999</v>
      </c>
      <c r="D864" s="6">
        <f>TITRES_STAT!E867</f>
        <v>4567</v>
      </c>
      <c r="E864" s="2">
        <f t="shared" si="52"/>
        <v>638842</v>
      </c>
      <c r="F864" s="6" t="str">
        <f t="shared" si="55"/>
        <v>BULLISH</v>
      </c>
      <c r="G864" s="6" t="str">
        <f t="shared" si="54"/>
        <v>NEUTRAL</v>
      </c>
      <c r="H864" s="6" t="str">
        <f t="shared" si="53"/>
        <v>CONFIRMED BULLISH</v>
      </c>
    </row>
    <row r="865" spans="1:8" ht="13.5" x14ac:dyDescent="0.25">
      <c r="A865" s="3">
        <f>TITRES_STAT!B868</f>
        <v>43262</v>
      </c>
      <c r="B865" s="6">
        <f>TITRES_STAT!C868</f>
        <v>7.19</v>
      </c>
      <c r="C865" s="6">
        <f>TITRES_STAT!D868</f>
        <v>3.2976999999999999</v>
      </c>
      <c r="D865" s="6">
        <f>TITRES_STAT!E868</f>
        <v>2165</v>
      </c>
      <c r="E865" s="2">
        <f t="shared" si="52"/>
        <v>638842</v>
      </c>
      <c r="F865" s="6" t="str">
        <f t="shared" si="55"/>
        <v>BULLISH</v>
      </c>
      <c r="G865" s="6" t="str">
        <f t="shared" si="54"/>
        <v>NEUTRAL</v>
      </c>
      <c r="H865" s="6" t="str">
        <f t="shared" si="53"/>
        <v>CONFIRMED BULLISH</v>
      </c>
    </row>
    <row r="866" spans="1:8" ht="13.5" x14ac:dyDescent="0.25">
      <c r="A866" s="3">
        <f>TITRES_STAT!B869</f>
        <v>43263</v>
      </c>
      <c r="B866" s="6">
        <f>TITRES_STAT!C869</f>
        <v>7.19</v>
      </c>
      <c r="C866" s="6">
        <f>TITRES_STAT!D869</f>
        <v>3.2976999999999999</v>
      </c>
      <c r="D866" s="6">
        <f>TITRES_STAT!E869</f>
        <v>37949</v>
      </c>
      <c r="E866" s="2">
        <f t="shared" si="52"/>
        <v>638842</v>
      </c>
      <c r="F866" s="6" t="str">
        <f t="shared" si="55"/>
        <v>BEARISH</v>
      </c>
      <c r="G866" s="6" t="str">
        <f t="shared" si="54"/>
        <v>WEAK</v>
      </c>
      <c r="H866" s="6" t="str">
        <f t="shared" si="53"/>
        <v>CONFIRMED BEARISH</v>
      </c>
    </row>
    <row r="867" spans="1:8" ht="13.5" x14ac:dyDescent="0.25">
      <c r="A867" s="3">
        <f>TITRES_STAT!B870</f>
        <v>43264</v>
      </c>
      <c r="B867" s="6">
        <f>TITRES_STAT!C870</f>
        <v>7.19</v>
      </c>
      <c r="C867" s="6">
        <f>TITRES_STAT!D870</f>
        <v>3.2976999999999999</v>
      </c>
      <c r="D867" s="6">
        <f>TITRES_STAT!E870</f>
        <v>6034</v>
      </c>
      <c r="E867" s="2">
        <f t="shared" si="52"/>
        <v>638842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CONFIRMED BEARISH</v>
      </c>
    </row>
    <row r="868" spans="1:8" ht="13.5" x14ac:dyDescent="0.25">
      <c r="A868" s="3">
        <f>TITRES_STAT!B871</f>
        <v>43265</v>
      </c>
      <c r="B868" s="6">
        <f>TITRES_STAT!C871</f>
        <v>7.1</v>
      </c>
      <c r="C868" s="6">
        <f>TITRES_STAT!D871</f>
        <v>3.2564000000000002</v>
      </c>
      <c r="D868" s="6">
        <f>TITRES_STAT!E871</f>
        <v>4371</v>
      </c>
      <c r="E868" s="2">
        <f t="shared" si="52"/>
        <v>634471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CONFIRMED BEARISH</v>
      </c>
    </row>
    <row r="869" spans="1:8" ht="13.5" x14ac:dyDescent="0.25">
      <c r="A869" s="3">
        <f>TITRES_STAT!B872</f>
        <v>43269</v>
      </c>
      <c r="B869" s="6">
        <f>TITRES_STAT!C872</f>
        <v>7.09</v>
      </c>
      <c r="C869" s="6">
        <f>TITRES_STAT!D872</f>
        <v>3.2517999999999998</v>
      </c>
      <c r="D869" s="6">
        <f>TITRES_STAT!E872</f>
        <v>8724</v>
      </c>
      <c r="E869" s="2">
        <f t="shared" si="52"/>
        <v>625747</v>
      </c>
      <c r="F869" s="6" t="str">
        <f t="shared" si="55"/>
        <v>BEARISH</v>
      </c>
      <c r="G869" s="6" t="str">
        <f t="shared" si="54"/>
        <v>WEAK</v>
      </c>
      <c r="H869" s="6" t="str">
        <f t="shared" si="53"/>
        <v>CONFIRMED BEARISH</v>
      </c>
    </row>
    <row r="870" spans="1:8" ht="13.5" x14ac:dyDescent="0.25">
      <c r="A870" s="3">
        <f>TITRES_STAT!B873</f>
        <v>43270</v>
      </c>
      <c r="B870" s="6">
        <f>TITRES_STAT!C873</f>
        <v>7.11</v>
      </c>
      <c r="C870" s="6">
        <f>TITRES_STAT!D873</f>
        <v>3.2610000000000001</v>
      </c>
      <c r="D870" s="6">
        <f>TITRES_STAT!E873</f>
        <v>21233</v>
      </c>
      <c r="E870" s="2">
        <f t="shared" si="52"/>
        <v>646980</v>
      </c>
      <c r="F870" s="6" t="str">
        <f t="shared" si="55"/>
        <v>BULLISH</v>
      </c>
      <c r="G870" s="6" t="str">
        <f t="shared" si="54"/>
        <v>NEUTRAL</v>
      </c>
      <c r="H870" s="6" t="str">
        <f t="shared" si="53"/>
        <v>BULLISH DIVERGENCE</v>
      </c>
    </row>
    <row r="871" spans="1:8" ht="13.5" x14ac:dyDescent="0.25">
      <c r="A871" s="3">
        <f>TITRES_STAT!B874</f>
        <v>43271</v>
      </c>
      <c r="B871" s="6">
        <f>TITRES_STAT!C874</f>
        <v>7.25</v>
      </c>
      <c r="C871" s="6">
        <f>TITRES_STAT!D874</f>
        <v>3.3252000000000002</v>
      </c>
      <c r="D871" s="6">
        <f>TITRES_STAT!E874</f>
        <v>173142</v>
      </c>
      <c r="E871" s="2">
        <f t="shared" si="52"/>
        <v>820122</v>
      </c>
      <c r="F871" s="6" t="str">
        <f t="shared" si="55"/>
        <v>BULLISH</v>
      </c>
      <c r="G871" s="6" t="str">
        <f t="shared" si="54"/>
        <v>STRONG</v>
      </c>
      <c r="H871" s="6" t="str">
        <f t="shared" si="53"/>
        <v>CONFIRMED BULLISH</v>
      </c>
    </row>
    <row r="872" spans="1:8" ht="13.5" x14ac:dyDescent="0.25">
      <c r="A872" s="3">
        <f>TITRES_STAT!B875</f>
        <v>43272</v>
      </c>
      <c r="B872" s="6">
        <f>TITRES_STAT!C875</f>
        <v>7.2</v>
      </c>
      <c r="C872" s="6">
        <f>TITRES_STAT!D875</f>
        <v>3.3022</v>
      </c>
      <c r="D872" s="6">
        <f>TITRES_STAT!E875</f>
        <v>25339</v>
      </c>
      <c r="E872" s="2">
        <f t="shared" si="52"/>
        <v>794783</v>
      </c>
      <c r="F872" s="6" t="str">
        <f t="shared" si="55"/>
        <v>BULLISH</v>
      </c>
      <c r="G872" s="6" t="str">
        <f t="shared" si="54"/>
        <v>STRONG</v>
      </c>
      <c r="H872" s="6" t="str">
        <f t="shared" si="53"/>
        <v>CONFIRMED BULLISH</v>
      </c>
    </row>
    <row r="873" spans="1:8" ht="13.5" x14ac:dyDescent="0.25">
      <c r="A873" s="3">
        <f>TITRES_STAT!B876</f>
        <v>43273</v>
      </c>
      <c r="B873" s="6">
        <f>TITRES_STAT!C876</f>
        <v>7.17</v>
      </c>
      <c r="C873" s="6">
        <f>TITRES_STAT!D876</f>
        <v>3.2885</v>
      </c>
      <c r="D873" s="6">
        <f>TITRES_STAT!E876</f>
        <v>16008</v>
      </c>
      <c r="E873" s="2">
        <f t="shared" si="52"/>
        <v>778775</v>
      </c>
      <c r="F873" s="6" t="str">
        <f t="shared" si="55"/>
        <v>BULLISH</v>
      </c>
      <c r="G873" s="6" t="str">
        <f t="shared" si="54"/>
        <v>STRONG</v>
      </c>
      <c r="H873" s="6" t="str">
        <f t="shared" si="53"/>
        <v>CONFIRMED BULLISH</v>
      </c>
    </row>
    <row r="874" spans="1:8" ht="13.5" x14ac:dyDescent="0.25">
      <c r="A874" s="3">
        <f>TITRES_STAT!B877</f>
        <v>43276</v>
      </c>
      <c r="B874" s="6">
        <f>TITRES_STAT!C877</f>
        <v>7.09</v>
      </c>
      <c r="C874" s="6">
        <f>TITRES_STAT!D877</f>
        <v>3.2517999999999998</v>
      </c>
      <c r="D874" s="6">
        <f>TITRES_STAT!E877</f>
        <v>6242</v>
      </c>
      <c r="E874" s="2">
        <f t="shared" si="52"/>
        <v>772533</v>
      </c>
      <c r="F874" s="6" t="str">
        <f t="shared" si="55"/>
        <v>BULLISH</v>
      </c>
      <c r="G874" s="6" t="str">
        <f t="shared" si="54"/>
        <v>STRONG</v>
      </c>
      <c r="H874" s="6" t="str">
        <f t="shared" si="53"/>
        <v>NEUTRAL</v>
      </c>
    </row>
    <row r="875" spans="1:8" ht="13.5" x14ac:dyDescent="0.25">
      <c r="A875" s="3">
        <f>TITRES_STAT!B878</f>
        <v>43277</v>
      </c>
      <c r="B875" s="6">
        <f>TITRES_STAT!C878</f>
        <v>7.15</v>
      </c>
      <c r="C875" s="6">
        <f>TITRES_STAT!D878</f>
        <v>3.2793000000000001</v>
      </c>
      <c r="D875" s="6">
        <f>TITRES_STAT!E878</f>
        <v>14124</v>
      </c>
      <c r="E875" s="2">
        <f t="shared" si="52"/>
        <v>786657</v>
      </c>
      <c r="F875" s="6" t="str">
        <f t="shared" si="55"/>
        <v>BULLISH</v>
      </c>
      <c r="G875" s="6" t="str">
        <f t="shared" si="54"/>
        <v>STRONG</v>
      </c>
      <c r="H875" s="6" t="str">
        <f t="shared" si="53"/>
        <v>CONFIRMED BULLISH</v>
      </c>
    </row>
    <row r="876" spans="1:8" ht="13.5" x14ac:dyDescent="0.25">
      <c r="A876" s="3">
        <f>TITRES_STAT!B879</f>
        <v>43278</v>
      </c>
      <c r="B876" s="6">
        <f>TITRES_STAT!C879</f>
        <v>7.09</v>
      </c>
      <c r="C876" s="6">
        <f>TITRES_STAT!D879</f>
        <v>3.2517999999999998</v>
      </c>
      <c r="D876" s="6">
        <f>TITRES_STAT!E879</f>
        <v>20476</v>
      </c>
      <c r="E876" s="2">
        <f t="shared" si="52"/>
        <v>766181</v>
      </c>
      <c r="F876" s="6" t="str">
        <f t="shared" si="55"/>
        <v>BEARISH</v>
      </c>
      <c r="G876" s="6" t="str">
        <f t="shared" si="54"/>
        <v>WEAK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7.04</v>
      </c>
      <c r="C877" s="6">
        <f>TITRES_STAT!D880</f>
        <v>3.2288999999999999</v>
      </c>
      <c r="D877" s="6">
        <f>TITRES_STAT!E880</f>
        <v>27216</v>
      </c>
      <c r="E877" s="2">
        <f t="shared" si="52"/>
        <v>738965</v>
      </c>
      <c r="F877" s="6" t="str">
        <f t="shared" si="55"/>
        <v>BEARISH</v>
      </c>
      <c r="G877" s="6" t="str">
        <f t="shared" si="54"/>
        <v>WEAK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7.15</v>
      </c>
      <c r="C878" s="6">
        <f>TITRES_STAT!D881</f>
        <v>3.2793000000000001</v>
      </c>
      <c r="D878" s="6">
        <f>TITRES_STAT!E881</f>
        <v>13799</v>
      </c>
      <c r="E878" s="2">
        <f t="shared" si="52"/>
        <v>752764</v>
      </c>
      <c r="F878" s="6" t="str">
        <f t="shared" si="55"/>
        <v>BEARISH</v>
      </c>
      <c r="G878" s="6" t="str">
        <f t="shared" si="54"/>
        <v>WEAK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7.2</v>
      </c>
      <c r="C879" s="6">
        <f>TITRES_STAT!D882</f>
        <v>3.3022</v>
      </c>
      <c r="D879" s="6">
        <f>TITRES_STAT!E882</f>
        <v>791</v>
      </c>
      <c r="E879" s="2">
        <f t="shared" si="52"/>
        <v>753555</v>
      </c>
      <c r="F879" s="6" t="str">
        <f t="shared" si="55"/>
        <v>BEARISH</v>
      </c>
      <c r="G879" s="6" t="str">
        <f t="shared" si="54"/>
        <v>WEAK</v>
      </c>
      <c r="H879" s="6" t="str">
        <f t="shared" si="53"/>
        <v>BEARISH DIVERGENCE</v>
      </c>
    </row>
    <row r="880" spans="1:8" ht="13.5" x14ac:dyDescent="0.25">
      <c r="A880" s="3">
        <f>TITRES_STAT!B883</f>
        <v>43284</v>
      </c>
      <c r="B880" s="6">
        <f>TITRES_STAT!C883</f>
        <v>7.29</v>
      </c>
      <c r="C880" s="6">
        <f>TITRES_STAT!D883</f>
        <v>3.3435000000000001</v>
      </c>
      <c r="D880" s="6">
        <f>TITRES_STAT!E883</f>
        <v>37628</v>
      </c>
      <c r="E880" s="2">
        <f t="shared" si="52"/>
        <v>791183</v>
      </c>
      <c r="F880" s="6" t="str">
        <f t="shared" si="55"/>
        <v>BULLISH</v>
      </c>
      <c r="G880" s="6" t="str">
        <f t="shared" si="54"/>
        <v>NEUTRAL</v>
      </c>
      <c r="H880" s="6" t="str">
        <f t="shared" si="53"/>
        <v>CONFIRMED BULLISH</v>
      </c>
    </row>
    <row r="881" spans="1:8" ht="13.5" x14ac:dyDescent="0.25">
      <c r="A881" s="3">
        <f>TITRES_STAT!B884</f>
        <v>43285</v>
      </c>
      <c r="B881" s="6">
        <f>TITRES_STAT!C884</f>
        <v>7.21</v>
      </c>
      <c r="C881" s="6">
        <f>TITRES_STAT!D884</f>
        <v>3.3068</v>
      </c>
      <c r="D881" s="6">
        <f>TITRES_STAT!E884</f>
        <v>12122</v>
      </c>
      <c r="E881" s="2">
        <f t="shared" si="52"/>
        <v>779061</v>
      </c>
      <c r="F881" s="6" t="str">
        <f t="shared" si="55"/>
        <v>BULLISH</v>
      </c>
      <c r="G881" s="6" t="str">
        <f t="shared" si="54"/>
        <v>NEUTRAL</v>
      </c>
      <c r="H881" s="6" t="str">
        <f t="shared" si="53"/>
        <v>CONFIRMED BULLISH</v>
      </c>
    </row>
    <row r="882" spans="1:8" ht="13.5" x14ac:dyDescent="0.25">
      <c r="A882" s="3">
        <f>TITRES_STAT!B885</f>
        <v>43286</v>
      </c>
      <c r="B882" s="6">
        <f>TITRES_STAT!C885</f>
        <v>7.23</v>
      </c>
      <c r="C882" s="6">
        <f>TITRES_STAT!D885</f>
        <v>3.3159999999999998</v>
      </c>
      <c r="D882" s="6">
        <f>TITRES_STAT!E885</f>
        <v>6696</v>
      </c>
      <c r="E882" s="2">
        <f t="shared" si="52"/>
        <v>785757</v>
      </c>
      <c r="F882" s="6" t="str">
        <f t="shared" si="55"/>
        <v>BULLISH</v>
      </c>
      <c r="G882" s="6" t="str">
        <f t="shared" si="54"/>
        <v>STRONG</v>
      </c>
      <c r="H882" s="6" t="str">
        <f t="shared" si="53"/>
        <v>CONFIRMED BULLISH</v>
      </c>
    </row>
    <row r="883" spans="1:8" ht="13.5" x14ac:dyDescent="0.25">
      <c r="A883" s="3">
        <f>TITRES_STAT!B886</f>
        <v>43287</v>
      </c>
      <c r="B883" s="6">
        <f>TITRES_STAT!C886</f>
        <v>7.19</v>
      </c>
      <c r="C883" s="6">
        <f>TITRES_STAT!D886</f>
        <v>3.2976999999999999</v>
      </c>
      <c r="D883" s="6">
        <f>TITRES_STAT!E886</f>
        <v>13385</v>
      </c>
      <c r="E883" s="2">
        <f t="shared" si="52"/>
        <v>772372</v>
      </c>
      <c r="F883" s="6" t="str">
        <f t="shared" si="55"/>
        <v>BULLISH</v>
      </c>
      <c r="G883" s="6" t="str">
        <f t="shared" si="54"/>
        <v>STRONG</v>
      </c>
      <c r="H883" s="6" t="str">
        <f t="shared" si="53"/>
        <v>CONFIRMED BULLISH</v>
      </c>
    </row>
    <row r="884" spans="1:8" ht="13.5" x14ac:dyDescent="0.25">
      <c r="A884" s="3">
        <f>TITRES_STAT!B887</f>
        <v>43290</v>
      </c>
      <c r="B884" s="6">
        <f>TITRES_STAT!C887</f>
        <v>7.2</v>
      </c>
      <c r="C884" s="6">
        <f>TITRES_STAT!D887</f>
        <v>3.3022</v>
      </c>
      <c r="D884" s="6">
        <f>TITRES_STAT!E887</f>
        <v>14103</v>
      </c>
      <c r="E884" s="2">
        <f t="shared" si="52"/>
        <v>786475</v>
      </c>
      <c r="F884" s="6" t="str">
        <f t="shared" si="55"/>
        <v>BULLISH</v>
      </c>
      <c r="G884" s="6" t="str">
        <f t="shared" si="54"/>
        <v>STRONG</v>
      </c>
      <c r="H884" s="6" t="str">
        <f t="shared" si="53"/>
        <v>NEUTRAL</v>
      </c>
    </row>
    <row r="885" spans="1:8" ht="13.5" x14ac:dyDescent="0.25">
      <c r="A885" s="3">
        <f>TITRES_STAT!B888</f>
        <v>43291</v>
      </c>
      <c r="B885" s="6">
        <f>TITRES_STAT!C888</f>
        <v>7.1</v>
      </c>
      <c r="C885" s="6">
        <f>TITRES_STAT!D888</f>
        <v>3.2564000000000002</v>
      </c>
      <c r="D885" s="6">
        <f>TITRES_STAT!E888</f>
        <v>7214</v>
      </c>
      <c r="E885" s="2">
        <f t="shared" si="52"/>
        <v>779261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CONFIRMED BEARISH</v>
      </c>
    </row>
    <row r="886" spans="1:8" ht="13.5" x14ac:dyDescent="0.25">
      <c r="A886" s="3">
        <f>TITRES_STAT!B889</f>
        <v>43292</v>
      </c>
      <c r="B886" s="6">
        <f>TITRES_STAT!C889</f>
        <v>6.57</v>
      </c>
      <c r="C886" s="6">
        <f>TITRES_STAT!D889</f>
        <v>3.2949999999999999</v>
      </c>
      <c r="D886" s="6">
        <f>TITRES_STAT!E889</f>
        <v>11220</v>
      </c>
      <c r="E886" s="2">
        <f t="shared" si="52"/>
        <v>768041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CONFIRMED BEARISH</v>
      </c>
    </row>
    <row r="887" spans="1:8" ht="13.5" x14ac:dyDescent="0.25">
      <c r="A887" s="3">
        <f>TITRES_STAT!B890</f>
        <v>43293</v>
      </c>
      <c r="B887" s="6">
        <f>TITRES_STAT!C890</f>
        <v>6.6</v>
      </c>
      <c r="C887" s="6">
        <f>TITRES_STAT!D890</f>
        <v>3.3100999999999998</v>
      </c>
      <c r="D887" s="6">
        <f>TITRES_STAT!E890</f>
        <v>15220</v>
      </c>
      <c r="E887" s="2">
        <f t="shared" si="52"/>
        <v>783261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CONFIRMED BEARISH</v>
      </c>
    </row>
    <row r="888" spans="1:8" ht="13.5" x14ac:dyDescent="0.25">
      <c r="A888" s="3">
        <f>TITRES_STAT!B891</f>
        <v>43294</v>
      </c>
      <c r="B888" s="6">
        <f>TITRES_STAT!C891</f>
        <v>6.54</v>
      </c>
      <c r="C888" s="6">
        <f>TITRES_STAT!D891</f>
        <v>3.28</v>
      </c>
      <c r="D888" s="6">
        <f>TITRES_STAT!E891</f>
        <v>3524</v>
      </c>
      <c r="E888" s="2">
        <f t="shared" si="52"/>
        <v>779737</v>
      </c>
      <c r="F888" s="6" t="str">
        <f t="shared" si="55"/>
        <v>BULLISH</v>
      </c>
      <c r="G888" s="6" t="str">
        <f t="shared" si="54"/>
        <v>NEUTRAL</v>
      </c>
      <c r="H888" s="6" t="str">
        <f t="shared" si="53"/>
        <v>BULLISH DIVERGENCE</v>
      </c>
    </row>
    <row r="889" spans="1:8" ht="13.5" x14ac:dyDescent="0.25">
      <c r="A889" s="3">
        <f>TITRES_STAT!B892</f>
        <v>43297</v>
      </c>
      <c r="B889" s="6">
        <f>TITRES_STAT!C892</f>
        <v>6.54</v>
      </c>
      <c r="C889" s="6">
        <f>TITRES_STAT!D892</f>
        <v>3.28</v>
      </c>
      <c r="D889" s="6">
        <f>TITRES_STAT!E892</f>
        <v>9216</v>
      </c>
      <c r="E889" s="2">
        <f t="shared" si="52"/>
        <v>779737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6.59</v>
      </c>
      <c r="C890" s="6">
        <f>TITRES_STAT!D893</f>
        <v>3.3050999999999999</v>
      </c>
      <c r="D890" s="6">
        <f>TITRES_STAT!E893</f>
        <v>42535</v>
      </c>
      <c r="E890" s="2">
        <f t="shared" si="52"/>
        <v>822272</v>
      </c>
      <c r="F890" s="6" t="str">
        <f t="shared" si="55"/>
        <v>BULLISH</v>
      </c>
      <c r="G890" s="6" t="str">
        <f t="shared" si="54"/>
        <v>STRONG</v>
      </c>
      <c r="H890" s="6" t="str">
        <f t="shared" si="53"/>
        <v>BULLISH DIVERGENCE</v>
      </c>
    </row>
    <row r="891" spans="1:8" ht="13.5" x14ac:dyDescent="0.25">
      <c r="A891" s="3">
        <f>TITRES_STAT!B894</f>
        <v>43299</v>
      </c>
      <c r="B891" s="6">
        <f>TITRES_STAT!C894</f>
        <v>6.59</v>
      </c>
      <c r="C891" s="6">
        <f>TITRES_STAT!D894</f>
        <v>3.3050999999999999</v>
      </c>
      <c r="D891" s="6">
        <f>TITRES_STAT!E894</f>
        <v>22630</v>
      </c>
      <c r="E891" s="2">
        <f t="shared" si="52"/>
        <v>822272</v>
      </c>
      <c r="F891" s="6" t="str">
        <f t="shared" si="55"/>
        <v>BULLISH</v>
      </c>
      <c r="G891" s="6" t="str">
        <f t="shared" si="54"/>
        <v>STRONG</v>
      </c>
      <c r="H891" s="6" t="str">
        <f t="shared" si="53"/>
        <v>CONFIRMED BULLISH</v>
      </c>
    </row>
    <row r="892" spans="1:8" ht="13.5" x14ac:dyDescent="0.25">
      <c r="A892" s="3">
        <f>TITRES_STAT!B895</f>
        <v>43300</v>
      </c>
      <c r="B892" s="6">
        <f>TITRES_STAT!C895</f>
        <v>6.7</v>
      </c>
      <c r="C892" s="6">
        <f>TITRES_STAT!D895</f>
        <v>3.3601999999999999</v>
      </c>
      <c r="D892" s="6">
        <f>TITRES_STAT!E895</f>
        <v>15453</v>
      </c>
      <c r="E892" s="2">
        <f t="shared" si="52"/>
        <v>837725</v>
      </c>
      <c r="F892" s="6" t="str">
        <f t="shared" si="55"/>
        <v>BULLISH</v>
      </c>
      <c r="G892" s="6" t="str">
        <f t="shared" si="54"/>
        <v>STRONG</v>
      </c>
      <c r="H892" s="6" t="str">
        <f t="shared" si="53"/>
        <v>CONFIRMED BULLISH</v>
      </c>
    </row>
    <row r="893" spans="1:8" ht="13.5" x14ac:dyDescent="0.25">
      <c r="A893" s="3">
        <f>TITRES_STAT!B896</f>
        <v>43301</v>
      </c>
      <c r="B893" s="6">
        <f>TITRES_STAT!C896</f>
        <v>6.62</v>
      </c>
      <c r="C893" s="6">
        <f>TITRES_STAT!D896</f>
        <v>3.3201000000000001</v>
      </c>
      <c r="D893" s="6">
        <f>TITRES_STAT!E896</f>
        <v>11965</v>
      </c>
      <c r="E893" s="2">
        <f t="shared" si="52"/>
        <v>825760</v>
      </c>
      <c r="F893" s="6" t="str">
        <f t="shared" si="55"/>
        <v>BULLISH</v>
      </c>
      <c r="G893" s="6" t="str">
        <f t="shared" si="54"/>
        <v>STRONG</v>
      </c>
      <c r="H893" s="6" t="str">
        <f t="shared" si="53"/>
        <v>CONFIRMED BULLISH</v>
      </c>
    </row>
    <row r="894" spans="1:8" ht="13.5" x14ac:dyDescent="0.25">
      <c r="A894" s="3">
        <f>TITRES_STAT!B897</f>
        <v>43304</v>
      </c>
      <c r="B894" s="6">
        <f>TITRES_STAT!C897</f>
        <v>6.61</v>
      </c>
      <c r="C894" s="6">
        <f>TITRES_STAT!D897</f>
        <v>3.3151000000000002</v>
      </c>
      <c r="D894" s="6">
        <f>TITRES_STAT!E897</f>
        <v>9561</v>
      </c>
      <c r="E894" s="2">
        <f t="shared" si="52"/>
        <v>816199</v>
      </c>
      <c r="F894" s="6" t="str">
        <f t="shared" si="55"/>
        <v>BULLISH</v>
      </c>
      <c r="G894" s="6" t="str">
        <f t="shared" si="54"/>
        <v>STRONG</v>
      </c>
      <c r="H894" s="6" t="str">
        <f t="shared" si="53"/>
        <v>CONFIRMED BULLISH</v>
      </c>
    </row>
    <row r="895" spans="1:8" ht="13.5" x14ac:dyDescent="0.25">
      <c r="A895" s="3">
        <f>TITRES_STAT!B898</f>
        <v>43305</v>
      </c>
      <c r="B895" s="6">
        <f>TITRES_STAT!C898</f>
        <v>6.61</v>
      </c>
      <c r="C895" s="6">
        <f>TITRES_STAT!D898</f>
        <v>3.3151000000000002</v>
      </c>
      <c r="D895" s="6">
        <f>TITRES_STAT!E898</f>
        <v>9031</v>
      </c>
      <c r="E895" s="2">
        <f t="shared" si="52"/>
        <v>816199</v>
      </c>
      <c r="F895" s="6" t="str">
        <f t="shared" si="55"/>
        <v>BEARISH</v>
      </c>
      <c r="G895" s="6" t="str">
        <f t="shared" si="54"/>
        <v>NEUTRAL</v>
      </c>
      <c r="H895" s="6" t="str">
        <f t="shared" si="53"/>
        <v>BEARISH DIVERGENCE</v>
      </c>
    </row>
    <row r="896" spans="1:8" ht="13.5" x14ac:dyDescent="0.25">
      <c r="A896" s="3">
        <f>TITRES_STAT!B899</f>
        <v>43307</v>
      </c>
      <c r="B896" s="6">
        <f>TITRES_STAT!C899</f>
        <v>6.6</v>
      </c>
      <c r="C896" s="6">
        <f>TITRES_STAT!D899</f>
        <v>3.3100999999999998</v>
      </c>
      <c r="D896" s="6">
        <f>TITRES_STAT!E899</f>
        <v>26581</v>
      </c>
      <c r="E896" s="2">
        <f t="shared" si="52"/>
        <v>789618</v>
      </c>
      <c r="F896" s="6" t="str">
        <f t="shared" si="55"/>
        <v>BEARISH</v>
      </c>
      <c r="G896" s="6" t="str">
        <f t="shared" si="54"/>
        <v>WEAK</v>
      </c>
      <c r="H896" s="6" t="str">
        <f t="shared" si="53"/>
        <v>BEARISH DIVERGENCE</v>
      </c>
    </row>
    <row r="897" spans="1:8" ht="13.5" x14ac:dyDescent="0.25">
      <c r="A897" s="3">
        <f>TITRES_STAT!B900</f>
        <v>43308</v>
      </c>
      <c r="B897" s="6">
        <f>TITRES_STAT!C900</f>
        <v>6.55</v>
      </c>
      <c r="C897" s="6">
        <f>TITRES_STAT!D900</f>
        <v>3.2850000000000001</v>
      </c>
      <c r="D897" s="6">
        <f>TITRES_STAT!E900</f>
        <v>48641</v>
      </c>
      <c r="E897" s="2">
        <f t="shared" si="52"/>
        <v>740977</v>
      </c>
      <c r="F897" s="6" t="str">
        <f t="shared" si="55"/>
        <v>BEARISH</v>
      </c>
      <c r="G897" s="6" t="str">
        <f t="shared" si="54"/>
        <v>WEAK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6.55</v>
      </c>
      <c r="C898" s="6">
        <f>TITRES_STAT!D901</f>
        <v>3.2850000000000001</v>
      </c>
      <c r="D898" s="6">
        <f>TITRES_STAT!E901</f>
        <v>3874</v>
      </c>
      <c r="E898" s="2">
        <f t="shared" si="52"/>
        <v>740977</v>
      </c>
      <c r="F898" s="6" t="str">
        <f t="shared" si="55"/>
        <v>BEARISH</v>
      </c>
      <c r="G898" s="6" t="str">
        <f t="shared" si="54"/>
        <v>WEAK</v>
      </c>
      <c r="H898" s="6" t="str">
        <f t="shared" si="53"/>
        <v>CONFIRMED BEARISH</v>
      </c>
    </row>
    <row r="899" spans="1:8" ht="13.5" x14ac:dyDescent="0.25">
      <c r="A899" s="3">
        <f>TITRES_STAT!B902</f>
        <v>43312</v>
      </c>
      <c r="B899" s="6">
        <f>TITRES_STAT!C902</f>
        <v>6.68</v>
      </c>
      <c r="C899" s="6">
        <f>TITRES_STAT!D902</f>
        <v>3.3502000000000001</v>
      </c>
      <c r="D899" s="6">
        <f>TITRES_STAT!E902</f>
        <v>2934</v>
      </c>
      <c r="E899" s="2">
        <f t="shared" si="52"/>
        <v>743911</v>
      </c>
      <c r="F899" s="6" t="str">
        <f t="shared" si="55"/>
        <v>BEARISH</v>
      </c>
      <c r="G899" s="6" t="str">
        <f t="shared" si="54"/>
        <v>WEAK</v>
      </c>
      <c r="H899" s="6" t="str">
        <f t="shared" si="53"/>
        <v>BEARISH DIVERGENCE</v>
      </c>
    </row>
    <row r="900" spans="1:8" ht="13.5" x14ac:dyDescent="0.25">
      <c r="A900" s="3">
        <f>TITRES_STAT!B903</f>
        <v>43313</v>
      </c>
      <c r="B900" s="6">
        <f>TITRES_STAT!C903</f>
        <v>6.56</v>
      </c>
      <c r="C900" s="6">
        <f>TITRES_STAT!D903</f>
        <v>3.29</v>
      </c>
      <c r="D900" s="6">
        <f>TITRES_STAT!E903</f>
        <v>7220</v>
      </c>
      <c r="E900" s="2">
        <f t="shared" ref="E900:E963" si="56">IF(B900&gt;B899, E899+D900, IF(B900&lt;B899, E899-D900, E899))</f>
        <v>736691</v>
      </c>
      <c r="F900" s="6" t="str">
        <f t="shared" si="55"/>
        <v>BEARISH</v>
      </c>
      <c r="G900" s="6" t="str">
        <f t="shared" si="54"/>
        <v>WEAK</v>
      </c>
      <c r="H900" s="6" t="str">
        <f t="shared" si="53"/>
        <v>CONFIRMED BEARISH</v>
      </c>
    </row>
    <row r="901" spans="1:8" ht="13.5" x14ac:dyDescent="0.25">
      <c r="A901" s="3">
        <f>TITRES_STAT!B904</f>
        <v>43314</v>
      </c>
      <c r="B901" s="6">
        <f>TITRES_STAT!C904</f>
        <v>6.56</v>
      </c>
      <c r="C901" s="6">
        <f>TITRES_STAT!D904</f>
        <v>3.29</v>
      </c>
      <c r="D901" s="6">
        <f>TITRES_STAT!E904</f>
        <v>9334</v>
      </c>
      <c r="E901" s="2">
        <f t="shared" si="56"/>
        <v>736691</v>
      </c>
      <c r="F901" s="6" t="str">
        <f t="shared" si="55"/>
        <v>BEARISH</v>
      </c>
      <c r="G901" s="6" t="str">
        <f t="shared" si="54"/>
        <v>WEAK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6.6</v>
      </c>
      <c r="C902" s="6">
        <f>TITRES_STAT!D905</f>
        <v>3.3100999999999998</v>
      </c>
      <c r="D902" s="6">
        <f>TITRES_STAT!E905</f>
        <v>19986</v>
      </c>
      <c r="E902" s="2">
        <f t="shared" si="56"/>
        <v>756677</v>
      </c>
      <c r="F902" s="6" t="str">
        <f t="shared" si="55"/>
        <v>BULLISH</v>
      </c>
      <c r="G902" s="6" t="str">
        <f t="shared" si="54"/>
        <v>STRONG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6">
        <f>TITRES_STAT!C906</f>
        <v>6.61</v>
      </c>
      <c r="C903" s="6">
        <f>TITRES_STAT!D906</f>
        <v>3.3151000000000002</v>
      </c>
      <c r="D903" s="6">
        <f>TITRES_STAT!E906</f>
        <v>13401</v>
      </c>
      <c r="E903" s="2">
        <f t="shared" si="56"/>
        <v>770078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STRONG</v>
      </c>
      <c r="H903" s="6" t="str">
        <f t="shared" si="57"/>
        <v>CONFIRMED BULLISH</v>
      </c>
    </row>
    <row r="904" spans="1:8" ht="13.5" x14ac:dyDescent="0.25">
      <c r="A904" s="3">
        <f>TITRES_STAT!B907</f>
        <v>43319</v>
      </c>
      <c r="B904" s="6">
        <f>TITRES_STAT!C907</f>
        <v>6.61</v>
      </c>
      <c r="C904" s="6">
        <f>TITRES_STAT!D907</f>
        <v>3.3151000000000002</v>
      </c>
      <c r="D904" s="6">
        <f>TITRES_STAT!E907</f>
        <v>7531</v>
      </c>
      <c r="E904" s="2">
        <f t="shared" si="56"/>
        <v>770078</v>
      </c>
      <c r="F904" s="6" t="str">
        <f t="shared" ref="F904:F967" si="59">IF(E904&gt;E899,"BULLISH",IF(E904&lt;E899,"BEARISH","NEUTRAL"))</f>
        <v>BULLISH</v>
      </c>
      <c r="G904" s="6" t="str">
        <f t="shared" si="58"/>
        <v>STRONG</v>
      </c>
      <c r="H904" s="6" t="str">
        <f t="shared" si="57"/>
        <v>BULLISH DIVERGENCE</v>
      </c>
    </row>
    <row r="905" spans="1:8" ht="13.5" x14ac:dyDescent="0.25">
      <c r="A905" s="3">
        <f>TITRES_STAT!B908</f>
        <v>43320</v>
      </c>
      <c r="B905" s="6">
        <f>TITRES_STAT!C908</f>
        <v>6.6</v>
      </c>
      <c r="C905" s="6">
        <f>TITRES_STAT!D908</f>
        <v>3.3100999999999998</v>
      </c>
      <c r="D905" s="6">
        <f>TITRES_STAT!E908</f>
        <v>13926</v>
      </c>
      <c r="E905" s="2">
        <f t="shared" si="56"/>
        <v>756152</v>
      </c>
      <c r="F905" s="6" t="str">
        <f t="shared" si="59"/>
        <v>BULLISH</v>
      </c>
      <c r="G905" s="6" t="str">
        <f t="shared" si="58"/>
        <v>STRONG</v>
      </c>
      <c r="H905" s="6" t="str">
        <f t="shared" si="57"/>
        <v>CONFIRMED BULLISH</v>
      </c>
    </row>
    <row r="906" spans="1:8" ht="13.5" x14ac:dyDescent="0.25">
      <c r="A906" s="3">
        <f>TITRES_STAT!B909</f>
        <v>43321</v>
      </c>
      <c r="B906" s="6">
        <f>TITRES_STAT!C909</f>
        <v>6.56</v>
      </c>
      <c r="C906" s="6">
        <f>TITRES_STAT!D909</f>
        <v>3.29</v>
      </c>
      <c r="D906" s="6">
        <f>TITRES_STAT!E909</f>
        <v>3154</v>
      </c>
      <c r="E906" s="2">
        <f t="shared" si="56"/>
        <v>752998</v>
      </c>
      <c r="F906" s="6" t="str">
        <f t="shared" si="59"/>
        <v>BULLISH</v>
      </c>
      <c r="G906" s="6" t="str">
        <f t="shared" si="58"/>
        <v>STRONG</v>
      </c>
      <c r="H906" s="6" t="str">
        <f t="shared" si="57"/>
        <v>NEUTRAL</v>
      </c>
    </row>
    <row r="907" spans="1:8" ht="13.5" x14ac:dyDescent="0.25">
      <c r="A907" s="3">
        <f>TITRES_STAT!B910</f>
        <v>43322</v>
      </c>
      <c r="B907" s="6">
        <f>TITRES_STAT!C910</f>
        <v>6.6</v>
      </c>
      <c r="C907" s="6">
        <f>TITRES_STAT!D910</f>
        <v>3.3100999999999998</v>
      </c>
      <c r="D907" s="6">
        <f>TITRES_STAT!E910</f>
        <v>14013</v>
      </c>
      <c r="E907" s="2">
        <f t="shared" si="56"/>
        <v>767011</v>
      </c>
      <c r="F907" s="6" t="str">
        <f t="shared" si="59"/>
        <v>BULLISH</v>
      </c>
      <c r="G907" s="6" t="str">
        <f t="shared" si="58"/>
        <v>NEUTRAL</v>
      </c>
      <c r="H907" s="6" t="str">
        <f t="shared" si="57"/>
        <v>NEUTRAL</v>
      </c>
    </row>
    <row r="908" spans="1:8" ht="13.5" x14ac:dyDescent="0.25">
      <c r="A908" s="3">
        <f>TITRES_STAT!B911</f>
        <v>43326</v>
      </c>
      <c r="B908" s="6">
        <f>TITRES_STAT!C911</f>
        <v>6.58</v>
      </c>
      <c r="C908" s="6">
        <f>TITRES_STAT!D911</f>
        <v>3.3</v>
      </c>
      <c r="D908" s="6">
        <f>TITRES_STAT!E911</f>
        <v>408</v>
      </c>
      <c r="E908" s="2">
        <f t="shared" si="56"/>
        <v>766603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CONFIRMED BEARISH</v>
      </c>
    </row>
    <row r="909" spans="1:8" ht="13.5" x14ac:dyDescent="0.25">
      <c r="A909" s="3">
        <f>TITRES_STAT!B912</f>
        <v>43327</v>
      </c>
      <c r="B909" s="6">
        <f>TITRES_STAT!C912</f>
        <v>6.65</v>
      </c>
      <c r="C909" s="6">
        <f>TITRES_STAT!D912</f>
        <v>3.3351000000000002</v>
      </c>
      <c r="D909" s="6">
        <f>TITRES_STAT!E912</f>
        <v>5711</v>
      </c>
      <c r="E909" s="2">
        <f t="shared" si="56"/>
        <v>772314</v>
      </c>
      <c r="F909" s="6" t="str">
        <f t="shared" si="59"/>
        <v>BULLISH</v>
      </c>
      <c r="G909" s="6" t="str">
        <f t="shared" si="58"/>
        <v>NEUTRAL</v>
      </c>
      <c r="H909" s="6" t="str">
        <f t="shared" si="57"/>
        <v>CONFIRMED BULLISH</v>
      </c>
    </row>
    <row r="910" spans="1:8" ht="13.5" x14ac:dyDescent="0.25">
      <c r="A910" s="3">
        <f>TITRES_STAT!B913</f>
        <v>43328</v>
      </c>
      <c r="B910" s="6">
        <f>TITRES_STAT!C913</f>
        <v>6.65</v>
      </c>
      <c r="C910" s="6">
        <f>TITRES_STAT!D913</f>
        <v>3.3351000000000002</v>
      </c>
      <c r="D910" s="6">
        <f>TITRES_STAT!E913</f>
        <v>587</v>
      </c>
      <c r="E910" s="2">
        <f t="shared" si="56"/>
        <v>772314</v>
      </c>
      <c r="F910" s="6" t="str">
        <f t="shared" si="59"/>
        <v>BULLISH</v>
      </c>
      <c r="G910" s="6" t="str">
        <f t="shared" si="58"/>
        <v>STRONG</v>
      </c>
      <c r="H910" s="6" t="str">
        <f t="shared" si="57"/>
        <v>CONFIRMED BULLISH</v>
      </c>
    </row>
    <row r="911" spans="1:8" ht="13.5" x14ac:dyDescent="0.25">
      <c r="A911" s="3">
        <f>TITRES_STAT!B914</f>
        <v>43329</v>
      </c>
      <c r="B911" s="6">
        <f>TITRES_STAT!C914</f>
        <v>6.62</v>
      </c>
      <c r="C911" s="6">
        <f>TITRES_STAT!D914</f>
        <v>3.3201000000000001</v>
      </c>
      <c r="D911" s="6">
        <f>TITRES_STAT!E914</f>
        <v>2103</v>
      </c>
      <c r="E911" s="2">
        <f t="shared" si="56"/>
        <v>770211</v>
      </c>
      <c r="F911" s="6" t="str">
        <f t="shared" si="59"/>
        <v>BULLISH</v>
      </c>
      <c r="G911" s="6" t="str">
        <f t="shared" si="58"/>
        <v>STRONG</v>
      </c>
      <c r="H911" s="6" t="str">
        <f t="shared" si="57"/>
        <v>CONFIRMED BULLISH</v>
      </c>
    </row>
    <row r="912" spans="1:8" ht="13.5" x14ac:dyDescent="0.25">
      <c r="A912" s="3">
        <f>TITRES_STAT!B915</f>
        <v>43332</v>
      </c>
      <c r="B912" s="6">
        <f>TITRES_STAT!C915</f>
        <v>6.62</v>
      </c>
      <c r="C912" s="6">
        <f>TITRES_STAT!D915</f>
        <v>3.3201000000000001</v>
      </c>
      <c r="D912" s="6">
        <f>TITRES_STAT!E915</f>
        <v>1400</v>
      </c>
      <c r="E912" s="2">
        <f t="shared" si="56"/>
        <v>770211</v>
      </c>
      <c r="F912" s="6" t="str">
        <f t="shared" si="59"/>
        <v>BULLISH</v>
      </c>
      <c r="G912" s="6" t="str">
        <f t="shared" si="58"/>
        <v>NEUTRAL</v>
      </c>
      <c r="H912" s="6" t="str">
        <f t="shared" si="57"/>
        <v>CONFIRMED BULLISH</v>
      </c>
    </row>
    <row r="913" spans="1:8" ht="13.5" x14ac:dyDescent="0.25">
      <c r="A913" s="3">
        <f>TITRES_STAT!B916</f>
        <v>43335</v>
      </c>
      <c r="B913" s="6">
        <f>TITRES_STAT!C916</f>
        <v>6.6</v>
      </c>
      <c r="C913" s="6">
        <f>TITRES_STAT!D916</f>
        <v>3.3100999999999998</v>
      </c>
      <c r="D913" s="6">
        <f>TITRES_STAT!E916</f>
        <v>12342</v>
      </c>
      <c r="E913" s="2">
        <f t="shared" si="56"/>
        <v>757869</v>
      </c>
      <c r="F913" s="6" t="str">
        <f t="shared" si="59"/>
        <v>BEARISH</v>
      </c>
      <c r="G913" s="6" t="str">
        <f t="shared" si="58"/>
        <v>NEUTRAL</v>
      </c>
      <c r="H913" s="6" t="str">
        <f t="shared" si="57"/>
        <v>BEARISH DIVERGENCE</v>
      </c>
    </row>
    <row r="914" spans="1:8" ht="13.5" x14ac:dyDescent="0.25">
      <c r="A914" s="3">
        <f>TITRES_STAT!B917</f>
        <v>43336</v>
      </c>
      <c r="B914" s="6">
        <f>TITRES_STAT!C917</f>
        <v>6.6</v>
      </c>
      <c r="C914" s="6">
        <f>TITRES_STAT!D917</f>
        <v>3.3100999999999998</v>
      </c>
      <c r="D914" s="6">
        <f>TITRES_STAT!E917</f>
        <v>8010</v>
      </c>
      <c r="E914" s="2">
        <f t="shared" si="56"/>
        <v>757869</v>
      </c>
      <c r="F914" s="6" t="str">
        <f t="shared" si="59"/>
        <v>BEARISH</v>
      </c>
      <c r="G914" s="6" t="str">
        <f t="shared" si="58"/>
        <v>NEUTRAL</v>
      </c>
      <c r="H914" s="6" t="str">
        <f t="shared" si="57"/>
        <v>CONFIRMED BEARISH</v>
      </c>
    </row>
    <row r="915" spans="1:8" ht="13.5" x14ac:dyDescent="0.25">
      <c r="A915" s="3">
        <f>TITRES_STAT!B918</f>
        <v>43339</v>
      </c>
      <c r="B915" s="6">
        <f>TITRES_STAT!C918</f>
        <v>6.6</v>
      </c>
      <c r="C915" s="6">
        <f>TITRES_STAT!D918</f>
        <v>3.3100999999999998</v>
      </c>
      <c r="D915" s="6">
        <f>TITRES_STAT!E918</f>
        <v>10159</v>
      </c>
      <c r="E915" s="2">
        <f t="shared" si="56"/>
        <v>757869</v>
      </c>
      <c r="F915" s="6" t="str">
        <f t="shared" si="59"/>
        <v>BEARISH</v>
      </c>
      <c r="G915" s="6" t="str">
        <f t="shared" si="58"/>
        <v>NEUTRAL</v>
      </c>
      <c r="H915" s="6" t="str">
        <f t="shared" si="57"/>
        <v>CONFIRMED BEARISH</v>
      </c>
    </row>
    <row r="916" spans="1:8" ht="13.5" x14ac:dyDescent="0.25">
      <c r="A916" s="3">
        <f>TITRES_STAT!B919</f>
        <v>43340</v>
      </c>
      <c r="B916" s="6">
        <f>TITRES_STAT!C919</f>
        <v>6.6</v>
      </c>
      <c r="C916" s="6">
        <f>TITRES_STAT!D919</f>
        <v>3.3100999999999998</v>
      </c>
      <c r="D916" s="6">
        <f>TITRES_STAT!E919</f>
        <v>3230</v>
      </c>
      <c r="E916" s="2">
        <f t="shared" si="56"/>
        <v>757869</v>
      </c>
      <c r="F916" s="6" t="str">
        <f t="shared" si="59"/>
        <v>BEARISH</v>
      </c>
      <c r="G916" s="6" t="str">
        <f t="shared" si="58"/>
        <v>NEUTRAL</v>
      </c>
      <c r="H916" s="6" t="str">
        <f t="shared" si="57"/>
        <v>CONFIRMED BEARISH</v>
      </c>
    </row>
    <row r="917" spans="1:8" ht="13.5" x14ac:dyDescent="0.25">
      <c r="A917" s="3">
        <f>TITRES_STAT!B920</f>
        <v>43341</v>
      </c>
      <c r="B917" s="6">
        <f>TITRES_STAT!C920</f>
        <v>6.6</v>
      </c>
      <c r="C917" s="6">
        <f>TITRES_STAT!D920</f>
        <v>3.3100999999999998</v>
      </c>
      <c r="D917" s="6">
        <f>TITRES_STAT!E920</f>
        <v>3456</v>
      </c>
      <c r="E917" s="2">
        <f t="shared" si="56"/>
        <v>757869</v>
      </c>
      <c r="F917" s="6" t="str">
        <f t="shared" si="59"/>
        <v>BEARISH</v>
      </c>
      <c r="G917" s="6" t="str">
        <f t="shared" si="58"/>
        <v>NEUTRAL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6.65</v>
      </c>
      <c r="C918" s="6">
        <f>TITRES_STAT!D921</f>
        <v>3.3351000000000002</v>
      </c>
      <c r="D918" s="6">
        <f>TITRES_STAT!E921</f>
        <v>7800</v>
      </c>
      <c r="E918" s="2">
        <f t="shared" si="56"/>
        <v>765669</v>
      </c>
      <c r="F918" s="6" t="str">
        <f t="shared" si="59"/>
        <v>BULLISH</v>
      </c>
      <c r="G918" s="6" t="str">
        <f t="shared" si="58"/>
        <v>NEUTRAL</v>
      </c>
      <c r="H918" s="6" t="str">
        <f t="shared" si="57"/>
        <v>CONFIRMED BULLISH</v>
      </c>
    </row>
    <row r="919" spans="1:8" ht="13.5" x14ac:dyDescent="0.25">
      <c r="A919" s="3">
        <f>TITRES_STAT!B922</f>
        <v>43343</v>
      </c>
      <c r="B919" s="6">
        <f>TITRES_STAT!C922</f>
        <v>6.7</v>
      </c>
      <c r="C919" s="6">
        <f>TITRES_STAT!D922</f>
        <v>3.3601999999999999</v>
      </c>
      <c r="D919" s="6">
        <f>TITRES_STAT!E922</f>
        <v>9500</v>
      </c>
      <c r="E919" s="2">
        <f t="shared" si="56"/>
        <v>775169</v>
      </c>
      <c r="F919" s="6" t="str">
        <f t="shared" si="59"/>
        <v>BULLISH</v>
      </c>
      <c r="G919" s="6" t="str">
        <f t="shared" si="58"/>
        <v>STRONG</v>
      </c>
      <c r="H919" s="6" t="str">
        <f t="shared" si="57"/>
        <v>CONFIRMED BULLISH</v>
      </c>
    </row>
    <row r="920" spans="1:8" ht="13.5" x14ac:dyDescent="0.25">
      <c r="A920" s="3">
        <f>TITRES_STAT!B923</f>
        <v>43346</v>
      </c>
      <c r="B920" s="6">
        <f>TITRES_STAT!C923</f>
        <v>6.56</v>
      </c>
      <c r="C920" s="6">
        <f>TITRES_STAT!D923</f>
        <v>3.29</v>
      </c>
      <c r="D920" s="6">
        <f>TITRES_STAT!E923</f>
        <v>6389</v>
      </c>
      <c r="E920" s="2">
        <f t="shared" si="56"/>
        <v>768780</v>
      </c>
      <c r="F920" s="6" t="str">
        <f t="shared" si="59"/>
        <v>BULLISH</v>
      </c>
      <c r="G920" s="6" t="str">
        <f t="shared" si="58"/>
        <v>NEUTRAL</v>
      </c>
      <c r="H920" s="6" t="str">
        <f t="shared" si="57"/>
        <v>BULLISH DIVERGENCE</v>
      </c>
    </row>
    <row r="921" spans="1:8" ht="13.5" x14ac:dyDescent="0.25">
      <c r="A921" s="3">
        <f>TITRES_STAT!B924</f>
        <v>43347</v>
      </c>
      <c r="B921" s="6">
        <f>TITRES_STAT!C924</f>
        <v>6.55</v>
      </c>
      <c r="C921" s="6">
        <f>TITRES_STAT!D924</f>
        <v>3.2850000000000001</v>
      </c>
      <c r="D921" s="6">
        <f>TITRES_STAT!E924</f>
        <v>5114</v>
      </c>
      <c r="E921" s="2">
        <f t="shared" si="56"/>
        <v>763666</v>
      </c>
      <c r="F921" s="6" t="str">
        <f t="shared" si="59"/>
        <v>BULLISH</v>
      </c>
      <c r="G921" s="6" t="str">
        <f t="shared" si="58"/>
        <v>NEUTRAL</v>
      </c>
      <c r="H921" s="6" t="str">
        <f t="shared" si="57"/>
        <v>BULLISH DIVERGENCE</v>
      </c>
    </row>
    <row r="922" spans="1:8" ht="13.5" x14ac:dyDescent="0.25">
      <c r="A922" s="3">
        <f>TITRES_STAT!B925</f>
        <v>43348</v>
      </c>
      <c r="B922" s="6">
        <f>TITRES_STAT!C925</f>
        <v>6.5</v>
      </c>
      <c r="C922" s="6">
        <f>TITRES_STAT!D925</f>
        <v>3.2599</v>
      </c>
      <c r="D922" s="6">
        <f>TITRES_STAT!E925</f>
        <v>16063</v>
      </c>
      <c r="E922" s="2">
        <f t="shared" si="56"/>
        <v>747603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6.5</v>
      </c>
      <c r="C923" s="6">
        <f>TITRES_STAT!D926</f>
        <v>3.2599</v>
      </c>
      <c r="D923" s="6">
        <f>TITRES_STAT!E926</f>
        <v>1721</v>
      </c>
      <c r="E923" s="2">
        <f t="shared" si="56"/>
        <v>747603</v>
      </c>
      <c r="F923" s="6" t="str">
        <f t="shared" si="59"/>
        <v>BEARISH</v>
      </c>
      <c r="G923" s="6" t="str">
        <f t="shared" si="58"/>
        <v>WEAK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6.49</v>
      </c>
      <c r="C924" s="6">
        <f>TITRES_STAT!D927</f>
        <v>3.2549000000000001</v>
      </c>
      <c r="D924" s="6">
        <f>TITRES_STAT!E927</f>
        <v>5275</v>
      </c>
      <c r="E924" s="2">
        <f t="shared" si="56"/>
        <v>742328</v>
      </c>
      <c r="F924" s="6" t="str">
        <f t="shared" si="59"/>
        <v>BEARISH</v>
      </c>
      <c r="G924" s="6" t="str">
        <f t="shared" si="58"/>
        <v>WEAK</v>
      </c>
      <c r="H924" s="6" t="str">
        <f t="shared" si="57"/>
        <v>CONFIRMED BEARISH</v>
      </c>
    </row>
    <row r="925" spans="1:8" ht="13.5" x14ac:dyDescent="0.25">
      <c r="A925" s="3">
        <f>TITRES_STAT!B928</f>
        <v>43353</v>
      </c>
      <c r="B925" s="6">
        <f>TITRES_STAT!C928</f>
        <v>6.34</v>
      </c>
      <c r="C925" s="6">
        <f>TITRES_STAT!D928</f>
        <v>3.1797</v>
      </c>
      <c r="D925" s="6">
        <f>TITRES_STAT!E928</f>
        <v>2814</v>
      </c>
      <c r="E925" s="2">
        <f t="shared" si="56"/>
        <v>739514</v>
      </c>
      <c r="F925" s="6" t="str">
        <f t="shared" si="59"/>
        <v>BEARISH</v>
      </c>
      <c r="G925" s="6" t="str">
        <f t="shared" si="58"/>
        <v>WEAK</v>
      </c>
      <c r="H925" s="6" t="str">
        <f t="shared" si="57"/>
        <v>CONFIRMED BEARISH</v>
      </c>
    </row>
    <row r="926" spans="1:8" ht="13.5" x14ac:dyDescent="0.25">
      <c r="A926" s="3">
        <f>TITRES_STAT!B929</f>
        <v>43355</v>
      </c>
      <c r="B926" s="6">
        <f>TITRES_STAT!C929</f>
        <v>6.36</v>
      </c>
      <c r="C926" s="6">
        <f>TITRES_STAT!D929</f>
        <v>3.1897000000000002</v>
      </c>
      <c r="D926" s="6">
        <f>TITRES_STAT!E929</f>
        <v>9541</v>
      </c>
      <c r="E926" s="2">
        <f t="shared" si="56"/>
        <v>749055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CONFIRMED BEARISH</v>
      </c>
    </row>
    <row r="927" spans="1:8" ht="13.5" x14ac:dyDescent="0.25">
      <c r="A927" s="3">
        <f>TITRES_STAT!B930</f>
        <v>43356</v>
      </c>
      <c r="B927" s="6">
        <f>TITRES_STAT!C930</f>
        <v>6.4</v>
      </c>
      <c r="C927" s="6">
        <f>TITRES_STAT!D930</f>
        <v>3.2098</v>
      </c>
      <c r="D927" s="6">
        <f>TITRES_STAT!E930</f>
        <v>21094</v>
      </c>
      <c r="E927" s="2">
        <f t="shared" si="56"/>
        <v>770149</v>
      </c>
      <c r="F927" s="6" t="str">
        <f t="shared" si="59"/>
        <v>BULLISH</v>
      </c>
      <c r="G927" s="6" t="str">
        <f t="shared" si="58"/>
        <v>STRONG</v>
      </c>
      <c r="H927" s="6" t="str">
        <f t="shared" si="57"/>
        <v>BULLISH DIVERGENCE</v>
      </c>
    </row>
    <row r="928" spans="1:8" ht="13.5" x14ac:dyDescent="0.25">
      <c r="A928" s="3">
        <f>TITRES_STAT!B931</f>
        <v>43357</v>
      </c>
      <c r="B928" s="6">
        <f>TITRES_STAT!C931</f>
        <v>6.4</v>
      </c>
      <c r="C928" s="6">
        <f>TITRES_STAT!D931</f>
        <v>3.2098</v>
      </c>
      <c r="D928" s="6">
        <f>TITRES_STAT!E931</f>
        <v>1461</v>
      </c>
      <c r="E928" s="2">
        <f t="shared" si="56"/>
        <v>770149</v>
      </c>
      <c r="F928" s="6" t="str">
        <f t="shared" si="59"/>
        <v>BULLISH</v>
      </c>
      <c r="G928" s="6" t="str">
        <f t="shared" si="58"/>
        <v>STRONG</v>
      </c>
      <c r="H928" s="6" t="str">
        <f t="shared" si="57"/>
        <v>BULLISH DIVERGENCE</v>
      </c>
    </row>
    <row r="929" spans="1:8" ht="13.5" x14ac:dyDescent="0.25">
      <c r="A929" s="3">
        <f>TITRES_STAT!B932</f>
        <v>43360</v>
      </c>
      <c r="B929" s="6">
        <f>TITRES_STAT!C932</f>
        <v>6.3</v>
      </c>
      <c r="C929" s="6">
        <f>TITRES_STAT!D932</f>
        <v>3.1596000000000002</v>
      </c>
      <c r="D929" s="6">
        <f>TITRES_STAT!E932</f>
        <v>560</v>
      </c>
      <c r="E929" s="2">
        <f t="shared" si="56"/>
        <v>769589</v>
      </c>
      <c r="F929" s="6" t="str">
        <f t="shared" si="59"/>
        <v>BULLISH</v>
      </c>
      <c r="G929" s="6" t="str">
        <f t="shared" si="58"/>
        <v>STRONG</v>
      </c>
      <c r="H929" s="6" t="str">
        <f t="shared" si="57"/>
        <v>BULLISH DIVERGENCE</v>
      </c>
    </row>
    <row r="930" spans="1:8" ht="13.5" x14ac:dyDescent="0.25">
      <c r="A930" s="3">
        <f>TITRES_STAT!B933</f>
        <v>43361</v>
      </c>
      <c r="B930" s="6">
        <f>TITRES_STAT!C933</f>
        <v>6.3</v>
      </c>
      <c r="C930" s="6">
        <f>TITRES_STAT!D933</f>
        <v>3.1596000000000002</v>
      </c>
      <c r="D930" s="6">
        <f>TITRES_STAT!E933</f>
        <v>29739</v>
      </c>
      <c r="E930" s="2">
        <f t="shared" si="56"/>
        <v>769589</v>
      </c>
      <c r="F930" s="6" t="str">
        <f t="shared" si="59"/>
        <v>BULLISH</v>
      </c>
      <c r="G930" s="6" t="str">
        <f t="shared" si="58"/>
        <v>STRONG</v>
      </c>
      <c r="H930" s="6" t="str">
        <f t="shared" si="57"/>
        <v>BULLISH DIVERGENCE</v>
      </c>
    </row>
    <row r="931" spans="1:8" ht="13.5" x14ac:dyDescent="0.25">
      <c r="A931" s="3">
        <f>TITRES_STAT!B934</f>
        <v>43362</v>
      </c>
      <c r="B931" s="6">
        <f>TITRES_STAT!C934</f>
        <v>6.31</v>
      </c>
      <c r="C931" s="6">
        <f>TITRES_STAT!D934</f>
        <v>3.1646000000000001</v>
      </c>
      <c r="D931" s="6">
        <f>TITRES_STAT!E934</f>
        <v>8062</v>
      </c>
      <c r="E931" s="2">
        <f t="shared" si="56"/>
        <v>777651</v>
      </c>
      <c r="F931" s="6" t="str">
        <f t="shared" si="59"/>
        <v>BULLISH</v>
      </c>
      <c r="G931" s="6" t="str">
        <f t="shared" si="58"/>
        <v>STRONG</v>
      </c>
      <c r="H931" s="6" t="str">
        <f t="shared" si="57"/>
        <v>BULLISH DIVERGENCE</v>
      </c>
    </row>
    <row r="932" spans="1:8" ht="13.5" x14ac:dyDescent="0.25">
      <c r="A932" s="3">
        <f>TITRES_STAT!B935</f>
        <v>43363</v>
      </c>
      <c r="B932" s="6">
        <f>TITRES_STAT!C935</f>
        <v>6.26</v>
      </c>
      <c r="C932" s="6">
        <f>TITRES_STAT!D935</f>
        <v>3.1395</v>
      </c>
      <c r="D932" s="6">
        <f>TITRES_STAT!E935</f>
        <v>12509</v>
      </c>
      <c r="E932" s="2">
        <f t="shared" si="56"/>
        <v>765142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6.34</v>
      </c>
      <c r="C933" s="6">
        <f>TITRES_STAT!D936</f>
        <v>3.1797</v>
      </c>
      <c r="D933" s="6">
        <f>TITRES_STAT!E936</f>
        <v>5468</v>
      </c>
      <c r="E933" s="2">
        <f t="shared" si="56"/>
        <v>770610</v>
      </c>
      <c r="F933" s="6" t="str">
        <f t="shared" si="59"/>
        <v>BULLISH</v>
      </c>
      <c r="G933" s="6" t="str">
        <f t="shared" si="58"/>
        <v>NEUTRAL</v>
      </c>
      <c r="H933" s="6" t="str">
        <f t="shared" si="57"/>
        <v>BULLISH DIVERGENCE</v>
      </c>
    </row>
    <row r="934" spans="1:8" ht="13.5" x14ac:dyDescent="0.25">
      <c r="A934" s="3">
        <f>TITRES_STAT!B937</f>
        <v>43367</v>
      </c>
      <c r="B934" s="6">
        <f>TITRES_STAT!C937</f>
        <v>6.26</v>
      </c>
      <c r="C934" s="6">
        <f>TITRES_STAT!D937</f>
        <v>3.1395</v>
      </c>
      <c r="D934" s="6">
        <f>TITRES_STAT!E937</f>
        <v>2128</v>
      </c>
      <c r="E934" s="2">
        <f t="shared" si="56"/>
        <v>768482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6.34</v>
      </c>
      <c r="C935" s="6">
        <f>TITRES_STAT!D938</f>
        <v>3.1797</v>
      </c>
      <c r="D935" s="6">
        <f>TITRES_STAT!E938</f>
        <v>11160</v>
      </c>
      <c r="E935" s="2">
        <f t="shared" si="56"/>
        <v>779642</v>
      </c>
      <c r="F935" s="6" t="str">
        <f t="shared" si="59"/>
        <v>BULLISH</v>
      </c>
      <c r="G935" s="6" t="str">
        <f t="shared" si="58"/>
        <v>NEUTRAL</v>
      </c>
      <c r="H935" s="6" t="str">
        <f t="shared" si="57"/>
        <v>CONFIRMED BULLISH</v>
      </c>
    </row>
    <row r="936" spans="1:8" ht="13.5" x14ac:dyDescent="0.25">
      <c r="A936" s="3">
        <f>TITRES_STAT!B939</f>
        <v>43369</v>
      </c>
      <c r="B936" s="6">
        <f>TITRES_STAT!C939</f>
        <v>6.33</v>
      </c>
      <c r="C936" s="6">
        <f>TITRES_STAT!D939</f>
        <v>3.1747000000000001</v>
      </c>
      <c r="D936" s="6">
        <f>TITRES_STAT!E939</f>
        <v>2926</v>
      </c>
      <c r="E936" s="2">
        <f t="shared" si="56"/>
        <v>776716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BEARISH DIVERGENCE</v>
      </c>
    </row>
    <row r="937" spans="1:8" ht="13.5" x14ac:dyDescent="0.25">
      <c r="A937" s="3">
        <f>TITRES_STAT!B940</f>
        <v>43370</v>
      </c>
      <c r="B937" s="6">
        <f>TITRES_STAT!C940</f>
        <v>6.33</v>
      </c>
      <c r="C937" s="6">
        <f>TITRES_STAT!D940</f>
        <v>3.1747000000000001</v>
      </c>
      <c r="D937" s="6">
        <f>TITRES_STAT!E940</f>
        <v>2000</v>
      </c>
      <c r="E937" s="2">
        <f t="shared" si="56"/>
        <v>776716</v>
      </c>
      <c r="F937" s="6" t="str">
        <f t="shared" si="59"/>
        <v>BULLISH</v>
      </c>
      <c r="G937" s="6" t="str">
        <f t="shared" si="58"/>
        <v>NEUTRAL</v>
      </c>
      <c r="H937" s="6" t="str">
        <f t="shared" si="57"/>
        <v>CONFIRMED BULLISH</v>
      </c>
    </row>
    <row r="938" spans="1:8" ht="13.5" x14ac:dyDescent="0.25">
      <c r="A938" s="3">
        <f>TITRES_STAT!B941</f>
        <v>43371</v>
      </c>
      <c r="B938" s="6">
        <f>TITRES_STAT!C941</f>
        <v>6.3</v>
      </c>
      <c r="C938" s="6">
        <f>TITRES_STAT!D941</f>
        <v>3.1596000000000002</v>
      </c>
      <c r="D938" s="6">
        <f>TITRES_STAT!E941</f>
        <v>10575</v>
      </c>
      <c r="E938" s="2">
        <f t="shared" si="56"/>
        <v>766141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CONFIRMED BEARISH</v>
      </c>
    </row>
    <row r="939" spans="1:8" ht="13.5" x14ac:dyDescent="0.25">
      <c r="A939" s="3">
        <f>TITRES_STAT!B942</f>
        <v>43374</v>
      </c>
      <c r="B939" s="6">
        <f>TITRES_STAT!C942</f>
        <v>6.3</v>
      </c>
      <c r="C939" s="6">
        <f>TITRES_STAT!D942</f>
        <v>3.1596000000000002</v>
      </c>
      <c r="D939" s="6">
        <f>TITRES_STAT!E942</f>
        <v>23562</v>
      </c>
      <c r="E939" s="2">
        <f t="shared" si="56"/>
        <v>766141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BEARISH DIVERGENCE</v>
      </c>
    </row>
    <row r="940" spans="1:8" ht="13.5" x14ac:dyDescent="0.25">
      <c r="A940" s="3">
        <f>TITRES_STAT!B943</f>
        <v>43375</v>
      </c>
      <c r="B940" s="6">
        <f>TITRES_STAT!C943</f>
        <v>6.3</v>
      </c>
      <c r="C940" s="6">
        <f>TITRES_STAT!D943</f>
        <v>3.1596000000000002</v>
      </c>
      <c r="D940" s="6">
        <f>TITRES_STAT!E943</f>
        <v>23989</v>
      </c>
      <c r="E940" s="2">
        <f t="shared" si="56"/>
        <v>766141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6.3</v>
      </c>
      <c r="C941" s="6">
        <f>TITRES_STAT!D944</f>
        <v>3.1596000000000002</v>
      </c>
      <c r="D941" s="6">
        <f>TITRES_STAT!E944</f>
        <v>8286</v>
      </c>
      <c r="E941" s="2">
        <f t="shared" si="56"/>
        <v>766141</v>
      </c>
      <c r="F941" s="6" t="str">
        <f t="shared" si="59"/>
        <v>BEARISH</v>
      </c>
      <c r="G941" s="6" t="str">
        <f t="shared" si="58"/>
        <v>NEUTRAL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6.34</v>
      </c>
      <c r="C942" s="6">
        <f>TITRES_STAT!D945</f>
        <v>3.1797</v>
      </c>
      <c r="D942" s="6">
        <f>TITRES_STAT!E945</f>
        <v>31103</v>
      </c>
      <c r="E942" s="2">
        <f t="shared" si="56"/>
        <v>797244</v>
      </c>
      <c r="F942" s="6" t="str">
        <f t="shared" si="59"/>
        <v>BULLISH</v>
      </c>
      <c r="G942" s="6" t="str">
        <f t="shared" si="58"/>
        <v>STRONG</v>
      </c>
      <c r="H942" s="6" t="str">
        <f t="shared" si="57"/>
        <v>CONFIRMED BULLISH</v>
      </c>
    </row>
    <row r="943" spans="1:8" ht="13.5" x14ac:dyDescent="0.25">
      <c r="A943" s="3">
        <f>TITRES_STAT!B946</f>
        <v>43378</v>
      </c>
      <c r="B943" s="6">
        <f>TITRES_STAT!C946</f>
        <v>6.3</v>
      </c>
      <c r="C943" s="6">
        <f>TITRES_STAT!D946</f>
        <v>3.1596000000000002</v>
      </c>
      <c r="D943" s="6">
        <f>TITRES_STAT!E946</f>
        <v>45297</v>
      </c>
      <c r="E943" s="2">
        <f t="shared" si="56"/>
        <v>751947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NEUTRAL</v>
      </c>
    </row>
    <row r="944" spans="1:8" ht="13.5" x14ac:dyDescent="0.25">
      <c r="A944" s="3">
        <f>TITRES_STAT!B947</f>
        <v>43381</v>
      </c>
      <c r="B944" s="6">
        <f>TITRES_STAT!C947</f>
        <v>6.34</v>
      </c>
      <c r="C944" s="6">
        <f>TITRES_STAT!D947</f>
        <v>3.1797</v>
      </c>
      <c r="D944" s="6">
        <f>TITRES_STAT!E947</f>
        <v>17355</v>
      </c>
      <c r="E944" s="2">
        <f t="shared" si="56"/>
        <v>769302</v>
      </c>
      <c r="F944" s="6" t="str">
        <f t="shared" si="59"/>
        <v>BULLISH</v>
      </c>
      <c r="G944" s="6" t="str">
        <f t="shared" si="58"/>
        <v>NEUTRAL</v>
      </c>
      <c r="H944" s="6" t="str">
        <f t="shared" si="57"/>
        <v>CONFIRMED BULLISH</v>
      </c>
    </row>
    <row r="945" spans="1:8" ht="13.5" x14ac:dyDescent="0.25">
      <c r="A945" s="3">
        <f>TITRES_STAT!B948</f>
        <v>43382</v>
      </c>
      <c r="B945" s="6">
        <f>TITRES_STAT!C948</f>
        <v>6.3</v>
      </c>
      <c r="C945" s="6">
        <f>TITRES_STAT!D948</f>
        <v>3.1596000000000002</v>
      </c>
      <c r="D945" s="6">
        <f>TITRES_STAT!E948</f>
        <v>151</v>
      </c>
      <c r="E945" s="2">
        <f t="shared" si="56"/>
        <v>769151</v>
      </c>
      <c r="F945" s="6" t="str">
        <f t="shared" si="59"/>
        <v>BULLISH</v>
      </c>
      <c r="G945" s="6" t="str">
        <f t="shared" si="58"/>
        <v>NEUTRAL</v>
      </c>
      <c r="H945" s="6" t="str">
        <f t="shared" si="57"/>
        <v>NEUTRAL</v>
      </c>
    </row>
    <row r="946" spans="1:8" ht="13.5" x14ac:dyDescent="0.25">
      <c r="A946" s="3">
        <f>TITRES_STAT!B949</f>
        <v>43383</v>
      </c>
      <c r="B946" s="6">
        <f>TITRES_STAT!C949</f>
        <v>6.34</v>
      </c>
      <c r="C946" s="6">
        <f>TITRES_STAT!D949</f>
        <v>3.1797</v>
      </c>
      <c r="D946" s="6">
        <f>TITRES_STAT!E949</f>
        <v>2850</v>
      </c>
      <c r="E946" s="2">
        <f t="shared" si="56"/>
        <v>772001</v>
      </c>
      <c r="F946" s="6" t="str">
        <f t="shared" si="59"/>
        <v>BULLISH</v>
      </c>
      <c r="G946" s="6" t="str">
        <f t="shared" si="58"/>
        <v>NEUTRAL</v>
      </c>
      <c r="H946" s="6" t="str">
        <f t="shared" si="57"/>
        <v>CONFIRMED BULLISH</v>
      </c>
    </row>
    <row r="947" spans="1:8" ht="13.5" x14ac:dyDescent="0.25">
      <c r="A947" s="3">
        <f>TITRES_STAT!B950</f>
        <v>43384</v>
      </c>
      <c r="B947" s="6">
        <f>TITRES_STAT!C950</f>
        <v>6.33</v>
      </c>
      <c r="C947" s="6">
        <f>TITRES_STAT!D950</f>
        <v>3.1747000000000001</v>
      </c>
      <c r="D947" s="6">
        <f>TITRES_STAT!E950</f>
        <v>646</v>
      </c>
      <c r="E947" s="2">
        <f t="shared" si="56"/>
        <v>771355</v>
      </c>
      <c r="F947" s="6" t="str">
        <f t="shared" si="59"/>
        <v>BEARISH</v>
      </c>
      <c r="G947" s="6" t="str">
        <f t="shared" si="58"/>
        <v>WEAK</v>
      </c>
      <c r="H947" s="6" t="str">
        <f t="shared" si="57"/>
        <v>CONFIRMED BEARISH</v>
      </c>
    </row>
    <row r="948" spans="1:8" ht="13.5" x14ac:dyDescent="0.25">
      <c r="A948" s="3">
        <f>TITRES_STAT!B951</f>
        <v>43385</v>
      </c>
      <c r="B948" s="6">
        <f>TITRES_STAT!C951</f>
        <v>6.32</v>
      </c>
      <c r="C948" s="6">
        <f>TITRES_STAT!D951</f>
        <v>3.1696</v>
      </c>
      <c r="D948" s="6">
        <f>TITRES_STAT!E951</f>
        <v>3374</v>
      </c>
      <c r="E948" s="2">
        <f t="shared" si="56"/>
        <v>767981</v>
      </c>
      <c r="F948" s="6" t="str">
        <f t="shared" si="59"/>
        <v>BULLISH</v>
      </c>
      <c r="G948" s="6" t="str">
        <f t="shared" si="58"/>
        <v>STRONG</v>
      </c>
      <c r="H948" s="6" t="str">
        <f t="shared" si="57"/>
        <v>CONFIRMED BULLISH</v>
      </c>
    </row>
    <row r="949" spans="1:8" ht="13.5" x14ac:dyDescent="0.25">
      <c r="A949" s="3">
        <f>TITRES_STAT!B952</f>
        <v>43389</v>
      </c>
      <c r="B949" s="6">
        <f>TITRES_STAT!C952</f>
        <v>6.3</v>
      </c>
      <c r="C949" s="6">
        <f>TITRES_STAT!D952</f>
        <v>3.1596000000000002</v>
      </c>
      <c r="D949" s="6">
        <f>TITRES_STAT!E952</f>
        <v>409</v>
      </c>
      <c r="E949" s="2">
        <f t="shared" si="56"/>
        <v>767572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6.33</v>
      </c>
      <c r="C950" s="6">
        <f>TITRES_STAT!D953</f>
        <v>3.1747000000000001</v>
      </c>
      <c r="D950" s="6">
        <f>TITRES_STAT!E953</f>
        <v>1350</v>
      </c>
      <c r="E950" s="2">
        <f t="shared" si="56"/>
        <v>768922</v>
      </c>
      <c r="F950" s="6" t="str">
        <f t="shared" si="59"/>
        <v>BEARISH</v>
      </c>
      <c r="G950" s="6" t="str">
        <f t="shared" si="58"/>
        <v>NEUTRAL</v>
      </c>
      <c r="H950" s="6" t="str">
        <f t="shared" si="57"/>
        <v>BEARISH DIVERGENCE</v>
      </c>
    </row>
    <row r="951" spans="1:8" ht="13.5" x14ac:dyDescent="0.25">
      <c r="A951" s="3">
        <f>TITRES_STAT!B954</f>
        <v>43391</v>
      </c>
      <c r="B951" s="6">
        <f>TITRES_STAT!C954</f>
        <v>6.31</v>
      </c>
      <c r="C951" s="6">
        <f>TITRES_STAT!D954</f>
        <v>3.1646000000000001</v>
      </c>
      <c r="D951" s="6">
        <f>TITRES_STAT!E954</f>
        <v>5471</v>
      </c>
      <c r="E951" s="2">
        <f t="shared" si="56"/>
        <v>763451</v>
      </c>
      <c r="F951" s="6" t="str">
        <f t="shared" si="59"/>
        <v>BEARISH</v>
      </c>
      <c r="G951" s="6" t="str">
        <f t="shared" si="58"/>
        <v>NEUTRAL</v>
      </c>
      <c r="H951" s="6" t="str">
        <f t="shared" si="57"/>
        <v>CONFIRMED BEARISH</v>
      </c>
    </row>
    <row r="952" spans="1:8" ht="13.5" x14ac:dyDescent="0.25">
      <c r="A952" s="3">
        <f>TITRES_STAT!B955</f>
        <v>43392</v>
      </c>
      <c r="B952" s="6">
        <f>TITRES_STAT!C955</f>
        <v>6.31</v>
      </c>
      <c r="C952" s="6">
        <f>TITRES_STAT!D955</f>
        <v>3.1646000000000001</v>
      </c>
      <c r="D952" s="6">
        <f>TITRES_STAT!E955</f>
        <v>10545</v>
      </c>
      <c r="E952" s="2">
        <f t="shared" si="56"/>
        <v>763451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CONFIRMED BEARISH</v>
      </c>
    </row>
    <row r="953" spans="1:8" ht="13.5" x14ac:dyDescent="0.25">
      <c r="A953" s="3">
        <f>TITRES_STAT!B956</f>
        <v>43395</v>
      </c>
      <c r="B953" s="6">
        <f>TITRES_STAT!C956</f>
        <v>6.3</v>
      </c>
      <c r="C953" s="6">
        <f>TITRES_STAT!D956</f>
        <v>3.1596000000000002</v>
      </c>
      <c r="D953" s="6">
        <f>TITRES_STAT!E956</f>
        <v>5417</v>
      </c>
      <c r="E953" s="2">
        <f t="shared" si="56"/>
        <v>758034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43396</v>
      </c>
      <c r="B954" s="6">
        <f>TITRES_STAT!C957</f>
        <v>6.3</v>
      </c>
      <c r="C954" s="6">
        <f>TITRES_STAT!D957</f>
        <v>3.1596000000000002</v>
      </c>
      <c r="D954" s="6">
        <f>TITRES_STAT!E957</f>
        <v>6042</v>
      </c>
      <c r="E954" s="2">
        <f t="shared" si="56"/>
        <v>758034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NEUTRAL</v>
      </c>
    </row>
    <row r="955" spans="1:8" ht="13.5" x14ac:dyDescent="0.25">
      <c r="A955" s="3">
        <f>TITRES_STAT!B958</f>
        <v>43397</v>
      </c>
      <c r="B955" s="6">
        <f>TITRES_STAT!C958</f>
        <v>6.3</v>
      </c>
      <c r="C955" s="6">
        <f>TITRES_STAT!D958</f>
        <v>3.1596000000000002</v>
      </c>
      <c r="D955" s="6">
        <f>TITRES_STAT!E958</f>
        <v>16995</v>
      </c>
      <c r="E955" s="2">
        <f t="shared" si="56"/>
        <v>758034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43398</v>
      </c>
      <c r="B956" s="6">
        <f>TITRES_STAT!C959</f>
        <v>6.28</v>
      </c>
      <c r="C956" s="6">
        <f>TITRES_STAT!D959</f>
        <v>3.1496</v>
      </c>
      <c r="D956" s="6">
        <f>TITRES_STAT!E959</f>
        <v>1869</v>
      </c>
      <c r="E956" s="2">
        <f t="shared" si="56"/>
        <v>756165</v>
      </c>
      <c r="F956" s="6" t="str">
        <f t="shared" si="59"/>
        <v>BEARISH</v>
      </c>
      <c r="G956" s="6" t="str">
        <f t="shared" si="58"/>
        <v>NEUTRAL</v>
      </c>
      <c r="H956" s="6" t="str">
        <f t="shared" si="57"/>
        <v>CONFIRMED BEARISH</v>
      </c>
    </row>
    <row r="957" spans="1:8" ht="13.5" x14ac:dyDescent="0.25">
      <c r="A957" s="3">
        <f>TITRES_STAT!B960</f>
        <v>43399</v>
      </c>
      <c r="B957" s="6">
        <f>TITRES_STAT!C960</f>
        <v>6.26</v>
      </c>
      <c r="C957" s="6">
        <f>TITRES_STAT!D960</f>
        <v>3.1395</v>
      </c>
      <c r="D957" s="6">
        <f>TITRES_STAT!E960</f>
        <v>1910</v>
      </c>
      <c r="E957" s="2">
        <f t="shared" si="56"/>
        <v>754255</v>
      </c>
      <c r="F957" s="6" t="str">
        <f t="shared" si="59"/>
        <v>BEARISH</v>
      </c>
      <c r="G957" s="6" t="str">
        <f t="shared" si="58"/>
        <v>NEUTRAL</v>
      </c>
      <c r="H957" s="6" t="str">
        <f t="shared" si="57"/>
        <v>CONFIRMED BEARISH</v>
      </c>
    </row>
    <row r="958" spans="1:8" ht="13.5" x14ac:dyDescent="0.25">
      <c r="A958" s="3">
        <f>TITRES_STAT!B961</f>
        <v>43402</v>
      </c>
      <c r="B958" s="6">
        <f>TITRES_STAT!C961</f>
        <v>6.22</v>
      </c>
      <c r="C958" s="6">
        <f>TITRES_STAT!D961</f>
        <v>3.1194999999999999</v>
      </c>
      <c r="D958" s="6">
        <f>TITRES_STAT!E961</f>
        <v>1600</v>
      </c>
      <c r="E958" s="2">
        <f t="shared" si="56"/>
        <v>752655</v>
      </c>
      <c r="F958" s="6" t="str">
        <f t="shared" si="59"/>
        <v>BEARISH</v>
      </c>
      <c r="G958" s="6" t="str">
        <f t="shared" si="58"/>
        <v>NEUTRAL</v>
      </c>
      <c r="H958" s="6" t="str">
        <f t="shared" si="57"/>
        <v>CONFIRMED BEARISH</v>
      </c>
    </row>
    <row r="959" spans="1:8" ht="13.5" x14ac:dyDescent="0.25">
      <c r="A959" s="3">
        <f>TITRES_STAT!B962</f>
        <v>43403</v>
      </c>
      <c r="B959" s="6">
        <f>TITRES_STAT!C962</f>
        <v>6.22</v>
      </c>
      <c r="C959" s="6">
        <f>TITRES_STAT!D962</f>
        <v>3.1194999999999999</v>
      </c>
      <c r="D959" s="6">
        <f>TITRES_STAT!E962</f>
        <v>8990</v>
      </c>
      <c r="E959" s="2">
        <f t="shared" si="56"/>
        <v>752655</v>
      </c>
      <c r="F959" s="6" t="str">
        <f t="shared" si="59"/>
        <v>BEARISH</v>
      </c>
      <c r="G959" s="6" t="str">
        <f t="shared" si="58"/>
        <v>NEUTRAL</v>
      </c>
      <c r="H959" s="6" t="str">
        <f t="shared" si="57"/>
        <v>CONFIRMED BEARISH</v>
      </c>
    </row>
    <row r="960" spans="1:8" ht="13.5" x14ac:dyDescent="0.25">
      <c r="A960" s="3">
        <f>TITRES_STAT!B963</f>
        <v>43404</v>
      </c>
      <c r="B960" s="6">
        <f>TITRES_STAT!C963</f>
        <v>6.2</v>
      </c>
      <c r="C960" s="6">
        <f>TITRES_STAT!D963</f>
        <v>3.1095000000000002</v>
      </c>
      <c r="D960" s="6">
        <f>TITRES_STAT!E963</f>
        <v>2220</v>
      </c>
      <c r="E960" s="2">
        <f t="shared" si="56"/>
        <v>750435</v>
      </c>
      <c r="F960" s="6" t="str">
        <f t="shared" si="59"/>
        <v>BEARISH</v>
      </c>
      <c r="G960" s="6" t="str">
        <f t="shared" si="58"/>
        <v>NEUTRAL</v>
      </c>
      <c r="H960" s="6" t="str">
        <f t="shared" si="57"/>
        <v>CONFIRMED BEARISH</v>
      </c>
    </row>
    <row r="961" spans="1:8" ht="13.5" x14ac:dyDescent="0.25">
      <c r="A961" s="3">
        <f>TITRES_STAT!B964</f>
        <v>43405</v>
      </c>
      <c r="B961" s="6">
        <f>TITRES_STAT!C964</f>
        <v>6.11</v>
      </c>
      <c r="C961" s="6">
        <f>TITRES_STAT!D964</f>
        <v>3.0642999999999998</v>
      </c>
      <c r="D961" s="6">
        <f>TITRES_STAT!E964</f>
        <v>2099</v>
      </c>
      <c r="E961" s="2">
        <f t="shared" si="56"/>
        <v>748336</v>
      </c>
      <c r="F961" s="6" t="str">
        <f t="shared" si="59"/>
        <v>BEARISH</v>
      </c>
      <c r="G961" s="6" t="str">
        <f t="shared" si="58"/>
        <v>NEUTRAL</v>
      </c>
      <c r="H961" s="6" t="str">
        <f t="shared" si="57"/>
        <v>CONFIRMED BEARISH</v>
      </c>
    </row>
    <row r="962" spans="1:8" ht="13.5" x14ac:dyDescent="0.25">
      <c r="A962" s="3">
        <f>TITRES_STAT!B965</f>
        <v>43406</v>
      </c>
      <c r="B962" s="6">
        <f>TITRES_STAT!C965</f>
        <v>6.14</v>
      </c>
      <c r="C962" s="6">
        <f>TITRES_STAT!D965</f>
        <v>3.0794000000000001</v>
      </c>
      <c r="D962" s="6">
        <f>TITRES_STAT!E965</f>
        <v>1278</v>
      </c>
      <c r="E962" s="2">
        <f t="shared" si="56"/>
        <v>749614</v>
      </c>
      <c r="F962" s="6" t="str">
        <f t="shared" si="59"/>
        <v>BEARISH</v>
      </c>
      <c r="G962" s="6" t="str">
        <f t="shared" si="58"/>
        <v>NEUTRAL</v>
      </c>
      <c r="H962" s="6" t="str">
        <f t="shared" si="57"/>
        <v>CONFIRMED BEARISH</v>
      </c>
    </row>
    <row r="963" spans="1:8" ht="13.5" x14ac:dyDescent="0.25">
      <c r="A963" s="3">
        <f>TITRES_STAT!B966</f>
        <v>43409</v>
      </c>
      <c r="B963" s="6">
        <f>TITRES_STAT!C966</f>
        <v>6.14</v>
      </c>
      <c r="C963" s="6">
        <f>TITRES_STAT!D966</f>
        <v>3.0794000000000001</v>
      </c>
      <c r="D963" s="6">
        <f>TITRES_STAT!E966</f>
        <v>274</v>
      </c>
      <c r="E963" s="2">
        <f t="shared" si="56"/>
        <v>749614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CONFIRMED BEARISH</v>
      </c>
    </row>
    <row r="964" spans="1:8" ht="13.5" x14ac:dyDescent="0.25">
      <c r="A964" s="3">
        <f>TITRES_STAT!B967</f>
        <v>43410</v>
      </c>
      <c r="B964" s="6">
        <f>TITRES_STAT!C967</f>
        <v>6.14</v>
      </c>
      <c r="C964" s="6">
        <f>TITRES_STAT!D967</f>
        <v>3.0794000000000001</v>
      </c>
      <c r="D964" s="6">
        <f>TITRES_STAT!E967</f>
        <v>7288</v>
      </c>
      <c r="E964" s="2">
        <f t="shared" ref="E964:E1027" si="60">IF(B964&gt;B963, E963+D964, IF(B964&lt;B963, E963-D964, E963))</f>
        <v>749614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43411</v>
      </c>
      <c r="B965" s="6">
        <f>TITRES_STAT!C968</f>
        <v>6.16</v>
      </c>
      <c r="C965" s="6">
        <f>TITRES_STAT!D968</f>
        <v>3.0893999999999999</v>
      </c>
      <c r="D965" s="6">
        <f>TITRES_STAT!E968</f>
        <v>4656</v>
      </c>
      <c r="E965" s="2">
        <f t="shared" si="60"/>
        <v>754270</v>
      </c>
      <c r="F965" s="6" t="str">
        <f t="shared" si="59"/>
        <v>BULLISH</v>
      </c>
      <c r="G965" s="6" t="str">
        <f t="shared" si="58"/>
        <v>NEUTRAL</v>
      </c>
      <c r="H965" s="6" t="str">
        <f t="shared" si="57"/>
        <v>BULLISH DIVERGENCE</v>
      </c>
    </row>
    <row r="966" spans="1:8" ht="13.5" x14ac:dyDescent="0.25">
      <c r="A966" s="3">
        <f>TITRES_STAT!B969</f>
        <v>43412</v>
      </c>
      <c r="B966" s="6">
        <f>TITRES_STAT!C969</f>
        <v>6.22</v>
      </c>
      <c r="C966" s="6">
        <f>TITRES_STAT!D969</f>
        <v>3.1194999999999999</v>
      </c>
      <c r="D966" s="6">
        <f>TITRES_STAT!E969</f>
        <v>4185</v>
      </c>
      <c r="E966" s="2">
        <f t="shared" si="60"/>
        <v>758455</v>
      </c>
      <c r="F966" s="6" t="str">
        <f t="shared" si="59"/>
        <v>BULLISH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BULLISH</v>
      </c>
    </row>
    <row r="967" spans="1:8" ht="13.5" x14ac:dyDescent="0.25">
      <c r="A967" s="3">
        <f>TITRES_STAT!B970</f>
        <v>43413</v>
      </c>
      <c r="B967" s="6">
        <f>TITRES_STAT!C970</f>
        <v>6.21</v>
      </c>
      <c r="C967" s="6">
        <f>TITRES_STAT!D970</f>
        <v>3.1145</v>
      </c>
      <c r="D967" s="6">
        <f>TITRES_STAT!E970</f>
        <v>19237</v>
      </c>
      <c r="E967" s="2">
        <f t="shared" si="60"/>
        <v>739218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BEARISH DIVERGENCE</v>
      </c>
    </row>
    <row r="968" spans="1:8" ht="13.5" x14ac:dyDescent="0.25">
      <c r="A968" s="3">
        <f>TITRES_STAT!B971</f>
        <v>43416</v>
      </c>
      <c r="B968" s="6">
        <f>TITRES_STAT!C971</f>
        <v>6.21</v>
      </c>
      <c r="C968" s="6">
        <f>TITRES_STAT!D971</f>
        <v>3.1145</v>
      </c>
      <c r="D968" s="6">
        <f>TITRES_STAT!E971</f>
        <v>473</v>
      </c>
      <c r="E968" s="2">
        <f t="shared" si="60"/>
        <v>739218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BEARISH DIVERGENCE</v>
      </c>
    </row>
    <row r="969" spans="1:8" ht="13.5" x14ac:dyDescent="0.25">
      <c r="A969" s="3">
        <f>TITRES_STAT!B972</f>
        <v>43417</v>
      </c>
      <c r="B969" s="6">
        <f>TITRES_STAT!C972</f>
        <v>6.21</v>
      </c>
      <c r="C969" s="6">
        <f>TITRES_STAT!D972</f>
        <v>3.1145</v>
      </c>
      <c r="D969" s="6">
        <f>TITRES_STAT!E972</f>
        <v>619</v>
      </c>
      <c r="E969" s="2">
        <f t="shared" si="60"/>
        <v>739218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BEARISH DIVERGENCE</v>
      </c>
    </row>
    <row r="970" spans="1:8" ht="13.5" x14ac:dyDescent="0.25">
      <c r="A970" s="3">
        <f>TITRES_STAT!B973</f>
        <v>43418</v>
      </c>
      <c r="B970" s="6">
        <f>TITRES_STAT!C973</f>
        <v>6.23</v>
      </c>
      <c r="C970" s="6">
        <f>TITRES_STAT!D973</f>
        <v>3.1244999999999998</v>
      </c>
      <c r="D970" s="6">
        <f>TITRES_STAT!E973</f>
        <v>1500</v>
      </c>
      <c r="E970" s="2">
        <f t="shared" si="60"/>
        <v>740718</v>
      </c>
      <c r="F970" s="6" t="str">
        <f t="shared" si="63"/>
        <v>BEARISH</v>
      </c>
      <c r="G970" s="6" t="str">
        <f t="shared" si="62"/>
        <v>NEUTRAL</v>
      </c>
      <c r="H970" s="6" t="str">
        <f t="shared" si="61"/>
        <v>BEARISH DIVERGENCE</v>
      </c>
    </row>
    <row r="971" spans="1:8" ht="13.5" x14ac:dyDescent="0.25">
      <c r="A971" s="3">
        <f>TITRES_STAT!B974</f>
        <v>43419</v>
      </c>
      <c r="B971" s="6">
        <f>TITRES_STAT!C974</f>
        <v>6.25</v>
      </c>
      <c r="C971" s="6">
        <f>TITRES_STAT!D974</f>
        <v>3.1345000000000001</v>
      </c>
      <c r="D971" s="6">
        <f>TITRES_STAT!E974</f>
        <v>5825</v>
      </c>
      <c r="E971" s="2">
        <f t="shared" si="60"/>
        <v>746543</v>
      </c>
      <c r="F971" s="6" t="str">
        <f t="shared" si="63"/>
        <v>BEARISH</v>
      </c>
      <c r="G971" s="6" t="str">
        <f t="shared" si="62"/>
        <v>NEUTRAL</v>
      </c>
      <c r="H971" s="6" t="str">
        <f t="shared" si="61"/>
        <v>BEARISH DIVERGENCE</v>
      </c>
    </row>
    <row r="972" spans="1:8" ht="13.5" x14ac:dyDescent="0.25">
      <c r="A972" s="3">
        <f>TITRES_STAT!B975</f>
        <v>43420</v>
      </c>
      <c r="B972" s="6">
        <f>TITRES_STAT!C975</f>
        <v>6.25</v>
      </c>
      <c r="C972" s="6">
        <f>TITRES_STAT!D975</f>
        <v>3.1345000000000001</v>
      </c>
      <c r="D972" s="6">
        <f>TITRES_STAT!E975</f>
        <v>5950</v>
      </c>
      <c r="E972" s="2">
        <f t="shared" si="60"/>
        <v>746543</v>
      </c>
      <c r="F972" s="6" t="str">
        <f t="shared" si="63"/>
        <v>BULLISH</v>
      </c>
      <c r="G972" s="6" t="str">
        <f t="shared" si="62"/>
        <v>NEUTRAL</v>
      </c>
      <c r="H972" s="6" t="str">
        <f t="shared" si="61"/>
        <v>CONFIRMED BULLISH</v>
      </c>
    </row>
    <row r="973" spans="1:8" ht="13.5" x14ac:dyDescent="0.25">
      <c r="A973" s="3">
        <f>TITRES_STAT!B976</f>
        <v>43423</v>
      </c>
      <c r="B973" s="6">
        <f>TITRES_STAT!C976</f>
        <v>6.3</v>
      </c>
      <c r="C973" s="6">
        <f>TITRES_STAT!D976</f>
        <v>3.1596000000000002</v>
      </c>
      <c r="D973" s="6">
        <f>TITRES_STAT!E976</f>
        <v>1752</v>
      </c>
      <c r="E973" s="2">
        <f t="shared" si="60"/>
        <v>748295</v>
      </c>
      <c r="F973" s="6" t="str">
        <f t="shared" si="63"/>
        <v>BULLISH</v>
      </c>
      <c r="G973" s="6" t="str">
        <f t="shared" si="62"/>
        <v>NEUTRAL</v>
      </c>
      <c r="H973" s="6" t="str">
        <f t="shared" si="61"/>
        <v>CONFIRMED BULLISH</v>
      </c>
    </row>
    <row r="974" spans="1:8" ht="13.5" x14ac:dyDescent="0.25">
      <c r="A974" s="3">
        <f>TITRES_STAT!B977</f>
        <v>43425</v>
      </c>
      <c r="B974" s="6">
        <f>TITRES_STAT!C977</f>
        <v>6.26</v>
      </c>
      <c r="C974" s="6">
        <f>TITRES_STAT!D977</f>
        <v>3.1395</v>
      </c>
      <c r="D974" s="6">
        <f>TITRES_STAT!E977</f>
        <v>2942</v>
      </c>
      <c r="E974" s="2">
        <f t="shared" si="60"/>
        <v>745353</v>
      </c>
      <c r="F974" s="6" t="str">
        <f t="shared" si="63"/>
        <v>BULLISH</v>
      </c>
      <c r="G974" s="6" t="str">
        <f t="shared" si="62"/>
        <v>NEUTRAL</v>
      </c>
      <c r="H974" s="6" t="str">
        <f t="shared" si="61"/>
        <v>CONFIRMED BULLISH</v>
      </c>
    </row>
    <row r="975" spans="1:8" ht="13.5" x14ac:dyDescent="0.25">
      <c r="A975" s="3">
        <f>TITRES_STAT!B978</f>
        <v>43426</v>
      </c>
      <c r="B975" s="6">
        <f>TITRES_STAT!C978</f>
        <v>6.19</v>
      </c>
      <c r="C975" s="6">
        <f>TITRES_STAT!D978</f>
        <v>3.1044</v>
      </c>
      <c r="D975" s="6">
        <f>TITRES_STAT!E978</f>
        <v>1298</v>
      </c>
      <c r="E975" s="2">
        <f t="shared" si="60"/>
        <v>744055</v>
      </c>
      <c r="F975" s="6" t="str">
        <f t="shared" si="63"/>
        <v>BULLISH</v>
      </c>
      <c r="G975" s="6" t="str">
        <f t="shared" si="62"/>
        <v>NEUTRAL</v>
      </c>
      <c r="H975" s="6" t="str">
        <f t="shared" si="61"/>
        <v>BULLISH DIVERGENCE</v>
      </c>
    </row>
    <row r="976" spans="1:8" ht="13.5" x14ac:dyDescent="0.25">
      <c r="A976" s="3">
        <f>TITRES_STAT!B979</f>
        <v>43427</v>
      </c>
      <c r="B976" s="6">
        <f>TITRES_STAT!C979</f>
        <v>6.15</v>
      </c>
      <c r="C976" s="6">
        <f>TITRES_STAT!D979</f>
        <v>3.0844</v>
      </c>
      <c r="D976" s="6">
        <f>TITRES_STAT!E979</f>
        <v>1106</v>
      </c>
      <c r="E976" s="2">
        <f t="shared" si="60"/>
        <v>742949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43430</v>
      </c>
      <c r="B977" s="6">
        <f>TITRES_STAT!C980</f>
        <v>6.2</v>
      </c>
      <c r="C977" s="6">
        <f>TITRES_STAT!D980</f>
        <v>3.1095000000000002</v>
      </c>
      <c r="D977" s="6">
        <f>TITRES_STAT!E980</f>
        <v>1569</v>
      </c>
      <c r="E977" s="2">
        <f t="shared" si="60"/>
        <v>744518</v>
      </c>
      <c r="F977" s="6" t="str">
        <f t="shared" si="63"/>
        <v>BEARISH</v>
      </c>
      <c r="G977" s="6" t="str">
        <f t="shared" si="62"/>
        <v>NEUTRAL</v>
      </c>
      <c r="H977" s="6" t="str">
        <f t="shared" si="61"/>
        <v>CONFIRMED BEARISH</v>
      </c>
    </row>
    <row r="978" spans="1:8" ht="13.5" x14ac:dyDescent="0.25">
      <c r="A978" s="3">
        <f>TITRES_STAT!B981</f>
        <v>43431</v>
      </c>
      <c r="B978" s="6">
        <f>TITRES_STAT!C981</f>
        <v>6.21</v>
      </c>
      <c r="C978" s="6">
        <f>TITRES_STAT!D981</f>
        <v>3.1145</v>
      </c>
      <c r="D978" s="6">
        <f>TITRES_STAT!E981</f>
        <v>765</v>
      </c>
      <c r="E978" s="2">
        <f t="shared" si="60"/>
        <v>745283</v>
      </c>
      <c r="F978" s="6" t="str">
        <f t="shared" si="63"/>
        <v>BEARISH</v>
      </c>
      <c r="G978" s="6" t="str">
        <f t="shared" si="62"/>
        <v>NEUTRAL</v>
      </c>
      <c r="H978" s="6" t="str">
        <f t="shared" si="61"/>
        <v>CONFIRMED BEARISH</v>
      </c>
    </row>
    <row r="979" spans="1:8" ht="13.5" x14ac:dyDescent="0.25">
      <c r="A979" s="3">
        <f>TITRES_STAT!B982</f>
        <v>43432</v>
      </c>
      <c r="B979" s="6">
        <f>TITRES_STAT!C982</f>
        <v>6.15</v>
      </c>
      <c r="C979" s="6">
        <f>TITRES_STAT!D982</f>
        <v>3.0844</v>
      </c>
      <c r="D979" s="6">
        <f>TITRES_STAT!E982</f>
        <v>2104</v>
      </c>
      <c r="E979" s="2">
        <f t="shared" si="60"/>
        <v>743179</v>
      </c>
      <c r="F979" s="6" t="str">
        <f t="shared" si="63"/>
        <v>BEARISH</v>
      </c>
      <c r="G979" s="6" t="str">
        <f t="shared" si="62"/>
        <v>NEUTRAL</v>
      </c>
      <c r="H979" s="6" t="str">
        <f t="shared" si="61"/>
        <v>CONFIRMED BEARISH</v>
      </c>
    </row>
    <row r="980" spans="1:8" ht="13.5" x14ac:dyDescent="0.25">
      <c r="A980" s="3">
        <f>TITRES_STAT!B983</f>
        <v>43433</v>
      </c>
      <c r="B980" s="6">
        <f>TITRES_STAT!C983</f>
        <v>6.2</v>
      </c>
      <c r="C980" s="6">
        <f>TITRES_STAT!D983</f>
        <v>3.1095000000000002</v>
      </c>
      <c r="D980" s="6">
        <f>TITRES_STAT!E983</f>
        <v>10821</v>
      </c>
      <c r="E980" s="2">
        <f t="shared" si="60"/>
        <v>754000</v>
      </c>
      <c r="F980" s="6" t="str">
        <f t="shared" si="63"/>
        <v>BULLISH</v>
      </c>
      <c r="G980" s="6" t="str">
        <f t="shared" si="62"/>
        <v>NEUTRAL</v>
      </c>
      <c r="H980" s="6" t="str">
        <f t="shared" si="61"/>
        <v>CONFIRMED BULLISH</v>
      </c>
    </row>
    <row r="981" spans="1:8" ht="13.5" x14ac:dyDescent="0.25">
      <c r="A981" s="3">
        <f>TITRES_STAT!B984</f>
        <v>43434</v>
      </c>
      <c r="B981" s="6">
        <f>TITRES_STAT!C984</f>
        <v>6.2</v>
      </c>
      <c r="C981" s="6">
        <f>TITRES_STAT!D984</f>
        <v>3.1095000000000002</v>
      </c>
      <c r="D981" s="6">
        <f>TITRES_STAT!E984</f>
        <v>9132</v>
      </c>
      <c r="E981" s="2">
        <f t="shared" si="60"/>
        <v>754000</v>
      </c>
      <c r="F981" s="6" t="str">
        <f t="shared" si="63"/>
        <v>BULLISH</v>
      </c>
      <c r="G981" s="6" t="str">
        <f t="shared" si="62"/>
        <v>NEUTRAL</v>
      </c>
      <c r="H981" s="6" t="str">
        <f t="shared" si="61"/>
        <v>CONFIRMED BULLISH</v>
      </c>
    </row>
    <row r="982" spans="1:8" ht="13.5" x14ac:dyDescent="0.25">
      <c r="A982" s="3">
        <f>TITRES_STAT!B985</f>
        <v>43437</v>
      </c>
      <c r="B982" s="6">
        <f>TITRES_STAT!C985</f>
        <v>6.2</v>
      </c>
      <c r="C982" s="6">
        <f>TITRES_STAT!D985</f>
        <v>3.1095000000000002</v>
      </c>
      <c r="D982" s="6">
        <f>TITRES_STAT!E985</f>
        <v>8954</v>
      </c>
      <c r="E982" s="2">
        <f t="shared" si="60"/>
        <v>754000</v>
      </c>
      <c r="F982" s="6" t="str">
        <f t="shared" si="63"/>
        <v>BULLISH</v>
      </c>
      <c r="G982" s="6" t="str">
        <f t="shared" si="62"/>
        <v>NEUTRAL</v>
      </c>
      <c r="H982" s="6" t="str">
        <f t="shared" si="61"/>
        <v>NEUTRAL</v>
      </c>
    </row>
    <row r="983" spans="1:8" ht="13.5" x14ac:dyDescent="0.25">
      <c r="A983" s="3">
        <f>TITRES_STAT!B986</f>
        <v>43438</v>
      </c>
      <c r="B983" s="6">
        <f>TITRES_STAT!C986</f>
        <v>6.22</v>
      </c>
      <c r="C983" s="6">
        <f>TITRES_STAT!D986</f>
        <v>3.1194999999999999</v>
      </c>
      <c r="D983" s="6">
        <f>TITRES_STAT!E986</f>
        <v>6023</v>
      </c>
      <c r="E983" s="2">
        <f t="shared" si="60"/>
        <v>760023</v>
      </c>
      <c r="F983" s="6" t="str">
        <f t="shared" si="63"/>
        <v>BULLISH</v>
      </c>
      <c r="G983" s="6" t="str">
        <f t="shared" si="62"/>
        <v>NEUTRAL</v>
      </c>
      <c r="H983" s="6" t="str">
        <f t="shared" si="61"/>
        <v>CONFIRMED BULLISH</v>
      </c>
    </row>
    <row r="984" spans="1:8" ht="13.5" x14ac:dyDescent="0.25">
      <c r="A984" s="3">
        <f>TITRES_STAT!B987</f>
        <v>43439</v>
      </c>
      <c r="B984" s="6">
        <f>TITRES_STAT!C987</f>
        <v>6.2</v>
      </c>
      <c r="C984" s="6">
        <f>TITRES_STAT!D987</f>
        <v>3.1095000000000002</v>
      </c>
      <c r="D984" s="6">
        <f>TITRES_STAT!E987</f>
        <v>21690</v>
      </c>
      <c r="E984" s="2">
        <f t="shared" si="60"/>
        <v>738333</v>
      </c>
      <c r="F984" s="6" t="str">
        <f t="shared" si="63"/>
        <v>BEARISH</v>
      </c>
      <c r="G984" s="6" t="str">
        <f t="shared" si="62"/>
        <v>NEUTRAL</v>
      </c>
      <c r="H984" s="6" t="str">
        <f t="shared" si="61"/>
        <v>BEARISH DIVERGENCE</v>
      </c>
    </row>
    <row r="985" spans="1:8" ht="13.5" x14ac:dyDescent="0.25">
      <c r="A985" s="3">
        <f>TITRES_STAT!B988</f>
        <v>43440</v>
      </c>
      <c r="B985" s="6">
        <f>TITRES_STAT!C988</f>
        <v>6.2</v>
      </c>
      <c r="C985" s="6">
        <f>TITRES_STAT!D988</f>
        <v>3.1095000000000002</v>
      </c>
      <c r="D985" s="6">
        <f>TITRES_STAT!E988</f>
        <v>6004</v>
      </c>
      <c r="E985" s="2">
        <f t="shared" si="60"/>
        <v>738333</v>
      </c>
      <c r="F985" s="6" t="str">
        <f t="shared" si="63"/>
        <v>BEARISH</v>
      </c>
      <c r="G985" s="6" t="str">
        <f t="shared" si="62"/>
        <v>WEAK</v>
      </c>
      <c r="H985" s="6" t="str">
        <f t="shared" si="61"/>
        <v>NEUTRAL</v>
      </c>
    </row>
    <row r="986" spans="1:8" ht="13.5" x14ac:dyDescent="0.25">
      <c r="A986" s="3">
        <f>TITRES_STAT!B989</f>
        <v>43441</v>
      </c>
      <c r="B986" s="6">
        <f>TITRES_STAT!C989</f>
        <v>6.2</v>
      </c>
      <c r="C986" s="6">
        <f>TITRES_STAT!D989</f>
        <v>3.1095000000000002</v>
      </c>
      <c r="D986" s="6">
        <f>TITRES_STAT!E989</f>
        <v>867</v>
      </c>
      <c r="E986" s="2">
        <f t="shared" si="60"/>
        <v>738333</v>
      </c>
      <c r="F986" s="6" t="str">
        <f t="shared" si="63"/>
        <v>BEARISH</v>
      </c>
      <c r="G986" s="6" t="str">
        <f t="shared" si="62"/>
        <v>WEAK</v>
      </c>
      <c r="H986" s="6" t="str">
        <f t="shared" si="61"/>
        <v>NEUTRAL</v>
      </c>
    </row>
    <row r="987" spans="1:8" ht="13.5" x14ac:dyDescent="0.25">
      <c r="A987" s="3">
        <f>TITRES_STAT!B990</f>
        <v>43444</v>
      </c>
      <c r="B987" s="6">
        <f>TITRES_STAT!C990</f>
        <v>6.2</v>
      </c>
      <c r="C987" s="6">
        <f>TITRES_STAT!D990</f>
        <v>3.1095000000000002</v>
      </c>
      <c r="D987" s="6">
        <f>TITRES_STAT!E990</f>
        <v>688</v>
      </c>
      <c r="E987" s="2">
        <f t="shared" si="60"/>
        <v>738333</v>
      </c>
      <c r="F987" s="6" t="str">
        <f t="shared" si="63"/>
        <v>BEARISH</v>
      </c>
      <c r="G987" s="6" t="str">
        <f t="shared" si="62"/>
        <v>WEAK</v>
      </c>
      <c r="H987" s="6" t="str">
        <f t="shared" si="61"/>
        <v>NEUTRAL</v>
      </c>
    </row>
    <row r="988" spans="1:8" ht="13.5" x14ac:dyDescent="0.25">
      <c r="A988" s="3">
        <f>TITRES_STAT!B991</f>
        <v>43445</v>
      </c>
      <c r="B988" s="6">
        <f>TITRES_STAT!C991</f>
        <v>6.2</v>
      </c>
      <c r="C988" s="6">
        <f>TITRES_STAT!D991</f>
        <v>3.1095000000000002</v>
      </c>
      <c r="D988" s="6">
        <f>TITRES_STAT!E991</f>
        <v>275</v>
      </c>
      <c r="E988" s="2">
        <f t="shared" si="60"/>
        <v>738333</v>
      </c>
      <c r="F988" s="6" t="str">
        <f t="shared" si="63"/>
        <v>BEARISH</v>
      </c>
      <c r="G988" s="6" t="str">
        <f t="shared" si="62"/>
        <v>WEAK</v>
      </c>
      <c r="H988" s="6" t="str">
        <f t="shared" si="61"/>
        <v>CONFIRMED BEARISH</v>
      </c>
    </row>
    <row r="989" spans="1:8" ht="13.5" x14ac:dyDescent="0.25">
      <c r="A989" s="3">
        <f>TITRES_STAT!B992</f>
        <v>43446</v>
      </c>
      <c r="B989" s="6">
        <f>TITRES_STAT!C992</f>
        <v>6.2</v>
      </c>
      <c r="C989" s="6">
        <f>TITRES_STAT!D992</f>
        <v>3.1095000000000002</v>
      </c>
      <c r="D989" s="6">
        <f>TITRES_STAT!E992</f>
        <v>6507</v>
      </c>
      <c r="E989" s="2">
        <f t="shared" si="60"/>
        <v>738333</v>
      </c>
      <c r="F989" s="6" t="str">
        <f t="shared" si="63"/>
        <v>NEUTRAL</v>
      </c>
      <c r="G989" s="6" t="str">
        <f t="shared" si="62"/>
        <v>NEUTRAL</v>
      </c>
      <c r="H989" s="6" t="str">
        <f t="shared" si="61"/>
        <v>NEUTRAL</v>
      </c>
    </row>
    <row r="990" spans="1:8" ht="13.5" x14ac:dyDescent="0.25">
      <c r="A990" s="3">
        <f>TITRES_STAT!B993</f>
        <v>43447</v>
      </c>
      <c r="B990" s="6">
        <f>TITRES_STAT!C993</f>
        <v>6.2</v>
      </c>
      <c r="C990" s="6">
        <f>TITRES_STAT!D993</f>
        <v>3.1095000000000002</v>
      </c>
      <c r="D990" s="6">
        <f>TITRES_STAT!E993</f>
        <v>4080</v>
      </c>
      <c r="E990" s="2">
        <f t="shared" si="60"/>
        <v>738333</v>
      </c>
      <c r="F990" s="6" t="str">
        <f t="shared" si="63"/>
        <v>NEUTRAL</v>
      </c>
      <c r="G990" s="6" t="str">
        <f t="shared" si="62"/>
        <v>NEUTRAL</v>
      </c>
      <c r="H990" s="6" t="str">
        <f t="shared" si="61"/>
        <v>NEUTRAL</v>
      </c>
    </row>
    <row r="991" spans="1:8" ht="13.5" x14ac:dyDescent="0.25">
      <c r="A991" s="3">
        <f>TITRES_STAT!B994</f>
        <v>43448</v>
      </c>
      <c r="B991" s="6">
        <f>TITRES_STAT!C994</f>
        <v>6.2</v>
      </c>
      <c r="C991" s="6">
        <f>TITRES_STAT!D994</f>
        <v>3.1095000000000002</v>
      </c>
      <c r="D991" s="6">
        <f>TITRES_STAT!E994</f>
        <v>0</v>
      </c>
      <c r="E991" s="2">
        <f t="shared" si="60"/>
        <v>738333</v>
      </c>
      <c r="F991" s="6" t="str">
        <f t="shared" si="63"/>
        <v>NEUTRAL</v>
      </c>
      <c r="G991" s="6" t="str">
        <f t="shared" si="62"/>
        <v>NEUTRAL</v>
      </c>
      <c r="H991" s="6" t="str">
        <f t="shared" si="61"/>
        <v>NEUTRAL</v>
      </c>
    </row>
    <row r="992" spans="1:8" ht="13.5" x14ac:dyDescent="0.25">
      <c r="A992" s="3">
        <f>TITRES_STAT!B995</f>
        <v>43451</v>
      </c>
      <c r="B992" s="6">
        <f>TITRES_STAT!C995</f>
        <v>6.15</v>
      </c>
      <c r="C992" s="6">
        <f>TITRES_STAT!D995</f>
        <v>3.0844</v>
      </c>
      <c r="D992" s="6">
        <f>TITRES_STAT!E995</f>
        <v>6970</v>
      </c>
      <c r="E992" s="2">
        <f t="shared" si="60"/>
        <v>731363</v>
      </c>
      <c r="F992" s="6" t="str">
        <f t="shared" si="63"/>
        <v>BEARISH</v>
      </c>
      <c r="G992" s="6" t="str">
        <f t="shared" si="62"/>
        <v>NEUTRAL</v>
      </c>
      <c r="H992" s="6" t="str">
        <f t="shared" si="61"/>
        <v>CONFIRMED BEARISH</v>
      </c>
    </row>
    <row r="993" spans="1:8" ht="13.5" x14ac:dyDescent="0.25">
      <c r="A993" s="3">
        <f>TITRES_STAT!B996</f>
        <v>43452</v>
      </c>
      <c r="B993" s="6">
        <f>TITRES_STAT!C996</f>
        <v>6.16</v>
      </c>
      <c r="C993" s="6">
        <f>TITRES_STAT!D996</f>
        <v>3.0893999999999999</v>
      </c>
      <c r="D993" s="6">
        <f>TITRES_STAT!E996</f>
        <v>2200</v>
      </c>
      <c r="E993" s="2">
        <f t="shared" si="60"/>
        <v>733563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6.2</v>
      </c>
      <c r="C994" s="6">
        <f>TITRES_STAT!D997</f>
        <v>3.1095000000000002</v>
      </c>
      <c r="D994" s="6">
        <f>TITRES_STAT!E997</f>
        <v>1976</v>
      </c>
      <c r="E994" s="2">
        <f t="shared" si="60"/>
        <v>735539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NEUTRAL</v>
      </c>
    </row>
    <row r="995" spans="1:8" ht="13.5" x14ac:dyDescent="0.25">
      <c r="A995" s="3">
        <f>TITRES_STAT!B998</f>
        <v>43454</v>
      </c>
      <c r="B995" s="6">
        <f>TITRES_STAT!C998</f>
        <v>6.15</v>
      </c>
      <c r="C995" s="6">
        <f>TITRES_STAT!D998</f>
        <v>3.0844</v>
      </c>
      <c r="D995" s="6">
        <f>TITRES_STAT!E998</f>
        <v>12271</v>
      </c>
      <c r="E995" s="2">
        <f t="shared" si="60"/>
        <v>723268</v>
      </c>
      <c r="F995" s="6" t="str">
        <f t="shared" si="63"/>
        <v>BEARISH</v>
      </c>
      <c r="G995" s="6" t="str">
        <f t="shared" si="62"/>
        <v>WEAK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6.2</v>
      </c>
      <c r="C996" s="6">
        <f>TITRES_STAT!D999</f>
        <v>3.1095000000000002</v>
      </c>
      <c r="D996" s="6">
        <f>TITRES_STAT!E999</f>
        <v>3055</v>
      </c>
      <c r="E996" s="2">
        <f t="shared" si="60"/>
        <v>726323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NEUTRAL</v>
      </c>
    </row>
    <row r="997" spans="1:8" ht="13.5" x14ac:dyDescent="0.25">
      <c r="A997" s="3">
        <f>TITRES_STAT!B1000</f>
        <v>43458</v>
      </c>
      <c r="B997" s="6">
        <f>TITRES_STAT!C1000</f>
        <v>6.2</v>
      </c>
      <c r="C997" s="6">
        <f>TITRES_STAT!D1000</f>
        <v>3.1095000000000002</v>
      </c>
      <c r="D997" s="6">
        <f>TITRES_STAT!E1000</f>
        <v>1855</v>
      </c>
      <c r="E997" s="2">
        <f t="shared" si="60"/>
        <v>726323</v>
      </c>
      <c r="F997" s="6" t="str">
        <f t="shared" si="63"/>
        <v>BEARISH</v>
      </c>
      <c r="G997" s="6" t="str">
        <f t="shared" si="62"/>
        <v>NEUTRAL</v>
      </c>
      <c r="H997" s="6" t="str">
        <f t="shared" si="61"/>
        <v>BEARISH DIVERGENCE</v>
      </c>
    </row>
    <row r="998" spans="1:8" ht="13.5" x14ac:dyDescent="0.25">
      <c r="A998" s="3">
        <f>TITRES_STAT!B1001</f>
        <v>43459</v>
      </c>
      <c r="B998" s="6">
        <f>TITRES_STAT!C1001</f>
        <v>6.11</v>
      </c>
      <c r="C998" s="6">
        <f>TITRES_STAT!D1001</f>
        <v>3.0642999999999998</v>
      </c>
      <c r="D998" s="6">
        <f>TITRES_STAT!E1001</f>
        <v>0</v>
      </c>
      <c r="E998" s="2">
        <f t="shared" si="60"/>
        <v>726323</v>
      </c>
      <c r="F998" s="6" t="str">
        <f t="shared" si="63"/>
        <v>BEARISH</v>
      </c>
      <c r="G998" s="6" t="str">
        <f t="shared" si="62"/>
        <v>NEUTRAL</v>
      </c>
      <c r="H998" s="6" t="str">
        <f t="shared" si="61"/>
        <v>CONFIRMED BEARISH</v>
      </c>
    </row>
    <row r="999" spans="1:8" ht="13.5" x14ac:dyDescent="0.25">
      <c r="A999" s="3">
        <f>TITRES_STAT!B1002</f>
        <v>43460</v>
      </c>
      <c r="B999" s="6">
        <f>TITRES_STAT!C1002</f>
        <v>6.12</v>
      </c>
      <c r="C999" s="6">
        <f>TITRES_STAT!D1002</f>
        <v>3.0693000000000001</v>
      </c>
      <c r="D999" s="6">
        <f>TITRES_STAT!E1002</f>
        <v>2162</v>
      </c>
      <c r="E999" s="2">
        <f t="shared" si="60"/>
        <v>728485</v>
      </c>
      <c r="F999" s="6" t="str">
        <f t="shared" si="63"/>
        <v>BEARISH</v>
      </c>
      <c r="G999" s="6" t="str">
        <f t="shared" si="62"/>
        <v>NEUTRAL</v>
      </c>
      <c r="H999" s="6" t="str">
        <f t="shared" si="61"/>
        <v>CONFIRMED BEARISH</v>
      </c>
    </row>
    <row r="1000" spans="1:8" ht="13.5" x14ac:dyDescent="0.25">
      <c r="A1000" s="3">
        <f>TITRES_STAT!B1003</f>
        <v>43461</v>
      </c>
      <c r="B1000" s="6">
        <f>TITRES_STAT!C1003</f>
        <v>6.13</v>
      </c>
      <c r="C1000" s="6">
        <f>TITRES_STAT!D1003</f>
        <v>3.0743</v>
      </c>
      <c r="D1000" s="6">
        <f>TITRES_STAT!E1003</f>
        <v>701</v>
      </c>
      <c r="E1000" s="2">
        <f t="shared" si="60"/>
        <v>729186</v>
      </c>
      <c r="F1000" s="6" t="str">
        <f t="shared" si="63"/>
        <v>BULLISH</v>
      </c>
      <c r="G1000" s="6" t="str">
        <f t="shared" si="62"/>
        <v>NEUTRAL</v>
      </c>
      <c r="H1000" s="6" t="str">
        <f t="shared" si="61"/>
        <v>BULLISH DIVERGENCE</v>
      </c>
    </row>
    <row r="1001" spans="1:8" ht="13.5" x14ac:dyDescent="0.25">
      <c r="A1001" s="3">
        <f>TITRES_STAT!B1004</f>
        <v>43462</v>
      </c>
      <c r="B1001" s="6">
        <f>TITRES_STAT!C1004</f>
        <v>6.23</v>
      </c>
      <c r="C1001" s="6">
        <f>TITRES_STAT!D1004</f>
        <v>3.1244999999999998</v>
      </c>
      <c r="D1001" s="6">
        <f>TITRES_STAT!E1004</f>
        <v>2995</v>
      </c>
      <c r="E1001" s="2">
        <f t="shared" si="60"/>
        <v>732181</v>
      </c>
      <c r="F1001" s="6" t="str">
        <f t="shared" si="63"/>
        <v>BULLISH</v>
      </c>
      <c r="G1001" s="6" t="str">
        <f t="shared" si="62"/>
        <v>NEUTRAL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6.27</v>
      </c>
      <c r="C1002" s="6">
        <f>TITRES_STAT!D1005</f>
        <v>3.1446000000000001</v>
      </c>
      <c r="D1002" s="6">
        <f>TITRES_STAT!E1005</f>
        <v>1027</v>
      </c>
      <c r="E1002" s="2">
        <f t="shared" si="60"/>
        <v>733208</v>
      </c>
      <c r="F1002" s="6" t="str">
        <f t="shared" si="63"/>
        <v>BULLISH</v>
      </c>
      <c r="G1002" s="6" t="str">
        <f t="shared" si="62"/>
        <v>NEUTRAL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6.28</v>
      </c>
      <c r="C1003" s="6">
        <f>TITRES_STAT!D1006</f>
        <v>3.1496</v>
      </c>
      <c r="D1003" s="6">
        <f>TITRES_STAT!E1006</f>
        <v>2532</v>
      </c>
      <c r="E1003" s="2">
        <f t="shared" si="60"/>
        <v>735740</v>
      </c>
      <c r="F1003" s="6" t="str">
        <f t="shared" si="63"/>
        <v>BULLISH</v>
      </c>
      <c r="G1003" s="6" t="str">
        <f t="shared" si="62"/>
        <v>NEUTRAL</v>
      </c>
      <c r="H1003" s="6" t="str">
        <f t="shared" si="61"/>
        <v>CONFIRMED BULLISH</v>
      </c>
    </row>
    <row r="1004" spans="1:8" ht="13.5" x14ac:dyDescent="0.25">
      <c r="A1004" s="3">
        <f>TITRES_STAT!B1007</f>
        <v>43468</v>
      </c>
      <c r="B1004" s="6">
        <f>TITRES_STAT!C1007</f>
        <v>6.3</v>
      </c>
      <c r="C1004" s="6">
        <f>TITRES_STAT!D1007</f>
        <v>3.1596000000000002</v>
      </c>
      <c r="D1004" s="6">
        <f>TITRES_STAT!E1007</f>
        <v>3288</v>
      </c>
      <c r="E1004" s="2">
        <f t="shared" si="60"/>
        <v>739028</v>
      </c>
      <c r="F1004" s="6" t="str">
        <f t="shared" si="63"/>
        <v>BULLISH</v>
      </c>
      <c r="G1004" s="6" t="str">
        <f t="shared" si="62"/>
        <v>NEUTRAL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6.31</v>
      </c>
      <c r="C1005" s="6">
        <f>TITRES_STAT!D1008</f>
        <v>3.1646000000000001</v>
      </c>
      <c r="D1005" s="6">
        <f>TITRES_STAT!E1008</f>
        <v>3211</v>
      </c>
      <c r="E1005" s="2">
        <f t="shared" si="60"/>
        <v>742239</v>
      </c>
      <c r="F1005" s="6" t="str">
        <f t="shared" si="63"/>
        <v>BULLISH</v>
      </c>
      <c r="G1005" s="6" t="str">
        <f t="shared" si="62"/>
        <v>NEUTRAL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6.34</v>
      </c>
      <c r="C1006" s="6">
        <f>TITRES_STAT!D1009</f>
        <v>3.1797</v>
      </c>
      <c r="D1006" s="6">
        <f>TITRES_STAT!E1009</f>
        <v>827</v>
      </c>
      <c r="E1006" s="2">
        <f t="shared" si="60"/>
        <v>743066</v>
      </c>
      <c r="F1006" s="6" t="str">
        <f t="shared" si="63"/>
        <v>BULLISH</v>
      </c>
      <c r="G1006" s="6" t="str">
        <f t="shared" si="62"/>
        <v>NEUTRAL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6.34</v>
      </c>
      <c r="C1007" s="6">
        <f>TITRES_STAT!D1010</f>
        <v>3.1797</v>
      </c>
      <c r="D1007" s="6">
        <f>TITRES_STAT!E1010</f>
        <v>173</v>
      </c>
      <c r="E1007" s="2">
        <f t="shared" si="60"/>
        <v>743066</v>
      </c>
      <c r="F1007" s="6" t="str">
        <f t="shared" si="63"/>
        <v>BULLISH</v>
      </c>
      <c r="G1007" s="6" t="str">
        <f t="shared" si="62"/>
        <v>NEUTRAL</v>
      </c>
      <c r="H1007" s="6" t="str">
        <f t="shared" si="61"/>
        <v>CONFIRMED BULLISH</v>
      </c>
    </row>
    <row r="1008" spans="1:8" ht="13.5" x14ac:dyDescent="0.25">
      <c r="A1008" s="3">
        <f>TITRES_STAT!B1011</f>
        <v>43474</v>
      </c>
      <c r="B1008" s="6">
        <f>TITRES_STAT!C1011</f>
        <v>6.34</v>
      </c>
      <c r="C1008" s="6">
        <f>TITRES_STAT!D1011</f>
        <v>3.1797</v>
      </c>
      <c r="D1008" s="6">
        <f>TITRES_STAT!E1011</f>
        <v>926</v>
      </c>
      <c r="E1008" s="2">
        <f t="shared" si="60"/>
        <v>743066</v>
      </c>
      <c r="F1008" s="6" t="str">
        <f t="shared" si="63"/>
        <v>BULLISH</v>
      </c>
      <c r="G1008" s="6" t="str">
        <f t="shared" si="62"/>
        <v>NEUTRAL</v>
      </c>
      <c r="H1008" s="6" t="str">
        <f t="shared" si="61"/>
        <v>CONFIRMED BULLISH</v>
      </c>
    </row>
    <row r="1009" spans="1:8" ht="13.5" x14ac:dyDescent="0.25">
      <c r="A1009" s="3">
        <f>TITRES_STAT!B1012</f>
        <v>43475</v>
      </c>
      <c r="B1009" s="6">
        <f>TITRES_STAT!C1012</f>
        <v>6.3</v>
      </c>
      <c r="C1009" s="6">
        <f>TITRES_STAT!D1012</f>
        <v>3.1596000000000002</v>
      </c>
      <c r="D1009" s="6">
        <f>TITRES_STAT!E1012</f>
        <v>480</v>
      </c>
      <c r="E1009" s="2">
        <f t="shared" si="60"/>
        <v>742586</v>
      </c>
      <c r="F1009" s="6" t="str">
        <f t="shared" si="63"/>
        <v>BULLISH</v>
      </c>
      <c r="G1009" s="6" t="str">
        <f t="shared" si="62"/>
        <v>NEUTRAL</v>
      </c>
      <c r="H1009" s="6" t="str">
        <f t="shared" si="61"/>
        <v>NEUTRAL</v>
      </c>
    </row>
    <row r="1010" spans="1:8" ht="13.5" x14ac:dyDescent="0.25">
      <c r="A1010" s="3">
        <f>TITRES_STAT!B1013</f>
        <v>43476</v>
      </c>
      <c r="B1010" s="6">
        <f>TITRES_STAT!C1013</f>
        <v>6.3</v>
      </c>
      <c r="C1010" s="6">
        <f>TITRES_STAT!D1013</f>
        <v>3.1596000000000002</v>
      </c>
      <c r="D1010" s="6">
        <f>TITRES_STAT!E1013</f>
        <v>4271</v>
      </c>
      <c r="E1010" s="2">
        <f t="shared" si="60"/>
        <v>742586</v>
      </c>
      <c r="F1010" s="6" t="str">
        <f t="shared" si="63"/>
        <v>BULLISH</v>
      </c>
      <c r="G1010" s="6" t="str">
        <f t="shared" si="62"/>
        <v>NEUTRAL</v>
      </c>
      <c r="H1010" s="6" t="str">
        <f t="shared" si="61"/>
        <v>BULLISH DIVERGENCE</v>
      </c>
    </row>
    <row r="1011" spans="1:8" ht="13.5" x14ac:dyDescent="0.25">
      <c r="A1011" s="3">
        <f>TITRES_STAT!B1014</f>
        <v>43480</v>
      </c>
      <c r="B1011" s="6">
        <f>TITRES_STAT!C1014</f>
        <v>6.2</v>
      </c>
      <c r="C1011" s="6">
        <f>TITRES_STAT!D1014</f>
        <v>3.1095000000000002</v>
      </c>
      <c r="D1011" s="6">
        <f>TITRES_STAT!E1014</f>
        <v>495</v>
      </c>
      <c r="E1011" s="2">
        <f t="shared" si="60"/>
        <v>742091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43481</v>
      </c>
      <c r="B1012" s="6">
        <f>TITRES_STAT!C1015</f>
        <v>6.3</v>
      </c>
      <c r="C1012" s="6">
        <f>TITRES_STAT!D1015</f>
        <v>3.1596000000000002</v>
      </c>
      <c r="D1012" s="6">
        <f>TITRES_STAT!E1015</f>
        <v>2154</v>
      </c>
      <c r="E1012" s="2">
        <f t="shared" si="60"/>
        <v>744245</v>
      </c>
      <c r="F1012" s="6" t="str">
        <f t="shared" si="63"/>
        <v>BULLISH</v>
      </c>
      <c r="G1012" s="6" t="str">
        <f t="shared" si="62"/>
        <v>NEUTRAL</v>
      </c>
      <c r="H1012" s="6" t="str">
        <f t="shared" si="61"/>
        <v>BULLISH DIVERGENCE</v>
      </c>
    </row>
    <row r="1013" spans="1:8" ht="13.5" x14ac:dyDescent="0.25">
      <c r="A1013" s="3">
        <f>TITRES_STAT!B1016</f>
        <v>43482</v>
      </c>
      <c r="B1013" s="6">
        <f>TITRES_STAT!C1016</f>
        <v>6.3</v>
      </c>
      <c r="C1013" s="6">
        <f>TITRES_STAT!D1016</f>
        <v>3.1596000000000002</v>
      </c>
      <c r="D1013" s="6">
        <f>TITRES_STAT!E1016</f>
        <v>0</v>
      </c>
      <c r="E1013" s="2">
        <f t="shared" si="60"/>
        <v>744245</v>
      </c>
      <c r="F1013" s="6" t="str">
        <f t="shared" si="63"/>
        <v>BULLISH</v>
      </c>
      <c r="G1013" s="6" t="str">
        <f t="shared" si="62"/>
        <v>NEUTRAL</v>
      </c>
      <c r="H1013" s="6" t="str">
        <f t="shared" si="61"/>
        <v>BULLISH DIVERGENCE</v>
      </c>
    </row>
    <row r="1014" spans="1:8" ht="13.5" x14ac:dyDescent="0.25">
      <c r="A1014" s="3">
        <f>TITRES_STAT!B1017</f>
        <v>43483</v>
      </c>
      <c r="B1014" s="6">
        <f>TITRES_STAT!C1017</f>
        <v>6.27</v>
      </c>
      <c r="C1014" s="6">
        <f>TITRES_STAT!D1017</f>
        <v>3.1446000000000001</v>
      </c>
      <c r="D1014" s="6">
        <f>TITRES_STAT!E1017</f>
        <v>3203</v>
      </c>
      <c r="E1014" s="2">
        <f t="shared" si="60"/>
        <v>741042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6.28</v>
      </c>
      <c r="C1015" s="6">
        <f>TITRES_STAT!D1018</f>
        <v>3.1496</v>
      </c>
      <c r="D1015" s="6">
        <f>TITRES_STAT!E1018</f>
        <v>27438</v>
      </c>
      <c r="E1015" s="2">
        <f t="shared" si="60"/>
        <v>768480</v>
      </c>
      <c r="F1015" s="6" t="str">
        <f t="shared" si="63"/>
        <v>BULLISH</v>
      </c>
      <c r="G1015" s="6" t="str">
        <f t="shared" si="62"/>
        <v>STRONG</v>
      </c>
      <c r="H1015" s="6" t="str">
        <f t="shared" si="61"/>
        <v>BULLISH DIVERGENCE</v>
      </c>
    </row>
    <row r="1016" spans="1:8" ht="13.5" x14ac:dyDescent="0.25">
      <c r="A1016" s="3">
        <f>TITRES_STAT!B1019</f>
        <v>43487</v>
      </c>
      <c r="B1016" s="6">
        <f>TITRES_STAT!C1019</f>
        <v>6.27</v>
      </c>
      <c r="C1016" s="6">
        <f>TITRES_STAT!D1019</f>
        <v>3.1446000000000001</v>
      </c>
      <c r="D1016" s="6">
        <f>TITRES_STAT!E1019</f>
        <v>3051</v>
      </c>
      <c r="E1016" s="2">
        <f t="shared" si="60"/>
        <v>765429</v>
      </c>
      <c r="F1016" s="6" t="str">
        <f t="shared" si="63"/>
        <v>BULLISH</v>
      </c>
      <c r="G1016" s="6" t="str">
        <f t="shared" si="62"/>
        <v>STRONG</v>
      </c>
      <c r="H1016" s="6" t="str">
        <f t="shared" si="61"/>
        <v>CONFIRMED BULLISH</v>
      </c>
    </row>
    <row r="1017" spans="1:8" ht="13.5" x14ac:dyDescent="0.25">
      <c r="A1017" s="3">
        <f>TITRES_STAT!B1020</f>
        <v>43488</v>
      </c>
      <c r="B1017" s="6">
        <f>TITRES_STAT!C1020</f>
        <v>6.22</v>
      </c>
      <c r="C1017" s="6">
        <f>TITRES_STAT!D1020</f>
        <v>3.1194999999999999</v>
      </c>
      <c r="D1017" s="6">
        <f>TITRES_STAT!E1020</f>
        <v>50</v>
      </c>
      <c r="E1017" s="2">
        <f t="shared" si="60"/>
        <v>765379</v>
      </c>
      <c r="F1017" s="6" t="str">
        <f t="shared" si="63"/>
        <v>BULLISH</v>
      </c>
      <c r="G1017" s="6" t="str">
        <f t="shared" si="62"/>
        <v>STRONG</v>
      </c>
      <c r="H1017" s="6" t="str">
        <f t="shared" si="61"/>
        <v>BULLISH DIVERGENCE</v>
      </c>
    </row>
    <row r="1018" spans="1:8" ht="13.5" x14ac:dyDescent="0.25">
      <c r="A1018" s="3">
        <f>TITRES_STAT!B1021</f>
        <v>43489</v>
      </c>
      <c r="B1018" s="6">
        <f>TITRES_STAT!C1021</f>
        <v>6.27</v>
      </c>
      <c r="C1018" s="6">
        <f>TITRES_STAT!D1021</f>
        <v>3.1446000000000001</v>
      </c>
      <c r="D1018" s="6">
        <f>TITRES_STAT!E1021</f>
        <v>1905</v>
      </c>
      <c r="E1018" s="2">
        <f t="shared" si="60"/>
        <v>767284</v>
      </c>
      <c r="F1018" s="6" t="str">
        <f t="shared" si="63"/>
        <v>BULLISH</v>
      </c>
      <c r="G1018" s="6" t="str">
        <f t="shared" si="62"/>
        <v>STRONG</v>
      </c>
      <c r="H1018" s="6" t="str">
        <f t="shared" si="61"/>
        <v>BULLISH DIVERGENCE</v>
      </c>
    </row>
    <row r="1019" spans="1:8" ht="13.5" x14ac:dyDescent="0.25">
      <c r="A1019" s="3">
        <f>TITRES_STAT!B1022</f>
        <v>43490</v>
      </c>
      <c r="B1019" s="6">
        <f>TITRES_STAT!C1022</f>
        <v>6.27</v>
      </c>
      <c r="C1019" s="6">
        <f>TITRES_STAT!D1022</f>
        <v>3.1446000000000001</v>
      </c>
      <c r="D1019" s="6">
        <f>TITRES_STAT!E1022</f>
        <v>21080</v>
      </c>
      <c r="E1019" s="2">
        <f t="shared" si="60"/>
        <v>767284</v>
      </c>
      <c r="F1019" s="6" t="str">
        <f t="shared" si="63"/>
        <v>BULLISH</v>
      </c>
      <c r="G1019" s="6" t="str">
        <f t="shared" si="62"/>
        <v>STRONG</v>
      </c>
      <c r="H1019" s="6" t="str">
        <f t="shared" si="61"/>
        <v>NEUTRAL</v>
      </c>
    </row>
    <row r="1020" spans="1:8" ht="13.5" x14ac:dyDescent="0.25">
      <c r="A1020" s="3">
        <f>TITRES_STAT!B1023</f>
        <v>43493</v>
      </c>
      <c r="B1020" s="6">
        <f>TITRES_STAT!C1023</f>
        <v>6.27</v>
      </c>
      <c r="C1020" s="6">
        <f>TITRES_STAT!D1023</f>
        <v>3.1446000000000001</v>
      </c>
      <c r="D1020" s="6">
        <f>TITRES_STAT!E1023</f>
        <v>1901</v>
      </c>
      <c r="E1020" s="2">
        <f t="shared" si="60"/>
        <v>767284</v>
      </c>
      <c r="F1020" s="6" t="str">
        <f t="shared" si="63"/>
        <v>BEARISH</v>
      </c>
      <c r="G1020" s="6" t="str">
        <f t="shared" si="62"/>
        <v>NEUTRAL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6.27</v>
      </c>
      <c r="C1021" s="6">
        <f>TITRES_STAT!D1024</f>
        <v>3.1446000000000001</v>
      </c>
      <c r="D1021" s="6">
        <f>TITRES_STAT!E1024</f>
        <v>3325</v>
      </c>
      <c r="E1021" s="2">
        <f t="shared" si="60"/>
        <v>767284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NEUTRAL</v>
      </c>
    </row>
    <row r="1022" spans="1:8" ht="13.5" x14ac:dyDescent="0.25">
      <c r="A1022" s="3">
        <f>TITRES_STAT!B1025</f>
        <v>43495</v>
      </c>
      <c r="B1022" s="6">
        <f>TITRES_STAT!C1025</f>
        <v>6.21</v>
      </c>
      <c r="C1022" s="6">
        <f>TITRES_STAT!D1025</f>
        <v>3.1145</v>
      </c>
      <c r="D1022" s="6">
        <f>TITRES_STAT!E1025</f>
        <v>510</v>
      </c>
      <c r="E1022" s="2">
        <f t="shared" si="60"/>
        <v>766774</v>
      </c>
      <c r="F1022" s="6" t="str">
        <f t="shared" si="63"/>
        <v>BULLISH</v>
      </c>
      <c r="G1022" s="6" t="str">
        <f t="shared" si="62"/>
        <v>NEUTRAL</v>
      </c>
      <c r="H1022" s="6" t="str">
        <f t="shared" si="61"/>
        <v>BULLISH DIVERGENCE</v>
      </c>
    </row>
    <row r="1023" spans="1:8" ht="13.5" x14ac:dyDescent="0.25">
      <c r="A1023" s="3">
        <f>TITRES_STAT!B1026</f>
        <v>43496</v>
      </c>
      <c r="B1023" s="6">
        <f>TITRES_STAT!C1026</f>
        <v>6.25</v>
      </c>
      <c r="C1023" s="6">
        <f>TITRES_STAT!D1026</f>
        <v>3.1345000000000001</v>
      </c>
      <c r="D1023" s="6">
        <f>TITRES_STAT!E1026</f>
        <v>12424</v>
      </c>
      <c r="E1023" s="2">
        <f t="shared" si="60"/>
        <v>779198</v>
      </c>
      <c r="F1023" s="6" t="str">
        <f t="shared" si="63"/>
        <v>BULLISH</v>
      </c>
      <c r="G1023" s="6" t="str">
        <f t="shared" si="62"/>
        <v>NEUTRAL</v>
      </c>
      <c r="H1023" s="6" t="str">
        <f t="shared" si="61"/>
        <v>BULLISH DIVERGENCE</v>
      </c>
    </row>
    <row r="1024" spans="1:8" ht="13.5" x14ac:dyDescent="0.25">
      <c r="A1024" s="3">
        <f>TITRES_STAT!B1027</f>
        <v>43497</v>
      </c>
      <c r="B1024" s="6">
        <f>TITRES_STAT!C1027</f>
        <v>6.18</v>
      </c>
      <c r="C1024" s="6">
        <f>TITRES_STAT!D1027</f>
        <v>3.0994000000000002</v>
      </c>
      <c r="D1024" s="6">
        <f>TITRES_STAT!E1027</f>
        <v>7410</v>
      </c>
      <c r="E1024" s="2">
        <f t="shared" si="60"/>
        <v>771788</v>
      </c>
      <c r="F1024" s="6" t="str">
        <f t="shared" si="63"/>
        <v>BULLISH</v>
      </c>
      <c r="G1024" s="6" t="str">
        <f t="shared" si="62"/>
        <v>NEUTRAL</v>
      </c>
      <c r="H1024" s="6" t="str">
        <f t="shared" si="61"/>
        <v>BULLISH DIVERGENCE</v>
      </c>
    </row>
    <row r="1025" spans="1:8" ht="13.5" x14ac:dyDescent="0.25">
      <c r="A1025" s="3">
        <f>TITRES_STAT!B1028</f>
        <v>43500</v>
      </c>
      <c r="B1025" s="6">
        <f>TITRES_STAT!C1028</f>
        <v>6.25</v>
      </c>
      <c r="C1025" s="6">
        <f>TITRES_STAT!D1028</f>
        <v>3.1345000000000001</v>
      </c>
      <c r="D1025" s="6">
        <f>TITRES_STAT!E1028</f>
        <v>1490</v>
      </c>
      <c r="E1025" s="2">
        <f t="shared" si="60"/>
        <v>773278</v>
      </c>
      <c r="F1025" s="6" t="str">
        <f t="shared" si="63"/>
        <v>BULLISH</v>
      </c>
      <c r="G1025" s="6" t="str">
        <f t="shared" si="62"/>
        <v>NEUTRAL</v>
      </c>
      <c r="H1025" s="6" t="str">
        <f t="shared" si="61"/>
        <v>BULLISH DIVERGENCE</v>
      </c>
    </row>
    <row r="1026" spans="1:8" ht="13.5" x14ac:dyDescent="0.25">
      <c r="A1026" s="3">
        <f>TITRES_STAT!B1029</f>
        <v>43501</v>
      </c>
      <c r="B1026" s="6">
        <f>TITRES_STAT!C1029</f>
        <v>6.27</v>
      </c>
      <c r="C1026" s="6">
        <f>TITRES_STAT!D1029</f>
        <v>3.1446000000000001</v>
      </c>
      <c r="D1026" s="6">
        <f>TITRES_STAT!E1029</f>
        <v>1205</v>
      </c>
      <c r="E1026" s="2">
        <f t="shared" si="60"/>
        <v>774483</v>
      </c>
      <c r="F1026" s="6" t="str">
        <f t="shared" si="63"/>
        <v>BULLISH</v>
      </c>
      <c r="G1026" s="6" t="str">
        <f t="shared" si="62"/>
        <v>NEUTRAL</v>
      </c>
      <c r="H1026" s="6" t="str">
        <f t="shared" si="61"/>
        <v>NEUTRAL</v>
      </c>
    </row>
    <row r="1027" spans="1:8" ht="13.5" x14ac:dyDescent="0.25">
      <c r="A1027" s="3">
        <f>TITRES_STAT!B1030</f>
        <v>43502</v>
      </c>
      <c r="B1027" s="6">
        <f>TITRES_STAT!C1030</f>
        <v>6.27</v>
      </c>
      <c r="C1027" s="6">
        <f>TITRES_STAT!D1030</f>
        <v>3.1446000000000001</v>
      </c>
      <c r="D1027" s="6">
        <f>TITRES_STAT!E1030</f>
        <v>5165</v>
      </c>
      <c r="E1027" s="2">
        <f t="shared" si="60"/>
        <v>774483</v>
      </c>
      <c r="F1027" s="6" t="str">
        <f t="shared" si="63"/>
        <v>BULLISH</v>
      </c>
      <c r="G1027" s="6" t="str">
        <f t="shared" si="62"/>
        <v>NEUTRAL</v>
      </c>
      <c r="H1027" s="6" t="str">
        <f t="shared" si="61"/>
        <v>CONFIRMED BULLISH</v>
      </c>
    </row>
    <row r="1028" spans="1:8" ht="13.5" x14ac:dyDescent="0.25">
      <c r="A1028" s="3">
        <f>TITRES_STAT!B1031</f>
        <v>43503</v>
      </c>
      <c r="B1028" s="6">
        <f>TITRES_STAT!C1031</f>
        <v>6.27</v>
      </c>
      <c r="C1028" s="6">
        <f>TITRES_STAT!D1031</f>
        <v>3.1446000000000001</v>
      </c>
      <c r="D1028" s="6">
        <f>TITRES_STAT!E1031</f>
        <v>6670</v>
      </c>
      <c r="E1028" s="2">
        <f t="shared" ref="E1028:E1091" si="64">IF(B1028&gt;B1027, E1027+D1028, IF(B1028&lt;B1027, E1027-D1028, E1027))</f>
        <v>774483</v>
      </c>
      <c r="F1028" s="6" t="str">
        <f t="shared" si="63"/>
        <v>BEARISH</v>
      </c>
      <c r="G1028" s="6" t="str">
        <f t="shared" si="62"/>
        <v>NEUTRAL</v>
      </c>
      <c r="H1028" s="6" t="str">
        <f t="shared" si="61"/>
        <v>BEARISH DIVERGENCE</v>
      </c>
    </row>
    <row r="1029" spans="1:8" ht="13.5" x14ac:dyDescent="0.25">
      <c r="A1029" s="3">
        <f>TITRES_STAT!B1032</f>
        <v>43504</v>
      </c>
      <c r="B1029" s="6">
        <f>TITRES_STAT!C1032</f>
        <v>6.26</v>
      </c>
      <c r="C1029" s="6">
        <f>TITRES_STAT!D1032</f>
        <v>3.1395</v>
      </c>
      <c r="D1029" s="6">
        <f>TITRES_STAT!E1032</f>
        <v>50</v>
      </c>
      <c r="E1029" s="2">
        <f t="shared" si="64"/>
        <v>774433</v>
      </c>
      <c r="F1029" s="6" t="str">
        <f t="shared" si="63"/>
        <v>BULLISH</v>
      </c>
      <c r="G1029" s="6" t="str">
        <f t="shared" si="62"/>
        <v>NEUTRAL</v>
      </c>
      <c r="H1029" s="6" t="str">
        <f t="shared" si="61"/>
        <v>CONFIRMED BULLISH</v>
      </c>
    </row>
    <row r="1030" spans="1:8" ht="13.5" x14ac:dyDescent="0.25">
      <c r="A1030" s="3">
        <f>TITRES_STAT!B1033</f>
        <v>43507</v>
      </c>
      <c r="B1030" s="6">
        <f>TITRES_STAT!C1033</f>
        <v>6.24</v>
      </c>
      <c r="C1030" s="6">
        <f>TITRES_STAT!D1033</f>
        <v>3.1295000000000002</v>
      </c>
      <c r="D1030" s="6">
        <f>TITRES_STAT!E1033</f>
        <v>6140</v>
      </c>
      <c r="E1030" s="2">
        <f t="shared" si="64"/>
        <v>768293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6.24</v>
      </c>
      <c r="C1031" s="6">
        <f>TITRES_STAT!D1034</f>
        <v>3.1295000000000002</v>
      </c>
      <c r="D1031" s="6">
        <f>TITRES_STAT!E1034</f>
        <v>226</v>
      </c>
      <c r="E1031" s="2">
        <f t="shared" si="64"/>
        <v>768293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6.24</v>
      </c>
      <c r="C1032" s="6">
        <f>TITRES_STAT!D1035</f>
        <v>3.1295000000000002</v>
      </c>
      <c r="D1032" s="6">
        <f>TITRES_STAT!E1035</f>
        <v>0</v>
      </c>
      <c r="E1032" s="2">
        <f t="shared" si="64"/>
        <v>768293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6.13</v>
      </c>
      <c r="C1033" s="6">
        <f>TITRES_STAT!D1036</f>
        <v>3.0743</v>
      </c>
      <c r="D1033" s="6">
        <f>TITRES_STAT!E1036</f>
        <v>520</v>
      </c>
      <c r="E1033" s="2">
        <f t="shared" si="64"/>
        <v>767773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6.2</v>
      </c>
      <c r="C1034" s="6">
        <f>TITRES_STAT!D1037</f>
        <v>3.1095000000000002</v>
      </c>
      <c r="D1034" s="6">
        <f>TITRES_STAT!E1037</f>
        <v>8295</v>
      </c>
      <c r="E1034" s="2">
        <f t="shared" si="64"/>
        <v>776068</v>
      </c>
      <c r="F1034" s="6" t="str">
        <f t="shared" si="67"/>
        <v>BULLISH</v>
      </c>
      <c r="G1034" s="6" t="str">
        <f t="shared" si="66"/>
        <v>NEUTRAL</v>
      </c>
      <c r="H1034" s="6" t="str">
        <f t="shared" si="65"/>
        <v>BULLISH DIVERGENCE</v>
      </c>
    </row>
    <row r="1035" spans="1:8" ht="13.5" x14ac:dyDescent="0.25">
      <c r="A1035" s="3">
        <f>TITRES_STAT!B1038</f>
        <v>43514</v>
      </c>
      <c r="B1035" s="6">
        <f>TITRES_STAT!C1038</f>
        <v>6.2</v>
      </c>
      <c r="C1035" s="6">
        <f>TITRES_STAT!D1038</f>
        <v>3.1095000000000002</v>
      </c>
      <c r="D1035" s="6">
        <f>TITRES_STAT!E1038</f>
        <v>13930</v>
      </c>
      <c r="E1035" s="2">
        <f t="shared" si="64"/>
        <v>776068</v>
      </c>
      <c r="F1035" s="6" t="str">
        <f t="shared" si="67"/>
        <v>BULLISH</v>
      </c>
      <c r="G1035" s="6" t="str">
        <f t="shared" si="66"/>
        <v>NEUTRAL</v>
      </c>
      <c r="H1035" s="6" t="str">
        <f t="shared" si="65"/>
        <v>BULLISH DIVERGENCE</v>
      </c>
    </row>
    <row r="1036" spans="1:8" ht="13.5" x14ac:dyDescent="0.25">
      <c r="A1036" s="3">
        <f>TITRES_STAT!B1039</f>
        <v>43515</v>
      </c>
      <c r="B1036" s="6">
        <f>TITRES_STAT!C1039</f>
        <v>6.2</v>
      </c>
      <c r="C1036" s="6">
        <f>TITRES_STAT!D1039</f>
        <v>3.1095000000000002</v>
      </c>
      <c r="D1036" s="6">
        <f>TITRES_STAT!E1039</f>
        <v>12270</v>
      </c>
      <c r="E1036" s="2">
        <f t="shared" si="64"/>
        <v>776068</v>
      </c>
      <c r="F1036" s="6" t="str">
        <f t="shared" si="67"/>
        <v>BULLISH</v>
      </c>
      <c r="G1036" s="6" t="str">
        <f t="shared" si="66"/>
        <v>NEUTRAL</v>
      </c>
      <c r="H1036" s="6" t="str">
        <f t="shared" si="65"/>
        <v>BULLISH DIVERGENCE</v>
      </c>
    </row>
    <row r="1037" spans="1:8" ht="13.5" x14ac:dyDescent="0.25">
      <c r="A1037" s="3">
        <f>TITRES_STAT!B1040</f>
        <v>43516</v>
      </c>
      <c r="B1037" s="6">
        <f>TITRES_STAT!C1040</f>
        <v>6.2</v>
      </c>
      <c r="C1037" s="6">
        <f>TITRES_STAT!D1040</f>
        <v>3.1095000000000002</v>
      </c>
      <c r="D1037" s="6">
        <f>TITRES_STAT!E1040</f>
        <v>16115</v>
      </c>
      <c r="E1037" s="2">
        <f t="shared" si="64"/>
        <v>776068</v>
      </c>
      <c r="F1037" s="6" t="str">
        <f t="shared" si="67"/>
        <v>BULLISH</v>
      </c>
      <c r="G1037" s="6" t="str">
        <f t="shared" si="66"/>
        <v>NEUTRAL</v>
      </c>
      <c r="H1037" s="6" t="str">
        <f t="shared" si="65"/>
        <v>BULLISH DIVERGENCE</v>
      </c>
    </row>
    <row r="1038" spans="1:8" ht="13.5" x14ac:dyDescent="0.25">
      <c r="A1038" s="3">
        <f>TITRES_STAT!B1041</f>
        <v>43517</v>
      </c>
      <c r="B1038" s="6">
        <f>TITRES_STAT!C1041</f>
        <v>6.2</v>
      </c>
      <c r="C1038" s="6">
        <f>TITRES_STAT!D1041</f>
        <v>3.1095000000000002</v>
      </c>
      <c r="D1038" s="6">
        <f>TITRES_STAT!E1041</f>
        <v>20501</v>
      </c>
      <c r="E1038" s="2">
        <f t="shared" si="64"/>
        <v>776068</v>
      </c>
      <c r="F1038" s="6" t="str">
        <f t="shared" si="67"/>
        <v>BULLISH</v>
      </c>
      <c r="G1038" s="6" t="str">
        <f t="shared" si="66"/>
        <v>NEUTRAL</v>
      </c>
      <c r="H1038" s="6" t="str">
        <f t="shared" si="65"/>
        <v>CONFIRMED BULLISH</v>
      </c>
    </row>
    <row r="1039" spans="1:8" ht="13.5" x14ac:dyDescent="0.25">
      <c r="A1039" s="3">
        <f>TITRES_STAT!B1042</f>
        <v>43518</v>
      </c>
      <c r="B1039" s="6">
        <f>TITRES_STAT!C1042</f>
        <v>6.2</v>
      </c>
      <c r="C1039" s="6">
        <f>TITRES_STAT!D1042</f>
        <v>3.1095000000000002</v>
      </c>
      <c r="D1039" s="6">
        <f>TITRES_STAT!E1042</f>
        <v>411</v>
      </c>
      <c r="E1039" s="2">
        <f t="shared" si="64"/>
        <v>776068</v>
      </c>
      <c r="F1039" s="6" t="str">
        <f t="shared" si="67"/>
        <v>NEUTRAL</v>
      </c>
      <c r="G1039" s="6" t="str">
        <f t="shared" si="66"/>
        <v>NEUTRAL</v>
      </c>
      <c r="H1039" s="6" t="str">
        <f t="shared" si="65"/>
        <v>NEUTRAL</v>
      </c>
    </row>
    <row r="1040" spans="1:8" ht="13.5" x14ac:dyDescent="0.25">
      <c r="A1040" s="3">
        <f>TITRES_STAT!B1043</f>
        <v>43521</v>
      </c>
      <c r="B1040" s="6">
        <f>TITRES_STAT!C1043</f>
        <v>6.2</v>
      </c>
      <c r="C1040" s="6">
        <f>TITRES_STAT!D1043</f>
        <v>3.1095000000000002</v>
      </c>
      <c r="D1040" s="6">
        <f>TITRES_STAT!E1043</f>
        <v>19231</v>
      </c>
      <c r="E1040" s="2">
        <f t="shared" si="64"/>
        <v>776068</v>
      </c>
      <c r="F1040" s="6" t="str">
        <f t="shared" si="67"/>
        <v>NEUTRAL</v>
      </c>
      <c r="G1040" s="6" t="str">
        <f t="shared" si="66"/>
        <v>NEUTRAL</v>
      </c>
      <c r="H1040" s="6" t="str">
        <f t="shared" si="65"/>
        <v>NEUTRAL</v>
      </c>
    </row>
    <row r="1041" spans="1:8" ht="13.5" x14ac:dyDescent="0.25">
      <c r="A1041" s="3">
        <f>TITRES_STAT!B1044</f>
        <v>43522</v>
      </c>
      <c r="B1041" s="6">
        <f>TITRES_STAT!C1044</f>
        <v>6.12</v>
      </c>
      <c r="C1041" s="6">
        <f>TITRES_STAT!D1044</f>
        <v>3.0693000000000001</v>
      </c>
      <c r="D1041" s="6">
        <f>TITRES_STAT!E1044</f>
        <v>4325</v>
      </c>
      <c r="E1041" s="2">
        <f t="shared" si="64"/>
        <v>771743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6.19</v>
      </c>
      <c r="C1042" s="6">
        <f>TITRES_STAT!D1045</f>
        <v>3.1044</v>
      </c>
      <c r="D1042" s="6">
        <f>TITRES_STAT!E1045</f>
        <v>7766</v>
      </c>
      <c r="E1042" s="2">
        <f t="shared" si="64"/>
        <v>779509</v>
      </c>
      <c r="F1042" s="6" t="str">
        <f t="shared" si="67"/>
        <v>BULLISH</v>
      </c>
      <c r="G1042" s="6" t="str">
        <f t="shared" si="66"/>
        <v>NEUTRAL</v>
      </c>
      <c r="H1042" s="6" t="str">
        <f t="shared" si="65"/>
        <v>BULLISH DIVERGENCE</v>
      </c>
    </row>
    <row r="1043" spans="1:8" ht="13.5" x14ac:dyDescent="0.25">
      <c r="A1043" s="3">
        <f>TITRES_STAT!B1046</f>
        <v>43524</v>
      </c>
      <c r="B1043" s="6">
        <f>TITRES_STAT!C1046</f>
        <v>6.2</v>
      </c>
      <c r="C1043" s="6">
        <f>TITRES_STAT!D1046</f>
        <v>3.1095000000000002</v>
      </c>
      <c r="D1043" s="6">
        <f>TITRES_STAT!E1046</f>
        <v>2881</v>
      </c>
      <c r="E1043" s="2">
        <f t="shared" si="64"/>
        <v>782390</v>
      </c>
      <c r="F1043" s="6" t="str">
        <f t="shared" si="67"/>
        <v>BULLISH</v>
      </c>
      <c r="G1043" s="6" t="str">
        <f t="shared" si="66"/>
        <v>NEUTRAL</v>
      </c>
      <c r="H1043" s="6" t="str">
        <f t="shared" si="65"/>
        <v>NEUTRAL</v>
      </c>
    </row>
    <row r="1044" spans="1:8" ht="13.5" x14ac:dyDescent="0.25">
      <c r="A1044" s="3">
        <f>TITRES_STAT!B1047</f>
        <v>43525</v>
      </c>
      <c r="B1044" s="6">
        <f>TITRES_STAT!C1047</f>
        <v>6.2</v>
      </c>
      <c r="C1044" s="6">
        <f>TITRES_STAT!D1047</f>
        <v>3.1095000000000002</v>
      </c>
      <c r="D1044" s="6">
        <f>TITRES_STAT!E1047</f>
        <v>0</v>
      </c>
      <c r="E1044" s="2">
        <f t="shared" si="64"/>
        <v>782390</v>
      </c>
      <c r="F1044" s="6" t="str">
        <f t="shared" si="67"/>
        <v>BULLISH</v>
      </c>
      <c r="G1044" s="6" t="str">
        <f t="shared" si="66"/>
        <v>NEUTRAL</v>
      </c>
      <c r="H1044" s="6" t="str">
        <f t="shared" si="65"/>
        <v>NEUTRAL</v>
      </c>
    </row>
    <row r="1045" spans="1:8" ht="13.5" x14ac:dyDescent="0.25">
      <c r="A1045" s="3">
        <f>TITRES_STAT!B1048</f>
        <v>43528</v>
      </c>
      <c r="B1045" s="6">
        <f>TITRES_STAT!C1048</f>
        <v>6.2</v>
      </c>
      <c r="C1045" s="6">
        <f>TITRES_STAT!D1048</f>
        <v>3.1095000000000002</v>
      </c>
      <c r="D1045" s="6">
        <f>TITRES_STAT!E1048</f>
        <v>3567</v>
      </c>
      <c r="E1045" s="2">
        <f t="shared" si="64"/>
        <v>782390</v>
      </c>
      <c r="F1045" s="6" t="str">
        <f t="shared" si="67"/>
        <v>BULLISH</v>
      </c>
      <c r="G1045" s="6" t="str">
        <f t="shared" si="66"/>
        <v>NEUTRAL</v>
      </c>
      <c r="H1045" s="6" t="str">
        <f t="shared" si="65"/>
        <v>NEUTRAL</v>
      </c>
    </row>
    <row r="1046" spans="1:8" ht="13.5" x14ac:dyDescent="0.25">
      <c r="A1046" s="3">
        <f>TITRES_STAT!B1049</f>
        <v>43529</v>
      </c>
      <c r="B1046" s="6">
        <f>TITRES_STAT!C1049</f>
        <v>6.2</v>
      </c>
      <c r="C1046" s="6">
        <f>TITRES_STAT!D1049</f>
        <v>3.1095000000000002</v>
      </c>
      <c r="D1046" s="6">
        <f>TITRES_STAT!E1049</f>
        <v>50</v>
      </c>
      <c r="E1046" s="2">
        <f t="shared" si="64"/>
        <v>782390</v>
      </c>
      <c r="F1046" s="6" t="str">
        <f t="shared" si="67"/>
        <v>BULLISH</v>
      </c>
      <c r="G1046" s="6" t="str">
        <f t="shared" si="66"/>
        <v>NEUTRAL</v>
      </c>
      <c r="H1046" s="6" t="str">
        <f t="shared" si="65"/>
        <v>CONFIRMED BULLISH</v>
      </c>
    </row>
    <row r="1047" spans="1:8" ht="13.5" x14ac:dyDescent="0.25">
      <c r="A1047" s="3">
        <f>TITRES_STAT!B1050</f>
        <v>43530</v>
      </c>
      <c r="B1047" s="6">
        <f>TITRES_STAT!C1050</f>
        <v>6.2</v>
      </c>
      <c r="C1047" s="6">
        <f>TITRES_STAT!D1050</f>
        <v>3.1095000000000002</v>
      </c>
      <c r="D1047" s="6">
        <f>TITRES_STAT!E1050</f>
        <v>0</v>
      </c>
      <c r="E1047" s="2">
        <f t="shared" si="64"/>
        <v>782390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CONFIRMED BULLISH</v>
      </c>
    </row>
    <row r="1048" spans="1:8" ht="13.5" x14ac:dyDescent="0.25">
      <c r="A1048" s="3">
        <f>TITRES_STAT!B1051</f>
        <v>43531</v>
      </c>
      <c r="B1048" s="6">
        <f>TITRES_STAT!C1051</f>
        <v>6.23</v>
      </c>
      <c r="C1048" s="6">
        <f>TITRES_STAT!D1051</f>
        <v>3.1244999999999998</v>
      </c>
      <c r="D1048" s="6">
        <f>TITRES_STAT!E1051</f>
        <v>40</v>
      </c>
      <c r="E1048" s="2">
        <f t="shared" si="64"/>
        <v>782430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CONFIRMED BULLISH</v>
      </c>
    </row>
    <row r="1049" spans="1:8" ht="13.5" x14ac:dyDescent="0.25">
      <c r="A1049" s="3">
        <f>TITRES_STAT!B1052</f>
        <v>43532</v>
      </c>
      <c r="B1049" s="6">
        <f>TITRES_STAT!C1052</f>
        <v>6.2</v>
      </c>
      <c r="C1049" s="6">
        <f>TITRES_STAT!D1052</f>
        <v>3.1095000000000002</v>
      </c>
      <c r="D1049" s="6">
        <f>TITRES_STAT!E1052</f>
        <v>144</v>
      </c>
      <c r="E1049" s="2">
        <f t="shared" si="64"/>
        <v>782286</v>
      </c>
      <c r="F1049" s="6" t="str">
        <f t="shared" si="67"/>
        <v>BEARISH</v>
      </c>
      <c r="G1049" s="6" t="str">
        <f t="shared" si="66"/>
        <v>NEUTRAL</v>
      </c>
      <c r="H1049" s="6" t="str">
        <f t="shared" si="65"/>
        <v>NEUTRAL</v>
      </c>
    </row>
    <row r="1050" spans="1:8" ht="13.5" x14ac:dyDescent="0.25">
      <c r="A1050" s="3">
        <f>TITRES_STAT!B1053</f>
        <v>43535</v>
      </c>
      <c r="B1050" s="6">
        <f>TITRES_STAT!C1053</f>
        <v>6.2</v>
      </c>
      <c r="C1050" s="6">
        <f>TITRES_STAT!D1053</f>
        <v>3.1095000000000002</v>
      </c>
      <c r="D1050" s="6">
        <f>TITRES_STAT!E1053</f>
        <v>12090</v>
      </c>
      <c r="E1050" s="2">
        <f t="shared" si="64"/>
        <v>782286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NEUTRAL</v>
      </c>
    </row>
    <row r="1051" spans="1:8" ht="13.5" x14ac:dyDescent="0.25">
      <c r="A1051" s="3">
        <f>TITRES_STAT!B1054</f>
        <v>43536</v>
      </c>
      <c r="B1051" s="6">
        <f>TITRES_STAT!C1054</f>
        <v>6.2</v>
      </c>
      <c r="C1051" s="6">
        <f>TITRES_STAT!D1054</f>
        <v>3.1095000000000002</v>
      </c>
      <c r="D1051" s="6">
        <f>TITRES_STAT!E1054</f>
        <v>80</v>
      </c>
      <c r="E1051" s="2">
        <f t="shared" si="64"/>
        <v>782286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NEUTRAL</v>
      </c>
    </row>
    <row r="1052" spans="1:8" ht="13.5" x14ac:dyDescent="0.25">
      <c r="A1052" s="3">
        <f>TITRES_STAT!B1055</f>
        <v>43537</v>
      </c>
      <c r="B1052" s="6">
        <f>TITRES_STAT!C1055</f>
        <v>6.2</v>
      </c>
      <c r="C1052" s="6">
        <f>TITRES_STAT!D1055</f>
        <v>3.1095000000000002</v>
      </c>
      <c r="D1052" s="6">
        <f>TITRES_STAT!E1055</f>
        <v>9727</v>
      </c>
      <c r="E1052" s="2">
        <f t="shared" si="64"/>
        <v>782286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NEUTRAL</v>
      </c>
    </row>
    <row r="1053" spans="1:8" ht="13.5" x14ac:dyDescent="0.25">
      <c r="A1053" s="3">
        <f>TITRES_STAT!B1056</f>
        <v>43538</v>
      </c>
      <c r="B1053" s="6">
        <f>TITRES_STAT!C1056</f>
        <v>6.22</v>
      </c>
      <c r="C1053" s="6">
        <f>TITRES_STAT!D1056</f>
        <v>3.1194999999999999</v>
      </c>
      <c r="D1053" s="6">
        <f>TITRES_STAT!E1056</f>
        <v>7502</v>
      </c>
      <c r="E1053" s="2">
        <f t="shared" si="64"/>
        <v>789788</v>
      </c>
      <c r="F1053" s="6" t="str">
        <f t="shared" si="67"/>
        <v>BULLISH</v>
      </c>
      <c r="G1053" s="6" t="str">
        <f t="shared" si="66"/>
        <v>NEUTRAL</v>
      </c>
      <c r="H1053" s="6" t="str">
        <f t="shared" si="65"/>
        <v>BULLISH DIVERGENCE</v>
      </c>
    </row>
    <row r="1054" spans="1:8" ht="13.5" x14ac:dyDescent="0.25">
      <c r="A1054" s="3">
        <f>TITRES_STAT!B1057</f>
        <v>43539</v>
      </c>
      <c r="B1054" s="6">
        <f>TITRES_STAT!C1057</f>
        <v>6.22</v>
      </c>
      <c r="C1054" s="6">
        <f>TITRES_STAT!D1057</f>
        <v>3.1194999999999999</v>
      </c>
      <c r="D1054" s="6">
        <f>TITRES_STAT!E1057</f>
        <v>104</v>
      </c>
      <c r="E1054" s="2">
        <f t="shared" si="64"/>
        <v>789788</v>
      </c>
      <c r="F1054" s="6" t="str">
        <f t="shared" si="67"/>
        <v>BULLISH</v>
      </c>
      <c r="G1054" s="6" t="str">
        <f t="shared" si="66"/>
        <v>NEUTRAL</v>
      </c>
      <c r="H1054" s="6" t="str">
        <f t="shared" si="65"/>
        <v>CONFIRMED BULLISH</v>
      </c>
    </row>
    <row r="1055" spans="1:8" ht="13.5" x14ac:dyDescent="0.25">
      <c r="A1055" s="3">
        <f>TITRES_STAT!B1058</f>
        <v>43542</v>
      </c>
      <c r="B1055" s="6">
        <f>TITRES_STAT!C1058</f>
        <v>6.15</v>
      </c>
      <c r="C1055" s="6">
        <f>TITRES_STAT!D1058</f>
        <v>3.0844</v>
      </c>
      <c r="D1055" s="6">
        <f>TITRES_STAT!E1058</f>
        <v>1249</v>
      </c>
      <c r="E1055" s="2">
        <f t="shared" si="64"/>
        <v>788539</v>
      </c>
      <c r="F1055" s="6" t="str">
        <f t="shared" si="67"/>
        <v>BULLISH</v>
      </c>
      <c r="G1055" s="6" t="str">
        <f t="shared" si="66"/>
        <v>NEUTRAL</v>
      </c>
      <c r="H1055" s="6" t="str">
        <f t="shared" si="65"/>
        <v>BULLISH DIVERGENCE</v>
      </c>
    </row>
    <row r="1056" spans="1:8" ht="13.5" x14ac:dyDescent="0.25">
      <c r="A1056" s="3">
        <f>TITRES_STAT!B1059</f>
        <v>43543</v>
      </c>
      <c r="B1056" s="6">
        <f>TITRES_STAT!C1059</f>
        <v>6.15</v>
      </c>
      <c r="C1056" s="6">
        <f>TITRES_STAT!D1059</f>
        <v>3.0844</v>
      </c>
      <c r="D1056" s="6">
        <f>TITRES_STAT!E1059</f>
        <v>50</v>
      </c>
      <c r="E1056" s="2">
        <f t="shared" si="64"/>
        <v>788539</v>
      </c>
      <c r="F1056" s="6" t="str">
        <f t="shared" si="67"/>
        <v>BULLISH</v>
      </c>
      <c r="G1056" s="6" t="str">
        <f t="shared" si="66"/>
        <v>NEUTRAL</v>
      </c>
      <c r="H1056" s="6" t="str">
        <f t="shared" si="65"/>
        <v>BULLISH DIVERGENCE</v>
      </c>
    </row>
    <row r="1057" spans="1:8" ht="13.5" x14ac:dyDescent="0.25">
      <c r="A1057" s="3">
        <f>TITRES_STAT!B1060</f>
        <v>43545</v>
      </c>
      <c r="B1057" s="6">
        <f>TITRES_STAT!C1060</f>
        <v>6.11</v>
      </c>
      <c r="C1057" s="6">
        <f>TITRES_STAT!D1060</f>
        <v>3.0642999999999998</v>
      </c>
      <c r="D1057" s="6">
        <f>TITRES_STAT!E1060</f>
        <v>1353</v>
      </c>
      <c r="E1057" s="2">
        <f t="shared" si="64"/>
        <v>787186</v>
      </c>
      <c r="F1057" s="6" t="str">
        <f t="shared" si="67"/>
        <v>BULLISH</v>
      </c>
      <c r="G1057" s="6" t="str">
        <f t="shared" si="66"/>
        <v>NEUTRAL</v>
      </c>
      <c r="H1057" s="6" t="str">
        <f t="shared" si="65"/>
        <v>BULLISH DIVERGENCE</v>
      </c>
    </row>
    <row r="1058" spans="1:8" ht="13.5" x14ac:dyDescent="0.25">
      <c r="A1058" s="3">
        <f>TITRES_STAT!B1061</f>
        <v>43546</v>
      </c>
      <c r="B1058" s="6">
        <f>TITRES_STAT!C1061</f>
        <v>6.11</v>
      </c>
      <c r="C1058" s="6">
        <f>TITRES_STAT!D1061</f>
        <v>3.0642999999999998</v>
      </c>
      <c r="D1058" s="6">
        <f>TITRES_STAT!E1061</f>
        <v>3932</v>
      </c>
      <c r="E1058" s="2">
        <f t="shared" si="64"/>
        <v>787186</v>
      </c>
      <c r="F1058" s="6" t="str">
        <f t="shared" si="67"/>
        <v>BEARISH</v>
      </c>
      <c r="G1058" s="6" t="str">
        <f t="shared" si="66"/>
        <v>NEUTRAL</v>
      </c>
      <c r="H1058" s="6" t="str">
        <f t="shared" si="65"/>
        <v>CONFIRMED BEARISH</v>
      </c>
    </row>
    <row r="1059" spans="1:8" ht="13.5" x14ac:dyDescent="0.25">
      <c r="A1059" s="3">
        <f>TITRES_STAT!B1062</f>
        <v>43549</v>
      </c>
      <c r="B1059" s="6">
        <f>TITRES_STAT!C1062</f>
        <v>6.15</v>
      </c>
      <c r="C1059" s="6">
        <f>TITRES_STAT!D1062</f>
        <v>3.0844</v>
      </c>
      <c r="D1059" s="6">
        <f>TITRES_STAT!E1062</f>
        <v>379</v>
      </c>
      <c r="E1059" s="2">
        <f t="shared" si="64"/>
        <v>787565</v>
      </c>
      <c r="F1059" s="6" t="str">
        <f t="shared" si="67"/>
        <v>BEARISH</v>
      </c>
      <c r="G1059" s="6" t="str">
        <f t="shared" si="66"/>
        <v>NEUTRAL</v>
      </c>
      <c r="H1059" s="6" t="str">
        <f t="shared" si="65"/>
        <v>CONFIRMED BEARISH</v>
      </c>
    </row>
    <row r="1060" spans="1:8" ht="13.5" x14ac:dyDescent="0.25">
      <c r="A1060" s="3">
        <f>TITRES_STAT!B1063</f>
        <v>43550</v>
      </c>
      <c r="B1060" s="6">
        <f>TITRES_STAT!C1063</f>
        <v>6.12</v>
      </c>
      <c r="C1060" s="6">
        <f>TITRES_STAT!D1063</f>
        <v>3.0693000000000001</v>
      </c>
      <c r="D1060" s="6">
        <f>TITRES_STAT!E1063</f>
        <v>507</v>
      </c>
      <c r="E1060" s="2">
        <f t="shared" si="64"/>
        <v>787058</v>
      </c>
      <c r="F1060" s="6" t="str">
        <f t="shared" si="67"/>
        <v>BEARISH</v>
      </c>
      <c r="G1060" s="6" t="str">
        <f t="shared" si="66"/>
        <v>NEUTRAL</v>
      </c>
      <c r="H1060" s="6" t="str">
        <f t="shared" si="65"/>
        <v>CONFIRMED BEARISH</v>
      </c>
    </row>
    <row r="1061" spans="1:8" ht="13.5" x14ac:dyDescent="0.25">
      <c r="A1061" s="3">
        <f>TITRES_STAT!B1064</f>
        <v>43551</v>
      </c>
      <c r="B1061" s="6">
        <f>TITRES_STAT!C1064</f>
        <v>6.15</v>
      </c>
      <c r="C1061" s="6">
        <f>TITRES_STAT!D1064</f>
        <v>3.0844</v>
      </c>
      <c r="D1061" s="6">
        <f>TITRES_STAT!E1064</f>
        <v>1250</v>
      </c>
      <c r="E1061" s="2">
        <f t="shared" si="64"/>
        <v>788308</v>
      </c>
      <c r="F1061" s="6" t="str">
        <f t="shared" si="67"/>
        <v>BEARISH</v>
      </c>
      <c r="G1061" s="6" t="str">
        <f t="shared" si="66"/>
        <v>NEUTRAL</v>
      </c>
      <c r="H1061" s="6" t="str">
        <f t="shared" si="65"/>
        <v>NEUTRAL</v>
      </c>
    </row>
    <row r="1062" spans="1:8" ht="13.5" x14ac:dyDescent="0.25">
      <c r="A1062" s="3">
        <f>TITRES_STAT!B1065</f>
        <v>43552</v>
      </c>
      <c r="B1062" s="6">
        <f>TITRES_STAT!C1065</f>
        <v>6.19</v>
      </c>
      <c r="C1062" s="6">
        <f>TITRES_STAT!D1065</f>
        <v>3.1044</v>
      </c>
      <c r="D1062" s="6">
        <f>TITRES_STAT!E1065</f>
        <v>8226</v>
      </c>
      <c r="E1062" s="2">
        <f t="shared" si="64"/>
        <v>796534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CONFIRMED BULLISH</v>
      </c>
    </row>
    <row r="1063" spans="1:8" ht="13.5" x14ac:dyDescent="0.25">
      <c r="A1063" s="3">
        <f>TITRES_STAT!B1066</f>
        <v>43553</v>
      </c>
      <c r="B1063" s="6">
        <f>TITRES_STAT!C1066</f>
        <v>6.15</v>
      </c>
      <c r="C1063" s="6">
        <f>TITRES_STAT!D1066</f>
        <v>3.0844</v>
      </c>
      <c r="D1063" s="6">
        <f>TITRES_STAT!E1066</f>
        <v>180</v>
      </c>
      <c r="E1063" s="2">
        <f t="shared" si="64"/>
        <v>796354</v>
      </c>
      <c r="F1063" s="6" t="str">
        <f t="shared" si="67"/>
        <v>BULLISH</v>
      </c>
      <c r="G1063" s="6" t="str">
        <f t="shared" si="66"/>
        <v>NEUTRAL</v>
      </c>
      <c r="H1063" s="6" t="str">
        <f t="shared" si="65"/>
        <v>CONFIRMED BULLISH</v>
      </c>
    </row>
    <row r="1064" spans="1:8" ht="13.5" x14ac:dyDescent="0.25">
      <c r="A1064" s="3">
        <f>TITRES_STAT!B1067</f>
        <v>43556</v>
      </c>
      <c r="B1064" s="6">
        <f>TITRES_STAT!C1067</f>
        <v>6.15</v>
      </c>
      <c r="C1064" s="6">
        <f>TITRES_STAT!D1067</f>
        <v>3.0844</v>
      </c>
      <c r="D1064" s="6">
        <f>TITRES_STAT!E1067</f>
        <v>8294</v>
      </c>
      <c r="E1064" s="2">
        <f t="shared" si="64"/>
        <v>796354</v>
      </c>
      <c r="F1064" s="6" t="str">
        <f t="shared" si="67"/>
        <v>BULLISH</v>
      </c>
      <c r="G1064" s="6" t="str">
        <f t="shared" si="66"/>
        <v>NEUTRAL</v>
      </c>
      <c r="H1064" s="6" t="str">
        <f t="shared" si="65"/>
        <v>NEUTRAL</v>
      </c>
    </row>
    <row r="1065" spans="1:8" ht="13.5" x14ac:dyDescent="0.25">
      <c r="A1065" s="3">
        <f>TITRES_STAT!B1068</f>
        <v>43557</v>
      </c>
      <c r="B1065" s="6">
        <f>TITRES_STAT!C1068</f>
        <v>6.15</v>
      </c>
      <c r="C1065" s="6">
        <f>TITRES_STAT!D1068</f>
        <v>3.0844</v>
      </c>
      <c r="D1065" s="6">
        <f>TITRES_STAT!E1068</f>
        <v>880</v>
      </c>
      <c r="E1065" s="2">
        <f t="shared" si="64"/>
        <v>796354</v>
      </c>
      <c r="F1065" s="6" t="str">
        <f t="shared" si="67"/>
        <v>BULLISH</v>
      </c>
      <c r="G1065" s="6" t="str">
        <f t="shared" si="66"/>
        <v>NEUTRAL</v>
      </c>
      <c r="H1065" s="6" t="str">
        <f t="shared" si="65"/>
        <v>CONFIRMED BULLISH</v>
      </c>
    </row>
    <row r="1066" spans="1:8" ht="13.5" x14ac:dyDescent="0.25">
      <c r="A1066" s="3">
        <f>TITRES_STAT!B1069</f>
        <v>43558</v>
      </c>
      <c r="B1066" s="6">
        <f>TITRES_STAT!C1069</f>
        <v>6.13</v>
      </c>
      <c r="C1066" s="6">
        <f>TITRES_STAT!D1069</f>
        <v>3.0743</v>
      </c>
      <c r="D1066" s="6">
        <f>TITRES_STAT!E1069</f>
        <v>1900</v>
      </c>
      <c r="E1066" s="2">
        <f t="shared" si="64"/>
        <v>794454</v>
      </c>
      <c r="F1066" s="6" t="str">
        <f t="shared" si="67"/>
        <v>BULLISH</v>
      </c>
      <c r="G1066" s="6" t="str">
        <f t="shared" si="66"/>
        <v>NEUTRAL</v>
      </c>
      <c r="H1066" s="6" t="str">
        <f t="shared" si="65"/>
        <v>BULLISH DIVERGENCE</v>
      </c>
    </row>
    <row r="1067" spans="1:8" ht="13.5" x14ac:dyDescent="0.25">
      <c r="A1067" s="3">
        <f>TITRES_STAT!B1070</f>
        <v>43559</v>
      </c>
      <c r="B1067" s="6">
        <f>TITRES_STAT!C1070</f>
        <v>6.13</v>
      </c>
      <c r="C1067" s="6">
        <f>TITRES_STAT!D1070</f>
        <v>3.0743</v>
      </c>
      <c r="D1067" s="6">
        <f>TITRES_STAT!E1070</f>
        <v>1505</v>
      </c>
      <c r="E1067" s="2">
        <f t="shared" si="64"/>
        <v>794454</v>
      </c>
      <c r="F1067" s="6" t="str">
        <f t="shared" si="67"/>
        <v>BEARISH</v>
      </c>
      <c r="G1067" s="6" t="str">
        <f t="shared" si="66"/>
        <v>NEUTRAL</v>
      </c>
      <c r="H1067" s="6" t="str">
        <f t="shared" si="65"/>
        <v>CONFIRMED BEARISH</v>
      </c>
    </row>
    <row r="1068" spans="1:8" ht="13.5" x14ac:dyDescent="0.25">
      <c r="A1068" s="3">
        <f>TITRES_STAT!B1071</f>
        <v>43560</v>
      </c>
      <c r="B1068" s="6">
        <f>TITRES_STAT!C1071</f>
        <v>6.19</v>
      </c>
      <c r="C1068" s="6">
        <f>TITRES_STAT!D1071</f>
        <v>3.1044</v>
      </c>
      <c r="D1068" s="6">
        <f>TITRES_STAT!E1071</f>
        <v>7654</v>
      </c>
      <c r="E1068" s="2">
        <f t="shared" si="64"/>
        <v>802108</v>
      </c>
      <c r="F1068" s="6" t="str">
        <f t="shared" si="67"/>
        <v>BULLISH</v>
      </c>
      <c r="G1068" s="6" t="str">
        <f t="shared" si="66"/>
        <v>NEUTRAL</v>
      </c>
      <c r="H1068" s="6" t="str">
        <f t="shared" si="65"/>
        <v>CONFIRMED BULLISH</v>
      </c>
    </row>
    <row r="1069" spans="1:8" ht="13.5" x14ac:dyDescent="0.25">
      <c r="A1069" s="3">
        <f>TITRES_STAT!B1072</f>
        <v>43563</v>
      </c>
      <c r="B1069" s="6">
        <f>TITRES_STAT!C1072</f>
        <v>6.13</v>
      </c>
      <c r="C1069" s="6">
        <f>TITRES_STAT!D1072</f>
        <v>3.0743</v>
      </c>
      <c r="D1069" s="6">
        <f>TITRES_STAT!E1072</f>
        <v>475</v>
      </c>
      <c r="E1069" s="2">
        <f t="shared" si="64"/>
        <v>801633</v>
      </c>
      <c r="F1069" s="6" t="str">
        <f t="shared" si="67"/>
        <v>BULLISH</v>
      </c>
      <c r="G1069" s="6" t="str">
        <f t="shared" si="66"/>
        <v>NEUTRAL</v>
      </c>
      <c r="H1069" s="6" t="str">
        <f t="shared" si="65"/>
        <v>BULLISH DIVERGENCE</v>
      </c>
    </row>
    <row r="1070" spans="1:8" ht="13.5" x14ac:dyDescent="0.25">
      <c r="A1070" s="3">
        <f>TITRES_STAT!B1073</f>
        <v>43565</v>
      </c>
      <c r="B1070" s="6">
        <f>TITRES_STAT!C1073</f>
        <v>6.15</v>
      </c>
      <c r="C1070" s="6">
        <f>TITRES_STAT!D1073</f>
        <v>3.0844</v>
      </c>
      <c r="D1070" s="6">
        <f>TITRES_STAT!E1073</f>
        <v>584</v>
      </c>
      <c r="E1070" s="2">
        <f t="shared" si="64"/>
        <v>802217</v>
      </c>
      <c r="F1070" s="6" t="str">
        <f t="shared" si="67"/>
        <v>BULLISH</v>
      </c>
      <c r="G1070" s="6" t="str">
        <f t="shared" si="66"/>
        <v>NEUTRAL</v>
      </c>
      <c r="H1070" s="6" t="str">
        <f t="shared" si="65"/>
        <v>NEUTRAL</v>
      </c>
    </row>
    <row r="1071" spans="1:8" ht="13.5" x14ac:dyDescent="0.25">
      <c r="A1071" s="3">
        <f>TITRES_STAT!B1074</f>
        <v>43566</v>
      </c>
      <c r="B1071" s="6">
        <f>TITRES_STAT!C1074</f>
        <v>6.15</v>
      </c>
      <c r="C1071" s="6">
        <f>TITRES_STAT!D1074</f>
        <v>3.0844</v>
      </c>
      <c r="D1071" s="6">
        <f>TITRES_STAT!E1074</f>
        <v>3560</v>
      </c>
      <c r="E1071" s="2">
        <f t="shared" si="64"/>
        <v>802217</v>
      </c>
      <c r="F1071" s="6" t="str">
        <f t="shared" si="67"/>
        <v>BULLISH</v>
      </c>
      <c r="G1071" s="6" t="str">
        <f t="shared" si="66"/>
        <v>NEUTRAL</v>
      </c>
      <c r="H1071" s="6" t="str">
        <f t="shared" si="65"/>
        <v>CONFIRMED BULLISH</v>
      </c>
    </row>
    <row r="1072" spans="1:8" ht="13.5" x14ac:dyDescent="0.25">
      <c r="A1072" s="3">
        <f>TITRES_STAT!B1075</f>
        <v>43567</v>
      </c>
      <c r="B1072" s="6">
        <f>TITRES_STAT!C1075</f>
        <v>6.15</v>
      </c>
      <c r="C1072" s="6">
        <f>TITRES_STAT!D1075</f>
        <v>3.0844</v>
      </c>
      <c r="D1072" s="6">
        <f>TITRES_STAT!E1075</f>
        <v>146</v>
      </c>
      <c r="E1072" s="2">
        <f t="shared" si="64"/>
        <v>802217</v>
      </c>
      <c r="F1072" s="6" t="str">
        <f t="shared" si="67"/>
        <v>BULLISH</v>
      </c>
      <c r="G1072" s="6" t="str">
        <f t="shared" si="66"/>
        <v>NEUTRAL</v>
      </c>
      <c r="H1072" s="6" t="str">
        <f t="shared" si="65"/>
        <v>CONFIRMED BULLISH</v>
      </c>
    </row>
    <row r="1073" spans="1:8" ht="13.5" x14ac:dyDescent="0.25">
      <c r="A1073" s="3">
        <f>TITRES_STAT!B1076</f>
        <v>43570</v>
      </c>
      <c r="B1073" s="6">
        <f>TITRES_STAT!C1076</f>
        <v>6.12</v>
      </c>
      <c r="C1073" s="6">
        <f>TITRES_STAT!D1076</f>
        <v>3.0693000000000001</v>
      </c>
      <c r="D1073" s="6">
        <f>TITRES_STAT!E1076</f>
        <v>900</v>
      </c>
      <c r="E1073" s="2">
        <f t="shared" si="64"/>
        <v>801317</v>
      </c>
      <c r="F1073" s="6" t="str">
        <f t="shared" si="67"/>
        <v>BEARISH</v>
      </c>
      <c r="G1073" s="6" t="str">
        <f t="shared" si="66"/>
        <v>NEUTRAL</v>
      </c>
      <c r="H1073" s="6" t="str">
        <f t="shared" si="65"/>
        <v>CONFIRMED BEARISH</v>
      </c>
    </row>
    <row r="1074" spans="1:8" ht="13.5" x14ac:dyDescent="0.25">
      <c r="A1074" s="3">
        <f>TITRES_STAT!B1077</f>
        <v>43571</v>
      </c>
      <c r="B1074" s="6">
        <f>TITRES_STAT!C1077</f>
        <v>6.15</v>
      </c>
      <c r="C1074" s="6">
        <f>TITRES_STAT!D1077</f>
        <v>3.0844</v>
      </c>
      <c r="D1074" s="6">
        <f>TITRES_STAT!E1077</f>
        <v>7254</v>
      </c>
      <c r="E1074" s="2">
        <f t="shared" si="64"/>
        <v>808571</v>
      </c>
      <c r="F1074" s="6" t="str">
        <f t="shared" si="67"/>
        <v>BULLISH</v>
      </c>
      <c r="G1074" s="6" t="str">
        <f t="shared" si="66"/>
        <v>NEUTRAL</v>
      </c>
      <c r="H1074" s="6" t="str">
        <f t="shared" si="65"/>
        <v>CONFIRMED BULLISH</v>
      </c>
    </row>
    <row r="1075" spans="1:8" ht="13.5" x14ac:dyDescent="0.25">
      <c r="A1075" s="3">
        <f>TITRES_STAT!B1078</f>
        <v>43572</v>
      </c>
      <c r="B1075" s="6">
        <f>TITRES_STAT!C1078</f>
        <v>6.2</v>
      </c>
      <c r="C1075" s="6">
        <f>TITRES_STAT!D1078</f>
        <v>3.1095000000000002</v>
      </c>
      <c r="D1075" s="6">
        <f>TITRES_STAT!E1078</f>
        <v>7474</v>
      </c>
      <c r="E1075" s="2">
        <f t="shared" si="64"/>
        <v>816045</v>
      </c>
      <c r="F1075" s="6" t="str">
        <f t="shared" si="67"/>
        <v>BULLISH</v>
      </c>
      <c r="G1075" s="6" t="str">
        <f t="shared" si="66"/>
        <v>NEUTRAL</v>
      </c>
      <c r="H1075" s="6" t="str">
        <f t="shared" si="65"/>
        <v>CONFIRMED BULLISH</v>
      </c>
    </row>
    <row r="1076" spans="1:8" ht="13.5" x14ac:dyDescent="0.25">
      <c r="A1076" s="3">
        <f>TITRES_STAT!B1079</f>
        <v>43573</v>
      </c>
      <c r="B1076" s="6">
        <f>TITRES_STAT!C1079</f>
        <v>6.15</v>
      </c>
      <c r="C1076" s="6">
        <f>TITRES_STAT!D1079</f>
        <v>3.0844</v>
      </c>
      <c r="D1076" s="6">
        <f>TITRES_STAT!E1079</f>
        <v>2890</v>
      </c>
      <c r="E1076" s="2">
        <f t="shared" si="64"/>
        <v>813155</v>
      </c>
      <c r="F1076" s="6" t="str">
        <f t="shared" si="67"/>
        <v>BULLISH</v>
      </c>
      <c r="G1076" s="6" t="str">
        <f t="shared" si="66"/>
        <v>NEUTRAL</v>
      </c>
      <c r="H1076" s="6" t="str">
        <f t="shared" si="65"/>
        <v>NEUTRAL</v>
      </c>
    </row>
    <row r="1077" spans="1:8" ht="13.5" x14ac:dyDescent="0.25">
      <c r="A1077" s="3">
        <f>TITRES_STAT!B1080</f>
        <v>43574</v>
      </c>
      <c r="B1077" s="6">
        <f>TITRES_STAT!C1080</f>
        <v>6.1</v>
      </c>
      <c r="C1077" s="6">
        <f>TITRES_STAT!D1080</f>
        <v>3.0592999999999999</v>
      </c>
      <c r="D1077" s="6">
        <f>TITRES_STAT!E1080</f>
        <v>3406</v>
      </c>
      <c r="E1077" s="2">
        <f t="shared" si="64"/>
        <v>809749</v>
      </c>
      <c r="F1077" s="6" t="str">
        <f t="shared" si="67"/>
        <v>BULLISH</v>
      </c>
      <c r="G1077" s="6" t="str">
        <f t="shared" si="66"/>
        <v>NEUTRAL</v>
      </c>
      <c r="H1077" s="6" t="str">
        <f t="shared" si="65"/>
        <v>BULLISH DIVERGENCE</v>
      </c>
    </row>
    <row r="1078" spans="1:8" ht="13.5" x14ac:dyDescent="0.25">
      <c r="A1078" s="3">
        <f>TITRES_STAT!B1081</f>
        <v>43577</v>
      </c>
      <c r="B1078" s="6">
        <f>TITRES_STAT!C1081</f>
        <v>6.15</v>
      </c>
      <c r="C1078" s="6">
        <f>TITRES_STAT!D1081</f>
        <v>3.0844</v>
      </c>
      <c r="D1078" s="6">
        <f>TITRES_STAT!E1081</f>
        <v>205</v>
      </c>
      <c r="E1078" s="2">
        <f t="shared" si="64"/>
        <v>809954</v>
      </c>
      <c r="F1078" s="6" t="str">
        <f t="shared" si="67"/>
        <v>BULLISH</v>
      </c>
      <c r="G1078" s="6" t="str">
        <f t="shared" si="66"/>
        <v>NEUTRAL</v>
      </c>
      <c r="H1078" s="6" t="str">
        <f t="shared" si="65"/>
        <v>CONFIRMED BULLISH</v>
      </c>
    </row>
    <row r="1079" spans="1:8" ht="13.5" x14ac:dyDescent="0.25">
      <c r="A1079" s="3">
        <f>TITRES_STAT!B1082</f>
        <v>43578</v>
      </c>
      <c r="B1079" s="6">
        <f>TITRES_STAT!C1082</f>
        <v>6.13</v>
      </c>
      <c r="C1079" s="6">
        <f>TITRES_STAT!D1082</f>
        <v>3.0743</v>
      </c>
      <c r="D1079" s="6">
        <f>TITRES_STAT!E1082</f>
        <v>9885</v>
      </c>
      <c r="E1079" s="2">
        <f t="shared" si="64"/>
        <v>800069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CONFIRMED BEARISH</v>
      </c>
    </row>
    <row r="1080" spans="1:8" ht="13.5" x14ac:dyDescent="0.25">
      <c r="A1080" s="3">
        <f>TITRES_STAT!B1083</f>
        <v>43579</v>
      </c>
      <c r="B1080" s="6">
        <f>TITRES_STAT!C1083</f>
        <v>6.12</v>
      </c>
      <c r="C1080" s="6">
        <f>TITRES_STAT!D1083</f>
        <v>3.0693000000000001</v>
      </c>
      <c r="D1080" s="6">
        <f>TITRES_STAT!E1083</f>
        <v>4060</v>
      </c>
      <c r="E1080" s="2">
        <f t="shared" si="64"/>
        <v>796009</v>
      </c>
      <c r="F1080" s="6" t="str">
        <f t="shared" si="67"/>
        <v>BEARISH</v>
      </c>
      <c r="G1080" s="6" t="str">
        <f t="shared" si="66"/>
        <v>WEAK</v>
      </c>
      <c r="H1080" s="6" t="str">
        <f t="shared" si="65"/>
        <v>CONFIRMED BEARISH</v>
      </c>
    </row>
    <row r="1081" spans="1:8" ht="13.5" x14ac:dyDescent="0.25">
      <c r="A1081" s="3">
        <f>TITRES_STAT!B1084</f>
        <v>43580</v>
      </c>
      <c r="B1081" s="6">
        <f>TITRES_STAT!C1084</f>
        <v>6.12</v>
      </c>
      <c r="C1081" s="6">
        <f>TITRES_STAT!D1084</f>
        <v>3.0693000000000001</v>
      </c>
      <c r="D1081" s="6">
        <f>TITRES_STAT!E1084</f>
        <v>0</v>
      </c>
      <c r="E1081" s="2">
        <f t="shared" si="64"/>
        <v>796009</v>
      </c>
      <c r="F1081" s="6" t="str">
        <f t="shared" si="67"/>
        <v>BEARISH</v>
      </c>
      <c r="G1081" s="6" t="str">
        <f t="shared" si="66"/>
        <v>WEAK</v>
      </c>
      <c r="H1081" s="6" t="str">
        <f t="shared" si="65"/>
        <v>CONFIRMED BEARISH</v>
      </c>
    </row>
    <row r="1082" spans="1:8" ht="13.5" x14ac:dyDescent="0.25">
      <c r="A1082" s="3">
        <f>TITRES_STAT!B1085</f>
        <v>43581</v>
      </c>
      <c r="B1082" s="6">
        <f>TITRES_STAT!C1085</f>
        <v>6.12</v>
      </c>
      <c r="C1082" s="6">
        <f>TITRES_STAT!D1085</f>
        <v>3.0693000000000001</v>
      </c>
      <c r="D1082" s="6">
        <f>TITRES_STAT!E1085</f>
        <v>3050</v>
      </c>
      <c r="E1082" s="2">
        <f t="shared" si="64"/>
        <v>796009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BEARISH DIVERGENCE</v>
      </c>
    </row>
    <row r="1083" spans="1:8" ht="13.5" x14ac:dyDescent="0.25">
      <c r="A1083" s="3">
        <f>TITRES_STAT!B1086</f>
        <v>43584</v>
      </c>
      <c r="B1083" s="6">
        <f>TITRES_STAT!C1086</f>
        <v>6</v>
      </c>
      <c r="C1083" s="6">
        <f>TITRES_STAT!D1086</f>
        <v>3.0091999999999999</v>
      </c>
      <c r="D1083" s="6">
        <f>TITRES_STAT!E1086</f>
        <v>3240</v>
      </c>
      <c r="E1083" s="2">
        <f t="shared" si="64"/>
        <v>792769</v>
      </c>
      <c r="F1083" s="6" t="str">
        <f t="shared" si="67"/>
        <v>BEARISH</v>
      </c>
      <c r="G1083" s="6" t="str">
        <f t="shared" si="66"/>
        <v>WEAK</v>
      </c>
      <c r="H1083" s="6" t="str">
        <f t="shared" si="65"/>
        <v>CONFIRMED BEARISH</v>
      </c>
    </row>
    <row r="1084" spans="1:8" ht="13.5" x14ac:dyDescent="0.25">
      <c r="A1084" s="3">
        <f>TITRES_STAT!B1087</f>
        <v>43585</v>
      </c>
      <c r="B1084" s="6">
        <f>TITRES_STAT!C1087</f>
        <v>5.96</v>
      </c>
      <c r="C1084" s="6">
        <f>TITRES_STAT!D1087</f>
        <v>2.9891000000000001</v>
      </c>
      <c r="D1084" s="6">
        <f>TITRES_STAT!E1087</f>
        <v>1201</v>
      </c>
      <c r="E1084" s="2">
        <f t="shared" si="64"/>
        <v>791568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6</v>
      </c>
      <c r="C1085" s="6">
        <f>TITRES_STAT!D1088</f>
        <v>3.0091999999999999</v>
      </c>
      <c r="D1085" s="6">
        <f>TITRES_STAT!E1088</f>
        <v>300</v>
      </c>
      <c r="E1085" s="2">
        <f t="shared" si="64"/>
        <v>791868</v>
      </c>
      <c r="F1085" s="6" t="str">
        <f t="shared" si="67"/>
        <v>BEARISH</v>
      </c>
      <c r="G1085" s="6" t="str">
        <f t="shared" si="66"/>
        <v>NEUTRAL</v>
      </c>
      <c r="H1085" s="6" t="str">
        <f t="shared" si="65"/>
        <v>CONFIRMED BEARISH</v>
      </c>
    </row>
    <row r="1086" spans="1:8" ht="13.5" x14ac:dyDescent="0.25">
      <c r="A1086" s="3">
        <f>TITRES_STAT!B1089</f>
        <v>43588</v>
      </c>
      <c r="B1086" s="6">
        <f>TITRES_STAT!C1089</f>
        <v>6</v>
      </c>
      <c r="C1086" s="6">
        <f>TITRES_STAT!D1089</f>
        <v>3.0091999999999999</v>
      </c>
      <c r="D1086" s="6">
        <f>TITRES_STAT!E1089</f>
        <v>1075</v>
      </c>
      <c r="E1086" s="2">
        <f t="shared" si="64"/>
        <v>791868</v>
      </c>
      <c r="F1086" s="6" t="str">
        <f t="shared" si="67"/>
        <v>BEARISH</v>
      </c>
      <c r="G1086" s="6" t="str">
        <f t="shared" si="66"/>
        <v>NEUTRAL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6</v>
      </c>
      <c r="C1087" s="6">
        <f>TITRES_STAT!D1090</f>
        <v>3.0091999999999999</v>
      </c>
      <c r="D1087" s="6">
        <f>TITRES_STAT!E1090</f>
        <v>1545</v>
      </c>
      <c r="E1087" s="2">
        <f t="shared" si="64"/>
        <v>791868</v>
      </c>
      <c r="F1087" s="6" t="str">
        <f t="shared" si="67"/>
        <v>BEARISH</v>
      </c>
      <c r="G1087" s="6" t="str">
        <f t="shared" si="66"/>
        <v>NEUTRAL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5.95</v>
      </c>
      <c r="C1088" s="6">
        <f>TITRES_STAT!D1091</f>
        <v>2.9841000000000002</v>
      </c>
      <c r="D1088" s="6">
        <f>TITRES_STAT!E1091</f>
        <v>8440</v>
      </c>
      <c r="E1088" s="2">
        <f t="shared" si="64"/>
        <v>783428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5.95</v>
      </c>
      <c r="C1089" s="6">
        <f>TITRES_STAT!D1092</f>
        <v>2.9841000000000002</v>
      </c>
      <c r="D1089" s="6">
        <f>TITRES_STAT!E1092</f>
        <v>2005</v>
      </c>
      <c r="E1089" s="2">
        <f t="shared" si="64"/>
        <v>783428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5.86</v>
      </c>
      <c r="C1090" s="6">
        <f>TITRES_STAT!D1093</f>
        <v>2.9388999999999998</v>
      </c>
      <c r="D1090" s="6">
        <f>TITRES_STAT!E1093</f>
        <v>7226</v>
      </c>
      <c r="E1090" s="2">
        <f t="shared" si="64"/>
        <v>776202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5.89</v>
      </c>
      <c r="C1091" s="6">
        <f>TITRES_STAT!D1094</f>
        <v>2.9540000000000002</v>
      </c>
      <c r="D1091" s="6">
        <f>TITRES_STAT!E1094</f>
        <v>505</v>
      </c>
      <c r="E1091" s="2">
        <f t="shared" si="64"/>
        <v>776707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CONFIRMED BEARISH</v>
      </c>
    </row>
    <row r="1092" spans="1:8" ht="13.5" x14ac:dyDescent="0.25">
      <c r="A1092" s="3">
        <f>TITRES_STAT!B1095</f>
        <v>43598</v>
      </c>
      <c r="B1092" s="6">
        <f>TITRES_STAT!C1095</f>
        <v>5.86</v>
      </c>
      <c r="C1092" s="6">
        <f>TITRES_STAT!D1095</f>
        <v>2.9388999999999998</v>
      </c>
      <c r="D1092" s="6">
        <f>TITRES_STAT!E1095</f>
        <v>114</v>
      </c>
      <c r="E1092" s="2">
        <f t="shared" ref="E1092:E1155" si="68">IF(B1092&gt;B1091, E1091+D1092, IF(B1092&lt;B1091, E1091-D1092, E1091))</f>
        <v>776593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5.86</v>
      </c>
      <c r="C1093" s="6">
        <f>TITRES_STAT!D1096</f>
        <v>2.9388999999999998</v>
      </c>
      <c r="D1093" s="6">
        <f>TITRES_STAT!E1096</f>
        <v>50</v>
      </c>
      <c r="E1093" s="2">
        <f t="shared" si="68"/>
        <v>776593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CONFIRMED BEARISH</v>
      </c>
    </row>
    <row r="1094" spans="1:8" ht="13.5" x14ac:dyDescent="0.25">
      <c r="A1094" s="3">
        <f>TITRES_STAT!B1097</f>
        <v>43600</v>
      </c>
      <c r="B1094" s="6">
        <f>TITRES_STAT!C1097</f>
        <v>5.95</v>
      </c>
      <c r="C1094" s="6">
        <f>TITRES_STAT!D1097</f>
        <v>2.9841000000000002</v>
      </c>
      <c r="D1094" s="6">
        <f>TITRES_STAT!E1097</f>
        <v>662</v>
      </c>
      <c r="E1094" s="2">
        <f t="shared" si="68"/>
        <v>777255</v>
      </c>
      <c r="F1094" s="6" t="str">
        <f t="shared" si="67"/>
        <v>BEARISH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43601</v>
      </c>
      <c r="B1095" s="6">
        <f>TITRES_STAT!C1098</f>
        <v>5.95</v>
      </c>
      <c r="C1095" s="6">
        <f>TITRES_STAT!D1098</f>
        <v>2.9841000000000002</v>
      </c>
      <c r="D1095" s="6">
        <f>TITRES_STAT!E1098</f>
        <v>0</v>
      </c>
      <c r="E1095" s="2">
        <f t="shared" si="68"/>
        <v>777255</v>
      </c>
      <c r="F1095" s="6" t="str">
        <f t="shared" si="67"/>
        <v>BULLISH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CONFIRMED BULLISH</v>
      </c>
    </row>
    <row r="1096" spans="1:8" ht="13.5" x14ac:dyDescent="0.25">
      <c r="A1096" s="3">
        <f>TITRES_STAT!B1099</f>
        <v>43602</v>
      </c>
      <c r="B1096" s="6">
        <f>TITRES_STAT!C1099</f>
        <v>5.9</v>
      </c>
      <c r="C1096" s="6">
        <f>TITRES_STAT!D1099</f>
        <v>2.9590000000000001</v>
      </c>
      <c r="D1096" s="6">
        <f>TITRES_STAT!E1099</f>
        <v>132</v>
      </c>
      <c r="E1096" s="2">
        <f t="shared" si="68"/>
        <v>777123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NEUTRAL</v>
      </c>
      <c r="H1096" s="6" t="str">
        <f t="shared" si="69"/>
        <v>CONFIRMED BULLISH</v>
      </c>
    </row>
    <row r="1097" spans="1:8" ht="13.5" x14ac:dyDescent="0.25">
      <c r="A1097" s="3">
        <f>TITRES_STAT!B1100</f>
        <v>43605</v>
      </c>
      <c r="B1097" s="6">
        <f>TITRES_STAT!C1100</f>
        <v>5.79</v>
      </c>
      <c r="C1097" s="6">
        <f>TITRES_STAT!D1100</f>
        <v>2.9037999999999999</v>
      </c>
      <c r="D1097" s="6">
        <f>TITRES_STAT!E1100</f>
        <v>1489</v>
      </c>
      <c r="E1097" s="2">
        <f t="shared" si="68"/>
        <v>775634</v>
      </c>
      <c r="F1097" s="6" t="str">
        <f t="shared" si="71"/>
        <v>BEARISH</v>
      </c>
      <c r="G1097" s="6" t="str">
        <f t="shared" si="70"/>
        <v>NEUTRAL</v>
      </c>
      <c r="H1097" s="6" t="str">
        <f t="shared" si="69"/>
        <v>CONFIRMED BEARISH</v>
      </c>
    </row>
    <row r="1098" spans="1:8" ht="13.5" x14ac:dyDescent="0.25">
      <c r="A1098" s="3">
        <f>TITRES_STAT!B1101</f>
        <v>43606</v>
      </c>
      <c r="B1098" s="6">
        <f>TITRES_STAT!C1101</f>
        <v>5.79</v>
      </c>
      <c r="C1098" s="6">
        <f>TITRES_STAT!D1101</f>
        <v>2.9037999999999999</v>
      </c>
      <c r="D1098" s="6">
        <f>TITRES_STAT!E1101</f>
        <v>807</v>
      </c>
      <c r="E1098" s="2">
        <f t="shared" si="68"/>
        <v>775634</v>
      </c>
      <c r="F1098" s="6" t="str">
        <f t="shared" si="71"/>
        <v>BEARISH</v>
      </c>
      <c r="G1098" s="6" t="str">
        <f t="shared" si="70"/>
        <v>NEUTRAL</v>
      </c>
      <c r="H1098" s="6" t="str">
        <f t="shared" si="69"/>
        <v>CONFIRMED BEARISH</v>
      </c>
    </row>
    <row r="1099" spans="1:8" ht="13.5" x14ac:dyDescent="0.25">
      <c r="A1099" s="3">
        <f>TITRES_STAT!B1102</f>
        <v>43607</v>
      </c>
      <c r="B1099" s="6">
        <f>TITRES_STAT!C1102</f>
        <v>5.8</v>
      </c>
      <c r="C1099" s="6">
        <f>TITRES_STAT!D1102</f>
        <v>2.9087999999999998</v>
      </c>
      <c r="D1099" s="6">
        <f>TITRES_STAT!E1102</f>
        <v>1955</v>
      </c>
      <c r="E1099" s="2">
        <f t="shared" si="68"/>
        <v>777589</v>
      </c>
      <c r="F1099" s="6" t="str">
        <f t="shared" si="71"/>
        <v>BULLISH</v>
      </c>
      <c r="G1099" s="6" t="str">
        <f t="shared" si="70"/>
        <v>NEUTRAL</v>
      </c>
      <c r="H1099" s="6" t="str">
        <f t="shared" si="69"/>
        <v>BULLISH DIVERGENCE</v>
      </c>
    </row>
    <row r="1100" spans="1:8" ht="13.5" x14ac:dyDescent="0.25">
      <c r="A1100" s="3">
        <f>TITRES_STAT!B1103</f>
        <v>43608</v>
      </c>
      <c r="B1100" s="6">
        <f>TITRES_STAT!C1103</f>
        <v>5.8</v>
      </c>
      <c r="C1100" s="6">
        <f>TITRES_STAT!D1103</f>
        <v>2.9087999999999998</v>
      </c>
      <c r="D1100" s="6">
        <f>TITRES_STAT!E1103</f>
        <v>5049</v>
      </c>
      <c r="E1100" s="2">
        <f t="shared" si="68"/>
        <v>777589</v>
      </c>
      <c r="F1100" s="6" t="str">
        <f t="shared" si="71"/>
        <v>BULLISH</v>
      </c>
      <c r="G1100" s="6" t="str">
        <f t="shared" si="70"/>
        <v>NEUTRAL</v>
      </c>
      <c r="H1100" s="6" t="str">
        <f t="shared" si="69"/>
        <v>BULLISH DIVERGENCE</v>
      </c>
    </row>
    <row r="1101" spans="1:8" ht="13.5" x14ac:dyDescent="0.25">
      <c r="A1101" s="3">
        <f>TITRES_STAT!B1104</f>
        <v>43609</v>
      </c>
      <c r="B1101" s="6">
        <f>TITRES_STAT!C1104</f>
        <v>5.75</v>
      </c>
      <c r="C1101" s="6">
        <f>TITRES_STAT!D1104</f>
        <v>2.8837999999999999</v>
      </c>
      <c r="D1101" s="6">
        <f>TITRES_STAT!E1104</f>
        <v>350</v>
      </c>
      <c r="E1101" s="2">
        <f t="shared" si="68"/>
        <v>777239</v>
      </c>
      <c r="F1101" s="6" t="str">
        <f t="shared" si="71"/>
        <v>BULLISH</v>
      </c>
      <c r="G1101" s="6" t="str">
        <f t="shared" si="70"/>
        <v>NEUTRAL</v>
      </c>
      <c r="H1101" s="6" t="str">
        <f t="shared" si="69"/>
        <v>BULLISH DIVERGENCE</v>
      </c>
    </row>
    <row r="1102" spans="1:8" ht="13.5" x14ac:dyDescent="0.25">
      <c r="A1102" s="3">
        <f>TITRES_STAT!B1105</f>
        <v>43612</v>
      </c>
      <c r="B1102" s="6">
        <f>TITRES_STAT!C1105</f>
        <v>5.76</v>
      </c>
      <c r="C1102" s="6">
        <f>TITRES_STAT!D1105</f>
        <v>2.8887999999999998</v>
      </c>
      <c r="D1102" s="6">
        <f>TITRES_STAT!E1105</f>
        <v>5609</v>
      </c>
      <c r="E1102" s="2">
        <f t="shared" si="68"/>
        <v>782848</v>
      </c>
      <c r="F1102" s="6" t="str">
        <f t="shared" si="71"/>
        <v>BULLISH</v>
      </c>
      <c r="G1102" s="6" t="str">
        <f t="shared" si="70"/>
        <v>NEUTRAL</v>
      </c>
      <c r="H1102" s="6" t="str">
        <f t="shared" si="69"/>
        <v>BULLISH DIVERGENCE</v>
      </c>
    </row>
    <row r="1103" spans="1:8" ht="13.5" x14ac:dyDescent="0.25">
      <c r="A1103" s="3">
        <f>TITRES_STAT!B1106</f>
        <v>43613</v>
      </c>
      <c r="B1103" s="6">
        <f>TITRES_STAT!C1106</f>
        <v>5.85</v>
      </c>
      <c r="C1103" s="6">
        <f>TITRES_STAT!D1106</f>
        <v>2.9339</v>
      </c>
      <c r="D1103" s="6">
        <f>TITRES_STAT!E1106</f>
        <v>3119</v>
      </c>
      <c r="E1103" s="2">
        <f t="shared" si="68"/>
        <v>785967</v>
      </c>
      <c r="F1103" s="6" t="str">
        <f t="shared" si="71"/>
        <v>BULLISH</v>
      </c>
      <c r="G1103" s="6" t="str">
        <f t="shared" si="70"/>
        <v>NEUTRAL</v>
      </c>
      <c r="H1103" s="6" t="str">
        <f t="shared" si="69"/>
        <v>CONFIRMED BULLISH</v>
      </c>
    </row>
    <row r="1104" spans="1:8" ht="13.5" x14ac:dyDescent="0.25">
      <c r="A1104" s="3">
        <f>TITRES_STAT!B1107</f>
        <v>43614</v>
      </c>
      <c r="B1104" s="6">
        <f>TITRES_STAT!C1107</f>
        <v>5.87</v>
      </c>
      <c r="C1104" s="6">
        <f>TITRES_STAT!D1107</f>
        <v>2.944</v>
      </c>
      <c r="D1104" s="6">
        <f>TITRES_STAT!E1107</f>
        <v>1884</v>
      </c>
      <c r="E1104" s="2">
        <f t="shared" si="68"/>
        <v>787851</v>
      </c>
      <c r="F1104" s="6" t="str">
        <f t="shared" si="71"/>
        <v>BULLISH</v>
      </c>
      <c r="G1104" s="6" t="str">
        <f t="shared" si="70"/>
        <v>NEUTRAL</v>
      </c>
      <c r="H1104" s="6" t="str">
        <f t="shared" si="69"/>
        <v>CONFIRMED BULLISH</v>
      </c>
    </row>
    <row r="1105" spans="1:8" ht="13.5" x14ac:dyDescent="0.25">
      <c r="A1105" s="3">
        <f>TITRES_STAT!B1108</f>
        <v>43615</v>
      </c>
      <c r="B1105" s="6">
        <f>TITRES_STAT!C1108</f>
        <v>5.9</v>
      </c>
      <c r="C1105" s="6">
        <f>TITRES_STAT!D1108</f>
        <v>2.9590000000000001</v>
      </c>
      <c r="D1105" s="6">
        <f>TITRES_STAT!E1108</f>
        <v>172</v>
      </c>
      <c r="E1105" s="2">
        <f t="shared" si="68"/>
        <v>788023</v>
      </c>
      <c r="F1105" s="6" t="str">
        <f t="shared" si="71"/>
        <v>BULLISH</v>
      </c>
      <c r="G1105" s="6" t="str">
        <f t="shared" si="70"/>
        <v>NEUTRAL</v>
      </c>
      <c r="H1105" s="6" t="str">
        <f t="shared" si="69"/>
        <v>CONFIRMED BULLISH</v>
      </c>
    </row>
    <row r="1106" spans="1:8" ht="13.5" x14ac:dyDescent="0.25">
      <c r="A1106" s="3">
        <f>TITRES_STAT!B1109</f>
        <v>43616</v>
      </c>
      <c r="B1106" s="6">
        <f>TITRES_STAT!C1109</f>
        <v>5.87</v>
      </c>
      <c r="C1106" s="6">
        <f>TITRES_STAT!D1109</f>
        <v>2.944</v>
      </c>
      <c r="D1106" s="6">
        <f>TITRES_STAT!E1109</f>
        <v>2340</v>
      </c>
      <c r="E1106" s="2">
        <f t="shared" si="68"/>
        <v>785683</v>
      </c>
      <c r="F1106" s="6" t="str">
        <f t="shared" si="71"/>
        <v>BULLISH</v>
      </c>
      <c r="G1106" s="6" t="str">
        <f t="shared" si="70"/>
        <v>NEUTRAL</v>
      </c>
      <c r="H1106" s="6" t="str">
        <f t="shared" si="69"/>
        <v>CONFIRMED BULLISH</v>
      </c>
    </row>
    <row r="1107" spans="1:8" ht="13.5" x14ac:dyDescent="0.25">
      <c r="A1107" s="3">
        <f>TITRES_STAT!B1110</f>
        <v>43619</v>
      </c>
      <c r="B1107" s="6">
        <f>TITRES_STAT!C1110</f>
        <v>5.87</v>
      </c>
      <c r="C1107" s="6">
        <f>TITRES_STAT!D1110</f>
        <v>2.944</v>
      </c>
      <c r="D1107" s="6">
        <f>TITRES_STAT!E1110</f>
        <v>1521</v>
      </c>
      <c r="E1107" s="2">
        <f t="shared" si="68"/>
        <v>785683</v>
      </c>
      <c r="F1107" s="6" t="str">
        <f t="shared" si="71"/>
        <v>BULLISH</v>
      </c>
      <c r="G1107" s="6" t="str">
        <f t="shared" si="70"/>
        <v>NEUTRAL</v>
      </c>
      <c r="H1107" s="6" t="str">
        <f t="shared" si="69"/>
        <v>CONFIRMED BULLISH</v>
      </c>
    </row>
    <row r="1108" spans="1:8" ht="13.5" x14ac:dyDescent="0.25">
      <c r="A1108" s="3">
        <f>TITRES_STAT!B1111</f>
        <v>43623</v>
      </c>
      <c r="B1108" s="6">
        <f>TITRES_STAT!C1111</f>
        <v>5.9</v>
      </c>
      <c r="C1108" s="6">
        <f>TITRES_STAT!D1111</f>
        <v>2.9590000000000001</v>
      </c>
      <c r="D1108" s="6">
        <f>TITRES_STAT!E1111</f>
        <v>473</v>
      </c>
      <c r="E1108" s="2">
        <f t="shared" si="68"/>
        <v>786156</v>
      </c>
      <c r="F1108" s="6" t="str">
        <f t="shared" si="71"/>
        <v>BULLISH</v>
      </c>
      <c r="G1108" s="6" t="str">
        <f t="shared" si="70"/>
        <v>NEUTRAL</v>
      </c>
      <c r="H1108" s="6" t="str">
        <f t="shared" si="69"/>
        <v>CONFIRMED BULLISH</v>
      </c>
    </row>
    <row r="1109" spans="1:8" ht="13.5" x14ac:dyDescent="0.25">
      <c r="A1109" s="3">
        <f>TITRES_STAT!B1112</f>
        <v>43626</v>
      </c>
      <c r="B1109" s="6">
        <f>TITRES_STAT!C1112</f>
        <v>5.95</v>
      </c>
      <c r="C1109" s="6">
        <f>TITRES_STAT!D1112</f>
        <v>2.9841000000000002</v>
      </c>
      <c r="D1109" s="6">
        <f>TITRES_STAT!E1112</f>
        <v>12087</v>
      </c>
      <c r="E1109" s="2">
        <f t="shared" si="68"/>
        <v>798243</v>
      </c>
      <c r="F1109" s="6" t="str">
        <f t="shared" si="71"/>
        <v>BULLISH</v>
      </c>
      <c r="G1109" s="6" t="str">
        <f t="shared" si="70"/>
        <v>NEUTRAL</v>
      </c>
      <c r="H1109" s="6" t="str">
        <f t="shared" si="69"/>
        <v>CONFIRMED BULLISH</v>
      </c>
    </row>
    <row r="1110" spans="1:8" ht="13.5" x14ac:dyDescent="0.25">
      <c r="A1110" s="3">
        <f>TITRES_STAT!B1113</f>
        <v>43627</v>
      </c>
      <c r="B1110" s="6">
        <f>TITRES_STAT!C1113</f>
        <v>5.95</v>
      </c>
      <c r="C1110" s="6">
        <f>TITRES_STAT!D1113</f>
        <v>2.9841000000000002</v>
      </c>
      <c r="D1110" s="6">
        <f>TITRES_STAT!E1113</f>
        <v>226</v>
      </c>
      <c r="E1110" s="2">
        <f t="shared" si="68"/>
        <v>798243</v>
      </c>
      <c r="F1110" s="6" t="str">
        <f t="shared" si="71"/>
        <v>BULLISH</v>
      </c>
      <c r="G1110" s="6" t="str">
        <f t="shared" si="70"/>
        <v>NEUTRAL</v>
      </c>
      <c r="H1110" s="6" t="str">
        <f t="shared" si="69"/>
        <v>CONFIRMED BULLISH</v>
      </c>
    </row>
    <row r="1111" spans="1:8" ht="13.5" x14ac:dyDescent="0.25">
      <c r="A1111" s="3">
        <f>TITRES_STAT!B1114</f>
        <v>43628</v>
      </c>
      <c r="B1111" s="6">
        <f>TITRES_STAT!C1114</f>
        <v>5.9</v>
      </c>
      <c r="C1111" s="6">
        <f>TITRES_STAT!D1114</f>
        <v>2.9590000000000001</v>
      </c>
      <c r="D1111" s="6">
        <f>TITRES_STAT!E1114</f>
        <v>570</v>
      </c>
      <c r="E1111" s="2">
        <f t="shared" si="68"/>
        <v>797673</v>
      </c>
      <c r="F1111" s="6" t="str">
        <f t="shared" si="71"/>
        <v>BULLISH</v>
      </c>
      <c r="G1111" s="6" t="str">
        <f t="shared" si="70"/>
        <v>NEUTRAL</v>
      </c>
      <c r="H1111" s="6" t="str">
        <f t="shared" si="69"/>
        <v>CONFIRMED BULLISH</v>
      </c>
    </row>
    <row r="1112" spans="1:8" ht="13.5" x14ac:dyDescent="0.25">
      <c r="A1112" s="3">
        <f>TITRES_STAT!B1115</f>
        <v>43629</v>
      </c>
      <c r="B1112" s="6">
        <f>TITRES_STAT!C1115</f>
        <v>5.96</v>
      </c>
      <c r="C1112" s="6">
        <f>TITRES_STAT!D1115</f>
        <v>2.9891000000000001</v>
      </c>
      <c r="D1112" s="6">
        <f>TITRES_STAT!E1115</f>
        <v>50</v>
      </c>
      <c r="E1112" s="2">
        <f t="shared" si="68"/>
        <v>797723</v>
      </c>
      <c r="F1112" s="6" t="str">
        <f t="shared" si="71"/>
        <v>BULLISH</v>
      </c>
      <c r="G1112" s="6" t="str">
        <f t="shared" si="70"/>
        <v>NEUTRAL</v>
      </c>
      <c r="H1112" s="6" t="str">
        <f t="shared" si="69"/>
        <v>CONFIRMED BULLISH</v>
      </c>
    </row>
    <row r="1113" spans="1:8" ht="13.5" x14ac:dyDescent="0.25">
      <c r="A1113" s="3">
        <f>TITRES_STAT!B1116</f>
        <v>43630</v>
      </c>
      <c r="B1113" s="6">
        <f>TITRES_STAT!C1116</f>
        <v>5.96</v>
      </c>
      <c r="C1113" s="6">
        <f>TITRES_STAT!D1116</f>
        <v>2.9891000000000001</v>
      </c>
      <c r="D1113" s="6">
        <f>TITRES_STAT!E1116</f>
        <v>2691</v>
      </c>
      <c r="E1113" s="2">
        <f t="shared" si="68"/>
        <v>797723</v>
      </c>
      <c r="F1113" s="6" t="str">
        <f t="shared" si="71"/>
        <v>BULLISH</v>
      </c>
      <c r="G1113" s="6" t="str">
        <f t="shared" si="70"/>
        <v>NEUTRAL</v>
      </c>
      <c r="H1113" s="6" t="str">
        <f t="shared" si="69"/>
        <v>CONFIRMED BULLISH</v>
      </c>
    </row>
    <row r="1114" spans="1:8" ht="13.5" x14ac:dyDescent="0.25">
      <c r="A1114" s="3">
        <f>TITRES_STAT!B1117</f>
        <v>43633</v>
      </c>
      <c r="B1114" s="6">
        <f>TITRES_STAT!C1117</f>
        <v>5.96</v>
      </c>
      <c r="C1114" s="6">
        <f>TITRES_STAT!D1117</f>
        <v>2.9891000000000001</v>
      </c>
      <c r="D1114" s="6">
        <f>TITRES_STAT!E1117</f>
        <v>100</v>
      </c>
      <c r="E1114" s="2">
        <f t="shared" si="68"/>
        <v>797723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BEARISH DIVERGENCE</v>
      </c>
    </row>
    <row r="1115" spans="1:8" ht="13.5" x14ac:dyDescent="0.25">
      <c r="A1115" s="3">
        <f>TITRES_STAT!B1118</f>
        <v>43634</v>
      </c>
      <c r="B1115" s="6">
        <f>TITRES_STAT!C1118</f>
        <v>5.8</v>
      </c>
      <c r="C1115" s="6">
        <f>TITRES_STAT!D1118</f>
        <v>2.9087999999999998</v>
      </c>
      <c r="D1115" s="6">
        <f>TITRES_STAT!E1118</f>
        <v>904</v>
      </c>
      <c r="E1115" s="2">
        <f t="shared" si="68"/>
        <v>796819</v>
      </c>
      <c r="F1115" s="6" t="str">
        <f t="shared" si="71"/>
        <v>BEARISH</v>
      </c>
      <c r="G1115" s="6" t="str">
        <f t="shared" si="70"/>
        <v>NEUTRAL</v>
      </c>
      <c r="H1115" s="6" t="str">
        <f t="shared" si="69"/>
        <v>CONFIRMED BEARISH</v>
      </c>
    </row>
    <row r="1116" spans="1:8" ht="13.5" x14ac:dyDescent="0.25">
      <c r="A1116" s="3">
        <f>TITRES_STAT!B1119</f>
        <v>43635</v>
      </c>
      <c r="B1116" s="6">
        <f>TITRES_STAT!C1119</f>
        <v>5.92</v>
      </c>
      <c r="C1116" s="6">
        <f>TITRES_STAT!D1119</f>
        <v>2.9689999999999999</v>
      </c>
      <c r="D1116" s="6">
        <f>TITRES_STAT!E1119</f>
        <v>1001</v>
      </c>
      <c r="E1116" s="2">
        <f t="shared" si="68"/>
        <v>797820</v>
      </c>
      <c r="F1116" s="6" t="str">
        <f t="shared" si="71"/>
        <v>BULLISH</v>
      </c>
      <c r="G1116" s="6" t="str">
        <f t="shared" si="70"/>
        <v>NEUTRAL</v>
      </c>
      <c r="H1116" s="6" t="str">
        <f t="shared" si="69"/>
        <v>CONFIRMED BULLISH</v>
      </c>
    </row>
    <row r="1117" spans="1:8" ht="13.5" x14ac:dyDescent="0.25">
      <c r="A1117" s="3">
        <f>TITRES_STAT!B1120</f>
        <v>43636</v>
      </c>
      <c r="B1117" s="6">
        <f>TITRES_STAT!C1120</f>
        <v>5.92</v>
      </c>
      <c r="C1117" s="6">
        <f>TITRES_STAT!D1120</f>
        <v>2.9689999999999999</v>
      </c>
      <c r="D1117" s="6">
        <f>TITRES_STAT!E1120</f>
        <v>536</v>
      </c>
      <c r="E1117" s="2">
        <f t="shared" si="68"/>
        <v>797820</v>
      </c>
      <c r="F1117" s="6" t="str">
        <f t="shared" si="71"/>
        <v>BULLISH</v>
      </c>
      <c r="G1117" s="6" t="str">
        <f t="shared" si="70"/>
        <v>NEUTRAL</v>
      </c>
      <c r="H1117" s="6" t="str">
        <f t="shared" si="69"/>
        <v>BULLISH DIVERGENCE</v>
      </c>
    </row>
    <row r="1118" spans="1:8" ht="13.5" x14ac:dyDescent="0.25">
      <c r="A1118" s="3">
        <f>TITRES_STAT!B1121</f>
        <v>43637</v>
      </c>
      <c r="B1118" s="6">
        <f>TITRES_STAT!C1121</f>
        <v>5.9</v>
      </c>
      <c r="C1118" s="6">
        <f>TITRES_STAT!D1121</f>
        <v>2.9590000000000001</v>
      </c>
      <c r="D1118" s="6">
        <f>TITRES_STAT!E1121</f>
        <v>368</v>
      </c>
      <c r="E1118" s="2">
        <f t="shared" si="68"/>
        <v>797452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CONFIRMED BEARISH</v>
      </c>
    </row>
    <row r="1119" spans="1:8" ht="13.5" x14ac:dyDescent="0.25">
      <c r="A1119" s="3">
        <f>TITRES_STAT!B1122</f>
        <v>43640</v>
      </c>
      <c r="B1119" s="6">
        <f>TITRES_STAT!C1122</f>
        <v>5.8</v>
      </c>
      <c r="C1119" s="6">
        <f>TITRES_STAT!D1122</f>
        <v>2.9087999999999998</v>
      </c>
      <c r="D1119" s="6">
        <f>TITRES_STAT!E1122</f>
        <v>6119</v>
      </c>
      <c r="E1119" s="2">
        <f t="shared" si="68"/>
        <v>791333</v>
      </c>
      <c r="F1119" s="6" t="str">
        <f t="shared" si="71"/>
        <v>BEARISH</v>
      </c>
      <c r="G1119" s="6" t="str">
        <f t="shared" si="70"/>
        <v>NEUTRAL</v>
      </c>
      <c r="H1119" s="6" t="str">
        <f t="shared" si="69"/>
        <v>CONFIRMED BEARISH</v>
      </c>
    </row>
    <row r="1120" spans="1:8" ht="13.5" x14ac:dyDescent="0.25">
      <c r="A1120" s="3">
        <f>TITRES_STAT!B1123</f>
        <v>43641</v>
      </c>
      <c r="B1120" s="6">
        <f>TITRES_STAT!C1123</f>
        <v>5.8</v>
      </c>
      <c r="C1120" s="6">
        <f>TITRES_STAT!D1123</f>
        <v>2.9087999999999998</v>
      </c>
      <c r="D1120" s="6">
        <f>TITRES_STAT!E1123</f>
        <v>1804</v>
      </c>
      <c r="E1120" s="2">
        <f t="shared" si="68"/>
        <v>791333</v>
      </c>
      <c r="F1120" s="6" t="str">
        <f t="shared" si="71"/>
        <v>BEARISH</v>
      </c>
      <c r="G1120" s="6" t="str">
        <f t="shared" si="70"/>
        <v>NEUTRAL</v>
      </c>
      <c r="H1120" s="6" t="str">
        <f t="shared" si="69"/>
        <v>NEUTRAL</v>
      </c>
    </row>
    <row r="1121" spans="1:8" ht="13.5" x14ac:dyDescent="0.25">
      <c r="A1121" s="3">
        <f>TITRES_STAT!B1124</f>
        <v>43642</v>
      </c>
      <c r="B1121" s="6">
        <f>TITRES_STAT!C1124</f>
        <v>5.8</v>
      </c>
      <c r="C1121" s="6">
        <f>TITRES_STAT!D1124</f>
        <v>2.9087999999999998</v>
      </c>
      <c r="D1121" s="6">
        <f>TITRES_STAT!E1124</f>
        <v>1000</v>
      </c>
      <c r="E1121" s="2">
        <f t="shared" si="68"/>
        <v>791333</v>
      </c>
      <c r="F1121" s="6" t="str">
        <f t="shared" si="71"/>
        <v>BEARISH</v>
      </c>
      <c r="G1121" s="6" t="str">
        <f t="shared" si="70"/>
        <v>NEUTRAL</v>
      </c>
      <c r="H1121" s="6" t="str">
        <f t="shared" si="69"/>
        <v>CONFIRMED BEARISH</v>
      </c>
    </row>
    <row r="1122" spans="1:8" ht="13.5" x14ac:dyDescent="0.25">
      <c r="A1122" s="3">
        <f>TITRES_STAT!B1125</f>
        <v>43643</v>
      </c>
      <c r="B1122" s="6">
        <f>TITRES_STAT!C1125</f>
        <v>5.76</v>
      </c>
      <c r="C1122" s="6">
        <f>TITRES_STAT!D1125</f>
        <v>2.8887999999999998</v>
      </c>
      <c r="D1122" s="6">
        <f>TITRES_STAT!E1125</f>
        <v>4814</v>
      </c>
      <c r="E1122" s="2">
        <f t="shared" si="68"/>
        <v>786519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CONFIRMED BEARISH</v>
      </c>
    </row>
    <row r="1123" spans="1:8" ht="13.5" x14ac:dyDescent="0.25">
      <c r="A1123" s="3">
        <f>TITRES_STAT!B1126</f>
        <v>43644</v>
      </c>
      <c r="B1123" s="6">
        <f>TITRES_STAT!C1126</f>
        <v>5.93</v>
      </c>
      <c r="C1123" s="6">
        <f>TITRES_STAT!D1126</f>
        <v>2.9740000000000002</v>
      </c>
      <c r="D1123" s="6">
        <f>TITRES_STAT!E1126</f>
        <v>262</v>
      </c>
      <c r="E1123" s="2">
        <f t="shared" si="68"/>
        <v>786781</v>
      </c>
      <c r="F1123" s="6" t="str">
        <f t="shared" si="71"/>
        <v>BEARISH</v>
      </c>
      <c r="G1123" s="6" t="str">
        <f t="shared" si="70"/>
        <v>NEUTRAL</v>
      </c>
      <c r="H1123" s="6" t="str">
        <f t="shared" si="69"/>
        <v>BEARISH DIVERGENCE</v>
      </c>
    </row>
    <row r="1124" spans="1:8" ht="13.5" x14ac:dyDescent="0.25">
      <c r="A1124" s="3">
        <f>TITRES_STAT!B1127</f>
        <v>43647</v>
      </c>
      <c r="B1124" s="6">
        <f>TITRES_STAT!C1127</f>
        <v>6</v>
      </c>
      <c r="C1124" s="6">
        <f>TITRES_STAT!D1127</f>
        <v>3.0091999999999999</v>
      </c>
      <c r="D1124" s="6">
        <f>TITRES_STAT!E1127</f>
        <v>5</v>
      </c>
      <c r="E1124" s="2">
        <f t="shared" si="68"/>
        <v>786786</v>
      </c>
      <c r="F1124" s="6" t="str">
        <f t="shared" si="71"/>
        <v>BEARISH</v>
      </c>
      <c r="G1124" s="6" t="str">
        <f t="shared" si="70"/>
        <v>NEUTRAL</v>
      </c>
      <c r="H1124" s="6" t="str">
        <f t="shared" si="69"/>
        <v>BEARISH DIVERGENCE</v>
      </c>
    </row>
    <row r="1125" spans="1:8" ht="13.5" x14ac:dyDescent="0.25">
      <c r="A1125" s="3">
        <f>TITRES_STAT!B1128</f>
        <v>43648</v>
      </c>
      <c r="B1125" s="6">
        <f>TITRES_STAT!C1128</f>
        <v>6</v>
      </c>
      <c r="C1125" s="6">
        <f>TITRES_STAT!D1128</f>
        <v>3.0091999999999999</v>
      </c>
      <c r="D1125" s="6">
        <f>TITRES_STAT!E1128</f>
        <v>0</v>
      </c>
      <c r="E1125" s="2">
        <f t="shared" si="68"/>
        <v>786786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BEARISH DIVERGENCE</v>
      </c>
    </row>
    <row r="1126" spans="1:8" ht="13.5" x14ac:dyDescent="0.25">
      <c r="A1126" s="3">
        <f>TITRES_STAT!B1129</f>
        <v>43649</v>
      </c>
      <c r="B1126" s="6">
        <f>TITRES_STAT!C1129</f>
        <v>6</v>
      </c>
      <c r="C1126" s="6">
        <f>TITRES_STAT!D1129</f>
        <v>3.0091999999999999</v>
      </c>
      <c r="D1126" s="6">
        <f>TITRES_STAT!E1129</f>
        <v>0</v>
      </c>
      <c r="E1126" s="2">
        <f t="shared" si="68"/>
        <v>786786</v>
      </c>
      <c r="F1126" s="6" t="str">
        <f t="shared" si="71"/>
        <v>BEARISH</v>
      </c>
      <c r="G1126" s="6" t="str">
        <f t="shared" si="70"/>
        <v>NEUTRAL</v>
      </c>
      <c r="H1126" s="6" t="str">
        <f t="shared" si="69"/>
        <v>BEARISH DIVERGENCE</v>
      </c>
    </row>
    <row r="1127" spans="1:8" ht="13.5" x14ac:dyDescent="0.25">
      <c r="A1127" s="3">
        <f>TITRES_STAT!B1130</f>
        <v>43650</v>
      </c>
      <c r="B1127" s="6">
        <f>TITRES_STAT!C1130</f>
        <v>5.9</v>
      </c>
      <c r="C1127" s="6">
        <f>TITRES_STAT!D1130</f>
        <v>2.9590000000000001</v>
      </c>
      <c r="D1127" s="6">
        <f>TITRES_STAT!E1130</f>
        <v>4851</v>
      </c>
      <c r="E1127" s="2">
        <f t="shared" si="68"/>
        <v>781935</v>
      </c>
      <c r="F1127" s="6" t="str">
        <f t="shared" si="71"/>
        <v>BEARISH</v>
      </c>
      <c r="G1127" s="6" t="str">
        <f t="shared" si="70"/>
        <v>NEUTRAL</v>
      </c>
      <c r="H1127" s="6" t="str">
        <f t="shared" si="69"/>
        <v>BEARISH DIVERGENCE</v>
      </c>
    </row>
    <row r="1128" spans="1:8" ht="13.5" x14ac:dyDescent="0.25">
      <c r="A1128" s="3">
        <f>TITRES_STAT!B1131</f>
        <v>43651</v>
      </c>
      <c r="B1128" s="6">
        <f>TITRES_STAT!C1131</f>
        <v>5.9</v>
      </c>
      <c r="C1128" s="6">
        <f>TITRES_STAT!D1131</f>
        <v>2.9590000000000001</v>
      </c>
      <c r="D1128" s="6">
        <f>TITRES_STAT!E1131</f>
        <v>1270</v>
      </c>
      <c r="E1128" s="2">
        <f t="shared" si="68"/>
        <v>781935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CONFIRMED BEARISH</v>
      </c>
    </row>
    <row r="1129" spans="1:8" ht="13.5" x14ac:dyDescent="0.25">
      <c r="A1129" s="3">
        <f>TITRES_STAT!B1132</f>
        <v>43654</v>
      </c>
      <c r="B1129" s="6">
        <f>TITRES_STAT!C1132</f>
        <v>6.04</v>
      </c>
      <c r="C1129" s="6">
        <f>TITRES_STAT!D1132</f>
        <v>3.0291999999999999</v>
      </c>
      <c r="D1129" s="6">
        <f>TITRES_STAT!E1132</f>
        <v>930</v>
      </c>
      <c r="E1129" s="2">
        <f t="shared" si="68"/>
        <v>782865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BEARISH DIVERGENCE</v>
      </c>
    </row>
    <row r="1130" spans="1:8" ht="13.5" x14ac:dyDescent="0.25">
      <c r="A1130" s="3">
        <f>TITRES_STAT!B1133</f>
        <v>43655</v>
      </c>
      <c r="B1130" s="6">
        <f>TITRES_STAT!C1133</f>
        <v>6.04</v>
      </c>
      <c r="C1130" s="6">
        <f>TITRES_STAT!D1133</f>
        <v>3.0291999999999999</v>
      </c>
      <c r="D1130" s="6">
        <f>TITRES_STAT!E1133</f>
        <v>332</v>
      </c>
      <c r="E1130" s="2">
        <f t="shared" si="68"/>
        <v>782865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BEARISH DIVERGENCE</v>
      </c>
    </row>
    <row r="1131" spans="1:8" ht="13.5" x14ac:dyDescent="0.25">
      <c r="A1131" s="3">
        <f>TITRES_STAT!B1134</f>
        <v>43656</v>
      </c>
      <c r="B1131" s="6">
        <f>TITRES_STAT!C1134</f>
        <v>6.04</v>
      </c>
      <c r="C1131" s="6">
        <f>TITRES_STAT!D1134</f>
        <v>3.0291999999999999</v>
      </c>
      <c r="D1131" s="6">
        <f>TITRES_STAT!E1134</f>
        <v>345</v>
      </c>
      <c r="E1131" s="2">
        <f t="shared" si="68"/>
        <v>782865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BEARISH DIVERGENCE</v>
      </c>
    </row>
    <row r="1132" spans="1:8" ht="13.5" x14ac:dyDescent="0.25">
      <c r="A1132" s="3">
        <f>TITRES_STAT!B1135</f>
        <v>43657</v>
      </c>
      <c r="B1132" s="6">
        <f>TITRES_STAT!C1135</f>
        <v>6.09</v>
      </c>
      <c r="C1132" s="6">
        <f>TITRES_STAT!D1135</f>
        <v>3.0543</v>
      </c>
      <c r="D1132" s="6">
        <f>TITRES_STAT!E1135</f>
        <v>16</v>
      </c>
      <c r="E1132" s="2">
        <f t="shared" si="68"/>
        <v>782881</v>
      </c>
      <c r="F1132" s="6" t="str">
        <f t="shared" si="71"/>
        <v>BULLISH</v>
      </c>
      <c r="G1132" s="6" t="str">
        <f t="shared" si="70"/>
        <v>NEUTRAL</v>
      </c>
      <c r="H1132" s="6" t="str">
        <f t="shared" si="69"/>
        <v>CONFIRMED BULLISH</v>
      </c>
    </row>
    <row r="1133" spans="1:8" ht="13.5" x14ac:dyDescent="0.25">
      <c r="A1133" s="3">
        <f>TITRES_STAT!B1136</f>
        <v>43658</v>
      </c>
      <c r="B1133" s="6">
        <f>TITRES_STAT!C1136</f>
        <v>6</v>
      </c>
      <c r="C1133" s="6">
        <f>TITRES_STAT!D1136</f>
        <v>3.0091999999999999</v>
      </c>
      <c r="D1133" s="6">
        <f>TITRES_STAT!E1136</f>
        <v>1890</v>
      </c>
      <c r="E1133" s="2">
        <f t="shared" si="68"/>
        <v>780991</v>
      </c>
      <c r="F1133" s="6" t="str">
        <f t="shared" si="71"/>
        <v>BEARISH</v>
      </c>
      <c r="G1133" s="6" t="str">
        <f t="shared" si="70"/>
        <v>NEUTRAL</v>
      </c>
      <c r="H1133" s="6" t="str">
        <f t="shared" si="69"/>
        <v>BEARISH DIVERGENCE</v>
      </c>
    </row>
    <row r="1134" spans="1:8" ht="13.5" x14ac:dyDescent="0.25">
      <c r="A1134" s="3">
        <f>TITRES_STAT!B1137</f>
        <v>43661</v>
      </c>
      <c r="B1134" s="6">
        <f>TITRES_STAT!C1137</f>
        <v>6.17</v>
      </c>
      <c r="C1134" s="6">
        <f>TITRES_STAT!D1137</f>
        <v>3.0943999999999998</v>
      </c>
      <c r="D1134" s="6">
        <f>TITRES_STAT!E1137</f>
        <v>80</v>
      </c>
      <c r="E1134" s="2">
        <f t="shared" si="68"/>
        <v>781071</v>
      </c>
      <c r="F1134" s="6" t="str">
        <f t="shared" si="71"/>
        <v>BEARISH</v>
      </c>
      <c r="G1134" s="6" t="str">
        <f t="shared" si="70"/>
        <v>NEUTRAL</v>
      </c>
      <c r="H1134" s="6" t="str">
        <f t="shared" si="69"/>
        <v>BEARISH DIVERGENCE</v>
      </c>
    </row>
    <row r="1135" spans="1:8" ht="13.5" x14ac:dyDescent="0.25">
      <c r="A1135" s="3">
        <f>TITRES_STAT!B1138</f>
        <v>43662</v>
      </c>
      <c r="B1135" s="6">
        <f>TITRES_STAT!C1138</f>
        <v>6.16</v>
      </c>
      <c r="C1135" s="6">
        <f>TITRES_STAT!D1138</f>
        <v>3.0893999999999999</v>
      </c>
      <c r="D1135" s="6">
        <f>TITRES_STAT!E1138</f>
        <v>20</v>
      </c>
      <c r="E1135" s="2">
        <f t="shared" si="68"/>
        <v>781051</v>
      </c>
      <c r="F1135" s="6" t="str">
        <f t="shared" si="71"/>
        <v>BEARISH</v>
      </c>
      <c r="G1135" s="6" t="str">
        <f t="shared" si="70"/>
        <v>NEUTRAL</v>
      </c>
      <c r="H1135" s="6" t="str">
        <f t="shared" si="69"/>
        <v>BEARISH DIVERGENCE</v>
      </c>
    </row>
    <row r="1136" spans="1:8" ht="13.5" x14ac:dyDescent="0.25">
      <c r="A1136" s="3">
        <f>TITRES_STAT!B1139</f>
        <v>43663</v>
      </c>
      <c r="B1136" s="6">
        <f>TITRES_STAT!C1139</f>
        <v>6.1</v>
      </c>
      <c r="C1136" s="6">
        <f>TITRES_STAT!D1139</f>
        <v>3.0592999999999999</v>
      </c>
      <c r="D1136" s="6">
        <f>TITRES_STAT!E1139</f>
        <v>470</v>
      </c>
      <c r="E1136" s="2">
        <f t="shared" si="68"/>
        <v>780581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BEARISH DIVERGENCE</v>
      </c>
    </row>
    <row r="1137" spans="1:8" ht="13.5" x14ac:dyDescent="0.25">
      <c r="A1137" s="3">
        <f>TITRES_STAT!B1140</f>
        <v>43664</v>
      </c>
      <c r="B1137" s="6">
        <f>TITRES_STAT!C1140</f>
        <v>6.01</v>
      </c>
      <c r="C1137" s="6">
        <f>TITRES_STAT!D1140</f>
        <v>3.0142000000000002</v>
      </c>
      <c r="D1137" s="6">
        <f>TITRES_STAT!E1140</f>
        <v>214</v>
      </c>
      <c r="E1137" s="2">
        <f t="shared" si="68"/>
        <v>780367</v>
      </c>
      <c r="F1137" s="6" t="str">
        <f t="shared" si="71"/>
        <v>BEARISH</v>
      </c>
      <c r="G1137" s="6" t="str">
        <f t="shared" si="70"/>
        <v>NEUTRAL</v>
      </c>
      <c r="H1137" s="6" t="str">
        <f t="shared" si="69"/>
        <v>CONFIRMED BEARISH</v>
      </c>
    </row>
    <row r="1138" spans="1:8" ht="13.5" x14ac:dyDescent="0.25">
      <c r="A1138" s="3">
        <f>TITRES_STAT!B1141</f>
        <v>43665</v>
      </c>
      <c r="B1138" s="6">
        <f>TITRES_STAT!C1141</f>
        <v>6.01</v>
      </c>
      <c r="C1138" s="6">
        <f>TITRES_STAT!D1141</f>
        <v>3.0142000000000002</v>
      </c>
      <c r="D1138" s="6">
        <f>TITRES_STAT!E1141</f>
        <v>1205</v>
      </c>
      <c r="E1138" s="2">
        <f t="shared" si="68"/>
        <v>780367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BEARISH DIVERGENCE</v>
      </c>
    </row>
    <row r="1139" spans="1:8" ht="13.5" x14ac:dyDescent="0.25">
      <c r="A1139" s="3">
        <f>TITRES_STAT!B1142</f>
        <v>43668</v>
      </c>
      <c r="B1139" s="6">
        <f>TITRES_STAT!C1142</f>
        <v>6</v>
      </c>
      <c r="C1139" s="6">
        <f>TITRES_STAT!D1142</f>
        <v>3.0091999999999999</v>
      </c>
      <c r="D1139" s="6">
        <f>TITRES_STAT!E1142</f>
        <v>990</v>
      </c>
      <c r="E1139" s="2">
        <f t="shared" si="68"/>
        <v>779377</v>
      </c>
      <c r="F1139" s="6" t="str">
        <f t="shared" si="71"/>
        <v>BEARISH</v>
      </c>
      <c r="G1139" s="6" t="str">
        <f t="shared" si="70"/>
        <v>NEUTRAL</v>
      </c>
      <c r="H1139" s="6" t="str">
        <f t="shared" si="69"/>
        <v>CONFIRMED BEARISH</v>
      </c>
    </row>
    <row r="1140" spans="1:8" ht="13.5" x14ac:dyDescent="0.25">
      <c r="A1140" s="3">
        <f>TITRES_STAT!B1143</f>
        <v>43669</v>
      </c>
      <c r="B1140" s="6">
        <f>TITRES_STAT!C1143</f>
        <v>6.02</v>
      </c>
      <c r="C1140" s="6">
        <f>TITRES_STAT!D1143</f>
        <v>3.0192000000000001</v>
      </c>
      <c r="D1140" s="6">
        <f>TITRES_STAT!E1143</f>
        <v>225</v>
      </c>
      <c r="E1140" s="2">
        <f t="shared" si="68"/>
        <v>779602</v>
      </c>
      <c r="F1140" s="6" t="str">
        <f t="shared" si="71"/>
        <v>BEARISH</v>
      </c>
      <c r="G1140" s="6" t="str">
        <f t="shared" si="70"/>
        <v>NEUTRAL</v>
      </c>
      <c r="H1140" s="6" t="str">
        <f t="shared" si="69"/>
        <v>CONFIRMED BEARISH</v>
      </c>
    </row>
    <row r="1141" spans="1:8" ht="13.5" x14ac:dyDescent="0.25">
      <c r="A1141" s="3">
        <f>TITRES_STAT!B1144</f>
        <v>43670</v>
      </c>
      <c r="B1141" s="6">
        <f>TITRES_STAT!C1144</f>
        <v>6.01</v>
      </c>
      <c r="C1141" s="6">
        <f>TITRES_STAT!D1144</f>
        <v>3.0142000000000002</v>
      </c>
      <c r="D1141" s="6">
        <f>TITRES_STAT!E1144</f>
        <v>1640</v>
      </c>
      <c r="E1141" s="2">
        <f t="shared" si="68"/>
        <v>777962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CONFIRMED BEARISH</v>
      </c>
    </row>
    <row r="1142" spans="1:8" ht="13.5" x14ac:dyDescent="0.25">
      <c r="A1142" s="3">
        <f>TITRES_STAT!B1145</f>
        <v>43672</v>
      </c>
      <c r="B1142" s="6">
        <f>TITRES_STAT!C1145</f>
        <v>6.07</v>
      </c>
      <c r="C1142" s="6">
        <f>TITRES_STAT!D1145</f>
        <v>3.0442999999999998</v>
      </c>
      <c r="D1142" s="6">
        <f>TITRES_STAT!E1145</f>
        <v>176</v>
      </c>
      <c r="E1142" s="2">
        <f t="shared" si="68"/>
        <v>778138</v>
      </c>
      <c r="F1142" s="6" t="str">
        <f t="shared" si="71"/>
        <v>BEARISH</v>
      </c>
      <c r="G1142" s="6" t="str">
        <f t="shared" si="70"/>
        <v>NEUTRAL</v>
      </c>
      <c r="H1142" s="6" t="str">
        <f t="shared" si="69"/>
        <v>BEARISH DIVERGENCE</v>
      </c>
    </row>
    <row r="1143" spans="1:8" ht="13.5" x14ac:dyDescent="0.25">
      <c r="A1143" s="3">
        <f>TITRES_STAT!B1146</f>
        <v>43675</v>
      </c>
      <c r="B1143" s="6">
        <f>TITRES_STAT!C1146</f>
        <v>6.04</v>
      </c>
      <c r="C1143" s="6">
        <f>TITRES_STAT!D1146</f>
        <v>3.0291999999999999</v>
      </c>
      <c r="D1143" s="6">
        <f>TITRES_STAT!E1146</f>
        <v>3324</v>
      </c>
      <c r="E1143" s="2">
        <f t="shared" si="68"/>
        <v>774814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BEARISH DIVERGENCE</v>
      </c>
    </row>
    <row r="1144" spans="1:8" ht="13.5" x14ac:dyDescent="0.25">
      <c r="A1144" s="3">
        <f>TITRES_STAT!B1147</f>
        <v>43676</v>
      </c>
      <c r="B1144" s="6">
        <f>TITRES_STAT!C1147</f>
        <v>6.1</v>
      </c>
      <c r="C1144" s="6">
        <f>TITRES_STAT!D1147</f>
        <v>3.0592999999999999</v>
      </c>
      <c r="D1144" s="6">
        <f>TITRES_STAT!E1147</f>
        <v>1619</v>
      </c>
      <c r="E1144" s="2">
        <f t="shared" si="68"/>
        <v>776433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BEARISH DIVERGENCE</v>
      </c>
    </row>
    <row r="1145" spans="1:8" ht="13.5" x14ac:dyDescent="0.25">
      <c r="A1145" s="3">
        <f>TITRES_STAT!B1148</f>
        <v>43677</v>
      </c>
      <c r="B1145" s="6">
        <f>TITRES_STAT!C1148</f>
        <v>6.09</v>
      </c>
      <c r="C1145" s="6">
        <f>TITRES_STAT!D1148</f>
        <v>3.0543</v>
      </c>
      <c r="D1145" s="6">
        <f>TITRES_STAT!E1148</f>
        <v>1254</v>
      </c>
      <c r="E1145" s="2">
        <f t="shared" si="68"/>
        <v>775179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BEARISH DIVERGENCE</v>
      </c>
    </row>
    <row r="1146" spans="1:8" ht="13.5" x14ac:dyDescent="0.25">
      <c r="A1146" s="3">
        <f>TITRES_STAT!B1149</f>
        <v>43678</v>
      </c>
      <c r="B1146" s="6">
        <f>TITRES_STAT!C1149</f>
        <v>6.09</v>
      </c>
      <c r="C1146" s="6">
        <f>TITRES_STAT!D1149</f>
        <v>3.0543</v>
      </c>
      <c r="D1146" s="6">
        <f>TITRES_STAT!E1149</f>
        <v>257</v>
      </c>
      <c r="E1146" s="2">
        <f t="shared" si="68"/>
        <v>775179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BEARISH DIVERGENCE</v>
      </c>
    </row>
    <row r="1147" spans="1:8" ht="13.5" x14ac:dyDescent="0.25">
      <c r="A1147" s="3">
        <f>TITRES_STAT!B1150</f>
        <v>43679</v>
      </c>
      <c r="B1147" s="6">
        <f>TITRES_STAT!C1150</f>
        <v>5.7</v>
      </c>
      <c r="C1147" s="6">
        <f>TITRES_STAT!D1150</f>
        <v>3.1314000000000002</v>
      </c>
      <c r="D1147" s="6">
        <f>TITRES_STAT!E1150</f>
        <v>585</v>
      </c>
      <c r="E1147" s="2">
        <f t="shared" si="68"/>
        <v>774594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CONFIRMED BEARISH</v>
      </c>
    </row>
    <row r="1148" spans="1:8" ht="13.5" x14ac:dyDescent="0.25">
      <c r="A1148" s="3">
        <f>TITRES_STAT!B1151</f>
        <v>43682</v>
      </c>
      <c r="B1148" s="6">
        <f>TITRES_STAT!C1151</f>
        <v>5.69</v>
      </c>
      <c r="C1148" s="6">
        <f>TITRES_STAT!D1151</f>
        <v>3.1259000000000001</v>
      </c>
      <c r="D1148" s="6">
        <f>TITRES_STAT!E1151</f>
        <v>492</v>
      </c>
      <c r="E1148" s="2">
        <f t="shared" si="68"/>
        <v>774102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CONFIRMED BEARISH</v>
      </c>
    </row>
    <row r="1149" spans="1:8" ht="13.5" x14ac:dyDescent="0.25">
      <c r="A1149" s="3">
        <f>TITRES_STAT!B1152</f>
        <v>43683</v>
      </c>
      <c r="B1149" s="6">
        <f>TITRES_STAT!C1152</f>
        <v>5.6</v>
      </c>
      <c r="C1149" s="6">
        <f>TITRES_STAT!D1152</f>
        <v>3.0764999999999998</v>
      </c>
      <c r="D1149" s="6">
        <f>TITRES_STAT!E1152</f>
        <v>418</v>
      </c>
      <c r="E1149" s="2">
        <f t="shared" si="68"/>
        <v>773684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CONFIRMED BEARISH</v>
      </c>
    </row>
    <row r="1150" spans="1:8" ht="13.5" x14ac:dyDescent="0.25">
      <c r="A1150" s="3">
        <f>TITRES_STAT!B1153</f>
        <v>43684</v>
      </c>
      <c r="B1150" s="6">
        <f>TITRES_STAT!C1153</f>
        <v>5.6</v>
      </c>
      <c r="C1150" s="6">
        <f>TITRES_STAT!D1153</f>
        <v>3.0764999999999998</v>
      </c>
      <c r="D1150" s="6">
        <f>TITRES_STAT!E1153</f>
        <v>795</v>
      </c>
      <c r="E1150" s="2">
        <f t="shared" si="68"/>
        <v>773684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CONFIRMED BEARISH</v>
      </c>
    </row>
    <row r="1151" spans="1:8" ht="13.5" x14ac:dyDescent="0.25">
      <c r="A1151" s="3">
        <f>TITRES_STAT!B1154</f>
        <v>43685</v>
      </c>
      <c r="B1151" s="6">
        <f>TITRES_STAT!C1154</f>
        <v>5.66</v>
      </c>
      <c r="C1151" s="6">
        <f>TITRES_STAT!D1154</f>
        <v>3.1095000000000002</v>
      </c>
      <c r="D1151" s="6">
        <f>TITRES_STAT!E1154</f>
        <v>355</v>
      </c>
      <c r="E1151" s="2">
        <f t="shared" si="68"/>
        <v>774039</v>
      </c>
      <c r="F1151" s="6" t="str">
        <f t="shared" si="71"/>
        <v>BEARISH</v>
      </c>
      <c r="G1151" s="6" t="str">
        <f t="shared" si="70"/>
        <v>NEUTRAL</v>
      </c>
      <c r="H1151" s="6" t="str">
        <f t="shared" si="69"/>
        <v>CONFIRMED BEARISH</v>
      </c>
    </row>
    <row r="1152" spans="1:8" ht="13.5" x14ac:dyDescent="0.25">
      <c r="A1152" s="3">
        <f>TITRES_STAT!B1155</f>
        <v>43686</v>
      </c>
      <c r="B1152" s="6">
        <f>TITRES_STAT!C1155</f>
        <v>5.66</v>
      </c>
      <c r="C1152" s="6">
        <f>TITRES_STAT!D1155</f>
        <v>3.1095000000000002</v>
      </c>
      <c r="D1152" s="6">
        <f>TITRES_STAT!E1155</f>
        <v>16</v>
      </c>
      <c r="E1152" s="2">
        <f t="shared" si="68"/>
        <v>774039</v>
      </c>
      <c r="F1152" s="6" t="str">
        <f t="shared" si="71"/>
        <v>BEARISH</v>
      </c>
      <c r="G1152" s="6" t="str">
        <f t="shared" si="70"/>
        <v>NEUTRAL</v>
      </c>
      <c r="H1152" s="6" t="str">
        <f t="shared" si="69"/>
        <v>CONFIRMED BEARISH</v>
      </c>
    </row>
    <row r="1153" spans="1:8" ht="13.5" x14ac:dyDescent="0.25">
      <c r="A1153" s="3">
        <f>TITRES_STAT!B1156</f>
        <v>43691</v>
      </c>
      <c r="B1153" s="6">
        <f>TITRES_STAT!C1156</f>
        <v>5.66</v>
      </c>
      <c r="C1153" s="6">
        <f>TITRES_STAT!D1156</f>
        <v>3.1095000000000002</v>
      </c>
      <c r="D1153" s="6">
        <f>TITRES_STAT!E1156</f>
        <v>1246</v>
      </c>
      <c r="E1153" s="2">
        <f t="shared" si="68"/>
        <v>774039</v>
      </c>
      <c r="F1153" s="6" t="str">
        <f t="shared" si="71"/>
        <v>BEARISH</v>
      </c>
      <c r="G1153" s="6" t="str">
        <f t="shared" si="70"/>
        <v>NEUTRAL</v>
      </c>
      <c r="H1153" s="6" t="str">
        <f t="shared" si="69"/>
        <v>CONFIRMED BEARISH</v>
      </c>
    </row>
    <row r="1154" spans="1:8" ht="13.5" x14ac:dyDescent="0.25">
      <c r="A1154" s="3">
        <f>TITRES_STAT!B1157</f>
        <v>43692</v>
      </c>
      <c r="B1154" s="6">
        <f>TITRES_STAT!C1157</f>
        <v>5.66</v>
      </c>
      <c r="C1154" s="6">
        <f>TITRES_STAT!D1157</f>
        <v>3.1095000000000002</v>
      </c>
      <c r="D1154" s="6">
        <f>TITRES_STAT!E1157</f>
        <v>5</v>
      </c>
      <c r="E1154" s="2">
        <f t="shared" si="68"/>
        <v>774039</v>
      </c>
      <c r="F1154" s="6" t="str">
        <f t="shared" si="71"/>
        <v>BULLISH</v>
      </c>
      <c r="G1154" s="6" t="str">
        <f t="shared" si="70"/>
        <v>NEUTRAL</v>
      </c>
      <c r="H1154" s="6" t="str">
        <f t="shared" si="69"/>
        <v>CONFIRMED BULLISH</v>
      </c>
    </row>
    <row r="1155" spans="1:8" ht="13.5" x14ac:dyDescent="0.25">
      <c r="A1155" s="3">
        <f>TITRES_STAT!B1158</f>
        <v>43693</v>
      </c>
      <c r="B1155" s="6">
        <f>TITRES_STAT!C1158</f>
        <v>5.64</v>
      </c>
      <c r="C1155" s="6">
        <f>TITRES_STAT!D1158</f>
        <v>3.0985</v>
      </c>
      <c r="D1155" s="6">
        <f>TITRES_STAT!E1158</f>
        <v>2068</v>
      </c>
      <c r="E1155" s="2">
        <f t="shared" si="68"/>
        <v>771971</v>
      </c>
      <c r="F1155" s="6" t="str">
        <f t="shared" si="71"/>
        <v>BEARISH</v>
      </c>
      <c r="G1155" s="6" t="str">
        <f t="shared" si="70"/>
        <v>NEUTRAL</v>
      </c>
      <c r="H1155" s="6" t="str">
        <f t="shared" si="69"/>
        <v>BEARISH DIVERGENCE</v>
      </c>
    </row>
    <row r="1156" spans="1:8" ht="13.5" x14ac:dyDescent="0.25">
      <c r="A1156" s="3">
        <f>TITRES_STAT!B1159</f>
        <v>43696</v>
      </c>
      <c r="B1156" s="6">
        <f>TITRES_STAT!C1159</f>
        <v>5.65</v>
      </c>
      <c r="C1156" s="6">
        <f>TITRES_STAT!D1159</f>
        <v>3.1040000000000001</v>
      </c>
      <c r="D1156" s="6">
        <f>TITRES_STAT!E1159</f>
        <v>40</v>
      </c>
      <c r="E1156" s="2">
        <f t="shared" ref="E1156:E1219" si="72">IF(B1156&gt;B1155, E1155+D1156, IF(B1156&lt;B1155, E1155-D1156, E1155))</f>
        <v>772011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CONFIRMED BEARISH</v>
      </c>
    </row>
    <row r="1157" spans="1:8" ht="13.5" x14ac:dyDescent="0.25">
      <c r="A1157" s="3">
        <f>TITRES_STAT!B1160</f>
        <v>43697</v>
      </c>
      <c r="B1157" s="6">
        <f>TITRES_STAT!C1160</f>
        <v>5.65</v>
      </c>
      <c r="C1157" s="6">
        <f>TITRES_STAT!D1160</f>
        <v>3.1040000000000001</v>
      </c>
      <c r="D1157" s="6">
        <f>TITRES_STAT!E1160</f>
        <v>210</v>
      </c>
      <c r="E1157" s="2">
        <f t="shared" si="72"/>
        <v>772011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CONFIRMED BEARISH</v>
      </c>
    </row>
    <row r="1158" spans="1:8" ht="13.5" x14ac:dyDescent="0.25">
      <c r="A1158" s="3">
        <f>TITRES_STAT!B1161</f>
        <v>43698</v>
      </c>
      <c r="B1158" s="6">
        <f>TITRES_STAT!C1161</f>
        <v>5.52</v>
      </c>
      <c r="C1158" s="6">
        <f>TITRES_STAT!D1161</f>
        <v>3.0326</v>
      </c>
      <c r="D1158" s="6">
        <f>TITRES_STAT!E1161</f>
        <v>580</v>
      </c>
      <c r="E1158" s="2">
        <f t="shared" si="72"/>
        <v>771431</v>
      </c>
      <c r="F1158" s="6" t="str">
        <f t="shared" si="71"/>
        <v>BEARISH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6">
        <f>TITRES_STAT!C1162</f>
        <v>5.5</v>
      </c>
      <c r="C1159" s="6">
        <f>TITRES_STAT!D1162</f>
        <v>3.0215999999999998</v>
      </c>
      <c r="D1159" s="6">
        <f>TITRES_STAT!E1162</f>
        <v>1748</v>
      </c>
      <c r="E1159" s="2">
        <f t="shared" si="72"/>
        <v>769683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BEARISH</v>
      </c>
    </row>
    <row r="1160" spans="1:8" ht="13.5" x14ac:dyDescent="0.25">
      <c r="A1160" s="3">
        <f>TITRES_STAT!B1163</f>
        <v>43700</v>
      </c>
      <c r="B1160" s="6">
        <f>TITRES_STAT!C1163</f>
        <v>5.66</v>
      </c>
      <c r="C1160" s="6">
        <f>TITRES_STAT!D1163</f>
        <v>3.1095000000000002</v>
      </c>
      <c r="D1160" s="6">
        <f>TITRES_STAT!E1163</f>
        <v>7908</v>
      </c>
      <c r="E1160" s="2">
        <f t="shared" si="72"/>
        <v>777591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CONFIRMED BULLISH</v>
      </c>
    </row>
    <row r="1161" spans="1:8" ht="13.5" x14ac:dyDescent="0.25">
      <c r="A1161" s="3">
        <f>TITRES_STAT!B1164</f>
        <v>43703</v>
      </c>
      <c r="B1161" s="6">
        <f>TITRES_STAT!C1164</f>
        <v>5.66</v>
      </c>
      <c r="C1161" s="6">
        <f>TITRES_STAT!D1164</f>
        <v>3.1095000000000002</v>
      </c>
      <c r="D1161" s="6">
        <f>TITRES_STAT!E1164</f>
        <v>0</v>
      </c>
      <c r="E1161" s="2">
        <f t="shared" si="72"/>
        <v>777591</v>
      </c>
      <c r="F1161" s="6" t="str">
        <f t="shared" si="75"/>
        <v>BULLISH</v>
      </c>
      <c r="G1161" s="6" t="str">
        <f t="shared" si="74"/>
        <v>NEUTRAL</v>
      </c>
      <c r="H1161" s="6" t="str">
        <f t="shared" si="73"/>
        <v>CONFIRMED BULLISH</v>
      </c>
    </row>
    <row r="1162" spans="1:8" ht="13.5" x14ac:dyDescent="0.25">
      <c r="A1162" s="3">
        <f>TITRES_STAT!B1165</f>
        <v>43704</v>
      </c>
      <c r="B1162" s="6">
        <f>TITRES_STAT!C1165</f>
        <v>5.66</v>
      </c>
      <c r="C1162" s="6">
        <f>TITRES_STAT!D1165</f>
        <v>3.1095000000000002</v>
      </c>
      <c r="D1162" s="6">
        <f>TITRES_STAT!E1165</f>
        <v>0</v>
      </c>
      <c r="E1162" s="2">
        <f t="shared" si="72"/>
        <v>777591</v>
      </c>
      <c r="F1162" s="6" t="str">
        <f t="shared" si="75"/>
        <v>BULLISH</v>
      </c>
      <c r="G1162" s="6" t="str">
        <f t="shared" si="74"/>
        <v>NEUTRAL</v>
      </c>
      <c r="H1162" s="6" t="str">
        <f t="shared" si="73"/>
        <v>CONFIRMED BULLISH</v>
      </c>
    </row>
    <row r="1163" spans="1:8" ht="13.5" x14ac:dyDescent="0.25">
      <c r="A1163" s="3">
        <f>TITRES_STAT!B1166</f>
        <v>43705</v>
      </c>
      <c r="B1163" s="6">
        <f>TITRES_STAT!C1166</f>
        <v>5.55</v>
      </c>
      <c r="C1163" s="6">
        <f>TITRES_STAT!D1166</f>
        <v>3.0489999999999999</v>
      </c>
      <c r="D1163" s="6">
        <f>TITRES_STAT!E1166</f>
        <v>1865</v>
      </c>
      <c r="E1163" s="2">
        <f t="shared" si="72"/>
        <v>775726</v>
      </c>
      <c r="F1163" s="6" t="str">
        <f t="shared" si="75"/>
        <v>BULLISH</v>
      </c>
      <c r="G1163" s="6" t="str">
        <f t="shared" si="74"/>
        <v>NEUTRAL</v>
      </c>
      <c r="H1163" s="6" t="str">
        <f t="shared" si="73"/>
        <v>CONFIRMED BULLISH</v>
      </c>
    </row>
    <row r="1164" spans="1:8" ht="13.5" x14ac:dyDescent="0.25">
      <c r="A1164" s="3">
        <f>TITRES_STAT!B1167</f>
        <v>43706</v>
      </c>
      <c r="B1164" s="6">
        <f>TITRES_STAT!C1167</f>
        <v>5.55</v>
      </c>
      <c r="C1164" s="6">
        <f>TITRES_STAT!D1167</f>
        <v>3.0489999999999999</v>
      </c>
      <c r="D1164" s="6">
        <f>TITRES_STAT!E1167</f>
        <v>2380</v>
      </c>
      <c r="E1164" s="2">
        <f t="shared" si="72"/>
        <v>775726</v>
      </c>
      <c r="F1164" s="6" t="str">
        <f t="shared" si="75"/>
        <v>BULLISH</v>
      </c>
      <c r="G1164" s="6" t="str">
        <f t="shared" si="74"/>
        <v>NEUTRAL</v>
      </c>
      <c r="H1164" s="6" t="str">
        <f t="shared" si="73"/>
        <v>CONFIRMED BULLISH</v>
      </c>
    </row>
    <row r="1165" spans="1:8" ht="13.5" x14ac:dyDescent="0.25">
      <c r="A1165" s="3">
        <f>TITRES_STAT!B1168</f>
        <v>43707</v>
      </c>
      <c r="B1165" s="6">
        <f>TITRES_STAT!C1168</f>
        <v>5.69</v>
      </c>
      <c r="C1165" s="6">
        <f>TITRES_STAT!D1168</f>
        <v>3.1259000000000001</v>
      </c>
      <c r="D1165" s="6">
        <f>TITRES_STAT!E1168</f>
        <v>4690</v>
      </c>
      <c r="E1165" s="2">
        <f t="shared" si="72"/>
        <v>780416</v>
      </c>
      <c r="F1165" s="6" t="str">
        <f t="shared" si="75"/>
        <v>BULLISH</v>
      </c>
      <c r="G1165" s="6" t="str">
        <f t="shared" si="74"/>
        <v>NEUTRAL</v>
      </c>
      <c r="H1165" s="6" t="str">
        <f t="shared" si="73"/>
        <v>CONFIRMED BULLISH</v>
      </c>
    </row>
    <row r="1166" spans="1:8" ht="13.5" x14ac:dyDescent="0.25">
      <c r="A1166" s="3">
        <f>TITRES_STAT!B1169</f>
        <v>43710</v>
      </c>
      <c r="B1166" s="6">
        <f>TITRES_STAT!C1169</f>
        <v>5.53</v>
      </c>
      <c r="C1166" s="6">
        <f>TITRES_STAT!D1169</f>
        <v>3.0379999999999998</v>
      </c>
      <c r="D1166" s="6">
        <f>TITRES_STAT!E1169</f>
        <v>7462</v>
      </c>
      <c r="E1166" s="2">
        <f t="shared" si="72"/>
        <v>772954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CONFIRMED BEARISH</v>
      </c>
    </row>
    <row r="1167" spans="1:8" ht="13.5" x14ac:dyDescent="0.25">
      <c r="A1167" s="3">
        <f>TITRES_STAT!B1170</f>
        <v>43711</v>
      </c>
      <c r="B1167" s="6">
        <f>TITRES_STAT!C1170</f>
        <v>5.53</v>
      </c>
      <c r="C1167" s="6">
        <f>TITRES_STAT!D1170</f>
        <v>3.0379999999999998</v>
      </c>
      <c r="D1167" s="6">
        <f>TITRES_STAT!E1170</f>
        <v>0</v>
      </c>
      <c r="E1167" s="2">
        <f t="shared" si="72"/>
        <v>772954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CONFIRMED BEARISH</v>
      </c>
    </row>
    <row r="1168" spans="1:8" ht="13.5" x14ac:dyDescent="0.25">
      <c r="A1168" s="3">
        <f>TITRES_STAT!B1171</f>
        <v>43712</v>
      </c>
      <c r="B1168" s="6">
        <f>TITRES_STAT!C1171</f>
        <v>5.6</v>
      </c>
      <c r="C1168" s="6">
        <f>TITRES_STAT!D1171</f>
        <v>3.0764999999999998</v>
      </c>
      <c r="D1168" s="6">
        <f>TITRES_STAT!E1171</f>
        <v>3051</v>
      </c>
      <c r="E1168" s="2">
        <f t="shared" si="72"/>
        <v>776005</v>
      </c>
      <c r="F1168" s="6" t="str">
        <f t="shared" si="75"/>
        <v>BULLISH</v>
      </c>
      <c r="G1168" s="6" t="str">
        <f t="shared" si="74"/>
        <v>NEUTRAL</v>
      </c>
      <c r="H1168" s="6" t="str">
        <f t="shared" si="73"/>
        <v>CONFIRMED BULLISH</v>
      </c>
    </row>
    <row r="1169" spans="1:8" ht="13.5" x14ac:dyDescent="0.25">
      <c r="A1169" s="3">
        <f>TITRES_STAT!B1172</f>
        <v>43713</v>
      </c>
      <c r="B1169" s="6">
        <f>TITRES_STAT!C1172</f>
        <v>5.6</v>
      </c>
      <c r="C1169" s="6">
        <f>TITRES_STAT!D1172</f>
        <v>3.0764999999999998</v>
      </c>
      <c r="D1169" s="6">
        <f>TITRES_STAT!E1172</f>
        <v>65</v>
      </c>
      <c r="E1169" s="2">
        <f t="shared" si="72"/>
        <v>776005</v>
      </c>
      <c r="F1169" s="6" t="str">
        <f t="shared" si="75"/>
        <v>BULLISH</v>
      </c>
      <c r="G1169" s="6" t="str">
        <f t="shared" si="74"/>
        <v>NEUTRAL</v>
      </c>
      <c r="H1169" s="6" t="str">
        <f t="shared" si="73"/>
        <v>CONFIRMED BULLISH</v>
      </c>
    </row>
    <row r="1170" spans="1:8" ht="13.5" x14ac:dyDescent="0.25">
      <c r="A1170" s="3">
        <f>TITRES_STAT!B1173</f>
        <v>43714</v>
      </c>
      <c r="B1170" s="6">
        <f>TITRES_STAT!C1173</f>
        <v>5.64</v>
      </c>
      <c r="C1170" s="6">
        <f>TITRES_STAT!D1173</f>
        <v>3.0985</v>
      </c>
      <c r="D1170" s="6">
        <f>TITRES_STAT!E1173</f>
        <v>9369</v>
      </c>
      <c r="E1170" s="2">
        <f t="shared" si="72"/>
        <v>785374</v>
      </c>
      <c r="F1170" s="6" t="str">
        <f t="shared" si="75"/>
        <v>BULLISH</v>
      </c>
      <c r="G1170" s="6" t="str">
        <f t="shared" si="74"/>
        <v>NEUTRAL</v>
      </c>
      <c r="H1170" s="6" t="str">
        <f t="shared" si="73"/>
        <v>BULLISH DIVERGENCE</v>
      </c>
    </row>
    <row r="1171" spans="1:8" ht="13.5" x14ac:dyDescent="0.25">
      <c r="A1171" s="3">
        <f>TITRES_STAT!B1174</f>
        <v>43717</v>
      </c>
      <c r="B1171" s="6">
        <f>TITRES_STAT!C1174</f>
        <v>5.69</v>
      </c>
      <c r="C1171" s="6">
        <f>TITRES_STAT!D1174</f>
        <v>3.1259000000000001</v>
      </c>
      <c r="D1171" s="6">
        <f>TITRES_STAT!E1174</f>
        <v>100</v>
      </c>
      <c r="E1171" s="2">
        <f t="shared" si="72"/>
        <v>785474</v>
      </c>
      <c r="F1171" s="6" t="str">
        <f t="shared" si="75"/>
        <v>BULLISH</v>
      </c>
      <c r="G1171" s="6" t="str">
        <f t="shared" si="74"/>
        <v>NEUTRAL</v>
      </c>
      <c r="H1171" s="6" t="str">
        <f t="shared" si="73"/>
        <v>CONFIRMED BULLISH</v>
      </c>
    </row>
    <row r="1172" spans="1:8" ht="13.5" x14ac:dyDescent="0.25">
      <c r="A1172" s="3">
        <f>TITRES_STAT!B1175</f>
        <v>43718</v>
      </c>
      <c r="B1172" s="6">
        <f>TITRES_STAT!C1175</f>
        <v>5.69</v>
      </c>
      <c r="C1172" s="6">
        <f>TITRES_STAT!D1175</f>
        <v>3.1259000000000001</v>
      </c>
      <c r="D1172" s="6">
        <f>TITRES_STAT!E1175</f>
        <v>0</v>
      </c>
      <c r="E1172" s="2">
        <f t="shared" si="72"/>
        <v>785474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CONFIRMED BULLISH</v>
      </c>
    </row>
    <row r="1173" spans="1:8" ht="13.5" x14ac:dyDescent="0.25">
      <c r="A1173" s="3">
        <f>TITRES_STAT!B1176</f>
        <v>43719</v>
      </c>
      <c r="B1173" s="6">
        <f>TITRES_STAT!C1176</f>
        <v>5.65</v>
      </c>
      <c r="C1173" s="6">
        <f>TITRES_STAT!D1176</f>
        <v>3.1040000000000001</v>
      </c>
      <c r="D1173" s="6">
        <f>TITRES_STAT!E1176</f>
        <v>3509</v>
      </c>
      <c r="E1173" s="2">
        <f t="shared" si="72"/>
        <v>781965</v>
      </c>
      <c r="F1173" s="6" t="str">
        <f t="shared" si="75"/>
        <v>BULLISH</v>
      </c>
      <c r="G1173" s="6" t="str">
        <f t="shared" si="74"/>
        <v>NEUTRAL</v>
      </c>
      <c r="H1173" s="6" t="str">
        <f t="shared" si="73"/>
        <v>CONFIRMED BULLISH</v>
      </c>
    </row>
    <row r="1174" spans="1:8" ht="13.5" x14ac:dyDescent="0.25">
      <c r="A1174" s="3">
        <f>TITRES_STAT!B1177</f>
        <v>43720</v>
      </c>
      <c r="B1174" s="6">
        <f>TITRES_STAT!C1177</f>
        <v>5.65</v>
      </c>
      <c r="C1174" s="6">
        <f>TITRES_STAT!D1177</f>
        <v>3.1040000000000001</v>
      </c>
      <c r="D1174" s="6">
        <f>TITRES_STAT!E1177</f>
        <v>0</v>
      </c>
      <c r="E1174" s="2">
        <f t="shared" si="72"/>
        <v>781965</v>
      </c>
      <c r="F1174" s="6" t="str">
        <f t="shared" si="75"/>
        <v>BULLISH</v>
      </c>
      <c r="G1174" s="6" t="str">
        <f t="shared" si="74"/>
        <v>NEUTRAL</v>
      </c>
      <c r="H1174" s="6" t="str">
        <f t="shared" si="73"/>
        <v>CONFIRMED BULLISH</v>
      </c>
    </row>
    <row r="1175" spans="1:8" ht="13.5" x14ac:dyDescent="0.25">
      <c r="A1175" s="3">
        <f>TITRES_STAT!B1178</f>
        <v>43721</v>
      </c>
      <c r="B1175" s="6">
        <f>TITRES_STAT!C1178</f>
        <v>5.65</v>
      </c>
      <c r="C1175" s="6">
        <f>TITRES_STAT!D1178</f>
        <v>3.1040000000000001</v>
      </c>
      <c r="D1175" s="6">
        <f>TITRES_STAT!E1178</f>
        <v>0</v>
      </c>
      <c r="E1175" s="2">
        <f t="shared" si="72"/>
        <v>781965</v>
      </c>
      <c r="F1175" s="6" t="str">
        <f t="shared" si="75"/>
        <v>BEARISH</v>
      </c>
      <c r="G1175" s="6" t="str">
        <f t="shared" si="74"/>
        <v>NEUTRAL</v>
      </c>
      <c r="H1175" s="6" t="str">
        <f t="shared" si="73"/>
        <v>BEARISH DIVERGENCE</v>
      </c>
    </row>
    <row r="1176" spans="1:8" ht="13.5" x14ac:dyDescent="0.25">
      <c r="A1176" s="3">
        <f>TITRES_STAT!B1179</f>
        <v>43724</v>
      </c>
      <c r="B1176" s="6">
        <f>TITRES_STAT!C1179</f>
        <v>5.65</v>
      </c>
      <c r="C1176" s="6">
        <f>TITRES_STAT!D1179</f>
        <v>3.1040000000000001</v>
      </c>
      <c r="D1176" s="6">
        <f>TITRES_STAT!E1179</f>
        <v>0</v>
      </c>
      <c r="E1176" s="2">
        <f t="shared" si="72"/>
        <v>781965</v>
      </c>
      <c r="F1176" s="6" t="str">
        <f t="shared" si="75"/>
        <v>BEARISH</v>
      </c>
      <c r="G1176" s="6" t="str">
        <f t="shared" si="74"/>
        <v>NEUTRAL</v>
      </c>
      <c r="H1176" s="6" t="str">
        <f t="shared" si="73"/>
        <v>CONFIRMED BEARISH</v>
      </c>
    </row>
    <row r="1177" spans="1:8" ht="13.5" x14ac:dyDescent="0.25">
      <c r="A1177" s="3">
        <f>TITRES_STAT!B1180</f>
        <v>43725</v>
      </c>
      <c r="B1177" s="6">
        <f>TITRES_STAT!C1180</f>
        <v>5.65</v>
      </c>
      <c r="C1177" s="6">
        <f>TITRES_STAT!D1180</f>
        <v>3.1040000000000001</v>
      </c>
      <c r="D1177" s="6">
        <f>TITRES_STAT!E1180</f>
        <v>0</v>
      </c>
      <c r="E1177" s="2">
        <f t="shared" si="72"/>
        <v>781965</v>
      </c>
      <c r="F1177" s="6" t="str">
        <f t="shared" si="75"/>
        <v>BEARISH</v>
      </c>
      <c r="G1177" s="6" t="str">
        <f t="shared" si="74"/>
        <v>NEUTRAL</v>
      </c>
      <c r="H1177" s="6" t="str">
        <f t="shared" si="73"/>
        <v>CONFIRMED BEARISH</v>
      </c>
    </row>
    <row r="1178" spans="1:8" ht="13.5" x14ac:dyDescent="0.25">
      <c r="A1178" s="3">
        <f>TITRES_STAT!B1181</f>
        <v>43726</v>
      </c>
      <c r="B1178" s="6">
        <f>TITRES_STAT!C1181</f>
        <v>5.6</v>
      </c>
      <c r="C1178" s="6">
        <f>TITRES_STAT!D1181</f>
        <v>3.0764999999999998</v>
      </c>
      <c r="D1178" s="6">
        <f>TITRES_STAT!E1181</f>
        <v>2000</v>
      </c>
      <c r="E1178" s="2">
        <f t="shared" si="72"/>
        <v>779965</v>
      </c>
      <c r="F1178" s="6" t="str">
        <f t="shared" si="75"/>
        <v>BEARISH</v>
      </c>
      <c r="G1178" s="6" t="str">
        <f t="shared" si="74"/>
        <v>NEUTRAL</v>
      </c>
      <c r="H1178" s="6" t="str">
        <f t="shared" si="73"/>
        <v>CONFIRMED BEARISH</v>
      </c>
    </row>
    <row r="1179" spans="1:8" ht="13.5" x14ac:dyDescent="0.25">
      <c r="A1179" s="3">
        <f>TITRES_STAT!B1182</f>
        <v>43727</v>
      </c>
      <c r="B1179" s="6">
        <f>TITRES_STAT!C1182</f>
        <v>5.64</v>
      </c>
      <c r="C1179" s="6">
        <f>TITRES_STAT!D1182</f>
        <v>3.0985</v>
      </c>
      <c r="D1179" s="6">
        <f>TITRES_STAT!E1182</f>
        <v>2400</v>
      </c>
      <c r="E1179" s="2">
        <f t="shared" si="72"/>
        <v>782365</v>
      </c>
      <c r="F1179" s="6" t="str">
        <f t="shared" si="75"/>
        <v>BULLISH</v>
      </c>
      <c r="G1179" s="6" t="str">
        <f t="shared" si="74"/>
        <v>NEUTRAL</v>
      </c>
      <c r="H1179" s="6" t="str">
        <f t="shared" si="73"/>
        <v>BULLISH DIVERGENCE</v>
      </c>
    </row>
    <row r="1180" spans="1:8" ht="13.5" x14ac:dyDescent="0.25">
      <c r="A1180" s="3">
        <f>TITRES_STAT!B1183</f>
        <v>43728</v>
      </c>
      <c r="B1180" s="6">
        <f>TITRES_STAT!C1183</f>
        <v>5.63</v>
      </c>
      <c r="C1180" s="6">
        <f>TITRES_STAT!D1183</f>
        <v>3.093</v>
      </c>
      <c r="D1180" s="6">
        <f>TITRES_STAT!E1183</f>
        <v>7</v>
      </c>
      <c r="E1180" s="2">
        <f t="shared" si="72"/>
        <v>782358</v>
      </c>
      <c r="F1180" s="6" t="str">
        <f t="shared" si="75"/>
        <v>BULLISH</v>
      </c>
      <c r="G1180" s="6" t="str">
        <f t="shared" si="74"/>
        <v>NEUTRAL</v>
      </c>
      <c r="H1180" s="6" t="str">
        <f t="shared" si="73"/>
        <v>BULLISH DIVERGENCE</v>
      </c>
    </row>
    <row r="1181" spans="1:8" ht="13.5" x14ac:dyDescent="0.25">
      <c r="A1181" s="3">
        <f>TITRES_STAT!B1184</f>
        <v>43731</v>
      </c>
      <c r="B1181" s="6">
        <f>TITRES_STAT!C1184</f>
        <v>5.6</v>
      </c>
      <c r="C1181" s="6">
        <f>TITRES_STAT!D1184</f>
        <v>3.0764999999999998</v>
      </c>
      <c r="D1181" s="6">
        <f>TITRES_STAT!E1184</f>
        <v>3</v>
      </c>
      <c r="E1181" s="2">
        <f t="shared" si="72"/>
        <v>782355</v>
      </c>
      <c r="F1181" s="6" t="str">
        <f t="shared" si="75"/>
        <v>BULLISH</v>
      </c>
      <c r="G1181" s="6" t="str">
        <f t="shared" si="74"/>
        <v>NEUTRAL</v>
      </c>
      <c r="H1181" s="6" t="str">
        <f t="shared" si="73"/>
        <v>BULLISH DIVERGENCE</v>
      </c>
    </row>
    <row r="1182" spans="1:8" ht="13.5" x14ac:dyDescent="0.25">
      <c r="A1182" s="3">
        <f>TITRES_STAT!B1185</f>
        <v>43732</v>
      </c>
      <c r="B1182" s="6">
        <f>TITRES_STAT!C1185</f>
        <v>5.6</v>
      </c>
      <c r="C1182" s="6">
        <f>TITRES_STAT!D1185</f>
        <v>3.0764999999999998</v>
      </c>
      <c r="D1182" s="6">
        <f>TITRES_STAT!E1185</f>
        <v>0</v>
      </c>
      <c r="E1182" s="2">
        <f t="shared" si="72"/>
        <v>782355</v>
      </c>
      <c r="F1182" s="6" t="str">
        <f t="shared" si="75"/>
        <v>BULLISH</v>
      </c>
      <c r="G1182" s="6" t="str">
        <f t="shared" si="74"/>
        <v>NEUTRAL</v>
      </c>
      <c r="H1182" s="6" t="str">
        <f t="shared" si="73"/>
        <v>BULLISH DIVERGENCE</v>
      </c>
    </row>
    <row r="1183" spans="1:8" ht="13.5" x14ac:dyDescent="0.25">
      <c r="A1183" s="3">
        <f>TITRES_STAT!B1186</f>
        <v>43733</v>
      </c>
      <c r="B1183" s="6">
        <f>TITRES_STAT!C1186</f>
        <v>5.64</v>
      </c>
      <c r="C1183" s="6">
        <f>TITRES_STAT!D1186</f>
        <v>3.0985</v>
      </c>
      <c r="D1183" s="6">
        <f>TITRES_STAT!E1186</f>
        <v>50</v>
      </c>
      <c r="E1183" s="2">
        <f t="shared" si="72"/>
        <v>782405</v>
      </c>
      <c r="F1183" s="6" t="str">
        <f t="shared" si="75"/>
        <v>BULLISH</v>
      </c>
      <c r="G1183" s="6" t="str">
        <f t="shared" si="74"/>
        <v>NEUTRAL</v>
      </c>
      <c r="H1183" s="6" t="str">
        <f t="shared" si="73"/>
        <v>CONFIRMED BULLISH</v>
      </c>
    </row>
    <row r="1184" spans="1:8" ht="13.5" x14ac:dyDescent="0.25">
      <c r="A1184" s="3">
        <f>TITRES_STAT!B1187</f>
        <v>43734</v>
      </c>
      <c r="B1184" s="6">
        <f>TITRES_STAT!C1187</f>
        <v>5.63</v>
      </c>
      <c r="C1184" s="6">
        <f>TITRES_STAT!D1187</f>
        <v>3.093</v>
      </c>
      <c r="D1184" s="6">
        <f>TITRES_STAT!E1187</f>
        <v>5204</v>
      </c>
      <c r="E1184" s="2">
        <f t="shared" si="72"/>
        <v>777201</v>
      </c>
      <c r="F1184" s="6" t="str">
        <f t="shared" si="75"/>
        <v>BEARISH</v>
      </c>
      <c r="G1184" s="6" t="str">
        <f t="shared" si="74"/>
        <v>NEUTRAL</v>
      </c>
      <c r="H1184" s="6" t="str">
        <f t="shared" si="73"/>
        <v>CONFIRMED BEARISH</v>
      </c>
    </row>
    <row r="1185" spans="1:8" ht="13.5" x14ac:dyDescent="0.25">
      <c r="A1185" s="3">
        <f>TITRES_STAT!B1188</f>
        <v>43735</v>
      </c>
      <c r="B1185" s="6">
        <f>TITRES_STAT!C1188</f>
        <v>5.63</v>
      </c>
      <c r="C1185" s="6">
        <f>TITRES_STAT!D1188</f>
        <v>3.093</v>
      </c>
      <c r="D1185" s="6">
        <f>TITRES_STAT!E1188</f>
        <v>100</v>
      </c>
      <c r="E1185" s="2">
        <f t="shared" si="72"/>
        <v>777201</v>
      </c>
      <c r="F1185" s="6" t="str">
        <f t="shared" si="75"/>
        <v>BEARISH</v>
      </c>
      <c r="G1185" s="6" t="str">
        <f t="shared" si="74"/>
        <v>NEUTRAL</v>
      </c>
      <c r="H1185" s="6" t="str">
        <f t="shared" si="73"/>
        <v>NEUTRAL</v>
      </c>
    </row>
    <row r="1186" spans="1:8" ht="13.5" x14ac:dyDescent="0.25">
      <c r="A1186" s="3">
        <f>TITRES_STAT!B1189</f>
        <v>43738</v>
      </c>
      <c r="B1186" s="6">
        <f>TITRES_STAT!C1189</f>
        <v>5.6</v>
      </c>
      <c r="C1186" s="6">
        <f>TITRES_STAT!D1189</f>
        <v>3.0764999999999998</v>
      </c>
      <c r="D1186" s="6">
        <f>TITRES_STAT!E1189</f>
        <v>7704</v>
      </c>
      <c r="E1186" s="2">
        <f t="shared" si="72"/>
        <v>769497</v>
      </c>
      <c r="F1186" s="6" t="str">
        <f t="shared" si="75"/>
        <v>BEARISH</v>
      </c>
      <c r="G1186" s="6" t="str">
        <f t="shared" si="74"/>
        <v>NEUTRAL</v>
      </c>
      <c r="H1186" s="6" t="str">
        <f t="shared" si="73"/>
        <v>NEUTRAL</v>
      </c>
    </row>
    <row r="1187" spans="1:8" ht="13.5" x14ac:dyDescent="0.25">
      <c r="A1187" s="3">
        <f>TITRES_STAT!B1190</f>
        <v>43739</v>
      </c>
      <c r="B1187" s="6">
        <f>TITRES_STAT!C1190</f>
        <v>5.6</v>
      </c>
      <c r="C1187" s="6">
        <f>TITRES_STAT!D1190</f>
        <v>3.0764999999999998</v>
      </c>
      <c r="D1187" s="6">
        <f>TITRES_STAT!E1190</f>
        <v>10380</v>
      </c>
      <c r="E1187" s="2">
        <f t="shared" si="72"/>
        <v>769497</v>
      </c>
      <c r="F1187" s="6" t="str">
        <f t="shared" si="75"/>
        <v>BEARISH</v>
      </c>
      <c r="G1187" s="6" t="str">
        <f t="shared" si="74"/>
        <v>NEUTRAL</v>
      </c>
      <c r="H1187" s="6" t="str">
        <f t="shared" si="73"/>
        <v>NEUTRAL</v>
      </c>
    </row>
    <row r="1188" spans="1:8" ht="13.5" x14ac:dyDescent="0.25">
      <c r="A1188" s="3">
        <f>TITRES_STAT!B1191</f>
        <v>43740</v>
      </c>
      <c r="B1188" s="6">
        <f>TITRES_STAT!C1191</f>
        <v>5.6</v>
      </c>
      <c r="C1188" s="6">
        <f>TITRES_STAT!D1191</f>
        <v>3.0764999999999998</v>
      </c>
      <c r="D1188" s="6">
        <f>TITRES_STAT!E1191</f>
        <v>4218</v>
      </c>
      <c r="E1188" s="2">
        <f t="shared" si="72"/>
        <v>769497</v>
      </c>
      <c r="F1188" s="6" t="str">
        <f t="shared" si="75"/>
        <v>BEARISH</v>
      </c>
      <c r="G1188" s="6" t="str">
        <f t="shared" si="74"/>
        <v>NEUTRAL</v>
      </c>
      <c r="H1188" s="6" t="str">
        <f t="shared" si="73"/>
        <v>CONFIRMED BEARISH</v>
      </c>
    </row>
    <row r="1189" spans="1:8" ht="13.5" x14ac:dyDescent="0.25">
      <c r="A1189" s="3">
        <f>TITRES_STAT!B1192</f>
        <v>43741</v>
      </c>
      <c r="B1189" s="6">
        <f>TITRES_STAT!C1192</f>
        <v>5.6</v>
      </c>
      <c r="C1189" s="6">
        <f>TITRES_STAT!D1192</f>
        <v>3.0764999999999998</v>
      </c>
      <c r="D1189" s="6">
        <f>TITRES_STAT!E1192</f>
        <v>12270</v>
      </c>
      <c r="E1189" s="2">
        <f t="shared" si="72"/>
        <v>769497</v>
      </c>
      <c r="F1189" s="6" t="str">
        <f t="shared" si="75"/>
        <v>BEARISH</v>
      </c>
      <c r="G1189" s="6" t="str">
        <f t="shared" si="74"/>
        <v>NEUTRAL</v>
      </c>
      <c r="H1189" s="6" t="str">
        <f t="shared" si="73"/>
        <v>CONFIRMED BEARISH</v>
      </c>
    </row>
    <row r="1190" spans="1:8" ht="13.5" x14ac:dyDescent="0.25">
      <c r="A1190" s="3">
        <f>TITRES_STAT!B1193</f>
        <v>43742</v>
      </c>
      <c r="B1190" s="6">
        <f>TITRES_STAT!C1193</f>
        <v>5.6</v>
      </c>
      <c r="C1190" s="6">
        <f>TITRES_STAT!D1193</f>
        <v>3.0764999999999998</v>
      </c>
      <c r="D1190" s="6">
        <f>TITRES_STAT!E1193</f>
        <v>181</v>
      </c>
      <c r="E1190" s="2">
        <f t="shared" si="72"/>
        <v>769497</v>
      </c>
      <c r="F1190" s="6" t="str">
        <f t="shared" si="75"/>
        <v>BEARISH</v>
      </c>
      <c r="G1190" s="6" t="str">
        <f t="shared" si="74"/>
        <v>NEUTRAL</v>
      </c>
      <c r="H1190" s="6" t="str">
        <f t="shared" si="73"/>
        <v>CONFIRMED BEARISH</v>
      </c>
    </row>
    <row r="1191" spans="1:8" ht="13.5" x14ac:dyDescent="0.25">
      <c r="A1191" s="3">
        <f>TITRES_STAT!B1194</f>
        <v>43745</v>
      </c>
      <c r="B1191" s="6">
        <f>TITRES_STAT!C1194</f>
        <v>5.6</v>
      </c>
      <c r="C1191" s="6">
        <f>TITRES_STAT!D1194</f>
        <v>3.0764999999999998</v>
      </c>
      <c r="D1191" s="6">
        <f>TITRES_STAT!E1194</f>
        <v>0</v>
      </c>
      <c r="E1191" s="2">
        <f t="shared" si="72"/>
        <v>769497</v>
      </c>
      <c r="F1191" s="6" t="str">
        <f t="shared" si="75"/>
        <v>NEUTRAL</v>
      </c>
      <c r="G1191" s="6" t="str">
        <f t="shared" si="74"/>
        <v>NEUTRAL</v>
      </c>
      <c r="H1191" s="6" t="str">
        <f t="shared" si="73"/>
        <v>NEUTRAL</v>
      </c>
    </row>
    <row r="1192" spans="1:8" ht="13.5" x14ac:dyDescent="0.25">
      <c r="A1192" s="3">
        <f>TITRES_STAT!B1195</f>
        <v>43746</v>
      </c>
      <c r="B1192" s="6">
        <f>TITRES_STAT!C1195</f>
        <v>5.6</v>
      </c>
      <c r="C1192" s="6">
        <f>TITRES_STAT!D1195</f>
        <v>3.0764999999999998</v>
      </c>
      <c r="D1192" s="6">
        <f>TITRES_STAT!E1195</f>
        <v>7997</v>
      </c>
      <c r="E1192" s="2">
        <f t="shared" si="72"/>
        <v>769497</v>
      </c>
      <c r="F1192" s="6" t="str">
        <f t="shared" si="75"/>
        <v>NEUTRAL</v>
      </c>
      <c r="G1192" s="6" t="str">
        <f t="shared" si="74"/>
        <v>NEUTRAL</v>
      </c>
      <c r="H1192" s="6" t="str">
        <f t="shared" si="73"/>
        <v>NEUTRAL</v>
      </c>
    </row>
    <row r="1193" spans="1:8" ht="13.5" x14ac:dyDescent="0.25">
      <c r="A1193" s="3">
        <f>TITRES_STAT!B1196</f>
        <v>43747</v>
      </c>
      <c r="B1193" s="6">
        <f>TITRES_STAT!C1196</f>
        <v>5.6</v>
      </c>
      <c r="C1193" s="6">
        <f>TITRES_STAT!D1196</f>
        <v>3.0764999999999998</v>
      </c>
      <c r="D1193" s="6">
        <f>TITRES_STAT!E1196</f>
        <v>7997</v>
      </c>
      <c r="E1193" s="2">
        <f t="shared" si="72"/>
        <v>769497</v>
      </c>
      <c r="F1193" s="6" t="str">
        <f t="shared" si="75"/>
        <v>NEUTRAL</v>
      </c>
      <c r="G1193" s="6" t="str">
        <f t="shared" si="74"/>
        <v>NEUTRAL</v>
      </c>
      <c r="H1193" s="6" t="str">
        <f t="shared" si="73"/>
        <v>NEUTRAL</v>
      </c>
    </row>
    <row r="1194" spans="1:8" ht="13.5" x14ac:dyDescent="0.25">
      <c r="A1194" s="3">
        <f>TITRES_STAT!B1197</f>
        <v>43748</v>
      </c>
      <c r="B1194" s="6">
        <f>TITRES_STAT!C1197</f>
        <v>5.55</v>
      </c>
      <c r="C1194" s="6">
        <f>TITRES_STAT!D1197</f>
        <v>3.0489999999999999</v>
      </c>
      <c r="D1194" s="6">
        <f>TITRES_STAT!E1197</f>
        <v>834</v>
      </c>
      <c r="E1194" s="2">
        <f t="shared" si="72"/>
        <v>768663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CONFIRMED BEARISH</v>
      </c>
    </row>
    <row r="1195" spans="1:8" ht="13.5" x14ac:dyDescent="0.25">
      <c r="A1195" s="3">
        <f>TITRES_STAT!B1198</f>
        <v>43749</v>
      </c>
      <c r="B1195" s="6">
        <f>TITRES_STAT!C1198</f>
        <v>5.53</v>
      </c>
      <c r="C1195" s="6">
        <f>TITRES_STAT!D1198</f>
        <v>3.0379999999999998</v>
      </c>
      <c r="D1195" s="6">
        <f>TITRES_STAT!E1198</f>
        <v>1391</v>
      </c>
      <c r="E1195" s="2">
        <f t="shared" si="72"/>
        <v>767272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43752</v>
      </c>
      <c r="B1196" s="6">
        <f>TITRES_STAT!C1199</f>
        <v>5.53</v>
      </c>
      <c r="C1196" s="6">
        <f>TITRES_STAT!D1199</f>
        <v>3.0379999999999998</v>
      </c>
      <c r="D1196" s="6">
        <f>TITRES_STAT!E1199</f>
        <v>4610</v>
      </c>
      <c r="E1196" s="2">
        <f t="shared" si="72"/>
        <v>767272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43754</v>
      </c>
      <c r="B1197" s="6">
        <f>TITRES_STAT!C1200</f>
        <v>5.6</v>
      </c>
      <c r="C1197" s="6">
        <f>TITRES_STAT!D1200</f>
        <v>3.0764999999999998</v>
      </c>
      <c r="D1197" s="6">
        <f>TITRES_STAT!E1200</f>
        <v>30150</v>
      </c>
      <c r="E1197" s="2">
        <f t="shared" si="72"/>
        <v>797422</v>
      </c>
      <c r="F1197" s="6" t="str">
        <f t="shared" si="75"/>
        <v>BULLISH</v>
      </c>
      <c r="G1197" s="6" t="str">
        <f t="shared" si="74"/>
        <v>STRONG</v>
      </c>
      <c r="H1197" s="6" t="str">
        <f t="shared" si="73"/>
        <v>NEUTRAL</v>
      </c>
    </row>
    <row r="1198" spans="1:8" ht="13.5" x14ac:dyDescent="0.25">
      <c r="A1198" s="3">
        <f>TITRES_STAT!B1201</f>
        <v>43755</v>
      </c>
      <c r="B1198" s="6">
        <f>TITRES_STAT!C1201</f>
        <v>5.6</v>
      </c>
      <c r="C1198" s="6">
        <f>TITRES_STAT!D1201</f>
        <v>3.0764999999999998</v>
      </c>
      <c r="D1198" s="6">
        <f>TITRES_STAT!E1201</f>
        <v>50</v>
      </c>
      <c r="E1198" s="2">
        <f t="shared" si="72"/>
        <v>797422</v>
      </c>
      <c r="F1198" s="6" t="str">
        <f t="shared" si="75"/>
        <v>BULLISH</v>
      </c>
      <c r="G1198" s="6" t="str">
        <f t="shared" si="74"/>
        <v>STRONG</v>
      </c>
      <c r="H1198" s="6" t="str">
        <f t="shared" si="73"/>
        <v>NEUTRAL</v>
      </c>
    </row>
    <row r="1199" spans="1:8" ht="13.5" x14ac:dyDescent="0.25">
      <c r="A1199" s="3">
        <f>TITRES_STAT!B1202</f>
        <v>43756</v>
      </c>
      <c r="B1199" s="6">
        <f>TITRES_STAT!C1202</f>
        <v>5.55</v>
      </c>
      <c r="C1199" s="6">
        <f>TITRES_STAT!D1202</f>
        <v>3.0489999999999999</v>
      </c>
      <c r="D1199" s="6">
        <f>TITRES_STAT!E1202</f>
        <v>1052</v>
      </c>
      <c r="E1199" s="2">
        <f t="shared" si="72"/>
        <v>796370</v>
      </c>
      <c r="F1199" s="6" t="str">
        <f t="shared" si="75"/>
        <v>BULLISH</v>
      </c>
      <c r="G1199" s="6" t="str">
        <f t="shared" si="74"/>
        <v>STRONG</v>
      </c>
      <c r="H1199" s="6" t="str">
        <f t="shared" si="73"/>
        <v>NEUTRAL</v>
      </c>
    </row>
    <row r="1200" spans="1:8" ht="13.5" x14ac:dyDescent="0.25">
      <c r="A1200" s="3">
        <f>TITRES_STAT!B1203</f>
        <v>43759</v>
      </c>
      <c r="B1200" s="6">
        <f>TITRES_STAT!C1203</f>
        <v>5.55</v>
      </c>
      <c r="C1200" s="6">
        <f>TITRES_STAT!D1203</f>
        <v>3.0489999999999999</v>
      </c>
      <c r="D1200" s="6">
        <f>TITRES_STAT!E1203</f>
        <v>25</v>
      </c>
      <c r="E1200" s="2">
        <f t="shared" si="72"/>
        <v>796370</v>
      </c>
      <c r="F1200" s="6" t="str">
        <f t="shared" si="75"/>
        <v>BULLISH</v>
      </c>
      <c r="G1200" s="6" t="str">
        <f t="shared" si="74"/>
        <v>STRONG</v>
      </c>
      <c r="H1200" s="6" t="str">
        <f t="shared" si="73"/>
        <v>CONFIRMED BULLISH</v>
      </c>
    </row>
    <row r="1201" spans="1:8" ht="13.5" x14ac:dyDescent="0.25">
      <c r="A1201" s="3">
        <f>TITRES_STAT!B1204</f>
        <v>43760</v>
      </c>
      <c r="B1201" s="6">
        <f>TITRES_STAT!C1204</f>
        <v>5.52</v>
      </c>
      <c r="C1201" s="6">
        <f>TITRES_STAT!D1204</f>
        <v>3.0326</v>
      </c>
      <c r="D1201" s="6">
        <f>TITRES_STAT!E1204</f>
        <v>800</v>
      </c>
      <c r="E1201" s="2">
        <f t="shared" si="72"/>
        <v>795570</v>
      </c>
      <c r="F1201" s="6" t="str">
        <f t="shared" si="75"/>
        <v>BULLISH</v>
      </c>
      <c r="G1201" s="6" t="str">
        <f t="shared" si="74"/>
        <v>STRONG</v>
      </c>
      <c r="H1201" s="6" t="str">
        <f t="shared" si="73"/>
        <v>BULLISH DIVERGENCE</v>
      </c>
    </row>
    <row r="1202" spans="1:8" ht="13.5" x14ac:dyDescent="0.25">
      <c r="A1202" s="3">
        <f>TITRES_STAT!B1205</f>
        <v>43761</v>
      </c>
      <c r="B1202" s="6">
        <f>TITRES_STAT!C1205</f>
        <v>5.5</v>
      </c>
      <c r="C1202" s="6">
        <f>TITRES_STAT!D1205</f>
        <v>3.0215999999999998</v>
      </c>
      <c r="D1202" s="6">
        <f>TITRES_STAT!E1205</f>
        <v>5253</v>
      </c>
      <c r="E1202" s="2">
        <f t="shared" si="72"/>
        <v>790317</v>
      </c>
      <c r="F1202" s="6" t="str">
        <f t="shared" si="75"/>
        <v>BEARISH</v>
      </c>
      <c r="G1202" s="6" t="str">
        <f t="shared" si="74"/>
        <v>NEUTRAL</v>
      </c>
      <c r="H1202" s="6" t="str">
        <f t="shared" si="73"/>
        <v>CONFIRMED BEARISH</v>
      </c>
    </row>
    <row r="1203" spans="1:8" ht="13.5" x14ac:dyDescent="0.25">
      <c r="A1203" s="3">
        <f>TITRES_STAT!B1206</f>
        <v>43762</v>
      </c>
      <c r="B1203" s="6">
        <f>TITRES_STAT!C1206</f>
        <v>5.5</v>
      </c>
      <c r="C1203" s="6">
        <f>TITRES_STAT!D1206</f>
        <v>3.0215999999999998</v>
      </c>
      <c r="D1203" s="6">
        <f>TITRES_STAT!E1206</f>
        <v>1882</v>
      </c>
      <c r="E1203" s="2">
        <f t="shared" si="72"/>
        <v>790317</v>
      </c>
      <c r="F1203" s="6" t="str">
        <f t="shared" si="75"/>
        <v>BEARISH</v>
      </c>
      <c r="G1203" s="6" t="str">
        <f t="shared" si="74"/>
        <v>NEUTRAL</v>
      </c>
      <c r="H1203" s="6" t="str">
        <f t="shared" si="73"/>
        <v>CONFIRMED BEARISH</v>
      </c>
    </row>
    <row r="1204" spans="1:8" ht="13.5" x14ac:dyDescent="0.25">
      <c r="A1204" s="3">
        <f>TITRES_STAT!B1207</f>
        <v>43763</v>
      </c>
      <c r="B1204" s="6">
        <f>TITRES_STAT!C1207</f>
        <v>5.5</v>
      </c>
      <c r="C1204" s="6">
        <f>TITRES_STAT!D1207</f>
        <v>3.0215999999999998</v>
      </c>
      <c r="D1204" s="6">
        <f>TITRES_STAT!E1207</f>
        <v>2109</v>
      </c>
      <c r="E1204" s="2">
        <f t="shared" si="72"/>
        <v>790317</v>
      </c>
      <c r="F1204" s="6" t="str">
        <f t="shared" si="75"/>
        <v>BEARISH</v>
      </c>
      <c r="G1204" s="6" t="str">
        <f t="shared" si="74"/>
        <v>NEUTRAL</v>
      </c>
      <c r="H1204" s="6" t="str">
        <f t="shared" si="73"/>
        <v>CONFIRMED BEARISH</v>
      </c>
    </row>
    <row r="1205" spans="1:8" ht="13.5" x14ac:dyDescent="0.25">
      <c r="A1205" s="3">
        <f>TITRES_STAT!B1208</f>
        <v>43766</v>
      </c>
      <c r="B1205" s="6">
        <f>TITRES_STAT!C1208</f>
        <v>5.55</v>
      </c>
      <c r="C1205" s="6">
        <f>TITRES_STAT!D1208</f>
        <v>3.0489999999999999</v>
      </c>
      <c r="D1205" s="6">
        <f>TITRES_STAT!E1208</f>
        <v>121</v>
      </c>
      <c r="E1205" s="2">
        <f t="shared" si="72"/>
        <v>790438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NEUTRAL</v>
      </c>
    </row>
    <row r="1206" spans="1:8" ht="13.5" x14ac:dyDescent="0.25">
      <c r="A1206" s="3">
        <f>TITRES_STAT!B1209</f>
        <v>43767</v>
      </c>
      <c r="B1206" s="6">
        <f>TITRES_STAT!C1209</f>
        <v>5.55</v>
      </c>
      <c r="C1206" s="6">
        <f>TITRES_STAT!D1209</f>
        <v>3.0489999999999999</v>
      </c>
      <c r="D1206" s="6">
        <f>TITRES_STAT!E1209</f>
        <v>611</v>
      </c>
      <c r="E1206" s="2">
        <f t="shared" si="72"/>
        <v>790438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BEARISH DIVERGENCE</v>
      </c>
    </row>
    <row r="1207" spans="1:8" ht="13.5" x14ac:dyDescent="0.25">
      <c r="A1207" s="3">
        <f>TITRES_STAT!B1210</f>
        <v>43768</v>
      </c>
      <c r="B1207" s="6">
        <f>TITRES_STAT!C1210</f>
        <v>5.47</v>
      </c>
      <c r="C1207" s="6">
        <f>TITRES_STAT!D1210</f>
        <v>3.0051000000000001</v>
      </c>
      <c r="D1207" s="6">
        <f>TITRES_STAT!E1210</f>
        <v>1200</v>
      </c>
      <c r="E1207" s="2">
        <f t="shared" si="72"/>
        <v>789238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5.4</v>
      </c>
      <c r="C1208" s="6">
        <f>TITRES_STAT!D1211</f>
        <v>2.9666000000000001</v>
      </c>
      <c r="D1208" s="6">
        <f>TITRES_STAT!E1211</f>
        <v>2743</v>
      </c>
      <c r="E1208" s="2">
        <f t="shared" si="72"/>
        <v>786495</v>
      </c>
      <c r="F1208" s="6" t="str">
        <f t="shared" si="75"/>
        <v>BEARISH</v>
      </c>
      <c r="G1208" s="6" t="str">
        <f t="shared" si="74"/>
        <v>NEUTRAL</v>
      </c>
      <c r="H1208" s="6" t="str">
        <f t="shared" si="73"/>
        <v>CONFIRMED BEARISH</v>
      </c>
    </row>
    <row r="1209" spans="1:8" ht="13.5" x14ac:dyDescent="0.25">
      <c r="A1209" s="3">
        <f>TITRES_STAT!B1212</f>
        <v>43770</v>
      </c>
      <c r="B1209" s="6">
        <f>TITRES_STAT!C1212</f>
        <v>5.47</v>
      </c>
      <c r="C1209" s="6">
        <f>TITRES_STAT!D1212</f>
        <v>3.0051000000000001</v>
      </c>
      <c r="D1209" s="6">
        <f>TITRES_STAT!E1212</f>
        <v>114</v>
      </c>
      <c r="E1209" s="2">
        <f t="shared" si="72"/>
        <v>786609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CONFIRMED BEARISH</v>
      </c>
    </row>
    <row r="1210" spans="1:8" ht="13.5" x14ac:dyDescent="0.25">
      <c r="A1210" s="3">
        <f>TITRES_STAT!B1213</f>
        <v>43773</v>
      </c>
      <c r="B1210" s="6">
        <f>TITRES_STAT!C1213</f>
        <v>5.31</v>
      </c>
      <c r="C1210" s="6">
        <f>TITRES_STAT!D1213</f>
        <v>2.9171999999999998</v>
      </c>
      <c r="D1210" s="6">
        <f>TITRES_STAT!E1213</f>
        <v>2253</v>
      </c>
      <c r="E1210" s="2">
        <f t="shared" si="72"/>
        <v>784356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CONFIRMED BEARISH</v>
      </c>
    </row>
    <row r="1211" spans="1:8" ht="13.5" x14ac:dyDescent="0.25">
      <c r="A1211" s="3">
        <f>TITRES_STAT!B1214</f>
        <v>43774</v>
      </c>
      <c r="B1211" s="6">
        <f>TITRES_STAT!C1214</f>
        <v>5.2</v>
      </c>
      <c r="C1211" s="6">
        <f>TITRES_STAT!D1214</f>
        <v>2.8567999999999998</v>
      </c>
      <c r="D1211" s="6">
        <f>TITRES_STAT!E1214</f>
        <v>2520</v>
      </c>
      <c r="E1211" s="2">
        <f t="shared" si="72"/>
        <v>781836</v>
      </c>
      <c r="F1211" s="6" t="str">
        <f t="shared" si="75"/>
        <v>BEARISH</v>
      </c>
      <c r="G1211" s="6" t="str">
        <f t="shared" si="74"/>
        <v>NEUTRAL</v>
      </c>
      <c r="H1211" s="6" t="str">
        <f t="shared" si="73"/>
        <v>CONFIRMED BEARISH</v>
      </c>
    </row>
    <row r="1212" spans="1:8" ht="13.5" x14ac:dyDescent="0.25">
      <c r="A1212" s="3">
        <f>TITRES_STAT!B1215</f>
        <v>43775</v>
      </c>
      <c r="B1212" s="6">
        <f>TITRES_STAT!C1215</f>
        <v>5.15</v>
      </c>
      <c r="C1212" s="6">
        <f>TITRES_STAT!D1215</f>
        <v>2.8292999999999999</v>
      </c>
      <c r="D1212" s="6">
        <f>TITRES_STAT!E1215</f>
        <v>1975</v>
      </c>
      <c r="E1212" s="2">
        <f t="shared" si="72"/>
        <v>779861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CONFIRMED BEARISH</v>
      </c>
    </row>
    <row r="1213" spans="1:8" ht="13.5" x14ac:dyDescent="0.25">
      <c r="A1213" s="3">
        <f>TITRES_STAT!B1216</f>
        <v>43776</v>
      </c>
      <c r="B1213" s="6">
        <f>TITRES_STAT!C1216</f>
        <v>5.15</v>
      </c>
      <c r="C1213" s="6">
        <f>TITRES_STAT!D1216</f>
        <v>2.8292999999999999</v>
      </c>
      <c r="D1213" s="6">
        <f>TITRES_STAT!E1216</f>
        <v>1428</v>
      </c>
      <c r="E1213" s="2">
        <f t="shared" si="72"/>
        <v>779861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CONFIRMED BEARISH</v>
      </c>
    </row>
    <row r="1214" spans="1:8" ht="13.5" x14ac:dyDescent="0.25">
      <c r="A1214" s="3">
        <f>TITRES_STAT!B1217</f>
        <v>43777</v>
      </c>
      <c r="B1214" s="6">
        <f>TITRES_STAT!C1217</f>
        <v>5.14</v>
      </c>
      <c r="C1214" s="6">
        <f>TITRES_STAT!D1217</f>
        <v>2.8237999999999999</v>
      </c>
      <c r="D1214" s="6">
        <f>TITRES_STAT!E1217</f>
        <v>3635</v>
      </c>
      <c r="E1214" s="2">
        <f t="shared" si="72"/>
        <v>776226</v>
      </c>
      <c r="F1214" s="6" t="str">
        <f t="shared" si="75"/>
        <v>BEARISH</v>
      </c>
      <c r="G1214" s="6" t="str">
        <f t="shared" si="74"/>
        <v>NEUTRAL</v>
      </c>
      <c r="H1214" s="6" t="str">
        <f t="shared" si="73"/>
        <v>CONFIRMED BEARISH</v>
      </c>
    </row>
    <row r="1215" spans="1:8" ht="13.5" x14ac:dyDescent="0.25">
      <c r="A1215" s="3">
        <f>TITRES_STAT!B1218</f>
        <v>43780</v>
      </c>
      <c r="B1215" s="6">
        <f>TITRES_STAT!C1218</f>
        <v>5.04</v>
      </c>
      <c r="C1215" s="6">
        <f>TITRES_STAT!D1218</f>
        <v>2.7688999999999999</v>
      </c>
      <c r="D1215" s="6">
        <f>TITRES_STAT!E1218</f>
        <v>2878</v>
      </c>
      <c r="E1215" s="2">
        <f t="shared" si="72"/>
        <v>773348</v>
      </c>
      <c r="F1215" s="6" t="str">
        <f t="shared" si="75"/>
        <v>BEARISH</v>
      </c>
      <c r="G1215" s="6" t="str">
        <f t="shared" si="74"/>
        <v>NEUTRAL</v>
      </c>
      <c r="H1215" s="6" t="str">
        <f t="shared" si="73"/>
        <v>CONFIRMED BEARISH</v>
      </c>
    </row>
    <row r="1216" spans="1:8" ht="13.5" x14ac:dyDescent="0.25">
      <c r="A1216" s="3">
        <f>TITRES_STAT!B1219</f>
        <v>43781</v>
      </c>
      <c r="B1216" s="6">
        <f>TITRES_STAT!C1219</f>
        <v>5</v>
      </c>
      <c r="C1216" s="6">
        <f>TITRES_STAT!D1219</f>
        <v>2.7469000000000001</v>
      </c>
      <c r="D1216" s="6">
        <f>TITRES_STAT!E1219</f>
        <v>4356</v>
      </c>
      <c r="E1216" s="2">
        <f t="shared" si="72"/>
        <v>768992</v>
      </c>
      <c r="F1216" s="6" t="str">
        <f t="shared" si="75"/>
        <v>BEARISH</v>
      </c>
      <c r="G1216" s="6" t="str">
        <f t="shared" si="74"/>
        <v>NEUTRAL</v>
      </c>
      <c r="H1216" s="6" t="str">
        <f t="shared" si="73"/>
        <v>CONFIRMED BEARISH</v>
      </c>
    </row>
    <row r="1217" spans="1:8" ht="13.5" x14ac:dyDescent="0.25">
      <c r="A1217" s="3">
        <f>TITRES_STAT!B1220</f>
        <v>43782</v>
      </c>
      <c r="B1217" s="6">
        <f>TITRES_STAT!C1220</f>
        <v>5</v>
      </c>
      <c r="C1217" s="6">
        <f>TITRES_STAT!D1220</f>
        <v>2.7469000000000001</v>
      </c>
      <c r="D1217" s="6">
        <f>TITRES_STAT!E1220</f>
        <v>155</v>
      </c>
      <c r="E1217" s="2">
        <f t="shared" si="72"/>
        <v>768992</v>
      </c>
      <c r="F1217" s="6" t="str">
        <f t="shared" si="75"/>
        <v>BEARISH</v>
      </c>
      <c r="G1217" s="6" t="str">
        <f t="shared" si="74"/>
        <v>NEUTRAL</v>
      </c>
      <c r="H1217" s="6" t="str">
        <f t="shared" si="73"/>
        <v>CONFIRMED BEARISH</v>
      </c>
    </row>
    <row r="1218" spans="1:8" ht="13.5" x14ac:dyDescent="0.25">
      <c r="A1218" s="3">
        <f>TITRES_STAT!B1221</f>
        <v>43783</v>
      </c>
      <c r="B1218" s="6">
        <f>TITRES_STAT!C1221</f>
        <v>4.9000000000000004</v>
      </c>
      <c r="C1218" s="6">
        <f>TITRES_STAT!D1221</f>
        <v>2.6919</v>
      </c>
      <c r="D1218" s="6">
        <f>TITRES_STAT!E1221</f>
        <v>5300</v>
      </c>
      <c r="E1218" s="2">
        <f t="shared" si="72"/>
        <v>763692</v>
      </c>
      <c r="F1218" s="6" t="str">
        <f t="shared" si="75"/>
        <v>BEARISH</v>
      </c>
      <c r="G1218" s="6" t="str">
        <f t="shared" si="74"/>
        <v>WEAK</v>
      </c>
      <c r="H1218" s="6" t="str">
        <f t="shared" si="73"/>
        <v>CONFIRMED BEARISH</v>
      </c>
    </row>
    <row r="1219" spans="1:8" ht="13.5" x14ac:dyDescent="0.25">
      <c r="A1219" s="3">
        <f>TITRES_STAT!B1222</f>
        <v>43784</v>
      </c>
      <c r="B1219" s="6">
        <f>TITRES_STAT!C1222</f>
        <v>4.8499999999999996</v>
      </c>
      <c r="C1219" s="6">
        <f>TITRES_STAT!D1222</f>
        <v>2.6644999999999999</v>
      </c>
      <c r="D1219" s="6">
        <f>TITRES_STAT!E1222</f>
        <v>2598</v>
      </c>
      <c r="E1219" s="2">
        <f t="shared" si="72"/>
        <v>761094</v>
      </c>
      <c r="F1219" s="6" t="str">
        <f t="shared" si="75"/>
        <v>BEARISH</v>
      </c>
      <c r="G1219" s="6" t="str">
        <f t="shared" si="74"/>
        <v>NEUTRAL</v>
      </c>
      <c r="H1219" s="6" t="str">
        <f t="shared" si="73"/>
        <v>CONFIRMED BEARISH</v>
      </c>
    </row>
    <row r="1220" spans="1:8" ht="13.5" x14ac:dyDescent="0.25">
      <c r="A1220" s="3">
        <f>TITRES_STAT!B1223</f>
        <v>43787</v>
      </c>
      <c r="B1220" s="6">
        <f>TITRES_STAT!C1223</f>
        <v>4.87</v>
      </c>
      <c r="C1220" s="6">
        <f>TITRES_STAT!D1223</f>
        <v>2.6755</v>
      </c>
      <c r="D1220" s="6">
        <f>TITRES_STAT!E1223</f>
        <v>2791</v>
      </c>
      <c r="E1220" s="2">
        <f t="shared" ref="E1220:E1283" si="76">IF(B1220&gt;B1219, E1219+D1220, IF(B1220&lt;B1219, E1219-D1220, E1219))</f>
        <v>763885</v>
      </c>
      <c r="F1220" s="6" t="str">
        <f t="shared" si="75"/>
        <v>BEARISH</v>
      </c>
      <c r="G1220" s="6" t="str">
        <f t="shared" si="74"/>
        <v>NEUTRAL</v>
      </c>
      <c r="H1220" s="6" t="str">
        <f t="shared" si="73"/>
        <v>CONFIRMED BEARISH</v>
      </c>
    </row>
    <row r="1221" spans="1:8" ht="13.5" x14ac:dyDescent="0.25">
      <c r="A1221" s="3">
        <f>TITRES_STAT!B1224</f>
        <v>43788</v>
      </c>
      <c r="B1221" s="6">
        <f>TITRES_STAT!C1224</f>
        <v>4.83</v>
      </c>
      <c r="C1221" s="6">
        <f>TITRES_STAT!D1224</f>
        <v>2.6535000000000002</v>
      </c>
      <c r="D1221" s="6">
        <f>TITRES_STAT!E1224</f>
        <v>20655</v>
      </c>
      <c r="E1221" s="2">
        <f t="shared" si="76"/>
        <v>743230</v>
      </c>
      <c r="F1221" s="6" t="str">
        <f t="shared" si="75"/>
        <v>BEARISH</v>
      </c>
      <c r="G1221" s="6" t="str">
        <f t="shared" si="74"/>
        <v>WEAK</v>
      </c>
      <c r="H1221" s="6" t="str">
        <f t="shared" si="73"/>
        <v>CONFIRMED BEARISH</v>
      </c>
    </row>
    <row r="1222" spans="1:8" ht="13.5" x14ac:dyDescent="0.25">
      <c r="A1222" s="3">
        <f>TITRES_STAT!B1225</f>
        <v>43789</v>
      </c>
      <c r="B1222" s="6">
        <f>TITRES_STAT!C1225</f>
        <v>4.8499999999999996</v>
      </c>
      <c r="C1222" s="6">
        <f>TITRES_STAT!D1225</f>
        <v>2.6644999999999999</v>
      </c>
      <c r="D1222" s="6">
        <f>TITRES_STAT!E1225</f>
        <v>40</v>
      </c>
      <c r="E1222" s="2">
        <f t="shared" si="76"/>
        <v>743270</v>
      </c>
      <c r="F1222" s="6" t="str">
        <f t="shared" si="75"/>
        <v>BEARISH</v>
      </c>
      <c r="G1222" s="6" t="str">
        <f t="shared" si="74"/>
        <v>WEAK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6">
        <f>TITRES_STAT!C1226</f>
        <v>4.79</v>
      </c>
      <c r="C1223" s="6">
        <f>TITRES_STAT!D1226</f>
        <v>2.6315</v>
      </c>
      <c r="D1223" s="6">
        <f>TITRES_STAT!E1226</f>
        <v>6257</v>
      </c>
      <c r="E1223" s="2">
        <f t="shared" si="76"/>
        <v>737013</v>
      </c>
      <c r="F1223" s="6" t="str">
        <f t="shared" si="75"/>
        <v>BEARISH</v>
      </c>
      <c r="G1223" s="6" t="str">
        <f t="shared" ref="G1223:G1286" si="78">IF((E1223-E1218)/E1218 &gt; 0.02, "STRONG",
 IF((E1223-E1218)/E1218 &lt; -0.02, "WEAK", "NEUTRAL"))</f>
        <v>WEAK</v>
      </c>
      <c r="H1223" s="6" t="str">
        <f t="shared" si="77"/>
        <v>CONFIRMED BEARISH</v>
      </c>
    </row>
    <row r="1224" spans="1:8" ht="13.5" x14ac:dyDescent="0.25">
      <c r="A1224" s="3">
        <f>TITRES_STAT!B1227</f>
        <v>43791</v>
      </c>
      <c r="B1224" s="6">
        <f>TITRES_STAT!C1227</f>
        <v>4.8499999999999996</v>
      </c>
      <c r="C1224" s="6">
        <f>TITRES_STAT!D1227</f>
        <v>2.6644999999999999</v>
      </c>
      <c r="D1224" s="6">
        <f>TITRES_STAT!E1227</f>
        <v>117</v>
      </c>
      <c r="E1224" s="2">
        <f t="shared" si="76"/>
        <v>737130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WEAK</v>
      </c>
      <c r="H1224" s="6" t="str">
        <f t="shared" si="77"/>
        <v>NEUTRAL</v>
      </c>
    </row>
    <row r="1225" spans="1:8" ht="13.5" x14ac:dyDescent="0.25">
      <c r="A1225" s="3">
        <f>TITRES_STAT!B1228</f>
        <v>43794</v>
      </c>
      <c r="B1225" s="6">
        <f>TITRES_STAT!C1228</f>
        <v>4.8499999999999996</v>
      </c>
      <c r="C1225" s="6">
        <f>TITRES_STAT!D1228</f>
        <v>2.6644999999999999</v>
      </c>
      <c r="D1225" s="6">
        <f>TITRES_STAT!E1228</f>
        <v>5895</v>
      </c>
      <c r="E1225" s="2">
        <f t="shared" si="76"/>
        <v>737130</v>
      </c>
      <c r="F1225" s="6" t="str">
        <f t="shared" si="79"/>
        <v>BEARISH</v>
      </c>
      <c r="G1225" s="6" t="str">
        <f t="shared" si="78"/>
        <v>WEAK</v>
      </c>
      <c r="H1225" s="6" t="str">
        <f t="shared" si="77"/>
        <v>CONFIRMED BEARISH</v>
      </c>
    </row>
    <row r="1226" spans="1:8" ht="13.5" x14ac:dyDescent="0.25">
      <c r="A1226" s="3">
        <f>TITRES_STAT!B1229</f>
        <v>43795</v>
      </c>
      <c r="B1226" s="6">
        <f>TITRES_STAT!C1229</f>
        <v>4.8499999999999996</v>
      </c>
      <c r="C1226" s="6">
        <f>TITRES_STAT!D1229</f>
        <v>2.6644999999999999</v>
      </c>
      <c r="D1226" s="6">
        <f>TITRES_STAT!E1229</f>
        <v>4275</v>
      </c>
      <c r="E1226" s="2">
        <f t="shared" si="76"/>
        <v>737130</v>
      </c>
      <c r="F1226" s="6" t="str">
        <f t="shared" si="79"/>
        <v>BEARISH</v>
      </c>
      <c r="G1226" s="6" t="str">
        <f t="shared" si="78"/>
        <v>NEUTRAL</v>
      </c>
      <c r="H1226" s="6" t="str">
        <f t="shared" si="77"/>
        <v>BEARISH DIVERGENCE</v>
      </c>
    </row>
    <row r="1227" spans="1:8" ht="13.5" x14ac:dyDescent="0.25">
      <c r="A1227" s="3">
        <f>TITRES_STAT!B1230</f>
        <v>43796</v>
      </c>
      <c r="B1227" s="6">
        <f>TITRES_STAT!C1230</f>
        <v>4.84</v>
      </c>
      <c r="C1227" s="6">
        <f>TITRES_STAT!D1230</f>
        <v>2.6589999999999998</v>
      </c>
      <c r="D1227" s="6">
        <f>TITRES_STAT!E1230</f>
        <v>2452</v>
      </c>
      <c r="E1227" s="2">
        <f t="shared" si="76"/>
        <v>734678</v>
      </c>
      <c r="F1227" s="6" t="str">
        <f t="shared" si="79"/>
        <v>BEARISH</v>
      </c>
      <c r="G1227" s="6" t="str">
        <f t="shared" si="78"/>
        <v>NEUTRAL</v>
      </c>
      <c r="H1227" s="6" t="str">
        <f t="shared" si="77"/>
        <v>CONFIRMED BEARISH</v>
      </c>
    </row>
    <row r="1228" spans="1:8" ht="13.5" x14ac:dyDescent="0.25">
      <c r="A1228" s="3">
        <f>TITRES_STAT!B1231</f>
        <v>43797</v>
      </c>
      <c r="B1228" s="6">
        <f>TITRES_STAT!C1231</f>
        <v>4.84</v>
      </c>
      <c r="C1228" s="6">
        <f>TITRES_STAT!D1231</f>
        <v>2.6589999999999998</v>
      </c>
      <c r="D1228" s="6">
        <f>TITRES_STAT!E1231</f>
        <v>599</v>
      </c>
      <c r="E1228" s="2">
        <f t="shared" si="76"/>
        <v>734678</v>
      </c>
      <c r="F1228" s="6" t="str">
        <f t="shared" si="79"/>
        <v>BEARISH</v>
      </c>
      <c r="G1228" s="6" t="str">
        <f t="shared" si="78"/>
        <v>NEUTRAL</v>
      </c>
      <c r="H1228" s="6" t="str">
        <f t="shared" si="77"/>
        <v>BEARISH DIVERGENCE</v>
      </c>
    </row>
    <row r="1229" spans="1:8" ht="13.5" x14ac:dyDescent="0.25">
      <c r="A1229" s="3">
        <f>TITRES_STAT!B1232</f>
        <v>43798</v>
      </c>
      <c r="B1229" s="6">
        <f>TITRES_STAT!C1232</f>
        <v>4.84</v>
      </c>
      <c r="C1229" s="6">
        <f>TITRES_STAT!D1232</f>
        <v>2.6589999999999998</v>
      </c>
      <c r="D1229" s="6">
        <f>TITRES_STAT!E1232</f>
        <v>501</v>
      </c>
      <c r="E1229" s="2">
        <f t="shared" si="76"/>
        <v>734678</v>
      </c>
      <c r="F1229" s="6" t="str">
        <f t="shared" si="79"/>
        <v>BEARISH</v>
      </c>
      <c r="G1229" s="6" t="str">
        <f t="shared" si="78"/>
        <v>NEUTRAL</v>
      </c>
      <c r="H1229" s="6" t="str">
        <f t="shared" si="77"/>
        <v>CONFIRMED BEARISH</v>
      </c>
    </row>
    <row r="1230" spans="1:8" ht="13.5" x14ac:dyDescent="0.25">
      <c r="A1230" s="3">
        <f>TITRES_STAT!B1233</f>
        <v>43801</v>
      </c>
      <c r="B1230" s="6">
        <f>TITRES_STAT!C1233</f>
        <v>4.82</v>
      </c>
      <c r="C1230" s="6">
        <f>TITRES_STAT!D1233</f>
        <v>2.6480000000000001</v>
      </c>
      <c r="D1230" s="6">
        <f>TITRES_STAT!E1233</f>
        <v>3375</v>
      </c>
      <c r="E1230" s="2">
        <f t="shared" si="76"/>
        <v>731303</v>
      </c>
      <c r="F1230" s="6" t="str">
        <f t="shared" si="79"/>
        <v>BEARISH</v>
      </c>
      <c r="G1230" s="6" t="str">
        <f t="shared" si="78"/>
        <v>NEUTRAL</v>
      </c>
      <c r="H1230" s="6" t="str">
        <f t="shared" si="77"/>
        <v>CONFIRMED BEARISH</v>
      </c>
    </row>
    <row r="1231" spans="1:8" ht="13.5" x14ac:dyDescent="0.25">
      <c r="A1231" s="3">
        <f>TITRES_STAT!B1234</f>
        <v>43802</v>
      </c>
      <c r="B1231" s="6">
        <f>TITRES_STAT!C1234</f>
        <v>4.83</v>
      </c>
      <c r="C1231" s="6">
        <f>TITRES_STAT!D1234</f>
        <v>2.6535000000000002</v>
      </c>
      <c r="D1231" s="6">
        <f>TITRES_STAT!E1234</f>
        <v>1031</v>
      </c>
      <c r="E1231" s="2">
        <f t="shared" si="76"/>
        <v>732334</v>
      </c>
      <c r="F1231" s="6" t="str">
        <f t="shared" si="79"/>
        <v>BEARISH</v>
      </c>
      <c r="G1231" s="6" t="str">
        <f t="shared" si="78"/>
        <v>NEUTRAL</v>
      </c>
      <c r="H1231" s="6" t="str">
        <f t="shared" si="77"/>
        <v>CONFIRMED BEARISH</v>
      </c>
    </row>
    <row r="1232" spans="1:8" ht="13.5" x14ac:dyDescent="0.25">
      <c r="A1232" s="3">
        <f>TITRES_STAT!B1235</f>
        <v>43803</v>
      </c>
      <c r="B1232" s="6">
        <f>TITRES_STAT!C1235</f>
        <v>4.8499999999999996</v>
      </c>
      <c r="C1232" s="6">
        <f>TITRES_STAT!D1235</f>
        <v>2.6644999999999999</v>
      </c>
      <c r="D1232" s="6">
        <f>TITRES_STAT!E1235</f>
        <v>150</v>
      </c>
      <c r="E1232" s="2">
        <f t="shared" si="76"/>
        <v>732484</v>
      </c>
      <c r="F1232" s="6" t="str">
        <f t="shared" si="79"/>
        <v>BEARISH</v>
      </c>
      <c r="G1232" s="6" t="str">
        <f t="shared" si="78"/>
        <v>NEUTRAL</v>
      </c>
      <c r="H1232" s="6" t="str">
        <f t="shared" si="77"/>
        <v>BEARISH DIVERGENCE</v>
      </c>
    </row>
    <row r="1233" spans="1:8" ht="13.5" x14ac:dyDescent="0.25">
      <c r="A1233" s="3">
        <f>TITRES_STAT!B1236</f>
        <v>43804</v>
      </c>
      <c r="B1233" s="6">
        <f>TITRES_STAT!C1236</f>
        <v>4.8499999999999996</v>
      </c>
      <c r="C1233" s="6">
        <f>TITRES_STAT!D1236</f>
        <v>2.6644999999999999</v>
      </c>
      <c r="D1233" s="6">
        <f>TITRES_STAT!E1236</f>
        <v>3051</v>
      </c>
      <c r="E1233" s="2">
        <f t="shared" si="76"/>
        <v>732484</v>
      </c>
      <c r="F1233" s="6" t="str">
        <f t="shared" si="79"/>
        <v>BEARISH</v>
      </c>
      <c r="G1233" s="6" t="str">
        <f t="shared" si="78"/>
        <v>NEUTRAL</v>
      </c>
      <c r="H1233" s="6" t="str">
        <f t="shared" si="77"/>
        <v>BEARISH DIVERGENCE</v>
      </c>
    </row>
    <row r="1234" spans="1:8" ht="13.5" x14ac:dyDescent="0.25">
      <c r="A1234" s="3">
        <f>TITRES_STAT!B1237</f>
        <v>43805</v>
      </c>
      <c r="B1234" s="6">
        <f>TITRES_STAT!C1237</f>
        <v>4.8499999999999996</v>
      </c>
      <c r="C1234" s="6">
        <f>TITRES_STAT!D1237</f>
        <v>2.6644999999999999</v>
      </c>
      <c r="D1234" s="6">
        <f>TITRES_STAT!E1237</f>
        <v>1001</v>
      </c>
      <c r="E1234" s="2">
        <f t="shared" si="76"/>
        <v>732484</v>
      </c>
      <c r="F1234" s="6" t="str">
        <f t="shared" si="79"/>
        <v>BEARISH</v>
      </c>
      <c r="G1234" s="6" t="str">
        <f t="shared" si="78"/>
        <v>NEUTRAL</v>
      </c>
      <c r="H1234" s="6" t="str">
        <f t="shared" si="77"/>
        <v>BEARISH DIVERGENCE</v>
      </c>
    </row>
    <row r="1235" spans="1:8" ht="13.5" x14ac:dyDescent="0.25">
      <c r="A1235" s="3">
        <f>TITRES_STAT!B1238</f>
        <v>43808</v>
      </c>
      <c r="B1235" s="6">
        <f>TITRES_STAT!C1238</f>
        <v>4.8499999999999996</v>
      </c>
      <c r="C1235" s="6">
        <f>TITRES_STAT!D1238</f>
        <v>2.6644999999999999</v>
      </c>
      <c r="D1235" s="6">
        <f>TITRES_STAT!E1238</f>
        <v>55</v>
      </c>
      <c r="E1235" s="2">
        <f t="shared" si="76"/>
        <v>732484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CONFIRMED BULLISH</v>
      </c>
    </row>
    <row r="1236" spans="1:8" ht="13.5" x14ac:dyDescent="0.25">
      <c r="A1236" s="3">
        <f>TITRES_STAT!B1239</f>
        <v>43809</v>
      </c>
      <c r="B1236" s="6">
        <f>TITRES_STAT!C1239</f>
        <v>4.8499999999999996</v>
      </c>
      <c r="C1236" s="6">
        <f>TITRES_STAT!D1239</f>
        <v>2.6644999999999999</v>
      </c>
      <c r="D1236" s="6">
        <f>TITRES_STAT!E1239</f>
        <v>4017</v>
      </c>
      <c r="E1236" s="2">
        <f t="shared" si="76"/>
        <v>732484</v>
      </c>
      <c r="F1236" s="6" t="str">
        <f t="shared" si="79"/>
        <v>BULLISH</v>
      </c>
      <c r="G1236" s="6" t="str">
        <f t="shared" si="78"/>
        <v>NEUTRAL</v>
      </c>
      <c r="H1236" s="6" t="str">
        <f t="shared" si="77"/>
        <v>CONFIRMED BULLISH</v>
      </c>
    </row>
    <row r="1237" spans="1:8" ht="13.5" x14ac:dyDescent="0.25">
      <c r="A1237" s="3">
        <f>TITRES_STAT!B1240</f>
        <v>43810</v>
      </c>
      <c r="B1237" s="6">
        <f>TITRES_STAT!C1240</f>
        <v>4.8499999999999996</v>
      </c>
      <c r="C1237" s="6">
        <f>TITRES_STAT!D1240</f>
        <v>2.6644999999999999</v>
      </c>
      <c r="D1237" s="6">
        <f>TITRES_STAT!E1240</f>
        <v>2907</v>
      </c>
      <c r="E1237" s="2">
        <f t="shared" si="76"/>
        <v>732484</v>
      </c>
      <c r="F1237" s="6" t="str">
        <f t="shared" si="79"/>
        <v>NEUTRAL</v>
      </c>
      <c r="G1237" s="6" t="str">
        <f t="shared" si="78"/>
        <v>NEUTRAL</v>
      </c>
      <c r="H1237" s="6" t="str">
        <f t="shared" si="77"/>
        <v>NEUTRAL</v>
      </c>
    </row>
    <row r="1238" spans="1:8" ht="13.5" x14ac:dyDescent="0.25">
      <c r="A1238" s="3">
        <f>TITRES_STAT!B1241</f>
        <v>43811</v>
      </c>
      <c r="B1238" s="6">
        <f>TITRES_STAT!C1241</f>
        <v>4.8899999999999997</v>
      </c>
      <c r="C1238" s="6">
        <f>TITRES_STAT!D1241</f>
        <v>2.6863999999999999</v>
      </c>
      <c r="D1238" s="6">
        <f>TITRES_STAT!E1241</f>
        <v>800</v>
      </c>
      <c r="E1238" s="2">
        <f t="shared" si="76"/>
        <v>733284</v>
      </c>
      <c r="F1238" s="6" t="str">
        <f t="shared" si="79"/>
        <v>BULLISH</v>
      </c>
      <c r="G1238" s="6" t="str">
        <f t="shared" si="78"/>
        <v>NEUTRAL</v>
      </c>
      <c r="H1238" s="6" t="str">
        <f t="shared" si="77"/>
        <v>CONFIRMED BULLISH</v>
      </c>
    </row>
    <row r="1239" spans="1:8" ht="13.5" x14ac:dyDescent="0.25">
      <c r="A1239" s="3">
        <f>TITRES_STAT!B1242</f>
        <v>43812</v>
      </c>
      <c r="B1239" s="6">
        <f>TITRES_STAT!C1242</f>
        <v>4.8899999999999997</v>
      </c>
      <c r="C1239" s="6">
        <f>TITRES_STAT!D1242</f>
        <v>2.6863999999999999</v>
      </c>
      <c r="D1239" s="6">
        <f>TITRES_STAT!E1242</f>
        <v>1600</v>
      </c>
      <c r="E1239" s="2">
        <f t="shared" si="76"/>
        <v>733284</v>
      </c>
      <c r="F1239" s="6" t="str">
        <f t="shared" si="79"/>
        <v>BULLISH</v>
      </c>
      <c r="G1239" s="6" t="str">
        <f t="shared" si="78"/>
        <v>NEUTRAL</v>
      </c>
      <c r="H1239" s="6" t="str">
        <f t="shared" si="77"/>
        <v>CONFIRMED BULLISH</v>
      </c>
    </row>
    <row r="1240" spans="1:8" ht="13.5" x14ac:dyDescent="0.25">
      <c r="A1240" s="3">
        <f>TITRES_STAT!B1243</f>
        <v>43815</v>
      </c>
      <c r="B1240" s="6">
        <f>TITRES_STAT!C1243</f>
        <v>4.8</v>
      </c>
      <c r="C1240" s="6">
        <f>TITRES_STAT!D1243</f>
        <v>2.637</v>
      </c>
      <c r="D1240" s="6">
        <f>TITRES_STAT!E1243</f>
        <v>2031</v>
      </c>
      <c r="E1240" s="2">
        <f t="shared" si="76"/>
        <v>731253</v>
      </c>
      <c r="F1240" s="6" t="str">
        <f t="shared" si="79"/>
        <v>BEARISH</v>
      </c>
      <c r="G1240" s="6" t="str">
        <f t="shared" si="78"/>
        <v>NEUTRAL</v>
      </c>
      <c r="H1240" s="6" t="str">
        <f t="shared" si="77"/>
        <v>CONFIRMED BEARISH</v>
      </c>
    </row>
    <row r="1241" spans="1:8" ht="13.5" x14ac:dyDescent="0.25">
      <c r="A1241" s="3">
        <f>TITRES_STAT!B1244</f>
        <v>43816</v>
      </c>
      <c r="B1241" s="6">
        <f>TITRES_STAT!C1244</f>
        <v>4.75</v>
      </c>
      <c r="C1241" s="6">
        <f>TITRES_STAT!D1244</f>
        <v>2.6095000000000002</v>
      </c>
      <c r="D1241" s="6">
        <f>TITRES_STAT!E1244</f>
        <v>1534</v>
      </c>
      <c r="E1241" s="2">
        <f t="shared" si="76"/>
        <v>729719</v>
      </c>
      <c r="F1241" s="6" t="str">
        <f t="shared" si="79"/>
        <v>BEARISH</v>
      </c>
      <c r="G1241" s="6" t="str">
        <f t="shared" si="78"/>
        <v>NEUTRAL</v>
      </c>
      <c r="H1241" s="6" t="str">
        <f t="shared" si="77"/>
        <v>CONFIRMED BEARISH</v>
      </c>
    </row>
    <row r="1242" spans="1:8" ht="13.5" x14ac:dyDescent="0.25">
      <c r="A1242" s="3">
        <f>TITRES_STAT!B1245</f>
        <v>43817</v>
      </c>
      <c r="B1242" s="6">
        <f>TITRES_STAT!C1245</f>
        <v>4.8499999999999996</v>
      </c>
      <c r="C1242" s="6">
        <f>TITRES_STAT!D1245</f>
        <v>2.6644999999999999</v>
      </c>
      <c r="D1242" s="6">
        <f>TITRES_STAT!E1245</f>
        <v>668</v>
      </c>
      <c r="E1242" s="2">
        <f t="shared" si="76"/>
        <v>730387</v>
      </c>
      <c r="F1242" s="6" t="str">
        <f t="shared" si="79"/>
        <v>BEARISH</v>
      </c>
      <c r="G1242" s="6" t="str">
        <f t="shared" si="78"/>
        <v>NEUTRAL</v>
      </c>
      <c r="H1242" s="6" t="str">
        <f t="shared" si="77"/>
        <v>NEUTRAL</v>
      </c>
    </row>
    <row r="1243" spans="1:8" ht="13.5" x14ac:dyDescent="0.25">
      <c r="A1243" s="3">
        <f>TITRES_STAT!B1246</f>
        <v>43818</v>
      </c>
      <c r="B1243" s="6">
        <f>TITRES_STAT!C1246</f>
        <v>4.92</v>
      </c>
      <c r="C1243" s="6">
        <f>TITRES_STAT!D1246</f>
        <v>2.7029000000000001</v>
      </c>
      <c r="D1243" s="6">
        <f>TITRES_STAT!E1246</f>
        <v>55</v>
      </c>
      <c r="E1243" s="2">
        <f t="shared" si="76"/>
        <v>730442</v>
      </c>
      <c r="F1243" s="6" t="str">
        <f t="shared" si="79"/>
        <v>BEARISH</v>
      </c>
      <c r="G1243" s="6" t="str">
        <f t="shared" si="78"/>
        <v>NEUTRAL</v>
      </c>
      <c r="H1243" s="6" t="str">
        <f t="shared" si="77"/>
        <v>BEARISH DIVERGENCE</v>
      </c>
    </row>
    <row r="1244" spans="1:8" ht="13.5" x14ac:dyDescent="0.25">
      <c r="A1244" s="3">
        <f>TITRES_STAT!B1247</f>
        <v>43819</v>
      </c>
      <c r="B1244" s="6">
        <f>TITRES_STAT!C1247</f>
        <v>4.84</v>
      </c>
      <c r="C1244" s="6">
        <f>TITRES_STAT!D1247</f>
        <v>2.6589999999999998</v>
      </c>
      <c r="D1244" s="6">
        <f>TITRES_STAT!E1247</f>
        <v>2001</v>
      </c>
      <c r="E1244" s="2">
        <f t="shared" si="76"/>
        <v>728441</v>
      </c>
      <c r="F1244" s="6" t="str">
        <f t="shared" si="79"/>
        <v>BEARISH</v>
      </c>
      <c r="G1244" s="6" t="str">
        <f t="shared" si="78"/>
        <v>NEUTRAL</v>
      </c>
      <c r="H1244" s="6" t="str">
        <f t="shared" si="77"/>
        <v>CONFIRMED BEARISH</v>
      </c>
    </row>
    <row r="1245" spans="1:8" ht="13.5" x14ac:dyDescent="0.25">
      <c r="A1245" s="3">
        <f>TITRES_STAT!B1248</f>
        <v>43822</v>
      </c>
      <c r="B1245" s="6">
        <f>TITRES_STAT!C1248</f>
        <v>4.84</v>
      </c>
      <c r="C1245" s="6">
        <f>TITRES_STAT!D1248</f>
        <v>2.6589999999999998</v>
      </c>
      <c r="D1245" s="6">
        <f>TITRES_STAT!E1248</f>
        <v>2997</v>
      </c>
      <c r="E1245" s="2">
        <f t="shared" si="76"/>
        <v>728441</v>
      </c>
      <c r="F1245" s="6" t="str">
        <f t="shared" si="79"/>
        <v>BEARISH</v>
      </c>
      <c r="G1245" s="6" t="str">
        <f t="shared" si="78"/>
        <v>NEUTRAL</v>
      </c>
      <c r="H1245" s="6" t="str">
        <f t="shared" si="77"/>
        <v>BEARISH DIVERGENCE</v>
      </c>
    </row>
    <row r="1246" spans="1:8" ht="13.5" x14ac:dyDescent="0.25">
      <c r="A1246" s="3">
        <f>TITRES_STAT!B1249</f>
        <v>43823</v>
      </c>
      <c r="B1246" s="6">
        <f>TITRES_STAT!C1249</f>
        <v>4.8499999999999996</v>
      </c>
      <c r="C1246" s="6">
        <f>TITRES_STAT!D1249</f>
        <v>2.6644999999999999</v>
      </c>
      <c r="D1246" s="6">
        <f>TITRES_STAT!E1249</f>
        <v>194</v>
      </c>
      <c r="E1246" s="2">
        <f t="shared" si="76"/>
        <v>728635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BEARISH DIVERGENCE</v>
      </c>
    </row>
    <row r="1247" spans="1:8" ht="13.5" x14ac:dyDescent="0.25">
      <c r="A1247" s="3">
        <f>TITRES_STAT!B1250</f>
        <v>43824</v>
      </c>
      <c r="B1247" s="6">
        <f>TITRES_STAT!C1250</f>
        <v>4.84</v>
      </c>
      <c r="C1247" s="6">
        <f>TITRES_STAT!D1250</f>
        <v>2.6589999999999998</v>
      </c>
      <c r="D1247" s="6">
        <f>TITRES_STAT!E1250</f>
        <v>619</v>
      </c>
      <c r="E1247" s="2">
        <f t="shared" si="76"/>
        <v>728016</v>
      </c>
      <c r="F1247" s="6" t="str">
        <f t="shared" si="79"/>
        <v>BEARISH</v>
      </c>
      <c r="G1247" s="6" t="str">
        <f t="shared" si="78"/>
        <v>NEUTRAL</v>
      </c>
      <c r="H1247" s="6" t="str">
        <f t="shared" si="77"/>
        <v>CONFIRMED BEARISH</v>
      </c>
    </row>
    <row r="1248" spans="1:8" ht="13.5" x14ac:dyDescent="0.25">
      <c r="A1248" s="3">
        <f>TITRES_STAT!B1251</f>
        <v>43825</v>
      </c>
      <c r="B1248" s="6">
        <f>TITRES_STAT!C1251</f>
        <v>4.84</v>
      </c>
      <c r="C1248" s="6">
        <f>TITRES_STAT!D1251</f>
        <v>2.6589999999999998</v>
      </c>
      <c r="D1248" s="6">
        <f>TITRES_STAT!E1251</f>
        <v>100</v>
      </c>
      <c r="E1248" s="2">
        <f t="shared" si="76"/>
        <v>728016</v>
      </c>
      <c r="F1248" s="6" t="str">
        <f t="shared" si="79"/>
        <v>BEARISH</v>
      </c>
      <c r="G1248" s="6" t="str">
        <f t="shared" si="78"/>
        <v>NEUTRAL</v>
      </c>
      <c r="H1248" s="6" t="str">
        <f t="shared" si="77"/>
        <v>CONFIRMED BEARISH</v>
      </c>
    </row>
    <row r="1249" spans="1:8" ht="13.5" x14ac:dyDescent="0.25">
      <c r="A1249" s="3">
        <f>TITRES_STAT!B1252</f>
        <v>43826</v>
      </c>
      <c r="B1249" s="6">
        <f>TITRES_STAT!C1252</f>
        <v>4.8</v>
      </c>
      <c r="C1249" s="6">
        <f>TITRES_STAT!D1252</f>
        <v>2.637</v>
      </c>
      <c r="D1249" s="6">
        <f>TITRES_STAT!E1252</f>
        <v>3015</v>
      </c>
      <c r="E1249" s="2">
        <f t="shared" si="76"/>
        <v>725001</v>
      </c>
      <c r="F1249" s="6" t="str">
        <f t="shared" si="79"/>
        <v>BEARISH</v>
      </c>
      <c r="G1249" s="6" t="str">
        <f t="shared" si="78"/>
        <v>NEUTRAL</v>
      </c>
      <c r="H1249" s="6" t="str">
        <f t="shared" si="77"/>
        <v>CONFIRMED BEARISH</v>
      </c>
    </row>
    <row r="1250" spans="1:8" ht="13.5" x14ac:dyDescent="0.25">
      <c r="A1250" s="3">
        <f>TITRES_STAT!B1253</f>
        <v>43829</v>
      </c>
      <c r="B1250" s="6">
        <f>TITRES_STAT!C1253</f>
        <v>4.8499999999999996</v>
      </c>
      <c r="C1250" s="6">
        <f>TITRES_STAT!D1253</f>
        <v>2.6644999999999999</v>
      </c>
      <c r="D1250" s="6">
        <f>TITRES_STAT!E1253</f>
        <v>8601</v>
      </c>
      <c r="E1250" s="2">
        <f t="shared" si="76"/>
        <v>733602</v>
      </c>
      <c r="F1250" s="6" t="str">
        <f t="shared" si="79"/>
        <v>BULLISH</v>
      </c>
      <c r="G1250" s="6" t="str">
        <f t="shared" si="78"/>
        <v>NEUTRAL</v>
      </c>
      <c r="H1250" s="6" t="str">
        <f t="shared" si="77"/>
        <v>CONFIRMED BULLISH</v>
      </c>
    </row>
    <row r="1251" spans="1:8" ht="13.5" x14ac:dyDescent="0.25">
      <c r="A1251" s="3">
        <f>TITRES_STAT!B1254</f>
        <v>43830</v>
      </c>
      <c r="B1251" s="6">
        <f>TITRES_STAT!C1254</f>
        <v>4.88</v>
      </c>
      <c r="C1251" s="6">
        <f>TITRES_STAT!D1254</f>
        <v>2.681</v>
      </c>
      <c r="D1251" s="6">
        <f>TITRES_STAT!E1254</f>
        <v>1353</v>
      </c>
      <c r="E1251" s="2">
        <f t="shared" si="76"/>
        <v>734955</v>
      </c>
      <c r="F1251" s="6" t="str">
        <f t="shared" si="79"/>
        <v>BULLISH</v>
      </c>
      <c r="G1251" s="6" t="str">
        <f t="shared" si="78"/>
        <v>NEUTRAL</v>
      </c>
      <c r="H1251" s="6" t="str">
        <f t="shared" si="77"/>
        <v>CONFIRMED BULLISH</v>
      </c>
    </row>
    <row r="1252" spans="1:8" ht="13.5" x14ac:dyDescent="0.25">
      <c r="A1252" s="3">
        <f>TITRES_STAT!B1255</f>
        <v>43832</v>
      </c>
      <c r="B1252" s="6">
        <f>TITRES_STAT!C1255</f>
        <v>4.87</v>
      </c>
      <c r="C1252" s="6">
        <f>TITRES_STAT!D1255</f>
        <v>2.6755</v>
      </c>
      <c r="D1252" s="6">
        <f>TITRES_STAT!E1255</f>
        <v>3396</v>
      </c>
      <c r="E1252" s="2">
        <f t="shared" si="76"/>
        <v>731559</v>
      </c>
      <c r="F1252" s="6" t="str">
        <f t="shared" si="79"/>
        <v>BULLISH</v>
      </c>
      <c r="G1252" s="6" t="str">
        <f t="shared" si="78"/>
        <v>NEUTRAL</v>
      </c>
      <c r="H1252" s="6" t="str">
        <f t="shared" si="77"/>
        <v>CONFIRMED BULLISH</v>
      </c>
    </row>
    <row r="1253" spans="1:8" ht="13.5" x14ac:dyDescent="0.25">
      <c r="A1253" s="3">
        <f>TITRES_STAT!B1256</f>
        <v>43833</v>
      </c>
      <c r="B1253" s="6">
        <f>TITRES_STAT!C1256</f>
        <v>4.8899999999999997</v>
      </c>
      <c r="C1253" s="6">
        <f>TITRES_STAT!D1256</f>
        <v>2.6863999999999999</v>
      </c>
      <c r="D1253" s="6">
        <f>TITRES_STAT!E1256</f>
        <v>1799</v>
      </c>
      <c r="E1253" s="2">
        <f t="shared" si="76"/>
        <v>733358</v>
      </c>
      <c r="F1253" s="6" t="str">
        <f t="shared" si="79"/>
        <v>BULLISH</v>
      </c>
      <c r="G1253" s="6" t="str">
        <f t="shared" si="78"/>
        <v>NEUTRAL</v>
      </c>
      <c r="H1253" s="6" t="str">
        <f t="shared" si="77"/>
        <v>CONFIRMED BULLISH</v>
      </c>
    </row>
    <row r="1254" spans="1:8" ht="13.5" x14ac:dyDescent="0.25">
      <c r="A1254" s="3">
        <f>TITRES_STAT!B1257</f>
        <v>43836</v>
      </c>
      <c r="B1254" s="6">
        <f>TITRES_STAT!C1257</f>
        <v>4.8899999999999997</v>
      </c>
      <c r="C1254" s="6">
        <f>TITRES_STAT!D1257</f>
        <v>2.6863999999999999</v>
      </c>
      <c r="D1254" s="6">
        <f>TITRES_STAT!E1257</f>
        <v>122</v>
      </c>
      <c r="E1254" s="2">
        <f t="shared" si="76"/>
        <v>733358</v>
      </c>
      <c r="F1254" s="6" t="str">
        <f t="shared" si="79"/>
        <v>BULLISH</v>
      </c>
      <c r="G1254" s="6" t="str">
        <f t="shared" si="78"/>
        <v>NEUTRAL</v>
      </c>
      <c r="H1254" s="6" t="str">
        <f t="shared" si="77"/>
        <v>CONFIRMED BULLISH</v>
      </c>
    </row>
    <row r="1255" spans="1:8" ht="13.5" x14ac:dyDescent="0.25">
      <c r="A1255" s="3">
        <f>TITRES_STAT!B1258</f>
        <v>43837</v>
      </c>
      <c r="B1255" s="6">
        <f>TITRES_STAT!C1258</f>
        <v>4.8</v>
      </c>
      <c r="C1255" s="6">
        <f>TITRES_STAT!D1258</f>
        <v>2.637</v>
      </c>
      <c r="D1255" s="6">
        <f>TITRES_STAT!E1258</f>
        <v>600</v>
      </c>
      <c r="E1255" s="2">
        <f t="shared" si="76"/>
        <v>732758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4.8</v>
      </c>
      <c r="C1256" s="6">
        <f>TITRES_STAT!D1259</f>
        <v>2.637</v>
      </c>
      <c r="D1256" s="6">
        <f>TITRES_STAT!E1259</f>
        <v>6002</v>
      </c>
      <c r="E1256" s="2">
        <f t="shared" si="76"/>
        <v>732758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4.88</v>
      </c>
      <c r="C1257" s="6">
        <f>TITRES_STAT!D1260</f>
        <v>2.681</v>
      </c>
      <c r="D1257" s="6">
        <f>TITRES_STAT!E1260</f>
        <v>159</v>
      </c>
      <c r="E1257" s="2">
        <f t="shared" si="76"/>
        <v>732917</v>
      </c>
      <c r="F1257" s="6" t="str">
        <f t="shared" si="79"/>
        <v>BULLISH</v>
      </c>
      <c r="G1257" s="6" t="str">
        <f t="shared" si="78"/>
        <v>NEUTRAL</v>
      </c>
      <c r="H1257" s="6" t="str">
        <f t="shared" si="77"/>
        <v>CONFIRMED BULLISH</v>
      </c>
    </row>
    <row r="1258" spans="1:8" ht="13.5" x14ac:dyDescent="0.25">
      <c r="A1258" s="3">
        <f>TITRES_STAT!B1261</f>
        <v>43840</v>
      </c>
      <c r="B1258" s="6">
        <f>TITRES_STAT!C1261</f>
        <v>4.88</v>
      </c>
      <c r="C1258" s="6">
        <f>TITRES_STAT!D1261</f>
        <v>2.681</v>
      </c>
      <c r="D1258" s="6">
        <f>TITRES_STAT!E1261</f>
        <v>247</v>
      </c>
      <c r="E1258" s="2">
        <f t="shared" si="76"/>
        <v>732917</v>
      </c>
      <c r="F1258" s="6" t="str">
        <f t="shared" si="79"/>
        <v>BEARISH</v>
      </c>
      <c r="G1258" s="6" t="str">
        <f t="shared" si="78"/>
        <v>NEUTRAL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4.8600000000000003</v>
      </c>
      <c r="C1259" s="6">
        <f>TITRES_STAT!D1262</f>
        <v>2.67</v>
      </c>
      <c r="D1259" s="6">
        <f>TITRES_STAT!E1262</f>
        <v>2196</v>
      </c>
      <c r="E1259" s="2">
        <f t="shared" si="76"/>
        <v>730721</v>
      </c>
      <c r="F1259" s="6" t="str">
        <f t="shared" si="79"/>
        <v>BEARISH</v>
      </c>
      <c r="G1259" s="6" t="str">
        <f t="shared" si="78"/>
        <v>NEUTRAL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4.8600000000000003</v>
      </c>
      <c r="C1260" s="6">
        <f>TITRES_STAT!D1263</f>
        <v>2.67</v>
      </c>
      <c r="D1260" s="6">
        <f>TITRES_STAT!E1263</f>
        <v>14</v>
      </c>
      <c r="E1260" s="2">
        <f t="shared" si="76"/>
        <v>730721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BEARISH DIVERGENCE</v>
      </c>
    </row>
    <row r="1261" spans="1:8" ht="13.5" x14ac:dyDescent="0.25">
      <c r="A1261" s="3">
        <f>TITRES_STAT!B1264</f>
        <v>43846</v>
      </c>
      <c r="B1261" s="6">
        <f>TITRES_STAT!C1264</f>
        <v>4.72</v>
      </c>
      <c r="C1261" s="6">
        <f>TITRES_STAT!D1264</f>
        <v>2.5931000000000002</v>
      </c>
      <c r="D1261" s="6">
        <f>TITRES_STAT!E1264</f>
        <v>1816</v>
      </c>
      <c r="E1261" s="2">
        <f t="shared" si="76"/>
        <v>728905</v>
      </c>
      <c r="F1261" s="6" t="str">
        <f t="shared" si="79"/>
        <v>BEARISH</v>
      </c>
      <c r="G1261" s="6" t="str">
        <f t="shared" si="78"/>
        <v>NEUTRAL</v>
      </c>
      <c r="H1261" s="6" t="str">
        <f t="shared" si="77"/>
        <v>CONFIRMED BEARISH</v>
      </c>
    </row>
    <row r="1262" spans="1:8" ht="13.5" x14ac:dyDescent="0.25">
      <c r="A1262" s="3">
        <f>TITRES_STAT!B1265</f>
        <v>43847</v>
      </c>
      <c r="B1262" s="6">
        <f>TITRES_STAT!C1265</f>
        <v>4.84</v>
      </c>
      <c r="C1262" s="6">
        <f>TITRES_STAT!D1265</f>
        <v>2.6589999999999998</v>
      </c>
      <c r="D1262" s="6">
        <f>TITRES_STAT!E1265</f>
        <v>1443</v>
      </c>
      <c r="E1262" s="2">
        <f t="shared" si="76"/>
        <v>730348</v>
      </c>
      <c r="F1262" s="6" t="str">
        <f t="shared" si="79"/>
        <v>BEARISH</v>
      </c>
      <c r="G1262" s="6" t="str">
        <f t="shared" si="78"/>
        <v>NEUTRAL</v>
      </c>
      <c r="H1262" s="6" t="str">
        <f t="shared" si="77"/>
        <v>CONFIRMED BEARISH</v>
      </c>
    </row>
    <row r="1263" spans="1:8" ht="13.5" x14ac:dyDescent="0.25">
      <c r="A1263" s="3">
        <f>TITRES_STAT!B1266</f>
        <v>43850</v>
      </c>
      <c r="B1263" s="6">
        <f>TITRES_STAT!C1266</f>
        <v>4.8</v>
      </c>
      <c r="C1263" s="6">
        <f>TITRES_STAT!D1266</f>
        <v>2.637</v>
      </c>
      <c r="D1263" s="6">
        <f>TITRES_STAT!E1266</f>
        <v>3571</v>
      </c>
      <c r="E1263" s="2">
        <f t="shared" si="76"/>
        <v>726777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CONFIRMED BEARISH</v>
      </c>
    </row>
    <row r="1264" spans="1:8" ht="13.5" x14ac:dyDescent="0.25">
      <c r="A1264" s="3">
        <f>TITRES_STAT!B1267</f>
        <v>43851</v>
      </c>
      <c r="B1264" s="6">
        <f>TITRES_STAT!C1267</f>
        <v>4.8499999999999996</v>
      </c>
      <c r="C1264" s="6">
        <f>TITRES_STAT!D1267</f>
        <v>2.6644999999999999</v>
      </c>
      <c r="D1264" s="6">
        <f>TITRES_STAT!E1267</f>
        <v>872</v>
      </c>
      <c r="E1264" s="2">
        <f t="shared" si="76"/>
        <v>727649</v>
      </c>
      <c r="F1264" s="6" t="str">
        <f t="shared" si="79"/>
        <v>BEARISH</v>
      </c>
      <c r="G1264" s="6" t="str">
        <f t="shared" si="78"/>
        <v>NEUTRAL</v>
      </c>
      <c r="H1264" s="6" t="str">
        <f t="shared" si="77"/>
        <v>CONFIRMED BEARISH</v>
      </c>
    </row>
    <row r="1265" spans="1:8" ht="13.5" x14ac:dyDescent="0.25">
      <c r="A1265" s="3">
        <f>TITRES_STAT!B1268</f>
        <v>43852</v>
      </c>
      <c r="B1265" s="6">
        <f>TITRES_STAT!C1268</f>
        <v>4.99</v>
      </c>
      <c r="C1265" s="6">
        <f>TITRES_STAT!D1268</f>
        <v>2.7414000000000001</v>
      </c>
      <c r="D1265" s="6">
        <f>TITRES_STAT!E1268</f>
        <v>9114</v>
      </c>
      <c r="E1265" s="2">
        <f t="shared" si="76"/>
        <v>736763</v>
      </c>
      <c r="F1265" s="6" t="str">
        <f t="shared" si="79"/>
        <v>BULLISH</v>
      </c>
      <c r="G1265" s="6" t="str">
        <f t="shared" si="78"/>
        <v>NEUTRAL</v>
      </c>
      <c r="H1265" s="6" t="str">
        <f t="shared" si="77"/>
        <v>CONFIRMED BULLISH</v>
      </c>
    </row>
    <row r="1266" spans="1:8" ht="13.5" x14ac:dyDescent="0.25">
      <c r="A1266" s="3">
        <f>TITRES_STAT!B1269</f>
        <v>43853</v>
      </c>
      <c r="B1266" s="6">
        <f>TITRES_STAT!C1269</f>
        <v>5.16</v>
      </c>
      <c r="C1266" s="6">
        <f>TITRES_STAT!D1269</f>
        <v>2.8348</v>
      </c>
      <c r="D1266" s="6">
        <f>TITRES_STAT!E1269</f>
        <v>8541</v>
      </c>
      <c r="E1266" s="2">
        <f t="shared" si="76"/>
        <v>745304</v>
      </c>
      <c r="F1266" s="6" t="str">
        <f t="shared" si="79"/>
        <v>BULLISH</v>
      </c>
      <c r="G1266" s="6" t="str">
        <f t="shared" si="78"/>
        <v>STRONG</v>
      </c>
      <c r="H1266" s="6" t="str">
        <f t="shared" si="77"/>
        <v>CONFIRMED BULLISH</v>
      </c>
    </row>
    <row r="1267" spans="1:8" ht="13.5" x14ac:dyDescent="0.25">
      <c r="A1267" s="3">
        <f>TITRES_STAT!B1270</f>
        <v>43854</v>
      </c>
      <c r="B1267" s="6">
        <f>TITRES_STAT!C1270</f>
        <v>5.15</v>
      </c>
      <c r="C1267" s="6">
        <f>TITRES_STAT!D1270</f>
        <v>2.8292999999999999</v>
      </c>
      <c r="D1267" s="6">
        <f>TITRES_STAT!E1270</f>
        <v>1099</v>
      </c>
      <c r="E1267" s="2">
        <f t="shared" si="76"/>
        <v>744205</v>
      </c>
      <c r="F1267" s="6" t="str">
        <f t="shared" si="79"/>
        <v>BULLISH</v>
      </c>
      <c r="G1267" s="6" t="str">
        <f t="shared" si="78"/>
        <v>NEUTRAL</v>
      </c>
      <c r="H1267" s="6" t="str">
        <f t="shared" si="77"/>
        <v>CONFIRMED BULLISH</v>
      </c>
    </row>
    <row r="1268" spans="1:8" ht="13.5" x14ac:dyDescent="0.25">
      <c r="A1268" s="3">
        <f>TITRES_STAT!B1271</f>
        <v>43857</v>
      </c>
      <c r="B1268" s="6">
        <f>TITRES_STAT!C1271</f>
        <v>5.07</v>
      </c>
      <c r="C1268" s="6">
        <f>TITRES_STAT!D1271</f>
        <v>2.7852999999999999</v>
      </c>
      <c r="D1268" s="6">
        <f>TITRES_STAT!E1271</f>
        <v>4350</v>
      </c>
      <c r="E1268" s="2">
        <f t="shared" si="76"/>
        <v>739855</v>
      </c>
      <c r="F1268" s="6" t="str">
        <f t="shared" si="79"/>
        <v>BULLISH</v>
      </c>
      <c r="G1268" s="6" t="str">
        <f t="shared" si="78"/>
        <v>NEUTRAL</v>
      </c>
      <c r="H1268" s="6" t="str">
        <f t="shared" si="77"/>
        <v>CONFIRMED BULLISH</v>
      </c>
    </row>
    <row r="1269" spans="1:8" ht="13.5" x14ac:dyDescent="0.25">
      <c r="A1269" s="3">
        <f>TITRES_STAT!B1272</f>
        <v>43858</v>
      </c>
      <c r="B1269" s="6">
        <f>TITRES_STAT!C1272</f>
        <v>5.05</v>
      </c>
      <c r="C1269" s="6">
        <f>TITRES_STAT!D1272</f>
        <v>2.7743000000000002</v>
      </c>
      <c r="D1269" s="6">
        <f>TITRES_STAT!E1272</f>
        <v>1888</v>
      </c>
      <c r="E1269" s="2">
        <f t="shared" si="76"/>
        <v>737967</v>
      </c>
      <c r="F1269" s="6" t="str">
        <f t="shared" si="79"/>
        <v>BULLISH</v>
      </c>
      <c r="G1269" s="6" t="str">
        <f t="shared" si="78"/>
        <v>NEUTRAL</v>
      </c>
      <c r="H1269" s="6" t="str">
        <f t="shared" si="77"/>
        <v>CONFIRMED BULLISH</v>
      </c>
    </row>
    <row r="1270" spans="1:8" ht="13.5" x14ac:dyDescent="0.25">
      <c r="A1270" s="3">
        <f>TITRES_STAT!B1273</f>
        <v>43859</v>
      </c>
      <c r="B1270" s="6">
        <f>TITRES_STAT!C1273</f>
        <v>5.01</v>
      </c>
      <c r="C1270" s="6">
        <f>TITRES_STAT!D1273</f>
        <v>2.7524000000000002</v>
      </c>
      <c r="D1270" s="6">
        <f>TITRES_STAT!E1273</f>
        <v>4488</v>
      </c>
      <c r="E1270" s="2">
        <f t="shared" si="76"/>
        <v>733479</v>
      </c>
      <c r="F1270" s="6" t="str">
        <f t="shared" si="79"/>
        <v>BEARISH</v>
      </c>
      <c r="G1270" s="6" t="str">
        <f t="shared" si="78"/>
        <v>NEUTRAL</v>
      </c>
      <c r="H1270" s="6" t="str">
        <f t="shared" si="77"/>
        <v>BEARISH DIVERGENCE</v>
      </c>
    </row>
    <row r="1271" spans="1:8" ht="13.5" x14ac:dyDescent="0.25">
      <c r="A1271" s="3">
        <f>TITRES_STAT!B1274</f>
        <v>43860</v>
      </c>
      <c r="B1271" s="6">
        <f>TITRES_STAT!C1274</f>
        <v>4.99</v>
      </c>
      <c r="C1271" s="6">
        <f>TITRES_STAT!D1274</f>
        <v>2.7414000000000001</v>
      </c>
      <c r="D1271" s="6">
        <f>TITRES_STAT!E1274</f>
        <v>13904</v>
      </c>
      <c r="E1271" s="2">
        <f t="shared" si="76"/>
        <v>719575</v>
      </c>
      <c r="F1271" s="6" t="str">
        <f t="shared" si="79"/>
        <v>BEARISH</v>
      </c>
      <c r="G1271" s="6" t="str">
        <f t="shared" si="78"/>
        <v>WEAK</v>
      </c>
      <c r="H1271" s="6" t="str">
        <f t="shared" si="77"/>
        <v>CONFIRMED BEARISH</v>
      </c>
    </row>
    <row r="1272" spans="1:8" ht="13.5" x14ac:dyDescent="0.25">
      <c r="A1272" s="3">
        <f>TITRES_STAT!B1275</f>
        <v>43861</v>
      </c>
      <c r="B1272" s="6">
        <f>TITRES_STAT!C1275</f>
        <v>5.0199999999999996</v>
      </c>
      <c r="C1272" s="6">
        <f>TITRES_STAT!D1275</f>
        <v>2.7578999999999998</v>
      </c>
      <c r="D1272" s="6">
        <f>TITRES_STAT!E1275</f>
        <v>13749</v>
      </c>
      <c r="E1272" s="2">
        <f t="shared" si="76"/>
        <v>733324</v>
      </c>
      <c r="F1272" s="6" t="str">
        <f t="shared" si="79"/>
        <v>BEARISH</v>
      </c>
      <c r="G1272" s="6" t="str">
        <f t="shared" si="78"/>
        <v>NEUTRAL</v>
      </c>
      <c r="H1272" s="6" t="str">
        <f t="shared" si="77"/>
        <v>CONFIRMED BEARISH</v>
      </c>
    </row>
    <row r="1273" spans="1:8" ht="13.5" x14ac:dyDescent="0.25">
      <c r="A1273" s="3">
        <f>TITRES_STAT!B1276</f>
        <v>43864</v>
      </c>
      <c r="B1273" s="6">
        <f>TITRES_STAT!C1276</f>
        <v>5</v>
      </c>
      <c r="C1273" s="6">
        <f>TITRES_STAT!D1276</f>
        <v>2.7469000000000001</v>
      </c>
      <c r="D1273" s="6">
        <f>TITRES_STAT!E1276</f>
        <v>10966</v>
      </c>
      <c r="E1273" s="2">
        <f t="shared" si="76"/>
        <v>722358</v>
      </c>
      <c r="F1273" s="6" t="str">
        <f t="shared" si="79"/>
        <v>BEARISH</v>
      </c>
      <c r="G1273" s="6" t="str">
        <f t="shared" si="78"/>
        <v>WEAK</v>
      </c>
      <c r="H1273" s="6" t="str">
        <f t="shared" si="77"/>
        <v>CONFIRMED BEARISH</v>
      </c>
    </row>
    <row r="1274" spans="1:8" ht="13.5" x14ac:dyDescent="0.25">
      <c r="A1274" s="3">
        <f>TITRES_STAT!B1277</f>
        <v>43865</v>
      </c>
      <c r="B1274" s="6">
        <f>TITRES_STAT!C1277</f>
        <v>4.95</v>
      </c>
      <c r="C1274" s="6">
        <f>TITRES_STAT!D1277</f>
        <v>2.7193999999999998</v>
      </c>
      <c r="D1274" s="6">
        <f>TITRES_STAT!E1277</f>
        <v>1358</v>
      </c>
      <c r="E1274" s="2">
        <f t="shared" si="76"/>
        <v>721000</v>
      </c>
      <c r="F1274" s="6" t="str">
        <f t="shared" si="79"/>
        <v>BEARISH</v>
      </c>
      <c r="G1274" s="6" t="str">
        <f t="shared" si="78"/>
        <v>WEAK</v>
      </c>
      <c r="H1274" s="6" t="str">
        <f t="shared" si="77"/>
        <v>CONFIRMED BEARISH</v>
      </c>
    </row>
    <row r="1275" spans="1:8" ht="13.5" x14ac:dyDescent="0.25">
      <c r="A1275" s="3">
        <f>TITRES_STAT!B1278</f>
        <v>43866</v>
      </c>
      <c r="B1275" s="6">
        <f>TITRES_STAT!C1278</f>
        <v>5</v>
      </c>
      <c r="C1275" s="6">
        <f>TITRES_STAT!D1278</f>
        <v>2.7469000000000001</v>
      </c>
      <c r="D1275" s="6">
        <f>TITRES_STAT!E1278</f>
        <v>33423</v>
      </c>
      <c r="E1275" s="2">
        <f t="shared" si="76"/>
        <v>754423</v>
      </c>
      <c r="F1275" s="6" t="str">
        <f t="shared" si="79"/>
        <v>BULLISH</v>
      </c>
      <c r="G1275" s="6" t="str">
        <f t="shared" si="78"/>
        <v>STRONG</v>
      </c>
      <c r="H1275" s="6" t="str">
        <f t="shared" si="77"/>
        <v>BULLISH DIVERGENCE</v>
      </c>
    </row>
    <row r="1276" spans="1:8" ht="13.5" x14ac:dyDescent="0.25">
      <c r="A1276" s="3">
        <f>TITRES_STAT!B1279</f>
        <v>43867</v>
      </c>
      <c r="B1276" s="6">
        <f>TITRES_STAT!C1279</f>
        <v>4.9000000000000004</v>
      </c>
      <c r="C1276" s="6">
        <f>TITRES_STAT!D1279</f>
        <v>2.6919</v>
      </c>
      <c r="D1276" s="6">
        <f>TITRES_STAT!E1279</f>
        <v>2460</v>
      </c>
      <c r="E1276" s="2">
        <f t="shared" si="76"/>
        <v>751963</v>
      </c>
      <c r="F1276" s="6" t="str">
        <f t="shared" si="79"/>
        <v>BULLISH</v>
      </c>
      <c r="G1276" s="6" t="str">
        <f t="shared" si="78"/>
        <v>STRONG</v>
      </c>
      <c r="H1276" s="6" t="str">
        <f t="shared" si="77"/>
        <v>BULLISH DIVERGENCE</v>
      </c>
    </row>
    <row r="1277" spans="1:8" ht="13.5" x14ac:dyDescent="0.25">
      <c r="A1277" s="3">
        <f>TITRES_STAT!B1280</f>
        <v>43868</v>
      </c>
      <c r="B1277" s="6">
        <f>TITRES_STAT!C1280</f>
        <v>4.9000000000000004</v>
      </c>
      <c r="C1277" s="6">
        <f>TITRES_STAT!D1280</f>
        <v>2.6919</v>
      </c>
      <c r="D1277" s="6">
        <f>TITRES_STAT!E1280</f>
        <v>285</v>
      </c>
      <c r="E1277" s="2">
        <f t="shared" si="76"/>
        <v>751963</v>
      </c>
      <c r="F1277" s="6" t="str">
        <f t="shared" si="79"/>
        <v>BULLISH</v>
      </c>
      <c r="G1277" s="6" t="str">
        <f t="shared" si="78"/>
        <v>STRONG</v>
      </c>
      <c r="H1277" s="6" t="str">
        <f t="shared" si="77"/>
        <v>BULLISH DIVERGENCE</v>
      </c>
    </row>
    <row r="1278" spans="1:8" ht="13.5" x14ac:dyDescent="0.25">
      <c r="A1278" s="3">
        <f>TITRES_STAT!B1281</f>
        <v>43871</v>
      </c>
      <c r="B1278" s="6">
        <f>TITRES_STAT!C1281</f>
        <v>5.04</v>
      </c>
      <c r="C1278" s="6">
        <f>TITRES_STAT!D1281</f>
        <v>2.7688999999999999</v>
      </c>
      <c r="D1278" s="6">
        <f>TITRES_STAT!E1281</f>
        <v>24296</v>
      </c>
      <c r="E1278" s="2">
        <f t="shared" si="76"/>
        <v>776259</v>
      </c>
      <c r="F1278" s="6" t="str">
        <f t="shared" si="79"/>
        <v>BULLISH</v>
      </c>
      <c r="G1278" s="6" t="str">
        <f t="shared" si="78"/>
        <v>STRONG</v>
      </c>
      <c r="H1278" s="6" t="str">
        <f t="shared" si="77"/>
        <v>CONFIRMED BULLISH</v>
      </c>
    </row>
    <row r="1279" spans="1:8" ht="13.5" x14ac:dyDescent="0.25">
      <c r="A1279" s="3">
        <f>TITRES_STAT!B1282</f>
        <v>43872</v>
      </c>
      <c r="B1279" s="6">
        <f>TITRES_STAT!C1282</f>
        <v>5.15</v>
      </c>
      <c r="C1279" s="6">
        <f>TITRES_STAT!D1282</f>
        <v>2.8292999999999999</v>
      </c>
      <c r="D1279" s="6">
        <f>TITRES_STAT!E1282</f>
        <v>11279</v>
      </c>
      <c r="E1279" s="2">
        <f t="shared" si="76"/>
        <v>787538</v>
      </c>
      <c r="F1279" s="6" t="str">
        <f t="shared" si="79"/>
        <v>BULLISH</v>
      </c>
      <c r="G1279" s="6" t="str">
        <f t="shared" si="78"/>
        <v>STRONG</v>
      </c>
      <c r="H1279" s="6" t="str">
        <f t="shared" si="77"/>
        <v>CONFIRMED BULLISH</v>
      </c>
    </row>
    <row r="1280" spans="1:8" ht="13.5" x14ac:dyDescent="0.25">
      <c r="A1280" s="3">
        <f>TITRES_STAT!B1283</f>
        <v>43873</v>
      </c>
      <c r="B1280" s="6">
        <f>TITRES_STAT!C1283</f>
        <v>5.12</v>
      </c>
      <c r="C1280" s="6">
        <f>TITRES_STAT!D1283</f>
        <v>2.8128000000000002</v>
      </c>
      <c r="D1280" s="6">
        <f>TITRES_STAT!E1283</f>
        <v>1980</v>
      </c>
      <c r="E1280" s="2">
        <f t="shared" si="76"/>
        <v>785558</v>
      </c>
      <c r="F1280" s="6" t="str">
        <f t="shared" si="79"/>
        <v>BULLISH</v>
      </c>
      <c r="G1280" s="6" t="str">
        <f t="shared" si="78"/>
        <v>STRONG</v>
      </c>
      <c r="H1280" s="6" t="str">
        <f t="shared" si="77"/>
        <v>CONFIRMED BULLISH</v>
      </c>
    </row>
    <row r="1281" spans="1:8" ht="13.5" x14ac:dyDescent="0.25">
      <c r="A1281" s="3">
        <f>TITRES_STAT!B1284</f>
        <v>43874</v>
      </c>
      <c r="B1281" s="6">
        <f>TITRES_STAT!C1284</f>
        <v>5.07</v>
      </c>
      <c r="C1281" s="6">
        <f>TITRES_STAT!D1284</f>
        <v>2.7852999999999999</v>
      </c>
      <c r="D1281" s="6">
        <f>TITRES_STAT!E1284</f>
        <v>2382</v>
      </c>
      <c r="E1281" s="2">
        <f t="shared" si="76"/>
        <v>783176</v>
      </c>
      <c r="F1281" s="6" t="str">
        <f t="shared" si="79"/>
        <v>BULLISH</v>
      </c>
      <c r="G1281" s="6" t="str">
        <f t="shared" si="78"/>
        <v>STRONG</v>
      </c>
      <c r="H1281" s="6" t="str">
        <f t="shared" si="77"/>
        <v>CONFIRMED BULLISH</v>
      </c>
    </row>
    <row r="1282" spans="1:8" ht="13.5" x14ac:dyDescent="0.25">
      <c r="A1282" s="3">
        <f>TITRES_STAT!B1285</f>
        <v>43875</v>
      </c>
      <c r="B1282" s="6">
        <f>TITRES_STAT!C1285</f>
        <v>5.01</v>
      </c>
      <c r="C1282" s="6">
        <f>TITRES_STAT!D1285</f>
        <v>2.7524000000000002</v>
      </c>
      <c r="D1282" s="6">
        <f>TITRES_STAT!E1285</f>
        <v>2399</v>
      </c>
      <c r="E1282" s="2">
        <f t="shared" si="76"/>
        <v>780777</v>
      </c>
      <c r="F1282" s="6" t="str">
        <f t="shared" si="79"/>
        <v>BULLISH</v>
      </c>
      <c r="G1282" s="6" t="str">
        <f t="shared" si="78"/>
        <v>STRONG</v>
      </c>
      <c r="H1282" s="6" t="str">
        <f t="shared" si="77"/>
        <v>CONFIRMED BULLISH</v>
      </c>
    </row>
    <row r="1283" spans="1:8" ht="13.5" x14ac:dyDescent="0.25">
      <c r="A1283" s="3">
        <f>TITRES_STAT!B1286</f>
        <v>43878</v>
      </c>
      <c r="B1283" s="6">
        <f>TITRES_STAT!C1286</f>
        <v>5</v>
      </c>
      <c r="C1283" s="6">
        <f>TITRES_STAT!D1286</f>
        <v>2.7469000000000001</v>
      </c>
      <c r="D1283" s="6">
        <f>TITRES_STAT!E1286</f>
        <v>14404</v>
      </c>
      <c r="E1283" s="2">
        <f t="shared" si="76"/>
        <v>766373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CONFIRMED BEARISH</v>
      </c>
    </row>
    <row r="1284" spans="1:8" ht="13.5" x14ac:dyDescent="0.25">
      <c r="A1284" s="3">
        <f>TITRES_STAT!B1287</f>
        <v>43879</v>
      </c>
      <c r="B1284" s="6">
        <f>TITRES_STAT!C1287</f>
        <v>5.14</v>
      </c>
      <c r="C1284" s="6">
        <f>TITRES_STAT!D1287</f>
        <v>2.8237999999999999</v>
      </c>
      <c r="D1284" s="6">
        <f>TITRES_STAT!E1287</f>
        <v>1051</v>
      </c>
      <c r="E1284" s="2">
        <f t="shared" ref="E1284:E1347" si="80">IF(B1284&gt;B1283, E1283+D1284, IF(B1284&lt;B1283, E1283-D1284, E1283))</f>
        <v>767424</v>
      </c>
      <c r="F1284" s="6" t="str">
        <f t="shared" si="79"/>
        <v>BEARISH</v>
      </c>
      <c r="G1284" s="6" t="str">
        <f t="shared" si="78"/>
        <v>WEAK</v>
      </c>
      <c r="H1284" s="6" t="str">
        <f t="shared" si="77"/>
        <v>CONFIRMED BEARISH</v>
      </c>
    </row>
    <row r="1285" spans="1:8" ht="13.5" x14ac:dyDescent="0.25">
      <c r="A1285" s="3">
        <f>TITRES_STAT!B1288</f>
        <v>43880</v>
      </c>
      <c r="B1285" s="6">
        <f>TITRES_STAT!C1288</f>
        <v>5.14</v>
      </c>
      <c r="C1285" s="6">
        <f>TITRES_STAT!D1288</f>
        <v>2.8237999999999999</v>
      </c>
      <c r="D1285" s="6">
        <f>TITRES_STAT!E1288</f>
        <v>5110</v>
      </c>
      <c r="E1285" s="2">
        <f t="shared" si="80"/>
        <v>767424</v>
      </c>
      <c r="F1285" s="6" t="str">
        <f t="shared" si="79"/>
        <v>BEARISH</v>
      </c>
      <c r="G1285" s="6" t="str">
        <f t="shared" si="78"/>
        <v>WEAK</v>
      </c>
      <c r="H1285" s="6" t="str">
        <f t="shared" si="77"/>
        <v>BEARISH DIVERGENCE</v>
      </c>
    </row>
    <row r="1286" spans="1:8" ht="13.5" x14ac:dyDescent="0.25">
      <c r="A1286" s="3">
        <f>TITRES_STAT!B1289</f>
        <v>43881</v>
      </c>
      <c r="B1286" s="6">
        <f>TITRES_STAT!C1289</f>
        <v>5.14</v>
      </c>
      <c r="C1286" s="6">
        <f>TITRES_STAT!D1289</f>
        <v>2.8237999999999999</v>
      </c>
      <c r="D1286" s="6">
        <f>TITRES_STAT!E1289</f>
        <v>1107</v>
      </c>
      <c r="E1286" s="2">
        <f t="shared" si="80"/>
        <v>767424</v>
      </c>
      <c r="F1286" s="6" t="str">
        <f t="shared" si="79"/>
        <v>BEARISH</v>
      </c>
      <c r="G1286" s="6" t="str">
        <f t="shared" si="78"/>
        <v>WEAK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BEARISH DIVERGENCE</v>
      </c>
    </row>
    <row r="1287" spans="1:8" ht="13.5" x14ac:dyDescent="0.25">
      <c r="A1287" s="3">
        <f>TITRES_STAT!B1290</f>
        <v>43882</v>
      </c>
      <c r="B1287" s="6">
        <f>TITRES_STAT!C1290</f>
        <v>5.0999999999999996</v>
      </c>
      <c r="C1287" s="6">
        <f>TITRES_STAT!D1290</f>
        <v>2.8018000000000001</v>
      </c>
      <c r="D1287" s="6">
        <f>TITRES_STAT!E1290</f>
        <v>374</v>
      </c>
      <c r="E1287" s="2">
        <f t="shared" si="80"/>
        <v>767050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BEARISH DIVERGENCE</v>
      </c>
    </row>
    <row r="1288" spans="1:8" ht="13.5" x14ac:dyDescent="0.25">
      <c r="A1288" s="3">
        <f>TITRES_STAT!B1291</f>
        <v>43885</v>
      </c>
      <c r="B1288" s="6">
        <f>TITRES_STAT!C1291</f>
        <v>5</v>
      </c>
      <c r="C1288" s="6">
        <f>TITRES_STAT!D1291</f>
        <v>2.7469000000000001</v>
      </c>
      <c r="D1288" s="6">
        <f>TITRES_STAT!E1291</f>
        <v>807</v>
      </c>
      <c r="E1288" s="2">
        <f t="shared" si="80"/>
        <v>766243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NEUTRAL</v>
      </c>
    </row>
    <row r="1289" spans="1:8" ht="13.5" x14ac:dyDescent="0.25">
      <c r="A1289" s="3">
        <f>TITRES_STAT!B1292</f>
        <v>43886</v>
      </c>
      <c r="B1289" s="6">
        <f>TITRES_STAT!C1292</f>
        <v>5.0999999999999996</v>
      </c>
      <c r="C1289" s="6">
        <f>TITRES_STAT!D1292</f>
        <v>2.8018000000000001</v>
      </c>
      <c r="D1289" s="6">
        <f>TITRES_STAT!E1292</f>
        <v>2491</v>
      </c>
      <c r="E1289" s="2">
        <f t="shared" si="80"/>
        <v>768734</v>
      </c>
      <c r="F1289" s="6" t="str">
        <f t="shared" si="83"/>
        <v>BULLISH</v>
      </c>
      <c r="G1289" s="6" t="str">
        <f t="shared" si="82"/>
        <v>NEUTRAL</v>
      </c>
      <c r="H1289" s="6" t="str">
        <f t="shared" si="81"/>
        <v>BULLISH DIVERGENCE</v>
      </c>
    </row>
    <row r="1290" spans="1:8" ht="13.5" x14ac:dyDescent="0.25">
      <c r="A1290" s="3">
        <f>TITRES_STAT!B1293</f>
        <v>43887</v>
      </c>
      <c r="B1290" s="6">
        <f>TITRES_STAT!C1293</f>
        <v>5.07</v>
      </c>
      <c r="C1290" s="6">
        <f>TITRES_STAT!D1293</f>
        <v>2.7852999999999999</v>
      </c>
      <c r="D1290" s="6">
        <f>TITRES_STAT!E1293</f>
        <v>1409</v>
      </c>
      <c r="E1290" s="2">
        <f t="shared" si="80"/>
        <v>767325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CONFIRMED BEARISH</v>
      </c>
    </row>
    <row r="1291" spans="1:8" ht="13.5" x14ac:dyDescent="0.25">
      <c r="A1291" s="3">
        <f>TITRES_STAT!B1294</f>
        <v>43888</v>
      </c>
      <c r="B1291" s="6">
        <f>TITRES_STAT!C1294</f>
        <v>5.1100000000000003</v>
      </c>
      <c r="C1291" s="6">
        <f>TITRES_STAT!D1294</f>
        <v>2.8073000000000001</v>
      </c>
      <c r="D1291" s="6">
        <f>TITRES_STAT!E1294</f>
        <v>1032</v>
      </c>
      <c r="E1291" s="2">
        <f t="shared" si="80"/>
        <v>768357</v>
      </c>
      <c r="F1291" s="6" t="str">
        <f t="shared" si="83"/>
        <v>BULLISH</v>
      </c>
      <c r="G1291" s="6" t="str">
        <f t="shared" si="82"/>
        <v>NEUTRAL</v>
      </c>
      <c r="H1291" s="6" t="str">
        <f t="shared" si="81"/>
        <v>BULLISH DIVERGENCE</v>
      </c>
    </row>
    <row r="1292" spans="1:8" ht="13.5" x14ac:dyDescent="0.25">
      <c r="A1292" s="3">
        <f>TITRES_STAT!B1295</f>
        <v>43889</v>
      </c>
      <c r="B1292" s="6">
        <f>TITRES_STAT!C1295</f>
        <v>5.12</v>
      </c>
      <c r="C1292" s="6">
        <f>TITRES_STAT!D1295</f>
        <v>2.8128000000000002</v>
      </c>
      <c r="D1292" s="6">
        <f>TITRES_STAT!E1295</f>
        <v>1692</v>
      </c>
      <c r="E1292" s="2">
        <f t="shared" si="80"/>
        <v>770049</v>
      </c>
      <c r="F1292" s="6" t="str">
        <f t="shared" si="83"/>
        <v>BULLISH</v>
      </c>
      <c r="G1292" s="6" t="str">
        <f t="shared" si="82"/>
        <v>NEUTRAL</v>
      </c>
      <c r="H1292" s="6" t="str">
        <f t="shared" si="81"/>
        <v>CONFIRMED BULLISH</v>
      </c>
    </row>
    <row r="1293" spans="1:8" ht="13.5" x14ac:dyDescent="0.25">
      <c r="A1293" s="3">
        <f>TITRES_STAT!B1296</f>
        <v>43892</v>
      </c>
      <c r="B1293" s="6">
        <f>TITRES_STAT!C1296</f>
        <v>5</v>
      </c>
      <c r="C1293" s="6">
        <f>TITRES_STAT!D1296</f>
        <v>2.7469000000000001</v>
      </c>
      <c r="D1293" s="6">
        <f>TITRES_STAT!E1296</f>
        <v>10633</v>
      </c>
      <c r="E1293" s="2">
        <f t="shared" si="80"/>
        <v>759416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NEUTRAL</v>
      </c>
    </row>
    <row r="1294" spans="1:8" ht="13.5" x14ac:dyDescent="0.25">
      <c r="A1294" s="3">
        <f>TITRES_STAT!B1297</f>
        <v>43893</v>
      </c>
      <c r="B1294" s="6">
        <f>TITRES_STAT!C1297</f>
        <v>5</v>
      </c>
      <c r="C1294" s="6">
        <f>TITRES_STAT!D1297</f>
        <v>2.7469000000000001</v>
      </c>
      <c r="D1294" s="6">
        <f>TITRES_STAT!E1297</f>
        <v>8879</v>
      </c>
      <c r="E1294" s="2">
        <f t="shared" si="80"/>
        <v>759416</v>
      </c>
      <c r="F1294" s="6" t="str">
        <f t="shared" si="83"/>
        <v>BEARISH</v>
      </c>
      <c r="G1294" s="6" t="str">
        <f t="shared" si="82"/>
        <v>NEUTRAL</v>
      </c>
      <c r="H1294" s="6" t="str">
        <f t="shared" si="81"/>
        <v>CONFIRMED BEARISH</v>
      </c>
    </row>
    <row r="1295" spans="1:8" ht="13.5" x14ac:dyDescent="0.25">
      <c r="A1295" s="3">
        <f>TITRES_STAT!B1298</f>
        <v>43894</v>
      </c>
      <c r="B1295" s="6">
        <f>TITRES_STAT!C1298</f>
        <v>5</v>
      </c>
      <c r="C1295" s="6">
        <f>TITRES_STAT!D1298</f>
        <v>2.7469000000000001</v>
      </c>
      <c r="D1295" s="6">
        <f>TITRES_STAT!E1298</f>
        <v>11873</v>
      </c>
      <c r="E1295" s="2">
        <f t="shared" si="80"/>
        <v>759416</v>
      </c>
      <c r="F1295" s="6" t="str">
        <f t="shared" si="83"/>
        <v>BEARISH</v>
      </c>
      <c r="G1295" s="6" t="str">
        <f t="shared" si="82"/>
        <v>NEUTRAL</v>
      </c>
      <c r="H1295" s="6" t="str">
        <f t="shared" si="81"/>
        <v>CONFIRMED BEARISH</v>
      </c>
    </row>
    <row r="1296" spans="1:8" ht="13.5" x14ac:dyDescent="0.25">
      <c r="A1296" s="3">
        <f>TITRES_STAT!B1299</f>
        <v>43895</v>
      </c>
      <c r="B1296" s="6">
        <f>TITRES_STAT!C1299</f>
        <v>5</v>
      </c>
      <c r="C1296" s="6">
        <f>TITRES_STAT!D1299</f>
        <v>2.7469000000000001</v>
      </c>
      <c r="D1296" s="6">
        <f>TITRES_STAT!E1299</f>
        <v>300</v>
      </c>
      <c r="E1296" s="2">
        <f t="shared" si="80"/>
        <v>759416</v>
      </c>
      <c r="F1296" s="6" t="str">
        <f t="shared" si="83"/>
        <v>BEARISH</v>
      </c>
      <c r="G1296" s="6" t="str">
        <f t="shared" si="82"/>
        <v>NEUTRAL</v>
      </c>
      <c r="H1296" s="6" t="str">
        <f t="shared" si="81"/>
        <v>CONFIRMED BEARISH</v>
      </c>
    </row>
    <row r="1297" spans="1:8" ht="13.5" x14ac:dyDescent="0.25">
      <c r="A1297" s="3">
        <f>TITRES_STAT!B1300</f>
        <v>43896</v>
      </c>
      <c r="B1297" s="6">
        <f>TITRES_STAT!C1300</f>
        <v>5.13</v>
      </c>
      <c r="C1297" s="6">
        <f>TITRES_STAT!D1300</f>
        <v>2.8182999999999998</v>
      </c>
      <c r="D1297" s="6">
        <f>TITRES_STAT!E1300</f>
        <v>652</v>
      </c>
      <c r="E1297" s="2">
        <f t="shared" si="80"/>
        <v>760068</v>
      </c>
      <c r="F1297" s="6" t="str">
        <f t="shared" si="83"/>
        <v>BEARISH</v>
      </c>
      <c r="G1297" s="6" t="str">
        <f t="shared" si="82"/>
        <v>NEUTRAL</v>
      </c>
      <c r="H1297" s="6" t="str">
        <f t="shared" si="81"/>
        <v>BEARISH DIVERGENCE</v>
      </c>
    </row>
    <row r="1298" spans="1:8" ht="13.5" x14ac:dyDescent="0.25">
      <c r="A1298" s="3">
        <f>TITRES_STAT!B1301</f>
        <v>43899</v>
      </c>
      <c r="B1298" s="6">
        <f>TITRES_STAT!C1301</f>
        <v>4.9000000000000004</v>
      </c>
      <c r="C1298" s="6">
        <f>TITRES_STAT!D1301</f>
        <v>2.6919</v>
      </c>
      <c r="D1298" s="6">
        <f>TITRES_STAT!E1301</f>
        <v>13713</v>
      </c>
      <c r="E1298" s="2">
        <f t="shared" si="80"/>
        <v>746355</v>
      </c>
      <c r="F1298" s="6" t="str">
        <f t="shared" si="83"/>
        <v>BEARISH</v>
      </c>
      <c r="G1298" s="6" t="str">
        <f t="shared" si="82"/>
        <v>NEUTRAL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4.93</v>
      </c>
      <c r="C1299" s="6">
        <f>TITRES_STAT!D1302</f>
        <v>2.7084000000000001</v>
      </c>
      <c r="D1299" s="6">
        <f>TITRES_STAT!E1302</f>
        <v>3422</v>
      </c>
      <c r="E1299" s="2">
        <f t="shared" si="80"/>
        <v>749777</v>
      </c>
      <c r="F1299" s="6" t="str">
        <f t="shared" si="83"/>
        <v>BEARISH</v>
      </c>
      <c r="G1299" s="6" t="str">
        <f t="shared" si="82"/>
        <v>NEUTRAL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4.95</v>
      </c>
      <c r="C1300" s="6">
        <f>TITRES_STAT!D1303</f>
        <v>2.7193999999999998</v>
      </c>
      <c r="D1300" s="6">
        <f>TITRES_STAT!E1303</f>
        <v>100</v>
      </c>
      <c r="E1300" s="2">
        <f t="shared" si="80"/>
        <v>749877</v>
      </c>
      <c r="F1300" s="6" t="str">
        <f t="shared" si="83"/>
        <v>BEARISH</v>
      </c>
      <c r="G1300" s="6" t="str">
        <f t="shared" si="82"/>
        <v>NEUTRAL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4.95</v>
      </c>
      <c r="C1301" s="6">
        <f>TITRES_STAT!D1304</f>
        <v>2.7193999999999998</v>
      </c>
      <c r="D1301" s="6">
        <f>TITRES_STAT!E1304</f>
        <v>956</v>
      </c>
      <c r="E1301" s="2">
        <f t="shared" si="80"/>
        <v>749877</v>
      </c>
      <c r="F1301" s="6" t="str">
        <f t="shared" si="83"/>
        <v>BEARISH</v>
      </c>
      <c r="G1301" s="6" t="str">
        <f t="shared" si="82"/>
        <v>NEUTRAL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4.75</v>
      </c>
      <c r="C1302" s="6">
        <f>TITRES_STAT!D1305</f>
        <v>2.6095000000000002</v>
      </c>
      <c r="D1302" s="6">
        <f>TITRES_STAT!E1305</f>
        <v>4153</v>
      </c>
      <c r="E1302" s="2">
        <f t="shared" si="80"/>
        <v>745724</v>
      </c>
      <c r="F1302" s="6" t="str">
        <f t="shared" si="83"/>
        <v>BEARISH</v>
      </c>
      <c r="G1302" s="6" t="str">
        <f t="shared" si="82"/>
        <v>NEUTRAL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4.6100000000000003</v>
      </c>
      <c r="C1303" s="6">
        <f>TITRES_STAT!D1306</f>
        <v>2.5326</v>
      </c>
      <c r="D1303" s="6">
        <f>TITRES_STAT!E1306</f>
        <v>5004</v>
      </c>
      <c r="E1303" s="2">
        <f t="shared" si="80"/>
        <v>740720</v>
      </c>
      <c r="F1303" s="6" t="str">
        <f t="shared" si="83"/>
        <v>BEARISH</v>
      </c>
      <c r="G1303" s="6" t="str">
        <f t="shared" si="82"/>
        <v>NEUTRAL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4.4800000000000004</v>
      </c>
      <c r="C1304" s="6">
        <f>TITRES_STAT!D1307</f>
        <v>2.4611999999999998</v>
      </c>
      <c r="D1304" s="6">
        <f>TITRES_STAT!E1307</f>
        <v>4925</v>
      </c>
      <c r="E1304" s="2">
        <f t="shared" si="80"/>
        <v>735795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4.5999999999999996</v>
      </c>
      <c r="C1305" s="6">
        <f>TITRES_STAT!D1308</f>
        <v>2.5270999999999999</v>
      </c>
      <c r="D1305" s="6">
        <f>TITRES_STAT!E1308</f>
        <v>3341</v>
      </c>
      <c r="E1305" s="2">
        <f t="shared" si="80"/>
        <v>739136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4.7</v>
      </c>
      <c r="C1306" s="6">
        <f>TITRES_STAT!D1309</f>
        <v>2.5821000000000001</v>
      </c>
      <c r="D1306" s="6">
        <f>TITRES_STAT!E1309</f>
        <v>585</v>
      </c>
      <c r="E1306" s="2">
        <f t="shared" si="80"/>
        <v>739721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4.75</v>
      </c>
      <c r="C1307" s="6">
        <f>TITRES_STAT!D1310</f>
        <v>2.6095000000000002</v>
      </c>
      <c r="D1307" s="6">
        <f>TITRES_STAT!E1310</f>
        <v>101</v>
      </c>
      <c r="E1307" s="2">
        <f t="shared" si="80"/>
        <v>739822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NEUTRAL</v>
      </c>
    </row>
    <row r="1308" spans="1:8" ht="13.5" x14ac:dyDescent="0.25">
      <c r="A1308" s="3">
        <f>TITRES_STAT!B1311</f>
        <v>43914</v>
      </c>
      <c r="B1308" s="6">
        <f>TITRES_STAT!C1311</f>
        <v>4.88</v>
      </c>
      <c r="C1308" s="6">
        <f>TITRES_STAT!D1311</f>
        <v>2.681</v>
      </c>
      <c r="D1308" s="6">
        <f>TITRES_STAT!E1311</f>
        <v>1819</v>
      </c>
      <c r="E1308" s="2">
        <f t="shared" si="80"/>
        <v>741641</v>
      </c>
      <c r="F1308" s="6" t="str">
        <f t="shared" si="83"/>
        <v>BULLISH</v>
      </c>
      <c r="G1308" s="6" t="str">
        <f t="shared" si="82"/>
        <v>NEUTRAL</v>
      </c>
      <c r="H1308" s="6" t="str">
        <f t="shared" si="81"/>
        <v>CONFIRMED BULLISH</v>
      </c>
    </row>
    <row r="1309" spans="1:8" ht="13.5" x14ac:dyDescent="0.25">
      <c r="A1309" s="3">
        <f>TITRES_STAT!B1312</f>
        <v>43915</v>
      </c>
      <c r="B1309" s="6">
        <f>TITRES_STAT!C1312</f>
        <v>4.88</v>
      </c>
      <c r="C1309" s="6">
        <f>TITRES_STAT!D1312</f>
        <v>2.681</v>
      </c>
      <c r="D1309" s="6">
        <f>TITRES_STAT!E1312</f>
        <v>100</v>
      </c>
      <c r="E1309" s="2">
        <f t="shared" si="80"/>
        <v>741641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CONFIRMED BULLISH</v>
      </c>
    </row>
    <row r="1310" spans="1:8" ht="13.5" x14ac:dyDescent="0.25">
      <c r="A1310" s="3">
        <f>TITRES_STAT!B1313</f>
        <v>43916</v>
      </c>
      <c r="B1310" s="6">
        <f>TITRES_STAT!C1313</f>
        <v>4.9000000000000004</v>
      </c>
      <c r="C1310" s="6">
        <f>TITRES_STAT!D1313</f>
        <v>2.6919</v>
      </c>
      <c r="D1310" s="6">
        <f>TITRES_STAT!E1313</f>
        <v>50</v>
      </c>
      <c r="E1310" s="2">
        <f t="shared" si="80"/>
        <v>741691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4.88</v>
      </c>
      <c r="C1311" s="6">
        <f>TITRES_STAT!D1314</f>
        <v>2.681</v>
      </c>
      <c r="D1311" s="6">
        <f>TITRES_STAT!E1314</f>
        <v>1201</v>
      </c>
      <c r="E1311" s="2">
        <f t="shared" si="80"/>
        <v>740490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CONFIRMED BULLISH</v>
      </c>
    </row>
    <row r="1312" spans="1:8" ht="13.5" x14ac:dyDescent="0.25">
      <c r="A1312" s="3">
        <f>TITRES_STAT!B1315</f>
        <v>43920</v>
      </c>
      <c r="B1312" s="6">
        <f>TITRES_STAT!C1315</f>
        <v>4.88</v>
      </c>
      <c r="C1312" s="6">
        <f>TITRES_STAT!D1315</f>
        <v>2.681</v>
      </c>
      <c r="D1312" s="6">
        <f>TITRES_STAT!E1315</f>
        <v>683</v>
      </c>
      <c r="E1312" s="2">
        <f t="shared" si="80"/>
        <v>740490</v>
      </c>
      <c r="F1312" s="6" t="str">
        <f t="shared" si="83"/>
        <v>BULLISH</v>
      </c>
      <c r="G1312" s="6" t="str">
        <f t="shared" si="82"/>
        <v>NEUTRAL</v>
      </c>
      <c r="H1312" s="6" t="str">
        <f t="shared" si="81"/>
        <v>CONFIRMED BULLISH</v>
      </c>
    </row>
    <row r="1313" spans="1:8" ht="13.5" x14ac:dyDescent="0.25">
      <c r="A1313" s="3">
        <f>TITRES_STAT!B1316</f>
        <v>43921</v>
      </c>
      <c r="B1313" s="6">
        <f>TITRES_STAT!C1316</f>
        <v>4.9000000000000004</v>
      </c>
      <c r="C1313" s="6">
        <f>TITRES_STAT!D1316</f>
        <v>2.6919</v>
      </c>
      <c r="D1313" s="6">
        <f>TITRES_STAT!E1316</f>
        <v>65</v>
      </c>
      <c r="E1313" s="2">
        <f t="shared" si="80"/>
        <v>740555</v>
      </c>
      <c r="F1313" s="6" t="str">
        <f t="shared" si="83"/>
        <v>BEARISH</v>
      </c>
      <c r="G1313" s="6" t="str">
        <f t="shared" si="82"/>
        <v>NEUTRAL</v>
      </c>
      <c r="H1313" s="6" t="str">
        <f t="shared" si="81"/>
        <v>BEARISH DIVERGENCE</v>
      </c>
    </row>
    <row r="1314" spans="1:8" ht="13.5" x14ac:dyDescent="0.25">
      <c r="A1314" s="3">
        <f>TITRES_STAT!B1317</f>
        <v>43922</v>
      </c>
      <c r="B1314" s="6">
        <f>TITRES_STAT!C1317</f>
        <v>4.9000000000000004</v>
      </c>
      <c r="C1314" s="6">
        <f>TITRES_STAT!D1317</f>
        <v>2.6919</v>
      </c>
      <c r="D1314" s="6">
        <f>TITRES_STAT!E1317</f>
        <v>0</v>
      </c>
      <c r="E1314" s="2">
        <f t="shared" si="80"/>
        <v>740555</v>
      </c>
      <c r="F1314" s="6" t="str">
        <f t="shared" si="83"/>
        <v>BEARISH</v>
      </c>
      <c r="G1314" s="6" t="str">
        <f t="shared" si="82"/>
        <v>NEUTRAL</v>
      </c>
      <c r="H1314" s="6" t="str">
        <f t="shared" si="81"/>
        <v>BEARISH DIVERGENCE</v>
      </c>
    </row>
    <row r="1315" spans="1:8" ht="13.5" x14ac:dyDescent="0.25">
      <c r="A1315" s="3">
        <f>TITRES_STAT!B1318</f>
        <v>43923</v>
      </c>
      <c r="B1315" s="6">
        <f>TITRES_STAT!C1318</f>
        <v>4.76</v>
      </c>
      <c r="C1315" s="6">
        <f>TITRES_STAT!D1318</f>
        <v>2.6150000000000002</v>
      </c>
      <c r="D1315" s="6">
        <f>TITRES_STAT!E1318</f>
        <v>811</v>
      </c>
      <c r="E1315" s="2">
        <f t="shared" si="80"/>
        <v>739744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43924</v>
      </c>
      <c r="B1316" s="6">
        <f>TITRES_STAT!C1319</f>
        <v>4.74</v>
      </c>
      <c r="C1316" s="6">
        <f>TITRES_STAT!D1319</f>
        <v>2.6040000000000001</v>
      </c>
      <c r="D1316" s="6">
        <f>TITRES_STAT!E1319</f>
        <v>120</v>
      </c>
      <c r="E1316" s="2">
        <f t="shared" si="80"/>
        <v>739624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CONFIRMED BEARISH</v>
      </c>
    </row>
    <row r="1317" spans="1:8" ht="13.5" x14ac:dyDescent="0.25">
      <c r="A1317" s="3">
        <f>TITRES_STAT!B1320</f>
        <v>43927</v>
      </c>
      <c r="B1317" s="6">
        <f>TITRES_STAT!C1320</f>
        <v>4.74</v>
      </c>
      <c r="C1317" s="6">
        <f>TITRES_STAT!D1320</f>
        <v>2.6040000000000001</v>
      </c>
      <c r="D1317" s="6">
        <f>TITRES_STAT!E1320</f>
        <v>0</v>
      </c>
      <c r="E1317" s="2">
        <f t="shared" si="80"/>
        <v>739624</v>
      </c>
      <c r="F1317" s="6" t="str">
        <f t="shared" si="83"/>
        <v>BEARISH</v>
      </c>
      <c r="G1317" s="6" t="str">
        <f t="shared" si="82"/>
        <v>NEUTRAL</v>
      </c>
      <c r="H1317" s="6" t="str">
        <f t="shared" si="81"/>
        <v>CONFIRMED BEARISH</v>
      </c>
    </row>
    <row r="1318" spans="1:8" ht="13.5" x14ac:dyDescent="0.25">
      <c r="A1318" s="3">
        <f>TITRES_STAT!B1321</f>
        <v>43928</v>
      </c>
      <c r="B1318" s="6">
        <f>TITRES_STAT!C1321</f>
        <v>4.7</v>
      </c>
      <c r="C1318" s="6">
        <f>TITRES_STAT!D1321</f>
        <v>2.5821000000000001</v>
      </c>
      <c r="D1318" s="6">
        <f>TITRES_STAT!E1321</f>
        <v>726</v>
      </c>
      <c r="E1318" s="2">
        <f t="shared" si="80"/>
        <v>738898</v>
      </c>
      <c r="F1318" s="6" t="str">
        <f t="shared" si="83"/>
        <v>BEARISH</v>
      </c>
      <c r="G1318" s="6" t="str">
        <f t="shared" si="82"/>
        <v>NEUTRAL</v>
      </c>
      <c r="H1318" s="6" t="str">
        <f t="shared" si="81"/>
        <v>CONFIRMED BEARISH</v>
      </c>
    </row>
    <row r="1319" spans="1:8" ht="13.5" x14ac:dyDescent="0.25">
      <c r="A1319" s="3">
        <f>TITRES_STAT!B1322</f>
        <v>43929</v>
      </c>
      <c r="B1319" s="6">
        <f>TITRES_STAT!C1322</f>
        <v>4.76</v>
      </c>
      <c r="C1319" s="6">
        <f>TITRES_STAT!D1322</f>
        <v>2.6150000000000002</v>
      </c>
      <c r="D1319" s="6">
        <f>TITRES_STAT!E1322</f>
        <v>1274</v>
      </c>
      <c r="E1319" s="2">
        <f t="shared" si="80"/>
        <v>740172</v>
      </c>
      <c r="F1319" s="6" t="str">
        <f t="shared" si="83"/>
        <v>BEARISH</v>
      </c>
      <c r="G1319" s="6" t="str">
        <f t="shared" si="82"/>
        <v>NEUTRAL</v>
      </c>
      <c r="H1319" s="6" t="str">
        <f t="shared" si="81"/>
        <v>CONFIRMED BEARISH</v>
      </c>
    </row>
    <row r="1320" spans="1:8" ht="13.5" x14ac:dyDescent="0.25">
      <c r="A1320" s="3">
        <f>TITRES_STAT!B1323</f>
        <v>43934</v>
      </c>
      <c r="B1320" s="6">
        <f>TITRES_STAT!C1323</f>
        <v>4.87</v>
      </c>
      <c r="C1320" s="6">
        <f>TITRES_STAT!D1323</f>
        <v>2.6755</v>
      </c>
      <c r="D1320" s="6">
        <f>TITRES_STAT!E1323</f>
        <v>217</v>
      </c>
      <c r="E1320" s="2">
        <f t="shared" si="80"/>
        <v>740389</v>
      </c>
      <c r="F1320" s="6" t="str">
        <f t="shared" si="83"/>
        <v>BULLISH</v>
      </c>
      <c r="G1320" s="6" t="str">
        <f t="shared" si="82"/>
        <v>NEUTRAL</v>
      </c>
      <c r="H1320" s="6" t="str">
        <f t="shared" si="81"/>
        <v>CONFIRMED BULLISH</v>
      </c>
    </row>
    <row r="1321" spans="1:8" ht="13.5" x14ac:dyDescent="0.25">
      <c r="A1321" s="3">
        <f>TITRES_STAT!B1324</f>
        <v>43935</v>
      </c>
      <c r="B1321" s="6">
        <f>TITRES_STAT!C1324</f>
        <v>4.8600000000000003</v>
      </c>
      <c r="C1321" s="6">
        <f>TITRES_STAT!D1324</f>
        <v>2.67</v>
      </c>
      <c r="D1321" s="6">
        <f>TITRES_STAT!E1324</f>
        <v>2600</v>
      </c>
      <c r="E1321" s="2">
        <f t="shared" si="80"/>
        <v>737789</v>
      </c>
      <c r="F1321" s="6" t="str">
        <f t="shared" si="83"/>
        <v>BEARISH</v>
      </c>
      <c r="G1321" s="6" t="str">
        <f t="shared" si="82"/>
        <v>NEUTRAL</v>
      </c>
      <c r="H1321" s="6" t="str">
        <f t="shared" si="81"/>
        <v>BEARISH DIVERGENCE</v>
      </c>
    </row>
    <row r="1322" spans="1:8" ht="13.5" x14ac:dyDescent="0.25">
      <c r="A1322" s="3">
        <f>TITRES_STAT!B1325</f>
        <v>43936</v>
      </c>
      <c r="B1322" s="6">
        <f>TITRES_STAT!C1325</f>
        <v>4.72</v>
      </c>
      <c r="C1322" s="6">
        <f>TITRES_STAT!D1325</f>
        <v>2.5931000000000002</v>
      </c>
      <c r="D1322" s="6">
        <f>TITRES_STAT!E1325</f>
        <v>11</v>
      </c>
      <c r="E1322" s="2">
        <f t="shared" si="80"/>
        <v>737778</v>
      </c>
      <c r="F1322" s="6" t="str">
        <f t="shared" si="83"/>
        <v>BEARISH</v>
      </c>
      <c r="G1322" s="6" t="str">
        <f t="shared" si="82"/>
        <v>NEUTRAL</v>
      </c>
      <c r="H1322" s="6" t="str">
        <f t="shared" si="81"/>
        <v>CONFIRMED BEARISH</v>
      </c>
    </row>
    <row r="1323" spans="1:8" ht="13.5" x14ac:dyDescent="0.25">
      <c r="A1323" s="3">
        <f>TITRES_STAT!B1326</f>
        <v>43937</v>
      </c>
      <c r="B1323" s="6">
        <f>TITRES_STAT!C1326</f>
        <v>4.8600000000000003</v>
      </c>
      <c r="C1323" s="6">
        <f>TITRES_STAT!D1326</f>
        <v>2.67</v>
      </c>
      <c r="D1323" s="6">
        <f>TITRES_STAT!E1326</f>
        <v>2030</v>
      </c>
      <c r="E1323" s="2">
        <f t="shared" si="80"/>
        <v>739808</v>
      </c>
      <c r="F1323" s="6" t="str">
        <f t="shared" si="83"/>
        <v>BULLISH</v>
      </c>
      <c r="G1323" s="6" t="str">
        <f t="shared" si="82"/>
        <v>NEUTRAL</v>
      </c>
      <c r="H1323" s="6" t="str">
        <f t="shared" si="81"/>
        <v>CONFIRMED BULLISH</v>
      </c>
    </row>
    <row r="1324" spans="1:8" ht="13.5" x14ac:dyDescent="0.25">
      <c r="A1324" s="3">
        <f>TITRES_STAT!B1327</f>
        <v>43938</v>
      </c>
      <c r="B1324" s="6">
        <f>TITRES_STAT!C1327</f>
        <v>4.87</v>
      </c>
      <c r="C1324" s="6">
        <f>TITRES_STAT!D1327</f>
        <v>2.6755</v>
      </c>
      <c r="D1324" s="6">
        <f>TITRES_STAT!E1327</f>
        <v>100</v>
      </c>
      <c r="E1324" s="2">
        <f t="shared" si="80"/>
        <v>739908</v>
      </c>
      <c r="F1324" s="6" t="str">
        <f t="shared" si="83"/>
        <v>BEARISH</v>
      </c>
      <c r="G1324" s="6" t="str">
        <f t="shared" si="82"/>
        <v>NEUTRAL</v>
      </c>
      <c r="H1324" s="6" t="str">
        <f t="shared" si="81"/>
        <v>BEARISH DIVERGENCE</v>
      </c>
    </row>
    <row r="1325" spans="1:8" ht="13.5" x14ac:dyDescent="0.25">
      <c r="A1325" s="3">
        <f>TITRES_STAT!B1328</f>
        <v>43941</v>
      </c>
      <c r="B1325" s="6">
        <f>TITRES_STAT!C1328</f>
        <v>4.87</v>
      </c>
      <c r="C1325" s="6">
        <f>TITRES_STAT!D1328</f>
        <v>2.6755</v>
      </c>
      <c r="D1325" s="6">
        <f>TITRES_STAT!E1328</f>
        <v>0</v>
      </c>
      <c r="E1325" s="2">
        <f t="shared" si="80"/>
        <v>739908</v>
      </c>
      <c r="F1325" s="6" t="str">
        <f t="shared" si="83"/>
        <v>BEARISH</v>
      </c>
      <c r="G1325" s="6" t="str">
        <f t="shared" si="82"/>
        <v>NEUTRAL</v>
      </c>
      <c r="H1325" s="6" t="str">
        <f t="shared" si="81"/>
        <v>NEUTRAL</v>
      </c>
    </row>
    <row r="1326" spans="1:8" ht="13.5" x14ac:dyDescent="0.25">
      <c r="A1326" s="3">
        <f>TITRES_STAT!B1329</f>
        <v>43942</v>
      </c>
      <c r="B1326" s="6">
        <f>TITRES_STAT!C1329</f>
        <v>4.79</v>
      </c>
      <c r="C1326" s="6">
        <f>TITRES_STAT!D1329</f>
        <v>2.6315</v>
      </c>
      <c r="D1326" s="6">
        <f>TITRES_STAT!E1329</f>
        <v>1830</v>
      </c>
      <c r="E1326" s="2">
        <f t="shared" si="80"/>
        <v>738078</v>
      </c>
      <c r="F1326" s="6" t="str">
        <f t="shared" si="83"/>
        <v>BULLISH</v>
      </c>
      <c r="G1326" s="6" t="str">
        <f t="shared" si="82"/>
        <v>NEUTRAL</v>
      </c>
      <c r="H1326" s="6" t="str">
        <f t="shared" si="81"/>
        <v>BULLISH DIVERGENCE</v>
      </c>
    </row>
    <row r="1327" spans="1:8" ht="13.5" x14ac:dyDescent="0.25">
      <c r="A1327" s="3">
        <f>TITRES_STAT!B1330</f>
        <v>43943</v>
      </c>
      <c r="B1327" s="6">
        <f>TITRES_STAT!C1330</f>
        <v>4.7300000000000004</v>
      </c>
      <c r="C1327" s="6">
        <f>TITRES_STAT!D1330</f>
        <v>2.5985</v>
      </c>
      <c r="D1327" s="6">
        <f>TITRES_STAT!E1330</f>
        <v>199</v>
      </c>
      <c r="E1327" s="2">
        <f t="shared" si="80"/>
        <v>737879</v>
      </c>
      <c r="F1327" s="6" t="str">
        <f t="shared" si="83"/>
        <v>BULLISH</v>
      </c>
      <c r="G1327" s="6" t="str">
        <f t="shared" si="82"/>
        <v>NEUTRAL</v>
      </c>
      <c r="H1327" s="6" t="str">
        <f t="shared" si="81"/>
        <v>CONFIRMED BULLISH</v>
      </c>
    </row>
    <row r="1328" spans="1:8" ht="13.5" x14ac:dyDescent="0.25">
      <c r="A1328" s="3">
        <f>TITRES_STAT!B1331</f>
        <v>43944</v>
      </c>
      <c r="B1328" s="6">
        <f>TITRES_STAT!C1331</f>
        <v>4.5999999999999996</v>
      </c>
      <c r="C1328" s="6">
        <f>TITRES_STAT!D1331</f>
        <v>2.5270999999999999</v>
      </c>
      <c r="D1328" s="6">
        <f>TITRES_STAT!E1331</f>
        <v>954</v>
      </c>
      <c r="E1328" s="2">
        <f t="shared" si="80"/>
        <v>736925</v>
      </c>
      <c r="F1328" s="6" t="str">
        <f t="shared" si="83"/>
        <v>BEARISH</v>
      </c>
      <c r="G1328" s="6" t="str">
        <f t="shared" si="82"/>
        <v>NEUTRAL</v>
      </c>
      <c r="H1328" s="6" t="str">
        <f t="shared" si="81"/>
        <v>CONFIRMED BEARISH</v>
      </c>
    </row>
    <row r="1329" spans="1:8" ht="13.5" x14ac:dyDescent="0.25">
      <c r="A1329" s="3">
        <f>TITRES_STAT!B1332</f>
        <v>43945</v>
      </c>
      <c r="B1329" s="6">
        <f>TITRES_STAT!C1332</f>
        <v>4.7</v>
      </c>
      <c r="C1329" s="6">
        <f>TITRES_STAT!D1332</f>
        <v>2.5821000000000001</v>
      </c>
      <c r="D1329" s="6">
        <f>TITRES_STAT!E1332</f>
        <v>10</v>
      </c>
      <c r="E1329" s="2">
        <f t="shared" si="80"/>
        <v>736935</v>
      </c>
      <c r="F1329" s="6" t="str">
        <f t="shared" si="83"/>
        <v>BEARISH</v>
      </c>
      <c r="G1329" s="6" t="str">
        <f t="shared" si="82"/>
        <v>NEUTRAL</v>
      </c>
      <c r="H1329" s="6" t="str">
        <f t="shared" si="81"/>
        <v>CONFIRMED BEARISH</v>
      </c>
    </row>
    <row r="1330" spans="1:8" ht="13.5" x14ac:dyDescent="0.25">
      <c r="A1330" s="3">
        <f>TITRES_STAT!B1333</f>
        <v>43948</v>
      </c>
      <c r="B1330" s="6">
        <f>TITRES_STAT!C1333</f>
        <v>4.66</v>
      </c>
      <c r="C1330" s="6">
        <f>TITRES_STAT!D1333</f>
        <v>2.5600999999999998</v>
      </c>
      <c r="D1330" s="6">
        <f>TITRES_STAT!E1333</f>
        <v>403</v>
      </c>
      <c r="E1330" s="2">
        <f t="shared" si="80"/>
        <v>736532</v>
      </c>
      <c r="F1330" s="6" t="str">
        <f t="shared" si="83"/>
        <v>BEARISH</v>
      </c>
      <c r="G1330" s="6" t="str">
        <f t="shared" si="82"/>
        <v>NEUTRAL</v>
      </c>
      <c r="H1330" s="6" t="str">
        <f t="shared" si="81"/>
        <v>CONFIRMED BEARISH</v>
      </c>
    </row>
    <row r="1331" spans="1:8" ht="13.5" x14ac:dyDescent="0.25">
      <c r="A1331" s="3">
        <f>TITRES_STAT!B1334</f>
        <v>43949</v>
      </c>
      <c r="B1331" s="6">
        <f>TITRES_STAT!C1334</f>
        <v>4.5999999999999996</v>
      </c>
      <c r="C1331" s="6">
        <f>TITRES_STAT!D1334</f>
        <v>2.5270999999999999</v>
      </c>
      <c r="D1331" s="6">
        <f>TITRES_STAT!E1334</f>
        <v>500</v>
      </c>
      <c r="E1331" s="2">
        <f t="shared" si="80"/>
        <v>736032</v>
      </c>
      <c r="F1331" s="6" t="str">
        <f t="shared" si="83"/>
        <v>BEARISH</v>
      </c>
      <c r="G1331" s="6" t="str">
        <f t="shared" si="82"/>
        <v>NEUTRAL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4.7</v>
      </c>
      <c r="C1332" s="6">
        <f>TITRES_STAT!D1335</f>
        <v>2.5821000000000001</v>
      </c>
      <c r="D1332" s="6">
        <f>TITRES_STAT!E1335</f>
        <v>6</v>
      </c>
      <c r="E1332" s="2">
        <f t="shared" si="80"/>
        <v>736038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4.7</v>
      </c>
      <c r="C1333" s="6">
        <f>TITRES_STAT!D1336</f>
        <v>2.5821000000000001</v>
      </c>
      <c r="D1333" s="6">
        <f>TITRES_STAT!E1336</f>
        <v>373</v>
      </c>
      <c r="E1333" s="2">
        <f t="shared" si="80"/>
        <v>736038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BEARISH DIVERGENCE</v>
      </c>
    </row>
    <row r="1334" spans="1:8" ht="13.5" x14ac:dyDescent="0.25">
      <c r="A1334" s="3">
        <f>TITRES_STAT!B1337</f>
        <v>43955</v>
      </c>
      <c r="B1334" s="6">
        <f>TITRES_STAT!C1337</f>
        <v>4.5599999999999996</v>
      </c>
      <c r="C1334" s="6">
        <f>TITRES_STAT!D1337</f>
        <v>2.5051999999999999</v>
      </c>
      <c r="D1334" s="6">
        <f>TITRES_STAT!E1337</f>
        <v>500</v>
      </c>
      <c r="E1334" s="2">
        <f t="shared" si="80"/>
        <v>735538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CONFIRMED BEARISH</v>
      </c>
    </row>
    <row r="1335" spans="1:8" ht="13.5" x14ac:dyDescent="0.25">
      <c r="A1335" s="3">
        <f>TITRES_STAT!B1338</f>
        <v>43956</v>
      </c>
      <c r="B1335" s="6">
        <f>TITRES_STAT!C1338</f>
        <v>4.58</v>
      </c>
      <c r="C1335" s="6">
        <f>TITRES_STAT!D1338</f>
        <v>2.5160999999999998</v>
      </c>
      <c r="D1335" s="6">
        <f>TITRES_STAT!E1338</f>
        <v>211</v>
      </c>
      <c r="E1335" s="2">
        <f t="shared" si="80"/>
        <v>735749</v>
      </c>
      <c r="F1335" s="6" t="str">
        <f t="shared" si="83"/>
        <v>BEARISH</v>
      </c>
      <c r="G1335" s="6" t="str">
        <f t="shared" si="82"/>
        <v>NEUTRAL</v>
      </c>
      <c r="H1335" s="6" t="str">
        <f t="shared" si="81"/>
        <v>CONFIRMED BEARISH</v>
      </c>
    </row>
    <row r="1336" spans="1:8" ht="13.5" x14ac:dyDescent="0.25">
      <c r="A1336" s="3">
        <f>TITRES_STAT!B1339</f>
        <v>43957</v>
      </c>
      <c r="B1336" s="6">
        <f>TITRES_STAT!C1339</f>
        <v>4.68</v>
      </c>
      <c r="C1336" s="6">
        <f>TITRES_STAT!D1339</f>
        <v>2.5710999999999999</v>
      </c>
      <c r="D1336" s="6">
        <f>TITRES_STAT!E1339</f>
        <v>50</v>
      </c>
      <c r="E1336" s="2">
        <f t="shared" si="80"/>
        <v>735799</v>
      </c>
      <c r="F1336" s="6" t="str">
        <f t="shared" si="83"/>
        <v>BEARISH</v>
      </c>
      <c r="G1336" s="6" t="str">
        <f t="shared" si="82"/>
        <v>NEUTRAL</v>
      </c>
      <c r="H1336" s="6" t="str">
        <f t="shared" si="81"/>
        <v>BEARISH DIVERGENCE</v>
      </c>
    </row>
    <row r="1337" spans="1:8" ht="13.5" x14ac:dyDescent="0.25">
      <c r="A1337" s="3">
        <f>TITRES_STAT!B1340</f>
        <v>43958</v>
      </c>
      <c r="B1337" s="6">
        <f>TITRES_STAT!C1340</f>
        <v>4.57</v>
      </c>
      <c r="C1337" s="6">
        <f>TITRES_STAT!D1340</f>
        <v>2.5106000000000002</v>
      </c>
      <c r="D1337" s="6">
        <f>TITRES_STAT!E1340</f>
        <v>555</v>
      </c>
      <c r="E1337" s="2">
        <f t="shared" si="80"/>
        <v>735244</v>
      </c>
      <c r="F1337" s="6" t="str">
        <f t="shared" si="83"/>
        <v>BEARISH</v>
      </c>
      <c r="G1337" s="6" t="str">
        <f t="shared" si="82"/>
        <v>NEUTRAL</v>
      </c>
      <c r="H1337" s="6" t="str">
        <f t="shared" si="81"/>
        <v>CONFIRMED BEARISH</v>
      </c>
    </row>
    <row r="1338" spans="1:8" ht="13.5" x14ac:dyDescent="0.25">
      <c r="A1338" s="3">
        <f>TITRES_STAT!B1341</f>
        <v>43959</v>
      </c>
      <c r="B1338" s="6">
        <f>TITRES_STAT!C1341</f>
        <v>4.5999999999999996</v>
      </c>
      <c r="C1338" s="6">
        <f>TITRES_STAT!D1341</f>
        <v>2.5270999999999999</v>
      </c>
      <c r="D1338" s="6">
        <f>TITRES_STAT!E1341</f>
        <v>51</v>
      </c>
      <c r="E1338" s="2">
        <f t="shared" si="80"/>
        <v>735295</v>
      </c>
      <c r="F1338" s="6" t="str">
        <f t="shared" si="83"/>
        <v>BEARISH</v>
      </c>
      <c r="G1338" s="6" t="str">
        <f t="shared" si="82"/>
        <v>NEUTRAL</v>
      </c>
      <c r="H1338" s="6" t="str">
        <f t="shared" si="81"/>
        <v>CONFIRMED BEARISH</v>
      </c>
    </row>
    <row r="1339" spans="1:8" ht="13.5" x14ac:dyDescent="0.25">
      <c r="A1339" s="3">
        <f>TITRES_STAT!B1342</f>
        <v>43962</v>
      </c>
      <c r="B1339" s="6">
        <f>TITRES_STAT!C1342</f>
        <v>4.47</v>
      </c>
      <c r="C1339" s="6">
        <f>TITRES_STAT!D1342</f>
        <v>2.4557000000000002</v>
      </c>
      <c r="D1339" s="6">
        <f>TITRES_STAT!E1342</f>
        <v>148</v>
      </c>
      <c r="E1339" s="2">
        <f t="shared" si="80"/>
        <v>735147</v>
      </c>
      <c r="F1339" s="6" t="str">
        <f t="shared" si="83"/>
        <v>BEARISH</v>
      </c>
      <c r="G1339" s="6" t="str">
        <f t="shared" si="82"/>
        <v>NEUTRAL</v>
      </c>
      <c r="H1339" s="6" t="str">
        <f t="shared" si="81"/>
        <v>CONFIRMED BEARISH</v>
      </c>
    </row>
    <row r="1340" spans="1:8" ht="13.5" x14ac:dyDescent="0.25">
      <c r="A1340" s="3">
        <f>TITRES_STAT!B1343</f>
        <v>43963</v>
      </c>
      <c r="B1340" s="6">
        <f>TITRES_STAT!C1343</f>
        <v>4.4000000000000004</v>
      </c>
      <c r="C1340" s="6">
        <f>TITRES_STAT!D1343</f>
        <v>2.4173</v>
      </c>
      <c r="D1340" s="6">
        <f>TITRES_STAT!E1343</f>
        <v>857</v>
      </c>
      <c r="E1340" s="2">
        <f t="shared" si="80"/>
        <v>734290</v>
      </c>
      <c r="F1340" s="6" t="str">
        <f t="shared" si="83"/>
        <v>BEARISH</v>
      </c>
      <c r="G1340" s="6" t="str">
        <f t="shared" si="82"/>
        <v>NEUTRAL</v>
      </c>
      <c r="H1340" s="6" t="str">
        <f t="shared" si="81"/>
        <v>CONFIRMED BEARISH</v>
      </c>
    </row>
    <row r="1341" spans="1:8" ht="13.5" x14ac:dyDescent="0.25">
      <c r="A1341" s="3">
        <f>TITRES_STAT!B1344</f>
        <v>43964</v>
      </c>
      <c r="B1341" s="6">
        <f>TITRES_STAT!C1344</f>
        <v>4.4000000000000004</v>
      </c>
      <c r="C1341" s="6">
        <f>TITRES_STAT!D1344</f>
        <v>2.4173</v>
      </c>
      <c r="D1341" s="6">
        <f>TITRES_STAT!E1344</f>
        <v>704</v>
      </c>
      <c r="E1341" s="2">
        <f t="shared" si="80"/>
        <v>734290</v>
      </c>
      <c r="F1341" s="6" t="str">
        <f t="shared" si="83"/>
        <v>BEARISH</v>
      </c>
      <c r="G1341" s="6" t="str">
        <f t="shared" si="82"/>
        <v>NEUTRAL</v>
      </c>
      <c r="H1341" s="6" t="str">
        <f t="shared" si="81"/>
        <v>CONFIRMED BEARISH</v>
      </c>
    </row>
    <row r="1342" spans="1:8" ht="13.5" x14ac:dyDescent="0.25">
      <c r="A1342" s="3">
        <f>TITRES_STAT!B1345</f>
        <v>43965</v>
      </c>
      <c r="B1342" s="6">
        <f>TITRES_STAT!C1345</f>
        <v>4.4000000000000004</v>
      </c>
      <c r="C1342" s="6">
        <f>TITRES_STAT!D1345</f>
        <v>2.4173</v>
      </c>
      <c r="D1342" s="6">
        <f>TITRES_STAT!E1345</f>
        <v>445</v>
      </c>
      <c r="E1342" s="2">
        <f t="shared" si="80"/>
        <v>734290</v>
      </c>
      <c r="F1342" s="6" t="str">
        <f t="shared" si="83"/>
        <v>BEARISH</v>
      </c>
      <c r="G1342" s="6" t="str">
        <f t="shared" si="82"/>
        <v>NEUTRAL</v>
      </c>
      <c r="H1342" s="6" t="str">
        <f t="shared" si="81"/>
        <v>CONFIRMED BEARISH</v>
      </c>
    </row>
    <row r="1343" spans="1:8" ht="13.5" x14ac:dyDescent="0.25">
      <c r="A1343" s="3">
        <f>TITRES_STAT!B1346</f>
        <v>43966</v>
      </c>
      <c r="B1343" s="6">
        <f>TITRES_STAT!C1346</f>
        <v>4.4000000000000004</v>
      </c>
      <c r="C1343" s="6">
        <f>TITRES_STAT!D1346</f>
        <v>2.4173</v>
      </c>
      <c r="D1343" s="6">
        <f>TITRES_STAT!E1346</f>
        <v>62</v>
      </c>
      <c r="E1343" s="2">
        <f t="shared" si="80"/>
        <v>734290</v>
      </c>
      <c r="F1343" s="6" t="str">
        <f t="shared" si="83"/>
        <v>BEARISH</v>
      </c>
      <c r="G1343" s="6" t="str">
        <f t="shared" si="82"/>
        <v>NEUTRAL</v>
      </c>
      <c r="H1343" s="6" t="str">
        <f t="shared" si="81"/>
        <v>CONFIRMED BEARISH</v>
      </c>
    </row>
    <row r="1344" spans="1:8" ht="13.5" x14ac:dyDescent="0.25">
      <c r="A1344" s="3">
        <f>TITRES_STAT!B1347</f>
        <v>43969</v>
      </c>
      <c r="B1344" s="6">
        <f>TITRES_STAT!C1347</f>
        <v>4.49</v>
      </c>
      <c r="C1344" s="6">
        <f>TITRES_STAT!D1347</f>
        <v>2.4666999999999999</v>
      </c>
      <c r="D1344" s="6">
        <f>TITRES_STAT!E1347</f>
        <v>580</v>
      </c>
      <c r="E1344" s="2">
        <f t="shared" si="80"/>
        <v>734870</v>
      </c>
      <c r="F1344" s="6" t="str">
        <f t="shared" si="83"/>
        <v>BEARISH</v>
      </c>
      <c r="G1344" s="6" t="str">
        <f t="shared" si="82"/>
        <v>NEUTRAL</v>
      </c>
      <c r="H1344" s="6" t="str">
        <f t="shared" si="81"/>
        <v>BEARISH DIVERGENCE</v>
      </c>
    </row>
    <row r="1345" spans="1:8" ht="13.5" x14ac:dyDescent="0.25">
      <c r="A1345" s="3">
        <f>TITRES_STAT!B1348</f>
        <v>43970</v>
      </c>
      <c r="B1345" s="6">
        <f>TITRES_STAT!C1348</f>
        <v>4.37</v>
      </c>
      <c r="C1345" s="6">
        <f>TITRES_STAT!D1348</f>
        <v>2.4007999999999998</v>
      </c>
      <c r="D1345" s="6">
        <f>TITRES_STAT!E1348</f>
        <v>350</v>
      </c>
      <c r="E1345" s="2">
        <f t="shared" si="80"/>
        <v>734520</v>
      </c>
      <c r="F1345" s="6" t="str">
        <f t="shared" si="83"/>
        <v>BULLISH</v>
      </c>
      <c r="G1345" s="6" t="str">
        <f t="shared" si="82"/>
        <v>NEUTRAL</v>
      </c>
      <c r="H1345" s="6" t="str">
        <f t="shared" si="81"/>
        <v>BULLISH DIVERGENCE</v>
      </c>
    </row>
    <row r="1346" spans="1:8" ht="13.5" x14ac:dyDescent="0.25">
      <c r="A1346" s="3">
        <f>TITRES_STAT!B1349</f>
        <v>43971</v>
      </c>
      <c r="B1346" s="6">
        <f>TITRES_STAT!C1349</f>
        <v>4.47</v>
      </c>
      <c r="C1346" s="6">
        <f>TITRES_STAT!D1349</f>
        <v>2.4557000000000002</v>
      </c>
      <c r="D1346" s="6">
        <f>TITRES_STAT!E1349</f>
        <v>346</v>
      </c>
      <c r="E1346" s="2">
        <f t="shared" si="80"/>
        <v>734866</v>
      </c>
      <c r="F1346" s="6" t="str">
        <f t="shared" si="83"/>
        <v>BULLISH</v>
      </c>
      <c r="G1346" s="6" t="str">
        <f t="shared" si="82"/>
        <v>NEUTRAL</v>
      </c>
      <c r="H1346" s="6" t="str">
        <f t="shared" si="81"/>
        <v>CONFIRMED BULLISH</v>
      </c>
    </row>
    <row r="1347" spans="1:8" ht="13.5" x14ac:dyDescent="0.25">
      <c r="A1347" s="3">
        <f>TITRES_STAT!B1350</f>
        <v>43972</v>
      </c>
      <c r="B1347" s="6">
        <f>TITRES_STAT!C1350</f>
        <v>4.4400000000000004</v>
      </c>
      <c r="C1347" s="6">
        <f>TITRES_STAT!D1350</f>
        <v>2.4392</v>
      </c>
      <c r="D1347" s="6">
        <f>TITRES_STAT!E1350</f>
        <v>5225</v>
      </c>
      <c r="E1347" s="2">
        <f t="shared" si="80"/>
        <v>729641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BEARISH DIVERGENCE</v>
      </c>
    </row>
    <row r="1348" spans="1:8" ht="13.5" x14ac:dyDescent="0.25">
      <c r="A1348" s="3">
        <f>TITRES_STAT!B1351</f>
        <v>43973</v>
      </c>
      <c r="B1348" s="6">
        <f>TITRES_STAT!C1351</f>
        <v>4.4400000000000004</v>
      </c>
      <c r="C1348" s="6">
        <f>TITRES_STAT!D1351</f>
        <v>2.4392</v>
      </c>
      <c r="D1348" s="6">
        <f>TITRES_STAT!E1351</f>
        <v>1224</v>
      </c>
      <c r="E1348" s="2">
        <f t="shared" ref="E1348:E1411" si="84">IF(B1348&gt;B1347, E1347+D1348, IF(B1348&lt;B1347, E1347-D1348, E1347))</f>
        <v>729641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BEARISH DIVERGENCE</v>
      </c>
    </row>
    <row r="1349" spans="1:8" ht="13.5" x14ac:dyDescent="0.25">
      <c r="A1349" s="3">
        <f>TITRES_STAT!B1352</f>
        <v>43977</v>
      </c>
      <c r="B1349" s="6">
        <f>TITRES_STAT!C1352</f>
        <v>4.3899999999999997</v>
      </c>
      <c r="C1349" s="6">
        <f>TITRES_STAT!D1352</f>
        <v>2.4117999999999999</v>
      </c>
      <c r="D1349" s="6">
        <f>TITRES_STAT!E1352</f>
        <v>108</v>
      </c>
      <c r="E1349" s="2">
        <f t="shared" si="84"/>
        <v>729533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CONFIRMED BEARISH</v>
      </c>
    </row>
    <row r="1350" spans="1:8" ht="13.5" x14ac:dyDescent="0.25">
      <c r="A1350" s="3">
        <f>TITRES_STAT!B1353</f>
        <v>43978</v>
      </c>
      <c r="B1350" s="6">
        <f>TITRES_STAT!C1353</f>
        <v>4.33</v>
      </c>
      <c r="C1350" s="6">
        <f>TITRES_STAT!D1353</f>
        <v>2.3788</v>
      </c>
      <c r="D1350" s="6">
        <f>TITRES_STAT!E1353</f>
        <v>101</v>
      </c>
      <c r="E1350" s="2">
        <f t="shared" si="84"/>
        <v>729432</v>
      </c>
      <c r="F1350" s="6" t="str">
        <f t="shared" si="83"/>
        <v>BEARISH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6">
        <f>TITRES_STAT!C1354</f>
        <v>4.3</v>
      </c>
      <c r="C1351" s="6">
        <f>TITRES_STAT!D1354</f>
        <v>2.3622999999999998</v>
      </c>
      <c r="D1351" s="6">
        <f>TITRES_STAT!E1354</f>
        <v>4392</v>
      </c>
      <c r="E1351" s="2">
        <f t="shared" si="84"/>
        <v>725040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BEARISH</v>
      </c>
    </row>
    <row r="1352" spans="1:8" ht="13.5" x14ac:dyDescent="0.25">
      <c r="A1352" s="3">
        <f>TITRES_STAT!B1355</f>
        <v>43980</v>
      </c>
      <c r="B1352" s="6">
        <f>TITRES_STAT!C1355</f>
        <v>4.4000000000000004</v>
      </c>
      <c r="C1352" s="6">
        <f>TITRES_STAT!D1355</f>
        <v>2.4173</v>
      </c>
      <c r="D1352" s="6">
        <f>TITRES_STAT!E1355</f>
        <v>123</v>
      </c>
      <c r="E1352" s="2">
        <f t="shared" si="84"/>
        <v>725163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NEUTRAL</v>
      </c>
      <c r="H1352" s="6" t="str">
        <f t="shared" si="85"/>
        <v>CONFIRMED BEARISH</v>
      </c>
    </row>
    <row r="1353" spans="1:8" ht="13.5" x14ac:dyDescent="0.25">
      <c r="A1353" s="3">
        <f>TITRES_STAT!B1356</f>
        <v>43983</v>
      </c>
      <c r="B1353" s="6">
        <f>TITRES_STAT!C1356</f>
        <v>4.5</v>
      </c>
      <c r="C1353" s="6">
        <f>TITRES_STAT!D1356</f>
        <v>2.4722</v>
      </c>
      <c r="D1353" s="6">
        <f>TITRES_STAT!E1356</f>
        <v>651</v>
      </c>
      <c r="E1353" s="2">
        <f t="shared" si="84"/>
        <v>725814</v>
      </c>
      <c r="F1353" s="6" t="str">
        <f t="shared" si="87"/>
        <v>BEARISH</v>
      </c>
      <c r="G1353" s="6" t="str">
        <f t="shared" si="86"/>
        <v>NEUTRAL</v>
      </c>
      <c r="H1353" s="6" t="str">
        <f t="shared" si="85"/>
        <v>BEARISH DIVERGENCE</v>
      </c>
    </row>
    <row r="1354" spans="1:8" ht="13.5" x14ac:dyDescent="0.25">
      <c r="A1354" s="3">
        <f>TITRES_STAT!B1357</f>
        <v>43984</v>
      </c>
      <c r="B1354" s="6">
        <f>TITRES_STAT!C1357</f>
        <v>4.5999999999999996</v>
      </c>
      <c r="C1354" s="6">
        <f>TITRES_STAT!D1357</f>
        <v>2.5270999999999999</v>
      </c>
      <c r="D1354" s="6">
        <f>TITRES_STAT!E1357</f>
        <v>207</v>
      </c>
      <c r="E1354" s="2">
        <f t="shared" si="84"/>
        <v>726021</v>
      </c>
      <c r="F1354" s="6" t="str">
        <f t="shared" si="87"/>
        <v>BEARISH</v>
      </c>
      <c r="G1354" s="6" t="str">
        <f t="shared" si="86"/>
        <v>NEUTRAL</v>
      </c>
      <c r="H1354" s="6" t="str">
        <f t="shared" si="85"/>
        <v>BEARISH DIVERGENCE</v>
      </c>
    </row>
    <row r="1355" spans="1:8" ht="13.5" x14ac:dyDescent="0.25">
      <c r="A1355" s="3">
        <f>TITRES_STAT!B1358</f>
        <v>43985</v>
      </c>
      <c r="B1355" s="6">
        <f>TITRES_STAT!C1358</f>
        <v>4.53</v>
      </c>
      <c r="C1355" s="6">
        <f>TITRES_STAT!D1358</f>
        <v>2.4887000000000001</v>
      </c>
      <c r="D1355" s="6">
        <f>TITRES_STAT!E1358</f>
        <v>475</v>
      </c>
      <c r="E1355" s="2">
        <f t="shared" si="84"/>
        <v>725546</v>
      </c>
      <c r="F1355" s="6" t="str">
        <f t="shared" si="87"/>
        <v>BEARISH</v>
      </c>
      <c r="G1355" s="6" t="str">
        <f t="shared" si="86"/>
        <v>NEUTRAL</v>
      </c>
      <c r="H1355" s="6" t="str">
        <f t="shared" si="85"/>
        <v>BEARISH DIVERGENCE</v>
      </c>
    </row>
    <row r="1356" spans="1:8" ht="13.5" x14ac:dyDescent="0.25">
      <c r="A1356" s="3">
        <f>TITRES_STAT!B1359</f>
        <v>43986</v>
      </c>
      <c r="B1356" s="6">
        <f>TITRES_STAT!C1359</f>
        <v>4.5</v>
      </c>
      <c r="C1356" s="6">
        <f>TITRES_STAT!D1359</f>
        <v>2.4722</v>
      </c>
      <c r="D1356" s="6">
        <f>TITRES_STAT!E1359</f>
        <v>1988</v>
      </c>
      <c r="E1356" s="2">
        <f t="shared" si="84"/>
        <v>723558</v>
      </c>
      <c r="F1356" s="6" t="str">
        <f t="shared" si="87"/>
        <v>BEARISH</v>
      </c>
      <c r="G1356" s="6" t="str">
        <f t="shared" si="86"/>
        <v>NEUTRAL</v>
      </c>
      <c r="H1356" s="6" t="str">
        <f t="shared" si="85"/>
        <v>BEARISH DIVERGENCE</v>
      </c>
    </row>
    <row r="1357" spans="1:8" ht="13.5" x14ac:dyDescent="0.25">
      <c r="A1357" s="3">
        <f>TITRES_STAT!B1360</f>
        <v>43987</v>
      </c>
      <c r="B1357" s="6">
        <f>TITRES_STAT!C1360</f>
        <v>4.59</v>
      </c>
      <c r="C1357" s="6">
        <f>TITRES_STAT!D1360</f>
        <v>2.5215999999999998</v>
      </c>
      <c r="D1357" s="6">
        <f>TITRES_STAT!E1360</f>
        <v>2849</v>
      </c>
      <c r="E1357" s="2">
        <f t="shared" si="84"/>
        <v>726407</v>
      </c>
      <c r="F1357" s="6" t="str">
        <f t="shared" si="87"/>
        <v>BULLISH</v>
      </c>
      <c r="G1357" s="6" t="str">
        <f t="shared" si="86"/>
        <v>NEUTRAL</v>
      </c>
      <c r="H1357" s="6" t="str">
        <f t="shared" si="85"/>
        <v>CONFIRMED BULLISH</v>
      </c>
    </row>
    <row r="1358" spans="1:8" ht="13.5" x14ac:dyDescent="0.25">
      <c r="A1358" s="3">
        <f>TITRES_STAT!B1361</f>
        <v>43990</v>
      </c>
      <c r="B1358" s="6">
        <f>TITRES_STAT!C1361</f>
        <v>4.5999999999999996</v>
      </c>
      <c r="C1358" s="6">
        <f>TITRES_STAT!D1361</f>
        <v>2.5270999999999999</v>
      </c>
      <c r="D1358" s="6">
        <f>TITRES_STAT!E1361</f>
        <v>50</v>
      </c>
      <c r="E1358" s="2">
        <f t="shared" si="84"/>
        <v>726457</v>
      </c>
      <c r="F1358" s="6" t="str">
        <f t="shared" si="87"/>
        <v>BULLISH</v>
      </c>
      <c r="G1358" s="6" t="str">
        <f t="shared" si="86"/>
        <v>NEUTRAL</v>
      </c>
      <c r="H1358" s="6" t="str">
        <f t="shared" si="85"/>
        <v>CONFIRMED BULLISH</v>
      </c>
    </row>
    <row r="1359" spans="1:8" ht="13.5" x14ac:dyDescent="0.25">
      <c r="A1359" s="3">
        <f>TITRES_STAT!B1362</f>
        <v>43991</v>
      </c>
      <c r="B1359" s="6">
        <f>TITRES_STAT!C1362</f>
        <v>4.5</v>
      </c>
      <c r="C1359" s="6">
        <f>TITRES_STAT!D1362</f>
        <v>2.4722</v>
      </c>
      <c r="D1359" s="6">
        <f>TITRES_STAT!E1362</f>
        <v>239</v>
      </c>
      <c r="E1359" s="2">
        <f t="shared" si="84"/>
        <v>726218</v>
      </c>
      <c r="F1359" s="6" t="str">
        <f t="shared" si="87"/>
        <v>BULLISH</v>
      </c>
      <c r="G1359" s="6" t="str">
        <f t="shared" si="86"/>
        <v>NEUTRAL</v>
      </c>
      <c r="H1359" s="6" t="str">
        <f t="shared" si="85"/>
        <v>BULLISH DIVERGENCE</v>
      </c>
    </row>
    <row r="1360" spans="1:8" ht="13.5" x14ac:dyDescent="0.25">
      <c r="A1360" s="3">
        <f>TITRES_STAT!B1363</f>
        <v>43992</v>
      </c>
      <c r="B1360" s="6">
        <f>TITRES_STAT!C1363</f>
        <v>4.5</v>
      </c>
      <c r="C1360" s="6">
        <f>TITRES_STAT!D1363</f>
        <v>2.4722</v>
      </c>
      <c r="D1360" s="6">
        <f>TITRES_STAT!E1363</f>
        <v>775</v>
      </c>
      <c r="E1360" s="2">
        <f t="shared" si="84"/>
        <v>726218</v>
      </c>
      <c r="F1360" s="6" t="str">
        <f t="shared" si="87"/>
        <v>BULLISH</v>
      </c>
      <c r="G1360" s="6" t="str">
        <f t="shared" si="86"/>
        <v>NEUTRAL</v>
      </c>
      <c r="H1360" s="6" t="str">
        <f t="shared" si="85"/>
        <v>BULLISH DIVERGENCE</v>
      </c>
    </row>
    <row r="1361" spans="1:8" ht="13.5" x14ac:dyDescent="0.25">
      <c r="A1361" s="3">
        <f>TITRES_STAT!B1364</f>
        <v>43993</v>
      </c>
      <c r="B1361" s="6">
        <f>TITRES_STAT!C1364</f>
        <v>4.5</v>
      </c>
      <c r="C1361" s="6">
        <f>TITRES_STAT!D1364</f>
        <v>2.4722</v>
      </c>
      <c r="D1361" s="6">
        <f>TITRES_STAT!E1364</f>
        <v>1974</v>
      </c>
      <c r="E1361" s="2">
        <f t="shared" si="84"/>
        <v>726218</v>
      </c>
      <c r="F1361" s="6" t="str">
        <f t="shared" si="87"/>
        <v>BULLISH</v>
      </c>
      <c r="G1361" s="6" t="str">
        <f t="shared" si="86"/>
        <v>NEUTRAL</v>
      </c>
      <c r="H1361" s="6" t="str">
        <f t="shared" si="85"/>
        <v>NEUTRAL</v>
      </c>
    </row>
    <row r="1362" spans="1:8" ht="13.5" x14ac:dyDescent="0.25">
      <c r="A1362" s="3">
        <f>TITRES_STAT!B1365</f>
        <v>43994</v>
      </c>
      <c r="B1362" s="6">
        <f>TITRES_STAT!C1365</f>
        <v>4.5</v>
      </c>
      <c r="C1362" s="6">
        <f>TITRES_STAT!D1365</f>
        <v>2.4722</v>
      </c>
      <c r="D1362" s="6">
        <f>TITRES_STAT!E1365</f>
        <v>159</v>
      </c>
      <c r="E1362" s="2">
        <f t="shared" si="84"/>
        <v>726218</v>
      </c>
      <c r="F1362" s="6" t="str">
        <f t="shared" si="87"/>
        <v>BEARISH</v>
      </c>
      <c r="G1362" s="6" t="str">
        <f t="shared" si="86"/>
        <v>NEUTRAL</v>
      </c>
      <c r="H1362" s="6" t="str">
        <f t="shared" si="85"/>
        <v>CONFIRMED BEARISH</v>
      </c>
    </row>
    <row r="1363" spans="1:8" ht="13.5" x14ac:dyDescent="0.25">
      <c r="A1363" s="3">
        <f>TITRES_STAT!B1366</f>
        <v>43997</v>
      </c>
      <c r="B1363" s="6">
        <f>TITRES_STAT!C1366</f>
        <v>4.5</v>
      </c>
      <c r="C1363" s="6">
        <f>TITRES_STAT!D1366</f>
        <v>2.4722</v>
      </c>
      <c r="D1363" s="6">
        <f>TITRES_STAT!E1366</f>
        <v>100</v>
      </c>
      <c r="E1363" s="2">
        <f t="shared" si="84"/>
        <v>726218</v>
      </c>
      <c r="F1363" s="6" t="str">
        <f t="shared" si="87"/>
        <v>BEARISH</v>
      </c>
      <c r="G1363" s="6" t="str">
        <f t="shared" si="86"/>
        <v>NEUTRAL</v>
      </c>
      <c r="H1363" s="6" t="str">
        <f t="shared" si="85"/>
        <v>CONFIRMED BEARISH</v>
      </c>
    </row>
    <row r="1364" spans="1:8" ht="13.5" x14ac:dyDescent="0.25">
      <c r="A1364" s="3">
        <f>TITRES_STAT!B1367</f>
        <v>43998</v>
      </c>
      <c r="B1364" s="6">
        <f>TITRES_STAT!C1367</f>
        <v>4.51</v>
      </c>
      <c r="C1364" s="6">
        <f>TITRES_STAT!D1367</f>
        <v>2.4777</v>
      </c>
      <c r="D1364" s="6">
        <f>TITRES_STAT!E1367</f>
        <v>301</v>
      </c>
      <c r="E1364" s="2">
        <f t="shared" si="84"/>
        <v>726519</v>
      </c>
      <c r="F1364" s="6" t="str">
        <f t="shared" si="87"/>
        <v>BULLISH</v>
      </c>
      <c r="G1364" s="6" t="str">
        <f t="shared" si="86"/>
        <v>NEUTRAL</v>
      </c>
      <c r="H1364" s="6" t="str">
        <f t="shared" si="85"/>
        <v>CONFIRMED BULLISH</v>
      </c>
    </row>
    <row r="1365" spans="1:8" ht="13.5" x14ac:dyDescent="0.25">
      <c r="A1365" s="3">
        <f>TITRES_STAT!B1368</f>
        <v>43999</v>
      </c>
      <c r="B1365" s="6">
        <f>TITRES_STAT!C1368</f>
        <v>4.51</v>
      </c>
      <c r="C1365" s="6">
        <f>TITRES_STAT!D1368</f>
        <v>2.4777</v>
      </c>
      <c r="D1365" s="6">
        <f>TITRES_STAT!E1368</f>
        <v>548</v>
      </c>
      <c r="E1365" s="2">
        <f t="shared" si="84"/>
        <v>726519</v>
      </c>
      <c r="F1365" s="6" t="str">
        <f t="shared" si="87"/>
        <v>BULLISH</v>
      </c>
      <c r="G1365" s="6" t="str">
        <f t="shared" si="86"/>
        <v>NEUTRAL</v>
      </c>
      <c r="H1365" s="6" t="str">
        <f t="shared" si="85"/>
        <v>CONFIRMED BULLISH</v>
      </c>
    </row>
    <row r="1366" spans="1:8" ht="13.5" x14ac:dyDescent="0.25">
      <c r="A1366" s="3">
        <f>TITRES_STAT!B1369</f>
        <v>44000</v>
      </c>
      <c r="B1366" s="6">
        <f>TITRES_STAT!C1369</f>
        <v>4.5</v>
      </c>
      <c r="C1366" s="6">
        <f>TITRES_STAT!D1369</f>
        <v>2.4722</v>
      </c>
      <c r="D1366" s="6">
        <f>TITRES_STAT!E1369</f>
        <v>794</v>
      </c>
      <c r="E1366" s="2">
        <f t="shared" si="84"/>
        <v>725725</v>
      </c>
      <c r="F1366" s="6" t="str">
        <f t="shared" si="87"/>
        <v>BEARISH</v>
      </c>
      <c r="G1366" s="6" t="str">
        <f t="shared" si="86"/>
        <v>NEUTRAL</v>
      </c>
      <c r="H1366" s="6" t="str">
        <f t="shared" si="85"/>
        <v>NEUTRAL</v>
      </c>
    </row>
    <row r="1367" spans="1:8" ht="13.5" x14ac:dyDescent="0.25">
      <c r="A1367" s="3">
        <f>TITRES_STAT!B1370</f>
        <v>44001</v>
      </c>
      <c r="B1367" s="6">
        <f>TITRES_STAT!C1370</f>
        <v>4.59</v>
      </c>
      <c r="C1367" s="6">
        <f>TITRES_STAT!D1370</f>
        <v>2.5215999999999998</v>
      </c>
      <c r="D1367" s="6">
        <f>TITRES_STAT!E1370</f>
        <v>201</v>
      </c>
      <c r="E1367" s="2">
        <f t="shared" si="84"/>
        <v>725926</v>
      </c>
      <c r="F1367" s="6" t="str">
        <f t="shared" si="87"/>
        <v>BEARISH</v>
      </c>
      <c r="G1367" s="6" t="str">
        <f t="shared" si="86"/>
        <v>NEUTRAL</v>
      </c>
      <c r="H1367" s="6" t="str">
        <f t="shared" si="85"/>
        <v>BEARISH DIVERGENCE</v>
      </c>
    </row>
    <row r="1368" spans="1:8" ht="13.5" x14ac:dyDescent="0.25">
      <c r="A1368" s="3">
        <f>TITRES_STAT!B1371</f>
        <v>44004</v>
      </c>
      <c r="B1368" s="6">
        <f>TITRES_STAT!C1371</f>
        <v>4.59</v>
      </c>
      <c r="C1368" s="6">
        <f>TITRES_STAT!D1371</f>
        <v>2.5215999999999998</v>
      </c>
      <c r="D1368" s="6">
        <f>TITRES_STAT!E1371</f>
        <v>206</v>
      </c>
      <c r="E1368" s="2">
        <f t="shared" si="84"/>
        <v>725926</v>
      </c>
      <c r="F1368" s="6" t="str">
        <f t="shared" si="87"/>
        <v>BEARISH</v>
      </c>
      <c r="G1368" s="6" t="str">
        <f t="shared" si="86"/>
        <v>NEUTRAL</v>
      </c>
      <c r="H1368" s="6" t="str">
        <f t="shared" si="85"/>
        <v>BEARISH DIVERGENCE</v>
      </c>
    </row>
    <row r="1369" spans="1:8" ht="13.5" x14ac:dyDescent="0.25">
      <c r="A1369" s="3">
        <f>TITRES_STAT!B1372</f>
        <v>44005</v>
      </c>
      <c r="B1369" s="6">
        <f>TITRES_STAT!C1372</f>
        <v>4.4800000000000004</v>
      </c>
      <c r="C1369" s="6">
        <f>TITRES_STAT!D1372</f>
        <v>2.4611999999999998</v>
      </c>
      <c r="D1369" s="6">
        <f>TITRES_STAT!E1372</f>
        <v>1800</v>
      </c>
      <c r="E1369" s="2">
        <f t="shared" si="84"/>
        <v>724126</v>
      </c>
      <c r="F1369" s="6" t="str">
        <f t="shared" si="87"/>
        <v>BEARISH</v>
      </c>
      <c r="G1369" s="6" t="str">
        <f t="shared" si="86"/>
        <v>NEUTRAL</v>
      </c>
      <c r="H1369" s="6" t="str">
        <f t="shared" si="85"/>
        <v>CONFIRMED BEARISH</v>
      </c>
    </row>
    <row r="1370" spans="1:8" ht="13.5" x14ac:dyDescent="0.25">
      <c r="A1370" s="3">
        <f>TITRES_STAT!B1373</f>
        <v>44006</v>
      </c>
      <c r="B1370" s="6">
        <f>TITRES_STAT!C1373</f>
        <v>4.59</v>
      </c>
      <c r="C1370" s="6">
        <f>TITRES_STAT!D1373</f>
        <v>2.5215999999999998</v>
      </c>
      <c r="D1370" s="6">
        <f>TITRES_STAT!E1373</f>
        <v>700</v>
      </c>
      <c r="E1370" s="2">
        <f t="shared" si="84"/>
        <v>724826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BEARISH DIVERGENCE</v>
      </c>
    </row>
    <row r="1371" spans="1:8" ht="13.5" x14ac:dyDescent="0.25">
      <c r="A1371" s="3">
        <f>TITRES_STAT!B1374</f>
        <v>44007</v>
      </c>
      <c r="B1371" s="6">
        <f>TITRES_STAT!C1374</f>
        <v>4.59</v>
      </c>
      <c r="C1371" s="6">
        <f>TITRES_STAT!D1374</f>
        <v>2.5215999999999998</v>
      </c>
      <c r="D1371" s="6">
        <f>TITRES_STAT!E1374</f>
        <v>0</v>
      </c>
      <c r="E1371" s="2">
        <f t="shared" si="84"/>
        <v>724826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BEARISH DIVERGENCE</v>
      </c>
    </row>
    <row r="1372" spans="1:8" ht="13.5" x14ac:dyDescent="0.25">
      <c r="A1372" s="3">
        <f>TITRES_STAT!B1375</f>
        <v>44008</v>
      </c>
      <c r="B1372" s="6">
        <f>TITRES_STAT!C1375</f>
        <v>4.5999999999999996</v>
      </c>
      <c r="C1372" s="6">
        <f>TITRES_STAT!D1375</f>
        <v>2.5270999999999999</v>
      </c>
      <c r="D1372" s="6">
        <f>TITRES_STAT!E1375</f>
        <v>562</v>
      </c>
      <c r="E1372" s="2">
        <f t="shared" si="84"/>
        <v>725388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BEARISH DIVERGENCE</v>
      </c>
    </row>
    <row r="1373" spans="1:8" ht="13.5" x14ac:dyDescent="0.25">
      <c r="A1373" s="3">
        <f>TITRES_STAT!B1376</f>
        <v>44011</v>
      </c>
      <c r="B1373" s="6">
        <f>TITRES_STAT!C1376</f>
        <v>4.58</v>
      </c>
      <c r="C1373" s="6">
        <f>TITRES_STAT!D1376</f>
        <v>2.5160999999999998</v>
      </c>
      <c r="D1373" s="6">
        <f>TITRES_STAT!E1376</f>
        <v>1114</v>
      </c>
      <c r="E1373" s="2">
        <f t="shared" si="84"/>
        <v>724274</v>
      </c>
      <c r="F1373" s="6" t="str">
        <f t="shared" si="87"/>
        <v>BEARISH</v>
      </c>
      <c r="G1373" s="6" t="str">
        <f t="shared" si="86"/>
        <v>NEUTRAL</v>
      </c>
      <c r="H1373" s="6" t="str">
        <f t="shared" si="85"/>
        <v>CONFIRMED BEARISH</v>
      </c>
    </row>
    <row r="1374" spans="1:8" ht="13.5" x14ac:dyDescent="0.25">
      <c r="A1374" s="3">
        <f>TITRES_STAT!B1377</f>
        <v>44012</v>
      </c>
      <c r="B1374" s="6">
        <f>TITRES_STAT!C1377</f>
        <v>4.45</v>
      </c>
      <c r="C1374" s="6">
        <f>TITRES_STAT!D1377</f>
        <v>2.4447000000000001</v>
      </c>
      <c r="D1374" s="6">
        <f>TITRES_STAT!E1377</f>
        <v>2046</v>
      </c>
      <c r="E1374" s="2">
        <f t="shared" si="84"/>
        <v>722228</v>
      </c>
      <c r="F1374" s="6" t="str">
        <f t="shared" si="87"/>
        <v>BEARISH</v>
      </c>
      <c r="G1374" s="6" t="str">
        <f t="shared" si="86"/>
        <v>NEUTRAL</v>
      </c>
      <c r="H1374" s="6" t="str">
        <f t="shared" si="85"/>
        <v>CONFIRMED BEARISH</v>
      </c>
    </row>
    <row r="1375" spans="1:8" ht="13.5" x14ac:dyDescent="0.25">
      <c r="A1375" s="3">
        <f>TITRES_STAT!B1378</f>
        <v>44013</v>
      </c>
      <c r="B1375" s="6">
        <f>TITRES_STAT!C1378</f>
        <v>4.4000000000000004</v>
      </c>
      <c r="C1375" s="6">
        <f>TITRES_STAT!D1378</f>
        <v>2.4173</v>
      </c>
      <c r="D1375" s="6">
        <f>TITRES_STAT!E1378</f>
        <v>10</v>
      </c>
      <c r="E1375" s="2">
        <f t="shared" si="84"/>
        <v>722218</v>
      </c>
      <c r="F1375" s="6" t="str">
        <f t="shared" si="87"/>
        <v>BEARISH</v>
      </c>
      <c r="G1375" s="6" t="str">
        <f t="shared" si="86"/>
        <v>NEUTRAL</v>
      </c>
      <c r="H1375" s="6" t="str">
        <f t="shared" si="85"/>
        <v>CONFIRMED BEARISH</v>
      </c>
    </row>
    <row r="1376" spans="1:8" ht="13.5" x14ac:dyDescent="0.25">
      <c r="A1376" s="3">
        <f>TITRES_STAT!B1379</f>
        <v>44014</v>
      </c>
      <c r="B1376" s="6">
        <f>TITRES_STAT!C1379</f>
        <v>4.4000000000000004</v>
      </c>
      <c r="C1376" s="6">
        <f>TITRES_STAT!D1379</f>
        <v>2.4173</v>
      </c>
      <c r="D1376" s="6">
        <f>TITRES_STAT!E1379</f>
        <v>0</v>
      </c>
      <c r="E1376" s="2">
        <f t="shared" si="84"/>
        <v>722218</v>
      </c>
      <c r="F1376" s="6" t="str">
        <f t="shared" si="87"/>
        <v>BEARISH</v>
      </c>
      <c r="G1376" s="6" t="str">
        <f t="shared" si="86"/>
        <v>NEUTRAL</v>
      </c>
      <c r="H1376" s="6" t="str">
        <f t="shared" si="85"/>
        <v>CONFIRMED BEARISH</v>
      </c>
    </row>
    <row r="1377" spans="1:8" ht="13.5" x14ac:dyDescent="0.25">
      <c r="A1377" s="3">
        <f>TITRES_STAT!B1380</f>
        <v>44015</v>
      </c>
      <c r="B1377" s="6">
        <f>TITRES_STAT!C1380</f>
        <v>4.46</v>
      </c>
      <c r="C1377" s="6">
        <f>TITRES_STAT!D1380</f>
        <v>2.4502000000000002</v>
      </c>
      <c r="D1377" s="6">
        <f>TITRES_STAT!E1380</f>
        <v>272</v>
      </c>
      <c r="E1377" s="2">
        <f t="shared" si="84"/>
        <v>722490</v>
      </c>
      <c r="F1377" s="6" t="str">
        <f t="shared" si="87"/>
        <v>BEARISH</v>
      </c>
      <c r="G1377" s="6" t="str">
        <f t="shared" si="86"/>
        <v>NEUTRAL</v>
      </c>
      <c r="H1377" s="6" t="str">
        <f t="shared" si="85"/>
        <v>CONFIRMED BEARISH</v>
      </c>
    </row>
    <row r="1378" spans="1:8" ht="13.5" x14ac:dyDescent="0.25">
      <c r="A1378" s="3">
        <f>TITRES_STAT!B1381</f>
        <v>44018</v>
      </c>
      <c r="B1378" s="6">
        <f>TITRES_STAT!C1381</f>
        <v>4.45</v>
      </c>
      <c r="C1378" s="6">
        <f>TITRES_STAT!D1381</f>
        <v>2.4447000000000001</v>
      </c>
      <c r="D1378" s="6">
        <f>TITRES_STAT!E1381</f>
        <v>592</v>
      </c>
      <c r="E1378" s="2">
        <f t="shared" si="84"/>
        <v>721898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4.3899999999999997</v>
      </c>
      <c r="C1379" s="6">
        <f>TITRES_STAT!D1382</f>
        <v>2.4117999999999999</v>
      </c>
      <c r="D1379" s="6">
        <f>TITRES_STAT!E1382</f>
        <v>485</v>
      </c>
      <c r="E1379" s="2">
        <f t="shared" si="84"/>
        <v>721413</v>
      </c>
      <c r="F1379" s="6" t="str">
        <f t="shared" si="87"/>
        <v>BEARISH</v>
      </c>
      <c r="G1379" s="6" t="str">
        <f t="shared" si="86"/>
        <v>NEUTRAL</v>
      </c>
      <c r="H1379" s="6" t="str">
        <f t="shared" si="85"/>
        <v>CONFIRMED BEARISH</v>
      </c>
    </row>
    <row r="1380" spans="1:8" ht="13.5" x14ac:dyDescent="0.25">
      <c r="A1380" s="3">
        <f>TITRES_STAT!B1383</f>
        <v>44020</v>
      </c>
      <c r="B1380" s="6">
        <f>TITRES_STAT!C1383</f>
        <v>4.45</v>
      </c>
      <c r="C1380" s="6">
        <f>TITRES_STAT!D1383</f>
        <v>2.4447000000000001</v>
      </c>
      <c r="D1380" s="6">
        <f>TITRES_STAT!E1383</f>
        <v>1721</v>
      </c>
      <c r="E1380" s="2">
        <f t="shared" si="84"/>
        <v>723134</v>
      </c>
      <c r="F1380" s="6" t="str">
        <f t="shared" si="87"/>
        <v>BULLISH</v>
      </c>
      <c r="G1380" s="6" t="str">
        <f t="shared" si="86"/>
        <v>NEUTRAL</v>
      </c>
      <c r="H1380" s="6" t="str">
        <f t="shared" si="85"/>
        <v>CONFIRMED BULLISH</v>
      </c>
    </row>
    <row r="1381" spans="1:8" ht="13.5" x14ac:dyDescent="0.25">
      <c r="A1381" s="3">
        <f>TITRES_STAT!B1384</f>
        <v>44021</v>
      </c>
      <c r="B1381" s="6">
        <f>TITRES_STAT!C1384</f>
        <v>4.45</v>
      </c>
      <c r="C1381" s="6">
        <f>TITRES_STAT!D1384</f>
        <v>2.4447000000000001</v>
      </c>
      <c r="D1381" s="6">
        <f>TITRES_STAT!E1384</f>
        <v>0</v>
      </c>
      <c r="E1381" s="2">
        <f t="shared" si="84"/>
        <v>723134</v>
      </c>
      <c r="F1381" s="6" t="str">
        <f t="shared" si="87"/>
        <v>BULLISH</v>
      </c>
      <c r="G1381" s="6" t="str">
        <f t="shared" si="86"/>
        <v>NEUTRAL</v>
      </c>
      <c r="H1381" s="6" t="str">
        <f t="shared" si="85"/>
        <v>CONFIRMED BULLISH</v>
      </c>
    </row>
    <row r="1382" spans="1:8" ht="13.5" x14ac:dyDescent="0.25">
      <c r="A1382" s="3">
        <f>TITRES_STAT!B1385</f>
        <v>44022</v>
      </c>
      <c r="B1382" s="6">
        <f>TITRES_STAT!C1385</f>
        <v>4.4400000000000004</v>
      </c>
      <c r="C1382" s="6">
        <f>TITRES_STAT!D1385</f>
        <v>2.4392</v>
      </c>
      <c r="D1382" s="6">
        <f>TITRES_STAT!E1385</f>
        <v>345</v>
      </c>
      <c r="E1382" s="2">
        <f t="shared" si="84"/>
        <v>722789</v>
      </c>
      <c r="F1382" s="6" t="str">
        <f t="shared" si="87"/>
        <v>BULLISH</v>
      </c>
      <c r="G1382" s="6" t="str">
        <f t="shared" si="86"/>
        <v>NEUTRAL</v>
      </c>
      <c r="H1382" s="6" t="str">
        <f t="shared" si="85"/>
        <v>BULLISH DIVERGENCE</v>
      </c>
    </row>
    <row r="1383" spans="1:8" ht="13.5" x14ac:dyDescent="0.25">
      <c r="A1383" s="3">
        <f>TITRES_STAT!B1386</f>
        <v>44025</v>
      </c>
      <c r="B1383" s="6">
        <f>TITRES_STAT!C1386</f>
        <v>4.32</v>
      </c>
      <c r="C1383" s="6">
        <f>TITRES_STAT!D1386</f>
        <v>2.3733</v>
      </c>
      <c r="D1383" s="6">
        <f>TITRES_STAT!E1386</f>
        <v>100</v>
      </c>
      <c r="E1383" s="2">
        <f t="shared" si="84"/>
        <v>722689</v>
      </c>
      <c r="F1383" s="6" t="str">
        <f t="shared" si="87"/>
        <v>BULLISH</v>
      </c>
      <c r="G1383" s="6" t="str">
        <f t="shared" si="86"/>
        <v>NEUTRAL</v>
      </c>
      <c r="H1383" s="6" t="str">
        <f t="shared" si="85"/>
        <v>BULLISH DIVERGENCE</v>
      </c>
    </row>
    <row r="1384" spans="1:8" ht="13.5" x14ac:dyDescent="0.25">
      <c r="A1384" s="3">
        <f>TITRES_STAT!B1387</f>
        <v>44026</v>
      </c>
      <c r="B1384" s="6">
        <f>TITRES_STAT!C1387</f>
        <v>4.4400000000000004</v>
      </c>
      <c r="C1384" s="6">
        <f>TITRES_STAT!D1387</f>
        <v>2.4392</v>
      </c>
      <c r="D1384" s="6">
        <f>TITRES_STAT!E1387</f>
        <v>50</v>
      </c>
      <c r="E1384" s="2">
        <f t="shared" si="84"/>
        <v>722739</v>
      </c>
      <c r="F1384" s="6" t="str">
        <f t="shared" si="87"/>
        <v>BULLISH</v>
      </c>
      <c r="G1384" s="6" t="str">
        <f t="shared" si="86"/>
        <v>NEUTRAL</v>
      </c>
      <c r="H1384" s="6" t="str">
        <f t="shared" si="85"/>
        <v>CONFIRMED BULLISH</v>
      </c>
    </row>
    <row r="1385" spans="1:8" ht="13.5" x14ac:dyDescent="0.25">
      <c r="A1385" s="3">
        <f>TITRES_STAT!B1388</f>
        <v>44027</v>
      </c>
      <c r="B1385" s="6">
        <f>TITRES_STAT!C1388</f>
        <v>4.3099999999999996</v>
      </c>
      <c r="C1385" s="6">
        <f>TITRES_STAT!D1388</f>
        <v>2.3677999999999999</v>
      </c>
      <c r="D1385" s="6">
        <f>TITRES_STAT!E1388</f>
        <v>670</v>
      </c>
      <c r="E1385" s="2">
        <f t="shared" si="84"/>
        <v>722069</v>
      </c>
      <c r="F1385" s="6" t="str">
        <f t="shared" si="87"/>
        <v>BEARISH</v>
      </c>
      <c r="G1385" s="6" t="str">
        <f t="shared" si="86"/>
        <v>NEUTRAL</v>
      </c>
      <c r="H1385" s="6" t="str">
        <f t="shared" si="85"/>
        <v>CONFIRMED BEARISH</v>
      </c>
    </row>
    <row r="1386" spans="1:8" ht="13.5" x14ac:dyDescent="0.25">
      <c r="A1386" s="3">
        <f>TITRES_STAT!B1389</f>
        <v>44028</v>
      </c>
      <c r="B1386" s="6">
        <f>TITRES_STAT!C1389</f>
        <v>4.21</v>
      </c>
      <c r="C1386" s="6">
        <f>TITRES_STAT!D1389</f>
        <v>2.3129</v>
      </c>
      <c r="D1386" s="6">
        <f>TITRES_STAT!E1389</f>
        <v>1366</v>
      </c>
      <c r="E1386" s="2">
        <f t="shared" si="84"/>
        <v>720703</v>
      </c>
      <c r="F1386" s="6" t="str">
        <f t="shared" si="87"/>
        <v>BEARISH</v>
      </c>
      <c r="G1386" s="6" t="str">
        <f t="shared" si="86"/>
        <v>NEUTRAL</v>
      </c>
      <c r="H1386" s="6" t="str">
        <f t="shared" si="85"/>
        <v>CONFIRMED BEARISH</v>
      </c>
    </row>
    <row r="1387" spans="1:8" ht="13.5" x14ac:dyDescent="0.25">
      <c r="A1387" s="3">
        <f>TITRES_STAT!B1390</f>
        <v>44029</v>
      </c>
      <c r="B1387" s="6">
        <f>TITRES_STAT!C1390</f>
        <v>4.25</v>
      </c>
      <c r="C1387" s="6">
        <f>TITRES_STAT!D1390</f>
        <v>2.3348</v>
      </c>
      <c r="D1387" s="6">
        <f>TITRES_STAT!E1390</f>
        <v>27</v>
      </c>
      <c r="E1387" s="2">
        <f t="shared" si="84"/>
        <v>720730</v>
      </c>
      <c r="F1387" s="6" t="str">
        <f t="shared" si="87"/>
        <v>BEARISH</v>
      </c>
      <c r="G1387" s="6" t="str">
        <f t="shared" si="86"/>
        <v>NEUTRAL</v>
      </c>
      <c r="H1387" s="6" t="str">
        <f t="shared" si="85"/>
        <v>CONFIRMED BEARISH</v>
      </c>
    </row>
    <row r="1388" spans="1:8" ht="13.5" x14ac:dyDescent="0.25">
      <c r="A1388" s="3">
        <f>TITRES_STAT!B1391</f>
        <v>44032</v>
      </c>
      <c r="B1388" s="6">
        <f>TITRES_STAT!C1391</f>
        <v>4.21</v>
      </c>
      <c r="C1388" s="6">
        <f>TITRES_STAT!D1391</f>
        <v>2.3129</v>
      </c>
      <c r="D1388" s="6">
        <f>TITRES_STAT!E1391</f>
        <v>39</v>
      </c>
      <c r="E1388" s="2">
        <f t="shared" si="84"/>
        <v>720691</v>
      </c>
      <c r="F1388" s="6" t="str">
        <f t="shared" si="87"/>
        <v>BEARISH</v>
      </c>
      <c r="G1388" s="6" t="str">
        <f t="shared" si="86"/>
        <v>NEUTRAL</v>
      </c>
      <c r="H1388" s="6" t="str">
        <f t="shared" si="85"/>
        <v>CONFIRMED BEARISH</v>
      </c>
    </row>
    <row r="1389" spans="1:8" ht="13.5" x14ac:dyDescent="0.25">
      <c r="A1389" s="3">
        <f>TITRES_STAT!B1392</f>
        <v>44033</v>
      </c>
      <c r="B1389" s="6">
        <f>TITRES_STAT!C1392</f>
        <v>4.21</v>
      </c>
      <c r="C1389" s="6">
        <f>TITRES_STAT!D1392</f>
        <v>2.3129</v>
      </c>
      <c r="D1389" s="6">
        <f>TITRES_STAT!E1392</f>
        <v>2400</v>
      </c>
      <c r="E1389" s="2">
        <f t="shared" si="84"/>
        <v>720691</v>
      </c>
      <c r="F1389" s="6" t="str">
        <f t="shared" si="87"/>
        <v>BEARISH</v>
      </c>
      <c r="G1389" s="6" t="str">
        <f t="shared" si="86"/>
        <v>NEUTRAL</v>
      </c>
      <c r="H1389" s="6" t="str">
        <f t="shared" si="85"/>
        <v>CONFIRMED BEARISH</v>
      </c>
    </row>
    <row r="1390" spans="1:8" ht="13.5" x14ac:dyDescent="0.25">
      <c r="A1390" s="3">
        <f>TITRES_STAT!B1393</f>
        <v>44034</v>
      </c>
      <c r="B1390" s="6">
        <f>TITRES_STAT!C1393</f>
        <v>4.2</v>
      </c>
      <c r="C1390" s="6">
        <f>TITRES_STAT!D1393</f>
        <v>2.3073999999999999</v>
      </c>
      <c r="D1390" s="6">
        <f>TITRES_STAT!E1393</f>
        <v>4393</v>
      </c>
      <c r="E1390" s="2">
        <f t="shared" si="84"/>
        <v>716298</v>
      </c>
      <c r="F1390" s="6" t="str">
        <f t="shared" si="87"/>
        <v>BEARISH</v>
      </c>
      <c r="G1390" s="6" t="str">
        <f t="shared" si="86"/>
        <v>NEUTRAL</v>
      </c>
      <c r="H1390" s="6" t="str">
        <f t="shared" si="85"/>
        <v>CONFIRMED BEARISH</v>
      </c>
    </row>
    <row r="1391" spans="1:8" ht="13.5" x14ac:dyDescent="0.25">
      <c r="A1391" s="3">
        <f>TITRES_STAT!B1394</f>
        <v>44035</v>
      </c>
      <c r="B1391" s="6">
        <f>TITRES_STAT!C1394</f>
        <v>4.1500000000000004</v>
      </c>
      <c r="C1391" s="6">
        <f>TITRES_STAT!D1394</f>
        <v>2.2799</v>
      </c>
      <c r="D1391" s="6">
        <f>TITRES_STAT!E1394</f>
        <v>1499</v>
      </c>
      <c r="E1391" s="2">
        <f t="shared" si="84"/>
        <v>714799</v>
      </c>
      <c r="F1391" s="6" t="str">
        <f t="shared" si="87"/>
        <v>BEARISH</v>
      </c>
      <c r="G1391" s="6" t="str">
        <f t="shared" si="86"/>
        <v>NEUTRAL</v>
      </c>
      <c r="H1391" s="6" t="str">
        <f t="shared" si="85"/>
        <v>CONFIRMED BEARISH</v>
      </c>
    </row>
    <row r="1392" spans="1:8" ht="13.5" x14ac:dyDescent="0.25">
      <c r="A1392" s="3">
        <f>TITRES_STAT!B1395</f>
        <v>44036</v>
      </c>
      <c r="B1392" s="6">
        <f>TITRES_STAT!C1395</f>
        <v>4.21</v>
      </c>
      <c r="C1392" s="6">
        <f>TITRES_STAT!D1395</f>
        <v>2.3129</v>
      </c>
      <c r="D1392" s="6">
        <f>TITRES_STAT!E1395</f>
        <v>1193</v>
      </c>
      <c r="E1392" s="2">
        <f t="shared" si="84"/>
        <v>715992</v>
      </c>
      <c r="F1392" s="6" t="str">
        <f t="shared" si="87"/>
        <v>BEARISH</v>
      </c>
      <c r="G1392" s="6" t="str">
        <f t="shared" si="86"/>
        <v>NEUTRAL</v>
      </c>
      <c r="H1392" s="6" t="str">
        <f t="shared" si="85"/>
        <v>CONFIRMED BEARISH</v>
      </c>
    </row>
    <row r="1393" spans="1:8" ht="13.5" x14ac:dyDescent="0.25">
      <c r="A1393" s="3">
        <f>TITRES_STAT!B1396</f>
        <v>44039</v>
      </c>
      <c r="B1393" s="6">
        <f>TITRES_STAT!C1396</f>
        <v>4.21</v>
      </c>
      <c r="C1393" s="6">
        <f>TITRES_STAT!D1396</f>
        <v>2.3129</v>
      </c>
      <c r="D1393" s="6">
        <f>TITRES_STAT!E1396</f>
        <v>2707</v>
      </c>
      <c r="E1393" s="2">
        <f t="shared" si="84"/>
        <v>715992</v>
      </c>
      <c r="F1393" s="6" t="str">
        <f t="shared" si="87"/>
        <v>BEARISH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44040</v>
      </c>
      <c r="B1394" s="6">
        <f>TITRES_STAT!C1397</f>
        <v>4.17</v>
      </c>
      <c r="C1394" s="6">
        <f>TITRES_STAT!D1397</f>
        <v>2.2909000000000002</v>
      </c>
      <c r="D1394" s="6">
        <f>TITRES_STAT!E1397</f>
        <v>3708</v>
      </c>
      <c r="E1394" s="2">
        <f t="shared" si="84"/>
        <v>712284</v>
      </c>
      <c r="F1394" s="6" t="str">
        <f t="shared" si="87"/>
        <v>BEARISH</v>
      </c>
      <c r="G1394" s="6" t="str">
        <f t="shared" si="86"/>
        <v>NEUTRAL</v>
      </c>
      <c r="H1394" s="6" t="str">
        <f t="shared" si="85"/>
        <v>CONFIRMED BEARISH</v>
      </c>
    </row>
    <row r="1395" spans="1:8" ht="13.5" x14ac:dyDescent="0.25">
      <c r="A1395" s="3">
        <f>TITRES_STAT!B1398</f>
        <v>44041</v>
      </c>
      <c r="B1395" s="6">
        <f>TITRES_STAT!C1398</f>
        <v>4.1500000000000004</v>
      </c>
      <c r="C1395" s="6">
        <f>TITRES_STAT!D1398</f>
        <v>2.2799</v>
      </c>
      <c r="D1395" s="6">
        <f>TITRES_STAT!E1398</f>
        <v>910</v>
      </c>
      <c r="E1395" s="2">
        <f t="shared" si="84"/>
        <v>711374</v>
      </c>
      <c r="F1395" s="6" t="str">
        <f t="shared" si="87"/>
        <v>BEARISH</v>
      </c>
      <c r="G1395" s="6" t="str">
        <f t="shared" si="86"/>
        <v>NEUTRAL</v>
      </c>
      <c r="H1395" s="6" t="str">
        <f t="shared" si="85"/>
        <v>CONFIRMED BEARISH</v>
      </c>
    </row>
    <row r="1396" spans="1:8" ht="13.5" x14ac:dyDescent="0.25">
      <c r="A1396" s="3">
        <f>TITRES_STAT!B1399</f>
        <v>44042</v>
      </c>
      <c r="B1396" s="6">
        <f>TITRES_STAT!C1399</f>
        <v>4.16</v>
      </c>
      <c r="C1396" s="6">
        <f>TITRES_STAT!D1399</f>
        <v>2.2854000000000001</v>
      </c>
      <c r="D1396" s="6">
        <f>TITRES_STAT!E1399</f>
        <v>690</v>
      </c>
      <c r="E1396" s="2">
        <f t="shared" si="84"/>
        <v>712064</v>
      </c>
      <c r="F1396" s="6" t="str">
        <f t="shared" si="87"/>
        <v>BEARISH</v>
      </c>
      <c r="G1396" s="6" t="str">
        <f t="shared" si="86"/>
        <v>NEUTRAL</v>
      </c>
      <c r="H1396" s="6" t="str">
        <f t="shared" si="85"/>
        <v>BEARISH DIVERGENCE</v>
      </c>
    </row>
    <row r="1397" spans="1:8" ht="13.5" x14ac:dyDescent="0.25">
      <c r="A1397" s="3">
        <f>TITRES_STAT!B1400</f>
        <v>44046</v>
      </c>
      <c r="B1397" s="6">
        <f>TITRES_STAT!C1400</f>
        <v>4.17</v>
      </c>
      <c r="C1397" s="6">
        <f>TITRES_STAT!D1400</f>
        <v>2.2909000000000002</v>
      </c>
      <c r="D1397" s="6">
        <f>TITRES_STAT!E1400</f>
        <v>478</v>
      </c>
      <c r="E1397" s="2">
        <f t="shared" si="84"/>
        <v>712542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CONFIRMED BEARISH</v>
      </c>
    </row>
    <row r="1398" spans="1:8" ht="13.5" x14ac:dyDescent="0.25">
      <c r="A1398" s="3">
        <f>TITRES_STAT!B1401</f>
        <v>44047</v>
      </c>
      <c r="B1398" s="6">
        <f>TITRES_STAT!C1401</f>
        <v>4.25</v>
      </c>
      <c r="C1398" s="6">
        <f>TITRES_STAT!D1401</f>
        <v>2.3348</v>
      </c>
      <c r="D1398" s="6">
        <f>TITRES_STAT!E1401</f>
        <v>201</v>
      </c>
      <c r="E1398" s="2">
        <f t="shared" si="84"/>
        <v>712743</v>
      </c>
      <c r="F1398" s="6" t="str">
        <f t="shared" si="87"/>
        <v>BEARISH</v>
      </c>
      <c r="G1398" s="6" t="str">
        <f t="shared" si="86"/>
        <v>NEUTRAL</v>
      </c>
      <c r="H1398" s="6" t="str">
        <f t="shared" si="85"/>
        <v>BEARISH DIVERGENCE</v>
      </c>
    </row>
    <row r="1399" spans="1:8" ht="13.5" x14ac:dyDescent="0.25">
      <c r="A1399" s="3">
        <f>TITRES_STAT!B1402</f>
        <v>44048</v>
      </c>
      <c r="B1399" s="6">
        <f>TITRES_STAT!C1402</f>
        <v>4.2</v>
      </c>
      <c r="C1399" s="6">
        <f>TITRES_STAT!D1402</f>
        <v>2.3073999999999999</v>
      </c>
      <c r="D1399" s="6">
        <f>TITRES_STAT!E1402</f>
        <v>84</v>
      </c>
      <c r="E1399" s="2">
        <f t="shared" si="84"/>
        <v>712659</v>
      </c>
      <c r="F1399" s="6" t="str">
        <f t="shared" si="87"/>
        <v>BULLISH</v>
      </c>
      <c r="G1399" s="6" t="str">
        <f t="shared" si="86"/>
        <v>NEUTRAL</v>
      </c>
      <c r="H1399" s="6" t="str">
        <f t="shared" si="85"/>
        <v>CONFIRMED BULLISH</v>
      </c>
    </row>
    <row r="1400" spans="1:8" ht="13.5" x14ac:dyDescent="0.25">
      <c r="A1400" s="3">
        <f>TITRES_STAT!B1403</f>
        <v>44049</v>
      </c>
      <c r="B1400" s="6">
        <f>TITRES_STAT!C1403</f>
        <v>4.1900000000000004</v>
      </c>
      <c r="C1400" s="6">
        <f>TITRES_STAT!D1403</f>
        <v>2.3018999999999998</v>
      </c>
      <c r="D1400" s="6">
        <f>TITRES_STAT!E1403</f>
        <v>667</v>
      </c>
      <c r="E1400" s="2">
        <f t="shared" si="84"/>
        <v>711992</v>
      </c>
      <c r="F1400" s="6" t="str">
        <f t="shared" si="87"/>
        <v>BULLISH</v>
      </c>
      <c r="G1400" s="6" t="str">
        <f t="shared" si="86"/>
        <v>NEUTRAL</v>
      </c>
      <c r="H1400" s="6" t="str">
        <f t="shared" si="85"/>
        <v>CONFIRMED BULLISH</v>
      </c>
    </row>
    <row r="1401" spans="1:8" ht="13.5" x14ac:dyDescent="0.25">
      <c r="A1401" s="3">
        <f>TITRES_STAT!B1404</f>
        <v>44050</v>
      </c>
      <c r="B1401" s="6">
        <f>TITRES_STAT!C1404</f>
        <v>4.2</v>
      </c>
      <c r="C1401" s="6">
        <f>TITRES_STAT!D1404</f>
        <v>2.3073999999999999</v>
      </c>
      <c r="D1401" s="6">
        <f>TITRES_STAT!E1404</f>
        <v>1224</v>
      </c>
      <c r="E1401" s="2">
        <f t="shared" si="84"/>
        <v>713216</v>
      </c>
      <c r="F1401" s="6" t="str">
        <f t="shared" si="87"/>
        <v>BULLISH</v>
      </c>
      <c r="G1401" s="6" t="str">
        <f t="shared" si="86"/>
        <v>NEUTRAL</v>
      </c>
      <c r="H1401" s="6" t="str">
        <f t="shared" si="85"/>
        <v>CONFIRMED BULLISH</v>
      </c>
    </row>
    <row r="1402" spans="1:8" ht="13.5" x14ac:dyDescent="0.25">
      <c r="A1402" s="3">
        <f>TITRES_STAT!B1405</f>
        <v>44053</v>
      </c>
      <c r="B1402" s="6">
        <f>TITRES_STAT!C1405</f>
        <v>4.1500000000000004</v>
      </c>
      <c r="C1402" s="6">
        <f>TITRES_STAT!D1405</f>
        <v>2.2799</v>
      </c>
      <c r="D1402" s="6">
        <f>TITRES_STAT!E1405</f>
        <v>3000</v>
      </c>
      <c r="E1402" s="2">
        <f t="shared" si="84"/>
        <v>710216</v>
      </c>
      <c r="F1402" s="6" t="str">
        <f t="shared" si="87"/>
        <v>BEARISH</v>
      </c>
      <c r="G1402" s="6" t="str">
        <f t="shared" si="86"/>
        <v>NEUTRAL</v>
      </c>
      <c r="H1402" s="6" t="str">
        <f t="shared" si="85"/>
        <v>CONFIRMED BEARISH</v>
      </c>
    </row>
    <row r="1403" spans="1:8" ht="13.5" x14ac:dyDescent="0.25">
      <c r="A1403" s="3">
        <f>TITRES_STAT!B1406</f>
        <v>44054</v>
      </c>
      <c r="B1403" s="6">
        <f>TITRES_STAT!C1406</f>
        <v>4.1900000000000004</v>
      </c>
      <c r="C1403" s="6">
        <f>TITRES_STAT!D1406</f>
        <v>2.3018999999999998</v>
      </c>
      <c r="D1403" s="6">
        <f>TITRES_STAT!E1406</f>
        <v>12</v>
      </c>
      <c r="E1403" s="2">
        <f t="shared" si="84"/>
        <v>710228</v>
      </c>
      <c r="F1403" s="6" t="str">
        <f t="shared" si="87"/>
        <v>BEARISH</v>
      </c>
      <c r="G1403" s="6" t="str">
        <f t="shared" si="86"/>
        <v>NEUTRAL</v>
      </c>
      <c r="H1403" s="6" t="str">
        <f t="shared" si="85"/>
        <v>CONFIRMED BEARISH</v>
      </c>
    </row>
    <row r="1404" spans="1:8" ht="13.5" x14ac:dyDescent="0.25">
      <c r="A1404" s="3">
        <f>TITRES_STAT!B1407</f>
        <v>44055</v>
      </c>
      <c r="B1404" s="6">
        <f>TITRES_STAT!C1407</f>
        <v>4.1900000000000004</v>
      </c>
      <c r="C1404" s="6">
        <f>TITRES_STAT!D1407</f>
        <v>2.3018999999999998</v>
      </c>
      <c r="D1404" s="6">
        <f>TITRES_STAT!E1407</f>
        <v>100</v>
      </c>
      <c r="E1404" s="2">
        <f t="shared" si="84"/>
        <v>710228</v>
      </c>
      <c r="F1404" s="6" t="str">
        <f t="shared" si="87"/>
        <v>BEARISH</v>
      </c>
      <c r="G1404" s="6" t="str">
        <f t="shared" si="86"/>
        <v>NEUTRAL</v>
      </c>
      <c r="H1404" s="6" t="str">
        <f t="shared" si="85"/>
        <v>CONFIRMED BEARISH</v>
      </c>
    </row>
    <row r="1405" spans="1:8" ht="13.5" x14ac:dyDescent="0.25">
      <c r="A1405" s="3">
        <f>TITRES_STAT!B1408</f>
        <v>44057</v>
      </c>
      <c r="B1405" s="6">
        <f>TITRES_STAT!C1408</f>
        <v>4.1900000000000004</v>
      </c>
      <c r="C1405" s="6">
        <f>TITRES_STAT!D1408</f>
        <v>2.3018999999999998</v>
      </c>
      <c r="D1405" s="6">
        <f>TITRES_STAT!E1408</f>
        <v>1425</v>
      </c>
      <c r="E1405" s="2">
        <f t="shared" si="84"/>
        <v>710228</v>
      </c>
      <c r="F1405" s="6" t="str">
        <f t="shared" si="87"/>
        <v>BEARISH</v>
      </c>
      <c r="G1405" s="6" t="str">
        <f t="shared" si="86"/>
        <v>NEUTRAL</v>
      </c>
      <c r="H1405" s="6" t="str">
        <f t="shared" si="85"/>
        <v>NEUTRAL</v>
      </c>
    </row>
    <row r="1406" spans="1:8" ht="13.5" x14ac:dyDescent="0.25">
      <c r="A1406" s="3">
        <f>TITRES_STAT!B1409</f>
        <v>44060</v>
      </c>
      <c r="B1406" s="6">
        <f>TITRES_STAT!C1409</f>
        <v>4.2</v>
      </c>
      <c r="C1406" s="6">
        <f>TITRES_STAT!D1409</f>
        <v>2.3073999999999999</v>
      </c>
      <c r="D1406" s="6">
        <f>TITRES_STAT!E1409</f>
        <v>955</v>
      </c>
      <c r="E1406" s="2">
        <f t="shared" si="84"/>
        <v>711183</v>
      </c>
      <c r="F1406" s="6" t="str">
        <f t="shared" si="87"/>
        <v>BEARISH</v>
      </c>
      <c r="G1406" s="6" t="str">
        <f t="shared" si="86"/>
        <v>NEUTRAL</v>
      </c>
      <c r="H1406" s="6" t="str">
        <f t="shared" si="85"/>
        <v>NEUTRAL</v>
      </c>
    </row>
    <row r="1407" spans="1:8" ht="13.5" x14ac:dyDescent="0.25">
      <c r="A1407" s="3">
        <f>TITRES_STAT!B1410</f>
        <v>44061</v>
      </c>
      <c r="B1407" s="6">
        <f>TITRES_STAT!C1410</f>
        <v>4.1500000000000004</v>
      </c>
      <c r="C1407" s="6">
        <f>TITRES_STAT!D1410</f>
        <v>2.2799</v>
      </c>
      <c r="D1407" s="6">
        <f>TITRES_STAT!E1410</f>
        <v>2777</v>
      </c>
      <c r="E1407" s="2">
        <f t="shared" si="84"/>
        <v>708406</v>
      </c>
      <c r="F1407" s="6" t="str">
        <f t="shared" si="87"/>
        <v>BEARISH</v>
      </c>
      <c r="G1407" s="6" t="str">
        <f t="shared" si="86"/>
        <v>NEUTRAL</v>
      </c>
      <c r="H1407" s="6" t="str">
        <f t="shared" si="85"/>
        <v>NEUTRAL</v>
      </c>
    </row>
    <row r="1408" spans="1:8" ht="13.5" x14ac:dyDescent="0.25">
      <c r="A1408" s="3">
        <f>TITRES_STAT!B1411</f>
        <v>44062</v>
      </c>
      <c r="B1408" s="6">
        <f>TITRES_STAT!C1411</f>
        <v>4.12</v>
      </c>
      <c r="C1408" s="6">
        <f>TITRES_STAT!D1411</f>
        <v>2.2633999999999999</v>
      </c>
      <c r="D1408" s="6">
        <f>TITRES_STAT!E1411</f>
        <v>300</v>
      </c>
      <c r="E1408" s="2">
        <f t="shared" si="84"/>
        <v>708106</v>
      </c>
      <c r="F1408" s="6" t="str">
        <f t="shared" si="87"/>
        <v>BEARISH</v>
      </c>
      <c r="G1408" s="6" t="str">
        <f t="shared" si="86"/>
        <v>NEUTRAL</v>
      </c>
      <c r="H1408" s="6" t="str">
        <f t="shared" si="85"/>
        <v>CONFIRMED BEARISH</v>
      </c>
    </row>
    <row r="1409" spans="1:8" ht="13.5" x14ac:dyDescent="0.25">
      <c r="A1409" s="3">
        <f>TITRES_STAT!B1412</f>
        <v>44064</v>
      </c>
      <c r="B1409" s="6">
        <f>TITRES_STAT!C1412</f>
        <v>4.17</v>
      </c>
      <c r="C1409" s="6">
        <f>TITRES_STAT!D1412</f>
        <v>2.2909000000000002</v>
      </c>
      <c r="D1409" s="6">
        <f>TITRES_STAT!E1412</f>
        <v>2299</v>
      </c>
      <c r="E1409" s="2">
        <f t="shared" si="84"/>
        <v>710405</v>
      </c>
      <c r="F1409" s="6" t="str">
        <f t="shared" si="87"/>
        <v>BULLISH</v>
      </c>
      <c r="G1409" s="6" t="str">
        <f t="shared" si="86"/>
        <v>NEUTRAL</v>
      </c>
      <c r="H1409" s="6" t="str">
        <f t="shared" si="85"/>
        <v>BULLISH DIVERGENCE</v>
      </c>
    </row>
    <row r="1410" spans="1:8" ht="13.5" x14ac:dyDescent="0.25">
      <c r="A1410" s="3">
        <f>TITRES_STAT!B1413</f>
        <v>44067</v>
      </c>
      <c r="B1410" s="6">
        <f>TITRES_STAT!C1413</f>
        <v>4.17</v>
      </c>
      <c r="C1410" s="6">
        <f>TITRES_STAT!D1413</f>
        <v>2.2909000000000002</v>
      </c>
      <c r="D1410" s="6">
        <f>TITRES_STAT!E1413</f>
        <v>396</v>
      </c>
      <c r="E1410" s="2">
        <f t="shared" si="84"/>
        <v>710405</v>
      </c>
      <c r="F1410" s="6" t="str">
        <f t="shared" si="87"/>
        <v>BULLISH</v>
      </c>
      <c r="G1410" s="6" t="str">
        <f t="shared" si="86"/>
        <v>NEUTRAL</v>
      </c>
      <c r="H1410" s="6" t="str">
        <f t="shared" si="85"/>
        <v>BULLISH DIVERGENCE</v>
      </c>
    </row>
    <row r="1411" spans="1:8" ht="13.5" x14ac:dyDescent="0.25">
      <c r="A1411" s="3">
        <f>TITRES_STAT!B1414</f>
        <v>44068</v>
      </c>
      <c r="B1411" s="6">
        <f>TITRES_STAT!C1414</f>
        <v>4.0999999999999996</v>
      </c>
      <c r="C1411" s="6">
        <f>TITRES_STAT!D1414</f>
        <v>2.2524000000000002</v>
      </c>
      <c r="D1411" s="6">
        <f>TITRES_STAT!E1414</f>
        <v>9017</v>
      </c>
      <c r="E1411" s="2">
        <f t="shared" si="84"/>
        <v>701388</v>
      </c>
      <c r="F1411" s="6" t="str">
        <f t="shared" si="87"/>
        <v>BEARISH</v>
      </c>
      <c r="G1411" s="6" t="str">
        <f t="shared" si="86"/>
        <v>NEUTRAL</v>
      </c>
      <c r="H1411" s="6" t="str">
        <f t="shared" si="85"/>
        <v>CONFIRMED BEARISH</v>
      </c>
    </row>
    <row r="1412" spans="1:8" ht="13.5" x14ac:dyDescent="0.25">
      <c r="A1412" s="3">
        <f>TITRES_STAT!B1415</f>
        <v>44069</v>
      </c>
      <c r="B1412" s="6">
        <f>TITRES_STAT!C1415</f>
        <v>4.1500000000000004</v>
      </c>
      <c r="C1412" s="6">
        <f>TITRES_STAT!D1415</f>
        <v>2.2799</v>
      </c>
      <c r="D1412" s="6">
        <f>TITRES_STAT!E1415</f>
        <v>490</v>
      </c>
      <c r="E1412" s="2">
        <f t="shared" ref="E1412:E1475" si="88">IF(B1412&gt;B1411, E1411+D1412, IF(B1412&lt;B1411, E1411-D1412, E1411))</f>
        <v>701878</v>
      </c>
      <c r="F1412" s="6" t="str">
        <f t="shared" si="87"/>
        <v>BEARISH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44070</v>
      </c>
      <c r="B1413" s="6">
        <f>TITRES_STAT!C1416</f>
        <v>4.0999999999999996</v>
      </c>
      <c r="C1413" s="6">
        <f>TITRES_STAT!D1416</f>
        <v>2.2524000000000002</v>
      </c>
      <c r="D1413" s="6">
        <f>TITRES_STAT!E1416</f>
        <v>6946</v>
      </c>
      <c r="E1413" s="2">
        <f t="shared" si="88"/>
        <v>694932</v>
      </c>
      <c r="F1413" s="6" t="str">
        <f t="shared" si="87"/>
        <v>BEARISH</v>
      </c>
      <c r="G1413" s="6" t="str">
        <f t="shared" si="86"/>
        <v>NEUTRAL</v>
      </c>
      <c r="H1413" s="6" t="str">
        <f t="shared" si="85"/>
        <v>CONFIRMED BEARISH</v>
      </c>
    </row>
    <row r="1414" spans="1:8" ht="13.5" x14ac:dyDescent="0.25">
      <c r="A1414" s="3">
        <f>TITRES_STAT!B1417</f>
        <v>44071</v>
      </c>
      <c r="B1414" s="6">
        <f>TITRES_STAT!C1417</f>
        <v>4.0999999999999996</v>
      </c>
      <c r="C1414" s="6">
        <f>TITRES_STAT!D1417</f>
        <v>2.2524000000000002</v>
      </c>
      <c r="D1414" s="6">
        <f>TITRES_STAT!E1417</f>
        <v>6148</v>
      </c>
      <c r="E1414" s="2">
        <f t="shared" si="88"/>
        <v>694932</v>
      </c>
      <c r="F1414" s="6" t="str">
        <f t="shared" si="87"/>
        <v>BEARISH</v>
      </c>
      <c r="G1414" s="6" t="str">
        <f t="shared" si="86"/>
        <v>WEAK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44074</v>
      </c>
      <c r="B1415" s="6">
        <f>TITRES_STAT!C1418</f>
        <v>4.08</v>
      </c>
      <c r="C1415" s="6">
        <f>TITRES_STAT!D1418</f>
        <v>2.2414999999999998</v>
      </c>
      <c r="D1415" s="6">
        <f>TITRES_STAT!E1418</f>
        <v>2652</v>
      </c>
      <c r="E1415" s="2">
        <f t="shared" si="88"/>
        <v>692280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WEAK</v>
      </c>
      <c r="H1415" s="6" t="str">
        <f t="shared" si="89"/>
        <v>CONFIRMED BEARISH</v>
      </c>
    </row>
    <row r="1416" spans="1:8" ht="13.5" x14ac:dyDescent="0.25">
      <c r="A1416" s="3">
        <f>TITRES_STAT!B1419</f>
        <v>44075</v>
      </c>
      <c r="B1416" s="6">
        <f>TITRES_STAT!C1419</f>
        <v>4.0599999999999996</v>
      </c>
      <c r="C1416" s="6">
        <f>TITRES_STAT!D1419</f>
        <v>2.2305000000000001</v>
      </c>
      <c r="D1416" s="6">
        <f>TITRES_STAT!E1419</f>
        <v>5395</v>
      </c>
      <c r="E1416" s="2">
        <f t="shared" si="88"/>
        <v>686885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WEAK</v>
      </c>
      <c r="H1416" s="6" t="str">
        <f t="shared" si="89"/>
        <v>CONFIRMED BEARISH</v>
      </c>
    </row>
    <row r="1417" spans="1:8" ht="13.5" x14ac:dyDescent="0.25">
      <c r="A1417" s="3">
        <f>TITRES_STAT!B1420</f>
        <v>44076</v>
      </c>
      <c r="B1417" s="6">
        <f>TITRES_STAT!C1420</f>
        <v>4.01</v>
      </c>
      <c r="C1417" s="6">
        <f>TITRES_STAT!D1420</f>
        <v>2.2029999999999998</v>
      </c>
      <c r="D1417" s="6">
        <f>TITRES_STAT!E1420</f>
        <v>2125</v>
      </c>
      <c r="E1417" s="2">
        <f t="shared" si="88"/>
        <v>684760</v>
      </c>
      <c r="F1417" s="6" t="str">
        <f t="shared" si="91"/>
        <v>BEARISH</v>
      </c>
      <c r="G1417" s="6" t="str">
        <f t="shared" si="90"/>
        <v>WEAK</v>
      </c>
      <c r="H1417" s="6" t="str">
        <f t="shared" si="89"/>
        <v>CONFIRMED BEARISH</v>
      </c>
    </row>
    <row r="1418" spans="1:8" ht="13.5" x14ac:dyDescent="0.25">
      <c r="A1418" s="3">
        <f>TITRES_STAT!B1421</f>
        <v>44077</v>
      </c>
      <c r="B1418" s="6">
        <f>TITRES_STAT!C1421</f>
        <v>4</v>
      </c>
      <c r="C1418" s="6">
        <f>TITRES_STAT!D1421</f>
        <v>2.1974999999999998</v>
      </c>
      <c r="D1418" s="6">
        <f>TITRES_STAT!E1421</f>
        <v>5125</v>
      </c>
      <c r="E1418" s="2">
        <f t="shared" si="88"/>
        <v>679635</v>
      </c>
      <c r="F1418" s="6" t="str">
        <f t="shared" si="91"/>
        <v>BEARISH</v>
      </c>
      <c r="G1418" s="6" t="str">
        <f t="shared" si="90"/>
        <v>WEAK</v>
      </c>
      <c r="H1418" s="6" t="str">
        <f t="shared" si="89"/>
        <v>CONFIRMED BEARISH</v>
      </c>
    </row>
    <row r="1419" spans="1:8" ht="13.5" x14ac:dyDescent="0.25">
      <c r="A1419" s="3">
        <f>TITRES_STAT!B1422</f>
        <v>44078</v>
      </c>
      <c r="B1419" s="6">
        <f>TITRES_STAT!C1422</f>
        <v>3.91</v>
      </c>
      <c r="C1419" s="6">
        <f>TITRES_STAT!D1422</f>
        <v>2.1480999999999999</v>
      </c>
      <c r="D1419" s="6">
        <f>TITRES_STAT!E1422</f>
        <v>2303</v>
      </c>
      <c r="E1419" s="2">
        <f t="shared" si="88"/>
        <v>677332</v>
      </c>
      <c r="F1419" s="6" t="str">
        <f t="shared" si="91"/>
        <v>BEARISH</v>
      </c>
      <c r="G1419" s="6" t="str">
        <f t="shared" si="90"/>
        <v>WEAK</v>
      </c>
      <c r="H1419" s="6" t="str">
        <f t="shared" si="89"/>
        <v>CONFIRMED BEARISH</v>
      </c>
    </row>
    <row r="1420" spans="1:8" ht="13.5" x14ac:dyDescent="0.25">
      <c r="A1420" s="3">
        <f>TITRES_STAT!B1423</f>
        <v>44081</v>
      </c>
      <c r="B1420" s="6">
        <f>TITRES_STAT!C1423</f>
        <v>3.9</v>
      </c>
      <c r="C1420" s="6">
        <f>TITRES_STAT!D1423</f>
        <v>2.1425999999999998</v>
      </c>
      <c r="D1420" s="6">
        <f>TITRES_STAT!E1423</f>
        <v>4950</v>
      </c>
      <c r="E1420" s="2">
        <f t="shared" si="88"/>
        <v>672382</v>
      </c>
      <c r="F1420" s="6" t="str">
        <f t="shared" si="91"/>
        <v>BEARISH</v>
      </c>
      <c r="G1420" s="6" t="str">
        <f t="shared" si="90"/>
        <v>WEAK</v>
      </c>
      <c r="H1420" s="6" t="str">
        <f t="shared" si="89"/>
        <v>CONFIRMED BEARISH</v>
      </c>
    </row>
    <row r="1421" spans="1:8" ht="13.5" x14ac:dyDescent="0.25">
      <c r="A1421" s="3">
        <f>TITRES_STAT!B1424</f>
        <v>44082</v>
      </c>
      <c r="B1421" s="6">
        <f>TITRES_STAT!C1424</f>
        <v>3.89</v>
      </c>
      <c r="C1421" s="6">
        <f>TITRES_STAT!D1424</f>
        <v>2.1371000000000002</v>
      </c>
      <c r="D1421" s="6">
        <f>TITRES_STAT!E1424</f>
        <v>11746</v>
      </c>
      <c r="E1421" s="2">
        <f t="shared" si="88"/>
        <v>660636</v>
      </c>
      <c r="F1421" s="6" t="str">
        <f t="shared" si="91"/>
        <v>BEARISH</v>
      </c>
      <c r="G1421" s="6" t="str">
        <f t="shared" si="90"/>
        <v>WEAK</v>
      </c>
      <c r="H1421" s="6" t="str">
        <f t="shared" si="89"/>
        <v>CONFIRMED BEARISH</v>
      </c>
    </row>
    <row r="1422" spans="1:8" ht="13.5" x14ac:dyDescent="0.25">
      <c r="A1422" s="3">
        <f>TITRES_STAT!B1425</f>
        <v>44083</v>
      </c>
      <c r="B1422" s="6">
        <f>TITRES_STAT!C1425</f>
        <v>3.89</v>
      </c>
      <c r="C1422" s="6">
        <f>TITRES_STAT!D1425</f>
        <v>2.1371000000000002</v>
      </c>
      <c r="D1422" s="6">
        <f>TITRES_STAT!E1425</f>
        <v>18070</v>
      </c>
      <c r="E1422" s="2">
        <f t="shared" si="88"/>
        <v>660636</v>
      </c>
      <c r="F1422" s="6" t="str">
        <f t="shared" si="91"/>
        <v>BEARISH</v>
      </c>
      <c r="G1422" s="6" t="str">
        <f t="shared" si="90"/>
        <v>WEAK</v>
      </c>
      <c r="H1422" s="6" t="str">
        <f t="shared" si="89"/>
        <v>CONFIRMED BEARISH</v>
      </c>
    </row>
    <row r="1423" spans="1:8" ht="13.5" x14ac:dyDescent="0.25">
      <c r="A1423" s="3">
        <f>TITRES_STAT!B1426</f>
        <v>44084</v>
      </c>
      <c r="B1423" s="6">
        <f>TITRES_STAT!C1426</f>
        <v>3.89</v>
      </c>
      <c r="C1423" s="6">
        <f>TITRES_STAT!D1426</f>
        <v>2.1371000000000002</v>
      </c>
      <c r="D1423" s="6">
        <f>TITRES_STAT!E1426</f>
        <v>41702</v>
      </c>
      <c r="E1423" s="2">
        <f t="shared" si="88"/>
        <v>660636</v>
      </c>
      <c r="F1423" s="6" t="str">
        <f t="shared" si="91"/>
        <v>BEARISH</v>
      </c>
      <c r="G1423" s="6" t="str">
        <f t="shared" si="90"/>
        <v>WEAK</v>
      </c>
      <c r="H1423" s="6" t="str">
        <f t="shared" si="89"/>
        <v>CONFIRMED BEARISH</v>
      </c>
    </row>
    <row r="1424" spans="1:8" ht="13.5" x14ac:dyDescent="0.25">
      <c r="A1424" s="3">
        <f>TITRES_STAT!B1427</f>
        <v>44085</v>
      </c>
      <c r="B1424" s="6">
        <f>TITRES_STAT!C1427</f>
        <v>3.9</v>
      </c>
      <c r="C1424" s="6">
        <f>TITRES_STAT!D1427</f>
        <v>2.1425999999999998</v>
      </c>
      <c r="D1424" s="6">
        <f>TITRES_STAT!E1427</f>
        <v>16081</v>
      </c>
      <c r="E1424" s="2">
        <f t="shared" si="88"/>
        <v>676717</v>
      </c>
      <c r="F1424" s="6" t="str">
        <f t="shared" si="91"/>
        <v>BEARISH</v>
      </c>
      <c r="G1424" s="6" t="str">
        <f t="shared" si="90"/>
        <v>NEUTRAL</v>
      </c>
      <c r="H1424" s="6" t="str">
        <f t="shared" si="89"/>
        <v>CONFIRMED BEARISH</v>
      </c>
    </row>
    <row r="1425" spans="1:8" ht="13.5" x14ac:dyDescent="0.25">
      <c r="A1425" s="3">
        <f>TITRES_STAT!B1428</f>
        <v>44088</v>
      </c>
      <c r="B1425" s="6">
        <f>TITRES_STAT!C1428</f>
        <v>3.96</v>
      </c>
      <c r="C1425" s="6">
        <f>TITRES_STAT!D1428</f>
        <v>2.1755</v>
      </c>
      <c r="D1425" s="6">
        <f>TITRES_STAT!E1428</f>
        <v>13578</v>
      </c>
      <c r="E1425" s="2">
        <f t="shared" si="88"/>
        <v>690295</v>
      </c>
      <c r="F1425" s="6" t="str">
        <f t="shared" si="91"/>
        <v>BULLISH</v>
      </c>
      <c r="G1425" s="6" t="str">
        <f t="shared" si="90"/>
        <v>STRONG</v>
      </c>
      <c r="H1425" s="6" t="str">
        <f t="shared" si="89"/>
        <v>CONFIRMED BULLISH</v>
      </c>
    </row>
    <row r="1426" spans="1:8" ht="13.5" x14ac:dyDescent="0.25">
      <c r="A1426" s="3">
        <f>TITRES_STAT!B1429</f>
        <v>44089</v>
      </c>
      <c r="B1426" s="6">
        <f>TITRES_STAT!C1429</f>
        <v>3.95</v>
      </c>
      <c r="C1426" s="6">
        <f>TITRES_STAT!D1429</f>
        <v>2.17</v>
      </c>
      <c r="D1426" s="6">
        <f>TITRES_STAT!E1429</f>
        <v>43281</v>
      </c>
      <c r="E1426" s="2">
        <f t="shared" si="88"/>
        <v>647014</v>
      </c>
      <c r="F1426" s="6" t="str">
        <f t="shared" si="91"/>
        <v>BEARISH</v>
      </c>
      <c r="G1426" s="6" t="str">
        <f t="shared" si="90"/>
        <v>WEAK</v>
      </c>
      <c r="H1426" s="6" t="str">
        <f t="shared" si="89"/>
        <v>BEARISH DIVERGENCE</v>
      </c>
    </row>
    <row r="1427" spans="1:8" ht="13.5" x14ac:dyDescent="0.25">
      <c r="A1427" s="3">
        <f>TITRES_STAT!B1430</f>
        <v>44090</v>
      </c>
      <c r="B1427" s="6">
        <f>TITRES_STAT!C1430</f>
        <v>3.95</v>
      </c>
      <c r="C1427" s="6">
        <f>TITRES_STAT!D1430</f>
        <v>2.17</v>
      </c>
      <c r="D1427" s="6">
        <f>TITRES_STAT!E1430</f>
        <v>18214</v>
      </c>
      <c r="E1427" s="2">
        <f t="shared" si="88"/>
        <v>647014</v>
      </c>
      <c r="F1427" s="6" t="str">
        <f t="shared" si="91"/>
        <v>BEARISH</v>
      </c>
      <c r="G1427" s="6" t="str">
        <f t="shared" si="90"/>
        <v>WEAK</v>
      </c>
      <c r="H1427" s="6" t="str">
        <f t="shared" si="89"/>
        <v>BEARISH DIVERGENCE</v>
      </c>
    </row>
    <row r="1428" spans="1:8" ht="13.5" x14ac:dyDescent="0.25">
      <c r="A1428" s="3">
        <f>TITRES_STAT!B1431</f>
        <v>44091</v>
      </c>
      <c r="B1428" s="6">
        <f>TITRES_STAT!C1431</f>
        <v>3.94</v>
      </c>
      <c r="C1428" s="6">
        <f>TITRES_STAT!D1431</f>
        <v>2.1644999999999999</v>
      </c>
      <c r="D1428" s="6">
        <f>TITRES_STAT!E1431</f>
        <v>902</v>
      </c>
      <c r="E1428" s="2">
        <f t="shared" si="88"/>
        <v>646112</v>
      </c>
      <c r="F1428" s="6" t="str">
        <f t="shared" si="91"/>
        <v>BEARISH</v>
      </c>
      <c r="G1428" s="6" t="str">
        <f t="shared" si="90"/>
        <v>WEAK</v>
      </c>
      <c r="H1428" s="6" t="str">
        <f t="shared" si="89"/>
        <v>BEARISH DIVERGENCE</v>
      </c>
    </row>
    <row r="1429" spans="1:8" ht="13.5" x14ac:dyDescent="0.25">
      <c r="A1429" s="3">
        <f>TITRES_STAT!B1432</f>
        <v>44092</v>
      </c>
      <c r="B1429" s="6">
        <f>TITRES_STAT!C1432</f>
        <v>3.94</v>
      </c>
      <c r="C1429" s="6">
        <f>TITRES_STAT!D1432</f>
        <v>2.1644999999999999</v>
      </c>
      <c r="D1429" s="6">
        <f>TITRES_STAT!E1432</f>
        <v>8068</v>
      </c>
      <c r="E1429" s="2">
        <f t="shared" si="88"/>
        <v>646112</v>
      </c>
      <c r="F1429" s="6" t="str">
        <f t="shared" si="91"/>
        <v>BEARISH</v>
      </c>
      <c r="G1429" s="6" t="str">
        <f t="shared" si="90"/>
        <v>WEAK</v>
      </c>
      <c r="H1429" s="6" t="str">
        <f t="shared" si="89"/>
        <v>BEARISH DIVERGENCE</v>
      </c>
    </row>
    <row r="1430" spans="1:8" ht="13.5" x14ac:dyDescent="0.25">
      <c r="A1430" s="3">
        <f>TITRES_STAT!B1433</f>
        <v>44095</v>
      </c>
      <c r="B1430" s="6">
        <f>TITRES_STAT!C1433</f>
        <v>4</v>
      </c>
      <c r="C1430" s="6">
        <f>TITRES_STAT!D1433</f>
        <v>2.1974999999999998</v>
      </c>
      <c r="D1430" s="6">
        <f>TITRES_STAT!E1433</f>
        <v>7579</v>
      </c>
      <c r="E1430" s="2">
        <f t="shared" si="88"/>
        <v>653691</v>
      </c>
      <c r="F1430" s="6" t="str">
        <f t="shared" si="91"/>
        <v>BEARISH</v>
      </c>
      <c r="G1430" s="6" t="str">
        <f t="shared" si="90"/>
        <v>WEAK</v>
      </c>
      <c r="H1430" s="6" t="str">
        <f t="shared" si="89"/>
        <v>BEARISH DIVERGENCE</v>
      </c>
    </row>
    <row r="1431" spans="1:8" ht="13.5" x14ac:dyDescent="0.25">
      <c r="A1431" s="3">
        <f>TITRES_STAT!B1434</f>
        <v>44096</v>
      </c>
      <c r="B1431" s="6">
        <f>TITRES_STAT!C1434</f>
        <v>4.1100000000000003</v>
      </c>
      <c r="C1431" s="6">
        <f>TITRES_STAT!D1434</f>
        <v>2.2578999999999998</v>
      </c>
      <c r="D1431" s="6">
        <f>TITRES_STAT!E1434</f>
        <v>18251</v>
      </c>
      <c r="E1431" s="2">
        <f t="shared" si="88"/>
        <v>671942</v>
      </c>
      <c r="F1431" s="6" t="str">
        <f t="shared" si="91"/>
        <v>BULLISH</v>
      </c>
      <c r="G1431" s="6" t="str">
        <f t="shared" si="90"/>
        <v>STRONG</v>
      </c>
      <c r="H1431" s="6" t="str">
        <f t="shared" si="89"/>
        <v>CONFIRMED BULLISH</v>
      </c>
    </row>
    <row r="1432" spans="1:8" ht="13.5" x14ac:dyDescent="0.25">
      <c r="A1432" s="3">
        <f>TITRES_STAT!B1435</f>
        <v>44097</v>
      </c>
      <c r="B1432" s="6">
        <f>TITRES_STAT!C1435</f>
        <v>4.09</v>
      </c>
      <c r="C1432" s="6">
        <f>TITRES_STAT!D1435</f>
        <v>2.2469000000000001</v>
      </c>
      <c r="D1432" s="6">
        <f>TITRES_STAT!E1435</f>
        <v>9718</v>
      </c>
      <c r="E1432" s="2">
        <f t="shared" si="88"/>
        <v>662224</v>
      </c>
      <c r="F1432" s="6" t="str">
        <f t="shared" si="91"/>
        <v>BULLISH</v>
      </c>
      <c r="G1432" s="6" t="str">
        <f t="shared" si="90"/>
        <v>STRONG</v>
      </c>
      <c r="H1432" s="6" t="str">
        <f t="shared" si="89"/>
        <v>CONFIRMED BULLISH</v>
      </c>
    </row>
    <row r="1433" spans="1:8" ht="13.5" x14ac:dyDescent="0.25">
      <c r="A1433" s="3">
        <f>TITRES_STAT!B1436</f>
        <v>44098</v>
      </c>
      <c r="B1433" s="6">
        <f>TITRES_STAT!C1436</f>
        <v>4.08</v>
      </c>
      <c r="C1433" s="6">
        <f>TITRES_STAT!D1436</f>
        <v>2.2414999999999998</v>
      </c>
      <c r="D1433" s="6">
        <f>TITRES_STAT!E1436</f>
        <v>4951</v>
      </c>
      <c r="E1433" s="2">
        <f t="shared" si="88"/>
        <v>657273</v>
      </c>
      <c r="F1433" s="6" t="str">
        <f t="shared" si="91"/>
        <v>BULLISH</v>
      </c>
      <c r="G1433" s="6" t="str">
        <f t="shared" si="90"/>
        <v>NEUTRAL</v>
      </c>
      <c r="H1433" s="6" t="str">
        <f t="shared" si="89"/>
        <v>CONFIRMED BULLISH</v>
      </c>
    </row>
    <row r="1434" spans="1:8" ht="13.5" x14ac:dyDescent="0.25">
      <c r="A1434" s="3">
        <f>TITRES_STAT!B1437</f>
        <v>44099</v>
      </c>
      <c r="B1434" s="6">
        <f>TITRES_STAT!C1437</f>
        <v>4.0199999999999996</v>
      </c>
      <c r="C1434" s="6">
        <f>TITRES_STAT!D1437</f>
        <v>2.2084999999999999</v>
      </c>
      <c r="D1434" s="6">
        <f>TITRES_STAT!E1437</f>
        <v>7700</v>
      </c>
      <c r="E1434" s="2">
        <f t="shared" si="88"/>
        <v>649573</v>
      </c>
      <c r="F1434" s="6" t="str">
        <f t="shared" si="91"/>
        <v>BULLISH</v>
      </c>
      <c r="G1434" s="6" t="str">
        <f t="shared" si="90"/>
        <v>NEUTRAL</v>
      </c>
      <c r="H1434" s="6" t="str">
        <f t="shared" si="89"/>
        <v>CONFIRMED BULLISH</v>
      </c>
    </row>
    <row r="1435" spans="1:8" ht="13.5" x14ac:dyDescent="0.25">
      <c r="A1435" s="3">
        <f>TITRES_STAT!B1438</f>
        <v>44102</v>
      </c>
      <c r="B1435" s="6">
        <f>TITRES_STAT!C1438</f>
        <v>4.08</v>
      </c>
      <c r="C1435" s="6">
        <f>TITRES_STAT!D1438</f>
        <v>2.2414999999999998</v>
      </c>
      <c r="D1435" s="6">
        <f>TITRES_STAT!E1438</f>
        <v>4087</v>
      </c>
      <c r="E1435" s="2">
        <f t="shared" si="88"/>
        <v>653660</v>
      </c>
      <c r="F1435" s="6" t="str">
        <f t="shared" si="91"/>
        <v>BEARISH</v>
      </c>
      <c r="G1435" s="6" t="str">
        <f t="shared" si="90"/>
        <v>NEUTRAL</v>
      </c>
      <c r="H1435" s="6" t="str">
        <f t="shared" si="89"/>
        <v>BEARISH DIVERGENCE</v>
      </c>
    </row>
    <row r="1436" spans="1:8" ht="13.5" x14ac:dyDescent="0.25">
      <c r="A1436" s="3">
        <f>TITRES_STAT!B1439</f>
        <v>44103</v>
      </c>
      <c r="B1436" s="6">
        <f>TITRES_STAT!C1439</f>
        <v>3.98</v>
      </c>
      <c r="C1436" s="6">
        <f>TITRES_STAT!D1439</f>
        <v>2.1865000000000001</v>
      </c>
      <c r="D1436" s="6">
        <f>TITRES_STAT!E1439</f>
        <v>28710</v>
      </c>
      <c r="E1436" s="2">
        <f t="shared" si="88"/>
        <v>624950</v>
      </c>
      <c r="F1436" s="6" t="str">
        <f t="shared" si="91"/>
        <v>BEARISH</v>
      </c>
      <c r="G1436" s="6" t="str">
        <f t="shared" si="90"/>
        <v>WEAK</v>
      </c>
      <c r="H1436" s="6" t="str">
        <f t="shared" si="89"/>
        <v>CONFIRMED BEARISH</v>
      </c>
    </row>
    <row r="1437" spans="1:8" ht="13.5" x14ac:dyDescent="0.25">
      <c r="A1437" s="3">
        <f>TITRES_STAT!B1440</f>
        <v>44104</v>
      </c>
      <c r="B1437" s="6">
        <f>TITRES_STAT!C1440</f>
        <v>4</v>
      </c>
      <c r="C1437" s="6">
        <f>TITRES_STAT!D1440</f>
        <v>2.1974999999999998</v>
      </c>
      <c r="D1437" s="6">
        <f>TITRES_STAT!E1440</f>
        <v>3960</v>
      </c>
      <c r="E1437" s="2">
        <f t="shared" si="88"/>
        <v>628910</v>
      </c>
      <c r="F1437" s="6" t="str">
        <f t="shared" si="91"/>
        <v>BEARISH</v>
      </c>
      <c r="G1437" s="6" t="str">
        <f t="shared" si="90"/>
        <v>WEAK</v>
      </c>
      <c r="H1437" s="6" t="str">
        <f t="shared" si="89"/>
        <v>CONFIRMED BEARISH</v>
      </c>
    </row>
    <row r="1438" spans="1:8" ht="13.5" x14ac:dyDescent="0.25">
      <c r="A1438" s="3">
        <f>TITRES_STAT!B1441</f>
        <v>44105</v>
      </c>
      <c r="B1438" s="6">
        <f>TITRES_STAT!C1441</f>
        <v>3.98</v>
      </c>
      <c r="C1438" s="6">
        <f>TITRES_STAT!D1441</f>
        <v>2.1865000000000001</v>
      </c>
      <c r="D1438" s="6">
        <f>TITRES_STAT!E1441</f>
        <v>12606</v>
      </c>
      <c r="E1438" s="2">
        <f t="shared" si="88"/>
        <v>616304</v>
      </c>
      <c r="F1438" s="6" t="str">
        <f t="shared" si="91"/>
        <v>BEARISH</v>
      </c>
      <c r="G1438" s="6" t="str">
        <f t="shared" si="90"/>
        <v>WEAK</v>
      </c>
      <c r="H1438" s="6" t="str">
        <f t="shared" si="89"/>
        <v>CONFIRMED BEARISH</v>
      </c>
    </row>
    <row r="1439" spans="1:8" ht="13.5" x14ac:dyDescent="0.25">
      <c r="A1439" s="3">
        <f>TITRES_STAT!B1442</f>
        <v>44106</v>
      </c>
      <c r="B1439" s="6">
        <f>TITRES_STAT!C1442</f>
        <v>3.98</v>
      </c>
      <c r="C1439" s="6">
        <f>TITRES_STAT!D1442</f>
        <v>2.1865000000000001</v>
      </c>
      <c r="D1439" s="6">
        <f>TITRES_STAT!E1442</f>
        <v>1305</v>
      </c>
      <c r="E1439" s="2">
        <f t="shared" si="88"/>
        <v>616304</v>
      </c>
      <c r="F1439" s="6" t="str">
        <f t="shared" si="91"/>
        <v>BEARISH</v>
      </c>
      <c r="G1439" s="6" t="str">
        <f t="shared" si="90"/>
        <v>WEAK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4.05</v>
      </c>
      <c r="C1440" s="6">
        <f>TITRES_STAT!D1443</f>
        <v>2.2250000000000001</v>
      </c>
      <c r="D1440" s="6">
        <f>TITRES_STAT!E1443</f>
        <v>874</v>
      </c>
      <c r="E1440" s="2">
        <f t="shared" si="88"/>
        <v>617178</v>
      </c>
      <c r="F1440" s="6" t="str">
        <f t="shared" si="91"/>
        <v>BEARISH</v>
      </c>
      <c r="G1440" s="6" t="str">
        <f t="shared" si="90"/>
        <v>WEAK</v>
      </c>
      <c r="H1440" s="6" t="str">
        <f t="shared" si="89"/>
        <v>CONFIRMED BEARISH</v>
      </c>
    </row>
    <row r="1441" spans="1:8" ht="13.5" x14ac:dyDescent="0.25">
      <c r="A1441" s="3">
        <f>TITRES_STAT!B1444</f>
        <v>44110</v>
      </c>
      <c r="B1441" s="6">
        <f>TITRES_STAT!C1444</f>
        <v>4.24</v>
      </c>
      <c r="C1441" s="6">
        <f>TITRES_STAT!D1444</f>
        <v>2.3294000000000001</v>
      </c>
      <c r="D1441" s="6">
        <f>TITRES_STAT!E1444</f>
        <v>6665</v>
      </c>
      <c r="E1441" s="2">
        <f t="shared" si="88"/>
        <v>623843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BEARISH DIVERGENCE</v>
      </c>
    </row>
    <row r="1442" spans="1:8" ht="13.5" x14ac:dyDescent="0.25">
      <c r="A1442" s="3">
        <f>TITRES_STAT!B1445</f>
        <v>44111</v>
      </c>
      <c r="B1442" s="6">
        <f>TITRES_STAT!C1445</f>
        <v>4.24</v>
      </c>
      <c r="C1442" s="6">
        <f>TITRES_STAT!D1445</f>
        <v>2.3294000000000001</v>
      </c>
      <c r="D1442" s="6">
        <f>TITRES_STAT!E1445</f>
        <v>3793</v>
      </c>
      <c r="E1442" s="2">
        <f t="shared" si="88"/>
        <v>623843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BEARISH DIVERGENCE</v>
      </c>
    </row>
    <row r="1443" spans="1:8" ht="13.5" x14ac:dyDescent="0.25">
      <c r="A1443" s="3">
        <f>TITRES_STAT!B1446</f>
        <v>44112</v>
      </c>
      <c r="B1443" s="6">
        <f>TITRES_STAT!C1446</f>
        <v>4.33</v>
      </c>
      <c r="C1443" s="6">
        <f>TITRES_STAT!D1446</f>
        <v>2.3788</v>
      </c>
      <c r="D1443" s="6">
        <f>TITRES_STAT!E1446</f>
        <v>8650</v>
      </c>
      <c r="E1443" s="2">
        <f t="shared" si="88"/>
        <v>632493</v>
      </c>
      <c r="F1443" s="6" t="str">
        <f t="shared" si="91"/>
        <v>BULLISH</v>
      </c>
      <c r="G1443" s="6" t="str">
        <f t="shared" si="90"/>
        <v>STRONG</v>
      </c>
      <c r="H1443" s="6" t="str">
        <f t="shared" si="89"/>
        <v>CONFIRMED BULLISH</v>
      </c>
    </row>
    <row r="1444" spans="1:8" ht="13.5" x14ac:dyDescent="0.25">
      <c r="A1444" s="3">
        <f>TITRES_STAT!B1447</f>
        <v>44113</v>
      </c>
      <c r="B1444" s="6">
        <f>TITRES_STAT!C1447</f>
        <v>4.34</v>
      </c>
      <c r="C1444" s="6">
        <f>TITRES_STAT!D1447</f>
        <v>2.3843000000000001</v>
      </c>
      <c r="D1444" s="6">
        <f>TITRES_STAT!E1447</f>
        <v>146</v>
      </c>
      <c r="E1444" s="2">
        <f t="shared" si="88"/>
        <v>632639</v>
      </c>
      <c r="F1444" s="6" t="str">
        <f t="shared" si="91"/>
        <v>BULLISH</v>
      </c>
      <c r="G1444" s="6" t="str">
        <f t="shared" si="90"/>
        <v>STRONG</v>
      </c>
      <c r="H1444" s="6" t="str">
        <f t="shared" si="89"/>
        <v>CONFIRMED BULLISH</v>
      </c>
    </row>
    <row r="1445" spans="1:8" ht="13.5" x14ac:dyDescent="0.25">
      <c r="A1445" s="3">
        <f>TITRES_STAT!B1448</f>
        <v>44116</v>
      </c>
      <c r="B1445" s="6">
        <f>TITRES_STAT!C1448</f>
        <v>4.3</v>
      </c>
      <c r="C1445" s="6">
        <f>TITRES_STAT!D1448</f>
        <v>2.3622999999999998</v>
      </c>
      <c r="D1445" s="6">
        <f>TITRES_STAT!E1448</f>
        <v>2184</v>
      </c>
      <c r="E1445" s="2">
        <f t="shared" si="88"/>
        <v>630455</v>
      </c>
      <c r="F1445" s="6" t="str">
        <f t="shared" si="91"/>
        <v>BULLISH</v>
      </c>
      <c r="G1445" s="6" t="str">
        <f t="shared" si="90"/>
        <v>STRONG</v>
      </c>
      <c r="H1445" s="6" t="str">
        <f t="shared" si="89"/>
        <v>CONFIRMED BULLISH</v>
      </c>
    </row>
    <row r="1446" spans="1:8" ht="13.5" x14ac:dyDescent="0.25">
      <c r="A1446" s="3">
        <f>TITRES_STAT!B1449</f>
        <v>44117</v>
      </c>
      <c r="B1446" s="6">
        <f>TITRES_STAT!C1449</f>
        <v>4.28</v>
      </c>
      <c r="C1446" s="6">
        <f>TITRES_STAT!D1449</f>
        <v>2.3513000000000002</v>
      </c>
      <c r="D1446" s="6">
        <f>TITRES_STAT!E1449</f>
        <v>799</v>
      </c>
      <c r="E1446" s="2">
        <f t="shared" si="88"/>
        <v>629656</v>
      </c>
      <c r="F1446" s="6" t="str">
        <f t="shared" si="91"/>
        <v>BULLISH</v>
      </c>
      <c r="G1446" s="6" t="str">
        <f t="shared" si="90"/>
        <v>NEUTRAL</v>
      </c>
      <c r="H1446" s="6" t="str">
        <f t="shared" si="89"/>
        <v>CONFIRMED BULLISH</v>
      </c>
    </row>
    <row r="1447" spans="1:8" ht="13.5" x14ac:dyDescent="0.25">
      <c r="A1447" s="3">
        <f>TITRES_STAT!B1450</f>
        <v>44118</v>
      </c>
      <c r="B1447" s="6">
        <f>TITRES_STAT!C1450</f>
        <v>4.3600000000000003</v>
      </c>
      <c r="C1447" s="6">
        <f>TITRES_STAT!D1450</f>
        <v>2.3953000000000002</v>
      </c>
      <c r="D1447" s="6">
        <f>TITRES_STAT!E1450</f>
        <v>4735</v>
      </c>
      <c r="E1447" s="2">
        <f t="shared" si="88"/>
        <v>634391</v>
      </c>
      <c r="F1447" s="6" t="str">
        <f t="shared" si="91"/>
        <v>BULLISH</v>
      </c>
      <c r="G1447" s="6" t="str">
        <f t="shared" si="90"/>
        <v>NEUTRAL</v>
      </c>
      <c r="H1447" s="6" t="str">
        <f t="shared" si="89"/>
        <v>CONFIRMED BULLISH</v>
      </c>
    </row>
    <row r="1448" spans="1:8" ht="13.5" x14ac:dyDescent="0.25">
      <c r="A1448" s="3">
        <f>TITRES_STAT!B1451</f>
        <v>44120</v>
      </c>
      <c r="B1448" s="6">
        <f>TITRES_STAT!C1451</f>
        <v>4.4000000000000004</v>
      </c>
      <c r="C1448" s="6">
        <f>TITRES_STAT!D1451</f>
        <v>2.4173</v>
      </c>
      <c r="D1448" s="6">
        <f>TITRES_STAT!E1451</f>
        <v>20092</v>
      </c>
      <c r="E1448" s="2">
        <f t="shared" si="88"/>
        <v>654483</v>
      </c>
      <c r="F1448" s="6" t="str">
        <f t="shared" si="91"/>
        <v>BULLISH</v>
      </c>
      <c r="G1448" s="6" t="str">
        <f t="shared" si="90"/>
        <v>STRONG</v>
      </c>
      <c r="H1448" s="6" t="str">
        <f t="shared" si="89"/>
        <v>CONFIRMED BULLISH</v>
      </c>
    </row>
    <row r="1449" spans="1:8" ht="13.5" x14ac:dyDescent="0.25">
      <c r="A1449" s="3">
        <f>TITRES_STAT!B1452</f>
        <v>44123</v>
      </c>
      <c r="B1449" s="6">
        <f>TITRES_STAT!C1452</f>
        <v>4.43</v>
      </c>
      <c r="C1449" s="6">
        <f>TITRES_STAT!D1452</f>
        <v>2.4337</v>
      </c>
      <c r="D1449" s="6">
        <f>TITRES_STAT!E1452</f>
        <v>2453</v>
      </c>
      <c r="E1449" s="2">
        <f t="shared" si="88"/>
        <v>656936</v>
      </c>
      <c r="F1449" s="6" t="str">
        <f t="shared" si="91"/>
        <v>BULLISH</v>
      </c>
      <c r="G1449" s="6" t="str">
        <f t="shared" si="90"/>
        <v>STRONG</v>
      </c>
      <c r="H1449" s="6" t="str">
        <f t="shared" si="89"/>
        <v>CONFIRMED BULLISH</v>
      </c>
    </row>
    <row r="1450" spans="1:8" ht="13.5" x14ac:dyDescent="0.25">
      <c r="A1450" s="3">
        <f>TITRES_STAT!B1453</f>
        <v>44124</v>
      </c>
      <c r="B1450" s="6">
        <f>TITRES_STAT!C1453</f>
        <v>4.34</v>
      </c>
      <c r="C1450" s="6">
        <f>TITRES_STAT!D1453</f>
        <v>2.3843000000000001</v>
      </c>
      <c r="D1450" s="6">
        <f>TITRES_STAT!E1453</f>
        <v>61687</v>
      </c>
      <c r="E1450" s="2">
        <f t="shared" si="88"/>
        <v>595249</v>
      </c>
      <c r="F1450" s="6" t="str">
        <f t="shared" si="91"/>
        <v>BEARISH</v>
      </c>
      <c r="G1450" s="6" t="str">
        <f t="shared" si="90"/>
        <v>WEAK</v>
      </c>
      <c r="H1450" s="6" t="str">
        <f t="shared" si="89"/>
        <v>BEARISH DIVERGENCE</v>
      </c>
    </row>
    <row r="1451" spans="1:8" ht="13.5" x14ac:dyDescent="0.25">
      <c r="A1451" s="3">
        <f>TITRES_STAT!B1454</f>
        <v>44125</v>
      </c>
      <c r="B1451" s="6">
        <f>TITRES_STAT!C1454</f>
        <v>4.1100000000000003</v>
      </c>
      <c r="C1451" s="6">
        <f>TITRES_STAT!D1454</f>
        <v>2.4144000000000001</v>
      </c>
      <c r="D1451" s="6">
        <f>TITRES_STAT!E1454</f>
        <v>3276</v>
      </c>
      <c r="E1451" s="2">
        <f t="shared" si="88"/>
        <v>591973</v>
      </c>
      <c r="F1451" s="6" t="str">
        <f t="shared" si="91"/>
        <v>BEARISH</v>
      </c>
      <c r="G1451" s="6" t="str">
        <f t="shared" si="90"/>
        <v>WEAK</v>
      </c>
      <c r="H1451" s="6" t="str">
        <f t="shared" si="89"/>
        <v>CONFIRMED BEARISH</v>
      </c>
    </row>
    <row r="1452" spans="1:8" ht="13.5" x14ac:dyDescent="0.25">
      <c r="A1452" s="3">
        <f>TITRES_STAT!B1455</f>
        <v>44126</v>
      </c>
      <c r="B1452" s="6">
        <f>TITRES_STAT!C1455</f>
        <v>4.12</v>
      </c>
      <c r="C1452" s="6">
        <f>TITRES_STAT!D1455</f>
        <v>2.4203000000000001</v>
      </c>
      <c r="D1452" s="6">
        <f>TITRES_STAT!E1455</f>
        <v>365</v>
      </c>
      <c r="E1452" s="2">
        <f t="shared" si="88"/>
        <v>592338</v>
      </c>
      <c r="F1452" s="6" t="str">
        <f t="shared" si="91"/>
        <v>BEARISH</v>
      </c>
      <c r="G1452" s="6" t="str">
        <f t="shared" si="90"/>
        <v>WEAK</v>
      </c>
      <c r="H1452" s="6" t="str">
        <f t="shared" si="89"/>
        <v>CONFIRMED BEARISH</v>
      </c>
    </row>
    <row r="1453" spans="1:8" ht="13.5" x14ac:dyDescent="0.25">
      <c r="A1453" s="3">
        <f>TITRES_STAT!B1456</f>
        <v>44127</v>
      </c>
      <c r="B1453" s="6">
        <f>TITRES_STAT!C1456</f>
        <v>4.12</v>
      </c>
      <c r="C1453" s="6">
        <f>TITRES_STAT!D1456</f>
        <v>2.4203000000000001</v>
      </c>
      <c r="D1453" s="6">
        <f>TITRES_STAT!E1456</f>
        <v>1755</v>
      </c>
      <c r="E1453" s="2">
        <f t="shared" si="88"/>
        <v>592338</v>
      </c>
      <c r="F1453" s="6" t="str">
        <f t="shared" si="91"/>
        <v>BEARISH</v>
      </c>
      <c r="G1453" s="6" t="str">
        <f t="shared" si="90"/>
        <v>WEAK</v>
      </c>
      <c r="H1453" s="6" t="str">
        <f t="shared" si="89"/>
        <v>CONFIRMED BEARISH</v>
      </c>
    </row>
    <row r="1454" spans="1:8" ht="13.5" x14ac:dyDescent="0.25">
      <c r="A1454" s="3">
        <f>TITRES_STAT!B1457</f>
        <v>44130</v>
      </c>
      <c r="B1454" s="6">
        <f>TITRES_STAT!C1457</f>
        <v>4.2</v>
      </c>
      <c r="C1454" s="6">
        <f>TITRES_STAT!D1457</f>
        <v>2.4672999999999998</v>
      </c>
      <c r="D1454" s="6">
        <f>TITRES_STAT!E1457</f>
        <v>2970</v>
      </c>
      <c r="E1454" s="2">
        <f t="shared" si="88"/>
        <v>595308</v>
      </c>
      <c r="F1454" s="6" t="str">
        <f t="shared" si="91"/>
        <v>BEARISH</v>
      </c>
      <c r="G1454" s="6" t="str">
        <f t="shared" si="90"/>
        <v>WEAK</v>
      </c>
      <c r="H1454" s="6" t="str">
        <f t="shared" si="89"/>
        <v>CONFIRMED BEARISH</v>
      </c>
    </row>
    <row r="1455" spans="1:8" ht="13.5" x14ac:dyDescent="0.25">
      <c r="A1455" s="3">
        <f>TITRES_STAT!B1458</f>
        <v>44131</v>
      </c>
      <c r="B1455" s="6">
        <f>TITRES_STAT!C1458</f>
        <v>4.1900000000000004</v>
      </c>
      <c r="C1455" s="6">
        <f>TITRES_STAT!D1458</f>
        <v>2.4613999999999998</v>
      </c>
      <c r="D1455" s="6">
        <f>TITRES_STAT!E1458</f>
        <v>2455</v>
      </c>
      <c r="E1455" s="2">
        <f t="shared" si="88"/>
        <v>592853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CONFIRMED BEARISH</v>
      </c>
    </row>
    <row r="1456" spans="1:8" ht="13.5" x14ac:dyDescent="0.25">
      <c r="A1456" s="3">
        <f>TITRES_STAT!B1459</f>
        <v>44132</v>
      </c>
      <c r="B1456" s="6">
        <f>TITRES_STAT!C1459</f>
        <v>4.2</v>
      </c>
      <c r="C1456" s="6">
        <f>TITRES_STAT!D1459</f>
        <v>2.4672999999999998</v>
      </c>
      <c r="D1456" s="6">
        <f>TITRES_STAT!E1459</f>
        <v>4617</v>
      </c>
      <c r="E1456" s="2">
        <f t="shared" si="88"/>
        <v>597470</v>
      </c>
      <c r="F1456" s="6" t="str">
        <f t="shared" si="91"/>
        <v>BULLISH</v>
      </c>
      <c r="G1456" s="6" t="str">
        <f t="shared" si="90"/>
        <v>NEUTRAL</v>
      </c>
      <c r="H1456" s="6" t="str">
        <f t="shared" si="89"/>
        <v>CONFIRMED BULLISH</v>
      </c>
    </row>
    <row r="1457" spans="1:8" ht="13.5" x14ac:dyDescent="0.25">
      <c r="A1457" s="3">
        <f>TITRES_STAT!B1460</f>
        <v>44134</v>
      </c>
      <c r="B1457" s="6">
        <f>TITRES_STAT!C1460</f>
        <v>4.2</v>
      </c>
      <c r="C1457" s="6">
        <f>TITRES_STAT!D1460</f>
        <v>2.4672999999999998</v>
      </c>
      <c r="D1457" s="6">
        <f>TITRES_STAT!E1460</f>
        <v>379</v>
      </c>
      <c r="E1457" s="2">
        <f t="shared" si="88"/>
        <v>597470</v>
      </c>
      <c r="F1457" s="6" t="str">
        <f t="shared" si="91"/>
        <v>BULLISH</v>
      </c>
      <c r="G1457" s="6" t="str">
        <f t="shared" si="90"/>
        <v>NEUTRAL</v>
      </c>
      <c r="H1457" s="6" t="str">
        <f t="shared" si="89"/>
        <v>CONFIRMED BULLISH</v>
      </c>
    </row>
    <row r="1458" spans="1:8" ht="13.5" x14ac:dyDescent="0.25">
      <c r="A1458" s="3">
        <f>TITRES_STAT!B1461</f>
        <v>44137</v>
      </c>
      <c r="B1458" s="6">
        <f>TITRES_STAT!C1461</f>
        <v>4.16</v>
      </c>
      <c r="C1458" s="6">
        <f>TITRES_STAT!D1461</f>
        <v>2.4438</v>
      </c>
      <c r="D1458" s="6">
        <f>TITRES_STAT!E1461</f>
        <v>2575</v>
      </c>
      <c r="E1458" s="2">
        <f t="shared" si="88"/>
        <v>594895</v>
      </c>
      <c r="F1458" s="6" t="str">
        <f t="shared" si="91"/>
        <v>BULLISH</v>
      </c>
      <c r="G1458" s="6" t="str">
        <f t="shared" si="90"/>
        <v>NEUTRAL</v>
      </c>
      <c r="H1458" s="6" t="str">
        <f t="shared" si="89"/>
        <v>CONFIRMED BULLISH</v>
      </c>
    </row>
    <row r="1459" spans="1:8" ht="13.5" x14ac:dyDescent="0.25">
      <c r="A1459" s="3">
        <f>TITRES_STAT!B1462</f>
        <v>44138</v>
      </c>
      <c r="B1459" s="6">
        <f>TITRES_STAT!C1462</f>
        <v>4.2</v>
      </c>
      <c r="C1459" s="6">
        <f>TITRES_STAT!D1462</f>
        <v>2.4672999999999998</v>
      </c>
      <c r="D1459" s="6">
        <f>TITRES_STAT!E1462</f>
        <v>7275</v>
      </c>
      <c r="E1459" s="2">
        <f t="shared" si="88"/>
        <v>602170</v>
      </c>
      <c r="F1459" s="6" t="str">
        <f t="shared" si="91"/>
        <v>BULLISH</v>
      </c>
      <c r="G1459" s="6" t="str">
        <f t="shared" si="90"/>
        <v>NEUTRAL</v>
      </c>
      <c r="H1459" s="6" t="str">
        <f t="shared" si="89"/>
        <v>NEUTRAL</v>
      </c>
    </row>
    <row r="1460" spans="1:8" ht="13.5" x14ac:dyDescent="0.25">
      <c r="A1460" s="3">
        <f>TITRES_STAT!B1463</f>
        <v>44139</v>
      </c>
      <c r="B1460" s="6">
        <f>TITRES_STAT!C1463</f>
        <v>4.0999999999999996</v>
      </c>
      <c r="C1460" s="6">
        <f>TITRES_STAT!D1463</f>
        <v>2.4085000000000001</v>
      </c>
      <c r="D1460" s="6">
        <f>TITRES_STAT!E1463</f>
        <v>2320</v>
      </c>
      <c r="E1460" s="2">
        <f t="shared" si="88"/>
        <v>599850</v>
      </c>
      <c r="F1460" s="6" t="str">
        <f t="shared" si="91"/>
        <v>BULLISH</v>
      </c>
      <c r="G1460" s="6" t="str">
        <f t="shared" si="90"/>
        <v>NEUTRAL</v>
      </c>
      <c r="H1460" s="6" t="str">
        <f t="shared" si="89"/>
        <v>BULLISH DIVERGENCE</v>
      </c>
    </row>
    <row r="1461" spans="1:8" ht="13.5" x14ac:dyDescent="0.25">
      <c r="A1461" s="3">
        <f>TITRES_STAT!B1464</f>
        <v>44140</v>
      </c>
      <c r="B1461" s="6">
        <f>TITRES_STAT!C1464</f>
        <v>4.18</v>
      </c>
      <c r="C1461" s="6">
        <f>TITRES_STAT!D1464</f>
        <v>2.4554999999999998</v>
      </c>
      <c r="D1461" s="6">
        <f>TITRES_STAT!E1464</f>
        <v>391</v>
      </c>
      <c r="E1461" s="2">
        <f t="shared" si="88"/>
        <v>600241</v>
      </c>
      <c r="F1461" s="6" t="str">
        <f t="shared" si="91"/>
        <v>BULLISH</v>
      </c>
      <c r="G1461" s="6" t="str">
        <f t="shared" si="90"/>
        <v>NEUTRAL</v>
      </c>
      <c r="H1461" s="6" t="str">
        <f t="shared" si="89"/>
        <v>BULLISH DIVERGENCE</v>
      </c>
    </row>
    <row r="1462" spans="1:8" ht="13.5" x14ac:dyDescent="0.25">
      <c r="A1462" s="3">
        <f>TITRES_STAT!B1465</f>
        <v>44141</v>
      </c>
      <c r="B1462" s="6">
        <f>TITRES_STAT!C1465</f>
        <v>4.12</v>
      </c>
      <c r="C1462" s="6">
        <f>TITRES_STAT!D1465</f>
        <v>2.4203000000000001</v>
      </c>
      <c r="D1462" s="6">
        <f>TITRES_STAT!E1465</f>
        <v>4140</v>
      </c>
      <c r="E1462" s="2">
        <f t="shared" si="88"/>
        <v>596101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CONFIRMED BEARISH</v>
      </c>
    </row>
    <row r="1463" spans="1:8" ht="13.5" x14ac:dyDescent="0.25">
      <c r="A1463" s="3">
        <f>TITRES_STAT!B1466</f>
        <v>44144</v>
      </c>
      <c r="B1463" s="6">
        <f>TITRES_STAT!C1466</f>
        <v>4.12</v>
      </c>
      <c r="C1463" s="6">
        <f>TITRES_STAT!D1466</f>
        <v>2.4203000000000001</v>
      </c>
      <c r="D1463" s="6">
        <f>TITRES_STAT!E1466</f>
        <v>0</v>
      </c>
      <c r="E1463" s="2">
        <f t="shared" si="88"/>
        <v>596101</v>
      </c>
      <c r="F1463" s="6" t="str">
        <f t="shared" si="91"/>
        <v>BULLISH</v>
      </c>
      <c r="G1463" s="6" t="str">
        <f t="shared" si="90"/>
        <v>NEUTRAL</v>
      </c>
      <c r="H1463" s="6" t="str">
        <f t="shared" si="89"/>
        <v>BULLISH DIVERGENCE</v>
      </c>
    </row>
    <row r="1464" spans="1:8" ht="13.5" x14ac:dyDescent="0.25">
      <c r="A1464" s="3">
        <f>TITRES_STAT!B1467</f>
        <v>44145</v>
      </c>
      <c r="B1464" s="6">
        <f>TITRES_STAT!C1467</f>
        <v>4.1500000000000004</v>
      </c>
      <c r="C1464" s="6">
        <f>TITRES_STAT!D1467</f>
        <v>2.4379</v>
      </c>
      <c r="D1464" s="6">
        <f>TITRES_STAT!E1467</f>
        <v>1416</v>
      </c>
      <c r="E1464" s="2">
        <f t="shared" si="88"/>
        <v>597517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CONFIRMED BEARISH</v>
      </c>
    </row>
    <row r="1465" spans="1:8" ht="13.5" x14ac:dyDescent="0.25">
      <c r="A1465" s="3">
        <f>TITRES_STAT!B1468</f>
        <v>44146</v>
      </c>
      <c r="B1465" s="6">
        <f>TITRES_STAT!C1468</f>
        <v>4.1500000000000004</v>
      </c>
      <c r="C1465" s="6">
        <f>TITRES_STAT!D1468</f>
        <v>2.4379</v>
      </c>
      <c r="D1465" s="6">
        <f>TITRES_STAT!E1468</f>
        <v>430</v>
      </c>
      <c r="E1465" s="2">
        <f t="shared" si="88"/>
        <v>597517</v>
      </c>
      <c r="F1465" s="6" t="str">
        <f t="shared" si="91"/>
        <v>BEARISH</v>
      </c>
      <c r="G1465" s="6" t="str">
        <f t="shared" si="90"/>
        <v>NEUTRAL</v>
      </c>
      <c r="H1465" s="6" t="str">
        <f t="shared" si="89"/>
        <v>BEARISH DIVERGENCE</v>
      </c>
    </row>
    <row r="1466" spans="1:8" ht="13.5" x14ac:dyDescent="0.25">
      <c r="A1466" s="3">
        <f>TITRES_STAT!B1469</f>
        <v>44147</v>
      </c>
      <c r="B1466" s="6">
        <f>TITRES_STAT!C1469</f>
        <v>4.1500000000000004</v>
      </c>
      <c r="C1466" s="6">
        <f>TITRES_STAT!D1469</f>
        <v>2.4379</v>
      </c>
      <c r="D1466" s="6">
        <f>TITRES_STAT!E1469</f>
        <v>12431</v>
      </c>
      <c r="E1466" s="2">
        <f t="shared" si="88"/>
        <v>597517</v>
      </c>
      <c r="F1466" s="6" t="str">
        <f t="shared" si="91"/>
        <v>BEARISH</v>
      </c>
      <c r="G1466" s="6" t="str">
        <f t="shared" si="90"/>
        <v>NEUTRAL</v>
      </c>
      <c r="H1466" s="6" t="str">
        <f t="shared" si="89"/>
        <v>CONFIRMED BEARISH</v>
      </c>
    </row>
    <row r="1467" spans="1:8" ht="13.5" x14ac:dyDescent="0.25">
      <c r="A1467" s="3">
        <f>TITRES_STAT!B1470</f>
        <v>44148</v>
      </c>
      <c r="B1467" s="6">
        <f>TITRES_STAT!C1470</f>
        <v>4.0999999999999996</v>
      </c>
      <c r="C1467" s="6">
        <f>TITRES_STAT!D1470</f>
        <v>2.4085000000000001</v>
      </c>
      <c r="D1467" s="6">
        <f>TITRES_STAT!E1470</f>
        <v>1920</v>
      </c>
      <c r="E1467" s="2">
        <f t="shared" si="88"/>
        <v>595597</v>
      </c>
      <c r="F1467" s="6" t="str">
        <f t="shared" si="91"/>
        <v>BEARISH</v>
      </c>
      <c r="G1467" s="6" t="str">
        <f t="shared" si="90"/>
        <v>NEUTRAL</v>
      </c>
      <c r="H1467" s="6" t="str">
        <f t="shared" si="89"/>
        <v>CONFIRMED BEARISH</v>
      </c>
    </row>
    <row r="1468" spans="1:8" ht="13.5" x14ac:dyDescent="0.25">
      <c r="A1468" s="3">
        <f>TITRES_STAT!B1471</f>
        <v>44151</v>
      </c>
      <c r="B1468" s="6">
        <f>TITRES_STAT!C1471</f>
        <v>4.1500000000000004</v>
      </c>
      <c r="C1468" s="6">
        <f>TITRES_STAT!D1471</f>
        <v>2.4379</v>
      </c>
      <c r="D1468" s="6">
        <f>TITRES_STAT!E1471</f>
        <v>310</v>
      </c>
      <c r="E1468" s="2">
        <f t="shared" si="88"/>
        <v>595907</v>
      </c>
      <c r="F1468" s="6" t="str">
        <f t="shared" si="91"/>
        <v>BEARISH</v>
      </c>
      <c r="G1468" s="6" t="str">
        <f t="shared" si="90"/>
        <v>NEUTRAL</v>
      </c>
      <c r="H1468" s="6" t="str">
        <f t="shared" si="89"/>
        <v>BEARISH DIVERGENCE</v>
      </c>
    </row>
    <row r="1469" spans="1:8" ht="13.5" x14ac:dyDescent="0.25">
      <c r="A1469" s="3">
        <f>TITRES_STAT!B1472</f>
        <v>44152</v>
      </c>
      <c r="B1469" s="6">
        <f>TITRES_STAT!C1472</f>
        <v>4.1500000000000004</v>
      </c>
      <c r="C1469" s="6">
        <f>TITRES_STAT!D1472</f>
        <v>2.4379</v>
      </c>
      <c r="D1469" s="6">
        <f>TITRES_STAT!E1472</f>
        <v>560</v>
      </c>
      <c r="E1469" s="2">
        <f t="shared" si="88"/>
        <v>595907</v>
      </c>
      <c r="F1469" s="6" t="str">
        <f t="shared" si="91"/>
        <v>BEARISH</v>
      </c>
      <c r="G1469" s="6" t="str">
        <f t="shared" si="90"/>
        <v>NEUTRAL</v>
      </c>
      <c r="H1469" s="6" t="str">
        <f t="shared" si="89"/>
        <v>NEUTRAL</v>
      </c>
    </row>
    <row r="1470" spans="1:8" ht="13.5" x14ac:dyDescent="0.25">
      <c r="A1470" s="3">
        <f>TITRES_STAT!B1473</f>
        <v>44153</v>
      </c>
      <c r="B1470" s="6">
        <f>TITRES_STAT!C1473</f>
        <v>4.1500000000000004</v>
      </c>
      <c r="C1470" s="6">
        <f>TITRES_STAT!D1473</f>
        <v>2.4379</v>
      </c>
      <c r="D1470" s="6">
        <f>TITRES_STAT!E1473</f>
        <v>11820</v>
      </c>
      <c r="E1470" s="2">
        <f t="shared" si="88"/>
        <v>595907</v>
      </c>
      <c r="F1470" s="6" t="str">
        <f t="shared" si="91"/>
        <v>BEARISH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44154</v>
      </c>
      <c r="B1471" s="6">
        <f>TITRES_STAT!C1474</f>
        <v>4.08</v>
      </c>
      <c r="C1471" s="6">
        <f>TITRES_STAT!D1474</f>
        <v>2.3967999999999998</v>
      </c>
      <c r="D1471" s="6">
        <f>TITRES_STAT!E1474</f>
        <v>18685</v>
      </c>
      <c r="E1471" s="2">
        <f t="shared" si="88"/>
        <v>577222</v>
      </c>
      <c r="F1471" s="6" t="str">
        <f t="shared" si="91"/>
        <v>BEARISH</v>
      </c>
      <c r="G1471" s="6" t="str">
        <f t="shared" si="90"/>
        <v>WEAK</v>
      </c>
      <c r="H1471" s="6" t="str">
        <f t="shared" si="89"/>
        <v>CONFIRMED BEARISH</v>
      </c>
    </row>
    <row r="1472" spans="1:8" ht="13.5" x14ac:dyDescent="0.25">
      <c r="A1472" s="3">
        <f>TITRES_STAT!B1475</f>
        <v>44155</v>
      </c>
      <c r="B1472" s="6">
        <f>TITRES_STAT!C1475</f>
        <v>4.08</v>
      </c>
      <c r="C1472" s="6">
        <f>TITRES_STAT!D1475</f>
        <v>2.3967999999999998</v>
      </c>
      <c r="D1472" s="6">
        <f>TITRES_STAT!E1475</f>
        <v>1561</v>
      </c>
      <c r="E1472" s="2">
        <f t="shared" si="88"/>
        <v>577222</v>
      </c>
      <c r="F1472" s="6" t="str">
        <f t="shared" si="91"/>
        <v>BEARISH</v>
      </c>
      <c r="G1472" s="6" t="str">
        <f t="shared" si="90"/>
        <v>WEAK</v>
      </c>
      <c r="H1472" s="6" t="str">
        <f t="shared" si="89"/>
        <v>CONFIRMED BEARISH</v>
      </c>
    </row>
    <row r="1473" spans="1:8" ht="13.5" x14ac:dyDescent="0.25">
      <c r="A1473" s="3">
        <f>TITRES_STAT!B1476</f>
        <v>44158</v>
      </c>
      <c r="B1473" s="6">
        <f>TITRES_STAT!C1476</f>
        <v>4.08</v>
      </c>
      <c r="C1473" s="6">
        <f>TITRES_STAT!D1476</f>
        <v>2.3967999999999998</v>
      </c>
      <c r="D1473" s="6">
        <f>TITRES_STAT!E1476</f>
        <v>21917</v>
      </c>
      <c r="E1473" s="2">
        <f t="shared" si="88"/>
        <v>577222</v>
      </c>
      <c r="F1473" s="6" t="str">
        <f t="shared" si="91"/>
        <v>BEARISH</v>
      </c>
      <c r="G1473" s="6" t="str">
        <f t="shared" si="90"/>
        <v>WEAK</v>
      </c>
      <c r="H1473" s="6" t="str">
        <f t="shared" si="89"/>
        <v>CONFIRMED BEARISH</v>
      </c>
    </row>
    <row r="1474" spans="1:8" ht="13.5" x14ac:dyDescent="0.25">
      <c r="A1474" s="3">
        <f>TITRES_STAT!B1477</f>
        <v>44159</v>
      </c>
      <c r="B1474" s="6">
        <f>TITRES_STAT!C1477</f>
        <v>4.1500000000000004</v>
      </c>
      <c r="C1474" s="6">
        <f>TITRES_STAT!D1477</f>
        <v>2.4379</v>
      </c>
      <c r="D1474" s="6">
        <f>TITRES_STAT!E1477</f>
        <v>27</v>
      </c>
      <c r="E1474" s="2">
        <f t="shared" si="88"/>
        <v>577249</v>
      </c>
      <c r="F1474" s="6" t="str">
        <f t="shared" si="91"/>
        <v>BEARISH</v>
      </c>
      <c r="G1474" s="6" t="str">
        <f t="shared" si="90"/>
        <v>WEAK</v>
      </c>
      <c r="H1474" s="6" t="str">
        <f t="shared" si="89"/>
        <v>NEUTRAL</v>
      </c>
    </row>
    <row r="1475" spans="1:8" ht="13.5" x14ac:dyDescent="0.25">
      <c r="A1475" s="3">
        <f>TITRES_STAT!B1478</f>
        <v>44160</v>
      </c>
      <c r="B1475" s="6">
        <f>TITRES_STAT!C1478</f>
        <v>4.1900000000000004</v>
      </c>
      <c r="C1475" s="6">
        <f>TITRES_STAT!D1478</f>
        <v>2.4613999999999998</v>
      </c>
      <c r="D1475" s="6">
        <f>TITRES_STAT!E1478</f>
        <v>2874</v>
      </c>
      <c r="E1475" s="2">
        <f t="shared" si="88"/>
        <v>580123</v>
      </c>
      <c r="F1475" s="6" t="str">
        <f t="shared" si="91"/>
        <v>BEARISH</v>
      </c>
      <c r="G1475" s="6" t="str">
        <f t="shared" si="90"/>
        <v>WEAK</v>
      </c>
      <c r="H1475" s="6" t="str">
        <f t="shared" si="89"/>
        <v>BEARISH DIVERGENCE</v>
      </c>
    </row>
    <row r="1476" spans="1:8" ht="13.5" x14ac:dyDescent="0.25">
      <c r="A1476" s="3">
        <f>TITRES_STAT!B1479</f>
        <v>44161</v>
      </c>
      <c r="B1476" s="6">
        <f>TITRES_STAT!C1479</f>
        <v>4.18</v>
      </c>
      <c r="C1476" s="6">
        <f>TITRES_STAT!D1479</f>
        <v>2.4554999999999998</v>
      </c>
      <c r="D1476" s="6">
        <f>TITRES_STAT!E1479</f>
        <v>3548</v>
      </c>
      <c r="E1476" s="2">
        <f t="shared" ref="E1476:E1539" si="92">IF(B1476&gt;B1475, E1475+D1476, IF(B1476&lt;B1475, E1475-D1476, E1475))</f>
        <v>576575</v>
      </c>
      <c r="F1476" s="6" t="str">
        <f t="shared" si="91"/>
        <v>BEARISH</v>
      </c>
      <c r="G1476" s="6" t="str">
        <f t="shared" si="90"/>
        <v>NEUTRAL</v>
      </c>
      <c r="H1476" s="6" t="str">
        <f t="shared" si="89"/>
        <v>BEARISH DIVERGENCE</v>
      </c>
    </row>
    <row r="1477" spans="1:8" ht="13.5" x14ac:dyDescent="0.25">
      <c r="A1477" s="3">
        <f>TITRES_STAT!B1480</f>
        <v>44162</v>
      </c>
      <c r="B1477" s="6">
        <f>TITRES_STAT!C1480</f>
        <v>4.0999999999999996</v>
      </c>
      <c r="C1477" s="6">
        <f>TITRES_STAT!D1480</f>
        <v>2.4085000000000001</v>
      </c>
      <c r="D1477" s="6">
        <f>TITRES_STAT!E1480</f>
        <v>1725</v>
      </c>
      <c r="E1477" s="2">
        <f t="shared" si="92"/>
        <v>574850</v>
      </c>
      <c r="F1477" s="6" t="str">
        <f t="shared" si="91"/>
        <v>BEARISH</v>
      </c>
      <c r="G1477" s="6" t="str">
        <f t="shared" si="90"/>
        <v>NEUTRAL</v>
      </c>
      <c r="H1477" s="6" t="str">
        <f t="shared" si="89"/>
        <v>BEARISH DIVERGENCE</v>
      </c>
    </row>
    <row r="1478" spans="1:8" ht="13.5" x14ac:dyDescent="0.25">
      <c r="A1478" s="3">
        <f>TITRES_STAT!B1481</f>
        <v>44165</v>
      </c>
      <c r="B1478" s="6">
        <f>TITRES_STAT!C1481</f>
        <v>4.0999999999999996</v>
      </c>
      <c r="C1478" s="6">
        <f>TITRES_STAT!D1481</f>
        <v>2.4085000000000001</v>
      </c>
      <c r="D1478" s="6">
        <f>TITRES_STAT!E1481</f>
        <v>7130</v>
      </c>
      <c r="E1478" s="2">
        <f t="shared" si="92"/>
        <v>574850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BEARISH DIVERGENCE</v>
      </c>
    </row>
    <row r="1479" spans="1:8" ht="13.5" x14ac:dyDescent="0.25">
      <c r="A1479" s="3">
        <f>TITRES_STAT!B1482</f>
        <v>44166</v>
      </c>
      <c r="B1479" s="6">
        <f>TITRES_STAT!C1482</f>
        <v>4.0999999999999996</v>
      </c>
      <c r="C1479" s="6">
        <f>TITRES_STAT!D1482</f>
        <v>2.4085000000000001</v>
      </c>
      <c r="D1479" s="6">
        <f>TITRES_STAT!E1482</f>
        <v>3350</v>
      </c>
      <c r="E1479" s="2">
        <f t="shared" si="92"/>
        <v>574850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BEARISH</v>
      </c>
    </row>
    <row r="1480" spans="1:8" ht="13.5" x14ac:dyDescent="0.25">
      <c r="A1480" s="3">
        <f>TITRES_STAT!B1483</f>
        <v>44167</v>
      </c>
      <c r="B1480" s="6">
        <f>TITRES_STAT!C1483</f>
        <v>4.0999999999999996</v>
      </c>
      <c r="C1480" s="6">
        <f>TITRES_STAT!D1483</f>
        <v>2.4085000000000001</v>
      </c>
      <c r="D1480" s="6">
        <f>TITRES_STAT!E1483</f>
        <v>570</v>
      </c>
      <c r="E1480" s="2">
        <f t="shared" si="92"/>
        <v>574850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NEUTRAL</v>
      </c>
      <c r="H1480" s="6" t="str">
        <f t="shared" si="93"/>
        <v>CONFIRMED BEARISH</v>
      </c>
    </row>
    <row r="1481" spans="1:8" ht="13.5" x14ac:dyDescent="0.25">
      <c r="A1481" s="3">
        <f>TITRES_STAT!B1484</f>
        <v>44168</v>
      </c>
      <c r="B1481" s="6">
        <f>TITRES_STAT!C1484</f>
        <v>4.07</v>
      </c>
      <c r="C1481" s="6">
        <f>TITRES_STAT!D1484</f>
        <v>2.3908999999999998</v>
      </c>
      <c r="D1481" s="6">
        <f>TITRES_STAT!E1484</f>
        <v>6129</v>
      </c>
      <c r="E1481" s="2">
        <f t="shared" si="92"/>
        <v>568721</v>
      </c>
      <c r="F1481" s="6" t="str">
        <f t="shared" si="95"/>
        <v>BEARISH</v>
      </c>
      <c r="G1481" s="6" t="str">
        <f t="shared" si="94"/>
        <v>NEUTRAL</v>
      </c>
      <c r="H1481" s="6" t="str">
        <f t="shared" si="93"/>
        <v>CONFIRMED BEARISH</v>
      </c>
    </row>
    <row r="1482" spans="1:8" ht="13.5" x14ac:dyDescent="0.25">
      <c r="A1482" s="3">
        <f>TITRES_STAT!B1485</f>
        <v>44169</v>
      </c>
      <c r="B1482" s="6">
        <f>TITRES_STAT!C1485</f>
        <v>4.0999999999999996</v>
      </c>
      <c r="C1482" s="6">
        <f>TITRES_STAT!D1485</f>
        <v>2.4085000000000001</v>
      </c>
      <c r="D1482" s="6">
        <f>TITRES_STAT!E1485</f>
        <v>5265</v>
      </c>
      <c r="E1482" s="2">
        <f t="shared" si="92"/>
        <v>573986</v>
      </c>
      <c r="F1482" s="6" t="str">
        <f t="shared" si="95"/>
        <v>BEARISH</v>
      </c>
      <c r="G1482" s="6" t="str">
        <f t="shared" si="94"/>
        <v>NEUTRAL</v>
      </c>
      <c r="H1482" s="6" t="str">
        <f t="shared" si="93"/>
        <v>NEUTRAL</v>
      </c>
    </row>
    <row r="1483" spans="1:8" ht="13.5" x14ac:dyDescent="0.25">
      <c r="A1483" s="3">
        <f>TITRES_STAT!B1486</f>
        <v>44172</v>
      </c>
      <c r="B1483" s="6">
        <f>TITRES_STAT!C1486</f>
        <v>4.0999999999999996</v>
      </c>
      <c r="C1483" s="6">
        <f>TITRES_STAT!D1486</f>
        <v>2.4085000000000001</v>
      </c>
      <c r="D1483" s="6">
        <f>TITRES_STAT!E1486</f>
        <v>3955</v>
      </c>
      <c r="E1483" s="2">
        <f t="shared" si="92"/>
        <v>573986</v>
      </c>
      <c r="F1483" s="6" t="str">
        <f t="shared" si="95"/>
        <v>BEARISH</v>
      </c>
      <c r="G1483" s="6" t="str">
        <f t="shared" si="94"/>
        <v>NEUTRAL</v>
      </c>
      <c r="H1483" s="6" t="str">
        <f t="shared" si="93"/>
        <v>NEUTRAL</v>
      </c>
    </row>
    <row r="1484" spans="1:8" ht="13.5" x14ac:dyDescent="0.25">
      <c r="A1484" s="3">
        <f>TITRES_STAT!B1487</f>
        <v>44173</v>
      </c>
      <c r="B1484" s="6">
        <f>TITRES_STAT!C1487</f>
        <v>4.09</v>
      </c>
      <c r="C1484" s="6">
        <f>TITRES_STAT!D1487</f>
        <v>2.4026000000000001</v>
      </c>
      <c r="D1484" s="6">
        <f>TITRES_STAT!E1487</f>
        <v>2004</v>
      </c>
      <c r="E1484" s="2">
        <f t="shared" si="92"/>
        <v>571982</v>
      </c>
      <c r="F1484" s="6" t="str">
        <f t="shared" si="95"/>
        <v>BEARISH</v>
      </c>
      <c r="G1484" s="6" t="str">
        <f t="shared" si="94"/>
        <v>NEUTRAL</v>
      </c>
      <c r="H1484" s="6" t="str">
        <f t="shared" si="93"/>
        <v>CONFIRMED BEARISH</v>
      </c>
    </row>
    <row r="1485" spans="1:8" ht="13.5" x14ac:dyDescent="0.25">
      <c r="A1485" s="3">
        <f>TITRES_STAT!B1488</f>
        <v>44174</v>
      </c>
      <c r="B1485" s="6">
        <f>TITRES_STAT!C1488</f>
        <v>4.0999999999999996</v>
      </c>
      <c r="C1485" s="6">
        <f>TITRES_STAT!D1488</f>
        <v>2.4085000000000001</v>
      </c>
      <c r="D1485" s="6">
        <f>TITRES_STAT!E1488</f>
        <v>70</v>
      </c>
      <c r="E1485" s="2">
        <f t="shared" si="92"/>
        <v>572052</v>
      </c>
      <c r="F1485" s="6" t="str">
        <f t="shared" si="95"/>
        <v>BEARISH</v>
      </c>
      <c r="G1485" s="6" t="str">
        <f t="shared" si="94"/>
        <v>NEUTRAL</v>
      </c>
      <c r="H1485" s="6" t="str">
        <f t="shared" si="93"/>
        <v>NEUTRAL</v>
      </c>
    </row>
    <row r="1486" spans="1:8" ht="13.5" x14ac:dyDescent="0.25">
      <c r="A1486" s="3">
        <f>TITRES_STAT!B1489</f>
        <v>44175</v>
      </c>
      <c r="B1486" s="6">
        <f>TITRES_STAT!C1489</f>
        <v>4.0999999999999996</v>
      </c>
      <c r="C1486" s="6">
        <f>TITRES_STAT!D1489</f>
        <v>2.4085000000000001</v>
      </c>
      <c r="D1486" s="6">
        <f>TITRES_STAT!E1489</f>
        <v>2605</v>
      </c>
      <c r="E1486" s="2">
        <f t="shared" si="92"/>
        <v>572052</v>
      </c>
      <c r="F1486" s="6" t="str">
        <f t="shared" si="95"/>
        <v>BULLISH</v>
      </c>
      <c r="G1486" s="6" t="str">
        <f t="shared" si="94"/>
        <v>NEUTRAL</v>
      </c>
      <c r="H1486" s="6" t="str">
        <f t="shared" si="93"/>
        <v>CONFIRMED BULLISH</v>
      </c>
    </row>
    <row r="1487" spans="1:8" ht="13.5" x14ac:dyDescent="0.25">
      <c r="A1487" s="3">
        <f>TITRES_STAT!B1490</f>
        <v>44176</v>
      </c>
      <c r="B1487" s="6">
        <f>TITRES_STAT!C1490</f>
        <v>4.0999999999999996</v>
      </c>
      <c r="C1487" s="6">
        <f>TITRES_STAT!D1490</f>
        <v>2.4085000000000001</v>
      </c>
      <c r="D1487" s="6">
        <f>TITRES_STAT!E1490</f>
        <v>0</v>
      </c>
      <c r="E1487" s="2">
        <f t="shared" si="92"/>
        <v>572052</v>
      </c>
      <c r="F1487" s="6" t="str">
        <f t="shared" si="95"/>
        <v>BEARISH</v>
      </c>
      <c r="G1487" s="6" t="str">
        <f t="shared" si="94"/>
        <v>NEUTRAL</v>
      </c>
      <c r="H1487" s="6" t="str">
        <f t="shared" si="93"/>
        <v>NEUTRAL</v>
      </c>
    </row>
    <row r="1488" spans="1:8" ht="13.5" x14ac:dyDescent="0.25">
      <c r="A1488" s="3">
        <f>TITRES_STAT!B1491</f>
        <v>44179</v>
      </c>
      <c r="B1488" s="6">
        <f>TITRES_STAT!C1491</f>
        <v>4.0999999999999996</v>
      </c>
      <c r="C1488" s="6">
        <f>TITRES_STAT!D1491</f>
        <v>2.4085000000000001</v>
      </c>
      <c r="D1488" s="6">
        <f>TITRES_STAT!E1491</f>
        <v>51</v>
      </c>
      <c r="E1488" s="2">
        <f t="shared" si="92"/>
        <v>572052</v>
      </c>
      <c r="F1488" s="6" t="str">
        <f t="shared" si="95"/>
        <v>BEARISH</v>
      </c>
      <c r="G1488" s="6" t="str">
        <f t="shared" si="94"/>
        <v>NEUTRAL</v>
      </c>
      <c r="H1488" s="6" t="str">
        <f t="shared" si="93"/>
        <v>NEUTRAL</v>
      </c>
    </row>
    <row r="1489" spans="1:8" ht="13.5" x14ac:dyDescent="0.25">
      <c r="A1489" s="3">
        <f>TITRES_STAT!B1492</f>
        <v>44180</v>
      </c>
      <c r="B1489" s="6">
        <f>TITRES_STAT!C1492</f>
        <v>4.0999999999999996</v>
      </c>
      <c r="C1489" s="6">
        <f>TITRES_STAT!D1492</f>
        <v>2.4085000000000001</v>
      </c>
      <c r="D1489" s="6">
        <f>TITRES_STAT!E1492</f>
        <v>3332</v>
      </c>
      <c r="E1489" s="2">
        <f t="shared" si="92"/>
        <v>572052</v>
      </c>
      <c r="F1489" s="6" t="str">
        <f t="shared" si="95"/>
        <v>BULLISH</v>
      </c>
      <c r="G1489" s="6" t="str">
        <f t="shared" si="94"/>
        <v>NEUTRAL</v>
      </c>
      <c r="H1489" s="6" t="str">
        <f t="shared" si="93"/>
        <v>CONFIRMED BULLISH</v>
      </c>
    </row>
    <row r="1490" spans="1:8" ht="13.5" x14ac:dyDescent="0.25">
      <c r="A1490" s="3">
        <f>TITRES_STAT!B1493</f>
        <v>44181</v>
      </c>
      <c r="B1490" s="6">
        <f>TITRES_STAT!C1493</f>
        <v>4.0999999999999996</v>
      </c>
      <c r="C1490" s="6">
        <f>TITRES_STAT!D1493</f>
        <v>2.4085000000000001</v>
      </c>
      <c r="D1490" s="6">
        <f>TITRES_STAT!E1493</f>
        <v>1990</v>
      </c>
      <c r="E1490" s="2">
        <f t="shared" si="92"/>
        <v>572052</v>
      </c>
      <c r="F1490" s="6" t="str">
        <f t="shared" si="95"/>
        <v>NEUTRAL</v>
      </c>
      <c r="G1490" s="6" t="str">
        <f t="shared" si="94"/>
        <v>NEUTRAL</v>
      </c>
      <c r="H1490" s="6" t="str">
        <f t="shared" si="93"/>
        <v>NEUTRAL</v>
      </c>
    </row>
    <row r="1491" spans="1:8" ht="13.5" x14ac:dyDescent="0.25">
      <c r="A1491" s="3">
        <f>TITRES_STAT!B1494</f>
        <v>44182</v>
      </c>
      <c r="B1491" s="6">
        <f>TITRES_STAT!C1494</f>
        <v>4.17</v>
      </c>
      <c r="C1491" s="6">
        <f>TITRES_STAT!D1494</f>
        <v>2.4496000000000002</v>
      </c>
      <c r="D1491" s="6">
        <f>TITRES_STAT!E1494</f>
        <v>7201</v>
      </c>
      <c r="E1491" s="2">
        <f t="shared" si="92"/>
        <v>579253</v>
      </c>
      <c r="F1491" s="6" t="str">
        <f t="shared" si="95"/>
        <v>BULLISH</v>
      </c>
      <c r="G1491" s="6" t="str">
        <f t="shared" si="94"/>
        <v>NEUTRAL</v>
      </c>
      <c r="H1491" s="6" t="str">
        <f t="shared" si="93"/>
        <v>CONFIRMED BULLISH</v>
      </c>
    </row>
    <row r="1492" spans="1:8" ht="13.5" x14ac:dyDescent="0.25">
      <c r="A1492" s="3">
        <f>TITRES_STAT!B1495</f>
        <v>44183</v>
      </c>
      <c r="B1492" s="6">
        <f>TITRES_STAT!C1495</f>
        <v>4.17</v>
      </c>
      <c r="C1492" s="6">
        <f>TITRES_STAT!D1495</f>
        <v>2.4496000000000002</v>
      </c>
      <c r="D1492" s="6">
        <f>TITRES_STAT!E1495</f>
        <v>117</v>
      </c>
      <c r="E1492" s="2">
        <f t="shared" si="92"/>
        <v>579253</v>
      </c>
      <c r="F1492" s="6" t="str">
        <f t="shared" si="95"/>
        <v>BULLISH</v>
      </c>
      <c r="G1492" s="6" t="str">
        <f t="shared" si="94"/>
        <v>NEUTRAL</v>
      </c>
      <c r="H1492" s="6" t="str">
        <f t="shared" si="93"/>
        <v>CONFIRMED BULLISH</v>
      </c>
    </row>
    <row r="1493" spans="1:8" ht="13.5" x14ac:dyDescent="0.25">
      <c r="A1493" s="3">
        <f>TITRES_STAT!B1496</f>
        <v>44186</v>
      </c>
      <c r="B1493" s="6">
        <f>TITRES_STAT!C1496</f>
        <v>4.18</v>
      </c>
      <c r="C1493" s="6">
        <f>TITRES_STAT!D1496</f>
        <v>2.4554999999999998</v>
      </c>
      <c r="D1493" s="6">
        <f>TITRES_STAT!E1496</f>
        <v>50</v>
      </c>
      <c r="E1493" s="2">
        <f t="shared" si="92"/>
        <v>579303</v>
      </c>
      <c r="F1493" s="6" t="str">
        <f t="shared" si="95"/>
        <v>BULLISH</v>
      </c>
      <c r="G1493" s="6" t="str">
        <f t="shared" si="94"/>
        <v>NEUTRAL</v>
      </c>
      <c r="H1493" s="6" t="str">
        <f t="shared" si="93"/>
        <v>CONFIRMED BULLISH</v>
      </c>
    </row>
    <row r="1494" spans="1:8" ht="13.5" x14ac:dyDescent="0.25">
      <c r="A1494" s="3">
        <f>TITRES_STAT!B1497</f>
        <v>44187</v>
      </c>
      <c r="B1494" s="6">
        <f>TITRES_STAT!C1497</f>
        <v>4.18</v>
      </c>
      <c r="C1494" s="6">
        <f>TITRES_STAT!D1497</f>
        <v>2.4554999999999998</v>
      </c>
      <c r="D1494" s="6">
        <f>TITRES_STAT!E1497</f>
        <v>5085</v>
      </c>
      <c r="E1494" s="2">
        <f t="shared" si="92"/>
        <v>579303</v>
      </c>
      <c r="F1494" s="6" t="str">
        <f t="shared" si="95"/>
        <v>BULLISH</v>
      </c>
      <c r="G1494" s="6" t="str">
        <f t="shared" si="94"/>
        <v>NEUTRAL</v>
      </c>
      <c r="H1494" s="6" t="str">
        <f t="shared" si="93"/>
        <v>CONFIRMED BULLISH</v>
      </c>
    </row>
    <row r="1495" spans="1:8" ht="13.5" x14ac:dyDescent="0.25">
      <c r="A1495" s="3">
        <f>TITRES_STAT!B1498</f>
        <v>44188</v>
      </c>
      <c r="B1495" s="6">
        <f>TITRES_STAT!C1498</f>
        <v>4.1399999999999997</v>
      </c>
      <c r="C1495" s="6">
        <f>TITRES_STAT!D1498</f>
        <v>2.4319999999999999</v>
      </c>
      <c r="D1495" s="6">
        <f>TITRES_STAT!E1498</f>
        <v>43354</v>
      </c>
      <c r="E1495" s="2">
        <f t="shared" si="92"/>
        <v>535949</v>
      </c>
      <c r="F1495" s="6" t="str">
        <f t="shared" si="95"/>
        <v>BEARISH</v>
      </c>
      <c r="G1495" s="6" t="str">
        <f t="shared" si="94"/>
        <v>WEAK</v>
      </c>
      <c r="H1495" s="6" t="str">
        <f t="shared" si="93"/>
        <v>BEARISH DIVERGENCE</v>
      </c>
    </row>
    <row r="1496" spans="1:8" ht="13.5" x14ac:dyDescent="0.25">
      <c r="A1496" s="3">
        <f>TITRES_STAT!B1499</f>
        <v>44189</v>
      </c>
      <c r="B1496" s="6">
        <f>TITRES_STAT!C1499</f>
        <v>4.0999999999999996</v>
      </c>
      <c r="C1496" s="6">
        <f>TITRES_STAT!D1499</f>
        <v>2.4085000000000001</v>
      </c>
      <c r="D1496" s="6">
        <f>TITRES_STAT!E1499</f>
        <v>3261</v>
      </c>
      <c r="E1496" s="2">
        <f t="shared" si="92"/>
        <v>532688</v>
      </c>
      <c r="F1496" s="6" t="str">
        <f t="shared" si="95"/>
        <v>BEARISH</v>
      </c>
      <c r="G1496" s="6" t="str">
        <f t="shared" si="94"/>
        <v>WEAK</v>
      </c>
      <c r="H1496" s="6" t="str">
        <f t="shared" si="93"/>
        <v>CONFIRMED BEARISH</v>
      </c>
    </row>
    <row r="1497" spans="1:8" ht="13.5" x14ac:dyDescent="0.25">
      <c r="A1497" s="3">
        <f>TITRES_STAT!B1500</f>
        <v>44190</v>
      </c>
      <c r="B1497" s="6">
        <f>TITRES_STAT!C1500</f>
        <v>4.08</v>
      </c>
      <c r="C1497" s="6">
        <f>TITRES_STAT!D1500</f>
        <v>2.3967999999999998</v>
      </c>
      <c r="D1497" s="6">
        <f>TITRES_STAT!E1500</f>
        <v>1943</v>
      </c>
      <c r="E1497" s="2">
        <f t="shared" si="92"/>
        <v>530745</v>
      </c>
      <c r="F1497" s="6" t="str">
        <f t="shared" si="95"/>
        <v>BEARISH</v>
      </c>
      <c r="G1497" s="6" t="str">
        <f t="shared" si="94"/>
        <v>WEAK</v>
      </c>
      <c r="H1497" s="6" t="str">
        <f t="shared" si="93"/>
        <v>CONFIRMED BEARISH</v>
      </c>
    </row>
    <row r="1498" spans="1:8" ht="13.5" x14ac:dyDescent="0.25">
      <c r="A1498" s="3">
        <f>TITRES_STAT!B1501</f>
        <v>44193</v>
      </c>
      <c r="B1498" s="6">
        <f>TITRES_STAT!C1501</f>
        <v>4.0999999999999996</v>
      </c>
      <c r="C1498" s="6">
        <f>TITRES_STAT!D1501</f>
        <v>2.4085000000000001</v>
      </c>
      <c r="D1498" s="6">
        <f>TITRES_STAT!E1501</f>
        <v>13871</v>
      </c>
      <c r="E1498" s="2">
        <f t="shared" si="92"/>
        <v>544616</v>
      </c>
      <c r="F1498" s="6" t="str">
        <f t="shared" si="95"/>
        <v>BEARISH</v>
      </c>
      <c r="G1498" s="6" t="str">
        <f t="shared" si="94"/>
        <v>WEAK</v>
      </c>
      <c r="H1498" s="6" t="str">
        <f t="shared" si="93"/>
        <v>CONFIRMED BEARISH</v>
      </c>
    </row>
    <row r="1499" spans="1:8" ht="13.5" x14ac:dyDescent="0.25">
      <c r="A1499" s="3">
        <f>TITRES_STAT!B1502</f>
        <v>44194</v>
      </c>
      <c r="B1499" s="6">
        <f>TITRES_STAT!C1502</f>
        <v>4.09</v>
      </c>
      <c r="C1499" s="6">
        <f>TITRES_STAT!D1502</f>
        <v>2.4026000000000001</v>
      </c>
      <c r="D1499" s="6">
        <f>TITRES_STAT!E1502</f>
        <v>5953</v>
      </c>
      <c r="E1499" s="2">
        <f t="shared" si="92"/>
        <v>538663</v>
      </c>
      <c r="F1499" s="6" t="str">
        <f t="shared" si="95"/>
        <v>BEARISH</v>
      </c>
      <c r="G1499" s="6" t="str">
        <f t="shared" si="94"/>
        <v>WEAK</v>
      </c>
      <c r="H1499" s="6" t="str">
        <f t="shared" si="93"/>
        <v>CONFIRMED BEARISH</v>
      </c>
    </row>
    <row r="1500" spans="1:8" ht="13.5" x14ac:dyDescent="0.25">
      <c r="A1500" s="3">
        <f>TITRES_STAT!B1503</f>
        <v>44195</v>
      </c>
      <c r="B1500" s="6">
        <f>TITRES_STAT!C1503</f>
        <v>4.0999999999999996</v>
      </c>
      <c r="C1500" s="6">
        <f>TITRES_STAT!D1503</f>
        <v>2.4085000000000001</v>
      </c>
      <c r="D1500" s="6">
        <f>TITRES_STAT!E1503</f>
        <v>1894</v>
      </c>
      <c r="E1500" s="2">
        <f t="shared" si="92"/>
        <v>540557</v>
      </c>
      <c r="F1500" s="6" t="str">
        <f t="shared" si="95"/>
        <v>BULLISH</v>
      </c>
      <c r="G1500" s="6" t="str">
        <f t="shared" si="94"/>
        <v>NEUTRAL</v>
      </c>
      <c r="H1500" s="6" t="str">
        <f t="shared" si="93"/>
        <v>BULLISH DIVERGENCE</v>
      </c>
    </row>
    <row r="1501" spans="1:8" ht="13.5" x14ac:dyDescent="0.25">
      <c r="A1501" s="3">
        <f>TITRES_STAT!B1504</f>
        <v>44196</v>
      </c>
      <c r="B1501" s="6">
        <f>TITRES_STAT!C1504</f>
        <v>4.0999999999999996</v>
      </c>
      <c r="C1501" s="6">
        <f>TITRES_STAT!D1504</f>
        <v>2.4085000000000001</v>
      </c>
      <c r="D1501" s="6">
        <f>TITRES_STAT!E1504</f>
        <v>902</v>
      </c>
      <c r="E1501" s="2">
        <f t="shared" si="92"/>
        <v>540557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NEUTRAL</v>
      </c>
    </row>
    <row r="1502" spans="1:8" ht="13.5" x14ac:dyDescent="0.25">
      <c r="A1502" s="3">
        <f>TITRES_STAT!B1505</f>
        <v>44200</v>
      </c>
      <c r="B1502" s="6">
        <f>TITRES_STAT!C1505</f>
        <v>4.0999999999999996</v>
      </c>
      <c r="C1502" s="6">
        <f>TITRES_STAT!D1505</f>
        <v>2.4085000000000001</v>
      </c>
      <c r="D1502" s="6">
        <f>TITRES_STAT!E1505</f>
        <v>11</v>
      </c>
      <c r="E1502" s="2">
        <f t="shared" si="92"/>
        <v>540557</v>
      </c>
      <c r="F1502" s="6" t="str">
        <f t="shared" si="95"/>
        <v>BULLISH</v>
      </c>
      <c r="G1502" s="6" t="str">
        <f t="shared" si="94"/>
        <v>NEUTRAL</v>
      </c>
      <c r="H1502" s="6" t="str">
        <f t="shared" si="93"/>
        <v>CONFIRMED BULLISH</v>
      </c>
    </row>
    <row r="1503" spans="1:8" ht="13.5" x14ac:dyDescent="0.25">
      <c r="A1503" s="3">
        <f>TITRES_STAT!B1506</f>
        <v>44201</v>
      </c>
      <c r="B1503" s="6">
        <f>TITRES_STAT!C1506</f>
        <v>4.0999999999999996</v>
      </c>
      <c r="C1503" s="6">
        <f>TITRES_STAT!D1506</f>
        <v>2.4085000000000001</v>
      </c>
      <c r="D1503" s="6">
        <f>TITRES_STAT!E1506</f>
        <v>7528</v>
      </c>
      <c r="E1503" s="2">
        <f t="shared" si="92"/>
        <v>540557</v>
      </c>
      <c r="F1503" s="6" t="str">
        <f t="shared" si="95"/>
        <v>BEARISH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44202</v>
      </c>
      <c r="B1504" s="6">
        <f>TITRES_STAT!C1507</f>
        <v>4.0999999999999996</v>
      </c>
      <c r="C1504" s="6">
        <f>TITRES_STAT!D1507</f>
        <v>2.4085000000000001</v>
      </c>
      <c r="D1504" s="6">
        <f>TITRES_STAT!E1507</f>
        <v>111</v>
      </c>
      <c r="E1504" s="2">
        <f t="shared" si="92"/>
        <v>540557</v>
      </c>
      <c r="F1504" s="6" t="str">
        <f t="shared" si="95"/>
        <v>BULLISH</v>
      </c>
      <c r="G1504" s="6" t="str">
        <f t="shared" si="94"/>
        <v>NEUTRAL</v>
      </c>
      <c r="H1504" s="6" t="str">
        <f t="shared" si="93"/>
        <v>CONFIRMED BULLISH</v>
      </c>
    </row>
    <row r="1505" spans="1:8" ht="13.5" x14ac:dyDescent="0.25">
      <c r="A1505" s="3">
        <f>TITRES_STAT!B1508</f>
        <v>44203</v>
      </c>
      <c r="B1505" s="6">
        <f>TITRES_STAT!C1508</f>
        <v>4.0999999999999996</v>
      </c>
      <c r="C1505" s="6">
        <f>TITRES_STAT!D1508</f>
        <v>2.4085000000000001</v>
      </c>
      <c r="D1505" s="6">
        <f>TITRES_STAT!E1508</f>
        <v>8879</v>
      </c>
      <c r="E1505" s="2">
        <f t="shared" si="92"/>
        <v>540557</v>
      </c>
      <c r="F1505" s="6" t="str">
        <f t="shared" si="95"/>
        <v>NEUTRAL</v>
      </c>
      <c r="G1505" s="6" t="str">
        <f t="shared" si="94"/>
        <v>NEUTRAL</v>
      </c>
      <c r="H1505" s="6" t="str">
        <f t="shared" si="93"/>
        <v>NEUTRAL</v>
      </c>
    </row>
    <row r="1506" spans="1:8" ht="13.5" x14ac:dyDescent="0.25">
      <c r="A1506" s="3">
        <f>TITRES_STAT!B1509</f>
        <v>44204</v>
      </c>
      <c r="B1506" s="6">
        <f>TITRES_STAT!C1509</f>
        <v>4.0999999999999996</v>
      </c>
      <c r="C1506" s="6">
        <f>TITRES_STAT!D1509</f>
        <v>2.4085000000000001</v>
      </c>
      <c r="D1506" s="6">
        <f>TITRES_STAT!E1509</f>
        <v>2041</v>
      </c>
      <c r="E1506" s="2">
        <f t="shared" si="92"/>
        <v>540557</v>
      </c>
      <c r="F1506" s="6" t="str">
        <f t="shared" si="95"/>
        <v>NEUTRAL</v>
      </c>
      <c r="G1506" s="6" t="str">
        <f t="shared" si="94"/>
        <v>NEUTRAL</v>
      </c>
      <c r="H1506" s="6" t="str">
        <f t="shared" si="93"/>
        <v>NEUTRAL</v>
      </c>
    </row>
    <row r="1507" spans="1:8" ht="13.5" x14ac:dyDescent="0.25">
      <c r="A1507" s="3">
        <f>TITRES_STAT!B1510</f>
        <v>44207</v>
      </c>
      <c r="B1507" s="6">
        <f>TITRES_STAT!C1510</f>
        <v>4.0999999999999996</v>
      </c>
      <c r="C1507" s="6">
        <f>TITRES_STAT!D1510</f>
        <v>2.4085000000000001</v>
      </c>
      <c r="D1507" s="6">
        <f>TITRES_STAT!E1510</f>
        <v>6328</v>
      </c>
      <c r="E1507" s="2">
        <f t="shared" si="92"/>
        <v>540557</v>
      </c>
      <c r="F1507" s="6" t="str">
        <f t="shared" si="95"/>
        <v>NEUTRAL</v>
      </c>
      <c r="G1507" s="6" t="str">
        <f t="shared" si="94"/>
        <v>NEUTRAL</v>
      </c>
      <c r="H1507" s="6" t="str">
        <f t="shared" si="93"/>
        <v>NEUTRAL</v>
      </c>
    </row>
    <row r="1508" spans="1:8" ht="13.5" x14ac:dyDescent="0.25">
      <c r="A1508" s="3">
        <f>TITRES_STAT!B1511</f>
        <v>44208</v>
      </c>
      <c r="B1508" s="6">
        <f>TITRES_STAT!C1511</f>
        <v>4.0999999999999996</v>
      </c>
      <c r="C1508" s="6">
        <f>TITRES_STAT!D1511</f>
        <v>2.4085000000000001</v>
      </c>
      <c r="D1508" s="6">
        <f>TITRES_STAT!E1511</f>
        <v>1010</v>
      </c>
      <c r="E1508" s="2">
        <f t="shared" si="92"/>
        <v>540557</v>
      </c>
      <c r="F1508" s="6" t="str">
        <f t="shared" si="95"/>
        <v>NEUTRAL</v>
      </c>
      <c r="G1508" s="6" t="str">
        <f t="shared" si="94"/>
        <v>NEUTRAL</v>
      </c>
      <c r="H1508" s="6" t="str">
        <f t="shared" si="93"/>
        <v>NEUTRAL</v>
      </c>
    </row>
    <row r="1509" spans="1:8" ht="13.5" x14ac:dyDescent="0.25">
      <c r="A1509" s="3">
        <f>TITRES_STAT!B1512</f>
        <v>44209</v>
      </c>
      <c r="B1509" s="6">
        <f>TITRES_STAT!C1512</f>
        <v>4.0999999999999996</v>
      </c>
      <c r="C1509" s="6">
        <f>TITRES_STAT!D1512</f>
        <v>2.4085000000000001</v>
      </c>
      <c r="D1509" s="6">
        <f>TITRES_STAT!E1512</f>
        <v>3759</v>
      </c>
      <c r="E1509" s="2">
        <f t="shared" si="92"/>
        <v>540557</v>
      </c>
      <c r="F1509" s="6" t="str">
        <f t="shared" si="95"/>
        <v>NEUTRAL</v>
      </c>
      <c r="G1509" s="6" t="str">
        <f t="shared" si="94"/>
        <v>NEUTRAL</v>
      </c>
      <c r="H1509" s="6" t="str">
        <f t="shared" si="93"/>
        <v>NEUTRAL</v>
      </c>
    </row>
    <row r="1510" spans="1:8" ht="13.5" x14ac:dyDescent="0.25">
      <c r="A1510" s="3">
        <f>TITRES_STAT!B1513</f>
        <v>44211</v>
      </c>
      <c r="B1510" s="6">
        <f>TITRES_STAT!C1513</f>
        <v>4.0999999999999996</v>
      </c>
      <c r="C1510" s="6">
        <f>TITRES_STAT!D1513</f>
        <v>2.4085000000000001</v>
      </c>
      <c r="D1510" s="6">
        <f>TITRES_STAT!E1513</f>
        <v>5970</v>
      </c>
      <c r="E1510" s="2">
        <f t="shared" si="92"/>
        <v>540557</v>
      </c>
      <c r="F1510" s="6" t="str">
        <f t="shared" si="95"/>
        <v>NEUTRAL</v>
      </c>
      <c r="G1510" s="6" t="str">
        <f t="shared" si="94"/>
        <v>NEUTRAL</v>
      </c>
      <c r="H1510" s="6" t="str">
        <f t="shared" si="93"/>
        <v>NEUTRAL</v>
      </c>
    </row>
    <row r="1511" spans="1:8" ht="13.5" x14ac:dyDescent="0.25">
      <c r="A1511" s="3">
        <f>TITRES_STAT!B1514</f>
        <v>44214</v>
      </c>
      <c r="B1511" s="6">
        <f>TITRES_STAT!C1514</f>
        <v>4.08</v>
      </c>
      <c r="C1511" s="6">
        <f>TITRES_STAT!D1514</f>
        <v>2.3967999999999998</v>
      </c>
      <c r="D1511" s="6">
        <f>TITRES_STAT!E1514</f>
        <v>2508</v>
      </c>
      <c r="E1511" s="2">
        <f t="shared" si="92"/>
        <v>538049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CONFIRMED BEARISH</v>
      </c>
    </row>
    <row r="1512" spans="1:8" ht="13.5" x14ac:dyDescent="0.25">
      <c r="A1512" s="3">
        <f>TITRES_STAT!B1515</f>
        <v>44215</v>
      </c>
      <c r="B1512" s="6">
        <f>TITRES_STAT!C1515</f>
        <v>4.0999999999999996</v>
      </c>
      <c r="C1512" s="6">
        <f>TITRES_STAT!D1515</f>
        <v>2.4085000000000001</v>
      </c>
      <c r="D1512" s="6">
        <f>TITRES_STAT!E1515</f>
        <v>250</v>
      </c>
      <c r="E1512" s="2">
        <f t="shared" si="92"/>
        <v>538299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NEUTRAL</v>
      </c>
    </row>
    <row r="1513" spans="1:8" ht="13.5" x14ac:dyDescent="0.25">
      <c r="A1513" s="3">
        <f>TITRES_STAT!B1516</f>
        <v>44216</v>
      </c>
      <c r="B1513" s="6">
        <f>TITRES_STAT!C1516</f>
        <v>4.0999999999999996</v>
      </c>
      <c r="C1513" s="6">
        <f>TITRES_STAT!D1516</f>
        <v>2.4085000000000001</v>
      </c>
      <c r="D1513" s="6">
        <f>TITRES_STAT!E1516</f>
        <v>3900</v>
      </c>
      <c r="E1513" s="2">
        <f t="shared" si="92"/>
        <v>538299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44217</v>
      </c>
      <c r="B1514" s="6">
        <f>TITRES_STAT!C1517</f>
        <v>4.01</v>
      </c>
      <c r="C1514" s="6">
        <f>TITRES_STAT!D1517</f>
        <v>2.3555999999999999</v>
      </c>
      <c r="D1514" s="6">
        <f>TITRES_STAT!E1517</f>
        <v>2780</v>
      </c>
      <c r="E1514" s="2">
        <f t="shared" si="92"/>
        <v>535519</v>
      </c>
      <c r="F1514" s="6" t="str">
        <f t="shared" si="95"/>
        <v>BEARISH</v>
      </c>
      <c r="G1514" s="6" t="str">
        <f t="shared" si="94"/>
        <v>NEUTRAL</v>
      </c>
      <c r="H1514" s="6" t="str">
        <f t="shared" si="93"/>
        <v>CONFIRMED BEARISH</v>
      </c>
    </row>
    <row r="1515" spans="1:8" ht="13.5" x14ac:dyDescent="0.25">
      <c r="A1515" s="3">
        <f>TITRES_STAT!B1518</f>
        <v>44218</v>
      </c>
      <c r="B1515" s="6">
        <f>TITRES_STAT!C1518</f>
        <v>4.04</v>
      </c>
      <c r="C1515" s="6">
        <f>TITRES_STAT!D1518</f>
        <v>2.3733</v>
      </c>
      <c r="D1515" s="6">
        <f>TITRES_STAT!E1518</f>
        <v>11852</v>
      </c>
      <c r="E1515" s="2">
        <f t="shared" si="92"/>
        <v>547371</v>
      </c>
      <c r="F1515" s="6" t="str">
        <f t="shared" si="95"/>
        <v>BULLISH</v>
      </c>
      <c r="G1515" s="6" t="str">
        <f t="shared" si="94"/>
        <v>NEUTRAL</v>
      </c>
      <c r="H1515" s="6" t="str">
        <f t="shared" si="93"/>
        <v>BULLISH DIVERGENCE</v>
      </c>
    </row>
    <row r="1516" spans="1:8" ht="13.5" x14ac:dyDescent="0.25">
      <c r="A1516" s="3">
        <f>TITRES_STAT!B1519</f>
        <v>44221</v>
      </c>
      <c r="B1516" s="6">
        <f>TITRES_STAT!C1519</f>
        <v>3.97</v>
      </c>
      <c r="C1516" s="6">
        <f>TITRES_STAT!D1519</f>
        <v>2.3321000000000001</v>
      </c>
      <c r="D1516" s="6">
        <f>TITRES_STAT!E1519</f>
        <v>262</v>
      </c>
      <c r="E1516" s="2">
        <f t="shared" si="92"/>
        <v>547109</v>
      </c>
      <c r="F1516" s="6" t="str">
        <f t="shared" si="95"/>
        <v>BULLISH</v>
      </c>
      <c r="G1516" s="6" t="str">
        <f t="shared" si="94"/>
        <v>NEUTRAL</v>
      </c>
      <c r="H1516" s="6" t="str">
        <f t="shared" si="93"/>
        <v>BULLISH DIVERGENCE</v>
      </c>
    </row>
    <row r="1517" spans="1:8" ht="13.5" x14ac:dyDescent="0.25">
      <c r="A1517" s="3">
        <f>TITRES_STAT!B1520</f>
        <v>44222</v>
      </c>
      <c r="B1517" s="6">
        <f>TITRES_STAT!C1520</f>
        <v>3.99</v>
      </c>
      <c r="C1517" s="6">
        <f>TITRES_STAT!D1520</f>
        <v>2.3439000000000001</v>
      </c>
      <c r="D1517" s="6">
        <f>TITRES_STAT!E1520</f>
        <v>1833</v>
      </c>
      <c r="E1517" s="2">
        <f t="shared" si="92"/>
        <v>548942</v>
      </c>
      <c r="F1517" s="6" t="str">
        <f t="shared" si="95"/>
        <v>BULLISH</v>
      </c>
      <c r="G1517" s="6" t="str">
        <f t="shared" si="94"/>
        <v>NEUTRAL</v>
      </c>
      <c r="H1517" s="6" t="str">
        <f t="shared" si="93"/>
        <v>BULLISH DIVERGENCE</v>
      </c>
    </row>
    <row r="1518" spans="1:8" ht="13.5" x14ac:dyDescent="0.25">
      <c r="A1518" s="3">
        <f>TITRES_STAT!B1521</f>
        <v>44223</v>
      </c>
      <c r="B1518" s="6">
        <f>TITRES_STAT!C1521</f>
        <v>3.99</v>
      </c>
      <c r="C1518" s="6">
        <f>TITRES_STAT!D1521</f>
        <v>2.3439000000000001</v>
      </c>
      <c r="D1518" s="6">
        <f>TITRES_STAT!E1521</f>
        <v>9940</v>
      </c>
      <c r="E1518" s="2">
        <f t="shared" si="92"/>
        <v>548942</v>
      </c>
      <c r="F1518" s="6" t="str">
        <f t="shared" si="95"/>
        <v>BULLISH</v>
      </c>
      <c r="G1518" s="6" t="str">
        <f t="shared" si="94"/>
        <v>NEUTRAL</v>
      </c>
      <c r="H1518" s="6" t="str">
        <f t="shared" si="93"/>
        <v>BULLISH DIVERGENCE</v>
      </c>
    </row>
    <row r="1519" spans="1:8" ht="13.5" x14ac:dyDescent="0.25">
      <c r="A1519" s="3">
        <f>TITRES_STAT!B1522</f>
        <v>44224</v>
      </c>
      <c r="B1519" s="6">
        <f>TITRES_STAT!C1522</f>
        <v>4</v>
      </c>
      <c r="C1519" s="6">
        <f>TITRES_STAT!D1522</f>
        <v>2.3498000000000001</v>
      </c>
      <c r="D1519" s="6">
        <f>TITRES_STAT!E1522</f>
        <v>2705</v>
      </c>
      <c r="E1519" s="2">
        <f t="shared" si="92"/>
        <v>551647</v>
      </c>
      <c r="F1519" s="6" t="str">
        <f t="shared" si="95"/>
        <v>BULLISH</v>
      </c>
      <c r="G1519" s="6" t="str">
        <f t="shared" si="94"/>
        <v>STRONG</v>
      </c>
      <c r="H1519" s="6" t="str">
        <f t="shared" si="93"/>
        <v>BULLISH DIVERGENCE</v>
      </c>
    </row>
    <row r="1520" spans="1:8" ht="13.5" x14ac:dyDescent="0.25">
      <c r="A1520" s="3">
        <f>TITRES_STAT!B1523</f>
        <v>44225</v>
      </c>
      <c r="B1520" s="6">
        <f>TITRES_STAT!C1523</f>
        <v>4</v>
      </c>
      <c r="C1520" s="6">
        <f>TITRES_STAT!D1523</f>
        <v>2.3498000000000001</v>
      </c>
      <c r="D1520" s="6">
        <f>TITRES_STAT!E1523</f>
        <v>447</v>
      </c>
      <c r="E1520" s="2">
        <f t="shared" si="92"/>
        <v>551647</v>
      </c>
      <c r="F1520" s="6" t="str">
        <f t="shared" si="95"/>
        <v>BULLISH</v>
      </c>
      <c r="G1520" s="6" t="str">
        <f t="shared" si="94"/>
        <v>NEUTRAL</v>
      </c>
      <c r="H1520" s="6" t="str">
        <f t="shared" si="93"/>
        <v>BULLISH DIVERGENCE</v>
      </c>
    </row>
    <row r="1521" spans="1:8" ht="13.5" x14ac:dyDescent="0.25">
      <c r="A1521" s="3">
        <f>TITRES_STAT!B1524</f>
        <v>44228</v>
      </c>
      <c r="B1521" s="6">
        <f>TITRES_STAT!C1524</f>
        <v>4</v>
      </c>
      <c r="C1521" s="6">
        <f>TITRES_STAT!D1524</f>
        <v>2.3498000000000001</v>
      </c>
      <c r="D1521" s="6">
        <f>TITRES_STAT!E1524</f>
        <v>371</v>
      </c>
      <c r="E1521" s="2">
        <f t="shared" si="92"/>
        <v>551647</v>
      </c>
      <c r="F1521" s="6" t="str">
        <f t="shared" si="95"/>
        <v>BULLISH</v>
      </c>
      <c r="G1521" s="6" t="str">
        <f t="shared" si="94"/>
        <v>NEUTRAL</v>
      </c>
      <c r="H1521" s="6" t="str">
        <f t="shared" si="93"/>
        <v>CONFIRMED BULLISH</v>
      </c>
    </row>
    <row r="1522" spans="1:8" ht="13.5" x14ac:dyDescent="0.25">
      <c r="A1522" s="3">
        <f>TITRES_STAT!B1525</f>
        <v>44229</v>
      </c>
      <c r="B1522" s="6">
        <f>TITRES_STAT!C1525</f>
        <v>4</v>
      </c>
      <c r="C1522" s="6">
        <f>TITRES_STAT!D1525</f>
        <v>2.3498000000000001</v>
      </c>
      <c r="D1522" s="6">
        <f>TITRES_STAT!E1525</f>
        <v>550</v>
      </c>
      <c r="E1522" s="2">
        <f t="shared" si="92"/>
        <v>551647</v>
      </c>
      <c r="F1522" s="6" t="str">
        <f t="shared" si="95"/>
        <v>BULLISH</v>
      </c>
      <c r="G1522" s="6" t="str">
        <f t="shared" si="94"/>
        <v>NEUTRAL</v>
      </c>
      <c r="H1522" s="6" t="str">
        <f t="shared" si="93"/>
        <v>CONFIRMED BULLISH</v>
      </c>
    </row>
    <row r="1523" spans="1:8" ht="13.5" x14ac:dyDescent="0.25">
      <c r="A1523" s="3">
        <f>TITRES_STAT!B1526</f>
        <v>44230</v>
      </c>
      <c r="B1523" s="6">
        <f>TITRES_STAT!C1526</f>
        <v>3.95</v>
      </c>
      <c r="C1523" s="6">
        <f>TITRES_STAT!D1526</f>
        <v>2.3203999999999998</v>
      </c>
      <c r="D1523" s="6">
        <f>TITRES_STAT!E1526</f>
        <v>2570</v>
      </c>
      <c r="E1523" s="2">
        <f t="shared" si="92"/>
        <v>549077</v>
      </c>
      <c r="F1523" s="6" t="str">
        <f t="shared" si="95"/>
        <v>BULLISH</v>
      </c>
      <c r="G1523" s="6" t="str">
        <f t="shared" si="94"/>
        <v>NEUTRAL</v>
      </c>
      <c r="H1523" s="6" t="str">
        <f t="shared" si="93"/>
        <v>BULLISH DIVERGENCE</v>
      </c>
    </row>
    <row r="1524" spans="1:8" ht="13.5" x14ac:dyDescent="0.25">
      <c r="A1524" s="3">
        <f>TITRES_STAT!B1527</f>
        <v>44231</v>
      </c>
      <c r="B1524" s="6">
        <f>TITRES_STAT!C1527</f>
        <v>3.95</v>
      </c>
      <c r="C1524" s="6">
        <f>TITRES_STAT!D1527</f>
        <v>2.3203999999999998</v>
      </c>
      <c r="D1524" s="6">
        <f>TITRES_STAT!E1527</f>
        <v>1012</v>
      </c>
      <c r="E1524" s="2">
        <f t="shared" si="92"/>
        <v>549077</v>
      </c>
      <c r="F1524" s="6" t="str">
        <f t="shared" si="95"/>
        <v>BEARISH</v>
      </c>
      <c r="G1524" s="6" t="str">
        <f t="shared" si="94"/>
        <v>NEUTRAL</v>
      </c>
      <c r="H1524" s="6" t="str">
        <f t="shared" si="93"/>
        <v>CONFIRMED BEARISH</v>
      </c>
    </row>
    <row r="1525" spans="1:8" ht="13.5" x14ac:dyDescent="0.25">
      <c r="A1525" s="3">
        <f>TITRES_STAT!B1528</f>
        <v>44232</v>
      </c>
      <c r="B1525" s="6">
        <f>TITRES_STAT!C1528</f>
        <v>3.99</v>
      </c>
      <c r="C1525" s="6">
        <f>TITRES_STAT!D1528</f>
        <v>2.3439000000000001</v>
      </c>
      <c r="D1525" s="6">
        <f>TITRES_STAT!E1528</f>
        <v>653840</v>
      </c>
      <c r="E1525" s="2">
        <f t="shared" si="92"/>
        <v>1202917</v>
      </c>
      <c r="F1525" s="6" t="str">
        <f t="shared" si="95"/>
        <v>BULLISH</v>
      </c>
      <c r="G1525" s="6" t="str">
        <f t="shared" si="94"/>
        <v>STRONG</v>
      </c>
      <c r="H1525" s="6" t="str">
        <f t="shared" si="93"/>
        <v>BULLISH DIVERGENCE</v>
      </c>
    </row>
    <row r="1526" spans="1:8" ht="13.5" x14ac:dyDescent="0.25">
      <c r="A1526" s="3">
        <f>TITRES_STAT!B1529</f>
        <v>44235</v>
      </c>
      <c r="B1526" s="6">
        <f>TITRES_STAT!C1529</f>
        <v>3.98</v>
      </c>
      <c r="C1526" s="6">
        <f>TITRES_STAT!D1529</f>
        <v>2.3380000000000001</v>
      </c>
      <c r="D1526" s="6">
        <f>TITRES_STAT!E1529</f>
        <v>134681</v>
      </c>
      <c r="E1526" s="2">
        <f t="shared" si="92"/>
        <v>1068236</v>
      </c>
      <c r="F1526" s="6" t="str">
        <f t="shared" si="95"/>
        <v>BULLISH</v>
      </c>
      <c r="G1526" s="6" t="str">
        <f t="shared" si="94"/>
        <v>STRONG</v>
      </c>
      <c r="H1526" s="6" t="str">
        <f t="shared" si="93"/>
        <v>BULLISH DIVERGENCE</v>
      </c>
    </row>
    <row r="1527" spans="1:8" ht="13.5" x14ac:dyDescent="0.25">
      <c r="A1527" s="3">
        <f>TITRES_STAT!B1530</f>
        <v>44236</v>
      </c>
      <c r="B1527" s="6">
        <f>TITRES_STAT!C1530</f>
        <v>4.03</v>
      </c>
      <c r="C1527" s="6">
        <f>TITRES_STAT!D1530</f>
        <v>2.3673999999999999</v>
      </c>
      <c r="D1527" s="6">
        <f>TITRES_STAT!E1530</f>
        <v>327</v>
      </c>
      <c r="E1527" s="2">
        <f t="shared" si="92"/>
        <v>1068563</v>
      </c>
      <c r="F1527" s="6" t="str">
        <f t="shared" si="95"/>
        <v>BULLISH</v>
      </c>
      <c r="G1527" s="6" t="str">
        <f t="shared" si="94"/>
        <v>STRONG</v>
      </c>
      <c r="H1527" s="6" t="str">
        <f t="shared" si="93"/>
        <v>CONFIRMED BULLISH</v>
      </c>
    </row>
    <row r="1528" spans="1:8" ht="13.5" x14ac:dyDescent="0.25">
      <c r="A1528" s="3">
        <f>TITRES_STAT!B1531</f>
        <v>44237</v>
      </c>
      <c r="B1528" s="6">
        <f>TITRES_STAT!C1531</f>
        <v>4.03</v>
      </c>
      <c r="C1528" s="6">
        <f>TITRES_STAT!D1531</f>
        <v>2.3673999999999999</v>
      </c>
      <c r="D1528" s="6">
        <f>TITRES_STAT!E1531</f>
        <v>544</v>
      </c>
      <c r="E1528" s="2">
        <f t="shared" si="92"/>
        <v>1068563</v>
      </c>
      <c r="F1528" s="6" t="str">
        <f t="shared" si="95"/>
        <v>BULLISH</v>
      </c>
      <c r="G1528" s="6" t="str">
        <f t="shared" si="94"/>
        <v>STRONG</v>
      </c>
      <c r="H1528" s="6" t="str">
        <f t="shared" si="93"/>
        <v>CONFIRMED BULLISH</v>
      </c>
    </row>
    <row r="1529" spans="1:8" ht="13.5" x14ac:dyDescent="0.25">
      <c r="A1529" s="3">
        <f>TITRES_STAT!B1532</f>
        <v>44238</v>
      </c>
      <c r="B1529" s="6">
        <f>TITRES_STAT!C1532</f>
        <v>4</v>
      </c>
      <c r="C1529" s="6">
        <f>TITRES_STAT!D1532</f>
        <v>2.3498000000000001</v>
      </c>
      <c r="D1529" s="6">
        <f>TITRES_STAT!E1532</f>
        <v>2475</v>
      </c>
      <c r="E1529" s="2">
        <f t="shared" si="92"/>
        <v>1066088</v>
      </c>
      <c r="F1529" s="6" t="str">
        <f t="shared" si="95"/>
        <v>BULLISH</v>
      </c>
      <c r="G1529" s="6" t="str">
        <f t="shared" si="94"/>
        <v>STRONG</v>
      </c>
      <c r="H1529" s="6" t="str">
        <f t="shared" si="93"/>
        <v>CONFIRMED BULLISH</v>
      </c>
    </row>
    <row r="1530" spans="1:8" ht="13.5" x14ac:dyDescent="0.25">
      <c r="A1530" s="3">
        <f>TITRES_STAT!B1533</f>
        <v>44239</v>
      </c>
      <c r="B1530" s="6">
        <f>TITRES_STAT!C1533</f>
        <v>4</v>
      </c>
      <c r="C1530" s="6">
        <f>TITRES_STAT!D1533</f>
        <v>2.3498000000000001</v>
      </c>
      <c r="D1530" s="6">
        <f>TITRES_STAT!E1533</f>
        <v>7413791</v>
      </c>
      <c r="E1530" s="2">
        <f t="shared" si="92"/>
        <v>1066088</v>
      </c>
      <c r="F1530" s="6" t="str">
        <f t="shared" si="95"/>
        <v>BEARISH</v>
      </c>
      <c r="G1530" s="6" t="str">
        <f t="shared" si="94"/>
        <v>WEAK</v>
      </c>
      <c r="H1530" s="6" t="str">
        <f t="shared" si="93"/>
        <v>BEARISH DIVERGENCE</v>
      </c>
    </row>
    <row r="1531" spans="1:8" ht="13.5" x14ac:dyDescent="0.25">
      <c r="A1531" s="3">
        <f>TITRES_STAT!B1534</f>
        <v>44242</v>
      </c>
      <c r="B1531" s="6">
        <f>TITRES_STAT!C1534</f>
        <v>4</v>
      </c>
      <c r="C1531" s="6">
        <f>TITRES_STAT!D1534</f>
        <v>2.3498000000000001</v>
      </c>
      <c r="D1531" s="6">
        <f>TITRES_STAT!E1534</f>
        <v>3574</v>
      </c>
      <c r="E1531" s="2">
        <f t="shared" si="92"/>
        <v>1066088</v>
      </c>
      <c r="F1531" s="6" t="str">
        <f t="shared" si="95"/>
        <v>BEARISH</v>
      </c>
      <c r="G1531" s="6" t="str">
        <f t="shared" si="94"/>
        <v>NEUTRAL</v>
      </c>
      <c r="H1531" s="6" t="str">
        <f t="shared" si="93"/>
        <v>BEARISH DIVERGENCE</v>
      </c>
    </row>
    <row r="1532" spans="1:8" ht="13.5" x14ac:dyDescent="0.25">
      <c r="A1532" s="3">
        <f>TITRES_STAT!B1535</f>
        <v>44243</v>
      </c>
      <c r="B1532" s="6">
        <f>TITRES_STAT!C1535</f>
        <v>3.96</v>
      </c>
      <c r="C1532" s="6">
        <f>TITRES_STAT!D1535</f>
        <v>2.3262999999999998</v>
      </c>
      <c r="D1532" s="6">
        <f>TITRES_STAT!E1535</f>
        <v>2383</v>
      </c>
      <c r="E1532" s="2">
        <f t="shared" si="92"/>
        <v>1063705</v>
      </c>
      <c r="F1532" s="6" t="str">
        <f t="shared" si="95"/>
        <v>BEARISH</v>
      </c>
      <c r="G1532" s="6" t="str">
        <f t="shared" si="94"/>
        <v>NEUTRAL</v>
      </c>
      <c r="H1532" s="6" t="str">
        <f t="shared" si="93"/>
        <v>CONFIRMED BEARISH</v>
      </c>
    </row>
    <row r="1533" spans="1:8" ht="13.5" x14ac:dyDescent="0.25">
      <c r="A1533" s="3">
        <f>TITRES_STAT!B1536</f>
        <v>44244</v>
      </c>
      <c r="B1533" s="6">
        <f>TITRES_STAT!C1536</f>
        <v>3.96</v>
      </c>
      <c r="C1533" s="6">
        <f>TITRES_STAT!D1536</f>
        <v>2.3262999999999998</v>
      </c>
      <c r="D1533" s="6">
        <f>TITRES_STAT!E1536</f>
        <v>908</v>
      </c>
      <c r="E1533" s="2">
        <f t="shared" si="92"/>
        <v>1063705</v>
      </c>
      <c r="F1533" s="6" t="str">
        <f t="shared" si="95"/>
        <v>BEARISH</v>
      </c>
      <c r="G1533" s="6" t="str">
        <f t="shared" si="94"/>
        <v>NEUTRAL</v>
      </c>
      <c r="H1533" s="6" t="str">
        <f t="shared" si="93"/>
        <v>CONFIRMED BEARISH</v>
      </c>
    </row>
    <row r="1534" spans="1:8" ht="13.5" x14ac:dyDescent="0.25">
      <c r="A1534" s="3">
        <f>TITRES_STAT!B1537</f>
        <v>44245</v>
      </c>
      <c r="B1534" s="6">
        <f>TITRES_STAT!C1537</f>
        <v>4</v>
      </c>
      <c r="C1534" s="6">
        <f>TITRES_STAT!D1537</f>
        <v>2.3498000000000001</v>
      </c>
      <c r="D1534" s="6">
        <f>TITRES_STAT!E1537</f>
        <v>31990</v>
      </c>
      <c r="E1534" s="2">
        <f t="shared" si="92"/>
        <v>1095695</v>
      </c>
      <c r="F1534" s="6" t="str">
        <f t="shared" si="95"/>
        <v>BULLISH</v>
      </c>
      <c r="G1534" s="6" t="str">
        <f t="shared" si="94"/>
        <v>STRONG</v>
      </c>
      <c r="H1534" s="6" t="str">
        <f t="shared" si="93"/>
        <v>NEUTRAL</v>
      </c>
    </row>
    <row r="1535" spans="1:8" ht="13.5" x14ac:dyDescent="0.25">
      <c r="A1535" s="3">
        <f>TITRES_STAT!B1538</f>
        <v>44246</v>
      </c>
      <c r="B1535" s="6">
        <f>TITRES_STAT!C1538</f>
        <v>3.96</v>
      </c>
      <c r="C1535" s="6">
        <f>TITRES_STAT!D1538</f>
        <v>2.3262999999999998</v>
      </c>
      <c r="D1535" s="6">
        <f>TITRES_STAT!E1538</f>
        <v>25</v>
      </c>
      <c r="E1535" s="2">
        <f t="shared" si="92"/>
        <v>1095670</v>
      </c>
      <c r="F1535" s="6" t="str">
        <f t="shared" si="95"/>
        <v>BULLISH</v>
      </c>
      <c r="G1535" s="6" t="str">
        <f t="shared" si="94"/>
        <v>STRONG</v>
      </c>
      <c r="H1535" s="6" t="str">
        <f t="shared" si="93"/>
        <v>BULLISH DIVERGENCE</v>
      </c>
    </row>
    <row r="1536" spans="1:8" ht="13.5" x14ac:dyDescent="0.25">
      <c r="A1536" s="3">
        <f>TITRES_STAT!B1539</f>
        <v>44249</v>
      </c>
      <c r="B1536" s="6">
        <f>TITRES_STAT!C1539</f>
        <v>3.99</v>
      </c>
      <c r="C1536" s="6">
        <f>TITRES_STAT!D1539</f>
        <v>2.3439000000000001</v>
      </c>
      <c r="D1536" s="6">
        <f>TITRES_STAT!E1539</f>
        <v>249685</v>
      </c>
      <c r="E1536" s="2">
        <f t="shared" si="92"/>
        <v>1345355</v>
      </c>
      <c r="F1536" s="6" t="str">
        <f t="shared" si="95"/>
        <v>BULLISH</v>
      </c>
      <c r="G1536" s="6" t="str">
        <f t="shared" si="94"/>
        <v>STRONG</v>
      </c>
      <c r="H1536" s="6" t="str">
        <f t="shared" si="93"/>
        <v>BULLISH DIVERGENCE</v>
      </c>
    </row>
    <row r="1537" spans="1:8" ht="13.5" x14ac:dyDescent="0.25">
      <c r="A1537" s="3">
        <f>TITRES_STAT!B1540</f>
        <v>44250</v>
      </c>
      <c r="B1537" s="6">
        <f>TITRES_STAT!C1540</f>
        <v>3.97</v>
      </c>
      <c r="C1537" s="6">
        <f>TITRES_STAT!D1540</f>
        <v>2.3321000000000001</v>
      </c>
      <c r="D1537" s="6">
        <f>TITRES_STAT!E1540</f>
        <v>720</v>
      </c>
      <c r="E1537" s="2">
        <f t="shared" si="92"/>
        <v>1344635</v>
      </c>
      <c r="F1537" s="6" t="str">
        <f t="shared" si="95"/>
        <v>BULLISH</v>
      </c>
      <c r="G1537" s="6" t="str">
        <f t="shared" si="94"/>
        <v>STRONG</v>
      </c>
      <c r="H1537" s="6" t="str">
        <f t="shared" si="93"/>
        <v>CONFIRMED BULLISH</v>
      </c>
    </row>
    <row r="1538" spans="1:8" ht="13.5" x14ac:dyDescent="0.25">
      <c r="A1538" s="3">
        <f>TITRES_STAT!B1541</f>
        <v>44251</v>
      </c>
      <c r="B1538" s="6">
        <f>TITRES_STAT!C1541</f>
        <v>3.98</v>
      </c>
      <c r="C1538" s="6">
        <f>TITRES_STAT!D1541</f>
        <v>2.3380000000000001</v>
      </c>
      <c r="D1538" s="6">
        <f>TITRES_STAT!E1541</f>
        <v>1041</v>
      </c>
      <c r="E1538" s="2">
        <f t="shared" si="92"/>
        <v>1345676</v>
      </c>
      <c r="F1538" s="6" t="str">
        <f t="shared" si="95"/>
        <v>BULLISH</v>
      </c>
      <c r="G1538" s="6" t="str">
        <f t="shared" si="94"/>
        <v>STRONG</v>
      </c>
      <c r="H1538" s="6" t="str">
        <f t="shared" si="93"/>
        <v>CONFIRMED BULLISH</v>
      </c>
    </row>
    <row r="1539" spans="1:8" ht="13.5" x14ac:dyDescent="0.25">
      <c r="A1539" s="3">
        <f>TITRES_STAT!B1542</f>
        <v>44252</v>
      </c>
      <c r="B1539" s="6">
        <f>TITRES_STAT!C1542</f>
        <v>3.98</v>
      </c>
      <c r="C1539" s="6">
        <f>TITRES_STAT!D1542</f>
        <v>2.3380000000000001</v>
      </c>
      <c r="D1539" s="6">
        <f>TITRES_STAT!E1542</f>
        <v>1101</v>
      </c>
      <c r="E1539" s="2">
        <f t="shared" si="92"/>
        <v>1345676</v>
      </c>
      <c r="F1539" s="6" t="str">
        <f t="shared" si="95"/>
        <v>BULLISH</v>
      </c>
      <c r="G1539" s="6" t="str">
        <f t="shared" si="94"/>
        <v>STRONG</v>
      </c>
      <c r="H1539" s="6" t="str">
        <f t="shared" si="93"/>
        <v>BULLISH DIVERGENCE</v>
      </c>
    </row>
    <row r="1540" spans="1:8" ht="13.5" x14ac:dyDescent="0.25">
      <c r="A1540" s="3">
        <f>TITRES_STAT!B1543</f>
        <v>44253</v>
      </c>
      <c r="B1540" s="6">
        <f>TITRES_STAT!C1543</f>
        <v>3.98</v>
      </c>
      <c r="C1540" s="6">
        <f>TITRES_STAT!D1543</f>
        <v>2.3380000000000001</v>
      </c>
      <c r="D1540" s="6">
        <f>TITRES_STAT!E1543</f>
        <v>0</v>
      </c>
      <c r="E1540" s="2">
        <f t="shared" ref="E1540:E1603" si="96">IF(B1540&gt;B1539, E1539+D1540, IF(B1540&lt;B1539, E1539-D1540, E1539))</f>
        <v>1345676</v>
      </c>
      <c r="F1540" s="6" t="str">
        <f t="shared" si="95"/>
        <v>BULLISH</v>
      </c>
      <c r="G1540" s="6" t="str">
        <f t="shared" si="94"/>
        <v>STRONG</v>
      </c>
      <c r="H1540" s="6" t="str">
        <f t="shared" si="93"/>
        <v>CONFIRMED BULLISH</v>
      </c>
    </row>
    <row r="1541" spans="1:8" ht="13.5" x14ac:dyDescent="0.25">
      <c r="A1541" s="3">
        <f>TITRES_STAT!B1544</f>
        <v>44256</v>
      </c>
      <c r="B1541" s="6">
        <f>TITRES_STAT!C1544</f>
        <v>3.98</v>
      </c>
      <c r="C1541" s="6">
        <f>TITRES_STAT!D1544</f>
        <v>2.3380000000000001</v>
      </c>
      <c r="D1541" s="6">
        <f>TITRES_STAT!E1544</f>
        <v>112</v>
      </c>
      <c r="E1541" s="2">
        <f t="shared" si="96"/>
        <v>1345676</v>
      </c>
      <c r="F1541" s="6" t="str">
        <f t="shared" si="95"/>
        <v>BULLISH</v>
      </c>
      <c r="G1541" s="6" t="str">
        <f t="shared" si="94"/>
        <v>NEUTRAL</v>
      </c>
      <c r="H1541" s="6" t="str">
        <f t="shared" si="93"/>
        <v>BULLISH DIVERGENCE</v>
      </c>
    </row>
    <row r="1542" spans="1:8" ht="13.5" x14ac:dyDescent="0.25">
      <c r="A1542" s="3">
        <f>TITRES_STAT!B1545</f>
        <v>44257</v>
      </c>
      <c r="B1542" s="6">
        <f>TITRES_STAT!C1545</f>
        <v>3.96</v>
      </c>
      <c r="C1542" s="6">
        <f>TITRES_STAT!D1545</f>
        <v>2.3262999999999998</v>
      </c>
      <c r="D1542" s="6">
        <f>TITRES_STAT!E1545</f>
        <v>1677</v>
      </c>
      <c r="E1542" s="2">
        <f t="shared" si="96"/>
        <v>1343999</v>
      </c>
      <c r="F1542" s="6" t="str">
        <f t="shared" si="95"/>
        <v>BEARISH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44258</v>
      </c>
      <c r="B1543" s="6">
        <f>TITRES_STAT!C1546</f>
        <v>3.96</v>
      </c>
      <c r="C1543" s="6">
        <f>TITRES_STAT!D1546</f>
        <v>2.3262999999999998</v>
      </c>
      <c r="D1543" s="6">
        <f>TITRES_STAT!E1546</f>
        <v>1</v>
      </c>
      <c r="E1543" s="2">
        <f t="shared" si="96"/>
        <v>1343999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BEARISH</v>
      </c>
    </row>
    <row r="1544" spans="1:8" ht="13.5" x14ac:dyDescent="0.25">
      <c r="A1544" s="3">
        <f>TITRES_STAT!B1547</f>
        <v>44259</v>
      </c>
      <c r="B1544" s="6">
        <f>TITRES_STAT!C1547</f>
        <v>3.92</v>
      </c>
      <c r="C1544" s="6">
        <f>TITRES_STAT!D1547</f>
        <v>2.3028</v>
      </c>
      <c r="D1544" s="6">
        <f>TITRES_STAT!E1547</f>
        <v>4081</v>
      </c>
      <c r="E1544" s="2">
        <f t="shared" si="96"/>
        <v>1339918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NEUTRAL</v>
      </c>
      <c r="H1544" s="6" t="str">
        <f t="shared" si="97"/>
        <v>CONFIRMED BEARISH</v>
      </c>
    </row>
    <row r="1545" spans="1:8" ht="13.5" x14ac:dyDescent="0.25">
      <c r="A1545" s="3">
        <f>TITRES_STAT!B1548</f>
        <v>44260</v>
      </c>
      <c r="B1545" s="6">
        <f>TITRES_STAT!C1548</f>
        <v>3.85</v>
      </c>
      <c r="C1545" s="6">
        <f>TITRES_STAT!D1548</f>
        <v>2.2616999999999998</v>
      </c>
      <c r="D1545" s="6">
        <f>TITRES_STAT!E1548</f>
        <v>8226</v>
      </c>
      <c r="E1545" s="2">
        <f t="shared" si="96"/>
        <v>1331692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CONFIRMED BEARISH</v>
      </c>
    </row>
    <row r="1546" spans="1:8" ht="13.5" x14ac:dyDescent="0.25">
      <c r="A1546" s="3">
        <f>TITRES_STAT!B1549</f>
        <v>44263</v>
      </c>
      <c r="B1546" s="6">
        <f>TITRES_STAT!C1549</f>
        <v>3.88</v>
      </c>
      <c r="C1546" s="6">
        <f>TITRES_STAT!D1549</f>
        <v>2.2793000000000001</v>
      </c>
      <c r="D1546" s="6">
        <f>TITRES_STAT!E1549</f>
        <v>534</v>
      </c>
      <c r="E1546" s="2">
        <f t="shared" si="96"/>
        <v>1332226</v>
      </c>
      <c r="F1546" s="6" t="str">
        <f t="shared" si="99"/>
        <v>BEARISH</v>
      </c>
      <c r="G1546" s="6" t="str">
        <f t="shared" si="98"/>
        <v>NEUTRAL</v>
      </c>
      <c r="H1546" s="6" t="str">
        <f t="shared" si="97"/>
        <v>CONFIRMED BEARISH</v>
      </c>
    </row>
    <row r="1547" spans="1:8" ht="13.5" x14ac:dyDescent="0.25">
      <c r="A1547" s="3">
        <f>TITRES_STAT!B1550</f>
        <v>44264</v>
      </c>
      <c r="B1547" s="6">
        <f>TITRES_STAT!C1550</f>
        <v>3.97</v>
      </c>
      <c r="C1547" s="6">
        <f>TITRES_STAT!D1550</f>
        <v>2.3321000000000001</v>
      </c>
      <c r="D1547" s="6">
        <f>TITRES_STAT!E1550</f>
        <v>200</v>
      </c>
      <c r="E1547" s="2">
        <f t="shared" si="96"/>
        <v>1332426</v>
      </c>
      <c r="F1547" s="6" t="str">
        <f t="shared" si="99"/>
        <v>BEARISH</v>
      </c>
      <c r="G1547" s="6" t="str">
        <f t="shared" si="98"/>
        <v>NEUTRAL</v>
      </c>
      <c r="H1547" s="6" t="str">
        <f t="shared" si="97"/>
        <v>BEARISH DIVERGENCE</v>
      </c>
    </row>
    <row r="1548" spans="1:8" ht="13.5" x14ac:dyDescent="0.25">
      <c r="A1548" s="3">
        <f>TITRES_STAT!B1551</f>
        <v>44265</v>
      </c>
      <c r="B1548" s="6">
        <f>TITRES_STAT!C1551</f>
        <v>3.99</v>
      </c>
      <c r="C1548" s="6">
        <f>TITRES_STAT!D1551</f>
        <v>2.3439000000000001</v>
      </c>
      <c r="D1548" s="6">
        <f>TITRES_STAT!E1551</f>
        <v>587</v>
      </c>
      <c r="E1548" s="2">
        <f t="shared" si="96"/>
        <v>1333013</v>
      </c>
      <c r="F1548" s="6" t="str">
        <f t="shared" si="99"/>
        <v>BEARISH</v>
      </c>
      <c r="G1548" s="6" t="str">
        <f t="shared" si="98"/>
        <v>NEUTRAL</v>
      </c>
      <c r="H1548" s="6" t="str">
        <f t="shared" si="97"/>
        <v>BEARISH DIVERGENCE</v>
      </c>
    </row>
    <row r="1549" spans="1:8" ht="13.5" x14ac:dyDescent="0.25">
      <c r="A1549" s="3">
        <f>TITRES_STAT!B1552</f>
        <v>44266</v>
      </c>
      <c r="B1549" s="6">
        <f>TITRES_STAT!C1552</f>
        <v>3.99</v>
      </c>
      <c r="C1549" s="6">
        <f>TITRES_STAT!D1552</f>
        <v>2.3439000000000001</v>
      </c>
      <c r="D1549" s="6">
        <f>TITRES_STAT!E1552</f>
        <v>0</v>
      </c>
      <c r="E1549" s="2">
        <f t="shared" si="96"/>
        <v>1333013</v>
      </c>
      <c r="F1549" s="6" t="str">
        <f t="shared" si="99"/>
        <v>BEARISH</v>
      </c>
      <c r="G1549" s="6" t="str">
        <f t="shared" si="98"/>
        <v>NEUTRAL</v>
      </c>
      <c r="H1549" s="6" t="str">
        <f t="shared" si="97"/>
        <v>BEARISH DIVERGENCE</v>
      </c>
    </row>
    <row r="1550" spans="1:8" ht="13.5" x14ac:dyDescent="0.25">
      <c r="A1550" s="3">
        <f>TITRES_STAT!B1553</f>
        <v>44267</v>
      </c>
      <c r="B1550" s="6">
        <f>TITRES_STAT!C1553</f>
        <v>3.98</v>
      </c>
      <c r="C1550" s="6">
        <f>TITRES_STAT!D1553</f>
        <v>2.3380000000000001</v>
      </c>
      <c r="D1550" s="6">
        <f>TITRES_STAT!E1553</f>
        <v>415</v>
      </c>
      <c r="E1550" s="2">
        <f t="shared" si="96"/>
        <v>1332598</v>
      </c>
      <c r="F1550" s="6" t="str">
        <f t="shared" si="99"/>
        <v>BULLISH</v>
      </c>
      <c r="G1550" s="6" t="str">
        <f t="shared" si="98"/>
        <v>NEUTRAL</v>
      </c>
      <c r="H1550" s="6" t="str">
        <f t="shared" si="97"/>
        <v>CONFIRMED BULLISH</v>
      </c>
    </row>
    <row r="1551" spans="1:8" ht="13.5" x14ac:dyDescent="0.25">
      <c r="A1551" s="3">
        <f>TITRES_STAT!B1554</f>
        <v>44270</v>
      </c>
      <c r="B1551" s="6">
        <f>TITRES_STAT!C1554</f>
        <v>3.99</v>
      </c>
      <c r="C1551" s="6">
        <f>TITRES_STAT!D1554</f>
        <v>2.3439000000000001</v>
      </c>
      <c r="D1551" s="6">
        <f>TITRES_STAT!E1554</f>
        <v>906</v>
      </c>
      <c r="E1551" s="2">
        <f t="shared" si="96"/>
        <v>1333504</v>
      </c>
      <c r="F1551" s="6" t="str">
        <f t="shared" si="99"/>
        <v>BULLISH</v>
      </c>
      <c r="G1551" s="6" t="str">
        <f t="shared" si="98"/>
        <v>NEUTRAL</v>
      </c>
      <c r="H1551" s="6" t="str">
        <f t="shared" si="97"/>
        <v>CONFIRMED BULLISH</v>
      </c>
    </row>
    <row r="1552" spans="1:8" ht="13.5" x14ac:dyDescent="0.25">
      <c r="A1552" s="3">
        <f>TITRES_STAT!B1555</f>
        <v>44271</v>
      </c>
      <c r="B1552" s="6">
        <f>TITRES_STAT!C1555</f>
        <v>3.95</v>
      </c>
      <c r="C1552" s="6">
        <f>TITRES_STAT!D1555</f>
        <v>2.3203999999999998</v>
      </c>
      <c r="D1552" s="6">
        <f>TITRES_STAT!E1555</f>
        <v>3853</v>
      </c>
      <c r="E1552" s="2">
        <f t="shared" si="96"/>
        <v>1329651</v>
      </c>
      <c r="F1552" s="6" t="str">
        <f t="shared" si="99"/>
        <v>BEARISH</v>
      </c>
      <c r="G1552" s="6" t="str">
        <f t="shared" si="98"/>
        <v>NEUTRAL</v>
      </c>
      <c r="H1552" s="6" t="str">
        <f t="shared" si="97"/>
        <v>CONFIRMED BEARISH</v>
      </c>
    </row>
    <row r="1553" spans="1:8" ht="13.5" x14ac:dyDescent="0.25">
      <c r="A1553" s="3">
        <f>TITRES_STAT!B1556</f>
        <v>44272</v>
      </c>
      <c r="B1553" s="6">
        <f>TITRES_STAT!C1556</f>
        <v>4</v>
      </c>
      <c r="C1553" s="6">
        <f>TITRES_STAT!D1556</f>
        <v>2.3498000000000001</v>
      </c>
      <c r="D1553" s="6">
        <f>TITRES_STAT!E1556</f>
        <v>7</v>
      </c>
      <c r="E1553" s="2">
        <f t="shared" si="96"/>
        <v>1329658</v>
      </c>
      <c r="F1553" s="6" t="str">
        <f t="shared" si="99"/>
        <v>BEARISH</v>
      </c>
      <c r="G1553" s="6" t="str">
        <f t="shared" si="98"/>
        <v>NEUTRAL</v>
      </c>
      <c r="H1553" s="6" t="str">
        <f t="shared" si="97"/>
        <v>BEARISH DIVERGENCE</v>
      </c>
    </row>
    <row r="1554" spans="1:8" ht="13.5" x14ac:dyDescent="0.25">
      <c r="A1554" s="3">
        <f>TITRES_STAT!B1557</f>
        <v>44273</v>
      </c>
      <c r="B1554" s="6">
        <f>TITRES_STAT!C1557</f>
        <v>4</v>
      </c>
      <c r="C1554" s="6">
        <f>TITRES_STAT!D1557</f>
        <v>2.3498000000000001</v>
      </c>
      <c r="D1554" s="6">
        <f>TITRES_STAT!E1557</f>
        <v>107</v>
      </c>
      <c r="E1554" s="2">
        <f t="shared" si="96"/>
        <v>1329658</v>
      </c>
      <c r="F1554" s="6" t="str">
        <f t="shared" si="99"/>
        <v>BEARISH</v>
      </c>
      <c r="G1554" s="6" t="str">
        <f t="shared" si="98"/>
        <v>NEUTRAL</v>
      </c>
      <c r="H1554" s="6" t="str">
        <f t="shared" si="97"/>
        <v>BEARISH DIVERGENCE</v>
      </c>
    </row>
    <row r="1555" spans="1:8" ht="13.5" x14ac:dyDescent="0.25">
      <c r="A1555" s="3">
        <f>TITRES_STAT!B1558</f>
        <v>44274</v>
      </c>
      <c r="B1555" s="6">
        <f>TITRES_STAT!C1558</f>
        <v>4</v>
      </c>
      <c r="C1555" s="6">
        <f>TITRES_STAT!D1558</f>
        <v>2.3498000000000001</v>
      </c>
      <c r="D1555" s="6">
        <f>TITRES_STAT!E1558</f>
        <v>1581</v>
      </c>
      <c r="E1555" s="2">
        <f t="shared" si="96"/>
        <v>1329658</v>
      </c>
      <c r="F1555" s="6" t="str">
        <f t="shared" si="99"/>
        <v>BEARISH</v>
      </c>
      <c r="G1555" s="6" t="str">
        <f t="shared" si="98"/>
        <v>NEUTRAL</v>
      </c>
      <c r="H1555" s="6" t="str">
        <f t="shared" si="97"/>
        <v>BEARISH DIVERGENCE</v>
      </c>
    </row>
    <row r="1556" spans="1:8" ht="13.5" x14ac:dyDescent="0.25">
      <c r="A1556" s="3">
        <f>TITRES_STAT!B1559</f>
        <v>44277</v>
      </c>
      <c r="B1556" s="6">
        <f>TITRES_STAT!C1559</f>
        <v>4</v>
      </c>
      <c r="C1556" s="6">
        <f>TITRES_STAT!D1559</f>
        <v>2.3498000000000001</v>
      </c>
      <c r="D1556" s="6">
        <f>TITRES_STAT!E1559</f>
        <v>44</v>
      </c>
      <c r="E1556" s="2">
        <f t="shared" si="96"/>
        <v>1329658</v>
      </c>
      <c r="F1556" s="6" t="str">
        <f t="shared" si="99"/>
        <v>BEARISH</v>
      </c>
      <c r="G1556" s="6" t="str">
        <f t="shared" si="98"/>
        <v>NEUTRAL</v>
      </c>
      <c r="H1556" s="6" t="str">
        <f t="shared" si="97"/>
        <v>BEARISH DIVERGENCE</v>
      </c>
    </row>
    <row r="1557" spans="1:8" ht="13.5" x14ac:dyDescent="0.25">
      <c r="A1557" s="3">
        <f>TITRES_STAT!B1560</f>
        <v>44278</v>
      </c>
      <c r="B1557" s="6">
        <f>TITRES_STAT!C1560</f>
        <v>4</v>
      </c>
      <c r="C1557" s="6">
        <f>TITRES_STAT!D1560</f>
        <v>2.3498000000000001</v>
      </c>
      <c r="D1557" s="6">
        <f>TITRES_STAT!E1560</f>
        <v>3493</v>
      </c>
      <c r="E1557" s="2">
        <f t="shared" si="96"/>
        <v>1329658</v>
      </c>
      <c r="F1557" s="6" t="str">
        <f t="shared" si="99"/>
        <v>BULLISH</v>
      </c>
      <c r="G1557" s="6" t="str">
        <f t="shared" si="98"/>
        <v>NEUTRAL</v>
      </c>
      <c r="H1557" s="6" t="str">
        <f t="shared" si="97"/>
        <v>CONFIRMED BULLISH</v>
      </c>
    </row>
    <row r="1558" spans="1:8" ht="13.5" x14ac:dyDescent="0.25">
      <c r="A1558" s="3">
        <f>TITRES_STAT!B1561</f>
        <v>44279</v>
      </c>
      <c r="B1558" s="6">
        <f>TITRES_STAT!C1561</f>
        <v>4</v>
      </c>
      <c r="C1558" s="6">
        <f>TITRES_STAT!D1561</f>
        <v>2.3498000000000001</v>
      </c>
      <c r="D1558" s="6">
        <f>TITRES_STAT!E1561</f>
        <v>1772</v>
      </c>
      <c r="E1558" s="2">
        <f t="shared" si="96"/>
        <v>1329658</v>
      </c>
      <c r="F1558" s="6" t="str">
        <f t="shared" si="99"/>
        <v>NEUTRAL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44280</v>
      </c>
      <c r="B1559" s="6">
        <f>TITRES_STAT!C1562</f>
        <v>4.05</v>
      </c>
      <c r="C1559" s="6">
        <f>TITRES_STAT!D1562</f>
        <v>2.3791000000000002</v>
      </c>
      <c r="D1559" s="6">
        <f>TITRES_STAT!E1562</f>
        <v>1398</v>
      </c>
      <c r="E1559" s="2">
        <f t="shared" si="96"/>
        <v>1331056</v>
      </c>
      <c r="F1559" s="6" t="str">
        <f t="shared" si="99"/>
        <v>BULLISH</v>
      </c>
      <c r="G1559" s="6" t="str">
        <f t="shared" si="98"/>
        <v>NEUTRAL</v>
      </c>
      <c r="H1559" s="6" t="str">
        <f t="shared" si="97"/>
        <v>CONFIRMED BULLISH</v>
      </c>
    </row>
    <row r="1560" spans="1:8" ht="13.5" x14ac:dyDescent="0.25">
      <c r="A1560" s="3">
        <f>TITRES_STAT!B1563</f>
        <v>44281</v>
      </c>
      <c r="B1560" s="6">
        <f>TITRES_STAT!C1563</f>
        <v>4.05</v>
      </c>
      <c r="C1560" s="6">
        <f>TITRES_STAT!D1563</f>
        <v>2.3791000000000002</v>
      </c>
      <c r="D1560" s="6">
        <f>TITRES_STAT!E1563</f>
        <v>3750</v>
      </c>
      <c r="E1560" s="2">
        <f t="shared" si="96"/>
        <v>1331056</v>
      </c>
      <c r="F1560" s="6" t="str">
        <f t="shared" si="99"/>
        <v>BULLISH</v>
      </c>
      <c r="G1560" s="6" t="str">
        <f t="shared" si="98"/>
        <v>NEUTRAL</v>
      </c>
      <c r="H1560" s="6" t="str">
        <f t="shared" si="97"/>
        <v>CONFIRMED BULLISH</v>
      </c>
    </row>
    <row r="1561" spans="1:8" ht="13.5" x14ac:dyDescent="0.25">
      <c r="A1561" s="3">
        <f>TITRES_STAT!B1564</f>
        <v>44284</v>
      </c>
      <c r="B1561" s="6">
        <f>TITRES_STAT!C1564</f>
        <v>4.05</v>
      </c>
      <c r="C1561" s="6">
        <f>TITRES_STAT!D1564</f>
        <v>2.3791000000000002</v>
      </c>
      <c r="D1561" s="6">
        <f>TITRES_STAT!E1564</f>
        <v>741</v>
      </c>
      <c r="E1561" s="2">
        <f t="shared" si="96"/>
        <v>1331056</v>
      </c>
      <c r="F1561" s="6" t="str">
        <f t="shared" si="99"/>
        <v>BULLISH</v>
      </c>
      <c r="G1561" s="6" t="str">
        <f t="shared" si="98"/>
        <v>NEUTRAL</v>
      </c>
      <c r="H1561" s="6" t="str">
        <f t="shared" si="97"/>
        <v>CONFIRMED BULLISH</v>
      </c>
    </row>
    <row r="1562" spans="1:8" ht="13.5" x14ac:dyDescent="0.25">
      <c r="A1562" s="3">
        <f>TITRES_STAT!B1565</f>
        <v>44285</v>
      </c>
      <c r="B1562" s="6">
        <f>TITRES_STAT!C1565</f>
        <v>4.05</v>
      </c>
      <c r="C1562" s="6">
        <f>TITRES_STAT!D1565</f>
        <v>2.3791000000000002</v>
      </c>
      <c r="D1562" s="6">
        <f>TITRES_STAT!E1565</f>
        <v>1597</v>
      </c>
      <c r="E1562" s="2">
        <f t="shared" si="96"/>
        <v>1331056</v>
      </c>
      <c r="F1562" s="6" t="str">
        <f t="shared" si="99"/>
        <v>BULLISH</v>
      </c>
      <c r="G1562" s="6" t="str">
        <f t="shared" si="98"/>
        <v>NEUTRAL</v>
      </c>
      <c r="H1562" s="6" t="str">
        <f t="shared" si="97"/>
        <v>CONFIRMED BULLISH</v>
      </c>
    </row>
    <row r="1563" spans="1:8" ht="13.5" x14ac:dyDescent="0.25">
      <c r="A1563" s="3">
        <f>TITRES_STAT!B1566</f>
        <v>44286</v>
      </c>
      <c r="B1563" s="6">
        <f>TITRES_STAT!C1566</f>
        <v>4.05</v>
      </c>
      <c r="C1563" s="6">
        <f>TITRES_STAT!D1566</f>
        <v>2.3791000000000002</v>
      </c>
      <c r="D1563" s="6">
        <f>TITRES_STAT!E1566</f>
        <v>645</v>
      </c>
      <c r="E1563" s="2">
        <f t="shared" si="96"/>
        <v>1331056</v>
      </c>
      <c r="F1563" s="6" t="str">
        <f t="shared" si="99"/>
        <v>BULLISH</v>
      </c>
      <c r="G1563" s="6" t="str">
        <f t="shared" si="98"/>
        <v>NEUTRAL</v>
      </c>
      <c r="H1563" s="6" t="str">
        <f t="shared" si="97"/>
        <v>CONFIRMED BULLISH</v>
      </c>
    </row>
    <row r="1564" spans="1:8" ht="13.5" x14ac:dyDescent="0.25">
      <c r="A1564" s="3">
        <f>TITRES_STAT!B1567</f>
        <v>44287</v>
      </c>
      <c r="B1564" s="6">
        <f>TITRES_STAT!C1567</f>
        <v>4.07</v>
      </c>
      <c r="C1564" s="6">
        <f>TITRES_STAT!D1567</f>
        <v>2.3908999999999998</v>
      </c>
      <c r="D1564" s="6">
        <f>TITRES_STAT!E1567</f>
        <v>200</v>
      </c>
      <c r="E1564" s="2">
        <f t="shared" si="96"/>
        <v>1331256</v>
      </c>
      <c r="F1564" s="6" t="str">
        <f t="shared" si="99"/>
        <v>BULLISH</v>
      </c>
      <c r="G1564" s="6" t="str">
        <f t="shared" si="98"/>
        <v>NEUTRAL</v>
      </c>
      <c r="H1564" s="6" t="str">
        <f t="shared" si="97"/>
        <v>CONFIRMED BULLISH</v>
      </c>
    </row>
    <row r="1565" spans="1:8" ht="13.5" x14ac:dyDescent="0.25">
      <c r="A1565" s="3">
        <f>TITRES_STAT!B1568</f>
        <v>44288</v>
      </c>
      <c r="B1565" s="6">
        <f>TITRES_STAT!C1568</f>
        <v>4.0199999999999996</v>
      </c>
      <c r="C1565" s="6">
        <f>TITRES_STAT!D1568</f>
        <v>2.3614999999999999</v>
      </c>
      <c r="D1565" s="6">
        <f>TITRES_STAT!E1568</f>
        <v>5293</v>
      </c>
      <c r="E1565" s="2">
        <f t="shared" si="96"/>
        <v>1325963</v>
      </c>
      <c r="F1565" s="6" t="str">
        <f t="shared" si="99"/>
        <v>BEARISH</v>
      </c>
      <c r="G1565" s="6" t="str">
        <f t="shared" si="98"/>
        <v>NEUTRAL</v>
      </c>
      <c r="H1565" s="6" t="str">
        <f t="shared" si="97"/>
        <v>CONFIRMED BEARISH</v>
      </c>
    </row>
    <row r="1566" spans="1:8" ht="13.5" x14ac:dyDescent="0.25">
      <c r="A1566" s="3">
        <f>TITRES_STAT!B1569</f>
        <v>44291</v>
      </c>
      <c r="B1566" s="6">
        <f>TITRES_STAT!C1569</f>
        <v>4.0199999999999996</v>
      </c>
      <c r="C1566" s="6">
        <f>TITRES_STAT!D1569</f>
        <v>2.3614999999999999</v>
      </c>
      <c r="D1566" s="6">
        <f>TITRES_STAT!E1569</f>
        <v>12150</v>
      </c>
      <c r="E1566" s="2">
        <f t="shared" si="96"/>
        <v>1325963</v>
      </c>
      <c r="F1566" s="6" t="str">
        <f t="shared" si="99"/>
        <v>BEARISH</v>
      </c>
      <c r="G1566" s="6" t="str">
        <f t="shared" si="98"/>
        <v>NEUTRAL</v>
      </c>
      <c r="H1566" s="6" t="str">
        <f t="shared" si="97"/>
        <v>CONFIRMED BEARISH</v>
      </c>
    </row>
    <row r="1567" spans="1:8" ht="13.5" x14ac:dyDescent="0.25">
      <c r="A1567" s="3">
        <f>TITRES_STAT!B1570</f>
        <v>44292</v>
      </c>
      <c r="B1567" s="6">
        <f>TITRES_STAT!C1570</f>
        <v>4</v>
      </c>
      <c r="C1567" s="6">
        <f>TITRES_STAT!D1570</f>
        <v>2.3498000000000001</v>
      </c>
      <c r="D1567" s="6">
        <f>TITRES_STAT!E1570</f>
        <v>10050</v>
      </c>
      <c r="E1567" s="2">
        <f t="shared" si="96"/>
        <v>1315913</v>
      </c>
      <c r="F1567" s="6" t="str">
        <f t="shared" si="99"/>
        <v>BEARISH</v>
      </c>
      <c r="G1567" s="6" t="str">
        <f t="shared" si="98"/>
        <v>NEUTRAL</v>
      </c>
      <c r="H1567" s="6" t="str">
        <f t="shared" si="97"/>
        <v>CONFIRMED BEARISH</v>
      </c>
    </row>
    <row r="1568" spans="1:8" ht="13.5" x14ac:dyDescent="0.25">
      <c r="A1568" s="3">
        <f>TITRES_STAT!B1571</f>
        <v>44293</v>
      </c>
      <c r="B1568" s="6">
        <f>TITRES_STAT!C1571</f>
        <v>4</v>
      </c>
      <c r="C1568" s="6">
        <f>TITRES_STAT!D1571</f>
        <v>2.3498000000000001</v>
      </c>
      <c r="D1568" s="6">
        <f>TITRES_STAT!E1571</f>
        <v>5020</v>
      </c>
      <c r="E1568" s="2">
        <f t="shared" si="96"/>
        <v>1315913</v>
      </c>
      <c r="F1568" s="6" t="str">
        <f t="shared" si="99"/>
        <v>BEARISH</v>
      </c>
      <c r="G1568" s="6" t="str">
        <f t="shared" si="98"/>
        <v>NEUTRAL</v>
      </c>
      <c r="H1568" s="6" t="str">
        <f t="shared" si="97"/>
        <v>CONFIRMED BEARISH</v>
      </c>
    </row>
    <row r="1569" spans="1:8" ht="13.5" x14ac:dyDescent="0.25">
      <c r="A1569" s="3">
        <f>TITRES_STAT!B1572</f>
        <v>44294</v>
      </c>
      <c r="B1569" s="6">
        <f>TITRES_STAT!C1572</f>
        <v>4.05</v>
      </c>
      <c r="C1569" s="6">
        <f>TITRES_STAT!D1572</f>
        <v>2.3791000000000002</v>
      </c>
      <c r="D1569" s="6">
        <f>TITRES_STAT!E1572</f>
        <v>2005</v>
      </c>
      <c r="E1569" s="2">
        <f t="shared" si="96"/>
        <v>1317918</v>
      </c>
      <c r="F1569" s="6" t="str">
        <f t="shared" si="99"/>
        <v>BEARISH</v>
      </c>
      <c r="G1569" s="6" t="str">
        <f t="shared" si="98"/>
        <v>NEUTRAL</v>
      </c>
      <c r="H1569" s="6" t="str">
        <f t="shared" si="97"/>
        <v>CONFIRMED BEARISH</v>
      </c>
    </row>
    <row r="1570" spans="1:8" ht="13.5" x14ac:dyDescent="0.25">
      <c r="A1570" s="3">
        <f>TITRES_STAT!B1573</f>
        <v>44298</v>
      </c>
      <c r="B1570" s="6">
        <f>TITRES_STAT!C1573</f>
        <v>4.0999999999999996</v>
      </c>
      <c r="C1570" s="6">
        <f>TITRES_STAT!D1573</f>
        <v>2.4085000000000001</v>
      </c>
      <c r="D1570" s="6">
        <f>TITRES_STAT!E1573</f>
        <v>5</v>
      </c>
      <c r="E1570" s="2">
        <f t="shared" si="96"/>
        <v>1317923</v>
      </c>
      <c r="F1570" s="6" t="str">
        <f t="shared" si="99"/>
        <v>BEARISH</v>
      </c>
      <c r="G1570" s="6" t="str">
        <f t="shared" si="98"/>
        <v>NEUTRAL</v>
      </c>
      <c r="H1570" s="6" t="str">
        <f t="shared" si="97"/>
        <v>BEARISH DIVERGENCE</v>
      </c>
    </row>
    <row r="1571" spans="1:8" ht="13.5" x14ac:dyDescent="0.25">
      <c r="A1571" s="3">
        <f>TITRES_STAT!B1574</f>
        <v>44299</v>
      </c>
      <c r="B1571" s="6">
        <f>TITRES_STAT!C1574</f>
        <v>4</v>
      </c>
      <c r="C1571" s="6">
        <f>TITRES_STAT!D1574</f>
        <v>2.3498000000000001</v>
      </c>
      <c r="D1571" s="6">
        <f>TITRES_STAT!E1574</f>
        <v>5022</v>
      </c>
      <c r="E1571" s="2">
        <f t="shared" si="96"/>
        <v>1312901</v>
      </c>
      <c r="F1571" s="6" t="str">
        <f t="shared" si="99"/>
        <v>BEARISH</v>
      </c>
      <c r="G1571" s="6" t="str">
        <f t="shared" si="98"/>
        <v>NEUTRAL</v>
      </c>
      <c r="H1571" s="6" t="str">
        <f t="shared" si="97"/>
        <v>CONFIRMED BEARISH</v>
      </c>
    </row>
    <row r="1572" spans="1:8" ht="13.5" x14ac:dyDescent="0.25">
      <c r="A1572" s="3">
        <f>TITRES_STAT!B1575</f>
        <v>44300</v>
      </c>
      <c r="B1572" s="6">
        <f>TITRES_STAT!C1575</f>
        <v>4.05</v>
      </c>
      <c r="C1572" s="6">
        <f>TITRES_STAT!D1575</f>
        <v>2.3791000000000002</v>
      </c>
      <c r="D1572" s="6">
        <f>TITRES_STAT!E1575</f>
        <v>5327</v>
      </c>
      <c r="E1572" s="2">
        <f t="shared" si="96"/>
        <v>1318228</v>
      </c>
      <c r="F1572" s="6" t="str">
        <f t="shared" si="99"/>
        <v>BULLISH</v>
      </c>
      <c r="G1572" s="6" t="str">
        <f t="shared" si="98"/>
        <v>NEUTRAL</v>
      </c>
      <c r="H1572" s="6" t="str">
        <f t="shared" si="97"/>
        <v>CONFIRMED BULLISH</v>
      </c>
    </row>
    <row r="1573" spans="1:8" ht="13.5" x14ac:dyDescent="0.25">
      <c r="A1573" s="3">
        <f>TITRES_STAT!B1576</f>
        <v>44301</v>
      </c>
      <c r="B1573" s="6">
        <f>TITRES_STAT!C1576</f>
        <v>4.09</v>
      </c>
      <c r="C1573" s="6">
        <f>TITRES_STAT!D1576</f>
        <v>2.4026000000000001</v>
      </c>
      <c r="D1573" s="6">
        <f>TITRES_STAT!E1576</f>
        <v>20713</v>
      </c>
      <c r="E1573" s="2">
        <f t="shared" si="96"/>
        <v>1338941</v>
      </c>
      <c r="F1573" s="6" t="str">
        <f t="shared" si="99"/>
        <v>BULLISH</v>
      </c>
      <c r="G1573" s="6" t="str">
        <f t="shared" si="98"/>
        <v>NEUTRAL</v>
      </c>
      <c r="H1573" s="6" t="str">
        <f t="shared" si="97"/>
        <v>CONFIRMED BULLISH</v>
      </c>
    </row>
    <row r="1574" spans="1:8" ht="13.5" x14ac:dyDescent="0.25">
      <c r="A1574" s="3">
        <f>TITRES_STAT!B1577</f>
        <v>44302</v>
      </c>
      <c r="B1574" s="6">
        <f>TITRES_STAT!C1577</f>
        <v>4</v>
      </c>
      <c r="C1574" s="6">
        <f>TITRES_STAT!D1577</f>
        <v>2.3498000000000001</v>
      </c>
      <c r="D1574" s="6">
        <f>TITRES_STAT!E1577</f>
        <v>11537</v>
      </c>
      <c r="E1574" s="2">
        <f t="shared" si="96"/>
        <v>1327404</v>
      </c>
      <c r="F1574" s="6" t="str">
        <f t="shared" si="99"/>
        <v>BULLISH</v>
      </c>
      <c r="G1574" s="6" t="str">
        <f t="shared" si="98"/>
        <v>NEUTRAL</v>
      </c>
      <c r="H1574" s="6" t="str">
        <f t="shared" si="97"/>
        <v>BULLISH DIVERGENCE</v>
      </c>
    </row>
    <row r="1575" spans="1:8" ht="13.5" x14ac:dyDescent="0.25">
      <c r="A1575" s="3">
        <f>TITRES_STAT!B1578</f>
        <v>44305</v>
      </c>
      <c r="B1575" s="6">
        <f>TITRES_STAT!C1578</f>
        <v>4.08</v>
      </c>
      <c r="C1575" s="6">
        <f>TITRES_STAT!D1578</f>
        <v>2.3967999999999998</v>
      </c>
      <c r="D1575" s="6">
        <f>TITRES_STAT!E1578</f>
        <v>5583</v>
      </c>
      <c r="E1575" s="2">
        <f t="shared" si="96"/>
        <v>1332987</v>
      </c>
      <c r="F1575" s="6" t="str">
        <f t="shared" si="99"/>
        <v>BULLISH</v>
      </c>
      <c r="G1575" s="6" t="str">
        <f t="shared" si="98"/>
        <v>NEUTRAL</v>
      </c>
      <c r="H1575" s="6" t="str">
        <f t="shared" si="97"/>
        <v>BULLISH DIVERGENCE</v>
      </c>
    </row>
    <row r="1576" spans="1:8" ht="13.5" x14ac:dyDescent="0.25">
      <c r="A1576" s="3">
        <f>TITRES_STAT!B1579</f>
        <v>44306</v>
      </c>
      <c r="B1576" s="6">
        <f>TITRES_STAT!C1579</f>
        <v>4.0999999999999996</v>
      </c>
      <c r="C1576" s="6">
        <f>TITRES_STAT!D1579</f>
        <v>2.4085000000000001</v>
      </c>
      <c r="D1576" s="6">
        <f>TITRES_STAT!E1579</f>
        <v>35777</v>
      </c>
      <c r="E1576" s="2">
        <f t="shared" si="96"/>
        <v>1368764</v>
      </c>
      <c r="F1576" s="6" t="str">
        <f t="shared" si="99"/>
        <v>BULLISH</v>
      </c>
      <c r="G1576" s="6" t="str">
        <f t="shared" si="98"/>
        <v>STRONG</v>
      </c>
      <c r="H1576" s="6" t="str">
        <f t="shared" si="97"/>
        <v>CONFIRMED BULLISH</v>
      </c>
    </row>
    <row r="1577" spans="1:8" ht="13.5" x14ac:dyDescent="0.25">
      <c r="A1577" s="3">
        <f>TITRES_STAT!B1580</f>
        <v>44307</v>
      </c>
      <c r="B1577" s="6">
        <f>TITRES_STAT!C1580</f>
        <v>4.3</v>
      </c>
      <c r="C1577" s="6">
        <f>TITRES_STAT!D1580</f>
        <v>2.5259999999999998</v>
      </c>
      <c r="D1577" s="6">
        <f>TITRES_STAT!E1580</f>
        <v>6056</v>
      </c>
      <c r="E1577" s="2">
        <f t="shared" si="96"/>
        <v>1374820</v>
      </c>
      <c r="F1577" s="6" t="str">
        <f t="shared" si="99"/>
        <v>BULLISH</v>
      </c>
      <c r="G1577" s="6" t="str">
        <f t="shared" si="98"/>
        <v>STRONG</v>
      </c>
      <c r="H1577" s="6" t="str">
        <f t="shared" si="97"/>
        <v>CONFIRMED BULLISH</v>
      </c>
    </row>
    <row r="1578" spans="1:8" ht="13.5" x14ac:dyDescent="0.25">
      <c r="A1578" s="3">
        <f>TITRES_STAT!B1581</f>
        <v>44308</v>
      </c>
      <c r="B1578" s="6">
        <f>TITRES_STAT!C1581</f>
        <v>4.5599999999999996</v>
      </c>
      <c r="C1578" s="6">
        <f>TITRES_STAT!D1581</f>
        <v>2.6787000000000001</v>
      </c>
      <c r="D1578" s="6">
        <f>TITRES_STAT!E1581</f>
        <v>10395</v>
      </c>
      <c r="E1578" s="2">
        <f t="shared" si="96"/>
        <v>1385215</v>
      </c>
      <c r="F1578" s="6" t="str">
        <f t="shared" si="99"/>
        <v>BULLISH</v>
      </c>
      <c r="G1578" s="6" t="str">
        <f t="shared" si="98"/>
        <v>STRONG</v>
      </c>
      <c r="H1578" s="6" t="str">
        <f t="shared" si="97"/>
        <v>CONFIRMED BULLISH</v>
      </c>
    </row>
    <row r="1579" spans="1:8" ht="13.5" x14ac:dyDescent="0.25">
      <c r="A1579" s="3">
        <f>TITRES_STAT!B1582</f>
        <v>44309</v>
      </c>
      <c r="B1579" s="6">
        <f>TITRES_STAT!C1582</f>
        <v>4.6500000000000004</v>
      </c>
      <c r="C1579" s="6">
        <f>TITRES_STAT!D1582</f>
        <v>2.7315999999999998</v>
      </c>
      <c r="D1579" s="6">
        <f>TITRES_STAT!E1582</f>
        <v>3018</v>
      </c>
      <c r="E1579" s="2">
        <f t="shared" si="96"/>
        <v>1388233</v>
      </c>
      <c r="F1579" s="6" t="str">
        <f t="shared" si="99"/>
        <v>BULLISH</v>
      </c>
      <c r="G1579" s="6" t="str">
        <f t="shared" si="98"/>
        <v>STRONG</v>
      </c>
      <c r="H1579" s="6" t="str">
        <f t="shared" si="97"/>
        <v>CONFIRMED BULLISH</v>
      </c>
    </row>
    <row r="1580" spans="1:8" ht="13.5" x14ac:dyDescent="0.25">
      <c r="A1580" s="3">
        <f>TITRES_STAT!B1583</f>
        <v>44312</v>
      </c>
      <c r="B1580" s="6">
        <f>TITRES_STAT!C1583</f>
        <v>4.47</v>
      </c>
      <c r="C1580" s="6">
        <f>TITRES_STAT!D1583</f>
        <v>2.6259000000000001</v>
      </c>
      <c r="D1580" s="6">
        <f>TITRES_STAT!E1583</f>
        <v>4858</v>
      </c>
      <c r="E1580" s="2">
        <f t="shared" si="96"/>
        <v>1383375</v>
      </c>
      <c r="F1580" s="6" t="str">
        <f t="shared" si="99"/>
        <v>BULLISH</v>
      </c>
      <c r="G1580" s="6" t="str">
        <f t="shared" si="98"/>
        <v>STRONG</v>
      </c>
      <c r="H1580" s="6" t="str">
        <f t="shared" si="97"/>
        <v>CONFIRMED BULLISH</v>
      </c>
    </row>
    <row r="1581" spans="1:8" ht="13.5" x14ac:dyDescent="0.25">
      <c r="A1581" s="3">
        <f>TITRES_STAT!B1584</f>
        <v>44313</v>
      </c>
      <c r="B1581" s="6">
        <f>TITRES_STAT!C1584</f>
        <v>4.28</v>
      </c>
      <c r="C1581" s="6">
        <f>TITRES_STAT!D1584</f>
        <v>2.5143</v>
      </c>
      <c r="D1581" s="6">
        <f>TITRES_STAT!E1584</f>
        <v>554</v>
      </c>
      <c r="E1581" s="2">
        <f t="shared" si="96"/>
        <v>1382821</v>
      </c>
      <c r="F1581" s="6" t="str">
        <f t="shared" si="99"/>
        <v>BULLISH</v>
      </c>
      <c r="G1581" s="6" t="str">
        <f t="shared" si="98"/>
        <v>NEUTRAL</v>
      </c>
      <c r="H1581" s="6" t="str">
        <f t="shared" si="97"/>
        <v>CONFIRMED BULLISH</v>
      </c>
    </row>
    <row r="1582" spans="1:8" ht="13.5" x14ac:dyDescent="0.25">
      <c r="A1582" s="3">
        <f>TITRES_STAT!B1585</f>
        <v>44314</v>
      </c>
      <c r="B1582" s="6">
        <f>TITRES_STAT!C1585</f>
        <v>4.28</v>
      </c>
      <c r="C1582" s="6">
        <f>TITRES_STAT!D1585</f>
        <v>2.5143</v>
      </c>
      <c r="D1582" s="6">
        <f>TITRES_STAT!E1585</f>
        <v>186</v>
      </c>
      <c r="E1582" s="2">
        <f t="shared" si="96"/>
        <v>1382821</v>
      </c>
      <c r="F1582" s="6" t="str">
        <f t="shared" si="99"/>
        <v>BULLISH</v>
      </c>
      <c r="G1582" s="6" t="str">
        <f t="shared" si="98"/>
        <v>NEUTRAL</v>
      </c>
      <c r="H1582" s="6" t="str">
        <f t="shared" si="97"/>
        <v>BULLISH DIVERGENCE</v>
      </c>
    </row>
    <row r="1583" spans="1:8" ht="13.5" x14ac:dyDescent="0.25">
      <c r="A1583" s="3">
        <f>TITRES_STAT!B1586</f>
        <v>44315</v>
      </c>
      <c r="B1583" s="6">
        <f>TITRES_STAT!C1586</f>
        <v>4.28</v>
      </c>
      <c r="C1583" s="6">
        <f>TITRES_STAT!D1586</f>
        <v>2.5143</v>
      </c>
      <c r="D1583" s="6">
        <f>TITRES_STAT!E1586</f>
        <v>81</v>
      </c>
      <c r="E1583" s="2">
        <f t="shared" si="96"/>
        <v>1382821</v>
      </c>
      <c r="F1583" s="6" t="str">
        <f t="shared" si="99"/>
        <v>BEARISH</v>
      </c>
      <c r="G1583" s="6" t="str">
        <f t="shared" si="98"/>
        <v>NEUTRAL</v>
      </c>
      <c r="H1583" s="6" t="str">
        <f t="shared" si="97"/>
        <v>CONFIRMED BEARISH</v>
      </c>
    </row>
    <row r="1584" spans="1:8" ht="13.5" x14ac:dyDescent="0.25">
      <c r="A1584" s="3">
        <f>TITRES_STAT!B1587</f>
        <v>44316</v>
      </c>
      <c r="B1584" s="6">
        <f>TITRES_STAT!C1587</f>
        <v>4.28</v>
      </c>
      <c r="C1584" s="6">
        <f>TITRES_STAT!D1587</f>
        <v>2.5143</v>
      </c>
      <c r="D1584" s="6">
        <f>TITRES_STAT!E1587</f>
        <v>5266</v>
      </c>
      <c r="E1584" s="2">
        <f t="shared" si="96"/>
        <v>1382821</v>
      </c>
      <c r="F1584" s="6" t="str">
        <f t="shared" si="99"/>
        <v>BEARISH</v>
      </c>
      <c r="G1584" s="6" t="str">
        <f t="shared" si="98"/>
        <v>NEUTRAL</v>
      </c>
      <c r="H1584" s="6" t="str">
        <f t="shared" si="97"/>
        <v>CONFIRMED BEARISH</v>
      </c>
    </row>
    <row r="1585" spans="1:8" ht="13.5" x14ac:dyDescent="0.25">
      <c r="A1585" s="3">
        <f>TITRES_STAT!B1588</f>
        <v>44319</v>
      </c>
      <c r="B1585" s="6">
        <f>TITRES_STAT!C1588</f>
        <v>4.3899999999999997</v>
      </c>
      <c r="C1585" s="6">
        <f>TITRES_STAT!D1588</f>
        <v>2.5789</v>
      </c>
      <c r="D1585" s="6">
        <f>TITRES_STAT!E1588</f>
        <v>500</v>
      </c>
      <c r="E1585" s="2">
        <f t="shared" si="96"/>
        <v>1383321</v>
      </c>
      <c r="F1585" s="6" t="str">
        <f t="shared" si="99"/>
        <v>BEARISH</v>
      </c>
      <c r="G1585" s="6" t="str">
        <f t="shared" si="98"/>
        <v>NEUTRAL</v>
      </c>
      <c r="H1585" s="6" t="str">
        <f t="shared" si="97"/>
        <v>CONFIRMED BEARISH</v>
      </c>
    </row>
    <row r="1586" spans="1:8" ht="13.5" x14ac:dyDescent="0.25">
      <c r="A1586" s="3">
        <f>TITRES_STAT!B1589</f>
        <v>44320</v>
      </c>
      <c r="B1586" s="6">
        <f>TITRES_STAT!C1589</f>
        <v>4.5199999999999996</v>
      </c>
      <c r="C1586" s="6">
        <f>TITRES_STAT!D1589</f>
        <v>2.6551999999999998</v>
      </c>
      <c r="D1586" s="6">
        <f>TITRES_STAT!E1589</f>
        <v>235182</v>
      </c>
      <c r="E1586" s="2">
        <f t="shared" si="96"/>
        <v>1618503</v>
      </c>
      <c r="F1586" s="6" t="str">
        <f t="shared" si="99"/>
        <v>BULLISH</v>
      </c>
      <c r="G1586" s="6" t="str">
        <f t="shared" si="98"/>
        <v>STRONG</v>
      </c>
      <c r="H1586" s="6" t="str">
        <f t="shared" si="97"/>
        <v>CONFIRMED BULLISH</v>
      </c>
    </row>
    <row r="1587" spans="1:8" ht="13.5" x14ac:dyDescent="0.25">
      <c r="A1587" s="3">
        <f>TITRES_STAT!B1590</f>
        <v>44321</v>
      </c>
      <c r="B1587" s="6">
        <f>TITRES_STAT!C1590</f>
        <v>4.63</v>
      </c>
      <c r="C1587" s="6">
        <f>TITRES_STAT!D1590</f>
        <v>2.7199</v>
      </c>
      <c r="D1587" s="6">
        <f>TITRES_STAT!E1590</f>
        <v>2922</v>
      </c>
      <c r="E1587" s="2">
        <f t="shared" si="96"/>
        <v>1621425</v>
      </c>
      <c r="F1587" s="6" t="str">
        <f t="shared" si="99"/>
        <v>BULLISH</v>
      </c>
      <c r="G1587" s="6" t="str">
        <f t="shared" si="98"/>
        <v>STRONG</v>
      </c>
      <c r="H1587" s="6" t="str">
        <f t="shared" si="97"/>
        <v>CONFIRMED BULLISH</v>
      </c>
    </row>
    <row r="1588" spans="1:8" ht="13.5" x14ac:dyDescent="0.25">
      <c r="A1588" s="3">
        <f>TITRES_STAT!B1591</f>
        <v>44322</v>
      </c>
      <c r="B1588" s="6">
        <f>TITRES_STAT!C1591</f>
        <v>4.6500000000000004</v>
      </c>
      <c r="C1588" s="6">
        <f>TITRES_STAT!D1591</f>
        <v>2.7315999999999998</v>
      </c>
      <c r="D1588" s="6">
        <f>TITRES_STAT!E1591</f>
        <v>7526</v>
      </c>
      <c r="E1588" s="2">
        <f t="shared" si="96"/>
        <v>1628951</v>
      </c>
      <c r="F1588" s="6" t="str">
        <f t="shared" si="99"/>
        <v>BULLISH</v>
      </c>
      <c r="G1588" s="6" t="str">
        <f t="shared" si="98"/>
        <v>STRONG</v>
      </c>
      <c r="H1588" s="6" t="str">
        <f t="shared" si="97"/>
        <v>CONFIRMED BULLISH</v>
      </c>
    </row>
    <row r="1589" spans="1:8" ht="13.5" x14ac:dyDescent="0.25">
      <c r="A1589" s="3">
        <f>TITRES_STAT!B1592</f>
        <v>44323</v>
      </c>
      <c r="B1589" s="6">
        <f>TITRES_STAT!C1592</f>
        <v>4.5999999999999996</v>
      </c>
      <c r="C1589" s="6">
        <f>TITRES_STAT!D1592</f>
        <v>2.7021999999999999</v>
      </c>
      <c r="D1589" s="6">
        <f>TITRES_STAT!E1592</f>
        <v>2056</v>
      </c>
      <c r="E1589" s="2">
        <f t="shared" si="96"/>
        <v>1626895</v>
      </c>
      <c r="F1589" s="6" t="str">
        <f t="shared" si="99"/>
        <v>BULLISH</v>
      </c>
      <c r="G1589" s="6" t="str">
        <f t="shared" si="98"/>
        <v>STRONG</v>
      </c>
      <c r="H1589" s="6" t="str">
        <f t="shared" si="97"/>
        <v>CONFIRMED BULLISH</v>
      </c>
    </row>
    <row r="1590" spans="1:8" ht="13.5" x14ac:dyDescent="0.25">
      <c r="A1590" s="3">
        <f>TITRES_STAT!B1593</f>
        <v>44326</v>
      </c>
      <c r="B1590" s="6">
        <f>TITRES_STAT!C1593</f>
        <v>4.5999999999999996</v>
      </c>
      <c r="C1590" s="6">
        <f>TITRES_STAT!D1593</f>
        <v>2.7021999999999999</v>
      </c>
      <c r="D1590" s="6">
        <f>TITRES_STAT!E1593</f>
        <v>2420</v>
      </c>
      <c r="E1590" s="2">
        <f t="shared" si="96"/>
        <v>1626895</v>
      </c>
      <c r="F1590" s="6" t="str">
        <f t="shared" si="99"/>
        <v>BULLISH</v>
      </c>
      <c r="G1590" s="6" t="str">
        <f t="shared" si="98"/>
        <v>STRONG</v>
      </c>
      <c r="H1590" s="6" t="str">
        <f t="shared" si="97"/>
        <v>CONFIRMED BULLISH</v>
      </c>
    </row>
    <row r="1591" spans="1:8" ht="13.5" x14ac:dyDescent="0.25">
      <c r="A1591" s="3">
        <f>TITRES_STAT!B1594</f>
        <v>44327</v>
      </c>
      <c r="B1591" s="6">
        <f>TITRES_STAT!C1594</f>
        <v>4.5999999999999996</v>
      </c>
      <c r="C1591" s="6">
        <f>TITRES_STAT!D1594</f>
        <v>2.7021999999999999</v>
      </c>
      <c r="D1591" s="6">
        <f>TITRES_STAT!E1594</f>
        <v>7405</v>
      </c>
      <c r="E1591" s="2">
        <f t="shared" si="96"/>
        <v>1626895</v>
      </c>
      <c r="F1591" s="6" t="str">
        <f t="shared" si="99"/>
        <v>BULLISH</v>
      </c>
      <c r="G1591" s="6" t="str">
        <f t="shared" si="98"/>
        <v>NEUTRAL</v>
      </c>
      <c r="H1591" s="6" t="str">
        <f t="shared" si="97"/>
        <v>CONFIRMED BULLISH</v>
      </c>
    </row>
    <row r="1592" spans="1:8" ht="13.5" x14ac:dyDescent="0.25">
      <c r="A1592" s="3">
        <f>TITRES_STAT!B1595</f>
        <v>44333</v>
      </c>
      <c r="B1592" s="6">
        <f>TITRES_STAT!C1595</f>
        <v>4.5999999999999996</v>
      </c>
      <c r="C1592" s="6">
        <f>TITRES_STAT!D1595</f>
        <v>2.7021999999999999</v>
      </c>
      <c r="D1592" s="6">
        <f>TITRES_STAT!E1595</f>
        <v>126</v>
      </c>
      <c r="E1592" s="2">
        <f t="shared" si="96"/>
        <v>1626895</v>
      </c>
      <c r="F1592" s="6" t="str">
        <f t="shared" si="99"/>
        <v>BULLISH</v>
      </c>
      <c r="G1592" s="6" t="str">
        <f t="shared" si="98"/>
        <v>NEUTRAL</v>
      </c>
      <c r="H1592" s="6" t="str">
        <f t="shared" si="97"/>
        <v>BULLISH DIVERGENCE</v>
      </c>
    </row>
    <row r="1593" spans="1:8" ht="13.5" x14ac:dyDescent="0.25">
      <c r="A1593" s="3">
        <f>TITRES_STAT!B1596</f>
        <v>44334</v>
      </c>
      <c r="B1593" s="6">
        <f>TITRES_STAT!C1596</f>
        <v>4.5</v>
      </c>
      <c r="C1593" s="6">
        <f>TITRES_STAT!D1596</f>
        <v>2.6435</v>
      </c>
      <c r="D1593" s="6">
        <f>TITRES_STAT!E1596</f>
        <v>4039</v>
      </c>
      <c r="E1593" s="2">
        <f t="shared" si="96"/>
        <v>1622856</v>
      </c>
      <c r="F1593" s="6" t="str">
        <f t="shared" si="99"/>
        <v>BEARISH</v>
      </c>
      <c r="G1593" s="6" t="str">
        <f t="shared" si="98"/>
        <v>NEUTRAL</v>
      </c>
      <c r="H1593" s="6" t="str">
        <f t="shared" si="97"/>
        <v>CONFIRMED BEARISH</v>
      </c>
    </row>
    <row r="1594" spans="1:8" ht="13.5" x14ac:dyDescent="0.25">
      <c r="A1594" s="3">
        <f>TITRES_STAT!B1597</f>
        <v>44335</v>
      </c>
      <c r="B1594" s="6">
        <f>TITRES_STAT!C1597</f>
        <v>4.5</v>
      </c>
      <c r="C1594" s="6">
        <f>TITRES_STAT!D1597</f>
        <v>2.6435</v>
      </c>
      <c r="D1594" s="6">
        <f>TITRES_STAT!E1597</f>
        <v>684</v>
      </c>
      <c r="E1594" s="2">
        <f t="shared" si="96"/>
        <v>1622856</v>
      </c>
      <c r="F1594" s="6" t="str">
        <f t="shared" si="99"/>
        <v>BEARISH</v>
      </c>
      <c r="G1594" s="6" t="str">
        <f t="shared" si="98"/>
        <v>NEUTRAL</v>
      </c>
      <c r="H1594" s="6" t="str">
        <f t="shared" si="97"/>
        <v>CONFIRMED BEARISH</v>
      </c>
    </row>
    <row r="1595" spans="1:8" ht="13.5" x14ac:dyDescent="0.25">
      <c r="A1595" s="3">
        <f>TITRES_STAT!B1598</f>
        <v>44336</v>
      </c>
      <c r="B1595" s="6">
        <f>TITRES_STAT!C1598</f>
        <v>4.3899999999999997</v>
      </c>
      <c r="C1595" s="6">
        <f>TITRES_STAT!D1598</f>
        <v>2.5789</v>
      </c>
      <c r="D1595" s="6">
        <f>TITRES_STAT!E1598</f>
        <v>1267</v>
      </c>
      <c r="E1595" s="2">
        <f t="shared" si="96"/>
        <v>1621589</v>
      </c>
      <c r="F1595" s="6" t="str">
        <f t="shared" si="99"/>
        <v>BEARISH</v>
      </c>
      <c r="G1595" s="6" t="str">
        <f t="shared" si="98"/>
        <v>NEUTRAL</v>
      </c>
      <c r="H1595" s="6" t="str">
        <f t="shared" si="97"/>
        <v>CONFIRMED BEARISH</v>
      </c>
    </row>
    <row r="1596" spans="1:8" ht="13.5" x14ac:dyDescent="0.25">
      <c r="A1596" s="3">
        <f>TITRES_STAT!B1599</f>
        <v>44337</v>
      </c>
      <c r="B1596" s="6">
        <f>TITRES_STAT!C1599</f>
        <v>4.4000000000000004</v>
      </c>
      <c r="C1596" s="6">
        <f>TITRES_STAT!D1599</f>
        <v>2.5847000000000002</v>
      </c>
      <c r="D1596" s="6">
        <f>TITRES_STAT!E1599</f>
        <v>16823</v>
      </c>
      <c r="E1596" s="2">
        <f t="shared" si="96"/>
        <v>1638412</v>
      </c>
      <c r="F1596" s="6" t="str">
        <f t="shared" si="99"/>
        <v>BULLISH</v>
      </c>
      <c r="G1596" s="6" t="str">
        <f t="shared" si="98"/>
        <v>NEUTRAL</v>
      </c>
      <c r="H1596" s="6" t="str">
        <f t="shared" si="97"/>
        <v>BULLISH DIVERGENCE</v>
      </c>
    </row>
    <row r="1597" spans="1:8" ht="13.5" x14ac:dyDescent="0.25">
      <c r="A1597" s="3">
        <f>TITRES_STAT!B1600</f>
        <v>44340</v>
      </c>
      <c r="B1597" s="6">
        <f>TITRES_STAT!C1600</f>
        <v>4.58</v>
      </c>
      <c r="C1597" s="6">
        <f>TITRES_STAT!D1600</f>
        <v>2.6905000000000001</v>
      </c>
      <c r="D1597" s="6">
        <f>TITRES_STAT!E1600</f>
        <v>2707</v>
      </c>
      <c r="E1597" s="2">
        <f t="shared" si="96"/>
        <v>1641119</v>
      </c>
      <c r="F1597" s="6" t="str">
        <f t="shared" si="99"/>
        <v>BULLISH</v>
      </c>
      <c r="G1597" s="6" t="str">
        <f t="shared" si="98"/>
        <v>NEUTRAL</v>
      </c>
      <c r="H1597" s="6" t="str">
        <f t="shared" si="97"/>
        <v>BULLISH DIVERGENCE</v>
      </c>
    </row>
    <row r="1598" spans="1:8" ht="13.5" x14ac:dyDescent="0.25">
      <c r="A1598" s="3">
        <f>TITRES_STAT!B1601</f>
        <v>44341</v>
      </c>
      <c r="B1598" s="6">
        <f>TITRES_STAT!C1601</f>
        <v>4.58</v>
      </c>
      <c r="C1598" s="6">
        <f>TITRES_STAT!D1601</f>
        <v>2.6905000000000001</v>
      </c>
      <c r="D1598" s="6">
        <f>TITRES_STAT!E1601</f>
        <v>1265</v>
      </c>
      <c r="E1598" s="2">
        <f t="shared" si="96"/>
        <v>1641119</v>
      </c>
      <c r="F1598" s="6" t="str">
        <f t="shared" si="99"/>
        <v>BULLISH</v>
      </c>
      <c r="G1598" s="6" t="str">
        <f t="shared" si="98"/>
        <v>NEUTRAL</v>
      </c>
      <c r="H1598" s="6" t="str">
        <f t="shared" si="97"/>
        <v>CONFIRMED BULLISH</v>
      </c>
    </row>
    <row r="1599" spans="1:8" ht="13.5" x14ac:dyDescent="0.25">
      <c r="A1599" s="3">
        <f>TITRES_STAT!B1602</f>
        <v>44342</v>
      </c>
      <c r="B1599" s="6">
        <f>TITRES_STAT!C1602</f>
        <v>4.58</v>
      </c>
      <c r="C1599" s="6">
        <f>TITRES_STAT!D1602</f>
        <v>2.6905000000000001</v>
      </c>
      <c r="D1599" s="6">
        <f>TITRES_STAT!E1602</f>
        <v>632</v>
      </c>
      <c r="E1599" s="2">
        <f t="shared" si="96"/>
        <v>1641119</v>
      </c>
      <c r="F1599" s="6" t="str">
        <f t="shared" si="99"/>
        <v>BULLISH</v>
      </c>
      <c r="G1599" s="6" t="str">
        <f t="shared" si="98"/>
        <v>NEUTRAL</v>
      </c>
      <c r="H1599" s="6" t="str">
        <f t="shared" si="97"/>
        <v>CONFIRMED BULLISH</v>
      </c>
    </row>
    <row r="1600" spans="1:8" ht="13.5" x14ac:dyDescent="0.25">
      <c r="A1600" s="3">
        <f>TITRES_STAT!B1603</f>
        <v>44343</v>
      </c>
      <c r="B1600" s="6">
        <f>TITRES_STAT!C1603</f>
        <v>4.58</v>
      </c>
      <c r="C1600" s="6">
        <f>TITRES_STAT!D1603</f>
        <v>2.6905000000000001</v>
      </c>
      <c r="D1600" s="6">
        <f>TITRES_STAT!E1603</f>
        <v>2695</v>
      </c>
      <c r="E1600" s="2">
        <f t="shared" si="96"/>
        <v>1641119</v>
      </c>
      <c r="F1600" s="6" t="str">
        <f t="shared" si="99"/>
        <v>BULLISH</v>
      </c>
      <c r="G1600" s="6" t="str">
        <f t="shared" si="98"/>
        <v>NEUTRAL</v>
      </c>
      <c r="H1600" s="6" t="str">
        <f t="shared" si="97"/>
        <v>CONFIRMED BULLISH</v>
      </c>
    </row>
    <row r="1601" spans="1:8" ht="13.5" x14ac:dyDescent="0.25">
      <c r="A1601" s="3">
        <f>TITRES_STAT!B1604</f>
        <v>44344</v>
      </c>
      <c r="B1601" s="6">
        <f>TITRES_STAT!C1604</f>
        <v>4.58</v>
      </c>
      <c r="C1601" s="6">
        <f>TITRES_STAT!D1604</f>
        <v>2.6905000000000001</v>
      </c>
      <c r="D1601" s="6">
        <f>TITRES_STAT!E1604</f>
        <v>5712</v>
      </c>
      <c r="E1601" s="2">
        <f t="shared" si="96"/>
        <v>1641119</v>
      </c>
      <c r="F1601" s="6" t="str">
        <f t="shared" si="99"/>
        <v>BULLISH</v>
      </c>
      <c r="G1601" s="6" t="str">
        <f t="shared" si="98"/>
        <v>NEUTRAL</v>
      </c>
      <c r="H1601" s="6" t="str">
        <f t="shared" si="97"/>
        <v>CONFIRMED BULLISH</v>
      </c>
    </row>
    <row r="1602" spans="1:8" ht="13.5" x14ac:dyDescent="0.25">
      <c r="A1602" s="3">
        <f>TITRES_STAT!B1605</f>
        <v>44347</v>
      </c>
      <c r="B1602" s="6">
        <f>TITRES_STAT!C1605</f>
        <v>4.59</v>
      </c>
      <c r="C1602" s="6">
        <f>TITRES_STAT!D1605</f>
        <v>2.6964000000000001</v>
      </c>
      <c r="D1602" s="6">
        <f>TITRES_STAT!E1605</f>
        <v>2143</v>
      </c>
      <c r="E1602" s="2">
        <f t="shared" si="96"/>
        <v>1643262</v>
      </c>
      <c r="F1602" s="6" t="str">
        <f t="shared" si="99"/>
        <v>BULLISH</v>
      </c>
      <c r="G1602" s="6" t="str">
        <f t="shared" si="98"/>
        <v>NEUTRAL</v>
      </c>
      <c r="H1602" s="6" t="str">
        <f t="shared" si="97"/>
        <v>CONFIRMED BULLISH</v>
      </c>
    </row>
    <row r="1603" spans="1:8" ht="13.5" x14ac:dyDescent="0.25">
      <c r="A1603" s="3">
        <f>TITRES_STAT!B1606</f>
        <v>44348</v>
      </c>
      <c r="B1603" s="6">
        <f>TITRES_STAT!C1606</f>
        <v>4.55</v>
      </c>
      <c r="C1603" s="6">
        <f>TITRES_STAT!D1606</f>
        <v>2.6728999999999998</v>
      </c>
      <c r="D1603" s="6">
        <f>TITRES_STAT!E1606</f>
        <v>375</v>
      </c>
      <c r="E1603" s="2">
        <f t="shared" si="96"/>
        <v>1642887</v>
      </c>
      <c r="F1603" s="6" t="str">
        <f t="shared" si="99"/>
        <v>BULLISH</v>
      </c>
      <c r="G1603" s="6" t="str">
        <f t="shared" si="98"/>
        <v>NEUTRAL</v>
      </c>
      <c r="H1603" s="6" t="str">
        <f t="shared" si="97"/>
        <v>BULLISH DIVERGENCE</v>
      </c>
    </row>
    <row r="1604" spans="1:8" ht="13.5" x14ac:dyDescent="0.25">
      <c r="A1604" s="3">
        <f>TITRES_STAT!B1607</f>
        <v>44349</v>
      </c>
      <c r="B1604" s="6">
        <f>TITRES_STAT!C1607</f>
        <v>4.75</v>
      </c>
      <c r="C1604" s="6">
        <f>TITRES_STAT!D1607</f>
        <v>2.7904</v>
      </c>
      <c r="D1604" s="6">
        <f>TITRES_STAT!E1607</f>
        <v>3992</v>
      </c>
      <c r="E1604" s="2">
        <f t="shared" ref="E1604:E1667" si="100">IF(B1604&gt;B1603, E1603+D1604, IF(B1604&lt;B1603, E1603-D1604, E1603))</f>
        <v>1646879</v>
      </c>
      <c r="F1604" s="6" t="str">
        <f t="shared" si="99"/>
        <v>BULLISH</v>
      </c>
      <c r="G1604" s="6" t="str">
        <f t="shared" si="98"/>
        <v>NEUTRAL</v>
      </c>
      <c r="H1604" s="6" t="str">
        <f t="shared" si="97"/>
        <v>CONFIRMED BULLISH</v>
      </c>
    </row>
    <row r="1605" spans="1:8" ht="13.5" x14ac:dyDescent="0.25">
      <c r="A1605" s="3">
        <f>TITRES_STAT!B1608</f>
        <v>44350</v>
      </c>
      <c r="B1605" s="6">
        <f>TITRES_STAT!C1608</f>
        <v>4.84</v>
      </c>
      <c r="C1605" s="6">
        <f>TITRES_STAT!D1608</f>
        <v>2.8431999999999999</v>
      </c>
      <c r="D1605" s="6">
        <f>TITRES_STAT!E1608</f>
        <v>6281</v>
      </c>
      <c r="E1605" s="2">
        <f t="shared" si="100"/>
        <v>1653160</v>
      </c>
      <c r="F1605" s="6" t="str">
        <f t="shared" si="99"/>
        <v>BULLISH</v>
      </c>
      <c r="G1605" s="6" t="str">
        <f t="shared" si="98"/>
        <v>NEUTRAL</v>
      </c>
      <c r="H1605" s="6" t="str">
        <f t="shared" si="97"/>
        <v>CONFIRMED BULLISH</v>
      </c>
    </row>
    <row r="1606" spans="1:8" ht="13.5" x14ac:dyDescent="0.25">
      <c r="A1606" s="3">
        <f>TITRES_STAT!B1609</f>
        <v>44351</v>
      </c>
      <c r="B1606" s="6">
        <f>TITRES_STAT!C1609</f>
        <v>4.8</v>
      </c>
      <c r="C1606" s="6">
        <f>TITRES_STAT!D1609</f>
        <v>2.8197000000000001</v>
      </c>
      <c r="D1606" s="6">
        <f>TITRES_STAT!E1609</f>
        <v>500</v>
      </c>
      <c r="E1606" s="2">
        <f t="shared" si="100"/>
        <v>1652660</v>
      </c>
      <c r="F1606" s="6" t="str">
        <f t="shared" si="99"/>
        <v>BULLISH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44354</v>
      </c>
      <c r="B1607" s="6">
        <f>TITRES_STAT!C1610</f>
        <v>4.8</v>
      </c>
      <c r="C1607" s="6">
        <f>TITRES_STAT!D1610</f>
        <v>2.8197000000000001</v>
      </c>
      <c r="D1607" s="6">
        <f>TITRES_STAT!E1610</f>
        <v>1528</v>
      </c>
      <c r="E1607" s="2">
        <f t="shared" si="100"/>
        <v>1652660</v>
      </c>
      <c r="F1607" s="6" t="str">
        <f t="shared" si="99"/>
        <v>BULLISH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BULLISH</v>
      </c>
    </row>
    <row r="1608" spans="1:8" ht="13.5" x14ac:dyDescent="0.25">
      <c r="A1608" s="3">
        <f>TITRES_STAT!B1611</f>
        <v>44355</v>
      </c>
      <c r="B1608" s="6">
        <f>TITRES_STAT!C1611</f>
        <v>5.09</v>
      </c>
      <c r="C1608" s="6">
        <f>TITRES_STAT!D1611</f>
        <v>2.9901</v>
      </c>
      <c r="D1608" s="6">
        <f>TITRES_STAT!E1611</f>
        <v>3387</v>
      </c>
      <c r="E1608" s="2">
        <f t="shared" si="100"/>
        <v>1656047</v>
      </c>
      <c r="F1608" s="6" t="str">
        <f t="shared" ref="F1608:F1671" si="103">IF(E1608&gt;E1603,"BULLISH",IF(E1608&lt;E1603,"BEARISH","NEUTRAL"))</f>
        <v>BULLISH</v>
      </c>
      <c r="G1608" s="6" t="str">
        <f t="shared" si="102"/>
        <v>NEUTRAL</v>
      </c>
      <c r="H1608" s="6" t="str">
        <f t="shared" si="101"/>
        <v>CONFIRMED BULLISH</v>
      </c>
    </row>
    <row r="1609" spans="1:8" ht="13.5" x14ac:dyDescent="0.25">
      <c r="A1609" s="3">
        <f>TITRES_STAT!B1612</f>
        <v>44356</v>
      </c>
      <c r="B1609" s="6">
        <f>TITRES_STAT!C1612</f>
        <v>5.15</v>
      </c>
      <c r="C1609" s="6">
        <f>TITRES_STAT!D1612</f>
        <v>3.0253000000000001</v>
      </c>
      <c r="D1609" s="6">
        <f>TITRES_STAT!E1612</f>
        <v>33753</v>
      </c>
      <c r="E1609" s="2">
        <f t="shared" si="100"/>
        <v>1689800</v>
      </c>
      <c r="F1609" s="6" t="str">
        <f t="shared" si="103"/>
        <v>BULLISH</v>
      </c>
      <c r="G1609" s="6" t="str">
        <f t="shared" si="102"/>
        <v>STRONG</v>
      </c>
      <c r="H1609" s="6" t="str">
        <f t="shared" si="101"/>
        <v>CONFIRMED BULLISH</v>
      </c>
    </row>
    <row r="1610" spans="1:8" ht="13.5" x14ac:dyDescent="0.25">
      <c r="A1610" s="3">
        <f>TITRES_STAT!B1613</f>
        <v>44357</v>
      </c>
      <c r="B1610" s="6">
        <f>TITRES_STAT!C1613</f>
        <v>5.18</v>
      </c>
      <c r="C1610" s="6">
        <f>TITRES_STAT!D1613</f>
        <v>3.0430000000000001</v>
      </c>
      <c r="D1610" s="6">
        <f>TITRES_STAT!E1613</f>
        <v>23033</v>
      </c>
      <c r="E1610" s="2">
        <f t="shared" si="100"/>
        <v>1712833</v>
      </c>
      <c r="F1610" s="6" t="str">
        <f t="shared" si="103"/>
        <v>BULLISH</v>
      </c>
      <c r="G1610" s="6" t="str">
        <f t="shared" si="102"/>
        <v>STRONG</v>
      </c>
      <c r="H1610" s="6" t="str">
        <f t="shared" si="101"/>
        <v>CONFIRMED BULLISH</v>
      </c>
    </row>
    <row r="1611" spans="1:8" ht="13.5" x14ac:dyDescent="0.25">
      <c r="A1611" s="3">
        <f>TITRES_STAT!B1614</f>
        <v>44358</v>
      </c>
      <c r="B1611" s="6">
        <f>TITRES_STAT!C1614</f>
        <v>5.23</v>
      </c>
      <c r="C1611" s="6">
        <f>TITRES_STAT!D1614</f>
        <v>3.0722999999999998</v>
      </c>
      <c r="D1611" s="6">
        <f>TITRES_STAT!E1614</f>
        <v>5868</v>
      </c>
      <c r="E1611" s="2">
        <f t="shared" si="100"/>
        <v>1718701</v>
      </c>
      <c r="F1611" s="6" t="str">
        <f t="shared" si="103"/>
        <v>BULLISH</v>
      </c>
      <c r="G1611" s="6" t="str">
        <f t="shared" si="102"/>
        <v>STRONG</v>
      </c>
      <c r="H1611" s="6" t="str">
        <f t="shared" si="101"/>
        <v>CONFIRMED BULLISH</v>
      </c>
    </row>
    <row r="1612" spans="1:8" ht="13.5" x14ac:dyDescent="0.25">
      <c r="A1612" s="3">
        <f>TITRES_STAT!B1615</f>
        <v>44361</v>
      </c>
      <c r="B1612" s="6">
        <f>TITRES_STAT!C1615</f>
        <v>5.22</v>
      </c>
      <c r="C1612" s="6">
        <f>TITRES_STAT!D1615</f>
        <v>3.0663999999999998</v>
      </c>
      <c r="D1612" s="6">
        <f>TITRES_STAT!E1615</f>
        <v>6257</v>
      </c>
      <c r="E1612" s="2">
        <f t="shared" si="100"/>
        <v>1712444</v>
      </c>
      <c r="F1612" s="6" t="str">
        <f t="shared" si="103"/>
        <v>BULLISH</v>
      </c>
      <c r="G1612" s="6" t="str">
        <f t="shared" si="102"/>
        <v>STRONG</v>
      </c>
      <c r="H1612" s="6" t="str">
        <f t="shared" si="101"/>
        <v>CONFIRMED BULLISH</v>
      </c>
    </row>
    <row r="1613" spans="1:8" ht="13.5" x14ac:dyDescent="0.25">
      <c r="A1613" s="3">
        <f>TITRES_STAT!B1616</f>
        <v>44362</v>
      </c>
      <c r="B1613" s="6">
        <f>TITRES_STAT!C1616</f>
        <v>5.22</v>
      </c>
      <c r="C1613" s="6">
        <f>TITRES_STAT!D1616</f>
        <v>3.0663999999999998</v>
      </c>
      <c r="D1613" s="6">
        <f>TITRES_STAT!E1616</f>
        <v>4895</v>
      </c>
      <c r="E1613" s="2">
        <f t="shared" si="100"/>
        <v>1712444</v>
      </c>
      <c r="F1613" s="6" t="str">
        <f t="shared" si="103"/>
        <v>BULLISH</v>
      </c>
      <c r="G1613" s="6" t="str">
        <f t="shared" si="102"/>
        <v>STRONG</v>
      </c>
      <c r="H1613" s="6" t="str">
        <f t="shared" si="101"/>
        <v>CONFIRMED BULLISH</v>
      </c>
    </row>
    <row r="1614" spans="1:8" ht="13.5" x14ac:dyDescent="0.25">
      <c r="A1614" s="3">
        <f>TITRES_STAT!B1617</f>
        <v>44363</v>
      </c>
      <c r="B1614" s="6">
        <f>TITRES_STAT!C1617</f>
        <v>5.19</v>
      </c>
      <c r="C1614" s="6">
        <f>TITRES_STAT!D1617</f>
        <v>3.0488</v>
      </c>
      <c r="D1614" s="6">
        <f>TITRES_STAT!E1617</f>
        <v>4207</v>
      </c>
      <c r="E1614" s="2">
        <f t="shared" si="100"/>
        <v>1708237</v>
      </c>
      <c r="F1614" s="6" t="str">
        <f t="shared" si="103"/>
        <v>BULLISH</v>
      </c>
      <c r="G1614" s="6" t="str">
        <f t="shared" si="102"/>
        <v>NEUTRAL</v>
      </c>
      <c r="H1614" s="6" t="str">
        <f t="shared" si="101"/>
        <v>CONFIRMED BULLISH</v>
      </c>
    </row>
    <row r="1615" spans="1:8" ht="13.5" x14ac:dyDescent="0.25">
      <c r="A1615" s="3">
        <f>TITRES_STAT!B1618</f>
        <v>44364</v>
      </c>
      <c r="B1615" s="6">
        <f>TITRES_STAT!C1618</f>
        <v>5.19</v>
      </c>
      <c r="C1615" s="6">
        <f>TITRES_STAT!D1618</f>
        <v>3.0488</v>
      </c>
      <c r="D1615" s="6">
        <f>TITRES_STAT!E1618</f>
        <v>5397</v>
      </c>
      <c r="E1615" s="2">
        <f t="shared" si="100"/>
        <v>1708237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BEARISH DIVERGENCE</v>
      </c>
    </row>
    <row r="1616" spans="1:8" ht="13.5" x14ac:dyDescent="0.25">
      <c r="A1616" s="3">
        <f>TITRES_STAT!B1619</f>
        <v>44365</v>
      </c>
      <c r="B1616" s="6">
        <f>TITRES_STAT!C1619</f>
        <v>5.19</v>
      </c>
      <c r="C1616" s="6">
        <f>TITRES_STAT!D1619</f>
        <v>3.0488</v>
      </c>
      <c r="D1616" s="6">
        <f>TITRES_STAT!E1619</f>
        <v>2507</v>
      </c>
      <c r="E1616" s="2">
        <f t="shared" si="100"/>
        <v>1708237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44368</v>
      </c>
      <c r="B1617" s="6">
        <f>TITRES_STAT!C1620</f>
        <v>5.15</v>
      </c>
      <c r="C1617" s="6">
        <f>TITRES_STAT!D1620</f>
        <v>3.0253000000000001</v>
      </c>
      <c r="D1617" s="6">
        <f>TITRES_STAT!E1620</f>
        <v>739</v>
      </c>
      <c r="E1617" s="2">
        <f t="shared" si="100"/>
        <v>1707498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44369</v>
      </c>
      <c r="B1618" s="6">
        <f>TITRES_STAT!C1621</f>
        <v>5.15</v>
      </c>
      <c r="C1618" s="6">
        <f>TITRES_STAT!D1621</f>
        <v>3.0253000000000001</v>
      </c>
      <c r="D1618" s="6">
        <f>TITRES_STAT!E1621</f>
        <v>1820</v>
      </c>
      <c r="E1618" s="2">
        <f t="shared" si="100"/>
        <v>1707498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CONFIRMED BEARISH</v>
      </c>
    </row>
    <row r="1619" spans="1:8" ht="13.5" x14ac:dyDescent="0.25">
      <c r="A1619" s="3">
        <f>TITRES_STAT!B1622</f>
        <v>44370</v>
      </c>
      <c r="B1619" s="6">
        <f>TITRES_STAT!C1622</f>
        <v>5.19</v>
      </c>
      <c r="C1619" s="6">
        <f>TITRES_STAT!D1622</f>
        <v>3.0488</v>
      </c>
      <c r="D1619" s="6">
        <f>TITRES_STAT!E1622</f>
        <v>6137</v>
      </c>
      <c r="E1619" s="2">
        <f t="shared" si="100"/>
        <v>1713635</v>
      </c>
      <c r="F1619" s="6" t="str">
        <f t="shared" si="103"/>
        <v>BULLISH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44371</v>
      </c>
      <c r="B1620" s="6">
        <f>TITRES_STAT!C1623</f>
        <v>5.2</v>
      </c>
      <c r="C1620" s="6">
        <f>TITRES_STAT!D1623</f>
        <v>3.0547</v>
      </c>
      <c r="D1620" s="6">
        <f>TITRES_STAT!E1623</f>
        <v>6355</v>
      </c>
      <c r="E1620" s="2">
        <f t="shared" si="100"/>
        <v>1719990</v>
      </c>
      <c r="F1620" s="6" t="str">
        <f t="shared" si="103"/>
        <v>BULLISH</v>
      </c>
      <c r="G1620" s="6" t="str">
        <f t="shared" si="102"/>
        <v>NEUTRAL</v>
      </c>
      <c r="H1620" s="6" t="str">
        <f t="shared" si="101"/>
        <v>CONFIRMED BULLISH</v>
      </c>
    </row>
    <row r="1621" spans="1:8" ht="13.5" x14ac:dyDescent="0.25">
      <c r="A1621" s="3">
        <f>TITRES_STAT!B1624</f>
        <v>44372</v>
      </c>
      <c r="B1621" s="6">
        <f>TITRES_STAT!C1624</f>
        <v>5.3</v>
      </c>
      <c r="C1621" s="6">
        <f>TITRES_STAT!D1624</f>
        <v>3.1133999999999999</v>
      </c>
      <c r="D1621" s="6">
        <f>TITRES_STAT!E1624</f>
        <v>4419</v>
      </c>
      <c r="E1621" s="2">
        <f t="shared" si="100"/>
        <v>1724409</v>
      </c>
      <c r="F1621" s="6" t="str">
        <f t="shared" si="103"/>
        <v>BULLISH</v>
      </c>
      <c r="G1621" s="6" t="str">
        <f t="shared" si="102"/>
        <v>NEUTRAL</v>
      </c>
      <c r="H1621" s="6" t="str">
        <f t="shared" si="101"/>
        <v>CONFIRMED BULLISH</v>
      </c>
    </row>
    <row r="1622" spans="1:8" ht="13.5" x14ac:dyDescent="0.25">
      <c r="A1622" s="3">
        <f>TITRES_STAT!B1625</f>
        <v>44375</v>
      </c>
      <c r="B1622" s="6">
        <f>TITRES_STAT!C1625</f>
        <v>5.3</v>
      </c>
      <c r="C1622" s="6">
        <f>TITRES_STAT!D1625</f>
        <v>3.1133999999999999</v>
      </c>
      <c r="D1622" s="6">
        <f>TITRES_STAT!E1625</f>
        <v>2961</v>
      </c>
      <c r="E1622" s="2">
        <f t="shared" si="100"/>
        <v>1724409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CONFIRMED BULLISH</v>
      </c>
    </row>
    <row r="1623" spans="1:8" ht="13.5" x14ac:dyDescent="0.25">
      <c r="A1623" s="3">
        <f>TITRES_STAT!B1626</f>
        <v>44376</v>
      </c>
      <c r="B1623" s="6">
        <f>TITRES_STAT!C1626</f>
        <v>5.3</v>
      </c>
      <c r="C1623" s="6">
        <f>TITRES_STAT!D1626</f>
        <v>3.1133999999999999</v>
      </c>
      <c r="D1623" s="6">
        <f>TITRES_STAT!E1626</f>
        <v>11075</v>
      </c>
      <c r="E1623" s="2">
        <f t="shared" si="100"/>
        <v>1724409</v>
      </c>
      <c r="F1623" s="6" t="str">
        <f t="shared" si="103"/>
        <v>BULLISH</v>
      </c>
      <c r="G1623" s="6" t="str">
        <f t="shared" si="102"/>
        <v>NEUTRAL</v>
      </c>
      <c r="H1623" s="6" t="str">
        <f t="shared" si="101"/>
        <v>CONFIRMED BULLISH</v>
      </c>
    </row>
    <row r="1624" spans="1:8" ht="13.5" x14ac:dyDescent="0.25">
      <c r="A1624" s="3">
        <f>TITRES_STAT!B1627</f>
        <v>44377</v>
      </c>
      <c r="B1624" s="6">
        <f>TITRES_STAT!C1627</f>
        <v>5.33</v>
      </c>
      <c r="C1624" s="6">
        <f>TITRES_STAT!D1627</f>
        <v>3.1311</v>
      </c>
      <c r="D1624" s="6">
        <f>TITRES_STAT!E1627</f>
        <v>6547</v>
      </c>
      <c r="E1624" s="2">
        <f t="shared" si="100"/>
        <v>1730956</v>
      </c>
      <c r="F1624" s="6" t="str">
        <f t="shared" si="103"/>
        <v>BULLISH</v>
      </c>
      <c r="G1624" s="6" t="str">
        <f t="shared" si="102"/>
        <v>NEUTRAL</v>
      </c>
      <c r="H1624" s="6" t="str">
        <f t="shared" si="101"/>
        <v>CONFIRMED BULLISH</v>
      </c>
    </row>
    <row r="1625" spans="1:8" ht="13.5" x14ac:dyDescent="0.25">
      <c r="A1625" s="3">
        <f>TITRES_STAT!B1628</f>
        <v>44378</v>
      </c>
      <c r="B1625" s="6">
        <f>TITRES_STAT!C1628</f>
        <v>5.47</v>
      </c>
      <c r="C1625" s="6">
        <f>TITRES_STAT!D1628</f>
        <v>3.2132999999999998</v>
      </c>
      <c r="D1625" s="6">
        <f>TITRES_STAT!E1628</f>
        <v>2519</v>
      </c>
      <c r="E1625" s="2">
        <f t="shared" si="100"/>
        <v>1733475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CONFIRMED BULLISH</v>
      </c>
    </row>
    <row r="1626" spans="1:8" ht="13.5" x14ac:dyDescent="0.25">
      <c r="A1626" s="3">
        <f>TITRES_STAT!B1629</f>
        <v>44379</v>
      </c>
      <c r="B1626" s="6">
        <f>TITRES_STAT!C1629</f>
        <v>5.48</v>
      </c>
      <c r="C1626" s="6">
        <f>TITRES_STAT!D1629</f>
        <v>3.2191999999999998</v>
      </c>
      <c r="D1626" s="6">
        <f>TITRES_STAT!E1629</f>
        <v>1017</v>
      </c>
      <c r="E1626" s="2">
        <f t="shared" si="100"/>
        <v>1734492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44382</v>
      </c>
      <c r="B1627" s="6">
        <f>TITRES_STAT!C1630</f>
        <v>5.35</v>
      </c>
      <c r="C1627" s="6">
        <f>TITRES_STAT!D1630</f>
        <v>3.1427999999999998</v>
      </c>
      <c r="D1627" s="6">
        <f>TITRES_STAT!E1630</f>
        <v>1545</v>
      </c>
      <c r="E1627" s="2">
        <f t="shared" si="100"/>
        <v>1732947</v>
      </c>
      <c r="F1627" s="6" t="str">
        <f t="shared" si="103"/>
        <v>BULLISH</v>
      </c>
      <c r="G1627" s="6" t="str">
        <f t="shared" si="102"/>
        <v>NEUTRAL</v>
      </c>
      <c r="H1627" s="6" t="str">
        <f t="shared" si="101"/>
        <v>CONFIRMED BULLISH</v>
      </c>
    </row>
    <row r="1628" spans="1:8" ht="13.5" x14ac:dyDescent="0.25">
      <c r="A1628" s="3">
        <f>TITRES_STAT!B1631</f>
        <v>44383</v>
      </c>
      <c r="B1628" s="6">
        <f>TITRES_STAT!C1631</f>
        <v>5.38</v>
      </c>
      <c r="C1628" s="6">
        <f>TITRES_STAT!D1631</f>
        <v>3.1604000000000001</v>
      </c>
      <c r="D1628" s="6">
        <f>TITRES_STAT!E1631</f>
        <v>1001</v>
      </c>
      <c r="E1628" s="2">
        <f t="shared" si="100"/>
        <v>1733948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CONFIRMED BULLISH</v>
      </c>
    </row>
    <row r="1629" spans="1:8" ht="13.5" x14ac:dyDescent="0.25">
      <c r="A1629" s="3">
        <f>TITRES_STAT!B1632</f>
        <v>44384</v>
      </c>
      <c r="B1629" s="6">
        <f>TITRES_STAT!C1632</f>
        <v>5.44</v>
      </c>
      <c r="C1629" s="6">
        <f>TITRES_STAT!D1632</f>
        <v>3.1957</v>
      </c>
      <c r="D1629" s="6">
        <f>TITRES_STAT!E1632</f>
        <v>1074</v>
      </c>
      <c r="E1629" s="2">
        <f t="shared" si="100"/>
        <v>1735022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44385</v>
      </c>
      <c r="B1630" s="6">
        <f>TITRES_STAT!C1633</f>
        <v>5.45</v>
      </c>
      <c r="C1630" s="6">
        <f>TITRES_STAT!D1633</f>
        <v>3.2016</v>
      </c>
      <c r="D1630" s="6">
        <f>TITRES_STAT!E1633</f>
        <v>1472</v>
      </c>
      <c r="E1630" s="2">
        <f t="shared" si="100"/>
        <v>1736494</v>
      </c>
      <c r="F1630" s="6" t="str">
        <f t="shared" si="103"/>
        <v>BULLISH</v>
      </c>
      <c r="G1630" s="6" t="str">
        <f t="shared" si="102"/>
        <v>NEUTRAL</v>
      </c>
      <c r="H1630" s="6" t="str">
        <f t="shared" si="101"/>
        <v>BULLISH DIVERGENCE</v>
      </c>
    </row>
    <row r="1631" spans="1:8" ht="13.5" x14ac:dyDescent="0.25">
      <c r="A1631" s="3">
        <f>TITRES_STAT!B1634</f>
        <v>44386</v>
      </c>
      <c r="B1631" s="6">
        <f>TITRES_STAT!C1634</f>
        <v>5.35</v>
      </c>
      <c r="C1631" s="6">
        <f>TITRES_STAT!D1634</f>
        <v>3.1427999999999998</v>
      </c>
      <c r="D1631" s="6">
        <f>TITRES_STAT!E1634</f>
        <v>3076</v>
      </c>
      <c r="E1631" s="2">
        <f t="shared" si="100"/>
        <v>1733418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CONFIRMED BEARISH</v>
      </c>
    </row>
    <row r="1632" spans="1:8" ht="13.5" x14ac:dyDescent="0.25">
      <c r="A1632" s="3">
        <f>TITRES_STAT!B1635</f>
        <v>44389</v>
      </c>
      <c r="B1632" s="6">
        <f>TITRES_STAT!C1635</f>
        <v>5.4</v>
      </c>
      <c r="C1632" s="6">
        <f>TITRES_STAT!D1635</f>
        <v>3.1722000000000001</v>
      </c>
      <c r="D1632" s="6">
        <f>TITRES_STAT!E1635</f>
        <v>4100</v>
      </c>
      <c r="E1632" s="2">
        <f t="shared" si="100"/>
        <v>1737518</v>
      </c>
      <c r="F1632" s="6" t="str">
        <f t="shared" si="103"/>
        <v>BULLISH</v>
      </c>
      <c r="G1632" s="6" t="str">
        <f t="shared" si="102"/>
        <v>NEUTRAL</v>
      </c>
      <c r="H1632" s="6" t="str">
        <f t="shared" si="101"/>
        <v>CONFIRMED BULLISH</v>
      </c>
    </row>
    <row r="1633" spans="1:8" ht="13.5" x14ac:dyDescent="0.25">
      <c r="A1633" s="3">
        <f>TITRES_STAT!B1636</f>
        <v>44390</v>
      </c>
      <c r="B1633" s="6">
        <f>TITRES_STAT!C1636</f>
        <v>5.44</v>
      </c>
      <c r="C1633" s="6">
        <f>TITRES_STAT!D1636</f>
        <v>3.1957</v>
      </c>
      <c r="D1633" s="6">
        <f>TITRES_STAT!E1636</f>
        <v>2042</v>
      </c>
      <c r="E1633" s="2">
        <f t="shared" si="100"/>
        <v>1739560</v>
      </c>
      <c r="F1633" s="6" t="str">
        <f t="shared" si="103"/>
        <v>BULLISH</v>
      </c>
      <c r="G1633" s="6" t="str">
        <f t="shared" si="102"/>
        <v>NEUTRAL</v>
      </c>
      <c r="H1633" s="6" t="str">
        <f t="shared" si="101"/>
        <v>CONFIRMED BULLISH</v>
      </c>
    </row>
    <row r="1634" spans="1:8" ht="13.5" x14ac:dyDescent="0.25">
      <c r="A1634" s="3">
        <f>TITRES_STAT!B1637</f>
        <v>44391</v>
      </c>
      <c r="B1634" s="6">
        <f>TITRES_STAT!C1637</f>
        <v>5.44</v>
      </c>
      <c r="C1634" s="6">
        <f>TITRES_STAT!D1637</f>
        <v>3.1957</v>
      </c>
      <c r="D1634" s="6">
        <f>TITRES_STAT!E1637</f>
        <v>370</v>
      </c>
      <c r="E1634" s="2">
        <f t="shared" si="100"/>
        <v>1739560</v>
      </c>
      <c r="F1634" s="6" t="str">
        <f t="shared" si="103"/>
        <v>BULLISH</v>
      </c>
      <c r="G1634" s="6" t="str">
        <f t="shared" si="102"/>
        <v>NEUTRAL</v>
      </c>
      <c r="H1634" s="6" t="str">
        <f t="shared" si="101"/>
        <v>NEUTRAL</v>
      </c>
    </row>
    <row r="1635" spans="1:8" ht="13.5" x14ac:dyDescent="0.25">
      <c r="A1635" s="3">
        <f>TITRES_STAT!B1638</f>
        <v>44392</v>
      </c>
      <c r="B1635" s="6">
        <f>TITRES_STAT!C1638</f>
        <v>5.43</v>
      </c>
      <c r="C1635" s="6">
        <f>TITRES_STAT!D1638</f>
        <v>3.1898</v>
      </c>
      <c r="D1635" s="6">
        <f>TITRES_STAT!E1638</f>
        <v>3759</v>
      </c>
      <c r="E1635" s="2">
        <f t="shared" si="100"/>
        <v>1735801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44393</v>
      </c>
      <c r="B1636" s="6">
        <f>TITRES_STAT!C1639</f>
        <v>5.44</v>
      </c>
      <c r="C1636" s="6">
        <f>TITRES_STAT!D1639</f>
        <v>3.1957</v>
      </c>
      <c r="D1636" s="6">
        <f>TITRES_STAT!E1639</f>
        <v>3327</v>
      </c>
      <c r="E1636" s="2">
        <f t="shared" si="100"/>
        <v>1739128</v>
      </c>
      <c r="F1636" s="6" t="str">
        <f t="shared" si="103"/>
        <v>BULLISH</v>
      </c>
      <c r="G1636" s="6" t="str">
        <f t="shared" si="102"/>
        <v>NEUTRAL</v>
      </c>
      <c r="H1636" s="6" t="str">
        <f t="shared" si="101"/>
        <v>CONFIRMED BULLISH</v>
      </c>
    </row>
    <row r="1637" spans="1:8" ht="13.5" x14ac:dyDescent="0.25">
      <c r="A1637" s="3">
        <f>TITRES_STAT!B1640</f>
        <v>44396</v>
      </c>
      <c r="B1637" s="6">
        <f>TITRES_STAT!C1640</f>
        <v>5.54</v>
      </c>
      <c r="C1637" s="6">
        <f>TITRES_STAT!D1640</f>
        <v>3.2544</v>
      </c>
      <c r="D1637" s="6">
        <f>TITRES_STAT!E1640</f>
        <v>7931</v>
      </c>
      <c r="E1637" s="2">
        <f t="shared" si="100"/>
        <v>1747059</v>
      </c>
      <c r="F1637" s="6" t="str">
        <f t="shared" si="103"/>
        <v>BULLISH</v>
      </c>
      <c r="G1637" s="6" t="str">
        <f t="shared" si="102"/>
        <v>NEUTRAL</v>
      </c>
      <c r="H1637" s="6" t="str">
        <f t="shared" si="101"/>
        <v>CONFIRMED BULLISH</v>
      </c>
    </row>
    <row r="1638" spans="1:8" ht="13.5" x14ac:dyDescent="0.25">
      <c r="A1638" s="3">
        <f>TITRES_STAT!B1641</f>
        <v>44399</v>
      </c>
      <c r="B1638" s="6">
        <f>TITRES_STAT!C1641</f>
        <v>5.87</v>
      </c>
      <c r="C1638" s="6">
        <f>TITRES_STAT!D1641</f>
        <v>3.4483000000000001</v>
      </c>
      <c r="D1638" s="6">
        <f>TITRES_STAT!E1641</f>
        <v>23489</v>
      </c>
      <c r="E1638" s="2">
        <f t="shared" si="100"/>
        <v>1770548</v>
      </c>
      <c r="F1638" s="6" t="str">
        <f t="shared" si="103"/>
        <v>BULLISH</v>
      </c>
      <c r="G1638" s="6" t="str">
        <f t="shared" si="102"/>
        <v>NEUTRAL</v>
      </c>
      <c r="H1638" s="6" t="str">
        <f t="shared" si="101"/>
        <v>CONFIRMED BULLISH</v>
      </c>
    </row>
    <row r="1639" spans="1:8" ht="13.5" x14ac:dyDescent="0.25">
      <c r="A1639" s="3">
        <f>TITRES_STAT!B1642</f>
        <v>44400</v>
      </c>
      <c r="B1639" s="6">
        <f>TITRES_STAT!C1642</f>
        <v>6.05</v>
      </c>
      <c r="C1639" s="6">
        <f>TITRES_STAT!D1642</f>
        <v>3.5539999999999998</v>
      </c>
      <c r="D1639" s="6">
        <f>TITRES_STAT!E1642</f>
        <v>9053</v>
      </c>
      <c r="E1639" s="2">
        <f t="shared" si="100"/>
        <v>1779601</v>
      </c>
      <c r="F1639" s="6" t="str">
        <f t="shared" si="103"/>
        <v>BULLISH</v>
      </c>
      <c r="G1639" s="6" t="str">
        <f t="shared" si="102"/>
        <v>STRONG</v>
      </c>
      <c r="H1639" s="6" t="str">
        <f t="shared" si="101"/>
        <v>CONFIRMED BULLISH</v>
      </c>
    </row>
    <row r="1640" spans="1:8" ht="13.5" x14ac:dyDescent="0.25">
      <c r="A1640" s="3">
        <f>TITRES_STAT!B1643</f>
        <v>44403</v>
      </c>
      <c r="B1640" s="6">
        <f>TITRES_STAT!C1643</f>
        <v>5.87</v>
      </c>
      <c r="C1640" s="6">
        <f>TITRES_STAT!D1643</f>
        <v>3.4483000000000001</v>
      </c>
      <c r="D1640" s="6">
        <f>TITRES_STAT!E1643</f>
        <v>1251</v>
      </c>
      <c r="E1640" s="2">
        <f t="shared" si="100"/>
        <v>1778350</v>
      </c>
      <c r="F1640" s="6" t="str">
        <f t="shared" si="103"/>
        <v>BULLISH</v>
      </c>
      <c r="G1640" s="6" t="str">
        <f t="shared" si="102"/>
        <v>STRONG</v>
      </c>
      <c r="H1640" s="6" t="str">
        <f t="shared" si="101"/>
        <v>CONFIRMED BULLISH</v>
      </c>
    </row>
    <row r="1641" spans="1:8" ht="13.5" x14ac:dyDescent="0.25">
      <c r="A1641" s="3">
        <f>TITRES_STAT!B1644</f>
        <v>44404</v>
      </c>
      <c r="B1641" s="6">
        <f>TITRES_STAT!C1644</f>
        <v>5.91</v>
      </c>
      <c r="C1641" s="6">
        <f>TITRES_STAT!D1644</f>
        <v>3.4718</v>
      </c>
      <c r="D1641" s="6">
        <f>TITRES_STAT!E1644</f>
        <v>14234</v>
      </c>
      <c r="E1641" s="2">
        <f t="shared" si="100"/>
        <v>1792584</v>
      </c>
      <c r="F1641" s="6" t="str">
        <f t="shared" si="103"/>
        <v>BULLISH</v>
      </c>
      <c r="G1641" s="6" t="str">
        <f t="shared" si="102"/>
        <v>STRONG</v>
      </c>
      <c r="H1641" s="6" t="str">
        <f t="shared" si="101"/>
        <v>CONFIRMED BULLISH</v>
      </c>
    </row>
    <row r="1642" spans="1:8" ht="13.5" x14ac:dyDescent="0.25">
      <c r="A1642" s="3">
        <f>TITRES_STAT!B1645</f>
        <v>44405</v>
      </c>
      <c r="B1642" s="6">
        <f>TITRES_STAT!C1645</f>
        <v>5.9</v>
      </c>
      <c r="C1642" s="6">
        <f>TITRES_STAT!D1645</f>
        <v>3.4659</v>
      </c>
      <c r="D1642" s="6">
        <f>TITRES_STAT!E1645</f>
        <v>1735</v>
      </c>
      <c r="E1642" s="2">
        <f t="shared" si="100"/>
        <v>1790849</v>
      </c>
      <c r="F1642" s="6" t="str">
        <f t="shared" si="103"/>
        <v>BULLISH</v>
      </c>
      <c r="G1642" s="6" t="str">
        <f t="shared" si="102"/>
        <v>STRONG</v>
      </c>
      <c r="H1642" s="6" t="str">
        <f t="shared" si="101"/>
        <v>CONFIRMED BULLISH</v>
      </c>
    </row>
    <row r="1643" spans="1:8" ht="13.5" x14ac:dyDescent="0.25">
      <c r="A1643" s="3">
        <f>TITRES_STAT!B1646</f>
        <v>44406</v>
      </c>
      <c r="B1643" s="6">
        <f>TITRES_STAT!C1646</f>
        <v>5.91</v>
      </c>
      <c r="C1643" s="6">
        <f>TITRES_STAT!D1646</f>
        <v>3.4718</v>
      </c>
      <c r="D1643" s="6">
        <f>TITRES_STAT!E1646</f>
        <v>2745</v>
      </c>
      <c r="E1643" s="2">
        <f t="shared" si="100"/>
        <v>1793594</v>
      </c>
      <c r="F1643" s="6" t="str">
        <f t="shared" si="103"/>
        <v>BULLISH</v>
      </c>
      <c r="G1643" s="6" t="str">
        <f t="shared" si="102"/>
        <v>NEUTRAL</v>
      </c>
      <c r="H1643" s="6" t="str">
        <f t="shared" si="101"/>
        <v>CONFIRMED BULLISH</v>
      </c>
    </row>
    <row r="1644" spans="1:8" ht="13.5" x14ac:dyDescent="0.25">
      <c r="A1644" s="3">
        <f>TITRES_STAT!B1647</f>
        <v>44407</v>
      </c>
      <c r="B1644" s="6">
        <f>TITRES_STAT!C1647</f>
        <v>5.85</v>
      </c>
      <c r="C1644" s="6">
        <f>TITRES_STAT!D1647</f>
        <v>3.4365000000000001</v>
      </c>
      <c r="D1644" s="6">
        <f>TITRES_STAT!E1647</f>
        <v>1430</v>
      </c>
      <c r="E1644" s="2">
        <f t="shared" si="100"/>
        <v>1792164</v>
      </c>
      <c r="F1644" s="6" t="str">
        <f t="shared" si="103"/>
        <v>BULLISH</v>
      </c>
      <c r="G1644" s="6" t="str">
        <f t="shared" si="102"/>
        <v>NEUTRAL</v>
      </c>
      <c r="H1644" s="6" t="str">
        <f t="shared" si="101"/>
        <v>BULLISH DIVERGENCE</v>
      </c>
    </row>
    <row r="1645" spans="1:8" ht="13.5" x14ac:dyDescent="0.25">
      <c r="A1645" s="3">
        <f>TITRES_STAT!B1648</f>
        <v>44410</v>
      </c>
      <c r="B1645" s="6">
        <f>TITRES_STAT!C1648</f>
        <v>5.88</v>
      </c>
      <c r="C1645" s="6">
        <f>TITRES_STAT!D1648</f>
        <v>3.4542000000000002</v>
      </c>
      <c r="D1645" s="6">
        <f>TITRES_STAT!E1648</f>
        <v>1329</v>
      </c>
      <c r="E1645" s="2">
        <f t="shared" si="100"/>
        <v>1793493</v>
      </c>
      <c r="F1645" s="6" t="str">
        <f t="shared" si="103"/>
        <v>BULLISH</v>
      </c>
      <c r="G1645" s="6" t="str">
        <f t="shared" si="102"/>
        <v>NEUTRAL</v>
      </c>
      <c r="H1645" s="6" t="str">
        <f t="shared" si="101"/>
        <v>CONFIRMED BULLISH</v>
      </c>
    </row>
    <row r="1646" spans="1:8" ht="13.5" x14ac:dyDescent="0.25">
      <c r="A1646" s="3">
        <f>TITRES_STAT!B1649</f>
        <v>44411</v>
      </c>
      <c r="B1646" s="6">
        <f>TITRES_STAT!C1649</f>
        <v>5.98</v>
      </c>
      <c r="C1646" s="6">
        <f>TITRES_STAT!D1649</f>
        <v>3.5129000000000001</v>
      </c>
      <c r="D1646" s="6">
        <f>TITRES_STAT!E1649</f>
        <v>5761</v>
      </c>
      <c r="E1646" s="2">
        <f t="shared" si="100"/>
        <v>1799254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CONFIRMED BULLISH</v>
      </c>
    </row>
    <row r="1647" spans="1:8" ht="13.5" x14ac:dyDescent="0.25">
      <c r="A1647" s="3">
        <f>TITRES_STAT!B1650</f>
        <v>44412</v>
      </c>
      <c r="B1647" s="6">
        <f>TITRES_STAT!C1650</f>
        <v>6.08</v>
      </c>
      <c r="C1647" s="6">
        <f>TITRES_STAT!D1650</f>
        <v>3.5716000000000001</v>
      </c>
      <c r="D1647" s="6">
        <f>TITRES_STAT!E1650</f>
        <v>8734</v>
      </c>
      <c r="E1647" s="2">
        <f t="shared" si="100"/>
        <v>1807988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CONFIRMED BULLISH</v>
      </c>
    </row>
    <row r="1648" spans="1:8" ht="13.5" x14ac:dyDescent="0.25">
      <c r="A1648" s="3">
        <f>TITRES_STAT!B1651</f>
        <v>44413</v>
      </c>
      <c r="B1648" s="6">
        <f>TITRES_STAT!C1651</f>
        <v>6.44</v>
      </c>
      <c r="C1648" s="6">
        <f>TITRES_STAT!D1651</f>
        <v>3.7831000000000001</v>
      </c>
      <c r="D1648" s="6">
        <f>TITRES_STAT!E1651</f>
        <v>31031</v>
      </c>
      <c r="E1648" s="2">
        <f t="shared" si="100"/>
        <v>1839019</v>
      </c>
      <c r="F1648" s="6" t="str">
        <f t="shared" si="103"/>
        <v>BULLISH</v>
      </c>
      <c r="G1648" s="6" t="str">
        <f t="shared" si="102"/>
        <v>STRONG</v>
      </c>
      <c r="H1648" s="6" t="str">
        <f t="shared" si="101"/>
        <v>CONFIRMED BULLISH</v>
      </c>
    </row>
    <row r="1649" spans="1:8" ht="13.5" x14ac:dyDescent="0.25">
      <c r="A1649" s="3">
        <f>TITRES_STAT!B1652</f>
        <v>44414</v>
      </c>
      <c r="B1649" s="6">
        <f>TITRES_STAT!C1652</f>
        <v>6.78</v>
      </c>
      <c r="C1649" s="6">
        <f>TITRES_STAT!D1652</f>
        <v>3.9828999999999999</v>
      </c>
      <c r="D1649" s="6">
        <f>TITRES_STAT!E1652</f>
        <v>25313</v>
      </c>
      <c r="E1649" s="2">
        <f t="shared" si="100"/>
        <v>1864332</v>
      </c>
      <c r="F1649" s="6" t="str">
        <f t="shared" si="103"/>
        <v>BULLISH</v>
      </c>
      <c r="G1649" s="6" t="str">
        <f t="shared" si="102"/>
        <v>STRONG</v>
      </c>
      <c r="H1649" s="6" t="str">
        <f t="shared" si="101"/>
        <v>CONFIRMED BULLISH</v>
      </c>
    </row>
    <row r="1650" spans="1:8" ht="13.5" x14ac:dyDescent="0.25">
      <c r="A1650" s="3">
        <f>TITRES_STAT!B1653</f>
        <v>44417</v>
      </c>
      <c r="B1650" s="6">
        <f>TITRES_STAT!C1653</f>
        <v>7.13</v>
      </c>
      <c r="C1650" s="6">
        <f>TITRES_STAT!D1653</f>
        <v>4.1885000000000003</v>
      </c>
      <c r="D1650" s="6">
        <f>TITRES_STAT!E1653</f>
        <v>16606</v>
      </c>
      <c r="E1650" s="2">
        <f t="shared" si="100"/>
        <v>1880938</v>
      </c>
      <c r="F1650" s="6" t="str">
        <f t="shared" si="103"/>
        <v>BULLISH</v>
      </c>
      <c r="G1650" s="6" t="str">
        <f t="shared" si="102"/>
        <v>STRONG</v>
      </c>
      <c r="H1650" s="6" t="str">
        <f t="shared" si="101"/>
        <v>CONFIRMED BULLISH</v>
      </c>
    </row>
    <row r="1651" spans="1:8" ht="13.5" x14ac:dyDescent="0.25">
      <c r="A1651" s="3">
        <f>TITRES_STAT!B1654</f>
        <v>44419</v>
      </c>
      <c r="B1651" s="6">
        <f>TITRES_STAT!C1654</f>
        <v>7</v>
      </c>
      <c r="C1651" s="6">
        <f>TITRES_STAT!D1654</f>
        <v>4.1120999999999999</v>
      </c>
      <c r="D1651" s="6">
        <f>TITRES_STAT!E1654</f>
        <v>34168</v>
      </c>
      <c r="E1651" s="2">
        <f t="shared" si="100"/>
        <v>1846770</v>
      </c>
      <c r="F1651" s="6" t="str">
        <f t="shared" si="103"/>
        <v>BULLISH</v>
      </c>
      <c r="G1651" s="6" t="str">
        <f t="shared" si="102"/>
        <v>STRONG</v>
      </c>
      <c r="H1651" s="6" t="str">
        <f t="shared" si="101"/>
        <v>CONFIRMED BULLISH</v>
      </c>
    </row>
    <row r="1652" spans="1:8" ht="13.5" x14ac:dyDescent="0.25">
      <c r="A1652" s="3">
        <f>TITRES_STAT!B1655</f>
        <v>44420</v>
      </c>
      <c r="B1652" s="6">
        <f>TITRES_STAT!C1655</f>
        <v>7.02</v>
      </c>
      <c r="C1652" s="6">
        <f>TITRES_STAT!D1655</f>
        <v>4.1238000000000001</v>
      </c>
      <c r="D1652" s="6">
        <f>TITRES_STAT!E1655</f>
        <v>16886</v>
      </c>
      <c r="E1652" s="2">
        <f t="shared" si="100"/>
        <v>1863656</v>
      </c>
      <c r="F1652" s="6" t="str">
        <f t="shared" si="103"/>
        <v>BULLISH</v>
      </c>
      <c r="G1652" s="6" t="str">
        <f t="shared" si="102"/>
        <v>STRONG</v>
      </c>
      <c r="H1652" s="6" t="str">
        <f t="shared" si="101"/>
        <v>CONFIRMED BULLISH</v>
      </c>
    </row>
    <row r="1653" spans="1:8" ht="13.5" x14ac:dyDescent="0.25">
      <c r="A1653" s="3">
        <f>TITRES_STAT!B1656</f>
        <v>44424</v>
      </c>
      <c r="B1653" s="6">
        <f>TITRES_STAT!C1656</f>
        <v>7.05</v>
      </c>
      <c r="C1653" s="6">
        <f>TITRES_STAT!D1656</f>
        <v>4.1414999999999997</v>
      </c>
      <c r="D1653" s="6">
        <f>TITRES_STAT!E1656</f>
        <v>19625</v>
      </c>
      <c r="E1653" s="2">
        <f t="shared" si="100"/>
        <v>1883281</v>
      </c>
      <c r="F1653" s="6" t="str">
        <f t="shared" si="103"/>
        <v>BULLISH</v>
      </c>
      <c r="G1653" s="6" t="str">
        <f t="shared" si="102"/>
        <v>STRONG</v>
      </c>
      <c r="H1653" s="6" t="str">
        <f t="shared" si="101"/>
        <v>CONFIRMED BULLISH</v>
      </c>
    </row>
    <row r="1654" spans="1:8" ht="13.5" x14ac:dyDescent="0.25">
      <c r="A1654" s="3">
        <f>TITRES_STAT!B1657</f>
        <v>44425</v>
      </c>
      <c r="B1654" s="6">
        <f>TITRES_STAT!C1657</f>
        <v>7.44</v>
      </c>
      <c r="C1654" s="6">
        <f>TITRES_STAT!D1657</f>
        <v>4.3705999999999996</v>
      </c>
      <c r="D1654" s="6">
        <f>TITRES_STAT!E1657</f>
        <v>157074</v>
      </c>
      <c r="E1654" s="2">
        <f t="shared" si="100"/>
        <v>2040355</v>
      </c>
      <c r="F1654" s="6" t="str">
        <f t="shared" si="103"/>
        <v>BULLISH</v>
      </c>
      <c r="G1654" s="6" t="str">
        <f t="shared" si="102"/>
        <v>STRONG</v>
      </c>
      <c r="H1654" s="6" t="str">
        <f t="shared" si="101"/>
        <v>CONFIRMED BULLISH</v>
      </c>
    </row>
    <row r="1655" spans="1:8" ht="13.5" x14ac:dyDescent="0.25">
      <c r="A1655" s="3">
        <f>TITRES_STAT!B1658</f>
        <v>44426</v>
      </c>
      <c r="B1655" s="6">
        <f>TITRES_STAT!C1658</f>
        <v>7.49</v>
      </c>
      <c r="C1655" s="6">
        <f>TITRES_STAT!D1658</f>
        <v>4.3998999999999997</v>
      </c>
      <c r="D1655" s="6">
        <f>TITRES_STAT!E1658</f>
        <v>135276</v>
      </c>
      <c r="E1655" s="2">
        <f t="shared" si="100"/>
        <v>2175631</v>
      </c>
      <c r="F1655" s="6" t="str">
        <f t="shared" si="103"/>
        <v>BULLISH</v>
      </c>
      <c r="G1655" s="6" t="str">
        <f t="shared" si="102"/>
        <v>STRONG</v>
      </c>
      <c r="H1655" s="6" t="str">
        <f t="shared" si="101"/>
        <v>CONFIRMED BULLISH</v>
      </c>
    </row>
    <row r="1656" spans="1:8" ht="13.5" x14ac:dyDescent="0.25">
      <c r="A1656" s="3">
        <f>TITRES_STAT!B1659</f>
        <v>44427</v>
      </c>
      <c r="B1656" s="6">
        <f>TITRES_STAT!C1659</f>
        <v>7.44</v>
      </c>
      <c r="C1656" s="6">
        <f>TITRES_STAT!D1659</f>
        <v>4.3705999999999996</v>
      </c>
      <c r="D1656" s="6">
        <f>TITRES_STAT!E1659</f>
        <v>67915</v>
      </c>
      <c r="E1656" s="2">
        <f t="shared" si="100"/>
        <v>2107716</v>
      </c>
      <c r="F1656" s="6" t="str">
        <f t="shared" si="103"/>
        <v>BULLISH</v>
      </c>
      <c r="G1656" s="6" t="str">
        <f t="shared" si="102"/>
        <v>STRONG</v>
      </c>
      <c r="H1656" s="6" t="str">
        <f t="shared" si="101"/>
        <v>CONFIRMED BULLISH</v>
      </c>
    </row>
    <row r="1657" spans="1:8" ht="13.5" x14ac:dyDescent="0.25">
      <c r="A1657" s="3">
        <f>TITRES_STAT!B1660</f>
        <v>44428</v>
      </c>
      <c r="B1657" s="6">
        <f>TITRES_STAT!C1660</f>
        <v>7.36</v>
      </c>
      <c r="C1657" s="6">
        <f>TITRES_STAT!D1660</f>
        <v>4.3235999999999999</v>
      </c>
      <c r="D1657" s="6">
        <f>TITRES_STAT!E1660</f>
        <v>10584</v>
      </c>
      <c r="E1657" s="2">
        <f t="shared" si="100"/>
        <v>2097132</v>
      </c>
      <c r="F1657" s="6" t="str">
        <f t="shared" si="103"/>
        <v>BULLISH</v>
      </c>
      <c r="G1657" s="6" t="str">
        <f t="shared" si="102"/>
        <v>STRONG</v>
      </c>
      <c r="H1657" s="6" t="str">
        <f t="shared" si="101"/>
        <v>CONFIRMED BULLISH</v>
      </c>
    </row>
    <row r="1658" spans="1:8" ht="13.5" x14ac:dyDescent="0.25">
      <c r="A1658" s="3">
        <f>TITRES_STAT!B1661</f>
        <v>44431</v>
      </c>
      <c r="B1658" s="6">
        <f>TITRES_STAT!C1661</f>
        <v>7.28</v>
      </c>
      <c r="C1658" s="6">
        <f>TITRES_STAT!D1661</f>
        <v>4.2766000000000002</v>
      </c>
      <c r="D1658" s="6">
        <f>TITRES_STAT!E1661</f>
        <v>7747</v>
      </c>
      <c r="E1658" s="2">
        <f t="shared" si="100"/>
        <v>2089385</v>
      </c>
      <c r="F1658" s="6" t="str">
        <f t="shared" si="103"/>
        <v>BULLISH</v>
      </c>
      <c r="G1658" s="6" t="str">
        <f t="shared" si="102"/>
        <v>STRONG</v>
      </c>
      <c r="H1658" s="6" t="str">
        <f t="shared" si="101"/>
        <v>CONFIRMED BULLISH</v>
      </c>
    </row>
    <row r="1659" spans="1:8" ht="13.5" x14ac:dyDescent="0.25">
      <c r="A1659" s="3">
        <f>TITRES_STAT!B1662</f>
        <v>44432</v>
      </c>
      <c r="B1659" s="6">
        <f>TITRES_STAT!C1662</f>
        <v>7.26</v>
      </c>
      <c r="C1659" s="6">
        <f>TITRES_STAT!D1662</f>
        <v>4.2648000000000001</v>
      </c>
      <c r="D1659" s="6">
        <f>TITRES_STAT!E1662</f>
        <v>8039</v>
      </c>
      <c r="E1659" s="2">
        <f t="shared" si="100"/>
        <v>2081346</v>
      </c>
      <c r="F1659" s="6" t="str">
        <f t="shared" si="103"/>
        <v>BULLISH</v>
      </c>
      <c r="G1659" s="6" t="str">
        <f t="shared" si="102"/>
        <v>STRONG</v>
      </c>
      <c r="H1659" s="6" t="str">
        <f t="shared" si="101"/>
        <v>BULLISH DIVERGENCE</v>
      </c>
    </row>
    <row r="1660" spans="1:8" ht="13.5" x14ac:dyDescent="0.25">
      <c r="A1660" s="3">
        <f>TITRES_STAT!B1663</f>
        <v>44433</v>
      </c>
      <c r="B1660" s="6">
        <f>TITRES_STAT!C1663</f>
        <v>7.35</v>
      </c>
      <c r="C1660" s="6">
        <f>TITRES_STAT!D1663</f>
        <v>4.3177000000000003</v>
      </c>
      <c r="D1660" s="6">
        <f>TITRES_STAT!E1663</f>
        <v>15522</v>
      </c>
      <c r="E1660" s="2">
        <f t="shared" si="100"/>
        <v>2096868</v>
      </c>
      <c r="F1660" s="6" t="str">
        <f t="shared" si="103"/>
        <v>BEARISH</v>
      </c>
      <c r="G1660" s="6" t="str">
        <f t="shared" si="102"/>
        <v>WEAK</v>
      </c>
      <c r="H1660" s="6" t="str">
        <f t="shared" si="101"/>
        <v>CONFIRMED BEARISH</v>
      </c>
    </row>
    <row r="1661" spans="1:8" ht="13.5" x14ac:dyDescent="0.25">
      <c r="A1661" s="3">
        <f>TITRES_STAT!B1664</f>
        <v>44434</v>
      </c>
      <c r="B1661" s="6">
        <f>TITRES_STAT!C1664</f>
        <v>7.34</v>
      </c>
      <c r="C1661" s="6">
        <f>TITRES_STAT!D1664</f>
        <v>4.3117999999999999</v>
      </c>
      <c r="D1661" s="6">
        <f>TITRES_STAT!E1664</f>
        <v>9416</v>
      </c>
      <c r="E1661" s="2">
        <f t="shared" si="100"/>
        <v>2087452</v>
      </c>
      <c r="F1661" s="6" t="str">
        <f t="shared" si="103"/>
        <v>BEARISH</v>
      </c>
      <c r="G1661" s="6" t="str">
        <f t="shared" si="102"/>
        <v>NEUTRAL</v>
      </c>
      <c r="H1661" s="6" t="str">
        <f t="shared" si="101"/>
        <v>CONFIRMED BEARISH</v>
      </c>
    </row>
    <row r="1662" spans="1:8" ht="13.5" x14ac:dyDescent="0.25">
      <c r="A1662" s="3">
        <f>TITRES_STAT!B1665</f>
        <v>44435</v>
      </c>
      <c r="B1662" s="6">
        <f>TITRES_STAT!C1665</f>
        <v>7.36</v>
      </c>
      <c r="C1662" s="6">
        <f>TITRES_STAT!D1665</f>
        <v>4.3235999999999999</v>
      </c>
      <c r="D1662" s="6">
        <f>TITRES_STAT!E1665</f>
        <v>8099</v>
      </c>
      <c r="E1662" s="2">
        <f t="shared" si="100"/>
        <v>2095551</v>
      </c>
      <c r="F1662" s="6" t="str">
        <f t="shared" si="103"/>
        <v>BEARISH</v>
      </c>
      <c r="G1662" s="6" t="str">
        <f t="shared" si="102"/>
        <v>NEUTRAL</v>
      </c>
      <c r="H1662" s="6" t="str">
        <f t="shared" si="101"/>
        <v>NEUTRAL</v>
      </c>
    </row>
    <row r="1663" spans="1:8" ht="13.5" x14ac:dyDescent="0.25">
      <c r="A1663" s="3">
        <f>TITRES_STAT!B1666</f>
        <v>44438</v>
      </c>
      <c r="B1663" s="6">
        <f>TITRES_STAT!C1666</f>
        <v>7.42</v>
      </c>
      <c r="C1663" s="6">
        <f>TITRES_STAT!D1666</f>
        <v>4.3587999999999996</v>
      </c>
      <c r="D1663" s="6">
        <f>TITRES_STAT!E1666</f>
        <v>2374</v>
      </c>
      <c r="E1663" s="2">
        <f t="shared" si="100"/>
        <v>2097925</v>
      </c>
      <c r="F1663" s="6" t="str">
        <f t="shared" si="103"/>
        <v>BULLISH</v>
      </c>
      <c r="G1663" s="6" t="str">
        <f t="shared" si="102"/>
        <v>NEUTRAL</v>
      </c>
      <c r="H1663" s="6" t="str">
        <f t="shared" si="101"/>
        <v>CONFIRMED BULLISH</v>
      </c>
    </row>
    <row r="1664" spans="1:8" ht="13.5" x14ac:dyDescent="0.25">
      <c r="A1664" s="3">
        <f>TITRES_STAT!B1667</f>
        <v>44439</v>
      </c>
      <c r="B1664" s="6">
        <f>TITRES_STAT!C1667</f>
        <v>7.4</v>
      </c>
      <c r="C1664" s="6">
        <f>TITRES_STAT!D1667</f>
        <v>4.3471000000000002</v>
      </c>
      <c r="D1664" s="6">
        <f>TITRES_STAT!E1667</f>
        <v>14011</v>
      </c>
      <c r="E1664" s="2">
        <f t="shared" si="100"/>
        <v>2083914</v>
      </c>
      <c r="F1664" s="6" t="str">
        <f t="shared" si="103"/>
        <v>BULLISH</v>
      </c>
      <c r="G1664" s="6" t="str">
        <f t="shared" si="102"/>
        <v>NEUTRAL</v>
      </c>
      <c r="H1664" s="6" t="str">
        <f t="shared" si="101"/>
        <v>CONFIRMED BULLISH</v>
      </c>
    </row>
    <row r="1665" spans="1:8" ht="13.5" x14ac:dyDescent="0.25">
      <c r="A1665" s="3">
        <f>TITRES_STAT!B1668</f>
        <v>44440</v>
      </c>
      <c r="B1665" s="6">
        <f>TITRES_STAT!C1668</f>
        <v>7.34</v>
      </c>
      <c r="C1665" s="6">
        <f>TITRES_STAT!D1668</f>
        <v>4.3117999999999999</v>
      </c>
      <c r="D1665" s="6">
        <f>TITRES_STAT!E1668</f>
        <v>20586</v>
      </c>
      <c r="E1665" s="2">
        <f t="shared" si="100"/>
        <v>2063328</v>
      </c>
      <c r="F1665" s="6" t="str">
        <f t="shared" si="103"/>
        <v>BEARISH</v>
      </c>
      <c r="G1665" s="6" t="str">
        <f t="shared" si="102"/>
        <v>NEUTRAL</v>
      </c>
      <c r="H1665" s="6" t="str">
        <f t="shared" si="101"/>
        <v>CONFIRMED BEARISH</v>
      </c>
    </row>
    <row r="1666" spans="1:8" ht="13.5" x14ac:dyDescent="0.25">
      <c r="A1666" s="3">
        <f>TITRES_STAT!B1669</f>
        <v>44441</v>
      </c>
      <c r="B1666" s="6">
        <f>TITRES_STAT!C1669</f>
        <v>7.21</v>
      </c>
      <c r="C1666" s="6">
        <f>TITRES_STAT!D1669</f>
        <v>4.2355</v>
      </c>
      <c r="D1666" s="6">
        <f>TITRES_STAT!E1669</f>
        <v>19652</v>
      </c>
      <c r="E1666" s="2">
        <f t="shared" si="100"/>
        <v>2043676</v>
      </c>
      <c r="F1666" s="6" t="str">
        <f t="shared" si="103"/>
        <v>BEARISH</v>
      </c>
      <c r="G1666" s="6" t="str">
        <f t="shared" si="102"/>
        <v>WEAK</v>
      </c>
      <c r="H1666" s="6" t="str">
        <f t="shared" si="101"/>
        <v>CONFIRMED BEARISH</v>
      </c>
    </row>
    <row r="1667" spans="1:8" ht="13.5" x14ac:dyDescent="0.25">
      <c r="A1667" s="3">
        <f>TITRES_STAT!B1670</f>
        <v>44442</v>
      </c>
      <c r="B1667" s="6">
        <f>TITRES_STAT!C1670</f>
        <v>7.3</v>
      </c>
      <c r="C1667" s="6">
        <f>TITRES_STAT!D1670</f>
        <v>4.2882999999999996</v>
      </c>
      <c r="D1667" s="6">
        <f>TITRES_STAT!E1670</f>
        <v>33631</v>
      </c>
      <c r="E1667" s="2">
        <f t="shared" si="100"/>
        <v>2077307</v>
      </c>
      <c r="F1667" s="6" t="str">
        <f t="shared" si="103"/>
        <v>BEARISH</v>
      </c>
      <c r="G1667" s="6" t="str">
        <f t="shared" si="102"/>
        <v>NEUTRAL</v>
      </c>
      <c r="H1667" s="6" t="str">
        <f t="shared" si="101"/>
        <v>CONFIRMED BEARISH</v>
      </c>
    </row>
    <row r="1668" spans="1:8" ht="13.5" x14ac:dyDescent="0.25">
      <c r="A1668" s="3">
        <f>TITRES_STAT!B1671</f>
        <v>44445</v>
      </c>
      <c r="B1668" s="6">
        <f>TITRES_STAT!C1671</f>
        <v>6.59</v>
      </c>
      <c r="C1668" s="6">
        <f>TITRES_STAT!D1671</f>
        <v>4.3545999999999996</v>
      </c>
      <c r="D1668" s="6">
        <f>TITRES_STAT!E1671</f>
        <v>540</v>
      </c>
      <c r="E1668" s="2">
        <f t="shared" ref="E1668:E1731" si="104">IF(B1668&gt;B1667, E1667+D1668, IF(B1668&lt;B1667, E1667-D1668, E1667))</f>
        <v>2076767</v>
      </c>
      <c r="F1668" s="6" t="str">
        <f t="shared" si="103"/>
        <v>BEARISH</v>
      </c>
      <c r="G1668" s="6" t="str">
        <f t="shared" si="102"/>
        <v>NEUTRAL</v>
      </c>
      <c r="H1668" s="6" t="str">
        <f t="shared" si="101"/>
        <v>CONFIRMED BEARISH</v>
      </c>
    </row>
    <row r="1669" spans="1:8" ht="13.5" x14ac:dyDescent="0.25">
      <c r="A1669" s="3">
        <f>TITRES_STAT!B1672</f>
        <v>44446</v>
      </c>
      <c r="B1669" s="6">
        <f>TITRES_STAT!C1672</f>
        <v>6.35</v>
      </c>
      <c r="C1669" s="6">
        <f>TITRES_STAT!D1672</f>
        <v>4.1959999999999997</v>
      </c>
      <c r="D1669" s="6">
        <f>TITRES_STAT!E1672</f>
        <v>13663</v>
      </c>
      <c r="E1669" s="2">
        <f t="shared" si="104"/>
        <v>2063104</v>
      </c>
      <c r="F1669" s="6" t="str">
        <f t="shared" si="103"/>
        <v>BEARISH</v>
      </c>
      <c r="G1669" s="6" t="str">
        <f t="shared" si="102"/>
        <v>NEUTRAL</v>
      </c>
      <c r="H1669" s="6" t="str">
        <f t="shared" si="101"/>
        <v>CONFIRMED BEARISH</v>
      </c>
    </row>
    <row r="1670" spans="1:8" ht="13.5" x14ac:dyDescent="0.25">
      <c r="A1670" s="3">
        <f>TITRES_STAT!B1673</f>
        <v>44447</v>
      </c>
      <c r="B1670" s="6">
        <f>TITRES_STAT!C1673</f>
        <v>6.2</v>
      </c>
      <c r="C1670" s="6">
        <f>TITRES_STAT!D1673</f>
        <v>4.0968999999999998</v>
      </c>
      <c r="D1670" s="6">
        <f>TITRES_STAT!E1673</f>
        <v>27760</v>
      </c>
      <c r="E1670" s="2">
        <f t="shared" si="104"/>
        <v>2035344</v>
      </c>
      <c r="F1670" s="6" t="str">
        <f t="shared" si="103"/>
        <v>BEARISH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44448</v>
      </c>
      <c r="B1671" s="6">
        <f>TITRES_STAT!C1674</f>
        <v>6.32</v>
      </c>
      <c r="C1671" s="6">
        <f>TITRES_STAT!D1674</f>
        <v>4.1761999999999997</v>
      </c>
      <c r="D1671" s="6">
        <f>TITRES_STAT!E1674</f>
        <v>11999</v>
      </c>
      <c r="E1671" s="2">
        <f t="shared" si="104"/>
        <v>2047343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BULLISH DIVERGENCE</v>
      </c>
    </row>
    <row r="1672" spans="1:8" ht="13.5" x14ac:dyDescent="0.25">
      <c r="A1672" s="3">
        <f>TITRES_STAT!B1675</f>
        <v>44449</v>
      </c>
      <c r="B1672" s="6">
        <f>TITRES_STAT!C1675</f>
        <v>6.26</v>
      </c>
      <c r="C1672" s="6">
        <f>TITRES_STAT!D1675</f>
        <v>4.1364999999999998</v>
      </c>
      <c r="D1672" s="6">
        <f>TITRES_STAT!E1675</f>
        <v>2383</v>
      </c>
      <c r="E1672" s="2">
        <f t="shared" si="104"/>
        <v>2044960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NEUTRAL</v>
      </c>
      <c r="H1672" s="6" t="str">
        <f t="shared" si="105"/>
        <v>CONFIRMED BEARISH</v>
      </c>
    </row>
    <row r="1673" spans="1:8" ht="13.5" x14ac:dyDescent="0.25">
      <c r="A1673" s="3">
        <f>TITRES_STAT!B1676</f>
        <v>44452</v>
      </c>
      <c r="B1673" s="6">
        <f>TITRES_STAT!C1676</f>
        <v>6.25</v>
      </c>
      <c r="C1673" s="6">
        <f>TITRES_STAT!D1676</f>
        <v>4.1299000000000001</v>
      </c>
      <c r="D1673" s="6">
        <f>TITRES_STAT!E1676</f>
        <v>6020</v>
      </c>
      <c r="E1673" s="2">
        <f t="shared" si="104"/>
        <v>2038940</v>
      </c>
      <c r="F1673" s="6" t="str">
        <f t="shared" si="107"/>
        <v>BEARISH</v>
      </c>
      <c r="G1673" s="6" t="str">
        <f t="shared" si="106"/>
        <v>NEUTRAL</v>
      </c>
      <c r="H1673" s="6" t="str">
        <f t="shared" si="105"/>
        <v>CONFIRMED BEARISH</v>
      </c>
    </row>
    <row r="1674" spans="1:8" ht="13.5" x14ac:dyDescent="0.25">
      <c r="A1674" s="3">
        <f>TITRES_STAT!B1677</f>
        <v>44453</v>
      </c>
      <c r="B1674" s="6">
        <f>TITRES_STAT!C1677</f>
        <v>6.2</v>
      </c>
      <c r="C1674" s="6">
        <f>TITRES_STAT!D1677</f>
        <v>4.0968999999999998</v>
      </c>
      <c r="D1674" s="6">
        <f>TITRES_STAT!E1677</f>
        <v>6313</v>
      </c>
      <c r="E1674" s="2">
        <f t="shared" si="104"/>
        <v>2032627</v>
      </c>
      <c r="F1674" s="6" t="str">
        <f t="shared" si="107"/>
        <v>BEARISH</v>
      </c>
      <c r="G1674" s="6" t="str">
        <f t="shared" si="106"/>
        <v>NEUTRAL</v>
      </c>
      <c r="H1674" s="6" t="str">
        <f t="shared" si="105"/>
        <v>CONFIRMED BEARISH</v>
      </c>
    </row>
    <row r="1675" spans="1:8" ht="13.5" x14ac:dyDescent="0.25">
      <c r="A1675" s="3">
        <f>TITRES_STAT!B1678</f>
        <v>44454</v>
      </c>
      <c r="B1675" s="6">
        <f>TITRES_STAT!C1678</f>
        <v>6.2</v>
      </c>
      <c r="C1675" s="6">
        <f>TITRES_STAT!D1678</f>
        <v>4.0968999999999998</v>
      </c>
      <c r="D1675" s="6">
        <f>TITRES_STAT!E1678</f>
        <v>16287</v>
      </c>
      <c r="E1675" s="2">
        <f t="shared" si="104"/>
        <v>2032627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44455</v>
      </c>
      <c r="B1676" s="6">
        <f>TITRES_STAT!C1679</f>
        <v>6.51</v>
      </c>
      <c r="C1676" s="6">
        <f>TITRES_STAT!D1679</f>
        <v>4.3017000000000003</v>
      </c>
      <c r="D1676" s="6">
        <f>TITRES_STAT!E1679</f>
        <v>72902</v>
      </c>
      <c r="E1676" s="2">
        <f t="shared" si="104"/>
        <v>2105529</v>
      </c>
      <c r="F1676" s="6" t="str">
        <f t="shared" si="107"/>
        <v>BULLISH</v>
      </c>
      <c r="G1676" s="6" t="str">
        <f t="shared" si="106"/>
        <v>STRONG</v>
      </c>
      <c r="H1676" s="6" t="str">
        <f t="shared" si="105"/>
        <v>CONFIRMED BULLISH</v>
      </c>
    </row>
    <row r="1677" spans="1:8" ht="13.5" x14ac:dyDescent="0.25">
      <c r="A1677" s="3">
        <f>TITRES_STAT!B1680</f>
        <v>44456</v>
      </c>
      <c r="B1677" s="6">
        <f>TITRES_STAT!C1680</f>
        <v>6.51</v>
      </c>
      <c r="C1677" s="6">
        <f>TITRES_STAT!D1680</f>
        <v>4.3017000000000003</v>
      </c>
      <c r="D1677" s="6">
        <f>TITRES_STAT!E1680</f>
        <v>219157</v>
      </c>
      <c r="E1677" s="2">
        <f t="shared" si="104"/>
        <v>2105529</v>
      </c>
      <c r="F1677" s="6" t="str">
        <f t="shared" si="107"/>
        <v>BULLISH</v>
      </c>
      <c r="G1677" s="6" t="str">
        <f t="shared" si="106"/>
        <v>STRONG</v>
      </c>
      <c r="H1677" s="6" t="str">
        <f t="shared" si="105"/>
        <v>CONFIRMED BULLISH</v>
      </c>
    </row>
    <row r="1678" spans="1:8" ht="13.5" x14ac:dyDescent="0.25">
      <c r="A1678" s="3">
        <f>TITRES_STAT!B1681</f>
        <v>44459</v>
      </c>
      <c r="B1678" s="6">
        <f>TITRES_STAT!C1681</f>
        <v>6.5</v>
      </c>
      <c r="C1678" s="6">
        <f>TITRES_STAT!D1681</f>
        <v>4.2950999999999997</v>
      </c>
      <c r="D1678" s="6">
        <f>TITRES_STAT!E1681</f>
        <v>18983</v>
      </c>
      <c r="E1678" s="2">
        <f t="shared" si="104"/>
        <v>2086546</v>
      </c>
      <c r="F1678" s="6" t="str">
        <f t="shared" si="107"/>
        <v>BULLISH</v>
      </c>
      <c r="G1678" s="6" t="str">
        <f t="shared" si="106"/>
        <v>STRONG</v>
      </c>
      <c r="H1678" s="6" t="str">
        <f t="shared" si="105"/>
        <v>CONFIRMED BULLISH</v>
      </c>
    </row>
    <row r="1679" spans="1:8" ht="13.5" x14ac:dyDescent="0.25">
      <c r="A1679" s="3">
        <f>TITRES_STAT!B1682</f>
        <v>44460</v>
      </c>
      <c r="B1679" s="6">
        <f>TITRES_STAT!C1682</f>
        <v>6.5</v>
      </c>
      <c r="C1679" s="6">
        <f>TITRES_STAT!D1682</f>
        <v>4.2950999999999997</v>
      </c>
      <c r="D1679" s="6">
        <f>TITRES_STAT!E1682</f>
        <v>4137</v>
      </c>
      <c r="E1679" s="2">
        <f t="shared" si="104"/>
        <v>2086546</v>
      </c>
      <c r="F1679" s="6" t="str">
        <f t="shared" si="107"/>
        <v>BULLISH</v>
      </c>
      <c r="G1679" s="6" t="str">
        <f t="shared" si="106"/>
        <v>STRONG</v>
      </c>
      <c r="H1679" s="6" t="str">
        <f t="shared" si="105"/>
        <v>CONFIRMED BULLISH</v>
      </c>
    </row>
    <row r="1680" spans="1:8" ht="13.5" x14ac:dyDescent="0.25">
      <c r="A1680" s="3">
        <f>TITRES_STAT!B1683</f>
        <v>44461</v>
      </c>
      <c r="B1680" s="6">
        <f>TITRES_STAT!C1683</f>
        <v>6.5</v>
      </c>
      <c r="C1680" s="6">
        <f>TITRES_STAT!D1683</f>
        <v>4.2950999999999997</v>
      </c>
      <c r="D1680" s="6">
        <f>TITRES_STAT!E1683</f>
        <v>4971</v>
      </c>
      <c r="E1680" s="2">
        <f t="shared" si="104"/>
        <v>2086546</v>
      </c>
      <c r="F1680" s="6" t="str">
        <f t="shared" si="107"/>
        <v>BULLISH</v>
      </c>
      <c r="G1680" s="6" t="str">
        <f t="shared" si="106"/>
        <v>STRONG</v>
      </c>
      <c r="H1680" s="6" t="str">
        <f t="shared" si="105"/>
        <v>CONFIRMED BULLISH</v>
      </c>
    </row>
    <row r="1681" spans="1:8" ht="13.5" x14ac:dyDescent="0.25">
      <c r="A1681" s="3">
        <f>TITRES_STAT!B1684</f>
        <v>44462</v>
      </c>
      <c r="B1681" s="6">
        <f>TITRES_STAT!C1684</f>
        <v>6.5</v>
      </c>
      <c r="C1681" s="6">
        <f>TITRES_STAT!D1684</f>
        <v>4.2950999999999997</v>
      </c>
      <c r="D1681" s="6">
        <f>TITRES_STAT!E1684</f>
        <v>10128</v>
      </c>
      <c r="E1681" s="2">
        <f t="shared" si="104"/>
        <v>2086546</v>
      </c>
      <c r="F1681" s="6" t="str">
        <f t="shared" si="107"/>
        <v>BEARISH</v>
      </c>
      <c r="G1681" s="6" t="str">
        <f t="shared" si="106"/>
        <v>NEUTRAL</v>
      </c>
      <c r="H1681" s="6" t="str">
        <f t="shared" si="105"/>
        <v>CONFIRMED BEARISH</v>
      </c>
    </row>
    <row r="1682" spans="1:8" ht="13.5" x14ac:dyDescent="0.25">
      <c r="A1682" s="3">
        <f>TITRES_STAT!B1685</f>
        <v>44463</v>
      </c>
      <c r="B1682" s="6">
        <f>TITRES_STAT!C1685</f>
        <v>6.49</v>
      </c>
      <c r="C1682" s="6">
        <f>TITRES_STAT!D1685</f>
        <v>4.2885</v>
      </c>
      <c r="D1682" s="6">
        <f>TITRES_STAT!E1685</f>
        <v>3656</v>
      </c>
      <c r="E1682" s="2">
        <f t="shared" si="104"/>
        <v>2082890</v>
      </c>
      <c r="F1682" s="6" t="str">
        <f t="shared" si="107"/>
        <v>BEARISH</v>
      </c>
      <c r="G1682" s="6" t="str">
        <f t="shared" si="106"/>
        <v>NEUTRAL</v>
      </c>
      <c r="H1682" s="6" t="str">
        <f t="shared" si="105"/>
        <v>CONFIRMED BEARISH</v>
      </c>
    </row>
    <row r="1683" spans="1:8" ht="13.5" x14ac:dyDescent="0.25">
      <c r="A1683" s="3">
        <f>TITRES_STAT!B1686</f>
        <v>44466</v>
      </c>
      <c r="B1683" s="6">
        <f>TITRES_STAT!C1686</f>
        <v>6.55</v>
      </c>
      <c r="C1683" s="6">
        <f>TITRES_STAT!D1686</f>
        <v>4.3281999999999998</v>
      </c>
      <c r="D1683" s="6">
        <f>TITRES_STAT!E1686</f>
        <v>161175</v>
      </c>
      <c r="E1683" s="2">
        <f t="shared" si="104"/>
        <v>2244065</v>
      </c>
      <c r="F1683" s="6" t="str">
        <f t="shared" si="107"/>
        <v>BULLISH</v>
      </c>
      <c r="G1683" s="6" t="str">
        <f t="shared" si="106"/>
        <v>STRONG</v>
      </c>
      <c r="H1683" s="6" t="str">
        <f t="shared" si="105"/>
        <v>CONFIRMED BULLISH</v>
      </c>
    </row>
    <row r="1684" spans="1:8" ht="13.5" x14ac:dyDescent="0.25">
      <c r="A1684" s="3">
        <f>TITRES_STAT!B1687</f>
        <v>44467</v>
      </c>
      <c r="B1684" s="6">
        <f>TITRES_STAT!C1687</f>
        <v>6.63</v>
      </c>
      <c r="C1684" s="6">
        <f>TITRES_STAT!D1687</f>
        <v>4.3810000000000002</v>
      </c>
      <c r="D1684" s="6">
        <f>TITRES_STAT!E1687</f>
        <v>5263</v>
      </c>
      <c r="E1684" s="2">
        <f t="shared" si="104"/>
        <v>2249328</v>
      </c>
      <c r="F1684" s="6" t="str">
        <f t="shared" si="107"/>
        <v>BULLISH</v>
      </c>
      <c r="G1684" s="6" t="str">
        <f t="shared" si="106"/>
        <v>STRONG</v>
      </c>
      <c r="H1684" s="6" t="str">
        <f t="shared" si="105"/>
        <v>CONFIRMED BULLISH</v>
      </c>
    </row>
    <row r="1685" spans="1:8" ht="13.5" x14ac:dyDescent="0.25">
      <c r="A1685" s="3">
        <f>TITRES_STAT!B1688</f>
        <v>44468</v>
      </c>
      <c r="B1685" s="6">
        <f>TITRES_STAT!C1688</f>
        <v>6.63</v>
      </c>
      <c r="C1685" s="6">
        <f>TITRES_STAT!D1688</f>
        <v>4.3810000000000002</v>
      </c>
      <c r="D1685" s="6">
        <f>TITRES_STAT!E1688</f>
        <v>2000</v>
      </c>
      <c r="E1685" s="2">
        <f t="shared" si="104"/>
        <v>2249328</v>
      </c>
      <c r="F1685" s="6" t="str">
        <f t="shared" si="107"/>
        <v>BULLISH</v>
      </c>
      <c r="G1685" s="6" t="str">
        <f t="shared" si="106"/>
        <v>STRONG</v>
      </c>
      <c r="H1685" s="6" t="str">
        <f t="shared" si="105"/>
        <v>CONFIRMED BULLISH</v>
      </c>
    </row>
    <row r="1686" spans="1:8" ht="13.5" x14ac:dyDescent="0.25">
      <c r="A1686" s="3">
        <f>TITRES_STAT!B1689</f>
        <v>44469</v>
      </c>
      <c r="B1686" s="6">
        <f>TITRES_STAT!C1689</f>
        <v>6.52</v>
      </c>
      <c r="C1686" s="6">
        <f>TITRES_STAT!D1689</f>
        <v>4.3083</v>
      </c>
      <c r="D1686" s="6">
        <f>TITRES_STAT!E1689</f>
        <v>5958</v>
      </c>
      <c r="E1686" s="2">
        <f t="shared" si="104"/>
        <v>2243370</v>
      </c>
      <c r="F1686" s="6" t="str">
        <f t="shared" si="107"/>
        <v>BULLISH</v>
      </c>
      <c r="G1686" s="6" t="str">
        <f t="shared" si="106"/>
        <v>STRONG</v>
      </c>
      <c r="H1686" s="6" t="str">
        <f t="shared" si="105"/>
        <v>CONFIRMED BULLISH</v>
      </c>
    </row>
    <row r="1687" spans="1:8" ht="13.5" x14ac:dyDescent="0.25">
      <c r="A1687" s="3">
        <f>TITRES_STAT!B1690</f>
        <v>44470</v>
      </c>
      <c r="B1687" s="6">
        <f>TITRES_STAT!C1690</f>
        <v>6.6</v>
      </c>
      <c r="C1687" s="6">
        <f>TITRES_STAT!D1690</f>
        <v>4.3612000000000002</v>
      </c>
      <c r="D1687" s="6">
        <f>TITRES_STAT!E1690</f>
        <v>317435</v>
      </c>
      <c r="E1687" s="2">
        <f t="shared" si="104"/>
        <v>2560805</v>
      </c>
      <c r="F1687" s="6" t="str">
        <f t="shared" si="107"/>
        <v>BULLISH</v>
      </c>
      <c r="G1687" s="6" t="str">
        <f t="shared" si="106"/>
        <v>STRONG</v>
      </c>
      <c r="H1687" s="6" t="str">
        <f t="shared" si="105"/>
        <v>CONFIRMED BULLISH</v>
      </c>
    </row>
    <row r="1688" spans="1:8" ht="13.5" x14ac:dyDescent="0.25">
      <c r="A1688" s="3">
        <f>TITRES_STAT!B1691</f>
        <v>44473</v>
      </c>
      <c r="B1688" s="6">
        <f>TITRES_STAT!C1691</f>
        <v>6.56</v>
      </c>
      <c r="C1688" s="6">
        <f>TITRES_STAT!D1691</f>
        <v>4.3348000000000004</v>
      </c>
      <c r="D1688" s="6">
        <f>TITRES_STAT!E1691</f>
        <v>3736</v>
      </c>
      <c r="E1688" s="2">
        <f t="shared" si="104"/>
        <v>2557069</v>
      </c>
      <c r="F1688" s="6" t="str">
        <f t="shared" si="107"/>
        <v>BULLISH</v>
      </c>
      <c r="G1688" s="6" t="str">
        <f t="shared" si="106"/>
        <v>STRONG</v>
      </c>
      <c r="H1688" s="6" t="str">
        <f t="shared" si="105"/>
        <v>CONFIRMED BULLISH</v>
      </c>
    </row>
    <row r="1689" spans="1:8" ht="13.5" x14ac:dyDescent="0.25">
      <c r="A1689" s="3">
        <f>TITRES_STAT!B1692</f>
        <v>44474</v>
      </c>
      <c r="B1689" s="6">
        <f>TITRES_STAT!C1692</f>
        <v>6.55</v>
      </c>
      <c r="C1689" s="6">
        <f>TITRES_STAT!D1692</f>
        <v>4.3281999999999998</v>
      </c>
      <c r="D1689" s="6">
        <f>TITRES_STAT!E1692</f>
        <v>35334</v>
      </c>
      <c r="E1689" s="2">
        <f t="shared" si="104"/>
        <v>2521735</v>
      </c>
      <c r="F1689" s="6" t="str">
        <f t="shared" si="107"/>
        <v>BULLISH</v>
      </c>
      <c r="G1689" s="6" t="str">
        <f t="shared" si="106"/>
        <v>STRONG</v>
      </c>
      <c r="H1689" s="6" t="str">
        <f t="shared" si="105"/>
        <v>BULLISH DIVERGENCE</v>
      </c>
    </row>
    <row r="1690" spans="1:8" ht="13.5" x14ac:dyDescent="0.25">
      <c r="A1690" s="3">
        <f>TITRES_STAT!B1693</f>
        <v>44475</v>
      </c>
      <c r="B1690" s="6">
        <f>TITRES_STAT!C1693</f>
        <v>6.58</v>
      </c>
      <c r="C1690" s="6">
        <f>TITRES_STAT!D1693</f>
        <v>4.3479999999999999</v>
      </c>
      <c r="D1690" s="6">
        <f>TITRES_STAT!E1693</f>
        <v>3822</v>
      </c>
      <c r="E1690" s="2">
        <f t="shared" si="104"/>
        <v>2525557</v>
      </c>
      <c r="F1690" s="6" t="str">
        <f t="shared" si="107"/>
        <v>BULLISH</v>
      </c>
      <c r="G1690" s="6" t="str">
        <f t="shared" si="106"/>
        <v>STRONG</v>
      </c>
      <c r="H1690" s="6" t="str">
        <f t="shared" si="105"/>
        <v>BULLISH DIVERGENCE</v>
      </c>
    </row>
    <row r="1691" spans="1:8" ht="13.5" x14ac:dyDescent="0.25">
      <c r="A1691" s="3">
        <f>TITRES_STAT!B1694</f>
        <v>44476</v>
      </c>
      <c r="B1691" s="6">
        <f>TITRES_STAT!C1694</f>
        <v>6.58</v>
      </c>
      <c r="C1691" s="6">
        <f>TITRES_STAT!D1694</f>
        <v>4.3479999999999999</v>
      </c>
      <c r="D1691" s="6">
        <f>TITRES_STAT!E1694</f>
        <v>4346</v>
      </c>
      <c r="E1691" s="2">
        <f t="shared" si="104"/>
        <v>2525557</v>
      </c>
      <c r="F1691" s="6" t="str">
        <f t="shared" si="107"/>
        <v>BULLISH</v>
      </c>
      <c r="G1691" s="6" t="str">
        <f t="shared" si="106"/>
        <v>STRONG</v>
      </c>
      <c r="H1691" s="6" t="str">
        <f t="shared" si="105"/>
        <v>CONFIRMED BULLISH</v>
      </c>
    </row>
    <row r="1692" spans="1:8" ht="13.5" x14ac:dyDescent="0.25">
      <c r="A1692" s="3">
        <f>TITRES_STAT!B1695</f>
        <v>44477</v>
      </c>
      <c r="B1692" s="6">
        <f>TITRES_STAT!C1695</f>
        <v>6.42</v>
      </c>
      <c r="C1692" s="6">
        <f>TITRES_STAT!D1695</f>
        <v>4.2423000000000002</v>
      </c>
      <c r="D1692" s="6">
        <f>TITRES_STAT!E1695</f>
        <v>3350</v>
      </c>
      <c r="E1692" s="2">
        <f t="shared" si="104"/>
        <v>2522207</v>
      </c>
      <c r="F1692" s="6" t="str">
        <f t="shared" si="107"/>
        <v>BEARISH</v>
      </c>
      <c r="G1692" s="6" t="str">
        <f t="shared" si="106"/>
        <v>NEUTRAL</v>
      </c>
      <c r="H1692" s="6" t="str">
        <f t="shared" si="105"/>
        <v>CONFIRMED BEARISH</v>
      </c>
    </row>
    <row r="1693" spans="1:8" ht="13.5" x14ac:dyDescent="0.25">
      <c r="A1693" s="3">
        <f>TITRES_STAT!B1696</f>
        <v>44480</v>
      </c>
      <c r="B1693" s="6">
        <f>TITRES_STAT!C1696</f>
        <v>6.5</v>
      </c>
      <c r="C1693" s="6">
        <f>TITRES_STAT!D1696</f>
        <v>4.2950999999999997</v>
      </c>
      <c r="D1693" s="6">
        <f>TITRES_STAT!E1696</f>
        <v>3140</v>
      </c>
      <c r="E1693" s="2">
        <f t="shared" si="104"/>
        <v>2525347</v>
      </c>
      <c r="F1693" s="6" t="str">
        <f t="shared" si="107"/>
        <v>BEARISH</v>
      </c>
      <c r="G1693" s="6" t="str">
        <f t="shared" si="106"/>
        <v>NEUTRAL</v>
      </c>
      <c r="H1693" s="6" t="str">
        <f t="shared" si="105"/>
        <v>CONFIRMED BEARISH</v>
      </c>
    </row>
    <row r="1694" spans="1:8" ht="13.5" x14ac:dyDescent="0.25">
      <c r="A1694" s="3">
        <f>TITRES_STAT!B1697</f>
        <v>44481</v>
      </c>
      <c r="B1694" s="6">
        <f>TITRES_STAT!C1697</f>
        <v>6.5</v>
      </c>
      <c r="C1694" s="6">
        <f>TITRES_STAT!D1697</f>
        <v>4.2950999999999997</v>
      </c>
      <c r="D1694" s="6">
        <f>TITRES_STAT!E1697</f>
        <v>4033</v>
      </c>
      <c r="E1694" s="2">
        <f t="shared" si="104"/>
        <v>2525347</v>
      </c>
      <c r="F1694" s="6" t="str">
        <f t="shared" si="107"/>
        <v>BULLISH</v>
      </c>
      <c r="G1694" s="6" t="str">
        <f t="shared" si="106"/>
        <v>NEUTRAL</v>
      </c>
      <c r="H1694" s="6" t="str">
        <f t="shared" si="105"/>
        <v>BULLISH DIVERGENCE</v>
      </c>
    </row>
    <row r="1695" spans="1:8" ht="13.5" x14ac:dyDescent="0.25">
      <c r="A1695" s="3">
        <f>TITRES_STAT!B1698</f>
        <v>44482</v>
      </c>
      <c r="B1695" s="6">
        <f>TITRES_STAT!C1698</f>
        <v>6.5</v>
      </c>
      <c r="C1695" s="6">
        <f>TITRES_STAT!D1698</f>
        <v>4.2950999999999997</v>
      </c>
      <c r="D1695" s="6">
        <f>TITRES_STAT!E1698</f>
        <v>8909</v>
      </c>
      <c r="E1695" s="2">
        <f t="shared" si="104"/>
        <v>2525347</v>
      </c>
      <c r="F1695" s="6" t="str">
        <f t="shared" si="107"/>
        <v>BEARISH</v>
      </c>
      <c r="G1695" s="6" t="str">
        <f t="shared" si="106"/>
        <v>NEUTRAL</v>
      </c>
      <c r="H1695" s="6" t="str">
        <f t="shared" si="105"/>
        <v>CONFIRMED BEARISH</v>
      </c>
    </row>
    <row r="1696" spans="1:8" ht="13.5" x14ac:dyDescent="0.25">
      <c r="A1696" s="3">
        <f>TITRES_STAT!B1699</f>
        <v>44483</v>
      </c>
      <c r="B1696" s="6">
        <f>TITRES_STAT!C1699</f>
        <v>6.57</v>
      </c>
      <c r="C1696" s="6">
        <f>TITRES_STAT!D1699</f>
        <v>4.3414000000000001</v>
      </c>
      <c r="D1696" s="6">
        <f>TITRES_STAT!E1699</f>
        <v>13545</v>
      </c>
      <c r="E1696" s="2">
        <f t="shared" si="104"/>
        <v>2538892</v>
      </c>
      <c r="F1696" s="6" t="str">
        <f t="shared" si="107"/>
        <v>BULLISH</v>
      </c>
      <c r="G1696" s="6" t="str">
        <f t="shared" si="106"/>
        <v>NEUTRAL</v>
      </c>
      <c r="H1696" s="6" t="str">
        <f t="shared" si="105"/>
        <v>BULLISH DIVERGENCE</v>
      </c>
    </row>
    <row r="1697" spans="1:8" ht="13.5" x14ac:dyDescent="0.25">
      <c r="A1697" s="3">
        <f>TITRES_STAT!B1700</f>
        <v>44488</v>
      </c>
      <c r="B1697" s="6">
        <f>TITRES_STAT!C1700</f>
        <v>6.49</v>
      </c>
      <c r="C1697" s="6">
        <f>TITRES_STAT!D1700</f>
        <v>4.2885</v>
      </c>
      <c r="D1697" s="6">
        <f>TITRES_STAT!E1700</f>
        <v>6927</v>
      </c>
      <c r="E1697" s="2">
        <f t="shared" si="104"/>
        <v>2531965</v>
      </c>
      <c r="F1697" s="6" t="str">
        <f t="shared" si="107"/>
        <v>BULLISH</v>
      </c>
      <c r="G1697" s="6" t="str">
        <f t="shared" si="106"/>
        <v>NEUTRAL</v>
      </c>
      <c r="H1697" s="6" t="str">
        <f t="shared" si="105"/>
        <v>CONFIRMED BULLISH</v>
      </c>
    </row>
    <row r="1698" spans="1:8" ht="13.5" x14ac:dyDescent="0.25">
      <c r="A1698" s="3">
        <f>TITRES_STAT!B1701</f>
        <v>44489</v>
      </c>
      <c r="B1698" s="6">
        <f>TITRES_STAT!C1701</f>
        <v>6.5</v>
      </c>
      <c r="C1698" s="6">
        <f>TITRES_STAT!D1701</f>
        <v>4.2950999999999997</v>
      </c>
      <c r="D1698" s="6">
        <f>TITRES_STAT!E1701</f>
        <v>19744</v>
      </c>
      <c r="E1698" s="2">
        <f t="shared" si="104"/>
        <v>2551709</v>
      </c>
      <c r="F1698" s="6" t="str">
        <f t="shared" si="107"/>
        <v>BULLISH</v>
      </c>
      <c r="G1698" s="6" t="str">
        <f t="shared" si="106"/>
        <v>NEUTRAL</v>
      </c>
      <c r="H1698" s="6" t="str">
        <f t="shared" si="105"/>
        <v>NEUTRAL</v>
      </c>
    </row>
    <row r="1699" spans="1:8" ht="13.5" x14ac:dyDescent="0.25">
      <c r="A1699" s="3">
        <f>TITRES_STAT!B1702</f>
        <v>44490</v>
      </c>
      <c r="B1699" s="6">
        <f>TITRES_STAT!C1702</f>
        <v>6.43</v>
      </c>
      <c r="C1699" s="6">
        <f>TITRES_STAT!D1702</f>
        <v>4.2488999999999999</v>
      </c>
      <c r="D1699" s="6">
        <f>TITRES_STAT!E1702</f>
        <v>1663</v>
      </c>
      <c r="E1699" s="2">
        <f t="shared" si="104"/>
        <v>2550046</v>
      </c>
      <c r="F1699" s="6" t="str">
        <f t="shared" si="107"/>
        <v>BULLISH</v>
      </c>
      <c r="G1699" s="6" t="str">
        <f t="shared" si="106"/>
        <v>NEUTRAL</v>
      </c>
      <c r="H1699" s="6" t="str">
        <f t="shared" si="105"/>
        <v>BULLISH DIVERGENCE</v>
      </c>
    </row>
    <row r="1700" spans="1:8" ht="13.5" x14ac:dyDescent="0.25">
      <c r="A1700" s="3">
        <f>TITRES_STAT!B1703</f>
        <v>44491</v>
      </c>
      <c r="B1700" s="6">
        <f>TITRES_STAT!C1703</f>
        <v>6.36</v>
      </c>
      <c r="C1700" s="6">
        <f>TITRES_STAT!D1703</f>
        <v>4.2026000000000003</v>
      </c>
      <c r="D1700" s="6">
        <f>TITRES_STAT!E1703</f>
        <v>35997</v>
      </c>
      <c r="E1700" s="2">
        <f t="shared" si="104"/>
        <v>2514049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CONFIRMED BEARISH</v>
      </c>
    </row>
    <row r="1701" spans="1:8" ht="13.5" x14ac:dyDescent="0.25">
      <c r="A1701" s="3">
        <f>TITRES_STAT!B1704</f>
        <v>44494</v>
      </c>
      <c r="B1701" s="6">
        <f>TITRES_STAT!C1704</f>
        <v>6.41</v>
      </c>
      <c r="C1701" s="6">
        <f>TITRES_STAT!D1704</f>
        <v>4.2356999999999996</v>
      </c>
      <c r="D1701" s="6">
        <f>TITRES_STAT!E1704</f>
        <v>1748</v>
      </c>
      <c r="E1701" s="2">
        <f t="shared" si="104"/>
        <v>2515797</v>
      </c>
      <c r="F1701" s="6" t="str">
        <f t="shared" si="107"/>
        <v>BEARISH</v>
      </c>
      <c r="G1701" s="6" t="str">
        <f t="shared" si="106"/>
        <v>NEUTRAL</v>
      </c>
      <c r="H1701" s="6" t="str">
        <f t="shared" si="105"/>
        <v>CONFIRMED BEARISH</v>
      </c>
    </row>
    <row r="1702" spans="1:8" ht="13.5" x14ac:dyDescent="0.25">
      <c r="A1702" s="3">
        <f>TITRES_STAT!B1705</f>
        <v>44495</v>
      </c>
      <c r="B1702" s="6">
        <f>TITRES_STAT!C1705</f>
        <v>6.3</v>
      </c>
      <c r="C1702" s="6">
        <f>TITRES_STAT!D1705</f>
        <v>4.1630000000000003</v>
      </c>
      <c r="D1702" s="6">
        <f>TITRES_STAT!E1705</f>
        <v>4064</v>
      </c>
      <c r="E1702" s="2">
        <f t="shared" si="104"/>
        <v>2511733</v>
      </c>
      <c r="F1702" s="6" t="str">
        <f t="shared" si="107"/>
        <v>BEARISH</v>
      </c>
      <c r="G1702" s="6" t="str">
        <f t="shared" si="106"/>
        <v>NEUTRAL</v>
      </c>
      <c r="H1702" s="6" t="str">
        <f t="shared" si="105"/>
        <v>CONFIRMED BEARISH</v>
      </c>
    </row>
    <row r="1703" spans="1:8" ht="13.5" x14ac:dyDescent="0.25">
      <c r="A1703" s="3">
        <f>TITRES_STAT!B1706</f>
        <v>44496</v>
      </c>
      <c r="B1703" s="6">
        <f>TITRES_STAT!C1706</f>
        <v>6.39</v>
      </c>
      <c r="C1703" s="6">
        <f>TITRES_STAT!D1706</f>
        <v>4.2224000000000004</v>
      </c>
      <c r="D1703" s="6">
        <f>TITRES_STAT!E1706</f>
        <v>5598</v>
      </c>
      <c r="E1703" s="2">
        <f t="shared" si="104"/>
        <v>2517331</v>
      </c>
      <c r="F1703" s="6" t="str">
        <f t="shared" si="107"/>
        <v>BEARISH</v>
      </c>
      <c r="G1703" s="6" t="str">
        <f t="shared" si="106"/>
        <v>NEUTRAL</v>
      </c>
      <c r="H1703" s="6" t="str">
        <f t="shared" si="105"/>
        <v>CONFIRMED BEARISH</v>
      </c>
    </row>
    <row r="1704" spans="1:8" ht="13.5" x14ac:dyDescent="0.25">
      <c r="A1704" s="3">
        <f>TITRES_STAT!B1707</f>
        <v>44497</v>
      </c>
      <c r="B1704" s="6">
        <f>TITRES_STAT!C1707</f>
        <v>6.39</v>
      </c>
      <c r="C1704" s="6">
        <f>TITRES_STAT!D1707</f>
        <v>4.2224000000000004</v>
      </c>
      <c r="D1704" s="6">
        <f>TITRES_STAT!E1707</f>
        <v>5465</v>
      </c>
      <c r="E1704" s="2">
        <f t="shared" si="104"/>
        <v>2517331</v>
      </c>
      <c r="F1704" s="6" t="str">
        <f t="shared" si="107"/>
        <v>BEARISH</v>
      </c>
      <c r="G1704" s="6" t="str">
        <f t="shared" si="106"/>
        <v>NEUTRAL</v>
      </c>
      <c r="H1704" s="6" t="str">
        <f t="shared" si="105"/>
        <v>CONFIRMED BEARISH</v>
      </c>
    </row>
    <row r="1705" spans="1:8" ht="13.5" x14ac:dyDescent="0.25">
      <c r="A1705" s="3">
        <f>TITRES_STAT!B1708</f>
        <v>44498</v>
      </c>
      <c r="B1705" s="6">
        <f>TITRES_STAT!C1708</f>
        <v>6.29</v>
      </c>
      <c r="C1705" s="6">
        <f>TITRES_STAT!D1708</f>
        <v>4.1563999999999997</v>
      </c>
      <c r="D1705" s="6">
        <f>TITRES_STAT!E1708</f>
        <v>6223</v>
      </c>
      <c r="E1705" s="2">
        <f t="shared" si="104"/>
        <v>2511108</v>
      </c>
      <c r="F1705" s="6" t="str">
        <f t="shared" si="107"/>
        <v>BEARISH</v>
      </c>
      <c r="G1705" s="6" t="str">
        <f t="shared" si="106"/>
        <v>NEUTRAL</v>
      </c>
      <c r="H1705" s="6" t="str">
        <f t="shared" si="105"/>
        <v>CONFIRMED BEARISH</v>
      </c>
    </row>
    <row r="1706" spans="1:8" ht="13.5" x14ac:dyDescent="0.25">
      <c r="A1706" s="3">
        <f>TITRES_STAT!B1709</f>
        <v>44501</v>
      </c>
      <c r="B1706" s="6">
        <f>TITRES_STAT!C1709</f>
        <v>6.37</v>
      </c>
      <c r="C1706" s="6">
        <f>TITRES_STAT!D1709</f>
        <v>4.2092000000000001</v>
      </c>
      <c r="D1706" s="6">
        <f>TITRES_STAT!E1709</f>
        <v>2625</v>
      </c>
      <c r="E1706" s="2">
        <f t="shared" si="104"/>
        <v>2513733</v>
      </c>
      <c r="F1706" s="6" t="str">
        <f t="shared" si="107"/>
        <v>BEARISH</v>
      </c>
      <c r="G1706" s="6" t="str">
        <f t="shared" si="106"/>
        <v>NEUTRAL</v>
      </c>
      <c r="H1706" s="6" t="str">
        <f t="shared" si="105"/>
        <v>CONFIRMED BEARISH</v>
      </c>
    </row>
    <row r="1707" spans="1:8" ht="13.5" x14ac:dyDescent="0.25">
      <c r="A1707" s="3">
        <f>TITRES_STAT!B1710</f>
        <v>44502</v>
      </c>
      <c r="B1707" s="6">
        <f>TITRES_STAT!C1710</f>
        <v>6.34</v>
      </c>
      <c r="C1707" s="6">
        <f>TITRES_STAT!D1710</f>
        <v>4.1894</v>
      </c>
      <c r="D1707" s="6">
        <f>TITRES_STAT!E1710</f>
        <v>4922</v>
      </c>
      <c r="E1707" s="2">
        <f t="shared" si="104"/>
        <v>2508811</v>
      </c>
      <c r="F1707" s="6" t="str">
        <f t="shared" si="107"/>
        <v>BEARISH</v>
      </c>
      <c r="G1707" s="6" t="str">
        <f t="shared" si="106"/>
        <v>NEUTRAL</v>
      </c>
      <c r="H1707" s="6" t="str">
        <f t="shared" si="105"/>
        <v>BEARISH DIVERGENCE</v>
      </c>
    </row>
    <row r="1708" spans="1:8" ht="13.5" x14ac:dyDescent="0.25">
      <c r="A1708" s="3">
        <f>TITRES_STAT!B1711</f>
        <v>44503</v>
      </c>
      <c r="B1708" s="6">
        <f>TITRES_STAT!C1711</f>
        <v>6.35</v>
      </c>
      <c r="C1708" s="6">
        <f>TITRES_STAT!D1711</f>
        <v>4.1959999999999997</v>
      </c>
      <c r="D1708" s="6">
        <f>TITRES_STAT!E1711</f>
        <v>310</v>
      </c>
      <c r="E1708" s="2">
        <f t="shared" si="104"/>
        <v>2509121</v>
      </c>
      <c r="F1708" s="6" t="str">
        <f t="shared" si="107"/>
        <v>BEARISH</v>
      </c>
      <c r="G1708" s="6" t="str">
        <f t="shared" si="106"/>
        <v>NEUTRAL</v>
      </c>
      <c r="H1708" s="6" t="str">
        <f t="shared" si="105"/>
        <v>CONFIRMED BEARISH</v>
      </c>
    </row>
    <row r="1709" spans="1:8" ht="13.5" x14ac:dyDescent="0.25">
      <c r="A1709" s="3">
        <f>TITRES_STAT!B1712</f>
        <v>44504</v>
      </c>
      <c r="B1709" s="6">
        <f>TITRES_STAT!C1712</f>
        <v>6.3</v>
      </c>
      <c r="C1709" s="6">
        <f>TITRES_STAT!D1712</f>
        <v>4.1630000000000003</v>
      </c>
      <c r="D1709" s="6">
        <f>TITRES_STAT!E1712</f>
        <v>3338</v>
      </c>
      <c r="E1709" s="2">
        <f t="shared" si="104"/>
        <v>2505783</v>
      </c>
      <c r="F1709" s="6" t="str">
        <f t="shared" si="107"/>
        <v>BEARISH</v>
      </c>
      <c r="G1709" s="6" t="str">
        <f t="shared" si="106"/>
        <v>NEUTRAL</v>
      </c>
      <c r="H1709" s="6" t="str">
        <f t="shared" si="105"/>
        <v>CONFIRMED BEARISH</v>
      </c>
    </row>
    <row r="1710" spans="1:8" ht="13.5" x14ac:dyDescent="0.25">
      <c r="A1710" s="3">
        <f>TITRES_STAT!B1713</f>
        <v>44505</v>
      </c>
      <c r="B1710" s="6">
        <f>TITRES_STAT!C1713</f>
        <v>6.3</v>
      </c>
      <c r="C1710" s="6">
        <f>TITRES_STAT!D1713</f>
        <v>4.1630000000000003</v>
      </c>
      <c r="D1710" s="6">
        <f>TITRES_STAT!E1713</f>
        <v>2455</v>
      </c>
      <c r="E1710" s="2">
        <f t="shared" si="104"/>
        <v>2505783</v>
      </c>
      <c r="F1710" s="6" t="str">
        <f t="shared" si="107"/>
        <v>BEARISH</v>
      </c>
      <c r="G1710" s="6" t="str">
        <f t="shared" si="106"/>
        <v>NEUTRAL</v>
      </c>
      <c r="H1710" s="6" t="str">
        <f t="shared" si="105"/>
        <v>BEARISH DIVERGENCE</v>
      </c>
    </row>
    <row r="1711" spans="1:8" ht="13.5" x14ac:dyDescent="0.25">
      <c r="A1711" s="3">
        <f>TITRES_STAT!B1714</f>
        <v>44508</v>
      </c>
      <c r="B1711" s="6">
        <f>TITRES_STAT!C1714</f>
        <v>6.35</v>
      </c>
      <c r="C1711" s="6">
        <f>TITRES_STAT!D1714</f>
        <v>4.1959999999999997</v>
      </c>
      <c r="D1711" s="6">
        <f>TITRES_STAT!E1714</f>
        <v>7613</v>
      </c>
      <c r="E1711" s="2">
        <f t="shared" si="104"/>
        <v>2513396</v>
      </c>
      <c r="F1711" s="6" t="str">
        <f t="shared" si="107"/>
        <v>BEARISH</v>
      </c>
      <c r="G1711" s="6" t="str">
        <f t="shared" si="106"/>
        <v>NEUTRAL</v>
      </c>
      <c r="H1711" s="6" t="str">
        <f t="shared" si="105"/>
        <v>CONFIRMED BEARISH</v>
      </c>
    </row>
    <row r="1712" spans="1:8" ht="13.5" x14ac:dyDescent="0.25">
      <c r="A1712" s="3">
        <f>TITRES_STAT!B1715</f>
        <v>44509</v>
      </c>
      <c r="B1712" s="6">
        <f>TITRES_STAT!C1715</f>
        <v>6.34</v>
      </c>
      <c r="C1712" s="6">
        <f>TITRES_STAT!D1715</f>
        <v>4.1894</v>
      </c>
      <c r="D1712" s="6">
        <f>TITRES_STAT!E1715</f>
        <v>2375</v>
      </c>
      <c r="E1712" s="2">
        <f t="shared" si="104"/>
        <v>2511021</v>
      </c>
      <c r="F1712" s="6" t="str">
        <f t="shared" si="107"/>
        <v>BULLISH</v>
      </c>
      <c r="G1712" s="6" t="str">
        <f t="shared" si="106"/>
        <v>NEUTRAL</v>
      </c>
      <c r="H1712" s="6" t="str">
        <f t="shared" si="105"/>
        <v>NEUTRAL</v>
      </c>
    </row>
    <row r="1713" spans="1:8" ht="13.5" x14ac:dyDescent="0.25">
      <c r="A1713" s="3">
        <f>TITRES_STAT!B1716</f>
        <v>44510</v>
      </c>
      <c r="B1713" s="6">
        <f>TITRES_STAT!C1716</f>
        <v>6.39</v>
      </c>
      <c r="C1713" s="6">
        <f>TITRES_STAT!D1716</f>
        <v>4.2224000000000004</v>
      </c>
      <c r="D1713" s="6">
        <f>TITRES_STAT!E1716</f>
        <v>254</v>
      </c>
      <c r="E1713" s="2">
        <f t="shared" si="104"/>
        <v>2511275</v>
      </c>
      <c r="F1713" s="6" t="str">
        <f t="shared" si="107"/>
        <v>BULLISH</v>
      </c>
      <c r="G1713" s="6" t="str">
        <f t="shared" si="106"/>
        <v>NEUTRAL</v>
      </c>
      <c r="H1713" s="6" t="str">
        <f t="shared" si="105"/>
        <v>CONFIRMED BULLISH</v>
      </c>
    </row>
    <row r="1714" spans="1:8" ht="13.5" x14ac:dyDescent="0.25">
      <c r="A1714" s="3">
        <f>TITRES_STAT!B1717</f>
        <v>44511</v>
      </c>
      <c r="B1714" s="6">
        <f>TITRES_STAT!C1717</f>
        <v>6.38</v>
      </c>
      <c r="C1714" s="6">
        <f>TITRES_STAT!D1717</f>
        <v>4.2157999999999998</v>
      </c>
      <c r="D1714" s="6">
        <f>TITRES_STAT!E1717</f>
        <v>206</v>
      </c>
      <c r="E1714" s="2">
        <f t="shared" si="104"/>
        <v>2511069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CONFIRMED BULLISH</v>
      </c>
    </row>
    <row r="1715" spans="1:8" ht="13.5" x14ac:dyDescent="0.25">
      <c r="A1715" s="3">
        <f>TITRES_STAT!B1718</f>
        <v>44512</v>
      </c>
      <c r="B1715" s="6">
        <f>TITRES_STAT!C1718</f>
        <v>6.38</v>
      </c>
      <c r="C1715" s="6">
        <f>TITRES_STAT!D1718</f>
        <v>4.2157999999999998</v>
      </c>
      <c r="D1715" s="6">
        <f>TITRES_STAT!E1718</f>
        <v>2508</v>
      </c>
      <c r="E1715" s="2">
        <f t="shared" si="104"/>
        <v>2511069</v>
      </c>
      <c r="F1715" s="6" t="str">
        <f t="shared" si="107"/>
        <v>BULLISH</v>
      </c>
      <c r="G1715" s="6" t="str">
        <f t="shared" si="106"/>
        <v>NEUTRAL</v>
      </c>
      <c r="H1715" s="6" t="str">
        <f t="shared" si="105"/>
        <v>CONFIRMED BULLISH</v>
      </c>
    </row>
    <row r="1716" spans="1:8" ht="13.5" x14ac:dyDescent="0.25">
      <c r="A1716" s="3">
        <f>TITRES_STAT!B1719</f>
        <v>44515</v>
      </c>
      <c r="B1716" s="6">
        <f>TITRES_STAT!C1719</f>
        <v>6.38</v>
      </c>
      <c r="C1716" s="6">
        <f>TITRES_STAT!D1719</f>
        <v>4.2157999999999998</v>
      </c>
      <c r="D1716" s="6">
        <f>TITRES_STAT!E1719</f>
        <v>2410</v>
      </c>
      <c r="E1716" s="2">
        <f t="shared" si="104"/>
        <v>2511069</v>
      </c>
      <c r="F1716" s="6" t="str">
        <f t="shared" si="107"/>
        <v>BEARISH</v>
      </c>
      <c r="G1716" s="6" t="str">
        <f t="shared" si="106"/>
        <v>NEUTRAL</v>
      </c>
      <c r="H1716" s="6" t="str">
        <f t="shared" si="105"/>
        <v>BEARISH DIVERGENCE</v>
      </c>
    </row>
    <row r="1717" spans="1:8" ht="13.5" x14ac:dyDescent="0.25">
      <c r="A1717" s="3">
        <f>TITRES_STAT!B1720</f>
        <v>44516</v>
      </c>
      <c r="B1717" s="6">
        <f>TITRES_STAT!C1720</f>
        <v>6.39</v>
      </c>
      <c r="C1717" s="6">
        <f>TITRES_STAT!D1720</f>
        <v>4.2224000000000004</v>
      </c>
      <c r="D1717" s="6">
        <f>TITRES_STAT!E1720</f>
        <v>3214</v>
      </c>
      <c r="E1717" s="2">
        <f t="shared" si="104"/>
        <v>2514283</v>
      </c>
      <c r="F1717" s="6" t="str">
        <f t="shared" si="107"/>
        <v>BULLISH</v>
      </c>
      <c r="G1717" s="6" t="str">
        <f t="shared" si="106"/>
        <v>NEUTRAL</v>
      </c>
      <c r="H1717" s="6" t="str">
        <f t="shared" si="105"/>
        <v>CONFIRMED BULLISH</v>
      </c>
    </row>
    <row r="1718" spans="1:8" ht="13.5" x14ac:dyDescent="0.25">
      <c r="A1718" s="3">
        <f>TITRES_STAT!B1721</f>
        <v>44517</v>
      </c>
      <c r="B1718" s="6">
        <f>TITRES_STAT!C1721</f>
        <v>6.38</v>
      </c>
      <c r="C1718" s="6">
        <f>TITRES_STAT!D1721</f>
        <v>4.2157999999999998</v>
      </c>
      <c r="D1718" s="6">
        <f>TITRES_STAT!E1721</f>
        <v>1067</v>
      </c>
      <c r="E1718" s="2">
        <f t="shared" si="104"/>
        <v>2513216</v>
      </c>
      <c r="F1718" s="6" t="str">
        <f t="shared" si="107"/>
        <v>BULLISH</v>
      </c>
      <c r="G1718" s="6" t="str">
        <f t="shared" si="106"/>
        <v>NEUTRAL</v>
      </c>
      <c r="H1718" s="6" t="str">
        <f t="shared" si="105"/>
        <v>BULLISH DIVERGENCE</v>
      </c>
    </row>
    <row r="1719" spans="1:8" ht="13.5" x14ac:dyDescent="0.25">
      <c r="A1719" s="3">
        <f>TITRES_STAT!B1722</f>
        <v>44518</v>
      </c>
      <c r="B1719" s="6">
        <f>TITRES_STAT!C1722</f>
        <v>6.38</v>
      </c>
      <c r="C1719" s="6">
        <f>TITRES_STAT!D1722</f>
        <v>4.2157999999999998</v>
      </c>
      <c r="D1719" s="6">
        <f>TITRES_STAT!E1722</f>
        <v>1210</v>
      </c>
      <c r="E1719" s="2">
        <f t="shared" si="104"/>
        <v>2513216</v>
      </c>
      <c r="F1719" s="6" t="str">
        <f t="shared" si="107"/>
        <v>BULLISH</v>
      </c>
      <c r="G1719" s="6" t="str">
        <f t="shared" si="106"/>
        <v>NEUTRAL</v>
      </c>
      <c r="H1719" s="6" t="str">
        <f t="shared" si="105"/>
        <v>NEUTRAL</v>
      </c>
    </row>
    <row r="1720" spans="1:8" ht="13.5" x14ac:dyDescent="0.25">
      <c r="A1720" s="3">
        <f>TITRES_STAT!B1723</f>
        <v>44519</v>
      </c>
      <c r="B1720" s="6">
        <f>TITRES_STAT!C1723</f>
        <v>6.38</v>
      </c>
      <c r="C1720" s="6">
        <f>TITRES_STAT!D1723</f>
        <v>4.2157999999999998</v>
      </c>
      <c r="D1720" s="6">
        <f>TITRES_STAT!E1723</f>
        <v>140</v>
      </c>
      <c r="E1720" s="2">
        <f t="shared" si="104"/>
        <v>2513216</v>
      </c>
      <c r="F1720" s="6" t="str">
        <f t="shared" si="107"/>
        <v>BULLISH</v>
      </c>
      <c r="G1720" s="6" t="str">
        <f t="shared" si="106"/>
        <v>NEUTRAL</v>
      </c>
      <c r="H1720" s="6" t="str">
        <f t="shared" si="105"/>
        <v>NEUTRAL</v>
      </c>
    </row>
    <row r="1721" spans="1:8" ht="13.5" x14ac:dyDescent="0.25">
      <c r="A1721" s="3">
        <f>TITRES_STAT!B1724</f>
        <v>44522</v>
      </c>
      <c r="B1721" s="6">
        <f>TITRES_STAT!C1724</f>
        <v>6.32</v>
      </c>
      <c r="C1721" s="6">
        <f>TITRES_STAT!D1724</f>
        <v>4.1761999999999997</v>
      </c>
      <c r="D1721" s="6">
        <f>TITRES_STAT!E1724</f>
        <v>547</v>
      </c>
      <c r="E1721" s="2">
        <f t="shared" si="104"/>
        <v>2512669</v>
      </c>
      <c r="F1721" s="6" t="str">
        <f t="shared" si="107"/>
        <v>BULLISH</v>
      </c>
      <c r="G1721" s="6" t="str">
        <f t="shared" si="106"/>
        <v>NEUTRAL</v>
      </c>
      <c r="H1721" s="6" t="str">
        <f t="shared" si="105"/>
        <v>BULLISH DIVERGENCE</v>
      </c>
    </row>
    <row r="1722" spans="1:8" ht="13.5" x14ac:dyDescent="0.25">
      <c r="A1722" s="3">
        <f>TITRES_STAT!B1725</f>
        <v>44523</v>
      </c>
      <c r="B1722" s="6">
        <f>TITRES_STAT!C1725</f>
        <v>6.37</v>
      </c>
      <c r="C1722" s="6">
        <f>TITRES_STAT!D1725</f>
        <v>4.2092000000000001</v>
      </c>
      <c r="D1722" s="6">
        <f>TITRES_STAT!E1725</f>
        <v>155</v>
      </c>
      <c r="E1722" s="2">
        <f t="shared" si="104"/>
        <v>2512824</v>
      </c>
      <c r="F1722" s="6" t="str">
        <f t="shared" si="107"/>
        <v>BEARISH</v>
      </c>
      <c r="G1722" s="6" t="str">
        <f t="shared" si="106"/>
        <v>NEUTRAL</v>
      </c>
      <c r="H1722" s="6" t="str">
        <f t="shared" si="105"/>
        <v>CONFIRMED BEARISH</v>
      </c>
    </row>
    <row r="1723" spans="1:8" ht="13.5" x14ac:dyDescent="0.25">
      <c r="A1723" s="3">
        <f>TITRES_STAT!B1726</f>
        <v>44524</v>
      </c>
      <c r="B1723" s="6">
        <f>TITRES_STAT!C1726</f>
        <v>6.37</v>
      </c>
      <c r="C1723" s="6">
        <f>TITRES_STAT!D1726</f>
        <v>4.2092000000000001</v>
      </c>
      <c r="D1723" s="6">
        <f>TITRES_STAT!E1726</f>
        <v>0</v>
      </c>
      <c r="E1723" s="2">
        <f t="shared" si="104"/>
        <v>2512824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CONFIRMED BEARISH</v>
      </c>
    </row>
    <row r="1724" spans="1:8" ht="13.5" x14ac:dyDescent="0.25">
      <c r="A1724" s="3">
        <f>TITRES_STAT!B1727</f>
        <v>44525</v>
      </c>
      <c r="B1724" s="6">
        <f>TITRES_STAT!C1727</f>
        <v>6.35</v>
      </c>
      <c r="C1724" s="6">
        <f>TITRES_STAT!D1727</f>
        <v>4.1959999999999997</v>
      </c>
      <c r="D1724" s="6">
        <f>TITRES_STAT!E1727</f>
        <v>302</v>
      </c>
      <c r="E1724" s="2">
        <f t="shared" si="104"/>
        <v>2512522</v>
      </c>
      <c r="F1724" s="6" t="str">
        <f t="shared" si="107"/>
        <v>BEARISH</v>
      </c>
      <c r="G1724" s="6" t="str">
        <f t="shared" si="106"/>
        <v>NEUTRAL</v>
      </c>
      <c r="H1724" s="6" t="str">
        <f t="shared" si="105"/>
        <v>CONFIRMED BEARISH</v>
      </c>
    </row>
    <row r="1725" spans="1:8" ht="13.5" x14ac:dyDescent="0.25">
      <c r="A1725" s="3">
        <f>TITRES_STAT!B1728</f>
        <v>44526</v>
      </c>
      <c r="B1725" s="6">
        <f>TITRES_STAT!C1728</f>
        <v>6.35</v>
      </c>
      <c r="C1725" s="6">
        <f>TITRES_STAT!D1728</f>
        <v>4.1959999999999997</v>
      </c>
      <c r="D1725" s="6">
        <f>TITRES_STAT!E1728</f>
        <v>107</v>
      </c>
      <c r="E1725" s="2">
        <f t="shared" si="104"/>
        <v>2512522</v>
      </c>
      <c r="F1725" s="6" t="str">
        <f t="shared" si="107"/>
        <v>BEARISH</v>
      </c>
      <c r="G1725" s="6" t="str">
        <f t="shared" si="106"/>
        <v>NEUTRAL</v>
      </c>
      <c r="H1725" s="6" t="str">
        <f t="shared" si="105"/>
        <v>CONFIRMED BEARISH</v>
      </c>
    </row>
    <row r="1726" spans="1:8" ht="13.5" x14ac:dyDescent="0.25">
      <c r="A1726" s="3">
        <f>TITRES_STAT!B1729</f>
        <v>44529</v>
      </c>
      <c r="B1726" s="6">
        <f>TITRES_STAT!C1729</f>
        <v>6.29</v>
      </c>
      <c r="C1726" s="6">
        <f>TITRES_STAT!D1729</f>
        <v>4.1563999999999997</v>
      </c>
      <c r="D1726" s="6">
        <f>TITRES_STAT!E1729</f>
        <v>1447</v>
      </c>
      <c r="E1726" s="2">
        <f t="shared" si="104"/>
        <v>2511075</v>
      </c>
      <c r="F1726" s="6" t="str">
        <f t="shared" si="107"/>
        <v>BEARISH</v>
      </c>
      <c r="G1726" s="6" t="str">
        <f t="shared" si="106"/>
        <v>NEUTRAL</v>
      </c>
      <c r="H1726" s="6" t="str">
        <f t="shared" si="105"/>
        <v>CONFIRMED BEARISH</v>
      </c>
    </row>
    <row r="1727" spans="1:8" ht="13.5" x14ac:dyDescent="0.25">
      <c r="A1727" s="3">
        <f>TITRES_STAT!B1730</f>
        <v>44530</v>
      </c>
      <c r="B1727" s="6">
        <f>TITRES_STAT!C1730</f>
        <v>6.2</v>
      </c>
      <c r="C1727" s="6">
        <f>TITRES_STAT!D1730</f>
        <v>4.0968999999999998</v>
      </c>
      <c r="D1727" s="6">
        <f>TITRES_STAT!E1730</f>
        <v>9195</v>
      </c>
      <c r="E1727" s="2">
        <f t="shared" si="104"/>
        <v>2501880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CONFIRMED BEARISH</v>
      </c>
    </row>
    <row r="1728" spans="1:8" ht="13.5" x14ac:dyDescent="0.25">
      <c r="A1728" s="3">
        <f>TITRES_STAT!B1731</f>
        <v>44531</v>
      </c>
      <c r="B1728" s="6">
        <f>TITRES_STAT!C1731</f>
        <v>6.25</v>
      </c>
      <c r="C1728" s="6">
        <f>TITRES_STAT!D1731</f>
        <v>4.1299000000000001</v>
      </c>
      <c r="D1728" s="6">
        <f>TITRES_STAT!E1731</f>
        <v>14756</v>
      </c>
      <c r="E1728" s="2">
        <f t="shared" si="104"/>
        <v>2516636</v>
      </c>
      <c r="F1728" s="6" t="str">
        <f t="shared" si="107"/>
        <v>BULLISH</v>
      </c>
      <c r="G1728" s="6" t="str">
        <f t="shared" si="106"/>
        <v>NEUTRAL</v>
      </c>
      <c r="H1728" s="6" t="str">
        <f t="shared" si="105"/>
        <v>BULLISH DIVERGENCE</v>
      </c>
    </row>
    <row r="1729" spans="1:8" ht="13.5" x14ac:dyDescent="0.25">
      <c r="A1729" s="3">
        <f>TITRES_STAT!B1732</f>
        <v>44532</v>
      </c>
      <c r="B1729" s="6">
        <f>TITRES_STAT!C1732</f>
        <v>6.34</v>
      </c>
      <c r="C1729" s="6">
        <f>TITRES_STAT!D1732</f>
        <v>4.1894</v>
      </c>
      <c r="D1729" s="6">
        <f>TITRES_STAT!E1732</f>
        <v>802</v>
      </c>
      <c r="E1729" s="2">
        <f t="shared" si="104"/>
        <v>2517438</v>
      </c>
      <c r="F1729" s="6" t="str">
        <f t="shared" si="107"/>
        <v>BULLISH</v>
      </c>
      <c r="G1729" s="6" t="str">
        <f t="shared" si="106"/>
        <v>NEUTRAL</v>
      </c>
      <c r="H1729" s="6" t="str">
        <f t="shared" si="105"/>
        <v>BULLISH DIVERGENCE</v>
      </c>
    </row>
    <row r="1730" spans="1:8" ht="13.5" x14ac:dyDescent="0.25">
      <c r="A1730" s="3">
        <f>TITRES_STAT!B1733</f>
        <v>44533</v>
      </c>
      <c r="B1730" s="6">
        <f>TITRES_STAT!C1733</f>
        <v>6.34</v>
      </c>
      <c r="C1730" s="6">
        <f>TITRES_STAT!D1733</f>
        <v>4.1894</v>
      </c>
      <c r="D1730" s="6">
        <f>TITRES_STAT!E1733</f>
        <v>635</v>
      </c>
      <c r="E1730" s="2">
        <f t="shared" si="104"/>
        <v>2517438</v>
      </c>
      <c r="F1730" s="6" t="str">
        <f t="shared" si="107"/>
        <v>BULLISH</v>
      </c>
      <c r="G1730" s="6" t="str">
        <f t="shared" si="106"/>
        <v>NEUTRAL</v>
      </c>
      <c r="H1730" s="6" t="str">
        <f t="shared" si="105"/>
        <v>BULLISH DIVERGENCE</v>
      </c>
    </row>
    <row r="1731" spans="1:8" ht="13.5" x14ac:dyDescent="0.25">
      <c r="A1731" s="3">
        <f>TITRES_STAT!B1734</f>
        <v>44536</v>
      </c>
      <c r="B1731" s="6">
        <f>TITRES_STAT!C1734</f>
        <v>6.22</v>
      </c>
      <c r="C1731" s="6">
        <f>TITRES_STAT!D1734</f>
        <v>4.1101000000000001</v>
      </c>
      <c r="D1731" s="6">
        <f>TITRES_STAT!E1734</f>
        <v>205</v>
      </c>
      <c r="E1731" s="2">
        <f t="shared" si="104"/>
        <v>2517233</v>
      </c>
      <c r="F1731" s="6" t="str">
        <f t="shared" si="107"/>
        <v>BULLISH</v>
      </c>
      <c r="G1731" s="6" t="str">
        <f t="shared" si="106"/>
        <v>NEUTRAL</v>
      </c>
      <c r="H1731" s="6" t="str">
        <f t="shared" si="105"/>
        <v>BULLISH DIVERGENCE</v>
      </c>
    </row>
    <row r="1732" spans="1:8" ht="13.5" x14ac:dyDescent="0.25">
      <c r="A1732" s="3">
        <f>TITRES_STAT!B1735</f>
        <v>44537</v>
      </c>
      <c r="B1732" s="6">
        <f>TITRES_STAT!C1735</f>
        <v>6.2</v>
      </c>
      <c r="C1732" s="6">
        <f>TITRES_STAT!D1735</f>
        <v>4.0968999999999998</v>
      </c>
      <c r="D1732" s="6">
        <f>TITRES_STAT!E1735</f>
        <v>2168</v>
      </c>
      <c r="E1732" s="2">
        <f t="shared" ref="E1732:E1795" si="108">IF(B1732&gt;B1731, E1731+D1732, IF(B1732&lt;B1731, E1731-D1732, E1731))</f>
        <v>2515065</v>
      </c>
      <c r="F1732" s="6" t="str">
        <f t="shared" si="107"/>
        <v>BULLISH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44538</v>
      </c>
      <c r="B1733" s="6">
        <f>TITRES_STAT!C1736</f>
        <v>6.2</v>
      </c>
      <c r="C1733" s="6">
        <f>TITRES_STAT!D1736</f>
        <v>4.0968999999999998</v>
      </c>
      <c r="D1733" s="6">
        <f>TITRES_STAT!E1736</f>
        <v>29</v>
      </c>
      <c r="E1733" s="2">
        <f t="shared" si="108"/>
        <v>2515065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CONFIRMED BEARISH</v>
      </c>
    </row>
    <row r="1734" spans="1:8" ht="13.5" x14ac:dyDescent="0.25">
      <c r="A1734" s="3">
        <f>TITRES_STAT!B1737</f>
        <v>44539</v>
      </c>
      <c r="B1734" s="6">
        <f>TITRES_STAT!C1737</f>
        <v>6.2</v>
      </c>
      <c r="C1734" s="6">
        <f>TITRES_STAT!D1737</f>
        <v>4.0968999999999998</v>
      </c>
      <c r="D1734" s="6">
        <f>TITRES_STAT!E1737</f>
        <v>20</v>
      </c>
      <c r="E1734" s="2">
        <f t="shared" si="108"/>
        <v>2515065</v>
      </c>
      <c r="F1734" s="6" t="str">
        <f t="shared" si="107"/>
        <v>BEARISH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44540</v>
      </c>
      <c r="B1735" s="6">
        <f>TITRES_STAT!C1738</f>
        <v>6.2</v>
      </c>
      <c r="C1735" s="6">
        <f>TITRES_STAT!D1738</f>
        <v>4.0968999999999998</v>
      </c>
      <c r="D1735" s="6">
        <f>TITRES_STAT!E1738</f>
        <v>382</v>
      </c>
      <c r="E1735" s="2">
        <f t="shared" si="108"/>
        <v>2515065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BEARISH</v>
      </c>
    </row>
    <row r="1736" spans="1:8" ht="13.5" x14ac:dyDescent="0.25">
      <c r="A1736" s="3">
        <f>TITRES_STAT!B1739</f>
        <v>44543</v>
      </c>
      <c r="B1736" s="6">
        <f>TITRES_STAT!C1739</f>
        <v>6.19</v>
      </c>
      <c r="C1736" s="6">
        <f>TITRES_STAT!D1739</f>
        <v>4.0903</v>
      </c>
      <c r="D1736" s="6">
        <f>TITRES_STAT!E1739</f>
        <v>275866</v>
      </c>
      <c r="E1736" s="2">
        <f t="shared" si="108"/>
        <v>2239199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WEAK</v>
      </c>
      <c r="H1736" s="6" t="str">
        <f t="shared" si="109"/>
        <v>CONFIRMED BEARISH</v>
      </c>
    </row>
    <row r="1737" spans="1:8" ht="13.5" x14ac:dyDescent="0.25">
      <c r="A1737" s="3">
        <f>TITRES_STAT!B1740</f>
        <v>44544</v>
      </c>
      <c r="B1737" s="6">
        <f>TITRES_STAT!C1740</f>
        <v>6.19</v>
      </c>
      <c r="C1737" s="6">
        <f>TITRES_STAT!D1740</f>
        <v>4.0903</v>
      </c>
      <c r="D1737" s="6">
        <f>TITRES_STAT!E1740</f>
        <v>278</v>
      </c>
      <c r="E1737" s="2">
        <f t="shared" si="108"/>
        <v>2239199</v>
      </c>
      <c r="F1737" s="6" t="str">
        <f t="shared" si="111"/>
        <v>BEARISH</v>
      </c>
      <c r="G1737" s="6" t="str">
        <f t="shared" si="110"/>
        <v>WEAK</v>
      </c>
      <c r="H1737" s="6" t="str">
        <f t="shared" si="109"/>
        <v>CONFIRMED BEARISH</v>
      </c>
    </row>
    <row r="1738" spans="1:8" ht="13.5" x14ac:dyDescent="0.25">
      <c r="A1738" s="3">
        <f>TITRES_STAT!B1741</f>
        <v>44545</v>
      </c>
      <c r="B1738" s="6">
        <f>TITRES_STAT!C1741</f>
        <v>6.2</v>
      </c>
      <c r="C1738" s="6">
        <f>TITRES_STAT!D1741</f>
        <v>4.0968999999999998</v>
      </c>
      <c r="D1738" s="6">
        <f>TITRES_STAT!E1741</f>
        <v>15000</v>
      </c>
      <c r="E1738" s="2">
        <f t="shared" si="108"/>
        <v>2254199</v>
      </c>
      <c r="F1738" s="6" t="str">
        <f t="shared" si="111"/>
        <v>BEARISH</v>
      </c>
      <c r="G1738" s="6" t="str">
        <f t="shared" si="110"/>
        <v>WEAK</v>
      </c>
      <c r="H1738" s="6" t="str">
        <f t="shared" si="109"/>
        <v>NEUTRAL</v>
      </c>
    </row>
    <row r="1739" spans="1:8" ht="13.5" x14ac:dyDescent="0.25">
      <c r="A1739" s="3">
        <f>TITRES_STAT!B1742</f>
        <v>44546</v>
      </c>
      <c r="B1739" s="6">
        <f>TITRES_STAT!C1742</f>
        <v>6.18</v>
      </c>
      <c r="C1739" s="6">
        <f>TITRES_STAT!D1742</f>
        <v>4.0837000000000003</v>
      </c>
      <c r="D1739" s="6">
        <f>TITRES_STAT!E1742</f>
        <v>137</v>
      </c>
      <c r="E1739" s="2">
        <f t="shared" si="108"/>
        <v>2254062</v>
      </c>
      <c r="F1739" s="6" t="str">
        <f t="shared" si="111"/>
        <v>BEARISH</v>
      </c>
      <c r="G1739" s="6" t="str">
        <f t="shared" si="110"/>
        <v>WEAK</v>
      </c>
      <c r="H1739" s="6" t="str">
        <f t="shared" si="109"/>
        <v>CONFIRMED BEARISH</v>
      </c>
    </row>
    <row r="1740" spans="1:8" ht="13.5" x14ac:dyDescent="0.25">
      <c r="A1740" s="3">
        <f>TITRES_STAT!B1743</f>
        <v>44550</v>
      </c>
      <c r="B1740" s="6">
        <f>TITRES_STAT!C1743</f>
        <v>6.18</v>
      </c>
      <c r="C1740" s="6">
        <f>TITRES_STAT!D1743</f>
        <v>4.0837000000000003</v>
      </c>
      <c r="D1740" s="6">
        <f>TITRES_STAT!E1743</f>
        <v>0</v>
      </c>
      <c r="E1740" s="2">
        <f t="shared" si="108"/>
        <v>2254062</v>
      </c>
      <c r="F1740" s="6" t="str">
        <f t="shared" si="111"/>
        <v>BEARISH</v>
      </c>
      <c r="G1740" s="6" t="str">
        <f t="shared" si="110"/>
        <v>WEAK</v>
      </c>
      <c r="H1740" s="6" t="str">
        <f t="shared" si="109"/>
        <v>CONFIRMED BEARISH</v>
      </c>
    </row>
    <row r="1741" spans="1:8" ht="13.5" x14ac:dyDescent="0.25">
      <c r="A1741" s="3">
        <f>TITRES_STAT!B1744</f>
        <v>44551</v>
      </c>
      <c r="B1741" s="6">
        <f>TITRES_STAT!C1744</f>
        <v>6.15</v>
      </c>
      <c r="C1741" s="6">
        <f>TITRES_STAT!D1744</f>
        <v>4.0639000000000003</v>
      </c>
      <c r="D1741" s="6">
        <f>TITRES_STAT!E1744</f>
        <v>105</v>
      </c>
      <c r="E1741" s="2">
        <f t="shared" si="108"/>
        <v>2253957</v>
      </c>
      <c r="F1741" s="6" t="str">
        <f t="shared" si="111"/>
        <v>BULLISH</v>
      </c>
      <c r="G1741" s="6" t="str">
        <f t="shared" si="110"/>
        <v>NEUTRAL</v>
      </c>
      <c r="H1741" s="6" t="str">
        <f t="shared" si="109"/>
        <v>BULLISH DIVERGENCE</v>
      </c>
    </row>
    <row r="1742" spans="1:8" ht="13.5" x14ac:dyDescent="0.25">
      <c r="A1742" s="3">
        <f>TITRES_STAT!B1745</f>
        <v>44552</v>
      </c>
      <c r="B1742" s="6">
        <f>TITRES_STAT!C1745</f>
        <v>6.14</v>
      </c>
      <c r="C1742" s="6">
        <f>TITRES_STAT!D1745</f>
        <v>4.0571999999999999</v>
      </c>
      <c r="D1742" s="6">
        <f>TITRES_STAT!E1745</f>
        <v>206</v>
      </c>
      <c r="E1742" s="2">
        <f t="shared" si="108"/>
        <v>2253751</v>
      </c>
      <c r="F1742" s="6" t="str">
        <f t="shared" si="111"/>
        <v>BULLISH</v>
      </c>
      <c r="G1742" s="6" t="str">
        <f t="shared" si="110"/>
        <v>NEUTRAL</v>
      </c>
      <c r="H1742" s="6" t="str">
        <f t="shared" si="109"/>
        <v>BULLISH DIVERGENCE</v>
      </c>
    </row>
    <row r="1743" spans="1:8" ht="13.5" x14ac:dyDescent="0.25">
      <c r="A1743" s="3">
        <f>TITRES_STAT!B1746</f>
        <v>44553</v>
      </c>
      <c r="B1743" s="6">
        <f>TITRES_STAT!C1746</f>
        <v>6.14</v>
      </c>
      <c r="C1743" s="6">
        <f>TITRES_STAT!D1746</f>
        <v>4.0571999999999999</v>
      </c>
      <c r="D1743" s="6">
        <f>TITRES_STAT!E1746</f>
        <v>7078</v>
      </c>
      <c r="E1743" s="2">
        <f t="shared" si="108"/>
        <v>2253751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6.05</v>
      </c>
      <c r="C1744" s="6">
        <f>TITRES_STAT!D1747</f>
        <v>3.9977999999999998</v>
      </c>
      <c r="D1744" s="6">
        <f>TITRES_STAT!E1747</f>
        <v>1948</v>
      </c>
      <c r="E1744" s="2">
        <f t="shared" si="108"/>
        <v>2251803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44557</v>
      </c>
      <c r="B1745" s="6">
        <f>TITRES_STAT!C1748</f>
        <v>6</v>
      </c>
      <c r="C1745" s="6">
        <f>TITRES_STAT!D1748</f>
        <v>3.9647000000000001</v>
      </c>
      <c r="D1745" s="6">
        <f>TITRES_STAT!E1748</f>
        <v>955</v>
      </c>
      <c r="E1745" s="2">
        <f t="shared" si="108"/>
        <v>2250848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44558</v>
      </c>
      <c r="B1746" s="6">
        <f>TITRES_STAT!C1749</f>
        <v>6.05</v>
      </c>
      <c r="C1746" s="6">
        <f>TITRES_STAT!D1749</f>
        <v>3.9977999999999998</v>
      </c>
      <c r="D1746" s="6">
        <f>TITRES_STAT!E1749</f>
        <v>2698</v>
      </c>
      <c r="E1746" s="2">
        <f t="shared" si="108"/>
        <v>2253546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CONFIRMED BEARISH</v>
      </c>
    </row>
    <row r="1747" spans="1:8" ht="13.5" x14ac:dyDescent="0.25">
      <c r="A1747" s="3">
        <f>TITRES_STAT!B1750</f>
        <v>44559</v>
      </c>
      <c r="B1747" s="6">
        <f>TITRES_STAT!C1750</f>
        <v>6.14</v>
      </c>
      <c r="C1747" s="6">
        <f>TITRES_STAT!D1750</f>
        <v>4.0571999999999999</v>
      </c>
      <c r="D1747" s="6">
        <f>TITRES_STAT!E1750</f>
        <v>138674</v>
      </c>
      <c r="E1747" s="2">
        <f t="shared" si="108"/>
        <v>2392220</v>
      </c>
      <c r="F1747" s="6" t="str">
        <f t="shared" si="111"/>
        <v>BULLISH</v>
      </c>
      <c r="G1747" s="6" t="str">
        <f t="shared" si="110"/>
        <v>STRONG</v>
      </c>
      <c r="H1747" s="6" t="str">
        <f t="shared" si="109"/>
        <v>NEUTRAL</v>
      </c>
    </row>
    <row r="1748" spans="1:8" ht="13.5" x14ac:dyDescent="0.25">
      <c r="A1748" s="3">
        <f>TITRES_STAT!B1751</f>
        <v>44560</v>
      </c>
      <c r="B1748" s="6">
        <f>TITRES_STAT!C1751</f>
        <v>6.15</v>
      </c>
      <c r="C1748" s="6">
        <f>TITRES_STAT!D1751</f>
        <v>4.0639000000000003</v>
      </c>
      <c r="D1748" s="6">
        <f>TITRES_STAT!E1751</f>
        <v>3978</v>
      </c>
      <c r="E1748" s="2">
        <f t="shared" si="108"/>
        <v>2396198</v>
      </c>
      <c r="F1748" s="6" t="str">
        <f t="shared" si="111"/>
        <v>BULLISH</v>
      </c>
      <c r="G1748" s="6" t="str">
        <f t="shared" si="110"/>
        <v>STRONG</v>
      </c>
      <c r="H1748" s="6" t="str">
        <f t="shared" si="109"/>
        <v>CONFIRMED BULLISH</v>
      </c>
    </row>
    <row r="1749" spans="1:8" ht="13.5" x14ac:dyDescent="0.25">
      <c r="A1749" s="3">
        <f>TITRES_STAT!B1752</f>
        <v>44561</v>
      </c>
      <c r="B1749" s="6">
        <f>TITRES_STAT!C1752</f>
        <v>6.18</v>
      </c>
      <c r="C1749" s="6">
        <f>TITRES_STAT!D1752</f>
        <v>4.0837000000000003</v>
      </c>
      <c r="D1749" s="6">
        <f>TITRES_STAT!E1752</f>
        <v>4150</v>
      </c>
      <c r="E1749" s="2">
        <f t="shared" si="108"/>
        <v>2400348</v>
      </c>
      <c r="F1749" s="6" t="str">
        <f t="shared" si="111"/>
        <v>BULLISH</v>
      </c>
      <c r="G1749" s="6" t="str">
        <f t="shared" si="110"/>
        <v>STRONG</v>
      </c>
      <c r="H1749" s="6" t="str">
        <f t="shared" si="109"/>
        <v>CONFIRMED BULLISH</v>
      </c>
    </row>
    <row r="1750" spans="1:8" ht="13.5" x14ac:dyDescent="0.25">
      <c r="A1750" s="3">
        <f>TITRES_STAT!B1753</f>
        <v>44564</v>
      </c>
      <c r="B1750" s="6">
        <f>TITRES_STAT!C1753</f>
        <v>6.18</v>
      </c>
      <c r="C1750" s="6">
        <f>TITRES_STAT!D1753</f>
        <v>4.0837000000000003</v>
      </c>
      <c r="D1750" s="6">
        <f>TITRES_STAT!E1753</f>
        <v>139482</v>
      </c>
      <c r="E1750" s="2">
        <f t="shared" si="108"/>
        <v>2400348</v>
      </c>
      <c r="F1750" s="6" t="str">
        <f t="shared" si="111"/>
        <v>BULLISH</v>
      </c>
      <c r="G1750" s="6" t="str">
        <f t="shared" si="110"/>
        <v>STRONG</v>
      </c>
      <c r="H1750" s="6" t="str">
        <f t="shared" si="109"/>
        <v>CONFIRMED BULLISH</v>
      </c>
    </row>
    <row r="1751" spans="1:8" ht="13.5" x14ac:dyDescent="0.25">
      <c r="A1751" s="3">
        <f>TITRES_STAT!B1754</f>
        <v>44565</v>
      </c>
      <c r="B1751" s="6">
        <f>TITRES_STAT!C1754</f>
        <v>6.17</v>
      </c>
      <c r="C1751" s="6">
        <f>TITRES_STAT!D1754</f>
        <v>4.0770999999999997</v>
      </c>
      <c r="D1751" s="6">
        <f>TITRES_STAT!E1754</f>
        <v>2887</v>
      </c>
      <c r="E1751" s="2">
        <f t="shared" si="108"/>
        <v>2397461</v>
      </c>
      <c r="F1751" s="6" t="str">
        <f t="shared" si="111"/>
        <v>BULLISH</v>
      </c>
      <c r="G1751" s="6" t="str">
        <f t="shared" si="110"/>
        <v>STRONG</v>
      </c>
      <c r="H1751" s="6" t="str">
        <f t="shared" si="109"/>
        <v>CONFIRMED BULLISH</v>
      </c>
    </row>
    <row r="1752" spans="1:8" ht="13.5" x14ac:dyDescent="0.25">
      <c r="A1752" s="3">
        <f>TITRES_STAT!B1755</f>
        <v>44566</v>
      </c>
      <c r="B1752" s="6">
        <f>TITRES_STAT!C1755</f>
        <v>6.15</v>
      </c>
      <c r="C1752" s="6">
        <f>TITRES_STAT!D1755</f>
        <v>4.0639000000000003</v>
      </c>
      <c r="D1752" s="6">
        <f>TITRES_STAT!E1755</f>
        <v>3199</v>
      </c>
      <c r="E1752" s="2">
        <f t="shared" si="108"/>
        <v>2394262</v>
      </c>
      <c r="F1752" s="6" t="str">
        <f t="shared" si="111"/>
        <v>BULLISH</v>
      </c>
      <c r="G1752" s="6" t="str">
        <f t="shared" si="110"/>
        <v>NEUTRAL</v>
      </c>
      <c r="H1752" s="6" t="str">
        <f t="shared" si="109"/>
        <v>CONFIRMED BULLISH</v>
      </c>
    </row>
    <row r="1753" spans="1:8" ht="13.5" x14ac:dyDescent="0.25">
      <c r="A1753" s="3">
        <f>TITRES_STAT!B1756</f>
        <v>44567</v>
      </c>
      <c r="B1753" s="6">
        <f>TITRES_STAT!C1756</f>
        <v>6.15</v>
      </c>
      <c r="C1753" s="6">
        <f>TITRES_STAT!D1756</f>
        <v>4.0639000000000003</v>
      </c>
      <c r="D1753" s="6">
        <f>TITRES_STAT!E1756</f>
        <v>3602</v>
      </c>
      <c r="E1753" s="2">
        <f t="shared" si="108"/>
        <v>2394262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NEUTRAL</v>
      </c>
    </row>
    <row r="1754" spans="1:8" ht="13.5" x14ac:dyDescent="0.25">
      <c r="A1754" s="3">
        <f>TITRES_STAT!B1757</f>
        <v>44568</v>
      </c>
      <c r="B1754" s="6">
        <f>TITRES_STAT!C1757</f>
        <v>6.18</v>
      </c>
      <c r="C1754" s="6">
        <f>TITRES_STAT!D1757</f>
        <v>4.0837000000000003</v>
      </c>
      <c r="D1754" s="6">
        <f>TITRES_STAT!E1757</f>
        <v>15311</v>
      </c>
      <c r="E1754" s="2">
        <f t="shared" si="108"/>
        <v>2409573</v>
      </c>
      <c r="F1754" s="6" t="str">
        <f t="shared" si="111"/>
        <v>BULLISH</v>
      </c>
      <c r="G1754" s="6" t="str">
        <f t="shared" si="110"/>
        <v>NEUTRAL</v>
      </c>
      <c r="H1754" s="6" t="str">
        <f t="shared" si="109"/>
        <v>NEUTRAL</v>
      </c>
    </row>
    <row r="1755" spans="1:8" ht="13.5" x14ac:dyDescent="0.25">
      <c r="A1755" s="3">
        <f>TITRES_STAT!B1758</f>
        <v>44571</v>
      </c>
      <c r="B1755" s="6">
        <f>TITRES_STAT!C1758</f>
        <v>6.19</v>
      </c>
      <c r="C1755" s="6">
        <f>TITRES_STAT!D1758</f>
        <v>4.0903</v>
      </c>
      <c r="D1755" s="6">
        <f>TITRES_STAT!E1758</f>
        <v>3921</v>
      </c>
      <c r="E1755" s="2">
        <f t="shared" si="108"/>
        <v>2413494</v>
      </c>
      <c r="F1755" s="6" t="str">
        <f t="shared" si="111"/>
        <v>BULLISH</v>
      </c>
      <c r="G1755" s="6" t="str">
        <f t="shared" si="110"/>
        <v>NEUTRAL</v>
      </c>
      <c r="H1755" s="6" t="str">
        <f t="shared" si="109"/>
        <v>CONFIRMED BULLISH</v>
      </c>
    </row>
    <row r="1756" spans="1:8" ht="13.5" x14ac:dyDescent="0.25">
      <c r="A1756" s="3">
        <f>TITRES_STAT!B1759</f>
        <v>44572</v>
      </c>
      <c r="B1756" s="6">
        <f>TITRES_STAT!C1759</f>
        <v>6.19</v>
      </c>
      <c r="C1756" s="6">
        <f>TITRES_STAT!D1759</f>
        <v>4.0903</v>
      </c>
      <c r="D1756" s="6">
        <f>TITRES_STAT!E1759</f>
        <v>91821</v>
      </c>
      <c r="E1756" s="2">
        <f t="shared" si="108"/>
        <v>2413494</v>
      </c>
      <c r="F1756" s="6" t="str">
        <f t="shared" si="111"/>
        <v>BULLISH</v>
      </c>
      <c r="G1756" s="6" t="str">
        <f t="shared" si="110"/>
        <v>NEUTRAL</v>
      </c>
      <c r="H1756" s="6" t="str">
        <f t="shared" si="109"/>
        <v>CONFIRMED BULLISH</v>
      </c>
    </row>
    <row r="1757" spans="1:8" ht="13.5" x14ac:dyDescent="0.25">
      <c r="A1757" s="3">
        <f>TITRES_STAT!B1760</f>
        <v>44573</v>
      </c>
      <c r="B1757" s="6">
        <f>TITRES_STAT!C1760</f>
        <v>6.19</v>
      </c>
      <c r="C1757" s="6">
        <f>TITRES_STAT!D1760</f>
        <v>4.0903</v>
      </c>
      <c r="D1757" s="6">
        <f>TITRES_STAT!E1760</f>
        <v>2618</v>
      </c>
      <c r="E1757" s="2">
        <f t="shared" si="108"/>
        <v>2413494</v>
      </c>
      <c r="F1757" s="6" t="str">
        <f t="shared" si="111"/>
        <v>BULLISH</v>
      </c>
      <c r="G1757" s="6" t="str">
        <f t="shared" si="110"/>
        <v>NEUTRAL</v>
      </c>
      <c r="H1757" s="6" t="str">
        <f t="shared" si="109"/>
        <v>CONFIRMED BULLISH</v>
      </c>
    </row>
    <row r="1758" spans="1:8" ht="13.5" x14ac:dyDescent="0.25">
      <c r="A1758" s="3">
        <f>TITRES_STAT!B1761</f>
        <v>44574</v>
      </c>
      <c r="B1758" s="6">
        <f>TITRES_STAT!C1761</f>
        <v>6.25</v>
      </c>
      <c r="C1758" s="6">
        <f>TITRES_STAT!D1761</f>
        <v>4.1299000000000001</v>
      </c>
      <c r="D1758" s="6">
        <f>TITRES_STAT!E1761</f>
        <v>5543</v>
      </c>
      <c r="E1758" s="2">
        <f t="shared" si="108"/>
        <v>2419037</v>
      </c>
      <c r="F1758" s="6" t="str">
        <f t="shared" si="111"/>
        <v>BULLISH</v>
      </c>
      <c r="G1758" s="6" t="str">
        <f t="shared" si="110"/>
        <v>NEUTRAL</v>
      </c>
      <c r="H1758" s="6" t="str">
        <f t="shared" si="109"/>
        <v>CONFIRMED BULLISH</v>
      </c>
    </row>
    <row r="1759" spans="1:8" ht="13.5" x14ac:dyDescent="0.25">
      <c r="A1759" s="3">
        <f>TITRES_STAT!B1762</f>
        <v>44575</v>
      </c>
      <c r="B1759" s="6">
        <f>TITRES_STAT!C1762</f>
        <v>6.35</v>
      </c>
      <c r="C1759" s="6">
        <f>TITRES_STAT!D1762</f>
        <v>4.1959999999999997</v>
      </c>
      <c r="D1759" s="6">
        <f>TITRES_STAT!E1762</f>
        <v>4696</v>
      </c>
      <c r="E1759" s="2">
        <f t="shared" si="108"/>
        <v>2423733</v>
      </c>
      <c r="F1759" s="6" t="str">
        <f t="shared" si="111"/>
        <v>BULLISH</v>
      </c>
      <c r="G1759" s="6" t="str">
        <f t="shared" si="110"/>
        <v>NEUTRAL</v>
      </c>
      <c r="H1759" s="6" t="str">
        <f t="shared" si="109"/>
        <v>CONFIRMED BULLISH</v>
      </c>
    </row>
    <row r="1760" spans="1:8" ht="13.5" x14ac:dyDescent="0.25">
      <c r="A1760" s="3">
        <f>TITRES_STAT!B1763</f>
        <v>44578</v>
      </c>
      <c r="B1760" s="6">
        <f>TITRES_STAT!C1763</f>
        <v>6.5</v>
      </c>
      <c r="C1760" s="6">
        <f>TITRES_STAT!D1763</f>
        <v>4.2950999999999997</v>
      </c>
      <c r="D1760" s="6">
        <f>TITRES_STAT!E1763</f>
        <v>42962</v>
      </c>
      <c r="E1760" s="2">
        <f t="shared" si="108"/>
        <v>2466695</v>
      </c>
      <c r="F1760" s="6" t="str">
        <f t="shared" si="111"/>
        <v>BULLISH</v>
      </c>
      <c r="G1760" s="6" t="str">
        <f t="shared" si="110"/>
        <v>STRONG</v>
      </c>
      <c r="H1760" s="6" t="str">
        <f t="shared" si="109"/>
        <v>CONFIRMED BULLISH</v>
      </c>
    </row>
    <row r="1761" spans="1:8" ht="13.5" x14ac:dyDescent="0.25">
      <c r="A1761" s="3">
        <f>TITRES_STAT!B1764</f>
        <v>44579</v>
      </c>
      <c r="B1761" s="6">
        <f>TITRES_STAT!C1764</f>
        <v>6.46</v>
      </c>
      <c r="C1761" s="6">
        <f>TITRES_STAT!D1764</f>
        <v>4.2686999999999999</v>
      </c>
      <c r="D1761" s="6">
        <f>TITRES_STAT!E1764</f>
        <v>15693</v>
      </c>
      <c r="E1761" s="2">
        <f t="shared" si="108"/>
        <v>2451002</v>
      </c>
      <c r="F1761" s="6" t="str">
        <f t="shared" si="111"/>
        <v>BULLISH</v>
      </c>
      <c r="G1761" s="6" t="str">
        <f t="shared" si="110"/>
        <v>NEUTRAL</v>
      </c>
      <c r="H1761" s="6" t="str">
        <f t="shared" si="109"/>
        <v>CONFIRMED BULLISH</v>
      </c>
    </row>
    <row r="1762" spans="1:8" ht="13.5" x14ac:dyDescent="0.25">
      <c r="A1762" s="3">
        <f>TITRES_STAT!B1765</f>
        <v>44580</v>
      </c>
      <c r="B1762" s="6">
        <f>TITRES_STAT!C1765</f>
        <v>6.46</v>
      </c>
      <c r="C1762" s="6">
        <f>TITRES_STAT!D1765</f>
        <v>4.2686999999999999</v>
      </c>
      <c r="D1762" s="6">
        <f>TITRES_STAT!E1765</f>
        <v>5533</v>
      </c>
      <c r="E1762" s="2">
        <f t="shared" si="108"/>
        <v>2451002</v>
      </c>
      <c r="F1762" s="6" t="str">
        <f t="shared" si="111"/>
        <v>BULLISH</v>
      </c>
      <c r="G1762" s="6" t="str">
        <f t="shared" si="110"/>
        <v>NEUTRAL</v>
      </c>
      <c r="H1762" s="6" t="str">
        <f t="shared" si="109"/>
        <v>CONFIRMED BULLISH</v>
      </c>
    </row>
    <row r="1763" spans="1:8" ht="13.5" x14ac:dyDescent="0.25">
      <c r="A1763" s="3">
        <f>TITRES_STAT!B1766</f>
        <v>44581</v>
      </c>
      <c r="B1763" s="6">
        <f>TITRES_STAT!C1766</f>
        <v>6.49</v>
      </c>
      <c r="C1763" s="6">
        <f>TITRES_STAT!D1766</f>
        <v>4.2885</v>
      </c>
      <c r="D1763" s="6">
        <f>TITRES_STAT!E1766</f>
        <v>10949</v>
      </c>
      <c r="E1763" s="2">
        <f t="shared" si="108"/>
        <v>2461951</v>
      </c>
      <c r="F1763" s="6" t="str">
        <f t="shared" si="111"/>
        <v>BULLISH</v>
      </c>
      <c r="G1763" s="6" t="str">
        <f t="shared" si="110"/>
        <v>NEUTRAL</v>
      </c>
      <c r="H1763" s="6" t="str">
        <f t="shared" si="109"/>
        <v>CONFIRMED BULLISH</v>
      </c>
    </row>
    <row r="1764" spans="1:8" ht="13.5" x14ac:dyDescent="0.25">
      <c r="A1764" s="3">
        <f>TITRES_STAT!B1767</f>
        <v>44582</v>
      </c>
      <c r="B1764" s="6">
        <f>TITRES_STAT!C1767</f>
        <v>6.54</v>
      </c>
      <c r="C1764" s="6">
        <f>TITRES_STAT!D1767</f>
        <v>4.3216000000000001</v>
      </c>
      <c r="D1764" s="6">
        <f>TITRES_STAT!E1767</f>
        <v>13843</v>
      </c>
      <c r="E1764" s="2">
        <f t="shared" si="108"/>
        <v>2475794</v>
      </c>
      <c r="F1764" s="6" t="str">
        <f t="shared" si="111"/>
        <v>BULLISH</v>
      </c>
      <c r="G1764" s="6" t="str">
        <f t="shared" si="110"/>
        <v>STRONG</v>
      </c>
      <c r="H1764" s="6" t="str">
        <f t="shared" si="109"/>
        <v>CONFIRMED BULLISH</v>
      </c>
    </row>
    <row r="1765" spans="1:8" ht="13.5" x14ac:dyDescent="0.25">
      <c r="A1765" s="3">
        <f>TITRES_STAT!B1768</f>
        <v>44585</v>
      </c>
      <c r="B1765" s="6">
        <f>TITRES_STAT!C1768</f>
        <v>6.8</v>
      </c>
      <c r="C1765" s="6">
        <f>TITRES_STAT!D1768</f>
        <v>4.4934000000000003</v>
      </c>
      <c r="D1765" s="6">
        <f>TITRES_STAT!E1768</f>
        <v>7508</v>
      </c>
      <c r="E1765" s="2">
        <f t="shared" si="108"/>
        <v>2483302</v>
      </c>
      <c r="F1765" s="6" t="str">
        <f t="shared" si="111"/>
        <v>BULLISH</v>
      </c>
      <c r="G1765" s="6" t="str">
        <f t="shared" si="110"/>
        <v>NEUTRAL</v>
      </c>
      <c r="H1765" s="6" t="str">
        <f t="shared" si="109"/>
        <v>CONFIRMED BULLISH</v>
      </c>
    </row>
    <row r="1766" spans="1:8" ht="13.5" x14ac:dyDescent="0.25">
      <c r="A1766" s="3">
        <f>TITRES_STAT!B1769</f>
        <v>44586</v>
      </c>
      <c r="B1766" s="6">
        <f>TITRES_STAT!C1769</f>
        <v>6.9</v>
      </c>
      <c r="C1766" s="6">
        <f>TITRES_STAT!D1769</f>
        <v>4.5594000000000001</v>
      </c>
      <c r="D1766" s="6">
        <f>TITRES_STAT!E1769</f>
        <v>6208</v>
      </c>
      <c r="E1766" s="2">
        <f t="shared" si="108"/>
        <v>2489510</v>
      </c>
      <c r="F1766" s="6" t="str">
        <f t="shared" si="111"/>
        <v>BULLISH</v>
      </c>
      <c r="G1766" s="6" t="str">
        <f t="shared" si="110"/>
        <v>NEUTRAL</v>
      </c>
      <c r="H1766" s="6" t="str">
        <f t="shared" si="109"/>
        <v>CONFIRMED BULLISH</v>
      </c>
    </row>
    <row r="1767" spans="1:8" ht="13.5" x14ac:dyDescent="0.25">
      <c r="A1767" s="3">
        <f>TITRES_STAT!B1770</f>
        <v>44587</v>
      </c>
      <c r="B1767" s="6">
        <f>TITRES_STAT!C1770</f>
        <v>7.1</v>
      </c>
      <c r="C1767" s="6">
        <f>TITRES_STAT!D1770</f>
        <v>4.6916000000000002</v>
      </c>
      <c r="D1767" s="6">
        <f>TITRES_STAT!E1770</f>
        <v>18053</v>
      </c>
      <c r="E1767" s="2">
        <f t="shared" si="108"/>
        <v>2507563</v>
      </c>
      <c r="F1767" s="6" t="str">
        <f t="shared" si="111"/>
        <v>BULLISH</v>
      </c>
      <c r="G1767" s="6" t="str">
        <f t="shared" si="110"/>
        <v>STRONG</v>
      </c>
      <c r="H1767" s="6" t="str">
        <f t="shared" si="109"/>
        <v>CONFIRMED BULLISH</v>
      </c>
    </row>
    <row r="1768" spans="1:8" ht="13.5" x14ac:dyDescent="0.25">
      <c r="A1768" s="3">
        <f>TITRES_STAT!B1771</f>
        <v>44588</v>
      </c>
      <c r="B1768" s="6">
        <f>TITRES_STAT!C1771</f>
        <v>7.15</v>
      </c>
      <c r="C1768" s="6">
        <f>TITRES_STAT!D1771</f>
        <v>4.7245999999999997</v>
      </c>
      <c r="D1768" s="6">
        <f>TITRES_STAT!E1771</f>
        <v>9222</v>
      </c>
      <c r="E1768" s="2">
        <f t="shared" si="108"/>
        <v>2516785</v>
      </c>
      <c r="F1768" s="6" t="str">
        <f t="shared" si="111"/>
        <v>BULLISH</v>
      </c>
      <c r="G1768" s="6" t="str">
        <f t="shared" si="110"/>
        <v>STRONG</v>
      </c>
      <c r="H1768" s="6" t="str">
        <f t="shared" si="109"/>
        <v>CONFIRMED BULLISH</v>
      </c>
    </row>
    <row r="1769" spans="1:8" ht="13.5" x14ac:dyDescent="0.25">
      <c r="A1769" s="3">
        <f>TITRES_STAT!B1772</f>
        <v>44589</v>
      </c>
      <c r="B1769" s="6">
        <f>TITRES_STAT!C1772</f>
        <v>7.08</v>
      </c>
      <c r="C1769" s="6">
        <f>TITRES_STAT!D1772</f>
        <v>4.6783999999999999</v>
      </c>
      <c r="D1769" s="6">
        <f>TITRES_STAT!E1772</f>
        <v>5911</v>
      </c>
      <c r="E1769" s="2">
        <f t="shared" si="108"/>
        <v>2510874</v>
      </c>
      <c r="F1769" s="6" t="str">
        <f t="shared" si="111"/>
        <v>BULLISH</v>
      </c>
      <c r="G1769" s="6" t="str">
        <f t="shared" si="110"/>
        <v>NEUTRAL</v>
      </c>
      <c r="H1769" s="6" t="str">
        <f t="shared" si="109"/>
        <v>CONFIRMED BULLISH</v>
      </c>
    </row>
    <row r="1770" spans="1:8" ht="13.5" x14ac:dyDescent="0.25">
      <c r="A1770" s="3">
        <f>TITRES_STAT!B1773</f>
        <v>44592</v>
      </c>
      <c r="B1770" s="6">
        <f>TITRES_STAT!C1773</f>
        <v>7.15</v>
      </c>
      <c r="C1770" s="6">
        <f>TITRES_STAT!D1773</f>
        <v>4.7245999999999997</v>
      </c>
      <c r="D1770" s="6">
        <f>TITRES_STAT!E1773</f>
        <v>7297</v>
      </c>
      <c r="E1770" s="2">
        <f t="shared" si="108"/>
        <v>2518171</v>
      </c>
      <c r="F1770" s="6" t="str">
        <f t="shared" si="111"/>
        <v>BULLISH</v>
      </c>
      <c r="G1770" s="6" t="str">
        <f t="shared" si="110"/>
        <v>NEUTRAL</v>
      </c>
      <c r="H1770" s="6" t="str">
        <f t="shared" si="109"/>
        <v>CONFIRMED BULLISH</v>
      </c>
    </row>
    <row r="1771" spans="1:8" ht="13.5" x14ac:dyDescent="0.25">
      <c r="A1771" s="3">
        <f>TITRES_STAT!B1774</f>
        <v>44593</v>
      </c>
      <c r="B1771" s="6">
        <f>TITRES_STAT!C1774</f>
        <v>7.1</v>
      </c>
      <c r="C1771" s="6">
        <f>TITRES_STAT!D1774</f>
        <v>4.6916000000000002</v>
      </c>
      <c r="D1771" s="6">
        <f>TITRES_STAT!E1774</f>
        <v>17766</v>
      </c>
      <c r="E1771" s="2">
        <f t="shared" si="108"/>
        <v>2500405</v>
      </c>
      <c r="F1771" s="6" t="str">
        <f t="shared" si="111"/>
        <v>BULLISH</v>
      </c>
      <c r="G1771" s="6" t="str">
        <f t="shared" si="110"/>
        <v>NEUTRAL</v>
      </c>
      <c r="H1771" s="6" t="str">
        <f t="shared" si="109"/>
        <v>CONFIRMED BULLISH</v>
      </c>
    </row>
    <row r="1772" spans="1:8" ht="13.5" x14ac:dyDescent="0.25">
      <c r="A1772" s="3">
        <f>TITRES_STAT!B1775</f>
        <v>44594</v>
      </c>
      <c r="B1772" s="6">
        <f>TITRES_STAT!C1775</f>
        <v>7.19</v>
      </c>
      <c r="C1772" s="6">
        <f>TITRES_STAT!D1775</f>
        <v>4.7511000000000001</v>
      </c>
      <c r="D1772" s="6">
        <f>TITRES_STAT!E1775</f>
        <v>14657</v>
      </c>
      <c r="E1772" s="2">
        <f t="shared" si="108"/>
        <v>2515062</v>
      </c>
      <c r="F1772" s="6" t="str">
        <f t="shared" si="111"/>
        <v>BULLISH</v>
      </c>
      <c r="G1772" s="6" t="str">
        <f t="shared" si="110"/>
        <v>NEUTRAL</v>
      </c>
      <c r="H1772" s="6" t="str">
        <f t="shared" si="109"/>
        <v>CONFIRMED BULLISH</v>
      </c>
    </row>
    <row r="1773" spans="1:8" ht="13.5" x14ac:dyDescent="0.25">
      <c r="A1773" s="3">
        <f>TITRES_STAT!B1776</f>
        <v>44595</v>
      </c>
      <c r="B1773" s="6">
        <f>TITRES_STAT!C1776</f>
        <v>7.17</v>
      </c>
      <c r="C1773" s="6">
        <f>TITRES_STAT!D1776</f>
        <v>4.7378999999999998</v>
      </c>
      <c r="D1773" s="6">
        <f>TITRES_STAT!E1776</f>
        <v>5313</v>
      </c>
      <c r="E1773" s="2">
        <f t="shared" si="108"/>
        <v>2509749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BEARISH DIVERGENCE</v>
      </c>
    </row>
    <row r="1774" spans="1:8" ht="13.5" x14ac:dyDescent="0.25">
      <c r="A1774" s="3">
        <f>TITRES_STAT!B1777</f>
        <v>44596</v>
      </c>
      <c r="B1774" s="6">
        <f>TITRES_STAT!C1777</f>
        <v>7.16</v>
      </c>
      <c r="C1774" s="6">
        <f>TITRES_STAT!D1777</f>
        <v>4.7313000000000001</v>
      </c>
      <c r="D1774" s="6">
        <f>TITRES_STAT!E1777</f>
        <v>1989</v>
      </c>
      <c r="E1774" s="2">
        <f t="shared" si="108"/>
        <v>2507760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BEARISH DIVERGENCE</v>
      </c>
    </row>
    <row r="1775" spans="1:8" ht="13.5" x14ac:dyDescent="0.25">
      <c r="A1775" s="3">
        <f>TITRES_STAT!B1778</f>
        <v>44599</v>
      </c>
      <c r="B1775" s="6">
        <f>TITRES_STAT!C1778</f>
        <v>7.18</v>
      </c>
      <c r="C1775" s="6">
        <f>TITRES_STAT!D1778</f>
        <v>4.7445000000000004</v>
      </c>
      <c r="D1775" s="6">
        <f>TITRES_STAT!E1778</f>
        <v>4604</v>
      </c>
      <c r="E1775" s="2">
        <f t="shared" si="108"/>
        <v>2512364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BEARISH DIVERGENCE</v>
      </c>
    </row>
    <row r="1776" spans="1:8" ht="13.5" x14ac:dyDescent="0.25">
      <c r="A1776" s="3">
        <f>TITRES_STAT!B1779</f>
        <v>44600</v>
      </c>
      <c r="B1776" s="6">
        <f>TITRES_STAT!C1779</f>
        <v>7.26</v>
      </c>
      <c r="C1776" s="6">
        <f>TITRES_STAT!D1779</f>
        <v>4.7972999999999999</v>
      </c>
      <c r="D1776" s="6">
        <f>TITRES_STAT!E1779</f>
        <v>19905</v>
      </c>
      <c r="E1776" s="2">
        <f t="shared" si="108"/>
        <v>2532269</v>
      </c>
      <c r="F1776" s="6" t="str">
        <f t="shared" si="111"/>
        <v>BULLISH</v>
      </c>
      <c r="G1776" s="6" t="str">
        <f t="shared" si="110"/>
        <v>NEUTRAL</v>
      </c>
      <c r="H1776" s="6" t="str">
        <f t="shared" si="109"/>
        <v>CONFIRMED BULLISH</v>
      </c>
    </row>
    <row r="1777" spans="1:8" ht="13.5" x14ac:dyDescent="0.25">
      <c r="A1777" s="3">
        <f>TITRES_STAT!B1780</f>
        <v>44601</v>
      </c>
      <c r="B1777" s="6">
        <f>TITRES_STAT!C1780</f>
        <v>7.24</v>
      </c>
      <c r="C1777" s="6">
        <f>TITRES_STAT!D1780</f>
        <v>4.7840999999999996</v>
      </c>
      <c r="D1777" s="6">
        <f>TITRES_STAT!E1780</f>
        <v>9566</v>
      </c>
      <c r="E1777" s="2">
        <f t="shared" si="108"/>
        <v>2522703</v>
      </c>
      <c r="F1777" s="6" t="str">
        <f t="shared" si="111"/>
        <v>BULLISH</v>
      </c>
      <c r="G1777" s="6" t="str">
        <f t="shared" si="110"/>
        <v>NEUTRAL</v>
      </c>
      <c r="H1777" s="6" t="str">
        <f t="shared" si="109"/>
        <v>CONFIRMED BULLISH</v>
      </c>
    </row>
    <row r="1778" spans="1:8" ht="13.5" x14ac:dyDescent="0.25">
      <c r="A1778" s="3">
        <f>TITRES_STAT!B1781</f>
        <v>44602</v>
      </c>
      <c r="B1778" s="6">
        <f>TITRES_STAT!C1781</f>
        <v>7.23</v>
      </c>
      <c r="C1778" s="6">
        <f>TITRES_STAT!D1781</f>
        <v>4.7774999999999999</v>
      </c>
      <c r="D1778" s="6">
        <f>TITRES_STAT!E1781</f>
        <v>4908</v>
      </c>
      <c r="E1778" s="2">
        <f t="shared" si="108"/>
        <v>2517795</v>
      </c>
      <c r="F1778" s="6" t="str">
        <f t="shared" si="111"/>
        <v>BULLISH</v>
      </c>
      <c r="G1778" s="6" t="str">
        <f t="shared" si="110"/>
        <v>NEUTRAL</v>
      </c>
      <c r="H1778" s="6" t="str">
        <f t="shared" si="109"/>
        <v>CONFIRMED BULLISH</v>
      </c>
    </row>
    <row r="1779" spans="1:8" ht="13.5" x14ac:dyDescent="0.25">
      <c r="A1779" s="3">
        <f>TITRES_STAT!B1782</f>
        <v>44603</v>
      </c>
      <c r="B1779" s="6">
        <f>TITRES_STAT!C1782</f>
        <v>7.2</v>
      </c>
      <c r="C1779" s="6">
        <f>TITRES_STAT!D1782</f>
        <v>4.7576999999999998</v>
      </c>
      <c r="D1779" s="6">
        <f>TITRES_STAT!E1782</f>
        <v>9585</v>
      </c>
      <c r="E1779" s="2">
        <f t="shared" si="108"/>
        <v>2508210</v>
      </c>
      <c r="F1779" s="6" t="str">
        <f t="shared" si="111"/>
        <v>BULLISH</v>
      </c>
      <c r="G1779" s="6" t="str">
        <f t="shared" si="110"/>
        <v>NEUTRAL</v>
      </c>
      <c r="H1779" s="6" t="str">
        <f t="shared" si="109"/>
        <v>CONFIRMED BULLISH</v>
      </c>
    </row>
    <row r="1780" spans="1:8" ht="13.5" x14ac:dyDescent="0.25">
      <c r="A1780" s="3">
        <f>TITRES_STAT!B1783</f>
        <v>44606</v>
      </c>
      <c r="B1780" s="6">
        <f>TITRES_STAT!C1783</f>
        <v>7.23</v>
      </c>
      <c r="C1780" s="6">
        <f>TITRES_STAT!D1783</f>
        <v>4.7774999999999999</v>
      </c>
      <c r="D1780" s="6">
        <f>TITRES_STAT!E1783</f>
        <v>4316</v>
      </c>
      <c r="E1780" s="2">
        <f t="shared" si="108"/>
        <v>2512526</v>
      </c>
      <c r="F1780" s="6" t="str">
        <f t="shared" si="111"/>
        <v>BULLISH</v>
      </c>
      <c r="G1780" s="6" t="str">
        <f t="shared" si="110"/>
        <v>NEUTRAL</v>
      </c>
      <c r="H1780" s="6" t="str">
        <f t="shared" si="109"/>
        <v>CONFIRMED BULLISH</v>
      </c>
    </row>
    <row r="1781" spans="1:8" ht="13.5" x14ac:dyDescent="0.25">
      <c r="A1781" s="3">
        <f>TITRES_STAT!B1784</f>
        <v>44607</v>
      </c>
      <c r="B1781" s="6">
        <f>TITRES_STAT!C1784</f>
        <v>7.25</v>
      </c>
      <c r="C1781" s="6">
        <f>TITRES_STAT!D1784</f>
        <v>4.7907000000000002</v>
      </c>
      <c r="D1781" s="6">
        <f>TITRES_STAT!E1784</f>
        <v>7838</v>
      </c>
      <c r="E1781" s="2">
        <f t="shared" si="108"/>
        <v>2520364</v>
      </c>
      <c r="F1781" s="6" t="str">
        <f t="shared" si="111"/>
        <v>BEARISH</v>
      </c>
      <c r="G1781" s="6" t="str">
        <f t="shared" si="110"/>
        <v>NEUTRAL</v>
      </c>
      <c r="H1781" s="6" t="str">
        <f t="shared" si="109"/>
        <v>CONFIRMED BEARISH</v>
      </c>
    </row>
    <row r="1782" spans="1:8" ht="13.5" x14ac:dyDescent="0.25">
      <c r="A1782" s="3">
        <f>TITRES_STAT!B1785</f>
        <v>44608</v>
      </c>
      <c r="B1782" s="6">
        <f>TITRES_STAT!C1785</f>
        <v>7.28</v>
      </c>
      <c r="C1782" s="6">
        <f>TITRES_STAT!D1785</f>
        <v>4.8106</v>
      </c>
      <c r="D1782" s="6">
        <f>TITRES_STAT!E1785</f>
        <v>1394</v>
      </c>
      <c r="E1782" s="2">
        <f t="shared" si="108"/>
        <v>2521758</v>
      </c>
      <c r="F1782" s="6" t="str">
        <f t="shared" si="111"/>
        <v>BEARISH</v>
      </c>
      <c r="G1782" s="6" t="str">
        <f t="shared" si="110"/>
        <v>NEUTRAL</v>
      </c>
      <c r="H1782" s="6" t="str">
        <f t="shared" si="109"/>
        <v>BEARISH DIVERGENCE</v>
      </c>
    </row>
    <row r="1783" spans="1:8" ht="13.5" x14ac:dyDescent="0.25">
      <c r="A1783" s="3">
        <f>TITRES_STAT!B1786</f>
        <v>44609</v>
      </c>
      <c r="B1783" s="6">
        <f>TITRES_STAT!C1786</f>
        <v>7.35</v>
      </c>
      <c r="C1783" s="6">
        <f>TITRES_STAT!D1786</f>
        <v>4.8567999999999998</v>
      </c>
      <c r="D1783" s="6">
        <f>TITRES_STAT!E1786</f>
        <v>7297</v>
      </c>
      <c r="E1783" s="2">
        <f t="shared" si="108"/>
        <v>2529055</v>
      </c>
      <c r="F1783" s="6" t="str">
        <f t="shared" si="111"/>
        <v>BULLISH</v>
      </c>
      <c r="G1783" s="6" t="str">
        <f t="shared" si="110"/>
        <v>NEUTRAL</v>
      </c>
      <c r="H1783" s="6" t="str">
        <f t="shared" si="109"/>
        <v>CONFIRMED BULLISH</v>
      </c>
    </row>
    <row r="1784" spans="1:8" ht="13.5" x14ac:dyDescent="0.25">
      <c r="A1784" s="3">
        <f>TITRES_STAT!B1787</f>
        <v>44610</v>
      </c>
      <c r="B1784" s="6">
        <f>TITRES_STAT!C1787</f>
        <v>7.28</v>
      </c>
      <c r="C1784" s="6">
        <f>TITRES_STAT!D1787</f>
        <v>4.8106</v>
      </c>
      <c r="D1784" s="6">
        <f>TITRES_STAT!E1787</f>
        <v>9320</v>
      </c>
      <c r="E1784" s="2">
        <f t="shared" si="108"/>
        <v>2519735</v>
      </c>
      <c r="F1784" s="6" t="str">
        <f t="shared" si="111"/>
        <v>BULLISH</v>
      </c>
      <c r="G1784" s="6" t="str">
        <f t="shared" si="110"/>
        <v>NEUTRAL</v>
      </c>
      <c r="H1784" s="6" t="str">
        <f t="shared" si="109"/>
        <v>CONFIRMED BULLISH</v>
      </c>
    </row>
    <row r="1785" spans="1:8" ht="13.5" x14ac:dyDescent="0.25">
      <c r="A1785" s="3">
        <f>TITRES_STAT!B1788</f>
        <v>44613</v>
      </c>
      <c r="B1785" s="6">
        <f>TITRES_STAT!C1788</f>
        <v>7.27</v>
      </c>
      <c r="C1785" s="6">
        <f>TITRES_STAT!D1788</f>
        <v>4.8038999999999996</v>
      </c>
      <c r="D1785" s="6">
        <f>TITRES_STAT!E1788</f>
        <v>8718</v>
      </c>
      <c r="E1785" s="2">
        <f t="shared" si="108"/>
        <v>2511017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BEARISH DIVERGENCE</v>
      </c>
    </row>
    <row r="1786" spans="1:8" ht="13.5" x14ac:dyDescent="0.25">
      <c r="A1786" s="3">
        <f>TITRES_STAT!B1789</f>
        <v>44614</v>
      </c>
      <c r="B1786" s="6">
        <f>TITRES_STAT!C1789</f>
        <v>7.27</v>
      </c>
      <c r="C1786" s="6">
        <f>TITRES_STAT!D1789</f>
        <v>4.8038999999999996</v>
      </c>
      <c r="D1786" s="6">
        <f>TITRES_STAT!E1789</f>
        <v>2755</v>
      </c>
      <c r="E1786" s="2">
        <f t="shared" si="108"/>
        <v>2511017</v>
      </c>
      <c r="F1786" s="6" t="str">
        <f t="shared" si="111"/>
        <v>BEARISH</v>
      </c>
      <c r="G1786" s="6" t="str">
        <f t="shared" si="110"/>
        <v>NEUTRAL</v>
      </c>
      <c r="H1786" s="6" t="str">
        <f t="shared" si="109"/>
        <v>BEARISH DIVERGENCE</v>
      </c>
    </row>
    <row r="1787" spans="1:8" ht="13.5" x14ac:dyDescent="0.25">
      <c r="A1787" s="3">
        <f>TITRES_STAT!B1790</f>
        <v>44615</v>
      </c>
      <c r="B1787" s="6">
        <f>TITRES_STAT!C1790</f>
        <v>7.2</v>
      </c>
      <c r="C1787" s="6">
        <f>TITRES_STAT!D1790</f>
        <v>4.7576999999999998</v>
      </c>
      <c r="D1787" s="6">
        <f>TITRES_STAT!E1790</f>
        <v>2972</v>
      </c>
      <c r="E1787" s="2">
        <f t="shared" si="108"/>
        <v>2508045</v>
      </c>
      <c r="F1787" s="6" t="str">
        <f t="shared" si="111"/>
        <v>BEARISH</v>
      </c>
      <c r="G1787" s="6" t="str">
        <f t="shared" si="110"/>
        <v>NEUTRAL</v>
      </c>
      <c r="H1787" s="6" t="str">
        <f t="shared" si="109"/>
        <v>CONFIRMED BEARISH</v>
      </c>
    </row>
    <row r="1788" spans="1:8" ht="13.5" x14ac:dyDescent="0.25">
      <c r="A1788" s="3">
        <f>TITRES_STAT!B1791</f>
        <v>44616</v>
      </c>
      <c r="B1788" s="6">
        <f>TITRES_STAT!C1791</f>
        <v>7.19</v>
      </c>
      <c r="C1788" s="6">
        <f>TITRES_STAT!D1791</f>
        <v>4.7511000000000001</v>
      </c>
      <c r="D1788" s="6">
        <f>TITRES_STAT!E1791</f>
        <v>12810</v>
      </c>
      <c r="E1788" s="2">
        <f t="shared" si="108"/>
        <v>2495235</v>
      </c>
      <c r="F1788" s="6" t="str">
        <f t="shared" si="111"/>
        <v>BEARISH</v>
      </c>
      <c r="G1788" s="6" t="str">
        <f t="shared" si="110"/>
        <v>NEUTRAL</v>
      </c>
      <c r="H1788" s="6" t="str">
        <f t="shared" si="109"/>
        <v>CONFIRMED BEARISH</v>
      </c>
    </row>
    <row r="1789" spans="1:8" ht="13.5" x14ac:dyDescent="0.25">
      <c r="A1789" s="3">
        <f>TITRES_STAT!B1792</f>
        <v>44617</v>
      </c>
      <c r="B1789" s="6">
        <f>TITRES_STAT!C1792</f>
        <v>7.19</v>
      </c>
      <c r="C1789" s="6">
        <f>TITRES_STAT!D1792</f>
        <v>4.7511000000000001</v>
      </c>
      <c r="D1789" s="6">
        <f>TITRES_STAT!E1792</f>
        <v>3006</v>
      </c>
      <c r="E1789" s="2">
        <f t="shared" si="108"/>
        <v>2495235</v>
      </c>
      <c r="F1789" s="6" t="str">
        <f t="shared" si="111"/>
        <v>BEARISH</v>
      </c>
      <c r="G1789" s="6" t="str">
        <f t="shared" si="110"/>
        <v>NEUTRAL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7.2</v>
      </c>
      <c r="C1790" s="6">
        <f>TITRES_STAT!D1793</f>
        <v>4.7576999999999998</v>
      </c>
      <c r="D1790" s="6">
        <f>TITRES_STAT!E1793</f>
        <v>3454</v>
      </c>
      <c r="E1790" s="2">
        <f t="shared" si="108"/>
        <v>2498689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7.2</v>
      </c>
      <c r="C1791" s="6">
        <f>TITRES_STAT!D1794</f>
        <v>4.7576999999999998</v>
      </c>
      <c r="D1791" s="6">
        <f>TITRES_STAT!E1794</f>
        <v>2081</v>
      </c>
      <c r="E1791" s="2">
        <f t="shared" si="108"/>
        <v>2498689</v>
      </c>
      <c r="F1791" s="6" t="str">
        <f t="shared" si="111"/>
        <v>BEARISH</v>
      </c>
      <c r="G1791" s="6" t="str">
        <f t="shared" si="110"/>
        <v>NEUTRAL</v>
      </c>
      <c r="H1791" s="6" t="str">
        <f t="shared" si="109"/>
        <v>CONFIRMED BEARISH</v>
      </c>
    </row>
    <row r="1792" spans="1:8" ht="13.5" x14ac:dyDescent="0.25">
      <c r="A1792" s="3">
        <f>TITRES_STAT!B1795</f>
        <v>44622</v>
      </c>
      <c r="B1792" s="6">
        <f>TITRES_STAT!C1795</f>
        <v>7.19</v>
      </c>
      <c r="C1792" s="6">
        <f>TITRES_STAT!D1795</f>
        <v>4.7511000000000001</v>
      </c>
      <c r="D1792" s="6">
        <f>TITRES_STAT!E1795</f>
        <v>613</v>
      </c>
      <c r="E1792" s="2">
        <f t="shared" si="108"/>
        <v>2498076</v>
      </c>
      <c r="F1792" s="6" t="str">
        <f t="shared" si="111"/>
        <v>BEARISH</v>
      </c>
      <c r="G1792" s="6" t="str">
        <f t="shared" si="110"/>
        <v>NEUTRAL</v>
      </c>
      <c r="H1792" s="6" t="str">
        <f t="shared" si="109"/>
        <v>CONFIRMED BEARISH</v>
      </c>
    </row>
    <row r="1793" spans="1:8" ht="13.5" x14ac:dyDescent="0.25">
      <c r="A1793" s="3">
        <f>TITRES_STAT!B1796</f>
        <v>44623</v>
      </c>
      <c r="B1793" s="6">
        <f>TITRES_STAT!C1796</f>
        <v>7.19</v>
      </c>
      <c r="C1793" s="6">
        <f>TITRES_STAT!D1796</f>
        <v>4.7511000000000001</v>
      </c>
      <c r="D1793" s="6">
        <f>TITRES_STAT!E1796</f>
        <v>984</v>
      </c>
      <c r="E1793" s="2">
        <f t="shared" si="108"/>
        <v>2498076</v>
      </c>
      <c r="F1793" s="6" t="str">
        <f t="shared" si="111"/>
        <v>BULLISH</v>
      </c>
      <c r="G1793" s="6" t="str">
        <f t="shared" si="110"/>
        <v>NEUTRAL</v>
      </c>
      <c r="H1793" s="6" t="str">
        <f t="shared" si="109"/>
        <v>NEUTRAL</v>
      </c>
    </row>
    <row r="1794" spans="1:8" ht="13.5" x14ac:dyDescent="0.25">
      <c r="A1794" s="3">
        <f>TITRES_STAT!B1797</f>
        <v>44624</v>
      </c>
      <c r="B1794" s="6">
        <f>TITRES_STAT!C1797</f>
        <v>7.17</v>
      </c>
      <c r="C1794" s="6">
        <f>TITRES_STAT!D1797</f>
        <v>4.7378999999999998</v>
      </c>
      <c r="D1794" s="6">
        <f>TITRES_STAT!E1797</f>
        <v>749</v>
      </c>
      <c r="E1794" s="2">
        <f t="shared" si="108"/>
        <v>2497327</v>
      </c>
      <c r="F1794" s="6" t="str">
        <f t="shared" si="111"/>
        <v>BULLISH</v>
      </c>
      <c r="G1794" s="6" t="str">
        <f t="shared" si="110"/>
        <v>NEUTRAL</v>
      </c>
      <c r="H1794" s="6" t="str">
        <f t="shared" si="109"/>
        <v>BULLISH DIVERGENCE</v>
      </c>
    </row>
    <row r="1795" spans="1:8" ht="13.5" x14ac:dyDescent="0.25">
      <c r="A1795" s="3">
        <f>TITRES_STAT!B1798</f>
        <v>44627</v>
      </c>
      <c r="B1795" s="6">
        <f>TITRES_STAT!C1798</f>
        <v>7.13</v>
      </c>
      <c r="C1795" s="6">
        <f>TITRES_STAT!D1798</f>
        <v>4.7114000000000003</v>
      </c>
      <c r="D1795" s="6">
        <f>TITRES_STAT!E1798</f>
        <v>4025</v>
      </c>
      <c r="E1795" s="2">
        <f t="shared" si="108"/>
        <v>2493302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7.1</v>
      </c>
      <c r="C1796" s="6">
        <f>TITRES_STAT!D1799</f>
        <v>4.6916000000000002</v>
      </c>
      <c r="D1796" s="6">
        <f>TITRES_STAT!E1799</f>
        <v>1632</v>
      </c>
      <c r="E1796" s="2">
        <f t="shared" ref="E1796:E1859" si="112">IF(B1796&gt;B1795, E1795+D1796, IF(B1796&lt;B1795, E1795-D1796, E1795))</f>
        <v>2491670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7.18</v>
      </c>
      <c r="C1797" s="6">
        <f>TITRES_STAT!D1800</f>
        <v>4.7445000000000004</v>
      </c>
      <c r="D1797" s="6">
        <f>TITRES_STAT!E1800</f>
        <v>1011</v>
      </c>
      <c r="E1797" s="2">
        <f t="shared" si="112"/>
        <v>2492681</v>
      </c>
      <c r="F1797" s="6" t="str">
        <f t="shared" si="111"/>
        <v>BEARISH</v>
      </c>
      <c r="G1797" s="6" t="str">
        <f t="shared" si="110"/>
        <v>NEUTRAL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7.19</v>
      </c>
      <c r="C1798" s="6">
        <f>TITRES_STAT!D1801</f>
        <v>4.7511000000000001</v>
      </c>
      <c r="D1798" s="6">
        <f>TITRES_STAT!E1801</f>
        <v>8614</v>
      </c>
      <c r="E1798" s="2">
        <f t="shared" si="112"/>
        <v>2501295</v>
      </c>
      <c r="F1798" s="6" t="str">
        <f t="shared" si="111"/>
        <v>BULLISH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44631</v>
      </c>
      <c r="B1799" s="6">
        <f>TITRES_STAT!C1802</f>
        <v>7.18</v>
      </c>
      <c r="C1799" s="6">
        <f>TITRES_STAT!D1802</f>
        <v>4.7445000000000004</v>
      </c>
      <c r="D1799" s="6">
        <f>TITRES_STAT!E1802</f>
        <v>740</v>
      </c>
      <c r="E1799" s="2">
        <f t="shared" si="112"/>
        <v>2500555</v>
      </c>
      <c r="F1799" s="6" t="str">
        <f t="shared" si="111"/>
        <v>BULLISH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CONFIRMED BULLISH</v>
      </c>
    </row>
    <row r="1800" spans="1:8" ht="13.5" x14ac:dyDescent="0.25">
      <c r="A1800" s="3">
        <f>TITRES_STAT!B1803</f>
        <v>44634</v>
      </c>
      <c r="B1800" s="6">
        <f>TITRES_STAT!C1803</f>
        <v>7.2</v>
      </c>
      <c r="C1800" s="6">
        <f>TITRES_STAT!D1803</f>
        <v>4.7576999999999998</v>
      </c>
      <c r="D1800" s="6">
        <f>TITRES_STAT!E1803</f>
        <v>3974</v>
      </c>
      <c r="E1800" s="2">
        <f t="shared" si="112"/>
        <v>2504529</v>
      </c>
      <c r="F1800" s="6" t="str">
        <f t="shared" ref="F1800:F1863" si="115">IF(E1800&gt;E1795,"BULLISH",IF(E1800&lt;E1795,"BEARISH","NEUTRAL"))</f>
        <v>BULLISH</v>
      </c>
      <c r="G1800" s="6" t="str">
        <f t="shared" si="114"/>
        <v>NEUTRAL</v>
      </c>
      <c r="H1800" s="6" t="str">
        <f t="shared" si="113"/>
        <v>CONFIRMED BULLISH</v>
      </c>
    </row>
    <row r="1801" spans="1:8" ht="13.5" x14ac:dyDescent="0.25">
      <c r="A1801" s="3">
        <f>TITRES_STAT!B1804</f>
        <v>44635</v>
      </c>
      <c r="B1801" s="6">
        <f>TITRES_STAT!C1804</f>
        <v>7.22</v>
      </c>
      <c r="C1801" s="6">
        <f>TITRES_STAT!D1804</f>
        <v>4.7709000000000001</v>
      </c>
      <c r="D1801" s="6">
        <f>TITRES_STAT!E1804</f>
        <v>1838</v>
      </c>
      <c r="E1801" s="2">
        <f t="shared" si="112"/>
        <v>2506367</v>
      </c>
      <c r="F1801" s="6" t="str">
        <f t="shared" si="115"/>
        <v>BULLISH</v>
      </c>
      <c r="G1801" s="6" t="str">
        <f t="shared" si="114"/>
        <v>NEUTRAL</v>
      </c>
      <c r="H1801" s="6" t="str">
        <f t="shared" si="113"/>
        <v>CONFIRMED BULLISH</v>
      </c>
    </row>
    <row r="1802" spans="1:8" ht="13.5" x14ac:dyDescent="0.25">
      <c r="A1802" s="3">
        <f>TITRES_STAT!B1805</f>
        <v>44636</v>
      </c>
      <c r="B1802" s="6">
        <f>TITRES_STAT!C1805</f>
        <v>7.19</v>
      </c>
      <c r="C1802" s="6">
        <f>TITRES_STAT!D1805</f>
        <v>4.7511000000000001</v>
      </c>
      <c r="D1802" s="6">
        <f>TITRES_STAT!E1805</f>
        <v>561659</v>
      </c>
      <c r="E1802" s="2">
        <f t="shared" si="112"/>
        <v>1944708</v>
      </c>
      <c r="F1802" s="6" t="str">
        <f t="shared" si="115"/>
        <v>BEARISH</v>
      </c>
      <c r="G1802" s="6" t="str">
        <f t="shared" si="114"/>
        <v>WEAK</v>
      </c>
      <c r="H1802" s="6" t="str">
        <f t="shared" si="113"/>
        <v>BEARISH DIVERGENCE</v>
      </c>
    </row>
    <row r="1803" spans="1:8" ht="13.5" x14ac:dyDescent="0.25">
      <c r="A1803" s="3">
        <f>TITRES_STAT!B1806</f>
        <v>44637</v>
      </c>
      <c r="B1803" s="6">
        <f>TITRES_STAT!C1806</f>
        <v>7.17</v>
      </c>
      <c r="C1803" s="6">
        <f>TITRES_STAT!D1806</f>
        <v>4.7378999999999998</v>
      </c>
      <c r="D1803" s="6">
        <f>TITRES_STAT!E1806</f>
        <v>1289</v>
      </c>
      <c r="E1803" s="2">
        <f t="shared" si="112"/>
        <v>1943419</v>
      </c>
      <c r="F1803" s="6" t="str">
        <f t="shared" si="115"/>
        <v>BEARISH</v>
      </c>
      <c r="G1803" s="6" t="str">
        <f t="shared" si="114"/>
        <v>WEAK</v>
      </c>
      <c r="H1803" s="6" t="str">
        <f t="shared" si="113"/>
        <v>CONFIRMED BEARISH</v>
      </c>
    </row>
    <row r="1804" spans="1:8" ht="13.5" x14ac:dyDescent="0.25">
      <c r="A1804" s="3">
        <f>TITRES_STAT!B1807</f>
        <v>44638</v>
      </c>
      <c r="B1804" s="6">
        <f>TITRES_STAT!C1807</f>
        <v>7.18</v>
      </c>
      <c r="C1804" s="6">
        <f>TITRES_STAT!D1807</f>
        <v>4.7445000000000004</v>
      </c>
      <c r="D1804" s="6">
        <f>TITRES_STAT!E1807</f>
        <v>42</v>
      </c>
      <c r="E1804" s="2">
        <f t="shared" si="112"/>
        <v>1943461</v>
      </c>
      <c r="F1804" s="6" t="str">
        <f t="shared" si="115"/>
        <v>BEARISH</v>
      </c>
      <c r="G1804" s="6" t="str">
        <f t="shared" si="114"/>
        <v>WEAK</v>
      </c>
      <c r="H1804" s="6" t="str">
        <f t="shared" si="113"/>
        <v>NEUTRAL</v>
      </c>
    </row>
    <row r="1805" spans="1:8" ht="13.5" x14ac:dyDescent="0.25">
      <c r="A1805" s="3">
        <f>TITRES_STAT!B1808</f>
        <v>44641</v>
      </c>
      <c r="B1805" s="6">
        <f>TITRES_STAT!C1808</f>
        <v>7.16</v>
      </c>
      <c r="C1805" s="6">
        <f>TITRES_STAT!D1808</f>
        <v>4.7313000000000001</v>
      </c>
      <c r="D1805" s="6">
        <f>TITRES_STAT!E1808</f>
        <v>1051</v>
      </c>
      <c r="E1805" s="2">
        <f t="shared" si="112"/>
        <v>1942410</v>
      </c>
      <c r="F1805" s="6" t="str">
        <f t="shared" si="115"/>
        <v>BEARISH</v>
      </c>
      <c r="G1805" s="6" t="str">
        <f t="shared" si="114"/>
        <v>WEAK</v>
      </c>
      <c r="H1805" s="6" t="str">
        <f t="shared" si="113"/>
        <v>CONFIRMED BEARISH</v>
      </c>
    </row>
    <row r="1806" spans="1:8" ht="13.5" x14ac:dyDescent="0.25">
      <c r="A1806" s="3">
        <f>TITRES_STAT!B1809</f>
        <v>44642</v>
      </c>
      <c r="B1806" s="6">
        <f>TITRES_STAT!C1809</f>
        <v>7.16</v>
      </c>
      <c r="C1806" s="6">
        <f>TITRES_STAT!D1809</f>
        <v>4.7313000000000001</v>
      </c>
      <c r="D1806" s="6">
        <f>TITRES_STAT!E1809</f>
        <v>1177</v>
      </c>
      <c r="E1806" s="2">
        <f t="shared" si="112"/>
        <v>1942410</v>
      </c>
      <c r="F1806" s="6" t="str">
        <f t="shared" si="115"/>
        <v>BEARISH</v>
      </c>
      <c r="G1806" s="6" t="str">
        <f t="shared" si="114"/>
        <v>WEAK</v>
      </c>
      <c r="H1806" s="6" t="str">
        <f t="shared" si="113"/>
        <v>CONFIRMED BEARISH</v>
      </c>
    </row>
    <row r="1807" spans="1:8" ht="13.5" x14ac:dyDescent="0.25">
      <c r="A1807" s="3">
        <f>TITRES_STAT!B1810</f>
        <v>44643</v>
      </c>
      <c r="B1807" s="6">
        <f>TITRES_STAT!C1810</f>
        <v>7.16</v>
      </c>
      <c r="C1807" s="6">
        <f>TITRES_STAT!D1810</f>
        <v>4.7313000000000001</v>
      </c>
      <c r="D1807" s="6">
        <f>TITRES_STAT!E1810</f>
        <v>265</v>
      </c>
      <c r="E1807" s="2">
        <f t="shared" si="112"/>
        <v>1942410</v>
      </c>
      <c r="F1807" s="6" t="str">
        <f t="shared" si="115"/>
        <v>BEARISH</v>
      </c>
      <c r="G1807" s="6" t="str">
        <f t="shared" si="114"/>
        <v>NEUTRAL</v>
      </c>
      <c r="H1807" s="6" t="str">
        <f t="shared" si="113"/>
        <v>CONFIRMED BEARISH</v>
      </c>
    </row>
    <row r="1808" spans="1:8" ht="13.5" x14ac:dyDescent="0.25">
      <c r="A1808" s="3">
        <f>TITRES_STAT!B1811</f>
        <v>44644</v>
      </c>
      <c r="B1808" s="6">
        <f>TITRES_STAT!C1811</f>
        <v>7.14</v>
      </c>
      <c r="C1808" s="6">
        <f>TITRES_STAT!D1811</f>
        <v>4.718</v>
      </c>
      <c r="D1808" s="6">
        <f>TITRES_STAT!E1811</f>
        <v>1369428</v>
      </c>
      <c r="E1808" s="2">
        <f t="shared" si="112"/>
        <v>572982</v>
      </c>
      <c r="F1808" s="6" t="str">
        <f t="shared" si="115"/>
        <v>BEARISH</v>
      </c>
      <c r="G1808" s="6" t="str">
        <f t="shared" si="114"/>
        <v>WEAK</v>
      </c>
      <c r="H1808" s="6" t="str">
        <f t="shared" si="113"/>
        <v>CONFIRMED BEARISH</v>
      </c>
    </row>
    <row r="1809" spans="1:8" ht="13.5" x14ac:dyDescent="0.25">
      <c r="A1809" s="3">
        <f>TITRES_STAT!B1812</f>
        <v>44645</v>
      </c>
      <c r="B1809" s="6">
        <f>TITRES_STAT!C1812</f>
        <v>7.12</v>
      </c>
      <c r="C1809" s="6">
        <f>TITRES_STAT!D1812</f>
        <v>4.7047999999999996</v>
      </c>
      <c r="D1809" s="6">
        <f>TITRES_STAT!E1812</f>
        <v>2789</v>
      </c>
      <c r="E1809" s="2">
        <f t="shared" si="112"/>
        <v>570193</v>
      </c>
      <c r="F1809" s="6" t="str">
        <f t="shared" si="115"/>
        <v>BEARISH</v>
      </c>
      <c r="G1809" s="6" t="str">
        <f t="shared" si="114"/>
        <v>WEAK</v>
      </c>
      <c r="H1809" s="6" t="str">
        <f t="shared" si="113"/>
        <v>CONFIRMED BEARISH</v>
      </c>
    </row>
    <row r="1810" spans="1:8" ht="13.5" x14ac:dyDescent="0.25">
      <c r="A1810" s="3">
        <f>TITRES_STAT!B1813</f>
        <v>44648</v>
      </c>
      <c r="B1810" s="6">
        <f>TITRES_STAT!C1813</f>
        <v>7.11</v>
      </c>
      <c r="C1810" s="6">
        <f>TITRES_STAT!D1813</f>
        <v>4.6981999999999999</v>
      </c>
      <c r="D1810" s="6">
        <f>TITRES_STAT!E1813</f>
        <v>1576</v>
      </c>
      <c r="E1810" s="2">
        <f t="shared" si="112"/>
        <v>568617</v>
      </c>
      <c r="F1810" s="6" t="str">
        <f t="shared" si="115"/>
        <v>BEARISH</v>
      </c>
      <c r="G1810" s="6" t="str">
        <f t="shared" si="114"/>
        <v>WEAK</v>
      </c>
      <c r="H1810" s="6" t="str">
        <f t="shared" si="113"/>
        <v>CONFIRMED BEARISH</v>
      </c>
    </row>
    <row r="1811" spans="1:8" ht="13.5" x14ac:dyDescent="0.25">
      <c r="A1811" s="3">
        <f>TITRES_STAT!B1814</f>
        <v>44649</v>
      </c>
      <c r="B1811" s="6">
        <f>TITRES_STAT!C1814</f>
        <v>7.04</v>
      </c>
      <c r="C1811" s="6">
        <f>TITRES_STAT!D1814</f>
        <v>4.6520000000000001</v>
      </c>
      <c r="D1811" s="6">
        <f>TITRES_STAT!E1814</f>
        <v>432</v>
      </c>
      <c r="E1811" s="2">
        <f t="shared" si="112"/>
        <v>568185</v>
      </c>
      <c r="F1811" s="6" t="str">
        <f t="shared" si="115"/>
        <v>BEARISH</v>
      </c>
      <c r="G1811" s="6" t="str">
        <f t="shared" si="114"/>
        <v>WEAK</v>
      </c>
      <c r="H1811" s="6" t="str">
        <f t="shared" si="113"/>
        <v>CONFIRMED BEARISH</v>
      </c>
    </row>
    <row r="1812" spans="1:8" ht="13.5" x14ac:dyDescent="0.25">
      <c r="A1812" s="3">
        <f>TITRES_STAT!B1815</f>
        <v>44650</v>
      </c>
      <c r="B1812" s="6">
        <f>TITRES_STAT!C1815</f>
        <v>7.04</v>
      </c>
      <c r="C1812" s="6">
        <f>TITRES_STAT!D1815</f>
        <v>4.6520000000000001</v>
      </c>
      <c r="D1812" s="6">
        <f>TITRES_STAT!E1815</f>
        <v>4705</v>
      </c>
      <c r="E1812" s="2">
        <f t="shared" si="112"/>
        <v>568185</v>
      </c>
      <c r="F1812" s="6" t="str">
        <f t="shared" si="115"/>
        <v>BEARISH</v>
      </c>
      <c r="G1812" s="6" t="str">
        <f t="shared" si="114"/>
        <v>WEAK</v>
      </c>
      <c r="H1812" s="6" t="str">
        <f t="shared" si="113"/>
        <v>CONFIRMED BEARISH</v>
      </c>
    </row>
    <row r="1813" spans="1:8" ht="13.5" x14ac:dyDescent="0.25">
      <c r="A1813" s="3">
        <f>TITRES_STAT!B1816</f>
        <v>44651</v>
      </c>
      <c r="B1813" s="6">
        <f>TITRES_STAT!C1816</f>
        <v>7.04</v>
      </c>
      <c r="C1813" s="6">
        <f>TITRES_STAT!D1816</f>
        <v>4.6520000000000001</v>
      </c>
      <c r="D1813" s="6">
        <f>TITRES_STAT!E1816</f>
        <v>1457</v>
      </c>
      <c r="E1813" s="2">
        <f t="shared" si="112"/>
        <v>568185</v>
      </c>
      <c r="F1813" s="6" t="str">
        <f t="shared" si="115"/>
        <v>BEARISH</v>
      </c>
      <c r="G1813" s="6" t="str">
        <f t="shared" si="114"/>
        <v>NEUTRAL</v>
      </c>
      <c r="H1813" s="6" t="str">
        <f t="shared" si="113"/>
        <v>CONFIRMED BEARISH</v>
      </c>
    </row>
    <row r="1814" spans="1:8" ht="13.5" x14ac:dyDescent="0.25">
      <c r="A1814" s="3">
        <f>TITRES_STAT!B1817</f>
        <v>44652</v>
      </c>
      <c r="B1814" s="6">
        <f>TITRES_STAT!C1817</f>
        <v>7.03</v>
      </c>
      <c r="C1814" s="6">
        <f>TITRES_STAT!D1817</f>
        <v>4.6454000000000004</v>
      </c>
      <c r="D1814" s="6">
        <f>TITRES_STAT!E1817</f>
        <v>739</v>
      </c>
      <c r="E1814" s="2">
        <f t="shared" si="112"/>
        <v>567446</v>
      </c>
      <c r="F1814" s="6" t="str">
        <f t="shared" si="115"/>
        <v>BEARISH</v>
      </c>
      <c r="G1814" s="6" t="str">
        <f t="shared" si="114"/>
        <v>NEUTRAL</v>
      </c>
      <c r="H1814" s="6" t="str">
        <f t="shared" si="113"/>
        <v>CONFIRMED BEARISH</v>
      </c>
    </row>
    <row r="1815" spans="1:8" ht="13.5" x14ac:dyDescent="0.25">
      <c r="A1815" s="3">
        <f>TITRES_STAT!B1818</f>
        <v>44655</v>
      </c>
      <c r="B1815" s="6">
        <f>TITRES_STAT!C1818</f>
        <v>7.01</v>
      </c>
      <c r="C1815" s="6">
        <f>TITRES_STAT!D1818</f>
        <v>4.6321000000000003</v>
      </c>
      <c r="D1815" s="6">
        <f>TITRES_STAT!E1818</f>
        <v>17917</v>
      </c>
      <c r="E1815" s="2">
        <f t="shared" si="112"/>
        <v>549529</v>
      </c>
      <c r="F1815" s="6" t="str">
        <f t="shared" si="115"/>
        <v>BEARISH</v>
      </c>
      <c r="G1815" s="6" t="str">
        <f t="shared" si="114"/>
        <v>WEAK</v>
      </c>
      <c r="H1815" s="6" t="str">
        <f t="shared" si="113"/>
        <v>CONFIRMED BEARISH</v>
      </c>
    </row>
    <row r="1816" spans="1:8" ht="13.5" x14ac:dyDescent="0.25">
      <c r="A1816" s="3">
        <f>TITRES_STAT!B1819</f>
        <v>44656</v>
      </c>
      <c r="B1816" s="6">
        <f>TITRES_STAT!C1819</f>
        <v>7.12</v>
      </c>
      <c r="C1816" s="6">
        <f>TITRES_STAT!D1819</f>
        <v>4.7047999999999996</v>
      </c>
      <c r="D1816" s="6">
        <f>TITRES_STAT!E1819</f>
        <v>8386</v>
      </c>
      <c r="E1816" s="2">
        <f t="shared" si="112"/>
        <v>557915</v>
      </c>
      <c r="F1816" s="6" t="str">
        <f t="shared" si="115"/>
        <v>BEARISH</v>
      </c>
      <c r="G1816" s="6" t="str">
        <f t="shared" si="114"/>
        <v>NEUTRAL</v>
      </c>
      <c r="H1816" s="6" t="str">
        <f t="shared" si="113"/>
        <v>BEARISH DIVERGENCE</v>
      </c>
    </row>
    <row r="1817" spans="1:8" ht="13.5" x14ac:dyDescent="0.25">
      <c r="A1817" s="3">
        <f>TITRES_STAT!B1820</f>
        <v>44657</v>
      </c>
      <c r="B1817" s="6">
        <f>TITRES_STAT!C1820</f>
        <v>7.12</v>
      </c>
      <c r="C1817" s="6">
        <f>TITRES_STAT!D1820</f>
        <v>4.7047999999999996</v>
      </c>
      <c r="D1817" s="6">
        <f>TITRES_STAT!E1820</f>
        <v>6301</v>
      </c>
      <c r="E1817" s="2">
        <f t="shared" si="112"/>
        <v>557915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BEARISH DIVERGENCE</v>
      </c>
    </row>
    <row r="1818" spans="1:8" ht="13.5" x14ac:dyDescent="0.25">
      <c r="A1818" s="3">
        <f>TITRES_STAT!B1821</f>
        <v>44658</v>
      </c>
      <c r="B1818" s="6">
        <f>TITRES_STAT!C1821</f>
        <v>7.12</v>
      </c>
      <c r="C1818" s="6">
        <f>TITRES_STAT!D1821</f>
        <v>4.7047999999999996</v>
      </c>
      <c r="D1818" s="6">
        <f>TITRES_STAT!E1821</f>
        <v>0</v>
      </c>
      <c r="E1818" s="2">
        <f t="shared" si="112"/>
        <v>557915</v>
      </c>
      <c r="F1818" s="6" t="str">
        <f t="shared" si="115"/>
        <v>BEARISH</v>
      </c>
      <c r="G1818" s="6" t="str">
        <f t="shared" si="114"/>
        <v>NEUTRAL</v>
      </c>
      <c r="H1818" s="6" t="str">
        <f t="shared" si="113"/>
        <v>BEARISH DIVERGENCE</v>
      </c>
    </row>
    <row r="1819" spans="1:8" ht="13.5" x14ac:dyDescent="0.25">
      <c r="A1819" s="3">
        <f>TITRES_STAT!B1822</f>
        <v>44659</v>
      </c>
      <c r="B1819" s="6">
        <f>TITRES_STAT!C1822</f>
        <v>7.05</v>
      </c>
      <c r="C1819" s="6">
        <f>TITRES_STAT!D1822</f>
        <v>4.6585999999999999</v>
      </c>
      <c r="D1819" s="6">
        <f>TITRES_STAT!E1822</f>
        <v>840</v>
      </c>
      <c r="E1819" s="2">
        <f t="shared" si="112"/>
        <v>557075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BEARISH DIVERGENCE</v>
      </c>
    </row>
    <row r="1820" spans="1:8" ht="13.5" x14ac:dyDescent="0.25">
      <c r="A1820" s="3">
        <f>TITRES_STAT!B1823</f>
        <v>44662</v>
      </c>
      <c r="B1820" s="6">
        <f>TITRES_STAT!C1823</f>
        <v>7.05</v>
      </c>
      <c r="C1820" s="6">
        <f>TITRES_STAT!D1823</f>
        <v>4.6585999999999999</v>
      </c>
      <c r="D1820" s="6">
        <f>TITRES_STAT!E1823</f>
        <v>935</v>
      </c>
      <c r="E1820" s="2">
        <f t="shared" si="112"/>
        <v>557075</v>
      </c>
      <c r="F1820" s="6" t="str">
        <f t="shared" si="115"/>
        <v>BULLISH</v>
      </c>
      <c r="G1820" s="6" t="str">
        <f t="shared" si="114"/>
        <v>NEUTRAL</v>
      </c>
      <c r="H1820" s="6" t="str">
        <f t="shared" si="113"/>
        <v>CONFIRMED BULLISH</v>
      </c>
    </row>
    <row r="1821" spans="1:8" ht="13.5" x14ac:dyDescent="0.25">
      <c r="A1821" s="3">
        <f>TITRES_STAT!B1824</f>
        <v>44663</v>
      </c>
      <c r="B1821" s="6">
        <f>TITRES_STAT!C1824</f>
        <v>7.12</v>
      </c>
      <c r="C1821" s="6">
        <f>TITRES_STAT!D1824</f>
        <v>4.7047999999999996</v>
      </c>
      <c r="D1821" s="6">
        <f>TITRES_STAT!E1824</f>
        <v>803</v>
      </c>
      <c r="E1821" s="2">
        <f t="shared" si="112"/>
        <v>557878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44664</v>
      </c>
      <c r="B1822" s="6">
        <f>TITRES_STAT!C1825</f>
        <v>7.12</v>
      </c>
      <c r="C1822" s="6">
        <f>TITRES_STAT!D1825</f>
        <v>4.7047999999999996</v>
      </c>
      <c r="D1822" s="6">
        <f>TITRES_STAT!E1825</f>
        <v>734</v>
      </c>
      <c r="E1822" s="2">
        <f t="shared" si="112"/>
        <v>557878</v>
      </c>
      <c r="F1822" s="6" t="str">
        <f t="shared" si="115"/>
        <v>BEARISH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44665</v>
      </c>
      <c r="B1823" s="6">
        <f>TITRES_STAT!C1826</f>
        <v>7.12</v>
      </c>
      <c r="C1823" s="6">
        <f>TITRES_STAT!D1826</f>
        <v>4.7047999999999996</v>
      </c>
      <c r="D1823" s="6">
        <f>TITRES_STAT!E1826</f>
        <v>1648</v>
      </c>
      <c r="E1823" s="2">
        <f t="shared" si="112"/>
        <v>557878</v>
      </c>
      <c r="F1823" s="6" t="str">
        <f t="shared" si="115"/>
        <v>BEARISH</v>
      </c>
      <c r="G1823" s="6" t="str">
        <f t="shared" si="114"/>
        <v>NEUTRAL</v>
      </c>
      <c r="H1823" s="6" t="str">
        <f t="shared" si="113"/>
        <v>NEUTRAL</v>
      </c>
    </row>
    <row r="1824" spans="1:8" ht="13.5" x14ac:dyDescent="0.25">
      <c r="A1824" s="3">
        <f>TITRES_STAT!B1827</f>
        <v>44666</v>
      </c>
      <c r="B1824" s="6">
        <f>TITRES_STAT!C1827</f>
        <v>7.1</v>
      </c>
      <c r="C1824" s="6">
        <f>TITRES_STAT!D1827</f>
        <v>4.6916000000000002</v>
      </c>
      <c r="D1824" s="6">
        <f>TITRES_STAT!E1827</f>
        <v>3223</v>
      </c>
      <c r="E1824" s="2">
        <f t="shared" si="112"/>
        <v>554655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BEARISH DIVERGENCE</v>
      </c>
    </row>
    <row r="1825" spans="1:8" ht="13.5" x14ac:dyDescent="0.25">
      <c r="A1825" s="3">
        <f>TITRES_STAT!B1828</f>
        <v>44669</v>
      </c>
      <c r="B1825" s="6">
        <f>TITRES_STAT!C1828</f>
        <v>7.12</v>
      </c>
      <c r="C1825" s="6">
        <f>TITRES_STAT!D1828</f>
        <v>4.7047999999999996</v>
      </c>
      <c r="D1825" s="6">
        <f>TITRES_STAT!E1828</f>
        <v>3359</v>
      </c>
      <c r="E1825" s="2">
        <f t="shared" si="112"/>
        <v>558014</v>
      </c>
      <c r="F1825" s="6" t="str">
        <f t="shared" si="115"/>
        <v>BULLISH</v>
      </c>
      <c r="G1825" s="6" t="str">
        <f t="shared" si="114"/>
        <v>NEUTRAL</v>
      </c>
      <c r="H1825" s="6" t="str">
        <f t="shared" si="113"/>
        <v>CONFIRMED BULLISH</v>
      </c>
    </row>
    <row r="1826" spans="1:8" ht="13.5" x14ac:dyDescent="0.25">
      <c r="A1826" s="3">
        <f>TITRES_STAT!B1829</f>
        <v>44670</v>
      </c>
      <c r="B1826" s="6">
        <f>TITRES_STAT!C1829</f>
        <v>7.15</v>
      </c>
      <c r="C1826" s="6">
        <f>TITRES_STAT!D1829</f>
        <v>4.7245999999999997</v>
      </c>
      <c r="D1826" s="6">
        <f>TITRES_STAT!E1829</f>
        <v>3855</v>
      </c>
      <c r="E1826" s="2">
        <f t="shared" si="112"/>
        <v>561869</v>
      </c>
      <c r="F1826" s="6" t="str">
        <f t="shared" si="115"/>
        <v>BULLISH</v>
      </c>
      <c r="G1826" s="6" t="str">
        <f t="shared" si="114"/>
        <v>NEUTRAL</v>
      </c>
      <c r="H1826" s="6" t="str">
        <f t="shared" si="113"/>
        <v>CONFIRMED BULLISH</v>
      </c>
    </row>
    <row r="1827" spans="1:8" ht="13.5" x14ac:dyDescent="0.25">
      <c r="A1827" s="3">
        <f>TITRES_STAT!B1830</f>
        <v>44671</v>
      </c>
      <c r="B1827" s="6">
        <f>TITRES_STAT!C1830</f>
        <v>7.35</v>
      </c>
      <c r="C1827" s="6">
        <f>TITRES_STAT!D1830</f>
        <v>4.8567999999999998</v>
      </c>
      <c r="D1827" s="6">
        <f>TITRES_STAT!E1830</f>
        <v>7056</v>
      </c>
      <c r="E1827" s="2">
        <f t="shared" si="112"/>
        <v>568925</v>
      </c>
      <c r="F1827" s="6" t="str">
        <f t="shared" si="115"/>
        <v>BULLISH</v>
      </c>
      <c r="G1827" s="6" t="str">
        <f t="shared" si="114"/>
        <v>NEUTRAL</v>
      </c>
      <c r="H1827" s="6" t="str">
        <f t="shared" si="113"/>
        <v>CONFIRMED BULLISH</v>
      </c>
    </row>
    <row r="1828" spans="1:8" ht="13.5" x14ac:dyDescent="0.25">
      <c r="A1828" s="3">
        <f>TITRES_STAT!B1831</f>
        <v>44672</v>
      </c>
      <c r="B1828" s="6">
        <f>TITRES_STAT!C1831</f>
        <v>7.26</v>
      </c>
      <c r="C1828" s="6">
        <f>TITRES_STAT!D1831</f>
        <v>4.7972999999999999</v>
      </c>
      <c r="D1828" s="6">
        <f>TITRES_STAT!E1831</f>
        <v>2957</v>
      </c>
      <c r="E1828" s="2">
        <f t="shared" si="112"/>
        <v>565968</v>
      </c>
      <c r="F1828" s="6" t="str">
        <f t="shared" si="115"/>
        <v>BULLISH</v>
      </c>
      <c r="G1828" s="6" t="str">
        <f t="shared" si="114"/>
        <v>NEUTRAL</v>
      </c>
      <c r="H1828" s="6" t="str">
        <f t="shared" si="113"/>
        <v>CONFIRMED BULLISH</v>
      </c>
    </row>
    <row r="1829" spans="1:8" ht="13.5" x14ac:dyDescent="0.25">
      <c r="A1829" s="3">
        <f>TITRES_STAT!B1832</f>
        <v>44673</v>
      </c>
      <c r="B1829" s="6">
        <f>TITRES_STAT!C1832</f>
        <v>7.15</v>
      </c>
      <c r="C1829" s="6">
        <f>TITRES_STAT!D1832</f>
        <v>4.7245999999999997</v>
      </c>
      <c r="D1829" s="6">
        <f>TITRES_STAT!E1832</f>
        <v>1046</v>
      </c>
      <c r="E1829" s="2">
        <f t="shared" si="112"/>
        <v>564922</v>
      </c>
      <c r="F1829" s="6" t="str">
        <f t="shared" si="115"/>
        <v>BULLISH</v>
      </c>
      <c r="G1829" s="6" t="str">
        <f t="shared" si="114"/>
        <v>NEUTRAL</v>
      </c>
      <c r="H1829" s="6" t="str">
        <f t="shared" si="113"/>
        <v>CONFIRMED BULLISH</v>
      </c>
    </row>
    <row r="1830" spans="1:8" ht="13.5" x14ac:dyDescent="0.25">
      <c r="A1830" s="3">
        <f>TITRES_STAT!B1833</f>
        <v>44676</v>
      </c>
      <c r="B1830" s="6">
        <f>TITRES_STAT!C1833</f>
        <v>7.12</v>
      </c>
      <c r="C1830" s="6">
        <f>TITRES_STAT!D1833</f>
        <v>4.7047999999999996</v>
      </c>
      <c r="D1830" s="6">
        <f>TITRES_STAT!E1833</f>
        <v>13153</v>
      </c>
      <c r="E1830" s="2">
        <f t="shared" si="112"/>
        <v>551769</v>
      </c>
      <c r="F1830" s="6" t="str">
        <f t="shared" si="115"/>
        <v>BEARISH</v>
      </c>
      <c r="G1830" s="6" t="str">
        <f t="shared" si="114"/>
        <v>NEUTRAL</v>
      </c>
      <c r="H1830" s="6" t="str">
        <f t="shared" si="113"/>
        <v>NEUTRAL</v>
      </c>
    </row>
    <row r="1831" spans="1:8" ht="13.5" x14ac:dyDescent="0.25">
      <c r="A1831" s="3">
        <f>TITRES_STAT!B1834</f>
        <v>44677</v>
      </c>
      <c r="B1831" s="6">
        <f>TITRES_STAT!C1834</f>
        <v>7.09</v>
      </c>
      <c r="C1831" s="6">
        <f>TITRES_STAT!D1834</f>
        <v>4.6849999999999996</v>
      </c>
      <c r="D1831" s="6">
        <f>TITRES_STAT!E1834</f>
        <v>2354</v>
      </c>
      <c r="E1831" s="2">
        <f t="shared" si="112"/>
        <v>549415</v>
      </c>
      <c r="F1831" s="6" t="str">
        <f t="shared" si="115"/>
        <v>BEARISH</v>
      </c>
      <c r="G1831" s="6" t="str">
        <f t="shared" si="114"/>
        <v>WEAK</v>
      </c>
      <c r="H1831" s="6" t="str">
        <f t="shared" si="113"/>
        <v>CONFIRMED BEARISH</v>
      </c>
    </row>
    <row r="1832" spans="1:8" ht="13.5" x14ac:dyDescent="0.25">
      <c r="A1832" s="3">
        <f>TITRES_STAT!B1835</f>
        <v>44678</v>
      </c>
      <c r="B1832" s="6">
        <f>TITRES_STAT!C1835</f>
        <v>7.09</v>
      </c>
      <c r="C1832" s="6">
        <f>TITRES_STAT!D1835</f>
        <v>4.6849999999999996</v>
      </c>
      <c r="D1832" s="6">
        <f>TITRES_STAT!E1835</f>
        <v>4701</v>
      </c>
      <c r="E1832" s="2">
        <f t="shared" si="112"/>
        <v>549415</v>
      </c>
      <c r="F1832" s="6" t="str">
        <f t="shared" si="115"/>
        <v>BEARISH</v>
      </c>
      <c r="G1832" s="6" t="str">
        <f t="shared" si="114"/>
        <v>WEAK</v>
      </c>
      <c r="H1832" s="6" t="str">
        <f t="shared" si="113"/>
        <v>CONFIRMED BEARISH</v>
      </c>
    </row>
    <row r="1833" spans="1:8" ht="13.5" x14ac:dyDescent="0.25">
      <c r="A1833" s="3">
        <f>TITRES_STAT!B1836</f>
        <v>44679</v>
      </c>
      <c r="B1833" s="6">
        <f>TITRES_STAT!C1836</f>
        <v>7.02</v>
      </c>
      <c r="C1833" s="6">
        <f>TITRES_STAT!D1836</f>
        <v>4.6387</v>
      </c>
      <c r="D1833" s="6">
        <f>TITRES_STAT!E1836</f>
        <v>120</v>
      </c>
      <c r="E1833" s="2">
        <f t="shared" si="112"/>
        <v>549295</v>
      </c>
      <c r="F1833" s="6" t="str">
        <f t="shared" si="115"/>
        <v>BEARISH</v>
      </c>
      <c r="G1833" s="6" t="str">
        <f t="shared" si="114"/>
        <v>WEAK</v>
      </c>
      <c r="H1833" s="6" t="str">
        <f t="shared" si="113"/>
        <v>CONFIRMED BEARISH</v>
      </c>
    </row>
    <row r="1834" spans="1:8" ht="13.5" x14ac:dyDescent="0.25">
      <c r="A1834" s="3">
        <f>TITRES_STAT!B1837</f>
        <v>44680</v>
      </c>
      <c r="B1834" s="6">
        <f>TITRES_STAT!C1837</f>
        <v>7.08</v>
      </c>
      <c r="C1834" s="6">
        <f>TITRES_STAT!D1837</f>
        <v>4.6783999999999999</v>
      </c>
      <c r="D1834" s="6">
        <f>TITRES_STAT!E1837</f>
        <v>1399</v>
      </c>
      <c r="E1834" s="2">
        <f t="shared" si="112"/>
        <v>550694</v>
      </c>
      <c r="F1834" s="6" t="str">
        <f t="shared" si="115"/>
        <v>BEARISH</v>
      </c>
      <c r="G1834" s="6" t="str">
        <f t="shared" si="114"/>
        <v>WEAK</v>
      </c>
      <c r="H1834" s="6" t="str">
        <f t="shared" si="113"/>
        <v>CONFIRMED BEARISH</v>
      </c>
    </row>
    <row r="1835" spans="1:8" ht="13.5" x14ac:dyDescent="0.25">
      <c r="A1835" s="3">
        <f>TITRES_STAT!B1838</f>
        <v>44685</v>
      </c>
      <c r="B1835" s="6">
        <f>TITRES_STAT!C1838</f>
        <v>7.08</v>
      </c>
      <c r="C1835" s="6">
        <f>TITRES_STAT!D1838</f>
        <v>4.6783999999999999</v>
      </c>
      <c r="D1835" s="6">
        <f>TITRES_STAT!E1838</f>
        <v>972</v>
      </c>
      <c r="E1835" s="2">
        <f t="shared" si="112"/>
        <v>550694</v>
      </c>
      <c r="F1835" s="6" t="str">
        <f t="shared" si="115"/>
        <v>BEARISH</v>
      </c>
      <c r="G1835" s="6" t="str">
        <f t="shared" si="114"/>
        <v>NEUTRAL</v>
      </c>
      <c r="H1835" s="6" t="str">
        <f t="shared" si="113"/>
        <v>CONFIRMED BEARISH</v>
      </c>
    </row>
    <row r="1836" spans="1:8" ht="13.5" x14ac:dyDescent="0.25">
      <c r="A1836" s="3">
        <f>TITRES_STAT!B1839</f>
        <v>44686</v>
      </c>
      <c r="B1836" s="6">
        <f>TITRES_STAT!C1839</f>
        <v>7.1</v>
      </c>
      <c r="C1836" s="6">
        <f>TITRES_STAT!D1839</f>
        <v>4.6916000000000002</v>
      </c>
      <c r="D1836" s="6">
        <f>TITRES_STAT!E1839</f>
        <v>247</v>
      </c>
      <c r="E1836" s="2">
        <f t="shared" si="112"/>
        <v>550941</v>
      </c>
      <c r="F1836" s="6" t="str">
        <f t="shared" si="115"/>
        <v>BULLISH</v>
      </c>
      <c r="G1836" s="6" t="str">
        <f t="shared" si="114"/>
        <v>NEUTRAL</v>
      </c>
      <c r="H1836" s="6" t="str">
        <f t="shared" si="113"/>
        <v>CONFIRMED BULLISH</v>
      </c>
    </row>
    <row r="1837" spans="1:8" ht="13.5" x14ac:dyDescent="0.25">
      <c r="A1837" s="3">
        <f>TITRES_STAT!B1840</f>
        <v>44687</v>
      </c>
      <c r="B1837" s="6">
        <f>TITRES_STAT!C1840</f>
        <v>7.1</v>
      </c>
      <c r="C1837" s="6">
        <f>TITRES_STAT!D1840</f>
        <v>4.6916000000000002</v>
      </c>
      <c r="D1837" s="6">
        <f>TITRES_STAT!E1840</f>
        <v>1005</v>
      </c>
      <c r="E1837" s="2">
        <f t="shared" si="112"/>
        <v>550941</v>
      </c>
      <c r="F1837" s="6" t="str">
        <f t="shared" si="115"/>
        <v>BULLISH</v>
      </c>
      <c r="G1837" s="6" t="str">
        <f t="shared" si="114"/>
        <v>NEUTRAL</v>
      </c>
      <c r="H1837" s="6" t="str">
        <f t="shared" si="113"/>
        <v>CONFIRMED BULLISH</v>
      </c>
    </row>
    <row r="1838" spans="1:8" ht="13.5" x14ac:dyDescent="0.25">
      <c r="A1838" s="3">
        <f>TITRES_STAT!B1841</f>
        <v>44690</v>
      </c>
      <c r="B1838" s="6">
        <f>TITRES_STAT!C1841</f>
        <v>7.08</v>
      </c>
      <c r="C1838" s="6">
        <f>TITRES_STAT!D1841</f>
        <v>4.6783999999999999</v>
      </c>
      <c r="D1838" s="6">
        <f>TITRES_STAT!E1841</f>
        <v>2804</v>
      </c>
      <c r="E1838" s="2">
        <f t="shared" si="112"/>
        <v>548137</v>
      </c>
      <c r="F1838" s="6" t="str">
        <f t="shared" si="115"/>
        <v>BEARISH</v>
      </c>
      <c r="G1838" s="6" t="str">
        <f t="shared" si="114"/>
        <v>NEUTRAL</v>
      </c>
      <c r="H1838" s="6" t="str">
        <f t="shared" si="113"/>
        <v>BEARISH DIVERGENCE</v>
      </c>
    </row>
    <row r="1839" spans="1:8" ht="13.5" x14ac:dyDescent="0.25">
      <c r="A1839" s="3">
        <f>TITRES_STAT!B1842</f>
        <v>44691</v>
      </c>
      <c r="B1839" s="6">
        <f>TITRES_STAT!C1842</f>
        <v>7.14</v>
      </c>
      <c r="C1839" s="6">
        <f>TITRES_STAT!D1842</f>
        <v>4.718</v>
      </c>
      <c r="D1839" s="6">
        <f>TITRES_STAT!E1842</f>
        <v>6461</v>
      </c>
      <c r="E1839" s="2">
        <f t="shared" si="112"/>
        <v>554598</v>
      </c>
      <c r="F1839" s="6" t="str">
        <f t="shared" si="115"/>
        <v>BULLISH</v>
      </c>
      <c r="G1839" s="6" t="str">
        <f t="shared" si="114"/>
        <v>NEUTRAL</v>
      </c>
      <c r="H1839" s="6" t="str">
        <f t="shared" si="113"/>
        <v>CONFIRMED BULLISH</v>
      </c>
    </row>
    <row r="1840" spans="1:8" ht="13.5" x14ac:dyDescent="0.25">
      <c r="A1840" s="3">
        <f>TITRES_STAT!B1843</f>
        <v>44692</v>
      </c>
      <c r="B1840" s="6">
        <f>TITRES_STAT!C1843</f>
        <v>7.1</v>
      </c>
      <c r="C1840" s="6">
        <f>TITRES_STAT!D1843</f>
        <v>4.6916000000000002</v>
      </c>
      <c r="D1840" s="6">
        <f>TITRES_STAT!E1843</f>
        <v>528</v>
      </c>
      <c r="E1840" s="2">
        <f t="shared" si="112"/>
        <v>554070</v>
      </c>
      <c r="F1840" s="6" t="str">
        <f t="shared" si="115"/>
        <v>BULLISH</v>
      </c>
      <c r="G1840" s="6" t="str">
        <f t="shared" si="114"/>
        <v>NEUTRAL</v>
      </c>
      <c r="H1840" s="6" t="str">
        <f t="shared" si="113"/>
        <v>CONFIRMED BULLISH</v>
      </c>
    </row>
    <row r="1841" spans="1:8" ht="13.5" x14ac:dyDescent="0.25">
      <c r="A1841" s="3">
        <f>TITRES_STAT!B1844</f>
        <v>44693</v>
      </c>
      <c r="B1841" s="6">
        <f>TITRES_STAT!C1844</f>
        <v>7.1</v>
      </c>
      <c r="C1841" s="6">
        <f>TITRES_STAT!D1844</f>
        <v>4.6916000000000002</v>
      </c>
      <c r="D1841" s="6">
        <f>TITRES_STAT!E1844</f>
        <v>2517</v>
      </c>
      <c r="E1841" s="2">
        <f t="shared" si="112"/>
        <v>554070</v>
      </c>
      <c r="F1841" s="6" t="str">
        <f t="shared" si="115"/>
        <v>BULLISH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44694</v>
      </c>
      <c r="B1842" s="6">
        <f>TITRES_STAT!C1845</f>
        <v>7.13</v>
      </c>
      <c r="C1842" s="6">
        <f>TITRES_STAT!D1845</f>
        <v>4.7114000000000003</v>
      </c>
      <c r="D1842" s="6">
        <f>TITRES_STAT!E1845</f>
        <v>3560</v>
      </c>
      <c r="E1842" s="2">
        <f t="shared" si="112"/>
        <v>557630</v>
      </c>
      <c r="F1842" s="6" t="str">
        <f t="shared" si="115"/>
        <v>BULLISH</v>
      </c>
      <c r="G1842" s="6" t="str">
        <f t="shared" si="114"/>
        <v>NEUTRAL</v>
      </c>
      <c r="H1842" s="6" t="str">
        <f t="shared" si="113"/>
        <v>CONFIRMED BULLISH</v>
      </c>
    </row>
    <row r="1843" spans="1:8" ht="13.5" x14ac:dyDescent="0.25">
      <c r="A1843" s="3">
        <f>TITRES_STAT!B1846</f>
        <v>44697</v>
      </c>
      <c r="B1843" s="6">
        <f>TITRES_STAT!C1846</f>
        <v>7.12</v>
      </c>
      <c r="C1843" s="6">
        <f>TITRES_STAT!D1846</f>
        <v>4.7047999999999996</v>
      </c>
      <c r="D1843" s="6">
        <f>TITRES_STAT!E1846</f>
        <v>4007</v>
      </c>
      <c r="E1843" s="2">
        <f t="shared" si="112"/>
        <v>553623</v>
      </c>
      <c r="F1843" s="6" t="str">
        <f t="shared" si="115"/>
        <v>BULLISH</v>
      </c>
      <c r="G1843" s="6" t="str">
        <f t="shared" si="114"/>
        <v>NEUTRAL</v>
      </c>
      <c r="H1843" s="6" t="str">
        <f t="shared" si="113"/>
        <v>CONFIRMED BULLISH</v>
      </c>
    </row>
    <row r="1844" spans="1:8" ht="13.5" x14ac:dyDescent="0.25">
      <c r="A1844" s="3">
        <f>TITRES_STAT!B1847</f>
        <v>44698</v>
      </c>
      <c r="B1844" s="6">
        <f>TITRES_STAT!C1847</f>
        <v>7.3</v>
      </c>
      <c r="C1844" s="6">
        <f>TITRES_STAT!D1847</f>
        <v>4.8238000000000003</v>
      </c>
      <c r="D1844" s="6">
        <f>TITRES_STAT!E1847</f>
        <v>6421</v>
      </c>
      <c r="E1844" s="2">
        <f t="shared" si="112"/>
        <v>560044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CONFIRMED BULLISH</v>
      </c>
    </row>
    <row r="1845" spans="1:8" ht="13.5" x14ac:dyDescent="0.25">
      <c r="A1845" s="3">
        <f>TITRES_STAT!B1848</f>
        <v>44699</v>
      </c>
      <c r="B1845" s="6">
        <f>TITRES_STAT!C1848</f>
        <v>7.39</v>
      </c>
      <c r="C1845" s="6">
        <f>TITRES_STAT!D1848</f>
        <v>4.8832000000000004</v>
      </c>
      <c r="D1845" s="6">
        <f>TITRES_STAT!E1848</f>
        <v>9192</v>
      </c>
      <c r="E1845" s="2">
        <f t="shared" si="112"/>
        <v>569236</v>
      </c>
      <c r="F1845" s="6" t="str">
        <f t="shared" si="115"/>
        <v>BULLISH</v>
      </c>
      <c r="G1845" s="6" t="str">
        <f t="shared" si="114"/>
        <v>STRONG</v>
      </c>
      <c r="H1845" s="6" t="str">
        <f t="shared" si="113"/>
        <v>CONFIRMED BULLISH</v>
      </c>
    </row>
    <row r="1846" spans="1:8" ht="13.5" x14ac:dyDescent="0.25">
      <c r="A1846" s="3">
        <f>TITRES_STAT!B1849</f>
        <v>44700</v>
      </c>
      <c r="B1846" s="6">
        <f>TITRES_STAT!C1849</f>
        <v>7.7</v>
      </c>
      <c r="C1846" s="6">
        <f>TITRES_STAT!D1849</f>
        <v>5.0880999999999998</v>
      </c>
      <c r="D1846" s="6">
        <f>TITRES_STAT!E1849</f>
        <v>50380</v>
      </c>
      <c r="E1846" s="2">
        <f t="shared" si="112"/>
        <v>619616</v>
      </c>
      <c r="F1846" s="6" t="str">
        <f t="shared" si="115"/>
        <v>BULLISH</v>
      </c>
      <c r="G1846" s="6" t="str">
        <f t="shared" si="114"/>
        <v>STRONG</v>
      </c>
      <c r="H1846" s="6" t="str">
        <f t="shared" si="113"/>
        <v>CONFIRMED BULLISH</v>
      </c>
    </row>
    <row r="1847" spans="1:8" ht="13.5" x14ac:dyDescent="0.25">
      <c r="A1847" s="3">
        <f>TITRES_STAT!B1850</f>
        <v>44701</v>
      </c>
      <c r="B1847" s="6">
        <f>TITRES_STAT!C1850</f>
        <v>7.72</v>
      </c>
      <c r="C1847" s="6">
        <f>TITRES_STAT!D1850</f>
        <v>5.1013000000000002</v>
      </c>
      <c r="D1847" s="6">
        <f>TITRES_STAT!E1850</f>
        <v>12151</v>
      </c>
      <c r="E1847" s="2">
        <f t="shared" si="112"/>
        <v>631767</v>
      </c>
      <c r="F1847" s="6" t="str">
        <f t="shared" si="115"/>
        <v>BULLISH</v>
      </c>
      <c r="G1847" s="6" t="str">
        <f t="shared" si="114"/>
        <v>STRONG</v>
      </c>
      <c r="H1847" s="6" t="str">
        <f t="shared" si="113"/>
        <v>CONFIRMED BULLISH</v>
      </c>
    </row>
    <row r="1848" spans="1:8" ht="13.5" x14ac:dyDescent="0.25">
      <c r="A1848" s="3">
        <f>TITRES_STAT!B1851</f>
        <v>44704</v>
      </c>
      <c r="B1848" s="6">
        <f>TITRES_STAT!C1851</f>
        <v>7.7</v>
      </c>
      <c r="C1848" s="6">
        <f>TITRES_STAT!D1851</f>
        <v>5.0880999999999998</v>
      </c>
      <c r="D1848" s="6">
        <f>TITRES_STAT!E1851</f>
        <v>67205</v>
      </c>
      <c r="E1848" s="2">
        <f t="shared" si="112"/>
        <v>564562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CONFIRMED BULLISH</v>
      </c>
    </row>
    <row r="1849" spans="1:8" ht="13.5" x14ac:dyDescent="0.25">
      <c r="A1849" s="3">
        <f>TITRES_STAT!B1852</f>
        <v>44705</v>
      </c>
      <c r="B1849" s="6">
        <f>TITRES_STAT!C1852</f>
        <v>7.7</v>
      </c>
      <c r="C1849" s="6">
        <f>TITRES_STAT!D1852</f>
        <v>5.0880999999999998</v>
      </c>
      <c r="D1849" s="6">
        <f>TITRES_STAT!E1852</f>
        <v>8013</v>
      </c>
      <c r="E1849" s="2">
        <f t="shared" si="112"/>
        <v>564562</v>
      </c>
      <c r="F1849" s="6" t="str">
        <f t="shared" si="115"/>
        <v>BULLISH</v>
      </c>
      <c r="G1849" s="6" t="str">
        <f t="shared" si="114"/>
        <v>NEUTRAL</v>
      </c>
      <c r="H1849" s="6" t="str">
        <f t="shared" si="113"/>
        <v>CONFIRMED BULLISH</v>
      </c>
    </row>
    <row r="1850" spans="1:8" ht="13.5" x14ac:dyDescent="0.25">
      <c r="A1850" s="3">
        <f>TITRES_STAT!B1853</f>
        <v>44706</v>
      </c>
      <c r="B1850" s="6">
        <f>TITRES_STAT!C1853</f>
        <v>7.7</v>
      </c>
      <c r="C1850" s="6">
        <f>TITRES_STAT!D1853</f>
        <v>5.0880999999999998</v>
      </c>
      <c r="D1850" s="6">
        <f>TITRES_STAT!E1853</f>
        <v>14700</v>
      </c>
      <c r="E1850" s="2">
        <f t="shared" si="112"/>
        <v>564562</v>
      </c>
      <c r="F1850" s="6" t="str">
        <f t="shared" si="115"/>
        <v>BEARISH</v>
      </c>
      <c r="G1850" s="6" t="str">
        <f t="shared" si="114"/>
        <v>NEUTRAL</v>
      </c>
      <c r="H1850" s="6" t="str">
        <f t="shared" si="113"/>
        <v>BEARISH DIVERGENCE</v>
      </c>
    </row>
    <row r="1851" spans="1:8" ht="13.5" x14ac:dyDescent="0.25">
      <c r="A1851" s="3">
        <f>TITRES_STAT!B1854</f>
        <v>44707</v>
      </c>
      <c r="B1851" s="6">
        <f>TITRES_STAT!C1854</f>
        <v>7.75</v>
      </c>
      <c r="C1851" s="6">
        <f>TITRES_STAT!D1854</f>
        <v>5.1211000000000002</v>
      </c>
      <c r="D1851" s="6">
        <f>TITRES_STAT!E1854</f>
        <v>20209</v>
      </c>
      <c r="E1851" s="2">
        <f t="shared" si="112"/>
        <v>584771</v>
      </c>
      <c r="F1851" s="6" t="str">
        <f t="shared" si="115"/>
        <v>BEARISH</v>
      </c>
      <c r="G1851" s="6" t="str">
        <f t="shared" si="114"/>
        <v>WEAK</v>
      </c>
      <c r="H1851" s="6" t="str">
        <f t="shared" si="113"/>
        <v>BEARISH DIVERGENCE</v>
      </c>
    </row>
    <row r="1852" spans="1:8" ht="13.5" x14ac:dyDescent="0.25">
      <c r="A1852" s="3">
        <f>TITRES_STAT!B1855</f>
        <v>44708</v>
      </c>
      <c r="B1852" s="6">
        <f>TITRES_STAT!C1855</f>
        <v>7.75</v>
      </c>
      <c r="C1852" s="6">
        <f>TITRES_STAT!D1855</f>
        <v>5.1211000000000002</v>
      </c>
      <c r="D1852" s="6">
        <f>TITRES_STAT!E1855</f>
        <v>11169</v>
      </c>
      <c r="E1852" s="2">
        <f t="shared" si="112"/>
        <v>584771</v>
      </c>
      <c r="F1852" s="6" t="str">
        <f t="shared" si="115"/>
        <v>BEARISH</v>
      </c>
      <c r="G1852" s="6" t="str">
        <f t="shared" si="114"/>
        <v>WEAK</v>
      </c>
      <c r="H1852" s="6" t="str">
        <f t="shared" si="113"/>
        <v>BEARISH DIVERGENCE</v>
      </c>
    </row>
    <row r="1853" spans="1:8" ht="13.5" x14ac:dyDescent="0.25">
      <c r="A1853" s="3">
        <f>TITRES_STAT!B1856</f>
        <v>44711</v>
      </c>
      <c r="B1853" s="6">
        <f>TITRES_STAT!C1856</f>
        <v>7.9</v>
      </c>
      <c r="C1853" s="6">
        <f>TITRES_STAT!D1856</f>
        <v>5.2202000000000002</v>
      </c>
      <c r="D1853" s="6">
        <f>TITRES_STAT!E1856</f>
        <v>6831</v>
      </c>
      <c r="E1853" s="2">
        <f t="shared" si="112"/>
        <v>591602</v>
      </c>
      <c r="F1853" s="6" t="str">
        <f t="shared" si="115"/>
        <v>BULLISH</v>
      </c>
      <c r="G1853" s="6" t="str">
        <f t="shared" si="114"/>
        <v>STRONG</v>
      </c>
      <c r="H1853" s="6" t="str">
        <f t="shared" si="113"/>
        <v>CONFIRMED BULLISH</v>
      </c>
    </row>
    <row r="1854" spans="1:8" ht="13.5" x14ac:dyDescent="0.25">
      <c r="A1854" s="3">
        <f>TITRES_STAT!B1857</f>
        <v>44712</v>
      </c>
      <c r="B1854" s="6">
        <f>TITRES_STAT!C1857</f>
        <v>7.89</v>
      </c>
      <c r="C1854" s="6">
        <f>TITRES_STAT!D1857</f>
        <v>5.2135999999999996</v>
      </c>
      <c r="D1854" s="6">
        <f>TITRES_STAT!E1857</f>
        <v>3949</v>
      </c>
      <c r="E1854" s="2">
        <f t="shared" si="112"/>
        <v>587653</v>
      </c>
      <c r="F1854" s="6" t="str">
        <f t="shared" si="115"/>
        <v>BULLISH</v>
      </c>
      <c r="G1854" s="6" t="str">
        <f t="shared" si="114"/>
        <v>STRONG</v>
      </c>
      <c r="H1854" s="6" t="str">
        <f t="shared" si="113"/>
        <v>CONFIRMED BULLISH</v>
      </c>
    </row>
    <row r="1855" spans="1:8" ht="13.5" x14ac:dyDescent="0.25">
      <c r="A1855" s="3">
        <f>TITRES_STAT!B1858</f>
        <v>44713</v>
      </c>
      <c r="B1855" s="6">
        <f>TITRES_STAT!C1858</f>
        <v>7.9</v>
      </c>
      <c r="C1855" s="6">
        <f>TITRES_STAT!D1858</f>
        <v>5.2202000000000002</v>
      </c>
      <c r="D1855" s="6">
        <f>TITRES_STAT!E1858</f>
        <v>9162</v>
      </c>
      <c r="E1855" s="2">
        <f t="shared" si="112"/>
        <v>596815</v>
      </c>
      <c r="F1855" s="6" t="str">
        <f t="shared" si="115"/>
        <v>BULLISH</v>
      </c>
      <c r="G1855" s="6" t="str">
        <f t="shared" si="114"/>
        <v>STRONG</v>
      </c>
      <c r="H1855" s="6" t="str">
        <f t="shared" si="113"/>
        <v>CONFIRMED BULLISH</v>
      </c>
    </row>
    <row r="1856" spans="1:8" ht="13.5" x14ac:dyDescent="0.25">
      <c r="A1856" s="3">
        <f>TITRES_STAT!B1859</f>
        <v>44714</v>
      </c>
      <c r="B1856" s="6">
        <f>TITRES_STAT!C1859</f>
        <v>7.93</v>
      </c>
      <c r="C1856" s="6">
        <f>TITRES_STAT!D1859</f>
        <v>5.2401</v>
      </c>
      <c r="D1856" s="6">
        <f>TITRES_STAT!E1859</f>
        <v>1985</v>
      </c>
      <c r="E1856" s="2">
        <f t="shared" si="112"/>
        <v>598800</v>
      </c>
      <c r="F1856" s="6" t="str">
        <f t="shared" si="115"/>
        <v>BULLISH</v>
      </c>
      <c r="G1856" s="6" t="str">
        <f t="shared" si="114"/>
        <v>STRONG</v>
      </c>
      <c r="H1856" s="6" t="str">
        <f t="shared" si="113"/>
        <v>CONFIRMED BULLISH</v>
      </c>
    </row>
    <row r="1857" spans="1:8" ht="13.5" x14ac:dyDescent="0.25">
      <c r="A1857" s="3">
        <f>TITRES_STAT!B1860</f>
        <v>44715</v>
      </c>
      <c r="B1857" s="6">
        <f>TITRES_STAT!C1860</f>
        <v>7.89</v>
      </c>
      <c r="C1857" s="6">
        <f>TITRES_STAT!D1860</f>
        <v>5.2135999999999996</v>
      </c>
      <c r="D1857" s="6">
        <f>TITRES_STAT!E1860</f>
        <v>3310</v>
      </c>
      <c r="E1857" s="2">
        <f t="shared" si="112"/>
        <v>595490</v>
      </c>
      <c r="F1857" s="6" t="str">
        <f t="shared" si="115"/>
        <v>BULLISH</v>
      </c>
      <c r="G1857" s="6" t="str">
        <f t="shared" si="114"/>
        <v>NEUTRAL</v>
      </c>
      <c r="H1857" s="6" t="str">
        <f t="shared" si="113"/>
        <v>CONFIRMED BULLISH</v>
      </c>
    </row>
    <row r="1858" spans="1:8" ht="13.5" x14ac:dyDescent="0.25">
      <c r="A1858" s="3">
        <f>TITRES_STAT!B1861</f>
        <v>44718</v>
      </c>
      <c r="B1858" s="6">
        <f>TITRES_STAT!C1861</f>
        <v>7.86</v>
      </c>
      <c r="C1858" s="6">
        <f>TITRES_STAT!D1861</f>
        <v>5.1938000000000004</v>
      </c>
      <c r="D1858" s="6">
        <f>TITRES_STAT!E1861</f>
        <v>2366</v>
      </c>
      <c r="E1858" s="2">
        <f t="shared" si="112"/>
        <v>593124</v>
      </c>
      <c r="F1858" s="6" t="str">
        <f t="shared" si="115"/>
        <v>BULLISH</v>
      </c>
      <c r="G1858" s="6" t="str">
        <f t="shared" si="114"/>
        <v>NEUTRAL</v>
      </c>
      <c r="H1858" s="6" t="str">
        <f t="shared" si="113"/>
        <v>BULLISH DIVERGENCE</v>
      </c>
    </row>
    <row r="1859" spans="1:8" ht="13.5" x14ac:dyDescent="0.25">
      <c r="A1859" s="3">
        <f>TITRES_STAT!B1862</f>
        <v>44719</v>
      </c>
      <c r="B1859" s="6">
        <f>TITRES_STAT!C1862</f>
        <v>7.86</v>
      </c>
      <c r="C1859" s="6">
        <f>TITRES_STAT!D1862</f>
        <v>5.1938000000000004</v>
      </c>
      <c r="D1859" s="6">
        <f>TITRES_STAT!E1862</f>
        <v>2115</v>
      </c>
      <c r="E1859" s="2">
        <f t="shared" si="112"/>
        <v>593124</v>
      </c>
      <c r="F1859" s="6" t="str">
        <f t="shared" si="115"/>
        <v>BULLISH</v>
      </c>
      <c r="G1859" s="6" t="str">
        <f t="shared" si="114"/>
        <v>NEUTRAL</v>
      </c>
      <c r="H1859" s="6" t="str">
        <f t="shared" si="113"/>
        <v>BULLISH DIVERGENCE</v>
      </c>
    </row>
    <row r="1860" spans="1:8" ht="13.5" x14ac:dyDescent="0.25">
      <c r="A1860" s="3">
        <f>TITRES_STAT!B1863</f>
        <v>44720</v>
      </c>
      <c r="B1860" s="6">
        <f>TITRES_STAT!C1863</f>
        <v>7.89</v>
      </c>
      <c r="C1860" s="6">
        <f>TITRES_STAT!D1863</f>
        <v>5.2135999999999996</v>
      </c>
      <c r="D1860" s="6">
        <f>TITRES_STAT!E1863</f>
        <v>3932</v>
      </c>
      <c r="E1860" s="2">
        <f t="shared" ref="E1860:E1923" si="116">IF(B1860&gt;B1859, E1859+D1860, IF(B1860&lt;B1859, E1859-D1860, E1859))</f>
        <v>597056</v>
      </c>
      <c r="F1860" s="6" t="str">
        <f t="shared" si="115"/>
        <v>BULLISH</v>
      </c>
      <c r="G1860" s="6" t="str">
        <f t="shared" si="114"/>
        <v>NEUTRAL</v>
      </c>
      <c r="H1860" s="6" t="str">
        <f t="shared" si="113"/>
        <v>BULLISH DIVERGENCE</v>
      </c>
    </row>
    <row r="1861" spans="1:8" ht="13.5" x14ac:dyDescent="0.25">
      <c r="A1861" s="3">
        <f>TITRES_STAT!B1864</f>
        <v>44721</v>
      </c>
      <c r="B1861" s="6">
        <f>TITRES_STAT!C1864</f>
        <v>7.95</v>
      </c>
      <c r="C1861" s="6">
        <f>TITRES_STAT!D1864</f>
        <v>5.2533000000000003</v>
      </c>
      <c r="D1861" s="6">
        <f>TITRES_STAT!E1864</f>
        <v>3007</v>
      </c>
      <c r="E1861" s="2">
        <f t="shared" si="116"/>
        <v>600063</v>
      </c>
      <c r="F1861" s="6" t="str">
        <f t="shared" si="115"/>
        <v>BULLISH</v>
      </c>
      <c r="G1861" s="6" t="str">
        <f t="shared" si="114"/>
        <v>NEUTRAL</v>
      </c>
      <c r="H1861" s="6" t="str">
        <f t="shared" si="113"/>
        <v>CONFIRMED BULLISH</v>
      </c>
    </row>
    <row r="1862" spans="1:8" ht="13.5" x14ac:dyDescent="0.25">
      <c r="A1862" s="3">
        <f>TITRES_STAT!B1865</f>
        <v>44722</v>
      </c>
      <c r="B1862" s="6">
        <f>TITRES_STAT!C1865</f>
        <v>8</v>
      </c>
      <c r="C1862" s="6">
        <f>TITRES_STAT!D1865</f>
        <v>5.2862999999999998</v>
      </c>
      <c r="D1862" s="6">
        <f>TITRES_STAT!E1865</f>
        <v>10557</v>
      </c>
      <c r="E1862" s="2">
        <f t="shared" si="116"/>
        <v>610620</v>
      </c>
      <c r="F1862" s="6" t="str">
        <f t="shared" si="115"/>
        <v>BULLISH</v>
      </c>
      <c r="G1862" s="6" t="str">
        <f t="shared" si="114"/>
        <v>STRONG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44725</v>
      </c>
      <c r="B1863" s="6">
        <f>TITRES_STAT!C1866</f>
        <v>7.96</v>
      </c>
      <c r="C1863" s="6">
        <f>TITRES_STAT!D1866</f>
        <v>5.2599</v>
      </c>
      <c r="D1863" s="6">
        <f>TITRES_STAT!E1866</f>
        <v>374</v>
      </c>
      <c r="E1863" s="2">
        <f t="shared" si="116"/>
        <v>610246</v>
      </c>
      <c r="F1863" s="6" t="str">
        <f t="shared" si="115"/>
        <v>BULLISH</v>
      </c>
      <c r="G1863" s="6" t="str">
        <f t="shared" ref="G1863:G1926" si="118">IF((E1863-E1858)/E1858 &gt; 0.02, "STRONG",
 IF((E1863-E1858)/E1858 &lt; -0.02, "WEAK", "NEUTRAL"))</f>
        <v>STRONG</v>
      </c>
      <c r="H1863" s="6" t="str">
        <f t="shared" si="117"/>
        <v>CONFIRMED BULLISH</v>
      </c>
    </row>
    <row r="1864" spans="1:8" ht="13.5" x14ac:dyDescent="0.25">
      <c r="A1864" s="3">
        <f>TITRES_STAT!B1867</f>
        <v>44726</v>
      </c>
      <c r="B1864" s="6">
        <f>TITRES_STAT!C1867</f>
        <v>7.96</v>
      </c>
      <c r="C1864" s="6">
        <f>TITRES_STAT!D1867</f>
        <v>5.2599</v>
      </c>
      <c r="D1864" s="6">
        <f>TITRES_STAT!E1867</f>
        <v>3731</v>
      </c>
      <c r="E1864" s="2">
        <f t="shared" si="116"/>
        <v>610246</v>
      </c>
      <c r="F1864" s="6" t="str">
        <f t="shared" ref="F1864:F1927" si="119">IF(E1864&gt;E1859,"BULLISH",IF(E1864&lt;E1859,"BEARISH","NEUTRAL"))</f>
        <v>BULLISH</v>
      </c>
      <c r="G1864" s="6" t="str">
        <f t="shared" si="118"/>
        <v>STRONG</v>
      </c>
      <c r="H1864" s="6" t="str">
        <f t="shared" si="117"/>
        <v>CONFIRMED BULLISH</v>
      </c>
    </row>
    <row r="1865" spans="1:8" ht="13.5" x14ac:dyDescent="0.25">
      <c r="A1865" s="3">
        <f>TITRES_STAT!B1868</f>
        <v>44727</v>
      </c>
      <c r="B1865" s="6">
        <f>TITRES_STAT!C1868</f>
        <v>8.09</v>
      </c>
      <c r="C1865" s="6">
        <f>TITRES_STAT!D1868</f>
        <v>5.3457999999999997</v>
      </c>
      <c r="D1865" s="6">
        <f>TITRES_STAT!E1868</f>
        <v>19449</v>
      </c>
      <c r="E1865" s="2">
        <f t="shared" si="116"/>
        <v>629695</v>
      </c>
      <c r="F1865" s="6" t="str">
        <f t="shared" si="119"/>
        <v>BULLISH</v>
      </c>
      <c r="G1865" s="6" t="str">
        <f t="shared" si="118"/>
        <v>STRONG</v>
      </c>
      <c r="H1865" s="6" t="str">
        <f t="shared" si="117"/>
        <v>CONFIRMED BULLISH</v>
      </c>
    </row>
    <row r="1866" spans="1:8" ht="13.5" x14ac:dyDescent="0.25">
      <c r="A1866" s="3">
        <f>TITRES_STAT!B1869</f>
        <v>44728</v>
      </c>
      <c r="B1866" s="6">
        <f>TITRES_STAT!C1869</f>
        <v>8.08</v>
      </c>
      <c r="C1866" s="6">
        <f>TITRES_STAT!D1869</f>
        <v>5.3391999999999999</v>
      </c>
      <c r="D1866" s="6">
        <f>TITRES_STAT!E1869</f>
        <v>3559</v>
      </c>
      <c r="E1866" s="2">
        <f t="shared" si="116"/>
        <v>626136</v>
      </c>
      <c r="F1866" s="6" t="str">
        <f t="shared" si="119"/>
        <v>BULLISH</v>
      </c>
      <c r="G1866" s="6" t="str">
        <f t="shared" si="118"/>
        <v>STRONG</v>
      </c>
      <c r="H1866" s="6" t="str">
        <f t="shared" si="117"/>
        <v>CONFIRMED BULLISH</v>
      </c>
    </row>
    <row r="1867" spans="1:8" ht="13.5" x14ac:dyDescent="0.25">
      <c r="A1867" s="3">
        <f>TITRES_STAT!B1870</f>
        <v>44729</v>
      </c>
      <c r="B1867" s="6">
        <f>TITRES_STAT!C1870</f>
        <v>8.0500000000000007</v>
      </c>
      <c r="C1867" s="6">
        <f>TITRES_STAT!D1870</f>
        <v>5.3193999999999999</v>
      </c>
      <c r="D1867" s="6">
        <f>TITRES_STAT!E1870</f>
        <v>2793</v>
      </c>
      <c r="E1867" s="2">
        <f t="shared" si="116"/>
        <v>623343</v>
      </c>
      <c r="F1867" s="6" t="str">
        <f t="shared" si="119"/>
        <v>BULLISH</v>
      </c>
      <c r="G1867" s="6" t="str">
        <f t="shared" si="118"/>
        <v>STRONG</v>
      </c>
      <c r="H1867" s="6" t="str">
        <f t="shared" si="117"/>
        <v>CONFIRMED BULLISH</v>
      </c>
    </row>
    <row r="1868" spans="1:8" ht="13.5" x14ac:dyDescent="0.25">
      <c r="A1868" s="3">
        <f>TITRES_STAT!B1871</f>
        <v>44732</v>
      </c>
      <c r="B1868" s="6">
        <f>TITRES_STAT!C1871</f>
        <v>8.06</v>
      </c>
      <c r="C1868" s="6">
        <f>TITRES_STAT!D1871</f>
        <v>5.3259999999999996</v>
      </c>
      <c r="D1868" s="6">
        <f>TITRES_STAT!E1871</f>
        <v>2843</v>
      </c>
      <c r="E1868" s="2">
        <f t="shared" si="116"/>
        <v>626186</v>
      </c>
      <c r="F1868" s="6" t="str">
        <f t="shared" si="119"/>
        <v>BULLISH</v>
      </c>
      <c r="G1868" s="6" t="str">
        <f t="shared" si="118"/>
        <v>STRONG</v>
      </c>
      <c r="H1868" s="6" t="str">
        <f t="shared" si="117"/>
        <v>CONFIRMED BULLISH</v>
      </c>
    </row>
    <row r="1869" spans="1:8" ht="13.5" x14ac:dyDescent="0.25">
      <c r="A1869" s="3">
        <f>TITRES_STAT!B1872</f>
        <v>44733</v>
      </c>
      <c r="B1869" s="6">
        <f>TITRES_STAT!C1872</f>
        <v>8.0500000000000007</v>
      </c>
      <c r="C1869" s="6">
        <f>TITRES_STAT!D1872</f>
        <v>5.3193999999999999</v>
      </c>
      <c r="D1869" s="6">
        <f>TITRES_STAT!E1872</f>
        <v>6555</v>
      </c>
      <c r="E1869" s="2">
        <f t="shared" si="116"/>
        <v>619631</v>
      </c>
      <c r="F1869" s="6" t="str">
        <f t="shared" si="119"/>
        <v>BULLISH</v>
      </c>
      <c r="G1869" s="6" t="str">
        <f t="shared" si="118"/>
        <v>NEUTRAL</v>
      </c>
      <c r="H1869" s="6" t="str">
        <f t="shared" si="117"/>
        <v>CONFIRMED BULLISH</v>
      </c>
    </row>
    <row r="1870" spans="1:8" ht="13.5" x14ac:dyDescent="0.25">
      <c r="A1870" s="3">
        <f>TITRES_STAT!B1873</f>
        <v>44734</v>
      </c>
      <c r="B1870" s="6">
        <f>TITRES_STAT!C1873</f>
        <v>8</v>
      </c>
      <c r="C1870" s="6">
        <f>TITRES_STAT!D1873</f>
        <v>5.2862999999999998</v>
      </c>
      <c r="D1870" s="6">
        <f>TITRES_STAT!E1873</f>
        <v>6800</v>
      </c>
      <c r="E1870" s="2">
        <f t="shared" si="116"/>
        <v>612831</v>
      </c>
      <c r="F1870" s="6" t="str">
        <f t="shared" si="119"/>
        <v>BEARISH</v>
      </c>
      <c r="G1870" s="6" t="str">
        <f t="shared" si="118"/>
        <v>WEAK</v>
      </c>
      <c r="H1870" s="6" t="str">
        <f t="shared" si="117"/>
        <v>CONFIRMED BEARISH</v>
      </c>
    </row>
    <row r="1871" spans="1:8" ht="13.5" x14ac:dyDescent="0.25">
      <c r="A1871" s="3">
        <f>TITRES_STAT!B1874</f>
        <v>44735</v>
      </c>
      <c r="B1871" s="6">
        <f>TITRES_STAT!C1874</f>
        <v>8</v>
      </c>
      <c r="C1871" s="6">
        <f>TITRES_STAT!D1874</f>
        <v>5.2862999999999998</v>
      </c>
      <c r="D1871" s="6">
        <f>TITRES_STAT!E1874</f>
        <v>10917</v>
      </c>
      <c r="E1871" s="2">
        <f t="shared" si="116"/>
        <v>612831</v>
      </c>
      <c r="F1871" s="6" t="str">
        <f t="shared" si="119"/>
        <v>BEARISH</v>
      </c>
      <c r="G1871" s="6" t="str">
        <f t="shared" si="118"/>
        <v>WEAK</v>
      </c>
      <c r="H1871" s="6" t="str">
        <f t="shared" si="117"/>
        <v>CONFIRMED BEARISH</v>
      </c>
    </row>
    <row r="1872" spans="1:8" ht="13.5" x14ac:dyDescent="0.25">
      <c r="A1872" s="3">
        <f>TITRES_STAT!B1875</f>
        <v>44736</v>
      </c>
      <c r="B1872" s="6">
        <f>TITRES_STAT!C1875</f>
        <v>8</v>
      </c>
      <c r="C1872" s="6">
        <f>TITRES_STAT!D1875</f>
        <v>5.2862999999999998</v>
      </c>
      <c r="D1872" s="6">
        <f>TITRES_STAT!E1875</f>
        <v>1516</v>
      </c>
      <c r="E1872" s="2">
        <f t="shared" si="116"/>
        <v>612831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7.99</v>
      </c>
      <c r="C1873" s="6">
        <f>TITRES_STAT!D1876</f>
        <v>5.2797000000000001</v>
      </c>
      <c r="D1873" s="6">
        <f>TITRES_STAT!E1876</f>
        <v>7941</v>
      </c>
      <c r="E1873" s="2">
        <f t="shared" si="116"/>
        <v>604890</v>
      </c>
      <c r="F1873" s="6" t="str">
        <f t="shared" si="119"/>
        <v>BEARISH</v>
      </c>
      <c r="G1873" s="6" t="str">
        <f t="shared" si="118"/>
        <v>WEAK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8</v>
      </c>
      <c r="C1874" s="6">
        <f>TITRES_STAT!D1877</f>
        <v>5.2862999999999998</v>
      </c>
      <c r="D1874" s="6">
        <f>TITRES_STAT!E1877</f>
        <v>11858</v>
      </c>
      <c r="E1874" s="2">
        <f t="shared" si="116"/>
        <v>616748</v>
      </c>
      <c r="F1874" s="6" t="str">
        <f t="shared" si="119"/>
        <v>BEARISH</v>
      </c>
      <c r="G1874" s="6" t="str">
        <f t="shared" si="118"/>
        <v>NEUTRAL</v>
      </c>
      <c r="H1874" s="6" t="str">
        <f t="shared" si="117"/>
        <v>CONFIRMED BEARISH</v>
      </c>
    </row>
    <row r="1875" spans="1:8" ht="13.5" x14ac:dyDescent="0.25">
      <c r="A1875" s="3">
        <f>TITRES_STAT!B1878</f>
        <v>44741</v>
      </c>
      <c r="B1875" s="6">
        <f>TITRES_STAT!C1878</f>
        <v>7.88</v>
      </c>
      <c r="C1875" s="6">
        <f>TITRES_STAT!D1878</f>
        <v>5.2069999999999999</v>
      </c>
      <c r="D1875" s="6">
        <f>TITRES_STAT!E1878</f>
        <v>10065</v>
      </c>
      <c r="E1875" s="2">
        <f t="shared" si="116"/>
        <v>606683</v>
      </c>
      <c r="F1875" s="6" t="str">
        <f t="shared" si="119"/>
        <v>BEARISH</v>
      </c>
      <c r="G1875" s="6" t="str">
        <f t="shared" si="118"/>
        <v>NEUTRAL</v>
      </c>
      <c r="H1875" s="6" t="str">
        <f t="shared" si="117"/>
        <v>CONFIRMED BEARISH</v>
      </c>
    </row>
    <row r="1876" spans="1:8" ht="13.5" x14ac:dyDescent="0.25">
      <c r="A1876" s="3">
        <f>TITRES_STAT!B1879</f>
        <v>44742</v>
      </c>
      <c r="B1876" s="6">
        <f>TITRES_STAT!C1879</f>
        <v>7.87</v>
      </c>
      <c r="C1876" s="6">
        <f>TITRES_STAT!D1879</f>
        <v>5.2004000000000001</v>
      </c>
      <c r="D1876" s="6">
        <f>TITRES_STAT!E1879</f>
        <v>11307</v>
      </c>
      <c r="E1876" s="2">
        <f t="shared" si="116"/>
        <v>595376</v>
      </c>
      <c r="F1876" s="6" t="str">
        <f t="shared" si="119"/>
        <v>BEARISH</v>
      </c>
      <c r="G1876" s="6" t="str">
        <f t="shared" si="118"/>
        <v>WEAK</v>
      </c>
      <c r="H1876" s="6" t="str">
        <f t="shared" si="117"/>
        <v>CONFIRMED BEARISH</v>
      </c>
    </row>
    <row r="1877" spans="1:8" ht="13.5" x14ac:dyDescent="0.25">
      <c r="A1877" s="3">
        <f>TITRES_STAT!B1880</f>
        <v>44743</v>
      </c>
      <c r="B1877" s="6">
        <f>TITRES_STAT!C1880</f>
        <v>7.87</v>
      </c>
      <c r="C1877" s="6">
        <f>TITRES_STAT!D1880</f>
        <v>5.2004000000000001</v>
      </c>
      <c r="D1877" s="6">
        <f>TITRES_STAT!E1880</f>
        <v>20150</v>
      </c>
      <c r="E1877" s="2">
        <f t="shared" si="116"/>
        <v>595376</v>
      </c>
      <c r="F1877" s="6" t="str">
        <f t="shared" si="119"/>
        <v>BEARISH</v>
      </c>
      <c r="G1877" s="6" t="str">
        <f t="shared" si="118"/>
        <v>WEAK</v>
      </c>
      <c r="H1877" s="6" t="str">
        <f t="shared" si="117"/>
        <v>CONFIRMED BEARISH</v>
      </c>
    </row>
    <row r="1878" spans="1:8" ht="13.5" x14ac:dyDescent="0.25">
      <c r="A1878" s="3">
        <f>TITRES_STAT!B1881</f>
        <v>44746</v>
      </c>
      <c r="B1878" s="6">
        <f>TITRES_STAT!C1881</f>
        <v>7.6</v>
      </c>
      <c r="C1878" s="6">
        <f>TITRES_STAT!D1881</f>
        <v>5.0220000000000002</v>
      </c>
      <c r="D1878" s="6">
        <f>TITRES_STAT!E1881</f>
        <v>12702</v>
      </c>
      <c r="E1878" s="2">
        <f t="shared" si="116"/>
        <v>582674</v>
      </c>
      <c r="F1878" s="6" t="str">
        <f t="shared" si="119"/>
        <v>BEARISH</v>
      </c>
      <c r="G1878" s="6" t="str">
        <f t="shared" si="118"/>
        <v>WEAK</v>
      </c>
      <c r="H1878" s="6" t="str">
        <f t="shared" si="117"/>
        <v>CONFIRMED BEARISH</v>
      </c>
    </row>
    <row r="1879" spans="1:8" ht="13.5" x14ac:dyDescent="0.25">
      <c r="A1879" s="3">
        <f>TITRES_STAT!B1882</f>
        <v>44747</v>
      </c>
      <c r="B1879" s="6">
        <f>TITRES_STAT!C1882</f>
        <v>7.5</v>
      </c>
      <c r="C1879" s="6">
        <f>TITRES_STAT!D1882</f>
        <v>4.9558999999999997</v>
      </c>
      <c r="D1879" s="6">
        <f>TITRES_STAT!E1882</f>
        <v>11609</v>
      </c>
      <c r="E1879" s="2">
        <f t="shared" si="116"/>
        <v>571065</v>
      </c>
      <c r="F1879" s="6" t="str">
        <f t="shared" si="119"/>
        <v>BEARISH</v>
      </c>
      <c r="G1879" s="6" t="str">
        <f t="shared" si="118"/>
        <v>WEAK</v>
      </c>
      <c r="H1879" s="6" t="str">
        <f t="shared" si="117"/>
        <v>CONFIRMED BEARISH</v>
      </c>
    </row>
    <row r="1880" spans="1:8" ht="13.5" x14ac:dyDescent="0.25">
      <c r="A1880" s="3">
        <f>TITRES_STAT!B1883</f>
        <v>44748</v>
      </c>
      <c r="B1880" s="6">
        <f>TITRES_STAT!C1883</f>
        <v>6.62</v>
      </c>
      <c r="C1880" s="6">
        <f>TITRES_STAT!D1883</f>
        <v>4.8893000000000004</v>
      </c>
      <c r="D1880" s="6">
        <f>TITRES_STAT!E1883</f>
        <v>1535</v>
      </c>
      <c r="E1880" s="2">
        <f t="shared" si="116"/>
        <v>569530</v>
      </c>
      <c r="F1880" s="6" t="str">
        <f t="shared" si="119"/>
        <v>BEARISH</v>
      </c>
      <c r="G1880" s="6" t="str">
        <f t="shared" si="118"/>
        <v>WEAK</v>
      </c>
      <c r="H1880" s="6" t="str">
        <f t="shared" si="117"/>
        <v>CONFIRMED BEARISH</v>
      </c>
    </row>
    <row r="1881" spans="1:8" ht="13.5" x14ac:dyDescent="0.25">
      <c r="A1881" s="3">
        <f>TITRES_STAT!B1884</f>
        <v>44749</v>
      </c>
      <c r="B1881" s="6">
        <f>TITRES_STAT!C1884</f>
        <v>6.7</v>
      </c>
      <c r="C1881" s="6">
        <f>TITRES_STAT!D1884</f>
        <v>4.9484000000000004</v>
      </c>
      <c r="D1881" s="6">
        <f>TITRES_STAT!E1884</f>
        <v>8030</v>
      </c>
      <c r="E1881" s="2">
        <f t="shared" si="116"/>
        <v>577560</v>
      </c>
      <c r="F1881" s="6" t="str">
        <f t="shared" si="119"/>
        <v>BEARISH</v>
      </c>
      <c r="G1881" s="6" t="str">
        <f t="shared" si="118"/>
        <v>WEAK</v>
      </c>
      <c r="H1881" s="6" t="str">
        <f t="shared" si="117"/>
        <v>CONFIRMED BEARISH</v>
      </c>
    </row>
    <row r="1882" spans="1:8" ht="13.5" x14ac:dyDescent="0.25">
      <c r="A1882" s="3">
        <f>TITRES_STAT!B1885</f>
        <v>44750</v>
      </c>
      <c r="B1882" s="6">
        <f>TITRES_STAT!C1885</f>
        <v>6.52</v>
      </c>
      <c r="C1882" s="6">
        <f>TITRES_STAT!D1885</f>
        <v>4.8154000000000003</v>
      </c>
      <c r="D1882" s="6">
        <f>TITRES_STAT!E1885</f>
        <v>9399</v>
      </c>
      <c r="E1882" s="2">
        <f t="shared" si="116"/>
        <v>568161</v>
      </c>
      <c r="F1882" s="6" t="str">
        <f t="shared" si="119"/>
        <v>BEARISH</v>
      </c>
      <c r="G1882" s="6" t="str">
        <f t="shared" si="118"/>
        <v>WEAK</v>
      </c>
      <c r="H1882" s="6" t="str">
        <f t="shared" si="117"/>
        <v>CONFIRMED BEARISH</v>
      </c>
    </row>
    <row r="1883" spans="1:8" ht="13.5" x14ac:dyDescent="0.25">
      <c r="A1883" s="3">
        <f>TITRES_STAT!B1886</f>
        <v>44753</v>
      </c>
      <c r="B1883" s="6">
        <f>TITRES_STAT!C1886</f>
        <v>6.68</v>
      </c>
      <c r="C1883" s="6">
        <f>TITRES_STAT!D1886</f>
        <v>4.9336000000000002</v>
      </c>
      <c r="D1883" s="6">
        <f>TITRES_STAT!E1886</f>
        <v>553</v>
      </c>
      <c r="E1883" s="2">
        <f t="shared" si="116"/>
        <v>568714</v>
      </c>
      <c r="F1883" s="6" t="str">
        <f t="shared" si="119"/>
        <v>BEARISH</v>
      </c>
      <c r="G1883" s="6" t="str">
        <f t="shared" si="118"/>
        <v>WEAK</v>
      </c>
      <c r="H1883" s="6" t="str">
        <f t="shared" si="117"/>
        <v>CONFIRMED BEARISH</v>
      </c>
    </row>
    <row r="1884" spans="1:8" ht="13.5" x14ac:dyDescent="0.25">
      <c r="A1884" s="3">
        <f>TITRES_STAT!B1887</f>
        <v>44754</v>
      </c>
      <c r="B1884" s="6">
        <f>TITRES_STAT!C1887</f>
        <v>6.53</v>
      </c>
      <c r="C1884" s="6">
        <f>TITRES_STAT!D1887</f>
        <v>4.8228</v>
      </c>
      <c r="D1884" s="6">
        <f>TITRES_STAT!E1887</f>
        <v>2710</v>
      </c>
      <c r="E1884" s="2">
        <f t="shared" si="116"/>
        <v>566004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CONFIRMED BEARISH</v>
      </c>
    </row>
    <row r="1885" spans="1:8" ht="13.5" x14ac:dyDescent="0.25">
      <c r="A1885" s="3">
        <f>TITRES_STAT!B1888</f>
        <v>44755</v>
      </c>
      <c r="B1885" s="6">
        <f>TITRES_STAT!C1888</f>
        <v>6.54</v>
      </c>
      <c r="C1885" s="6">
        <f>TITRES_STAT!D1888</f>
        <v>4.8301999999999996</v>
      </c>
      <c r="D1885" s="6">
        <f>TITRES_STAT!E1888</f>
        <v>7294</v>
      </c>
      <c r="E1885" s="2">
        <f t="shared" si="116"/>
        <v>573298</v>
      </c>
      <c r="F1885" s="6" t="str">
        <f t="shared" si="119"/>
        <v>BULLISH</v>
      </c>
      <c r="G1885" s="6" t="str">
        <f t="shared" si="118"/>
        <v>NEUTRAL</v>
      </c>
      <c r="H1885" s="6" t="str">
        <f t="shared" si="117"/>
        <v>BULLISH DIVERGENCE</v>
      </c>
    </row>
    <row r="1886" spans="1:8" ht="13.5" x14ac:dyDescent="0.25">
      <c r="A1886" s="3">
        <f>TITRES_STAT!B1889</f>
        <v>44756</v>
      </c>
      <c r="B1886" s="6">
        <f>TITRES_STAT!C1889</f>
        <v>6.59</v>
      </c>
      <c r="C1886" s="6">
        <f>TITRES_STAT!D1889</f>
        <v>4.8670999999999998</v>
      </c>
      <c r="D1886" s="6">
        <f>TITRES_STAT!E1889</f>
        <v>3594</v>
      </c>
      <c r="E1886" s="2">
        <f t="shared" si="116"/>
        <v>576892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CONFIRMED BEARISH</v>
      </c>
    </row>
    <row r="1887" spans="1:8" ht="13.5" x14ac:dyDescent="0.25">
      <c r="A1887" s="3">
        <f>TITRES_STAT!B1890</f>
        <v>44757</v>
      </c>
      <c r="B1887" s="6">
        <f>TITRES_STAT!C1890</f>
        <v>6.57</v>
      </c>
      <c r="C1887" s="6">
        <f>TITRES_STAT!D1890</f>
        <v>4.8522999999999996</v>
      </c>
      <c r="D1887" s="6">
        <f>TITRES_STAT!E1890</f>
        <v>2349</v>
      </c>
      <c r="E1887" s="2">
        <f t="shared" si="116"/>
        <v>574543</v>
      </c>
      <c r="F1887" s="6" t="str">
        <f t="shared" si="119"/>
        <v>BULLISH</v>
      </c>
      <c r="G1887" s="6" t="str">
        <f t="shared" si="118"/>
        <v>NEUTRAL</v>
      </c>
      <c r="H1887" s="6" t="str">
        <f t="shared" si="117"/>
        <v>CONFIRMED BULLISH</v>
      </c>
    </row>
    <row r="1888" spans="1:8" ht="13.5" x14ac:dyDescent="0.25">
      <c r="A1888" s="3">
        <f>TITRES_STAT!B1891</f>
        <v>44760</v>
      </c>
      <c r="B1888" s="6">
        <f>TITRES_STAT!C1891</f>
        <v>6.57</v>
      </c>
      <c r="C1888" s="6">
        <f>TITRES_STAT!D1891</f>
        <v>4.8522999999999996</v>
      </c>
      <c r="D1888" s="6">
        <f>TITRES_STAT!E1891</f>
        <v>1117</v>
      </c>
      <c r="E1888" s="2">
        <f t="shared" si="116"/>
        <v>574543</v>
      </c>
      <c r="F1888" s="6" t="str">
        <f t="shared" si="119"/>
        <v>BULLISH</v>
      </c>
      <c r="G1888" s="6" t="str">
        <f t="shared" si="118"/>
        <v>NEUTRAL</v>
      </c>
      <c r="H1888" s="6" t="str">
        <f t="shared" si="117"/>
        <v>BULLISH DIVERGENCE</v>
      </c>
    </row>
    <row r="1889" spans="1:8" ht="13.5" x14ac:dyDescent="0.25">
      <c r="A1889" s="3">
        <f>TITRES_STAT!B1892</f>
        <v>44761</v>
      </c>
      <c r="B1889" s="6">
        <f>TITRES_STAT!C1892</f>
        <v>6.35</v>
      </c>
      <c r="C1889" s="6">
        <f>TITRES_STAT!D1892</f>
        <v>4.6898999999999997</v>
      </c>
      <c r="D1889" s="6">
        <f>TITRES_STAT!E1892</f>
        <v>13465</v>
      </c>
      <c r="E1889" s="2">
        <f t="shared" si="116"/>
        <v>561078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CONFIRMED BEARISH</v>
      </c>
    </row>
    <row r="1890" spans="1:8" ht="13.5" x14ac:dyDescent="0.25">
      <c r="A1890" s="3">
        <f>TITRES_STAT!B1893</f>
        <v>44762</v>
      </c>
      <c r="B1890" s="6">
        <f>TITRES_STAT!C1893</f>
        <v>6.13</v>
      </c>
      <c r="C1890" s="6">
        <f>TITRES_STAT!D1893</f>
        <v>4.5274000000000001</v>
      </c>
      <c r="D1890" s="6">
        <f>TITRES_STAT!E1893</f>
        <v>11193</v>
      </c>
      <c r="E1890" s="2">
        <f t="shared" si="116"/>
        <v>549885</v>
      </c>
      <c r="F1890" s="6" t="str">
        <f t="shared" si="119"/>
        <v>BEARISH</v>
      </c>
      <c r="G1890" s="6" t="str">
        <f t="shared" si="118"/>
        <v>WEAK</v>
      </c>
      <c r="H1890" s="6" t="str">
        <f t="shared" si="117"/>
        <v>CONFIRMED BEARISH</v>
      </c>
    </row>
    <row r="1891" spans="1:8" ht="13.5" x14ac:dyDescent="0.25">
      <c r="A1891" s="3">
        <f>TITRES_STAT!B1894</f>
        <v>44763</v>
      </c>
      <c r="B1891" s="6">
        <f>TITRES_STAT!C1894</f>
        <v>5.98</v>
      </c>
      <c r="C1891" s="6">
        <f>TITRES_STAT!D1894</f>
        <v>4.4165999999999999</v>
      </c>
      <c r="D1891" s="6">
        <f>TITRES_STAT!E1894</f>
        <v>10210</v>
      </c>
      <c r="E1891" s="2">
        <f t="shared" si="116"/>
        <v>539675</v>
      </c>
      <c r="F1891" s="6" t="str">
        <f t="shared" si="119"/>
        <v>BEARISH</v>
      </c>
      <c r="G1891" s="6" t="str">
        <f t="shared" si="118"/>
        <v>WEAK</v>
      </c>
      <c r="H1891" s="6" t="str">
        <f t="shared" si="117"/>
        <v>CONFIRMED BEARISH</v>
      </c>
    </row>
    <row r="1892" spans="1:8" ht="13.5" x14ac:dyDescent="0.25">
      <c r="A1892" s="3">
        <f>TITRES_STAT!B1895</f>
        <v>44764</v>
      </c>
      <c r="B1892" s="6">
        <f>TITRES_STAT!C1895</f>
        <v>5.84</v>
      </c>
      <c r="C1892" s="6">
        <f>TITRES_STAT!D1895</f>
        <v>4.3132000000000001</v>
      </c>
      <c r="D1892" s="6">
        <f>TITRES_STAT!E1895</f>
        <v>4987</v>
      </c>
      <c r="E1892" s="2">
        <f t="shared" si="116"/>
        <v>534688</v>
      </c>
      <c r="F1892" s="6" t="str">
        <f t="shared" si="119"/>
        <v>BEARISH</v>
      </c>
      <c r="G1892" s="6" t="str">
        <f t="shared" si="118"/>
        <v>WEAK</v>
      </c>
      <c r="H1892" s="6" t="str">
        <f t="shared" si="117"/>
        <v>CONFIRMED BEARISH</v>
      </c>
    </row>
    <row r="1893" spans="1:8" ht="13.5" x14ac:dyDescent="0.25">
      <c r="A1893" s="3">
        <f>TITRES_STAT!B1896</f>
        <v>44768</v>
      </c>
      <c r="B1893" s="6">
        <f>TITRES_STAT!C1896</f>
        <v>5.95</v>
      </c>
      <c r="C1893" s="6">
        <f>TITRES_STAT!D1896</f>
        <v>4.3944000000000001</v>
      </c>
      <c r="D1893" s="6">
        <f>TITRES_STAT!E1896</f>
        <v>1222</v>
      </c>
      <c r="E1893" s="2">
        <f t="shared" si="116"/>
        <v>535910</v>
      </c>
      <c r="F1893" s="6" t="str">
        <f t="shared" si="119"/>
        <v>BEARISH</v>
      </c>
      <c r="G1893" s="6" t="str">
        <f t="shared" si="118"/>
        <v>WEAK</v>
      </c>
      <c r="H1893" s="6" t="str">
        <f t="shared" si="117"/>
        <v>CONFIRMED BEARISH</v>
      </c>
    </row>
    <row r="1894" spans="1:8" ht="13.5" x14ac:dyDescent="0.25">
      <c r="A1894" s="3">
        <f>TITRES_STAT!B1897</f>
        <v>44769</v>
      </c>
      <c r="B1894" s="6">
        <f>TITRES_STAT!C1897</f>
        <v>5.88</v>
      </c>
      <c r="C1894" s="6">
        <f>TITRES_STAT!D1897</f>
        <v>4.3426999999999998</v>
      </c>
      <c r="D1894" s="6">
        <f>TITRES_STAT!E1897</f>
        <v>1570</v>
      </c>
      <c r="E1894" s="2">
        <f t="shared" si="116"/>
        <v>534340</v>
      </c>
      <c r="F1894" s="6" t="str">
        <f t="shared" si="119"/>
        <v>BEARISH</v>
      </c>
      <c r="G1894" s="6" t="str">
        <f t="shared" si="118"/>
        <v>WEAK</v>
      </c>
      <c r="H1894" s="6" t="str">
        <f t="shared" si="117"/>
        <v>CONFIRMED BEARISH</v>
      </c>
    </row>
    <row r="1895" spans="1:8" ht="13.5" x14ac:dyDescent="0.25">
      <c r="A1895" s="3">
        <f>TITRES_STAT!B1898</f>
        <v>44770</v>
      </c>
      <c r="B1895" s="6">
        <f>TITRES_STAT!C1898</f>
        <v>5.79</v>
      </c>
      <c r="C1895" s="6">
        <f>TITRES_STAT!D1898</f>
        <v>4.2763</v>
      </c>
      <c r="D1895" s="6">
        <f>TITRES_STAT!E1898</f>
        <v>7946</v>
      </c>
      <c r="E1895" s="2">
        <f t="shared" si="116"/>
        <v>526394</v>
      </c>
      <c r="F1895" s="6" t="str">
        <f t="shared" si="119"/>
        <v>BEARISH</v>
      </c>
      <c r="G1895" s="6" t="str">
        <f t="shared" si="118"/>
        <v>WEAK</v>
      </c>
      <c r="H1895" s="6" t="str">
        <f t="shared" si="117"/>
        <v>CONFIRMED BEARISH</v>
      </c>
    </row>
    <row r="1896" spans="1:8" ht="13.5" x14ac:dyDescent="0.25">
      <c r="A1896" s="3">
        <f>TITRES_STAT!B1899</f>
        <v>44771</v>
      </c>
      <c r="B1896" s="6">
        <f>TITRES_STAT!C1899</f>
        <v>5.8</v>
      </c>
      <c r="C1896" s="6">
        <f>TITRES_STAT!D1899</f>
        <v>4.2835999999999999</v>
      </c>
      <c r="D1896" s="6">
        <f>TITRES_STAT!E1899</f>
        <v>542</v>
      </c>
      <c r="E1896" s="2">
        <f t="shared" si="116"/>
        <v>526936</v>
      </c>
      <c r="F1896" s="6" t="str">
        <f t="shared" si="119"/>
        <v>BEARISH</v>
      </c>
      <c r="G1896" s="6" t="str">
        <f t="shared" si="118"/>
        <v>WEAK</v>
      </c>
      <c r="H1896" s="6" t="str">
        <f t="shared" si="117"/>
        <v>CONFIRMED BEARISH</v>
      </c>
    </row>
    <row r="1897" spans="1:8" ht="13.5" x14ac:dyDescent="0.25">
      <c r="A1897" s="3">
        <f>TITRES_STAT!B1900</f>
        <v>44774</v>
      </c>
      <c r="B1897" s="6">
        <f>TITRES_STAT!C1900</f>
        <v>5.9</v>
      </c>
      <c r="C1897" s="6">
        <f>TITRES_STAT!D1900</f>
        <v>4.3574999999999999</v>
      </c>
      <c r="D1897" s="6">
        <f>TITRES_STAT!E1900</f>
        <v>212</v>
      </c>
      <c r="E1897" s="2">
        <f t="shared" si="116"/>
        <v>527148</v>
      </c>
      <c r="F1897" s="6" t="str">
        <f t="shared" si="119"/>
        <v>BEARISH</v>
      </c>
      <c r="G1897" s="6" t="str">
        <f t="shared" si="118"/>
        <v>NEUTRAL</v>
      </c>
      <c r="H1897" s="6" t="str">
        <f t="shared" si="117"/>
        <v>BEARISH DIVERGENCE</v>
      </c>
    </row>
    <row r="1898" spans="1:8" ht="13.5" x14ac:dyDescent="0.25">
      <c r="A1898" s="3">
        <f>TITRES_STAT!B1901</f>
        <v>44775</v>
      </c>
      <c r="B1898" s="6">
        <f>TITRES_STAT!C1901</f>
        <v>5.88</v>
      </c>
      <c r="C1898" s="6">
        <f>TITRES_STAT!D1901</f>
        <v>4.3426999999999998</v>
      </c>
      <c r="D1898" s="6">
        <f>TITRES_STAT!E1901</f>
        <v>12136</v>
      </c>
      <c r="E1898" s="2">
        <f t="shared" si="116"/>
        <v>515012</v>
      </c>
      <c r="F1898" s="6" t="str">
        <f t="shared" si="119"/>
        <v>BEARISH</v>
      </c>
      <c r="G1898" s="6" t="str">
        <f t="shared" si="118"/>
        <v>WEAK</v>
      </c>
      <c r="H1898" s="6" t="str">
        <f t="shared" si="117"/>
        <v>CONFIRMED BEARISH</v>
      </c>
    </row>
    <row r="1899" spans="1:8" ht="13.5" x14ac:dyDescent="0.25">
      <c r="A1899" s="3">
        <f>TITRES_STAT!B1902</f>
        <v>44776</v>
      </c>
      <c r="B1899" s="6">
        <f>TITRES_STAT!C1902</f>
        <v>5.9</v>
      </c>
      <c r="C1899" s="6">
        <f>TITRES_STAT!D1902</f>
        <v>4.3574999999999999</v>
      </c>
      <c r="D1899" s="6">
        <f>TITRES_STAT!E1902</f>
        <v>2066</v>
      </c>
      <c r="E1899" s="2">
        <f t="shared" si="116"/>
        <v>517078</v>
      </c>
      <c r="F1899" s="6" t="str">
        <f t="shared" si="119"/>
        <v>BEARISH</v>
      </c>
      <c r="G1899" s="6" t="str">
        <f t="shared" si="118"/>
        <v>WEAK</v>
      </c>
      <c r="H1899" s="6" t="str">
        <f t="shared" si="117"/>
        <v>BEARISH DIVERGENCE</v>
      </c>
    </row>
    <row r="1900" spans="1:8" ht="13.5" x14ac:dyDescent="0.25">
      <c r="A1900" s="3">
        <f>TITRES_STAT!B1903</f>
        <v>44777</v>
      </c>
      <c r="B1900" s="6">
        <f>TITRES_STAT!C1903</f>
        <v>5.9</v>
      </c>
      <c r="C1900" s="6">
        <f>TITRES_STAT!D1903</f>
        <v>4.3574999999999999</v>
      </c>
      <c r="D1900" s="6">
        <f>TITRES_STAT!E1903</f>
        <v>6939</v>
      </c>
      <c r="E1900" s="2">
        <f t="shared" si="116"/>
        <v>517078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BEARISH DIVERGENCE</v>
      </c>
    </row>
    <row r="1901" spans="1:8" ht="13.5" x14ac:dyDescent="0.25">
      <c r="A1901" s="3">
        <f>TITRES_STAT!B1904</f>
        <v>44778</v>
      </c>
      <c r="B1901" s="6">
        <f>TITRES_STAT!C1904</f>
        <v>5.89</v>
      </c>
      <c r="C1901" s="6">
        <f>TITRES_STAT!D1904</f>
        <v>4.3501000000000003</v>
      </c>
      <c r="D1901" s="6">
        <f>TITRES_STAT!E1904</f>
        <v>12953</v>
      </c>
      <c r="E1901" s="2">
        <f t="shared" si="116"/>
        <v>504125</v>
      </c>
      <c r="F1901" s="6" t="str">
        <f t="shared" si="119"/>
        <v>BEARISH</v>
      </c>
      <c r="G1901" s="6" t="str">
        <f t="shared" si="118"/>
        <v>WEAK</v>
      </c>
      <c r="H1901" s="6" t="str">
        <f t="shared" si="117"/>
        <v>BEARISH DIVERGENCE</v>
      </c>
    </row>
    <row r="1902" spans="1:8" ht="13.5" x14ac:dyDescent="0.25">
      <c r="A1902" s="3">
        <f>TITRES_STAT!B1905</f>
        <v>44781</v>
      </c>
      <c r="B1902" s="6">
        <f>TITRES_STAT!C1905</f>
        <v>5.84</v>
      </c>
      <c r="C1902" s="6">
        <f>TITRES_STAT!D1905</f>
        <v>4.3132000000000001</v>
      </c>
      <c r="D1902" s="6">
        <f>TITRES_STAT!E1905</f>
        <v>3409</v>
      </c>
      <c r="E1902" s="2">
        <f t="shared" si="116"/>
        <v>500716</v>
      </c>
      <c r="F1902" s="6" t="str">
        <f t="shared" si="119"/>
        <v>BEARISH</v>
      </c>
      <c r="G1902" s="6" t="str">
        <f t="shared" si="118"/>
        <v>WEAK</v>
      </c>
      <c r="H1902" s="6" t="str">
        <f t="shared" si="117"/>
        <v>CONFIRMED BEARISH</v>
      </c>
    </row>
    <row r="1903" spans="1:8" ht="13.5" x14ac:dyDescent="0.25">
      <c r="A1903" s="3">
        <f>TITRES_STAT!B1906</f>
        <v>44782</v>
      </c>
      <c r="B1903" s="6">
        <f>TITRES_STAT!C1906</f>
        <v>5.9</v>
      </c>
      <c r="C1903" s="6">
        <f>TITRES_STAT!D1906</f>
        <v>4.3574999999999999</v>
      </c>
      <c r="D1903" s="6">
        <f>TITRES_STAT!E1906</f>
        <v>2719</v>
      </c>
      <c r="E1903" s="2">
        <f t="shared" si="116"/>
        <v>503435</v>
      </c>
      <c r="F1903" s="6" t="str">
        <f t="shared" si="119"/>
        <v>BEARISH</v>
      </c>
      <c r="G1903" s="6" t="str">
        <f t="shared" si="118"/>
        <v>WEAK</v>
      </c>
      <c r="H1903" s="6" t="str">
        <f t="shared" si="117"/>
        <v>BEARISH DIVERGENCE</v>
      </c>
    </row>
    <row r="1904" spans="1:8" ht="13.5" x14ac:dyDescent="0.25">
      <c r="A1904" s="3">
        <f>TITRES_STAT!B1907</f>
        <v>44783</v>
      </c>
      <c r="B1904" s="6">
        <f>TITRES_STAT!C1907</f>
        <v>5.8</v>
      </c>
      <c r="C1904" s="6">
        <f>TITRES_STAT!D1907</f>
        <v>4.2835999999999999</v>
      </c>
      <c r="D1904" s="6">
        <f>TITRES_STAT!E1907</f>
        <v>22580</v>
      </c>
      <c r="E1904" s="2">
        <f t="shared" si="116"/>
        <v>480855</v>
      </c>
      <c r="F1904" s="6" t="str">
        <f t="shared" si="119"/>
        <v>BEARISH</v>
      </c>
      <c r="G1904" s="6" t="str">
        <f t="shared" si="118"/>
        <v>WEAK</v>
      </c>
      <c r="H1904" s="6" t="str">
        <f t="shared" si="117"/>
        <v>CONFIRMED BEARISH</v>
      </c>
    </row>
    <row r="1905" spans="1:8" ht="13.5" x14ac:dyDescent="0.25">
      <c r="A1905" s="3">
        <f>TITRES_STAT!B1908</f>
        <v>44784</v>
      </c>
      <c r="B1905" s="6">
        <f>TITRES_STAT!C1908</f>
        <v>5.8</v>
      </c>
      <c r="C1905" s="6">
        <f>TITRES_STAT!D1908</f>
        <v>4.2835999999999999</v>
      </c>
      <c r="D1905" s="6">
        <f>TITRES_STAT!E1908</f>
        <v>2917</v>
      </c>
      <c r="E1905" s="2">
        <f t="shared" si="116"/>
        <v>480855</v>
      </c>
      <c r="F1905" s="6" t="str">
        <f t="shared" si="119"/>
        <v>BEARISH</v>
      </c>
      <c r="G1905" s="6" t="str">
        <f t="shared" si="118"/>
        <v>WEAK</v>
      </c>
      <c r="H1905" s="6" t="str">
        <f t="shared" si="117"/>
        <v>CONFIRMED BEARISH</v>
      </c>
    </row>
    <row r="1906" spans="1:8" ht="13.5" x14ac:dyDescent="0.25">
      <c r="A1906" s="3">
        <f>TITRES_STAT!B1909</f>
        <v>44785</v>
      </c>
      <c r="B1906" s="6">
        <f>TITRES_STAT!C1909</f>
        <v>5.8</v>
      </c>
      <c r="C1906" s="6">
        <f>TITRES_STAT!D1909</f>
        <v>4.2835999999999999</v>
      </c>
      <c r="D1906" s="6">
        <f>TITRES_STAT!E1909</f>
        <v>12317</v>
      </c>
      <c r="E1906" s="2">
        <f t="shared" si="116"/>
        <v>480855</v>
      </c>
      <c r="F1906" s="6" t="str">
        <f t="shared" si="119"/>
        <v>BEARISH</v>
      </c>
      <c r="G1906" s="6" t="str">
        <f t="shared" si="118"/>
        <v>WEAK</v>
      </c>
      <c r="H1906" s="6" t="str">
        <f t="shared" si="117"/>
        <v>CONFIRMED BEARISH</v>
      </c>
    </row>
    <row r="1907" spans="1:8" ht="13.5" x14ac:dyDescent="0.25">
      <c r="A1907" s="3">
        <f>TITRES_STAT!B1910</f>
        <v>44788</v>
      </c>
      <c r="B1907" s="6">
        <f>TITRES_STAT!C1910</f>
        <v>5.8</v>
      </c>
      <c r="C1907" s="6">
        <f>TITRES_STAT!D1910</f>
        <v>4.2835999999999999</v>
      </c>
      <c r="D1907" s="6">
        <f>TITRES_STAT!E1910</f>
        <v>5899</v>
      </c>
      <c r="E1907" s="2">
        <f t="shared" si="116"/>
        <v>480855</v>
      </c>
      <c r="F1907" s="6" t="str">
        <f t="shared" si="119"/>
        <v>BEARISH</v>
      </c>
      <c r="G1907" s="6" t="str">
        <f t="shared" si="118"/>
        <v>WEAK</v>
      </c>
      <c r="H1907" s="6" t="str">
        <f t="shared" si="117"/>
        <v>CONFIRMED BEARISH</v>
      </c>
    </row>
    <row r="1908" spans="1:8" ht="13.5" x14ac:dyDescent="0.25">
      <c r="A1908" s="3">
        <f>TITRES_STAT!B1911</f>
        <v>44789</v>
      </c>
      <c r="B1908" s="6">
        <f>TITRES_STAT!C1911</f>
        <v>5.88</v>
      </c>
      <c r="C1908" s="6">
        <f>TITRES_STAT!D1911</f>
        <v>4.3426999999999998</v>
      </c>
      <c r="D1908" s="6">
        <f>TITRES_STAT!E1911</f>
        <v>3418</v>
      </c>
      <c r="E1908" s="2">
        <f t="shared" si="116"/>
        <v>484273</v>
      </c>
      <c r="F1908" s="6" t="str">
        <f t="shared" si="119"/>
        <v>BEARISH</v>
      </c>
      <c r="G1908" s="6" t="str">
        <f t="shared" si="118"/>
        <v>WEAK</v>
      </c>
      <c r="H1908" s="6" t="str">
        <f t="shared" si="117"/>
        <v>CONFIRMED BEARISH</v>
      </c>
    </row>
    <row r="1909" spans="1:8" ht="13.5" x14ac:dyDescent="0.25">
      <c r="A1909" s="3">
        <f>TITRES_STAT!B1912</f>
        <v>44790</v>
      </c>
      <c r="B1909" s="6">
        <f>TITRES_STAT!C1912</f>
        <v>5.89</v>
      </c>
      <c r="C1909" s="6">
        <f>TITRES_STAT!D1912</f>
        <v>4.3501000000000003</v>
      </c>
      <c r="D1909" s="6">
        <f>TITRES_STAT!E1912</f>
        <v>1444</v>
      </c>
      <c r="E1909" s="2">
        <f t="shared" si="116"/>
        <v>485717</v>
      </c>
      <c r="F1909" s="6" t="str">
        <f t="shared" si="119"/>
        <v>BULLISH</v>
      </c>
      <c r="G1909" s="6" t="str">
        <f t="shared" si="118"/>
        <v>NEUTRAL</v>
      </c>
      <c r="H1909" s="6" t="str">
        <f t="shared" si="117"/>
        <v>CONFIRMED BULLISH</v>
      </c>
    </row>
    <row r="1910" spans="1:8" ht="13.5" x14ac:dyDescent="0.25">
      <c r="A1910" s="3">
        <f>TITRES_STAT!B1913</f>
        <v>44791</v>
      </c>
      <c r="B1910" s="6">
        <f>TITRES_STAT!C1913</f>
        <v>5.99</v>
      </c>
      <c r="C1910" s="6">
        <f>TITRES_STAT!D1913</f>
        <v>4.4240000000000004</v>
      </c>
      <c r="D1910" s="6">
        <f>TITRES_STAT!E1913</f>
        <v>2505</v>
      </c>
      <c r="E1910" s="2">
        <f t="shared" si="116"/>
        <v>488222</v>
      </c>
      <c r="F1910" s="6" t="str">
        <f t="shared" si="119"/>
        <v>BULLISH</v>
      </c>
      <c r="G1910" s="6" t="str">
        <f t="shared" si="118"/>
        <v>NEUTRAL</v>
      </c>
      <c r="H1910" s="6" t="str">
        <f t="shared" si="117"/>
        <v>CONFIRMED BULLISH</v>
      </c>
    </row>
    <row r="1911" spans="1:8" ht="13.5" x14ac:dyDescent="0.25">
      <c r="A1911" s="3">
        <f>TITRES_STAT!B1914</f>
        <v>44792</v>
      </c>
      <c r="B1911" s="6">
        <f>TITRES_STAT!C1914</f>
        <v>5.9</v>
      </c>
      <c r="C1911" s="6">
        <f>TITRES_STAT!D1914</f>
        <v>4.3574999999999999</v>
      </c>
      <c r="D1911" s="6">
        <f>TITRES_STAT!E1914</f>
        <v>2871</v>
      </c>
      <c r="E1911" s="2">
        <f t="shared" si="116"/>
        <v>485351</v>
      </c>
      <c r="F1911" s="6" t="str">
        <f t="shared" si="119"/>
        <v>BULLISH</v>
      </c>
      <c r="G1911" s="6" t="str">
        <f t="shared" si="118"/>
        <v>NEUTRAL</v>
      </c>
      <c r="H1911" s="6" t="str">
        <f t="shared" si="117"/>
        <v>CONFIRMED BULLISH</v>
      </c>
    </row>
    <row r="1912" spans="1:8" ht="13.5" x14ac:dyDescent="0.25">
      <c r="A1912" s="3">
        <f>TITRES_STAT!B1915</f>
        <v>44795</v>
      </c>
      <c r="B1912" s="6">
        <f>TITRES_STAT!C1915</f>
        <v>5.9</v>
      </c>
      <c r="C1912" s="6">
        <f>TITRES_STAT!D1915</f>
        <v>4.3574999999999999</v>
      </c>
      <c r="D1912" s="6">
        <f>TITRES_STAT!E1915</f>
        <v>2954</v>
      </c>
      <c r="E1912" s="2">
        <f t="shared" si="116"/>
        <v>485351</v>
      </c>
      <c r="F1912" s="6" t="str">
        <f t="shared" si="119"/>
        <v>BULLISH</v>
      </c>
      <c r="G1912" s="6" t="str">
        <f t="shared" si="118"/>
        <v>NEUTRAL</v>
      </c>
      <c r="H1912" s="6" t="str">
        <f t="shared" si="117"/>
        <v>CONFIRMED BULLISH</v>
      </c>
    </row>
    <row r="1913" spans="1:8" ht="13.5" x14ac:dyDescent="0.25">
      <c r="A1913" s="3">
        <f>TITRES_STAT!B1916</f>
        <v>44796</v>
      </c>
      <c r="B1913" s="6">
        <f>TITRES_STAT!C1916</f>
        <v>5.9</v>
      </c>
      <c r="C1913" s="6">
        <f>TITRES_STAT!D1916</f>
        <v>4.3574999999999999</v>
      </c>
      <c r="D1913" s="6">
        <f>TITRES_STAT!E1916</f>
        <v>3173</v>
      </c>
      <c r="E1913" s="2">
        <f t="shared" si="116"/>
        <v>485351</v>
      </c>
      <c r="F1913" s="6" t="str">
        <f t="shared" si="119"/>
        <v>BULLISH</v>
      </c>
      <c r="G1913" s="6" t="str">
        <f t="shared" si="118"/>
        <v>NEUTRAL</v>
      </c>
      <c r="H1913" s="6" t="str">
        <f t="shared" si="117"/>
        <v>CONFIRMED BULLISH</v>
      </c>
    </row>
    <row r="1914" spans="1:8" ht="13.5" x14ac:dyDescent="0.25">
      <c r="A1914" s="3">
        <f>TITRES_STAT!B1917</f>
        <v>44797</v>
      </c>
      <c r="B1914" s="6">
        <f>TITRES_STAT!C1917</f>
        <v>5.9</v>
      </c>
      <c r="C1914" s="6">
        <f>TITRES_STAT!D1917</f>
        <v>4.3574999999999999</v>
      </c>
      <c r="D1914" s="6">
        <f>TITRES_STAT!E1917</f>
        <v>16</v>
      </c>
      <c r="E1914" s="2">
        <f t="shared" si="116"/>
        <v>485351</v>
      </c>
      <c r="F1914" s="6" t="str">
        <f t="shared" si="119"/>
        <v>BEARISH</v>
      </c>
      <c r="G1914" s="6" t="str">
        <f t="shared" si="118"/>
        <v>NEUTRAL</v>
      </c>
      <c r="H1914" s="6" t="str">
        <f t="shared" si="117"/>
        <v>BEARISH DIVERGENCE</v>
      </c>
    </row>
    <row r="1915" spans="1:8" ht="13.5" x14ac:dyDescent="0.25">
      <c r="A1915" s="3">
        <f>TITRES_STAT!B1918</f>
        <v>44798</v>
      </c>
      <c r="B1915" s="6">
        <f>TITRES_STAT!C1918</f>
        <v>5.85</v>
      </c>
      <c r="C1915" s="6">
        <f>TITRES_STAT!D1918</f>
        <v>4.3205999999999998</v>
      </c>
      <c r="D1915" s="6">
        <f>TITRES_STAT!E1918</f>
        <v>4824</v>
      </c>
      <c r="E1915" s="2">
        <f t="shared" si="116"/>
        <v>480527</v>
      </c>
      <c r="F1915" s="6" t="str">
        <f t="shared" si="119"/>
        <v>BEARISH</v>
      </c>
      <c r="G1915" s="6" t="str">
        <f t="shared" si="118"/>
        <v>NEUTRAL</v>
      </c>
      <c r="H1915" s="6" t="str">
        <f t="shared" si="117"/>
        <v>CONFIRMED BEARISH</v>
      </c>
    </row>
    <row r="1916" spans="1:8" ht="13.5" x14ac:dyDescent="0.25">
      <c r="A1916" s="3">
        <f>TITRES_STAT!B1919</f>
        <v>44799</v>
      </c>
      <c r="B1916" s="6">
        <f>TITRES_STAT!C1919</f>
        <v>5.88</v>
      </c>
      <c r="C1916" s="6">
        <f>TITRES_STAT!D1919</f>
        <v>4.3426999999999998</v>
      </c>
      <c r="D1916" s="6">
        <f>TITRES_STAT!E1919</f>
        <v>2570</v>
      </c>
      <c r="E1916" s="2">
        <f t="shared" si="116"/>
        <v>483097</v>
      </c>
      <c r="F1916" s="6" t="str">
        <f t="shared" si="119"/>
        <v>BEARISH</v>
      </c>
      <c r="G1916" s="6" t="str">
        <f t="shared" si="118"/>
        <v>NEUTRAL</v>
      </c>
      <c r="H1916" s="6" t="str">
        <f t="shared" si="117"/>
        <v>CONFIRMED BEARISH</v>
      </c>
    </row>
    <row r="1917" spans="1:8" ht="13.5" x14ac:dyDescent="0.25">
      <c r="A1917" s="3">
        <f>TITRES_STAT!B1920</f>
        <v>44802</v>
      </c>
      <c r="B1917" s="6">
        <f>TITRES_STAT!C1920</f>
        <v>5.89</v>
      </c>
      <c r="C1917" s="6">
        <f>TITRES_STAT!D1920</f>
        <v>4.3501000000000003</v>
      </c>
      <c r="D1917" s="6">
        <f>TITRES_STAT!E1920</f>
        <v>4311</v>
      </c>
      <c r="E1917" s="2">
        <f t="shared" si="116"/>
        <v>487408</v>
      </c>
      <c r="F1917" s="6" t="str">
        <f t="shared" si="119"/>
        <v>BULLISH</v>
      </c>
      <c r="G1917" s="6" t="str">
        <f t="shared" si="118"/>
        <v>NEUTRAL</v>
      </c>
      <c r="H1917" s="6" t="str">
        <f t="shared" si="117"/>
        <v>BULLISH DIVERGENCE</v>
      </c>
    </row>
    <row r="1918" spans="1:8" ht="13.5" x14ac:dyDescent="0.25">
      <c r="A1918" s="3">
        <f>TITRES_STAT!B1921</f>
        <v>44803</v>
      </c>
      <c r="B1918" s="6">
        <f>TITRES_STAT!C1921</f>
        <v>5.89</v>
      </c>
      <c r="C1918" s="6">
        <f>TITRES_STAT!D1921</f>
        <v>4.3501000000000003</v>
      </c>
      <c r="D1918" s="6">
        <f>TITRES_STAT!E1921</f>
        <v>121</v>
      </c>
      <c r="E1918" s="2">
        <f t="shared" si="116"/>
        <v>487408</v>
      </c>
      <c r="F1918" s="6" t="str">
        <f t="shared" si="119"/>
        <v>BULLISH</v>
      </c>
      <c r="G1918" s="6" t="str">
        <f t="shared" si="118"/>
        <v>NEUTRAL</v>
      </c>
      <c r="H1918" s="6" t="str">
        <f t="shared" si="117"/>
        <v>BULLISH DIVERGENCE</v>
      </c>
    </row>
    <row r="1919" spans="1:8" ht="13.5" x14ac:dyDescent="0.25">
      <c r="A1919" s="3">
        <f>TITRES_STAT!B1922</f>
        <v>44804</v>
      </c>
      <c r="B1919" s="6">
        <f>TITRES_STAT!C1922</f>
        <v>5.89</v>
      </c>
      <c r="C1919" s="6">
        <f>TITRES_STAT!D1922</f>
        <v>4.3501000000000003</v>
      </c>
      <c r="D1919" s="6">
        <f>TITRES_STAT!E1922</f>
        <v>1000</v>
      </c>
      <c r="E1919" s="2">
        <f t="shared" si="116"/>
        <v>487408</v>
      </c>
      <c r="F1919" s="6" t="str">
        <f t="shared" si="119"/>
        <v>BULLISH</v>
      </c>
      <c r="G1919" s="6" t="str">
        <f t="shared" si="118"/>
        <v>NEUTRAL</v>
      </c>
      <c r="H1919" s="6" t="str">
        <f t="shared" si="117"/>
        <v>BULLISH DIVERGENCE</v>
      </c>
    </row>
    <row r="1920" spans="1:8" ht="13.5" x14ac:dyDescent="0.25">
      <c r="A1920" s="3">
        <f>TITRES_STAT!B1923</f>
        <v>44805</v>
      </c>
      <c r="B1920" s="6">
        <f>TITRES_STAT!C1923</f>
        <v>6.17</v>
      </c>
      <c r="C1920" s="6">
        <f>TITRES_STAT!D1923</f>
        <v>4.5568999999999997</v>
      </c>
      <c r="D1920" s="6">
        <f>TITRES_STAT!E1923</f>
        <v>133062</v>
      </c>
      <c r="E1920" s="2">
        <f t="shared" si="116"/>
        <v>620470</v>
      </c>
      <c r="F1920" s="6" t="str">
        <f t="shared" si="119"/>
        <v>BULLISH</v>
      </c>
      <c r="G1920" s="6" t="str">
        <f t="shared" si="118"/>
        <v>STRONG</v>
      </c>
      <c r="H1920" s="6" t="str">
        <f t="shared" si="117"/>
        <v>CONFIRMED BULLISH</v>
      </c>
    </row>
    <row r="1921" spans="1:8" ht="13.5" x14ac:dyDescent="0.25">
      <c r="A1921" s="3">
        <f>TITRES_STAT!B1924</f>
        <v>44806</v>
      </c>
      <c r="B1921" s="6">
        <f>TITRES_STAT!C1924</f>
        <v>6.29</v>
      </c>
      <c r="C1921" s="6">
        <f>TITRES_STAT!D1924</f>
        <v>4.6455000000000002</v>
      </c>
      <c r="D1921" s="6">
        <f>TITRES_STAT!E1924</f>
        <v>1795</v>
      </c>
      <c r="E1921" s="2">
        <f t="shared" si="116"/>
        <v>622265</v>
      </c>
      <c r="F1921" s="6" t="str">
        <f t="shared" si="119"/>
        <v>BULLISH</v>
      </c>
      <c r="G1921" s="6" t="str">
        <f t="shared" si="118"/>
        <v>STRONG</v>
      </c>
      <c r="H1921" s="6" t="str">
        <f t="shared" si="117"/>
        <v>CONFIRMED BULLISH</v>
      </c>
    </row>
    <row r="1922" spans="1:8" ht="13.5" x14ac:dyDescent="0.25">
      <c r="A1922" s="3">
        <f>TITRES_STAT!B1925</f>
        <v>44809</v>
      </c>
      <c r="B1922" s="6">
        <f>TITRES_STAT!C1925</f>
        <v>6.2</v>
      </c>
      <c r="C1922" s="6">
        <f>TITRES_STAT!D1925</f>
        <v>4.5791000000000004</v>
      </c>
      <c r="D1922" s="6">
        <f>TITRES_STAT!E1925</f>
        <v>6814</v>
      </c>
      <c r="E1922" s="2">
        <f t="shared" si="116"/>
        <v>615451</v>
      </c>
      <c r="F1922" s="6" t="str">
        <f t="shared" si="119"/>
        <v>BULLISH</v>
      </c>
      <c r="G1922" s="6" t="str">
        <f t="shared" si="118"/>
        <v>STRONG</v>
      </c>
      <c r="H1922" s="6" t="str">
        <f t="shared" si="117"/>
        <v>CONFIRMED BULLISH</v>
      </c>
    </row>
    <row r="1923" spans="1:8" ht="13.5" x14ac:dyDescent="0.25">
      <c r="A1923" s="3">
        <f>TITRES_STAT!B1926</f>
        <v>44810</v>
      </c>
      <c r="B1923" s="6">
        <f>TITRES_STAT!C1926</f>
        <v>6.16</v>
      </c>
      <c r="C1923" s="6">
        <f>TITRES_STAT!D1926</f>
        <v>4.5495000000000001</v>
      </c>
      <c r="D1923" s="6">
        <f>TITRES_STAT!E1926</f>
        <v>26</v>
      </c>
      <c r="E1923" s="2">
        <f t="shared" si="116"/>
        <v>615425</v>
      </c>
      <c r="F1923" s="6" t="str">
        <f t="shared" si="119"/>
        <v>BULLISH</v>
      </c>
      <c r="G1923" s="6" t="str">
        <f t="shared" si="118"/>
        <v>STRONG</v>
      </c>
      <c r="H1923" s="6" t="str">
        <f t="shared" si="117"/>
        <v>CONFIRMED BULLISH</v>
      </c>
    </row>
    <row r="1924" spans="1:8" ht="13.5" x14ac:dyDescent="0.25">
      <c r="A1924" s="3">
        <f>TITRES_STAT!B1927</f>
        <v>44811</v>
      </c>
      <c r="B1924" s="6">
        <f>TITRES_STAT!C1927</f>
        <v>6.16</v>
      </c>
      <c r="C1924" s="6">
        <f>TITRES_STAT!D1927</f>
        <v>4.5495000000000001</v>
      </c>
      <c r="D1924" s="6">
        <f>TITRES_STAT!E1927</f>
        <v>901</v>
      </c>
      <c r="E1924" s="2">
        <f t="shared" ref="E1924:E1987" si="120">IF(B1924&gt;B1923, E1923+D1924, IF(B1924&lt;B1923, E1923-D1924, E1923))</f>
        <v>615425</v>
      </c>
      <c r="F1924" s="6" t="str">
        <f t="shared" si="119"/>
        <v>BULLISH</v>
      </c>
      <c r="G1924" s="6" t="str">
        <f t="shared" si="118"/>
        <v>STRONG</v>
      </c>
      <c r="H1924" s="6" t="str">
        <f t="shared" si="117"/>
        <v>CONFIRMED BULLISH</v>
      </c>
    </row>
    <row r="1925" spans="1:8" ht="13.5" x14ac:dyDescent="0.25">
      <c r="A1925" s="3">
        <f>TITRES_STAT!B1928</f>
        <v>44812</v>
      </c>
      <c r="B1925" s="6">
        <f>TITRES_STAT!C1928</f>
        <v>6</v>
      </c>
      <c r="C1925" s="6">
        <f>TITRES_STAT!D1928</f>
        <v>4.4314</v>
      </c>
      <c r="D1925" s="6">
        <f>TITRES_STAT!E1928</f>
        <v>15484</v>
      </c>
      <c r="E1925" s="2">
        <f t="shared" si="120"/>
        <v>599941</v>
      </c>
      <c r="F1925" s="6" t="str">
        <f t="shared" si="119"/>
        <v>BEARISH</v>
      </c>
      <c r="G1925" s="6" t="str">
        <f t="shared" si="118"/>
        <v>WEAK</v>
      </c>
      <c r="H1925" s="6" t="str">
        <f t="shared" si="117"/>
        <v>CONFIRMED BEARISH</v>
      </c>
    </row>
    <row r="1926" spans="1:8" ht="13.5" x14ac:dyDescent="0.25">
      <c r="A1926" s="3">
        <f>TITRES_STAT!B1929</f>
        <v>44813</v>
      </c>
      <c r="B1926" s="6">
        <f>TITRES_STAT!C1929</f>
        <v>6.18</v>
      </c>
      <c r="C1926" s="6">
        <f>TITRES_STAT!D1929</f>
        <v>4.5643000000000002</v>
      </c>
      <c r="D1926" s="6">
        <f>TITRES_STAT!E1929</f>
        <v>2205</v>
      </c>
      <c r="E1926" s="2">
        <f t="shared" si="120"/>
        <v>602146</v>
      </c>
      <c r="F1926" s="6" t="str">
        <f t="shared" si="119"/>
        <v>BEARISH</v>
      </c>
      <c r="G1926" s="6" t="str">
        <f t="shared" si="118"/>
        <v>WEAK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6">
        <f>TITRES_STAT!C1930</f>
        <v>6.09</v>
      </c>
      <c r="C1927" s="6">
        <f>TITRES_STAT!D1930</f>
        <v>4.4977999999999998</v>
      </c>
      <c r="D1927" s="6">
        <f>TITRES_STAT!E1930</f>
        <v>16354</v>
      </c>
      <c r="E1927" s="2">
        <f t="shared" si="120"/>
        <v>585792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WEAK</v>
      </c>
      <c r="H1927" s="6" t="str">
        <f t="shared" si="121"/>
        <v>CONFIRMED BEARISH</v>
      </c>
    </row>
    <row r="1928" spans="1:8" ht="13.5" x14ac:dyDescent="0.25">
      <c r="A1928" s="3">
        <f>TITRES_STAT!B1931</f>
        <v>44817</v>
      </c>
      <c r="B1928" s="6">
        <f>TITRES_STAT!C1931</f>
        <v>6.18</v>
      </c>
      <c r="C1928" s="6">
        <f>TITRES_STAT!D1931</f>
        <v>4.5643000000000002</v>
      </c>
      <c r="D1928" s="6">
        <f>TITRES_STAT!E1931</f>
        <v>1184</v>
      </c>
      <c r="E1928" s="2">
        <f t="shared" si="120"/>
        <v>586976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WEAK</v>
      </c>
      <c r="H1928" s="6" t="str">
        <f t="shared" si="121"/>
        <v>BEARISH DIVERGENCE</v>
      </c>
    </row>
    <row r="1929" spans="1:8" ht="13.5" x14ac:dyDescent="0.25">
      <c r="A1929" s="3">
        <f>TITRES_STAT!B1932</f>
        <v>44818</v>
      </c>
      <c r="B1929" s="6">
        <f>TITRES_STAT!C1932</f>
        <v>6.14</v>
      </c>
      <c r="C1929" s="6">
        <f>TITRES_STAT!D1932</f>
        <v>4.5347999999999997</v>
      </c>
      <c r="D1929" s="6">
        <f>TITRES_STAT!E1932</f>
        <v>3043</v>
      </c>
      <c r="E1929" s="2">
        <f t="shared" si="120"/>
        <v>583933</v>
      </c>
      <c r="F1929" s="6" t="str">
        <f t="shared" si="123"/>
        <v>BEARISH</v>
      </c>
      <c r="G1929" s="6" t="str">
        <f t="shared" si="122"/>
        <v>WEAK</v>
      </c>
      <c r="H1929" s="6" t="str">
        <f t="shared" si="121"/>
        <v>CONFIRMED BEARISH</v>
      </c>
    </row>
    <row r="1930" spans="1:8" ht="13.5" x14ac:dyDescent="0.25">
      <c r="A1930" s="3">
        <f>TITRES_STAT!B1933</f>
        <v>44819</v>
      </c>
      <c r="B1930" s="6">
        <f>TITRES_STAT!C1933</f>
        <v>6.09</v>
      </c>
      <c r="C1930" s="6">
        <f>TITRES_STAT!D1933</f>
        <v>4.4977999999999998</v>
      </c>
      <c r="D1930" s="6">
        <f>TITRES_STAT!E1933</f>
        <v>3759</v>
      </c>
      <c r="E1930" s="2">
        <f t="shared" si="120"/>
        <v>580174</v>
      </c>
      <c r="F1930" s="6" t="str">
        <f t="shared" si="123"/>
        <v>BEARISH</v>
      </c>
      <c r="G1930" s="6" t="str">
        <f t="shared" si="122"/>
        <v>WEAK</v>
      </c>
      <c r="H1930" s="6" t="str">
        <f t="shared" si="121"/>
        <v>BEARISH DIVERGENCE</v>
      </c>
    </row>
    <row r="1931" spans="1:8" ht="13.5" x14ac:dyDescent="0.25">
      <c r="A1931" s="3">
        <f>TITRES_STAT!B1934</f>
        <v>44820</v>
      </c>
      <c r="B1931" s="6">
        <f>TITRES_STAT!C1934</f>
        <v>6.2</v>
      </c>
      <c r="C1931" s="6">
        <f>TITRES_STAT!D1934</f>
        <v>4.5791000000000004</v>
      </c>
      <c r="D1931" s="6">
        <f>TITRES_STAT!E1934</f>
        <v>45908</v>
      </c>
      <c r="E1931" s="2">
        <f t="shared" si="120"/>
        <v>626082</v>
      </c>
      <c r="F1931" s="6" t="str">
        <f t="shared" si="123"/>
        <v>BULLISH</v>
      </c>
      <c r="G1931" s="6" t="str">
        <f t="shared" si="122"/>
        <v>STRONG</v>
      </c>
      <c r="H1931" s="6" t="str">
        <f t="shared" si="121"/>
        <v>CONFIRMED BULLISH</v>
      </c>
    </row>
    <row r="1932" spans="1:8" ht="13.5" x14ac:dyDescent="0.25">
      <c r="A1932" s="3">
        <f>TITRES_STAT!B1935</f>
        <v>44823</v>
      </c>
      <c r="B1932" s="6">
        <f>TITRES_STAT!C1935</f>
        <v>6.18</v>
      </c>
      <c r="C1932" s="6">
        <f>TITRES_STAT!D1935</f>
        <v>4.5643000000000002</v>
      </c>
      <c r="D1932" s="6">
        <f>TITRES_STAT!E1935</f>
        <v>9077</v>
      </c>
      <c r="E1932" s="2">
        <f t="shared" si="120"/>
        <v>617005</v>
      </c>
      <c r="F1932" s="6" t="str">
        <f t="shared" si="123"/>
        <v>BULLISH</v>
      </c>
      <c r="G1932" s="6" t="str">
        <f t="shared" si="122"/>
        <v>STRONG</v>
      </c>
      <c r="H1932" s="6" t="str">
        <f t="shared" si="121"/>
        <v>CONFIRMED BULLISH</v>
      </c>
    </row>
    <row r="1933" spans="1:8" ht="13.5" x14ac:dyDescent="0.25">
      <c r="A1933" s="3">
        <f>TITRES_STAT!B1936</f>
        <v>44824</v>
      </c>
      <c r="B1933" s="6">
        <f>TITRES_STAT!C1936</f>
        <v>6.14</v>
      </c>
      <c r="C1933" s="6">
        <f>TITRES_STAT!D1936</f>
        <v>4.5347999999999997</v>
      </c>
      <c r="D1933" s="6">
        <f>TITRES_STAT!E1936</f>
        <v>5612</v>
      </c>
      <c r="E1933" s="2">
        <f t="shared" si="120"/>
        <v>611393</v>
      </c>
      <c r="F1933" s="6" t="str">
        <f t="shared" si="123"/>
        <v>BULLISH</v>
      </c>
      <c r="G1933" s="6" t="str">
        <f t="shared" si="122"/>
        <v>STRONG</v>
      </c>
      <c r="H1933" s="6" t="str">
        <f t="shared" si="121"/>
        <v>BULLISH DIVERGENCE</v>
      </c>
    </row>
    <row r="1934" spans="1:8" ht="13.5" x14ac:dyDescent="0.25">
      <c r="A1934" s="3">
        <f>TITRES_STAT!B1937</f>
        <v>44825</v>
      </c>
      <c r="B1934" s="6">
        <f>TITRES_STAT!C1937</f>
        <v>6.18</v>
      </c>
      <c r="C1934" s="6">
        <f>TITRES_STAT!D1937</f>
        <v>4.5643000000000002</v>
      </c>
      <c r="D1934" s="6">
        <f>TITRES_STAT!E1937</f>
        <v>65183</v>
      </c>
      <c r="E1934" s="2">
        <f t="shared" si="120"/>
        <v>676576</v>
      </c>
      <c r="F1934" s="6" t="str">
        <f t="shared" si="123"/>
        <v>BULLISH</v>
      </c>
      <c r="G1934" s="6" t="str">
        <f t="shared" si="122"/>
        <v>STRONG</v>
      </c>
      <c r="H1934" s="6" t="str">
        <f t="shared" si="121"/>
        <v>CONFIRMED BULLISH</v>
      </c>
    </row>
    <row r="1935" spans="1:8" ht="13.5" x14ac:dyDescent="0.25">
      <c r="A1935" s="3">
        <f>TITRES_STAT!B1938</f>
        <v>44826</v>
      </c>
      <c r="B1935" s="6">
        <f>TITRES_STAT!C1938</f>
        <v>6.18</v>
      </c>
      <c r="C1935" s="6">
        <f>TITRES_STAT!D1938</f>
        <v>4.5643000000000002</v>
      </c>
      <c r="D1935" s="6">
        <f>TITRES_STAT!E1938</f>
        <v>4201</v>
      </c>
      <c r="E1935" s="2">
        <f t="shared" si="120"/>
        <v>676576</v>
      </c>
      <c r="F1935" s="6" t="str">
        <f t="shared" si="123"/>
        <v>BULLISH</v>
      </c>
      <c r="G1935" s="6" t="str">
        <f t="shared" si="122"/>
        <v>STRONG</v>
      </c>
      <c r="H1935" s="6" t="str">
        <f t="shared" si="121"/>
        <v>CONFIRMED BULLISH</v>
      </c>
    </row>
    <row r="1936" spans="1:8" ht="13.5" x14ac:dyDescent="0.25">
      <c r="A1936" s="3">
        <f>TITRES_STAT!B1939</f>
        <v>44827</v>
      </c>
      <c r="B1936" s="6">
        <f>TITRES_STAT!C1939</f>
        <v>6.17</v>
      </c>
      <c r="C1936" s="6">
        <f>TITRES_STAT!D1939</f>
        <v>4.5568999999999997</v>
      </c>
      <c r="D1936" s="6">
        <f>TITRES_STAT!E1939</f>
        <v>1132</v>
      </c>
      <c r="E1936" s="2">
        <f t="shared" si="120"/>
        <v>675444</v>
      </c>
      <c r="F1936" s="6" t="str">
        <f t="shared" si="123"/>
        <v>BULLISH</v>
      </c>
      <c r="G1936" s="6" t="str">
        <f t="shared" si="122"/>
        <v>STRONG</v>
      </c>
      <c r="H1936" s="6" t="str">
        <f t="shared" si="121"/>
        <v>BULLISH DIVERGENCE</v>
      </c>
    </row>
    <row r="1937" spans="1:8" ht="13.5" x14ac:dyDescent="0.25">
      <c r="A1937" s="3">
        <f>TITRES_STAT!B1940</f>
        <v>44830</v>
      </c>
      <c r="B1937" s="6">
        <f>TITRES_STAT!C1940</f>
        <v>6.13</v>
      </c>
      <c r="C1937" s="6">
        <f>TITRES_STAT!D1940</f>
        <v>4.5274000000000001</v>
      </c>
      <c r="D1937" s="6">
        <f>TITRES_STAT!E1940</f>
        <v>76084</v>
      </c>
      <c r="E1937" s="2">
        <f t="shared" si="120"/>
        <v>599360</v>
      </c>
      <c r="F1937" s="6" t="str">
        <f t="shared" si="123"/>
        <v>BEARISH</v>
      </c>
      <c r="G1937" s="6" t="str">
        <f t="shared" si="122"/>
        <v>WEAK</v>
      </c>
      <c r="H1937" s="6" t="str">
        <f t="shared" si="121"/>
        <v>CONFIRMED BEARISH</v>
      </c>
    </row>
    <row r="1938" spans="1:8" ht="13.5" x14ac:dyDescent="0.25">
      <c r="A1938" s="3">
        <f>TITRES_STAT!B1941</f>
        <v>44831</v>
      </c>
      <c r="B1938" s="6">
        <f>TITRES_STAT!C1941</f>
        <v>6.1</v>
      </c>
      <c r="C1938" s="6">
        <f>TITRES_STAT!D1941</f>
        <v>4.5052000000000003</v>
      </c>
      <c r="D1938" s="6">
        <f>TITRES_STAT!E1941</f>
        <v>12043</v>
      </c>
      <c r="E1938" s="2">
        <f t="shared" si="120"/>
        <v>587317</v>
      </c>
      <c r="F1938" s="6" t="str">
        <f t="shared" si="123"/>
        <v>BEARISH</v>
      </c>
      <c r="G1938" s="6" t="str">
        <f t="shared" si="122"/>
        <v>WEAK</v>
      </c>
      <c r="H1938" s="6" t="str">
        <f t="shared" si="121"/>
        <v>CONFIRMED BEARISH</v>
      </c>
    </row>
    <row r="1939" spans="1:8" ht="13.5" x14ac:dyDescent="0.25">
      <c r="A1939" s="3">
        <f>TITRES_STAT!B1942</f>
        <v>44832</v>
      </c>
      <c r="B1939" s="6">
        <f>TITRES_STAT!C1942</f>
        <v>6.09</v>
      </c>
      <c r="C1939" s="6">
        <f>TITRES_STAT!D1942</f>
        <v>4.4977999999999998</v>
      </c>
      <c r="D1939" s="6">
        <f>TITRES_STAT!E1942</f>
        <v>1541</v>
      </c>
      <c r="E1939" s="2">
        <f t="shared" si="120"/>
        <v>585776</v>
      </c>
      <c r="F1939" s="6" t="str">
        <f t="shared" si="123"/>
        <v>BEARISH</v>
      </c>
      <c r="G1939" s="6" t="str">
        <f t="shared" si="122"/>
        <v>WEAK</v>
      </c>
      <c r="H1939" s="6" t="str">
        <f t="shared" si="121"/>
        <v>CONFIRMED BEARISH</v>
      </c>
    </row>
    <row r="1940" spans="1:8" ht="13.5" x14ac:dyDescent="0.25">
      <c r="A1940" s="3">
        <f>TITRES_STAT!B1943</f>
        <v>44833</v>
      </c>
      <c r="B1940" s="6">
        <f>TITRES_STAT!C1943</f>
        <v>6.04</v>
      </c>
      <c r="C1940" s="6">
        <f>TITRES_STAT!D1943</f>
        <v>4.4608999999999996</v>
      </c>
      <c r="D1940" s="6">
        <f>TITRES_STAT!E1943</f>
        <v>5723</v>
      </c>
      <c r="E1940" s="2">
        <f t="shared" si="120"/>
        <v>580053</v>
      </c>
      <c r="F1940" s="6" t="str">
        <f t="shared" si="123"/>
        <v>BEARISH</v>
      </c>
      <c r="G1940" s="6" t="str">
        <f t="shared" si="122"/>
        <v>WEAK</v>
      </c>
      <c r="H1940" s="6" t="str">
        <f t="shared" si="121"/>
        <v>CONFIRMED BEARISH</v>
      </c>
    </row>
    <row r="1941" spans="1:8" ht="13.5" x14ac:dyDescent="0.25">
      <c r="A1941" s="3">
        <f>TITRES_STAT!B1944</f>
        <v>44834</v>
      </c>
      <c r="B1941" s="6">
        <f>TITRES_STAT!C1944</f>
        <v>6.09</v>
      </c>
      <c r="C1941" s="6">
        <f>TITRES_STAT!D1944</f>
        <v>4.4977999999999998</v>
      </c>
      <c r="D1941" s="6">
        <f>TITRES_STAT!E1944</f>
        <v>1868</v>
      </c>
      <c r="E1941" s="2">
        <f t="shared" si="120"/>
        <v>581921</v>
      </c>
      <c r="F1941" s="6" t="str">
        <f t="shared" si="123"/>
        <v>BEARISH</v>
      </c>
      <c r="G1941" s="6" t="str">
        <f t="shared" si="122"/>
        <v>WEAK</v>
      </c>
      <c r="H1941" s="6" t="str">
        <f t="shared" si="121"/>
        <v>CONFIRMED BEARISH</v>
      </c>
    </row>
    <row r="1942" spans="1:8" ht="13.5" x14ac:dyDescent="0.25">
      <c r="A1942" s="3">
        <f>TITRES_STAT!B1945</f>
        <v>44837</v>
      </c>
      <c r="B1942" s="6">
        <f>TITRES_STAT!C1945</f>
        <v>6.03</v>
      </c>
      <c r="C1942" s="6">
        <f>TITRES_STAT!D1945</f>
        <v>4.4535</v>
      </c>
      <c r="D1942" s="6">
        <f>TITRES_STAT!E1945</f>
        <v>2101</v>
      </c>
      <c r="E1942" s="2">
        <f t="shared" si="120"/>
        <v>579820</v>
      </c>
      <c r="F1942" s="6" t="str">
        <f t="shared" si="123"/>
        <v>BEARISH</v>
      </c>
      <c r="G1942" s="6" t="str">
        <f t="shared" si="122"/>
        <v>WEAK</v>
      </c>
      <c r="H1942" s="6" t="str">
        <f t="shared" si="121"/>
        <v>CONFIRMED BEARISH</v>
      </c>
    </row>
    <row r="1943" spans="1:8" ht="13.5" x14ac:dyDescent="0.25">
      <c r="A1943" s="3">
        <f>TITRES_STAT!B1946</f>
        <v>44838</v>
      </c>
      <c r="B1943" s="6">
        <f>TITRES_STAT!C1946</f>
        <v>6.15</v>
      </c>
      <c r="C1943" s="6">
        <f>TITRES_STAT!D1946</f>
        <v>4.5420999999999996</v>
      </c>
      <c r="D1943" s="6">
        <f>TITRES_STAT!E1946</f>
        <v>1072</v>
      </c>
      <c r="E1943" s="2">
        <f t="shared" si="120"/>
        <v>580892</v>
      </c>
      <c r="F1943" s="6" t="str">
        <f t="shared" si="123"/>
        <v>BEARISH</v>
      </c>
      <c r="G1943" s="6" t="str">
        <f t="shared" si="122"/>
        <v>NEUTRAL</v>
      </c>
      <c r="H1943" s="6" t="str">
        <f t="shared" si="121"/>
        <v>BEARISH DIVERGENCE</v>
      </c>
    </row>
    <row r="1944" spans="1:8" ht="13.5" x14ac:dyDescent="0.25">
      <c r="A1944" s="3">
        <f>TITRES_STAT!B1947</f>
        <v>44839</v>
      </c>
      <c r="B1944" s="6">
        <f>TITRES_STAT!C1947</f>
        <v>6.2</v>
      </c>
      <c r="C1944" s="6">
        <f>TITRES_STAT!D1947</f>
        <v>4.5791000000000004</v>
      </c>
      <c r="D1944" s="6">
        <f>TITRES_STAT!E1947</f>
        <v>2449</v>
      </c>
      <c r="E1944" s="2">
        <f t="shared" si="120"/>
        <v>583341</v>
      </c>
      <c r="F1944" s="6" t="str">
        <f t="shared" si="123"/>
        <v>BEARISH</v>
      </c>
      <c r="G1944" s="6" t="str">
        <f t="shared" si="122"/>
        <v>NEUTRAL</v>
      </c>
      <c r="H1944" s="6" t="str">
        <f t="shared" si="121"/>
        <v>BEARISH DIVERGENCE</v>
      </c>
    </row>
    <row r="1945" spans="1:8" ht="13.5" x14ac:dyDescent="0.25">
      <c r="A1945" s="3">
        <f>TITRES_STAT!B1948</f>
        <v>44840</v>
      </c>
      <c r="B1945" s="6">
        <f>TITRES_STAT!C1948</f>
        <v>6.2</v>
      </c>
      <c r="C1945" s="6">
        <f>TITRES_STAT!D1948</f>
        <v>4.5791000000000004</v>
      </c>
      <c r="D1945" s="6">
        <f>TITRES_STAT!E1948</f>
        <v>42523</v>
      </c>
      <c r="E1945" s="2">
        <f t="shared" si="120"/>
        <v>583341</v>
      </c>
      <c r="F1945" s="6" t="str">
        <f t="shared" si="123"/>
        <v>BULLISH</v>
      </c>
      <c r="G1945" s="6" t="str">
        <f t="shared" si="122"/>
        <v>NEUTRAL</v>
      </c>
      <c r="H1945" s="6" t="str">
        <f t="shared" si="121"/>
        <v>CONFIRMED BULLISH</v>
      </c>
    </row>
    <row r="1946" spans="1:8" ht="13.5" x14ac:dyDescent="0.25">
      <c r="A1946" s="3">
        <f>TITRES_STAT!B1949</f>
        <v>44841</v>
      </c>
      <c r="B1946" s="6">
        <f>TITRES_STAT!C1949</f>
        <v>6.2</v>
      </c>
      <c r="C1946" s="6">
        <f>TITRES_STAT!D1949</f>
        <v>4.5791000000000004</v>
      </c>
      <c r="D1946" s="6">
        <f>TITRES_STAT!E1949</f>
        <v>3368</v>
      </c>
      <c r="E1946" s="2">
        <f t="shared" si="120"/>
        <v>583341</v>
      </c>
      <c r="F1946" s="6" t="str">
        <f t="shared" si="123"/>
        <v>BULLISH</v>
      </c>
      <c r="G1946" s="6" t="str">
        <f t="shared" si="122"/>
        <v>NEUTRAL</v>
      </c>
      <c r="H1946" s="6" t="str">
        <f t="shared" si="121"/>
        <v>CONFIRMED BULLISH</v>
      </c>
    </row>
    <row r="1947" spans="1:8" ht="13.5" x14ac:dyDescent="0.25">
      <c r="A1947" s="3">
        <f>TITRES_STAT!B1950</f>
        <v>44844</v>
      </c>
      <c r="B1947" s="6">
        <f>TITRES_STAT!C1950</f>
        <v>6.2</v>
      </c>
      <c r="C1947" s="6">
        <f>TITRES_STAT!D1950</f>
        <v>4.5791000000000004</v>
      </c>
      <c r="D1947" s="6">
        <f>TITRES_STAT!E1950</f>
        <v>2995</v>
      </c>
      <c r="E1947" s="2">
        <f t="shared" si="120"/>
        <v>583341</v>
      </c>
      <c r="F1947" s="6" t="str">
        <f t="shared" si="123"/>
        <v>BULLISH</v>
      </c>
      <c r="G1947" s="6" t="str">
        <f t="shared" si="122"/>
        <v>NEUTRAL</v>
      </c>
      <c r="H1947" s="6" t="str">
        <f t="shared" si="121"/>
        <v>CONFIRMED BULLISH</v>
      </c>
    </row>
    <row r="1948" spans="1:8" ht="13.5" x14ac:dyDescent="0.25">
      <c r="A1948" s="3">
        <f>TITRES_STAT!B1951</f>
        <v>44845</v>
      </c>
      <c r="B1948" s="6">
        <f>TITRES_STAT!C1951</f>
        <v>6.24</v>
      </c>
      <c r="C1948" s="6">
        <f>TITRES_STAT!D1951</f>
        <v>4.6086</v>
      </c>
      <c r="D1948" s="6">
        <f>TITRES_STAT!E1951</f>
        <v>1599</v>
      </c>
      <c r="E1948" s="2">
        <f t="shared" si="120"/>
        <v>584940</v>
      </c>
      <c r="F1948" s="6" t="str">
        <f t="shared" si="123"/>
        <v>BULLISH</v>
      </c>
      <c r="G1948" s="6" t="str">
        <f t="shared" si="122"/>
        <v>NEUTRAL</v>
      </c>
      <c r="H1948" s="6" t="str">
        <f t="shared" si="121"/>
        <v>CONFIRMED BULLISH</v>
      </c>
    </row>
    <row r="1949" spans="1:8" ht="13.5" x14ac:dyDescent="0.25">
      <c r="A1949" s="3">
        <f>TITRES_STAT!B1952</f>
        <v>44846</v>
      </c>
      <c r="B1949" s="6">
        <f>TITRES_STAT!C1952</f>
        <v>6.24</v>
      </c>
      <c r="C1949" s="6">
        <f>TITRES_STAT!D1952</f>
        <v>4.6086</v>
      </c>
      <c r="D1949" s="6">
        <f>TITRES_STAT!E1952</f>
        <v>316</v>
      </c>
      <c r="E1949" s="2">
        <f t="shared" si="120"/>
        <v>584940</v>
      </c>
      <c r="F1949" s="6" t="str">
        <f t="shared" si="123"/>
        <v>BULLISH</v>
      </c>
      <c r="G1949" s="6" t="str">
        <f t="shared" si="122"/>
        <v>NEUTRAL</v>
      </c>
      <c r="H1949" s="6" t="str">
        <f t="shared" si="121"/>
        <v>CONFIRMED BULLISH</v>
      </c>
    </row>
    <row r="1950" spans="1:8" ht="13.5" x14ac:dyDescent="0.25">
      <c r="A1950" s="3">
        <f>TITRES_STAT!B1953</f>
        <v>44847</v>
      </c>
      <c r="B1950" s="6">
        <f>TITRES_STAT!C1953</f>
        <v>6.25</v>
      </c>
      <c r="C1950" s="6">
        <f>TITRES_STAT!D1953</f>
        <v>4.6159999999999997</v>
      </c>
      <c r="D1950" s="6">
        <f>TITRES_STAT!E1953</f>
        <v>4714</v>
      </c>
      <c r="E1950" s="2">
        <f t="shared" si="120"/>
        <v>589654</v>
      </c>
      <c r="F1950" s="6" t="str">
        <f t="shared" si="123"/>
        <v>BULLISH</v>
      </c>
      <c r="G1950" s="6" t="str">
        <f t="shared" si="122"/>
        <v>NEUTRAL</v>
      </c>
      <c r="H1950" s="6" t="str">
        <f t="shared" si="121"/>
        <v>CONFIRMED BULLISH</v>
      </c>
    </row>
    <row r="1951" spans="1:8" ht="13.5" x14ac:dyDescent="0.25">
      <c r="A1951" s="3">
        <f>TITRES_STAT!B1954</f>
        <v>44848</v>
      </c>
      <c r="B1951" s="6">
        <f>TITRES_STAT!C1954</f>
        <v>6.26</v>
      </c>
      <c r="C1951" s="6">
        <f>TITRES_STAT!D1954</f>
        <v>4.6234000000000002</v>
      </c>
      <c r="D1951" s="6">
        <f>TITRES_STAT!E1954</f>
        <v>625</v>
      </c>
      <c r="E1951" s="2">
        <f t="shared" si="120"/>
        <v>590279</v>
      </c>
      <c r="F1951" s="6" t="str">
        <f t="shared" si="123"/>
        <v>BULLISH</v>
      </c>
      <c r="G1951" s="6" t="str">
        <f t="shared" si="122"/>
        <v>NEUTRAL</v>
      </c>
      <c r="H1951" s="6" t="str">
        <f t="shared" si="121"/>
        <v>CONFIRMED BULLISH</v>
      </c>
    </row>
    <row r="1952" spans="1:8" ht="13.5" x14ac:dyDescent="0.25">
      <c r="A1952" s="3">
        <f>TITRES_STAT!B1955</f>
        <v>44851</v>
      </c>
      <c r="B1952" s="6">
        <f>TITRES_STAT!C1955</f>
        <v>6.26</v>
      </c>
      <c r="C1952" s="6">
        <f>TITRES_STAT!D1955</f>
        <v>4.6234000000000002</v>
      </c>
      <c r="D1952" s="6">
        <f>TITRES_STAT!E1955</f>
        <v>401</v>
      </c>
      <c r="E1952" s="2">
        <f t="shared" si="120"/>
        <v>590279</v>
      </c>
      <c r="F1952" s="6" t="str">
        <f t="shared" si="123"/>
        <v>BULLISH</v>
      </c>
      <c r="G1952" s="6" t="str">
        <f t="shared" si="122"/>
        <v>NEUTRAL</v>
      </c>
      <c r="H1952" s="6" t="str">
        <f t="shared" si="121"/>
        <v>CONFIRMED BULLISH</v>
      </c>
    </row>
    <row r="1953" spans="1:8" ht="13.5" x14ac:dyDescent="0.25">
      <c r="A1953" s="3">
        <f>TITRES_STAT!B1956</f>
        <v>44852</v>
      </c>
      <c r="B1953" s="6">
        <f>TITRES_STAT!C1956</f>
        <v>6.26</v>
      </c>
      <c r="C1953" s="6">
        <f>TITRES_STAT!D1956</f>
        <v>4.6234000000000002</v>
      </c>
      <c r="D1953" s="6">
        <f>TITRES_STAT!E1956</f>
        <v>29</v>
      </c>
      <c r="E1953" s="2">
        <f t="shared" si="120"/>
        <v>590279</v>
      </c>
      <c r="F1953" s="6" t="str">
        <f t="shared" si="123"/>
        <v>BULLISH</v>
      </c>
      <c r="G1953" s="6" t="str">
        <f t="shared" si="122"/>
        <v>NEUTRAL</v>
      </c>
      <c r="H1953" s="6" t="str">
        <f t="shared" si="121"/>
        <v>CONFIRMED BULLISH</v>
      </c>
    </row>
    <row r="1954" spans="1:8" ht="13.5" x14ac:dyDescent="0.25">
      <c r="A1954" s="3">
        <f>TITRES_STAT!B1957</f>
        <v>44853</v>
      </c>
      <c r="B1954" s="6">
        <f>TITRES_STAT!C1957</f>
        <v>6.25</v>
      </c>
      <c r="C1954" s="6">
        <f>TITRES_STAT!D1957</f>
        <v>4.6159999999999997</v>
      </c>
      <c r="D1954" s="6">
        <f>TITRES_STAT!E1957</f>
        <v>237</v>
      </c>
      <c r="E1954" s="2">
        <f t="shared" si="120"/>
        <v>590042</v>
      </c>
      <c r="F1954" s="6" t="str">
        <f t="shared" si="123"/>
        <v>BULLISH</v>
      </c>
      <c r="G1954" s="6" t="str">
        <f t="shared" si="122"/>
        <v>NEUTRAL</v>
      </c>
      <c r="H1954" s="6" t="str">
        <f t="shared" si="121"/>
        <v>CONFIRMED BULLISH</v>
      </c>
    </row>
    <row r="1955" spans="1:8" ht="13.5" x14ac:dyDescent="0.25">
      <c r="A1955" s="3">
        <f>TITRES_STAT!B1958</f>
        <v>44854</v>
      </c>
      <c r="B1955" s="6">
        <f>TITRES_STAT!C1958</f>
        <v>6.24</v>
      </c>
      <c r="C1955" s="6">
        <f>TITRES_STAT!D1958</f>
        <v>4.6086</v>
      </c>
      <c r="D1955" s="6">
        <f>TITRES_STAT!E1958</f>
        <v>105</v>
      </c>
      <c r="E1955" s="2">
        <f t="shared" si="120"/>
        <v>589937</v>
      </c>
      <c r="F1955" s="6" t="str">
        <f t="shared" si="123"/>
        <v>BULLISH</v>
      </c>
      <c r="G1955" s="6" t="str">
        <f t="shared" si="122"/>
        <v>NEUTRAL</v>
      </c>
      <c r="H1955" s="6" t="str">
        <f t="shared" si="121"/>
        <v>BULLISH DIVERGENCE</v>
      </c>
    </row>
    <row r="1956" spans="1:8" ht="13.5" x14ac:dyDescent="0.25">
      <c r="A1956" s="3">
        <f>TITRES_STAT!B1959</f>
        <v>44855</v>
      </c>
      <c r="B1956" s="6">
        <f>TITRES_STAT!C1959</f>
        <v>6.23</v>
      </c>
      <c r="C1956" s="6">
        <f>TITRES_STAT!D1959</f>
        <v>4.6012000000000004</v>
      </c>
      <c r="D1956" s="6">
        <f>TITRES_STAT!E1959</f>
        <v>213</v>
      </c>
      <c r="E1956" s="2">
        <f t="shared" si="120"/>
        <v>589724</v>
      </c>
      <c r="F1956" s="6" t="str">
        <f t="shared" si="123"/>
        <v>BEARISH</v>
      </c>
      <c r="G1956" s="6" t="str">
        <f t="shared" si="122"/>
        <v>NEUTRAL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5.98</v>
      </c>
      <c r="C1957" s="6">
        <f>TITRES_STAT!D1960</f>
        <v>4.4165999999999999</v>
      </c>
      <c r="D1957" s="6">
        <f>TITRES_STAT!E1960</f>
        <v>6579</v>
      </c>
      <c r="E1957" s="2">
        <f t="shared" si="120"/>
        <v>583145</v>
      </c>
      <c r="F1957" s="6" t="str">
        <f t="shared" si="123"/>
        <v>BEARISH</v>
      </c>
      <c r="G1957" s="6" t="str">
        <f t="shared" si="122"/>
        <v>NEUTRAL</v>
      </c>
      <c r="H1957" s="6" t="str">
        <f t="shared" si="121"/>
        <v>CONFIRMED BEARISH</v>
      </c>
    </row>
    <row r="1958" spans="1:8" ht="13.5" x14ac:dyDescent="0.25">
      <c r="A1958" s="3">
        <f>TITRES_STAT!B1961</f>
        <v>44859</v>
      </c>
      <c r="B1958" s="6">
        <f>TITRES_STAT!C1961</f>
        <v>5.83</v>
      </c>
      <c r="C1958" s="6">
        <f>TITRES_STAT!D1961</f>
        <v>4.3057999999999996</v>
      </c>
      <c r="D1958" s="6">
        <f>TITRES_STAT!E1961</f>
        <v>4562</v>
      </c>
      <c r="E1958" s="2">
        <f t="shared" si="120"/>
        <v>578583</v>
      </c>
      <c r="F1958" s="6" t="str">
        <f t="shared" si="123"/>
        <v>BEARISH</v>
      </c>
      <c r="G1958" s="6" t="str">
        <f t="shared" si="122"/>
        <v>NEUTRAL</v>
      </c>
      <c r="H1958" s="6" t="str">
        <f t="shared" si="121"/>
        <v>CONFIRMED BEARISH</v>
      </c>
    </row>
    <row r="1959" spans="1:8" ht="13.5" x14ac:dyDescent="0.25">
      <c r="A1959" s="3">
        <f>TITRES_STAT!B1962</f>
        <v>44860</v>
      </c>
      <c r="B1959" s="6">
        <f>TITRES_STAT!C1962</f>
        <v>5.8</v>
      </c>
      <c r="C1959" s="6">
        <f>TITRES_STAT!D1962</f>
        <v>4.2835999999999999</v>
      </c>
      <c r="D1959" s="6">
        <f>TITRES_STAT!E1962</f>
        <v>2497</v>
      </c>
      <c r="E1959" s="2">
        <f t="shared" si="120"/>
        <v>576086</v>
      </c>
      <c r="F1959" s="6" t="str">
        <f t="shared" si="123"/>
        <v>BEARISH</v>
      </c>
      <c r="G1959" s="6" t="str">
        <f t="shared" si="122"/>
        <v>WEAK</v>
      </c>
      <c r="H1959" s="6" t="str">
        <f t="shared" si="121"/>
        <v>CONFIRMED BEARISH</v>
      </c>
    </row>
    <row r="1960" spans="1:8" ht="13.5" x14ac:dyDescent="0.25">
      <c r="A1960" s="3">
        <f>TITRES_STAT!B1963</f>
        <v>44861</v>
      </c>
      <c r="B1960" s="6">
        <f>TITRES_STAT!C1963</f>
        <v>5.63</v>
      </c>
      <c r="C1960" s="6">
        <f>TITRES_STAT!D1963</f>
        <v>4.1581000000000001</v>
      </c>
      <c r="D1960" s="6">
        <f>TITRES_STAT!E1963</f>
        <v>3569</v>
      </c>
      <c r="E1960" s="2">
        <f t="shared" si="120"/>
        <v>572517</v>
      </c>
      <c r="F1960" s="6" t="str">
        <f t="shared" si="123"/>
        <v>BEARISH</v>
      </c>
      <c r="G1960" s="6" t="str">
        <f t="shared" si="122"/>
        <v>WEAK</v>
      </c>
      <c r="H1960" s="6" t="str">
        <f t="shared" si="121"/>
        <v>CONFIRMED BEARISH</v>
      </c>
    </row>
    <row r="1961" spans="1:8" ht="13.5" x14ac:dyDescent="0.25">
      <c r="A1961" s="3">
        <f>TITRES_STAT!B1964</f>
        <v>44862</v>
      </c>
      <c r="B1961" s="6">
        <f>TITRES_STAT!C1964</f>
        <v>5.59</v>
      </c>
      <c r="C1961" s="6">
        <f>TITRES_STAT!D1964</f>
        <v>4.1285999999999996</v>
      </c>
      <c r="D1961" s="6">
        <f>TITRES_STAT!E1964</f>
        <v>7049</v>
      </c>
      <c r="E1961" s="2">
        <f t="shared" si="120"/>
        <v>565468</v>
      </c>
      <c r="F1961" s="6" t="str">
        <f t="shared" si="123"/>
        <v>BEARISH</v>
      </c>
      <c r="G1961" s="6" t="str">
        <f t="shared" si="122"/>
        <v>WEAK</v>
      </c>
      <c r="H1961" s="6" t="str">
        <f t="shared" si="121"/>
        <v>CONFIRMED BEARISH</v>
      </c>
    </row>
    <row r="1962" spans="1:8" ht="13.5" x14ac:dyDescent="0.25">
      <c r="A1962" s="3">
        <f>TITRES_STAT!B1965</f>
        <v>44865</v>
      </c>
      <c r="B1962" s="6">
        <f>TITRES_STAT!C1965</f>
        <v>5.5</v>
      </c>
      <c r="C1962" s="6">
        <f>TITRES_STAT!D1965</f>
        <v>4.0621</v>
      </c>
      <c r="D1962" s="6">
        <f>TITRES_STAT!E1965</f>
        <v>3140</v>
      </c>
      <c r="E1962" s="2">
        <f t="shared" si="120"/>
        <v>562328</v>
      </c>
      <c r="F1962" s="6" t="str">
        <f t="shared" si="123"/>
        <v>BEARISH</v>
      </c>
      <c r="G1962" s="6" t="str">
        <f t="shared" si="122"/>
        <v>WEAK</v>
      </c>
      <c r="H1962" s="6" t="str">
        <f t="shared" si="121"/>
        <v>CONFIRMED BEARISH</v>
      </c>
    </row>
    <row r="1963" spans="1:8" ht="13.5" x14ac:dyDescent="0.25">
      <c r="A1963" s="3">
        <f>TITRES_STAT!B1966</f>
        <v>44866</v>
      </c>
      <c r="B1963" s="6">
        <f>TITRES_STAT!C1966</f>
        <v>5.55</v>
      </c>
      <c r="C1963" s="6">
        <f>TITRES_STAT!D1966</f>
        <v>4.0990000000000002</v>
      </c>
      <c r="D1963" s="6">
        <f>TITRES_STAT!E1966</f>
        <v>31929</v>
      </c>
      <c r="E1963" s="2">
        <f t="shared" si="120"/>
        <v>594257</v>
      </c>
      <c r="F1963" s="6" t="str">
        <f t="shared" si="123"/>
        <v>BULLISH</v>
      </c>
      <c r="G1963" s="6" t="str">
        <f t="shared" si="122"/>
        <v>STRONG</v>
      </c>
      <c r="H1963" s="6" t="str">
        <f t="shared" si="121"/>
        <v>BULLISH DIVERGENCE</v>
      </c>
    </row>
    <row r="1964" spans="1:8" ht="13.5" x14ac:dyDescent="0.25">
      <c r="A1964" s="3">
        <f>TITRES_STAT!B1967</f>
        <v>44867</v>
      </c>
      <c r="B1964" s="6">
        <f>TITRES_STAT!C1967</f>
        <v>5.7</v>
      </c>
      <c r="C1964" s="6">
        <f>TITRES_STAT!D1967</f>
        <v>4.2098000000000004</v>
      </c>
      <c r="D1964" s="6">
        <f>TITRES_STAT!E1967</f>
        <v>773</v>
      </c>
      <c r="E1964" s="2">
        <f t="shared" si="120"/>
        <v>595030</v>
      </c>
      <c r="F1964" s="6" t="str">
        <f t="shared" si="123"/>
        <v>BULLISH</v>
      </c>
      <c r="G1964" s="6" t="str">
        <f t="shared" si="122"/>
        <v>STRONG</v>
      </c>
      <c r="H1964" s="6" t="str">
        <f t="shared" si="121"/>
        <v>BULLISH DIVERGENCE</v>
      </c>
    </row>
    <row r="1965" spans="1:8" ht="13.5" x14ac:dyDescent="0.25">
      <c r="A1965" s="3">
        <f>TITRES_STAT!B1968</f>
        <v>44868</v>
      </c>
      <c r="B1965" s="6">
        <f>TITRES_STAT!C1968</f>
        <v>5.69</v>
      </c>
      <c r="C1965" s="6">
        <f>TITRES_STAT!D1968</f>
        <v>4.2023999999999999</v>
      </c>
      <c r="D1965" s="6">
        <f>TITRES_STAT!E1968</f>
        <v>16819</v>
      </c>
      <c r="E1965" s="2">
        <f t="shared" si="120"/>
        <v>578211</v>
      </c>
      <c r="F1965" s="6" t="str">
        <f t="shared" si="123"/>
        <v>BULLISH</v>
      </c>
      <c r="G1965" s="6" t="str">
        <f t="shared" si="122"/>
        <v>NEUTRAL</v>
      </c>
      <c r="H1965" s="6" t="str">
        <f t="shared" si="121"/>
        <v>CONFIRMED BULLISH</v>
      </c>
    </row>
    <row r="1966" spans="1:8" ht="13.5" x14ac:dyDescent="0.25">
      <c r="A1966" s="3">
        <f>TITRES_STAT!B1969</f>
        <v>44869</v>
      </c>
      <c r="B1966" s="6">
        <f>TITRES_STAT!C1969</f>
        <v>5.5</v>
      </c>
      <c r="C1966" s="6">
        <f>TITRES_STAT!D1969</f>
        <v>4.0621</v>
      </c>
      <c r="D1966" s="6">
        <f>TITRES_STAT!E1969</f>
        <v>21498</v>
      </c>
      <c r="E1966" s="2">
        <f t="shared" si="120"/>
        <v>556713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44872</v>
      </c>
      <c r="B1967" s="6">
        <f>TITRES_STAT!C1970</f>
        <v>5.51</v>
      </c>
      <c r="C1967" s="6">
        <f>TITRES_STAT!D1970</f>
        <v>4.0694999999999997</v>
      </c>
      <c r="D1967" s="6">
        <f>TITRES_STAT!E1970</f>
        <v>1077</v>
      </c>
      <c r="E1967" s="2">
        <f t="shared" si="120"/>
        <v>557790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BEARISH DIVERGENCE</v>
      </c>
    </row>
    <row r="1968" spans="1:8" ht="13.5" x14ac:dyDescent="0.25">
      <c r="A1968" s="3">
        <f>TITRES_STAT!B1971</f>
        <v>44873</v>
      </c>
      <c r="B1968" s="6">
        <f>TITRES_STAT!C1971</f>
        <v>5.67</v>
      </c>
      <c r="C1968" s="6">
        <f>TITRES_STAT!D1971</f>
        <v>4.1875999999999998</v>
      </c>
      <c r="D1968" s="6">
        <f>TITRES_STAT!E1971</f>
        <v>11</v>
      </c>
      <c r="E1968" s="2">
        <f t="shared" si="120"/>
        <v>557801</v>
      </c>
      <c r="F1968" s="6" t="str">
        <f t="shared" si="123"/>
        <v>BEARISH</v>
      </c>
      <c r="G1968" s="6" t="str">
        <f t="shared" si="122"/>
        <v>WEAK</v>
      </c>
      <c r="H1968" s="6" t="str">
        <f t="shared" si="121"/>
        <v>BEARISH DIVERGENCE</v>
      </c>
    </row>
    <row r="1969" spans="1:8" ht="13.5" x14ac:dyDescent="0.25">
      <c r="A1969" s="3">
        <f>TITRES_STAT!B1972</f>
        <v>44874</v>
      </c>
      <c r="B1969" s="6">
        <f>TITRES_STAT!C1972</f>
        <v>5.67</v>
      </c>
      <c r="C1969" s="6">
        <f>TITRES_STAT!D1972</f>
        <v>4.1875999999999998</v>
      </c>
      <c r="D1969" s="6">
        <f>TITRES_STAT!E1972</f>
        <v>1162</v>
      </c>
      <c r="E1969" s="2">
        <f t="shared" si="120"/>
        <v>557801</v>
      </c>
      <c r="F1969" s="6" t="str">
        <f t="shared" si="123"/>
        <v>BEARISH</v>
      </c>
      <c r="G1969" s="6" t="str">
        <f t="shared" si="122"/>
        <v>WEAK</v>
      </c>
      <c r="H1969" s="6" t="str">
        <f t="shared" si="121"/>
        <v>CONFIRMED BEARISH</v>
      </c>
    </row>
    <row r="1970" spans="1:8" ht="13.5" x14ac:dyDescent="0.25">
      <c r="A1970" s="3">
        <f>TITRES_STAT!B1973</f>
        <v>44875</v>
      </c>
      <c r="B1970" s="6">
        <f>TITRES_STAT!C1973</f>
        <v>5.67</v>
      </c>
      <c r="C1970" s="6">
        <f>TITRES_STAT!D1973</f>
        <v>4.1875999999999998</v>
      </c>
      <c r="D1970" s="6">
        <f>TITRES_STAT!E1973</f>
        <v>1209</v>
      </c>
      <c r="E1970" s="2">
        <f t="shared" si="120"/>
        <v>557801</v>
      </c>
      <c r="F1970" s="6" t="str">
        <f t="shared" si="123"/>
        <v>BEARISH</v>
      </c>
      <c r="G1970" s="6" t="str">
        <f t="shared" si="122"/>
        <v>WEAK</v>
      </c>
      <c r="H1970" s="6" t="str">
        <f t="shared" si="121"/>
        <v>CONFIRMED BEARISH</v>
      </c>
    </row>
    <row r="1971" spans="1:8" ht="13.5" x14ac:dyDescent="0.25">
      <c r="A1971" s="3">
        <f>TITRES_STAT!B1974</f>
        <v>44876</v>
      </c>
      <c r="B1971" s="6">
        <f>TITRES_STAT!C1974</f>
        <v>5.67</v>
      </c>
      <c r="C1971" s="6">
        <f>TITRES_STAT!D1974</f>
        <v>4.1875999999999998</v>
      </c>
      <c r="D1971" s="6">
        <f>TITRES_STAT!E1974</f>
        <v>1579</v>
      </c>
      <c r="E1971" s="2">
        <f t="shared" si="120"/>
        <v>557801</v>
      </c>
      <c r="F1971" s="6" t="str">
        <f t="shared" si="123"/>
        <v>BULLISH</v>
      </c>
      <c r="G1971" s="6" t="str">
        <f t="shared" si="122"/>
        <v>NEUTRAL</v>
      </c>
      <c r="H1971" s="6" t="str">
        <f t="shared" si="121"/>
        <v>CONFIRMED BULLISH</v>
      </c>
    </row>
    <row r="1972" spans="1:8" ht="13.5" x14ac:dyDescent="0.25">
      <c r="A1972" s="3">
        <f>TITRES_STAT!B1975</f>
        <v>44879</v>
      </c>
      <c r="B1972" s="6">
        <f>TITRES_STAT!C1975</f>
        <v>5.66</v>
      </c>
      <c r="C1972" s="6">
        <f>TITRES_STAT!D1975</f>
        <v>4.1802999999999999</v>
      </c>
      <c r="D1972" s="6">
        <f>TITRES_STAT!E1975</f>
        <v>1158</v>
      </c>
      <c r="E1972" s="2">
        <f t="shared" si="120"/>
        <v>556643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BEARISH DIVERGENCE</v>
      </c>
    </row>
    <row r="1973" spans="1:8" ht="13.5" x14ac:dyDescent="0.25">
      <c r="A1973" s="3">
        <f>TITRES_STAT!B1976</f>
        <v>44880</v>
      </c>
      <c r="B1973" s="6">
        <f>TITRES_STAT!C1976</f>
        <v>5.66</v>
      </c>
      <c r="C1973" s="6">
        <f>TITRES_STAT!D1976</f>
        <v>4.1802999999999999</v>
      </c>
      <c r="D1973" s="6">
        <f>TITRES_STAT!E1976</f>
        <v>1503</v>
      </c>
      <c r="E1973" s="2">
        <f t="shared" si="120"/>
        <v>556643</v>
      </c>
      <c r="F1973" s="6" t="str">
        <f t="shared" si="123"/>
        <v>BEARISH</v>
      </c>
      <c r="G1973" s="6" t="str">
        <f t="shared" si="122"/>
        <v>NEUTRAL</v>
      </c>
      <c r="H1973" s="6" t="str">
        <f t="shared" si="121"/>
        <v>CONFIRMED BEARISH</v>
      </c>
    </row>
    <row r="1974" spans="1:8" ht="13.5" x14ac:dyDescent="0.25">
      <c r="A1974" s="3">
        <f>TITRES_STAT!B1977</f>
        <v>44881</v>
      </c>
      <c r="B1974" s="6">
        <f>TITRES_STAT!C1977</f>
        <v>5.62</v>
      </c>
      <c r="C1974" s="6">
        <f>TITRES_STAT!D1977</f>
        <v>4.1506999999999996</v>
      </c>
      <c r="D1974" s="6">
        <f>TITRES_STAT!E1977</f>
        <v>5873</v>
      </c>
      <c r="E1974" s="2">
        <f t="shared" si="120"/>
        <v>550770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CONFIRMED BEARISH</v>
      </c>
    </row>
    <row r="1975" spans="1:8" ht="13.5" x14ac:dyDescent="0.25">
      <c r="A1975" s="3">
        <f>TITRES_STAT!B1978</f>
        <v>44882</v>
      </c>
      <c r="B1975" s="6">
        <f>TITRES_STAT!C1978</f>
        <v>5.62</v>
      </c>
      <c r="C1975" s="6">
        <f>TITRES_STAT!D1978</f>
        <v>4.1506999999999996</v>
      </c>
      <c r="D1975" s="6">
        <f>TITRES_STAT!E1978</f>
        <v>3206</v>
      </c>
      <c r="E1975" s="2">
        <f t="shared" si="120"/>
        <v>550770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44883</v>
      </c>
      <c r="B1976" s="6">
        <f>TITRES_STAT!C1979</f>
        <v>5.58</v>
      </c>
      <c r="C1976" s="6">
        <f>TITRES_STAT!D1979</f>
        <v>4.1212</v>
      </c>
      <c r="D1976" s="6">
        <f>TITRES_STAT!E1979</f>
        <v>3726</v>
      </c>
      <c r="E1976" s="2">
        <f t="shared" si="120"/>
        <v>547044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CONFIRMED BEARISH</v>
      </c>
    </row>
    <row r="1977" spans="1:8" ht="13.5" x14ac:dyDescent="0.25">
      <c r="A1977" s="3">
        <f>TITRES_STAT!B1980</f>
        <v>44886</v>
      </c>
      <c r="B1977" s="6">
        <f>TITRES_STAT!C1980</f>
        <v>5.57</v>
      </c>
      <c r="C1977" s="6">
        <f>TITRES_STAT!D1980</f>
        <v>4.1138000000000003</v>
      </c>
      <c r="D1977" s="6">
        <f>TITRES_STAT!E1980</f>
        <v>5786</v>
      </c>
      <c r="E1977" s="2">
        <f t="shared" si="120"/>
        <v>541258</v>
      </c>
      <c r="F1977" s="6" t="str">
        <f t="shared" si="123"/>
        <v>BEARISH</v>
      </c>
      <c r="G1977" s="6" t="str">
        <f t="shared" si="122"/>
        <v>WEAK</v>
      </c>
      <c r="H1977" s="6" t="str">
        <f t="shared" si="121"/>
        <v>CONFIRMED BEARISH</v>
      </c>
    </row>
    <row r="1978" spans="1:8" ht="13.5" x14ac:dyDescent="0.25">
      <c r="A1978" s="3">
        <f>TITRES_STAT!B1981</f>
        <v>44887</v>
      </c>
      <c r="B1978" s="6">
        <f>TITRES_STAT!C1981</f>
        <v>5.58</v>
      </c>
      <c r="C1978" s="6">
        <f>TITRES_STAT!D1981</f>
        <v>4.1212</v>
      </c>
      <c r="D1978" s="6">
        <f>TITRES_STAT!E1981</f>
        <v>1365</v>
      </c>
      <c r="E1978" s="2">
        <f t="shared" si="120"/>
        <v>542623</v>
      </c>
      <c r="F1978" s="6" t="str">
        <f t="shared" si="123"/>
        <v>BEARISH</v>
      </c>
      <c r="G1978" s="6" t="str">
        <f t="shared" si="122"/>
        <v>WEAK</v>
      </c>
      <c r="H1978" s="6" t="str">
        <f t="shared" si="121"/>
        <v>CONFIRMED BEARISH</v>
      </c>
    </row>
    <row r="1979" spans="1:8" ht="13.5" x14ac:dyDescent="0.25">
      <c r="A1979" s="3">
        <f>TITRES_STAT!B1982</f>
        <v>44888</v>
      </c>
      <c r="B1979" s="6">
        <f>TITRES_STAT!C1982</f>
        <v>5.56</v>
      </c>
      <c r="C1979" s="6">
        <f>TITRES_STAT!D1982</f>
        <v>4.1063999999999998</v>
      </c>
      <c r="D1979" s="6">
        <f>TITRES_STAT!E1982</f>
        <v>3175</v>
      </c>
      <c r="E1979" s="2">
        <f t="shared" si="120"/>
        <v>539448</v>
      </c>
      <c r="F1979" s="6" t="str">
        <f t="shared" si="123"/>
        <v>BEARISH</v>
      </c>
      <c r="G1979" s="6" t="str">
        <f t="shared" si="122"/>
        <v>WEAK</v>
      </c>
      <c r="H1979" s="6" t="str">
        <f t="shared" si="121"/>
        <v>CONFIRMED BEARISH</v>
      </c>
    </row>
    <row r="1980" spans="1:8" ht="13.5" x14ac:dyDescent="0.25">
      <c r="A1980" s="3">
        <f>TITRES_STAT!B1983</f>
        <v>44889</v>
      </c>
      <c r="B1980" s="6">
        <f>TITRES_STAT!C1983</f>
        <v>5.55</v>
      </c>
      <c r="C1980" s="6">
        <f>TITRES_STAT!D1983</f>
        <v>4.0990000000000002</v>
      </c>
      <c r="D1980" s="6">
        <f>TITRES_STAT!E1983</f>
        <v>650</v>
      </c>
      <c r="E1980" s="2">
        <f t="shared" si="120"/>
        <v>538798</v>
      </c>
      <c r="F1980" s="6" t="str">
        <f t="shared" si="123"/>
        <v>BEARISH</v>
      </c>
      <c r="G1980" s="6" t="str">
        <f t="shared" si="122"/>
        <v>WEAK</v>
      </c>
      <c r="H1980" s="6" t="str">
        <f t="shared" si="121"/>
        <v>CONFIRMED BEARISH</v>
      </c>
    </row>
    <row r="1981" spans="1:8" ht="13.5" x14ac:dyDescent="0.25">
      <c r="A1981" s="3">
        <f>TITRES_STAT!B1984</f>
        <v>44890</v>
      </c>
      <c r="B1981" s="6">
        <f>TITRES_STAT!C1984</f>
        <v>5.55</v>
      </c>
      <c r="C1981" s="6">
        <f>TITRES_STAT!D1984</f>
        <v>4.0990000000000002</v>
      </c>
      <c r="D1981" s="6">
        <f>TITRES_STAT!E1984</f>
        <v>579</v>
      </c>
      <c r="E1981" s="2">
        <f t="shared" si="120"/>
        <v>538798</v>
      </c>
      <c r="F1981" s="6" t="str">
        <f t="shared" si="123"/>
        <v>BEARISH</v>
      </c>
      <c r="G1981" s="6" t="str">
        <f t="shared" si="122"/>
        <v>NEUTRAL</v>
      </c>
      <c r="H1981" s="6" t="str">
        <f t="shared" si="121"/>
        <v>CONFIRMED BEARISH</v>
      </c>
    </row>
    <row r="1982" spans="1:8" ht="13.5" x14ac:dyDescent="0.25">
      <c r="A1982" s="3">
        <f>TITRES_STAT!B1985</f>
        <v>44893</v>
      </c>
      <c r="B1982" s="6">
        <f>TITRES_STAT!C1985</f>
        <v>5.5</v>
      </c>
      <c r="C1982" s="6">
        <f>TITRES_STAT!D1985</f>
        <v>4.0621</v>
      </c>
      <c r="D1982" s="6">
        <f>TITRES_STAT!E1985</f>
        <v>111</v>
      </c>
      <c r="E1982" s="2">
        <f t="shared" si="120"/>
        <v>538687</v>
      </c>
      <c r="F1982" s="6" t="str">
        <f t="shared" si="123"/>
        <v>BEARISH</v>
      </c>
      <c r="G1982" s="6" t="str">
        <f t="shared" si="122"/>
        <v>NEUTRAL</v>
      </c>
      <c r="H1982" s="6" t="str">
        <f t="shared" si="121"/>
        <v>CONFIRMED BEARISH</v>
      </c>
    </row>
    <row r="1983" spans="1:8" ht="13.5" x14ac:dyDescent="0.25">
      <c r="A1983" s="3">
        <f>TITRES_STAT!B1986</f>
        <v>44894</v>
      </c>
      <c r="B1983" s="6">
        <f>TITRES_STAT!C1986</f>
        <v>5.55</v>
      </c>
      <c r="C1983" s="6">
        <f>TITRES_STAT!D1986</f>
        <v>4.0990000000000002</v>
      </c>
      <c r="D1983" s="6">
        <f>TITRES_STAT!E1986</f>
        <v>355</v>
      </c>
      <c r="E1983" s="2">
        <f t="shared" si="120"/>
        <v>539042</v>
      </c>
      <c r="F1983" s="6" t="str">
        <f t="shared" si="123"/>
        <v>BEARISH</v>
      </c>
      <c r="G1983" s="6" t="str">
        <f t="shared" si="122"/>
        <v>NEUTRAL</v>
      </c>
      <c r="H1983" s="6" t="str">
        <f t="shared" si="121"/>
        <v>CONFIRMED BEARISH</v>
      </c>
    </row>
    <row r="1984" spans="1:8" ht="13.5" x14ac:dyDescent="0.25">
      <c r="A1984" s="3">
        <f>TITRES_STAT!B1987</f>
        <v>44895</v>
      </c>
      <c r="B1984" s="6">
        <f>TITRES_STAT!C1987</f>
        <v>5.54</v>
      </c>
      <c r="C1984" s="6">
        <f>TITRES_STAT!D1987</f>
        <v>4.0915999999999997</v>
      </c>
      <c r="D1984" s="6">
        <f>TITRES_STAT!E1987</f>
        <v>2773</v>
      </c>
      <c r="E1984" s="2">
        <f t="shared" si="120"/>
        <v>536269</v>
      </c>
      <c r="F1984" s="6" t="str">
        <f t="shared" si="123"/>
        <v>BEARISH</v>
      </c>
      <c r="G1984" s="6" t="str">
        <f t="shared" si="122"/>
        <v>NEUTRAL</v>
      </c>
      <c r="H1984" s="6" t="str">
        <f t="shared" si="121"/>
        <v>CONFIRMED BEARISH</v>
      </c>
    </row>
    <row r="1985" spans="1:8" ht="13.5" x14ac:dyDescent="0.25">
      <c r="A1985" s="3">
        <f>TITRES_STAT!B1988</f>
        <v>44896</v>
      </c>
      <c r="B1985" s="6">
        <f>TITRES_STAT!C1988</f>
        <v>5.6</v>
      </c>
      <c r="C1985" s="6">
        <f>TITRES_STAT!D1988</f>
        <v>4.1359000000000004</v>
      </c>
      <c r="D1985" s="6">
        <f>TITRES_STAT!E1988</f>
        <v>4766</v>
      </c>
      <c r="E1985" s="2">
        <f t="shared" si="120"/>
        <v>541035</v>
      </c>
      <c r="F1985" s="6" t="str">
        <f t="shared" si="123"/>
        <v>BULLISH</v>
      </c>
      <c r="G1985" s="6" t="str">
        <f t="shared" si="122"/>
        <v>NEUTRAL</v>
      </c>
      <c r="H1985" s="6" t="str">
        <f t="shared" si="121"/>
        <v>CONFIRMED BULLISH</v>
      </c>
    </row>
    <row r="1986" spans="1:8" ht="13.5" x14ac:dyDescent="0.25">
      <c r="A1986" s="3">
        <f>TITRES_STAT!B1989</f>
        <v>44897</v>
      </c>
      <c r="B1986" s="6">
        <f>TITRES_STAT!C1989</f>
        <v>5.5</v>
      </c>
      <c r="C1986" s="6">
        <f>TITRES_STAT!D1989</f>
        <v>4.0621</v>
      </c>
      <c r="D1986" s="6">
        <f>TITRES_STAT!E1989</f>
        <v>2811</v>
      </c>
      <c r="E1986" s="2">
        <f t="shared" si="120"/>
        <v>538224</v>
      </c>
      <c r="F1986" s="6" t="str">
        <f t="shared" si="123"/>
        <v>BEARISH</v>
      </c>
      <c r="G1986" s="6" t="str">
        <f t="shared" si="122"/>
        <v>NEUTRAL</v>
      </c>
      <c r="H1986" s="6" t="str">
        <f t="shared" si="121"/>
        <v>CONFIRMED BEARISH</v>
      </c>
    </row>
    <row r="1987" spans="1:8" ht="13.5" x14ac:dyDescent="0.25">
      <c r="A1987" s="3">
        <f>TITRES_STAT!B1990</f>
        <v>44900</v>
      </c>
      <c r="B1987" s="6">
        <f>TITRES_STAT!C1990</f>
        <v>5.5</v>
      </c>
      <c r="C1987" s="6">
        <f>TITRES_STAT!D1990</f>
        <v>4.0621</v>
      </c>
      <c r="D1987" s="6">
        <f>TITRES_STAT!E1990</f>
        <v>11005</v>
      </c>
      <c r="E1987" s="2">
        <f t="shared" si="120"/>
        <v>538224</v>
      </c>
      <c r="F1987" s="6" t="str">
        <f t="shared" si="123"/>
        <v>BEARISH</v>
      </c>
      <c r="G1987" s="6" t="str">
        <f t="shared" si="122"/>
        <v>NEUTRAL</v>
      </c>
      <c r="H1987" s="6" t="str">
        <f t="shared" si="121"/>
        <v>NEUTRAL</v>
      </c>
    </row>
    <row r="1988" spans="1:8" ht="13.5" x14ac:dyDescent="0.25">
      <c r="A1988" s="3">
        <f>TITRES_STAT!B1991</f>
        <v>44901</v>
      </c>
      <c r="B1988" s="6">
        <f>TITRES_STAT!C1991</f>
        <v>5.49</v>
      </c>
      <c r="C1988" s="6">
        <f>TITRES_STAT!D1991</f>
        <v>4.0547000000000004</v>
      </c>
      <c r="D1988" s="6">
        <f>TITRES_STAT!E1991</f>
        <v>1208</v>
      </c>
      <c r="E1988" s="2">
        <f t="shared" ref="E1988:E2051" si="124">IF(B1988&gt;B1987, E1987+D1988, IF(B1988&lt;B1987, E1987-D1988, E1987))</f>
        <v>537016</v>
      </c>
      <c r="F1988" s="6" t="str">
        <f t="shared" si="123"/>
        <v>BEARISH</v>
      </c>
      <c r="G1988" s="6" t="str">
        <f t="shared" si="122"/>
        <v>NEUTRAL</v>
      </c>
      <c r="H1988" s="6" t="str">
        <f t="shared" si="121"/>
        <v>CONFIRMED BEARISH</v>
      </c>
    </row>
    <row r="1989" spans="1:8" ht="13.5" x14ac:dyDescent="0.25">
      <c r="A1989" s="3">
        <f>TITRES_STAT!B1992</f>
        <v>44902</v>
      </c>
      <c r="B1989" s="6">
        <f>TITRES_STAT!C1992</f>
        <v>5.49</v>
      </c>
      <c r="C1989" s="6">
        <f>TITRES_STAT!D1992</f>
        <v>4.0547000000000004</v>
      </c>
      <c r="D1989" s="6">
        <f>TITRES_STAT!E1992</f>
        <v>318</v>
      </c>
      <c r="E1989" s="2">
        <f t="shared" si="124"/>
        <v>537016</v>
      </c>
      <c r="F1989" s="6" t="str">
        <f t="shared" si="123"/>
        <v>BULLISH</v>
      </c>
      <c r="G1989" s="6" t="str">
        <f t="shared" si="122"/>
        <v>NEUTRAL</v>
      </c>
      <c r="H1989" s="6" t="str">
        <f t="shared" si="121"/>
        <v>BULLISH DIVERGENCE</v>
      </c>
    </row>
    <row r="1990" spans="1:8" ht="13.5" x14ac:dyDescent="0.25">
      <c r="A1990" s="3">
        <f>TITRES_STAT!B1993</f>
        <v>44903</v>
      </c>
      <c r="B1990" s="6">
        <f>TITRES_STAT!C1993</f>
        <v>5.4</v>
      </c>
      <c r="C1990" s="6">
        <f>TITRES_STAT!D1993</f>
        <v>3.9882</v>
      </c>
      <c r="D1990" s="6">
        <f>TITRES_STAT!E1993</f>
        <v>1494</v>
      </c>
      <c r="E1990" s="2">
        <f t="shared" si="124"/>
        <v>535522</v>
      </c>
      <c r="F1990" s="6" t="str">
        <f t="shared" si="123"/>
        <v>BEARISH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44904</v>
      </c>
      <c r="B1991" s="6">
        <f>TITRES_STAT!C1994</f>
        <v>5.39</v>
      </c>
      <c r="C1991" s="6">
        <f>TITRES_STAT!D1994</f>
        <v>3.9807999999999999</v>
      </c>
      <c r="D1991" s="6">
        <f>TITRES_STAT!E1994</f>
        <v>2110</v>
      </c>
      <c r="E1991" s="2">
        <f t="shared" si="124"/>
        <v>533412</v>
      </c>
      <c r="F1991" s="6" t="str">
        <f t="shared" si="123"/>
        <v>BEARISH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CONFIRMED BEARISH</v>
      </c>
    </row>
    <row r="1992" spans="1:8" ht="13.5" x14ac:dyDescent="0.25">
      <c r="A1992" s="3">
        <f>TITRES_STAT!B1995</f>
        <v>44907</v>
      </c>
      <c r="B1992" s="6">
        <f>TITRES_STAT!C1995</f>
        <v>5.07</v>
      </c>
      <c r="C1992" s="6">
        <f>TITRES_STAT!D1995</f>
        <v>3.7444999999999999</v>
      </c>
      <c r="D1992" s="6">
        <f>TITRES_STAT!E1995</f>
        <v>2295</v>
      </c>
      <c r="E1992" s="2">
        <f t="shared" si="124"/>
        <v>531117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NEUTRAL</v>
      </c>
      <c r="H1992" s="6" t="str">
        <f t="shared" si="125"/>
        <v>CONFIRMED BEARISH</v>
      </c>
    </row>
    <row r="1993" spans="1:8" ht="13.5" x14ac:dyDescent="0.25">
      <c r="A1993" s="3">
        <f>TITRES_STAT!B1996</f>
        <v>44908</v>
      </c>
      <c r="B1993" s="6">
        <f>TITRES_STAT!C1996</f>
        <v>5.27</v>
      </c>
      <c r="C1993" s="6">
        <f>TITRES_STAT!D1996</f>
        <v>3.8921999999999999</v>
      </c>
      <c r="D1993" s="6">
        <f>TITRES_STAT!E1996</f>
        <v>1180</v>
      </c>
      <c r="E1993" s="2">
        <f t="shared" si="124"/>
        <v>532297</v>
      </c>
      <c r="F1993" s="6" t="str">
        <f t="shared" si="127"/>
        <v>BEARISH</v>
      </c>
      <c r="G1993" s="6" t="str">
        <f t="shared" si="126"/>
        <v>NEUTRAL</v>
      </c>
      <c r="H1993" s="6" t="str">
        <f t="shared" si="125"/>
        <v>CONFIRMED BEARISH</v>
      </c>
    </row>
    <row r="1994" spans="1:8" ht="13.5" x14ac:dyDescent="0.25">
      <c r="A1994" s="3">
        <f>TITRES_STAT!B1997</f>
        <v>44909</v>
      </c>
      <c r="B1994" s="6">
        <f>TITRES_STAT!C1997</f>
        <v>5.0999999999999996</v>
      </c>
      <c r="C1994" s="6">
        <f>TITRES_STAT!D1997</f>
        <v>3.7667000000000002</v>
      </c>
      <c r="D1994" s="6">
        <f>TITRES_STAT!E1997</f>
        <v>5000</v>
      </c>
      <c r="E1994" s="2">
        <f t="shared" si="124"/>
        <v>527297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CONFIRMED BEARISH</v>
      </c>
    </row>
    <row r="1995" spans="1:8" ht="13.5" x14ac:dyDescent="0.25">
      <c r="A1995" s="3">
        <f>TITRES_STAT!B1998</f>
        <v>44910</v>
      </c>
      <c r="B1995" s="6">
        <f>TITRES_STAT!C1998</f>
        <v>5.2</v>
      </c>
      <c r="C1995" s="6">
        <f>TITRES_STAT!D1998</f>
        <v>3.8405</v>
      </c>
      <c r="D1995" s="6">
        <f>TITRES_STAT!E1998</f>
        <v>2501</v>
      </c>
      <c r="E1995" s="2">
        <f t="shared" si="124"/>
        <v>529798</v>
      </c>
      <c r="F1995" s="6" t="str">
        <f t="shared" si="127"/>
        <v>BEARISH</v>
      </c>
      <c r="G1995" s="6" t="str">
        <f t="shared" si="126"/>
        <v>NEUTRAL</v>
      </c>
      <c r="H1995" s="6" t="str">
        <f t="shared" si="125"/>
        <v>CONFIRMED BEARISH</v>
      </c>
    </row>
    <row r="1996" spans="1:8" ht="13.5" x14ac:dyDescent="0.25">
      <c r="A1996" s="3">
        <f>TITRES_STAT!B1999</f>
        <v>44911</v>
      </c>
      <c r="B1996" s="6">
        <f>TITRES_STAT!C1999</f>
        <v>5.25</v>
      </c>
      <c r="C1996" s="6">
        <f>TITRES_STAT!D1999</f>
        <v>3.8774000000000002</v>
      </c>
      <c r="D1996" s="6">
        <f>TITRES_STAT!E1999</f>
        <v>2370</v>
      </c>
      <c r="E1996" s="2">
        <f t="shared" si="124"/>
        <v>532168</v>
      </c>
      <c r="F1996" s="6" t="str">
        <f t="shared" si="127"/>
        <v>BEARISH</v>
      </c>
      <c r="G1996" s="6" t="str">
        <f t="shared" si="126"/>
        <v>NEUTRAL</v>
      </c>
      <c r="H1996" s="6" t="str">
        <f t="shared" si="125"/>
        <v>CONFIRMED BEARISH</v>
      </c>
    </row>
    <row r="1997" spans="1:8" ht="13.5" x14ac:dyDescent="0.25">
      <c r="A1997" s="3">
        <f>TITRES_STAT!B2000</f>
        <v>44914</v>
      </c>
      <c r="B1997" s="6">
        <f>TITRES_STAT!C2000</f>
        <v>5.25</v>
      </c>
      <c r="C1997" s="6">
        <f>TITRES_STAT!D2000</f>
        <v>3.8774000000000002</v>
      </c>
      <c r="D1997" s="6">
        <f>TITRES_STAT!E2000</f>
        <v>75</v>
      </c>
      <c r="E1997" s="2">
        <f t="shared" si="124"/>
        <v>532168</v>
      </c>
      <c r="F1997" s="6" t="str">
        <f t="shared" si="127"/>
        <v>BULLISH</v>
      </c>
      <c r="G1997" s="6" t="str">
        <f t="shared" si="126"/>
        <v>NEUTRAL</v>
      </c>
      <c r="H1997" s="6" t="str">
        <f t="shared" si="125"/>
        <v>CONFIRMED BULLISH</v>
      </c>
    </row>
    <row r="1998" spans="1:8" ht="13.5" x14ac:dyDescent="0.25">
      <c r="A1998" s="3">
        <f>TITRES_STAT!B2001</f>
        <v>44915</v>
      </c>
      <c r="B1998" s="6">
        <f>TITRES_STAT!C2001</f>
        <v>5.25</v>
      </c>
      <c r="C1998" s="6">
        <f>TITRES_STAT!D2001</f>
        <v>3.8774000000000002</v>
      </c>
      <c r="D1998" s="6">
        <f>TITRES_STAT!E2001</f>
        <v>1111</v>
      </c>
      <c r="E1998" s="2">
        <f t="shared" si="124"/>
        <v>532168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CONFIRMED BEARISH</v>
      </c>
    </row>
    <row r="1999" spans="1:8" ht="13.5" x14ac:dyDescent="0.25">
      <c r="A1999" s="3">
        <f>TITRES_STAT!B2002</f>
        <v>44916</v>
      </c>
      <c r="B1999" s="6">
        <f>TITRES_STAT!C2002</f>
        <v>5.19</v>
      </c>
      <c r="C1999" s="6">
        <f>TITRES_STAT!D2002</f>
        <v>3.8331</v>
      </c>
      <c r="D1999" s="6">
        <f>TITRES_STAT!E2002</f>
        <v>1269</v>
      </c>
      <c r="E1999" s="2">
        <f t="shared" si="124"/>
        <v>530899</v>
      </c>
      <c r="F1999" s="6" t="str">
        <f t="shared" si="127"/>
        <v>BULLISH</v>
      </c>
      <c r="G1999" s="6" t="str">
        <f t="shared" si="126"/>
        <v>NEUTRAL</v>
      </c>
      <c r="H1999" s="6" t="str">
        <f t="shared" si="125"/>
        <v>CONFIRMED BULLISH</v>
      </c>
    </row>
    <row r="2000" spans="1:8" ht="13.5" x14ac:dyDescent="0.25">
      <c r="A2000" s="3">
        <f>TITRES_STAT!B2003</f>
        <v>44917</v>
      </c>
      <c r="B2000" s="6">
        <f>TITRES_STAT!C2003</f>
        <v>5.19</v>
      </c>
      <c r="C2000" s="6">
        <f>TITRES_STAT!D2003</f>
        <v>3.8331</v>
      </c>
      <c r="D2000" s="6">
        <f>TITRES_STAT!E2003</f>
        <v>25</v>
      </c>
      <c r="E2000" s="2">
        <f t="shared" si="124"/>
        <v>530899</v>
      </c>
      <c r="F2000" s="6" t="str">
        <f t="shared" si="127"/>
        <v>BULLISH</v>
      </c>
      <c r="G2000" s="6" t="str">
        <f t="shared" si="126"/>
        <v>NEUTRAL</v>
      </c>
      <c r="H2000" s="6" t="str">
        <f t="shared" si="125"/>
        <v>BULLISH DIVERGENCE</v>
      </c>
    </row>
    <row r="2001" spans="1:8" ht="13.5" x14ac:dyDescent="0.25">
      <c r="A2001" s="3">
        <f>TITRES_STAT!B2004</f>
        <v>44918</v>
      </c>
      <c r="B2001" s="6">
        <f>TITRES_STAT!C2004</f>
        <v>5</v>
      </c>
      <c r="C2001" s="6">
        <f>TITRES_STAT!D2004</f>
        <v>3.6928000000000001</v>
      </c>
      <c r="D2001" s="6">
        <f>TITRES_STAT!E2004</f>
        <v>8173</v>
      </c>
      <c r="E2001" s="2">
        <f t="shared" si="124"/>
        <v>522726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44921</v>
      </c>
      <c r="B2002" s="6">
        <f>TITRES_STAT!C2005</f>
        <v>5.0999999999999996</v>
      </c>
      <c r="C2002" s="6">
        <f>TITRES_STAT!D2005</f>
        <v>3.7667000000000002</v>
      </c>
      <c r="D2002" s="6">
        <f>TITRES_STAT!E2005</f>
        <v>420</v>
      </c>
      <c r="E2002" s="2">
        <f t="shared" si="124"/>
        <v>523146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CONFIRMED BEARISH</v>
      </c>
    </row>
    <row r="2003" spans="1:8" ht="13.5" x14ac:dyDescent="0.25">
      <c r="A2003" s="3">
        <f>TITRES_STAT!B2006</f>
        <v>44922</v>
      </c>
      <c r="B2003" s="6">
        <f>TITRES_STAT!C2006</f>
        <v>5.0999999999999996</v>
      </c>
      <c r="C2003" s="6">
        <f>TITRES_STAT!D2006</f>
        <v>3.7667000000000002</v>
      </c>
      <c r="D2003" s="6">
        <f>TITRES_STAT!E2006</f>
        <v>101565</v>
      </c>
      <c r="E2003" s="2">
        <f t="shared" si="124"/>
        <v>523146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CONFIRMED BEARISH</v>
      </c>
    </row>
    <row r="2004" spans="1:8" ht="13.5" x14ac:dyDescent="0.25">
      <c r="A2004" s="3">
        <f>TITRES_STAT!B2007</f>
        <v>44923</v>
      </c>
      <c r="B2004" s="6">
        <f>TITRES_STAT!C2007</f>
        <v>5</v>
      </c>
      <c r="C2004" s="6">
        <f>TITRES_STAT!D2007</f>
        <v>3.6928000000000001</v>
      </c>
      <c r="D2004" s="6">
        <f>TITRES_STAT!E2007</f>
        <v>16371</v>
      </c>
      <c r="E2004" s="2">
        <f t="shared" si="124"/>
        <v>506775</v>
      </c>
      <c r="F2004" s="6" t="str">
        <f t="shared" si="127"/>
        <v>BEARISH</v>
      </c>
      <c r="G2004" s="6" t="str">
        <f t="shared" si="126"/>
        <v>WEAK</v>
      </c>
      <c r="H2004" s="6" t="str">
        <f t="shared" si="125"/>
        <v>CONFIRMED BEARISH</v>
      </c>
    </row>
    <row r="2005" spans="1:8" ht="13.5" x14ac:dyDescent="0.25">
      <c r="A2005" s="3">
        <f>TITRES_STAT!B2008</f>
        <v>44924</v>
      </c>
      <c r="B2005" s="6">
        <f>TITRES_STAT!C2008</f>
        <v>5.09</v>
      </c>
      <c r="C2005" s="6">
        <f>TITRES_STAT!D2008</f>
        <v>3.7593000000000001</v>
      </c>
      <c r="D2005" s="6">
        <f>TITRES_STAT!E2008</f>
        <v>10460</v>
      </c>
      <c r="E2005" s="2">
        <f t="shared" si="124"/>
        <v>517235</v>
      </c>
      <c r="F2005" s="6" t="str">
        <f t="shared" si="127"/>
        <v>BEARISH</v>
      </c>
      <c r="G2005" s="6" t="str">
        <f t="shared" si="126"/>
        <v>WEAK</v>
      </c>
      <c r="H2005" s="6" t="str">
        <f t="shared" si="125"/>
        <v>CONFIRMED BEARISH</v>
      </c>
    </row>
    <row r="2006" spans="1:8" ht="13.5" x14ac:dyDescent="0.25">
      <c r="A2006" s="3">
        <f>TITRES_STAT!B2009</f>
        <v>44925</v>
      </c>
      <c r="B2006" s="6">
        <f>TITRES_STAT!C2009</f>
        <v>5.19</v>
      </c>
      <c r="C2006" s="6">
        <f>TITRES_STAT!D2009</f>
        <v>3.8331</v>
      </c>
      <c r="D2006" s="6">
        <f>TITRES_STAT!E2009</f>
        <v>6414</v>
      </c>
      <c r="E2006" s="2">
        <f t="shared" si="124"/>
        <v>523649</v>
      </c>
      <c r="F2006" s="6" t="str">
        <f t="shared" si="127"/>
        <v>BULLISH</v>
      </c>
      <c r="G2006" s="6" t="str">
        <f t="shared" si="126"/>
        <v>NEUTRAL</v>
      </c>
      <c r="H2006" s="6" t="str">
        <f t="shared" si="125"/>
        <v>CONFIRMED BULLISH</v>
      </c>
    </row>
    <row r="2007" spans="1:8" ht="13.5" x14ac:dyDescent="0.25">
      <c r="A2007" s="3">
        <f>TITRES_STAT!B2010</f>
        <v>44928</v>
      </c>
      <c r="B2007" s="6">
        <f>TITRES_STAT!C2010</f>
        <v>5.15</v>
      </c>
      <c r="C2007" s="6">
        <f>TITRES_STAT!D2010</f>
        <v>3.8035999999999999</v>
      </c>
      <c r="D2007" s="6">
        <f>TITRES_STAT!E2010</f>
        <v>4774</v>
      </c>
      <c r="E2007" s="2">
        <f t="shared" si="124"/>
        <v>518875</v>
      </c>
      <c r="F2007" s="6" t="str">
        <f t="shared" si="127"/>
        <v>BEARISH</v>
      </c>
      <c r="G2007" s="6" t="str">
        <f t="shared" si="126"/>
        <v>NEUTRAL</v>
      </c>
      <c r="H2007" s="6" t="str">
        <f t="shared" si="125"/>
        <v>BEARISH DIVERGENCE</v>
      </c>
    </row>
    <row r="2008" spans="1:8" ht="13.5" x14ac:dyDescent="0.25">
      <c r="A2008" s="3">
        <f>TITRES_STAT!B2011</f>
        <v>44929</v>
      </c>
      <c r="B2008" s="6">
        <f>TITRES_STAT!C2011</f>
        <v>5.0599999999999996</v>
      </c>
      <c r="C2008" s="6">
        <f>TITRES_STAT!D2011</f>
        <v>3.7370999999999999</v>
      </c>
      <c r="D2008" s="6">
        <f>TITRES_STAT!E2011</f>
        <v>3039</v>
      </c>
      <c r="E2008" s="2">
        <f t="shared" si="124"/>
        <v>515836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CONFIRMED BEARISH</v>
      </c>
    </row>
    <row r="2009" spans="1:8" ht="13.5" x14ac:dyDescent="0.25">
      <c r="A2009" s="3">
        <f>TITRES_STAT!B2012</f>
        <v>44930</v>
      </c>
      <c r="B2009" s="6">
        <f>TITRES_STAT!C2012</f>
        <v>4.9800000000000004</v>
      </c>
      <c r="C2009" s="6">
        <f>TITRES_STAT!D2012</f>
        <v>3.6779999999999999</v>
      </c>
      <c r="D2009" s="6">
        <f>TITRES_STAT!E2012</f>
        <v>2874</v>
      </c>
      <c r="E2009" s="2">
        <f t="shared" si="124"/>
        <v>512962</v>
      </c>
      <c r="F2009" s="6" t="str">
        <f t="shared" si="127"/>
        <v>BULLISH</v>
      </c>
      <c r="G2009" s="6" t="str">
        <f t="shared" si="126"/>
        <v>NEUTRAL</v>
      </c>
      <c r="H2009" s="6" t="str">
        <f t="shared" si="125"/>
        <v>BULLISH DIVERGENCE</v>
      </c>
    </row>
    <row r="2010" spans="1:8" ht="13.5" x14ac:dyDescent="0.25">
      <c r="A2010" s="3">
        <f>TITRES_STAT!B2013</f>
        <v>44931</v>
      </c>
      <c r="B2010" s="6">
        <f>TITRES_STAT!C2013</f>
        <v>4.9800000000000004</v>
      </c>
      <c r="C2010" s="6">
        <f>TITRES_STAT!D2013</f>
        <v>3.6779999999999999</v>
      </c>
      <c r="D2010" s="6">
        <f>TITRES_STAT!E2013</f>
        <v>1724</v>
      </c>
      <c r="E2010" s="2">
        <f t="shared" si="124"/>
        <v>512962</v>
      </c>
      <c r="F2010" s="6" t="str">
        <f t="shared" si="127"/>
        <v>BEARISH</v>
      </c>
      <c r="G2010" s="6" t="str">
        <f t="shared" si="126"/>
        <v>NEUTRAL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5.09</v>
      </c>
      <c r="C2011" s="6">
        <f>TITRES_STAT!D2014</f>
        <v>3.7593000000000001</v>
      </c>
      <c r="D2011" s="6">
        <f>TITRES_STAT!E2014</f>
        <v>3083</v>
      </c>
      <c r="E2011" s="2">
        <f t="shared" si="124"/>
        <v>516045</v>
      </c>
      <c r="F2011" s="6" t="str">
        <f t="shared" si="127"/>
        <v>BEARISH</v>
      </c>
      <c r="G2011" s="6" t="str">
        <f t="shared" si="126"/>
        <v>NEUTRAL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4.99</v>
      </c>
      <c r="C2012" s="6">
        <f>TITRES_STAT!D2015</f>
        <v>3.6854</v>
      </c>
      <c r="D2012" s="6">
        <f>TITRES_STAT!E2015</f>
        <v>5485</v>
      </c>
      <c r="E2012" s="2">
        <f t="shared" si="124"/>
        <v>510560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4.99</v>
      </c>
      <c r="C2013" s="6">
        <f>TITRES_STAT!D2016</f>
        <v>3.6854</v>
      </c>
      <c r="D2013" s="6">
        <f>TITRES_STAT!E2016</f>
        <v>2669</v>
      </c>
      <c r="E2013" s="2">
        <f t="shared" si="124"/>
        <v>510560</v>
      </c>
      <c r="F2013" s="6" t="str">
        <f t="shared" si="127"/>
        <v>BEARISH</v>
      </c>
      <c r="G2013" s="6" t="str">
        <f t="shared" si="126"/>
        <v>NEUTRAL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5.05</v>
      </c>
      <c r="C2014" s="6">
        <f>TITRES_STAT!D2017</f>
        <v>3.7296999999999998</v>
      </c>
      <c r="D2014" s="6">
        <f>TITRES_STAT!E2017</f>
        <v>1126</v>
      </c>
      <c r="E2014" s="2">
        <f t="shared" si="124"/>
        <v>511686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BEARISH DIVERGENCE</v>
      </c>
    </row>
    <row r="2015" spans="1:8" ht="13.5" x14ac:dyDescent="0.25">
      <c r="A2015" s="3">
        <f>TITRES_STAT!B2018</f>
        <v>44938</v>
      </c>
      <c r="B2015" s="6">
        <f>TITRES_STAT!C2018</f>
        <v>5.07</v>
      </c>
      <c r="C2015" s="6">
        <f>TITRES_STAT!D2018</f>
        <v>3.7444999999999999</v>
      </c>
      <c r="D2015" s="6">
        <f>TITRES_STAT!E2018</f>
        <v>2600</v>
      </c>
      <c r="E2015" s="2">
        <f t="shared" si="124"/>
        <v>514286</v>
      </c>
      <c r="F2015" s="6" t="str">
        <f t="shared" si="127"/>
        <v>BULLISH</v>
      </c>
      <c r="G2015" s="6" t="str">
        <f t="shared" si="126"/>
        <v>NEUTRAL</v>
      </c>
      <c r="H2015" s="6" t="str">
        <f t="shared" si="125"/>
        <v>CONFIRMED BULLISH</v>
      </c>
    </row>
    <row r="2016" spans="1:8" ht="13.5" x14ac:dyDescent="0.25">
      <c r="A2016" s="3">
        <f>TITRES_STAT!B2019</f>
        <v>44939</v>
      </c>
      <c r="B2016" s="6">
        <f>TITRES_STAT!C2019</f>
        <v>5.0599999999999996</v>
      </c>
      <c r="C2016" s="6">
        <f>TITRES_STAT!D2019</f>
        <v>3.7370999999999999</v>
      </c>
      <c r="D2016" s="6">
        <f>TITRES_STAT!E2019</f>
        <v>1314</v>
      </c>
      <c r="E2016" s="2">
        <f t="shared" si="124"/>
        <v>512972</v>
      </c>
      <c r="F2016" s="6" t="str">
        <f t="shared" si="127"/>
        <v>BEARISH</v>
      </c>
      <c r="G2016" s="6" t="str">
        <f t="shared" si="126"/>
        <v>NEUTRAL</v>
      </c>
      <c r="H2016" s="6" t="str">
        <f t="shared" si="125"/>
        <v>CONFIRMED BEARISH</v>
      </c>
    </row>
    <row r="2017" spans="1:8" ht="13.5" x14ac:dyDescent="0.25">
      <c r="A2017" s="3">
        <f>TITRES_STAT!B2020</f>
        <v>44942</v>
      </c>
      <c r="B2017" s="6">
        <f>TITRES_STAT!C2020</f>
        <v>5</v>
      </c>
      <c r="C2017" s="6">
        <f>TITRES_STAT!D2020</f>
        <v>3.6928000000000001</v>
      </c>
      <c r="D2017" s="6">
        <f>TITRES_STAT!E2020</f>
        <v>3279</v>
      </c>
      <c r="E2017" s="2">
        <f t="shared" si="124"/>
        <v>509693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BEARISH DIVERGENCE</v>
      </c>
    </row>
    <row r="2018" spans="1:8" ht="13.5" x14ac:dyDescent="0.25">
      <c r="A2018" s="3">
        <f>TITRES_STAT!B2021</f>
        <v>44943</v>
      </c>
      <c r="B2018" s="6">
        <f>TITRES_STAT!C2021</f>
        <v>5.0599999999999996</v>
      </c>
      <c r="C2018" s="6">
        <f>TITRES_STAT!D2021</f>
        <v>3.7370999999999999</v>
      </c>
      <c r="D2018" s="6">
        <f>TITRES_STAT!E2021</f>
        <v>2070</v>
      </c>
      <c r="E2018" s="2">
        <f t="shared" si="124"/>
        <v>511763</v>
      </c>
      <c r="F2018" s="6" t="str">
        <f t="shared" si="127"/>
        <v>BULLISH</v>
      </c>
      <c r="G2018" s="6" t="str">
        <f t="shared" si="126"/>
        <v>NEUTRAL</v>
      </c>
      <c r="H2018" s="6" t="str">
        <f t="shared" si="125"/>
        <v>CONFIRMED BULLISH</v>
      </c>
    </row>
    <row r="2019" spans="1:8" ht="13.5" x14ac:dyDescent="0.25">
      <c r="A2019" s="3">
        <f>TITRES_STAT!B2022</f>
        <v>44944</v>
      </c>
      <c r="B2019" s="6">
        <f>TITRES_STAT!C2022</f>
        <v>5.05</v>
      </c>
      <c r="C2019" s="6">
        <f>TITRES_STAT!D2022</f>
        <v>3.7296999999999998</v>
      </c>
      <c r="D2019" s="6">
        <f>TITRES_STAT!E2022</f>
        <v>12996</v>
      </c>
      <c r="E2019" s="2">
        <f t="shared" si="124"/>
        <v>498767</v>
      </c>
      <c r="F2019" s="6" t="str">
        <f t="shared" si="127"/>
        <v>BEARISH</v>
      </c>
      <c r="G2019" s="6" t="str">
        <f t="shared" si="126"/>
        <v>WEAK</v>
      </c>
      <c r="H2019" s="6" t="str">
        <f t="shared" si="125"/>
        <v>NEUTRAL</v>
      </c>
    </row>
    <row r="2020" spans="1:8" ht="13.5" x14ac:dyDescent="0.25">
      <c r="A2020" s="3">
        <f>TITRES_STAT!B2023</f>
        <v>44945</v>
      </c>
      <c r="B2020" s="6">
        <f>TITRES_STAT!C2023</f>
        <v>4.96</v>
      </c>
      <c r="C2020" s="6">
        <f>TITRES_STAT!D2023</f>
        <v>3.6633</v>
      </c>
      <c r="D2020" s="6">
        <f>TITRES_STAT!E2023</f>
        <v>16460</v>
      </c>
      <c r="E2020" s="2">
        <f t="shared" si="124"/>
        <v>482307</v>
      </c>
      <c r="F2020" s="6" t="str">
        <f t="shared" si="127"/>
        <v>BEARISH</v>
      </c>
      <c r="G2020" s="6" t="str">
        <f t="shared" si="126"/>
        <v>WEAK</v>
      </c>
      <c r="H2020" s="6" t="str">
        <f t="shared" si="125"/>
        <v>CONFIRMED BEARISH</v>
      </c>
    </row>
    <row r="2021" spans="1:8" ht="13.5" x14ac:dyDescent="0.25">
      <c r="A2021" s="3">
        <f>TITRES_STAT!B2024</f>
        <v>44946</v>
      </c>
      <c r="B2021" s="6">
        <f>TITRES_STAT!C2024</f>
        <v>5.0599999999999996</v>
      </c>
      <c r="C2021" s="6">
        <f>TITRES_STAT!D2024</f>
        <v>3.7370999999999999</v>
      </c>
      <c r="D2021" s="6">
        <f>TITRES_STAT!E2024</f>
        <v>8</v>
      </c>
      <c r="E2021" s="2">
        <f t="shared" si="124"/>
        <v>482315</v>
      </c>
      <c r="F2021" s="6" t="str">
        <f t="shared" si="127"/>
        <v>BEARISH</v>
      </c>
      <c r="G2021" s="6" t="str">
        <f t="shared" si="126"/>
        <v>WEAK</v>
      </c>
      <c r="H2021" s="6" t="str">
        <f t="shared" si="125"/>
        <v>NEUTRAL</v>
      </c>
    </row>
    <row r="2022" spans="1:8" ht="13.5" x14ac:dyDescent="0.25">
      <c r="A2022" s="3">
        <f>TITRES_STAT!B2025</f>
        <v>44949</v>
      </c>
      <c r="B2022" s="6">
        <f>TITRES_STAT!C2025</f>
        <v>5.0599999999999996</v>
      </c>
      <c r="C2022" s="6">
        <f>TITRES_STAT!D2025</f>
        <v>3.7370999999999999</v>
      </c>
      <c r="D2022" s="6">
        <f>TITRES_STAT!E2025</f>
        <v>6155</v>
      </c>
      <c r="E2022" s="2">
        <f t="shared" si="124"/>
        <v>482315</v>
      </c>
      <c r="F2022" s="6" t="str">
        <f t="shared" si="127"/>
        <v>BEARISH</v>
      </c>
      <c r="G2022" s="6" t="str">
        <f t="shared" si="126"/>
        <v>WEAK</v>
      </c>
      <c r="H2022" s="6" t="str">
        <f t="shared" si="125"/>
        <v>BEARISH DIVERGENCE</v>
      </c>
    </row>
    <row r="2023" spans="1:8" ht="13.5" x14ac:dyDescent="0.25">
      <c r="A2023" s="3">
        <f>TITRES_STAT!B2026</f>
        <v>44950</v>
      </c>
      <c r="B2023" s="6">
        <f>TITRES_STAT!C2026</f>
        <v>5.08</v>
      </c>
      <c r="C2023" s="6">
        <f>TITRES_STAT!D2026</f>
        <v>3.7519</v>
      </c>
      <c r="D2023" s="6">
        <f>TITRES_STAT!E2026</f>
        <v>2411</v>
      </c>
      <c r="E2023" s="2">
        <f t="shared" si="124"/>
        <v>484726</v>
      </c>
      <c r="F2023" s="6" t="str">
        <f t="shared" si="127"/>
        <v>BEARISH</v>
      </c>
      <c r="G2023" s="6" t="str">
        <f t="shared" si="126"/>
        <v>WEAK</v>
      </c>
      <c r="H2023" s="6" t="str">
        <f t="shared" si="125"/>
        <v>BEARISH DIVERGENCE</v>
      </c>
    </row>
    <row r="2024" spans="1:8" ht="13.5" x14ac:dyDescent="0.25">
      <c r="A2024" s="3">
        <f>TITRES_STAT!B2027</f>
        <v>44951</v>
      </c>
      <c r="B2024" s="6">
        <f>TITRES_STAT!C2027</f>
        <v>5.0199999999999996</v>
      </c>
      <c r="C2024" s="6">
        <f>TITRES_STAT!D2027</f>
        <v>3.7075999999999998</v>
      </c>
      <c r="D2024" s="6">
        <f>TITRES_STAT!E2027</f>
        <v>7115</v>
      </c>
      <c r="E2024" s="2">
        <f t="shared" si="124"/>
        <v>477611</v>
      </c>
      <c r="F2024" s="6" t="str">
        <f t="shared" si="127"/>
        <v>BEARISH</v>
      </c>
      <c r="G2024" s="6" t="str">
        <f t="shared" si="126"/>
        <v>WEAK</v>
      </c>
      <c r="H2024" s="6" t="str">
        <f t="shared" si="125"/>
        <v>CONFIRMED BEARISH</v>
      </c>
    </row>
    <row r="2025" spans="1:8" ht="13.5" x14ac:dyDescent="0.25">
      <c r="A2025" s="3">
        <f>TITRES_STAT!B2028</f>
        <v>44952</v>
      </c>
      <c r="B2025" s="6">
        <f>TITRES_STAT!C2028</f>
        <v>5</v>
      </c>
      <c r="C2025" s="6">
        <f>TITRES_STAT!D2028</f>
        <v>3.6928000000000001</v>
      </c>
      <c r="D2025" s="6">
        <f>TITRES_STAT!E2028</f>
        <v>5000</v>
      </c>
      <c r="E2025" s="2">
        <f t="shared" si="124"/>
        <v>472611</v>
      </c>
      <c r="F2025" s="6" t="str">
        <f t="shared" si="127"/>
        <v>BEARISH</v>
      </c>
      <c r="G2025" s="6" t="str">
        <f t="shared" si="126"/>
        <v>WEAK</v>
      </c>
      <c r="H2025" s="6" t="str">
        <f t="shared" si="125"/>
        <v>BEARISH DIVERGENCE</v>
      </c>
    </row>
    <row r="2026" spans="1:8" ht="13.5" x14ac:dyDescent="0.25">
      <c r="A2026" s="3">
        <f>TITRES_STAT!B2029</f>
        <v>44953</v>
      </c>
      <c r="B2026" s="6">
        <f>TITRES_STAT!C2029</f>
        <v>5.09</v>
      </c>
      <c r="C2026" s="6">
        <f>TITRES_STAT!D2029</f>
        <v>3.7593000000000001</v>
      </c>
      <c r="D2026" s="6">
        <f>TITRES_STAT!E2029</f>
        <v>1348</v>
      </c>
      <c r="E2026" s="2">
        <f t="shared" si="124"/>
        <v>473959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BEARISH DIVERGENCE</v>
      </c>
    </row>
    <row r="2027" spans="1:8" ht="13.5" x14ac:dyDescent="0.25">
      <c r="A2027" s="3">
        <f>TITRES_STAT!B2030</f>
        <v>44956</v>
      </c>
      <c r="B2027" s="6">
        <f>TITRES_STAT!C2030</f>
        <v>4.99</v>
      </c>
      <c r="C2027" s="6">
        <f>TITRES_STAT!D2030</f>
        <v>3.6854</v>
      </c>
      <c r="D2027" s="6">
        <f>TITRES_STAT!E2030</f>
        <v>7655</v>
      </c>
      <c r="E2027" s="2">
        <f t="shared" si="124"/>
        <v>466304</v>
      </c>
      <c r="F2027" s="6" t="str">
        <f t="shared" si="127"/>
        <v>BEARISH</v>
      </c>
      <c r="G2027" s="6" t="str">
        <f t="shared" si="126"/>
        <v>WEAK</v>
      </c>
      <c r="H2027" s="6" t="str">
        <f t="shared" si="125"/>
        <v>CONFIRMED BEARISH</v>
      </c>
    </row>
    <row r="2028" spans="1:8" ht="13.5" x14ac:dyDescent="0.25">
      <c r="A2028" s="3">
        <f>TITRES_STAT!B2031</f>
        <v>44957</v>
      </c>
      <c r="B2028" s="6">
        <f>TITRES_STAT!C2031</f>
        <v>4.99</v>
      </c>
      <c r="C2028" s="6">
        <f>TITRES_STAT!D2031</f>
        <v>3.6854</v>
      </c>
      <c r="D2028" s="6">
        <f>TITRES_STAT!E2031</f>
        <v>2916</v>
      </c>
      <c r="E2028" s="2">
        <f t="shared" si="124"/>
        <v>466304</v>
      </c>
      <c r="F2028" s="6" t="str">
        <f t="shared" si="127"/>
        <v>BEARISH</v>
      </c>
      <c r="G2028" s="6" t="str">
        <f t="shared" si="126"/>
        <v>WEAK</v>
      </c>
      <c r="H2028" s="6" t="str">
        <f t="shared" si="125"/>
        <v>CONFIRMED BEARISH</v>
      </c>
    </row>
    <row r="2029" spans="1:8" ht="13.5" x14ac:dyDescent="0.25">
      <c r="A2029" s="3">
        <f>TITRES_STAT!B2032</f>
        <v>44958</v>
      </c>
      <c r="B2029" s="6">
        <f>TITRES_STAT!C2032</f>
        <v>5.08</v>
      </c>
      <c r="C2029" s="6">
        <f>TITRES_STAT!D2032</f>
        <v>3.7519</v>
      </c>
      <c r="D2029" s="6">
        <f>TITRES_STAT!E2032</f>
        <v>6343</v>
      </c>
      <c r="E2029" s="2">
        <f t="shared" si="124"/>
        <v>472647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BEARISH DIVERGENCE</v>
      </c>
    </row>
    <row r="2030" spans="1:8" ht="13.5" x14ac:dyDescent="0.25">
      <c r="A2030" s="3">
        <f>TITRES_STAT!B2033</f>
        <v>44959</v>
      </c>
      <c r="B2030" s="6">
        <f>TITRES_STAT!C2033</f>
        <v>5.0999999999999996</v>
      </c>
      <c r="C2030" s="6">
        <f>TITRES_STAT!D2033</f>
        <v>3.7667000000000002</v>
      </c>
      <c r="D2030" s="6">
        <f>TITRES_STAT!E2033</f>
        <v>201</v>
      </c>
      <c r="E2030" s="2">
        <f t="shared" si="124"/>
        <v>472848</v>
      </c>
      <c r="F2030" s="6" t="str">
        <f t="shared" si="127"/>
        <v>BULLISH</v>
      </c>
      <c r="G2030" s="6" t="str">
        <f t="shared" si="126"/>
        <v>NEUTRAL</v>
      </c>
      <c r="H2030" s="6" t="str">
        <f t="shared" si="125"/>
        <v>CONFIRMED BULLISH</v>
      </c>
    </row>
    <row r="2031" spans="1:8" ht="13.5" x14ac:dyDescent="0.25">
      <c r="A2031" s="3">
        <f>TITRES_STAT!B2034</f>
        <v>44960</v>
      </c>
      <c r="B2031" s="6">
        <f>TITRES_STAT!C2034</f>
        <v>5.15</v>
      </c>
      <c r="C2031" s="6">
        <f>TITRES_STAT!D2034</f>
        <v>3.8035999999999999</v>
      </c>
      <c r="D2031" s="6">
        <f>TITRES_STAT!E2034</f>
        <v>251</v>
      </c>
      <c r="E2031" s="2">
        <f t="shared" si="124"/>
        <v>473099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BEARISH DIVERGENCE</v>
      </c>
    </row>
    <row r="2032" spans="1:8" ht="13.5" x14ac:dyDescent="0.25">
      <c r="A2032" s="3">
        <f>TITRES_STAT!B2035</f>
        <v>44963</v>
      </c>
      <c r="B2032" s="6">
        <f>TITRES_STAT!C2035</f>
        <v>5</v>
      </c>
      <c r="C2032" s="6">
        <f>TITRES_STAT!D2035</f>
        <v>3.6928000000000001</v>
      </c>
      <c r="D2032" s="6">
        <f>TITRES_STAT!E2035</f>
        <v>4034</v>
      </c>
      <c r="E2032" s="2">
        <f t="shared" si="124"/>
        <v>469065</v>
      </c>
      <c r="F2032" s="6" t="str">
        <f t="shared" si="127"/>
        <v>BULLISH</v>
      </c>
      <c r="G2032" s="6" t="str">
        <f t="shared" si="126"/>
        <v>NEUTRAL</v>
      </c>
      <c r="H2032" s="6" t="str">
        <f t="shared" si="125"/>
        <v>CONFIRMED BULLISH</v>
      </c>
    </row>
    <row r="2033" spans="1:8" ht="13.5" x14ac:dyDescent="0.25">
      <c r="A2033" s="3">
        <f>TITRES_STAT!B2036</f>
        <v>44964</v>
      </c>
      <c r="B2033" s="6">
        <f>TITRES_STAT!C2036</f>
        <v>5</v>
      </c>
      <c r="C2033" s="6">
        <f>TITRES_STAT!D2036</f>
        <v>3.6928000000000001</v>
      </c>
      <c r="D2033" s="6">
        <f>TITRES_STAT!E2036</f>
        <v>2383</v>
      </c>
      <c r="E2033" s="2">
        <f t="shared" si="124"/>
        <v>469065</v>
      </c>
      <c r="F2033" s="6" t="str">
        <f t="shared" si="127"/>
        <v>BULLISH</v>
      </c>
      <c r="G2033" s="6" t="str">
        <f t="shared" si="126"/>
        <v>NEUTRAL</v>
      </c>
      <c r="H2033" s="6" t="str">
        <f t="shared" si="125"/>
        <v>CONFIRMED BULLISH</v>
      </c>
    </row>
    <row r="2034" spans="1:8" ht="13.5" x14ac:dyDescent="0.25">
      <c r="A2034" s="3">
        <f>TITRES_STAT!B2037</f>
        <v>44965</v>
      </c>
      <c r="B2034" s="6">
        <f>TITRES_STAT!C2037</f>
        <v>5.01</v>
      </c>
      <c r="C2034" s="6">
        <f>TITRES_STAT!D2037</f>
        <v>3.7002000000000002</v>
      </c>
      <c r="D2034" s="6">
        <f>TITRES_STAT!E2037</f>
        <v>7084</v>
      </c>
      <c r="E2034" s="2">
        <f t="shared" si="124"/>
        <v>476149</v>
      </c>
      <c r="F2034" s="6" t="str">
        <f t="shared" si="127"/>
        <v>BULLISH</v>
      </c>
      <c r="G2034" s="6" t="str">
        <f t="shared" si="126"/>
        <v>NEUTRAL</v>
      </c>
      <c r="H2034" s="6" t="str">
        <f t="shared" si="125"/>
        <v>BULLISH DIVERGENCE</v>
      </c>
    </row>
    <row r="2035" spans="1:8" ht="13.5" x14ac:dyDescent="0.25">
      <c r="A2035" s="3">
        <f>TITRES_STAT!B2038</f>
        <v>44966</v>
      </c>
      <c r="B2035" s="6">
        <f>TITRES_STAT!C2038</f>
        <v>5.07</v>
      </c>
      <c r="C2035" s="6">
        <f>TITRES_STAT!D2038</f>
        <v>3.7444999999999999</v>
      </c>
      <c r="D2035" s="6">
        <f>TITRES_STAT!E2038</f>
        <v>3118</v>
      </c>
      <c r="E2035" s="2">
        <f t="shared" si="124"/>
        <v>479267</v>
      </c>
      <c r="F2035" s="6" t="str">
        <f t="shared" si="127"/>
        <v>BULLISH</v>
      </c>
      <c r="G2035" s="6" t="str">
        <f t="shared" si="126"/>
        <v>NEUTRAL</v>
      </c>
      <c r="H2035" s="6" t="str">
        <f t="shared" si="125"/>
        <v>BULLISH DIVERGENCE</v>
      </c>
    </row>
    <row r="2036" spans="1:8" ht="13.5" x14ac:dyDescent="0.25">
      <c r="A2036" s="3">
        <f>TITRES_STAT!B2039</f>
        <v>44967</v>
      </c>
      <c r="B2036" s="6">
        <f>TITRES_STAT!C2039</f>
        <v>5.07</v>
      </c>
      <c r="C2036" s="6">
        <f>TITRES_STAT!D2039</f>
        <v>3.7444999999999999</v>
      </c>
      <c r="D2036" s="6">
        <f>TITRES_STAT!E2039</f>
        <v>5144</v>
      </c>
      <c r="E2036" s="2">
        <f t="shared" si="124"/>
        <v>479267</v>
      </c>
      <c r="F2036" s="6" t="str">
        <f t="shared" si="127"/>
        <v>BULLISH</v>
      </c>
      <c r="G2036" s="6" t="str">
        <f t="shared" si="126"/>
        <v>NEUTRAL</v>
      </c>
      <c r="H2036" s="6" t="str">
        <f t="shared" si="125"/>
        <v>BULLISH DIVERGENCE</v>
      </c>
    </row>
    <row r="2037" spans="1:8" ht="13.5" x14ac:dyDescent="0.25">
      <c r="A2037" s="3">
        <f>TITRES_STAT!B2040</f>
        <v>44970</v>
      </c>
      <c r="B2037" s="6">
        <f>TITRES_STAT!C2040</f>
        <v>5.07</v>
      </c>
      <c r="C2037" s="6">
        <f>TITRES_STAT!D2040</f>
        <v>3.7444999999999999</v>
      </c>
      <c r="D2037" s="6">
        <f>TITRES_STAT!E2040</f>
        <v>100443</v>
      </c>
      <c r="E2037" s="2">
        <f t="shared" si="124"/>
        <v>479267</v>
      </c>
      <c r="F2037" s="6" t="str">
        <f t="shared" si="127"/>
        <v>BULLISH</v>
      </c>
      <c r="G2037" s="6" t="str">
        <f t="shared" si="126"/>
        <v>STRONG</v>
      </c>
      <c r="H2037" s="6" t="str">
        <f t="shared" si="125"/>
        <v>CONFIRMED BULLISH</v>
      </c>
    </row>
    <row r="2038" spans="1:8" ht="13.5" x14ac:dyDescent="0.25">
      <c r="A2038" s="3">
        <f>TITRES_STAT!B2041</f>
        <v>44971</v>
      </c>
      <c r="B2038" s="6">
        <f>TITRES_STAT!C2041</f>
        <v>5.14</v>
      </c>
      <c r="C2038" s="6">
        <f>TITRES_STAT!D2041</f>
        <v>3.7961999999999998</v>
      </c>
      <c r="D2038" s="6">
        <f>TITRES_STAT!E2041</f>
        <v>162</v>
      </c>
      <c r="E2038" s="2">
        <f t="shared" si="124"/>
        <v>479429</v>
      </c>
      <c r="F2038" s="6" t="str">
        <f t="shared" si="127"/>
        <v>BULLISH</v>
      </c>
      <c r="G2038" s="6" t="str">
        <f t="shared" si="126"/>
        <v>STRONG</v>
      </c>
      <c r="H2038" s="6" t="str">
        <f t="shared" si="125"/>
        <v>CONFIRMED BULLISH</v>
      </c>
    </row>
    <row r="2039" spans="1:8" ht="13.5" x14ac:dyDescent="0.25">
      <c r="A2039" s="3">
        <f>TITRES_STAT!B2042</f>
        <v>44972</v>
      </c>
      <c r="B2039" s="6">
        <f>TITRES_STAT!C2042</f>
        <v>5.13</v>
      </c>
      <c r="C2039" s="6">
        <f>TITRES_STAT!D2042</f>
        <v>3.7888000000000002</v>
      </c>
      <c r="D2039" s="6">
        <f>TITRES_STAT!E2042</f>
        <v>726</v>
      </c>
      <c r="E2039" s="2">
        <f t="shared" si="124"/>
        <v>478703</v>
      </c>
      <c r="F2039" s="6" t="str">
        <f t="shared" si="127"/>
        <v>BULLISH</v>
      </c>
      <c r="G2039" s="6" t="str">
        <f t="shared" si="126"/>
        <v>NEUTRAL</v>
      </c>
      <c r="H2039" s="6" t="str">
        <f t="shared" si="125"/>
        <v>CONFIRMED BULLISH</v>
      </c>
    </row>
    <row r="2040" spans="1:8" ht="13.5" x14ac:dyDescent="0.25">
      <c r="A2040" s="3">
        <f>TITRES_STAT!B2043</f>
        <v>44973</v>
      </c>
      <c r="B2040" s="6">
        <f>TITRES_STAT!C2043</f>
        <v>5.13</v>
      </c>
      <c r="C2040" s="6">
        <f>TITRES_STAT!D2043</f>
        <v>3.7888000000000002</v>
      </c>
      <c r="D2040" s="6">
        <f>TITRES_STAT!E2043</f>
        <v>0</v>
      </c>
      <c r="E2040" s="2">
        <f t="shared" si="124"/>
        <v>478703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BEARISH DIVERGENCE</v>
      </c>
    </row>
    <row r="2041" spans="1:8" ht="13.5" x14ac:dyDescent="0.25">
      <c r="A2041" s="3">
        <f>TITRES_STAT!B2044</f>
        <v>44974</v>
      </c>
      <c r="B2041" s="6">
        <f>TITRES_STAT!C2044</f>
        <v>5.0999999999999996</v>
      </c>
      <c r="C2041" s="6">
        <f>TITRES_STAT!D2044</f>
        <v>3.7667000000000002</v>
      </c>
      <c r="D2041" s="6">
        <f>TITRES_STAT!E2044</f>
        <v>1559</v>
      </c>
      <c r="E2041" s="2">
        <f t="shared" si="124"/>
        <v>477144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BEARISH DIVERGENCE</v>
      </c>
    </row>
    <row r="2042" spans="1:8" ht="13.5" x14ac:dyDescent="0.25">
      <c r="A2042" s="3">
        <f>TITRES_STAT!B2045</f>
        <v>44977</v>
      </c>
      <c r="B2042" s="6">
        <f>TITRES_STAT!C2045</f>
        <v>5.09</v>
      </c>
      <c r="C2042" s="6">
        <f>TITRES_STAT!D2045</f>
        <v>3.7593000000000001</v>
      </c>
      <c r="D2042" s="6">
        <f>TITRES_STAT!E2045</f>
        <v>1680</v>
      </c>
      <c r="E2042" s="2">
        <f t="shared" si="124"/>
        <v>475464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BEARISH DIVERGENCE</v>
      </c>
    </row>
    <row r="2043" spans="1:8" ht="13.5" x14ac:dyDescent="0.25">
      <c r="A2043" s="3">
        <f>TITRES_STAT!B2046</f>
        <v>44978</v>
      </c>
      <c r="B2043" s="6">
        <f>TITRES_STAT!C2046</f>
        <v>5.09</v>
      </c>
      <c r="C2043" s="6">
        <f>TITRES_STAT!D2046</f>
        <v>3.7593000000000001</v>
      </c>
      <c r="D2043" s="6">
        <f>TITRES_STAT!E2046</f>
        <v>955</v>
      </c>
      <c r="E2043" s="2">
        <f t="shared" si="124"/>
        <v>475464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44979</v>
      </c>
      <c r="B2044" s="6">
        <f>TITRES_STAT!C2047</f>
        <v>5.01</v>
      </c>
      <c r="C2044" s="6">
        <f>TITRES_STAT!D2047</f>
        <v>3.7002000000000002</v>
      </c>
      <c r="D2044" s="6">
        <f>TITRES_STAT!E2047</f>
        <v>3864</v>
      </c>
      <c r="E2044" s="2">
        <f t="shared" si="124"/>
        <v>471600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CONFIRMED BEARISH</v>
      </c>
    </row>
    <row r="2045" spans="1:8" ht="13.5" x14ac:dyDescent="0.25">
      <c r="A2045" s="3">
        <f>TITRES_STAT!B2048</f>
        <v>44980</v>
      </c>
      <c r="B2045" s="6">
        <f>TITRES_STAT!C2048</f>
        <v>5.01</v>
      </c>
      <c r="C2045" s="6">
        <f>TITRES_STAT!D2048</f>
        <v>3.7002000000000002</v>
      </c>
      <c r="D2045" s="6">
        <f>TITRES_STAT!E2048</f>
        <v>2990</v>
      </c>
      <c r="E2045" s="2">
        <f t="shared" si="124"/>
        <v>471600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CONFIRMED BEARISH</v>
      </c>
    </row>
    <row r="2046" spans="1:8" ht="13.5" x14ac:dyDescent="0.25">
      <c r="A2046" s="3">
        <f>TITRES_STAT!B2049</f>
        <v>44981</v>
      </c>
      <c r="B2046" s="6">
        <f>TITRES_STAT!C2049</f>
        <v>5.09</v>
      </c>
      <c r="C2046" s="6">
        <f>TITRES_STAT!D2049</f>
        <v>3.7593000000000001</v>
      </c>
      <c r="D2046" s="6">
        <f>TITRES_STAT!E2049</f>
        <v>2064</v>
      </c>
      <c r="E2046" s="2">
        <f t="shared" si="124"/>
        <v>473664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5</v>
      </c>
      <c r="C2047" s="6">
        <f>TITRES_STAT!D2050</f>
        <v>3.6928000000000001</v>
      </c>
      <c r="D2047" s="6">
        <f>TITRES_STAT!E2050</f>
        <v>4876</v>
      </c>
      <c r="E2047" s="2">
        <f t="shared" si="124"/>
        <v>468788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CONFIRMED BEARISH</v>
      </c>
    </row>
    <row r="2048" spans="1:8" ht="13.5" x14ac:dyDescent="0.25">
      <c r="A2048" s="3">
        <f>TITRES_STAT!B2051</f>
        <v>44985</v>
      </c>
      <c r="B2048" s="6">
        <f>TITRES_STAT!C2051</f>
        <v>5.08</v>
      </c>
      <c r="C2048" s="6">
        <f>TITRES_STAT!D2051</f>
        <v>3.7519</v>
      </c>
      <c r="D2048" s="6">
        <f>TITRES_STAT!E2051</f>
        <v>2565</v>
      </c>
      <c r="E2048" s="2">
        <f t="shared" si="124"/>
        <v>471353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CONFIRMED BEARISH</v>
      </c>
    </row>
    <row r="2049" spans="1:8" ht="13.5" x14ac:dyDescent="0.25">
      <c r="A2049" s="3">
        <f>TITRES_STAT!B2052</f>
        <v>44986</v>
      </c>
      <c r="B2049" s="6">
        <f>TITRES_STAT!C2052</f>
        <v>5.09</v>
      </c>
      <c r="C2049" s="6">
        <f>TITRES_STAT!D2052</f>
        <v>3.7593000000000001</v>
      </c>
      <c r="D2049" s="6">
        <f>TITRES_STAT!E2052</f>
        <v>200</v>
      </c>
      <c r="E2049" s="2">
        <f t="shared" si="124"/>
        <v>471553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BEARISH DIVERGENCE</v>
      </c>
    </row>
    <row r="2050" spans="1:8" ht="13.5" x14ac:dyDescent="0.25">
      <c r="A2050" s="3">
        <f>TITRES_STAT!B2053</f>
        <v>44987</v>
      </c>
      <c r="B2050" s="6">
        <f>TITRES_STAT!C2053</f>
        <v>5.09</v>
      </c>
      <c r="C2050" s="6">
        <f>TITRES_STAT!D2053</f>
        <v>3.7593000000000001</v>
      </c>
      <c r="D2050" s="6">
        <f>TITRES_STAT!E2053</f>
        <v>711</v>
      </c>
      <c r="E2050" s="2">
        <f t="shared" si="124"/>
        <v>471553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BEARISH DIVERGENCE</v>
      </c>
    </row>
    <row r="2051" spans="1:8" ht="13.5" x14ac:dyDescent="0.25">
      <c r="A2051" s="3">
        <f>TITRES_STAT!B2054</f>
        <v>44988</v>
      </c>
      <c r="B2051" s="6">
        <f>TITRES_STAT!C2054</f>
        <v>5.0199999999999996</v>
      </c>
      <c r="C2051" s="6">
        <f>TITRES_STAT!D2054</f>
        <v>3.7075999999999998</v>
      </c>
      <c r="D2051" s="6">
        <f>TITRES_STAT!E2054</f>
        <v>5516</v>
      </c>
      <c r="E2051" s="2">
        <f t="shared" si="124"/>
        <v>466037</v>
      </c>
      <c r="F2051" s="6" t="str">
        <f t="shared" si="127"/>
        <v>BEARISH</v>
      </c>
      <c r="G2051" s="6" t="str">
        <f t="shared" si="126"/>
        <v>NEUTRAL</v>
      </c>
      <c r="H2051" s="6" t="str">
        <f t="shared" si="125"/>
        <v>CONFIRMED BEARISH</v>
      </c>
    </row>
    <row r="2052" spans="1:8" ht="13.5" x14ac:dyDescent="0.25">
      <c r="A2052" s="3">
        <f>TITRES_STAT!B2055</f>
        <v>44991</v>
      </c>
      <c r="B2052" s="6">
        <f>TITRES_STAT!C2055</f>
        <v>5.09</v>
      </c>
      <c r="C2052" s="6">
        <f>TITRES_STAT!D2055</f>
        <v>3.7593000000000001</v>
      </c>
      <c r="D2052" s="6">
        <f>TITRES_STAT!E2055</f>
        <v>275</v>
      </c>
      <c r="E2052" s="2">
        <f t="shared" ref="E2052:E2115" si="128">IF(B2052&gt;B2051, E2051+D2052, IF(B2052&lt;B2051, E2051-D2052, E2051))</f>
        <v>466312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BEARISH DIVERGENCE</v>
      </c>
    </row>
    <row r="2053" spans="1:8" ht="13.5" x14ac:dyDescent="0.25">
      <c r="A2053" s="3">
        <f>TITRES_STAT!B2056</f>
        <v>44992</v>
      </c>
      <c r="B2053" s="6">
        <f>TITRES_STAT!C2056</f>
        <v>5.04</v>
      </c>
      <c r="C2053" s="6">
        <f>TITRES_STAT!D2056</f>
        <v>3.7223000000000002</v>
      </c>
      <c r="D2053" s="6">
        <f>TITRES_STAT!E2056</f>
        <v>907</v>
      </c>
      <c r="E2053" s="2">
        <f t="shared" si="128"/>
        <v>465405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5.01</v>
      </c>
      <c r="C2054" s="6">
        <f>TITRES_STAT!D2057</f>
        <v>3.7002000000000002</v>
      </c>
      <c r="D2054" s="6">
        <f>TITRES_STAT!E2057</f>
        <v>5976</v>
      </c>
      <c r="E2054" s="2">
        <f t="shared" si="128"/>
        <v>459429</v>
      </c>
      <c r="F2054" s="6" t="str">
        <f t="shared" si="127"/>
        <v>BEARISH</v>
      </c>
      <c r="G2054" s="6" t="str">
        <f t="shared" si="126"/>
        <v>WEAK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6">
        <f>TITRES_STAT!C2058</f>
        <v>5.09</v>
      </c>
      <c r="C2055" s="6">
        <f>TITRES_STAT!D2058</f>
        <v>3.7593000000000001</v>
      </c>
      <c r="D2055" s="6">
        <f>TITRES_STAT!E2058</f>
        <v>18057</v>
      </c>
      <c r="E2055" s="2">
        <f t="shared" si="128"/>
        <v>477486</v>
      </c>
      <c r="F2055" s="6" t="str">
        <f t="shared" si="127"/>
        <v>BULLISH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NEUTRAL</v>
      </c>
    </row>
    <row r="2056" spans="1:8" ht="13.5" x14ac:dyDescent="0.25">
      <c r="A2056" s="3">
        <f>TITRES_STAT!B2059</f>
        <v>44995</v>
      </c>
      <c r="B2056" s="6">
        <f>TITRES_STAT!C2059</f>
        <v>5</v>
      </c>
      <c r="C2056" s="6">
        <f>TITRES_STAT!D2059</f>
        <v>3.6928000000000001</v>
      </c>
      <c r="D2056" s="6">
        <f>TITRES_STAT!E2059</f>
        <v>446</v>
      </c>
      <c r="E2056" s="2">
        <f t="shared" si="128"/>
        <v>477040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STRONG</v>
      </c>
      <c r="H2056" s="6" t="str">
        <f t="shared" si="129"/>
        <v>BULLISH DIVERGENCE</v>
      </c>
    </row>
    <row r="2057" spans="1:8" ht="13.5" x14ac:dyDescent="0.25">
      <c r="A2057" s="3">
        <f>TITRES_STAT!B2060</f>
        <v>44998</v>
      </c>
      <c r="B2057" s="6">
        <f>TITRES_STAT!C2060</f>
        <v>5</v>
      </c>
      <c r="C2057" s="6">
        <f>TITRES_STAT!D2060</f>
        <v>3.6928000000000001</v>
      </c>
      <c r="D2057" s="6">
        <f>TITRES_STAT!E2060</f>
        <v>3700</v>
      </c>
      <c r="E2057" s="2">
        <f t="shared" si="128"/>
        <v>477040</v>
      </c>
      <c r="F2057" s="6" t="str">
        <f t="shared" si="131"/>
        <v>BULLISH</v>
      </c>
      <c r="G2057" s="6" t="str">
        <f t="shared" si="130"/>
        <v>STRONG</v>
      </c>
      <c r="H2057" s="6" t="str">
        <f t="shared" si="129"/>
        <v>BULLISH DIVERGENCE</v>
      </c>
    </row>
    <row r="2058" spans="1:8" ht="13.5" x14ac:dyDescent="0.25">
      <c r="A2058" s="3">
        <f>TITRES_STAT!B2061</f>
        <v>44999</v>
      </c>
      <c r="B2058" s="6">
        <f>TITRES_STAT!C2061</f>
        <v>5</v>
      </c>
      <c r="C2058" s="6">
        <f>TITRES_STAT!D2061</f>
        <v>3.6928000000000001</v>
      </c>
      <c r="D2058" s="6">
        <f>TITRES_STAT!E2061</f>
        <v>2332</v>
      </c>
      <c r="E2058" s="2">
        <f t="shared" si="128"/>
        <v>477040</v>
      </c>
      <c r="F2058" s="6" t="str">
        <f t="shared" si="131"/>
        <v>BULLISH</v>
      </c>
      <c r="G2058" s="6" t="str">
        <f t="shared" si="130"/>
        <v>STRONG</v>
      </c>
      <c r="H2058" s="6" t="str">
        <f t="shared" si="129"/>
        <v>BULLISH DIVERGENCE</v>
      </c>
    </row>
    <row r="2059" spans="1:8" ht="13.5" x14ac:dyDescent="0.25">
      <c r="A2059" s="3">
        <f>TITRES_STAT!B2062</f>
        <v>45000</v>
      </c>
      <c r="B2059" s="6">
        <f>TITRES_STAT!C2062</f>
        <v>5</v>
      </c>
      <c r="C2059" s="6">
        <f>TITRES_STAT!D2062</f>
        <v>3.6928000000000001</v>
      </c>
      <c r="D2059" s="6">
        <f>TITRES_STAT!E2062</f>
        <v>3512</v>
      </c>
      <c r="E2059" s="2">
        <f t="shared" si="128"/>
        <v>477040</v>
      </c>
      <c r="F2059" s="6" t="str">
        <f t="shared" si="131"/>
        <v>BULLISH</v>
      </c>
      <c r="G2059" s="6" t="str">
        <f t="shared" si="130"/>
        <v>STRONG</v>
      </c>
      <c r="H2059" s="6" t="str">
        <f t="shared" si="129"/>
        <v>BULLISH DIVERGENCE</v>
      </c>
    </row>
    <row r="2060" spans="1:8" ht="13.5" x14ac:dyDescent="0.25">
      <c r="A2060" s="3">
        <f>TITRES_STAT!B2063</f>
        <v>45001</v>
      </c>
      <c r="B2060" s="6">
        <f>TITRES_STAT!C2063</f>
        <v>5</v>
      </c>
      <c r="C2060" s="6">
        <f>TITRES_STAT!D2063</f>
        <v>3.6928000000000001</v>
      </c>
      <c r="D2060" s="6">
        <f>TITRES_STAT!E2063</f>
        <v>570</v>
      </c>
      <c r="E2060" s="2">
        <f t="shared" si="128"/>
        <v>477040</v>
      </c>
      <c r="F2060" s="6" t="str">
        <f t="shared" si="131"/>
        <v>BEARISH</v>
      </c>
      <c r="G2060" s="6" t="str">
        <f t="shared" si="130"/>
        <v>NEUTRAL</v>
      </c>
      <c r="H2060" s="6" t="str">
        <f t="shared" si="129"/>
        <v>CONFIRMED BEARISH</v>
      </c>
    </row>
    <row r="2061" spans="1:8" ht="13.5" x14ac:dyDescent="0.25">
      <c r="A2061" s="3">
        <f>TITRES_STAT!B2064</f>
        <v>45002</v>
      </c>
      <c r="B2061" s="6">
        <f>TITRES_STAT!C2064</f>
        <v>5</v>
      </c>
      <c r="C2061" s="6">
        <f>TITRES_STAT!D2064</f>
        <v>3.6928000000000001</v>
      </c>
      <c r="D2061" s="6">
        <f>TITRES_STAT!E2064</f>
        <v>1337</v>
      </c>
      <c r="E2061" s="2">
        <f t="shared" si="128"/>
        <v>477040</v>
      </c>
      <c r="F2061" s="6" t="str">
        <f t="shared" si="131"/>
        <v>NEUTRAL</v>
      </c>
      <c r="G2061" s="6" t="str">
        <f t="shared" si="130"/>
        <v>NEUTRAL</v>
      </c>
      <c r="H2061" s="6" t="str">
        <f t="shared" si="129"/>
        <v>NEUTRAL</v>
      </c>
    </row>
    <row r="2062" spans="1:8" ht="13.5" x14ac:dyDescent="0.25">
      <c r="A2062" s="3">
        <f>TITRES_STAT!B2065</f>
        <v>45006</v>
      </c>
      <c r="B2062" s="6">
        <f>TITRES_STAT!C2065</f>
        <v>5.01</v>
      </c>
      <c r="C2062" s="6">
        <f>TITRES_STAT!D2065</f>
        <v>3.7002000000000002</v>
      </c>
      <c r="D2062" s="6">
        <f>TITRES_STAT!E2065</f>
        <v>2509</v>
      </c>
      <c r="E2062" s="2">
        <f t="shared" si="128"/>
        <v>479549</v>
      </c>
      <c r="F2062" s="6" t="str">
        <f t="shared" si="131"/>
        <v>BULLISH</v>
      </c>
      <c r="G2062" s="6" t="str">
        <f t="shared" si="130"/>
        <v>NEUTRAL</v>
      </c>
      <c r="H2062" s="6" t="str">
        <f t="shared" si="129"/>
        <v>CONFIRMED BULLISH</v>
      </c>
    </row>
    <row r="2063" spans="1:8" ht="13.5" x14ac:dyDescent="0.25">
      <c r="A2063" s="3">
        <f>TITRES_STAT!B2066</f>
        <v>45007</v>
      </c>
      <c r="B2063" s="6">
        <f>TITRES_STAT!C2066</f>
        <v>5</v>
      </c>
      <c r="C2063" s="6">
        <f>TITRES_STAT!D2066</f>
        <v>3.6928000000000001</v>
      </c>
      <c r="D2063" s="6">
        <f>TITRES_STAT!E2066</f>
        <v>1293</v>
      </c>
      <c r="E2063" s="2">
        <f t="shared" si="128"/>
        <v>478256</v>
      </c>
      <c r="F2063" s="6" t="str">
        <f t="shared" si="131"/>
        <v>BULLISH</v>
      </c>
      <c r="G2063" s="6" t="str">
        <f t="shared" si="130"/>
        <v>NEUTRAL</v>
      </c>
      <c r="H2063" s="6" t="str">
        <f t="shared" si="129"/>
        <v>NEUTRAL</v>
      </c>
    </row>
    <row r="2064" spans="1:8" ht="13.5" x14ac:dyDescent="0.25">
      <c r="A2064" s="3">
        <f>TITRES_STAT!B2067</f>
        <v>45008</v>
      </c>
      <c r="B2064" s="6">
        <f>TITRES_STAT!C2067</f>
        <v>5.01</v>
      </c>
      <c r="C2064" s="6">
        <f>TITRES_STAT!D2067</f>
        <v>3.7002000000000002</v>
      </c>
      <c r="D2064" s="6">
        <f>TITRES_STAT!E2067</f>
        <v>10</v>
      </c>
      <c r="E2064" s="2">
        <f t="shared" si="128"/>
        <v>478266</v>
      </c>
      <c r="F2064" s="6" t="str">
        <f t="shared" si="131"/>
        <v>BULLISH</v>
      </c>
      <c r="G2064" s="6" t="str">
        <f t="shared" si="130"/>
        <v>NEUTRAL</v>
      </c>
      <c r="H2064" s="6" t="str">
        <f t="shared" si="129"/>
        <v>CONFIRMED BULLISH</v>
      </c>
    </row>
    <row r="2065" spans="1:8" ht="13.5" x14ac:dyDescent="0.25">
      <c r="A2065" s="3">
        <f>TITRES_STAT!B2068</f>
        <v>45009</v>
      </c>
      <c r="B2065" s="6">
        <f>TITRES_STAT!C2068</f>
        <v>5.01</v>
      </c>
      <c r="C2065" s="6">
        <f>TITRES_STAT!D2068</f>
        <v>3.7002000000000002</v>
      </c>
      <c r="D2065" s="6">
        <f>TITRES_STAT!E2068</f>
        <v>8726</v>
      </c>
      <c r="E2065" s="2">
        <f t="shared" si="128"/>
        <v>478266</v>
      </c>
      <c r="F2065" s="6" t="str">
        <f t="shared" si="131"/>
        <v>BULLISH</v>
      </c>
      <c r="G2065" s="6" t="str">
        <f t="shared" si="130"/>
        <v>NEUTRAL</v>
      </c>
      <c r="H2065" s="6" t="str">
        <f t="shared" si="129"/>
        <v>CONFIRMED BULLISH</v>
      </c>
    </row>
    <row r="2066" spans="1:8" ht="13.5" x14ac:dyDescent="0.25">
      <c r="A2066" s="3">
        <f>TITRES_STAT!B2069</f>
        <v>45012</v>
      </c>
      <c r="B2066" s="6">
        <f>TITRES_STAT!C2069</f>
        <v>5</v>
      </c>
      <c r="C2066" s="6">
        <f>TITRES_STAT!D2069</f>
        <v>3.6928000000000001</v>
      </c>
      <c r="D2066" s="6">
        <f>TITRES_STAT!E2069</f>
        <v>251</v>
      </c>
      <c r="E2066" s="2">
        <f t="shared" si="128"/>
        <v>478015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45013</v>
      </c>
      <c r="B2067" s="6">
        <f>TITRES_STAT!C2070</f>
        <v>5.27</v>
      </c>
      <c r="C2067" s="6">
        <f>TITRES_STAT!D2070</f>
        <v>3.8921999999999999</v>
      </c>
      <c r="D2067" s="6">
        <f>TITRES_STAT!E2070</f>
        <v>3946</v>
      </c>
      <c r="E2067" s="2">
        <f t="shared" si="128"/>
        <v>481961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5.25</v>
      </c>
      <c r="C2068" s="6">
        <f>TITRES_STAT!D2071</f>
        <v>3.8774000000000002</v>
      </c>
      <c r="D2068" s="6">
        <f>TITRES_STAT!E2071</f>
        <v>160</v>
      </c>
      <c r="E2068" s="2">
        <f t="shared" si="128"/>
        <v>481801</v>
      </c>
      <c r="F2068" s="6" t="str">
        <f t="shared" si="131"/>
        <v>BULLISH</v>
      </c>
      <c r="G2068" s="6" t="str">
        <f t="shared" si="130"/>
        <v>NEUTRAL</v>
      </c>
      <c r="H2068" s="6" t="str">
        <f t="shared" si="129"/>
        <v>CONFIRMED BULLISH</v>
      </c>
    </row>
    <row r="2069" spans="1:8" ht="13.5" x14ac:dyDescent="0.25">
      <c r="A2069" s="3">
        <f>TITRES_STAT!B2072</f>
        <v>45015</v>
      </c>
      <c r="B2069" s="6">
        <f>TITRES_STAT!C2072</f>
        <v>5.21</v>
      </c>
      <c r="C2069" s="6">
        <f>TITRES_STAT!D2072</f>
        <v>3.8479000000000001</v>
      </c>
      <c r="D2069" s="6">
        <f>TITRES_STAT!E2072</f>
        <v>2339</v>
      </c>
      <c r="E2069" s="2">
        <f t="shared" si="128"/>
        <v>479462</v>
      </c>
      <c r="F2069" s="6" t="str">
        <f t="shared" si="131"/>
        <v>BULLISH</v>
      </c>
      <c r="G2069" s="6" t="str">
        <f t="shared" si="130"/>
        <v>NEUTRAL</v>
      </c>
      <c r="H2069" s="6" t="str">
        <f t="shared" si="129"/>
        <v>CONFIRMED BULLISH</v>
      </c>
    </row>
    <row r="2070" spans="1:8" ht="13.5" x14ac:dyDescent="0.25">
      <c r="A2070" s="3">
        <f>TITRES_STAT!B2073</f>
        <v>45016</v>
      </c>
      <c r="B2070" s="6">
        <f>TITRES_STAT!C2073</f>
        <v>5.2</v>
      </c>
      <c r="C2070" s="6">
        <f>TITRES_STAT!D2073</f>
        <v>3.8405</v>
      </c>
      <c r="D2070" s="6">
        <f>TITRES_STAT!E2073</f>
        <v>901</v>
      </c>
      <c r="E2070" s="2">
        <f t="shared" si="128"/>
        <v>478561</v>
      </c>
      <c r="F2070" s="6" t="str">
        <f t="shared" si="131"/>
        <v>BULLISH</v>
      </c>
      <c r="G2070" s="6" t="str">
        <f t="shared" si="130"/>
        <v>NEUTRAL</v>
      </c>
      <c r="H2070" s="6" t="str">
        <f t="shared" si="129"/>
        <v>CONFIRMED BULLISH</v>
      </c>
    </row>
    <row r="2071" spans="1:8" ht="13.5" x14ac:dyDescent="0.25">
      <c r="A2071" s="3">
        <f>TITRES_STAT!B2074</f>
        <v>45019</v>
      </c>
      <c r="B2071" s="6">
        <f>TITRES_STAT!C2074</f>
        <v>5.18</v>
      </c>
      <c r="C2071" s="6">
        <f>TITRES_STAT!D2074</f>
        <v>3.8256999999999999</v>
      </c>
      <c r="D2071" s="6">
        <f>TITRES_STAT!E2074</f>
        <v>6502</v>
      </c>
      <c r="E2071" s="2">
        <f t="shared" si="128"/>
        <v>472059</v>
      </c>
      <c r="F2071" s="6" t="str">
        <f t="shared" si="131"/>
        <v>BEARISH</v>
      </c>
      <c r="G2071" s="6" t="str">
        <f t="shared" si="130"/>
        <v>NEUTRAL</v>
      </c>
      <c r="H2071" s="6" t="str">
        <f t="shared" si="129"/>
        <v>BEARISH DIVERGENCE</v>
      </c>
    </row>
    <row r="2072" spans="1:8" ht="13.5" x14ac:dyDescent="0.25">
      <c r="A2072" s="3">
        <f>TITRES_STAT!B2075</f>
        <v>45020</v>
      </c>
      <c r="B2072" s="6">
        <f>TITRES_STAT!C2075</f>
        <v>5.18</v>
      </c>
      <c r="C2072" s="6">
        <f>TITRES_STAT!D2075</f>
        <v>3.8256999999999999</v>
      </c>
      <c r="D2072" s="6">
        <f>TITRES_STAT!E2075</f>
        <v>4000</v>
      </c>
      <c r="E2072" s="2">
        <f t="shared" si="128"/>
        <v>472059</v>
      </c>
      <c r="F2072" s="6" t="str">
        <f t="shared" si="131"/>
        <v>BEARISH</v>
      </c>
      <c r="G2072" s="6" t="str">
        <f t="shared" si="130"/>
        <v>WEAK</v>
      </c>
      <c r="H2072" s="6" t="str">
        <f t="shared" si="129"/>
        <v>CONFIRMED BEARISH</v>
      </c>
    </row>
    <row r="2073" spans="1:8" ht="13.5" x14ac:dyDescent="0.25">
      <c r="A2073" s="3">
        <f>TITRES_STAT!B2076</f>
        <v>45021</v>
      </c>
      <c r="B2073" s="6">
        <f>TITRES_STAT!C2076</f>
        <v>5.4</v>
      </c>
      <c r="C2073" s="6">
        <f>TITRES_STAT!D2076</f>
        <v>3.9882</v>
      </c>
      <c r="D2073" s="6">
        <f>TITRES_STAT!E2076</f>
        <v>9902</v>
      </c>
      <c r="E2073" s="2">
        <f t="shared" si="128"/>
        <v>481961</v>
      </c>
      <c r="F2073" s="6" t="str">
        <f t="shared" si="131"/>
        <v>BULLISH</v>
      </c>
      <c r="G2073" s="6" t="str">
        <f t="shared" si="130"/>
        <v>NEUTRAL</v>
      </c>
      <c r="H2073" s="6" t="str">
        <f t="shared" si="129"/>
        <v>CONFIRMED BULLISH</v>
      </c>
    </row>
    <row r="2074" spans="1:8" ht="13.5" x14ac:dyDescent="0.25">
      <c r="A2074" s="3">
        <f>TITRES_STAT!B2077</f>
        <v>45022</v>
      </c>
      <c r="B2074" s="6">
        <f>TITRES_STAT!C2077</f>
        <v>5.46</v>
      </c>
      <c r="C2074" s="6">
        <f>TITRES_STAT!D2077</f>
        <v>4.0324999999999998</v>
      </c>
      <c r="D2074" s="6">
        <f>TITRES_STAT!E2077</f>
        <v>507</v>
      </c>
      <c r="E2074" s="2">
        <f t="shared" si="128"/>
        <v>482468</v>
      </c>
      <c r="F2074" s="6" t="str">
        <f t="shared" si="131"/>
        <v>BULLISH</v>
      </c>
      <c r="G2074" s="6" t="str">
        <f t="shared" si="130"/>
        <v>NEUTRAL</v>
      </c>
      <c r="H2074" s="6" t="str">
        <f t="shared" si="129"/>
        <v>CONFIRMED BULLISH</v>
      </c>
    </row>
    <row r="2075" spans="1:8" ht="13.5" x14ac:dyDescent="0.25">
      <c r="A2075" s="3">
        <f>TITRES_STAT!B2078</f>
        <v>45023</v>
      </c>
      <c r="B2075" s="6">
        <f>TITRES_STAT!C2078</f>
        <v>5.42</v>
      </c>
      <c r="C2075" s="6">
        <f>TITRES_STAT!D2078</f>
        <v>4.0030000000000001</v>
      </c>
      <c r="D2075" s="6">
        <f>TITRES_STAT!E2078</f>
        <v>8421</v>
      </c>
      <c r="E2075" s="2">
        <f t="shared" si="128"/>
        <v>474047</v>
      </c>
      <c r="F2075" s="6" t="str">
        <f t="shared" si="131"/>
        <v>BEARISH</v>
      </c>
      <c r="G2075" s="6" t="str">
        <f t="shared" si="130"/>
        <v>NEUTRAL</v>
      </c>
      <c r="H2075" s="6" t="str">
        <f t="shared" si="129"/>
        <v>BEARISH DIVERGENCE</v>
      </c>
    </row>
    <row r="2076" spans="1:8" ht="13.5" x14ac:dyDescent="0.25">
      <c r="A2076" s="3">
        <f>TITRES_STAT!B2079</f>
        <v>45026</v>
      </c>
      <c r="B2076" s="6">
        <f>TITRES_STAT!C2079</f>
        <v>5.49</v>
      </c>
      <c r="C2076" s="6">
        <f>TITRES_STAT!D2079</f>
        <v>4.0547000000000004</v>
      </c>
      <c r="D2076" s="6">
        <f>TITRES_STAT!E2079</f>
        <v>470</v>
      </c>
      <c r="E2076" s="2">
        <f t="shared" si="128"/>
        <v>474517</v>
      </c>
      <c r="F2076" s="6" t="str">
        <f t="shared" si="131"/>
        <v>BULLISH</v>
      </c>
      <c r="G2076" s="6" t="str">
        <f t="shared" si="130"/>
        <v>NEUTRAL</v>
      </c>
      <c r="H2076" s="6" t="str">
        <f t="shared" si="129"/>
        <v>CONFIRMED BULLISH</v>
      </c>
    </row>
    <row r="2077" spans="1:8" ht="13.5" x14ac:dyDescent="0.25">
      <c r="A2077" s="3">
        <f>TITRES_STAT!B2080</f>
        <v>45027</v>
      </c>
      <c r="B2077" s="6">
        <f>TITRES_STAT!C2080</f>
        <v>5.5</v>
      </c>
      <c r="C2077" s="6">
        <f>TITRES_STAT!D2080</f>
        <v>4.0621</v>
      </c>
      <c r="D2077" s="6">
        <f>TITRES_STAT!E2080</f>
        <v>190</v>
      </c>
      <c r="E2077" s="2">
        <f t="shared" si="128"/>
        <v>474707</v>
      </c>
      <c r="F2077" s="6" t="str">
        <f t="shared" si="131"/>
        <v>BULLISH</v>
      </c>
      <c r="G2077" s="6" t="str">
        <f t="shared" si="130"/>
        <v>NEUTRAL</v>
      </c>
      <c r="H2077" s="6" t="str">
        <f t="shared" si="129"/>
        <v>CONFIRMED BULLISH</v>
      </c>
    </row>
    <row r="2078" spans="1:8" ht="13.5" x14ac:dyDescent="0.25">
      <c r="A2078" s="3">
        <f>TITRES_STAT!B2081</f>
        <v>45028</v>
      </c>
      <c r="B2078" s="6">
        <f>TITRES_STAT!C2081</f>
        <v>5.5</v>
      </c>
      <c r="C2078" s="6">
        <f>TITRES_STAT!D2081</f>
        <v>4.0621</v>
      </c>
      <c r="D2078" s="6">
        <f>TITRES_STAT!E2081</f>
        <v>1</v>
      </c>
      <c r="E2078" s="2">
        <f t="shared" si="128"/>
        <v>474707</v>
      </c>
      <c r="F2078" s="6" t="str">
        <f t="shared" si="131"/>
        <v>BEARISH</v>
      </c>
      <c r="G2078" s="6" t="str">
        <f t="shared" si="130"/>
        <v>NEUTRAL</v>
      </c>
      <c r="H2078" s="6" t="str">
        <f t="shared" si="129"/>
        <v>BEARISH DIVERGENCE</v>
      </c>
    </row>
    <row r="2079" spans="1:8" ht="13.5" x14ac:dyDescent="0.25">
      <c r="A2079" s="3">
        <f>TITRES_STAT!B2082</f>
        <v>45029</v>
      </c>
      <c r="B2079" s="6">
        <f>TITRES_STAT!C2082</f>
        <v>5.5</v>
      </c>
      <c r="C2079" s="6">
        <f>TITRES_STAT!D2082</f>
        <v>4.0621</v>
      </c>
      <c r="D2079" s="6">
        <f>TITRES_STAT!E2082</f>
        <v>0</v>
      </c>
      <c r="E2079" s="2">
        <f t="shared" si="128"/>
        <v>474707</v>
      </c>
      <c r="F2079" s="6" t="str">
        <f t="shared" si="131"/>
        <v>BEARISH</v>
      </c>
      <c r="G2079" s="6" t="str">
        <f t="shared" si="130"/>
        <v>NEUTRAL</v>
      </c>
      <c r="H2079" s="6" t="str">
        <f t="shared" si="129"/>
        <v>BEARISH DIVERGENCE</v>
      </c>
    </row>
    <row r="2080" spans="1:8" ht="13.5" x14ac:dyDescent="0.25">
      <c r="A2080" s="3">
        <f>TITRES_STAT!B2083</f>
        <v>45030</v>
      </c>
      <c r="B2080" s="6">
        <f>TITRES_STAT!C2083</f>
        <v>5.4</v>
      </c>
      <c r="C2080" s="6">
        <f>TITRES_STAT!D2083</f>
        <v>3.9882</v>
      </c>
      <c r="D2080" s="6">
        <f>TITRES_STAT!E2083</f>
        <v>250</v>
      </c>
      <c r="E2080" s="2">
        <f t="shared" si="128"/>
        <v>474457</v>
      </c>
      <c r="F2080" s="6" t="str">
        <f t="shared" si="131"/>
        <v>BULLISH</v>
      </c>
      <c r="G2080" s="6" t="str">
        <f t="shared" si="130"/>
        <v>NEUTRAL</v>
      </c>
      <c r="H2080" s="6" t="str">
        <f t="shared" si="129"/>
        <v>BULLISH DIVERGENCE</v>
      </c>
    </row>
    <row r="2081" spans="1:8" ht="13.5" x14ac:dyDescent="0.25">
      <c r="A2081" s="3">
        <f>TITRES_STAT!B2084</f>
        <v>45033</v>
      </c>
      <c r="B2081" s="6">
        <f>TITRES_STAT!C2084</f>
        <v>5.45</v>
      </c>
      <c r="C2081" s="6">
        <f>TITRES_STAT!D2084</f>
        <v>4.0251999999999999</v>
      </c>
      <c r="D2081" s="6">
        <f>TITRES_STAT!E2084</f>
        <v>1408</v>
      </c>
      <c r="E2081" s="2">
        <f t="shared" si="128"/>
        <v>475865</v>
      </c>
      <c r="F2081" s="6" t="str">
        <f t="shared" si="131"/>
        <v>BULLISH</v>
      </c>
      <c r="G2081" s="6" t="str">
        <f t="shared" si="130"/>
        <v>NEUTRAL</v>
      </c>
      <c r="H2081" s="6" t="str">
        <f t="shared" si="129"/>
        <v>BULLISH DIVERGENCE</v>
      </c>
    </row>
    <row r="2082" spans="1:8" ht="13.5" x14ac:dyDescent="0.25">
      <c r="A2082" s="3">
        <f>TITRES_STAT!B2085</f>
        <v>45034</v>
      </c>
      <c r="B2082" s="6">
        <f>TITRES_STAT!C2085</f>
        <v>5.5</v>
      </c>
      <c r="C2082" s="6">
        <f>TITRES_STAT!D2085</f>
        <v>4.0621</v>
      </c>
      <c r="D2082" s="6">
        <f>TITRES_STAT!E2085</f>
        <v>1847</v>
      </c>
      <c r="E2082" s="2">
        <f t="shared" si="128"/>
        <v>477712</v>
      </c>
      <c r="F2082" s="6" t="str">
        <f t="shared" si="131"/>
        <v>BULLISH</v>
      </c>
      <c r="G2082" s="6" t="str">
        <f t="shared" si="130"/>
        <v>NEUTRAL</v>
      </c>
      <c r="H2082" s="6" t="str">
        <f t="shared" si="129"/>
        <v>NEUTRAL</v>
      </c>
    </row>
    <row r="2083" spans="1:8" ht="13.5" x14ac:dyDescent="0.25">
      <c r="A2083" s="3">
        <f>TITRES_STAT!B2086</f>
        <v>45035</v>
      </c>
      <c r="B2083" s="6">
        <f>TITRES_STAT!C2086</f>
        <v>5.45</v>
      </c>
      <c r="C2083" s="6">
        <f>TITRES_STAT!D2086</f>
        <v>4.0251999999999999</v>
      </c>
      <c r="D2083" s="6">
        <f>TITRES_STAT!E2086</f>
        <v>1125</v>
      </c>
      <c r="E2083" s="2">
        <f t="shared" si="128"/>
        <v>476587</v>
      </c>
      <c r="F2083" s="6" t="str">
        <f t="shared" si="131"/>
        <v>BULLISH</v>
      </c>
      <c r="G2083" s="6" t="str">
        <f t="shared" si="130"/>
        <v>NEUTRAL</v>
      </c>
      <c r="H2083" s="6" t="str">
        <f t="shared" si="129"/>
        <v>BULLISH DIVERGENCE</v>
      </c>
    </row>
    <row r="2084" spans="1:8" ht="13.5" x14ac:dyDescent="0.25">
      <c r="A2084" s="3">
        <f>TITRES_STAT!B2087</f>
        <v>45036</v>
      </c>
      <c r="B2084" s="6">
        <f>TITRES_STAT!C2087</f>
        <v>5.52</v>
      </c>
      <c r="C2084" s="6">
        <f>TITRES_STAT!D2087</f>
        <v>4.0769000000000002</v>
      </c>
      <c r="D2084" s="6">
        <f>TITRES_STAT!E2087</f>
        <v>492</v>
      </c>
      <c r="E2084" s="2">
        <f t="shared" si="128"/>
        <v>477079</v>
      </c>
      <c r="F2084" s="6" t="str">
        <f t="shared" si="131"/>
        <v>BULLISH</v>
      </c>
      <c r="G2084" s="6" t="str">
        <f t="shared" si="130"/>
        <v>NEUTRAL</v>
      </c>
      <c r="H2084" s="6" t="str">
        <f t="shared" si="129"/>
        <v>CONFIRMED BULLISH</v>
      </c>
    </row>
    <row r="2085" spans="1:8" ht="13.5" x14ac:dyDescent="0.25">
      <c r="A2085" s="3">
        <f>TITRES_STAT!B2088</f>
        <v>45040</v>
      </c>
      <c r="B2085" s="6">
        <f>TITRES_STAT!C2088</f>
        <v>5.5</v>
      </c>
      <c r="C2085" s="6">
        <f>TITRES_STAT!D2088</f>
        <v>4.0621</v>
      </c>
      <c r="D2085" s="6">
        <f>TITRES_STAT!E2088</f>
        <v>3684</v>
      </c>
      <c r="E2085" s="2">
        <f t="shared" si="128"/>
        <v>473395</v>
      </c>
      <c r="F2085" s="6" t="str">
        <f t="shared" si="131"/>
        <v>BEARISH</v>
      </c>
      <c r="G2085" s="6" t="str">
        <f t="shared" si="130"/>
        <v>NEUTRAL</v>
      </c>
      <c r="H2085" s="6" t="str">
        <f t="shared" si="129"/>
        <v>BEARISH DIVERGENCE</v>
      </c>
    </row>
    <row r="2086" spans="1:8" ht="13.5" x14ac:dyDescent="0.25">
      <c r="A2086" s="3">
        <f>TITRES_STAT!B2089</f>
        <v>45041</v>
      </c>
      <c r="B2086" s="6">
        <f>TITRES_STAT!C2089</f>
        <v>5.3</v>
      </c>
      <c r="C2086" s="6">
        <f>TITRES_STAT!D2089</f>
        <v>3.9144000000000001</v>
      </c>
      <c r="D2086" s="6">
        <f>TITRES_STAT!E2089</f>
        <v>12030</v>
      </c>
      <c r="E2086" s="2">
        <f t="shared" si="128"/>
        <v>461365</v>
      </c>
      <c r="F2086" s="6" t="str">
        <f t="shared" si="131"/>
        <v>BEARISH</v>
      </c>
      <c r="G2086" s="6" t="str">
        <f t="shared" si="130"/>
        <v>WEAK</v>
      </c>
      <c r="H2086" s="6" t="str">
        <f t="shared" si="129"/>
        <v>CONFIRMED BEARISH</v>
      </c>
    </row>
    <row r="2087" spans="1:8" ht="13.5" x14ac:dyDescent="0.25">
      <c r="A2087" s="3">
        <f>TITRES_STAT!B2090</f>
        <v>45042</v>
      </c>
      <c r="B2087" s="6">
        <f>TITRES_STAT!C2090</f>
        <v>5.2</v>
      </c>
      <c r="C2087" s="6">
        <f>TITRES_STAT!D2090</f>
        <v>3.8405</v>
      </c>
      <c r="D2087" s="6">
        <f>TITRES_STAT!E2090</f>
        <v>3233</v>
      </c>
      <c r="E2087" s="2">
        <f t="shared" si="128"/>
        <v>458132</v>
      </c>
      <c r="F2087" s="6" t="str">
        <f t="shared" si="131"/>
        <v>BEARISH</v>
      </c>
      <c r="G2087" s="6" t="str">
        <f t="shared" si="130"/>
        <v>WEAK</v>
      </c>
      <c r="H2087" s="6" t="str">
        <f t="shared" si="129"/>
        <v>CONFIRMED BEARISH</v>
      </c>
    </row>
    <row r="2088" spans="1:8" ht="13.5" x14ac:dyDescent="0.25">
      <c r="A2088" s="3">
        <f>TITRES_STAT!B2091</f>
        <v>45043</v>
      </c>
      <c r="B2088" s="6">
        <f>TITRES_STAT!C2091</f>
        <v>5.22</v>
      </c>
      <c r="C2088" s="6">
        <f>TITRES_STAT!D2091</f>
        <v>3.8553000000000002</v>
      </c>
      <c r="D2088" s="6">
        <f>TITRES_STAT!E2091</f>
        <v>5484</v>
      </c>
      <c r="E2088" s="2">
        <f t="shared" si="128"/>
        <v>463616</v>
      </c>
      <c r="F2088" s="6" t="str">
        <f t="shared" si="131"/>
        <v>BEARISH</v>
      </c>
      <c r="G2088" s="6" t="str">
        <f t="shared" si="130"/>
        <v>WEAK</v>
      </c>
      <c r="H2088" s="6" t="str">
        <f t="shared" si="129"/>
        <v>CONFIRMED BEARISH</v>
      </c>
    </row>
    <row r="2089" spans="1:8" ht="13.5" x14ac:dyDescent="0.25">
      <c r="A2089" s="3">
        <f>TITRES_STAT!B2092</f>
        <v>45044</v>
      </c>
      <c r="B2089" s="6">
        <f>TITRES_STAT!C2092</f>
        <v>5.2</v>
      </c>
      <c r="C2089" s="6">
        <f>TITRES_STAT!D2092</f>
        <v>3.8405</v>
      </c>
      <c r="D2089" s="6">
        <f>TITRES_STAT!E2092</f>
        <v>968</v>
      </c>
      <c r="E2089" s="2">
        <f t="shared" si="128"/>
        <v>462648</v>
      </c>
      <c r="F2089" s="6" t="str">
        <f t="shared" si="131"/>
        <v>BEARISH</v>
      </c>
      <c r="G2089" s="6" t="str">
        <f t="shared" si="130"/>
        <v>WEAK</v>
      </c>
      <c r="H2089" s="6" t="str">
        <f t="shared" si="129"/>
        <v>CONFIRMED BEARISH</v>
      </c>
    </row>
    <row r="2090" spans="1:8" ht="13.5" x14ac:dyDescent="0.25">
      <c r="A2090" s="3">
        <f>TITRES_STAT!B2093</f>
        <v>45048</v>
      </c>
      <c r="B2090" s="6">
        <f>TITRES_STAT!C2093</f>
        <v>5.15</v>
      </c>
      <c r="C2090" s="6">
        <f>TITRES_STAT!D2093</f>
        <v>3.8035999999999999</v>
      </c>
      <c r="D2090" s="6">
        <f>TITRES_STAT!E2093</f>
        <v>577</v>
      </c>
      <c r="E2090" s="2">
        <f t="shared" si="128"/>
        <v>462071</v>
      </c>
      <c r="F2090" s="6" t="str">
        <f t="shared" si="131"/>
        <v>BEARISH</v>
      </c>
      <c r="G2090" s="6" t="str">
        <f t="shared" si="130"/>
        <v>WEAK</v>
      </c>
      <c r="H2090" s="6" t="str">
        <f t="shared" si="129"/>
        <v>CONFIRMED BEARISH</v>
      </c>
    </row>
    <row r="2091" spans="1:8" ht="13.5" x14ac:dyDescent="0.25">
      <c r="A2091" s="3">
        <f>TITRES_STAT!B2094</f>
        <v>45049</v>
      </c>
      <c r="B2091" s="6">
        <f>TITRES_STAT!C2094</f>
        <v>5.0999999999999996</v>
      </c>
      <c r="C2091" s="6">
        <f>TITRES_STAT!D2094</f>
        <v>3.7667000000000002</v>
      </c>
      <c r="D2091" s="6">
        <f>TITRES_STAT!E2094</f>
        <v>4971</v>
      </c>
      <c r="E2091" s="2">
        <f t="shared" si="128"/>
        <v>457100</v>
      </c>
      <c r="F2091" s="6" t="str">
        <f t="shared" si="131"/>
        <v>BEARISH</v>
      </c>
      <c r="G2091" s="6" t="str">
        <f t="shared" si="130"/>
        <v>NEUTRAL</v>
      </c>
      <c r="H2091" s="6" t="str">
        <f t="shared" si="129"/>
        <v>CONFIRMED BEARISH</v>
      </c>
    </row>
    <row r="2092" spans="1:8" ht="13.5" x14ac:dyDescent="0.25">
      <c r="A2092" s="3">
        <f>TITRES_STAT!B2095</f>
        <v>45050</v>
      </c>
      <c r="B2092" s="6">
        <f>TITRES_STAT!C2095</f>
        <v>5.24</v>
      </c>
      <c r="C2092" s="6">
        <f>TITRES_STAT!D2095</f>
        <v>3.8700999999999999</v>
      </c>
      <c r="D2092" s="6">
        <f>TITRES_STAT!E2095</f>
        <v>60331</v>
      </c>
      <c r="E2092" s="2">
        <f t="shared" si="128"/>
        <v>517431</v>
      </c>
      <c r="F2092" s="6" t="str">
        <f t="shared" si="131"/>
        <v>BULLISH</v>
      </c>
      <c r="G2092" s="6" t="str">
        <f t="shared" si="130"/>
        <v>STRONG</v>
      </c>
      <c r="H2092" s="6" t="str">
        <f t="shared" si="129"/>
        <v>CONFIRMED BULLISH</v>
      </c>
    </row>
    <row r="2093" spans="1:8" ht="13.5" x14ac:dyDescent="0.25">
      <c r="A2093" s="3">
        <f>TITRES_STAT!B2096</f>
        <v>45051</v>
      </c>
      <c r="B2093" s="6">
        <f>TITRES_STAT!C2096</f>
        <v>5.26</v>
      </c>
      <c r="C2093" s="6">
        <f>TITRES_STAT!D2096</f>
        <v>3.8847999999999998</v>
      </c>
      <c r="D2093" s="6">
        <f>TITRES_STAT!E2096</f>
        <v>5595</v>
      </c>
      <c r="E2093" s="2">
        <f t="shared" si="128"/>
        <v>523026</v>
      </c>
      <c r="F2093" s="6" t="str">
        <f t="shared" si="131"/>
        <v>BULLISH</v>
      </c>
      <c r="G2093" s="6" t="str">
        <f t="shared" si="130"/>
        <v>STRONG</v>
      </c>
      <c r="H2093" s="6" t="str">
        <f t="shared" si="129"/>
        <v>CONFIRMED BULLISH</v>
      </c>
    </row>
    <row r="2094" spans="1:8" ht="13.5" x14ac:dyDescent="0.25">
      <c r="A2094" s="3">
        <f>TITRES_STAT!B2097</f>
        <v>45054</v>
      </c>
      <c r="B2094" s="6">
        <f>TITRES_STAT!C2097</f>
        <v>5.36</v>
      </c>
      <c r="C2094" s="6">
        <f>TITRES_STAT!D2097</f>
        <v>3.9586999999999999</v>
      </c>
      <c r="D2094" s="6">
        <f>TITRES_STAT!E2097</f>
        <v>1764</v>
      </c>
      <c r="E2094" s="2">
        <f t="shared" si="128"/>
        <v>524790</v>
      </c>
      <c r="F2094" s="6" t="str">
        <f t="shared" si="131"/>
        <v>BULLISH</v>
      </c>
      <c r="G2094" s="6" t="str">
        <f t="shared" si="130"/>
        <v>STRONG</v>
      </c>
      <c r="H2094" s="6" t="str">
        <f t="shared" si="129"/>
        <v>CONFIRMED BULLISH</v>
      </c>
    </row>
    <row r="2095" spans="1:8" ht="13.5" x14ac:dyDescent="0.25">
      <c r="A2095" s="3">
        <f>TITRES_STAT!B2098</f>
        <v>45055</v>
      </c>
      <c r="B2095" s="6">
        <f>TITRES_STAT!C2098</f>
        <v>5.35</v>
      </c>
      <c r="C2095" s="6">
        <f>TITRES_STAT!D2098</f>
        <v>3.9512999999999998</v>
      </c>
      <c r="D2095" s="6">
        <f>TITRES_STAT!E2098</f>
        <v>1177</v>
      </c>
      <c r="E2095" s="2">
        <f t="shared" si="128"/>
        <v>523613</v>
      </c>
      <c r="F2095" s="6" t="str">
        <f t="shared" si="131"/>
        <v>BULLISH</v>
      </c>
      <c r="G2095" s="6" t="str">
        <f t="shared" si="130"/>
        <v>STRONG</v>
      </c>
      <c r="H2095" s="6" t="str">
        <f t="shared" si="129"/>
        <v>CONFIRMED BULLISH</v>
      </c>
    </row>
    <row r="2096" spans="1:8" ht="13.5" x14ac:dyDescent="0.25">
      <c r="A2096" s="3">
        <f>TITRES_STAT!B2099</f>
        <v>45056</v>
      </c>
      <c r="B2096" s="6">
        <f>TITRES_STAT!C2099</f>
        <v>5.38</v>
      </c>
      <c r="C2096" s="6">
        <f>TITRES_STAT!D2099</f>
        <v>3.9735</v>
      </c>
      <c r="D2096" s="6">
        <f>TITRES_STAT!E2099</f>
        <v>4110</v>
      </c>
      <c r="E2096" s="2">
        <f t="shared" si="128"/>
        <v>527723</v>
      </c>
      <c r="F2096" s="6" t="str">
        <f t="shared" si="131"/>
        <v>BULLISH</v>
      </c>
      <c r="G2096" s="6" t="str">
        <f t="shared" si="130"/>
        <v>STRONG</v>
      </c>
      <c r="H2096" s="6" t="str">
        <f t="shared" si="129"/>
        <v>CONFIRMED BULLISH</v>
      </c>
    </row>
    <row r="2097" spans="1:8" ht="13.5" x14ac:dyDescent="0.25">
      <c r="A2097" s="3">
        <f>TITRES_STAT!B2100</f>
        <v>45057</v>
      </c>
      <c r="B2097" s="6">
        <f>TITRES_STAT!C2100</f>
        <v>5.6</v>
      </c>
      <c r="C2097" s="6">
        <f>TITRES_STAT!D2100</f>
        <v>4.1359000000000004</v>
      </c>
      <c r="D2097" s="6">
        <f>TITRES_STAT!E2100</f>
        <v>5039</v>
      </c>
      <c r="E2097" s="2">
        <f t="shared" si="128"/>
        <v>532762</v>
      </c>
      <c r="F2097" s="6" t="str">
        <f t="shared" si="131"/>
        <v>BULLISH</v>
      </c>
      <c r="G2097" s="6" t="str">
        <f t="shared" si="130"/>
        <v>STRONG</v>
      </c>
      <c r="H2097" s="6" t="str">
        <f t="shared" si="129"/>
        <v>CONFIRMED BULLISH</v>
      </c>
    </row>
    <row r="2098" spans="1:8" ht="13.5" x14ac:dyDescent="0.25">
      <c r="A2098" s="3">
        <f>TITRES_STAT!B2101</f>
        <v>45058</v>
      </c>
      <c r="B2098" s="6">
        <f>TITRES_STAT!C2101</f>
        <v>5.7</v>
      </c>
      <c r="C2098" s="6">
        <f>TITRES_STAT!D2101</f>
        <v>4.2098000000000004</v>
      </c>
      <c r="D2098" s="6">
        <f>TITRES_STAT!E2101</f>
        <v>12619</v>
      </c>
      <c r="E2098" s="2">
        <f t="shared" si="128"/>
        <v>545381</v>
      </c>
      <c r="F2098" s="6" t="str">
        <f t="shared" si="131"/>
        <v>BULLISH</v>
      </c>
      <c r="G2098" s="6" t="str">
        <f t="shared" si="130"/>
        <v>STRONG</v>
      </c>
      <c r="H2098" s="6" t="str">
        <f t="shared" si="129"/>
        <v>CONFIRMED BULLISH</v>
      </c>
    </row>
    <row r="2099" spans="1:8" ht="13.5" x14ac:dyDescent="0.25">
      <c r="A2099" s="3">
        <f>TITRES_STAT!B2102</f>
        <v>45061</v>
      </c>
      <c r="B2099" s="6">
        <f>TITRES_STAT!C2102</f>
        <v>5.68</v>
      </c>
      <c r="C2099" s="6">
        <f>TITRES_STAT!D2102</f>
        <v>4.1950000000000003</v>
      </c>
      <c r="D2099" s="6">
        <f>TITRES_STAT!E2102</f>
        <v>6213</v>
      </c>
      <c r="E2099" s="2">
        <f t="shared" si="128"/>
        <v>539168</v>
      </c>
      <c r="F2099" s="6" t="str">
        <f t="shared" si="131"/>
        <v>BULLISH</v>
      </c>
      <c r="G2099" s="6" t="str">
        <f t="shared" si="130"/>
        <v>STRONG</v>
      </c>
      <c r="H2099" s="6" t="str">
        <f t="shared" si="129"/>
        <v>CONFIRMED BULLISH</v>
      </c>
    </row>
    <row r="2100" spans="1:8" ht="13.5" x14ac:dyDescent="0.25">
      <c r="A2100" s="3">
        <f>TITRES_STAT!B2103</f>
        <v>45062</v>
      </c>
      <c r="B2100" s="6">
        <f>TITRES_STAT!C2103</f>
        <v>5.6</v>
      </c>
      <c r="C2100" s="6">
        <f>TITRES_STAT!D2103</f>
        <v>4.1359000000000004</v>
      </c>
      <c r="D2100" s="6">
        <f>TITRES_STAT!E2103</f>
        <v>6360</v>
      </c>
      <c r="E2100" s="2">
        <f t="shared" si="128"/>
        <v>532808</v>
      </c>
      <c r="F2100" s="6" t="str">
        <f t="shared" si="131"/>
        <v>BULLISH</v>
      </c>
      <c r="G2100" s="6" t="str">
        <f t="shared" si="130"/>
        <v>NEUTRAL</v>
      </c>
      <c r="H2100" s="6" t="str">
        <f t="shared" si="129"/>
        <v>CONFIRMED BULLISH</v>
      </c>
    </row>
    <row r="2101" spans="1:8" ht="13.5" x14ac:dyDescent="0.25">
      <c r="A2101" s="3">
        <f>TITRES_STAT!B2104</f>
        <v>45063</v>
      </c>
      <c r="B2101" s="6">
        <f>TITRES_STAT!C2104</f>
        <v>5.65</v>
      </c>
      <c r="C2101" s="6">
        <f>TITRES_STAT!D2104</f>
        <v>4.1729000000000003</v>
      </c>
      <c r="D2101" s="6">
        <f>TITRES_STAT!E2104</f>
        <v>5141</v>
      </c>
      <c r="E2101" s="2">
        <f t="shared" si="128"/>
        <v>537949</v>
      </c>
      <c r="F2101" s="6" t="str">
        <f t="shared" si="131"/>
        <v>BULLISH</v>
      </c>
      <c r="G2101" s="6" t="str">
        <f t="shared" si="130"/>
        <v>NEUTRAL</v>
      </c>
      <c r="H2101" s="6" t="str">
        <f t="shared" si="129"/>
        <v>CONFIRMED BULLISH</v>
      </c>
    </row>
    <row r="2102" spans="1:8" ht="13.5" x14ac:dyDescent="0.25">
      <c r="A2102" s="3">
        <f>TITRES_STAT!B2105</f>
        <v>45064</v>
      </c>
      <c r="B2102" s="6">
        <f>TITRES_STAT!C2105</f>
        <v>5.66</v>
      </c>
      <c r="C2102" s="6">
        <f>TITRES_STAT!D2105</f>
        <v>4.1802999999999999</v>
      </c>
      <c r="D2102" s="6">
        <f>TITRES_STAT!E2105</f>
        <v>10682</v>
      </c>
      <c r="E2102" s="2">
        <f t="shared" si="128"/>
        <v>548631</v>
      </c>
      <c r="F2102" s="6" t="str">
        <f t="shared" si="131"/>
        <v>BULLISH</v>
      </c>
      <c r="G2102" s="6" t="str">
        <f t="shared" si="130"/>
        <v>STRONG</v>
      </c>
      <c r="H2102" s="6" t="str">
        <f t="shared" si="129"/>
        <v>CONFIRMED BULLISH</v>
      </c>
    </row>
    <row r="2103" spans="1:8" ht="13.5" x14ac:dyDescent="0.25">
      <c r="A2103" s="3">
        <f>TITRES_STAT!B2106</f>
        <v>45065</v>
      </c>
      <c r="B2103" s="6">
        <f>TITRES_STAT!C2106</f>
        <v>5.69</v>
      </c>
      <c r="C2103" s="6">
        <f>TITRES_STAT!D2106</f>
        <v>4.2023999999999999</v>
      </c>
      <c r="D2103" s="6">
        <f>TITRES_STAT!E2106</f>
        <v>4044</v>
      </c>
      <c r="E2103" s="2">
        <f t="shared" si="128"/>
        <v>552675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BULLISH DIVERGENCE</v>
      </c>
    </row>
    <row r="2104" spans="1:8" ht="13.5" x14ac:dyDescent="0.25">
      <c r="A2104" s="3">
        <f>TITRES_STAT!B2107</f>
        <v>45068</v>
      </c>
      <c r="B2104" s="6">
        <f>TITRES_STAT!C2107</f>
        <v>5.6</v>
      </c>
      <c r="C2104" s="6">
        <f>TITRES_STAT!D2107</f>
        <v>4.1359000000000004</v>
      </c>
      <c r="D2104" s="6">
        <f>TITRES_STAT!E2107</f>
        <v>3778</v>
      </c>
      <c r="E2104" s="2">
        <f t="shared" si="128"/>
        <v>548897</v>
      </c>
      <c r="F2104" s="6" t="str">
        <f t="shared" si="131"/>
        <v>BULLISH</v>
      </c>
      <c r="G2104" s="6" t="str">
        <f t="shared" si="130"/>
        <v>NEUTRAL</v>
      </c>
      <c r="H2104" s="6" t="str">
        <f t="shared" si="129"/>
        <v>BULLISH DIVERGENCE</v>
      </c>
    </row>
    <row r="2105" spans="1:8" ht="13.5" x14ac:dyDescent="0.25">
      <c r="A2105" s="3">
        <f>TITRES_STAT!B2108</f>
        <v>45069</v>
      </c>
      <c r="B2105" s="6">
        <f>TITRES_STAT!C2108</f>
        <v>5.51</v>
      </c>
      <c r="C2105" s="6">
        <f>TITRES_STAT!D2108</f>
        <v>4.0694999999999997</v>
      </c>
      <c r="D2105" s="6">
        <f>TITRES_STAT!E2108</f>
        <v>4118</v>
      </c>
      <c r="E2105" s="2">
        <f t="shared" si="128"/>
        <v>544779</v>
      </c>
      <c r="F2105" s="6" t="str">
        <f t="shared" si="131"/>
        <v>BULLISH</v>
      </c>
      <c r="G2105" s="6" t="str">
        <f t="shared" si="130"/>
        <v>STRONG</v>
      </c>
      <c r="H2105" s="6" t="str">
        <f t="shared" si="129"/>
        <v>BULLISH DIVERGENCE</v>
      </c>
    </row>
    <row r="2106" spans="1:8" ht="13.5" x14ac:dyDescent="0.25">
      <c r="A2106" s="3">
        <f>TITRES_STAT!B2109</f>
        <v>45070</v>
      </c>
      <c r="B2106" s="6">
        <f>TITRES_STAT!C2109</f>
        <v>5.51</v>
      </c>
      <c r="C2106" s="6">
        <f>TITRES_STAT!D2109</f>
        <v>4.0694999999999997</v>
      </c>
      <c r="D2106" s="6">
        <f>TITRES_STAT!E2109</f>
        <v>3480</v>
      </c>
      <c r="E2106" s="2">
        <f t="shared" si="128"/>
        <v>544779</v>
      </c>
      <c r="F2106" s="6" t="str">
        <f t="shared" si="131"/>
        <v>BULLISH</v>
      </c>
      <c r="G2106" s="6" t="str">
        <f t="shared" si="130"/>
        <v>NEUTRAL</v>
      </c>
      <c r="H2106" s="6" t="str">
        <f t="shared" si="129"/>
        <v>BULLISH DIVERGENCE</v>
      </c>
    </row>
    <row r="2107" spans="1:8" ht="13.5" x14ac:dyDescent="0.25">
      <c r="A2107" s="3">
        <f>TITRES_STAT!B2110</f>
        <v>45071</v>
      </c>
      <c r="B2107" s="6">
        <f>TITRES_STAT!C2110</f>
        <v>5.5</v>
      </c>
      <c r="C2107" s="6">
        <f>TITRES_STAT!D2110</f>
        <v>4.0621</v>
      </c>
      <c r="D2107" s="6">
        <f>TITRES_STAT!E2110</f>
        <v>1405</v>
      </c>
      <c r="E2107" s="2">
        <f t="shared" si="128"/>
        <v>543374</v>
      </c>
      <c r="F2107" s="6" t="str">
        <f t="shared" si="131"/>
        <v>BEARISH</v>
      </c>
      <c r="G2107" s="6" t="str">
        <f t="shared" si="130"/>
        <v>NEUTRAL</v>
      </c>
      <c r="H2107" s="6" t="str">
        <f t="shared" si="129"/>
        <v>CONFIRMED BEARISH</v>
      </c>
    </row>
    <row r="2108" spans="1:8" ht="13.5" x14ac:dyDescent="0.25">
      <c r="A2108" s="3">
        <f>TITRES_STAT!B2111</f>
        <v>45072</v>
      </c>
      <c r="B2108" s="6">
        <f>TITRES_STAT!C2111</f>
        <v>5.5</v>
      </c>
      <c r="C2108" s="6">
        <f>TITRES_STAT!D2111</f>
        <v>4.0621</v>
      </c>
      <c r="D2108" s="6">
        <f>TITRES_STAT!E2111</f>
        <v>4375</v>
      </c>
      <c r="E2108" s="2">
        <f t="shared" si="128"/>
        <v>543374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CONFIRMED BEARISH</v>
      </c>
    </row>
    <row r="2109" spans="1:8" ht="13.5" x14ac:dyDescent="0.25">
      <c r="A2109" s="3">
        <f>TITRES_STAT!B2112</f>
        <v>45075</v>
      </c>
      <c r="B2109" s="6">
        <f>TITRES_STAT!C2112</f>
        <v>5.5</v>
      </c>
      <c r="C2109" s="6">
        <f>TITRES_STAT!D2112</f>
        <v>4.0621</v>
      </c>
      <c r="D2109" s="6">
        <f>TITRES_STAT!E2112</f>
        <v>271</v>
      </c>
      <c r="E2109" s="2">
        <f t="shared" si="128"/>
        <v>543374</v>
      </c>
      <c r="F2109" s="6" t="str">
        <f t="shared" si="131"/>
        <v>BEARISH</v>
      </c>
      <c r="G2109" s="6" t="str">
        <f t="shared" si="130"/>
        <v>NEUTRAL</v>
      </c>
      <c r="H2109" s="6" t="str">
        <f t="shared" si="129"/>
        <v>CONFIRMED BEARISH</v>
      </c>
    </row>
    <row r="2110" spans="1:8" ht="13.5" x14ac:dyDescent="0.25">
      <c r="A2110" s="3">
        <f>TITRES_STAT!B2113</f>
        <v>45076</v>
      </c>
      <c r="B2110" s="6">
        <f>TITRES_STAT!C2113</f>
        <v>5.5</v>
      </c>
      <c r="C2110" s="6">
        <f>TITRES_STAT!D2113</f>
        <v>4.0621</v>
      </c>
      <c r="D2110" s="6">
        <f>TITRES_STAT!E2113</f>
        <v>533</v>
      </c>
      <c r="E2110" s="2">
        <f t="shared" si="128"/>
        <v>543374</v>
      </c>
      <c r="F2110" s="6" t="str">
        <f t="shared" si="131"/>
        <v>BEARISH</v>
      </c>
      <c r="G2110" s="6" t="str">
        <f t="shared" si="130"/>
        <v>NEUTRAL</v>
      </c>
      <c r="H2110" s="6" t="str">
        <f t="shared" si="129"/>
        <v>CONFIRMED BEARISH</v>
      </c>
    </row>
    <row r="2111" spans="1:8" ht="13.5" x14ac:dyDescent="0.25">
      <c r="A2111" s="3">
        <f>TITRES_STAT!B2114</f>
        <v>45077</v>
      </c>
      <c r="B2111" s="6">
        <f>TITRES_STAT!C2114</f>
        <v>5.76</v>
      </c>
      <c r="C2111" s="6">
        <f>TITRES_STAT!D2114</f>
        <v>4.2541000000000002</v>
      </c>
      <c r="D2111" s="6">
        <f>TITRES_STAT!E2114</f>
        <v>15684</v>
      </c>
      <c r="E2111" s="2">
        <f t="shared" si="128"/>
        <v>559058</v>
      </c>
      <c r="F2111" s="6" t="str">
        <f t="shared" si="131"/>
        <v>BULLISH</v>
      </c>
      <c r="G2111" s="6" t="str">
        <f t="shared" si="130"/>
        <v>STRONG</v>
      </c>
      <c r="H2111" s="6" t="str">
        <f t="shared" si="129"/>
        <v>CONFIRMED BULLISH</v>
      </c>
    </row>
    <row r="2112" spans="1:8" ht="13.5" x14ac:dyDescent="0.25">
      <c r="A2112" s="3">
        <f>TITRES_STAT!B2115</f>
        <v>45078</v>
      </c>
      <c r="B2112" s="6">
        <f>TITRES_STAT!C2115</f>
        <v>5.79</v>
      </c>
      <c r="C2112" s="6">
        <f>TITRES_STAT!D2115</f>
        <v>4.2763</v>
      </c>
      <c r="D2112" s="6">
        <f>TITRES_STAT!E2115</f>
        <v>597</v>
      </c>
      <c r="E2112" s="2">
        <f t="shared" si="128"/>
        <v>559655</v>
      </c>
      <c r="F2112" s="6" t="str">
        <f t="shared" si="131"/>
        <v>BULLISH</v>
      </c>
      <c r="G2112" s="6" t="str">
        <f t="shared" si="130"/>
        <v>STRONG</v>
      </c>
      <c r="H2112" s="6" t="str">
        <f t="shared" si="129"/>
        <v>CONFIRMED BULLISH</v>
      </c>
    </row>
    <row r="2113" spans="1:8" ht="13.5" x14ac:dyDescent="0.25">
      <c r="A2113" s="3">
        <f>TITRES_STAT!B2116</f>
        <v>45079</v>
      </c>
      <c r="B2113" s="6">
        <f>TITRES_STAT!C2116</f>
        <v>5.7</v>
      </c>
      <c r="C2113" s="6">
        <f>TITRES_STAT!D2116</f>
        <v>4.2098000000000004</v>
      </c>
      <c r="D2113" s="6">
        <f>TITRES_STAT!E2116</f>
        <v>977</v>
      </c>
      <c r="E2113" s="2">
        <f t="shared" si="128"/>
        <v>558678</v>
      </c>
      <c r="F2113" s="6" t="str">
        <f t="shared" si="131"/>
        <v>BULLISH</v>
      </c>
      <c r="G2113" s="6" t="str">
        <f t="shared" si="130"/>
        <v>STRONG</v>
      </c>
      <c r="H2113" s="6" t="str">
        <f t="shared" si="129"/>
        <v>CONFIRMED BULLISH</v>
      </c>
    </row>
    <row r="2114" spans="1:8" ht="13.5" x14ac:dyDescent="0.25">
      <c r="A2114" s="3">
        <f>TITRES_STAT!B2117</f>
        <v>45082</v>
      </c>
      <c r="B2114" s="6">
        <f>TITRES_STAT!C2117</f>
        <v>5.8</v>
      </c>
      <c r="C2114" s="6">
        <f>TITRES_STAT!D2117</f>
        <v>4.2835999999999999</v>
      </c>
      <c r="D2114" s="6">
        <f>TITRES_STAT!E2117</f>
        <v>326</v>
      </c>
      <c r="E2114" s="2">
        <f t="shared" si="128"/>
        <v>559004</v>
      </c>
      <c r="F2114" s="6" t="str">
        <f t="shared" si="131"/>
        <v>BULLISH</v>
      </c>
      <c r="G2114" s="6" t="str">
        <f t="shared" si="130"/>
        <v>STRONG</v>
      </c>
      <c r="H2114" s="6" t="str">
        <f t="shared" si="129"/>
        <v>CONFIRMED BULLISH</v>
      </c>
    </row>
    <row r="2115" spans="1:8" ht="13.5" x14ac:dyDescent="0.25">
      <c r="A2115" s="3">
        <f>TITRES_STAT!B2118</f>
        <v>45083</v>
      </c>
      <c r="B2115" s="6">
        <f>TITRES_STAT!C2118</f>
        <v>5.78</v>
      </c>
      <c r="C2115" s="6">
        <f>TITRES_STAT!D2118</f>
        <v>4.2689000000000004</v>
      </c>
      <c r="D2115" s="6">
        <f>TITRES_STAT!E2118</f>
        <v>2312</v>
      </c>
      <c r="E2115" s="2">
        <f t="shared" si="128"/>
        <v>556692</v>
      </c>
      <c r="F2115" s="6" t="str">
        <f t="shared" si="131"/>
        <v>BULLISH</v>
      </c>
      <c r="G2115" s="6" t="str">
        <f t="shared" si="130"/>
        <v>STRONG</v>
      </c>
      <c r="H2115" s="6" t="str">
        <f t="shared" si="129"/>
        <v>CONFIRMED BULLISH</v>
      </c>
    </row>
    <row r="2116" spans="1:8" ht="13.5" x14ac:dyDescent="0.25">
      <c r="A2116" s="3">
        <f>TITRES_STAT!B2119</f>
        <v>45084</v>
      </c>
      <c r="B2116" s="6">
        <f>TITRES_STAT!C2119</f>
        <v>5.6</v>
      </c>
      <c r="C2116" s="6">
        <f>TITRES_STAT!D2119</f>
        <v>4.1359000000000004</v>
      </c>
      <c r="D2116" s="6">
        <f>TITRES_STAT!E2119</f>
        <v>10738</v>
      </c>
      <c r="E2116" s="2">
        <f t="shared" ref="E2116:E2179" si="132">IF(B2116&gt;B2115, E2115+D2116, IF(B2116&lt;B2115, E2115-D2116, E2115))</f>
        <v>545954</v>
      </c>
      <c r="F2116" s="6" t="str">
        <f t="shared" si="131"/>
        <v>BEARISH</v>
      </c>
      <c r="G2116" s="6" t="str">
        <f t="shared" si="130"/>
        <v>WEAK</v>
      </c>
      <c r="H2116" s="6" t="str">
        <f t="shared" si="129"/>
        <v>CONFIRMED BEARISH</v>
      </c>
    </row>
    <row r="2117" spans="1:8" ht="13.5" x14ac:dyDescent="0.25">
      <c r="A2117" s="3">
        <f>TITRES_STAT!B2120</f>
        <v>45085</v>
      </c>
      <c r="B2117" s="6">
        <f>TITRES_STAT!C2120</f>
        <v>5.57</v>
      </c>
      <c r="C2117" s="6">
        <f>TITRES_STAT!D2120</f>
        <v>4.1138000000000003</v>
      </c>
      <c r="D2117" s="6">
        <f>TITRES_STAT!E2120</f>
        <v>1515</v>
      </c>
      <c r="E2117" s="2">
        <f t="shared" si="132"/>
        <v>544439</v>
      </c>
      <c r="F2117" s="6" t="str">
        <f t="shared" si="131"/>
        <v>BEARISH</v>
      </c>
      <c r="G2117" s="6" t="str">
        <f t="shared" si="130"/>
        <v>WEAK</v>
      </c>
      <c r="H2117" s="6" t="str">
        <f t="shared" si="129"/>
        <v>CONFIRMED BEARISH</v>
      </c>
    </row>
    <row r="2118" spans="1:8" ht="13.5" x14ac:dyDescent="0.25">
      <c r="A2118" s="3">
        <f>TITRES_STAT!B2121</f>
        <v>45086</v>
      </c>
      <c r="B2118" s="6">
        <f>TITRES_STAT!C2121</f>
        <v>5.59</v>
      </c>
      <c r="C2118" s="6">
        <f>TITRES_STAT!D2121</f>
        <v>4.1285999999999996</v>
      </c>
      <c r="D2118" s="6">
        <f>TITRES_STAT!E2121</f>
        <v>13082</v>
      </c>
      <c r="E2118" s="2">
        <f t="shared" si="132"/>
        <v>557521</v>
      </c>
      <c r="F2118" s="6" t="str">
        <f t="shared" si="131"/>
        <v>BEARISH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45089</v>
      </c>
      <c r="B2119" s="6">
        <f>TITRES_STAT!C2122</f>
        <v>5.64</v>
      </c>
      <c r="C2119" s="6">
        <f>TITRES_STAT!D2122</f>
        <v>4.1654999999999998</v>
      </c>
      <c r="D2119" s="6">
        <f>TITRES_STAT!E2122</f>
        <v>7295</v>
      </c>
      <c r="E2119" s="2">
        <f t="shared" si="132"/>
        <v>564816</v>
      </c>
      <c r="F2119" s="6" t="str">
        <f t="shared" si="131"/>
        <v>BULLISH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BULLISH DIVERGENCE</v>
      </c>
    </row>
    <row r="2120" spans="1:8" ht="13.5" x14ac:dyDescent="0.25">
      <c r="A2120" s="3">
        <f>TITRES_STAT!B2123</f>
        <v>45090</v>
      </c>
      <c r="B2120" s="6">
        <f>TITRES_STAT!C2123</f>
        <v>5.64</v>
      </c>
      <c r="C2120" s="6">
        <f>TITRES_STAT!D2123</f>
        <v>4.1654999999999998</v>
      </c>
      <c r="D2120" s="6">
        <f>TITRES_STAT!E2123</f>
        <v>3705</v>
      </c>
      <c r="E2120" s="2">
        <f t="shared" si="132"/>
        <v>564816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NEUTRAL</v>
      </c>
      <c r="H2120" s="6" t="str">
        <f t="shared" si="133"/>
        <v>BULLISH DIVERGENCE</v>
      </c>
    </row>
    <row r="2121" spans="1:8" ht="13.5" x14ac:dyDescent="0.25">
      <c r="A2121" s="3">
        <f>TITRES_STAT!B2124</f>
        <v>45091</v>
      </c>
      <c r="B2121" s="6">
        <f>TITRES_STAT!C2124</f>
        <v>5.78</v>
      </c>
      <c r="C2121" s="6">
        <f>TITRES_STAT!D2124</f>
        <v>4.2689000000000004</v>
      </c>
      <c r="D2121" s="6">
        <f>TITRES_STAT!E2124</f>
        <v>1185</v>
      </c>
      <c r="E2121" s="2">
        <f t="shared" si="132"/>
        <v>566001</v>
      </c>
      <c r="F2121" s="6" t="str">
        <f t="shared" si="135"/>
        <v>BULLISH</v>
      </c>
      <c r="G2121" s="6" t="str">
        <f t="shared" si="134"/>
        <v>STRONG</v>
      </c>
      <c r="H2121" s="6" t="str">
        <f t="shared" si="133"/>
        <v>CONFIRMED BULLISH</v>
      </c>
    </row>
    <row r="2122" spans="1:8" ht="13.5" x14ac:dyDescent="0.25">
      <c r="A2122" s="3">
        <f>TITRES_STAT!B2125</f>
        <v>45092</v>
      </c>
      <c r="B2122" s="6">
        <f>TITRES_STAT!C2125</f>
        <v>5.75</v>
      </c>
      <c r="C2122" s="6">
        <f>TITRES_STAT!D2125</f>
        <v>4.2466999999999997</v>
      </c>
      <c r="D2122" s="6">
        <f>TITRES_STAT!E2125</f>
        <v>3106</v>
      </c>
      <c r="E2122" s="2">
        <f t="shared" si="132"/>
        <v>562895</v>
      </c>
      <c r="F2122" s="6" t="str">
        <f t="shared" si="135"/>
        <v>BULLISH</v>
      </c>
      <c r="G2122" s="6" t="str">
        <f t="shared" si="134"/>
        <v>STRONG</v>
      </c>
      <c r="H2122" s="6" t="str">
        <f t="shared" si="133"/>
        <v>CONFIRMED BULLISH</v>
      </c>
    </row>
    <row r="2123" spans="1:8" ht="13.5" x14ac:dyDescent="0.25">
      <c r="A2123" s="3">
        <f>TITRES_STAT!B2126</f>
        <v>45093</v>
      </c>
      <c r="B2123" s="6">
        <f>TITRES_STAT!C2126</f>
        <v>5.7</v>
      </c>
      <c r="C2123" s="6">
        <f>TITRES_STAT!D2126</f>
        <v>4.2098000000000004</v>
      </c>
      <c r="D2123" s="6">
        <f>TITRES_STAT!E2126</f>
        <v>2085</v>
      </c>
      <c r="E2123" s="2">
        <f t="shared" si="132"/>
        <v>560810</v>
      </c>
      <c r="F2123" s="6" t="str">
        <f t="shared" si="135"/>
        <v>BULLISH</v>
      </c>
      <c r="G2123" s="6" t="str">
        <f t="shared" si="134"/>
        <v>NEUTRAL</v>
      </c>
      <c r="H2123" s="6" t="str">
        <f t="shared" si="133"/>
        <v>CONFIRMED BULLISH</v>
      </c>
    </row>
    <row r="2124" spans="1:8" ht="13.5" x14ac:dyDescent="0.25">
      <c r="A2124" s="3">
        <f>TITRES_STAT!B2127</f>
        <v>45096</v>
      </c>
      <c r="B2124" s="6">
        <f>TITRES_STAT!C2127</f>
        <v>5.6</v>
      </c>
      <c r="C2124" s="6">
        <f>TITRES_STAT!D2127</f>
        <v>4.1359000000000004</v>
      </c>
      <c r="D2124" s="6">
        <f>TITRES_STAT!E2127</f>
        <v>536</v>
      </c>
      <c r="E2124" s="2">
        <f t="shared" si="132"/>
        <v>560274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CONFIRMED BEARISH</v>
      </c>
    </row>
    <row r="2125" spans="1:8" ht="13.5" x14ac:dyDescent="0.25">
      <c r="A2125" s="3">
        <f>TITRES_STAT!B2128</f>
        <v>45097</v>
      </c>
      <c r="B2125" s="6">
        <f>TITRES_STAT!C2128</f>
        <v>5.5</v>
      </c>
      <c r="C2125" s="6">
        <f>TITRES_STAT!D2128</f>
        <v>4.0621</v>
      </c>
      <c r="D2125" s="6">
        <f>TITRES_STAT!E2128</f>
        <v>2137</v>
      </c>
      <c r="E2125" s="2">
        <f t="shared" si="132"/>
        <v>558137</v>
      </c>
      <c r="F2125" s="6" t="str">
        <f t="shared" si="135"/>
        <v>BEARISH</v>
      </c>
      <c r="G2125" s="6" t="str">
        <f t="shared" si="134"/>
        <v>NEUTRAL</v>
      </c>
      <c r="H2125" s="6" t="str">
        <f t="shared" si="133"/>
        <v>CONFIRMED BEARISH</v>
      </c>
    </row>
    <row r="2126" spans="1:8" ht="13.5" x14ac:dyDescent="0.25">
      <c r="A2126" s="3">
        <f>TITRES_STAT!B2129</f>
        <v>45098</v>
      </c>
      <c r="B2126" s="6">
        <f>TITRES_STAT!C2129</f>
        <v>5.6</v>
      </c>
      <c r="C2126" s="6">
        <f>TITRES_STAT!D2129</f>
        <v>4.1359000000000004</v>
      </c>
      <c r="D2126" s="6">
        <f>TITRES_STAT!E2129</f>
        <v>1866</v>
      </c>
      <c r="E2126" s="2">
        <f t="shared" si="132"/>
        <v>560003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CONFIRMED BEARISH</v>
      </c>
    </row>
    <row r="2127" spans="1:8" ht="13.5" x14ac:dyDescent="0.25">
      <c r="A2127" s="3">
        <f>TITRES_STAT!B2130</f>
        <v>45099</v>
      </c>
      <c r="B2127" s="6">
        <f>TITRES_STAT!C2130</f>
        <v>5.55</v>
      </c>
      <c r="C2127" s="6">
        <f>TITRES_STAT!D2130</f>
        <v>4.0990000000000002</v>
      </c>
      <c r="D2127" s="6">
        <f>TITRES_STAT!E2130</f>
        <v>1025</v>
      </c>
      <c r="E2127" s="2">
        <f t="shared" si="132"/>
        <v>558978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CONFIRMED BEARISH</v>
      </c>
    </row>
    <row r="2128" spans="1:8" ht="13.5" x14ac:dyDescent="0.25">
      <c r="A2128" s="3">
        <f>TITRES_STAT!B2131</f>
        <v>45100</v>
      </c>
      <c r="B2128" s="6">
        <f>TITRES_STAT!C2131</f>
        <v>5.59</v>
      </c>
      <c r="C2128" s="6">
        <f>TITRES_STAT!D2131</f>
        <v>4.1285999999999996</v>
      </c>
      <c r="D2128" s="6">
        <f>TITRES_STAT!E2131</f>
        <v>8001</v>
      </c>
      <c r="E2128" s="2">
        <f t="shared" si="132"/>
        <v>566979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BULLISH DIVERGENCE</v>
      </c>
    </row>
    <row r="2129" spans="1:8" ht="13.5" x14ac:dyDescent="0.25">
      <c r="A2129" s="3">
        <f>TITRES_STAT!B2132</f>
        <v>45103</v>
      </c>
      <c r="B2129" s="6">
        <f>TITRES_STAT!C2132</f>
        <v>5.56</v>
      </c>
      <c r="C2129" s="6">
        <f>TITRES_STAT!D2132</f>
        <v>4.1063999999999998</v>
      </c>
      <c r="D2129" s="6">
        <f>TITRES_STAT!E2132</f>
        <v>300</v>
      </c>
      <c r="E2129" s="2">
        <f t="shared" si="132"/>
        <v>566679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BULLISH DIVERGENCE</v>
      </c>
    </row>
    <row r="2130" spans="1:8" ht="13.5" x14ac:dyDescent="0.25">
      <c r="A2130" s="3">
        <f>TITRES_STAT!B2133</f>
        <v>45104</v>
      </c>
      <c r="B2130" s="6">
        <f>TITRES_STAT!C2133</f>
        <v>5.56</v>
      </c>
      <c r="C2130" s="6">
        <f>TITRES_STAT!D2133</f>
        <v>4.1063999999999998</v>
      </c>
      <c r="D2130" s="6">
        <f>TITRES_STAT!E2133</f>
        <v>402</v>
      </c>
      <c r="E2130" s="2">
        <f t="shared" si="132"/>
        <v>566679</v>
      </c>
      <c r="F2130" s="6" t="str">
        <f t="shared" si="135"/>
        <v>BULLISH</v>
      </c>
      <c r="G2130" s="6" t="str">
        <f t="shared" si="134"/>
        <v>NEUTRAL</v>
      </c>
      <c r="H2130" s="6" t="str">
        <f t="shared" si="133"/>
        <v>CONFIRMED BULLISH</v>
      </c>
    </row>
    <row r="2131" spans="1:8" ht="13.5" x14ac:dyDescent="0.25">
      <c r="A2131" s="3">
        <f>TITRES_STAT!B2134</f>
        <v>45107</v>
      </c>
      <c r="B2131" s="6">
        <f>TITRES_STAT!C2134</f>
        <v>5.56</v>
      </c>
      <c r="C2131" s="6">
        <f>TITRES_STAT!D2134</f>
        <v>4.1063999999999998</v>
      </c>
      <c r="D2131" s="6">
        <f>TITRES_STAT!E2134</f>
        <v>340</v>
      </c>
      <c r="E2131" s="2">
        <f t="shared" si="132"/>
        <v>566679</v>
      </c>
      <c r="F2131" s="6" t="str">
        <f t="shared" si="135"/>
        <v>BULLISH</v>
      </c>
      <c r="G2131" s="6" t="str">
        <f t="shared" si="134"/>
        <v>NEUTRAL</v>
      </c>
      <c r="H2131" s="6" t="str">
        <f t="shared" si="133"/>
        <v>BULLISH DIVERGENCE</v>
      </c>
    </row>
    <row r="2132" spans="1:8" ht="13.5" x14ac:dyDescent="0.25">
      <c r="A2132" s="3">
        <f>TITRES_STAT!B2135</f>
        <v>45110</v>
      </c>
      <c r="B2132" s="6">
        <f>TITRES_STAT!C2135</f>
        <v>5.7</v>
      </c>
      <c r="C2132" s="6">
        <f>TITRES_STAT!D2135</f>
        <v>4.2098000000000004</v>
      </c>
      <c r="D2132" s="6">
        <f>TITRES_STAT!E2135</f>
        <v>3906</v>
      </c>
      <c r="E2132" s="2">
        <f t="shared" si="132"/>
        <v>570585</v>
      </c>
      <c r="F2132" s="6" t="str">
        <f t="shared" si="135"/>
        <v>BULLISH</v>
      </c>
      <c r="G2132" s="6" t="str">
        <f t="shared" si="134"/>
        <v>STRONG</v>
      </c>
      <c r="H2132" s="6" t="str">
        <f t="shared" si="133"/>
        <v>CONFIRMED BULLISH</v>
      </c>
    </row>
    <row r="2133" spans="1:8" ht="13.5" x14ac:dyDescent="0.25">
      <c r="A2133" s="3">
        <f>TITRES_STAT!B2136</f>
        <v>45111</v>
      </c>
      <c r="B2133" s="6">
        <f>TITRES_STAT!C2136</f>
        <v>5.7</v>
      </c>
      <c r="C2133" s="6">
        <f>TITRES_STAT!D2136</f>
        <v>4.2098000000000004</v>
      </c>
      <c r="D2133" s="6">
        <f>TITRES_STAT!E2136</f>
        <v>0</v>
      </c>
      <c r="E2133" s="2">
        <f t="shared" si="132"/>
        <v>570585</v>
      </c>
      <c r="F2133" s="6" t="str">
        <f t="shared" si="135"/>
        <v>BULLISH</v>
      </c>
      <c r="G2133" s="6" t="str">
        <f t="shared" si="134"/>
        <v>NEUTRAL</v>
      </c>
      <c r="H2133" s="6" t="str">
        <f t="shared" si="133"/>
        <v>CONFIRMED BULLISH</v>
      </c>
    </row>
    <row r="2134" spans="1:8" ht="13.5" x14ac:dyDescent="0.25">
      <c r="A2134" s="3">
        <f>TITRES_STAT!B2137</f>
        <v>45112</v>
      </c>
      <c r="B2134" s="6">
        <f>TITRES_STAT!C2137</f>
        <v>5.65</v>
      </c>
      <c r="C2134" s="6">
        <f>TITRES_STAT!D2137</f>
        <v>4.1729000000000003</v>
      </c>
      <c r="D2134" s="6">
        <f>TITRES_STAT!E2137</f>
        <v>20</v>
      </c>
      <c r="E2134" s="2">
        <f t="shared" si="132"/>
        <v>570565</v>
      </c>
      <c r="F2134" s="6" t="str">
        <f t="shared" si="135"/>
        <v>BULLISH</v>
      </c>
      <c r="G2134" s="6" t="str">
        <f t="shared" si="134"/>
        <v>NEUTRAL</v>
      </c>
      <c r="H2134" s="6" t="str">
        <f t="shared" si="133"/>
        <v>CONFIRMED BULLISH</v>
      </c>
    </row>
    <row r="2135" spans="1:8" ht="13.5" x14ac:dyDescent="0.25">
      <c r="A2135" s="3">
        <f>TITRES_STAT!B2138</f>
        <v>45113</v>
      </c>
      <c r="B2135" s="6">
        <f>TITRES_STAT!C2138</f>
        <v>5.65</v>
      </c>
      <c r="C2135" s="6">
        <f>TITRES_STAT!D2138</f>
        <v>4.1729000000000003</v>
      </c>
      <c r="D2135" s="6">
        <f>TITRES_STAT!E2138</f>
        <v>280</v>
      </c>
      <c r="E2135" s="2">
        <f t="shared" si="132"/>
        <v>570565</v>
      </c>
      <c r="F2135" s="6" t="str">
        <f t="shared" si="135"/>
        <v>BULLISH</v>
      </c>
      <c r="G2135" s="6" t="str">
        <f t="shared" si="134"/>
        <v>NEUTRAL</v>
      </c>
      <c r="H2135" s="6" t="str">
        <f t="shared" si="133"/>
        <v>CONFIRMED BULLISH</v>
      </c>
    </row>
    <row r="2136" spans="1:8" ht="13.5" x14ac:dyDescent="0.25">
      <c r="A2136" s="3">
        <f>TITRES_STAT!B2139</f>
        <v>45114</v>
      </c>
      <c r="B2136" s="6">
        <f>TITRES_STAT!C2139</f>
        <v>5.6</v>
      </c>
      <c r="C2136" s="6">
        <f>TITRES_STAT!D2139</f>
        <v>4.1359000000000004</v>
      </c>
      <c r="D2136" s="6">
        <f>TITRES_STAT!E2139</f>
        <v>2742</v>
      </c>
      <c r="E2136" s="2">
        <f t="shared" si="132"/>
        <v>567823</v>
      </c>
      <c r="F2136" s="6" t="str">
        <f t="shared" si="135"/>
        <v>BULLISH</v>
      </c>
      <c r="G2136" s="6" t="str">
        <f t="shared" si="134"/>
        <v>NEUTRAL</v>
      </c>
      <c r="H2136" s="6" t="str">
        <f t="shared" si="133"/>
        <v>CONFIRMED BULLISH</v>
      </c>
    </row>
    <row r="2137" spans="1:8" ht="13.5" x14ac:dyDescent="0.25">
      <c r="A2137" s="3">
        <f>TITRES_STAT!B2140</f>
        <v>45117</v>
      </c>
      <c r="B2137" s="6">
        <f>TITRES_STAT!C2140</f>
        <v>5.6</v>
      </c>
      <c r="C2137" s="6">
        <f>TITRES_STAT!D2140</f>
        <v>4.1359000000000004</v>
      </c>
      <c r="D2137" s="6">
        <f>TITRES_STAT!E2140</f>
        <v>1075</v>
      </c>
      <c r="E2137" s="2">
        <f t="shared" si="132"/>
        <v>567823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CONFIRMED BEARISH</v>
      </c>
    </row>
    <row r="2138" spans="1:8" ht="13.5" x14ac:dyDescent="0.25">
      <c r="A2138" s="3">
        <f>TITRES_STAT!B2141</f>
        <v>45118</v>
      </c>
      <c r="B2138" s="6">
        <f>TITRES_STAT!C2141</f>
        <v>5.6</v>
      </c>
      <c r="C2138" s="6">
        <f>TITRES_STAT!D2141</f>
        <v>4.1359000000000004</v>
      </c>
      <c r="D2138" s="6">
        <f>TITRES_STAT!E2141</f>
        <v>0</v>
      </c>
      <c r="E2138" s="2">
        <f t="shared" si="132"/>
        <v>567823</v>
      </c>
      <c r="F2138" s="6" t="str">
        <f t="shared" si="135"/>
        <v>BEARISH</v>
      </c>
      <c r="G2138" s="6" t="str">
        <f t="shared" si="134"/>
        <v>NEUTRAL</v>
      </c>
      <c r="H2138" s="6" t="str">
        <f t="shared" si="133"/>
        <v>CONFIRMED BEARISH</v>
      </c>
    </row>
    <row r="2139" spans="1:8" ht="13.5" x14ac:dyDescent="0.25">
      <c r="A2139" s="3">
        <f>TITRES_STAT!B2142</f>
        <v>45119</v>
      </c>
      <c r="B2139" s="6">
        <f>TITRES_STAT!C2142</f>
        <v>5.5</v>
      </c>
      <c r="C2139" s="6">
        <f>TITRES_STAT!D2142</f>
        <v>4.0621</v>
      </c>
      <c r="D2139" s="6">
        <f>TITRES_STAT!E2142</f>
        <v>2376</v>
      </c>
      <c r="E2139" s="2">
        <f t="shared" si="132"/>
        <v>565447</v>
      </c>
      <c r="F2139" s="6" t="str">
        <f t="shared" si="135"/>
        <v>BEARISH</v>
      </c>
      <c r="G2139" s="6" t="str">
        <f t="shared" si="134"/>
        <v>NEUTRAL</v>
      </c>
      <c r="H2139" s="6" t="str">
        <f t="shared" si="133"/>
        <v>CONFIRMED BEARISH</v>
      </c>
    </row>
    <row r="2140" spans="1:8" ht="13.5" x14ac:dyDescent="0.25">
      <c r="A2140" s="3">
        <f>TITRES_STAT!B2143</f>
        <v>45120</v>
      </c>
      <c r="B2140" s="6">
        <f>TITRES_STAT!C2143</f>
        <v>5.5</v>
      </c>
      <c r="C2140" s="6">
        <f>TITRES_STAT!D2143</f>
        <v>4.0621</v>
      </c>
      <c r="D2140" s="6">
        <f>TITRES_STAT!E2143</f>
        <v>79</v>
      </c>
      <c r="E2140" s="2">
        <f t="shared" si="132"/>
        <v>565447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45121</v>
      </c>
      <c r="B2141" s="6">
        <f>TITRES_STAT!C2144</f>
        <v>5.6</v>
      </c>
      <c r="C2141" s="6">
        <f>TITRES_STAT!D2144</f>
        <v>4.1359000000000004</v>
      </c>
      <c r="D2141" s="6">
        <f>TITRES_STAT!E2144</f>
        <v>352</v>
      </c>
      <c r="E2141" s="2">
        <f t="shared" si="132"/>
        <v>565799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45124</v>
      </c>
      <c r="B2142" s="6">
        <f>TITRES_STAT!C2145</f>
        <v>5.6</v>
      </c>
      <c r="C2142" s="6">
        <f>TITRES_STAT!D2145</f>
        <v>4.1359000000000004</v>
      </c>
      <c r="D2142" s="6">
        <f>TITRES_STAT!E2145</f>
        <v>0</v>
      </c>
      <c r="E2142" s="2">
        <f t="shared" si="132"/>
        <v>565799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NEUTRAL</v>
      </c>
    </row>
    <row r="2143" spans="1:8" ht="13.5" x14ac:dyDescent="0.25">
      <c r="A2143" s="3">
        <f>TITRES_STAT!B2146</f>
        <v>45125</v>
      </c>
      <c r="B2143" s="6">
        <f>TITRES_STAT!C2146</f>
        <v>5.6</v>
      </c>
      <c r="C2143" s="6">
        <f>TITRES_STAT!D2146</f>
        <v>4.1359000000000004</v>
      </c>
      <c r="D2143" s="6">
        <f>TITRES_STAT!E2146</f>
        <v>7363</v>
      </c>
      <c r="E2143" s="2">
        <f t="shared" si="132"/>
        <v>565799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45127</v>
      </c>
      <c r="B2144" s="6">
        <f>TITRES_STAT!C2147</f>
        <v>5.6</v>
      </c>
      <c r="C2144" s="6">
        <f>TITRES_STAT!D2147</f>
        <v>4.1359000000000004</v>
      </c>
      <c r="D2144" s="6">
        <f>TITRES_STAT!E2147</f>
        <v>3660</v>
      </c>
      <c r="E2144" s="2">
        <f t="shared" si="132"/>
        <v>565799</v>
      </c>
      <c r="F2144" s="6" t="str">
        <f t="shared" si="135"/>
        <v>BULLISH</v>
      </c>
      <c r="G2144" s="6" t="str">
        <f t="shared" si="134"/>
        <v>NEUTRAL</v>
      </c>
      <c r="H2144" s="6" t="str">
        <f t="shared" si="133"/>
        <v>CONFIRMED BULLISH</v>
      </c>
    </row>
    <row r="2145" spans="1:8" ht="13.5" x14ac:dyDescent="0.25">
      <c r="A2145" s="3">
        <f>TITRES_STAT!B2148</f>
        <v>45128</v>
      </c>
      <c r="B2145" s="6">
        <f>TITRES_STAT!C2148</f>
        <v>5.79</v>
      </c>
      <c r="C2145" s="6">
        <f>TITRES_STAT!D2148</f>
        <v>4.2763</v>
      </c>
      <c r="D2145" s="6">
        <f>TITRES_STAT!E2148</f>
        <v>8379</v>
      </c>
      <c r="E2145" s="2">
        <f t="shared" si="132"/>
        <v>574178</v>
      </c>
      <c r="F2145" s="6" t="str">
        <f t="shared" si="135"/>
        <v>BULLISH</v>
      </c>
      <c r="G2145" s="6" t="str">
        <f t="shared" si="134"/>
        <v>NEUTRAL</v>
      </c>
      <c r="H2145" s="6" t="str">
        <f t="shared" si="133"/>
        <v>CONFIRMED BULLISH</v>
      </c>
    </row>
    <row r="2146" spans="1:8" ht="13.5" x14ac:dyDescent="0.25">
      <c r="A2146" s="3">
        <f>TITRES_STAT!B2149</f>
        <v>45131</v>
      </c>
      <c r="B2146" s="6">
        <f>TITRES_STAT!C2149</f>
        <v>6.13</v>
      </c>
      <c r="C2146" s="6">
        <f>TITRES_STAT!D2149</f>
        <v>4.5274000000000001</v>
      </c>
      <c r="D2146" s="6">
        <f>TITRES_STAT!E2149</f>
        <v>14681</v>
      </c>
      <c r="E2146" s="2">
        <f t="shared" si="132"/>
        <v>588859</v>
      </c>
      <c r="F2146" s="6" t="str">
        <f t="shared" si="135"/>
        <v>BULLISH</v>
      </c>
      <c r="G2146" s="6" t="str">
        <f t="shared" si="134"/>
        <v>STRONG</v>
      </c>
      <c r="H2146" s="6" t="str">
        <f t="shared" si="133"/>
        <v>CONFIRMED BULLISH</v>
      </c>
    </row>
    <row r="2147" spans="1:8" ht="13.5" x14ac:dyDescent="0.25">
      <c r="A2147" s="3">
        <f>TITRES_STAT!B2150</f>
        <v>45133</v>
      </c>
      <c r="B2147" s="6">
        <f>TITRES_STAT!C2150</f>
        <v>6.49</v>
      </c>
      <c r="C2147" s="6">
        <f>TITRES_STAT!D2150</f>
        <v>4.7933000000000003</v>
      </c>
      <c r="D2147" s="6">
        <f>TITRES_STAT!E2150</f>
        <v>0</v>
      </c>
      <c r="E2147" s="2">
        <f t="shared" si="132"/>
        <v>588859</v>
      </c>
      <c r="F2147" s="6" t="str">
        <f t="shared" si="135"/>
        <v>BULLISH</v>
      </c>
      <c r="G2147" s="6" t="str">
        <f t="shared" si="134"/>
        <v>STRONG</v>
      </c>
      <c r="H2147" s="6" t="str">
        <f t="shared" si="133"/>
        <v>CONFIRMED BULLISH</v>
      </c>
    </row>
    <row r="2148" spans="1:8" ht="13.5" x14ac:dyDescent="0.25">
      <c r="A2148" s="3">
        <f>TITRES_STAT!B2151</f>
        <v>45134</v>
      </c>
      <c r="B2148" s="6">
        <f>TITRES_STAT!C2151</f>
        <v>6.87</v>
      </c>
      <c r="C2148" s="6">
        <f>TITRES_STAT!D2151</f>
        <v>5.0739000000000001</v>
      </c>
      <c r="D2148" s="6">
        <f>TITRES_STAT!E2151</f>
        <v>0</v>
      </c>
      <c r="E2148" s="2">
        <f t="shared" si="132"/>
        <v>588859</v>
      </c>
      <c r="F2148" s="6" t="str">
        <f t="shared" si="135"/>
        <v>BULLISH</v>
      </c>
      <c r="G2148" s="6" t="str">
        <f t="shared" si="134"/>
        <v>STRONG</v>
      </c>
      <c r="H2148" s="6" t="str">
        <f t="shared" si="133"/>
        <v>CONFIRMED BULLISH</v>
      </c>
    </row>
    <row r="2149" spans="1:8" ht="13.5" x14ac:dyDescent="0.25">
      <c r="A2149" s="3">
        <f>TITRES_STAT!B2152</f>
        <v>45135</v>
      </c>
      <c r="B2149" s="6">
        <f>TITRES_STAT!C2152</f>
        <v>7.28</v>
      </c>
      <c r="C2149" s="6">
        <f>TITRES_STAT!D2152</f>
        <v>5.3766999999999996</v>
      </c>
      <c r="D2149" s="6">
        <f>TITRES_STAT!E2152</f>
        <v>0</v>
      </c>
      <c r="E2149" s="2">
        <f t="shared" si="132"/>
        <v>588859</v>
      </c>
      <c r="F2149" s="6" t="str">
        <f t="shared" si="135"/>
        <v>BULLISH</v>
      </c>
      <c r="G2149" s="6" t="str">
        <f t="shared" si="134"/>
        <v>STRONG</v>
      </c>
      <c r="H2149" s="6" t="str">
        <f t="shared" si="133"/>
        <v>CONFIRMED BULLISH</v>
      </c>
    </row>
    <row r="2150" spans="1:8" ht="13.5" x14ac:dyDescent="0.25">
      <c r="A2150" s="3">
        <f>TITRES_STAT!B2153</f>
        <v>45138</v>
      </c>
      <c r="B2150" s="6">
        <f>TITRES_STAT!C2153</f>
        <v>7.38</v>
      </c>
      <c r="C2150" s="6">
        <f>TITRES_STAT!D2153</f>
        <v>5.4505999999999997</v>
      </c>
      <c r="D2150" s="6">
        <f>TITRES_STAT!E2153</f>
        <v>69773</v>
      </c>
      <c r="E2150" s="2">
        <f t="shared" si="132"/>
        <v>658632</v>
      </c>
      <c r="F2150" s="6" t="str">
        <f t="shared" si="135"/>
        <v>BULLISH</v>
      </c>
      <c r="G2150" s="6" t="str">
        <f t="shared" si="134"/>
        <v>STRONG</v>
      </c>
      <c r="H2150" s="6" t="str">
        <f t="shared" si="133"/>
        <v>CONFIRMED BULLISH</v>
      </c>
    </row>
    <row r="2151" spans="1:8" ht="13.5" x14ac:dyDescent="0.25">
      <c r="A2151" s="3">
        <f>TITRES_STAT!B2154</f>
        <v>45139</v>
      </c>
      <c r="B2151" s="6">
        <f>TITRES_STAT!C2154</f>
        <v>7.31</v>
      </c>
      <c r="C2151" s="6">
        <f>TITRES_STAT!D2154</f>
        <v>5.3989000000000003</v>
      </c>
      <c r="D2151" s="6">
        <f>TITRES_STAT!E2154</f>
        <v>22541</v>
      </c>
      <c r="E2151" s="2">
        <f t="shared" si="132"/>
        <v>636091</v>
      </c>
      <c r="F2151" s="6" t="str">
        <f t="shared" si="135"/>
        <v>BULLISH</v>
      </c>
      <c r="G2151" s="6" t="str">
        <f t="shared" si="134"/>
        <v>STRONG</v>
      </c>
      <c r="H2151" s="6" t="str">
        <f t="shared" si="133"/>
        <v>CONFIRMED BULLISH</v>
      </c>
    </row>
    <row r="2152" spans="1:8" ht="13.5" x14ac:dyDescent="0.25">
      <c r="A2152" s="3">
        <f>TITRES_STAT!B2155</f>
        <v>45140</v>
      </c>
      <c r="B2152" s="6">
        <f>TITRES_STAT!C2155</f>
        <v>7.31</v>
      </c>
      <c r="C2152" s="6">
        <f>TITRES_STAT!D2155</f>
        <v>5.3989000000000003</v>
      </c>
      <c r="D2152" s="6">
        <f>TITRES_STAT!E2155</f>
        <v>4030</v>
      </c>
      <c r="E2152" s="2">
        <f t="shared" si="132"/>
        <v>636091</v>
      </c>
      <c r="F2152" s="6" t="str">
        <f t="shared" si="135"/>
        <v>BULLISH</v>
      </c>
      <c r="G2152" s="6" t="str">
        <f t="shared" si="134"/>
        <v>STRONG</v>
      </c>
      <c r="H2152" s="6" t="str">
        <f t="shared" si="133"/>
        <v>CONFIRMED BULLISH</v>
      </c>
    </row>
    <row r="2153" spans="1:8" ht="13.5" x14ac:dyDescent="0.25">
      <c r="A2153" s="3">
        <f>TITRES_STAT!B2156</f>
        <v>45141</v>
      </c>
      <c r="B2153" s="6">
        <f>TITRES_STAT!C2156</f>
        <v>7.26</v>
      </c>
      <c r="C2153" s="6">
        <f>TITRES_STAT!D2156</f>
        <v>5.3619000000000003</v>
      </c>
      <c r="D2153" s="6">
        <f>TITRES_STAT!E2156</f>
        <v>3235</v>
      </c>
      <c r="E2153" s="2">
        <f t="shared" si="132"/>
        <v>632856</v>
      </c>
      <c r="F2153" s="6" t="str">
        <f t="shared" si="135"/>
        <v>BULLISH</v>
      </c>
      <c r="G2153" s="6" t="str">
        <f t="shared" si="134"/>
        <v>STRONG</v>
      </c>
      <c r="H2153" s="6" t="str">
        <f t="shared" si="133"/>
        <v>CONFIRMED BULLISH</v>
      </c>
    </row>
    <row r="2154" spans="1:8" ht="13.5" x14ac:dyDescent="0.25">
      <c r="A2154" s="3">
        <f>TITRES_STAT!B2157</f>
        <v>45142</v>
      </c>
      <c r="B2154" s="6">
        <f>TITRES_STAT!C2157</f>
        <v>7.21</v>
      </c>
      <c r="C2154" s="6">
        <f>TITRES_STAT!D2157</f>
        <v>5.3250000000000002</v>
      </c>
      <c r="D2154" s="6">
        <f>TITRES_STAT!E2157</f>
        <v>12692</v>
      </c>
      <c r="E2154" s="2">
        <f t="shared" si="132"/>
        <v>620164</v>
      </c>
      <c r="F2154" s="6" t="str">
        <f t="shared" si="135"/>
        <v>BULLISH</v>
      </c>
      <c r="G2154" s="6" t="str">
        <f t="shared" si="134"/>
        <v>STRONG</v>
      </c>
      <c r="H2154" s="6" t="str">
        <f t="shared" si="133"/>
        <v>BULLISH DIVERGENCE</v>
      </c>
    </row>
    <row r="2155" spans="1:8" ht="13.5" x14ac:dyDescent="0.25">
      <c r="A2155" s="3">
        <f>TITRES_STAT!B2158</f>
        <v>45145</v>
      </c>
      <c r="B2155" s="6">
        <f>TITRES_STAT!C2158</f>
        <v>7.25</v>
      </c>
      <c r="C2155" s="6">
        <f>TITRES_STAT!D2158</f>
        <v>5.3545999999999996</v>
      </c>
      <c r="D2155" s="6">
        <f>TITRES_STAT!E2158</f>
        <v>9276</v>
      </c>
      <c r="E2155" s="2">
        <f t="shared" si="132"/>
        <v>629440</v>
      </c>
      <c r="F2155" s="6" t="str">
        <f t="shared" si="135"/>
        <v>BEARISH</v>
      </c>
      <c r="G2155" s="6" t="str">
        <f t="shared" si="134"/>
        <v>WEAK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7.4</v>
      </c>
      <c r="C2156" s="6">
        <f>TITRES_STAT!D2159</f>
        <v>5.4653</v>
      </c>
      <c r="D2156" s="6">
        <f>TITRES_STAT!E2159</f>
        <v>19144</v>
      </c>
      <c r="E2156" s="2">
        <f t="shared" si="132"/>
        <v>648584</v>
      </c>
      <c r="F2156" s="6" t="str">
        <f t="shared" si="135"/>
        <v>BULLISH</v>
      </c>
      <c r="G2156" s="6" t="str">
        <f t="shared" si="134"/>
        <v>NEUTRAL</v>
      </c>
      <c r="H2156" s="6" t="str">
        <f t="shared" si="133"/>
        <v>CONFIRMED BULLISH</v>
      </c>
    </row>
    <row r="2157" spans="1:8" ht="13.5" x14ac:dyDescent="0.25">
      <c r="A2157" s="3">
        <f>TITRES_STAT!B2160</f>
        <v>45147</v>
      </c>
      <c r="B2157" s="6">
        <f>TITRES_STAT!C2160</f>
        <v>7.49</v>
      </c>
      <c r="C2157" s="6">
        <f>TITRES_STAT!D2160</f>
        <v>5.5317999999999996</v>
      </c>
      <c r="D2157" s="6">
        <f>TITRES_STAT!E2160</f>
        <v>8189</v>
      </c>
      <c r="E2157" s="2">
        <f t="shared" si="132"/>
        <v>656773</v>
      </c>
      <c r="F2157" s="6" t="str">
        <f t="shared" si="135"/>
        <v>BULLISH</v>
      </c>
      <c r="G2157" s="6" t="str">
        <f t="shared" si="134"/>
        <v>STRONG</v>
      </c>
      <c r="H2157" s="6" t="str">
        <f t="shared" si="133"/>
        <v>CONFIRMED BULLISH</v>
      </c>
    </row>
    <row r="2158" spans="1:8" ht="13.5" x14ac:dyDescent="0.25">
      <c r="A2158" s="3">
        <f>TITRES_STAT!B2161</f>
        <v>45148</v>
      </c>
      <c r="B2158" s="6">
        <f>TITRES_STAT!C2161</f>
        <v>7.4</v>
      </c>
      <c r="C2158" s="6">
        <f>TITRES_STAT!D2161</f>
        <v>5.4653</v>
      </c>
      <c r="D2158" s="6">
        <f>TITRES_STAT!E2161</f>
        <v>17618</v>
      </c>
      <c r="E2158" s="2">
        <f t="shared" si="132"/>
        <v>639155</v>
      </c>
      <c r="F2158" s="6" t="str">
        <f t="shared" si="135"/>
        <v>BULLISH</v>
      </c>
      <c r="G2158" s="6" t="str">
        <f t="shared" si="134"/>
        <v>NEUTRAL</v>
      </c>
      <c r="H2158" s="6" t="str">
        <f t="shared" si="133"/>
        <v>CONFIRMED BULLISH</v>
      </c>
    </row>
    <row r="2159" spans="1:8" ht="13.5" x14ac:dyDescent="0.25">
      <c r="A2159" s="3">
        <f>TITRES_STAT!B2162</f>
        <v>45149</v>
      </c>
      <c r="B2159" s="6">
        <f>TITRES_STAT!C2162</f>
        <v>7.4</v>
      </c>
      <c r="C2159" s="6">
        <f>TITRES_STAT!D2162</f>
        <v>5.4653</v>
      </c>
      <c r="D2159" s="6">
        <f>TITRES_STAT!E2162</f>
        <v>24778</v>
      </c>
      <c r="E2159" s="2">
        <f t="shared" si="132"/>
        <v>639155</v>
      </c>
      <c r="F2159" s="6" t="str">
        <f t="shared" si="135"/>
        <v>BULLISH</v>
      </c>
      <c r="G2159" s="6" t="str">
        <f t="shared" si="134"/>
        <v>STRONG</v>
      </c>
      <c r="H2159" s="6" t="str">
        <f t="shared" si="133"/>
        <v>CONFIRMED BULLISH</v>
      </c>
    </row>
    <row r="2160" spans="1:8" ht="13.5" x14ac:dyDescent="0.25">
      <c r="A2160" s="3">
        <f>TITRES_STAT!B2163</f>
        <v>45152</v>
      </c>
      <c r="B2160" s="6">
        <f>TITRES_STAT!C2163</f>
        <v>7.35</v>
      </c>
      <c r="C2160" s="6">
        <f>TITRES_STAT!D2163</f>
        <v>5.4283999999999999</v>
      </c>
      <c r="D2160" s="6">
        <f>TITRES_STAT!E2163</f>
        <v>4315</v>
      </c>
      <c r="E2160" s="2">
        <f t="shared" si="132"/>
        <v>634840</v>
      </c>
      <c r="F2160" s="6" t="str">
        <f t="shared" si="135"/>
        <v>BULLISH</v>
      </c>
      <c r="G2160" s="6" t="str">
        <f t="shared" si="134"/>
        <v>NEUTRAL</v>
      </c>
      <c r="H2160" s="6" t="str">
        <f t="shared" si="133"/>
        <v>CONFIRMED BULLISH</v>
      </c>
    </row>
    <row r="2161" spans="1:8" ht="13.5" x14ac:dyDescent="0.25">
      <c r="A2161" s="3">
        <f>TITRES_STAT!B2164</f>
        <v>45153</v>
      </c>
      <c r="B2161" s="6">
        <f>TITRES_STAT!C2164</f>
        <v>7.3</v>
      </c>
      <c r="C2161" s="6">
        <f>TITRES_STAT!D2164</f>
        <v>5.3914999999999997</v>
      </c>
      <c r="D2161" s="6">
        <f>TITRES_STAT!E2164</f>
        <v>8799</v>
      </c>
      <c r="E2161" s="2">
        <f t="shared" si="132"/>
        <v>626041</v>
      </c>
      <c r="F2161" s="6" t="str">
        <f t="shared" si="135"/>
        <v>BEARISH</v>
      </c>
      <c r="G2161" s="6" t="str">
        <f t="shared" si="134"/>
        <v>WEAK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7.3</v>
      </c>
      <c r="C2162" s="6">
        <f>TITRES_STAT!D2165</f>
        <v>5.3914999999999997</v>
      </c>
      <c r="D2162" s="6">
        <f>TITRES_STAT!E2165</f>
        <v>10884</v>
      </c>
      <c r="E2162" s="2">
        <f t="shared" si="132"/>
        <v>626041</v>
      </c>
      <c r="F2162" s="6" t="str">
        <f t="shared" si="135"/>
        <v>BEARISH</v>
      </c>
      <c r="G2162" s="6" t="str">
        <f t="shared" si="134"/>
        <v>WEAK</v>
      </c>
      <c r="H2162" s="6" t="str">
        <f t="shared" si="133"/>
        <v>CONFIRMED BEARISH</v>
      </c>
    </row>
    <row r="2163" spans="1:8" ht="13.5" x14ac:dyDescent="0.25">
      <c r="A2163" s="3">
        <f>TITRES_STAT!B2166</f>
        <v>45155</v>
      </c>
      <c r="B2163" s="6">
        <f>TITRES_STAT!C2166</f>
        <v>7.24</v>
      </c>
      <c r="C2163" s="6">
        <f>TITRES_STAT!D2166</f>
        <v>5.3472</v>
      </c>
      <c r="D2163" s="6">
        <f>TITRES_STAT!E2166</f>
        <v>21866</v>
      </c>
      <c r="E2163" s="2">
        <f t="shared" si="132"/>
        <v>604175</v>
      </c>
      <c r="F2163" s="6" t="str">
        <f t="shared" si="135"/>
        <v>BEARISH</v>
      </c>
      <c r="G2163" s="6" t="str">
        <f t="shared" si="134"/>
        <v>WEAK</v>
      </c>
      <c r="H2163" s="6" t="str">
        <f t="shared" si="133"/>
        <v>CONFIRMED BEARISH</v>
      </c>
    </row>
    <row r="2164" spans="1:8" ht="13.5" x14ac:dyDescent="0.25">
      <c r="A2164" s="3">
        <f>TITRES_STAT!B2167</f>
        <v>45156</v>
      </c>
      <c r="B2164" s="6">
        <f>TITRES_STAT!C2167</f>
        <v>6.24</v>
      </c>
      <c r="C2164" s="6">
        <f>TITRES_STAT!D2167</f>
        <v>5.3402000000000003</v>
      </c>
      <c r="D2164" s="6">
        <f>TITRES_STAT!E2167</f>
        <v>1863</v>
      </c>
      <c r="E2164" s="2">
        <f t="shared" si="132"/>
        <v>602312</v>
      </c>
      <c r="F2164" s="6" t="str">
        <f t="shared" si="135"/>
        <v>BEARISH</v>
      </c>
      <c r="G2164" s="6" t="str">
        <f t="shared" si="134"/>
        <v>WEAK</v>
      </c>
      <c r="H2164" s="6" t="str">
        <f t="shared" si="133"/>
        <v>CONFIRMED BEARISH</v>
      </c>
    </row>
    <row r="2165" spans="1:8" ht="13.5" x14ac:dyDescent="0.25">
      <c r="A2165" s="3">
        <f>TITRES_STAT!B2168</f>
        <v>45159</v>
      </c>
      <c r="B2165" s="6">
        <f>TITRES_STAT!C2168</f>
        <v>6.24</v>
      </c>
      <c r="C2165" s="6">
        <f>TITRES_STAT!D2168</f>
        <v>5.3402000000000003</v>
      </c>
      <c r="D2165" s="6">
        <f>TITRES_STAT!E2168</f>
        <v>173</v>
      </c>
      <c r="E2165" s="2">
        <f t="shared" si="132"/>
        <v>602312</v>
      </c>
      <c r="F2165" s="6" t="str">
        <f t="shared" si="135"/>
        <v>BEARISH</v>
      </c>
      <c r="G2165" s="6" t="str">
        <f t="shared" si="134"/>
        <v>WEAK</v>
      </c>
      <c r="H2165" s="6" t="str">
        <f t="shared" si="133"/>
        <v>CONFIRMED BEARISH</v>
      </c>
    </row>
    <row r="2166" spans="1:8" ht="13.5" x14ac:dyDescent="0.25">
      <c r="A2166" s="3">
        <f>TITRES_STAT!B2169</f>
        <v>45160</v>
      </c>
      <c r="B2166" s="6">
        <f>TITRES_STAT!C2169</f>
        <v>6.15</v>
      </c>
      <c r="C2166" s="6">
        <f>TITRES_STAT!D2169</f>
        <v>5.2632000000000003</v>
      </c>
      <c r="D2166" s="6">
        <f>TITRES_STAT!E2169</f>
        <v>4604</v>
      </c>
      <c r="E2166" s="2">
        <f t="shared" si="132"/>
        <v>597708</v>
      </c>
      <c r="F2166" s="6" t="str">
        <f t="shared" si="135"/>
        <v>BEARISH</v>
      </c>
      <c r="G2166" s="6" t="str">
        <f t="shared" si="134"/>
        <v>WEAK</v>
      </c>
      <c r="H2166" s="6" t="str">
        <f t="shared" si="133"/>
        <v>CONFIRMED BEARISH</v>
      </c>
    </row>
    <row r="2167" spans="1:8" ht="13.5" x14ac:dyDescent="0.25">
      <c r="A2167" s="3">
        <f>TITRES_STAT!B2170</f>
        <v>45161</v>
      </c>
      <c r="B2167" s="6">
        <f>TITRES_STAT!C2170</f>
        <v>5.9</v>
      </c>
      <c r="C2167" s="6">
        <f>TITRES_STAT!D2170</f>
        <v>5.0492999999999997</v>
      </c>
      <c r="D2167" s="6">
        <f>TITRES_STAT!E2170</f>
        <v>5829</v>
      </c>
      <c r="E2167" s="2">
        <f t="shared" si="132"/>
        <v>591879</v>
      </c>
      <c r="F2167" s="6" t="str">
        <f t="shared" si="135"/>
        <v>BEARISH</v>
      </c>
      <c r="G2167" s="6" t="str">
        <f t="shared" si="134"/>
        <v>WEAK</v>
      </c>
      <c r="H2167" s="6" t="str">
        <f t="shared" si="133"/>
        <v>CONFIRMED BEARISH</v>
      </c>
    </row>
    <row r="2168" spans="1:8" ht="13.5" x14ac:dyDescent="0.25">
      <c r="A2168" s="3">
        <f>TITRES_STAT!B2171</f>
        <v>45162</v>
      </c>
      <c r="B2168" s="6">
        <f>TITRES_STAT!C2171</f>
        <v>5.91</v>
      </c>
      <c r="C2168" s="6">
        <f>TITRES_STAT!D2171</f>
        <v>5.0578000000000003</v>
      </c>
      <c r="D2168" s="6">
        <f>TITRES_STAT!E2171</f>
        <v>7524</v>
      </c>
      <c r="E2168" s="2">
        <f t="shared" si="132"/>
        <v>599403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CONFIRMED BEARISH</v>
      </c>
    </row>
    <row r="2169" spans="1:8" ht="13.5" x14ac:dyDescent="0.25">
      <c r="A2169" s="3">
        <f>TITRES_STAT!B2172</f>
        <v>45163</v>
      </c>
      <c r="B2169" s="6">
        <f>TITRES_STAT!C2172</f>
        <v>6.1</v>
      </c>
      <c r="C2169" s="6">
        <f>TITRES_STAT!D2172</f>
        <v>5.2203999999999997</v>
      </c>
      <c r="D2169" s="6">
        <f>TITRES_STAT!E2172</f>
        <v>8186</v>
      </c>
      <c r="E2169" s="2">
        <f t="shared" si="132"/>
        <v>607589</v>
      </c>
      <c r="F2169" s="6" t="str">
        <f t="shared" si="135"/>
        <v>BULLISH</v>
      </c>
      <c r="G2169" s="6" t="str">
        <f t="shared" si="134"/>
        <v>NEUTRAL</v>
      </c>
      <c r="H2169" s="6" t="str">
        <f t="shared" si="133"/>
        <v>BULLISH DIVERGENCE</v>
      </c>
    </row>
    <row r="2170" spans="1:8" ht="13.5" x14ac:dyDescent="0.25">
      <c r="A2170" s="3">
        <f>TITRES_STAT!B2173</f>
        <v>45166</v>
      </c>
      <c r="B2170" s="6">
        <f>TITRES_STAT!C2173</f>
        <v>6.14</v>
      </c>
      <c r="C2170" s="6">
        <f>TITRES_STAT!D2173</f>
        <v>5.2545999999999999</v>
      </c>
      <c r="D2170" s="6">
        <f>TITRES_STAT!E2173</f>
        <v>2384</v>
      </c>
      <c r="E2170" s="2">
        <f t="shared" si="132"/>
        <v>609973</v>
      </c>
      <c r="F2170" s="6" t="str">
        <f t="shared" si="135"/>
        <v>BULLISH</v>
      </c>
      <c r="G2170" s="6" t="str">
        <f t="shared" si="134"/>
        <v>NEUTRAL</v>
      </c>
      <c r="H2170" s="6" t="str">
        <f t="shared" si="133"/>
        <v>BULLISH DIVERGENCE</v>
      </c>
    </row>
    <row r="2171" spans="1:8" ht="13.5" x14ac:dyDescent="0.25">
      <c r="A2171" s="3">
        <f>TITRES_STAT!B2174</f>
        <v>45167</v>
      </c>
      <c r="B2171" s="6">
        <f>TITRES_STAT!C2174</f>
        <v>6.14</v>
      </c>
      <c r="C2171" s="6">
        <f>TITRES_STAT!D2174</f>
        <v>5.2545999999999999</v>
      </c>
      <c r="D2171" s="6">
        <f>TITRES_STAT!E2174</f>
        <v>2501</v>
      </c>
      <c r="E2171" s="2">
        <f t="shared" si="132"/>
        <v>609973</v>
      </c>
      <c r="F2171" s="6" t="str">
        <f t="shared" si="135"/>
        <v>BULLISH</v>
      </c>
      <c r="G2171" s="6" t="str">
        <f t="shared" si="134"/>
        <v>STRONG</v>
      </c>
      <c r="H2171" s="6" t="str">
        <f t="shared" si="133"/>
        <v>BULLISH DIVERGENCE</v>
      </c>
    </row>
    <row r="2172" spans="1:8" ht="13.5" x14ac:dyDescent="0.25">
      <c r="A2172" s="3">
        <f>TITRES_STAT!B2175</f>
        <v>45168</v>
      </c>
      <c r="B2172" s="6">
        <f>TITRES_STAT!C2175</f>
        <v>6.18</v>
      </c>
      <c r="C2172" s="6">
        <f>TITRES_STAT!D2175</f>
        <v>5.2888999999999999</v>
      </c>
      <c r="D2172" s="6">
        <f>TITRES_STAT!E2175</f>
        <v>4098</v>
      </c>
      <c r="E2172" s="2">
        <f t="shared" si="132"/>
        <v>614071</v>
      </c>
      <c r="F2172" s="6" t="str">
        <f t="shared" si="135"/>
        <v>BULLISH</v>
      </c>
      <c r="G2172" s="6" t="str">
        <f t="shared" si="134"/>
        <v>STRONG</v>
      </c>
      <c r="H2172" s="6" t="str">
        <f t="shared" si="133"/>
        <v>CONFIRMED BULLISH</v>
      </c>
    </row>
    <row r="2173" spans="1:8" ht="13.5" x14ac:dyDescent="0.25">
      <c r="A2173" s="3">
        <f>TITRES_STAT!B2176</f>
        <v>45169</v>
      </c>
      <c r="B2173" s="6">
        <f>TITRES_STAT!C2176</f>
        <v>6.23</v>
      </c>
      <c r="C2173" s="6">
        <f>TITRES_STAT!D2176</f>
        <v>5.3316999999999997</v>
      </c>
      <c r="D2173" s="6">
        <f>TITRES_STAT!E2176</f>
        <v>3080</v>
      </c>
      <c r="E2173" s="2">
        <f t="shared" si="132"/>
        <v>617151</v>
      </c>
      <c r="F2173" s="6" t="str">
        <f t="shared" si="135"/>
        <v>BULLISH</v>
      </c>
      <c r="G2173" s="6" t="str">
        <f t="shared" si="134"/>
        <v>STRONG</v>
      </c>
      <c r="H2173" s="6" t="str">
        <f t="shared" si="133"/>
        <v>CONFIRMED BULLISH</v>
      </c>
    </row>
    <row r="2174" spans="1:8" ht="13.5" x14ac:dyDescent="0.25">
      <c r="A2174" s="3">
        <f>TITRES_STAT!B2177</f>
        <v>45170</v>
      </c>
      <c r="B2174" s="6">
        <f>TITRES_STAT!C2177</f>
        <v>6.22</v>
      </c>
      <c r="C2174" s="6">
        <f>TITRES_STAT!D2177</f>
        <v>5.3231000000000002</v>
      </c>
      <c r="D2174" s="6">
        <f>TITRES_STAT!E2177</f>
        <v>2328</v>
      </c>
      <c r="E2174" s="2">
        <f t="shared" si="132"/>
        <v>614823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CONFIRMED BULLISH</v>
      </c>
    </row>
    <row r="2175" spans="1:8" ht="13.5" x14ac:dyDescent="0.25">
      <c r="A2175" s="3">
        <f>TITRES_STAT!B2178</f>
        <v>45173</v>
      </c>
      <c r="B2175" s="6">
        <f>TITRES_STAT!C2178</f>
        <v>6.2</v>
      </c>
      <c r="C2175" s="6">
        <f>TITRES_STAT!D2178</f>
        <v>5.306</v>
      </c>
      <c r="D2175" s="6">
        <f>TITRES_STAT!E2178</f>
        <v>3772</v>
      </c>
      <c r="E2175" s="2">
        <f t="shared" si="132"/>
        <v>611051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CONFIRMED BULLISH</v>
      </c>
    </row>
    <row r="2176" spans="1:8" ht="13.5" x14ac:dyDescent="0.25">
      <c r="A2176" s="3">
        <f>TITRES_STAT!B2179</f>
        <v>45174</v>
      </c>
      <c r="B2176" s="6">
        <f>TITRES_STAT!C2179</f>
        <v>6.2</v>
      </c>
      <c r="C2176" s="6">
        <f>TITRES_STAT!D2179</f>
        <v>5.306</v>
      </c>
      <c r="D2176" s="6">
        <f>TITRES_STAT!E2179</f>
        <v>0</v>
      </c>
      <c r="E2176" s="2">
        <f t="shared" si="132"/>
        <v>611051</v>
      </c>
      <c r="F2176" s="6" t="str">
        <f t="shared" si="135"/>
        <v>BULLISH</v>
      </c>
      <c r="G2176" s="6" t="str">
        <f t="shared" si="134"/>
        <v>NEUTRAL</v>
      </c>
      <c r="H2176" s="6" t="str">
        <f t="shared" si="133"/>
        <v>CONFIRMED BULLISH</v>
      </c>
    </row>
    <row r="2177" spans="1:8" ht="13.5" x14ac:dyDescent="0.25">
      <c r="A2177" s="3">
        <f>TITRES_STAT!B2180</f>
        <v>45175</v>
      </c>
      <c r="B2177" s="6">
        <f>TITRES_STAT!C2180</f>
        <v>6.17</v>
      </c>
      <c r="C2177" s="6">
        <f>TITRES_STAT!D2180</f>
        <v>5.2803000000000004</v>
      </c>
      <c r="D2177" s="6">
        <f>TITRES_STAT!E2180</f>
        <v>9712</v>
      </c>
      <c r="E2177" s="2">
        <f t="shared" si="132"/>
        <v>601339</v>
      </c>
      <c r="F2177" s="6" t="str">
        <f t="shared" si="135"/>
        <v>BEARISH</v>
      </c>
      <c r="G2177" s="6" t="str">
        <f t="shared" si="134"/>
        <v>WEAK</v>
      </c>
      <c r="H2177" s="6" t="str">
        <f t="shared" si="133"/>
        <v>CONFIRMED BEARISH</v>
      </c>
    </row>
    <row r="2178" spans="1:8" ht="13.5" x14ac:dyDescent="0.25">
      <c r="A2178" s="3">
        <f>TITRES_STAT!B2181</f>
        <v>45176</v>
      </c>
      <c r="B2178" s="6">
        <f>TITRES_STAT!C2181</f>
        <v>6.1</v>
      </c>
      <c r="C2178" s="6">
        <f>TITRES_STAT!D2181</f>
        <v>5.2203999999999997</v>
      </c>
      <c r="D2178" s="6">
        <f>TITRES_STAT!E2181</f>
        <v>7107</v>
      </c>
      <c r="E2178" s="2">
        <f t="shared" si="132"/>
        <v>594232</v>
      </c>
      <c r="F2178" s="6" t="str">
        <f t="shared" si="135"/>
        <v>BEARISH</v>
      </c>
      <c r="G2178" s="6" t="str">
        <f t="shared" si="134"/>
        <v>WEAK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6.04</v>
      </c>
      <c r="C2179" s="6">
        <f>TITRES_STAT!D2182</f>
        <v>5.1691000000000003</v>
      </c>
      <c r="D2179" s="6">
        <f>TITRES_STAT!E2182</f>
        <v>2687</v>
      </c>
      <c r="E2179" s="2">
        <f t="shared" si="132"/>
        <v>591545</v>
      </c>
      <c r="F2179" s="6" t="str">
        <f t="shared" si="135"/>
        <v>BEARISH</v>
      </c>
      <c r="G2179" s="6" t="str">
        <f t="shared" si="134"/>
        <v>WEAK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5.99</v>
      </c>
      <c r="C2180" s="6">
        <f>TITRES_STAT!D2183</f>
        <v>5.1262999999999996</v>
      </c>
      <c r="D2180" s="6">
        <f>TITRES_STAT!E2183</f>
        <v>5168</v>
      </c>
      <c r="E2180" s="2">
        <f t="shared" ref="E2180:E2243" si="136">IF(B2180&gt;B2179, E2179+D2180, IF(B2180&lt;B2179, E2179-D2180, E2179))</f>
        <v>586377</v>
      </c>
      <c r="F2180" s="6" t="str">
        <f t="shared" si="135"/>
        <v>BEARISH</v>
      </c>
      <c r="G2180" s="6" t="str">
        <f t="shared" si="134"/>
        <v>WEAK</v>
      </c>
      <c r="H2180" s="6" t="str">
        <f t="shared" si="133"/>
        <v>CONFIRMED BEARISH</v>
      </c>
    </row>
    <row r="2181" spans="1:8" ht="13.5" x14ac:dyDescent="0.25">
      <c r="A2181" s="3">
        <f>TITRES_STAT!B2184</f>
        <v>45181</v>
      </c>
      <c r="B2181" s="6">
        <f>TITRES_STAT!C2184</f>
        <v>5.99</v>
      </c>
      <c r="C2181" s="6">
        <f>TITRES_STAT!D2184</f>
        <v>5.1262999999999996</v>
      </c>
      <c r="D2181" s="6">
        <f>TITRES_STAT!E2184</f>
        <v>4787</v>
      </c>
      <c r="E2181" s="2">
        <f t="shared" si="136"/>
        <v>586377</v>
      </c>
      <c r="F2181" s="6" t="str">
        <f t="shared" si="135"/>
        <v>BEARISH</v>
      </c>
      <c r="G2181" s="6" t="str">
        <f t="shared" si="134"/>
        <v>WEAK</v>
      </c>
      <c r="H2181" s="6" t="str">
        <f t="shared" si="133"/>
        <v>CONFIRMED BEARISH</v>
      </c>
    </row>
    <row r="2182" spans="1:8" ht="13.5" x14ac:dyDescent="0.25">
      <c r="A2182" s="3">
        <f>TITRES_STAT!B2185</f>
        <v>45182</v>
      </c>
      <c r="B2182" s="6">
        <f>TITRES_STAT!C2185</f>
        <v>5.95</v>
      </c>
      <c r="C2182" s="6">
        <f>TITRES_STAT!D2185</f>
        <v>5.0919999999999996</v>
      </c>
      <c r="D2182" s="6">
        <f>TITRES_STAT!E2185</f>
        <v>4720</v>
      </c>
      <c r="E2182" s="2">
        <f t="shared" si="136"/>
        <v>581657</v>
      </c>
      <c r="F2182" s="6" t="str">
        <f t="shared" si="135"/>
        <v>BEARISH</v>
      </c>
      <c r="G2182" s="6" t="str">
        <f t="shared" si="134"/>
        <v>WEAK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6">
        <f>TITRES_STAT!C2186</f>
        <v>5.9</v>
      </c>
      <c r="C2183" s="6">
        <f>TITRES_STAT!D2186</f>
        <v>5.0492999999999997</v>
      </c>
      <c r="D2183" s="6">
        <f>TITRES_STAT!E2186</f>
        <v>7215</v>
      </c>
      <c r="E2183" s="2">
        <f t="shared" si="136"/>
        <v>574442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WEAK</v>
      </c>
      <c r="H2183" s="6" t="str">
        <f t="shared" si="137"/>
        <v>CONFIRMED BEARISH</v>
      </c>
    </row>
    <row r="2184" spans="1:8" ht="13.5" x14ac:dyDescent="0.25">
      <c r="A2184" s="3">
        <f>TITRES_STAT!B2187</f>
        <v>45184</v>
      </c>
      <c r="B2184" s="6">
        <f>TITRES_STAT!C2187</f>
        <v>5.9</v>
      </c>
      <c r="C2184" s="6">
        <f>TITRES_STAT!D2187</f>
        <v>5.0492999999999997</v>
      </c>
      <c r="D2184" s="6">
        <f>TITRES_STAT!E2187</f>
        <v>17</v>
      </c>
      <c r="E2184" s="2">
        <f t="shared" si="136"/>
        <v>574442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WEAK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5.8</v>
      </c>
      <c r="C2185" s="6">
        <f>TITRES_STAT!D2188</f>
        <v>4.9637000000000002</v>
      </c>
      <c r="D2185" s="6">
        <f>TITRES_STAT!E2188</f>
        <v>4148</v>
      </c>
      <c r="E2185" s="2">
        <f t="shared" si="136"/>
        <v>570294</v>
      </c>
      <c r="F2185" s="6" t="str">
        <f t="shared" si="139"/>
        <v>BEARISH</v>
      </c>
      <c r="G2185" s="6" t="str">
        <f t="shared" si="138"/>
        <v>WEAK</v>
      </c>
      <c r="H2185" s="6" t="str">
        <f t="shared" si="137"/>
        <v>CONFIRMED BEARISH</v>
      </c>
    </row>
    <row r="2186" spans="1:8" ht="13.5" x14ac:dyDescent="0.25">
      <c r="A2186" s="3">
        <f>TITRES_STAT!B2189</f>
        <v>45188</v>
      </c>
      <c r="B2186" s="6">
        <f>TITRES_STAT!C2189</f>
        <v>5.8</v>
      </c>
      <c r="C2186" s="6">
        <f>TITRES_STAT!D2189</f>
        <v>4.9637000000000002</v>
      </c>
      <c r="D2186" s="6">
        <f>TITRES_STAT!E2189</f>
        <v>1904</v>
      </c>
      <c r="E2186" s="2">
        <f t="shared" si="136"/>
        <v>570294</v>
      </c>
      <c r="F2186" s="6" t="str">
        <f t="shared" si="139"/>
        <v>BEARISH</v>
      </c>
      <c r="G2186" s="6" t="str">
        <f t="shared" si="138"/>
        <v>WEAK</v>
      </c>
      <c r="H2186" s="6" t="str">
        <f t="shared" si="137"/>
        <v>CONFIRMED BEARISH</v>
      </c>
    </row>
    <row r="2187" spans="1:8" ht="13.5" x14ac:dyDescent="0.25">
      <c r="A2187" s="3">
        <f>TITRES_STAT!B2190</f>
        <v>45189</v>
      </c>
      <c r="B2187" s="6">
        <f>TITRES_STAT!C2190</f>
        <v>5.8</v>
      </c>
      <c r="C2187" s="6">
        <f>TITRES_STAT!D2190</f>
        <v>4.9637000000000002</v>
      </c>
      <c r="D2187" s="6">
        <f>TITRES_STAT!E2190</f>
        <v>290</v>
      </c>
      <c r="E2187" s="2">
        <f t="shared" si="136"/>
        <v>570294</v>
      </c>
      <c r="F2187" s="6" t="str">
        <f t="shared" si="139"/>
        <v>BEARISH</v>
      </c>
      <c r="G2187" s="6" t="str">
        <f t="shared" si="138"/>
        <v>NEUTRAL</v>
      </c>
      <c r="H2187" s="6" t="str">
        <f t="shared" si="137"/>
        <v>CONFIRMED BEARISH</v>
      </c>
    </row>
    <row r="2188" spans="1:8" ht="13.5" x14ac:dyDescent="0.25">
      <c r="A2188" s="3">
        <f>TITRES_STAT!B2191</f>
        <v>45190</v>
      </c>
      <c r="B2188" s="6">
        <f>TITRES_STAT!C2191</f>
        <v>5.8</v>
      </c>
      <c r="C2188" s="6">
        <f>TITRES_STAT!D2191</f>
        <v>4.9637000000000002</v>
      </c>
      <c r="D2188" s="6">
        <f>TITRES_STAT!E2191</f>
        <v>1200</v>
      </c>
      <c r="E2188" s="2">
        <f t="shared" si="136"/>
        <v>570294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5.8</v>
      </c>
      <c r="C2189" s="6">
        <f>TITRES_STAT!D2192</f>
        <v>4.9637000000000002</v>
      </c>
      <c r="D2189" s="6">
        <f>TITRES_STAT!E2192</f>
        <v>2</v>
      </c>
      <c r="E2189" s="2">
        <f t="shared" si="136"/>
        <v>570294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5.8</v>
      </c>
      <c r="C2190" s="6">
        <f>TITRES_STAT!D2193</f>
        <v>4.9637000000000002</v>
      </c>
      <c r="D2190" s="6">
        <f>TITRES_STAT!E2193</f>
        <v>0</v>
      </c>
      <c r="E2190" s="2">
        <f t="shared" si="136"/>
        <v>570294</v>
      </c>
      <c r="F2190" s="6" t="str">
        <f t="shared" si="139"/>
        <v>NEUTRAL</v>
      </c>
      <c r="G2190" s="6" t="str">
        <f t="shared" si="138"/>
        <v>NEUTRAL</v>
      </c>
      <c r="H2190" s="6" t="str">
        <f t="shared" si="137"/>
        <v>NEUTRAL</v>
      </c>
    </row>
    <row r="2191" spans="1:8" ht="13.5" x14ac:dyDescent="0.25">
      <c r="A2191" s="3">
        <f>TITRES_STAT!B2194</f>
        <v>45195</v>
      </c>
      <c r="B2191" s="6">
        <f>TITRES_STAT!C2194</f>
        <v>5.8</v>
      </c>
      <c r="C2191" s="6">
        <f>TITRES_STAT!D2194</f>
        <v>4.9637000000000002</v>
      </c>
      <c r="D2191" s="6">
        <f>TITRES_STAT!E2194</f>
        <v>1110</v>
      </c>
      <c r="E2191" s="2">
        <f t="shared" si="136"/>
        <v>570294</v>
      </c>
      <c r="F2191" s="6" t="str">
        <f t="shared" si="139"/>
        <v>NEUTRAL</v>
      </c>
      <c r="G2191" s="6" t="str">
        <f t="shared" si="138"/>
        <v>NEUTRAL</v>
      </c>
      <c r="H2191" s="6" t="str">
        <f t="shared" si="137"/>
        <v>NEUTRAL</v>
      </c>
    </row>
    <row r="2192" spans="1:8" ht="13.5" x14ac:dyDescent="0.25">
      <c r="A2192" s="3">
        <f>TITRES_STAT!B2195</f>
        <v>45197</v>
      </c>
      <c r="B2192" s="6">
        <f>TITRES_STAT!C2195</f>
        <v>5.79</v>
      </c>
      <c r="C2192" s="6">
        <f>TITRES_STAT!D2195</f>
        <v>4.9550999999999998</v>
      </c>
      <c r="D2192" s="6">
        <f>TITRES_STAT!E2195</f>
        <v>201</v>
      </c>
      <c r="E2192" s="2">
        <f t="shared" si="136"/>
        <v>570093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CONFIRMED BEARISH</v>
      </c>
    </row>
    <row r="2193" spans="1:8" ht="13.5" x14ac:dyDescent="0.25">
      <c r="A2193" s="3">
        <f>TITRES_STAT!B2196</f>
        <v>45198</v>
      </c>
      <c r="B2193" s="6">
        <f>TITRES_STAT!C2196</f>
        <v>5.8</v>
      </c>
      <c r="C2193" s="6">
        <f>TITRES_STAT!D2196</f>
        <v>4.9637000000000002</v>
      </c>
      <c r="D2193" s="6">
        <f>TITRES_STAT!E2196</f>
        <v>2028</v>
      </c>
      <c r="E2193" s="2">
        <f t="shared" si="136"/>
        <v>572121</v>
      </c>
      <c r="F2193" s="6" t="str">
        <f t="shared" si="139"/>
        <v>BULLISH</v>
      </c>
      <c r="G2193" s="6" t="str">
        <f t="shared" si="138"/>
        <v>NEUTRAL</v>
      </c>
      <c r="H2193" s="6" t="str">
        <f t="shared" si="137"/>
        <v>NEUTRAL</v>
      </c>
    </row>
    <row r="2194" spans="1:8" ht="13.5" x14ac:dyDescent="0.25">
      <c r="A2194" s="3">
        <f>TITRES_STAT!B2197</f>
        <v>45201</v>
      </c>
      <c r="B2194" s="6">
        <f>TITRES_STAT!C2197</f>
        <v>5.8</v>
      </c>
      <c r="C2194" s="6">
        <f>TITRES_STAT!D2197</f>
        <v>4.9637000000000002</v>
      </c>
      <c r="D2194" s="6">
        <f>TITRES_STAT!E2197</f>
        <v>0</v>
      </c>
      <c r="E2194" s="2">
        <f t="shared" si="136"/>
        <v>572121</v>
      </c>
      <c r="F2194" s="6" t="str">
        <f t="shared" si="139"/>
        <v>BULLISH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45202</v>
      </c>
      <c r="B2195" s="6">
        <f>TITRES_STAT!C2198</f>
        <v>5.8</v>
      </c>
      <c r="C2195" s="6">
        <f>TITRES_STAT!D2198</f>
        <v>4.9637000000000002</v>
      </c>
      <c r="D2195" s="6">
        <f>TITRES_STAT!E2198</f>
        <v>1005</v>
      </c>
      <c r="E2195" s="2">
        <f t="shared" si="136"/>
        <v>572121</v>
      </c>
      <c r="F2195" s="6" t="str">
        <f t="shared" si="139"/>
        <v>BULLISH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45203</v>
      </c>
      <c r="B2196" s="6">
        <f>TITRES_STAT!C2199</f>
        <v>5.79</v>
      </c>
      <c r="C2196" s="6">
        <f>TITRES_STAT!D2199</f>
        <v>4.9550999999999998</v>
      </c>
      <c r="D2196" s="6">
        <f>TITRES_STAT!E2199</f>
        <v>755</v>
      </c>
      <c r="E2196" s="2">
        <f t="shared" si="136"/>
        <v>571366</v>
      </c>
      <c r="F2196" s="6" t="str">
        <f t="shared" si="139"/>
        <v>BULLISH</v>
      </c>
      <c r="G2196" s="6" t="str">
        <f t="shared" si="138"/>
        <v>NEUTRAL</v>
      </c>
      <c r="H2196" s="6" t="str">
        <f t="shared" si="137"/>
        <v>BULLISH DIVERGENCE</v>
      </c>
    </row>
    <row r="2197" spans="1:8" ht="13.5" x14ac:dyDescent="0.25">
      <c r="A2197" s="3">
        <f>TITRES_STAT!B2200</f>
        <v>45204</v>
      </c>
      <c r="B2197" s="6">
        <f>TITRES_STAT!C2200</f>
        <v>5.78</v>
      </c>
      <c r="C2197" s="6">
        <f>TITRES_STAT!D2200</f>
        <v>4.9466000000000001</v>
      </c>
      <c r="D2197" s="6">
        <f>TITRES_STAT!E2200</f>
        <v>100</v>
      </c>
      <c r="E2197" s="2">
        <f t="shared" si="136"/>
        <v>571266</v>
      </c>
      <c r="F2197" s="6" t="str">
        <f t="shared" si="139"/>
        <v>BULLISH</v>
      </c>
      <c r="G2197" s="6" t="str">
        <f t="shared" si="138"/>
        <v>NEUTRAL</v>
      </c>
      <c r="H2197" s="6" t="str">
        <f t="shared" si="137"/>
        <v>BULLISH DIVERGENCE</v>
      </c>
    </row>
    <row r="2198" spans="1:8" ht="13.5" x14ac:dyDescent="0.25">
      <c r="A2198" s="3">
        <f>TITRES_STAT!B2201</f>
        <v>45205</v>
      </c>
      <c r="B2198" s="6">
        <f>TITRES_STAT!C2201</f>
        <v>5.77</v>
      </c>
      <c r="C2198" s="6">
        <f>TITRES_STAT!D2201</f>
        <v>4.9379999999999997</v>
      </c>
      <c r="D2198" s="6">
        <f>TITRES_STAT!E2201</f>
        <v>185</v>
      </c>
      <c r="E2198" s="2">
        <f t="shared" si="136"/>
        <v>571081</v>
      </c>
      <c r="F2198" s="6" t="str">
        <f t="shared" si="139"/>
        <v>BEARISH</v>
      </c>
      <c r="G2198" s="6" t="str">
        <f t="shared" si="138"/>
        <v>NEUTRAL</v>
      </c>
      <c r="H2198" s="6" t="str">
        <f t="shared" si="137"/>
        <v>CONFIRMED BEARISH</v>
      </c>
    </row>
    <row r="2199" spans="1:8" ht="13.5" x14ac:dyDescent="0.25">
      <c r="A2199" s="3">
        <f>TITRES_STAT!B2202</f>
        <v>45208</v>
      </c>
      <c r="B2199" s="6">
        <f>TITRES_STAT!C2202</f>
        <v>5.77</v>
      </c>
      <c r="C2199" s="6">
        <f>TITRES_STAT!D2202</f>
        <v>4.9379999999999997</v>
      </c>
      <c r="D2199" s="6">
        <f>TITRES_STAT!E2202</f>
        <v>0</v>
      </c>
      <c r="E2199" s="2">
        <f t="shared" si="136"/>
        <v>571081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CONFIRMED BEARISH</v>
      </c>
    </row>
    <row r="2200" spans="1:8" ht="13.5" x14ac:dyDescent="0.25">
      <c r="A2200" s="3">
        <f>TITRES_STAT!B2203</f>
        <v>45209</v>
      </c>
      <c r="B2200" s="6">
        <f>TITRES_STAT!C2203</f>
        <v>5.77</v>
      </c>
      <c r="C2200" s="6">
        <f>TITRES_STAT!D2203</f>
        <v>4.9379999999999997</v>
      </c>
      <c r="D2200" s="6">
        <f>TITRES_STAT!E2203</f>
        <v>4618</v>
      </c>
      <c r="E2200" s="2">
        <f t="shared" si="136"/>
        <v>571081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CONFIRMED BEARISH</v>
      </c>
    </row>
    <row r="2201" spans="1:8" ht="13.5" x14ac:dyDescent="0.25">
      <c r="A2201" s="3">
        <f>TITRES_STAT!B2204</f>
        <v>45210</v>
      </c>
      <c r="B2201" s="6">
        <f>TITRES_STAT!C2204</f>
        <v>5.75</v>
      </c>
      <c r="C2201" s="6">
        <f>TITRES_STAT!D2204</f>
        <v>4.9208999999999996</v>
      </c>
      <c r="D2201" s="6">
        <f>TITRES_STAT!E2204</f>
        <v>420</v>
      </c>
      <c r="E2201" s="2">
        <f t="shared" si="136"/>
        <v>570661</v>
      </c>
      <c r="F2201" s="6" t="str">
        <f t="shared" si="139"/>
        <v>BEARISH</v>
      </c>
      <c r="G2201" s="6" t="str">
        <f t="shared" si="138"/>
        <v>NEUTRAL</v>
      </c>
      <c r="H2201" s="6" t="str">
        <f t="shared" si="137"/>
        <v>CONFIRMED BEARISH</v>
      </c>
    </row>
    <row r="2202" spans="1:8" ht="13.5" x14ac:dyDescent="0.25">
      <c r="A2202" s="3">
        <f>TITRES_STAT!B2205</f>
        <v>45211</v>
      </c>
      <c r="B2202" s="6">
        <f>TITRES_STAT!C2205</f>
        <v>5.7</v>
      </c>
      <c r="C2202" s="6">
        <f>TITRES_STAT!D2205</f>
        <v>4.8780999999999999</v>
      </c>
      <c r="D2202" s="6">
        <f>TITRES_STAT!E2205</f>
        <v>2188</v>
      </c>
      <c r="E2202" s="2">
        <f t="shared" si="136"/>
        <v>568473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CONFIRMED BEARISH</v>
      </c>
    </row>
    <row r="2203" spans="1:8" ht="13.5" x14ac:dyDescent="0.25">
      <c r="A2203" s="3">
        <f>TITRES_STAT!B2206</f>
        <v>45212</v>
      </c>
      <c r="B2203" s="6">
        <f>TITRES_STAT!C2206</f>
        <v>5.69</v>
      </c>
      <c r="C2203" s="6">
        <f>TITRES_STAT!D2206</f>
        <v>4.8695000000000004</v>
      </c>
      <c r="D2203" s="6">
        <f>TITRES_STAT!E2206</f>
        <v>503</v>
      </c>
      <c r="E2203" s="2">
        <f t="shared" si="136"/>
        <v>567970</v>
      </c>
      <c r="F2203" s="6" t="str">
        <f t="shared" si="139"/>
        <v>BEARISH</v>
      </c>
      <c r="G2203" s="6" t="str">
        <f t="shared" si="138"/>
        <v>NEUTRAL</v>
      </c>
      <c r="H2203" s="6" t="str">
        <f t="shared" si="137"/>
        <v>CONFIRMED BEARISH</v>
      </c>
    </row>
    <row r="2204" spans="1:8" ht="13.5" x14ac:dyDescent="0.25">
      <c r="A2204" s="3">
        <f>TITRES_STAT!B2207</f>
        <v>45215</v>
      </c>
      <c r="B2204" s="6">
        <f>TITRES_STAT!C2207</f>
        <v>5.7</v>
      </c>
      <c r="C2204" s="6">
        <f>TITRES_STAT!D2207</f>
        <v>4.8780999999999999</v>
      </c>
      <c r="D2204" s="6">
        <f>TITRES_STAT!E2207</f>
        <v>2005</v>
      </c>
      <c r="E2204" s="2">
        <f t="shared" si="136"/>
        <v>569975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CONFIRMED BEARISH</v>
      </c>
    </row>
    <row r="2205" spans="1:8" ht="13.5" x14ac:dyDescent="0.25">
      <c r="A2205" s="3">
        <f>TITRES_STAT!B2208</f>
        <v>45216</v>
      </c>
      <c r="B2205" s="6">
        <f>TITRES_STAT!C2208</f>
        <v>5.7</v>
      </c>
      <c r="C2205" s="6">
        <f>TITRES_STAT!D2208</f>
        <v>4.8780999999999999</v>
      </c>
      <c r="D2205" s="6">
        <f>TITRES_STAT!E2208</f>
        <v>2205</v>
      </c>
      <c r="E2205" s="2">
        <f t="shared" si="136"/>
        <v>569975</v>
      </c>
      <c r="F2205" s="6" t="str">
        <f t="shared" si="139"/>
        <v>BEARISH</v>
      </c>
      <c r="G2205" s="6" t="str">
        <f t="shared" si="138"/>
        <v>NEUTRAL</v>
      </c>
      <c r="H2205" s="6" t="str">
        <f t="shared" si="137"/>
        <v>CONFIRMED BEARISH</v>
      </c>
    </row>
    <row r="2206" spans="1:8" ht="13.5" x14ac:dyDescent="0.25">
      <c r="A2206" s="3">
        <f>TITRES_STAT!B2209</f>
        <v>45217</v>
      </c>
      <c r="B2206" s="6">
        <f>TITRES_STAT!C2209</f>
        <v>5.7</v>
      </c>
      <c r="C2206" s="6">
        <f>TITRES_STAT!D2209</f>
        <v>4.8780999999999999</v>
      </c>
      <c r="D2206" s="6">
        <f>TITRES_STAT!E2209</f>
        <v>3100</v>
      </c>
      <c r="E2206" s="2">
        <f t="shared" si="136"/>
        <v>569975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CONFIRMED BEARISH</v>
      </c>
    </row>
    <row r="2207" spans="1:8" ht="13.5" x14ac:dyDescent="0.25">
      <c r="A2207" s="3">
        <f>TITRES_STAT!B2210</f>
        <v>45218</v>
      </c>
      <c r="B2207" s="6">
        <f>TITRES_STAT!C2210</f>
        <v>5.6</v>
      </c>
      <c r="C2207" s="6">
        <f>TITRES_STAT!D2210</f>
        <v>4.7925000000000004</v>
      </c>
      <c r="D2207" s="6">
        <f>TITRES_STAT!E2210</f>
        <v>18066</v>
      </c>
      <c r="E2207" s="2">
        <f t="shared" si="136"/>
        <v>551909</v>
      </c>
      <c r="F2207" s="6" t="str">
        <f t="shared" si="139"/>
        <v>BEARISH</v>
      </c>
      <c r="G2207" s="6" t="str">
        <f t="shared" si="138"/>
        <v>WEAK</v>
      </c>
      <c r="H2207" s="6" t="str">
        <f t="shared" si="137"/>
        <v>CONFIRMED BEARISH</v>
      </c>
    </row>
    <row r="2208" spans="1:8" ht="13.5" x14ac:dyDescent="0.25">
      <c r="A2208" s="3">
        <f>TITRES_STAT!B2211</f>
        <v>45219</v>
      </c>
      <c r="B2208" s="6">
        <f>TITRES_STAT!C2211</f>
        <v>5.6</v>
      </c>
      <c r="C2208" s="6">
        <f>TITRES_STAT!D2211</f>
        <v>4.7925000000000004</v>
      </c>
      <c r="D2208" s="6">
        <f>TITRES_STAT!E2211</f>
        <v>2115</v>
      </c>
      <c r="E2208" s="2">
        <f t="shared" si="136"/>
        <v>551909</v>
      </c>
      <c r="F2208" s="6" t="str">
        <f t="shared" si="139"/>
        <v>BEARISH</v>
      </c>
      <c r="G2208" s="6" t="str">
        <f t="shared" si="138"/>
        <v>WEAK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5.6</v>
      </c>
      <c r="C2209" s="6">
        <f>TITRES_STAT!D2212</f>
        <v>4.7925000000000004</v>
      </c>
      <c r="D2209" s="6">
        <f>TITRES_STAT!E2212</f>
        <v>3577</v>
      </c>
      <c r="E2209" s="2">
        <f t="shared" si="136"/>
        <v>551909</v>
      </c>
      <c r="F2209" s="6" t="str">
        <f t="shared" si="139"/>
        <v>BEARISH</v>
      </c>
      <c r="G2209" s="6" t="str">
        <f t="shared" si="138"/>
        <v>WEAK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5.6</v>
      </c>
      <c r="C2210" s="6">
        <f>TITRES_STAT!D2213</f>
        <v>4.7925000000000004</v>
      </c>
      <c r="D2210" s="6">
        <f>TITRES_STAT!E2213</f>
        <v>5385</v>
      </c>
      <c r="E2210" s="2">
        <f t="shared" si="136"/>
        <v>551909</v>
      </c>
      <c r="F2210" s="6" t="str">
        <f t="shared" si="139"/>
        <v>BEARISH</v>
      </c>
      <c r="G2210" s="6" t="str">
        <f t="shared" si="138"/>
        <v>WEAK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5.6</v>
      </c>
      <c r="C2211" s="6">
        <f>TITRES_STAT!D2214</f>
        <v>4.7925000000000004</v>
      </c>
      <c r="D2211" s="6">
        <f>TITRES_STAT!E2214</f>
        <v>4649</v>
      </c>
      <c r="E2211" s="2">
        <f t="shared" si="136"/>
        <v>551909</v>
      </c>
      <c r="F2211" s="6" t="str">
        <f t="shared" si="139"/>
        <v>BEARISH</v>
      </c>
      <c r="G2211" s="6" t="str">
        <f t="shared" si="138"/>
        <v>WEAK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5.6</v>
      </c>
      <c r="C2212" s="6">
        <f>TITRES_STAT!D2215</f>
        <v>4.7925000000000004</v>
      </c>
      <c r="D2212" s="6">
        <f>TITRES_STAT!E2215</f>
        <v>14333</v>
      </c>
      <c r="E2212" s="2">
        <f t="shared" si="136"/>
        <v>551909</v>
      </c>
      <c r="F2212" s="6" t="str">
        <f t="shared" si="139"/>
        <v>NEUTRAL</v>
      </c>
      <c r="G2212" s="6" t="str">
        <f t="shared" si="138"/>
        <v>NEUTRAL</v>
      </c>
      <c r="H2212" s="6" t="str">
        <f t="shared" si="137"/>
        <v>NEUTRAL</v>
      </c>
    </row>
    <row r="2213" spans="1:8" ht="13.5" x14ac:dyDescent="0.25">
      <c r="A2213" s="3">
        <f>TITRES_STAT!B2216</f>
        <v>45226</v>
      </c>
      <c r="B2213" s="6">
        <f>TITRES_STAT!C2216</f>
        <v>5.76</v>
      </c>
      <c r="C2213" s="6">
        <f>TITRES_STAT!D2216</f>
        <v>4.9294000000000002</v>
      </c>
      <c r="D2213" s="6">
        <f>TITRES_STAT!E2216</f>
        <v>2260</v>
      </c>
      <c r="E2213" s="2">
        <f t="shared" si="136"/>
        <v>554169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CONFIRMED BULLISH</v>
      </c>
    </row>
    <row r="2214" spans="1:8" ht="13.5" x14ac:dyDescent="0.25">
      <c r="A2214" s="3">
        <f>TITRES_STAT!B2217</f>
        <v>45229</v>
      </c>
      <c r="B2214" s="6">
        <f>TITRES_STAT!C2217</f>
        <v>5.76</v>
      </c>
      <c r="C2214" s="6">
        <f>TITRES_STAT!D2217</f>
        <v>4.9294000000000002</v>
      </c>
      <c r="D2214" s="6">
        <f>TITRES_STAT!E2217</f>
        <v>2160</v>
      </c>
      <c r="E2214" s="2">
        <f t="shared" si="136"/>
        <v>554169</v>
      </c>
      <c r="F2214" s="6" t="str">
        <f t="shared" si="139"/>
        <v>BULLISH</v>
      </c>
      <c r="G2214" s="6" t="str">
        <f t="shared" si="138"/>
        <v>NEUTRAL</v>
      </c>
      <c r="H2214" s="6" t="str">
        <f t="shared" si="137"/>
        <v>CONFIRMED BULLISH</v>
      </c>
    </row>
    <row r="2215" spans="1:8" ht="13.5" x14ac:dyDescent="0.25">
      <c r="A2215" s="3">
        <f>TITRES_STAT!B2218</f>
        <v>45230</v>
      </c>
      <c r="B2215" s="6">
        <f>TITRES_STAT!C2218</f>
        <v>5.66</v>
      </c>
      <c r="C2215" s="6">
        <f>TITRES_STAT!D2218</f>
        <v>4.8438999999999997</v>
      </c>
      <c r="D2215" s="6">
        <f>TITRES_STAT!E2218</f>
        <v>3348</v>
      </c>
      <c r="E2215" s="2">
        <f t="shared" si="136"/>
        <v>550821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BEARISH DIVERGENCE</v>
      </c>
    </row>
    <row r="2216" spans="1:8" ht="13.5" x14ac:dyDescent="0.25">
      <c r="A2216" s="3">
        <f>TITRES_STAT!B2219</f>
        <v>45231</v>
      </c>
      <c r="B2216" s="6">
        <f>TITRES_STAT!C2219</f>
        <v>5.75</v>
      </c>
      <c r="C2216" s="6">
        <f>TITRES_STAT!D2219</f>
        <v>4.9208999999999996</v>
      </c>
      <c r="D2216" s="6">
        <f>TITRES_STAT!E2219</f>
        <v>1042</v>
      </c>
      <c r="E2216" s="2">
        <f t="shared" si="136"/>
        <v>551863</v>
      </c>
      <c r="F2216" s="6" t="str">
        <f t="shared" si="139"/>
        <v>BEARISH</v>
      </c>
      <c r="G2216" s="6" t="str">
        <f t="shared" si="138"/>
        <v>NEUTRAL</v>
      </c>
      <c r="H2216" s="6" t="str">
        <f t="shared" si="137"/>
        <v>BEARISH DIVERGENCE</v>
      </c>
    </row>
    <row r="2217" spans="1:8" ht="13.5" x14ac:dyDescent="0.25">
      <c r="A2217" s="3">
        <f>TITRES_STAT!B2220</f>
        <v>45232</v>
      </c>
      <c r="B2217" s="6">
        <f>TITRES_STAT!C2220</f>
        <v>6.03</v>
      </c>
      <c r="C2217" s="6">
        <f>TITRES_STAT!D2220</f>
        <v>5.1604999999999999</v>
      </c>
      <c r="D2217" s="6">
        <f>TITRES_STAT!E2220</f>
        <v>5759</v>
      </c>
      <c r="E2217" s="2">
        <f t="shared" si="136"/>
        <v>557622</v>
      </c>
      <c r="F2217" s="6" t="str">
        <f t="shared" si="139"/>
        <v>BULLISH</v>
      </c>
      <c r="G2217" s="6" t="str">
        <f t="shared" si="138"/>
        <v>NEUTRAL</v>
      </c>
      <c r="H2217" s="6" t="str">
        <f t="shared" si="137"/>
        <v>CONFIRMED BULLISH</v>
      </c>
    </row>
    <row r="2218" spans="1:8" ht="13.5" x14ac:dyDescent="0.25">
      <c r="A2218" s="3">
        <f>TITRES_STAT!B2221</f>
        <v>45233</v>
      </c>
      <c r="B2218" s="6">
        <f>TITRES_STAT!C2221</f>
        <v>6.03</v>
      </c>
      <c r="C2218" s="6">
        <f>TITRES_STAT!D2221</f>
        <v>5.1604999999999999</v>
      </c>
      <c r="D2218" s="6">
        <f>TITRES_STAT!E2221</f>
        <v>2916</v>
      </c>
      <c r="E2218" s="2">
        <f t="shared" si="136"/>
        <v>557622</v>
      </c>
      <c r="F2218" s="6" t="str">
        <f t="shared" si="139"/>
        <v>BULLISH</v>
      </c>
      <c r="G2218" s="6" t="str">
        <f t="shared" si="138"/>
        <v>NEUTRAL</v>
      </c>
      <c r="H2218" s="6" t="str">
        <f t="shared" si="137"/>
        <v>CONFIRMED BULLISH</v>
      </c>
    </row>
    <row r="2219" spans="1:8" ht="13.5" x14ac:dyDescent="0.25">
      <c r="A2219" s="3">
        <f>TITRES_STAT!B2222</f>
        <v>45236</v>
      </c>
      <c r="B2219" s="6">
        <f>TITRES_STAT!C2222</f>
        <v>5.88</v>
      </c>
      <c r="C2219" s="6">
        <f>TITRES_STAT!D2222</f>
        <v>5.0320999999999998</v>
      </c>
      <c r="D2219" s="6">
        <f>TITRES_STAT!E2222</f>
        <v>4573</v>
      </c>
      <c r="E2219" s="2">
        <f t="shared" si="136"/>
        <v>553049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BEARISH DIVERGENCE</v>
      </c>
    </row>
    <row r="2220" spans="1:8" ht="13.5" x14ac:dyDescent="0.25">
      <c r="A2220" s="3">
        <f>TITRES_STAT!B2223</f>
        <v>45237</v>
      </c>
      <c r="B2220" s="6">
        <f>TITRES_STAT!C2223</f>
        <v>5.88</v>
      </c>
      <c r="C2220" s="6">
        <f>TITRES_STAT!D2223</f>
        <v>5.0320999999999998</v>
      </c>
      <c r="D2220" s="6">
        <f>TITRES_STAT!E2223</f>
        <v>474</v>
      </c>
      <c r="E2220" s="2">
        <f t="shared" si="136"/>
        <v>553049</v>
      </c>
      <c r="F2220" s="6" t="str">
        <f t="shared" si="139"/>
        <v>BULLISH</v>
      </c>
      <c r="G2220" s="6" t="str">
        <f t="shared" si="138"/>
        <v>NEUTRAL</v>
      </c>
      <c r="H2220" s="6" t="str">
        <f t="shared" si="137"/>
        <v>CONFIRMED BULLISH</v>
      </c>
    </row>
    <row r="2221" spans="1:8" ht="13.5" x14ac:dyDescent="0.25">
      <c r="A2221" s="3">
        <f>TITRES_STAT!B2224</f>
        <v>45238</v>
      </c>
      <c r="B2221" s="6">
        <f>TITRES_STAT!C2224</f>
        <v>6.03</v>
      </c>
      <c r="C2221" s="6">
        <f>TITRES_STAT!D2224</f>
        <v>5.1604999999999999</v>
      </c>
      <c r="D2221" s="6">
        <f>TITRES_STAT!E2224</f>
        <v>1011</v>
      </c>
      <c r="E2221" s="2">
        <f t="shared" si="136"/>
        <v>554060</v>
      </c>
      <c r="F2221" s="6" t="str">
        <f t="shared" si="139"/>
        <v>BULLISH</v>
      </c>
      <c r="G2221" s="6" t="str">
        <f t="shared" si="138"/>
        <v>NEUTRAL</v>
      </c>
      <c r="H2221" s="6" t="str">
        <f t="shared" si="137"/>
        <v>CONFIRMED BULLISH</v>
      </c>
    </row>
    <row r="2222" spans="1:8" ht="13.5" x14ac:dyDescent="0.25">
      <c r="A2222" s="3">
        <f>TITRES_STAT!B2225</f>
        <v>45239</v>
      </c>
      <c r="B2222" s="6">
        <f>TITRES_STAT!C2225</f>
        <v>6.08</v>
      </c>
      <c r="C2222" s="6">
        <f>TITRES_STAT!D2225</f>
        <v>5.2032999999999996</v>
      </c>
      <c r="D2222" s="6">
        <f>TITRES_STAT!E2225</f>
        <v>5368</v>
      </c>
      <c r="E2222" s="2">
        <f t="shared" si="136"/>
        <v>559428</v>
      </c>
      <c r="F2222" s="6" t="str">
        <f t="shared" si="139"/>
        <v>BULLISH</v>
      </c>
      <c r="G2222" s="6" t="str">
        <f t="shared" si="138"/>
        <v>NEUTRAL</v>
      </c>
      <c r="H2222" s="6" t="str">
        <f t="shared" si="137"/>
        <v>CONFIRMED BULLISH</v>
      </c>
    </row>
    <row r="2223" spans="1:8" ht="13.5" x14ac:dyDescent="0.25">
      <c r="A2223" s="3">
        <f>TITRES_STAT!B2226</f>
        <v>45240</v>
      </c>
      <c r="B2223" s="6">
        <f>TITRES_STAT!C2226</f>
        <v>6.11</v>
      </c>
      <c r="C2223" s="6">
        <f>TITRES_STAT!D2226</f>
        <v>5.2290000000000001</v>
      </c>
      <c r="D2223" s="6">
        <f>TITRES_STAT!E2226</f>
        <v>6359</v>
      </c>
      <c r="E2223" s="2">
        <f t="shared" si="136"/>
        <v>565787</v>
      </c>
      <c r="F2223" s="6" t="str">
        <f t="shared" si="139"/>
        <v>BULLISH</v>
      </c>
      <c r="G2223" s="6" t="str">
        <f t="shared" si="138"/>
        <v>NEUTRAL</v>
      </c>
      <c r="H2223" s="6" t="str">
        <f t="shared" si="137"/>
        <v>CONFIRMED BULLISH</v>
      </c>
    </row>
    <row r="2224" spans="1:8" ht="13.5" x14ac:dyDescent="0.25">
      <c r="A2224" s="3">
        <f>TITRES_STAT!B2227</f>
        <v>45243</v>
      </c>
      <c r="B2224" s="6">
        <f>TITRES_STAT!C2227</f>
        <v>6.15</v>
      </c>
      <c r="C2224" s="6">
        <f>TITRES_STAT!D2227</f>
        <v>5.2632000000000003</v>
      </c>
      <c r="D2224" s="6">
        <f>TITRES_STAT!E2227</f>
        <v>385</v>
      </c>
      <c r="E2224" s="2">
        <f t="shared" si="136"/>
        <v>566172</v>
      </c>
      <c r="F2224" s="6" t="str">
        <f t="shared" si="139"/>
        <v>BULLISH</v>
      </c>
      <c r="G2224" s="6" t="str">
        <f t="shared" si="138"/>
        <v>STRONG</v>
      </c>
      <c r="H2224" s="6" t="str">
        <f t="shared" si="137"/>
        <v>CONFIRMED BULLISH</v>
      </c>
    </row>
    <row r="2225" spans="1:8" ht="13.5" x14ac:dyDescent="0.25">
      <c r="A2225" s="3">
        <f>TITRES_STAT!B2228</f>
        <v>45244</v>
      </c>
      <c r="B2225" s="6">
        <f>TITRES_STAT!C2228</f>
        <v>6.16</v>
      </c>
      <c r="C2225" s="6">
        <f>TITRES_STAT!D2228</f>
        <v>5.2717999999999998</v>
      </c>
      <c r="D2225" s="6">
        <f>TITRES_STAT!E2228</f>
        <v>1311</v>
      </c>
      <c r="E2225" s="2">
        <f t="shared" si="136"/>
        <v>567483</v>
      </c>
      <c r="F2225" s="6" t="str">
        <f t="shared" si="139"/>
        <v>BULLISH</v>
      </c>
      <c r="G2225" s="6" t="str">
        <f t="shared" si="138"/>
        <v>STRONG</v>
      </c>
      <c r="H2225" s="6" t="str">
        <f t="shared" si="137"/>
        <v>CONFIRMED BULLISH</v>
      </c>
    </row>
    <row r="2226" spans="1:8" ht="13.5" x14ac:dyDescent="0.25">
      <c r="A2226" s="3">
        <f>TITRES_STAT!B2229</f>
        <v>45245</v>
      </c>
      <c r="B2226" s="6">
        <f>TITRES_STAT!C2229</f>
        <v>6.15</v>
      </c>
      <c r="C2226" s="6">
        <f>TITRES_STAT!D2229</f>
        <v>5.2632000000000003</v>
      </c>
      <c r="D2226" s="6">
        <f>TITRES_STAT!E2229</f>
        <v>203</v>
      </c>
      <c r="E2226" s="2">
        <f t="shared" si="136"/>
        <v>567280</v>
      </c>
      <c r="F2226" s="6" t="str">
        <f t="shared" si="139"/>
        <v>BULLISH</v>
      </c>
      <c r="G2226" s="6" t="str">
        <f t="shared" si="138"/>
        <v>STRONG</v>
      </c>
      <c r="H2226" s="6" t="str">
        <f t="shared" si="137"/>
        <v>CONFIRMED BULLISH</v>
      </c>
    </row>
    <row r="2227" spans="1:8" ht="13.5" x14ac:dyDescent="0.25">
      <c r="A2227" s="3">
        <f>TITRES_STAT!B2230</f>
        <v>45246</v>
      </c>
      <c r="B2227" s="6">
        <f>TITRES_STAT!C2230</f>
        <v>6.5</v>
      </c>
      <c r="C2227" s="6">
        <f>TITRES_STAT!D2230</f>
        <v>5.5627000000000004</v>
      </c>
      <c r="D2227" s="6">
        <f>TITRES_STAT!E2230</f>
        <v>19202</v>
      </c>
      <c r="E2227" s="2">
        <f t="shared" si="136"/>
        <v>586482</v>
      </c>
      <c r="F2227" s="6" t="str">
        <f t="shared" si="139"/>
        <v>BULLISH</v>
      </c>
      <c r="G2227" s="6" t="str">
        <f t="shared" si="138"/>
        <v>STRONG</v>
      </c>
      <c r="H2227" s="6" t="str">
        <f t="shared" si="137"/>
        <v>CONFIRMED BULLISH</v>
      </c>
    </row>
    <row r="2228" spans="1:8" ht="13.5" x14ac:dyDescent="0.25">
      <c r="A2228" s="3">
        <f>TITRES_STAT!B2231</f>
        <v>45247</v>
      </c>
      <c r="B2228" s="6">
        <f>TITRES_STAT!C2231</f>
        <v>6.7</v>
      </c>
      <c r="C2228" s="6">
        <f>TITRES_STAT!D2231</f>
        <v>5.7339000000000002</v>
      </c>
      <c r="D2228" s="6">
        <f>TITRES_STAT!E2231</f>
        <v>11330</v>
      </c>
      <c r="E2228" s="2">
        <f t="shared" si="136"/>
        <v>597812</v>
      </c>
      <c r="F2228" s="6" t="str">
        <f t="shared" si="139"/>
        <v>BULLISH</v>
      </c>
      <c r="G2228" s="6" t="str">
        <f t="shared" si="138"/>
        <v>STRONG</v>
      </c>
      <c r="H2228" s="6" t="str">
        <f t="shared" si="137"/>
        <v>CONFIRMED BULLISH</v>
      </c>
    </row>
    <row r="2229" spans="1:8" ht="13.5" x14ac:dyDescent="0.25">
      <c r="A2229" s="3">
        <f>TITRES_STAT!B2232</f>
        <v>45250</v>
      </c>
      <c r="B2229" s="6">
        <f>TITRES_STAT!C2232</f>
        <v>6.7</v>
      </c>
      <c r="C2229" s="6">
        <f>TITRES_STAT!D2232</f>
        <v>5.7339000000000002</v>
      </c>
      <c r="D2229" s="6">
        <f>TITRES_STAT!E2232</f>
        <v>4731</v>
      </c>
      <c r="E2229" s="2">
        <f t="shared" si="136"/>
        <v>597812</v>
      </c>
      <c r="F2229" s="6" t="str">
        <f t="shared" si="139"/>
        <v>BULLISH</v>
      </c>
      <c r="G2229" s="6" t="str">
        <f t="shared" si="138"/>
        <v>STRONG</v>
      </c>
      <c r="H2229" s="6" t="str">
        <f t="shared" si="137"/>
        <v>CONFIRMED BULLISH</v>
      </c>
    </row>
    <row r="2230" spans="1:8" ht="13.5" x14ac:dyDescent="0.25">
      <c r="A2230" s="3">
        <f>TITRES_STAT!B2233</f>
        <v>45251</v>
      </c>
      <c r="B2230" s="6">
        <f>TITRES_STAT!C2233</f>
        <v>6.7</v>
      </c>
      <c r="C2230" s="6">
        <f>TITRES_STAT!D2233</f>
        <v>5.7339000000000002</v>
      </c>
      <c r="D2230" s="6">
        <f>TITRES_STAT!E2233</f>
        <v>8909</v>
      </c>
      <c r="E2230" s="2">
        <f t="shared" si="136"/>
        <v>597812</v>
      </c>
      <c r="F2230" s="6" t="str">
        <f t="shared" si="139"/>
        <v>BULLISH</v>
      </c>
      <c r="G2230" s="6" t="str">
        <f t="shared" si="138"/>
        <v>STRONG</v>
      </c>
      <c r="H2230" s="6" t="str">
        <f t="shared" si="137"/>
        <v>CONFIRMED BULLISH</v>
      </c>
    </row>
    <row r="2231" spans="1:8" ht="13.5" x14ac:dyDescent="0.25">
      <c r="A2231" s="3">
        <f>TITRES_STAT!B2234</f>
        <v>45252</v>
      </c>
      <c r="B2231" s="6">
        <f>TITRES_STAT!C2234</f>
        <v>6.7</v>
      </c>
      <c r="C2231" s="6">
        <f>TITRES_STAT!D2234</f>
        <v>5.7339000000000002</v>
      </c>
      <c r="D2231" s="6">
        <f>TITRES_STAT!E2234</f>
        <v>3608</v>
      </c>
      <c r="E2231" s="2">
        <f t="shared" si="136"/>
        <v>597812</v>
      </c>
      <c r="F2231" s="6" t="str">
        <f t="shared" si="139"/>
        <v>BULLISH</v>
      </c>
      <c r="G2231" s="6" t="str">
        <f t="shared" si="138"/>
        <v>STRONG</v>
      </c>
      <c r="H2231" s="6" t="str">
        <f t="shared" si="137"/>
        <v>CONFIRMED BULLISH</v>
      </c>
    </row>
    <row r="2232" spans="1:8" ht="13.5" x14ac:dyDescent="0.25">
      <c r="A2232" s="3">
        <f>TITRES_STAT!B2235</f>
        <v>45253</v>
      </c>
      <c r="B2232" s="6">
        <f>TITRES_STAT!C2235</f>
        <v>6.7</v>
      </c>
      <c r="C2232" s="6">
        <f>TITRES_STAT!D2235</f>
        <v>5.7339000000000002</v>
      </c>
      <c r="D2232" s="6">
        <f>TITRES_STAT!E2235</f>
        <v>1000</v>
      </c>
      <c r="E2232" s="2">
        <f t="shared" si="136"/>
        <v>597812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CONFIRMED BULLISH</v>
      </c>
    </row>
    <row r="2233" spans="1:8" ht="13.5" x14ac:dyDescent="0.25">
      <c r="A2233" s="3">
        <f>TITRES_STAT!B2236</f>
        <v>45254</v>
      </c>
      <c r="B2233" s="6">
        <f>TITRES_STAT!C2236</f>
        <v>6.7</v>
      </c>
      <c r="C2233" s="6">
        <f>TITRES_STAT!D2236</f>
        <v>5.7339000000000002</v>
      </c>
      <c r="D2233" s="6">
        <f>TITRES_STAT!E2236</f>
        <v>1122</v>
      </c>
      <c r="E2233" s="2">
        <f t="shared" si="136"/>
        <v>597812</v>
      </c>
      <c r="F2233" s="6" t="str">
        <f t="shared" si="139"/>
        <v>NEUTRAL</v>
      </c>
      <c r="G2233" s="6" t="str">
        <f t="shared" si="138"/>
        <v>NEUTRAL</v>
      </c>
      <c r="H2233" s="6" t="str">
        <f t="shared" si="137"/>
        <v>NEUTRAL</v>
      </c>
    </row>
    <row r="2234" spans="1:8" ht="13.5" x14ac:dyDescent="0.25">
      <c r="A2234" s="3">
        <f>TITRES_STAT!B2237</f>
        <v>45257</v>
      </c>
      <c r="B2234" s="6">
        <f>TITRES_STAT!C2237</f>
        <v>6.79</v>
      </c>
      <c r="C2234" s="6">
        <f>TITRES_STAT!D2237</f>
        <v>5.8109000000000002</v>
      </c>
      <c r="D2234" s="6">
        <f>TITRES_STAT!E2237</f>
        <v>8207</v>
      </c>
      <c r="E2234" s="2">
        <f t="shared" si="136"/>
        <v>606019</v>
      </c>
      <c r="F2234" s="6" t="str">
        <f t="shared" si="139"/>
        <v>BULLISH</v>
      </c>
      <c r="G2234" s="6" t="str">
        <f t="shared" si="138"/>
        <v>NEUTRAL</v>
      </c>
      <c r="H2234" s="6" t="str">
        <f t="shared" si="137"/>
        <v>CONFIRMED BULLISH</v>
      </c>
    </row>
    <row r="2235" spans="1:8" ht="13.5" x14ac:dyDescent="0.25">
      <c r="A2235" s="3">
        <f>TITRES_STAT!B2238</f>
        <v>45258</v>
      </c>
      <c r="B2235" s="6">
        <f>TITRES_STAT!C2238</f>
        <v>6.89</v>
      </c>
      <c r="C2235" s="6">
        <f>TITRES_STAT!D2238</f>
        <v>5.8964999999999996</v>
      </c>
      <c r="D2235" s="6">
        <f>TITRES_STAT!E2238</f>
        <v>2552</v>
      </c>
      <c r="E2235" s="2">
        <f t="shared" si="136"/>
        <v>608571</v>
      </c>
      <c r="F2235" s="6" t="str">
        <f t="shared" si="139"/>
        <v>BULLISH</v>
      </c>
      <c r="G2235" s="6" t="str">
        <f t="shared" si="138"/>
        <v>NEUTRAL</v>
      </c>
      <c r="H2235" s="6" t="str">
        <f t="shared" si="137"/>
        <v>CONFIRMED BULLISH</v>
      </c>
    </row>
    <row r="2236" spans="1:8" ht="13.5" x14ac:dyDescent="0.25">
      <c r="A2236" s="3">
        <f>TITRES_STAT!B2239</f>
        <v>45259</v>
      </c>
      <c r="B2236" s="6">
        <f>TITRES_STAT!C2239</f>
        <v>6.83</v>
      </c>
      <c r="C2236" s="6">
        <f>TITRES_STAT!D2239</f>
        <v>5.8452000000000002</v>
      </c>
      <c r="D2236" s="6">
        <f>TITRES_STAT!E2239</f>
        <v>10930</v>
      </c>
      <c r="E2236" s="2">
        <f t="shared" si="136"/>
        <v>597641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BEARISH DIVERGENCE</v>
      </c>
    </row>
    <row r="2237" spans="1:8" ht="13.5" x14ac:dyDescent="0.25">
      <c r="A2237" s="3">
        <f>TITRES_STAT!B2240</f>
        <v>45260</v>
      </c>
      <c r="B2237" s="6">
        <f>TITRES_STAT!C2240</f>
        <v>6.83</v>
      </c>
      <c r="C2237" s="6">
        <f>TITRES_STAT!D2240</f>
        <v>5.8452000000000002</v>
      </c>
      <c r="D2237" s="6">
        <f>TITRES_STAT!E2240</f>
        <v>240</v>
      </c>
      <c r="E2237" s="2">
        <f t="shared" si="136"/>
        <v>597641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BEARISH DIVERGENCE</v>
      </c>
    </row>
    <row r="2238" spans="1:8" ht="13.5" x14ac:dyDescent="0.25">
      <c r="A2238" s="3">
        <f>TITRES_STAT!B2241</f>
        <v>45261</v>
      </c>
      <c r="B2238" s="6">
        <f>TITRES_STAT!C2241</f>
        <v>6.8</v>
      </c>
      <c r="C2238" s="6">
        <f>TITRES_STAT!D2241</f>
        <v>5.8194999999999997</v>
      </c>
      <c r="D2238" s="6">
        <f>TITRES_STAT!E2241</f>
        <v>1218</v>
      </c>
      <c r="E2238" s="2">
        <f t="shared" si="136"/>
        <v>596423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BEARISH DIVERGENCE</v>
      </c>
    </row>
    <row r="2239" spans="1:8" ht="13.5" x14ac:dyDescent="0.25">
      <c r="A2239" s="3">
        <f>TITRES_STAT!B2242</f>
        <v>45264</v>
      </c>
      <c r="B2239" s="6">
        <f>TITRES_STAT!C2242</f>
        <v>6.78</v>
      </c>
      <c r="C2239" s="6">
        <f>TITRES_STAT!D2242</f>
        <v>5.8023999999999996</v>
      </c>
      <c r="D2239" s="6">
        <f>TITRES_STAT!E2242</f>
        <v>1878</v>
      </c>
      <c r="E2239" s="2">
        <f t="shared" si="136"/>
        <v>594545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45265</v>
      </c>
      <c r="B2240" s="6">
        <f>TITRES_STAT!C2243</f>
        <v>6.7</v>
      </c>
      <c r="C2240" s="6">
        <f>TITRES_STAT!D2243</f>
        <v>5.7339000000000002</v>
      </c>
      <c r="D2240" s="6">
        <f>TITRES_STAT!E2243</f>
        <v>2444</v>
      </c>
      <c r="E2240" s="2">
        <f t="shared" si="136"/>
        <v>592101</v>
      </c>
      <c r="F2240" s="6" t="str">
        <f t="shared" si="139"/>
        <v>BEARISH</v>
      </c>
      <c r="G2240" s="6" t="str">
        <f t="shared" si="138"/>
        <v>WEAK</v>
      </c>
      <c r="H2240" s="6" t="str">
        <f t="shared" si="137"/>
        <v>CONFIRMED BEARISH</v>
      </c>
    </row>
    <row r="2241" spans="1:8" ht="13.5" x14ac:dyDescent="0.25">
      <c r="A2241" s="3">
        <f>TITRES_STAT!B2244</f>
        <v>45266</v>
      </c>
      <c r="B2241" s="6">
        <f>TITRES_STAT!C2244</f>
        <v>6.78</v>
      </c>
      <c r="C2241" s="6">
        <f>TITRES_STAT!D2244</f>
        <v>5.8023999999999996</v>
      </c>
      <c r="D2241" s="6">
        <f>TITRES_STAT!E2244</f>
        <v>2695</v>
      </c>
      <c r="E2241" s="2">
        <f t="shared" si="136"/>
        <v>594796</v>
      </c>
      <c r="F2241" s="6" t="str">
        <f t="shared" si="139"/>
        <v>BEARISH</v>
      </c>
      <c r="G2241" s="6" t="str">
        <f t="shared" si="138"/>
        <v>NEUTRAL</v>
      </c>
      <c r="H2241" s="6" t="str">
        <f t="shared" si="137"/>
        <v>CONFIRMED BEARISH</v>
      </c>
    </row>
    <row r="2242" spans="1:8" ht="13.5" x14ac:dyDescent="0.25">
      <c r="A2242" s="3">
        <f>TITRES_STAT!B2245</f>
        <v>45267</v>
      </c>
      <c r="B2242" s="6">
        <f>TITRES_STAT!C2245</f>
        <v>6.78</v>
      </c>
      <c r="C2242" s="6">
        <f>TITRES_STAT!D2245</f>
        <v>5.8023999999999996</v>
      </c>
      <c r="D2242" s="6">
        <f>TITRES_STAT!E2245</f>
        <v>1872</v>
      </c>
      <c r="E2242" s="2">
        <f t="shared" si="136"/>
        <v>594796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CONFIRMED BEARISH</v>
      </c>
    </row>
    <row r="2243" spans="1:8" ht="13.5" x14ac:dyDescent="0.25">
      <c r="A2243" s="3">
        <f>TITRES_STAT!B2246</f>
        <v>45268</v>
      </c>
      <c r="B2243" s="6">
        <f>TITRES_STAT!C2246</f>
        <v>6.77</v>
      </c>
      <c r="C2243" s="6">
        <f>TITRES_STAT!D2246</f>
        <v>5.7938000000000001</v>
      </c>
      <c r="D2243" s="6">
        <f>TITRES_STAT!E2246</f>
        <v>1605</v>
      </c>
      <c r="E2243" s="2">
        <f t="shared" si="136"/>
        <v>593191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CONFIRMED BEARISH</v>
      </c>
    </row>
    <row r="2244" spans="1:8" ht="13.5" x14ac:dyDescent="0.25">
      <c r="A2244" s="3">
        <f>TITRES_STAT!B2247</f>
        <v>45271</v>
      </c>
      <c r="B2244" s="6">
        <f>TITRES_STAT!C2247</f>
        <v>6.77</v>
      </c>
      <c r="C2244" s="6">
        <f>TITRES_STAT!D2247</f>
        <v>5.7938000000000001</v>
      </c>
      <c r="D2244" s="6">
        <f>TITRES_STAT!E2247</f>
        <v>669</v>
      </c>
      <c r="E2244" s="2">
        <f t="shared" ref="E2244:E2307" si="140">IF(B2244&gt;B2243, E2243+D2244, IF(B2244&lt;B2243, E2243-D2244, E2243))</f>
        <v>593191</v>
      </c>
      <c r="F2244" s="6" t="str">
        <f t="shared" si="139"/>
        <v>BEARISH</v>
      </c>
      <c r="G2244" s="6" t="str">
        <f t="shared" si="138"/>
        <v>NEUTRAL</v>
      </c>
      <c r="H2244" s="6" t="str">
        <f t="shared" si="137"/>
        <v>CONFIRMED BEARISH</v>
      </c>
    </row>
    <row r="2245" spans="1:8" ht="13.5" x14ac:dyDescent="0.25">
      <c r="A2245" s="3">
        <f>TITRES_STAT!B2248</f>
        <v>45272</v>
      </c>
      <c r="B2245" s="6">
        <f>TITRES_STAT!C2248</f>
        <v>6.77</v>
      </c>
      <c r="C2245" s="6">
        <f>TITRES_STAT!D2248</f>
        <v>5.7938000000000001</v>
      </c>
      <c r="D2245" s="6">
        <f>TITRES_STAT!E2248</f>
        <v>0</v>
      </c>
      <c r="E2245" s="2">
        <f t="shared" si="140"/>
        <v>593191</v>
      </c>
      <c r="F2245" s="6" t="str">
        <f t="shared" si="139"/>
        <v>BULLISH</v>
      </c>
      <c r="G2245" s="6" t="str">
        <f t="shared" si="138"/>
        <v>NEUTRAL</v>
      </c>
      <c r="H2245" s="6" t="str">
        <f t="shared" si="137"/>
        <v>CONFIRMED BULLISH</v>
      </c>
    </row>
    <row r="2246" spans="1:8" ht="13.5" x14ac:dyDescent="0.25">
      <c r="A2246" s="3">
        <f>TITRES_STAT!B2249</f>
        <v>45273</v>
      </c>
      <c r="B2246" s="6">
        <f>TITRES_STAT!C2249</f>
        <v>6.7</v>
      </c>
      <c r="C2246" s="6">
        <f>TITRES_STAT!D2249</f>
        <v>5.7339000000000002</v>
      </c>
      <c r="D2246" s="6">
        <f>TITRES_STAT!E2249</f>
        <v>1018</v>
      </c>
      <c r="E2246" s="2">
        <f t="shared" si="140"/>
        <v>592173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45274</v>
      </c>
      <c r="B2247" s="6">
        <f>TITRES_STAT!C2250</f>
        <v>6.65</v>
      </c>
      <c r="C2247" s="6">
        <f>TITRES_STAT!D2250</f>
        <v>5.6910999999999996</v>
      </c>
      <c r="D2247" s="6">
        <f>TITRES_STAT!E2250</f>
        <v>362</v>
      </c>
      <c r="E2247" s="2">
        <f t="shared" si="140"/>
        <v>591811</v>
      </c>
      <c r="F2247" s="6" t="str">
        <f t="shared" si="139"/>
        <v>BEARISH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BEARISH</v>
      </c>
    </row>
    <row r="2248" spans="1:8" ht="13.5" x14ac:dyDescent="0.25">
      <c r="A2248" s="3">
        <f>TITRES_STAT!B2251</f>
        <v>45275</v>
      </c>
      <c r="B2248" s="6">
        <f>TITRES_STAT!C2251</f>
        <v>6.65</v>
      </c>
      <c r="C2248" s="6">
        <f>TITRES_STAT!D2251</f>
        <v>5.6910999999999996</v>
      </c>
      <c r="D2248" s="6">
        <f>TITRES_STAT!E2251</f>
        <v>0</v>
      </c>
      <c r="E2248" s="2">
        <f t="shared" si="140"/>
        <v>591811</v>
      </c>
      <c r="F2248" s="6" t="str">
        <f t="shared" ref="F2248:F2311" si="143">IF(E2248&gt;E2243,"BULLISH",IF(E2248&lt;E2243,"BEARISH","NEUTRAL"))</f>
        <v>BEARISH</v>
      </c>
      <c r="G2248" s="6" t="str">
        <f t="shared" si="142"/>
        <v>NEUTRAL</v>
      </c>
      <c r="H2248" s="6" t="str">
        <f t="shared" si="141"/>
        <v>CONFIRMED BEARISH</v>
      </c>
    </row>
    <row r="2249" spans="1:8" ht="13.5" x14ac:dyDescent="0.25">
      <c r="A2249" s="3">
        <f>TITRES_STAT!B2252</f>
        <v>45278</v>
      </c>
      <c r="B2249" s="6">
        <f>TITRES_STAT!C2252</f>
        <v>6.58</v>
      </c>
      <c r="C2249" s="6">
        <f>TITRES_STAT!D2252</f>
        <v>5.6311999999999998</v>
      </c>
      <c r="D2249" s="6">
        <f>TITRES_STAT!E2252</f>
        <v>1861</v>
      </c>
      <c r="E2249" s="2">
        <f t="shared" si="140"/>
        <v>589950</v>
      </c>
      <c r="F2249" s="6" t="str">
        <f t="shared" si="143"/>
        <v>BEARISH</v>
      </c>
      <c r="G2249" s="6" t="str">
        <f t="shared" si="142"/>
        <v>NEUTRAL</v>
      </c>
      <c r="H2249" s="6" t="str">
        <f t="shared" si="141"/>
        <v>CONFIRMED BEARISH</v>
      </c>
    </row>
    <row r="2250" spans="1:8" ht="13.5" x14ac:dyDescent="0.25">
      <c r="A2250" s="3">
        <f>TITRES_STAT!B2253</f>
        <v>45279</v>
      </c>
      <c r="B2250" s="6">
        <f>TITRES_STAT!C2253</f>
        <v>6.57</v>
      </c>
      <c r="C2250" s="6">
        <f>TITRES_STAT!D2253</f>
        <v>5.6226000000000003</v>
      </c>
      <c r="D2250" s="6">
        <f>TITRES_STAT!E2253</f>
        <v>249</v>
      </c>
      <c r="E2250" s="2">
        <f t="shared" si="140"/>
        <v>589701</v>
      </c>
      <c r="F2250" s="6" t="str">
        <f t="shared" si="143"/>
        <v>BEARISH</v>
      </c>
      <c r="G2250" s="6" t="str">
        <f t="shared" si="142"/>
        <v>NEUTRAL</v>
      </c>
      <c r="H2250" s="6" t="str">
        <f t="shared" si="141"/>
        <v>CONFIRMED BEARISH</v>
      </c>
    </row>
    <row r="2251" spans="1:8" ht="13.5" x14ac:dyDescent="0.25">
      <c r="A2251" s="3">
        <f>TITRES_STAT!B2254</f>
        <v>45280</v>
      </c>
      <c r="B2251" s="6">
        <f>TITRES_STAT!C2254</f>
        <v>6.59</v>
      </c>
      <c r="C2251" s="6">
        <f>TITRES_STAT!D2254</f>
        <v>5.6398000000000001</v>
      </c>
      <c r="D2251" s="6">
        <f>TITRES_STAT!E2254</f>
        <v>2284</v>
      </c>
      <c r="E2251" s="2">
        <f t="shared" si="140"/>
        <v>591985</v>
      </c>
      <c r="F2251" s="6" t="str">
        <f t="shared" si="143"/>
        <v>BEARISH</v>
      </c>
      <c r="G2251" s="6" t="str">
        <f t="shared" si="142"/>
        <v>NEUTRAL</v>
      </c>
      <c r="H2251" s="6" t="str">
        <f t="shared" si="141"/>
        <v>CONFIRMED BEARISH</v>
      </c>
    </row>
    <row r="2252" spans="1:8" ht="13.5" x14ac:dyDescent="0.25">
      <c r="A2252" s="3">
        <f>TITRES_STAT!B2255</f>
        <v>45281</v>
      </c>
      <c r="B2252" s="6">
        <f>TITRES_STAT!C2255</f>
        <v>6.5</v>
      </c>
      <c r="C2252" s="6">
        <f>TITRES_STAT!D2255</f>
        <v>5.5627000000000004</v>
      </c>
      <c r="D2252" s="6">
        <f>TITRES_STAT!E2255</f>
        <v>1332</v>
      </c>
      <c r="E2252" s="2">
        <f t="shared" si="140"/>
        <v>590653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CONFIRMED BEARISH</v>
      </c>
    </row>
    <row r="2253" spans="1:8" ht="13.5" x14ac:dyDescent="0.25">
      <c r="A2253" s="3">
        <f>TITRES_STAT!B2256</f>
        <v>45282</v>
      </c>
      <c r="B2253" s="6">
        <f>TITRES_STAT!C2256</f>
        <v>6.24</v>
      </c>
      <c r="C2253" s="6">
        <f>TITRES_STAT!D2256</f>
        <v>5.3402000000000003</v>
      </c>
      <c r="D2253" s="6">
        <f>TITRES_STAT!E2256</f>
        <v>1431</v>
      </c>
      <c r="E2253" s="2">
        <f t="shared" si="140"/>
        <v>589222</v>
      </c>
      <c r="F2253" s="6" t="str">
        <f t="shared" si="143"/>
        <v>BEARISH</v>
      </c>
      <c r="G2253" s="6" t="str">
        <f t="shared" si="142"/>
        <v>NEUTRAL</v>
      </c>
      <c r="H2253" s="6" t="str">
        <f t="shared" si="141"/>
        <v>CONFIRMED BEARISH</v>
      </c>
    </row>
    <row r="2254" spans="1:8" ht="13.5" x14ac:dyDescent="0.25">
      <c r="A2254" s="3">
        <f>TITRES_STAT!B2257</f>
        <v>45285</v>
      </c>
      <c r="B2254" s="6">
        <f>TITRES_STAT!C2257</f>
        <v>6.4</v>
      </c>
      <c r="C2254" s="6">
        <f>TITRES_STAT!D2257</f>
        <v>5.4771999999999998</v>
      </c>
      <c r="D2254" s="6">
        <f>TITRES_STAT!E2257</f>
        <v>385</v>
      </c>
      <c r="E2254" s="2">
        <f t="shared" si="140"/>
        <v>589607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CONFIRMED BEARISH</v>
      </c>
    </row>
    <row r="2255" spans="1:8" ht="13.5" x14ac:dyDescent="0.25">
      <c r="A2255" s="3">
        <f>TITRES_STAT!B2258</f>
        <v>45286</v>
      </c>
      <c r="B2255" s="6">
        <f>TITRES_STAT!C2258</f>
        <v>6.4</v>
      </c>
      <c r="C2255" s="6">
        <f>TITRES_STAT!D2258</f>
        <v>5.4771999999999998</v>
      </c>
      <c r="D2255" s="6">
        <f>TITRES_STAT!E2258</f>
        <v>322</v>
      </c>
      <c r="E2255" s="2">
        <f t="shared" si="140"/>
        <v>589607</v>
      </c>
      <c r="F2255" s="6" t="str">
        <f t="shared" si="143"/>
        <v>BEARISH</v>
      </c>
      <c r="G2255" s="6" t="str">
        <f t="shared" si="142"/>
        <v>NEUTRAL</v>
      </c>
      <c r="H2255" s="6" t="str">
        <f t="shared" si="141"/>
        <v>CONFIRMED BEARISH</v>
      </c>
    </row>
    <row r="2256" spans="1:8" ht="13.5" x14ac:dyDescent="0.25">
      <c r="A2256" s="3">
        <f>TITRES_STAT!B2259</f>
        <v>45287</v>
      </c>
      <c r="B2256" s="6">
        <f>TITRES_STAT!C2259</f>
        <v>6.38</v>
      </c>
      <c r="C2256" s="6">
        <f>TITRES_STAT!D2259</f>
        <v>5.46</v>
      </c>
      <c r="D2256" s="6">
        <f>TITRES_STAT!E2259</f>
        <v>1526</v>
      </c>
      <c r="E2256" s="2">
        <f t="shared" si="140"/>
        <v>588081</v>
      </c>
      <c r="F2256" s="6" t="str">
        <f t="shared" si="143"/>
        <v>BEARISH</v>
      </c>
      <c r="G2256" s="6" t="str">
        <f t="shared" si="142"/>
        <v>NEUTRAL</v>
      </c>
      <c r="H2256" s="6" t="str">
        <f t="shared" si="141"/>
        <v>CONFIRMED BEARISH</v>
      </c>
    </row>
    <row r="2257" spans="1:8" ht="13.5" x14ac:dyDescent="0.25">
      <c r="A2257" s="3">
        <f>TITRES_STAT!B2260</f>
        <v>45288</v>
      </c>
      <c r="B2257" s="6">
        <f>TITRES_STAT!C2260</f>
        <v>6.44</v>
      </c>
      <c r="C2257" s="6">
        <f>TITRES_STAT!D2260</f>
        <v>5.5114000000000001</v>
      </c>
      <c r="D2257" s="6">
        <f>TITRES_STAT!E2260</f>
        <v>4757</v>
      </c>
      <c r="E2257" s="2">
        <f t="shared" si="140"/>
        <v>592838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BULLISH DIVERGENCE</v>
      </c>
    </row>
    <row r="2258" spans="1:8" ht="13.5" x14ac:dyDescent="0.25">
      <c r="A2258" s="3">
        <f>TITRES_STAT!B2261</f>
        <v>45289</v>
      </c>
      <c r="B2258" s="6">
        <f>TITRES_STAT!C2261</f>
        <v>6.5</v>
      </c>
      <c r="C2258" s="6">
        <f>TITRES_STAT!D2261</f>
        <v>5.5627000000000004</v>
      </c>
      <c r="D2258" s="6">
        <f>TITRES_STAT!E2261</f>
        <v>1891</v>
      </c>
      <c r="E2258" s="2">
        <f t="shared" si="140"/>
        <v>594729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6.45</v>
      </c>
      <c r="C2259" s="6">
        <f>TITRES_STAT!D2262</f>
        <v>5.5198999999999998</v>
      </c>
      <c r="D2259" s="6">
        <f>TITRES_STAT!E2262</f>
        <v>4938</v>
      </c>
      <c r="E2259" s="2">
        <f t="shared" si="140"/>
        <v>589791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6.48</v>
      </c>
      <c r="C2260" s="6">
        <f>TITRES_STAT!D2263</f>
        <v>5.5456000000000003</v>
      </c>
      <c r="D2260" s="6">
        <f>TITRES_STAT!E2263</f>
        <v>758</v>
      </c>
      <c r="E2260" s="2">
        <f t="shared" si="140"/>
        <v>590549</v>
      </c>
      <c r="F2260" s="6" t="str">
        <f t="shared" si="143"/>
        <v>BULLISH</v>
      </c>
      <c r="G2260" s="6" t="str">
        <f t="shared" si="142"/>
        <v>NEUTRAL</v>
      </c>
      <c r="H2260" s="6" t="str">
        <f t="shared" si="141"/>
        <v>CONFIRMED BULLISH</v>
      </c>
    </row>
    <row r="2261" spans="1:8" ht="13.5" x14ac:dyDescent="0.25">
      <c r="A2261" s="3">
        <f>TITRES_STAT!B2264</f>
        <v>45295</v>
      </c>
      <c r="B2261" s="6">
        <f>TITRES_STAT!C2264</f>
        <v>6.46</v>
      </c>
      <c r="C2261" s="6">
        <f>TITRES_STAT!D2264</f>
        <v>5.5285000000000002</v>
      </c>
      <c r="D2261" s="6">
        <f>TITRES_STAT!E2264</f>
        <v>2169</v>
      </c>
      <c r="E2261" s="2">
        <f t="shared" si="140"/>
        <v>588380</v>
      </c>
      <c r="F2261" s="6" t="str">
        <f t="shared" si="143"/>
        <v>BULLISH</v>
      </c>
      <c r="G2261" s="6" t="str">
        <f t="shared" si="142"/>
        <v>NEUTRAL</v>
      </c>
      <c r="H2261" s="6" t="str">
        <f t="shared" si="141"/>
        <v>CONFIRMED BULLISH</v>
      </c>
    </row>
    <row r="2262" spans="1:8" ht="13.5" x14ac:dyDescent="0.25">
      <c r="A2262" s="3">
        <f>TITRES_STAT!B2265</f>
        <v>45296</v>
      </c>
      <c r="B2262" s="6">
        <f>TITRES_STAT!C2265</f>
        <v>6.5</v>
      </c>
      <c r="C2262" s="6">
        <f>TITRES_STAT!D2265</f>
        <v>5.5627000000000004</v>
      </c>
      <c r="D2262" s="6">
        <f>TITRES_STAT!E2265</f>
        <v>1860</v>
      </c>
      <c r="E2262" s="2">
        <f t="shared" si="140"/>
        <v>590240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BEARISH DIVERGENCE</v>
      </c>
    </row>
    <row r="2263" spans="1:8" ht="13.5" x14ac:dyDescent="0.25">
      <c r="A2263" s="3">
        <f>TITRES_STAT!B2266</f>
        <v>45299</v>
      </c>
      <c r="B2263" s="6">
        <f>TITRES_STAT!C2266</f>
        <v>6.4</v>
      </c>
      <c r="C2263" s="6">
        <f>TITRES_STAT!D2266</f>
        <v>5.4771999999999998</v>
      </c>
      <c r="D2263" s="6">
        <f>TITRES_STAT!E2266</f>
        <v>439</v>
      </c>
      <c r="E2263" s="2">
        <f t="shared" si="140"/>
        <v>589801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6.4</v>
      </c>
      <c r="C2264" s="6">
        <f>TITRES_STAT!D2267</f>
        <v>5.4771999999999998</v>
      </c>
      <c r="D2264" s="6">
        <f>TITRES_STAT!E2267</f>
        <v>2005</v>
      </c>
      <c r="E2264" s="2">
        <f t="shared" si="140"/>
        <v>589801</v>
      </c>
      <c r="F2264" s="6" t="str">
        <f t="shared" si="143"/>
        <v>BULLISH</v>
      </c>
      <c r="G2264" s="6" t="str">
        <f t="shared" si="142"/>
        <v>NEUTRAL</v>
      </c>
      <c r="H2264" s="6" t="str">
        <f t="shared" si="141"/>
        <v>BULLISH DIVERGENCE</v>
      </c>
    </row>
    <row r="2265" spans="1:8" ht="13.5" x14ac:dyDescent="0.25">
      <c r="A2265" s="3">
        <f>TITRES_STAT!B2268</f>
        <v>45301</v>
      </c>
      <c r="B2265" s="6">
        <f>TITRES_STAT!C2268</f>
        <v>6.48</v>
      </c>
      <c r="C2265" s="6">
        <f>TITRES_STAT!D2268</f>
        <v>5.5456000000000003</v>
      </c>
      <c r="D2265" s="6">
        <f>TITRES_STAT!E2268</f>
        <v>9746</v>
      </c>
      <c r="E2265" s="2">
        <f t="shared" si="140"/>
        <v>599547</v>
      </c>
      <c r="F2265" s="6" t="str">
        <f t="shared" si="143"/>
        <v>BULLISH</v>
      </c>
      <c r="G2265" s="6" t="str">
        <f t="shared" si="142"/>
        <v>NEUTRAL</v>
      </c>
      <c r="H2265" s="6" t="str">
        <f t="shared" si="141"/>
        <v>NEUTRAL</v>
      </c>
    </row>
    <row r="2266" spans="1:8" ht="13.5" x14ac:dyDescent="0.25">
      <c r="A2266" s="3">
        <f>TITRES_STAT!B2269</f>
        <v>45302</v>
      </c>
      <c r="B2266" s="6">
        <f>TITRES_STAT!C2269</f>
        <v>6.48</v>
      </c>
      <c r="C2266" s="6">
        <f>TITRES_STAT!D2269</f>
        <v>5.5456000000000003</v>
      </c>
      <c r="D2266" s="6">
        <f>TITRES_STAT!E2269</f>
        <v>1692</v>
      </c>
      <c r="E2266" s="2">
        <f t="shared" si="140"/>
        <v>599547</v>
      </c>
      <c r="F2266" s="6" t="str">
        <f t="shared" si="143"/>
        <v>BULLISH</v>
      </c>
      <c r="G2266" s="6" t="str">
        <f t="shared" si="142"/>
        <v>NEUTRAL</v>
      </c>
      <c r="H2266" s="6" t="str">
        <f t="shared" si="141"/>
        <v>CONFIRMED BULLISH</v>
      </c>
    </row>
    <row r="2267" spans="1:8" ht="13.5" x14ac:dyDescent="0.25">
      <c r="A2267" s="3">
        <f>TITRES_STAT!B2270</f>
        <v>45303</v>
      </c>
      <c r="B2267" s="6">
        <f>TITRES_STAT!C2270</f>
        <v>6.49</v>
      </c>
      <c r="C2267" s="6">
        <f>TITRES_STAT!D2270</f>
        <v>5.5541999999999998</v>
      </c>
      <c r="D2267" s="6">
        <f>TITRES_STAT!E2270</f>
        <v>1437</v>
      </c>
      <c r="E2267" s="2">
        <f t="shared" si="140"/>
        <v>600984</v>
      </c>
      <c r="F2267" s="6" t="str">
        <f t="shared" si="143"/>
        <v>BULLISH</v>
      </c>
      <c r="G2267" s="6" t="str">
        <f t="shared" si="142"/>
        <v>NEUTRAL</v>
      </c>
      <c r="H2267" s="6" t="str">
        <f t="shared" si="141"/>
        <v>BULLISH DIVERGENCE</v>
      </c>
    </row>
    <row r="2268" spans="1:8" ht="13.5" x14ac:dyDescent="0.25">
      <c r="A2268" s="3">
        <f>TITRES_STAT!B2271</f>
        <v>45306</v>
      </c>
      <c r="B2268" s="6">
        <f>TITRES_STAT!C2271</f>
        <v>6.58</v>
      </c>
      <c r="C2268" s="6">
        <f>TITRES_STAT!D2271</f>
        <v>5.6311999999999998</v>
      </c>
      <c r="D2268" s="6">
        <f>TITRES_STAT!E2271</f>
        <v>1281</v>
      </c>
      <c r="E2268" s="2">
        <f t="shared" si="140"/>
        <v>602265</v>
      </c>
      <c r="F2268" s="6" t="str">
        <f t="shared" si="143"/>
        <v>BULLISH</v>
      </c>
      <c r="G2268" s="6" t="str">
        <f t="shared" si="142"/>
        <v>STRONG</v>
      </c>
      <c r="H2268" s="6" t="str">
        <f t="shared" si="141"/>
        <v>CONFIRMED BULLISH</v>
      </c>
    </row>
    <row r="2269" spans="1:8" ht="13.5" x14ac:dyDescent="0.25">
      <c r="A2269" s="3">
        <f>TITRES_STAT!B2272</f>
        <v>45307</v>
      </c>
      <c r="B2269" s="6">
        <f>TITRES_STAT!C2272</f>
        <v>6.58</v>
      </c>
      <c r="C2269" s="6">
        <f>TITRES_STAT!D2272</f>
        <v>5.6311999999999998</v>
      </c>
      <c r="D2269" s="6">
        <f>TITRES_STAT!E2272</f>
        <v>2045</v>
      </c>
      <c r="E2269" s="2">
        <f t="shared" si="140"/>
        <v>602265</v>
      </c>
      <c r="F2269" s="6" t="str">
        <f t="shared" si="143"/>
        <v>BULLISH</v>
      </c>
      <c r="G2269" s="6" t="str">
        <f t="shared" si="142"/>
        <v>STRONG</v>
      </c>
      <c r="H2269" s="6" t="str">
        <f t="shared" si="141"/>
        <v>CONFIRMED BULLISH</v>
      </c>
    </row>
    <row r="2270" spans="1:8" ht="13.5" x14ac:dyDescent="0.25">
      <c r="A2270" s="3">
        <f>TITRES_STAT!B2273</f>
        <v>45308</v>
      </c>
      <c r="B2270" s="6">
        <f>TITRES_STAT!C2273</f>
        <v>6.6</v>
      </c>
      <c r="C2270" s="6">
        <f>TITRES_STAT!D2273</f>
        <v>5.6482999999999999</v>
      </c>
      <c r="D2270" s="6">
        <f>TITRES_STAT!E2273</f>
        <v>2002</v>
      </c>
      <c r="E2270" s="2">
        <f t="shared" si="140"/>
        <v>604267</v>
      </c>
      <c r="F2270" s="6" t="str">
        <f t="shared" si="143"/>
        <v>BULLISH</v>
      </c>
      <c r="G2270" s="6" t="str">
        <f t="shared" si="142"/>
        <v>NEUTRAL</v>
      </c>
      <c r="H2270" s="6" t="str">
        <f t="shared" si="141"/>
        <v>CONFIRMED BULLISH</v>
      </c>
    </row>
    <row r="2271" spans="1:8" ht="13.5" x14ac:dyDescent="0.25">
      <c r="A2271" s="3">
        <f>TITRES_STAT!B2274</f>
        <v>45309</v>
      </c>
      <c r="B2271" s="6">
        <f>TITRES_STAT!C2274</f>
        <v>6.49</v>
      </c>
      <c r="C2271" s="6">
        <f>TITRES_STAT!D2274</f>
        <v>5.5541999999999998</v>
      </c>
      <c r="D2271" s="6">
        <f>TITRES_STAT!E2274</f>
        <v>2680</v>
      </c>
      <c r="E2271" s="2">
        <f t="shared" si="140"/>
        <v>601587</v>
      </c>
      <c r="F2271" s="6" t="str">
        <f t="shared" si="143"/>
        <v>BULLISH</v>
      </c>
      <c r="G2271" s="6" t="str">
        <f t="shared" si="142"/>
        <v>NEUTRAL</v>
      </c>
      <c r="H2271" s="6" t="str">
        <f t="shared" si="141"/>
        <v>CONFIRMED BULLISH</v>
      </c>
    </row>
    <row r="2272" spans="1:8" ht="13.5" x14ac:dyDescent="0.25">
      <c r="A2272" s="3">
        <f>TITRES_STAT!B2275</f>
        <v>45310</v>
      </c>
      <c r="B2272" s="6">
        <f>TITRES_STAT!C2275</f>
        <v>6.48</v>
      </c>
      <c r="C2272" s="6">
        <f>TITRES_STAT!D2275</f>
        <v>5.5456000000000003</v>
      </c>
      <c r="D2272" s="6">
        <f>TITRES_STAT!E2275</f>
        <v>87</v>
      </c>
      <c r="E2272" s="2">
        <f t="shared" si="140"/>
        <v>601500</v>
      </c>
      <c r="F2272" s="6" t="str">
        <f t="shared" si="143"/>
        <v>BULLISH</v>
      </c>
      <c r="G2272" s="6" t="str">
        <f t="shared" si="142"/>
        <v>NEUTRAL</v>
      </c>
      <c r="H2272" s="6" t="str">
        <f t="shared" si="141"/>
        <v>BULLISH DIVERGENCE</v>
      </c>
    </row>
    <row r="2273" spans="1:8" ht="13.5" x14ac:dyDescent="0.25">
      <c r="A2273" s="3">
        <f>TITRES_STAT!B2276</f>
        <v>45313</v>
      </c>
      <c r="B2273" s="6">
        <f>TITRES_STAT!C2276</f>
        <v>6.46</v>
      </c>
      <c r="C2273" s="6">
        <f>TITRES_STAT!D2276</f>
        <v>5.5285000000000002</v>
      </c>
      <c r="D2273" s="6">
        <f>TITRES_STAT!E2276</f>
        <v>3270</v>
      </c>
      <c r="E2273" s="2">
        <f t="shared" si="140"/>
        <v>598230</v>
      </c>
      <c r="F2273" s="6" t="str">
        <f t="shared" si="143"/>
        <v>BEARISH</v>
      </c>
      <c r="G2273" s="6" t="str">
        <f t="shared" si="142"/>
        <v>NEUTRAL</v>
      </c>
      <c r="H2273" s="6" t="str">
        <f t="shared" si="141"/>
        <v>CONFIRMED BEARISH</v>
      </c>
    </row>
    <row r="2274" spans="1:8" ht="13.5" x14ac:dyDescent="0.25">
      <c r="A2274" s="3">
        <f>TITRES_STAT!B2277</f>
        <v>45314</v>
      </c>
      <c r="B2274" s="6">
        <f>TITRES_STAT!C2277</f>
        <v>6.46</v>
      </c>
      <c r="C2274" s="6">
        <f>TITRES_STAT!D2277</f>
        <v>5.5285000000000002</v>
      </c>
      <c r="D2274" s="6">
        <f>TITRES_STAT!E2277</f>
        <v>299</v>
      </c>
      <c r="E2274" s="2">
        <f t="shared" si="140"/>
        <v>598230</v>
      </c>
      <c r="F2274" s="6" t="str">
        <f t="shared" si="143"/>
        <v>BEARISH</v>
      </c>
      <c r="G2274" s="6" t="str">
        <f t="shared" si="142"/>
        <v>NEUTRAL</v>
      </c>
      <c r="H2274" s="6" t="str">
        <f t="shared" si="141"/>
        <v>CONFIRMED BEARISH</v>
      </c>
    </row>
    <row r="2275" spans="1:8" ht="13.5" x14ac:dyDescent="0.25">
      <c r="A2275" s="3">
        <f>TITRES_STAT!B2278</f>
        <v>45315</v>
      </c>
      <c r="B2275" s="6">
        <f>TITRES_STAT!C2278</f>
        <v>6.39</v>
      </c>
      <c r="C2275" s="6">
        <f>TITRES_STAT!D2278</f>
        <v>5.4686000000000003</v>
      </c>
      <c r="D2275" s="6">
        <f>TITRES_STAT!E2278</f>
        <v>2405</v>
      </c>
      <c r="E2275" s="2">
        <f t="shared" si="140"/>
        <v>595825</v>
      </c>
      <c r="F2275" s="6" t="str">
        <f t="shared" si="143"/>
        <v>BEARISH</v>
      </c>
      <c r="G2275" s="6" t="str">
        <f t="shared" si="142"/>
        <v>NEUTRAL</v>
      </c>
      <c r="H2275" s="6" t="str">
        <f t="shared" si="141"/>
        <v>CONFIRMED BEARISH</v>
      </c>
    </row>
    <row r="2276" spans="1:8" ht="13.5" x14ac:dyDescent="0.25">
      <c r="A2276" s="3">
        <f>TITRES_STAT!B2279</f>
        <v>45316</v>
      </c>
      <c r="B2276" s="6">
        <f>TITRES_STAT!C2279</f>
        <v>6.35</v>
      </c>
      <c r="C2276" s="6">
        <f>TITRES_STAT!D2279</f>
        <v>5.4344000000000001</v>
      </c>
      <c r="D2276" s="6">
        <f>TITRES_STAT!E2279</f>
        <v>390</v>
      </c>
      <c r="E2276" s="2">
        <f t="shared" si="140"/>
        <v>595435</v>
      </c>
      <c r="F2276" s="6" t="str">
        <f t="shared" si="143"/>
        <v>BEARISH</v>
      </c>
      <c r="G2276" s="6" t="str">
        <f t="shared" si="142"/>
        <v>NEUTRAL</v>
      </c>
      <c r="H2276" s="6" t="str">
        <f t="shared" si="141"/>
        <v>CONFIRMED BEARISH</v>
      </c>
    </row>
    <row r="2277" spans="1:8" ht="13.5" x14ac:dyDescent="0.25">
      <c r="A2277" s="3">
        <f>TITRES_STAT!B2280</f>
        <v>45317</v>
      </c>
      <c r="B2277" s="6">
        <f>TITRES_STAT!C2280</f>
        <v>6.28</v>
      </c>
      <c r="C2277" s="6">
        <f>TITRES_STAT!D2280</f>
        <v>5.3745000000000003</v>
      </c>
      <c r="D2277" s="6">
        <f>TITRES_STAT!E2280</f>
        <v>74</v>
      </c>
      <c r="E2277" s="2">
        <f t="shared" si="140"/>
        <v>595361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CONFIRMED BEARISH</v>
      </c>
    </row>
    <row r="2278" spans="1:8" ht="13.5" x14ac:dyDescent="0.25">
      <c r="A2278" s="3">
        <f>TITRES_STAT!B2281</f>
        <v>45320</v>
      </c>
      <c r="B2278" s="6">
        <f>TITRES_STAT!C2281</f>
        <v>6.28</v>
      </c>
      <c r="C2278" s="6">
        <f>TITRES_STAT!D2281</f>
        <v>5.3745000000000003</v>
      </c>
      <c r="D2278" s="6">
        <f>TITRES_STAT!E2281</f>
        <v>1547</v>
      </c>
      <c r="E2278" s="2">
        <f t="shared" si="140"/>
        <v>595361</v>
      </c>
      <c r="F2278" s="6" t="str">
        <f t="shared" si="143"/>
        <v>BEARISH</v>
      </c>
      <c r="G2278" s="6" t="str">
        <f t="shared" si="142"/>
        <v>NEUTRAL</v>
      </c>
      <c r="H2278" s="6" t="str">
        <f t="shared" si="141"/>
        <v>CONFIRMED BEARISH</v>
      </c>
    </row>
    <row r="2279" spans="1:8" ht="13.5" x14ac:dyDescent="0.25">
      <c r="A2279" s="3">
        <f>TITRES_STAT!B2282</f>
        <v>45321</v>
      </c>
      <c r="B2279" s="6">
        <f>TITRES_STAT!C2282</f>
        <v>6.39</v>
      </c>
      <c r="C2279" s="6">
        <f>TITRES_STAT!D2282</f>
        <v>5.4686000000000003</v>
      </c>
      <c r="D2279" s="6">
        <f>TITRES_STAT!E2282</f>
        <v>313</v>
      </c>
      <c r="E2279" s="2">
        <f t="shared" si="140"/>
        <v>595674</v>
      </c>
      <c r="F2279" s="6" t="str">
        <f t="shared" si="143"/>
        <v>BEARISH</v>
      </c>
      <c r="G2279" s="6" t="str">
        <f t="shared" si="142"/>
        <v>NEUTRAL</v>
      </c>
      <c r="H2279" s="6" t="str">
        <f t="shared" si="141"/>
        <v>CONFIRMED BEARISH</v>
      </c>
    </row>
    <row r="2280" spans="1:8" ht="13.5" x14ac:dyDescent="0.25">
      <c r="A2280" s="3">
        <f>TITRES_STAT!B2283</f>
        <v>45322</v>
      </c>
      <c r="B2280" s="6">
        <f>TITRES_STAT!C2283</f>
        <v>6.39</v>
      </c>
      <c r="C2280" s="6">
        <f>TITRES_STAT!D2283</f>
        <v>5.4686000000000003</v>
      </c>
      <c r="D2280" s="6">
        <f>TITRES_STAT!E2283</f>
        <v>1658</v>
      </c>
      <c r="E2280" s="2">
        <f t="shared" si="140"/>
        <v>595674</v>
      </c>
      <c r="F2280" s="6" t="str">
        <f t="shared" si="143"/>
        <v>BEARISH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45323</v>
      </c>
      <c r="B2281" s="6">
        <f>TITRES_STAT!C2284</f>
        <v>6.28</v>
      </c>
      <c r="C2281" s="6">
        <f>TITRES_STAT!D2284</f>
        <v>5.3745000000000003</v>
      </c>
      <c r="D2281" s="6">
        <f>TITRES_STAT!E2284</f>
        <v>1100</v>
      </c>
      <c r="E2281" s="2">
        <f t="shared" si="140"/>
        <v>594574</v>
      </c>
      <c r="F2281" s="6" t="str">
        <f t="shared" si="143"/>
        <v>BEARISH</v>
      </c>
      <c r="G2281" s="6" t="str">
        <f t="shared" si="142"/>
        <v>NEUTRAL</v>
      </c>
      <c r="H2281" s="6" t="str">
        <f t="shared" si="141"/>
        <v>CONFIRMED BEARISH</v>
      </c>
    </row>
    <row r="2282" spans="1:8" ht="13.5" x14ac:dyDescent="0.25">
      <c r="A2282" s="3">
        <f>TITRES_STAT!B2285</f>
        <v>45324</v>
      </c>
      <c r="B2282" s="6">
        <f>TITRES_STAT!C2285</f>
        <v>6.3</v>
      </c>
      <c r="C2282" s="6">
        <f>TITRES_STAT!D2285</f>
        <v>5.3916000000000004</v>
      </c>
      <c r="D2282" s="6">
        <f>TITRES_STAT!E2285</f>
        <v>225</v>
      </c>
      <c r="E2282" s="2">
        <f t="shared" si="140"/>
        <v>594799</v>
      </c>
      <c r="F2282" s="6" t="str">
        <f t="shared" si="143"/>
        <v>BEARISH</v>
      </c>
      <c r="G2282" s="6" t="str">
        <f t="shared" si="142"/>
        <v>NEUTRAL</v>
      </c>
      <c r="H2282" s="6" t="str">
        <f t="shared" si="141"/>
        <v>BEARISH DIVERGENCE</v>
      </c>
    </row>
    <row r="2283" spans="1:8" ht="13.5" x14ac:dyDescent="0.25">
      <c r="A2283" s="3">
        <f>TITRES_STAT!B2286</f>
        <v>45327</v>
      </c>
      <c r="B2283" s="6">
        <f>TITRES_STAT!C2286</f>
        <v>6.35</v>
      </c>
      <c r="C2283" s="6">
        <f>TITRES_STAT!D2286</f>
        <v>5.4344000000000001</v>
      </c>
      <c r="D2283" s="6">
        <f>TITRES_STAT!E2286</f>
        <v>58</v>
      </c>
      <c r="E2283" s="2">
        <f t="shared" si="140"/>
        <v>594857</v>
      </c>
      <c r="F2283" s="6" t="str">
        <f t="shared" si="143"/>
        <v>BEARISH</v>
      </c>
      <c r="G2283" s="6" t="str">
        <f t="shared" si="142"/>
        <v>NEUTRAL</v>
      </c>
      <c r="H2283" s="6" t="str">
        <f t="shared" si="141"/>
        <v>BEARISH DIVERGENCE</v>
      </c>
    </row>
    <row r="2284" spans="1:8" ht="13.5" x14ac:dyDescent="0.25">
      <c r="A2284" s="3">
        <f>TITRES_STAT!B2287</f>
        <v>45328</v>
      </c>
      <c r="B2284" s="6">
        <f>TITRES_STAT!C2287</f>
        <v>6.37</v>
      </c>
      <c r="C2284" s="6">
        <f>TITRES_STAT!D2287</f>
        <v>5.4515000000000002</v>
      </c>
      <c r="D2284" s="6">
        <f>TITRES_STAT!E2287</f>
        <v>3362</v>
      </c>
      <c r="E2284" s="2">
        <f t="shared" si="140"/>
        <v>598219</v>
      </c>
      <c r="F2284" s="6" t="str">
        <f t="shared" si="143"/>
        <v>BULLISH</v>
      </c>
      <c r="G2284" s="6" t="str">
        <f t="shared" si="142"/>
        <v>NEUTRAL</v>
      </c>
      <c r="H2284" s="6" t="str">
        <f t="shared" si="141"/>
        <v>BULLISH DIVERGENCE</v>
      </c>
    </row>
    <row r="2285" spans="1:8" ht="13.5" x14ac:dyDescent="0.25">
      <c r="A2285" s="3">
        <f>TITRES_STAT!B2288</f>
        <v>45329</v>
      </c>
      <c r="B2285" s="6">
        <f>TITRES_STAT!C2288</f>
        <v>6.2</v>
      </c>
      <c r="C2285" s="6">
        <f>TITRES_STAT!D2288</f>
        <v>5.306</v>
      </c>
      <c r="D2285" s="6">
        <f>TITRES_STAT!E2288</f>
        <v>1934</v>
      </c>
      <c r="E2285" s="2">
        <f t="shared" si="140"/>
        <v>596285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BULLISH DIVERGENCE</v>
      </c>
    </row>
    <row r="2286" spans="1:8" ht="13.5" x14ac:dyDescent="0.25">
      <c r="A2286" s="3">
        <f>TITRES_STAT!B2289</f>
        <v>45330</v>
      </c>
      <c r="B2286" s="6">
        <f>TITRES_STAT!C2289</f>
        <v>6.3</v>
      </c>
      <c r="C2286" s="6">
        <f>TITRES_STAT!D2289</f>
        <v>5.3916000000000004</v>
      </c>
      <c r="D2286" s="6">
        <f>TITRES_STAT!E2289</f>
        <v>869</v>
      </c>
      <c r="E2286" s="2">
        <f t="shared" si="140"/>
        <v>597154</v>
      </c>
      <c r="F2286" s="6" t="str">
        <f t="shared" si="143"/>
        <v>BULLISH</v>
      </c>
      <c r="G2286" s="6" t="str">
        <f t="shared" si="142"/>
        <v>NEUTRAL</v>
      </c>
      <c r="H2286" s="6" t="str">
        <f t="shared" si="141"/>
        <v>CONFIRMED BULLISH</v>
      </c>
    </row>
    <row r="2287" spans="1:8" ht="13.5" x14ac:dyDescent="0.25">
      <c r="A2287" s="3">
        <f>TITRES_STAT!B2290</f>
        <v>45331</v>
      </c>
      <c r="B2287" s="6">
        <f>TITRES_STAT!C2290</f>
        <v>6.29</v>
      </c>
      <c r="C2287" s="6">
        <f>TITRES_STAT!D2290</f>
        <v>5.383</v>
      </c>
      <c r="D2287" s="6">
        <f>TITRES_STAT!E2290</f>
        <v>588</v>
      </c>
      <c r="E2287" s="2">
        <f t="shared" si="140"/>
        <v>596566</v>
      </c>
      <c r="F2287" s="6" t="str">
        <f t="shared" si="143"/>
        <v>BULLISH</v>
      </c>
      <c r="G2287" s="6" t="str">
        <f t="shared" si="142"/>
        <v>NEUTRAL</v>
      </c>
      <c r="H2287" s="6" t="str">
        <f t="shared" si="141"/>
        <v>BULLISH DIVERGENCE</v>
      </c>
    </row>
    <row r="2288" spans="1:8" ht="13.5" x14ac:dyDescent="0.25">
      <c r="A2288" s="3">
        <f>TITRES_STAT!B2291</f>
        <v>45334</v>
      </c>
      <c r="B2288" s="6">
        <f>TITRES_STAT!C2291</f>
        <v>6.3</v>
      </c>
      <c r="C2288" s="6">
        <f>TITRES_STAT!D2291</f>
        <v>5.3916000000000004</v>
      </c>
      <c r="D2288" s="6">
        <f>TITRES_STAT!E2291</f>
        <v>2017</v>
      </c>
      <c r="E2288" s="2">
        <f t="shared" si="140"/>
        <v>598583</v>
      </c>
      <c r="F2288" s="6" t="str">
        <f t="shared" si="143"/>
        <v>BULLISH</v>
      </c>
      <c r="G2288" s="6" t="str">
        <f t="shared" si="142"/>
        <v>NEUTRAL</v>
      </c>
      <c r="H2288" s="6" t="str">
        <f t="shared" si="141"/>
        <v>BULLISH DIVERGENCE</v>
      </c>
    </row>
    <row r="2289" spans="1:8" ht="13.5" x14ac:dyDescent="0.25">
      <c r="A2289" s="3">
        <f>TITRES_STAT!B2292</f>
        <v>45335</v>
      </c>
      <c r="B2289" s="6">
        <f>TITRES_STAT!C2292</f>
        <v>6.29</v>
      </c>
      <c r="C2289" s="6">
        <f>TITRES_STAT!D2292</f>
        <v>5.383</v>
      </c>
      <c r="D2289" s="6">
        <f>TITRES_STAT!E2292</f>
        <v>560</v>
      </c>
      <c r="E2289" s="2">
        <f t="shared" si="140"/>
        <v>598023</v>
      </c>
      <c r="F2289" s="6" t="str">
        <f t="shared" si="143"/>
        <v>BEARISH</v>
      </c>
      <c r="G2289" s="6" t="str">
        <f t="shared" si="142"/>
        <v>NEUTRAL</v>
      </c>
      <c r="H2289" s="6" t="str">
        <f t="shared" si="141"/>
        <v>CONFIRMED BEARISH</v>
      </c>
    </row>
    <row r="2290" spans="1:8" ht="13.5" x14ac:dyDescent="0.25">
      <c r="A2290" s="3">
        <f>TITRES_STAT!B2293</f>
        <v>45336</v>
      </c>
      <c r="B2290" s="6">
        <f>TITRES_STAT!C2293</f>
        <v>6.16</v>
      </c>
      <c r="C2290" s="6">
        <f>TITRES_STAT!D2293</f>
        <v>5.2717999999999998</v>
      </c>
      <c r="D2290" s="6">
        <f>TITRES_STAT!E2293</f>
        <v>690</v>
      </c>
      <c r="E2290" s="2">
        <f t="shared" si="140"/>
        <v>597333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BULLISH DIVERGENCE</v>
      </c>
    </row>
    <row r="2291" spans="1:8" ht="13.5" x14ac:dyDescent="0.25">
      <c r="A2291" s="3">
        <f>TITRES_STAT!B2294</f>
        <v>45337</v>
      </c>
      <c r="B2291" s="6">
        <f>TITRES_STAT!C2294</f>
        <v>6.3</v>
      </c>
      <c r="C2291" s="6">
        <f>TITRES_STAT!D2294</f>
        <v>5.3916000000000004</v>
      </c>
      <c r="D2291" s="6">
        <f>TITRES_STAT!E2294</f>
        <v>380</v>
      </c>
      <c r="E2291" s="2">
        <f t="shared" si="140"/>
        <v>597713</v>
      </c>
      <c r="F2291" s="6" t="str">
        <f t="shared" si="143"/>
        <v>BULLISH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45338</v>
      </c>
      <c r="B2292" s="6">
        <f>TITRES_STAT!C2295</f>
        <v>6.17</v>
      </c>
      <c r="C2292" s="6">
        <f>TITRES_STAT!D2295</f>
        <v>5.2803000000000004</v>
      </c>
      <c r="D2292" s="6">
        <f>TITRES_STAT!E2295</f>
        <v>1583</v>
      </c>
      <c r="E2292" s="2">
        <f t="shared" si="140"/>
        <v>596130</v>
      </c>
      <c r="F2292" s="6" t="str">
        <f t="shared" si="143"/>
        <v>BEARISH</v>
      </c>
      <c r="G2292" s="6" t="str">
        <f t="shared" si="142"/>
        <v>NEUTRAL</v>
      </c>
      <c r="H2292" s="6" t="str">
        <f t="shared" si="141"/>
        <v>CONFIRMED BEARISH</v>
      </c>
    </row>
    <row r="2293" spans="1:8" ht="13.5" x14ac:dyDescent="0.25">
      <c r="A2293" s="3">
        <f>TITRES_STAT!B2296</f>
        <v>45341</v>
      </c>
      <c r="B2293" s="6">
        <f>TITRES_STAT!C2296</f>
        <v>6.39</v>
      </c>
      <c r="C2293" s="6">
        <f>TITRES_STAT!D2296</f>
        <v>5.4686000000000003</v>
      </c>
      <c r="D2293" s="6">
        <f>TITRES_STAT!E2296</f>
        <v>1407</v>
      </c>
      <c r="E2293" s="2">
        <f t="shared" si="140"/>
        <v>597537</v>
      </c>
      <c r="F2293" s="6" t="str">
        <f t="shared" si="143"/>
        <v>BEARISH</v>
      </c>
      <c r="G2293" s="6" t="str">
        <f t="shared" si="142"/>
        <v>NEUTRAL</v>
      </c>
      <c r="H2293" s="6" t="str">
        <f t="shared" si="141"/>
        <v>BEARISH DIVERGENCE</v>
      </c>
    </row>
    <row r="2294" spans="1:8" ht="13.5" x14ac:dyDescent="0.25">
      <c r="A2294" s="3">
        <f>TITRES_STAT!B2297</f>
        <v>45342</v>
      </c>
      <c r="B2294" s="6">
        <f>TITRES_STAT!C2297</f>
        <v>6.4</v>
      </c>
      <c r="C2294" s="6">
        <f>TITRES_STAT!D2297</f>
        <v>5.4771999999999998</v>
      </c>
      <c r="D2294" s="6">
        <f>TITRES_STAT!E2297</f>
        <v>554</v>
      </c>
      <c r="E2294" s="2">
        <f t="shared" si="140"/>
        <v>598091</v>
      </c>
      <c r="F2294" s="6" t="str">
        <f t="shared" si="143"/>
        <v>BULLISH</v>
      </c>
      <c r="G2294" s="6" t="str">
        <f t="shared" si="142"/>
        <v>NEUTRAL</v>
      </c>
      <c r="H2294" s="6" t="str">
        <f t="shared" si="141"/>
        <v>CONFIRMED BULLISH</v>
      </c>
    </row>
    <row r="2295" spans="1:8" ht="13.5" x14ac:dyDescent="0.25">
      <c r="A2295" s="3">
        <f>TITRES_STAT!B2298</f>
        <v>45343</v>
      </c>
      <c r="B2295" s="6">
        <f>TITRES_STAT!C2298</f>
        <v>6.38</v>
      </c>
      <c r="C2295" s="6">
        <f>TITRES_STAT!D2298</f>
        <v>5.46</v>
      </c>
      <c r="D2295" s="6">
        <f>TITRES_STAT!E2298</f>
        <v>2983</v>
      </c>
      <c r="E2295" s="2">
        <f t="shared" si="140"/>
        <v>595108</v>
      </c>
      <c r="F2295" s="6" t="str">
        <f t="shared" si="143"/>
        <v>BEARISH</v>
      </c>
      <c r="G2295" s="6" t="str">
        <f t="shared" si="142"/>
        <v>NEUTRAL</v>
      </c>
      <c r="H2295" s="6" t="str">
        <f t="shared" si="141"/>
        <v>BEARISH DIVERGENCE</v>
      </c>
    </row>
    <row r="2296" spans="1:8" ht="13.5" x14ac:dyDescent="0.25">
      <c r="A2296" s="3">
        <f>TITRES_STAT!B2299</f>
        <v>45344</v>
      </c>
      <c r="B2296" s="6">
        <f>TITRES_STAT!C2299</f>
        <v>6.38</v>
      </c>
      <c r="C2296" s="6">
        <f>TITRES_STAT!D2299</f>
        <v>5.46</v>
      </c>
      <c r="D2296" s="6">
        <f>TITRES_STAT!E2299</f>
        <v>0</v>
      </c>
      <c r="E2296" s="2">
        <f t="shared" si="140"/>
        <v>595108</v>
      </c>
      <c r="F2296" s="6" t="str">
        <f t="shared" si="143"/>
        <v>BEARISH</v>
      </c>
      <c r="G2296" s="6" t="str">
        <f t="shared" si="142"/>
        <v>NEUTRAL</v>
      </c>
      <c r="H2296" s="6" t="str">
        <f t="shared" si="141"/>
        <v>BEARISH DIVERGENCE</v>
      </c>
    </row>
    <row r="2297" spans="1:8" ht="13.5" x14ac:dyDescent="0.25">
      <c r="A2297" s="3">
        <f>TITRES_STAT!B2300</f>
        <v>45345</v>
      </c>
      <c r="B2297" s="6">
        <f>TITRES_STAT!C2300</f>
        <v>6.38</v>
      </c>
      <c r="C2297" s="6">
        <f>TITRES_STAT!D2300</f>
        <v>5.46</v>
      </c>
      <c r="D2297" s="6">
        <f>TITRES_STAT!E2300</f>
        <v>2826</v>
      </c>
      <c r="E2297" s="2">
        <f t="shared" si="140"/>
        <v>595108</v>
      </c>
      <c r="F2297" s="6" t="str">
        <f t="shared" si="143"/>
        <v>BEARISH</v>
      </c>
      <c r="G2297" s="6" t="str">
        <f t="shared" si="142"/>
        <v>NEUTRAL</v>
      </c>
      <c r="H2297" s="6" t="str">
        <f t="shared" si="141"/>
        <v>BEARISH DIVERGENCE</v>
      </c>
    </row>
    <row r="2298" spans="1:8" ht="13.5" x14ac:dyDescent="0.25">
      <c r="A2298" s="3">
        <f>TITRES_STAT!B2301</f>
        <v>45348</v>
      </c>
      <c r="B2298" s="6">
        <f>TITRES_STAT!C2301</f>
        <v>6.38</v>
      </c>
      <c r="C2298" s="6">
        <f>TITRES_STAT!D2301</f>
        <v>5.46</v>
      </c>
      <c r="D2298" s="6">
        <f>TITRES_STAT!E2301</f>
        <v>6164</v>
      </c>
      <c r="E2298" s="2">
        <f t="shared" si="140"/>
        <v>595108</v>
      </c>
      <c r="F2298" s="6" t="str">
        <f t="shared" si="143"/>
        <v>BEARISH</v>
      </c>
      <c r="G2298" s="6" t="str">
        <f t="shared" si="142"/>
        <v>NEUTRAL</v>
      </c>
      <c r="H2298" s="6" t="str">
        <f t="shared" si="141"/>
        <v>CONFIRMED BEARISH</v>
      </c>
    </row>
    <row r="2299" spans="1:8" ht="13.5" x14ac:dyDescent="0.25">
      <c r="A2299" s="3">
        <f>TITRES_STAT!B2302</f>
        <v>45349</v>
      </c>
      <c r="B2299" s="6">
        <f>TITRES_STAT!C2302</f>
        <v>6.4</v>
      </c>
      <c r="C2299" s="6">
        <f>TITRES_STAT!D2302</f>
        <v>5.4771999999999998</v>
      </c>
      <c r="D2299" s="6">
        <f>TITRES_STAT!E2302</f>
        <v>5347</v>
      </c>
      <c r="E2299" s="2">
        <f t="shared" si="140"/>
        <v>600455</v>
      </c>
      <c r="F2299" s="6" t="str">
        <f t="shared" si="143"/>
        <v>BULLISH</v>
      </c>
      <c r="G2299" s="6" t="str">
        <f t="shared" si="142"/>
        <v>NEUTRAL</v>
      </c>
      <c r="H2299" s="6" t="str">
        <f t="shared" si="141"/>
        <v>NEUTRAL</v>
      </c>
    </row>
    <row r="2300" spans="1:8" ht="13.5" x14ac:dyDescent="0.25">
      <c r="A2300" s="3">
        <f>TITRES_STAT!B2303</f>
        <v>45350</v>
      </c>
      <c r="B2300" s="6">
        <f>TITRES_STAT!C2303</f>
        <v>6.47</v>
      </c>
      <c r="C2300" s="6">
        <f>TITRES_STAT!D2303</f>
        <v>5.5370999999999997</v>
      </c>
      <c r="D2300" s="6">
        <f>TITRES_STAT!E2303</f>
        <v>3454</v>
      </c>
      <c r="E2300" s="2">
        <f t="shared" si="140"/>
        <v>603909</v>
      </c>
      <c r="F2300" s="6" t="str">
        <f t="shared" si="143"/>
        <v>BULLISH</v>
      </c>
      <c r="G2300" s="6" t="str">
        <f t="shared" si="142"/>
        <v>NEUTRAL</v>
      </c>
      <c r="H2300" s="6" t="str">
        <f t="shared" si="141"/>
        <v>CONFIRMED BULLISH</v>
      </c>
    </row>
    <row r="2301" spans="1:8" ht="13.5" x14ac:dyDescent="0.25">
      <c r="A2301" s="3">
        <f>TITRES_STAT!B2304</f>
        <v>45351</v>
      </c>
      <c r="B2301" s="6">
        <f>TITRES_STAT!C2304</f>
        <v>6.47</v>
      </c>
      <c r="C2301" s="6">
        <f>TITRES_STAT!D2304</f>
        <v>5.5370999999999997</v>
      </c>
      <c r="D2301" s="6">
        <f>TITRES_STAT!E2304</f>
        <v>615</v>
      </c>
      <c r="E2301" s="2">
        <f t="shared" si="140"/>
        <v>603909</v>
      </c>
      <c r="F2301" s="6" t="str">
        <f t="shared" si="143"/>
        <v>BULLISH</v>
      </c>
      <c r="G2301" s="6" t="str">
        <f t="shared" si="142"/>
        <v>NEUTRAL</v>
      </c>
      <c r="H2301" s="6" t="str">
        <f t="shared" si="141"/>
        <v>CONFIRMED BULLISH</v>
      </c>
    </row>
    <row r="2302" spans="1:8" ht="13.5" x14ac:dyDescent="0.25">
      <c r="A2302" s="3">
        <f>TITRES_STAT!B2305</f>
        <v>45352</v>
      </c>
      <c r="B2302" s="6">
        <f>TITRES_STAT!C2305</f>
        <v>6.42</v>
      </c>
      <c r="C2302" s="6">
        <f>TITRES_STAT!D2305</f>
        <v>5.4943</v>
      </c>
      <c r="D2302" s="6">
        <f>TITRES_STAT!E2305</f>
        <v>154</v>
      </c>
      <c r="E2302" s="2">
        <f t="shared" si="140"/>
        <v>603755</v>
      </c>
      <c r="F2302" s="6" t="str">
        <f t="shared" si="143"/>
        <v>BULLISH</v>
      </c>
      <c r="G2302" s="6" t="str">
        <f t="shared" si="142"/>
        <v>NEUTRAL</v>
      </c>
      <c r="H2302" s="6" t="str">
        <f t="shared" si="141"/>
        <v>CONFIRMED BULLISH</v>
      </c>
    </row>
    <row r="2303" spans="1:8" ht="13.5" x14ac:dyDescent="0.25">
      <c r="A2303" s="3">
        <f>TITRES_STAT!B2306</f>
        <v>45355</v>
      </c>
      <c r="B2303" s="6">
        <f>TITRES_STAT!C2306</f>
        <v>6.41</v>
      </c>
      <c r="C2303" s="6">
        <f>TITRES_STAT!D2306</f>
        <v>5.4856999999999996</v>
      </c>
      <c r="D2303" s="6">
        <f>TITRES_STAT!E2306</f>
        <v>12</v>
      </c>
      <c r="E2303" s="2">
        <f t="shared" si="140"/>
        <v>603743</v>
      </c>
      <c r="F2303" s="6" t="str">
        <f t="shared" si="143"/>
        <v>BULLISH</v>
      </c>
      <c r="G2303" s="6" t="str">
        <f t="shared" si="142"/>
        <v>NEUTRAL</v>
      </c>
      <c r="H2303" s="6" t="str">
        <f t="shared" si="141"/>
        <v>CONFIRMED BULLISH</v>
      </c>
    </row>
    <row r="2304" spans="1:8" ht="13.5" x14ac:dyDescent="0.25">
      <c r="A2304" s="3">
        <f>TITRES_STAT!B2307</f>
        <v>45356</v>
      </c>
      <c r="B2304" s="6">
        <f>TITRES_STAT!C2307</f>
        <v>6.41</v>
      </c>
      <c r="C2304" s="6">
        <f>TITRES_STAT!D2307</f>
        <v>5.4856999999999996</v>
      </c>
      <c r="D2304" s="6">
        <f>TITRES_STAT!E2307</f>
        <v>2069</v>
      </c>
      <c r="E2304" s="2">
        <f t="shared" si="140"/>
        <v>603743</v>
      </c>
      <c r="F2304" s="6" t="str">
        <f t="shared" si="143"/>
        <v>BULLISH</v>
      </c>
      <c r="G2304" s="6" t="str">
        <f t="shared" si="142"/>
        <v>NEUTRAL</v>
      </c>
      <c r="H2304" s="6" t="str">
        <f t="shared" si="141"/>
        <v>CONFIRMED BULLISH</v>
      </c>
    </row>
    <row r="2305" spans="1:8" ht="13.5" x14ac:dyDescent="0.25">
      <c r="A2305" s="3">
        <f>TITRES_STAT!B2308</f>
        <v>45357</v>
      </c>
      <c r="B2305" s="6">
        <f>TITRES_STAT!C2308</f>
        <v>6.4</v>
      </c>
      <c r="C2305" s="6">
        <f>TITRES_STAT!D2308</f>
        <v>5.4771999999999998</v>
      </c>
      <c r="D2305" s="6">
        <f>TITRES_STAT!E2308</f>
        <v>792</v>
      </c>
      <c r="E2305" s="2">
        <f t="shared" si="140"/>
        <v>602951</v>
      </c>
      <c r="F2305" s="6" t="str">
        <f t="shared" si="143"/>
        <v>BEARISH</v>
      </c>
      <c r="G2305" s="6" t="str">
        <f t="shared" si="142"/>
        <v>NEUTRAL</v>
      </c>
      <c r="H2305" s="6" t="str">
        <f t="shared" si="141"/>
        <v>CONFIRMED BEARISH</v>
      </c>
    </row>
    <row r="2306" spans="1:8" ht="13.5" x14ac:dyDescent="0.25">
      <c r="A2306" s="3">
        <f>TITRES_STAT!B2309</f>
        <v>45358</v>
      </c>
      <c r="B2306" s="6">
        <f>TITRES_STAT!C2309</f>
        <v>6.38</v>
      </c>
      <c r="C2306" s="6">
        <f>TITRES_STAT!D2309</f>
        <v>5.46</v>
      </c>
      <c r="D2306" s="6">
        <f>TITRES_STAT!E2309</f>
        <v>4291</v>
      </c>
      <c r="E2306" s="2">
        <f t="shared" si="140"/>
        <v>598660</v>
      </c>
      <c r="F2306" s="6" t="str">
        <f t="shared" si="143"/>
        <v>BEARISH</v>
      </c>
      <c r="G2306" s="6" t="str">
        <f t="shared" si="142"/>
        <v>NEUTRAL</v>
      </c>
      <c r="H2306" s="6" t="str">
        <f t="shared" si="141"/>
        <v>CONFIRMED BEARISH</v>
      </c>
    </row>
    <row r="2307" spans="1:8" ht="13.5" x14ac:dyDescent="0.25">
      <c r="A2307" s="3">
        <f>TITRES_STAT!B2310</f>
        <v>45359</v>
      </c>
      <c r="B2307" s="6">
        <f>TITRES_STAT!C2310</f>
        <v>6.38</v>
      </c>
      <c r="C2307" s="6">
        <f>TITRES_STAT!D2310</f>
        <v>5.46</v>
      </c>
      <c r="D2307" s="6">
        <f>TITRES_STAT!E2310</f>
        <v>10</v>
      </c>
      <c r="E2307" s="2">
        <f t="shared" si="140"/>
        <v>598660</v>
      </c>
      <c r="F2307" s="6" t="str">
        <f t="shared" si="143"/>
        <v>BEARISH</v>
      </c>
      <c r="G2307" s="6" t="str">
        <f t="shared" si="142"/>
        <v>NEUTRAL</v>
      </c>
      <c r="H2307" s="6" t="str">
        <f t="shared" si="141"/>
        <v>CONFIRMED BEARISH</v>
      </c>
    </row>
    <row r="2308" spans="1:8" ht="13.5" x14ac:dyDescent="0.25">
      <c r="A2308" s="3">
        <f>TITRES_STAT!B2311</f>
        <v>45362</v>
      </c>
      <c r="B2308" s="6">
        <f>TITRES_STAT!C2311</f>
        <v>6.4</v>
      </c>
      <c r="C2308" s="6">
        <f>TITRES_STAT!D2311</f>
        <v>5.4771999999999998</v>
      </c>
      <c r="D2308" s="6">
        <f>TITRES_STAT!E2311</f>
        <v>4</v>
      </c>
      <c r="E2308" s="2">
        <f t="shared" ref="E2308:E2371" si="144">IF(B2308&gt;B2307, E2307+D2308, IF(B2308&lt;B2307, E2307-D2308, E2307))</f>
        <v>598664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CONFIRMED BEARISH</v>
      </c>
    </row>
    <row r="2309" spans="1:8" ht="13.5" x14ac:dyDescent="0.25">
      <c r="A2309" s="3">
        <f>TITRES_STAT!B2312</f>
        <v>45363</v>
      </c>
      <c r="B2309" s="6">
        <f>TITRES_STAT!C2312</f>
        <v>6.4</v>
      </c>
      <c r="C2309" s="6">
        <f>TITRES_STAT!D2312</f>
        <v>5.4771999999999998</v>
      </c>
      <c r="D2309" s="6">
        <f>TITRES_STAT!E2312</f>
        <v>33281</v>
      </c>
      <c r="E2309" s="2">
        <f t="shared" si="144"/>
        <v>598664</v>
      </c>
      <c r="F2309" s="6" t="str">
        <f t="shared" si="143"/>
        <v>BEARISH</v>
      </c>
      <c r="G2309" s="6" t="str">
        <f t="shared" si="142"/>
        <v>NEUTRAL</v>
      </c>
      <c r="H2309" s="6" t="str">
        <f t="shared" si="141"/>
        <v>CONFIRMED BEARISH</v>
      </c>
    </row>
    <row r="2310" spans="1:8" ht="13.5" x14ac:dyDescent="0.25">
      <c r="A2310" s="3">
        <f>TITRES_STAT!B2313</f>
        <v>45364</v>
      </c>
      <c r="B2310" s="6">
        <f>TITRES_STAT!C2313</f>
        <v>6.32</v>
      </c>
      <c r="C2310" s="6">
        <f>TITRES_STAT!D2313</f>
        <v>5.4086999999999996</v>
      </c>
      <c r="D2310" s="6">
        <f>TITRES_STAT!E2313</f>
        <v>366</v>
      </c>
      <c r="E2310" s="2">
        <f t="shared" si="144"/>
        <v>598298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45365</v>
      </c>
      <c r="B2311" s="6">
        <f>TITRES_STAT!C2314</f>
        <v>6.32</v>
      </c>
      <c r="C2311" s="6">
        <f>TITRES_STAT!D2314</f>
        <v>5.4086999999999996</v>
      </c>
      <c r="D2311" s="6">
        <f>TITRES_STAT!E2314</f>
        <v>3281</v>
      </c>
      <c r="E2311" s="2">
        <f t="shared" si="144"/>
        <v>598298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BEARISH</v>
      </c>
    </row>
    <row r="2312" spans="1:8" ht="13.5" x14ac:dyDescent="0.25">
      <c r="A2312" s="3">
        <f>TITRES_STAT!B2315</f>
        <v>45366</v>
      </c>
      <c r="B2312" s="6">
        <f>TITRES_STAT!C2315</f>
        <v>6.3</v>
      </c>
      <c r="C2312" s="6">
        <f>TITRES_STAT!D2315</f>
        <v>5.3916000000000004</v>
      </c>
      <c r="D2312" s="6">
        <f>TITRES_STAT!E2315</f>
        <v>2198</v>
      </c>
      <c r="E2312" s="2">
        <f t="shared" si="144"/>
        <v>596100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CONFIRMED BEARISH</v>
      </c>
    </row>
    <row r="2313" spans="1:8" ht="13.5" x14ac:dyDescent="0.25">
      <c r="A2313" s="3">
        <f>TITRES_STAT!B2316</f>
        <v>45369</v>
      </c>
      <c r="B2313" s="6">
        <f>TITRES_STAT!C2316</f>
        <v>6.49</v>
      </c>
      <c r="C2313" s="6">
        <f>TITRES_STAT!D2316</f>
        <v>5.5541999999999998</v>
      </c>
      <c r="D2313" s="6">
        <f>TITRES_STAT!E2316</f>
        <v>4437</v>
      </c>
      <c r="E2313" s="2">
        <f t="shared" si="144"/>
        <v>600537</v>
      </c>
      <c r="F2313" s="6" t="str">
        <f t="shared" si="147"/>
        <v>BULLISH</v>
      </c>
      <c r="G2313" s="6" t="str">
        <f t="shared" si="146"/>
        <v>NEUTRAL</v>
      </c>
      <c r="H2313" s="6" t="str">
        <f t="shared" si="145"/>
        <v>CONFIRMED BULLISH</v>
      </c>
    </row>
    <row r="2314" spans="1:8" ht="13.5" x14ac:dyDescent="0.25">
      <c r="A2314" s="3">
        <f>TITRES_STAT!B2317</f>
        <v>45370</v>
      </c>
      <c r="B2314" s="6">
        <f>TITRES_STAT!C2317</f>
        <v>6.45</v>
      </c>
      <c r="C2314" s="6">
        <f>TITRES_STAT!D2317</f>
        <v>5.5198999999999998</v>
      </c>
      <c r="D2314" s="6">
        <f>TITRES_STAT!E2317</f>
        <v>2553</v>
      </c>
      <c r="E2314" s="2">
        <f t="shared" si="144"/>
        <v>597984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BEARISH DIVERGENCE</v>
      </c>
    </row>
    <row r="2315" spans="1:8" ht="13.5" x14ac:dyDescent="0.25">
      <c r="A2315" s="3">
        <f>TITRES_STAT!B2318</f>
        <v>45372</v>
      </c>
      <c r="B2315" s="6">
        <f>TITRES_STAT!C2318</f>
        <v>6.52</v>
      </c>
      <c r="C2315" s="6">
        <f>TITRES_STAT!D2318</f>
        <v>5.5799000000000003</v>
      </c>
      <c r="D2315" s="6">
        <f>TITRES_STAT!E2318</f>
        <v>7141</v>
      </c>
      <c r="E2315" s="2">
        <f t="shared" si="144"/>
        <v>605125</v>
      </c>
      <c r="F2315" s="6" t="str">
        <f t="shared" si="147"/>
        <v>BULLISH</v>
      </c>
      <c r="G2315" s="6" t="str">
        <f t="shared" si="146"/>
        <v>NEUTRAL</v>
      </c>
      <c r="H2315" s="6" t="str">
        <f t="shared" si="145"/>
        <v>CONFIRMED BULLISH</v>
      </c>
    </row>
    <row r="2316" spans="1:8" ht="13.5" x14ac:dyDescent="0.25">
      <c r="A2316" s="3">
        <f>TITRES_STAT!B2319</f>
        <v>45373</v>
      </c>
      <c r="B2316" s="6">
        <f>TITRES_STAT!C2319</f>
        <v>6.52</v>
      </c>
      <c r="C2316" s="6">
        <f>TITRES_STAT!D2319</f>
        <v>5.5799000000000003</v>
      </c>
      <c r="D2316" s="6">
        <f>TITRES_STAT!E2319</f>
        <v>1018</v>
      </c>
      <c r="E2316" s="2">
        <f t="shared" si="144"/>
        <v>605125</v>
      </c>
      <c r="F2316" s="6" t="str">
        <f t="shared" si="147"/>
        <v>BULLISH</v>
      </c>
      <c r="G2316" s="6" t="str">
        <f t="shared" si="146"/>
        <v>NEUTRAL</v>
      </c>
      <c r="H2316" s="6" t="str">
        <f t="shared" si="145"/>
        <v>CONFIRMED BULLISH</v>
      </c>
    </row>
    <row r="2317" spans="1:8" ht="13.5" x14ac:dyDescent="0.25">
      <c r="A2317" s="3">
        <f>TITRES_STAT!B2320</f>
        <v>45376</v>
      </c>
      <c r="B2317" s="6">
        <f>TITRES_STAT!C2320</f>
        <v>6.53</v>
      </c>
      <c r="C2317" s="6">
        <f>TITRES_STAT!D2320</f>
        <v>5.5884</v>
      </c>
      <c r="D2317" s="6">
        <f>TITRES_STAT!E2320</f>
        <v>2103</v>
      </c>
      <c r="E2317" s="2">
        <f t="shared" si="144"/>
        <v>607228</v>
      </c>
      <c r="F2317" s="6" t="str">
        <f t="shared" si="147"/>
        <v>BULLISH</v>
      </c>
      <c r="G2317" s="6" t="str">
        <f t="shared" si="146"/>
        <v>NEUTRAL</v>
      </c>
      <c r="H2317" s="6" t="str">
        <f t="shared" si="145"/>
        <v>CONFIRMED BULLISH</v>
      </c>
    </row>
    <row r="2318" spans="1:8" ht="13.5" x14ac:dyDescent="0.25">
      <c r="A2318" s="3">
        <f>TITRES_STAT!B2321</f>
        <v>45377</v>
      </c>
      <c r="B2318" s="6">
        <f>TITRES_STAT!C2321</f>
        <v>6.49</v>
      </c>
      <c r="C2318" s="6">
        <f>TITRES_STAT!D2321</f>
        <v>5.5541999999999998</v>
      </c>
      <c r="D2318" s="6">
        <f>TITRES_STAT!E2321</f>
        <v>7780</v>
      </c>
      <c r="E2318" s="2">
        <f t="shared" si="144"/>
        <v>599448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NEUTRAL</v>
      </c>
    </row>
    <row r="2319" spans="1:8" ht="13.5" x14ac:dyDescent="0.25">
      <c r="A2319" s="3">
        <f>TITRES_STAT!B2322</f>
        <v>45378</v>
      </c>
      <c r="B2319" s="6">
        <f>TITRES_STAT!C2322</f>
        <v>6.53</v>
      </c>
      <c r="C2319" s="6">
        <f>TITRES_STAT!D2322</f>
        <v>5.5884</v>
      </c>
      <c r="D2319" s="6">
        <f>TITRES_STAT!E2322</f>
        <v>2573</v>
      </c>
      <c r="E2319" s="2">
        <f t="shared" si="144"/>
        <v>602021</v>
      </c>
      <c r="F2319" s="6" t="str">
        <f t="shared" si="147"/>
        <v>BULLISH</v>
      </c>
      <c r="G2319" s="6" t="str">
        <f t="shared" si="146"/>
        <v>NEUTRAL</v>
      </c>
      <c r="H2319" s="6" t="str">
        <f t="shared" si="145"/>
        <v>CONFIRMED BULLISH</v>
      </c>
    </row>
    <row r="2320" spans="1:8" ht="13.5" x14ac:dyDescent="0.25">
      <c r="A2320" s="3">
        <f>TITRES_STAT!B2323</f>
        <v>45379</v>
      </c>
      <c r="B2320" s="6">
        <f>TITRES_STAT!C2323</f>
        <v>6.52</v>
      </c>
      <c r="C2320" s="6">
        <f>TITRES_STAT!D2323</f>
        <v>5.5799000000000003</v>
      </c>
      <c r="D2320" s="6">
        <f>TITRES_STAT!E2323</f>
        <v>2914</v>
      </c>
      <c r="E2320" s="2">
        <f t="shared" si="144"/>
        <v>599107</v>
      </c>
      <c r="F2320" s="6" t="str">
        <f t="shared" si="147"/>
        <v>BEARISH</v>
      </c>
      <c r="G2320" s="6" t="str">
        <f t="shared" si="146"/>
        <v>NEUTRAL</v>
      </c>
      <c r="H2320" s="6" t="str">
        <f t="shared" si="145"/>
        <v>NEUTRAL</v>
      </c>
    </row>
    <row r="2321" spans="1:8" ht="13.5" x14ac:dyDescent="0.25">
      <c r="A2321" s="3">
        <f>TITRES_STAT!B2324</f>
        <v>45380</v>
      </c>
      <c r="B2321" s="6">
        <f>TITRES_STAT!C2324</f>
        <v>6.52</v>
      </c>
      <c r="C2321" s="6">
        <f>TITRES_STAT!D2324</f>
        <v>5.5799000000000003</v>
      </c>
      <c r="D2321" s="6">
        <f>TITRES_STAT!E2324</f>
        <v>1355</v>
      </c>
      <c r="E2321" s="2">
        <f t="shared" si="144"/>
        <v>599107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NEUTRAL</v>
      </c>
    </row>
    <row r="2322" spans="1:8" ht="13.5" x14ac:dyDescent="0.25">
      <c r="A2322" s="3">
        <f>TITRES_STAT!B2325</f>
        <v>45383</v>
      </c>
      <c r="B2322" s="6">
        <f>TITRES_STAT!C2325</f>
        <v>6.51</v>
      </c>
      <c r="C2322" s="6">
        <f>TITRES_STAT!D2325</f>
        <v>5.5712999999999999</v>
      </c>
      <c r="D2322" s="6">
        <f>TITRES_STAT!E2325</f>
        <v>1048</v>
      </c>
      <c r="E2322" s="2">
        <f t="shared" si="144"/>
        <v>598059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CONFIRMED BEARISH</v>
      </c>
    </row>
    <row r="2323" spans="1:8" ht="13.5" x14ac:dyDescent="0.25">
      <c r="A2323" s="3">
        <f>TITRES_STAT!B2326</f>
        <v>45384</v>
      </c>
      <c r="B2323" s="6">
        <f>TITRES_STAT!C2326</f>
        <v>6.5</v>
      </c>
      <c r="C2323" s="6">
        <f>TITRES_STAT!D2326</f>
        <v>5.5627000000000004</v>
      </c>
      <c r="D2323" s="6">
        <f>TITRES_STAT!E2326</f>
        <v>2302</v>
      </c>
      <c r="E2323" s="2">
        <f t="shared" si="144"/>
        <v>595757</v>
      </c>
      <c r="F2323" s="6" t="str">
        <f t="shared" si="147"/>
        <v>BEARISH</v>
      </c>
      <c r="G2323" s="6" t="str">
        <f t="shared" si="146"/>
        <v>NEUTRAL</v>
      </c>
      <c r="H2323" s="6" t="str">
        <f t="shared" si="145"/>
        <v>BEARISH DIVERGENCE</v>
      </c>
    </row>
    <row r="2324" spans="1:8" ht="13.5" x14ac:dyDescent="0.25">
      <c r="A2324" s="3">
        <f>TITRES_STAT!B2327</f>
        <v>45385</v>
      </c>
      <c r="B2324" s="6">
        <f>TITRES_STAT!C2327</f>
        <v>6.54</v>
      </c>
      <c r="C2324" s="6">
        <f>TITRES_STAT!D2327</f>
        <v>5.5970000000000004</v>
      </c>
      <c r="D2324" s="6">
        <f>TITRES_STAT!E2327</f>
        <v>3796</v>
      </c>
      <c r="E2324" s="2">
        <f t="shared" si="144"/>
        <v>599553</v>
      </c>
      <c r="F2324" s="6" t="str">
        <f t="shared" si="147"/>
        <v>BEARISH</v>
      </c>
      <c r="G2324" s="6" t="str">
        <f t="shared" si="146"/>
        <v>NEUTRAL</v>
      </c>
      <c r="H2324" s="6" t="str">
        <f t="shared" si="145"/>
        <v>BEARISH DIVERGENCE</v>
      </c>
    </row>
    <row r="2325" spans="1:8" ht="13.5" x14ac:dyDescent="0.25">
      <c r="A2325" s="3">
        <f>TITRES_STAT!B2328</f>
        <v>45386</v>
      </c>
      <c r="B2325" s="6">
        <f>TITRES_STAT!C2328</f>
        <v>6.45</v>
      </c>
      <c r="C2325" s="6">
        <f>TITRES_STAT!D2328</f>
        <v>5.5198999999999998</v>
      </c>
      <c r="D2325" s="6">
        <f>TITRES_STAT!E2328</f>
        <v>5905</v>
      </c>
      <c r="E2325" s="2">
        <f t="shared" si="144"/>
        <v>593648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6.41</v>
      </c>
      <c r="C2326" s="6">
        <f>TITRES_STAT!D2329</f>
        <v>5.4856999999999996</v>
      </c>
      <c r="D2326" s="6">
        <f>TITRES_STAT!E2329</f>
        <v>18717</v>
      </c>
      <c r="E2326" s="2">
        <f t="shared" si="144"/>
        <v>574931</v>
      </c>
      <c r="F2326" s="6" t="str">
        <f t="shared" si="147"/>
        <v>BEARISH</v>
      </c>
      <c r="G2326" s="6" t="str">
        <f t="shared" si="146"/>
        <v>WEAK</v>
      </c>
      <c r="H2326" s="6" t="str">
        <f t="shared" si="145"/>
        <v>CONFIRMED BEARISH</v>
      </c>
    </row>
    <row r="2327" spans="1:8" ht="13.5" x14ac:dyDescent="0.25">
      <c r="A2327" s="3">
        <f>TITRES_STAT!B2330</f>
        <v>45390</v>
      </c>
      <c r="B2327" s="6">
        <f>TITRES_STAT!C2330</f>
        <v>6.52</v>
      </c>
      <c r="C2327" s="6">
        <f>TITRES_STAT!D2330</f>
        <v>5.5799000000000003</v>
      </c>
      <c r="D2327" s="6">
        <f>TITRES_STAT!E2330</f>
        <v>3761</v>
      </c>
      <c r="E2327" s="2">
        <f t="shared" si="144"/>
        <v>578692</v>
      </c>
      <c r="F2327" s="6" t="str">
        <f t="shared" si="147"/>
        <v>BEARISH</v>
      </c>
      <c r="G2327" s="6" t="str">
        <f t="shared" si="146"/>
        <v>WEAK</v>
      </c>
      <c r="H2327" s="6" t="str">
        <f t="shared" si="145"/>
        <v>BEARISH DIVERGENCE</v>
      </c>
    </row>
    <row r="2328" spans="1:8" ht="13.5" x14ac:dyDescent="0.25">
      <c r="A2328" s="3">
        <f>TITRES_STAT!B2331</f>
        <v>45394</v>
      </c>
      <c r="B2328" s="6">
        <f>TITRES_STAT!C2331</f>
        <v>6.9</v>
      </c>
      <c r="C2328" s="6">
        <f>TITRES_STAT!D2331</f>
        <v>5.9051</v>
      </c>
      <c r="D2328" s="6">
        <f>TITRES_STAT!E2331</f>
        <v>1294</v>
      </c>
      <c r="E2328" s="2">
        <f t="shared" si="144"/>
        <v>579986</v>
      </c>
      <c r="F2328" s="6" t="str">
        <f t="shared" si="147"/>
        <v>BEARISH</v>
      </c>
      <c r="G2328" s="6" t="str">
        <f t="shared" si="146"/>
        <v>WEAK</v>
      </c>
      <c r="H2328" s="6" t="str">
        <f t="shared" si="145"/>
        <v>BEARISH DIVERGENCE</v>
      </c>
    </row>
    <row r="2329" spans="1:8" ht="13.5" x14ac:dyDescent="0.25">
      <c r="A2329" s="3">
        <f>TITRES_STAT!B2332</f>
        <v>45397</v>
      </c>
      <c r="B2329" s="6">
        <f>TITRES_STAT!C2332</f>
        <v>6.75</v>
      </c>
      <c r="C2329" s="6">
        <f>TITRES_STAT!D2332</f>
        <v>5.7766999999999999</v>
      </c>
      <c r="D2329" s="6">
        <f>TITRES_STAT!E2332</f>
        <v>2890</v>
      </c>
      <c r="E2329" s="2">
        <f t="shared" si="144"/>
        <v>577096</v>
      </c>
      <c r="F2329" s="6" t="str">
        <f t="shared" si="147"/>
        <v>BEARISH</v>
      </c>
      <c r="G2329" s="6" t="str">
        <f t="shared" si="146"/>
        <v>WEAK</v>
      </c>
      <c r="H2329" s="6" t="str">
        <f t="shared" si="145"/>
        <v>BEARISH DIVERGENCE</v>
      </c>
    </row>
    <row r="2330" spans="1:8" ht="13.5" x14ac:dyDescent="0.25">
      <c r="A2330" s="3">
        <f>TITRES_STAT!B2333</f>
        <v>45398</v>
      </c>
      <c r="B2330" s="6">
        <f>TITRES_STAT!C2333</f>
        <v>6.7</v>
      </c>
      <c r="C2330" s="6">
        <f>TITRES_STAT!D2333</f>
        <v>5.7339000000000002</v>
      </c>
      <c r="D2330" s="6">
        <f>TITRES_STAT!E2333</f>
        <v>986</v>
      </c>
      <c r="E2330" s="2">
        <f t="shared" si="144"/>
        <v>576110</v>
      </c>
      <c r="F2330" s="6" t="str">
        <f t="shared" si="147"/>
        <v>BEARISH</v>
      </c>
      <c r="G2330" s="6" t="str">
        <f t="shared" si="146"/>
        <v>WEAK</v>
      </c>
      <c r="H2330" s="6" t="str">
        <f t="shared" si="145"/>
        <v>BEARISH DIVERGENCE</v>
      </c>
    </row>
    <row r="2331" spans="1:8" ht="13.5" x14ac:dyDescent="0.25">
      <c r="A2331" s="3">
        <f>TITRES_STAT!B2334</f>
        <v>45399</v>
      </c>
      <c r="B2331" s="6">
        <f>TITRES_STAT!C2334</f>
        <v>6.78</v>
      </c>
      <c r="C2331" s="6">
        <f>TITRES_STAT!D2334</f>
        <v>5.8023999999999996</v>
      </c>
      <c r="D2331" s="6">
        <f>TITRES_STAT!E2334</f>
        <v>232</v>
      </c>
      <c r="E2331" s="2">
        <f t="shared" si="144"/>
        <v>576342</v>
      </c>
      <c r="F2331" s="6" t="str">
        <f t="shared" si="147"/>
        <v>BULLISH</v>
      </c>
      <c r="G2331" s="6" t="str">
        <f t="shared" si="146"/>
        <v>NEUTRAL</v>
      </c>
      <c r="H2331" s="6" t="str">
        <f t="shared" si="145"/>
        <v>CONFIRMED BULLISH</v>
      </c>
    </row>
    <row r="2332" spans="1:8" ht="13.5" x14ac:dyDescent="0.25">
      <c r="A2332" s="3">
        <f>TITRES_STAT!B2335</f>
        <v>45400</v>
      </c>
      <c r="B2332" s="6">
        <f>TITRES_STAT!C2335</f>
        <v>6.75</v>
      </c>
      <c r="C2332" s="6">
        <f>TITRES_STAT!D2335</f>
        <v>5.7766999999999999</v>
      </c>
      <c r="D2332" s="6">
        <f>TITRES_STAT!E2335</f>
        <v>4689</v>
      </c>
      <c r="E2332" s="2">
        <f t="shared" si="144"/>
        <v>571653</v>
      </c>
      <c r="F2332" s="6" t="str">
        <f t="shared" si="147"/>
        <v>BEARISH</v>
      </c>
      <c r="G2332" s="6" t="str">
        <f t="shared" si="146"/>
        <v>NEUTRAL</v>
      </c>
      <c r="H2332" s="6" t="str">
        <f t="shared" si="145"/>
        <v>BEARISH DIVERGENCE</v>
      </c>
    </row>
    <row r="2333" spans="1:8" ht="13.5" x14ac:dyDescent="0.25">
      <c r="A2333" s="3">
        <f>TITRES_STAT!B2336</f>
        <v>45401</v>
      </c>
      <c r="B2333" s="6">
        <f>TITRES_STAT!C2336</f>
        <v>6.84</v>
      </c>
      <c r="C2333" s="6">
        <f>TITRES_STAT!D2336</f>
        <v>5.8536999999999999</v>
      </c>
      <c r="D2333" s="6">
        <f>TITRES_STAT!E2336</f>
        <v>6159</v>
      </c>
      <c r="E2333" s="2">
        <f t="shared" si="144"/>
        <v>577812</v>
      </c>
      <c r="F2333" s="6" t="str">
        <f t="shared" si="147"/>
        <v>BEARISH</v>
      </c>
      <c r="G2333" s="6" t="str">
        <f t="shared" si="146"/>
        <v>NEUTRAL</v>
      </c>
      <c r="H2333" s="6" t="str">
        <f t="shared" si="145"/>
        <v>CONFIRMED BEARISH</v>
      </c>
    </row>
    <row r="2334" spans="1:8" ht="13.5" x14ac:dyDescent="0.25">
      <c r="A2334" s="3">
        <f>TITRES_STAT!B2337</f>
        <v>45404</v>
      </c>
      <c r="B2334" s="6">
        <f>TITRES_STAT!C2337</f>
        <v>6.9</v>
      </c>
      <c r="C2334" s="6">
        <f>TITRES_STAT!D2337</f>
        <v>5.9051</v>
      </c>
      <c r="D2334" s="6">
        <f>TITRES_STAT!E2337</f>
        <v>5044</v>
      </c>
      <c r="E2334" s="2">
        <f t="shared" si="144"/>
        <v>582856</v>
      </c>
      <c r="F2334" s="6" t="str">
        <f t="shared" si="147"/>
        <v>BULLISH</v>
      </c>
      <c r="G2334" s="6" t="str">
        <f t="shared" si="146"/>
        <v>NEUTRAL</v>
      </c>
      <c r="H2334" s="6" t="str">
        <f t="shared" si="145"/>
        <v>CONFIRMED BULLISH</v>
      </c>
    </row>
    <row r="2335" spans="1:8" ht="13.5" x14ac:dyDescent="0.25">
      <c r="A2335" s="3">
        <f>TITRES_STAT!B2338</f>
        <v>45405</v>
      </c>
      <c r="B2335" s="6">
        <f>TITRES_STAT!C2338</f>
        <v>6.9</v>
      </c>
      <c r="C2335" s="6">
        <f>TITRES_STAT!D2338</f>
        <v>5.9051</v>
      </c>
      <c r="D2335" s="6">
        <f>TITRES_STAT!E2338</f>
        <v>350</v>
      </c>
      <c r="E2335" s="2">
        <f t="shared" si="144"/>
        <v>582856</v>
      </c>
      <c r="F2335" s="6" t="str">
        <f t="shared" si="147"/>
        <v>BULLISH</v>
      </c>
      <c r="G2335" s="6" t="str">
        <f t="shared" si="146"/>
        <v>NEUTRAL</v>
      </c>
      <c r="H2335" s="6" t="str">
        <f t="shared" si="145"/>
        <v>CONFIRMED BULLISH</v>
      </c>
    </row>
    <row r="2336" spans="1:8" ht="13.5" x14ac:dyDescent="0.25">
      <c r="A2336" s="3">
        <f>TITRES_STAT!B2339</f>
        <v>45406</v>
      </c>
      <c r="B2336" s="6">
        <f>TITRES_STAT!C2339</f>
        <v>6.8</v>
      </c>
      <c r="C2336" s="6">
        <f>TITRES_STAT!D2339</f>
        <v>5.8194999999999997</v>
      </c>
      <c r="D2336" s="6">
        <f>TITRES_STAT!E2339</f>
        <v>13550</v>
      </c>
      <c r="E2336" s="2">
        <f t="shared" si="144"/>
        <v>569306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BEARISH DIVERGENCE</v>
      </c>
    </row>
    <row r="2337" spans="1:8" ht="13.5" x14ac:dyDescent="0.25">
      <c r="A2337" s="3">
        <f>TITRES_STAT!B2340</f>
        <v>45407</v>
      </c>
      <c r="B2337" s="6">
        <f>TITRES_STAT!C2340</f>
        <v>6.7</v>
      </c>
      <c r="C2337" s="6">
        <f>TITRES_STAT!D2340</f>
        <v>5.7339000000000002</v>
      </c>
      <c r="D2337" s="6">
        <f>TITRES_STAT!E2340</f>
        <v>3144</v>
      </c>
      <c r="E2337" s="2">
        <f t="shared" si="144"/>
        <v>566162</v>
      </c>
      <c r="F2337" s="6" t="str">
        <f t="shared" si="147"/>
        <v>BEARISH</v>
      </c>
      <c r="G2337" s="6" t="str">
        <f t="shared" si="146"/>
        <v>NEUTRAL</v>
      </c>
      <c r="H2337" s="6" t="str">
        <f t="shared" si="145"/>
        <v>CONFIRMED BEARISH</v>
      </c>
    </row>
    <row r="2338" spans="1:8" ht="13.5" x14ac:dyDescent="0.25">
      <c r="A2338" s="3">
        <f>TITRES_STAT!B2341</f>
        <v>45408</v>
      </c>
      <c r="B2338" s="6">
        <f>TITRES_STAT!C2341</f>
        <v>6.7</v>
      </c>
      <c r="C2338" s="6">
        <f>TITRES_STAT!D2341</f>
        <v>5.7339000000000002</v>
      </c>
      <c r="D2338" s="6">
        <f>TITRES_STAT!E2341</f>
        <v>2281</v>
      </c>
      <c r="E2338" s="2">
        <f t="shared" si="144"/>
        <v>566162</v>
      </c>
      <c r="F2338" s="6" t="str">
        <f t="shared" si="147"/>
        <v>BEARISH</v>
      </c>
      <c r="G2338" s="6" t="str">
        <f t="shared" si="146"/>
        <v>WEAK</v>
      </c>
      <c r="H2338" s="6" t="str">
        <f t="shared" si="145"/>
        <v>CONFIRMED BEARISH</v>
      </c>
    </row>
    <row r="2339" spans="1:8" ht="13.5" x14ac:dyDescent="0.25">
      <c r="A2339" s="3">
        <f>TITRES_STAT!B2342</f>
        <v>45411</v>
      </c>
      <c r="B2339" s="6">
        <f>TITRES_STAT!C2342</f>
        <v>6.7</v>
      </c>
      <c r="C2339" s="6">
        <f>TITRES_STAT!D2342</f>
        <v>5.7339000000000002</v>
      </c>
      <c r="D2339" s="6">
        <f>TITRES_STAT!E2342</f>
        <v>7027</v>
      </c>
      <c r="E2339" s="2">
        <f t="shared" si="144"/>
        <v>566162</v>
      </c>
      <c r="F2339" s="6" t="str">
        <f t="shared" si="147"/>
        <v>BEARISH</v>
      </c>
      <c r="G2339" s="6" t="str">
        <f t="shared" si="146"/>
        <v>WEAK</v>
      </c>
      <c r="H2339" s="6" t="str">
        <f t="shared" si="145"/>
        <v>CONFIRMED BEARISH</v>
      </c>
    </row>
    <row r="2340" spans="1:8" ht="13.5" x14ac:dyDescent="0.25">
      <c r="A2340" s="3">
        <f>TITRES_STAT!B2343</f>
        <v>45412</v>
      </c>
      <c r="B2340" s="6">
        <f>TITRES_STAT!C2343</f>
        <v>6.69</v>
      </c>
      <c r="C2340" s="6">
        <f>TITRES_STAT!D2343</f>
        <v>5.7252999999999998</v>
      </c>
      <c r="D2340" s="6">
        <f>TITRES_STAT!E2343</f>
        <v>3422</v>
      </c>
      <c r="E2340" s="2">
        <f t="shared" si="144"/>
        <v>562740</v>
      </c>
      <c r="F2340" s="6" t="str">
        <f t="shared" si="147"/>
        <v>BEARISH</v>
      </c>
      <c r="G2340" s="6" t="str">
        <f t="shared" si="146"/>
        <v>WEAK</v>
      </c>
      <c r="H2340" s="6" t="str">
        <f t="shared" si="145"/>
        <v>CONFIRMED BEARISH</v>
      </c>
    </row>
    <row r="2341" spans="1:8" ht="13.5" x14ac:dyDescent="0.25">
      <c r="A2341" s="3">
        <f>TITRES_STAT!B2344</f>
        <v>45414</v>
      </c>
      <c r="B2341" s="6">
        <f>TITRES_STAT!C2344</f>
        <v>6.85</v>
      </c>
      <c r="C2341" s="6">
        <f>TITRES_STAT!D2344</f>
        <v>5.8623000000000003</v>
      </c>
      <c r="D2341" s="6">
        <f>TITRES_STAT!E2344</f>
        <v>368</v>
      </c>
      <c r="E2341" s="2">
        <f t="shared" si="144"/>
        <v>563108</v>
      </c>
      <c r="F2341" s="6" t="str">
        <f t="shared" si="147"/>
        <v>BEARISH</v>
      </c>
      <c r="G2341" s="6" t="str">
        <f t="shared" si="146"/>
        <v>NEUTRAL</v>
      </c>
      <c r="H2341" s="6" t="str">
        <f t="shared" si="145"/>
        <v>BEARISH DIVERGENCE</v>
      </c>
    </row>
    <row r="2342" spans="1:8" ht="13.5" x14ac:dyDescent="0.25">
      <c r="A2342" s="3">
        <f>TITRES_STAT!B2345</f>
        <v>45415</v>
      </c>
      <c r="B2342" s="6">
        <f>TITRES_STAT!C2345</f>
        <v>6.79</v>
      </c>
      <c r="C2342" s="6">
        <f>TITRES_STAT!D2345</f>
        <v>5.8109000000000002</v>
      </c>
      <c r="D2342" s="6">
        <f>TITRES_STAT!E2345</f>
        <v>3921</v>
      </c>
      <c r="E2342" s="2">
        <f t="shared" si="144"/>
        <v>559187</v>
      </c>
      <c r="F2342" s="6" t="str">
        <f t="shared" si="147"/>
        <v>BEARISH</v>
      </c>
      <c r="G2342" s="6" t="str">
        <f t="shared" si="146"/>
        <v>NEUTRAL</v>
      </c>
      <c r="H2342" s="6" t="str">
        <f t="shared" si="145"/>
        <v>BEARISH DIVERGENCE</v>
      </c>
    </row>
    <row r="2343" spans="1:8" ht="13.5" x14ac:dyDescent="0.25">
      <c r="A2343" s="3">
        <f>TITRES_STAT!B2346</f>
        <v>45418</v>
      </c>
      <c r="B2343" s="6">
        <f>TITRES_STAT!C2346</f>
        <v>6.75</v>
      </c>
      <c r="C2343" s="6">
        <f>TITRES_STAT!D2346</f>
        <v>5.7766999999999999</v>
      </c>
      <c r="D2343" s="6">
        <f>TITRES_STAT!E2346</f>
        <v>3297</v>
      </c>
      <c r="E2343" s="2">
        <f t="shared" si="144"/>
        <v>555890</v>
      </c>
      <c r="F2343" s="6" t="str">
        <f t="shared" si="147"/>
        <v>BEARISH</v>
      </c>
      <c r="G2343" s="6" t="str">
        <f t="shared" si="146"/>
        <v>NEUTRAL</v>
      </c>
      <c r="H2343" s="6" t="str">
        <f t="shared" si="145"/>
        <v>BEARISH DIVERGENCE</v>
      </c>
    </row>
    <row r="2344" spans="1:8" ht="13.5" x14ac:dyDescent="0.25">
      <c r="A2344" s="3">
        <f>TITRES_STAT!B2347</f>
        <v>45419</v>
      </c>
      <c r="B2344" s="6">
        <f>TITRES_STAT!C2347</f>
        <v>6.75</v>
      </c>
      <c r="C2344" s="6">
        <f>TITRES_STAT!D2347</f>
        <v>5.7766999999999999</v>
      </c>
      <c r="D2344" s="6">
        <f>TITRES_STAT!E2347</f>
        <v>1448</v>
      </c>
      <c r="E2344" s="2">
        <f t="shared" si="144"/>
        <v>555890</v>
      </c>
      <c r="F2344" s="6" t="str">
        <f t="shared" si="147"/>
        <v>BEARISH</v>
      </c>
      <c r="G2344" s="6" t="str">
        <f t="shared" si="146"/>
        <v>NEUTRAL</v>
      </c>
      <c r="H2344" s="6" t="str">
        <f t="shared" si="145"/>
        <v>BEARISH DIVERGENCE</v>
      </c>
    </row>
    <row r="2345" spans="1:8" ht="13.5" x14ac:dyDescent="0.25">
      <c r="A2345" s="3">
        <f>TITRES_STAT!B2348</f>
        <v>45420</v>
      </c>
      <c r="B2345" s="6">
        <f>TITRES_STAT!C2348</f>
        <v>6.7</v>
      </c>
      <c r="C2345" s="6">
        <f>TITRES_STAT!D2348</f>
        <v>5.7339000000000002</v>
      </c>
      <c r="D2345" s="6">
        <f>TITRES_STAT!E2348</f>
        <v>2089</v>
      </c>
      <c r="E2345" s="2">
        <f t="shared" si="144"/>
        <v>553801</v>
      </c>
      <c r="F2345" s="6" t="str">
        <f t="shared" si="147"/>
        <v>BEARISH</v>
      </c>
      <c r="G2345" s="6" t="str">
        <f t="shared" si="146"/>
        <v>NEUTRAL</v>
      </c>
      <c r="H2345" s="6" t="str">
        <f t="shared" si="145"/>
        <v>BEARISH DIVERGENCE</v>
      </c>
    </row>
    <row r="2346" spans="1:8" ht="13.5" x14ac:dyDescent="0.25">
      <c r="A2346" s="3">
        <f>TITRES_STAT!B2349</f>
        <v>45421</v>
      </c>
      <c r="B2346" s="6">
        <f>TITRES_STAT!C2349</f>
        <v>6.85</v>
      </c>
      <c r="C2346" s="6">
        <f>TITRES_STAT!D2349</f>
        <v>5.8623000000000003</v>
      </c>
      <c r="D2346" s="6">
        <f>TITRES_STAT!E2349</f>
        <v>8904</v>
      </c>
      <c r="E2346" s="2">
        <f t="shared" si="144"/>
        <v>562705</v>
      </c>
      <c r="F2346" s="6" t="str">
        <f t="shared" si="147"/>
        <v>BEARISH</v>
      </c>
      <c r="G2346" s="6" t="str">
        <f t="shared" si="146"/>
        <v>NEUTRAL</v>
      </c>
      <c r="H2346" s="6" t="str">
        <f t="shared" si="145"/>
        <v>NEUTRAL</v>
      </c>
    </row>
    <row r="2347" spans="1:8" ht="13.5" x14ac:dyDescent="0.25">
      <c r="A2347" s="3">
        <f>TITRES_STAT!B2350</f>
        <v>45422</v>
      </c>
      <c r="B2347" s="6">
        <f>TITRES_STAT!C2350</f>
        <v>6.79</v>
      </c>
      <c r="C2347" s="6">
        <f>TITRES_STAT!D2350</f>
        <v>5.8109000000000002</v>
      </c>
      <c r="D2347" s="6">
        <f>TITRES_STAT!E2350</f>
        <v>153</v>
      </c>
      <c r="E2347" s="2">
        <f t="shared" si="144"/>
        <v>562552</v>
      </c>
      <c r="F2347" s="6" t="str">
        <f t="shared" si="147"/>
        <v>BULLISH</v>
      </c>
      <c r="G2347" s="6" t="str">
        <f t="shared" si="146"/>
        <v>NEUTRAL</v>
      </c>
      <c r="H2347" s="6" t="str">
        <f t="shared" si="145"/>
        <v>NEUTRAL</v>
      </c>
    </row>
    <row r="2348" spans="1:8" ht="13.5" x14ac:dyDescent="0.25">
      <c r="A2348" s="3">
        <f>TITRES_STAT!B2351</f>
        <v>45425</v>
      </c>
      <c r="B2348" s="6">
        <f>TITRES_STAT!C2351</f>
        <v>6.9</v>
      </c>
      <c r="C2348" s="6">
        <f>TITRES_STAT!D2351</f>
        <v>5.9051</v>
      </c>
      <c r="D2348" s="6">
        <f>TITRES_STAT!E2351</f>
        <v>2491</v>
      </c>
      <c r="E2348" s="2">
        <f t="shared" si="144"/>
        <v>565043</v>
      </c>
      <c r="F2348" s="6" t="str">
        <f t="shared" si="147"/>
        <v>BULLISH</v>
      </c>
      <c r="G2348" s="6" t="str">
        <f t="shared" si="146"/>
        <v>NEUTRAL</v>
      </c>
      <c r="H2348" s="6" t="str">
        <f t="shared" si="145"/>
        <v>CONFIRMED BULLISH</v>
      </c>
    </row>
    <row r="2349" spans="1:8" ht="13.5" x14ac:dyDescent="0.25">
      <c r="A2349" s="3">
        <f>TITRES_STAT!B2352</f>
        <v>45426</v>
      </c>
      <c r="B2349" s="6">
        <f>TITRES_STAT!C2352</f>
        <v>6.9</v>
      </c>
      <c r="C2349" s="6">
        <f>TITRES_STAT!D2352</f>
        <v>5.9051</v>
      </c>
      <c r="D2349" s="6">
        <f>TITRES_STAT!E2352</f>
        <v>2030</v>
      </c>
      <c r="E2349" s="2">
        <f t="shared" si="144"/>
        <v>565043</v>
      </c>
      <c r="F2349" s="6" t="str">
        <f t="shared" si="147"/>
        <v>BULLISH</v>
      </c>
      <c r="G2349" s="6" t="str">
        <f t="shared" si="146"/>
        <v>NEUTRAL</v>
      </c>
      <c r="H2349" s="6" t="str">
        <f t="shared" si="145"/>
        <v>CONFIRMED BULLISH</v>
      </c>
    </row>
    <row r="2350" spans="1:8" ht="13.5" x14ac:dyDescent="0.25">
      <c r="A2350" s="3">
        <f>TITRES_STAT!B2353</f>
        <v>45427</v>
      </c>
      <c r="B2350" s="6">
        <f>TITRES_STAT!C2353</f>
        <v>6.8</v>
      </c>
      <c r="C2350" s="6">
        <f>TITRES_STAT!D2353</f>
        <v>5.8194999999999997</v>
      </c>
      <c r="D2350" s="6">
        <f>TITRES_STAT!E2353</f>
        <v>2735</v>
      </c>
      <c r="E2350" s="2">
        <f t="shared" si="144"/>
        <v>562308</v>
      </c>
      <c r="F2350" s="6" t="str">
        <f t="shared" si="147"/>
        <v>BULLISH</v>
      </c>
      <c r="G2350" s="6" t="str">
        <f t="shared" si="146"/>
        <v>NEUTRAL</v>
      </c>
      <c r="H2350" s="6" t="str">
        <f t="shared" si="145"/>
        <v>CONFIRMED BULLISH</v>
      </c>
    </row>
    <row r="2351" spans="1:8" ht="13.5" x14ac:dyDescent="0.25">
      <c r="A2351" s="3">
        <f>TITRES_STAT!B2354</f>
        <v>45428</v>
      </c>
      <c r="B2351" s="6">
        <f>TITRES_STAT!C2354</f>
        <v>6.81</v>
      </c>
      <c r="C2351" s="6">
        <f>TITRES_STAT!D2354</f>
        <v>5.8280000000000003</v>
      </c>
      <c r="D2351" s="6">
        <f>TITRES_STAT!E2354</f>
        <v>4338</v>
      </c>
      <c r="E2351" s="2">
        <f t="shared" si="144"/>
        <v>566646</v>
      </c>
      <c r="F2351" s="6" t="str">
        <f t="shared" si="147"/>
        <v>BULLISH</v>
      </c>
      <c r="G2351" s="6" t="str">
        <f t="shared" si="146"/>
        <v>NEUTRAL</v>
      </c>
      <c r="H2351" s="6" t="str">
        <f t="shared" si="145"/>
        <v>BULLISH DIVERGENCE</v>
      </c>
    </row>
    <row r="2352" spans="1:8" ht="13.5" x14ac:dyDescent="0.25">
      <c r="A2352" s="3">
        <f>TITRES_STAT!B2355</f>
        <v>45429</v>
      </c>
      <c r="B2352" s="6">
        <f>TITRES_STAT!C2355</f>
        <v>6.79</v>
      </c>
      <c r="C2352" s="6">
        <f>TITRES_STAT!D2355</f>
        <v>5.8109000000000002</v>
      </c>
      <c r="D2352" s="6">
        <f>TITRES_STAT!E2355</f>
        <v>4014</v>
      </c>
      <c r="E2352" s="2">
        <f t="shared" si="144"/>
        <v>562632</v>
      </c>
      <c r="F2352" s="6" t="str">
        <f t="shared" si="147"/>
        <v>BULLISH</v>
      </c>
      <c r="G2352" s="6" t="str">
        <f t="shared" si="146"/>
        <v>NEUTRAL</v>
      </c>
      <c r="H2352" s="6" t="str">
        <f t="shared" si="145"/>
        <v>NEUTRAL</v>
      </c>
    </row>
    <row r="2353" spans="1:8" ht="13.5" x14ac:dyDescent="0.25">
      <c r="A2353" s="3">
        <f>TITRES_STAT!B2356</f>
        <v>45432</v>
      </c>
      <c r="B2353" s="6">
        <f>TITRES_STAT!C2356</f>
        <v>6.9</v>
      </c>
      <c r="C2353" s="6">
        <f>TITRES_STAT!D2356</f>
        <v>5.9051</v>
      </c>
      <c r="D2353" s="6">
        <f>TITRES_STAT!E2356</f>
        <v>3462</v>
      </c>
      <c r="E2353" s="2">
        <f t="shared" si="144"/>
        <v>566094</v>
      </c>
      <c r="F2353" s="6" t="str">
        <f t="shared" si="147"/>
        <v>BULLISH</v>
      </c>
      <c r="G2353" s="6" t="str">
        <f t="shared" si="146"/>
        <v>NEUTRAL</v>
      </c>
      <c r="H2353" s="6" t="str">
        <f t="shared" si="145"/>
        <v>NEUTRAL</v>
      </c>
    </row>
    <row r="2354" spans="1:8" ht="13.5" x14ac:dyDescent="0.25">
      <c r="A2354" s="3">
        <f>TITRES_STAT!B2357</f>
        <v>45433</v>
      </c>
      <c r="B2354" s="6">
        <f>TITRES_STAT!C2357</f>
        <v>7.2</v>
      </c>
      <c r="C2354" s="6">
        <f>TITRES_STAT!D2357</f>
        <v>6.1618000000000004</v>
      </c>
      <c r="D2354" s="6">
        <f>TITRES_STAT!E2357</f>
        <v>4366</v>
      </c>
      <c r="E2354" s="2">
        <f t="shared" si="144"/>
        <v>570460</v>
      </c>
      <c r="F2354" s="6" t="str">
        <f t="shared" si="147"/>
        <v>BULLISH</v>
      </c>
      <c r="G2354" s="6" t="str">
        <f t="shared" si="146"/>
        <v>NEUTRAL</v>
      </c>
      <c r="H2354" s="6" t="str">
        <f t="shared" si="145"/>
        <v>CONFIRMED BULLISH</v>
      </c>
    </row>
    <row r="2355" spans="1:8" ht="13.5" x14ac:dyDescent="0.25">
      <c r="A2355" s="3">
        <f>TITRES_STAT!B2358</f>
        <v>45434</v>
      </c>
      <c r="B2355" s="6">
        <f>TITRES_STAT!C2358</f>
        <v>7.36</v>
      </c>
      <c r="C2355" s="6">
        <f>TITRES_STAT!D2358</f>
        <v>6.2987000000000002</v>
      </c>
      <c r="D2355" s="6">
        <f>TITRES_STAT!E2358</f>
        <v>1493</v>
      </c>
      <c r="E2355" s="2">
        <f t="shared" si="144"/>
        <v>571953</v>
      </c>
      <c r="F2355" s="6" t="str">
        <f t="shared" si="147"/>
        <v>BULLISH</v>
      </c>
      <c r="G2355" s="6" t="str">
        <f t="shared" si="146"/>
        <v>NEUTRAL</v>
      </c>
      <c r="H2355" s="6" t="str">
        <f t="shared" si="145"/>
        <v>CONFIRMED BULLISH</v>
      </c>
    </row>
    <row r="2356" spans="1:8" ht="13.5" x14ac:dyDescent="0.25">
      <c r="A2356" s="3">
        <f>TITRES_STAT!B2359</f>
        <v>45435</v>
      </c>
      <c r="B2356" s="6">
        <f>TITRES_STAT!C2359</f>
        <v>7.21</v>
      </c>
      <c r="C2356" s="6">
        <f>TITRES_STAT!D2359</f>
        <v>6.1703999999999999</v>
      </c>
      <c r="D2356" s="6">
        <f>TITRES_STAT!E2359</f>
        <v>3057</v>
      </c>
      <c r="E2356" s="2">
        <f t="shared" si="144"/>
        <v>568896</v>
      </c>
      <c r="F2356" s="6" t="str">
        <f t="shared" si="147"/>
        <v>BULLISH</v>
      </c>
      <c r="G2356" s="6" t="str">
        <f t="shared" si="146"/>
        <v>NEUTRAL</v>
      </c>
      <c r="H2356" s="6" t="str">
        <f t="shared" si="145"/>
        <v>CONFIRMED BULLISH</v>
      </c>
    </row>
    <row r="2357" spans="1:8" ht="13.5" x14ac:dyDescent="0.25">
      <c r="A2357" s="3">
        <f>TITRES_STAT!B2360</f>
        <v>45436</v>
      </c>
      <c r="B2357" s="6">
        <f>TITRES_STAT!C2360</f>
        <v>7.3</v>
      </c>
      <c r="C2357" s="6">
        <f>TITRES_STAT!D2360</f>
        <v>6.2473999999999998</v>
      </c>
      <c r="D2357" s="6">
        <f>TITRES_STAT!E2360</f>
        <v>8225</v>
      </c>
      <c r="E2357" s="2">
        <f t="shared" si="144"/>
        <v>577121</v>
      </c>
      <c r="F2357" s="6" t="str">
        <f t="shared" si="147"/>
        <v>BULLISH</v>
      </c>
      <c r="G2357" s="6" t="str">
        <f t="shared" si="146"/>
        <v>STRONG</v>
      </c>
      <c r="H2357" s="6" t="str">
        <f t="shared" si="145"/>
        <v>CONFIRMED BULLISH</v>
      </c>
    </row>
    <row r="2358" spans="1:8" ht="13.5" x14ac:dyDescent="0.25">
      <c r="A2358" s="3">
        <f>TITRES_STAT!B2361</f>
        <v>45439</v>
      </c>
      <c r="B2358" s="6">
        <f>TITRES_STAT!C2361</f>
        <v>7.24</v>
      </c>
      <c r="C2358" s="6">
        <f>TITRES_STAT!D2361</f>
        <v>6.1959999999999997</v>
      </c>
      <c r="D2358" s="6">
        <f>TITRES_STAT!E2361</f>
        <v>3415</v>
      </c>
      <c r="E2358" s="2">
        <f t="shared" si="144"/>
        <v>573706</v>
      </c>
      <c r="F2358" s="6" t="str">
        <f t="shared" si="147"/>
        <v>BULLISH</v>
      </c>
      <c r="G2358" s="6" t="str">
        <f t="shared" si="146"/>
        <v>NEUTRAL</v>
      </c>
      <c r="H2358" s="6" t="str">
        <f t="shared" si="145"/>
        <v>CONFIRMED BULLISH</v>
      </c>
    </row>
    <row r="2359" spans="1:8" ht="13.5" x14ac:dyDescent="0.25">
      <c r="A2359" s="3">
        <f>TITRES_STAT!B2362</f>
        <v>45440</v>
      </c>
      <c r="B2359" s="6">
        <f>TITRES_STAT!C2362</f>
        <v>6.81</v>
      </c>
      <c r="C2359" s="6">
        <f>TITRES_STAT!D2362</f>
        <v>5.8280000000000003</v>
      </c>
      <c r="D2359" s="6">
        <f>TITRES_STAT!E2362</f>
        <v>8569</v>
      </c>
      <c r="E2359" s="2">
        <f t="shared" si="144"/>
        <v>565137</v>
      </c>
      <c r="F2359" s="6" t="str">
        <f t="shared" si="147"/>
        <v>BEARISH</v>
      </c>
      <c r="G2359" s="6" t="str">
        <f t="shared" si="146"/>
        <v>NEUTRAL</v>
      </c>
      <c r="H2359" s="6" t="str">
        <f t="shared" si="145"/>
        <v>CONFIRMED BEARISH</v>
      </c>
    </row>
    <row r="2360" spans="1:8" ht="13.5" x14ac:dyDescent="0.25">
      <c r="A2360" s="3">
        <f>TITRES_STAT!B2363</f>
        <v>45441</v>
      </c>
      <c r="B2360" s="6">
        <f>TITRES_STAT!C2363</f>
        <v>6.55</v>
      </c>
      <c r="C2360" s="6">
        <f>TITRES_STAT!D2363</f>
        <v>5.6055000000000001</v>
      </c>
      <c r="D2360" s="6">
        <f>TITRES_STAT!E2363</f>
        <v>12814</v>
      </c>
      <c r="E2360" s="2">
        <f t="shared" si="144"/>
        <v>552323</v>
      </c>
      <c r="F2360" s="6" t="str">
        <f t="shared" si="147"/>
        <v>BEARISH</v>
      </c>
      <c r="G2360" s="6" t="str">
        <f t="shared" si="146"/>
        <v>WEAK</v>
      </c>
      <c r="H2360" s="6" t="str">
        <f t="shared" si="145"/>
        <v>CONFIRMED BEARISH</v>
      </c>
    </row>
    <row r="2361" spans="1:8" ht="13.5" x14ac:dyDescent="0.25">
      <c r="A2361" s="3">
        <f>TITRES_STAT!B2364</f>
        <v>45442</v>
      </c>
      <c r="B2361" s="6">
        <f>TITRES_STAT!C2364</f>
        <v>6.45</v>
      </c>
      <c r="C2361" s="6">
        <f>TITRES_STAT!D2364</f>
        <v>5.5198999999999998</v>
      </c>
      <c r="D2361" s="6">
        <f>TITRES_STAT!E2364</f>
        <v>3780</v>
      </c>
      <c r="E2361" s="2">
        <f t="shared" si="144"/>
        <v>548543</v>
      </c>
      <c r="F2361" s="6" t="str">
        <f t="shared" si="147"/>
        <v>BEARISH</v>
      </c>
      <c r="G2361" s="6" t="str">
        <f t="shared" si="146"/>
        <v>WEAK</v>
      </c>
      <c r="H2361" s="6" t="str">
        <f t="shared" si="145"/>
        <v>CONFIRMED BEARISH</v>
      </c>
    </row>
    <row r="2362" spans="1:8" ht="13.5" x14ac:dyDescent="0.25">
      <c r="A2362" s="3">
        <f>TITRES_STAT!B2365</f>
        <v>45443</v>
      </c>
      <c r="B2362" s="6">
        <f>TITRES_STAT!C2365</f>
        <v>6.5</v>
      </c>
      <c r="C2362" s="6">
        <f>TITRES_STAT!D2365</f>
        <v>5.5627000000000004</v>
      </c>
      <c r="D2362" s="6">
        <f>TITRES_STAT!E2365</f>
        <v>1951</v>
      </c>
      <c r="E2362" s="2">
        <f t="shared" si="144"/>
        <v>550494</v>
      </c>
      <c r="F2362" s="6" t="str">
        <f t="shared" si="147"/>
        <v>BEARISH</v>
      </c>
      <c r="G2362" s="6" t="str">
        <f t="shared" si="146"/>
        <v>WEAK</v>
      </c>
      <c r="H2362" s="6" t="str">
        <f t="shared" si="145"/>
        <v>CONFIRMED BEARISH</v>
      </c>
    </row>
    <row r="2363" spans="1:8" ht="13.5" x14ac:dyDescent="0.25">
      <c r="A2363" s="3">
        <f>TITRES_STAT!B2366</f>
        <v>45446</v>
      </c>
      <c r="B2363" s="6">
        <f>TITRES_STAT!C2366</f>
        <v>6.65</v>
      </c>
      <c r="C2363" s="6">
        <f>TITRES_STAT!D2366</f>
        <v>5.6910999999999996</v>
      </c>
      <c r="D2363" s="6">
        <f>TITRES_STAT!E2366</f>
        <v>907</v>
      </c>
      <c r="E2363" s="2">
        <f t="shared" si="144"/>
        <v>551401</v>
      </c>
      <c r="F2363" s="6" t="str">
        <f t="shared" si="147"/>
        <v>BEARISH</v>
      </c>
      <c r="G2363" s="6" t="str">
        <f t="shared" si="146"/>
        <v>WEAK</v>
      </c>
      <c r="H2363" s="6" t="str">
        <f t="shared" si="145"/>
        <v>CONFIRMED BEARISH</v>
      </c>
    </row>
    <row r="2364" spans="1:8" ht="13.5" x14ac:dyDescent="0.25">
      <c r="A2364" s="3">
        <f>TITRES_STAT!B2367</f>
        <v>45447</v>
      </c>
      <c r="B2364" s="6">
        <f>TITRES_STAT!C2367</f>
        <v>6.65</v>
      </c>
      <c r="C2364" s="6">
        <f>TITRES_STAT!D2367</f>
        <v>5.6910999999999996</v>
      </c>
      <c r="D2364" s="6">
        <f>TITRES_STAT!E2367</f>
        <v>0</v>
      </c>
      <c r="E2364" s="2">
        <f t="shared" si="144"/>
        <v>551401</v>
      </c>
      <c r="F2364" s="6" t="str">
        <f t="shared" si="147"/>
        <v>BEARISH</v>
      </c>
      <c r="G2364" s="6" t="str">
        <f t="shared" si="146"/>
        <v>WEAK</v>
      </c>
      <c r="H2364" s="6" t="str">
        <f t="shared" si="145"/>
        <v>CONFIRMED BEARISH</v>
      </c>
    </row>
    <row r="2365" spans="1:8" ht="13.5" x14ac:dyDescent="0.25">
      <c r="A2365" s="3">
        <f>TITRES_STAT!B2368</f>
        <v>45448</v>
      </c>
      <c r="B2365" s="6">
        <f>TITRES_STAT!C2368</f>
        <v>6.58</v>
      </c>
      <c r="C2365" s="6">
        <f>TITRES_STAT!D2368</f>
        <v>5.6311999999999998</v>
      </c>
      <c r="D2365" s="6">
        <f>TITRES_STAT!E2368</f>
        <v>2045</v>
      </c>
      <c r="E2365" s="2">
        <f t="shared" si="144"/>
        <v>549356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BEARISH DIVERGENCE</v>
      </c>
    </row>
    <row r="2366" spans="1:8" ht="13.5" x14ac:dyDescent="0.25">
      <c r="A2366" s="3">
        <f>TITRES_STAT!B2369</f>
        <v>45449</v>
      </c>
      <c r="B2366" s="6">
        <f>TITRES_STAT!C2369</f>
        <v>6.64</v>
      </c>
      <c r="C2366" s="6">
        <f>TITRES_STAT!D2369</f>
        <v>5.6825000000000001</v>
      </c>
      <c r="D2366" s="6">
        <f>TITRES_STAT!E2369</f>
        <v>19291</v>
      </c>
      <c r="E2366" s="2">
        <f t="shared" si="144"/>
        <v>568647</v>
      </c>
      <c r="F2366" s="6" t="str">
        <f t="shared" si="147"/>
        <v>BULLISH</v>
      </c>
      <c r="G2366" s="6" t="str">
        <f t="shared" si="146"/>
        <v>STRONG</v>
      </c>
      <c r="H2366" s="6" t="str">
        <f t="shared" si="145"/>
        <v>CONFIRMED BULLISH</v>
      </c>
    </row>
    <row r="2367" spans="1:8" ht="13.5" x14ac:dyDescent="0.25">
      <c r="A2367" s="3">
        <f>TITRES_STAT!B2370</f>
        <v>45450</v>
      </c>
      <c r="B2367" s="6">
        <f>TITRES_STAT!C2370</f>
        <v>6.63</v>
      </c>
      <c r="C2367" s="6">
        <f>TITRES_STAT!D2370</f>
        <v>5.6740000000000004</v>
      </c>
      <c r="D2367" s="6">
        <f>TITRES_STAT!E2370</f>
        <v>166</v>
      </c>
      <c r="E2367" s="2">
        <f t="shared" si="144"/>
        <v>568481</v>
      </c>
      <c r="F2367" s="6" t="str">
        <f t="shared" si="147"/>
        <v>BULLISH</v>
      </c>
      <c r="G2367" s="6" t="str">
        <f t="shared" si="146"/>
        <v>STRONG</v>
      </c>
      <c r="H2367" s="6" t="str">
        <f t="shared" si="145"/>
        <v>CONFIRMED BULLISH</v>
      </c>
    </row>
    <row r="2368" spans="1:8" ht="13.5" x14ac:dyDescent="0.25">
      <c r="A2368" s="3">
        <f>TITRES_STAT!B2371</f>
        <v>45453</v>
      </c>
      <c r="B2368" s="6">
        <f>TITRES_STAT!C2371</f>
        <v>6.75</v>
      </c>
      <c r="C2368" s="6">
        <f>TITRES_STAT!D2371</f>
        <v>5.7766999999999999</v>
      </c>
      <c r="D2368" s="6">
        <f>TITRES_STAT!E2371</f>
        <v>3026</v>
      </c>
      <c r="E2368" s="2">
        <f t="shared" si="144"/>
        <v>571507</v>
      </c>
      <c r="F2368" s="6" t="str">
        <f t="shared" si="147"/>
        <v>BULLISH</v>
      </c>
      <c r="G2368" s="6" t="str">
        <f t="shared" si="146"/>
        <v>STRONG</v>
      </c>
      <c r="H2368" s="6" t="str">
        <f t="shared" si="145"/>
        <v>CONFIRMED BULLISH</v>
      </c>
    </row>
    <row r="2369" spans="1:8" ht="13.5" x14ac:dyDescent="0.25">
      <c r="A2369" s="3">
        <f>TITRES_STAT!B2372</f>
        <v>45454</v>
      </c>
      <c r="B2369" s="6">
        <f>TITRES_STAT!C2372</f>
        <v>6.65</v>
      </c>
      <c r="C2369" s="6">
        <f>TITRES_STAT!D2372</f>
        <v>5.6910999999999996</v>
      </c>
      <c r="D2369" s="6">
        <f>TITRES_STAT!E2372</f>
        <v>12120</v>
      </c>
      <c r="E2369" s="2">
        <f t="shared" si="144"/>
        <v>559387</v>
      </c>
      <c r="F2369" s="6" t="str">
        <f t="shared" si="147"/>
        <v>BULLISH</v>
      </c>
      <c r="G2369" s="6" t="str">
        <f t="shared" si="146"/>
        <v>NEUTRAL</v>
      </c>
      <c r="H2369" s="6" t="str">
        <f t="shared" si="145"/>
        <v>NEUTRAL</v>
      </c>
    </row>
    <row r="2370" spans="1:8" ht="13.5" x14ac:dyDescent="0.25">
      <c r="A2370" s="3">
        <f>TITRES_STAT!B2373</f>
        <v>45455</v>
      </c>
      <c r="B2370" s="6">
        <f>TITRES_STAT!C2373</f>
        <v>6.55</v>
      </c>
      <c r="C2370" s="6">
        <f>TITRES_STAT!D2373</f>
        <v>5.6055000000000001</v>
      </c>
      <c r="D2370" s="6">
        <f>TITRES_STAT!E2373</f>
        <v>6413</v>
      </c>
      <c r="E2370" s="2">
        <f t="shared" si="144"/>
        <v>552974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BULLISH DIVERGENCE</v>
      </c>
    </row>
    <row r="2371" spans="1:8" ht="13.5" x14ac:dyDescent="0.25">
      <c r="A2371" s="3">
        <f>TITRES_STAT!B2374</f>
        <v>45456</v>
      </c>
      <c r="B2371" s="6">
        <f>TITRES_STAT!C2374</f>
        <v>6.63</v>
      </c>
      <c r="C2371" s="6">
        <f>TITRES_STAT!D2374</f>
        <v>5.6740000000000004</v>
      </c>
      <c r="D2371" s="6">
        <f>TITRES_STAT!E2374</f>
        <v>616</v>
      </c>
      <c r="E2371" s="2">
        <f t="shared" si="144"/>
        <v>553590</v>
      </c>
      <c r="F2371" s="6" t="str">
        <f t="shared" si="147"/>
        <v>BEARISH</v>
      </c>
      <c r="G2371" s="6" t="str">
        <f t="shared" si="146"/>
        <v>WEAK</v>
      </c>
      <c r="H2371" s="6" t="str">
        <f t="shared" si="145"/>
        <v>CONFIRMED BEARISH</v>
      </c>
    </row>
    <row r="2372" spans="1:8" ht="13.5" x14ac:dyDescent="0.25">
      <c r="A2372" s="3">
        <f>TITRES_STAT!B2375</f>
        <v>45457</v>
      </c>
      <c r="B2372" s="6">
        <f>TITRES_STAT!C2375</f>
        <v>6.63</v>
      </c>
      <c r="C2372" s="6">
        <f>TITRES_STAT!D2375</f>
        <v>5.6740000000000004</v>
      </c>
      <c r="D2372" s="6">
        <f>TITRES_STAT!E2375</f>
        <v>1094</v>
      </c>
      <c r="E2372" s="2">
        <f t="shared" ref="E2372:E2435" si="148">IF(B2372&gt;B2371, E2371+D2372, IF(B2372&lt;B2371, E2371-D2372, E2371))</f>
        <v>553590</v>
      </c>
      <c r="F2372" s="6" t="str">
        <f t="shared" si="147"/>
        <v>BEARISH</v>
      </c>
      <c r="G2372" s="6" t="str">
        <f t="shared" si="146"/>
        <v>WEAK</v>
      </c>
      <c r="H2372" s="6" t="str">
        <f t="shared" si="145"/>
        <v>NEUTRAL</v>
      </c>
    </row>
    <row r="2373" spans="1:8" ht="13.5" x14ac:dyDescent="0.25">
      <c r="A2373" s="3">
        <f>TITRES_STAT!B2376</f>
        <v>45461</v>
      </c>
      <c r="B2373" s="6">
        <f>TITRES_STAT!C2376</f>
        <v>6.62</v>
      </c>
      <c r="C2373" s="6">
        <f>TITRES_STAT!D2376</f>
        <v>5.6654</v>
      </c>
      <c r="D2373" s="6">
        <f>TITRES_STAT!E2376</f>
        <v>519</v>
      </c>
      <c r="E2373" s="2">
        <f t="shared" si="148"/>
        <v>553071</v>
      </c>
      <c r="F2373" s="6" t="str">
        <f t="shared" si="147"/>
        <v>BEARISH</v>
      </c>
      <c r="G2373" s="6" t="str">
        <f t="shared" si="146"/>
        <v>WEAK</v>
      </c>
      <c r="H2373" s="6" t="str">
        <f t="shared" si="145"/>
        <v>CONFIRMED BEARISH</v>
      </c>
    </row>
    <row r="2374" spans="1:8" ht="13.5" x14ac:dyDescent="0.25">
      <c r="A2374" s="3">
        <f>TITRES_STAT!B2377</f>
        <v>45462</v>
      </c>
      <c r="B2374" s="6">
        <f>TITRES_STAT!C2377</f>
        <v>6.67</v>
      </c>
      <c r="C2374" s="6">
        <f>TITRES_STAT!D2377</f>
        <v>5.7081999999999997</v>
      </c>
      <c r="D2374" s="6">
        <f>TITRES_STAT!E2377</f>
        <v>4800</v>
      </c>
      <c r="E2374" s="2">
        <f t="shared" si="148"/>
        <v>557871</v>
      </c>
      <c r="F2374" s="6" t="str">
        <f t="shared" si="147"/>
        <v>BEARISH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BEARISH DIVERGENCE</v>
      </c>
    </row>
    <row r="2375" spans="1:8" ht="13.5" x14ac:dyDescent="0.25">
      <c r="A2375" s="3">
        <f>TITRES_STAT!B2378</f>
        <v>45463</v>
      </c>
      <c r="B2375" s="6">
        <f>TITRES_STAT!C2378</f>
        <v>6.67</v>
      </c>
      <c r="C2375" s="6">
        <f>TITRES_STAT!D2378</f>
        <v>5.7081999999999997</v>
      </c>
      <c r="D2375" s="6">
        <f>TITRES_STAT!E2378</f>
        <v>32</v>
      </c>
      <c r="E2375" s="2">
        <f t="shared" si="148"/>
        <v>557871</v>
      </c>
      <c r="F2375" s="6" t="str">
        <f t="shared" si="147"/>
        <v>BULLISH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BULLISH</v>
      </c>
    </row>
    <row r="2376" spans="1:8" ht="13.5" x14ac:dyDescent="0.25">
      <c r="A2376" s="3">
        <f>TITRES_STAT!B2379</f>
        <v>45464</v>
      </c>
      <c r="B2376" s="6">
        <f>TITRES_STAT!C2379</f>
        <v>6.66</v>
      </c>
      <c r="C2376" s="6">
        <f>TITRES_STAT!D2379</f>
        <v>5.6997</v>
      </c>
      <c r="D2376" s="6">
        <f>TITRES_STAT!E2379</f>
        <v>906</v>
      </c>
      <c r="E2376" s="2">
        <f t="shared" si="148"/>
        <v>556965</v>
      </c>
      <c r="F2376" s="6" t="str">
        <f t="shared" ref="F2376:F2439" si="151">IF(E2376&gt;E2371,"BULLISH",IF(E2376&lt;E2371,"BEARISH","NEUTRAL"))</f>
        <v>BULLISH</v>
      </c>
      <c r="G2376" s="6" t="str">
        <f t="shared" si="150"/>
        <v>NEUTRAL</v>
      </c>
      <c r="H2376" s="6" t="str">
        <f t="shared" si="149"/>
        <v>CONFIRMED BULLISH</v>
      </c>
    </row>
    <row r="2377" spans="1:8" ht="13.5" x14ac:dyDescent="0.25">
      <c r="A2377" s="3">
        <f>TITRES_STAT!B2380</f>
        <v>45467</v>
      </c>
      <c r="B2377" s="6">
        <f>TITRES_STAT!C2380</f>
        <v>6.56</v>
      </c>
      <c r="C2377" s="6">
        <f>TITRES_STAT!D2380</f>
        <v>5.6140999999999996</v>
      </c>
      <c r="D2377" s="6">
        <f>TITRES_STAT!E2380</f>
        <v>1523</v>
      </c>
      <c r="E2377" s="2">
        <f t="shared" si="148"/>
        <v>555442</v>
      </c>
      <c r="F2377" s="6" t="str">
        <f t="shared" si="151"/>
        <v>BULLISH</v>
      </c>
      <c r="G2377" s="6" t="str">
        <f t="shared" si="150"/>
        <v>NEUTRAL</v>
      </c>
      <c r="H2377" s="6" t="str">
        <f t="shared" si="149"/>
        <v>BULLISH DIVERGENCE</v>
      </c>
    </row>
    <row r="2378" spans="1:8" ht="13.5" x14ac:dyDescent="0.25">
      <c r="A2378" s="3">
        <f>TITRES_STAT!B2381</f>
        <v>45468</v>
      </c>
      <c r="B2378" s="6">
        <f>TITRES_STAT!C2381</f>
        <v>6.67</v>
      </c>
      <c r="C2378" s="6">
        <f>TITRES_STAT!D2381</f>
        <v>5.7081999999999997</v>
      </c>
      <c r="D2378" s="6">
        <f>TITRES_STAT!E2381</f>
        <v>5560</v>
      </c>
      <c r="E2378" s="2">
        <f t="shared" si="148"/>
        <v>561002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CONFIRMED BULLISH</v>
      </c>
    </row>
    <row r="2379" spans="1:8" ht="13.5" x14ac:dyDescent="0.25">
      <c r="A2379" s="3">
        <f>TITRES_STAT!B2382</f>
        <v>45469</v>
      </c>
      <c r="B2379" s="6">
        <f>TITRES_STAT!C2382</f>
        <v>6.6</v>
      </c>
      <c r="C2379" s="6">
        <f>TITRES_STAT!D2382</f>
        <v>5.6482999999999999</v>
      </c>
      <c r="D2379" s="6">
        <f>TITRES_STAT!E2382</f>
        <v>7850</v>
      </c>
      <c r="E2379" s="2">
        <f t="shared" si="148"/>
        <v>553152</v>
      </c>
      <c r="F2379" s="6" t="str">
        <f t="shared" si="151"/>
        <v>BEARISH</v>
      </c>
      <c r="G2379" s="6" t="str">
        <f t="shared" si="150"/>
        <v>NEUTRAL</v>
      </c>
      <c r="H2379" s="6" t="str">
        <f t="shared" si="149"/>
        <v>CONFIRMED BEARISH</v>
      </c>
    </row>
    <row r="2380" spans="1:8" ht="13.5" x14ac:dyDescent="0.25">
      <c r="A2380" s="3">
        <f>TITRES_STAT!B2383</f>
        <v>45470</v>
      </c>
      <c r="B2380" s="6">
        <f>TITRES_STAT!C2383</f>
        <v>6.5</v>
      </c>
      <c r="C2380" s="6">
        <f>TITRES_STAT!D2383</f>
        <v>5.5627000000000004</v>
      </c>
      <c r="D2380" s="6">
        <f>TITRES_STAT!E2383</f>
        <v>15269</v>
      </c>
      <c r="E2380" s="2">
        <f t="shared" si="148"/>
        <v>537883</v>
      </c>
      <c r="F2380" s="6" t="str">
        <f t="shared" si="151"/>
        <v>BEARISH</v>
      </c>
      <c r="G2380" s="6" t="str">
        <f t="shared" si="150"/>
        <v>WEAK</v>
      </c>
      <c r="H2380" s="6" t="str">
        <f t="shared" si="149"/>
        <v>CONFIRMED BEARISH</v>
      </c>
    </row>
    <row r="2381" spans="1:8" ht="13.5" x14ac:dyDescent="0.25">
      <c r="A2381" s="3">
        <f>TITRES_STAT!B2384</f>
        <v>45471</v>
      </c>
      <c r="B2381" s="6">
        <f>TITRES_STAT!C2384</f>
        <v>6.65</v>
      </c>
      <c r="C2381" s="6">
        <f>TITRES_STAT!D2384</f>
        <v>5.6910999999999996</v>
      </c>
      <c r="D2381" s="6">
        <f>TITRES_STAT!E2384</f>
        <v>6203</v>
      </c>
      <c r="E2381" s="2">
        <f t="shared" si="148"/>
        <v>544086</v>
      </c>
      <c r="F2381" s="6" t="str">
        <f t="shared" si="151"/>
        <v>BEARISH</v>
      </c>
      <c r="G2381" s="6" t="str">
        <f t="shared" si="150"/>
        <v>WEAK</v>
      </c>
      <c r="H2381" s="6" t="str">
        <f t="shared" si="149"/>
        <v>CONFIRMED BEARISH</v>
      </c>
    </row>
    <row r="2382" spans="1:8" ht="13.5" x14ac:dyDescent="0.25">
      <c r="A2382" s="3">
        <f>TITRES_STAT!B2385</f>
        <v>45474</v>
      </c>
      <c r="B2382" s="6">
        <f>TITRES_STAT!C2385</f>
        <v>6.65</v>
      </c>
      <c r="C2382" s="6">
        <f>TITRES_STAT!D2385</f>
        <v>5.6910999999999996</v>
      </c>
      <c r="D2382" s="6">
        <f>TITRES_STAT!E2385</f>
        <v>91</v>
      </c>
      <c r="E2382" s="2">
        <f t="shared" si="148"/>
        <v>544086</v>
      </c>
      <c r="F2382" s="6" t="str">
        <f t="shared" si="151"/>
        <v>BEARISH</v>
      </c>
      <c r="G2382" s="6" t="str">
        <f t="shared" si="150"/>
        <v>WEAK</v>
      </c>
      <c r="H2382" s="6" t="str">
        <f t="shared" si="149"/>
        <v>BEARISH DIVERGENCE</v>
      </c>
    </row>
    <row r="2383" spans="1:8" ht="13.5" x14ac:dyDescent="0.25">
      <c r="A2383" s="3">
        <f>TITRES_STAT!B2386</f>
        <v>45475</v>
      </c>
      <c r="B2383" s="6">
        <f>TITRES_STAT!C2386</f>
        <v>6.57</v>
      </c>
      <c r="C2383" s="6">
        <f>TITRES_STAT!D2386</f>
        <v>5.6226000000000003</v>
      </c>
      <c r="D2383" s="6">
        <f>TITRES_STAT!E2386</f>
        <v>8303</v>
      </c>
      <c r="E2383" s="2">
        <f t="shared" si="148"/>
        <v>535783</v>
      </c>
      <c r="F2383" s="6" t="str">
        <f t="shared" si="151"/>
        <v>BEARISH</v>
      </c>
      <c r="G2383" s="6" t="str">
        <f t="shared" si="150"/>
        <v>WEAK</v>
      </c>
      <c r="H2383" s="6" t="str">
        <f t="shared" si="149"/>
        <v>CONFIRMED BEARISH</v>
      </c>
    </row>
    <row r="2384" spans="1:8" ht="13.5" x14ac:dyDescent="0.25">
      <c r="A2384" s="3">
        <f>TITRES_STAT!B2387</f>
        <v>45476</v>
      </c>
      <c r="B2384" s="6">
        <f>TITRES_STAT!C2387</f>
        <v>6.62</v>
      </c>
      <c r="C2384" s="6">
        <f>TITRES_STAT!D2387</f>
        <v>5.6654</v>
      </c>
      <c r="D2384" s="6">
        <f>TITRES_STAT!E2387</f>
        <v>2501</v>
      </c>
      <c r="E2384" s="2">
        <f t="shared" si="148"/>
        <v>538284</v>
      </c>
      <c r="F2384" s="6" t="str">
        <f t="shared" si="151"/>
        <v>BEARISH</v>
      </c>
      <c r="G2384" s="6" t="str">
        <f t="shared" si="150"/>
        <v>WEAK</v>
      </c>
      <c r="H2384" s="6" t="str">
        <f t="shared" si="149"/>
        <v>BEARISH DIVERGENCE</v>
      </c>
    </row>
    <row r="2385" spans="1:8" ht="13.5" x14ac:dyDescent="0.25">
      <c r="A2385" s="3">
        <f>TITRES_STAT!B2388</f>
        <v>45477</v>
      </c>
      <c r="B2385" s="6">
        <f>TITRES_STAT!C2388</f>
        <v>6.6</v>
      </c>
      <c r="C2385" s="6">
        <f>TITRES_STAT!D2388</f>
        <v>5.6482999999999999</v>
      </c>
      <c r="D2385" s="6">
        <f>TITRES_STAT!E2388</f>
        <v>3931</v>
      </c>
      <c r="E2385" s="2">
        <f t="shared" si="148"/>
        <v>534353</v>
      </c>
      <c r="F2385" s="6" t="str">
        <f t="shared" si="151"/>
        <v>BEARISH</v>
      </c>
      <c r="G2385" s="6" t="str">
        <f t="shared" si="150"/>
        <v>NEUTRAL</v>
      </c>
      <c r="H2385" s="6" t="str">
        <f t="shared" si="149"/>
        <v>BEARISH DIVERGENCE</v>
      </c>
    </row>
    <row r="2386" spans="1:8" ht="13.5" x14ac:dyDescent="0.25">
      <c r="A2386" s="3">
        <f>TITRES_STAT!B2389</f>
        <v>45478</v>
      </c>
      <c r="B2386" s="6">
        <f>TITRES_STAT!C2389</f>
        <v>6.59</v>
      </c>
      <c r="C2386" s="6">
        <f>TITRES_STAT!D2389</f>
        <v>5.6398000000000001</v>
      </c>
      <c r="D2386" s="6">
        <f>TITRES_STAT!E2389</f>
        <v>8959</v>
      </c>
      <c r="E2386" s="2">
        <f t="shared" si="148"/>
        <v>525394</v>
      </c>
      <c r="F2386" s="6" t="str">
        <f t="shared" si="151"/>
        <v>BEARISH</v>
      </c>
      <c r="G2386" s="6" t="str">
        <f t="shared" si="150"/>
        <v>WEAK</v>
      </c>
      <c r="H2386" s="6" t="str">
        <f t="shared" si="149"/>
        <v>CONFIRMED BEARISH</v>
      </c>
    </row>
    <row r="2387" spans="1:8" ht="13.5" x14ac:dyDescent="0.25">
      <c r="A2387" s="3">
        <f>TITRES_STAT!B2390</f>
        <v>45481</v>
      </c>
      <c r="B2387" s="6">
        <f>TITRES_STAT!C2390</f>
        <v>6.56</v>
      </c>
      <c r="C2387" s="6">
        <f>TITRES_STAT!D2390</f>
        <v>5.6140999999999996</v>
      </c>
      <c r="D2387" s="6">
        <f>TITRES_STAT!E2390</f>
        <v>3100</v>
      </c>
      <c r="E2387" s="2">
        <f t="shared" si="148"/>
        <v>522294</v>
      </c>
      <c r="F2387" s="6" t="str">
        <f t="shared" si="151"/>
        <v>BEARISH</v>
      </c>
      <c r="G2387" s="6" t="str">
        <f t="shared" si="150"/>
        <v>WEAK</v>
      </c>
      <c r="H2387" s="6" t="str">
        <f t="shared" si="149"/>
        <v>CONFIRMED BEARISH</v>
      </c>
    </row>
    <row r="2388" spans="1:8" ht="13.5" x14ac:dyDescent="0.25">
      <c r="A2388" s="3">
        <f>TITRES_STAT!B2391</f>
        <v>45482</v>
      </c>
      <c r="B2388" s="6">
        <f>TITRES_STAT!C2391</f>
        <v>6.55</v>
      </c>
      <c r="C2388" s="6">
        <f>TITRES_STAT!D2391</f>
        <v>5.6055000000000001</v>
      </c>
      <c r="D2388" s="6">
        <f>TITRES_STAT!E2391</f>
        <v>8308</v>
      </c>
      <c r="E2388" s="2">
        <f t="shared" si="148"/>
        <v>513986</v>
      </c>
      <c r="F2388" s="6" t="str">
        <f t="shared" si="151"/>
        <v>BEARISH</v>
      </c>
      <c r="G2388" s="6" t="str">
        <f t="shared" si="150"/>
        <v>WEAK</v>
      </c>
      <c r="H2388" s="6" t="str">
        <f t="shared" si="149"/>
        <v>CONFIRMED BEARISH</v>
      </c>
    </row>
    <row r="2389" spans="1:8" ht="13.5" x14ac:dyDescent="0.25">
      <c r="A2389" s="3">
        <f>TITRES_STAT!B2392</f>
        <v>45483</v>
      </c>
      <c r="B2389" s="6">
        <f>TITRES_STAT!C2392</f>
        <v>6.55</v>
      </c>
      <c r="C2389" s="6">
        <f>TITRES_STAT!D2392</f>
        <v>5.6055000000000001</v>
      </c>
      <c r="D2389" s="6">
        <f>TITRES_STAT!E2392</f>
        <v>4137</v>
      </c>
      <c r="E2389" s="2">
        <f t="shared" si="148"/>
        <v>513986</v>
      </c>
      <c r="F2389" s="6" t="str">
        <f t="shared" si="151"/>
        <v>BEARISH</v>
      </c>
      <c r="G2389" s="6" t="str">
        <f t="shared" si="150"/>
        <v>WEAK</v>
      </c>
      <c r="H2389" s="6" t="str">
        <f t="shared" si="149"/>
        <v>CONFIRMED BEARISH</v>
      </c>
    </row>
    <row r="2390" spans="1:8" ht="13.5" x14ac:dyDescent="0.25">
      <c r="A2390" s="3">
        <f>TITRES_STAT!B2393</f>
        <v>45484</v>
      </c>
      <c r="B2390" s="6">
        <f>TITRES_STAT!C2393</f>
        <v>6.5</v>
      </c>
      <c r="C2390" s="6">
        <f>TITRES_STAT!D2393</f>
        <v>5.5627000000000004</v>
      </c>
      <c r="D2390" s="6">
        <f>TITRES_STAT!E2393</f>
        <v>3405</v>
      </c>
      <c r="E2390" s="2">
        <f t="shared" si="148"/>
        <v>510581</v>
      </c>
      <c r="F2390" s="6" t="str">
        <f t="shared" si="151"/>
        <v>BEARISH</v>
      </c>
      <c r="G2390" s="6" t="str">
        <f t="shared" si="150"/>
        <v>WEAK</v>
      </c>
      <c r="H2390" s="6" t="str">
        <f t="shared" si="149"/>
        <v>CONFIRMED BEARISH</v>
      </c>
    </row>
    <row r="2391" spans="1:8" ht="13.5" x14ac:dyDescent="0.25">
      <c r="A2391" s="3">
        <f>TITRES_STAT!B2394</f>
        <v>45485</v>
      </c>
      <c r="B2391" s="6">
        <f>TITRES_STAT!C2394</f>
        <v>6.52</v>
      </c>
      <c r="C2391" s="6">
        <f>TITRES_STAT!D2394</f>
        <v>5.5799000000000003</v>
      </c>
      <c r="D2391" s="6">
        <f>TITRES_STAT!E2394</f>
        <v>3556</v>
      </c>
      <c r="E2391" s="2">
        <f t="shared" si="148"/>
        <v>514137</v>
      </c>
      <c r="F2391" s="6" t="str">
        <f t="shared" si="151"/>
        <v>BEARISH</v>
      </c>
      <c r="G2391" s="6" t="str">
        <f t="shared" si="150"/>
        <v>WEAK</v>
      </c>
      <c r="H2391" s="6" t="str">
        <f t="shared" si="149"/>
        <v>CONFIRMED BEARISH</v>
      </c>
    </row>
    <row r="2392" spans="1:8" ht="13.5" x14ac:dyDescent="0.25">
      <c r="A2392" s="3">
        <f>TITRES_STAT!B2395</f>
        <v>45488</v>
      </c>
      <c r="B2392" s="6">
        <f>TITRES_STAT!C2395</f>
        <v>6.08</v>
      </c>
      <c r="C2392" s="6">
        <f>TITRES_STAT!D2395</f>
        <v>5.6374000000000004</v>
      </c>
      <c r="D2392" s="6">
        <f>TITRES_STAT!E2395</f>
        <v>2270</v>
      </c>
      <c r="E2392" s="2">
        <f t="shared" si="148"/>
        <v>511867</v>
      </c>
      <c r="F2392" s="6" t="str">
        <f t="shared" si="151"/>
        <v>BEARISH</v>
      </c>
      <c r="G2392" s="6" t="str">
        <f t="shared" si="150"/>
        <v>NEUTRAL</v>
      </c>
      <c r="H2392" s="6" t="str">
        <f t="shared" si="149"/>
        <v>CONFIRMED BEARISH</v>
      </c>
    </row>
    <row r="2393" spans="1:8" ht="13.5" x14ac:dyDescent="0.25">
      <c r="A2393" s="3">
        <f>TITRES_STAT!B2396</f>
        <v>45489</v>
      </c>
      <c r="B2393" s="6">
        <f>TITRES_STAT!C2396</f>
        <v>6.07</v>
      </c>
      <c r="C2393" s="6">
        <f>TITRES_STAT!D2396</f>
        <v>5.6280999999999999</v>
      </c>
      <c r="D2393" s="6">
        <f>TITRES_STAT!E2396</f>
        <v>3673</v>
      </c>
      <c r="E2393" s="2">
        <f t="shared" si="148"/>
        <v>508194</v>
      </c>
      <c r="F2393" s="6" t="str">
        <f t="shared" si="151"/>
        <v>BEARISH</v>
      </c>
      <c r="G2393" s="6" t="str">
        <f t="shared" si="150"/>
        <v>NEUTRAL</v>
      </c>
      <c r="H2393" s="6" t="str">
        <f t="shared" si="149"/>
        <v>CONFIRMED BEARISH</v>
      </c>
    </row>
    <row r="2394" spans="1:8" ht="13.5" x14ac:dyDescent="0.25">
      <c r="A2394" s="3">
        <f>TITRES_STAT!B2397</f>
        <v>45490</v>
      </c>
      <c r="B2394" s="6">
        <f>TITRES_STAT!C2397</f>
        <v>5.95</v>
      </c>
      <c r="C2394" s="6">
        <f>TITRES_STAT!D2397</f>
        <v>5.5167999999999999</v>
      </c>
      <c r="D2394" s="6">
        <f>TITRES_STAT!E2397</f>
        <v>3772</v>
      </c>
      <c r="E2394" s="2">
        <f t="shared" si="148"/>
        <v>504422</v>
      </c>
      <c r="F2394" s="6" t="str">
        <f t="shared" si="151"/>
        <v>BEARISH</v>
      </c>
      <c r="G2394" s="6" t="str">
        <f t="shared" si="150"/>
        <v>NEUTRAL</v>
      </c>
      <c r="H2394" s="6" t="str">
        <f t="shared" si="149"/>
        <v>CONFIRMED BEARISH</v>
      </c>
    </row>
    <row r="2395" spans="1:8" ht="13.5" x14ac:dyDescent="0.25">
      <c r="A2395" s="3">
        <f>TITRES_STAT!B2398</f>
        <v>45491</v>
      </c>
      <c r="B2395" s="6">
        <f>TITRES_STAT!C2398</f>
        <v>5.9</v>
      </c>
      <c r="C2395" s="6">
        <f>TITRES_STAT!D2398</f>
        <v>5.4705000000000004</v>
      </c>
      <c r="D2395" s="6">
        <f>TITRES_STAT!E2398</f>
        <v>2447</v>
      </c>
      <c r="E2395" s="2">
        <f t="shared" si="148"/>
        <v>501975</v>
      </c>
      <c r="F2395" s="6" t="str">
        <f t="shared" si="151"/>
        <v>BEARISH</v>
      </c>
      <c r="G2395" s="6" t="str">
        <f t="shared" si="150"/>
        <v>NEUTRAL</v>
      </c>
      <c r="H2395" s="6" t="str">
        <f t="shared" si="149"/>
        <v>CONFIRMED BEARISH</v>
      </c>
    </row>
    <row r="2396" spans="1:8" ht="13.5" x14ac:dyDescent="0.25">
      <c r="A2396" s="3">
        <f>TITRES_STAT!B2399</f>
        <v>45492</v>
      </c>
      <c r="B2396" s="6">
        <f>TITRES_STAT!C2399</f>
        <v>6</v>
      </c>
      <c r="C2396" s="6">
        <f>TITRES_STAT!D2399</f>
        <v>5.5632000000000001</v>
      </c>
      <c r="D2396" s="6">
        <f>TITRES_STAT!E2399</f>
        <v>419</v>
      </c>
      <c r="E2396" s="2">
        <f t="shared" si="148"/>
        <v>502394</v>
      </c>
      <c r="F2396" s="6" t="str">
        <f t="shared" si="151"/>
        <v>BEARISH</v>
      </c>
      <c r="G2396" s="6" t="str">
        <f t="shared" si="150"/>
        <v>WEAK</v>
      </c>
      <c r="H2396" s="6" t="str">
        <f t="shared" si="149"/>
        <v>CONFIRMED BEARISH</v>
      </c>
    </row>
    <row r="2397" spans="1:8" ht="13.5" x14ac:dyDescent="0.25">
      <c r="A2397" s="3">
        <f>TITRES_STAT!B2400</f>
        <v>45495</v>
      </c>
      <c r="B2397" s="6">
        <f>TITRES_STAT!C2400</f>
        <v>6</v>
      </c>
      <c r="C2397" s="6">
        <f>TITRES_STAT!D2400</f>
        <v>5.5632000000000001</v>
      </c>
      <c r="D2397" s="6">
        <f>TITRES_STAT!E2400</f>
        <v>234</v>
      </c>
      <c r="E2397" s="2">
        <f t="shared" si="148"/>
        <v>502394</v>
      </c>
      <c r="F2397" s="6" t="str">
        <f t="shared" si="151"/>
        <v>BEARISH</v>
      </c>
      <c r="G2397" s="6" t="str">
        <f t="shared" si="150"/>
        <v>NEUTRAL</v>
      </c>
      <c r="H2397" s="6" t="str">
        <f t="shared" si="149"/>
        <v>CONFIRMED BEARISH</v>
      </c>
    </row>
    <row r="2398" spans="1:8" ht="13.5" x14ac:dyDescent="0.25">
      <c r="A2398" s="3">
        <f>TITRES_STAT!B2401</f>
        <v>45496</v>
      </c>
      <c r="B2398" s="6">
        <f>TITRES_STAT!C2401</f>
        <v>6.1</v>
      </c>
      <c r="C2398" s="6">
        <f>TITRES_STAT!D2401</f>
        <v>5.6558999999999999</v>
      </c>
      <c r="D2398" s="6">
        <f>TITRES_STAT!E2401</f>
        <v>17869</v>
      </c>
      <c r="E2398" s="2">
        <f t="shared" si="148"/>
        <v>520263</v>
      </c>
      <c r="F2398" s="6" t="str">
        <f t="shared" si="151"/>
        <v>BULLISH</v>
      </c>
      <c r="G2398" s="6" t="str">
        <f t="shared" si="150"/>
        <v>STRONG</v>
      </c>
      <c r="H2398" s="6" t="str">
        <f t="shared" si="149"/>
        <v>CONFIRMED BULLISH</v>
      </c>
    </row>
    <row r="2399" spans="1:8" ht="13.5" x14ac:dyDescent="0.25">
      <c r="A2399" s="3">
        <f>TITRES_STAT!B2402</f>
        <v>45497</v>
      </c>
      <c r="B2399" s="6">
        <f>TITRES_STAT!C2402</f>
        <v>6.3</v>
      </c>
      <c r="C2399" s="6">
        <f>TITRES_STAT!D2402</f>
        <v>5.8414000000000001</v>
      </c>
      <c r="D2399" s="6">
        <f>TITRES_STAT!E2402</f>
        <v>32720</v>
      </c>
      <c r="E2399" s="2">
        <f t="shared" si="148"/>
        <v>552983</v>
      </c>
      <c r="F2399" s="6" t="str">
        <f t="shared" si="151"/>
        <v>BULLISH</v>
      </c>
      <c r="G2399" s="6" t="str">
        <f t="shared" si="150"/>
        <v>STRONG</v>
      </c>
      <c r="H2399" s="6" t="str">
        <f t="shared" si="149"/>
        <v>CONFIRMED BULLISH</v>
      </c>
    </row>
    <row r="2400" spans="1:8" ht="13.5" x14ac:dyDescent="0.25">
      <c r="A2400" s="3">
        <f>TITRES_STAT!B2403</f>
        <v>45499</v>
      </c>
      <c r="B2400" s="6">
        <f>TITRES_STAT!C2403</f>
        <v>6.31</v>
      </c>
      <c r="C2400" s="6">
        <f>TITRES_STAT!D2403</f>
        <v>5.8506</v>
      </c>
      <c r="D2400" s="6">
        <f>TITRES_STAT!E2403</f>
        <v>753</v>
      </c>
      <c r="E2400" s="2">
        <f t="shared" si="148"/>
        <v>553736</v>
      </c>
      <c r="F2400" s="6" t="str">
        <f t="shared" si="151"/>
        <v>BULLISH</v>
      </c>
      <c r="G2400" s="6" t="str">
        <f t="shared" si="150"/>
        <v>STRONG</v>
      </c>
      <c r="H2400" s="6" t="str">
        <f t="shared" si="149"/>
        <v>CONFIRMED BULLISH</v>
      </c>
    </row>
    <row r="2401" spans="1:8" ht="13.5" x14ac:dyDescent="0.25">
      <c r="A2401" s="3">
        <f>TITRES_STAT!B2404</f>
        <v>45502</v>
      </c>
      <c r="B2401" s="6">
        <f>TITRES_STAT!C2404</f>
        <v>6.3</v>
      </c>
      <c r="C2401" s="6">
        <f>TITRES_STAT!D2404</f>
        <v>5.8414000000000001</v>
      </c>
      <c r="D2401" s="6">
        <f>TITRES_STAT!E2404</f>
        <v>18</v>
      </c>
      <c r="E2401" s="2">
        <f t="shared" si="148"/>
        <v>553718</v>
      </c>
      <c r="F2401" s="6" t="str">
        <f t="shared" si="151"/>
        <v>BULLISH</v>
      </c>
      <c r="G2401" s="6" t="str">
        <f t="shared" si="150"/>
        <v>STRONG</v>
      </c>
      <c r="H2401" s="6" t="str">
        <f t="shared" si="149"/>
        <v>CONFIRMED BULLISH</v>
      </c>
    </row>
    <row r="2402" spans="1:8" ht="13.5" x14ac:dyDescent="0.25">
      <c r="A2402" s="3">
        <f>TITRES_STAT!B2405</f>
        <v>45503</v>
      </c>
      <c r="B2402" s="6">
        <f>TITRES_STAT!C2405</f>
        <v>6.3</v>
      </c>
      <c r="C2402" s="6">
        <f>TITRES_STAT!D2405</f>
        <v>5.8414000000000001</v>
      </c>
      <c r="D2402" s="6">
        <f>TITRES_STAT!E2405</f>
        <v>550</v>
      </c>
      <c r="E2402" s="2">
        <f t="shared" si="148"/>
        <v>553718</v>
      </c>
      <c r="F2402" s="6" t="str">
        <f t="shared" si="151"/>
        <v>BULLISH</v>
      </c>
      <c r="G2402" s="6" t="str">
        <f t="shared" si="150"/>
        <v>STRONG</v>
      </c>
      <c r="H2402" s="6" t="str">
        <f t="shared" si="149"/>
        <v>CONFIRMED BULLISH</v>
      </c>
    </row>
    <row r="2403" spans="1:8" ht="13.5" x14ac:dyDescent="0.25">
      <c r="A2403" s="3">
        <f>TITRES_STAT!B2406</f>
        <v>45504</v>
      </c>
      <c r="B2403" s="6">
        <f>TITRES_STAT!C2406</f>
        <v>6.29</v>
      </c>
      <c r="C2403" s="6">
        <f>TITRES_STAT!D2406</f>
        <v>5.8320999999999996</v>
      </c>
      <c r="D2403" s="6">
        <f>TITRES_STAT!E2406</f>
        <v>3</v>
      </c>
      <c r="E2403" s="2">
        <f t="shared" si="148"/>
        <v>553715</v>
      </c>
      <c r="F2403" s="6" t="str">
        <f t="shared" si="151"/>
        <v>BULLISH</v>
      </c>
      <c r="G2403" s="6" t="str">
        <f t="shared" si="150"/>
        <v>STRONG</v>
      </c>
      <c r="H2403" s="6" t="str">
        <f t="shared" si="149"/>
        <v>CONFIRMED BULLISH</v>
      </c>
    </row>
    <row r="2404" spans="1:8" ht="13.5" x14ac:dyDescent="0.25">
      <c r="A2404" s="3">
        <f>TITRES_STAT!B2407</f>
        <v>45505</v>
      </c>
      <c r="B2404" s="6">
        <f>TITRES_STAT!C2407</f>
        <v>6.2</v>
      </c>
      <c r="C2404" s="6">
        <f>TITRES_STAT!D2407</f>
        <v>5.7485999999999997</v>
      </c>
      <c r="D2404" s="6">
        <f>TITRES_STAT!E2407</f>
        <v>179</v>
      </c>
      <c r="E2404" s="2">
        <f t="shared" si="148"/>
        <v>553536</v>
      </c>
      <c r="F2404" s="6" t="str">
        <f t="shared" si="151"/>
        <v>BULLISH</v>
      </c>
      <c r="G2404" s="6" t="str">
        <f t="shared" si="150"/>
        <v>NEUTRAL</v>
      </c>
      <c r="H2404" s="6" t="str">
        <f t="shared" si="149"/>
        <v>BULLISH DIVERGENCE</v>
      </c>
    </row>
    <row r="2405" spans="1:8" ht="13.5" x14ac:dyDescent="0.25">
      <c r="A2405" s="3">
        <f>TITRES_STAT!B2408</f>
        <v>45506</v>
      </c>
      <c r="B2405" s="6">
        <f>TITRES_STAT!C2408</f>
        <v>6.27</v>
      </c>
      <c r="C2405" s="6">
        <f>TITRES_STAT!D2408</f>
        <v>5.8135000000000003</v>
      </c>
      <c r="D2405" s="6">
        <f>TITRES_STAT!E2408</f>
        <v>1184</v>
      </c>
      <c r="E2405" s="2">
        <f t="shared" si="148"/>
        <v>554720</v>
      </c>
      <c r="F2405" s="6" t="str">
        <f t="shared" si="151"/>
        <v>BULLISH</v>
      </c>
      <c r="G2405" s="6" t="str">
        <f t="shared" si="150"/>
        <v>NEUTRAL</v>
      </c>
      <c r="H2405" s="6" t="str">
        <f t="shared" si="149"/>
        <v>BULLISH DIVERGENCE</v>
      </c>
    </row>
    <row r="2406" spans="1:8" ht="13.5" x14ac:dyDescent="0.25">
      <c r="A2406" s="3">
        <f>TITRES_STAT!B2409</f>
        <v>45509</v>
      </c>
      <c r="B2406" s="6">
        <f>TITRES_STAT!C2409</f>
        <v>6.2</v>
      </c>
      <c r="C2406" s="6">
        <f>TITRES_STAT!D2409</f>
        <v>5.7485999999999997</v>
      </c>
      <c r="D2406" s="6">
        <f>TITRES_STAT!E2409</f>
        <v>2</v>
      </c>
      <c r="E2406" s="2">
        <f t="shared" si="148"/>
        <v>554718</v>
      </c>
      <c r="F2406" s="6" t="str">
        <f t="shared" si="151"/>
        <v>BULLISH</v>
      </c>
      <c r="G2406" s="6" t="str">
        <f t="shared" si="150"/>
        <v>NEUTRAL</v>
      </c>
      <c r="H2406" s="6" t="str">
        <f t="shared" si="149"/>
        <v>BULLISH DIVERGENCE</v>
      </c>
    </row>
    <row r="2407" spans="1:8" ht="13.5" x14ac:dyDescent="0.25">
      <c r="A2407" s="3">
        <f>TITRES_STAT!B2410</f>
        <v>45510</v>
      </c>
      <c r="B2407" s="6">
        <f>TITRES_STAT!C2410</f>
        <v>6.25</v>
      </c>
      <c r="C2407" s="6">
        <f>TITRES_STAT!D2410</f>
        <v>5.7949999999999999</v>
      </c>
      <c r="D2407" s="6">
        <f>TITRES_STAT!E2410</f>
        <v>16</v>
      </c>
      <c r="E2407" s="2">
        <f t="shared" si="148"/>
        <v>554734</v>
      </c>
      <c r="F2407" s="6" t="str">
        <f t="shared" si="151"/>
        <v>BULLISH</v>
      </c>
      <c r="G2407" s="6" t="str">
        <f t="shared" si="150"/>
        <v>NEUTRAL</v>
      </c>
      <c r="H2407" s="6" t="str">
        <f t="shared" si="149"/>
        <v>BULLISH DIVERGENCE</v>
      </c>
    </row>
    <row r="2408" spans="1:8" ht="13.5" x14ac:dyDescent="0.25">
      <c r="A2408" s="3">
        <f>TITRES_STAT!B2411</f>
        <v>45511</v>
      </c>
      <c r="B2408" s="6">
        <f>TITRES_STAT!C2411</f>
        <v>6.2</v>
      </c>
      <c r="C2408" s="6">
        <f>TITRES_STAT!D2411</f>
        <v>5.7485999999999997</v>
      </c>
      <c r="D2408" s="6">
        <f>TITRES_STAT!E2411</f>
        <v>437</v>
      </c>
      <c r="E2408" s="2">
        <f t="shared" si="148"/>
        <v>554297</v>
      </c>
      <c r="F2408" s="6" t="str">
        <f t="shared" si="151"/>
        <v>BULLISH</v>
      </c>
      <c r="G2408" s="6" t="str">
        <f t="shared" si="150"/>
        <v>NEUTRAL</v>
      </c>
      <c r="H2408" s="6" t="str">
        <f t="shared" si="149"/>
        <v>BULLISH DIVERGENCE</v>
      </c>
    </row>
    <row r="2409" spans="1:8" ht="13.5" x14ac:dyDescent="0.25">
      <c r="A2409" s="3">
        <f>TITRES_STAT!B2412</f>
        <v>45512</v>
      </c>
      <c r="B2409" s="6">
        <f>TITRES_STAT!C2412</f>
        <v>6.25</v>
      </c>
      <c r="C2409" s="6">
        <f>TITRES_STAT!D2412</f>
        <v>5.7949999999999999</v>
      </c>
      <c r="D2409" s="6">
        <f>TITRES_STAT!E2412</f>
        <v>3050</v>
      </c>
      <c r="E2409" s="2">
        <f t="shared" si="148"/>
        <v>557347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CONFIRMED BULLISH</v>
      </c>
    </row>
    <row r="2410" spans="1:8" ht="13.5" x14ac:dyDescent="0.25">
      <c r="A2410" s="3">
        <f>TITRES_STAT!B2413</f>
        <v>45513</v>
      </c>
      <c r="B2410" s="6">
        <f>TITRES_STAT!C2413</f>
        <v>6.25</v>
      </c>
      <c r="C2410" s="6">
        <f>TITRES_STAT!D2413</f>
        <v>5.7949999999999999</v>
      </c>
      <c r="D2410" s="6">
        <f>TITRES_STAT!E2413</f>
        <v>4894</v>
      </c>
      <c r="E2410" s="2">
        <f t="shared" si="148"/>
        <v>557347</v>
      </c>
      <c r="F2410" s="6" t="str">
        <f t="shared" si="151"/>
        <v>BULLISH</v>
      </c>
      <c r="G2410" s="6" t="str">
        <f t="shared" si="150"/>
        <v>NEUTRAL</v>
      </c>
      <c r="H2410" s="6" t="str">
        <f t="shared" si="149"/>
        <v>BULLISH DIVERGENCE</v>
      </c>
    </row>
    <row r="2411" spans="1:8" ht="13.5" x14ac:dyDescent="0.25">
      <c r="A2411" s="3">
        <f>TITRES_STAT!B2414</f>
        <v>45516</v>
      </c>
      <c r="B2411" s="6">
        <f>TITRES_STAT!C2414</f>
        <v>6.35</v>
      </c>
      <c r="C2411" s="6">
        <f>TITRES_STAT!D2414</f>
        <v>5.8876999999999997</v>
      </c>
      <c r="D2411" s="6">
        <f>TITRES_STAT!E2414</f>
        <v>3864</v>
      </c>
      <c r="E2411" s="2">
        <f t="shared" si="148"/>
        <v>561211</v>
      </c>
      <c r="F2411" s="6" t="str">
        <f t="shared" si="151"/>
        <v>BULLISH</v>
      </c>
      <c r="G2411" s="6" t="str">
        <f t="shared" si="150"/>
        <v>NEUTRAL</v>
      </c>
      <c r="H2411" s="6" t="str">
        <f t="shared" si="149"/>
        <v>CONFIRMED BULLISH</v>
      </c>
    </row>
    <row r="2412" spans="1:8" ht="13.5" x14ac:dyDescent="0.25">
      <c r="A2412" s="3">
        <f>TITRES_STAT!B2415</f>
        <v>45518</v>
      </c>
      <c r="B2412" s="6">
        <f>TITRES_STAT!C2415</f>
        <v>6.35</v>
      </c>
      <c r="C2412" s="6">
        <f>TITRES_STAT!D2415</f>
        <v>5.8876999999999997</v>
      </c>
      <c r="D2412" s="6">
        <f>TITRES_STAT!E2415</f>
        <v>0</v>
      </c>
      <c r="E2412" s="2">
        <f t="shared" si="148"/>
        <v>561211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CONFIRMED BULLISH</v>
      </c>
    </row>
    <row r="2413" spans="1:8" ht="13.5" x14ac:dyDescent="0.25">
      <c r="A2413" s="3">
        <f>TITRES_STAT!B2416</f>
        <v>45519</v>
      </c>
      <c r="B2413" s="6">
        <f>TITRES_STAT!C2416</f>
        <v>6.33</v>
      </c>
      <c r="C2413" s="6">
        <f>TITRES_STAT!D2416</f>
        <v>5.8692000000000002</v>
      </c>
      <c r="D2413" s="6">
        <f>TITRES_STAT!E2416</f>
        <v>790</v>
      </c>
      <c r="E2413" s="2">
        <f t="shared" si="148"/>
        <v>560421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CONFIRMED BULLISH</v>
      </c>
    </row>
    <row r="2414" spans="1:8" ht="13.5" x14ac:dyDescent="0.25">
      <c r="A2414" s="3">
        <f>TITRES_STAT!B2417</f>
        <v>45520</v>
      </c>
      <c r="B2414" s="6">
        <f>TITRES_STAT!C2417</f>
        <v>6.22</v>
      </c>
      <c r="C2414" s="6">
        <f>TITRES_STAT!D2417</f>
        <v>5.7671999999999999</v>
      </c>
      <c r="D2414" s="6">
        <f>TITRES_STAT!E2417</f>
        <v>10681</v>
      </c>
      <c r="E2414" s="2">
        <f t="shared" si="148"/>
        <v>549740</v>
      </c>
      <c r="F2414" s="6" t="str">
        <f t="shared" si="151"/>
        <v>BEARISH</v>
      </c>
      <c r="G2414" s="6" t="str">
        <f t="shared" si="150"/>
        <v>NEUTRAL</v>
      </c>
      <c r="H2414" s="6" t="str">
        <f t="shared" si="149"/>
        <v>CONFIRMED BEARISH</v>
      </c>
    </row>
    <row r="2415" spans="1:8" ht="13.5" x14ac:dyDescent="0.25">
      <c r="A2415" s="3">
        <f>TITRES_STAT!B2418</f>
        <v>45523</v>
      </c>
      <c r="B2415" s="6">
        <f>TITRES_STAT!C2418</f>
        <v>6.28</v>
      </c>
      <c r="C2415" s="6">
        <f>TITRES_STAT!D2418</f>
        <v>5.8228</v>
      </c>
      <c r="D2415" s="6">
        <f>TITRES_STAT!E2418</f>
        <v>160</v>
      </c>
      <c r="E2415" s="2">
        <f t="shared" si="148"/>
        <v>549900</v>
      </c>
      <c r="F2415" s="6" t="str">
        <f t="shared" si="151"/>
        <v>BEARISH</v>
      </c>
      <c r="G2415" s="6" t="str">
        <f t="shared" si="150"/>
        <v>NEUTRAL</v>
      </c>
      <c r="H2415" s="6" t="str">
        <f t="shared" si="149"/>
        <v>BEARISH DIVERGENCE</v>
      </c>
    </row>
    <row r="2416" spans="1:8" ht="13.5" x14ac:dyDescent="0.25">
      <c r="A2416" s="3">
        <f>TITRES_STAT!B2419</f>
        <v>45524</v>
      </c>
      <c r="B2416" s="6">
        <f>TITRES_STAT!C2419</f>
        <v>6.29</v>
      </c>
      <c r="C2416" s="6">
        <f>TITRES_STAT!D2419</f>
        <v>5.8320999999999996</v>
      </c>
      <c r="D2416" s="6">
        <f>TITRES_STAT!E2419</f>
        <v>4</v>
      </c>
      <c r="E2416" s="2">
        <f t="shared" si="148"/>
        <v>549904</v>
      </c>
      <c r="F2416" s="6" t="str">
        <f t="shared" si="151"/>
        <v>BEARISH</v>
      </c>
      <c r="G2416" s="6" t="str">
        <f t="shared" si="150"/>
        <v>WEAK</v>
      </c>
      <c r="H2416" s="6" t="str">
        <f t="shared" si="149"/>
        <v>CONFIRMED BEARISH</v>
      </c>
    </row>
    <row r="2417" spans="1:8" ht="13.5" x14ac:dyDescent="0.25">
      <c r="A2417" s="3">
        <f>TITRES_STAT!B2420</f>
        <v>45525</v>
      </c>
      <c r="B2417" s="6">
        <f>TITRES_STAT!C2420</f>
        <v>6.2</v>
      </c>
      <c r="C2417" s="6">
        <f>TITRES_STAT!D2420</f>
        <v>5.7485999999999997</v>
      </c>
      <c r="D2417" s="6">
        <f>TITRES_STAT!E2420</f>
        <v>575</v>
      </c>
      <c r="E2417" s="2">
        <f t="shared" si="148"/>
        <v>549329</v>
      </c>
      <c r="F2417" s="6" t="str">
        <f t="shared" si="151"/>
        <v>BEARISH</v>
      </c>
      <c r="G2417" s="6" t="str">
        <f t="shared" si="150"/>
        <v>WEAK</v>
      </c>
      <c r="H2417" s="6" t="str">
        <f t="shared" si="149"/>
        <v>CONFIRMED BEARISH</v>
      </c>
    </row>
    <row r="2418" spans="1:8" ht="13.5" x14ac:dyDescent="0.25">
      <c r="A2418" s="3">
        <f>TITRES_STAT!B2421</f>
        <v>45526</v>
      </c>
      <c r="B2418" s="6">
        <f>TITRES_STAT!C2421</f>
        <v>6.27</v>
      </c>
      <c r="C2418" s="6">
        <f>TITRES_STAT!D2421</f>
        <v>5.8135000000000003</v>
      </c>
      <c r="D2418" s="6">
        <f>TITRES_STAT!E2421</f>
        <v>312</v>
      </c>
      <c r="E2418" s="2">
        <f t="shared" si="148"/>
        <v>549641</v>
      </c>
      <c r="F2418" s="6" t="str">
        <f t="shared" si="151"/>
        <v>BEARISH</v>
      </c>
      <c r="G2418" s="6" t="str">
        <f t="shared" si="150"/>
        <v>NEUTRAL</v>
      </c>
      <c r="H2418" s="6" t="str">
        <f t="shared" si="149"/>
        <v>CONFIRMED BEARISH</v>
      </c>
    </row>
    <row r="2419" spans="1:8" ht="13.5" x14ac:dyDescent="0.25">
      <c r="A2419" s="3">
        <f>TITRES_STAT!B2422</f>
        <v>45527</v>
      </c>
      <c r="B2419" s="6">
        <f>TITRES_STAT!C2422</f>
        <v>6.27</v>
      </c>
      <c r="C2419" s="6">
        <f>TITRES_STAT!D2422</f>
        <v>5.8135000000000003</v>
      </c>
      <c r="D2419" s="6">
        <f>TITRES_STAT!E2422</f>
        <v>3299</v>
      </c>
      <c r="E2419" s="2">
        <f t="shared" si="148"/>
        <v>549641</v>
      </c>
      <c r="F2419" s="6" t="str">
        <f t="shared" si="151"/>
        <v>BEARISH</v>
      </c>
      <c r="G2419" s="6" t="str">
        <f t="shared" si="150"/>
        <v>NEUTRAL</v>
      </c>
      <c r="H2419" s="6" t="str">
        <f t="shared" si="149"/>
        <v>BEARISH DIVERGENCE</v>
      </c>
    </row>
    <row r="2420" spans="1:8" ht="13.5" x14ac:dyDescent="0.25">
      <c r="A2420" s="3">
        <f>TITRES_STAT!B2423</f>
        <v>45530</v>
      </c>
      <c r="B2420" s="6">
        <f>TITRES_STAT!C2423</f>
        <v>6.27</v>
      </c>
      <c r="C2420" s="6">
        <f>TITRES_STAT!D2423</f>
        <v>5.8135000000000003</v>
      </c>
      <c r="D2420" s="6">
        <f>TITRES_STAT!E2423</f>
        <v>4528</v>
      </c>
      <c r="E2420" s="2">
        <f t="shared" si="148"/>
        <v>549641</v>
      </c>
      <c r="F2420" s="6" t="str">
        <f t="shared" si="151"/>
        <v>BEARISH</v>
      </c>
      <c r="G2420" s="6" t="str">
        <f t="shared" si="150"/>
        <v>NEUTRAL</v>
      </c>
      <c r="H2420" s="6" t="str">
        <f t="shared" si="149"/>
        <v>CONFIRMED BEARISH</v>
      </c>
    </row>
    <row r="2421" spans="1:8" ht="13.5" x14ac:dyDescent="0.25">
      <c r="A2421" s="3">
        <f>TITRES_STAT!B2424</f>
        <v>45531</v>
      </c>
      <c r="B2421" s="6">
        <f>TITRES_STAT!C2424</f>
        <v>6.27</v>
      </c>
      <c r="C2421" s="6">
        <f>TITRES_STAT!D2424</f>
        <v>5.8135000000000003</v>
      </c>
      <c r="D2421" s="6">
        <f>TITRES_STAT!E2424</f>
        <v>8350</v>
      </c>
      <c r="E2421" s="2">
        <f t="shared" si="148"/>
        <v>549641</v>
      </c>
      <c r="F2421" s="6" t="str">
        <f t="shared" si="151"/>
        <v>BEARISH</v>
      </c>
      <c r="G2421" s="6" t="str">
        <f t="shared" si="150"/>
        <v>NEUTRAL</v>
      </c>
      <c r="H2421" s="6" t="str">
        <f t="shared" si="149"/>
        <v>CONFIRMED BEARISH</v>
      </c>
    </row>
    <row r="2422" spans="1:8" ht="13.5" x14ac:dyDescent="0.25">
      <c r="A2422" s="3">
        <f>TITRES_STAT!B2425</f>
        <v>45532</v>
      </c>
      <c r="B2422" s="6">
        <f>TITRES_STAT!C2425</f>
        <v>6.2</v>
      </c>
      <c r="C2422" s="6">
        <f>TITRES_STAT!D2425</f>
        <v>5.7485999999999997</v>
      </c>
      <c r="D2422" s="6">
        <f>TITRES_STAT!E2425</f>
        <v>172801</v>
      </c>
      <c r="E2422" s="2">
        <f t="shared" si="148"/>
        <v>376840</v>
      </c>
      <c r="F2422" s="6" t="str">
        <f t="shared" si="151"/>
        <v>BEARISH</v>
      </c>
      <c r="G2422" s="6" t="str">
        <f t="shared" si="150"/>
        <v>WEAK</v>
      </c>
      <c r="H2422" s="6" t="str">
        <f t="shared" si="149"/>
        <v>NEUTRAL</v>
      </c>
    </row>
    <row r="2423" spans="1:8" ht="13.5" x14ac:dyDescent="0.25">
      <c r="A2423" s="3">
        <f>TITRES_STAT!B2426</f>
        <v>45533</v>
      </c>
      <c r="B2423" s="6">
        <f>TITRES_STAT!C2426</f>
        <v>6.19</v>
      </c>
      <c r="C2423" s="6">
        <f>TITRES_STAT!D2426</f>
        <v>5.7393999999999998</v>
      </c>
      <c r="D2423" s="6">
        <f>TITRES_STAT!E2426</f>
        <v>32195</v>
      </c>
      <c r="E2423" s="2">
        <f t="shared" si="148"/>
        <v>344645</v>
      </c>
      <c r="F2423" s="6" t="str">
        <f t="shared" si="151"/>
        <v>BEARISH</v>
      </c>
      <c r="G2423" s="6" t="str">
        <f t="shared" si="150"/>
        <v>WEAK</v>
      </c>
      <c r="H2423" s="6" t="str">
        <f t="shared" si="149"/>
        <v>CONFIRMED BEARISH</v>
      </c>
    </row>
    <row r="2424" spans="1:8" ht="13.5" x14ac:dyDescent="0.25">
      <c r="A2424" s="3">
        <f>TITRES_STAT!B2427</f>
        <v>45534</v>
      </c>
      <c r="B2424" s="6">
        <f>TITRES_STAT!C2427</f>
        <v>6.28</v>
      </c>
      <c r="C2424" s="6">
        <f>TITRES_STAT!D2427</f>
        <v>5.8228</v>
      </c>
      <c r="D2424" s="6">
        <f>TITRES_STAT!E2427</f>
        <v>5527</v>
      </c>
      <c r="E2424" s="2">
        <f t="shared" si="148"/>
        <v>350172</v>
      </c>
      <c r="F2424" s="6" t="str">
        <f t="shared" si="151"/>
        <v>BEARISH</v>
      </c>
      <c r="G2424" s="6" t="str">
        <f t="shared" si="150"/>
        <v>WEAK</v>
      </c>
      <c r="H2424" s="6" t="str">
        <f t="shared" si="149"/>
        <v>BEARISH DIVERGENCE</v>
      </c>
    </row>
    <row r="2425" spans="1:8" ht="13.5" x14ac:dyDescent="0.25">
      <c r="A2425" s="3">
        <f>TITRES_STAT!B2428</f>
        <v>45537</v>
      </c>
      <c r="B2425" s="6">
        <f>TITRES_STAT!C2428</f>
        <v>6.4</v>
      </c>
      <c r="C2425" s="6">
        <f>TITRES_STAT!D2428</f>
        <v>5.9340999999999999</v>
      </c>
      <c r="D2425" s="6">
        <f>TITRES_STAT!E2428</f>
        <v>4475</v>
      </c>
      <c r="E2425" s="2">
        <f t="shared" si="148"/>
        <v>354647</v>
      </c>
      <c r="F2425" s="6" t="str">
        <f t="shared" si="151"/>
        <v>BEARISH</v>
      </c>
      <c r="G2425" s="6" t="str">
        <f t="shared" si="150"/>
        <v>WEAK</v>
      </c>
      <c r="H2425" s="6" t="str">
        <f t="shared" si="149"/>
        <v>BEARISH DIVERGENCE</v>
      </c>
    </row>
    <row r="2426" spans="1:8" ht="13.5" x14ac:dyDescent="0.25">
      <c r="A2426" s="3">
        <f>TITRES_STAT!B2429</f>
        <v>45538</v>
      </c>
      <c r="B2426" s="6">
        <f>TITRES_STAT!C2429</f>
        <v>6.35</v>
      </c>
      <c r="C2426" s="6">
        <f>TITRES_STAT!D2429</f>
        <v>5.8876999999999997</v>
      </c>
      <c r="D2426" s="6">
        <f>TITRES_STAT!E2429</f>
        <v>3511</v>
      </c>
      <c r="E2426" s="2">
        <f t="shared" si="148"/>
        <v>351136</v>
      </c>
      <c r="F2426" s="6" t="str">
        <f t="shared" si="151"/>
        <v>BEARISH</v>
      </c>
      <c r="G2426" s="6" t="str">
        <f t="shared" si="150"/>
        <v>WEAK</v>
      </c>
      <c r="H2426" s="6" t="str">
        <f t="shared" si="149"/>
        <v>BEARISH DIVERGENCE</v>
      </c>
    </row>
    <row r="2427" spans="1:8" ht="13.5" x14ac:dyDescent="0.25">
      <c r="A2427" s="3">
        <f>TITRES_STAT!B2430</f>
        <v>45539</v>
      </c>
      <c r="B2427" s="6">
        <f>TITRES_STAT!C2430</f>
        <v>6.3</v>
      </c>
      <c r="C2427" s="6">
        <f>TITRES_STAT!D2430</f>
        <v>5.8414000000000001</v>
      </c>
      <c r="D2427" s="6">
        <f>TITRES_STAT!E2430</f>
        <v>2625</v>
      </c>
      <c r="E2427" s="2">
        <f t="shared" si="148"/>
        <v>348511</v>
      </c>
      <c r="F2427" s="6" t="str">
        <f t="shared" si="151"/>
        <v>BEARISH</v>
      </c>
      <c r="G2427" s="6" t="str">
        <f t="shared" si="150"/>
        <v>WEAK</v>
      </c>
      <c r="H2427" s="6" t="str">
        <f t="shared" si="149"/>
        <v>BEARISH DIVERGENCE</v>
      </c>
    </row>
    <row r="2428" spans="1:8" ht="13.5" x14ac:dyDescent="0.25">
      <c r="A2428" s="3">
        <f>TITRES_STAT!B2431</f>
        <v>45540</v>
      </c>
      <c r="B2428" s="6">
        <f>TITRES_STAT!C2431</f>
        <v>6.28</v>
      </c>
      <c r="C2428" s="6">
        <f>TITRES_STAT!D2431</f>
        <v>5.8228</v>
      </c>
      <c r="D2428" s="6">
        <f>TITRES_STAT!E2431</f>
        <v>1538</v>
      </c>
      <c r="E2428" s="2">
        <f t="shared" si="148"/>
        <v>346973</v>
      </c>
      <c r="F2428" s="6" t="str">
        <f t="shared" si="151"/>
        <v>BULLISH</v>
      </c>
      <c r="G2428" s="6" t="str">
        <f t="shared" si="150"/>
        <v>NEUTRAL</v>
      </c>
      <c r="H2428" s="6" t="str">
        <f t="shared" si="149"/>
        <v>CONFIRMED BULLISH</v>
      </c>
    </row>
    <row r="2429" spans="1:8" ht="13.5" x14ac:dyDescent="0.25">
      <c r="A2429" s="3">
        <f>TITRES_STAT!B2432</f>
        <v>45541</v>
      </c>
      <c r="B2429" s="6">
        <f>TITRES_STAT!C2432</f>
        <v>6.24</v>
      </c>
      <c r="C2429" s="6">
        <f>TITRES_STAT!D2432</f>
        <v>5.7857000000000003</v>
      </c>
      <c r="D2429" s="6">
        <f>TITRES_STAT!E2432</f>
        <v>1590</v>
      </c>
      <c r="E2429" s="2">
        <f t="shared" si="148"/>
        <v>345383</v>
      </c>
      <c r="F2429" s="6" t="str">
        <f t="shared" si="151"/>
        <v>BEARISH</v>
      </c>
      <c r="G2429" s="6" t="str">
        <f t="shared" si="150"/>
        <v>NEUTRAL</v>
      </c>
      <c r="H2429" s="6" t="str">
        <f t="shared" si="149"/>
        <v>CONFIRMED BEARISH</v>
      </c>
    </row>
    <row r="2430" spans="1:8" ht="13.5" x14ac:dyDescent="0.25">
      <c r="A2430" s="3">
        <f>TITRES_STAT!B2433</f>
        <v>45544</v>
      </c>
      <c r="B2430" s="6">
        <f>TITRES_STAT!C2433</f>
        <v>6.24</v>
      </c>
      <c r="C2430" s="6">
        <f>TITRES_STAT!D2433</f>
        <v>5.7857000000000003</v>
      </c>
      <c r="D2430" s="6">
        <f>TITRES_STAT!E2433</f>
        <v>19</v>
      </c>
      <c r="E2430" s="2">
        <f t="shared" si="148"/>
        <v>345383</v>
      </c>
      <c r="F2430" s="6" t="str">
        <f t="shared" si="151"/>
        <v>BEARISH</v>
      </c>
      <c r="G2430" s="6" t="str">
        <f t="shared" si="150"/>
        <v>WEAK</v>
      </c>
      <c r="H2430" s="6" t="str">
        <f t="shared" si="149"/>
        <v>CONFIRMED BEARISH</v>
      </c>
    </row>
    <row r="2431" spans="1:8" ht="13.5" x14ac:dyDescent="0.25">
      <c r="A2431" s="3">
        <f>TITRES_STAT!B2434</f>
        <v>45545</v>
      </c>
      <c r="B2431" s="6">
        <f>TITRES_STAT!C2434</f>
        <v>6.22</v>
      </c>
      <c r="C2431" s="6">
        <f>TITRES_STAT!D2434</f>
        <v>5.7671999999999999</v>
      </c>
      <c r="D2431" s="6">
        <f>TITRES_STAT!E2434</f>
        <v>1131</v>
      </c>
      <c r="E2431" s="2">
        <f t="shared" si="148"/>
        <v>344252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CONFIRMED BEARISH</v>
      </c>
    </row>
    <row r="2432" spans="1:8" ht="13.5" x14ac:dyDescent="0.25">
      <c r="A2432" s="3">
        <f>TITRES_STAT!B2435</f>
        <v>45546</v>
      </c>
      <c r="B2432" s="6">
        <f>TITRES_STAT!C2435</f>
        <v>6.24</v>
      </c>
      <c r="C2432" s="6">
        <f>TITRES_STAT!D2435</f>
        <v>5.7857000000000003</v>
      </c>
      <c r="D2432" s="6">
        <f>TITRES_STAT!E2435</f>
        <v>4541</v>
      </c>
      <c r="E2432" s="2">
        <f t="shared" si="148"/>
        <v>348793</v>
      </c>
      <c r="F2432" s="6" t="str">
        <f t="shared" si="151"/>
        <v>BULLISH</v>
      </c>
      <c r="G2432" s="6" t="str">
        <f t="shared" si="150"/>
        <v>NEUTRAL</v>
      </c>
      <c r="H2432" s="6" t="str">
        <f t="shared" si="149"/>
        <v>BULLISH DIVERGENCE</v>
      </c>
    </row>
    <row r="2433" spans="1:8" ht="13.5" x14ac:dyDescent="0.25">
      <c r="A2433" s="3">
        <f>TITRES_STAT!B2436</f>
        <v>45547</v>
      </c>
      <c r="B2433" s="6">
        <f>TITRES_STAT!C2436</f>
        <v>6.26</v>
      </c>
      <c r="C2433" s="6">
        <f>TITRES_STAT!D2436</f>
        <v>5.8042999999999996</v>
      </c>
      <c r="D2433" s="6">
        <f>TITRES_STAT!E2436</f>
        <v>98</v>
      </c>
      <c r="E2433" s="2">
        <f t="shared" si="148"/>
        <v>348891</v>
      </c>
      <c r="F2433" s="6" t="str">
        <f t="shared" si="151"/>
        <v>BULLISH</v>
      </c>
      <c r="G2433" s="6" t="str">
        <f t="shared" si="150"/>
        <v>NEUTRAL</v>
      </c>
      <c r="H2433" s="6" t="str">
        <f t="shared" si="149"/>
        <v>BULLISH DIVERGENCE</v>
      </c>
    </row>
    <row r="2434" spans="1:8" ht="13.5" x14ac:dyDescent="0.25">
      <c r="A2434" s="3">
        <f>TITRES_STAT!B2437</f>
        <v>45548</v>
      </c>
      <c r="B2434" s="6">
        <f>TITRES_STAT!C2437</f>
        <v>6.26</v>
      </c>
      <c r="C2434" s="6">
        <f>TITRES_STAT!D2437</f>
        <v>5.8042999999999996</v>
      </c>
      <c r="D2434" s="6">
        <f>TITRES_STAT!E2437</f>
        <v>728</v>
      </c>
      <c r="E2434" s="2">
        <f t="shared" si="148"/>
        <v>348891</v>
      </c>
      <c r="F2434" s="6" t="str">
        <f t="shared" si="151"/>
        <v>BULLISH</v>
      </c>
      <c r="G2434" s="6" t="str">
        <f t="shared" si="150"/>
        <v>NEUTRAL</v>
      </c>
      <c r="H2434" s="6" t="str">
        <f t="shared" si="149"/>
        <v>CONFIRMED BULLISH</v>
      </c>
    </row>
    <row r="2435" spans="1:8" ht="13.5" x14ac:dyDescent="0.25">
      <c r="A2435" s="3">
        <f>TITRES_STAT!B2438</f>
        <v>45551</v>
      </c>
      <c r="B2435" s="6">
        <f>TITRES_STAT!C2438</f>
        <v>6.27</v>
      </c>
      <c r="C2435" s="6">
        <f>TITRES_STAT!D2438</f>
        <v>5.8135000000000003</v>
      </c>
      <c r="D2435" s="6">
        <f>TITRES_STAT!E2438</f>
        <v>665</v>
      </c>
      <c r="E2435" s="2">
        <f t="shared" si="148"/>
        <v>349556</v>
      </c>
      <c r="F2435" s="6" t="str">
        <f t="shared" si="151"/>
        <v>BULLISH</v>
      </c>
      <c r="G2435" s="6" t="str">
        <f t="shared" si="150"/>
        <v>NEUTRAL</v>
      </c>
      <c r="H2435" s="6" t="str">
        <f t="shared" si="149"/>
        <v>CONFIRMED BULLISH</v>
      </c>
    </row>
    <row r="2436" spans="1:8" ht="13.5" x14ac:dyDescent="0.25">
      <c r="A2436" s="3">
        <f>TITRES_STAT!B2439</f>
        <v>45552</v>
      </c>
      <c r="B2436" s="6">
        <f>TITRES_STAT!C2439</f>
        <v>6.47</v>
      </c>
      <c r="C2436" s="6">
        <f>TITRES_STAT!D2439</f>
        <v>5.9989999999999997</v>
      </c>
      <c r="D2436" s="6">
        <f>TITRES_STAT!E2439</f>
        <v>13847</v>
      </c>
      <c r="E2436" s="2">
        <f t="shared" ref="E2436:E2499" si="152">IF(B2436&gt;B2435, E2435+D2436, IF(B2436&lt;B2435, E2435-D2436, E2435))</f>
        <v>363403</v>
      </c>
      <c r="F2436" s="6" t="str">
        <f t="shared" si="151"/>
        <v>BULLISH</v>
      </c>
      <c r="G2436" s="6" t="str">
        <f t="shared" si="150"/>
        <v>STRONG</v>
      </c>
      <c r="H2436" s="6" t="str">
        <f t="shared" si="149"/>
        <v>CONFIRMED BULLISH</v>
      </c>
    </row>
    <row r="2437" spans="1:8" ht="13.5" x14ac:dyDescent="0.25">
      <c r="A2437" s="3">
        <f>TITRES_STAT!B2440</f>
        <v>45553</v>
      </c>
      <c r="B2437" s="6">
        <f>TITRES_STAT!C2440</f>
        <v>6.62</v>
      </c>
      <c r="C2437" s="6">
        <f>TITRES_STAT!D2440</f>
        <v>6.1380999999999997</v>
      </c>
      <c r="D2437" s="6">
        <f>TITRES_STAT!E2440</f>
        <v>46467</v>
      </c>
      <c r="E2437" s="2">
        <f t="shared" si="152"/>
        <v>409870</v>
      </c>
      <c r="F2437" s="6" t="str">
        <f t="shared" si="151"/>
        <v>BULLISH</v>
      </c>
      <c r="G2437" s="6" t="str">
        <f t="shared" si="150"/>
        <v>STRONG</v>
      </c>
      <c r="H2437" s="6" t="str">
        <f t="shared" si="149"/>
        <v>CONFIRMED BULLISH</v>
      </c>
    </row>
    <row r="2438" spans="1:8" ht="13.5" x14ac:dyDescent="0.25">
      <c r="A2438" s="3">
        <f>TITRES_STAT!B2441</f>
        <v>45554</v>
      </c>
      <c r="B2438" s="6">
        <f>TITRES_STAT!C2441</f>
        <v>6.59</v>
      </c>
      <c r="C2438" s="6">
        <f>TITRES_STAT!D2441</f>
        <v>6.1101999999999999</v>
      </c>
      <c r="D2438" s="6">
        <f>TITRES_STAT!E2441</f>
        <v>3024</v>
      </c>
      <c r="E2438" s="2">
        <f t="shared" si="152"/>
        <v>406846</v>
      </c>
      <c r="F2438" s="6" t="str">
        <f t="shared" si="151"/>
        <v>BULLISH</v>
      </c>
      <c r="G2438" s="6" t="str">
        <f t="shared" si="150"/>
        <v>STRONG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45555</v>
      </c>
      <c r="B2439" s="6">
        <f>TITRES_STAT!C2442</f>
        <v>6.62</v>
      </c>
      <c r="C2439" s="6">
        <f>TITRES_STAT!D2442</f>
        <v>6.1380999999999997</v>
      </c>
      <c r="D2439" s="6">
        <f>TITRES_STAT!E2442</f>
        <v>39775</v>
      </c>
      <c r="E2439" s="2">
        <f t="shared" si="152"/>
        <v>446621</v>
      </c>
      <c r="F2439" s="6" t="str">
        <f t="shared" si="151"/>
        <v>BULLISH</v>
      </c>
      <c r="G2439" s="6" t="str">
        <f t="shared" ref="G2439:G2502" si="154">IF((E2439-E2434)/E2434 &gt; 0.02, "STRONG",
 IF((E2439-E2434)/E2434 &lt; -0.02, "WEAK", "NEUTRAL"))</f>
        <v>STRONG</v>
      </c>
      <c r="H2439" s="6" t="str">
        <f t="shared" si="153"/>
        <v>CONFIRMED BULLISH</v>
      </c>
    </row>
    <row r="2440" spans="1:8" ht="13.5" x14ac:dyDescent="0.25">
      <c r="A2440" s="3">
        <f>TITRES_STAT!B2443</f>
        <v>45558</v>
      </c>
      <c r="B2440" s="6">
        <f>TITRES_STAT!C2443</f>
        <v>6.66</v>
      </c>
      <c r="C2440" s="6">
        <f>TITRES_STAT!D2443</f>
        <v>6.1752000000000002</v>
      </c>
      <c r="D2440" s="6">
        <f>TITRES_STAT!E2443</f>
        <v>17776</v>
      </c>
      <c r="E2440" s="2">
        <f t="shared" si="152"/>
        <v>464397</v>
      </c>
      <c r="F2440" s="6" t="str">
        <f t="shared" ref="F2440:F2503" si="155">IF(E2440&gt;E2435,"BULLISH",IF(E2440&lt;E2435,"BEARISH","NEUTRAL"))</f>
        <v>BULLISH</v>
      </c>
      <c r="G2440" s="6" t="str">
        <f t="shared" si="154"/>
        <v>STRONG</v>
      </c>
      <c r="H2440" s="6" t="str">
        <f t="shared" si="153"/>
        <v>CONFIRMED BULLISH</v>
      </c>
    </row>
    <row r="2441" spans="1:8" ht="13.5" x14ac:dyDescent="0.25">
      <c r="A2441" s="3">
        <f>TITRES_STAT!B2444</f>
        <v>45559</v>
      </c>
      <c r="B2441" s="6">
        <f>TITRES_STAT!C2444</f>
        <v>6.69</v>
      </c>
      <c r="C2441" s="6">
        <f>TITRES_STAT!D2444</f>
        <v>6.2030000000000003</v>
      </c>
      <c r="D2441" s="6">
        <f>TITRES_STAT!E2444</f>
        <v>6433</v>
      </c>
      <c r="E2441" s="2">
        <f t="shared" si="152"/>
        <v>470830</v>
      </c>
      <c r="F2441" s="6" t="str">
        <f t="shared" si="155"/>
        <v>BULLISH</v>
      </c>
      <c r="G2441" s="6" t="str">
        <f t="shared" si="154"/>
        <v>STRONG</v>
      </c>
      <c r="H2441" s="6" t="str">
        <f t="shared" si="153"/>
        <v>CONFIRMED BULLISH</v>
      </c>
    </row>
    <row r="2442" spans="1:8" ht="13.5" x14ac:dyDescent="0.25">
      <c r="A2442" s="3">
        <f>TITRES_STAT!B2445</f>
        <v>45560</v>
      </c>
      <c r="B2442" s="6">
        <f>TITRES_STAT!C2445</f>
        <v>6.8</v>
      </c>
      <c r="C2442" s="6">
        <f>TITRES_STAT!D2445</f>
        <v>6.3049999999999997</v>
      </c>
      <c r="D2442" s="6">
        <f>TITRES_STAT!E2445</f>
        <v>2672</v>
      </c>
      <c r="E2442" s="2">
        <f t="shared" si="152"/>
        <v>473502</v>
      </c>
      <c r="F2442" s="6" t="str">
        <f t="shared" si="155"/>
        <v>BULLISH</v>
      </c>
      <c r="G2442" s="6" t="str">
        <f t="shared" si="154"/>
        <v>STRONG</v>
      </c>
      <c r="H2442" s="6" t="str">
        <f t="shared" si="153"/>
        <v>CONFIRMED BULLISH</v>
      </c>
    </row>
    <row r="2443" spans="1:8" ht="13.5" x14ac:dyDescent="0.25">
      <c r="A2443" s="3">
        <f>TITRES_STAT!B2446</f>
        <v>45561</v>
      </c>
      <c r="B2443" s="6">
        <f>TITRES_STAT!C2446</f>
        <v>6.8</v>
      </c>
      <c r="C2443" s="6">
        <f>TITRES_STAT!D2446</f>
        <v>6.3049999999999997</v>
      </c>
      <c r="D2443" s="6">
        <f>TITRES_STAT!E2446</f>
        <v>460</v>
      </c>
      <c r="E2443" s="2">
        <f t="shared" si="152"/>
        <v>473502</v>
      </c>
      <c r="F2443" s="6" t="str">
        <f t="shared" si="155"/>
        <v>BULLISH</v>
      </c>
      <c r="G2443" s="6" t="str">
        <f t="shared" si="154"/>
        <v>STRONG</v>
      </c>
      <c r="H2443" s="6" t="str">
        <f t="shared" si="153"/>
        <v>CONFIRMED BULLISH</v>
      </c>
    </row>
    <row r="2444" spans="1:8" ht="13.5" x14ac:dyDescent="0.25">
      <c r="A2444" s="3">
        <f>TITRES_STAT!B2447</f>
        <v>45562</v>
      </c>
      <c r="B2444" s="6">
        <f>TITRES_STAT!C2447</f>
        <v>6.79</v>
      </c>
      <c r="C2444" s="6">
        <f>TITRES_STAT!D2447</f>
        <v>6.2957000000000001</v>
      </c>
      <c r="D2444" s="6">
        <f>TITRES_STAT!E2447</f>
        <v>1574</v>
      </c>
      <c r="E2444" s="2">
        <f t="shared" si="152"/>
        <v>471928</v>
      </c>
      <c r="F2444" s="6" t="str">
        <f t="shared" si="155"/>
        <v>BULLISH</v>
      </c>
      <c r="G2444" s="6" t="str">
        <f t="shared" si="154"/>
        <v>STRONG</v>
      </c>
      <c r="H2444" s="6" t="str">
        <f t="shared" si="153"/>
        <v>CONFIRMED BULLISH</v>
      </c>
    </row>
    <row r="2445" spans="1:8" ht="13.5" x14ac:dyDescent="0.25">
      <c r="A2445" s="3">
        <f>TITRES_STAT!B2448</f>
        <v>45565</v>
      </c>
      <c r="B2445" s="6">
        <f>TITRES_STAT!C2448</f>
        <v>6.8</v>
      </c>
      <c r="C2445" s="6">
        <f>TITRES_STAT!D2448</f>
        <v>6.3049999999999997</v>
      </c>
      <c r="D2445" s="6">
        <f>TITRES_STAT!E2448</f>
        <v>6842</v>
      </c>
      <c r="E2445" s="2">
        <f t="shared" si="152"/>
        <v>478770</v>
      </c>
      <c r="F2445" s="6" t="str">
        <f t="shared" si="155"/>
        <v>BULLISH</v>
      </c>
      <c r="G2445" s="6" t="str">
        <f t="shared" si="154"/>
        <v>STRONG</v>
      </c>
      <c r="H2445" s="6" t="str">
        <f t="shared" si="153"/>
        <v>CONFIRMED BULLISH</v>
      </c>
    </row>
    <row r="2446" spans="1:8" ht="13.5" x14ac:dyDescent="0.25">
      <c r="A2446" s="3">
        <f>TITRES_STAT!B2449</f>
        <v>45566</v>
      </c>
      <c r="B2446" s="6">
        <f>TITRES_STAT!C2449</f>
        <v>6.77</v>
      </c>
      <c r="C2446" s="6">
        <f>TITRES_STAT!D2449</f>
        <v>6.2770999999999999</v>
      </c>
      <c r="D2446" s="6">
        <f>TITRES_STAT!E2449</f>
        <v>7966</v>
      </c>
      <c r="E2446" s="2">
        <f t="shared" si="152"/>
        <v>470804</v>
      </c>
      <c r="F2446" s="6" t="str">
        <f t="shared" si="155"/>
        <v>BEARISH</v>
      </c>
      <c r="G2446" s="6" t="str">
        <f t="shared" si="154"/>
        <v>NEUTRAL</v>
      </c>
      <c r="H2446" s="6" t="str">
        <f t="shared" si="153"/>
        <v>BEARISH DIVERGENCE</v>
      </c>
    </row>
    <row r="2447" spans="1:8" ht="13.5" x14ac:dyDescent="0.25">
      <c r="A2447" s="3">
        <f>TITRES_STAT!B2450</f>
        <v>45567</v>
      </c>
      <c r="B2447" s="6">
        <f>TITRES_STAT!C2450</f>
        <v>6.75</v>
      </c>
      <c r="C2447" s="6">
        <f>TITRES_STAT!D2450</f>
        <v>6.2586000000000004</v>
      </c>
      <c r="D2447" s="6">
        <f>TITRES_STAT!E2450</f>
        <v>8177</v>
      </c>
      <c r="E2447" s="2">
        <f t="shared" si="152"/>
        <v>462627</v>
      </c>
      <c r="F2447" s="6" t="str">
        <f t="shared" si="155"/>
        <v>BEARISH</v>
      </c>
      <c r="G2447" s="6" t="str">
        <f t="shared" si="154"/>
        <v>WEAK</v>
      </c>
      <c r="H2447" s="6" t="str">
        <f t="shared" si="153"/>
        <v>CONFIRMED BEARISH</v>
      </c>
    </row>
    <row r="2448" spans="1:8" ht="13.5" x14ac:dyDescent="0.25">
      <c r="A2448" s="3">
        <f>TITRES_STAT!B2451</f>
        <v>45568</v>
      </c>
      <c r="B2448" s="6">
        <f>TITRES_STAT!C2451</f>
        <v>6.75</v>
      </c>
      <c r="C2448" s="6">
        <f>TITRES_STAT!D2451</f>
        <v>6.2586000000000004</v>
      </c>
      <c r="D2448" s="6">
        <f>TITRES_STAT!E2451</f>
        <v>0</v>
      </c>
      <c r="E2448" s="2">
        <f t="shared" si="152"/>
        <v>462627</v>
      </c>
      <c r="F2448" s="6" t="str">
        <f t="shared" si="155"/>
        <v>BEARISH</v>
      </c>
      <c r="G2448" s="6" t="str">
        <f t="shared" si="154"/>
        <v>WEAK</v>
      </c>
      <c r="H2448" s="6" t="str">
        <f t="shared" si="153"/>
        <v>CONFIRMED BEARISH</v>
      </c>
    </row>
    <row r="2449" spans="1:8" ht="13.5" x14ac:dyDescent="0.25">
      <c r="A2449" s="3">
        <f>TITRES_STAT!B2452</f>
        <v>45569</v>
      </c>
      <c r="B2449" s="6">
        <f>TITRES_STAT!C2452</f>
        <v>6.75</v>
      </c>
      <c r="C2449" s="6">
        <f>TITRES_STAT!D2452</f>
        <v>6.2586000000000004</v>
      </c>
      <c r="D2449" s="6">
        <f>TITRES_STAT!E2452</f>
        <v>366</v>
      </c>
      <c r="E2449" s="2">
        <f t="shared" si="152"/>
        <v>462627</v>
      </c>
      <c r="F2449" s="6" t="str">
        <f t="shared" si="155"/>
        <v>BEARISH</v>
      </c>
      <c r="G2449" s="6" t="str">
        <f t="shared" si="154"/>
        <v>NEUTRAL</v>
      </c>
      <c r="H2449" s="6" t="str">
        <f t="shared" si="153"/>
        <v>CONFIRMED BEARISH</v>
      </c>
    </row>
    <row r="2450" spans="1:8" ht="13.5" x14ac:dyDescent="0.25">
      <c r="A2450" s="3">
        <f>TITRES_STAT!B2453</f>
        <v>45572</v>
      </c>
      <c r="B2450" s="6">
        <f>TITRES_STAT!C2453</f>
        <v>6.76</v>
      </c>
      <c r="C2450" s="6">
        <f>TITRES_STAT!D2453</f>
        <v>6.2679</v>
      </c>
      <c r="D2450" s="6">
        <f>TITRES_STAT!E2453</f>
        <v>618</v>
      </c>
      <c r="E2450" s="2">
        <f t="shared" si="152"/>
        <v>463245</v>
      </c>
      <c r="F2450" s="6" t="str">
        <f t="shared" si="155"/>
        <v>BEARISH</v>
      </c>
      <c r="G2450" s="6" t="str">
        <f t="shared" si="154"/>
        <v>WEAK</v>
      </c>
      <c r="H2450" s="6" t="str">
        <f t="shared" si="153"/>
        <v>CONFIRMED BEARISH</v>
      </c>
    </row>
    <row r="2451" spans="1:8" ht="13.5" x14ac:dyDescent="0.25">
      <c r="A2451" s="3">
        <f>TITRES_STAT!B2454</f>
        <v>45573</v>
      </c>
      <c r="B2451" s="6">
        <f>TITRES_STAT!C2454</f>
        <v>6.7</v>
      </c>
      <c r="C2451" s="6">
        <f>TITRES_STAT!D2454</f>
        <v>6.2122000000000002</v>
      </c>
      <c r="D2451" s="6">
        <f>TITRES_STAT!E2454</f>
        <v>16107</v>
      </c>
      <c r="E2451" s="2">
        <f t="shared" si="152"/>
        <v>447138</v>
      </c>
      <c r="F2451" s="6" t="str">
        <f t="shared" si="155"/>
        <v>BEARISH</v>
      </c>
      <c r="G2451" s="6" t="str">
        <f t="shared" si="154"/>
        <v>WEAK</v>
      </c>
      <c r="H2451" s="6" t="str">
        <f t="shared" si="153"/>
        <v>CONFIRMED BEARISH</v>
      </c>
    </row>
    <row r="2452" spans="1:8" ht="13.5" x14ac:dyDescent="0.25">
      <c r="A2452" s="3">
        <f>TITRES_STAT!B2455</f>
        <v>45574</v>
      </c>
      <c r="B2452" s="6">
        <f>TITRES_STAT!C2455</f>
        <v>6.7</v>
      </c>
      <c r="C2452" s="6">
        <f>TITRES_STAT!D2455</f>
        <v>6.2122000000000002</v>
      </c>
      <c r="D2452" s="6">
        <f>TITRES_STAT!E2455</f>
        <v>1200</v>
      </c>
      <c r="E2452" s="2">
        <f t="shared" si="152"/>
        <v>447138</v>
      </c>
      <c r="F2452" s="6" t="str">
        <f t="shared" si="155"/>
        <v>BEARISH</v>
      </c>
      <c r="G2452" s="6" t="str">
        <f t="shared" si="154"/>
        <v>WEAK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6.68</v>
      </c>
      <c r="C2453" s="6">
        <f>TITRES_STAT!D2456</f>
        <v>6.1936999999999998</v>
      </c>
      <c r="D2453" s="6">
        <f>TITRES_STAT!E2456</f>
        <v>9196</v>
      </c>
      <c r="E2453" s="2">
        <f t="shared" si="152"/>
        <v>437942</v>
      </c>
      <c r="F2453" s="6" t="str">
        <f t="shared" si="155"/>
        <v>BEARISH</v>
      </c>
      <c r="G2453" s="6" t="str">
        <f t="shared" si="154"/>
        <v>WEAK</v>
      </c>
      <c r="H2453" s="6" t="str">
        <f t="shared" si="153"/>
        <v>CONFIRMED BEARISH</v>
      </c>
    </row>
    <row r="2454" spans="1:8" ht="13.5" x14ac:dyDescent="0.25">
      <c r="A2454" s="3">
        <f>TITRES_STAT!B2457</f>
        <v>45576</v>
      </c>
      <c r="B2454" s="6">
        <f>TITRES_STAT!C2457</f>
        <v>6.68</v>
      </c>
      <c r="C2454" s="6">
        <f>TITRES_STAT!D2457</f>
        <v>6.1936999999999998</v>
      </c>
      <c r="D2454" s="6">
        <f>TITRES_STAT!E2457</f>
        <v>0</v>
      </c>
      <c r="E2454" s="2">
        <f t="shared" si="152"/>
        <v>437942</v>
      </c>
      <c r="F2454" s="6" t="str">
        <f t="shared" si="155"/>
        <v>BEARISH</v>
      </c>
      <c r="G2454" s="6" t="str">
        <f t="shared" si="154"/>
        <v>WEAK</v>
      </c>
      <c r="H2454" s="6" t="str">
        <f t="shared" si="153"/>
        <v>CONFIRMED BEARISH</v>
      </c>
    </row>
    <row r="2455" spans="1:8" ht="13.5" x14ac:dyDescent="0.25">
      <c r="A2455" s="3">
        <f>TITRES_STAT!B2458</f>
        <v>45579</v>
      </c>
      <c r="B2455" s="6">
        <f>TITRES_STAT!C2458</f>
        <v>6.6</v>
      </c>
      <c r="C2455" s="6">
        <f>TITRES_STAT!D2458</f>
        <v>6.1195000000000004</v>
      </c>
      <c r="D2455" s="6">
        <f>TITRES_STAT!E2458</f>
        <v>3826</v>
      </c>
      <c r="E2455" s="2">
        <f t="shared" si="152"/>
        <v>434116</v>
      </c>
      <c r="F2455" s="6" t="str">
        <f t="shared" si="155"/>
        <v>BEARISH</v>
      </c>
      <c r="G2455" s="6" t="str">
        <f t="shared" si="154"/>
        <v>WEAK</v>
      </c>
      <c r="H2455" s="6" t="str">
        <f t="shared" si="153"/>
        <v>CONFIRMED BEARISH</v>
      </c>
    </row>
    <row r="2456" spans="1:8" ht="13.5" x14ac:dyDescent="0.25">
      <c r="A2456" s="3">
        <f>TITRES_STAT!B2459</f>
        <v>45581</v>
      </c>
      <c r="B2456" s="6">
        <f>TITRES_STAT!C2459</f>
        <v>6.48</v>
      </c>
      <c r="C2456" s="6">
        <f>TITRES_STAT!D2459</f>
        <v>6.0083000000000002</v>
      </c>
      <c r="D2456" s="6">
        <f>TITRES_STAT!E2459</f>
        <v>1507</v>
      </c>
      <c r="E2456" s="2">
        <f t="shared" si="152"/>
        <v>432609</v>
      </c>
      <c r="F2456" s="6" t="str">
        <f t="shared" si="155"/>
        <v>BEARISH</v>
      </c>
      <c r="G2456" s="6" t="str">
        <f t="shared" si="154"/>
        <v>WEAK</v>
      </c>
      <c r="H2456" s="6" t="str">
        <f t="shared" si="153"/>
        <v>CONFIRMED BEARISH</v>
      </c>
    </row>
    <row r="2457" spans="1:8" ht="13.5" x14ac:dyDescent="0.25">
      <c r="A2457" s="3">
        <f>TITRES_STAT!B2460</f>
        <v>45582</v>
      </c>
      <c r="B2457" s="6">
        <f>TITRES_STAT!C2460</f>
        <v>6.48</v>
      </c>
      <c r="C2457" s="6">
        <f>TITRES_STAT!D2460</f>
        <v>6.0083000000000002</v>
      </c>
      <c r="D2457" s="6">
        <f>TITRES_STAT!E2460</f>
        <v>10174</v>
      </c>
      <c r="E2457" s="2">
        <f t="shared" si="152"/>
        <v>432609</v>
      </c>
      <c r="F2457" s="6" t="str">
        <f t="shared" si="155"/>
        <v>BEARISH</v>
      </c>
      <c r="G2457" s="6" t="str">
        <f t="shared" si="154"/>
        <v>WEAK</v>
      </c>
      <c r="H2457" s="6" t="str">
        <f t="shared" si="153"/>
        <v>CONFIRMED BEARISH</v>
      </c>
    </row>
    <row r="2458" spans="1:8" ht="13.5" x14ac:dyDescent="0.25">
      <c r="A2458" s="3">
        <f>TITRES_STAT!B2461</f>
        <v>45583</v>
      </c>
      <c r="B2458" s="6">
        <f>TITRES_STAT!C2461</f>
        <v>6.67</v>
      </c>
      <c r="C2458" s="6">
        <f>TITRES_STAT!D2461</f>
        <v>6.1844000000000001</v>
      </c>
      <c r="D2458" s="6">
        <f>TITRES_STAT!E2461</f>
        <v>2769</v>
      </c>
      <c r="E2458" s="2">
        <f t="shared" si="152"/>
        <v>435378</v>
      </c>
      <c r="F2458" s="6" t="str">
        <f t="shared" si="155"/>
        <v>BEARISH</v>
      </c>
      <c r="G2458" s="6" t="str">
        <f t="shared" si="154"/>
        <v>NEUTRAL</v>
      </c>
      <c r="H2458" s="6" t="str">
        <f t="shared" si="153"/>
        <v>CONFIRMED BEARISH</v>
      </c>
    </row>
    <row r="2459" spans="1:8" ht="13.5" x14ac:dyDescent="0.25">
      <c r="A2459" s="3">
        <f>TITRES_STAT!B2462</f>
        <v>45586</v>
      </c>
      <c r="B2459" s="6">
        <f>TITRES_STAT!C2462</f>
        <v>6.75</v>
      </c>
      <c r="C2459" s="6">
        <f>TITRES_STAT!D2462</f>
        <v>6.2586000000000004</v>
      </c>
      <c r="D2459" s="6">
        <f>TITRES_STAT!E2462</f>
        <v>4383</v>
      </c>
      <c r="E2459" s="2">
        <f t="shared" si="152"/>
        <v>439761</v>
      </c>
      <c r="F2459" s="6" t="str">
        <f t="shared" si="155"/>
        <v>BULLISH</v>
      </c>
      <c r="G2459" s="6" t="str">
        <f t="shared" si="154"/>
        <v>NEUTRAL</v>
      </c>
      <c r="H2459" s="6" t="str">
        <f t="shared" si="153"/>
        <v>CONFIRMED BULLISH</v>
      </c>
    </row>
    <row r="2460" spans="1:8" ht="13.5" x14ac:dyDescent="0.25">
      <c r="A2460" s="3">
        <f>TITRES_STAT!B2463</f>
        <v>45587</v>
      </c>
      <c r="B2460" s="6">
        <f>TITRES_STAT!C2463</f>
        <v>6.76</v>
      </c>
      <c r="C2460" s="6">
        <f>TITRES_STAT!D2463</f>
        <v>6.2679</v>
      </c>
      <c r="D2460" s="6">
        <f>TITRES_STAT!E2463</f>
        <v>2238</v>
      </c>
      <c r="E2460" s="2">
        <f t="shared" si="152"/>
        <v>441999</v>
      </c>
      <c r="F2460" s="6" t="str">
        <f t="shared" si="155"/>
        <v>BULLISH</v>
      </c>
      <c r="G2460" s="6" t="str">
        <f t="shared" si="154"/>
        <v>NEUTRAL</v>
      </c>
      <c r="H2460" s="6" t="str">
        <f t="shared" si="153"/>
        <v>CONFIRMED BULLISH</v>
      </c>
    </row>
    <row r="2461" spans="1:8" ht="13.5" x14ac:dyDescent="0.25">
      <c r="A2461" s="3">
        <f>TITRES_STAT!B2464</f>
        <v>45588</v>
      </c>
      <c r="B2461" s="6">
        <f>TITRES_STAT!C2464</f>
        <v>7.16</v>
      </c>
      <c r="C2461" s="6">
        <f>TITRES_STAT!D2464</f>
        <v>6.6387999999999998</v>
      </c>
      <c r="D2461" s="6">
        <f>TITRES_STAT!E2464</f>
        <v>46392</v>
      </c>
      <c r="E2461" s="2">
        <f t="shared" si="152"/>
        <v>488391</v>
      </c>
      <c r="F2461" s="6" t="str">
        <f t="shared" si="155"/>
        <v>BULLISH</v>
      </c>
      <c r="G2461" s="6" t="str">
        <f t="shared" si="154"/>
        <v>STRONG</v>
      </c>
      <c r="H2461" s="6" t="str">
        <f t="shared" si="153"/>
        <v>CONFIRMED BULLISH</v>
      </c>
    </row>
    <row r="2462" spans="1:8" ht="13.5" x14ac:dyDescent="0.25">
      <c r="A2462" s="3">
        <f>TITRES_STAT!B2465</f>
        <v>45589</v>
      </c>
      <c r="B2462" s="6">
        <f>TITRES_STAT!C2465</f>
        <v>7.48</v>
      </c>
      <c r="C2462" s="6">
        <f>TITRES_STAT!D2465</f>
        <v>6.9355000000000002</v>
      </c>
      <c r="D2462" s="6">
        <f>TITRES_STAT!E2465</f>
        <v>57795</v>
      </c>
      <c r="E2462" s="2">
        <f t="shared" si="152"/>
        <v>546186</v>
      </c>
      <c r="F2462" s="6" t="str">
        <f t="shared" si="155"/>
        <v>BULLISH</v>
      </c>
      <c r="G2462" s="6" t="str">
        <f t="shared" si="154"/>
        <v>STRONG</v>
      </c>
      <c r="H2462" s="6" t="str">
        <f t="shared" si="153"/>
        <v>CONFIRMED BULLISH</v>
      </c>
    </row>
    <row r="2463" spans="1:8" ht="13.5" x14ac:dyDescent="0.25">
      <c r="A2463" s="3">
        <f>TITRES_STAT!B2466</f>
        <v>45590</v>
      </c>
      <c r="B2463" s="6">
        <f>TITRES_STAT!C2466</f>
        <v>7.55</v>
      </c>
      <c r="C2463" s="6">
        <f>TITRES_STAT!D2466</f>
        <v>7.0004</v>
      </c>
      <c r="D2463" s="6">
        <f>TITRES_STAT!E2466</f>
        <v>198000</v>
      </c>
      <c r="E2463" s="2">
        <f t="shared" si="152"/>
        <v>744186</v>
      </c>
      <c r="F2463" s="6" t="str">
        <f t="shared" si="155"/>
        <v>BULLISH</v>
      </c>
      <c r="G2463" s="6" t="str">
        <f t="shared" si="154"/>
        <v>STRONG</v>
      </c>
      <c r="H2463" s="6" t="str">
        <f t="shared" si="153"/>
        <v>CONFIRMED BULLISH</v>
      </c>
    </row>
    <row r="2464" spans="1:8" ht="13.5" x14ac:dyDescent="0.25">
      <c r="A2464" s="3">
        <f>TITRES_STAT!B2467</f>
        <v>45593</v>
      </c>
      <c r="B2464" s="6">
        <f>TITRES_STAT!C2467</f>
        <v>7.53</v>
      </c>
      <c r="C2464" s="6">
        <f>TITRES_STAT!D2467</f>
        <v>6.9817999999999998</v>
      </c>
      <c r="D2464" s="6">
        <f>TITRES_STAT!E2467</f>
        <v>208353</v>
      </c>
      <c r="E2464" s="2">
        <f t="shared" si="152"/>
        <v>535833</v>
      </c>
      <c r="F2464" s="6" t="str">
        <f t="shared" si="155"/>
        <v>BULLISH</v>
      </c>
      <c r="G2464" s="6" t="str">
        <f t="shared" si="154"/>
        <v>STRONG</v>
      </c>
      <c r="H2464" s="6" t="str">
        <f t="shared" si="153"/>
        <v>CONFIRMED BULLISH</v>
      </c>
    </row>
    <row r="2465" spans="1:8" ht="13.5" x14ac:dyDescent="0.25">
      <c r="A2465" s="3">
        <f>TITRES_STAT!B2468</f>
        <v>45594</v>
      </c>
      <c r="B2465" s="6">
        <f>TITRES_STAT!C2468</f>
        <v>7.51</v>
      </c>
      <c r="C2465" s="6">
        <f>TITRES_STAT!D2468</f>
        <v>6.9633000000000003</v>
      </c>
      <c r="D2465" s="6">
        <f>TITRES_STAT!E2468</f>
        <v>6496</v>
      </c>
      <c r="E2465" s="2">
        <f t="shared" si="152"/>
        <v>529337</v>
      </c>
      <c r="F2465" s="6" t="str">
        <f t="shared" si="155"/>
        <v>BULLISH</v>
      </c>
      <c r="G2465" s="6" t="str">
        <f t="shared" si="154"/>
        <v>STRONG</v>
      </c>
      <c r="H2465" s="6" t="str">
        <f t="shared" si="153"/>
        <v>CONFIRMED BULLISH</v>
      </c>
    </row>
    <row r="2466" spans="1:8" ht="13.5" x14ac:dyDescent="0.25">
      <c r="A2466" s="3">
        <f>TITRES_STAT!B2469</f>
        <v>45595</v>
      </c>
      <c r="B2466" s="6">
        <f>TITRES_STAT!C2469</f>
        <v>7.48</v>
      </c>
      <c r="C2466" s="6">
        <f>TITRES_STAT!D2469</f>
        <v>6.9355000000000002</v>
      </c>
      <c r="D2466" s="6">
        <f>TITRES_STAT!E2469</f>
        <v>3973</v>
      </c>
      <c r="E2466" s="2">
        <f t="shared" si="152"/>
        <v>525364</v>
      </c>
      <c r="F2466" s="6" t="str">
        <f t="shared" si="155"/>
        <v>BULLISH</v>
      </c>
      <c r="G2466" s="6" t="str">
        <f t="shared" si="154"/>
        <v>STRONG</v>
      </c>
      <c r="H2466" s="6" t="str">
        <f t="shared" si="153"/>
        <v>CONFIRMED BULLISH</v>
      </c>
    </row>
    <row r="2467" spans="1:8" ht="13.5" x14ac:dyDescent="0.25">
      <c r="A2467" s="3">
        <f>TITRES_STAT!B2470</f>
        <v>45596</v>
      </c>
      <c r="B2467" s="6">
        <f>TITRES_STAT!C2470</f>
        <v>7.49</v>
      </c>
      <c r="C2467" s="6">
        <f>TITRES_STAT!D2470</f>
        <v>6.9447000000000001</v>
      </c>
      <c r="D2467" s="6">
        <f>TITRES_STAT!E2470</f>
        <v>800</v>
      </c>
      <c r="E2467" s="2">
        <f t="shared" si="152"/>
        <v>526164</v>
      </c>
      <c r="F2467" s="6" t="str">
        <f t="shared" si="155"/>
        <v>BEARISH</v>
      </c>
      <c r="G2467" s="6" t="str">
        <f t="shared" si="154"/>
        <v>WEAK</v>
      </c>
      <c r="H2467" s="6" t="str">
        <f t="shared" si="153"/>
        <v>BEARISH DIVERGENCE</v>
      </c>
    </row>
    <row r="2468" spans="1:8" ht="13.5" x14ac:dyDescent="0.25">
      <c r="A2468" s="3">
        <f>TITRES_STAT!B2471</f>
        <v>45597</v>
      </c>
      <c r="B2468" s="6">
        <f>TITRES_STAT!C2471</f>
        <v>7.52</v>
      </c>
      <c r="C2468" s="6">
        <f>TITRES_STAT!D2471</f>
        <v>6.9725000000000001</v>
      </c>
      <c r="D2468" s="6">
        <f>TITRES_STAT!E2471</f>
        <v>6533</v>
      </c>
      <c r="E2468" s="2">
        <f t="shared" si="152"/>
        <v>532697</v>
      </c>
      <c r="F2468" s="6" t="str">
        <f t="shared" si="155"/>
        <v>BEARISH</v>
      </c>
      <c r="G2468" s="6" t="str">
        <f t="shared" si="154"/>
        <v>WEAK</v>
      </c>
      <c r="H2468" s="6" t="str">
        <f t="shared" si="153"/>
        <v>CONFIRMED BEARISH</v>
      </c>
    </row>
    <row r="2469" spans="1:8" ht="13.5" x14ac:dyDescent="0.25">
      <c r="A2469" s="3">
        <f>TITRES_STAT!B2472</f>
        <v>45600</v>
      </c>
      <c r="B2469" s="6">
        <f>TITRES_STAT!C2472</f>
        <v>7.55</v>
      </c>
      <c r="C2469" s="6">
        <f>TITRES_STAT!D2472</f>
        <v>7.0004</v>
      </c>
      <c r="D2469" s="6">
        <f>TITRES_STAT!E2472</f>
        <v>2717</v>
      </c>
      <c r="E2469" s="2">
        <f t="shared" si="152"/>
        <v>535414</v>
      </c>
      <c r="F2469" s="6" t="str">
        <f t="shared" si="155"/>
        <v>BEARISH</v>
      </c>
      <c r="G2469" s="6" t="str">
        <f t="shared" si="154"/>
        <v>NEUTRAL</v>
      </c>
      <c r="H2469" s="6" t="str">
        <f t="shared" si="153"/>
        <v>BEARISH DIVERGENCE</v>
      </c>
    </row>
    <row r="2470" spans="1:8" ht="13.5" x14ac:dyDescent="0.25">
      <c r="A2470" s="3">
        <f>TITRES_STAT!B2473</f>
        <v>45601</v>
      </c>
      <c r="B2470" s="6">
        <f>TITRES_STAT!C2473</f>
        <v>7.5</v>
      </c>
      <c r="C2470" s="6">
        <f>TITRES_STAT!D2473</f>
        <v>6.9539999999999997</v>
      </c>
      <c r="D2470" s="6">
        <f>TITRES_STAT!E2473</f>
        <v>7825</v>
      </c>
      <c r="E2470" s="2">
        <f t="shared" si="152"/>
        <v>527589</v>
      </c>
      <c r="F2470" s="6" t="str">
        <f t="shared" si="155"/>
        <v>BEARISH</v>
      </c>
      <c r="G2470" s="6" t="str">
        <f t="shared" si="154"/>
        <v>NEUTRAL</v>
      </c>
      <c r="H2470" s="6" t="str">
        <f t="shared" si="153"/>
        <v>CONFIRMED BEARISH</v>
      </c>
    </row>
    <row r="2471" spans="1:8" ht="13.5" x14ac:dyDescent="0.25">
      <c r="A2471" s="3">
        <f>TITRES_STAT!B2474</f>
        <v>45602</v>
      </c>
      <c r="B2471" s="6">
        <f>TITRES_STAT!C2474</f>
        <v>7.47</v>
      </c>
      <c r="C2471" s="6">
        <f>TITRES_STAT!D2474</f>
        <v>6.9261999999999997</v>
      </c>
      <c r="D2471" s="6">
        <f>TITRES_STAT!E2474</f>
        <v>2795</v>
      </c>
      <c r="E2471" s="2">
        <f t="shared" si="152"/>
        <v>524794</v>
      </c>
      <c r="F2471" s="6" t="str">
        <f t="shared" si="155"/>
        <v>BEARISH</v>
      </c>
      <c r="G2471" s="6" t="str">
        <f t="shared" si="154"/>
        <v>NEUTRAL</v>
      </c>
      <c r="H2471" s="6" t="str">
        <f t="shared" si="153"/>
        <v>CONFIRMED BEARISH</v>
      </c>
    </row>
    <row r="2472" spans="1:8" ht="13.5" x14ac:dyDescent="0.25">
      <c r="A2472" s="3">
        <f>TITRES_STAT!B2475</f>
        <v>45603</v>
      </c>
      <c r="B2472" s="6">
        <f>TITRES_STAT!C2475</f>
        <v>7.47</v>
      </c>
      <c r="C2472" s="6">
        <f>TITRES_STAT!D2475</f>
        <v>6.9261999999999997</v>
      </c>
      <c r="D2472" s="6">
        <f>TITRES_STAT!E2475</f>
        <v>10</v>
      </c>
      <c r="E2472" s="2">
        <f t="shared" si="152"/>
        <v>524794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CONFIRMED BEARISH</v>
      </c>
    </row>
    <row r="2473" spans="1:8" ht="13.5" x14ac:dyDescent="0.25">
      <c r="A2473" s="3">
        <f>TITRES_STAT!B2476</f>
        <v>45604</v>
      </c>
      <c r="B2473" s="6">
        <f>TITRES_STAT!C2476</f>
        <v>7.47</v>
      </c>
      <c r="C2473" s="6">
        <f>TITRES_STAT!D2476</f>
        <v>6.9261999999999997</v>
      </c>
      <c r="D2473" s="6">
        <f>TITRES_STAT!E2476</f>
        <v>13347</v>
      </c>
      <c r="E2473" s="2">
        <f t="shared" si="152"/>
        <v>524794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CONFIRMED BEARISH</v>
      </c>
    </row>
    <row r="2474" spans="1:8" ht="13.5" x14ac:dyDescent="0.25">
      <c r="A2474" s="3">
        <f>TITRES_STAT!B2477</f>
        <v>45607</v>
      </c>
      <c r="B2474" s="6">
        <f>TITRES_STAT!C2477</f>
        <v>7.45</v>
      </c>
      <c r="C2474" s="6">
        <f>TITRES_STAT!D2477</f>
        <v>6.9076000000000004</v>
      </c>
      <c r="D2474" s="6">
        <f>TITRES_STAT!E2477</f>
        <v>1810</v>
      </c>
      <c r="E2474" s="2">
        <f t="shared" si="152"/>
        <v>522984</v>
      </c>
      <c r="F2474" s="6" t="str">
        <f t="shared" si="155"/>
        <v>BEARISH</v>
      </c>
      <c r="G2474" s="6" t="str">
        <f t="shared" si="154"/>
        <v>WEAK</v>
      </c>
      <c r="H2474" s="6" t="str">
        <f t="shared" si="153"/>
        <v>CONFIRMED BEARISH</v>
      </c>
    </row>
    <row r="2475" spans="1:8" ht="13.5" x14ac:dyDescent="0.25">
      <c r="A2475" s="3">
        <f>TITRES_STAT!B2478</f>
        <v>45608</v>
      </c>
      <c r="B2475" s="6">
        <f>TITRES_STAT!C2478</f>
        <v>7.4</v>
      </c>
      <c r="C2475" s="6">
        <f>TITRES_STAT!D2478</f>
        <v>6.8613</v>
      </c>
      <c r="D2475" s="6">
        <f>TITRES_STAT!E2478</f>
        <v>2049</v>
      </c>
      <c r="E2475" s="2">
        <f t="shared" si="152"/>
        <v>520935</v>
      </c>
      <c r="F2475" s="6" t="str">
        <f t="shared" si="155"/>
        <v>BEARISH</v>
      </c>
      <c r="G2475" s="6" t="str">
        <f t="shared" si="154"/>
        <v>NEUTRAL</v>
      </c>
      <c r="H2475" s="6" t="str">
        <f t="shared" si="153"/>
        <v>CONFIRMED BEARISH</v>
      </c>
    </row>
    <row r="2476" spans="1:8" ht="13.5" x14ac:dyDescent="0.25">
      <c r="A2476" s="3">
        <f>TITRES_STAT!B2479</f>
        <v>45609</v>
      </c>
      <c r="B2476" s="6">
        <f>TITRES_STAT!C2479</f>
        <v>7.4</v>
      </c>
      <c r="C2476" s="6">
        <f>TITRES_STAT!D2479</f>
        <v>6.8613</v>
      </c>
      <c r="D2476" s="6">
        <f>TITRES_STAT!E2479</f>
        <v>1027</v>
      </c>
      <c r="E2476" s="2">
        <f t="shared" si="152"/>
        <v>520935</v>
      </c>
      <c r="F2476" s="6" t="str">
        <f t="shared" si="155"/>
        <v>BEARISH</v>
      </c>
      <c r="G2476" s="6" t="str">
        <f t="shared" si="154"/>
        <v>NEUTRAL</v>
      </c>
      <c r="H2476" s="6" t="str">
        <f t="shared" si="153"/>
        <v>CONFIRMED BEARISH</v>
      </c>
    </row>
    <row r="2477" spans="1:8" ht="13.5" x14ac:dyDescent="0.25">
      <c r="A2477" s="3">
        <f>TITRES_STAT!B2480</f>
        <v>45610</v>
      </c>
      <c r="B2477" s="6">
        <f>TITRES_STAT!C2480</f>
        <v>7.47</v>
      </c>
      <c r="C2477" s="6">
        <f>TITRES_STAT!D2480</f>
        <v>6.9261999999999997</v>
      </c>
      <c r="D2477" s="6">
        <f>TITRES_STAT!E2480</f>
        <v>10761</v>
      </c>
      <c r="E2477" s="2">
        <f t="shared" si="152"/>
        <v>531696</v>
      </c>
      <c r="F2477" s="6" t="str">
        <f t="shared" si="155"/>
        <v>BULLISH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45611</v>
      </c>
      <c r="B2478" s="6">
        <f>TITRES_STAT!C2481</f>
        <v>7.47</v>
      </c>
      <c r="C2478" s="6">
        <f>TITRES_STAT!D2481</f>
        <v>6.9261999999999997</v>
      </c>
      <c r="D2478" s="6">
        <f>TITRES_STAT!E2481</f>
        <v>5054</v>
      </c>
      <c r="E2478" s="2">
        <f t="shared" si="152"/>
        <v>531696</v>
      </c>
      <c r="F2478" s="6" t="str">
        <f t="shared" si="155"/>
        <v>BULLISH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45614</v>
      </c>
      <c r="B2479" s="6">
        <f>TITRES_STAT!C2482</f>
        <v>7.5</v>
      </c>
      <c r="C2479" s="6">
        <f>TITRES_STAT!D2482</f>
        <v>6.9539999999999997</v>
      </c>
      <c r="D2479" s="6">
        <f>TITRES_STAT!E2482</f>
        <v>10173</v>
      </c>
      <c r="E2479" s="2">
        <f t="shared" si="152"/>
        <v>541869</v>
      </c>
      <c r="F2479" s="6" t="str">
        <f t="shared" si="155"/>
        <v>BULLISH</v>
      </c>
      <c r="G2479" s="6" t="str">
        <f t="shared" si="154"/>
        <v>STRONG</v>
      </c>
      <c r="H2479" s="6" t="str">
        <f t="shared" si="153"/>
        <v>CONFIRMED BULLISH</v>
      </c>
    </row>
    <row r="2480" spans="1:8" ht="13.5" x14ac:dyDescent="0.25">
      <c r="A2480" s="3">
        <f>TITRES_STAT!B2483</f>
        <v>45615</v>
      </c>
      <c r="B2480" s="6">
        <f>TITRES_STAT!C2483</f>
        <v>7.5</v>
      </c>
      <c r="C2480" s="6">
        <f>TITRES_STAT!D2483</f>
        <v>6.9539999999999997</v>
      </c>
      <c r="D2480" s="6">
        <f>TITRES_STAT!E2483</f>
        <v>4212</v>
      </c>
      <c r="E2480" s="2">
        <f t="shared" si="152"/>
        <v>541869</v>
      </c>
      <c r="F2480" s="6" t="str">
        <f t="shared" si="155"/>
        <v>BULLISH</v>
      </c>
      <c r="G2480" s="6" t="str">
        <f t="shared" si="154"/>
        <v>STRONG</v>
      </c>
      <c r="H2480" s="6" t="str">
        <f t="shared" si="153"/>
        <v>CONFIRMED BULLISH</v>
      </c>
    </row>
    <row r="2481" spans="1:8" ht="13.5" x14ac:dyDescent="0.25">
      <c r="A2481" s="3">
        <f>TITRES_STAT!B2484</f>
        <v>45616</v>
      </c>
      <c r="B2481" s="6">
        <f>TITRES_STAT!C2484</f>
        <v>7.53</v>
      </c>
      <c r="C2481" s="6">
        <f>TITRES_STAT!D2484</f>
        <v>6.9817999999999998</v>
      </c>
      <c r="D2481" s="6">
        <f>TITRES_STAT!E2484</f>
        <v>11654</v>
      </c>
      <c r="E2481" s="2">
        <f t="shared" si="152"/>
        <v>553523</v>
      </c>
      <c r="F2481" s="6" t="str">
        <f t="shared" si="155"/>
        <v>BULLISH</v>
      </c>
      <c r="G2481" s="6" t="str">
        <f t="shared" si="154"/>
        <v>STRONG</v>
      </c>
      <c r="H2481" s="6" t="str">
        <f t="shared" si="153"/>
        <v>CONFIRMED BULLISH</v>
      </c>
    </row>
    <row r="2482" spans="1:8" ht="13.5" x14ac:dyDescent="0.25">
      <c r="A2482" s="3">
        <f>TITRES_STAT!B2485</f>
        <v>45617</v>
      </c>
      <c r="B2482" s="6">
        <f>TITRES_STAT!C2485</f>
        <v>7.58</v>
      </c>
      <c r="C2482" s="6">
        <f>TITRES_STAT!D2485</f>
        <v>7.0282</v>
      </c>
      <c r="D2482" s="6">
        <f>TITRES_STAT!E2485</f>
        <v>1693</v>
      </c>
      <c r="E2482" s="2">
        <f t="shared" si="152"/>
        <v>555216</v>
      </c>
      <c r="F2482" s="6" t="str">
        <f t="shared" si="155"/>
        <v>BULLISH</v>
      </c>
      <c r="G2482" s="6" t="str">
        <f t="shared" si="154"/>
        <v>STRONG</v>
      </c>
      <c r="H2482" s="6" t="str">
        <f t="shared" si="153"/>
        <v>CONFIRMED BULLISH</v>
      </c>
    </row>
    <row r="2483" spans="1:8" ht="13.5" x14ac:dyDescent="0.25">
      <c r="A2483" s="3">
        <f>TITRES_STAT!B2486</f>
        <v>45618</v>
      </c>
      <c r="B2483" s="6">
        <f>TITRES_STAT!C2486</f>
        <v>7.77</v>
      </c>
      <c r="C2483" s="6">
        <f>TITRES_STAT!D2486</f>
        <v>7.2042999999999999</v>
      </c>
      <c r="D2483" s="6">
        <f>TITRES_STAT!E2486</f>
        <v>260</v>
      </c>
      <c r="E2483" s="2">
        <f t="shared" si="152"/>
        <v>555476</v>
      </c>
      <c r="F2483" s="6" t="str">
        <f t="shared" si="155"/>
        <v>BULLISH</v>
      </c>
      <c r="G2483" s="6" t="str">
        <f t="shared" si="154"/>
        <v>STRONG</v>
      </c>
      <c r="H2483" s="6" t="str">
        <f t="shared" si="153"/>
        <v>CONFIRMED BULLISH</v>
      </c>
    </row>
    <row r="2484" spans="1:8" ht="13.5" x14ac:dyDescent="0.25">
      <c r="A2484" s="3">
        <f>TITRES_STAT!B2487</f>
        <v>45621</v>
      </c>
      <c r="B2484" s="6">
        <f>TITRES_STAT!C2487</f>
        <v>8.09</v>
      </c>
      <c r="C2484" s="6">
        <f>TITRES_STAT!D2487</f>
        <v>7.5010000000000003</v>
      </c>
      <c r="D2484" s="6">
        <f>TITRES_STAT!E2487</f>
        <v>700523</v>
      </c>
      <c r="E2484" s="2">
        <f t="shared" si="152"/>
        <v>1255999</v>
      </c>
      <c r="F2484" s="6" t="str">
        <f t="shared" si="155"/>
        <v>BULLISH</v>
      </c>
      <c r="G2484" s="6" t="str">
        <f t="shared" si="154"/>
        <v>STRONG</v>
      </c>
      <c r="H2484" s="6" t="str">
        <f t="shared" si="153"/>
        <v>CONFIRMED BULLISH</v>
      </c>
    </row>
    <row r="2485" spans="1:8" ht="13.5" x14ac:dyDescent="0.25">
      <c r="A2485" s="3">
        <f>TITRES_STAT!B2488</f>
        <v>45622</v>
      </c>
      <c r="B2485" s="6">
        <f>TITRES_STAT!C2488</f>
        <v>8.09</v>
      </c>
      <c r="C2485" s="6">
        <f>TITRES_STAT!D2488</f>
        <v>7.5010000000000003</v>
      </c>
      <c r="D2485" s="6">
        <f>TITRES_STAT!E2488</f>
        <v>530</v>
      </c>
      <c r="E2485" s="2">
        <f t="shared" si="152"/>
        <v>1255999</v>
      </c>
      <c r="F2485" s="6" t="str">
        <f t="shared" si="155"/>
        <v>BULLISH</v>
      </c>
      <c r="G2485" s="6" t="str">
        <f t="shared" si="154"/>
        <v>STRONG</v>
      </c>
      <c r="H2485" s="6" t="str">
        <f t="shared" si="153"/>
        <v>CONFIRMED BULLISH</v>
      </c>
    </row>
    <row r="2486" spans="1:8" ht="13.5" x14ac:dyDescent="0.25">
      <c r="A2486" s="3">
        <f>TITRES_STAT!B2489</f>
        <v>45623</v>
      </c>
      <c r="B2486" s="6">
        <f>TITRES_STAT!C2489</f>
        <v>7.94</v>
      </c>
      <c r="C2486" s="6">
        <f>TITRES_STAT!D2489</f>
        <v>7.3620000000000001</v>
      </c>
      <c r="D2486" s="6">
        <f>TITRES_STAT!E2489</f>
        <v>7413</v>
      </c>
      <c r="E2486" s="2">
        <f t="shared" si="152"/>
        <v>1248586</v>
      </c>
      <c r="F2486" s="6" t="str">
        <f t="shared" si="155"/>
        <v>BULLISH</v>
      </c>
      <c r="G2486" s="6" t="str">
        <f t="shared" si="154"/>
        <v>STRONG</v>
      </c>
      <c r="H2486" s="6" t="str">
        <f t="shared" si="153"/>
        <v>CONFIRMED BULLISH</v>
      </c>
    </row>
    <row r="2487" spans="1:8" ht="13.5" x14ac:dyDescent="0.25">
      <c r="A2487" s="3">
        <f>TITRES_STAT!B2490</f>
        <v>45624</v>
      </c>
      <c r="B2487" s="6">
        <f>TITRES_STAT!C2490</f>
        <v>7.73</v>
      </c>
      <c r="C2487" s="6">
        <f>TITRES_STAT!D2490</f>
        <v>7.1673</v>
      </c>
      <c r="D2487" s="6">
        <f>TITRES_STAT!E2490</f>
        <v>63</v>
      </c>
      <c r="E2487" s="2">
        <f t="shared" si="152"/>
        <v>1248523</v>
      </c>
      <c r="F2487" s="6" t="str">
        <f t="shared" si="155"/>
        <v>BULLISH</v>
      </c>
      <c r="G2487" s="6" t="str">
        <f t="shared" si="154"/>
        <v>STRONG</v>
      </c>
      <c r="H2487" s="6" t="str">
        <f t="shared" si="153"/>
        <v>CONFIRMED BULLISH</v>
      </c>
    </row>
    <row r="2488" spans="1:8" ht="13.5" x14ac:dyDescent="0.25">
      <c r="A2488" s="3">
        <f>TITRES_STAT!B2491</f>
        <v>45625</v>
      </c>
      <c r="B2488" s="6">
        <f>TITRES_STAT!C2491</f>
        <v>8.01</v>
      </c>
      <c r="C2488" s="6">
        <f>TITRES_STAT!D2491</f>
        <v>7.4268999999999998</v>
      </c>
      <c r="D2488" s="6">
        <f>TITRES_STAT!E2491</f>
        <v>3942</v>
      </c>
      <c r="E2488" s="2">
        <f t="shared" si="152"/>
        <v>1252465</v>
      </c>
      <c r="F2488" s="6" t="str">
        <f t="shared" si="155"/>
        <v>BULLISH</v>
      </c>
      <c r="G2488" s="6" t="str">
        <f t="shared" si="154"/>
        <v>STRONG</v>
      </c>
      <c r="H2488" s="6" t="str">
        <f t="shared" si="153"/>
        <v>CONFIRMED BULLISH</v>
      </c>
    </row>
    <row r="2489" spans="1:8" ht="13.5" x14ac:dyDescent="0.25">
      <c r="A2489" s="3">
        <f>TITRES_STAT!B2492</f>
        <v>45628</v>
      </c>
      <c r="B2489" s="6">
        <f>TITRES_STAT!C2492</f>
        <v>8</v>
      </c>
      <c r="C2489" s="6">
        <f>TITRES_STAT!D2492</f>
        <v>7.4176000000000002</v>
      </c>
      <c r="D2489" s="6">
        <f>TITRES_STAT!E2492</f>
        <v>215</v>
      </c>
      <c r="E2489" s="2">
        <f t="shared" si="152"/>
        <v>1252250</v>
      </c>
      <c r="F2489" s="6" t="str">
        <f t="shared" si="155"/>
        <v>BEARISH</v>
      </c>
      <c r="G2489" s="6" t="str">
        <f t="shared" si="154"/>
        <v>NEUTRAL</v>
      </c>
      <c r="H2489" s="6" t="str">
        <f t="shared" si="153"/>
        <v>CONFIRMED BEARISH</v>
      </c>
    </row>
    <row r="2490" spans="1:8" ht="13.5" x14ac:dyDescent="0.25">
      <c r="A2490" s="3">
        <f>TITRES_STAT!B2493</f>
        <v>45629</v>
      </c>
      <c r="B2490" s="6">
        <f>TITRES_STAT!C2493</f>
        <v>7.98</v>
      </c>
      <c r="C2490" s="6">
        <f>TITRES_STAT!D2493</f>
        <v>7.3990999999999998</v>
      </c>
      <c r="D2490" s="6">
        <f>TITRES_STAT!E2493</f>
        <v>2365</v>
      </c>
      <c r="E2490" s="2">
        <f t="shared" si="152"/>
        <v>1249885</v>
      </c>
      <c r="F2490" s="6" t="str">
        <f t="shared" si="155"/>
        <v>BEARISH</v>
      </c>
      <c r="G2490" s="6" t="str">
        <f t="shared" si="154"/>
        <v>NEUTRAL</v>
      </c>
      <c r="H2490" s="6" t="str">
        <f t="shared" si="153"/>
        <v>CONFIRMED BEARISH</v>
      </c>
    </row>
    <row r="2491" spans="1:8" ht="13.5" x14ac:dyDescent="0.25">
      <c r="A2491" s="3">
        <f>TITRES_STAT!B2494</f>
        <v>45630</v>
      </c>
      <c r="B2491" s="6">
        <f>TITRES_STAT!C2494</f>
        <v>7.99</v>
      </c>
      <c r="C2491" s="6">
        <f>TITRES_STAT!D2494</f>
        <v>7.4082999999999997</v>
      </c>
      <c r="D2491" s="6">
        <f>TITRES_STAT!E2494</f>
        <v>701</v>
      </c>
      <c r="E2491" s="2">
        <f t="shared" si="152"/>
        <v>1250586</v>
      </c>
      <c r="F2491" s="6" t="str">
        <f t="shared" si="155"/>
        <v>BULLISH</v>
      </c>
      <c r="G2491" s="6" t="str">
        <f t="shared" si="154"/>
        <v>NEUTRAL</v>
      </c>
      <c r="H2491" s="6" t="str">
        <f t="shared" si="153"/>
        <v>CONFIRMED BULLISH</v>
      </c>
    </row>
    <row r="2492" spans="1:8" ht="13.5" x14ac:dyDescent="0.25">
      <c r="A2492" s="3">
        <f>TITRES_STAT!B2495</f>
        <v>45631</v>
      </c>
      <c r="B2492" s="6">
        <f>TITRES_STAT!C2495</f>
        <v>7.95</v>
      </c>
      <c r="C2492" s="6">
        <f>TITRES_STAT!D2495</f>
        <v>7.3712</v>
      </c>
      <c r="D2492" s="6">
        <f>TITRES_STAT!E2495</f>
        <v>1760</v>
      </c>
      <c r="E2492" s="2">
        <f t="shared" si="152"/>
        <v>1248826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CONFIRMED BULLISH</v>
      </c>
    </row>
    <row r="2493" spans="1:8" ht="13.5" x14ac:dyDescent="0.25">
      <c r="A2493" s="3">
        <f>TITRES_STAT!B2496</f>
        <v>45632</v>
      </c>
      <c r="B2493" s="6">
        <f>TITRES_STAT!C2496</f>
        <v>7.93</v>
      </c>
      <c r="C2493" s="6">
        <f>TITRES_STAT!D2496</f>
        <v>7.3526999999999996</v>
      </c>
      <c r="D2493" s="6">
        <f>TITRES_STAT!E2496</f>
        <v>2191</v>
      </c>
      <c r="E2493" s="2">
        <f t="shared" si="152"/>
        <v>1246635</v>
      </c>
      <c r="F2493" s="6" t="str">
        <f t="shared" si="155"/>
        <v>BEARISH</v>
      </c>
      <c r="G2493" s="6" t="str">
        <f t="shared" si="154"/>
        <v>NEUTRAL</v>
      </c>
      <c r="H2493" s="6" t="str">
        <f t="shared" si="153"/>
        <v>CONFIRMED BEARISH</v>
      </c>
    </row>
    <row r="2494" spans="1:8" ht="13.5" x14ac:dyDescent="0.25">
      <c r="A2494" s="3">
        <f>TITRES_STAT!B2497</f>
        <v>45635</v>
      </c>
      <c r="B2494" s="6">
        <f>TITRES_STAT!C2497</f>
        <v>7.9</v>
      </c>
      <c r="C2494" s="6">
        <f>TITRES_STAT!D2497</f>
        <v>7.3249000000000004</v>
      </c>
      <c r="D2494" s="6">
        <f>TITRES_STAT!E2497</f>
        <v>5669</v>
      </c>
      <c r="E2494" s="2">
        <f t="shared" si="152"/>
        <v>1240966</v>
      </c>
      <c r="F2494" s="6" t="str">
        <f t="shared" si="155"/>
        <v>BEARISH</v>
      </c>
      <c r="G2494" s="6" t="str">
        <f t="shared" si="154"/>
        <v>NEUTRAL</v>
      </c>
      <c r="H2494" s="6" t="str">
        <f t="shared" si="153"/>
        <v>CONFIRMED BEARISH</v>
      </c>
    </row>
    <row r="2495" spans="1:8" ht="13.5" x14ac:dyDescent="0.25">
      <c r="A2495" s="3">
        <f>TITRES_STAT!B2498</f>
        <v>45636</v>
      </c>
      <c r="B2495" s="6">
        <f>TITRES_STAT!C2498</f>
        <v>7.99</v>
      </c>
      <c r="C2495" s="6">
        <f>TITRES_STAT!D2498</f>
        <v>7.4082999999999997</v>
      </c>
      <c r="D2495" s="6">
        <f>TITRES_STAT!E2498</f>
        <v>2221</v>
      </c>
      <c r="E2495" s="2">
        <f t="shared" si="152"/>
        <v>1243187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BEARISH DIVERGENCE</v>
      </c>
    </row>
    <row r="2496" spans="1:8" ht="13.5" x14ac:dyDescent="0.25">
      <c r="A2496" s="3">
        <f>TITRES_STAT!B2499</f>
        <v>45637</v>
      </c>
      <c r="B2496" s="6">
        <f>TITRES_STAT!C2499</f>
        <v>7.99</v>
      </c>
      <c r="C2496" s="6">
        <f>TITRES_STAT!D2499</f>
        <v>7.4082999999999997</v>
      </c>
      <c r="D2496" s="6">
        <f>TITRES_STAT!E2499</f>
        <v>4851</v>
      </c>
      <c r="E2496" s="2">
        <f t="shared" si="152"/>
        <v>1243187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NEUTRAL</v>
      </c>
    </row>
    <row r="2497" spans="1:8" ht="13.5" x14ac:dyDescent="0.25">
      <c r="A2497" s="3">
        <f>TITRES_STAT!B2500</f>
        <v>45638</v>
      </c>
      <c r="B2497" s="6">
        <f>TITRES_STAT!C2500</f>
        <v>8.07</v>
      </c>
      <c r="C2497" s="6">
        <f>TITRES_STAT!D2500</f>
        <v>7.4824999999999999</v>
      </c>
      <c r="D2497" s="6">
        <f>TITRES_STAT!E2500</f>
        <v>13500</v>
      </c>
      <c r="E2497" s="2">
        <f t="shared" si="152"/>
        <v>1256687</v>
      </c>
      <c r="F2497" s="6" t="str">
        <f t="shared" si="155"/>
        <v>BULLISH</v>
      </c>
      <c r="G2497" s="6" t="str">
        <f t="shared" si="154"/>
        <v>NEUTRAL</v>
      </c>
      <c r="H2497" s="6" t="str">
        <f t="shared" si="153"/>
        <v>CONFIRMED BULLISH</v>
      </c>
    </row>
    <row r="2498" spans="1:8" ht="13.5" x14ac:dyDescent="0.25">
      <c r="A2498" s="3">
        <f>TITRES_STAT!B2501</f>
        <v>45639</v>
      </c>
      <c r="B2498" s="6">
        <f>TITRES_STAT!C2501</f>
        <v>8</v>
      </c>
      <c r="C2498" s="6">
        <f>TITRES_STAT!D2501</f>
        <v>7.4176000000000002</v>
      </c>
      <c r="D2498" s="6">
        <f>TITRES_STAT!E2501</f>
        <v>2227</v>
      </c>
      <c r="E2498" s="2">
        <f t="shared" si="152"/>
        <v>1254460</v>
      </c>
      <c r="F2498" s="6" t="str">
        <f t="shared" si="155"/>
        <v>BULLISH</v>
      </c>
      <c r="G2498" s="6" t="str">
        <f t="shared" si="154"/>
        <v>NEUTRAL</v>
      </c>
      <c r="H2498" s="6" t="str">
        <f t="shared" si="153"/>
        <v>CONFIRMED BULLISH</v>
      </c>
    </row>
    <row r="2499" spans="1:8" ht="13.5" x14ac:dyDescent="0.25">
      <c r="A2499" s="3">
        <f>TITRES_STAT!B2502</f>
        <v>45642</v>
      </c>
      <c r="B2499" s="6">
        <f>TITRES_STAT!C2502</f>
        <v>7.99</v>
      </c>
      <c r="C2499" s="6">
        <f>TITRES_STAT!D2502</f>
        <v>7.4082999999999997</v>
      </c>
      <c r="D2499" s="6">
        <f>TITRES_STAT!E2502</f>
        <v>961</v>
      </c>
      <c r="E2499" s="2">
        <f t="shared" si="152"/>
        <v>1253499</v>
      </c>
      <c r="F2499" s="6" t="str">
        <f t="shared" si="155"/>
        <v>BULLISH</v>
      </c>
      <c r="G2499" s="6" t="str">
        <f t="shared" si="154"/>
        <v>NEUTRAL</v>
      </c>
      <c r="H2499" s="6" t="str">
        <f t="shared" si="153"/>
        <v>CONFIRMED BULLISH</v>
      </c>
    </row>
    <row r="2500" spans="1:8" ht="13.5" x14ac:dyDescent="0.25">
      <c r="A2500" s="3">
        <f>TITRES_STAT!B2503</f>
        <v>45644</v>
      </c>
      <c r="B2500" s="6">
        <f>TITRES_STAT!C2503</f>
        <v>7.9</v>
      </c>
      <c r="C2500" s="6">
        <f>TITRES_STAT!D2503</f>
        <v>7.3249000000000004</v>
      </c>
      <c r="D2500" s="6">
        <f>TITRES_STAT!E2503</f>
        <v>1843</v>
      </c>
      <c r="E2500" s="2">
        <f t="shared" ref="E2500:E2563" si="156">IF(B2500&gt;B2499, E2499+D2500, IF(B2500&lt;B2499, E2499-D2500, E2499))</f>
        <v>1251656</v>
      </c>
      <c r="F2500" s="6" t="str">
        <f t="shared" si="155"/>
        <v>BULLISH</v>
      </c>
      <c r="G2500" s="6" t="str">
        <f t="shared" si="154"/>
        <v>NEUTRAL</v>
      </c>
      <c r="H2500" s="6" t="str">
        <f t="shared" si="153"/>
        <v>BULLISH DIVERGENCE</v>
      </c>
    </row>
    <row r="2501" spans="1:8" ht="13.5" x14ac:dyDescent="0.25">
      <c r="A2501" s="3">
        <f>TITRES_STAT!B2504</f>
        <v>45645</v>
      </c>
      <c r="B2501" s="6">
        <f>TITRES_STAT!C2504</f>
        <v>7.98</v>
      </c>
      <c r="C2501" s="6">
        <f>TITRES_STAT!D2504</f>
        <v>7.3990999999999998</v>
      </c>
      <c r="D2501" s="6">
        <f>TITRES_STAT!E2504</f>
        <v>813</v>
      </c>
      <c r="E2501" s="2">
        <f t="shared" si="156"/>
        <v>1252469</v>
      </c>
      <c r="F2501" s="6" t="str">
        <f t="shared" si="155"/>
        <v>BULLISH</v>
      </c>
      <c r="G2501" s="6" t="str">
        <f t="shared" si="154"/>
        <v>NEUTRAL</v>
      </c>
      <c r="H2501" s="6" t="str">
        <f t="shared" si="153"/>
        <v>BULLISH DIVERGENCE</v>
      </c>
    </row>
    <row r="2502" spans="1:8" ht="13.5" x14ac:dyDescent="0.25">
      <c r="A2502" s="3">
        <f>TITRES_STAT!B2505</f>
        <v>45646</v>
      </c>
      <c r="B2502" s="6">
        <f>TITRES_STAT!C2505</f>
        <v>7.98</v>
      </c>
      <c r="C2502" s="6">
        <f>TITRES_STAT!D2505</f>
        <v>7.3990999999999998</v>
      </c>
      <c r="D2502" s="6">
        <f>TITRES_STAT!E2505</f>
        <v>3505567</v>
      </c>
      <c r="E2502" s="2">
        <f t="shared" si="156"/>
        <v>1252469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45649</v>
      </c>
      <c r="B2503" s="6">
        <f>TITRES_STAT!C2506</f>
        <v>7.98</v>
      </c>
      <c r="C2503" s="6">
        <f>TITRES_STAT!D2506</f>
        <v>7.3990999999999998</v>
      </c>
      <c r="D2503" s="6">
        <f>TITRES_STAT!E2506</f>
        <v>3929</v>
      </c>
      <c r="E2503" s="2">
        <f t="shared" si="156"/>
        <v>1252469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BEARISH</v>
      </c>
    </row>
    <row r="2504" spans="1:8" ht="13.5" x14ac:dyDescent="0.25">
      <c r="A2504" s="3">
        <f>TITRES_STAT!B2507</f>
        <v>45650</v>
      </c>
      <c r="B2504" s="6">
        <f>TITRES_STAT!C2507</f>
        <v>8.0500000000000007</v>
      </c>
      <c r="C2504" s="6">
        <f>TITRES_STAT!D2507</f>
        <v>7.4640000000000004</v>
      </c>
      <c r="D2504" s="6">
        <f>TITRES_STAT!E2507</f>
        <v>85</v>
      </c>
      <c r="E2504" s="2">
        <f t="shared" si="156"/>
        <v>1252554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BEARISH DIVERGENCE</v>
      </c>
    </row>
    <row r="2505" spans="1:8" ht="13.5" x14ac:dyDescent="0.25">
      <c r="A2505" s="3">
        <f>TITRES_STAT!B2508</f>
        <v>45651</v>
      </c>
      <c r="B2505" s="6">
        <f>TITRES_STAT!C2508</f>
        <v>7.98</v>
      </c>
      <c r="C2505" s="6">
        <f>TITRES_STAT!D2508</f>
        <v>7.3990999999999998</v>
      </c>
      <c r="D2505" s="6">
        <f>TITRES_STAT!E2508</f>
        <v>1302</v>
      </c>
      <c r="E2505" s="2">
        <f t="shared" si="156"/>
        <v>1251252</v>
      </c>
      <c r="F2505" s="6" t="str">
        <f t="shared" si="159"/>
        <v>BEARISH</v>
      </c>
      <c r="G2505" s="6" t="str">
        <f t="shared" si="158"/>
        <v>NEUTRAL</v>
      </c>
      <c r="H2505" s="6" t="str">
        <f t="shared" si="157"/>
        <v>BEARISH DIVERGENCE</v>
      </c>
    </row>
    <row r="2506" spans="1:8" ht="13.5" x14ac:dyDescent="0.25">
      <c r="A2506" s="3">
        <f>TITRES_STAT!B2509</f>
        <v>45652</v>
      </c>
      <c r="B2506" s="6">
        <f>TITRES_STAT!C2509</f>
        <v>8</v>
      </c>
      <c r="C2506" s="6">
        <f>TITRES_STAT!D2509</f>
        <v>7.4176000000000002</v>
      </c>
      <c r="D2506" s="6">
        <f>TITRES_STAT!E2509</f>
        <v>2152</v>
      </c>
      <c r="E2506" s="2">
        <f t="shared" si="156"/>
        <v>1253404</v>
      </c>
      <c r="F2506" s="6" t="str">
        <f t="shared" si="159"/>
        <v>BULLISH</v>
      </c>
      <c r="G2506" s="6" t="str">
        <f t="shared" si="158"/>
        <v>NEUTRAL</v>
      </c>
      <c r="H2506" s="6" t="str">
        <f t="shared" si="157"/>
        <v>CONFIRMED BULLISH</v>
      </c>
    </row>
    <row r="2507" spans="1:8" ht="13.5" x14ac:dyDescent="0.25">
      <c r="A2507" s="3">
        <f>TITRES_STAT!B2510</f>
        <v>45653</v>
      </c>
      <c r="B2507" s="6">
        <f>TITRES_STAT!C2510</f>
        <v>8</v>
      </c>
      <c r="C2507" s="6">
        <f>TITRES_STAT!D2510</f>
        <v>7.4176000000000002</v>
      </c>
      <c r="D2507" s="6">
        <f>TITRES_STAT!E2510</f>
        <v>970</v>
      </c>
      <c r="E2507" s="2">
        <f t="shared" si="156"/>
        <v>1253404</v>
      </c>
      <c r="F2507" s="6" t="str">
        <f t="shared" si="159"/>
        <v>BULLISH</v>
      </c>
      <c r="G2507" s="6" t="str">
        <f t="shared" si="158"/>
        <v>NEUTRAL</v>
      </c>
      <c r="H2507" s="6" t="str">
        <f t="shared" si="157"/>
        <v>CONFIRMED BULLISH</v>
      </c>
    </row>
    <row r="2508" spans="1:8" ht="13.5" x14ac:dyDescent="0.25">
      <c r="A2508" s="3">
        <f>TITRES_STAT!B2511</f>
        <v>45656</v>
      </c>
      <c r="B2508" s="6">
        <f>TITRES_STAT!C2511</f>
        <v>8.01</v>
      </c>
      <c r="C2508" s="6">
        <f>TITRES_STAT!D2511</f>
        <v>7.4268999999999998</v>
      </c>
      <c r="D2508" s="6">
        <f>TITRES_STAT!E2511</f>
        <v>702</v>
      </c>
      <c r="E2508" s="2">
        <f t="shared" si="156"/>
        <v>1254106</v>
      </c>
      <c r="F2508" s="6" t="str">
        <f t="shared" si="159"/>
        <v>BULLISH</v>
      </c>
      <c r="G2508" s="6" t="str">
        <f t="shared" si="158"/>
        <v>NEUTRAL</v>
      </c>
      <c r="H2508" s="6" t="str">
        <f t="shared" si="157"/>
        <v>CONFIRMED BULLISH</v>
      </c>
    </row>
    <row r="2509" spans="1:8" ht="13.5" x14ac:dyDescent="0.25">
      <c r="A2509" s="3">
        <f>TITRES_STAT!B2512</f>
        <v>45657</v>
      </c>
      <c r="B2509" s="6">
        <f>TITRES_STAT!C2512</f>
        <v>8.1999999999999993</v>
      </c>
      <c r="C2509" s="6">
        <f>TITRES_STAT!D2512</f>
        <v>7.6029999999999998</v>
      </c>
      <c r="D2509" s="6">
        <f>TITRES_STAT!E2512</f>
        <v>34751</v>
      </c>
      <c r="E2509" s="2">
        <f t="shared" si="156"/>
        <v>1288857</v>
      </c>
      <c r="F2509" s="6" t="str">
        <f t="shared" si="159"/>
        <v>BULLISH</v>
      </c>
      <c r="G2509" s="6" t="str">
        <f t="shared" si="158"/>
        <v>STRONG</v>
      </c>
      <c r="H2509" s="6" t="str">
        <f t="shared" si="157"/>
        <v>CONFIRMED BULLISH</v>
      </c>
    </row>
    <row r="2510" spans="1:8" ht="13.5" x14ac:dyDescent="0.25">
      <c r="A2510" s="3">
        <f>TITRES_STAT!B2513</f>
        <v>45659</v>
      </c>
      <c r="B2510" s="6">
        <f>TITRES_STAT!C2513</f>
        <v>8.15</v>
      </c>
      <c r="C2510" s="6">
        <f>TITRES_STAT!D2513</f>
        <v>7.5567000000000002</v>
      </c>
      <c r="D2510" s="6">
        <f>TITRES_STAT!E2513</f>
        <v>3519</v>
      </c>
      <c r="E2510" s="2">
        <f t="shared" si="156"/>
        <v>1285338</v>
      </c>
      <c r="F2510" s="6" t="str">
        <f t="shared" si="159"/>
        <v>BULLISH</v>
      </c>
      <c r="G2510" s="6" t="str">
        <f t="shared" si="158"/>
        <v>STRONG</v>
      </c>
      <c r="H2510" s="6" t="str">
        <f t="shared" si="157"/>
        <v>CONFIRMED BULLISH</v>
      </c>
    </row>
    <row r="2511" spans="1:8" ht="13.5" x14ac:dyDescent="0.25">
      <c r="A2511" s="3">
        <f>TITRES_STAT!B2514</f>
        <v>45660</v>
      </c>
      <c r="B2511" s="6">
        <f>TITRES_STAT!C2514</f>
        <v>8.15</v>
      </c>
      <c r="C2511" s="6">
        <f>TITRES_STAT!D2514</f>
        <v>7.5567000000000002</v>
      </c>
      <c r="D2511" s="6">
        <f>TITRES_STAT!E2514</f>
        <v>3935</v>
      </c>
      <c r="E2511" s="2">
        <f t="shared" si="156"/>
        <v>1285338</v>
      </c>
      <c r="F2511" s="6" t="str">
        <f t="shared" si="159"/>
        <v>BULLISH</v>
      </c>
      <c r="G2511" s="6" t="str">
        <f t="shared" si="158"/>
        <v>STRONG</v>
      </c>
      <c r="H2511" s="6" t="str">
        <f t="shared" si="157"/>
        <v>CONFIRMED BULLISH</v>
      </c>
    </row>
    <row r="2512" spans="1:8" ht="13.5" x14ac:dyDescent="0.25">
      <c r="A2512" s="3">
        <f>TITRES_STAT!B2515</f>
        <v>45663</v>
      </c>
      <c r="B2512" s="6">
        <f>TITRES_STAT!C2515</f>
        <v>8.19</v>
      </c>
      <c r="C2512" s="6">
        <f>TITRES_STAT!D2515</f>
        <v>7.5937999999999999</v>
      </c>
      <c r="D2512" s="6">
        <f>TITRES_STAT!E2515</f>
        <v>1428</v>
      </c>
      <c r="E2512" s="2">
        <f t="shared" si="156"/>
        <v>1286766</v>
      </c>
      <c r="F2512" s="6" t="str">
        <f t="shared" si="159"/>
        <v>BULLISH</v>
      </c>
      <c r="G2512" s="6" t="str">
        <f t="shared" si="158"/>
        <v>STRONG</v>
      </c>
      <c r="H2512" s="6" t="str">
        <f t="shared" si="157"/>
        <v>CONFIRMED BULLISH</v>
      </c>
    </row>
    <row r="2513" spans="1:8" ht="13.5" x14ac:dyDescent="0.25">
      <c r="A2513" s="3">
        <f>TITRES_STAT!B2516</f>
        <v>45664</v>
      </c>
      <c r="B2513" s="6">
        <f>TITRES_STAT!C2516</f>
        <v>8.1999999999999993</v>
      </c>
      <c r="C2513" s="6">
        <f>TITRES_STAT!D2516</f>
        <v>7.6029999999999998</v>
      </c>
      <c r="D2513" s="6">
        <f>TITRES_STAT!E2516</f>
        <v>17339</v>
      </c>
      <c r="E2513" s="2">
        <f t="shared" si="156"/>
        <v>1304105</v>
      </c>
      <c r="F2513" s="6" t="str">
        <f t="shared" si="159"/>
        <v>BULLISH</v>
      </c>
      <c r="G2513" s="6" t="str">
        <f t="shared" si="158"/>
        <v>STRONG</v>
      </c>
      <c r="H2513" s="6" t="str">
        <f t="shared" si="157"/>
        <v>CONFIRMED BULLISH</v>
      </c>
    </row>
    <row r="2514" spans="1:8" ht="13.5" x14ac:dyDescent="0.25">
      <c r="A2514" s="3">
        <f>TITRES_STAT!B2517</f>
        <v>45665</v>
      </c>
      <c r="B2514" s="6">
        <f>TITRES_STAT!C2517</f>
        <v>8.69</v>
      </c>
      <c r="C2514" s="6">
        <f>TITRES_STAT!D2517</f>
        <v>8.0573999999999995</v>
      </c>
      <c r="D2514" s="6">
        <f>TITRES_STAT!E2517</f>
        <v>12545</v>
      </c>
      <c r="E2514" s="2">
        <f t="shared" si="156"/>
        <v>1316650</v>
      </c>
      <c r="F2514" s="6" t="str">
        <f t="shared" si="159"/>
        <v>BULLISH</v>
      </c>
      <c r="G2514" s="6" t="str">
        <f t="shared" si="158"/>
        <v>STRONG</v>
      </c>
      <c r="H2514" s="6" t="str">
        <f t="shared" si="157"/>
        <v>CONFIRMED BULLISH</v>
      </c>
    </row>
    <row r="2515" spans="1:8" ht="13.5" x14ac:dyDescent="0.25">
      <c r="A2515" s="3">
        <f>TITRES_STAT!B2518</f>
        <v>45666</v>
      </c>
      <c r="B2515" s="6">
        <f>TITRES_STAT!C2518</f>
        <v>8.75</v>
      </c>
      <c r="C2515" s="6">
        <f>TITRES_STAT!D2518</f>
        <v>8.1129999999999995</v>
      </c>
      <c r="D2515" s="6">
        <f>TITRES_STAT!E2518</f>
        <v>5018</v>
      </c>
      <c r="E2515" s="2">
        <f t="shared" si="156"/>
        <v>1321668</v>
      </c>
      <c r="F2515" s="6" t="str">
        <f t="shared" si="159"/>
        <v>BULLISH</v>
      </c>
      <c r="G2515" s="6" t="str">
        <f t="shared" si="158"/>
        <v>STRONG</v>
      </c>
      <c r="H2515" s="6" t="str">
        <f t="shared" si="157"/>
        <v>CONFIRMED BULLISH</v>
      </c>
    </row>
    <row r="2516" spans="1:8" ht="13.5" x14ac:dyDescent="0.25">
      <c r="A2516" s="3">
        <f>TITRES_STAT!B2519</f>
        <v>45667</v>
      </c>
      <c r="B2516" s="6">
        <f>TITRES_STAT!C2519</f>
        <v>8.74</v>
      </c>
      <c r="C2516" s="6">
        <f>TITRES_STAT!D2519</f>
        <v>8.1036999999999999</v>
      </c>
      <c r="D2516" s="6">
        <f>TITRES_STAT!E2519</f>
        <v>287</v>
      </c>
      <c r="E2516" s="2">
        <f t="shared" si="156"/>
        <v>1321381</v>
      </c>
      <c r="F2516" s="6" t="str">
        <f t="shared" si="159"/>
        <v>BULLISH</v>
      </c>
      <c r="G2516" s="6" t="str">
        <f t="shared" si="158"/>
        <v>STRONG</v>
      </c>
      <c r="H2516" s="6" t="str">
        <f t="shared" si="157"/>
        <v>CONFIRMED BULLISH</v>
      </c>
    </row>
    <row r="2517" spans="1:8" ht="13.5" x14ac:dyDescent="0.25">
      <c r="A2517" s="3">
        <f>TITRES_STAT!B2520</f>
        <v>45670</v>
      </c>
      <c r="B2517" s="6">
        <f>TITRES_STAT!C2520</f>
        <v>8.73</v>
      </c>
      <c r="C2517" s="6">
        <f>TITRES_STAT!D2520</f>
        <v>8.0945</v>
      </c>
      <c r="D2517" s="6">
        <f>TITRES_STAT!E2520</f>
        <v>167</v>
      </c>
      <c r="E2517" s="2">
        <f t="shared" si="156"/>
        <v>1321214</v>
      </c>
      <c r="F2517" s="6" t="str">
        <f t="shared" si="159"/>
        <v>BULLISH</v>
      </c>
      <c r="G2517" s="6" t="str">
        <f t="shared" si="158"/>
        <v>STRONG</v>
      </c>
      <c r="H2517" s="6" t="str">
        <f t="shared" si="157"/>
        <v>CONFIRMED BULLISH</v>
      </c>
    </row>
    <row r="2518" spans="1:8" ht="13.5" x14ac:dyDescent="0.25">
      <c r="A2518" s="3">
        <f>TITRES_STAT!B2521</f>
        <v>45671</v>
      </c>
      <c r="B2518" s="6">
        <f>TITRES_STAT!C2521</f>
        <v>8.9499999999999993</v>
      </c>
      <c r="C2518" s="6">
        <f>TITRES_STAT!D2521</f>
        <v>8.2984000000000009</v>
      </c>
      <c r="D2518" s="6">
        <f>TITRES_STAT!E2521</f>
        <v>12044</v>
      </c>
      <c r="E2518" s="2">
        <f t="shared" si="156"/>
        <v>1333258</v>
      </c>
      <c r="F2518" s="6" t="str">
        <f t="shared" si="159"/>
        <v>BULLISH</v>
      </c>
      <c r="G2518" s="6" t="str">
        <f t="shared" si="158"/>
        <v>STRONG</v>
      </c>
      <c r="H2518" s="6" t="str">
        <f t="shared" si="157"/>
        <v>CONFIRMED BULLISH</v>
      </c>
    </row>
    <row r="2519" spans="1:8" ht="13.5" x14ac:dyDescent="0.25">
      <c r="A2519" s="3">
        <f>TITRES_STAT!B2522</f>
        <v>45672</v>
      </c>
      <c r="B2519" s="6">
        <f>TITRES_STAT!C2522</f>
        <v>9.1</v>
      </c>
      <c r="C2519" s="6">
        <f>TITRES_STAT!D2522</f>
        <v>8.4375</v>
      </c>
      <c r="D2519" s="6">
        <f>TITRES_STAT!E2522</f>
        <v>6116</v>
      </c>
      <c r="E2519" s="2">
        <f t="shared" si="156"/>
        <v>1339374</v>
      </c>
      <c r="F2519" s="6" t="str">
        <f t="shared" si="159"/>
        <v>BULLISH</v>
      </c>
      <c r="G2519" s="6" t="str">
        <f t="shared" si="158"/>
        <v>NEUTRAL</v>
      </c>
      <c r="H2519" s="6" t="str">
        <f t="shared" si="157"/>
        <v>CONFIRMED BULLISH</v>
      </c>
    </row>
    <row r="2520" spans="1:8" ht="13.5" x14ac:dyDescent="0.25">
      <c r="A2520" s="3">
        <f>TITRES_STAT!B2523</f>
        <v>45673</v>
      </c>
      <c r="B2520" s="6">
        <f>TITRES_STAT!C2523</f>
        <v>9.16</v>
      </c>
      <c r="C2520" s="6">
        <f>TITRES_STAT!D2523</f>
        <v>8.4931999999999999</v>
      </c>
      <c r="D2520" s="6">
        <f>TITRES_STAT!E2523</f>
        <v>37727</v>
      </c>
      <c r="E2520" s="2">
        <f t="shared" si="156"/>
        <v>1377101</v>
      </c>
      <c r="F2520" s="6" t="str">
        <f t="shared" si="159"/>
        <v>BULLISH</v>
      </c>
      <c r="G2520" s="6" t="str">
        <f t="shared" si="158"/>
        <v>STRONG</v>
      </c>
      <c r="H2520" s="6" t="str">
        <f t="shared" si="157"/>
        <v>CONFIRMED BULLISH</v>
      </c>
    </row>
    <row r="2521" spans="1:8" ht="13.5" x14ac:dyDescent="0.25">
      <c r="A2521" s="3">
        <f>TITRES_STAT!B2524</f>
        <v>45674</v>
      </c>
      <c r="B2521" s="6">
        <f>TITRES_STAT!C2524</f>
        <v>9.16</v>
      </c>
      <c r="C2521" s="6">
        <f>TITRES_STAT!D2524</f>
        <v>8.4931999999999999</v>
      </c>
      <c r="D2521" s="6">
        <f>TITRES_STAT!E2524</f>
        <v>1457</v>
      </c>
      <c r="E2521" s="2">
        <f t="shared" si="156"/>
        <v>1377101</v>
      </c>
      <c r="F2521" s="6" t="str">
        <f t="shared" si="159"/>
        <v>BULLISH</v>
      </c>
      <c r="G2521" s="6" t="str">
        <f t="shared" si="158"/>
        <v>STRONG</v>
      </c>
      <c r="H2521" s="6" t="str">
        <f t="shared" si="157"/>
        <v>CONFIRMED BULLISH</v>
      </c>
    </row>
    <row r="2522" spans="1:8" ht="13.5" x14ac:dyDescent="0.25">
      <c r="A2522" s="3">
        <f>TITRES_STAT!B2525</f>
        <v>45677</v>
      </c>
      <c r="B2522" s="6">
        <f>TITRES_STAT!C2525</f>
        <v>9.15</v>
      </c>
      <c r="C2522" s="6">
        <f>TITRES_STAT!D2525</f>
        <v>8.4839000000000002</v>
      </c>
      <c r="D2522" s="6">
        <f>TITRES_STAT!E2525</f>
        <v>2274</v>
      </c>
      <c r="E2522" s="2">
        <f t="shared" si="156"/>
        <v>1374827</v>
      </c>
      <c r="F2522" s="6" t="str">
        <f t="shared" si="159"/>
        <v>BULLISH</v>
      </c>
      <c r="G2522" s="6" t="str">
        <f t="shared" si="158"/>
        <v>STRONG</v>
      </c>
      <c r="H2522" s="6" t="str">
        <f t="shared" si="157"/>
        <v>CONFIRMED BULLISH</v>
      </c>
    </row>
    <row r="2523" spans="1:8" ht="13.5" x14ac:dyDescent="0.25">
      <c r="A2523" s="3">
        <f>TITRES_STAT!B2526</f>
        <v>45678</v>
      </c>
      <c r="B2523" s="6">
        <f>TITRES_STAT!C2526</f>
        <v>9.3000000000000007</v>
      </c>
      <c r="C2523" s="6">
        <f>TITRES_STAT!D2526</f>
        <v>8.6229999999999993</v>
      </c>
      <c r="D2523" s="6">
        <f>TITRES_STAT!E2526</f>
        <v>51211</v>
      </c>
      <c r="E2523" s="2">
        <f t="shared" si="156"/>
        <v>1426038</v>
      </c>
      <c r="F2523" s="6" t="str">
        <f t="shared" si="159"/>
        <v>BULLISH</v>
      </c>
      <c r="G2523" s="6" t="str">
        <f t="shared" si="158"/>
        <v>STRONG</v>
      </c>
      <c r="H2523" s="6" t="str">
        <f t="shared" si="157"/>
        <v>CONFIRMED BULLISH</v>
      </c>
    </row>
    <row r="2524" spans="1:8" ht="13.5" x14ac:dyDescent="0.25">
      <c r="A2524" s="3">
        <f>TITRES_STAT!B2527</f>
        <v>45679</v>
      </c>
      <c r="B2524" s="6">
        <f>TITRES_STAT!C2527</f>
        <v>9.5299999999999994</v>
      </c>
      <c r="C2524" s="6">
        <f>TITRES_STAT!D2527</f>
        <v>8.8361999999999998</v>
      </c>
      <c r="D2524" s="6">
        <f>TITRES_STAT!E2527</f>
        <v>49662</v>
      </c>
      <c r="E2524" s="2">
        <f t="shared" si="156"/>
        <v>1475700</v>
      </c>
      <c r="F2524" s="6" t="str">
        <f t="shared" si="159"/>
        <v>BULLISH</v>
      </c>
      <c r="G2524" s="6" t="str">
        <f t="shared" si="158"/>
        <v>STRONG</v>
      </c>
      <c r="H2524" s="6" t="str">
        <f t="shared" si="157"/>
        <v>CONFIRMED BULLISH</v>
      </c>
    </row>
    <row r="2525" spans="1:8" ht="13.5" x14ac:dyDescent="0.25">
      <c r="A2525" s="3">
        <f>TITRES_STAT!B2528</f>
        <v>45680</v>
      </c>
      <c r="B2525" s="6">
        <f>TITRES_STAT!C2528</f>
        <v>10.1</v>
      </c>
      <c r="C2525" s="6">
        <f>TITRES_STAT!D2528</f>
        <v>9.3646999999999991</v>
      </c>
      <c r="D2525" s="6">
        <f>TITRES_STAT!E2528</f>
        <v>67512</v>
      </c>
      <c r="E2525" s="2">
        <f t="shared" si="156"/>
        <v>1543212</v>
      </c>
      <c r="F2525" s="6" t="str">
        <f t="shared" si="159"/>
        <v>BULLISH</v>
      </c>
      <c r="G2525" s="6" t="str">
        <f t="shared" si="158"/>
        <v>STRONG</v>
      </c>
      <c r="H2525" s="6" t="str">
        <f t="shared" si="157"/>
        <v>CONFIRMED BULLISH</v>
      </c>
    </row>
    <row r="2526" spans="1:8" ht="13.5" x14ac:dyDescent="0.25">
      <c r="A2526" s="3">
        <f>TITRES_STAT!B2529</f>
        <v>45681</v>
      </c>
      <c r="B2526" s="6">
        <f>TITRES_STAT!C2529</f>
        <v>10.7</v>
      </c>
      <c r="C2526" s="6">
        <f>TITRES_STAT!D2529</f>
        <v>9.9209999999999994</v>
      </c>
      <c r="D2526" s="6">
        <f>TITRES_STAT!E2529</f>
        <v>159617</v>
      </c>
      <c r="E2526" s="2">
        <f t="shared" si="156"/>
        <v>1702829</v>
      </c>
      <c r="F2526" s="6" t="str">
        <f t="shared" si="159"/>
        <v>BULLISH</v>
      </c>
      <c r="G2526" s="6" t="str">
        <f t="shared" si="158"/>
        <v>STRONG</v>
      </c>
      <c r="H2526" s="6" t="str">
        <f t="shared" si="157"/>
        <v>CONFIRMED BULLISH</v>
      </c>
    </row>
    <row r="2527" spans="1:8" ht="13.5" x14ac:dyDescent="0.25">
      <c r="A2527" s="3">
        <f>TITRES_STAT!B2530</f>
        <v>45684</v>
      </c>
      <c r="B2527" s="6">
        <f>TITRES_STAT!C2530</f>
        <v>10.49</v>
      </c>
      <c r="C2527" s="6">
        <f>TITRES_STAT!D2530</f>
        <v>9.7263000000000002</v>
      </c>
      <c r="D2527" s="6">
        <f>TITRES_STAT!E2530</f>
        <v>19419</v>
      </c>
      <c r="E2527" s="2">
        <f t="shared" si="156"/>
        <v>1683410</v>
      </c>
      <c r="F2527" s="6" t="str">
        <f t="shared" si="159"/>
        <v>BULLISH</v>
      </c>
      <c r="G2527" s="6" t="str">
        <f t="shared" si="158"/>
        <v>STRONG</v>
      </c>
      <c r="H2527" s="6" t="str">
        <f t="shared" si="157"/>
        <v>CONFIRMED BULLISH</v>
      </c>
    </row>
    <row r="2528" spans="1:8" ht="13.5" x14ac:dyDescent="0.25">
      <c r="A2528" s="3">
        <f>TITRES_STAT!B2531</f>
        <v>45685</v>
      </c>
      <c r="B2528" s="6">
        <f>TITRES_STAT!C2531</f>
        <v>10.5</v>
      </c>
      <c r="C2528" s="6">
        <f>TITRES_STAT!D2531</f>
        <v>9.7355999999999998</v>
      </c>
      <c r="D2528" s="6">
        <f>TITRES_STAT!E2531</f>
        <v>23020</v>
      </c>
      <c r="E2528" s="2">
        <f t="shared" si="156"/>
        <v>1706430</v>
      </c>
      <c r="F2528" s="6" t="str">
        <f t="shared" si="159"/>
        <v>BULLISH</v>
      </c>
      <c r="G2528" s="6" t="str">
        <f t="shared" si="158"/>
        <v>STRONG</v>
      </c>
      <c r="H2528" s="6" t="str">
        <f t="shared" si="157"/>
        <v>CONFIRMED BULLISH</v>
      </c>
    </row>
    <row r="2529" spans="1:8" ht="13.5" x14ac:dyDescent="0.25">
      <c r="A2529" s="3">
        <f>TITRES_STAT!B2532</f>
        <v>45686</v>
      </c>
      <c r="B2529" s="6">
        <f>TITRES_STAT!C2532</f>
        <v>10.48</v>
      </c>
      <c r="C2529" s="6">
        <f>TITRES_STAT!D2532</f>
        <v>9.7171000000000003</v>
      </c>
      <c r="D2529" s="6">
        <f>TITRES_STAT!E2532</f>
        <v>8251</v>
      </c>
      <c r="E2529" s="2">
        <f t="shared" si="156"/>
        <v>1698179</v>
      </c>
      <c r="F2529" s="6" t="str">
        <f t="shared" si="159"/>
        <v>BULLISH</v>
      </c>
      <c r="G2529" s="6" t="str">
        <f t="shared" si="158"/>
        <v>STRONG</v>
      </c>
      <c r="H2529" s="6" t="str">
        <f t="shared" si="157"/>
        <v>CONFIRMED BULLISH</v>
      </c>
    </row>
    <row r="2530" spans="1:8" ht="13.5" x14ac:dyDescent="0.25">
      <c r="A2530" s="3">
        <f>TITRES_STAT!B2533</f>
        <v>45687</v>
      </c>
      <c r="B2530" s="6">
        <f>TITRES_STAT!C2533</f>
        <v>10.5</v>
      </c>
      <c r="C2530" s="6">
        <f>TITRES_STAT!D2533</f>
        <v>9.7355999999999998</v>
      </c>
      <c r="D2530" s="6">
        <f>TITRES_STAT!E2533</f>
        <v>4976</v>
      </c>
      <c r="E2530" s="2">
        <f t="shared" si="156"/>
        <v>1703155</v>
      </c>
      <c r="F2530" s="6" t="str">
        <f t="shared" si="159"/>
        <v>BULLISH</v>
      </c>
      <c r="G2530" s="6" t="str">
        <f t="shared" si="158"/>
        <v>STRONG</v>
      </c>
      <c r="H2530" s="6" t="str">
        <f t="shared" si="157"/>
        <v>CONFIRMED BULLISH</v>
      </c>
    </row>
    <row r="2531" spans="1:8" ht="13.5" x14ac:dyDescent="0.25">
      <c r="A2531" s="3">
        <f>TITRES_STAT!B2534</f>
        <v>45688</v>
      </c>
      <c r="B2531" s="6">
        <f>TITRES_STAT!C2534</f>
        <v>10.7</v>
      </c>
      <c r="C2531" s="6">
        <f>TITRES_STAT!D2534</f>
        <v>9.9209999999999994</v>
      </c>
      <c r="D2531" s="6">
        <f>TITRES_STAT!E2534</f>
        <v>13673</v>
      </c>
      <c r="E2531" s="2">
        <f t="shared" si="156"/>
        <v>1716828</v>
      </c>
      <c r="F2531" s="6" t="str">
        <f t="shared" si="159"/>
        <v>BULLISH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45691</v>
      </c>
      <c r="B2532" s="6">
        <f>TITRES_STAT!C2535</f>
        <v>10.49</v>
      </c>
      <c r="C2532" s="6">
        <f>TITRES_STAT!D2535</f>
        <v>9.7263000000000002</v>
      </c>
      <c r="D2532" s="6">
        <f>TITRES_STAT!E2535</f>
        <v>12215</v>
      </c>
      <c r="E2532" s="2">
        <f t="shared" si="156"/>
        <v>1704613</v>
      </c>
      <c r="F2532" s="6" t="str">
        <f t="shared" si="159"/>
        <v>BULLISH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45692</v>
      </c>
      <c r="B2533" s="6">
        <f>TITRES_STAT!C2536</f>
        <v>10.39</v>
      </c>
      <c r="C2533" s="6">
        <f>TITRES_STAT!D2536</f>
        <v>9.6335999999999995</v>
      </c>
      <c r="D2533" s="6">
        <f>TITRES_STAT!E2536</f>
        <v>604</v>
      </c>
      <c r="E2533" s="2">
        <f t="shared" si="156"/>
        <v>1704009</v>
      </c>
      <c r="F2533" s="6" t="str">
        <f t="shared" si="159"/>
        <v>BEARISH</v>
      </c>
      <c r="G2533" s="6" t="str">
        <f t="shared" si="158"/>
        <v>NEUTRAL</v>
      </c>
      <c r="H2533" s="6" t="str">
        <f t="shared" si="157"/>
        <v>CONFIRMED BEARISH</v>
      </c>
    </row>
    <row r="2534" spans="1:8" ht="13.5" x14ac:dyDescent="0.25">
      <c r="A2534" s="3">
        <f>TITRES_STAT!B2537</f>
        <v>45693</v>
      </c>
      <c r="B2534" s="6">
        <f>TITRES_STAT!C2537</f>
        <v>10.45</v>
      </c>
      <c r="C2534" s="6">
        <f>TITRES_STAT!D2537</f>
        <v>9.6891999999999996</v>
      </c>
      <c r="D2534" s="6">
        <f>TITRES_STAT!E2537</f>
        <v>2155</v>
      </c>
      <c r="E2534" s="2">
        <f t="shared" si="156"/>
        <v>1706164</v>
      </c>
      <c r="F2534" s="6" t="str">
        <f t="shared" si="159"/>
        <v>BULLISH</v>
      </c>
      <c r="G2534" s="6" t="str">
        <f t="shared" si="158"/>
        <v>NEUTRAL</v>
      </c>
      <c r="H2534" s="6" t="str">
        <f t="shared" si="157"/>
        <v>BULLISH DIVERGENCE</v>
      </c>
    </row>
    <row r="2535" spans="1:8" ht="13.5" x14ac:dyDescent="0.25">
      <c r="A2535" s="3">
        <f>TITRES_STAT!B2538</f>
        <v>45694</v>
      </c>
      <c r="B2535" s="6">
        <f>TITRES_STAT!C2538</f>
        <v>10.35</v>
      </c>
      <c r="C2535" s="6">
        <f>TITRES_STAT!D2538</f>
        <v>9.5965000000000007</v>
      </c>
      <c r="D2535" s="6">
        <f>TITRES_STAT!E2538</f>
        <v>7366</v>
      </c>
      <c r="E2535" s="2">
        <f t="shared" si="156"/>
        <v>1698798</v>
      </c>
      <c r="F2535" s="6" t="str">
        <f t="shared" si="159"/>
        <v>BEARISH</v>
      </c>
      <c r="G2535" s="6" t="str">
        <f t="shared" si="158"/>
        <v>NEUTRAL</v>
      </c>
      <c r="H2535" s="6" t="str">
        <f t="shared" si="157"/>
        <v>CONFIRMED BEARISH</v>
      </c>
    </row>
    <row r="2536" spans="1:8" ht="13.5" x14ac:dyDescent="0.25">
      <c r="A2536" s="3">
        <f>TITRES_STAT!B2539</f>
        <v>45695</v>
      </c>
      <c r="B2536" s="6">
        <f>TITRES_STAT!C2539</f>
        <v>10.44</v>
      </c>
      <c r="C2536" s="6">
        <f>TITRES_STAT!D2539</f>
        <v>9.68</v>
      </c>
      <c r="D2536" s="6">
        <f>TITRES_STAT!E2539</f>
        <v>2338</v>
      </c>
      <c r="E2536" s="2">
        <f t="shared" si="156"/>
        <v>1701136</v>
      </c>
      <c r="F2536" s="6" t="str">
        <f t="shared" si="159"/>
        <v>BEARISH</v>
      </c>
      <c r="G2536" s="6" t="str">
        <f t="shared" si="158"/>
        <v>NEUTRAL</v>
      </c>
      <c r="H2536" s="6" t="str">
        <f t="shared" si="157"/>
        <v>CONFIRMED BEARISH</v>
      </c>
    </row>
    <row r="2537" spans="1:8" ht="13.5" x14ac:dyDescent="0.25">
      <c r="A2537" s="3">
        <f>TITRES_STAT!B2540</f>
        <v>45698</v>
      </c>
      <c r="B2537" s="6">
        <f>TITRES_STAT!C2540</f>
        <v>10.43</v>
      </c>
      <c r="C2537" s="6">
        <f>TITRES_STAT!D2540</f>
        <v>9.6707000000000001</v>
      </c>
      <c r="D2537" s="6">
        <f>TITRES_STAT!E2540</f>
        <v>7012</v>
      </c>
      <c r="E2537" s="2">
        <f t="shared" si="156"/>
        <v>1694124</v>
      </c>
      <c r="F2537" s="6" t="str">
        <f t="shared" si="159"/>
        <v>BEARISH</v>
      </c>
      <c r="G2537" s="6" t="str">
        <f t="shared" si="158"/>
        <v>NEUTRAL</v>
      </c>
      <c r="H2537" s="6" t="str">
        <f t="shared" si="157"/>
        <v>CONFIRMED BEARISH</v>
      </c>
    </row>
    <row r="2538" spans="1:8" ht="13.5" x14ac:dyDescent="0.25">
      <c r="A2538" s="3">
        <f>TITRES_STAT!B2541</f>
        <v>45699</v>
      </c>
      <c r="B2538" s="6">
        <f>TITRES_STAT!C2541</f>
        <v>10.43</v>
      </c>
      <c r="C2538" s="6">
        <f>TITRES_STAT!D2541</f>
        <v>9.6707000000000001</v>
      </c>
      <c r="D2538" s="6">
        <f>TITRES_STAT!E2541</f>
        <v>3870</v>
      </c>
      <c r="E2538" s="2">
        <f t="shared" si="156"/>
        <v>1694124</v>
      </c>
      <c r="F2538" s="6" t="str">
        <f t="shared" si="159"/>
        <v>BEARISH</v>
      </c>
      <c r="G2538" s="6" t="str">
        <f t="shared" si="158"/>
        <v>NEUTRAL</v>
      </c>
      <c r="H2538" s="6" t="str">
        <f t="shared" si="157"/>
        <v>BEARISH DIVERGENCE</v>
      </c>
    </row>
    <row r="2539" spans="1:8" ht="13.5" x14ac:dyDescent="0.25">
      <c r="A2539" s="3">
        <f>TITRES_STAT!B2542</f>
        <v>45700</v>
      </c>
      <c r="B2539" s="6">
        <f>TITRES_STAT!C2542</f>
        <v>10.47</v>
      </c>
      <c r="C2539" s="6">
        <f>TITRES_STAT!D2542</f>
        <v>9.7078000000000007</v>
      </c>
      <c r="D2539" s="6">
        <f>TITRES_STAT!E2542</f>
        <v>269483</v>
      </c>
      <c r="E2539" s="2">
        <f t="shared" si="156"/>
        <v>1963607</v>
      </c>
      <c r="F2539" s="6" t="str">
        <f t="shared" si="159"/>
        <v>BULLISH</v>
      </c>
      <c r="G2539" s="6" t="str">
        <f t="shared" si="158"/>
        <v>STRONG</v>
      </c>
      <c r="H2539" s="6" t="str">
        <f t="shared" si="157"/>
        <v>CONFIRMED BULLISH</v>
      </c>
    </row>
    <row r="2540" spans="1:8" ht="13.5" x14ac:dyDescent="0.25">
      <c r="A2540" s="3">
        <f>TITRES_STAT!B2543</f>
        <v>45701</v>
      </c>
      <c r="B2540" s="6">
        <f>TITRES_STAT!C2543</f>
        <v>10.53</v>
      </c>
      <c r="C2540" s="6">
        <f>TITRES_STAT!D2543</f>
        <v>9.7634000000000007</v>
      </c>
      <c r="D2540" s="6">
        <f>TITRES_STAT!E2543</f>
        <v>19630</v>
      </c>
      <c r="E2540" s="2">
        <f t="shared" si="156"/>
        <v>1983237</v>
      </c>
      <c r="F2540" s="6" t="str">
        <f t="shared" si="159"/>
        <v>BULLISH</v>
      </c>
      <c r="G2540" s="6" t="str">
        <f t="shared" si="158"/>
        <v>STRONG</v>
      </c>
      <c r="H2540" s="6" t="str">
        <f t="shared" si="157"/>
        <v>CONFIRMED BULLISH</v>
      </c>
    </row>
    <row r="2541" spans="1:8" ht="13.5" x14ac:dyDescent="0.25">
      <c r="A2541" s="3">
        <f>TITRES_STAT!B2544</f>
        <v>45702</v>
      </c>
      <c r="B2541" s="6">
        <f>TITRES_STAT!C2544</f>
        <v>10.6</v>
      </c>
      <c r="C2541" s="6">
        <f>TITRES_STAT!D2544</f>
        <v>9.8283000000000005</v>
      </c>
      <c r="D2541" s="6">
        <f>TITRES_STAT!E2544</f>
        <v>2070</v>
      </c>
      <c r="E2541" s="2">
        <f t="shared" si="156"/>
        <v>1985307</v>
      </c>
      <c r="F2541" s="6" t="str">
        <f t="shared" si="159"/>
        <v>BULLISH</v>
      </c>
      <c r="G2541" s="6" t="str">
        <f t="shared" si="158"/>
        <v>STRONG</v>
      </c>
      <c r="H2541" s="6" t="str">
        <f t="shared" si="157"/>
        <v>CONFIRMED BULLISH</v>
      </c>
    </row>
    <row r="2542" spans="1:8" ht="13.5" x14ac:dyDescent="0.25">
      <c r="A2542" s="3">
        <f>TITRES_STAT!B2545</f>
        <v>45705</v>
      </c>
      <c r="B2542" s="6">
        <f>TITRES_STAT!C2545</f>
        <v>10.5</v>
      </c>
      <c r="C2542" s="6">
        <f>TITRES_STAT!D2545</f>
        <v>9.7355999999999998</v>
      </c>
      <c r="D2542" s="6">
        <f>TITRES_STAT!E2545</f>
        <v>4958</v>
      </c>
      <c r="E2542" s="2">
        <f t="shared" si="156"/>
        <v>1980349</v>
      </c>
      <c r="F2542" s="6" t="str">
        <f t="shared" si="159"/>
        <v>BULLISH</v>
      </c>
      <c r="G2542" s="6" t="str">
        <f t="shared" si="158"/>
        <v>STRONG</v>
      </c>
      <c r="H2542" s="6" t="str">
        <f t="shared" si="157"/>
        <v>CONFIRMED BULLISH</v>
      </c>
    </row>
    <row r="2543" spans="1:8" ht="13.5" x14ac:dyDescent="0.25">
      <c r="A2543" s="3">
        <f>TITRES_STAT!B2546</f>
        <v>45706</v>
      </c>
      <c r="B2543" s="6">
        <f>TITRES_STAT!C2546</f>
        <v>10.49</v>
      </c>
      <c r="C2543" s="6">
        <f>TITRES_STAT!D2546</f>
        <v>9.7263000000000002</v>
      </c>
      <c r="D2543" s="6">
        <f>TITRES_STAT!E2546</f>
        <v>12434</v>
      </c>
      <c r="E2543" s="2">
        <f t="shared" si="156"/>
        <v>1967915</v>
      </c>
      <c r="F2543" s="6" t="str">
        <f t="shared" si="159"/>
        <v>BULLISH</v>
      </c>
      <c r="G2543" s="6" t="str">
        <f t="shared" si="158"/>
        <v>STRONG</v>
      </c>
      <c r="H2543" s="6" t="str">
        <f t="shared" si="157"/>
        <v>CONFIRMED BULLISH</v>
      </c>
    </row>
    <row r="2544" spans="1:8" ht="13.5" x14ac:dyDescent="0.25">
      <c r="A2544" s="3">
        <f>TITRES_STAT!B2547</f>
        <v>45707</v>
      </c>
      <c r="B2544" s="6">
        <f>TITRES_STAT!C2547</f>
        <v>10.4</v>
      </c>
      <c r="C2544" s="6">
        <f>TITRES_STAT!D2547</f>
        <v>9.6428999999999991</v>
      </c>
      <c r="D2544" s="6">
        <f>TITRES_STAT!E2547</f>
        <v>2111</v>
      </c>
      <c r="E2544" s="2">
        <f t="shared" si="156"/>
        <v>1965804</v>
      </c>
      <c r="F2544" s="6" t="str">
        <f t="shared" si="159"/>
        <v>BULLISH</v>
      </c>
      <c r="G2544" s="6" t="str">
        <f t="shared" si="158"/>
        <v>NEUTRAL</v>
      </c>
      <c r="H2544" s="6" t="str">
        <f t="shared" si="157"/>
        <v>BULLISH DIVERGENCE</v>
      </c>
    </row>
    <row r="2545" spans="1:8" ht="13.5" x14ac:dyDescent="0.25">
      <c r="A2545" s="3">
        <f>TITRES_STAT!B2548</f>
        <v>45708</v>
      </c>
      <c r="B2545" s="6">
        <f>TITRES_STAT!C2548</f>
        <v>10.4</v>
      </c>
      <c r="C2545" s="6">
        <f>TITRES_STAT!D2548</f>
        <v>9.6428999999999991</v>
      </c>
      <c r="D2545" s="6">
        <f>TITRES_STAT!E2548</f>
        <v>2004</v>
      </c>
      <c r="E2545" s="2">
        <f t="shared" si="156"/>
        <v>1965804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10.39</v>
      </c>
      <c r="C2546" s="6">
        <f>TITRES_STAT!D2549</f>
        <v>9.6335999999999995</v>
      </c>
      <c r="D2546" s="6">
        <f>TITRES_STAT!E2549</f>
        <v>5220</v>
      </c>
      <c r="E2546" s="2">
        <f t="shared" si="156"/>
        <v>1960584</v>
      </c>
      <c r="F2546" s="6" t="str">
        <f t="shared" si="159"/>
        <v>BEARISH</v>
      </c>
      <c r="G2546" s="6" t="str">
        <f t="shared" si="158"/>
        <v>NEUTRAL</v>
      </c>
      <c r="H2546" s="6" t="str">
        <f t="shared" si="157"/>
        <v>CONFIRMED BEARISH</v>
      </c>
    </row>
    <row r="2547" spans="1:8" ht="13.5" x14ac:dyDescent="0.25">
      <c r="A2547" s="3">
        <f>TITRES_STAT!B2550</f>
        <v>45712</v>
      </c>
      <c r="B2547" s="6">
        <f>TITRES_STAT!C2550</f>
        <v>10.38</v>
      </c>
      <c r="C2547" s="6">
        <f>TITRES_STAT!D2550</f>
        <v>9.6242999999999999</v>
      </c>
      <c r="D2547" s="6">
        <f>TITRES_STAT!E2550</f>
        <v>2005</v>
      </c>
      <c r="E2547" s="2">
        <f t="shared" si="156"/>
        <v>1958579</v>
      </c>
      <c r="F2547" s="6" t="str">
        <f t="shared" si="159"/>
        <v>BEARISH</v>
      </c>
      <c r="G2547" s="6" t="str">
        <f t="shared" si="158"/>
        <v>NEUTRAL</v>
      </c>
      <c r="H2547" s="6" t="str">
        <f t="shared" si="157"/>
        <v>CONFIRMED BEARISH</v>
      </c>
    </row>
    <row r="2548" spans="1:8" ht="13.5" x14ac:dyDescent="0.25">
      <c r="A2548" s="3">
        <f>TITRES_STAT!B2551</f>
        <v>45713</v>
      </c>
      <c r="B2548" s="6">
        <f>TITRES_STAT!C2551</f>
        <v>10.39</v>
      </c>
      <c r="C2548" s="6">
        <f>TITRES_STAT!D2551</f>
        <v>9.6335999999999995</v>
      </c>
      <c r="D2548" s="6">
        <f>TITRES_STAT!E2551</f>
        <v>1483</v>
      </c>
      <c r="E2548" s="2">
        <f t="shared" si="156"/>
        <v>1960062</v>
      </c>
      <c r="F2548" s="6" t="str">
        <f t="shared" si="159"/>
        <v>BEARISH</v>
      </c>
      <c r="G2548" s="6" t="str">
        <f t="shared" si="158"/>
        <v>NEUTRAL</v>
      </c>
      <c r="H2548" s="6" t="str">
        <f t="shared" si="157"/>
        <v>CONFIRMED BEARISH</v>
      </c>
    </row>
    <row r="2549" spans="1:8" ht="13.5" x14ac:dyDescent="0.25">
      <c r="A2549" s="3">
        <f>TITRES_STAT!B2552</f>
        <v>45714</v>
      </c>
      <c r="B2549" s="6">
        <f>TITRES_STAT!C2552</f>
        <v>10.27</v>
      </c>
      <c r="C2549" s="6">
        <f>TITRES_STAT!D2552</f>
        <v>9.5222999999999995</v>
      </c>
      <c r="D2549" s="6">
        <f>TITRES_STAT!E2552</f>
        <v>13102</v>
      </c>
      <c r="E2549" s="2">
        <f t="shared" si="156"/>
        <v>1946960</v>
      </c>
      <c r="F2549" s="6" t="str">
        <f t="shared" si="159"/>
        <v>BEARISH</v>
      </c>
      <c r="G2549" s="6" t="str">
        <f t="shared" si="158"/>
        <v>NEUTRAL</v>
      </c>
      <c r="H2549" s="6" t="str">
        <f t="shared" si="157"/>
        <v>CONFIRMED BEARISH</v>
      </c>
    </row>
    <row r="2550" spans="1:8" ht="13.5" x14ac:dyDescent="0.25">
      <c r="A2550" s="3">
        <f>TITRES_STAT!B2553</f>
        <v>45715</v>
      </c>
      <c r="B2550" s="6">
        <f>TITRES_STAT!C2553</f>
        <v>10.220000000000001</v>
      </c>
      <c r="C2550" s="6">
        <f>TITRES_STAT!D2553</f>
        <v>9.4760000000000009</v>
      </c>
      <c r="D2550" s="6">
        <f>TITRES_STAT!E2553</f>
        <v>2151</v>
      </c>
      <c r="E2550" s="2">
        <f t="shared" si="156"/>
        <v>1944809</v>
      </c>
      <c r="F2550" s="6" t="str">
        <f t="shared" si="159"/>
        <v>BEARISH</v>
      </c>
      <c r="G2550" s="6" t="str">
        <f t="shared" si="158"/>
        <v>NEUTRAL</v>
      </c>
      <c r="H2550" s="6" t="str">
        <f t="shared" si="157"/>
        <v>CONFIRMED BEARISH</v>
      </c>
    </row>
    <row r="2551" spans="1:8" ht="13.5" x14ac:dyDescent="0.25">
      <c r="A2551" s="3">
        <f>TITRES_STAT!B2554</f>
        <v>45716</v>
      </c>
      <c r="B2551" s="6">
        <f>TITRES_STAT!C2554</f>
        <v>10.32</v>
      </c>
      <c r="C2551" s="6">
        <f>TITRES_STAT!D2554</f>
        <v>9.5686999999999998</v>
      </c>
      <c r="D2551" s="6">
        <f>TITRES_STAT!E2554</f>
        <v>505</v>
      </c>
      <c r="E2551" s="2">
        <f t="shared" si="156"/>
        <v>1945314</v>
      </c>
      <c r="F2551" s="6" t="str">
        <f t="shared" si="159"/>
        <v>BEARISH</v>
      </c>
      <c r="G2551" s="6" t="str">
        <f t="shared" si="158"/>
        <v>NEUTRAL</v>
      </c>
      <c r="H2551" s="6" t="str">
        <f t="shared" si="157"/>
        <v>CONFIRMED BEARISH</v>
      </c>
    </row>
    <row r="2552" spans="1:8" ht="13.5" x14ac:dyDescent="0.25">
      <c r="A2552" s="3">
        <f>TITRES_STAT!B2555</f>
        <v>45719</v>
      </c>
      <c r="B2552" s="6">
        <f>TITRES_STAT!C2555</f>
        <v>10.38</v>
      </c>
      <c r="C2552" s="6">
        <f>TITRES_STAT!D2555</f>
        <v>9.6242999999999999</v>
      </c>
      <c r="D2552" s="6">
        <f>TITRES_STAT!E2555</f>
        <v>972</v>
      </c>
      <c r="E2552" s="2">
        <f t="shared" si="156"/>
        <v>1946286</v>
      </c>
      <c r="F2552" s="6" t="str">
        <f t="shared" si="159"/>
        <v>BEARISH</v>
      </c>
      <c r="G2552" s="6" t="str">
        <f t="shared" si="158"/>
        <v>NEUTRAL</v>
      </c>
      <c r="H2552" s="6" t="str">
        <f t="shared" si="157"/>
        <v>NEUTRAL</v>
      </c>
    </row>
    <row r="2553" spans="1:8" ht="13.5" x14ac:dyDescent="0.25">
      <c r="A2553" s="3">
        <f>TITRES_STAT!B2556</f>
        <v>45720</v>
      </c>
      <c r="B2553" s="6">
        <f>TITRES_STAT!C2556</f>
        <v>10.33</v>
      </c>
      <c r="C2553" s="6">
        <f>TITRES_STAT!D2556</f>
        <v>9.5779999999999994</v>
      </c>
      <c r="D2553" s="6">
        <f>TITRES_STAT!E2556</f>
        <v>3369</v>
      </c>
      <c r="E2553" s="2">
        <f t="shared" si="156"/>
        <v>1942917</v>
      </c>
      <c r="F2553" s="6" t="str">
        <f t="shared" si="159"/>
        <v>BEARISH</v>
      </c>
      <c r="G2553" s="6" t="str">
        <f t="shared" si="158"/>
        <v>NEUTRAL</v>
      </c>
      <c r="H2553" s="6" t="str">
        <f t="shared" si="157"/>
        <v>CONFIRMED BEARISH</v>
      </c>
    </row>
    <row r="2554" spans="1:8" ht="13.5" x14ac:dyDescent="0.25">
      <c r="A2554" s="3">
        <f>TITRES_STAT!B2557</f>
        <v>45721</v>
      </c>
      <c r="B2554" s="6">
        <f>TITRES_STAT!C2557</f>
        <v>10.3</v>
      </c>
      <c r="C2554" s="6">
        <f>TITRES_STAT!D2557</f>
        <v>9.5502000000000002</v>
      </c>
      <c r="D2554" s="6">
        <f>TITRES_STAT!E2557</f>
        <v>800</v>
      </c>
      <c r="E2554" s="2">
        <f t="shared" si="156"/>
        <v>1942117</v>
      </c>
      <c r="F2554" s="6" t="str">
        <f t="shared" si="159"/>
        <v>BEARISH</v>
      </c>
      <c r="G2554" s="6" t="str">
        <f t="shared" si="158"/>
        <v>NEUTRAL</v>
      </c>
      <c r="H2554" s="6" t="str">
        <f t="shared" si="157"/>
        <v>BEARISH DIVERGENCE</v>
      </c>
    </row>
    <row r="2555" spans="1:8" ht="13.5" x14ac:dyDescent="0.25">
      <c r="A2555" s="3">
        <f>TITRES_STAT!B2558</f>
        <v>45722</v>
      </c>
      <c r="B2555" s="6">
        <f>TITRES_STAT!C2558</f>
        <v>10.28</v>
      </c>
      <c r="C2555" s="6">
        <f>TITRES_STAT!D2558</f>
        <v>9.5315999999999992</v>
      </c>
      <c r="D2555" s="6">
        <f>TITRES_STAT!E2558</f>
        <v>896</v>
      </c>
      <c r="E2555" s="2">
        <f t="shared" si="156"/>
        <v>1941221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BEARISH DIVERGENCE</v>
      </c>
    </row>
    <row r="2556" spans="1:8" ht="13.5" x14ac:dyDescent="0.25">
      <c r="A2556" s="3">
        <f>TITRES_STAT!B2559</f>
        <v>45723</v>
      </c>
      <c r="B2556" s="6">
        <f>TITRES_STAT!C2559</f>
        <v>10.199999999999999</v>
      </c>
      <c r="C2556" s="6">
        <f>TITRES_STAT!D2559</f>
        <v>9.4573999999999998</v>
      </c>
      <c r="D2556" s="6">
        <f>TITRES_STAT!E2559</f>
        <v>3083</v>
      </c>
      <c r="E2556" s="2">
        <f t="shared" si="156"/>
        <v>1938138</v>
      </c>
      <c r="F2556" s="6" t="str">
        <f t="shared" si="159"/>
        <v>BEARISH</v>
      </c>
      <c r="G2556" s="6" t="str">
        <f t="shared" si="158"/>
        <v>NEUTRAL</v>
      </c>
      <c r="H2556" s="6" t="str">
        <f t="shared" si="157"/>
        <v>CONFIRMED BEARISH</v>
      </c>
    </row>
    <row r="2557" spans="1:8" ht="13.5" x14ac:dyDescent="0.25">
      <c r="A2557" s="3">
        <f>TITRES_STAT!B2560</f>
        <v>45726</v>
      </c>
      <c r="B2557" s="6">
        <f>TITRES_STAT!C2560</f>
        <v>10.25</v>
      </c>
      <c r="C2557" s="6">
        <f>TITRES_STAT!D2560</f>
        <v>9.5038</v>
      </c>
      <c r="D2557" s="6">
        <f>TITRES_STAT!E2560</f>
        <v>2336</v>
      </c>
      <c r="E2557" s="2">
        <f t="shared" si="156"/>
        <v>1940474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CONFIRMED BEARISH</v>
      </c>
    </row>
    <row r="2558" spans="1:8" ht="13.5" x14ac:dyDescent="0.25">
      <c r="A2558" s="3">
        <f>TITRES_STAT!B2561</f>
        <v>45727</v>
      </c>
      <c r="B2558" s="6">
        <f>TITRES_STAT!C2561</f>
        <v>10.39</v>
      </c>
      <c r="C2558" s="6">
        <f>TITRES_STAT!D2561</f>
        <v>9.6335999999999995</v>
      </c>
      <c r="D2558" s="6">
        <f>TITRES_STAT!E2561</f>
        <v>8155</v>
      </c>
      <c r="E2558" s="2">
        <f t="shared" si="156"/>
        <v>1948629</v>
      </c>
      <c r="F2558" s="6" t="str">
        <f t="shared" si="159"/>
        <v>BULLISH</v>
      </c>
      <c r="G2558" s="6" t="str">
        <f t="shared" si="158"/>
        <v>NEUTRAL</v>
      </c>
      <c r="H2558" s="6" t="str">
        <f t="shared" si="157"/>
        <v>CONFIRMED BULLISH</v>
      </c>
    </row>
    <row r="2559" spans="1:8" ht="13.5" x14ac:dyDescent="0.25">
      <c r="A2559" s="3">
        <f>TITRES_STAT!B2562</f>
        <v>45728</v>
      </c>
      <c r="B2559" s="6">
        <f>TITRES_STAT!C2562</f>
        <v>10.25</v>
      </c>
      <c r="C2559" s="6">
        <f>TITRES_STAT!D2562</f>
        <v>9.5038</v>
      </c>
      <c r="D2559" s="6">
        <f>TITRES_STAT!E2562</f>
        <v>5972</v>
      </c>
      <c r="E2559" s="2">
        <f t="shared" si="156"/>
        <v>1942657</v>
      </c>
      <c r="F2559" s="6" t="str">
        <f t="shared" si="159"/>
        <v>BULLISH</v>
      </c>
      <c r="G2559" s="6" t="str">
        <f t="shared" si="158"/>
        <v>NEUTRAL</v>
      </c>
      <c r="H2559" s="6" t="str">
        <f t="shared" si="157"/>
        <v>BULLISH DIVERGENCE</v>
      </c>
    </row>
    <row r="2560" spans="1:8" ht="13.5" x14ac:dyDescent="0.25">
      <c r="A2560" s="3">
        <f>TITRES_STAT!B2563</f>
        <v>45729</v>
      </c>
      <c r="B2560" s="6">
        <f>TITRES_STAT!C2563</f>
        <v>10.42</v>
      </c>
      <c r="C2560" s="6">
        <f>TITRES_STAT!D2563</f>
        <v>9.6614000000000004</v>
      </c>
      <c r="D2560" s="6">
        <f>TITRES_STAT!E2563</f>
        <v>5706</v>
      </c>
      <c r="E2560" s="2">
        <f t="shared" si="156"/>
        <v>1948363</v>
      </c>
      <c r="F2560" s="6" t="str">
        <f t="shared" si="159"/>
        <v>BULLISH</v>
      </c>
      <c r="G2560" s="6" t="str">
        <f t="shared" si="158"/>
        <v>NEUTRAL</v>
      </c>
      <c r="H2560" s="6" t="str">
        <f t="shared" si="157"/>
        <v>CONFIRMED BULLISH</v>
      </c>
    </row>
    <row r="2561" spans="1:8" ht="13.5" x14ac:dyDescent="0.25">
      <c r="A2561" s="3">
        <f>TITRES_STAT!B2564</f>
        <v>45730</v>
      </c>
      <c r="B2561" s="6">
        <f>TITRES_STAT!C2564</f>
        <v>10.32</v>
      </c>
      <c r="C2561" s="6">
        <f>TITRES_STAT!D2564</f>
        <v>9.5686999999999998</v>
      </c>
      <c r="D2561" s="6">
        <f>TITRES_STAT!E2564</f>
        <v>1985</v>
      </c>
      <c r="E2561" s="2">
        <f t="shared" si="156"/>
        <v>1946378</v>
      </c>
      <c r="F2561" s="6" t="str">
        <f t="shared" si="159"/>
        <v>BULLISH</v>
      </c>
      <c r="G2561" s="6" t="str">
        <f t="shared" si="158"/>
        <v>NEUTRAL</v>
      </c>
      <c r="H2561" s="6" t="str">
        <f t="shared" si="157"/>
        <v>CONFIRMED BULLISH</v>
      </c>
    </row>
    <row r="2562" spans="1:8" ht="13.5" x14ac:dyDescent="0.25">
      <c r="A2562" s="3">
        <f>TITRES_STAT!B2565</f>
        <v>45733</v>
      </c>
      <c r="B2562" s="6">
        <f>TITRES_STAT!C2565</f>
        <v>10.199999999999999</v>
      </c>
      <c r="C2562" s="6">
        <f>TITRES_STAT!D2565</f>
        <v>9.4573999999999998</v>
      </c>
      <c r="D2562" s="6">
        <f>TITRES_STAT!E2565</f>
        <v>8140</v>
      </c>
      <c r="E2562" s="2">
        <f t="shared" si="156"/>
        <v>1938238</v>
      </c>
      <c r="F2562" s="6" t="str">
        <f t="shared" si="159"/>
        <v>BEARISH</v>
      </c>
      <c r="G2562" s="6" t="str">
        <f t="shared" si="158"/>
        <v>NEUTRAL</v>
      </c>
      <c r="H2562" s="6" t="str">
        <f t="shared" si="157"/>
        <v>CONFIRMED BEARISH</v>
      </c>
    </row>
    <row r="2563" spans="1:8" ht="13.5" x14ac:dyDescent="0.25">
      <c r="A2563" s="3">
        <f>TITRES_STAT!B2566</f>
        <v>45734</v>
      </c>
      <c r="B2563" s="6">
        <f>TITRES_STAT!C2566</f>
        <v>10.3</v>
      </c>
      <c r="C2563" s="6">
        <f>TITRES_STAT!D2566</f>
        <v>9.5502000000000002</v>
      </c>
      <c r="D2563" s="6">
        <f>TITRES_STAT!E2566</f>
        <v>4896</v>
      </c>
      <c r="E2563" s="2">
        <f t="shared" si="156"/>
        <v>1943134</v>
      </c>
      <c r="F2563" s="6" t="str">
        <f t="shared" si="159"/>
        <v>BEARISH</v>
      </c>
      <c r="G2563" s="6" t="str">
        <f t="shared" si="158"/>
        <v>NEUTRAL</v>
      </c>
      <c r="H2563" s="6" t="str">
        <f t="shared" si="157"/>
        <v>CONFIRMED BEARISH</v>
      </c>
    </row>
    <row r="2564" spans="1:8" ht="13.5" x14ac:dyDescent="0.25">
      <c r="A2564" s="3">
        <f>TITRES_STAT!B2567</f>
        <v>45735</v>
      </c>
      <c r="B2564" s="6">
        <f>TITRES_STAT!C2567</f>
        <v>10.3</v>
      </c>
      <c r="C2564" s="6">
        <f>TITRES_STAT!D2567</f>
        <v>9.5502000000000002</v>
      </c>
      <c r="D2564" s="6">
        <f>TITRES_STAT!E2567</f>
        <v>6947</v>
      </c>
      <c r="E2564" s="2">
        <f t="shared" ref="E2564:E2627" si="160">IF(B2564&gt;B2563, E2563+D2564, IF(B2564&lt;B2563, E2563-D2564, E2563))</f>
        <v>1943134</v>
      </c>
      <c r="F2564" s="6" t="str">
        <f t="shared" si="159"/>
        <v>BULLISH</v>
      </c>
      <c r="G2564" s="6" t="str">
        <f t="shared" si="158"/>
        <v>NEUTRAL</v>
      </c>
      <c r="H2564" s="6" t="str">
        <f t="shared" si="157"/>
        <v>CONFIRMED BULLISH</v>
      </c>
    </row>
    <row r="2565" spans="1:8" ht="13.5" x14ac:dyDescent="0.25">
      <c r="A2565" s="3">
        <f>TITRES_STAT!B2568</f>
        <v>45737</v>
      </c>
      <c r="B2565" s="6">
        <f>TITRES_STAT!C2568</f>
        <v>10.3</v>
      </c>
      <c r="C2565" s="6">
        <f>TITRES_STAT!D2568</f>
        <v>9.5502000000000002</v>
      </c>
      <c r="D2565" s="6">
        <f>TITRES_STAT!E2568</f>
        <v>4027</v>
      </c>
      <c r="E2565" s="2">
        <f t="shared" si="160"/>
        <v>1943134</v>
      </c>
      <c r="F2565" s="6" t="str">
        <f t="shared" si="159"/>
        <v>BEARISH</v>
      </c>
      <c r="G2565" s="6" t="str">
        <f t="shared" si="158"/>
        <v>NEUTRAL</v>
      </c>
      <c r="H2565" s="6" t="str">
        <f t="shared" si="157"/>
        <v>CONFIRMED BEARISH</v>
      </c>
    </row>
    <row r="2566" spans="1:8" ht="13.5" x14ac:dyDescent="0.25">
      <c r="A2566" s="3">
        <f>TITRES_STAT!B2569</f>
        <v>45740</v>
      </c>
      <c r="B2566" s="6">
        <f>TITRES_STAT!C2569</f>
        <v>10.3</v>
      </c>
      <c r="C2566" s="6">
        <f>TITRES_STAT!D2569</f>
        <v>9.5502000000000002</v>
      </c>
      <c r="D2566" s="6">
        <f>TITRES_STAT!E2569</f>
        <v>2466</v>
      </c>
      <c r="E2566" s="2">
        <f t="shared" si="160"/>
        <v>1943134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f>TITRES_STAT!B2570</f>
        <v>45741</v>
      </c>
      <c r="B2567" s="6">
        <f>TITRES_STAT!C2570</f>
        <v>10.25</v>
      </c>
      <c r="C2567" s="6">
        <f>TITRES_STAT!D2570</f>
        <v>9.5038</v>
      </c>
      <c r="D2567" s="6">
        <f>TITRES_STAT!E2570</f>
        <v>1759</v>
      </c>
      <c r="E2567" s="2">
        <f t="shared" si="160"/>
        <v>1941375</v>
      </c>
      <c r="F2567" s="6" t="str">
        <f t="shared" si="159"/>
        <v>BULLISH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CONFIRMED BULLISH</v>
      </c>
    </row>
    <row r="2568" spans="1:8" ht="13.5" x14ac:dyDescent="0.25">
      <c r="A2568" s="3">
        <f>TITRES_STAT!B2571</f>
        <v>45742</v>
      </c>
      <c r="B2568" s="6">
        <f>TITRES_STAT!C2571</f>
        <v>10.3</v>
      </c>
      <c r="C2568" s="6">
        <f>TITRES_STAT!D2571</f>
        <v>9.5502000000000002</v>
      </c>
      <c r="D2568" s="6">
        <f>TITRES_STAT!E2571</f>
        <v>4154</v>
      </c>
      <c r="E2568" s="2">
        <f t="shared" si="160"/>
        <v>1945529</v>
      </c>
      <c r="F2568" s="6" t="str">
        <f t="shared" ref="F2568:F2631" si="163">IF(E2568&gt;E2563,"BULLISH",IF(E2568&lt;E2563,"BEARISH","NEUTRAL"))</f>
        <v>BULLISH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45743</v>
      </c>
      <c r="B2569" s="6">
        <f>TITRES_STAT!C2572</f>
        <v>10.28</v>
      </c>
      <c r="C2569" s="6">
        <f>TITRES_STAT!D2572</f>
        <v>9.5315999999999992</v>
      </c>
      <c r="D2569" s="6">
        <f>TITRES_STAT!E2572</f>
        <v>1831</v>
      </c>
      <c r="E2569" s="2">
        <f t="shared" si="160"/>
        <v>1943698</v>
      </c>
      <c r="F2569" s="6" t="str">
        <f t="shared" si="163"/>
        <v>BULLISH</v>
      </c>
      <c r="G2569" s="6" t="str">
        <f t="shared" si="162"/>
        <v>NEUTRAL</v>
      </c>
      <c r="H2569" s="6" t="str">
        <f t="shared" si="161"/>
        <v>BULLISH DIVERGENCE</v>
      </c>
    </row>
    <row r="2570" spans="1:8" ht="13.5" x14ac:dyDescent="0.25">
      <c r="A2570" s="3">
        <f>TITRES_STAT!B2573</f>
        <v>45744</v>
      </c>
      <c r="B2570" s="6">
        <f>TITRES_STAT!C2573</f>
        <v>10.27</v>
      </c>
      <c r="C2570" s="6">
        <f>TITRES_STAT!D2573</f>
        <v>9.5222999999999995</v>
      </c>
      <c r="D2570" s="6">
        <f>TITRES_STAT!E2573</f>
        <v>985</v>
      </c>
      <c r="E2570" s="2">
        <f t="shared" si="160"/>
        <v>1942713</v>
      </c>
      <c r="F2570" s="6" t="str">
        <f t="shared" si="163"/>
        <v>BEARISH</v>
      </c>
      <c r="G2570" s="6" t="str">
        <f t="shared" si="162"/>
        <v>NEUTRAL</v>
      </c>
      <c r="H2570" s="6" t="str">
        <f t="shared" si="161"/>
        <v>CONFIRMED BEARISH</v>
      </c>
    </row>
    <row r="2571" spans="1:8" ht="13.5" x14ac:dyDescent="0.25">
      <c r="A2571" s="3">
        <f>TITRES_STAT!B2574</f>
        <v>45749</v>
      </c>
      <c r="B2571" s="6">
        <f>TITRES_STAT!C2574</f>
        <v>10.4</v>
      </c>
      <c r="C2571" s="6">
        <f>TITRES_STAT!D2574</f>
        <v>9.6428999999999991</v>
      </c>
      <c r="D2571" s="6">
        <f>TITRES_STAT!E2574</f>
        <v>2321</v>
      </c>
      <c r="E2571" s="2">
        <f t="shared" si="160"/>
        <v>1945034</v>
      </c>
      <c r="F2571" s="6" t="str">
        <f t="shared" si="163"/>
        <v>BULLISH</v>
      </c>
      <c r="G2571" s="6" t="str">
        <f t="shared" si="162"/>
        <v>NEUTRAL</v>
      </c>
      <c r="H2571" s="6" t="str">
        <f t="shared" si="161"/>
        <v>CONFIRMED BULLISH</v>
      </c>
    </row>
    <row r="2572" spans="1:8" ht="13.5" x14ac:dyDescent="0.25">
      <c r="A2572" s="3">
        <f>TITRES_STAT!B2575</f>
        <v>45750</v>
      </c>
      <c r="B2572" s="6">
        <f>TITRES_STAT!C2575</f>
        <v>10.46</v>
      </c>
      <c r="C2572" s="6">
        <f>TITRES_STAT!D2575</f>
        <v>9.6984999999999992</v>
      </c>
      <c r="D2572" s="6">
        <f>TITRES_STAT!E2575</f>
        <v>971</v>
      </c>
      <c r="E2572" s="2">
        <f t="shared" si="160"/>
        <v>1946005</v>
      </c>
      <c r="F2572" s="6" t="str">
        <f t="shared" si="163"/>
        <v>BULLISH</v>
      </c>
      <c r="G2572" s="6" t="str">
        <f t="shared" si="162"/>
        <v>NEUTRAL</v>
      </c>
      <c r="H2572" s="6" t="str">
        <f t="shared" si="161"/>
        <v>CONFIRMED BULLISH</v>
      </c>
    </row>
    <row r="2573" spans="1:8" ht="13.5" x14ac:dyDescent="0.25">
      <c r="A2573" s="3">
        <f>TITRES_STAT!B2576</f>
        <v>45751</v>
      </c>
      <c r="B2573" s="6">
        <f>TITRES_STAT!C2576</f>
        <v>10.49</v>
      </c>
      <c r="C2573" s="6">
        <f>TITRES_STAT!D2576</f>
        <v>9.7263000000000002</v>
      </c>
      <c r="D2573" s="6">
        <f>TITRES_STAT!E2576</f>
        <v>5749</v>
      </c>
      <c r="E2573" s="2">
        <f t="shared" si="160"/>
        <v>1951754</v>
      </c>
      <c r="F2573" s="6" t="str">
        <f t="shared" si="163"/>
        <v>BULLISH</v>
      </c>
      <c r="G2573" s="6" t="str">
        <f t="shared" si="162"/>
        <v>NEUTRAL</v>
      </c>
      <c r="H2573" s="6" t="str">
        <f t="shared" si="161"/>
        <v>CONFIRMED BULLISH</v>
      </c>
    </row>
    <row r="2574" spans="1:8" ht="13.5" x14ac:dyDescent="0.25">
      <c r="A2574" s="3">
        <f>TITRES_STAT!B2577</f>
        <v>45754</v>
      </c>
      <c r="B2574" s="6">
        <f>TITRES_STAT!C2577</f>
        <v>10.4</v>
      </c>
      <c r="C2574" s="6">
        <f>TITRES_STAT!D2577</f>
        <v>9.6428999999999991</v>
      </c>
      <c r="D2574" s="6">
        <f>TITRES_STAT!E2577</f>
        <v>4406</v>
      </c>
      <c r="E2574" s="2">
        <f t="shared" si="160"/>
        <v>1947348</v>
      </c>
      <c r="F2574" s="6" t="str">
        <f t="shared" si="163"/>
        <v>BULLISH</v>
      </c>
      <c r="G2574" s="6" t="str">
        <f t="shared" si="162"/>
        <v>NEUTRAL</v>
      </c>
      <c r="H2574" s="6" t="str">
        <f t="shared" si="161"/>
        <v>CONFIRMED BULLISH</v>
      </c>
    </row>
    <row r="2575" spans="1:8" ht="13.5" x14ac:dyDescent="0.25">
      <c r="A2575" s="3">
        <f>TITRES_STAT!B2578</f>
        <v>45755</v>
      </c>
      <c r="B2575" s="6">
        <f>TITRES_STAT!C2578</f>
        <v>10.31</v>
      </c>
      <c r="C2575" s="6">
        <f>TITRES_STAT!D2578</f>
        <v>9.5594000000000001</v>
      </c>
      <c r="D2575" s="6">
        <f>TITRES_STAT!E2578</f>
        <v>2311</v>
      </c>
      <c r="E2575" s="2">
        <f t="shared" si="160"/>
        <v>1945037</v>
      </c>
      <c r="F2575" s="6" t="str">
        <f t="shared" si="163"/>
        <v>BULLISH</v>
      </c>
      <c r="G2575" s="6" t="str">
        <f t="shared" si="162"/>
        <v>NEUTRAL</v>
      </c>
      <c r="H2575" s="6" t="str">
        <f t="shared" si="161"/>
        <v>CONFIRMED BULLISH</v>
      </c>
    </row>
    <row r="2576" spans="1:8" ht="13.5" x14ac:dyDescent="0.25">
      <c r="A2576" s="3">
        <f>TITRES_STAT!B2579</f>
        <v>45757</v>
      </c>
      <c r="B2576" s="6">
        <f>TITRES_STAT!C2579</f>
        <v>10.44</v>
      </c>
      <c r="C2576" s="6">
        <f>TITRES_STAT!D2579</f>
        <v>9.68</v>
      </c>
      <c r="D2576" s="6">
        <f>TITRES_STAT!E2579</f>
        <v>4404</v>
      </c>
      <c r="E2576" s="2">
        <f t="shared" si="160"/>
        <v>1949441</v>
      </c>
      <c r="F2576" s="6" t="str">
        <f t="shared" si="163"/>
        <v>BULLISH</v>
      </c>
      <c r="G2576" s="6" t="str">
        <f t="shared" si="162"/>
        <v>NEUTRAL</v>
      </c>
      <c r="H2576" s="6" t="str">
        <f t="shared" si="161"/>
        <v>CONFIRMED BULLISH</v>
      </c>
    </row>
    <row r="2577" spans="1:8" ht="13.5" x14ac:dyDescent="0.25">
      <c r="A2577" s="3">
        <f>TITRES_STAT!B2580</f>
        <v>45758</v>
      </c>
      <c r="B2577" s="6">
        <f>TITRES_STAT!C2580</f>
        <v>10.6</v>
      </c>
      <c r="C2577" s="6">
        <f>TITRES_STAT!D2580</f>
        <v>9.8283000000000005</v>
      </c>
      <c r="D2577" s="6">
        <f>TITRES_STAT!E2580</f>
        <v>8857</v>
      </c>
      <c r="E2577" s="2">
        <f t="shared" si="160"/>
        <v>1958298</v>
      </c>
      <c r="F2577" s="6" t="str">
        <f t="shared" si="163"/>
        <v>BULLISH</v>
      </c>
      <c r="G2577" s="6" t="str">
        <f t="shared" si="162"/>
        <v>NEUTRAL</v>
      </c>
      <c r="H2577" s="6" t="str">
        <f t="shared" si="161"/>
        <v>CONFIRMED BULLISH</v>
      </c>
    </row>
    <row r="2578" spans="1:8" ht="13.5" x14ac:dyDescent="0.25">
      <c r="A2578" s="3">
        <f>TITRES_STAT!B2581</f>
        <v>45761</v>
      </c>
      <c r="B2578" s="6">
        <f>TITRES_STAT!C2581</f>
        <v>10.69</v>
      </c>
      <c r="C2578" s="6">
        <f>TITRES_STAT!D2581</f>
        <v>9.9117999999999995</v>
      </c>
      <c r="D2578" s="6">
        <f>TITRES_STAT!E2581</f>
        <v>2056</v>
      </c>
      <c r="E2578" s="2">
        <f t="shared" si="160"/>
        <v>1960354</v>
      </c>
      <c r="F2578" s="6" t="str">
        <f t="shared" si="163"/>
        <v>BULLISH</v>
      </c>
      <c r="G2578" s="6" t="str">
        <f t="shared" si="162"/>
        <v>NEUTRAL</v>
      </c>
      <c r="H2578" s="6" t="str">
        <f t="shared" si="161"/>
        <v>CONFIRMED BULLISH</v>
      </c>
    </row>
    <row r="2579" spans="1:8" ht="13.5" x14ac:dyDescent="0.25">
      <c r="A2579" s="3">
        <f>TITRES_STAT!B2582</f>
        <v>45762</v>
      </c>
      <c r="B2579" s="6">
        <f>TITRES_STAT!C2582</f>
        <v>10.65</v>
      </c>
      <c r="C2579" s="6">
        <f>TITRES_STAT!D2582</f>
        <v>9.8747000000000007</v>
      </c>
      <c r="D2579" s="6">
        <f>TITRES_STAT!E2582</f>
        <v>2856</v>
      </c>
      <c r="E2579" s="2">
        <f t="shared" si="160"/>
        <v>1957498</v>
      </c>
      <c r="F2579" s="6" t="str">
        <f t="shared" si="163"/>
        <v>BULLISH</v>
      </c>
      <c r="G2579" s="6" t="str">
        <f t="shared" si="162"/>
        <v>NEUTRAL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10.64</v>
      </c>
      <c r="C2580" s="6">
        <f>TITRES_STAT!D2583</f>
        <v>9.8653999999999993</v>
      </c>
      <c r="D2580" s="6">
        <f>TITRES_STAT!E2583</f>
        <v>1576</v>
      </c>
      <c r="E2580" s="2">
        <f t="shared" si="160"/>
        <v>1955922</v>
      </c>
      <c r="F2580" s="6" t="str">
        <f t="shared" si="163"/>
        <v>BULLISH</v>
      </c>
      <c r="G2580" s="6" t="str">
        <f t="shared" si="162"/>
        <v>NEUTRAL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10.64</v>
      </c>
      <c r="C2581" s="6">
        <f>TITRES_STAT!D2584</f>
        <v>9.8653999999999993</v>
      </c>
      <c r="D2581" s="6">
        <f>TITRES_STAT!E2584</f>
        <v>2000</v>
      </c>
      <c r="E2581" s="2">
        <f t="shared" si="160"/>
        <v>1955922</v>
      </c>
      <c r="F2581" s="6" t="str">
        <f t="shared" si="163"/>
        <v>BULLISH</v>
      </c>
      <c r="G2581" s="6" t="str">
        <f t="shared" si="162"/>
        <v>NEUTRAL</v>
      </c>
      <c r="H2581" s="6" t="str">
        <f t="shared" si="161"/>
        <v>CONFIRMED BULLISH</v>
      </c>
    </row>
    <row r="2582" spans="1:8" ht="13.5" x14ac:dyDescent="0.25">
      <c r="A2582" s="3">
        <f>TITRES_STAT!B2585</f>
        <v>45765</v>
      </c>
      <c r="B2582" s="6">
        <f>TITRES_STAT!C2585</f>
        <v>10.62</v>
      </c>
      <c r="C2582" s="6">
        <f>TITRES_STAT!D2585</f>
        <v>9.8468999999999998</v>
      </c>
      <c r="D2582" s="6">
        <f>TITRES_STAT!E2585</f>
        <v>1676</v>
      </c>
      <c r="E2582" s="2">
        <f t="shared" si="160"/>
        <v>1954246</v>
      </c>
      <c r="F2582" s="6" t="str">
        <f t="shared" si="163"/>
        <v>BEARISH</v>
      </c>
      <c r="G2582" s="6" t="str">
        <f t="shared" si="162"/>
        <v>NEUTRAL</v>
      </c>
      <c r="H2582" s="6" t="str">
        <f t="shared" si="161"/>
        <v>BEARISH DIVERGENCE</v>
      </c>
    </row>
    <row r="2583" spans="1:8" ht="13.5" x14ac:dyDescent="0.25">
      <c r="A2583" s="3">
        <f>TITRES_STAT!B2586</f>
        <v>45768</v>
      </c>
      <c r="B2583" s="6">
        <f>TITRES_STAT!C2586</f>
        <v>10.6</v>
      </c>
      <c r="C2583" s="6">
        <f>TITRES_STAT!D2586</f>
        <v>9.8283000000000005</v>
      </c>
      <c r="D2583" s="6">
        <f>TITRES_STAT!E2586</f>
        <v>1057</v>
      </c>
      <c r="E2583" s="2">
        <f t="shared" si="160"/>
        <v>1953189</v>
      </c>
      <c r="F2583" s="6" t="str">
        <f t="shared" si="163"/>
        <v>BEARISH</v>
      </c>
      <c r="G2583" s="6" t="str">
        <f t="shared" si="162"/>
        <v>NEUTRAL</v>
      </c>
      <c r="H2583" s="6" t="str">
        <f t="shared" si="161"/>
        <v>CONFIRMED BEARISH</v>
      </c>
    </row>
    <row r="2584" spans="1:8" ht="13.5" x14ac:dyDescent="0.25">
      <c r="A2584" s="3">
        <f>TITRES_STAT!B2587</f>
        <v>45769</v>
      </c>
      <c r="B2584" s="6">
        <f>TITRES_STAT!C2587</f>
        <v>10.57</v>
      </c>
      <c r="C2584" s="6">
        <f>TITRES_STAT!D2587</f>
        <v>9.8004999999999995</v>
      </c>
      <c r="D2584" s="6">
        <f>TITRES_STAT!E2587</f>
        <v>4878</v>
      </c>
      <c r="E2584" s="2">
        <f t="shared" si="160"/>
        <v>1948311</v>
      </c>
      <c r="F2584" s="6" t="str">
        <f t="shared" si="163"/>
        <v>BEARISH</v>
      </c>
      <c r="G2584" s="6" t="str">
        <f t="shared" si="162"/>
        <v>NEUTRAL</v>
      </c>
      <c r="H2584" s="6" t="str">
        <f t="shared" si="161"/>
        <v>CONFIRMED BEARISH</v>
      </c>
    </row>
    <row r="2585" spans="1:8" ht="13.5" x14ac:dyDescent="0.25">
      <c r="A2585" s="3">
        <f>TITRES_STAT!B2588</f>
        <v>45770</v>
      </c>
      <c r="B2585" s="6">
        <f>TITRES_STAT!C2588</f>
        <v>11.18</v>
      </c>
      <c r="C2585" s="6">
        <f>TITRES_STAT!D2588</f>
        <v>10.366099999999999</v>
      </c>
      <c r="D2585" s="6">
        <f>TITRES_STAT!E2588</f>
        <v>26553</v>
      </c>
      <c r="E2585" s="2">
        <f t="shared" si="160"/>
        <v>1974864</v>
      </c>
      <c r="F2585" s="6" t="str">
        <f t="shared" si="163"/>
        <v>BULLISH</v>
      </c>
      <c r="G2585" s="6" t="str">
        <f t="shared" si="162"/>
        <v>NEUTRAL</v>
      </c>
      <c r="H2585" s="6" t="str">
        <f t="shared" si="161"/>
        <v>CONFIRMED BULLISH</v>
      </c>
    </row>
    <row r="2586" spans="1:8" ht="13.5" x14ac:dyDescent="0.25">
      <c r="A2586" s="3">
        <f>TITRES_STAT!B2589</f>
        <v>45771</v>
      </c>
      <c r="B2586" s="6">
        <f>TITRES_STAT!C2589</f>
        <v>11.15</v>
      </c>
      <c r="C2586" s="6">
        <f>TITRES_STAT!D2589</f>
        <v>10.3383</v>
      </c>
      <c r="D2586" s="6">
        <f>TITRES_STAT!E2589</f>
        <v>7363</v>
      </c>
      <c r="E2586" s="2">
        <f t="shared" si="160"/>
        <v>1967501</v>
      </c>
      <c r="F2586" s="6" t="str">
        <f t="shared" si="163"/>
        <v>BULLISH</v>
      </c>
      <c r="G2586" s="6" t="str">
        <f t="shared" si="162"/>
        <v>NEUTRAL</v>
      </c>
      <c r="H2586" s="6" t="str">
        <f t="shared" si="161"/>
        <v>CONFIRMED BULLISH</v>
      </c>
    </row>
    <row r="2587" spans="1:8" ht="13.5" x14ac:dyDescent="0.25">
      <c r="A2587" s="3">
        <f>TITRES_STAT!B2590</f>
        <v>45772</v>
      </c>
      <c r="B2587" s="6">
        <f>TITRES_STAT!C2590</f>
        <v>11.1</v>
      </c>
      <c r="C2587" s="6">
        <f>TITRES_STAT!D2590</f>
        <v>10.2919</v>
      </c>
      <c r="D2587" s="6">
        <f>TITRES_STAT!E2590</f>
        <v>1776</v>
      </c>
      <c r="E2587" s="2">
        <f t="shared" si="160"/>
        <v>1965725</v>
      </c>
      <c r="F2587" s="6" t="str">
        <f t="shared" si="163"/>
        <v>BULLISH</v>
      </c>
      <c r="G2587" s="6" t="str">
        <f t="shared" si="162"/>
        <v>NEUTRAL</v>
      </c>
      <c r="H2587" s="6" t="str">
        <f t="shared" si="161"/>
        <v>CONFIRMED BULLISH</v>
      </c>
    </row>
    <row r="2588" spans="1:8" ht="13.5" x14ac:dyDescent="0.25">
      <c r="A2588" s="3">
        <f>TITRES_STAT!B2591</f>
        <v>45775</v>
      </c>
      <c r="B2588" s="6">
        <f>TITRES_STAT!C2591</f>
        <v>11.1</v>
      </c>
      <c r="C2588" s="6">
        <f>TITRES_STAT!D2591</f>
        <v>10.2919</v>
      </c>
      <c r="D2588" s="6">
        <f>TITRES_STAT!E2591</f>
        <v>604</v>
      </c>
      <c r="E2588" s="2">
        <f t="shared" si="160"/>
        <v>1965725</v>
      </c>
      <c r="F2588" s="6" t="str">
        <f t="shared" si="163"/>
        <v>BULLISH</v>
      </c>
      <c r="G2588" s="6" t="str">
        <f t="shared" si="162"/>
        <v>NEUTRAL</v>
      </c>
      <c r="H2588" s="6" t="str">
        <f t="shared" si="161"/>
        <v>CONFIRMED BULLISH</v>
      </c>
    </row>
    <row r="2589" spans="1:8" ht="13.5" x14ac:dyDescent="0.25">
      <c r="A2589" s="3">
        <f>TITRES_STAT!B2592</f>
        <v>45776</v>
      </c>
      <c r="B2589" s="6">
        <f>TITRES_STAT!C2592</f>
        <v>11.09</v>
      </c>
      <c r="C2589" s="6">
        <f>TITRES_STAT!D2592</f>
        <v>10.2826</v>
      </c>
      <c r="D2589" s="6">
        <f>TITRES_STAT!E2592</f>
        <v>2</v>
      </c>
      <c r="E2589" s="2">
        <f t="shared" si="160"/>
        <v>1965723</v>
      </c>
      <c r="F2589" s="6" t="str">
        <f t="shared" si="163"/>
        <v>BULLISH</v>
      </c>
      <c r="G2589" s="6" t="str">
        <f t="shared" si="162"/>
        <v>NEUTRAL</v>
      </c>
      <c r="H2589" s="6" t="str">
        <f t="shared" si="161"/>
        <v>CONFIRMED BULLISH</v>
      </c>
    </row>
    <row r="2590" spans="1:8" ht="13.5" x14ac:dyDescent="0.25">
      <c r="A2590" s="3">
        <f>TITRES_STAT!B2593</f>
        <v>45777</v>
      </c>
      <c r="B2590" s="6">
        <f>TITRES_STAT!C2593</f>
        <v>11.04</v>
      </c>
      <c r="C2590" s="6">
        <f>TITRES_STAT!D2593</f>
        <v>10.2363</v>
      </c>
      <c r="D2590" s="6">
        <f>TITRES_STAT!E2593</f>
        <v>1048</v>
      </c>
      <c r="E2590" s="2">
        <f t="shared" si="160"/>
        <v>1964675</v>
      </c>
      <c r="F2590" s="6" t="str">
        <f t="shared" si="163"/>
        <v>BEARISH</v>
      </c>
      <c r="G2590" s="6" t="str">
        <f t="shared" si="162"/>
        <v>NEUTRAL</v>
      </c>
      <c r="H2590" s="6" t="str">
        <f t="shared" si="161"/>
        <v>CONFIRMED BEARISH</v>
      </c>
    </row>
    <row r="2591" spans="1:8" ht="13.5" x14ac:dyDescent="0.25">
      <c r="A2591" s="3">
        <f>TITRES_STAT!B2594</f>
        <v>45779</v>
      </c>
      <c r="B2591" s="6">
        <f>TITRES_STAT!C2594</f>
        <v>11.04</v>
      </c>
      <c r="C2591" s="6">
        <f>TITRES_STAT!D2594</f>
        <v>10.2363</v>
      </c>
      <c r="D2591" s="6">
        <f>TITRES_STAT!E2594</f>
        <v>18</v>
      </c>
      <c r="E2591" s="2">
        <f t="shared" si="160"/>
        <v>1964675</v>
      </c>
      <c r="F2591" s="6" t="str">
        <f t="shared" si="163"/>
        <v>BEARISH</v>
      </c>
      <c r="G2591" s="6" t="str">
        <f t="shared" si="162"/>
        <v>NEUTRAL</v>
      </c>
      <c r="H2591" s="6" t="str">
        <f t="shared" si="161"/>
        <v>CONFIRMED BEARISH</v>
      </c>
    </row>
    <row r="2592" spans="1:8" ht="13.5" x14ac:dyDescent="0.25">
      <c r="A2592" s="3">
        <f>TITRES_STAT!B2595</f>
        <v>45782</v>
      </c>
      <c r="B2592" s="6">
        <f>TITRES_STAT!C2595</f>
        <v>11.03</v>
      </c>
      <c r="C2592" s="6">
        <f>TITRES_STAT!D2595</f>
        <v>10.227</v>
      </c>
      <c r="D2592" s="6">
        <f>TITRES_STAT!E2595</f>
        <v>397</v>
      </c>
      <c r="E2592" s="2">
        <f t="shared" si="160"/>
        <v>1964278</v>
      </c>
      <c r="F2592" s="6" t="str">
        <f t="shared" si="163"/>
        <v>BEARISH</v>
      </c>
      <c r="G2592" s="6" t="str">
        <f t="shared" si="162"/>
        <v>NEUTRAL</v>
      </c>
      <c r="H2592" s="6" t="str">
        <f t="shared" si="161"/>
        <v>CONFIRMED BEARISH</v>
      </c>
    </row>
    <row r="2593" spans="1:8" ht="13.5" x14ac:dyDescent="0.25">
      <c r="A2593" s="3">
        <f>TITRES_STAT!B2596</f>
        <v>45783</v>
      </c>
      <c r="B2593" s="6">
        <f>TITRES_STAT!C2596</f>
        <v>11.09</v>
      </c>
      <c r="C2593" s="6">
        <f>TITRES_STAT!D2596</f>
        <v>10.2826</v>
      </c>
      <c r="D2593" s="6">
        <f>TITRES_STAT!E2596</f>
        <v>5</v>
      </c>
      <c r="E2593" s="2">
        <f t="shared" si="160"/>
        <v>1964283</v>
      </c>
      <c r="F2593" s="6" t="str">
        <f t="shared" si="163"/>
        <v>BEARISH</v>
      </c>
      <c r="G2593" s="6" t="str">
        <f t="shared" si="162"/>
        <v>NEUTRAL</v>
      </c>
      <c r="H2593" s="6" t="str">
        <f t="shared" si="161"/>
        <v>CONFIRMED BEARISH</v>
      </c>
    </row>
    <row r="2594" spans="1:8" ht="13.5" x14ac:dyDescent="0.25">
      <c r="A2594" s="3">
        <f>TITRES_STAT!B2597</f>
        <v>45784</v>
      </c>
      <c r="B2594" s="6">
        <f>TITRES_STAT!C2597</f>
        <v>11</v>
      </c>
      <c r="C2594" s="6">
        <f>TITRES_STAT!D2597</f>
        <v>10.199199999999999</v>
      </c>
      <c r="D2594" s="6">
        <f>TITRES_STAT!E2597</f>
        <v>9865</v>
      </c>
      <c r="E2594" s="2">
        <f t="shared" si="160"/>
        <v>1954418</v>
      </c>
      <c r="F2594" s="6" t="str">
        <f t="shared" si="163"/>
        <v>BEARISH</v>
      </c>
      <c r="G2594" s="6" t="str">
        <f t="shared" si="162"/>
        <v>NEUTRAL</v>
      </c>
      <c r="H2594" s="6" t="str">
        <f t="shared" si="161"/>
        <v>CONFIRMED BEARISH</v>
      </c>
    </row>
    <row r="2595" spans="1:8" ht="13.5" x14ac:dyDescent="0.25">
      <c r="A2595" s="3">
        <f>TITRES_STAT!B2598</f>
        <v>45785</v>
      </c>
      <c r="B2595" s="6">
        <f>TITRES_STAT!C2598</f>
        <v>11.05</v>
      </c>
      <c r="C2595" s="6">
        <f>TITRES_STAT!D2598</f>
        <v>10.2456</v>
      </c>
      <c r="D2595" s="6">
        <f>TITRES_STAT!E2598</f>
        <v>260</v>
      </c>
      <c r="E2595" s="2">
        <f t="shared" si="160"/>
        <v>1954678</v>
      </c>
      <c r="F2595" s="6" t="str">
        <f t="shared" si="163"/>
        <v>BEARISH</v>
      </c>
      <c r="G2595" s="6" t="str">
        <f t="shared" si="162"/>
        <v>NEUTRAL</v>
      </c>
      <c r="H2595" s="6" t="str">
        <f t="shared" si="161"/>
        <v>BEARISH DIVERGENCE</v>
      </c>
    </row>
    <row r="2596" spans="1:8" ht="13.5" x14ac:dyDescent="0.25">
      <c r="A2596" s="3">
        <f>TITRES_STAT!B2599</f>
        <v>45786</v>
      </c>
      <c r="B2596" s="6">
        <f>TITRES_STAT!C2599</f>
        <v>10.97</v>
      </c>
      <c r="C2596" s="6">
        <f>TITRES_STAT!D2599</f>
        <v>10.1714</v>
      </c>
      <c r="D2596" s="6">
        <f>TITRES_STAT!E2599</f>
        <v>1880</v>
      </c>
      <c r="E2596" s="2">
        <f t="shared" si="160"/>
        <v>1952798</v>
      </c>
      <c r="F2596" s="6" t="str">
        <f t="shared" si="163"/>
        <v>BEARISH</v>
      </c>
      <c r="G2596" s="6" t="str">
        <f t="shared" si="162"/>
        <v>NEUTRAL</v>
      </c>
      <c r="H2596" s="6" t="str">
        <f t="shared" si="161"/>
        <v>CONFIRMED BEARISH</v>
      </c>
    </row>
    <row r="2597" spans="1:8" ht="13.5" x14ac:dyDescent="0.25">
      <c r="A2597" s="3">
        <f>TITRES_STAT!B2600</f>
        <v>45789</v>
      </c>
      <c r="B2597" s="6">
        <f>TITRES_STAT!C2600</f>
        <v>11</v>
      </c>
      <c r="C2597" s="6">
        <f>TITRES_STAT!D2600</f>
        <v>10.199199999999999</v>
      </c>
      <c r="D2597" s="6">
        <f>TITRES_STAT!E2600</f>
        <v>623</v>
      </c>
      <c r="E2597" s="2">
        <f t="shared" si="160"/>
        <v>1953421</v>
      </c>
      <c r="F2597" s="6" t="str">
        <f t="shared" si="163"/>
        <v>BEARISH</v>
      </c>
      <c r="G2597" s="6" t="str">
        <f t="shared" si="162"/>
        <v>NEUTRAL</v>
      </c>
      <c r="H2597" s="6" t="str">
        <f t="shared" si="161"/>
        <v>CONFIRMED BEARISH</v>
      </c>
    </row>
    <row r="2598" spans="1:8" ht="13.5" x14ac:dyDescent="0.25">
      <c r="A2598" s="3">
        <f>TITRES_STAT!B2601</f>
        <v>45790</v>
      </c>
      <c r="B2598" s="6">
        <f>TITRES_STAT!C2601</f>
        <v>11</v>
      </c>
      <c r="C2598" s="6">
        <f>TITRES_STAT!D2601</f>
        <v>10.199199999999999</v>
      </c>
      <c r="D2598" s="6">
        <f>TITRES_STAT!E2601</f>
        <v>4095</v>
      </c>
      <c r="E2598" s="2">
        <f t="shared" si="160"/>
        <v>1953421</v>
      </c>
      <c r="F2598" s="6" t="str">
        <f t="shared" si="163"/>
        <v>BEARISH</v>
      </c>
      <c r="G2598" s="6" t="str">
        <f t="shared" si="162"/>
        <v>NEUTRAL</v>
      </c>
      <c r="H2598" s="6" t="str">
        <f t="shared" si="161"/>
        <v>CONFIRMED BEARISH</v>
      </c>
    </row>
    <row r="2599" spans="1:8" ht="13.5" x14ac:dyDescent="0.25">
      <c r="A2599" s="3">
        <f>TITRES_STAT!B2602</f>
        <v>45791</v>
      </c>
      <c r="B2599" s="6">
        <f>TITRES_STAT!C2602</f>
        <v>11.07</v>
      </c>
      <c r="C2599" s="6">
        <f>TITRES_STAT!D2602</f>
        <v>10.264099999999999</v>
      </c>
      <c r="D2599" s="6">
        <f>TITRES_STAT!E2602</f>
        <v>3129</v>
      </c>
      <c r="E2599" s="2">
        <f t="shared" si="160"/>
        <v>1956550</v>
      </c>
      <c r="F2599" s="6" t="str">
        <f t="shared" si="163"/>
        <v>BULLISH</v>
      </c>
      <c r="G2599" s="6" t="str">
        <f t="shared" si="162"/>
        <v>NEUTRAL</v>
      </c>
      <c r="H2599" s="6" t="str">
        <f t="shared" si="161"/>
        <v>CONFIRMED BULLISH</v>
      </c>
    </row>
    <row r="2600" spans="1:8" ht="13.5" x14ac:dyDescent="0.25">
      <c r="A2600" s="3">
        <f>TITRES_STAT!B2603</f>
        <v>45792</v>
      </c>
      <c r="B2600" s="6">
        <f>TITRES_STAT!C2603</f>
        <v>11.08</v>
      </c>
      <c r="C2600" s="6">
        <f>TITRES_STAT!D2603</f>
        <v>10.273400000000001</v>
      </c>
      <c r="D2600" s="6">
        <f>TITRES_STAT!E2603</f>
        <v>1744</v>
      </c>
      <c r="E2600" s="2">
        <f t="shared" si="160"/>
        <v>1958294</v>
      </c>
      <c r="F2600" s="6" t="str">
        <f t="shared" si="163"/>
        <v>BULLISH</v>
      </c>
      <c r="G2600" s="6" t="str">
        <f t="shared" si="162"/>
        <v>NEUTRAL</v>
      </c>
      <c r="H2600" s="6" t="str">
        <f t="shared" si="161"/>
        <v>CONFIRMED BULLISH</v>
      </c>
    </row>
    <row r="2601" spans="1:8" ht="13.5" x14ac:dyDescent="0.25">
      <c r="A2601" s="3">
        <f>TITRES_STAT!B2604</f>
        <v>45793</v>
      </c>
      <c r="B2601" s="6">
        <f>TITRES_STAT!C2604</f>
        <v>11.1</v>
      </c>
      <c r="C2601" s="6">
        <f>TITRES_STAT!D2604</f>
        <v>10.2919</v>
      </c>
      <c r="D2601" s="6">
        <f>TITRES_STAT!E2604</f>
        <v>2560</v>
      </c>
      <c r="E2601" s="2">
        <f t="shared" si="160"/>
        <v>1960854</v>
      </c>
      <c r="F2601" s="6" t="str">
        <f t="shared" si="163"/>
        <v>BULLISH</v>
      </c>
      <c r="G2601" s="6" t="str">
        <f t="shared" si="162"/>
        <v>NEUTRAL</v>
      </c>
      <c r="H2601" s="6" t="str">
        <f t="shared" si="161"/>
        <v>CONFIRMED BULLISH</v>
      </c>
    </row>
    <row r="2602" spans="1:8" ht="13.5" x14ac:dyDescent="0.25">
      <c r="A2602" s="3">
        <f>TITRES_STAT!B2605</f>
        <v>45796</v>
      </c>
      <c r="B2602" s="6">
        <f>TITRES_STAT!C2605</f>
        <v>11.1</v>
      </c>
      <c r="C2602" s="6">
        <f>TITRES_STAT!D2605</f>
        <v>10.2919</v>
      </c>
      <c r="D2602" s="6">
        <f>TITRES_STAT!E2605</f>
        <v>322</v>
      </c>
      <c r="E2602" s="2">
        <f t="shared" si="160"/>
        <v>1960854</v>
      </c>
      <c r="F2602" s="6" t="str">
        <f t="shared" si="163"/>
        <v>BULLISH</v>
      </c>
      <c r="G2602" s="6" t="str">
        <f t="shared" si="162"/>
        <v>NEUTRAL</v>
      </c>
      <c r="H2602" s="6" t="str">
        <f t="shared" si="161"/>
        <v>CONFIRMED BULLISH</v>
      </c>
    </row>
    <row r="2603" spans="1:8" ht="13.5" x14ac:dyDescent="0.25">
      <c r="A2603" s="3">
        <f>TITRES_STAT!B2606</f>
        <v>45797</v>
      </c>
      <c r="B2603" s="6">
        <f>TITRES_STAT!C2606</f>
        <v>11.25</v>
      </c>
      <c r="C2603" s="6">
        <f>TITRES_STAT!D2606</f>
        <v>10.430999999999999</v>
      </c>
      <c r="D2603" s="6">
        <f>TITRES_STAT!E2606</f>
        <v>685</v>
      </c>
      <c r="E2603" s="2">
        <f t="shared" si="160"/>
        <v>1961539</v>
      </c>
      <c r="F2603" s="6" t="str">
        <f t="shared" si="163"/>
        <v>BULLISH</v>
      </c>
      <c r="G2603" s="6" t="str">
        <f t="shared" si="162"/>
        <v>NEUTRAL</v>
      </c>
      <c r="H2603" s="6" t="str">
        <f t="shared" si="161"/>
        <v>CONFIRMED BULLISH</v>
      </c>
    </row>
    <row r="2604" spans="1:8" ht="13.5" x14ac:dyDescent="0.25">
      <c r="A2604" s="3">
        <f>TITRES_STAT!B2607</f>
        <v>45798</v>
      </c>
      <c r="B2604" s="6">
        <f>TITRES_STAT!C2607</f>
        <v>11.25</v>
      </c>
      <c r="C2604" s="6">
        <f>TITRES_STAT!D2607</f>
        <v>10.430999999999999</v>
      </c>
      <c r="D2604" s="6">
        <f>TITRES_STAT!E2607</f>
        <v>3535</v>
      </c>
      <c r="E2604" s="2">
        <f t="shared" si="160"/>
        <v>1961539</v>
      </c>
      <c r="F2604" s="6" t="str">
        <f t="shared" si="163"/>
        <v>BULLISH</v>
      </c>
      <c r="G2604" s="6" t="str">
        <f t="shared" si="162"/>
        <v>NEUTRAL</v>
      </c>
      <c r="H2604" s="6" t="str">
        <f t="shared" si="161"/>
        <v>CONFIRMED BULLISH</v>
      </c>
    </row>
    <row r="2605" spans="1:8" ht="13.5" x14ac:dyDescent="0.25">
      <c r="A2605" s="3">
        <f>TITRES_STAT!B2608</f>
        <v>45799</v>
      </c>
      <c r="B2605" s="6">
        <f>TITRES_STAT!C2608</f>
        <v>11.22</v>
      </c>
      <c r="C2605" s="6">
        <f>TITRES_STAT!D2608</f>
        <v>10.4032</v>
      </c>
      <c r="D2605" s="6">
        <f>TITRES_STAT!E2608</f>
        <v>5220</v>
      </c>
      <c r="E2605" s="2">
        <f t="shared" si="160"/>
        <v>1956319</v>
      </c>
      <c r="F2605" s="6" t="str">
        <f t="shared" si="163"/>
        <v>BEARISH</v>
      </c>
      <c r="G2605" s="6" t="str">
        <f t="shared" si="162"/>
        <v>NEUTRAL</v>
      </c>
      <c r="H2605" s="6" t="str">
        <f t="shared" si="161"/>
        <v>BEARISH DIVERGENCE</v>
      </c>
    </row>
    <row r="2606" spans="1:8" ht="13.5" x14ac:dyDescent="0.25">
      <c r="A2606" s="3">
        <f>TITRES_STAT!B2609</f>
        <v>45800</v>
      </c>
      <c r="B2606" s="6">
        <f>TITRES_STAT!C2609</f>
        <v>11.22</v>
      </c>
      <c r="C2606" s="6">
        <f>TITRES_STAT!D2609</f>
        <v>10.4032</v>
      </c>
      <c r="D2606" s="6">
        <f>TITRES_STAT!E2609</f>
        <v>5160</v>
      </c>
      <c r="E2606" s="2">
        <f t="shared" si="160"/>
        <v>1956319</v>
      </c>
      <c r="F2606" s="6" t="str">
        <f t="shared" si="163"/>
        <v>BEARISH</v>
      </c>
      <c r="G2606" s="6" t="str">
        <f t="shared" si="162"/>
        <v>NEUTRAL</v>
      </c>
      <c r="H2606" s="6" t="str">
        <f t="shared" si="161"/>
        <v>BEARISH DIVERGENCE</v>
      </c>
    </row>
    <row r="2607" spans="1:8" ht="13.5" x14ac:dyDescent="0.25">
      <c r="A2607" s="3">
        <f>TITRES_STAT!B2610</f>
        <v>45803</v>
      </c>
      <c r="B2607" s="6">
        <f>TITRES_STAT!C2610</f>
        <v>10.55</v>
      </c>
      <c r="C2607" s="6">
        <f>TITRES_STAT!D2610</f>
        <v>9.782</v>
      </c>
      <c r="D2607" s="6">
        <f>TITRES_STAT!E2610</f>
        <v>133</v>
      </c>
      <c r="E2607" s="2">
        <f t="shared" si="160"/>
        <v>1956186</v>
      </c>
      <c r="F2607" s="6" t="str">
        <f t="shared" si="163"/>
        <v>BEARISH</v>
      </c>
      <c r="G2607" s="6" t="str">
        <f t="shared" si="162"/>
        <v>NEUTRAL</v>
      </c>
      <c r="H2607" s="6" t="str">
        <f t="shared" si="161"/>
        <v>CONFIRMED BEARISH</v>
      </c>
    </row>
    <row r="2608" spans="1:8" ht="13.5" x14ac:dyDescent="0.25">
      <c r="A2608" s="3">
        <f>TITRES_STAT!B2611</f>
        <v>45804</v>
      </c>
      <c r="B2608" s="6">
        <f>TITRES_STAT!C2611</f>
        <v>11</v>
      </c>
      <c r="C2608" s="6">
        <f>TITRES_STAT!D2611</f>
        <v>10.199199999999999</v>
      </c>
      <c r="D2608" s="6">
        <f>TITRES_STAT!E2611</f>
        <v>11291</v>
      </c>
      <c r="E2608" s="2">
        <f t="shared" si="160"/>
        <v>1967477</v>
      </c>
      <c r="F2608" s="6" t="str">
        <f t="shared" si="163"/>
        <v>BULLISH</v>
      </c>
      <c r="G2608" s="6" t="str">
        <f t="shared" si="162"/>
        <v>NEUTRAL</v>
      </c>
      <c r="H2608" s="6" t="str">
        <f t="shared" si="161"/>
        <v>BULLISH DIVERGENCE</v>
      </c>
    </row>
    <row r="2609" spans="1:8" ht="13.5" x14ac:dyDescent="0.25">
      <c r="A2609" s="3">
        <f>TITRES_STAT!B2612</f>
        <v>45805</v>
      </c>
      <c r="B2609" s="6">
        <f>TITRES_STAT!C2612</f>
        <v>11.14</v>
      </c>
      <c r="C2609" s="6">
        <f>TITRES_STAT!D2612</f>
        <v>10.329000000000001</v>
      </c>
      <c r="D2609" s="6">
        <f>TITRES_STAT!E2612</f>
        <v>7059</v>
      </c>
      <c r="E2609" s="2">
        <f t="shared" si="160"/>
        <v>1974536</v>
      </c>
      <c r="F2609" s="6" t="str">
        <f t="shared" si="163"/>
        <v>BULLISH</v>
      </c>
      <c r="G2609" s="6" t="str">
        <f t="shared" si="162"/>
        <v>NEUTRAL</v>
      </c>
      <c r="H2609" s="6" t="str">
        <f t="shared" si="161"/>
        <v>BULLISH DIVERGENCE</v>
      </c>
    </row>
    <row r="2610" spans="1:8" ht="13.5" x14ac:dyDescent="0.25">
      <c r="A2610" s="3">
        <f>TITRES_STAT!B2613</f>
        <v>45806</v>
      </c>
      <c r="B2610" s="6">
        <f>TITRES_STAT!C2613</f>
        <v>11.01</v>
      </c>
      <c r="C2610" s="6">
        <f>TITRES_STAT!D2613</f>
        <v>10.208500000000001</v>
      </c>
      <c r="D2610" s="6">
        <f>TITRES_STAT!E2613</f>
        <v>1295</v>
      </c>
      <c r="E2610" s="2">
        <f t="shared" si="160"/>
        <v>1973241</v>
      </c>
      <c r="F2610" s="6" t="str">
        <f t="shared" si="163"/>
        <v>BULLISH</v>
      </c>
      <c r="G2610" s="6" t="str">
        <f t="shared" si="162"/>
        <v>NEUTRAL</v>
      </c>
      <c r="H2610" s="6" t="str">
        <f t="shared" si="161"/>
        <v>BULLISH DIVERGENCE</v>
      </c>
    </row>
    <row r="2611" spans="1:8" ht="13.5" x14ac:dyDescent="0.25">
      <c r="A2611" s="3">
        <f>TITRES_STAT!B2614</f>
        <v>45807</v>
      </c>
      <c r="B2611" s="6">
        <f>TITRES_STAT!C2614</f>
        <v>11.14</v>
      </c>
      <c r="C2611" s="6">
        <f>TITRES_STAT!D2614</f>
        <v>10.329000000000001</v>
      </c>
      <c r="D2611" s="6">
        <f>TITRES_STAT!E2614</f>
        <v>1424</v>
      </c>
      <c r="E2611" s="2">
        <f t="shared" si="160"/>
        <v>1974665</v>
      </c>
      <c r="F2611" s="6" t="str">
        <f t="shared" si="163"/>
        <v>BULLISH</v>
      </c>
      <c r="G2611" s="6" t="str">
        <f t="shared" si="162"/>
        <v>NEUTRAL</v>
      </c>
      <c r="H2611" s="6" t="str">
        <f t="shared" si="161"/>
        <v>BULLISH DIVERGENCE</v>
      </c>
    </row>
    <row r="2612" spans="1:8" ht="13.5" x14ac:dyDescent="0.25">
      <c r="A2612" s="3">
        <f>TITRES_STAT!B2615</f>
        <v>45810</v>
      </c>
      <c r="B2612" s="6">
        <f>TITRES_STAT!C2615</f>
        <v>10.92</v>
      </c>
      <c r="C2612" s="6">
        <f>TITRES_STAT!D2615</f>
        <v>10.125</v>
      </c>
      <c r="D2612" s="6">
        <f>TITRES_STAT!E2615</f>
        <v>8227</v>
      </c>
      <c r="E2612" s="2">
        <f t="shared" si="160"/>
        <v>1966438</v>
      </c>
      <c r="F2612" s="6" t="str">
        <f t="shared" si="163"/>
        <v>BULLISH</v>
      </c>
      <c r="G2612" s="6" t="str">
        <f t="shared" si="162"/>
        <v>NEUTRAL</v>
      </c>
      <c r="H2612" s="6" t="str">
        <f t="shared" si="161"/>
        <v>CONFIRMED BULLISH</v>
      </c>
    </row>
    <row r="2613" spans="1:8" ht="13.5" x14ac:dyDescent="0.25">
      <c r="A2613" s="3">
        <f>TITRES_STAT!B2616</f>
        <v>45811</v>
      </c>
      <c r="B2613" s="6">
        <f>TITRES_STAT!C2616</f>
        <v>11.43</v>
      </c>
      <c r="C2613" s="6">
        <f>TITRES_STAT!D2616</f>
        <v>10.597899999999999</v>
      </c>
      <c r="D2613" s="6">
        <f>TITRES_STAT!E2616</f>
        <v>3898</v>
      </c>
      <c r="E2613" s="2">
        <f t="shared" si="160"/>
        <v>1970336</v>
      </c>
      <c r="F2613" s="6" t="str">
        <f t="shared" si="163"/>
        <v>BULLISH</v>
      </c>
      <c r="G2613" s="6" t="str">
        <f t="shared" si="162"/>
        <v>NEUTRAL</v>
      </c>
      <c r="H2613" s="6" t="str">
        <f t="shared" si="161"/>
        <v>CONFIRMED BULLISH</v>
      </c>
    </row>
    <row r="2614" spans="1:8" ht="13.5" x14ac:dyDescent="0.25">
      <c r="A2614" s="3">
        <f>TITRES_STAT!B2617</f>
        <v>45812</v>
      </c>
      <c r="B2614" s="6">
        <f>TITRES_STAT!C2617</f>
        <v>11.4</v>
      </c>
      <c r="C2614" s="6">
        <f>TITRES_STAT!D2617</f>
        <v>10.5701</v>
      </c>
      <c r="D2614" s="6">
        <f>TITRES_STAT!E2617</f>
        <v>8760</v>
      </c>
      <c r="E2614" s="2">
        <f t="shared" si="160"/>
        <v>1961576</v>
      </c>
      <c r="F2614" s="6" t="str">
        <f t="shared" si="163"/>
        <v>BEARISH</v>
      </c>
      <c r="G2614" s="6" t="str">
        <f t="shared" si="162"/>
        <v>NEUTRAL</v>
      </c>
      <c r="H2614" s="6" t="str">
        <f t="shared" si="161"/>
        <v>BEARISH DIVERGENCE</v>
      </c>
    </row>
    <row r="2615" spans="1:8" ht="13.5" x14ac:dyDescent="0.25">
      <c r="A2615" s="3">
        <f>TITRES_STAT!B2618</f>
        <v>45813</v>
      </c>
      <c r="B2615" s="6">
        <f>TITRES_STAT!C2618</f>
        <v>11</v>
      </c>
      <c r="C2615" s="6">
        <f>TITRES_STAT!D2618</f>
        <v>10.199199999999999</v>
      </c>
      <c r="D2615" s="6">
        <f>TITRES_STAT!E2618</f>
        <v>16607</v>
      </c>
      <c r="E2615" s="2">
        <f t="shared" si="160"/>
        <v>1944969</v>
      </c>
      <c r="F2615" s="6" t="str">
        <f t="shared" si="163"/>
        <v>BEARISH</v>
      </c>
      <c r="G2615" s="6" t="str">
        <f t="shared" si="162"/>
        <v>NEUTRAL</v>
      </c>
      <c r="H2615" s="6" t="str">
        <f t="shared" si="161"/>
        <v>CONFIRMED BEARISH</v>
      </c>
    </row>
    <row r="2616" spans="1:8" ht="13.5" x14ac:dyDescent="0.25">
      <c r="A2616" s="3">
        <f>TITRES_STAT!B2619</f>
        <v>45817</v>
      </c>
      <c r="B2616" s="6">
        <f>TITRES_STAT!C2619</f>
        <v>11</v>
      </c>
      <c r="C2616" s="6">
        <f>TITRES_STAT!D2619</f>
        <v>10.199199999999999</v>
      </c>
      <c r="D2616" s="6">
        <f>TITRES_STAT!E2619</f>
        <v>4106</v>
      </c>
      <c r="E2616" s="2">
        <f t="shared" si="160"/>
        <v>1944969</v>
      </c>
      <c r="F2616" s="6" t="str">
        <f t="shared" si="163"/>
        <v>BEARISH</v>
      </c>
      <c r="G2616" s="6" t="str">
        <f t="shared" si="162"/>
        <v>NEUTRAL</v>
      </c>
      <c r="H2616" s="6" t="str">
        <f t="shared" si="161"/>
        <v>CONFIRMED BEARISH</v>
      </c>
    </row>
    <row r="2617" spans="1:8" ht="13.5" x14ac:dyDescent="0.25">
      <c r="A2617" s="3">
        <f>TITRES_STAT!B2620</f>
        <v>45818</v>
      </c>
      <c r="B2617" s="6">
        <f>TITRES_STAT!C2620</f>
        <v>10.199999999999999</v>
      </c>
      <c r="C2617" s="6">
        <f>TITRES_STAT!D2620</f>
        <v>10.199999999999999</v>
      </c>
      <c r="D2617" s="6">
        <f>TITRES_STAT!E2620</f>
        <v>230</v>
      </c>
      <c r="E2617" s="2">
        <f t="shared" si="160"/>
        <v>1944739</v>
      </c>
      <c r="F2617" s="6" t="str">
        <f t="shared" si="163"/>
        <v>BEARISH</v>
      </c>
      <c r="G2617" s="6" t="str">
        <f t="shared" si="162"/>
        <v>NEUTRAL</v>
      </c>
      <c r="H2617" s="6" t="str">
        <f t="shared" si="161"/>
        <v>CONFIRMED BEARISH</v>
      </c>
    </row>
    <row r="2618" spans="1:8" ht="13.5" x14ac:dyDescent="0.25">
      <c r="A2618" s="3">
        <f>TITRES_STAT!B2621</f>
        <v>45819</v>
      </c>
      <c r="B2618" s="6">
        <f>TITRES_STAT!C2621</f>
        <v>10.09</v>
      </c>
      <c r="C2618" s="6">
        <f>TITRES_STAT!D2621</f>
        <v>10.09</v>
      </c>
      <c r="D2618" s="6">
        <f>TITRES_STAT!E2621</f>
        <v>534</v>
      </c>
      <c r="E2618" s="2">
        <f t="shared" si="160"/>
        <v>1944205</v>
      </c>
      <c r="F2618" s="6" t="str">
        <f t="shared" si="163"/>
        <v>BEARISH</v>
      </c>
      <c r="G2618" s="6" t="str">
        <f t="shared" si="162"/>
        <v>NEUTRAL</v>
      </c>
      <c r="H2618" s="6" t="str">
        <f t="shared" si="161"/>
        <v>CONFIRMED BEARISH</v>
      </c>
    </row>
    <row r="2619" spans="1:8" ht="13.5" x14ac:dyDescent="0.25">
      <c r="A2619" s="3">
        <f>TITRES_STAT!B2622</f>
        <v>45820</v>
      </c>
      <c r="B2619" s="6">
        <f>TITRES_STAT!C2622</f>
        <v>10</v>
      </c>
      <c r="C2619" s="6">
        <f>TITRES_STAT!D2622</f>
        <v>10</v>
      </c>
      <c r="D2619" s="6">
        <f>TITRES_STAT!E2622</f>
        <v>1326</v>
      </c>
      <c r="E2619" s="2">
        <f t="shared" si="160"/>
        <v>1942879</v>
      </c>
      <c r="F2619" s="6" t="str">
        <f t="shared" si="163"/>
        <v>BEARISH</v>
      </c>
      <c r="G2619" s="6" t="str">
        <f t="shared" si="162"/>
        <v>NEUTRAL</v>
      </c>
      <c r="H2619" s="6" t="str">
        <f t="shared" si="161"/>
        <v>CONFIRMED BEARISH</v>
      </c>
    </row>
    <row r="2620" spans="1:8" ht="13.5" x14ac:dyDescent="0.25">
      <c r="A2620" s="3">
        <f>TITRES_STAT!B2623</f>
        <v>45821</v>
      </c>
      <c r="B2620" s="6">
        <f>TITRES_STAT!C2623</f>
        <v>9.7100000000000009</v>
      </c>
      <c r="C2620" s="6">
        <f>TITRES_STAT!D2623</f>
        <v>9.7100000000000009</v>
      </c>
      <c r="D2620" s="6">
        <f>TITRES_STAT!E2623</f>
        <v>1274</v>
      </c>
      <c r="E2620" s="2">
        <f t="shared" si="160"/>
        <v>1941605</v>
      </c>
      <c r="F2620" s="6" t="str">
        <f t="shared" si="163"/>
        <v>BEARISH</v>
      </c>
      <c r="G2620" s="6" t="str">
        <f t="shared" si="162"/>
        <v>NEUTRAL</v>
      </c>
      <c r="H2620" s="6" t="str">
        <f t="shared" si="161"/>
        <v>CONFIRMED BEARISH</v>
      </c>
    </row>
    <row r="2621" spans="1:8" ht="13.5" x14ac:dyDescent="0.25">
      <c r="A2621" s="3">
        <f>TITRES_STAT!B2624</f>
        <v>45824</v>
      </c>
      <c r="B2621" s="6">
        <f>TITRES_STAT!C2624</f>
        <v>9.6999999999999993</v>
      </c>
      <c r="C2621" s="6">
        <f>TITRES_STAT!D2624</f>
        <v>9.6999999999999993</v>
      </c>
      <c r="D2621" s="6">
        <f>TITRES_STAT!E2624</f>
        <v>2127</v>
      </c>
      <c r="E2621" s="2">
        <f t="shared" si="160"/>
        <v>1939478</v>
      </c>
      <c r="F2621" s="6" t="str">
        <f t="shared" si="163"/>
        <v>BEARISH</v>
      </c>
      <c r="G2621" s="6" t="str">
        <f t="shared" si="162"/>
        <v>NEUTRAL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9.68</v>
      </c>
      <c r="C2622" s="6">
        <f>TITRES_STAT!D2625</f>
        <v>9.68</v>
      </c>
      <c r="D2622" s="6">
        <f>TITRES_STAT!E2625</f>
        <v>4919</v>
      </c>
      <c r="E2622" s="2">
        <f t="shared" si="160"/>
        <v>1934559</v>
      </c>
      <c r="F2622" s="6" t="str">
        <f t="shared" si="163"/>
        <v>BEARISH</v>
      </c>
      <c r="G2622" s="6" t="str">
        <f t="shared" si="162"/>
        <v>NEUTRAL</v>
      </c>
      <c r="H2622" s="6" t="str">
        <f t="shared" si="161"/>
        <v>CONFIRMED BEARISH</v>
      </c>
    </row>
    <row r="2623" spans="1:8" ht="13.5" x14ac:dyDescent="0.25">
      <c r="A2623" s="3">
        <f>TITRES_STAT!B2626</f>
        <v>45826</v>
      </c>
      <c r="B2623" s="6">
        <f>TITRES_STAT!C2626</f>
        <v>9.6</v>
      </c>
      <c r="C2623" s="6">
        <f>TITRES_STAT!D2626</f>
        <v>9.6</v>
      </c>
      <c r="D2623" s="6">
        <f>TITRES_STAT!E2626</f>
        <v>2558</v>
      </c>
      <c r="E2623" s="2">
        <f t="shared" si="160"/>
        <v>1932001</v>
      </c>
      <c r="F2623" s="6" t="str">
        <f t="shared" si="163"/>
        <v>BEARISH</v>
      </c>
      <c r="G2623" s="6" t="str">
        <f t="shared" si="162"/>
        <v>NEUTRAL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9.6</v>
      </c>
      <c r="C2624" s="6">
        <f>TITRES_STAT!D2627</f>
        <v>9.6</v>
      </c>
      <c r="D2624" s="6">
        <f>TITRES_STAT!E2627</f>
        <v>1906</v>
      </c>
      <c r="E2624" s="2">
        <f t="shared" si="160"/>
        <v>1932001</v>
      </c>
      <c r="F2624" s="6" t="str">
        <f t="shared" si="163"/>
        <v>BEARISH</v>
      </c>
      <c r="G2624" s="6" t="str">
        <f t="shared" si="162"/>
        <v>NEUTRAL</v>
      </c>
      <c r="H2624" s="6" t="str">
        <f t="shared" si="161"/>
        <v>CONFIRMED BEARISH</v>
      </c>
    </row>
    <row r="2625" spans="1:8" ht="13.5" x14ac:dyDescent="0.25">
      <c r="A2625" s="3">
        <f>TITRES_STAT!B2628</f>
        <v>45828</v>
      </c>
      <c r="B2625" s="6">
        <f>TITRES_STAT!C2628</f>
        <v>9.6</v>
      </c>
      <c r="C2625" s="6">
        <f>TITRES_STAT!D2628</f>
        <v>9.6</v>
      </c>
      <c r="D2625" s="6">
        <f>TITRES_STAT!E2628</f>
        <v>871</v>
      </c>
      <c r="E2625" s="2">
        <f t="shared" si="160"/>
        <v>1932001</v>
      </c>
      <c r="F2625" s="6" t="str">
        <f t="shared" si="163"/>
        <v>BEARISH</v>
      </c>
      <c r="G2625" s="6" t="str">
        <f t="shared" si="162"/>
        <v>NEUTRAL</v>
      </c>
      <c r="H2625" s="6" t="str">
        <f t="shared" si="161"/>
        <v>CONFIRMED BEARISH</v>
      </c>
    </row>
    <row r="2626" spans="1:8" ht="13.5" x14ac:dyDescent="0.25">
      <c r="A2626" s="3">
        <f>TITRES_STAT!B2629</f>
        <v>45831</v>
      </c>
      <c r="B2626" s="6">
        <f>TITRES_STAT!C2629</f>
        <v>9.5</v>
      </c>
      <c r="C2626" s="6">
        <f>TITRES_STAT!D2629</f>
        <v>9.5</v>
      </c>
      <c r="D2626" s="6">
        <f>TITRES_STAT!E2629</f>
        <v>1984</v>
      </c>
      <c r="E2626" s="2">
        <f t="shared" si="160"/>
        <v>1930017</v>
      </c>
      <c r="F2626" s="6" t="str">
        <f t="shared" si="163"/>
        <v>BEARISH</v>
      </c>
      <c r="G2626" s="6" t="str">
        <f t="shared" si="162"/>
        <v>NEUTRAL</v>
      </c>
      <c r="H2626" s="6" t="str">
        <f t="shared" si="161"/>
        <v>CONFIRMED BEARISH</v>
      </c>
    </row>
    <row r="2627" spans="1:8" ht="13.5" x14ac:dyDescent="0.25">
      <c r="A2627" s="3">
        <f>TITRES_STAT!B2630</f>
        <v>45832</v>
      </c>
      <c r="B2627" s="6">
        <f>TITRES_STAT!C2630</f>
        <v>9.1999999999999993</v>
      </c>
      <c r="C2627" s="6">
        <f>TITRES_STAT!D2630</f>
        <v>9.1999999999999993</v>
      </c>
      <c r="D2627" s="6">
        <f>TITRES_STAT!E2630</f>
        <v>9743</v>
      </c>
      <c r="E2627" s="2">
        <f t="shared" si="160"/>
        <v>1920274</v>
      </c>
      <c r="F2627" s="6" t="str">
        <f t="shared" si="163"/>
        <v>BEARISH</v>
      </c>
      <c r="G2627" s="6" t="str">
        <f t="shared" si="162"/>
        <v>NEUTRAL</v>
      </c>
      <c r="H2627" s="6" t="str">
        <f t="shared" si="161"/>
        <v>CONFIRMED BEARISH</v>
      </c>
    </row>
    <row r="2628" spans="1:8" ht="13.5" x14ac:dyDescent="0.25">
      <c r="A2628" s="3">
        <f>TITRES_STAT!B2631</f>
        <v>45833</v>
      </c>
      <c r="B2628" s="6">
        <f>TITRES_STAT!C2631</f>
        <v>9.1</v>
      </c>
      <c r="C2628" s="6">
        <f>TITRES_STAT!D2631</f>
        <v>9.1</v>
      </c>
      <c r="D2628" s="6">
        <f>TITRES_STAT!E2631</f>
        <v>7399</v>
      </c>
      <c r="E2628" s="2">
        <f t="shared" ref="E2628:E2691" si="164">IF(B2628&gt;B2627, E2627+D2628, IF(B2628&lt;B2627, E2627-D2628, E2627))</f>
        <v>1912875</v>
      </c>
      <c r="F2628" s="6" t="str">
        <f t="shared" si="163"/>
        <v>BEARISH</v>
      </c>
      <c r="G2628" s="6" t="str">
        <f t="shared" si="162"/>
        <v>NEUTRAL</v>
      </c>
      <c r="H2628" s="6" t="str">
        <f t="shared" si="161"/>
        <v>CONFIRMED BEARISH</v>
      </c>
    </row>
    <row r="2629" spans="1:8" ht="13.5" x14ac:dyDescent="0.25">
      <c r="A2629" s="3">
        <f>TITRES_STAT!B2632</f>
        <v>45835</v>
      </c>
      <c r="B2629" s="6">
        <f>TITRES_STAT!C2632</f>
        <v>9.49</v>
      </c>
      <c r="C2629" s="6">
        <f>TITRES_STAT!D2632</f>
        <v>9.49</v>
      </c>
      <c r="D2629" s="6">
        <f>TITRES_STAT!E2632</f>
        <v>980</v>
      </c>
      <c r="E2629" s="2">
        <f t="shared" si="164"/>
        <v>1913855</v>
      </c>
      <c r="F2629" s="6" t="str">
        <f t="shared" si="163"/>
        <v>BEARISH</v>
      </c>
      <c r="G2629" s="6" t="str">
        <f t="shared" si="162"/>
        <v>NEUTRAL</v>
      </c>
      <c r="H2629" s="6" t="str">
        <f t="shared" si="161"/>
        <v>CONFIRMED BEARISH</v>
      </c>
    </row>
    <row r="2630" spans="1:8" ht="13.5" x14ac:dyDescent="0.25">
      <c r="A2630" s="3">
        <f>TITRES_STAT!B2633</f>
        <v>45838</v>
      </c>
      <c r="B2630" s="6">
        <f>TITRES_STAT!C2633</f>
        <v>9.4</v>
      </c>
      <c r="C2630" s="6">
        <f>TITRES_STAT!D2633</f>
        <v>9.4</v>
      </c>
      <c r="D2630" s="6">
        <f>TITRES_STAT!E2633</f>
        <v>532</v>
      </c>
      <c r="E2630" s="2">
        <f t="shared" si="164"/>
        <v>1913323</v>
      </c>
      <c r="F2630" s="6" t="str">
        <f t="shared" si="163"/>
        <v>BEARISH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6">
        <f>TITRES_STAT!C2634</f>
        <v>9.4600000000000009</v>
      </c>
      <c r="C2631" s="6">
        <f>TITRES_STAT!D2634</f>
        <v>9.4600000000000009</v>
      </c>
      <c r="D2631" s="6">
        <f>TITRES_STAT!E2634</f>
        <v>766</v>
      </c>
      <c r="E2631" s="2">
        <f t="shared" si="164"/>
        <v>1914089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CONFIRMED BEARISH</v>
      </c>
    </row>
    <row r="2632" spans="1:8" ht="13.5" x14ac:dyDescent="0.25">
      <c r="A2632" s="3">
        <f>TITRES_STAT!B2635</f>
        <v>45840</v>
      </c>
      <c r="B2632" s="6">
        <f>TITRES_STAT!C2635</f>
        <v>9.4</v>
      </c>
      <c r="C2632" s="6">
        <f>TITRES_STAT!D2635</f>
        <v>9.4</v>
      </c>
      <c r="D2632" s="6">
        <f>TITRES_STAT!E2635</f>
        <v>1008</v>
      </c>
      <c r="E2632" s="2">
        <f t="shared" si="164"/>
        <v>1913081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NEUTRAL</v>
      </c>
      <c r="H2632" s="6" t="str">
        <f t="shared" si="165"/>
        <v>BEARISH DIVERGENCE</v>
      </c>
    </row>
    <row r="2633" spans="1:8" ht="13.5" x14ac:dyDescent="0.25">
      <c r="A2633" s="3">
        <f>TITRES_STAT!B2636</f>
        <v>45841</v>
      </c>
      <c r="B2633" s="6">
        <f>TITRES_STAT!C2636</f>
        <v>9.48</v>
      </c>
      <c r="C2633" s="6">
        <f>TITRES_STAT!D2636</f>
        <v>9.48</v>
      </c>
      <c r="D2633" s="6">
        <f>TITRES_STAT!E2636</f>
        <v>1183</v>
      </c>
      <c r="E2633" s="2">
        <f t="shared" si="164"/>
        <v>1914264</v>
      </c>
      <c r="F2633" s="6" t="str">
        <f t="shared" si="167"/>
        <v>BULLISH</v>
      </c>
      <c r="G2633" s="6" t="str">
        <f t="shared" si="166"/>
        <v>NEUTRAL</v>
      </c>
      <c r="H2633" s="6" t="str">
        <f t="shared" si="165"/>
        <v>CONFIRMED BULLISH</v>
      </c>
    </row>
    <row r="2634" spans="1:8" ht="13.5" x14ac:dyDescent="0.25">
      <c r="A2634" s="3">
        <f>TITRES_STAT!B2637</f>
        <v>45842</v>
      </c>
      <c r="B2634" s="6">
        <f>TITRES_STAT!C2637</f>
        <v>9.49</v>
      </c>
      <c r="C2634" s="6">
        <f>TITRES_STAT!D2637</f>
        <v>9.49</v>
      </c>
      <c r="D2634" s="6">
        <f>TITRES_STAT!E2637</f>
        <v>1047</v>
      </c>
      <c r="E2634" s="2">
        <f t="shared" si="164"/>
        <v>1915311</v>
      </c>
      <c r="F2634" s="6" t="str">
        <f t="shared" si="167"/>
        <v>BULLISH</v>
      </c>
      <c r="G2634" s="6" t="str">
        <f t="shared" si="166"/>
        <v>NEUTRAL</v>
      </c>
      <c r="H2634" s="6" t="str">
        <f t="shared" si="165"/>
        <v>NEUTRAL</v>
      </c>
    </row>
    <row r="2635" spans="1:8" ht="13.5" x14ac:dyDescent="0.25">
      <c r="A2635" s="3">
        <f>TITRES_STAT!B2638</f>
        <v>45845</v>
      </c>
      <c r="B2635" s="6">
        <f>TITRES_STAT!C2638</f>
        <v>9.57</v>
      </c>
      <c r="C2635" s="6">
        <f>TITRES_STAT!D2638</f>
        <v>9.57</v>
      </c>
      <c r="D2635" s="6">
        <f>TITRES_STAT!E2638</f>
        <v>1016</v>
      </c>
      <c r="E2635" s="2">
        <f t="shared" si="164"/>
        <v>1916327</v>
      </c>
      <c r="F2635" s="6" t="str">
        <f t="shared" si="167"/>
        <v>BULLISH</v>
      </c>
      <c r="G2635" s="6" t="str">
        <f t="shared" si="166"/>
        <v>NEUTRAL</v>
      </c>
      <c r="H2635" s="6" t="str">
        <f t="shared" si="165"/>
        <v>CONFIRMED BULLISH</v>
      </c>
    </row>
    <row r="2636" spans="1:8" ht="13.5" x14ac:dyDescent="0.25">
      <c r="A2636" s="3">
        <f>TITRES_STAT!B2639</f>
        <v>45846</v>
      </c>
      <c r="B2636" s="6">
        <f>TITRES_STAT!C2639</f>
        <v>9.6999999999999993</v>
      </c>
      <c r="C2636" s="6">
        <f>TITRES_STAT!D2639</f>
        <v>9.6999999999999993</v>
      </c>
      <c r="D2636" s="6">
        <f>TITRES_STAT!E2639</f>
        <v>2436</v>
      </c>
      <c r="E2636" s="2">
        <f t="shared" si="164"/>
        <v>1918763</v>
      </c>
      <c r="F2636" s="6" t="str">
        <f t="shared" si="167"/>
        <v>BULLISH</v>
      </c>
      <c r="G2636" s="6" t="str">
        <f t="shared" si="166"/>
        <v>NEUTRAL</v>
      </c>
      <c r="H2636" s="6" t="str">
        <f t="shared" si="165"/>
        <v>CONFIRMED BULLISH</v>
      </c>
    </row>
    <row r="2637" spans="1:8" ht="13.5" x14ac:dyDescent="0.25">
      <c r="A2637" s="3">
        <f>TITRES_STAT!B2640</f>
        <v>45847</v>
      </c>
      <c r="B2637" s="6">
        <f>TITRES_STAT!C2640</f>
        <v>9.92</v>
      </c>
      <c r="C2637" s="6">
        <f>TITRES_STAT!D2640</f>
        <v>9.92</v>
      </c>
      <c r="D2637" s="6">
        <f>TITRES_STAT!E2640</f>
        <v>57</v>
      </c>
      <c r="E2637" s="2">
        <f t="shared" si="164"/>
        <v>1918820</v>
      </c>
      <c r="F2637" s="6" t="str">
        <f t="shared" si="167"/>
        <v>BULLISH</v>
      </c>
      <c r="G2637" s="6" t="str">
        <f t="shared" si="166"/>
        <v>NEUTRAL</v>
      </c>
      <c r="H2637" s="6" t="str">
        <f t="shared" si="165"/>
        <v>CONFIRMED BULLISH</v>
      </c>
    </row>
    <row r="2638" spans="1:8" ht="13.5" x14ac:dyDescent="0.25">
      <c r="A2638" s="3">
        <f>TITRES_STAT!B2641</f>
        <v>45848</v>
      </c>
      <c r="B2638" s="6">
        <f>TITRES_STAT!C2641</f>
        <v>9.9</v>
      </c>
      <c r="C2638" s="6">
        <f>TITRES_STAT!D2641</f>
        <v>9.9</v>
      </c>
      <c r="D2638" s="6">
        <f>TITRES_STAT!E2641</f>
        <v>659</v>
      </c>
      <c r="E2638" s="2">
        <f t="shared" si="164"/>
        <v>1918161</v>
      </c>
      <c r="F2638" s="6" t="str">
        <f t="shared" si="167"/>
        <v>BULLISH</v>
      </c>
      <c r="G2638" s="6" t="str">
        <f t="shared" si="166"/>
        <v>NEUTRAL</v>
      </c>
      <c r="H2638" s="6" t="str">
        <f t="shared" si="165"/>
        <v>CONFIRMED BULLISH</v>
      </c>
    </row>
    <row r="2639" spans="1:8" ht="13.5" x14ac:dyDescent="0.25">
      <c r="A2639" s="3">
        <f>TITRES_STAT!B2642</f>
        <v>45849</v>
      </c>
      <c r="B2639" s="6">
        <f>TITRES_STAT!C2642</f>
        <v>9.4</v>
      </c>
      <c r="C2639" s="6">
        <f>TITRES_STAT!D2642</f>
        <v>9.4</v>
      </c>
      <c r="D2639" s="6">
        <f>TITRES_STAT!E2642</f>
        <v>7599</v>
      </c>
      <c r="E2639" s="2">
        <f t="shared" si="164"/>
        <v>1910562</v>
      </c>
      <c r="F2639" s="6" t="str">
        <f t="shared" si="167"/>
        <v>BEARISH</v>
      </c>
      <c r="G2639" s="6" t="str">
        <f t="shared" si="166"/>
        <v>NEUTRAL</v>
      </c>
      <c r="H2639" s="6" t="str">
        <f t="shared" si="165"/>
        <v>CONFIRMED BEARISH</v>
      </c>
    </row>
    <row r="2640" spans="1:8" ht="13.5" x14ac:dyDescent="0.25">
      <c r="A2640" s="3">
        <f>TITRES_STAT!B2643</f>
        <v>45852</v>
      </c>
      <c r="B2640" s="6">
        <f>TITRES_STAT!C2643</f>
        <v>9.51</v>
      </c>
      <c r="C2640" s="6">
        <f>TITRES_STAT!D2643</f>
        <v>9.51</v>
      </c>
      <c r="D2640" s="6">
        <f>TITRES_STAT!E2643</f>
        <v>59630</v>
      </c>
      <c r="E2640" s="2">
        <f t="shared" si="164"/>
        <v>1970192</v>
      </c>
      <c r="F2640" s="6" t="str">
        <f t="shared" si="167"/>
        <v>BULLISH</v>
      </c>
      <c r="G2640" s="6" t="str">
        <f t="shared" si="166"/>
        <v>STRONG</v>
      </c>
      <c r="H2640" s="6" t="str">
        <f t="shared" si="165"/>
        <v>BULLISH DIVERGENCE</v>
      </c>
    </row>
    <row r="2641" spans="1:8" ht="13.5" x14ac:dyDescent="0.25">
      <c r="A2641" s="3">
        <f>TITRES_STAT!B2644</f>
        <v>45853</v>
      </c>
      <c r="B2641" s="6">
        <f>TITRES_STAT!C2644</f>
        <v>9.69</v>
      </c>
      <c r="C2641" s="6">
        <f>TITRES_STAT!D2644</f>
        <v>9.69</v>
      </c>
      <c r="D2641" s="6">
        <f>TITRES_STAT!E2644</f>
        <v>1799</v>
      </c>
      <c r="E2641" s="2">
        <f t="shared" si="164"/>
        <v>1971991</v>
      </c>
      <c r="F2641" s="6" t="str">
        <f t="shared" si="167"/>
        <v>BULLISH</v>
      </c>
      <c r="G2641" s="6" t="str">
        <f t="shared" si="166"/>
        <v>STRONG</v>
      </c>
      <c r="H2641" s="6" t="str">
        <f t="shared" si="165"/>
        <v>BULLISH DIVERGENCE</v>
      </c>
    </row>
    <row r="2642" spans="1:8" ht="13.5" x14ac:dyDescent="0.25">
      <c r="A2642" s="3">
        <f>TITRES_STAT!B2645</f>
        <v>45854</v>
      </c>
      <c r="B2642" s="6">
        <f>TITRES_STAT!C2645</f>
        <v>9.77</v>
      </c>
      <c r="C2642" s="6">
        <f>TITRES_STAT!D2645</f>
        <v>9.77</v>
      </c>
      <c r="D2642" s="6">
        <f>TITRES_STAT!E2645</f>
        <v>301</v>
      </c>
      <c r="E2642" s="2">
        <f t="shared" si="164"/>
        <v>1972292</v>
      </c>
      <c r="F2642" s="6" t="str">
        <f t="shared" si="167"/>
        <v>BULLISH</v>
      </c>
      <c r="G2642" s="6" t="str">
        <f t="shared" si="166"/>
        <v>STRONG</v>
      </c>
      <c r="H2642" s="6" t="str">
        <f t="shared" si="165"/>
        <v>BULLISH DIVERGENCE</v>
      </c>
    </row>
    <row r="2643" spans="1:8" ht="13.5" x14ac:dyDescent="0.25">
      <c r="A2643" s="3">
        <f>TITRES_STAT!B2646</f>
        <v>45855</v>
      </c>
      <c r="B2643" s="6">
        <f>TITRES_STAT!C2646</f>
        <v>9.77</v>
      </c>
      <c r="C2643" s="6">
        <f>TITRES_STAT!D2646</f>
        <v>9.77</v>
      </c>
      <c r="D2643" s="6">
        <f>TITRES_STAT!E2646</f>
        <v>570</v>
      </c>
      <c r="E2643" s="2">
        <f t="shared" si="164"/>
        <v>1972292</v>
      </c>
      <c r="F2643" s="6" t="str">
        <f t="shared" si="167"/>
        <v>BULLISH</v>
      </c>
      <c r="G2643" s="6" t="str">
        <f t="shared" si="166"/>
        <v>STRONG</v>
      </c>
      <c r="H2643" s="6" t="str">
        <f t="shared" si="165"/>
        <v>BULLISH DIVERGENCE</v>
      </c>
    </row>
    <row r="2644" spans="1:8" ht="13.5" x14ac:dyDescent="0.25">
      <c r="A2644" s="3">
        <f>TITRES_STAT!B2647</f>
        <v>45856</v>
      </c>
      <c r="B2644" s="6">
        <f>TITRES_STAT!C2647</f>
        <v>9.75</v>
      </c>
      <c r="C2644" s="6">
        <f>TITRES_STAT!D2647</f>
        <v>9.75</v>
      </c>
      <c r="D2644" s="6">
        <f>TITRES_STAT!E2647</f>
        <v>945</v>
      </c>
      <c r="E2644" s="2">
        <f t="shared" si="164"/>
        <v>1971347</v>
      </c>
      <c r="F2644" s="6" t="str">
        <f t="shared" si="167"/>
        <v>BULLISH</v>
      </c>
      <c r="G2644" s="6" t="str">
        <f t="shared" si="166"/>
        <v>STRONG</v>
      </c>
      <c r="H2644" s="6" t="str">
        <f t="shared" si="165"/>
        <v>CONFIRMED BULLISH</v>
      </c>
    </row>
    <row r="2645" spans="1:8" ht="13.5" x14ac:dyDescent="0.25">
      <c r="A2645" s="3">
        <f>TITRES_STAT!B2648</f>
        <v>45859</v>
      </c>
      <c r="B2645" s="6">
        <f>TITRES_STAT!C2648</f>
        <v>9.75</v>
      </c>
      <c r="C2645" s="6">
        <f>TITRES_STAT!D2648</f>
        <v>9.75</v>
      </c>
      <c r="D2645" s="6">
        <f>TITRES_STAT!E2648</f>
        <v>580</v>
      </c>
      <c r="E2645" s="2">
        <f t="shared" si="164"/>
        <v>1971347</v>
      </c>
      <c r="F2645" s="6" t="str">
        <f t="shared" si="167"/>
        <v>BULLISH</v>
      </c>
      <c r="G2645" s="6" t="str">
        <f t="shared" si="166"/>
        <v>NEUTRAL</v>
      </c>
      <c r="H2645" s="6" t="str">
        <f t="shared" si="165"/>
        <v>CONFIRMED BULLISH</v>
      </c>
    </row>
    <row r="2646" spans="1:8" ht="13.5" x14ac:dyDescent="0.25">
      <c r="A2646" s="3">
        <f>TITRES_STAT!B2649</f>
        <v>45860</v>
      </c>
      <c r="B2646" s="6">
        <f>TITRES_STAT!C2649</f>
        <v>10.130000000000001</v>
      </c>
      <c r="C2646" s="6">
        <f>TITRES_STAT!D2649</f>
        <v>10.130000000000001</v>
      </c>
      <c r="D2646" s="6">
        <f>TITRES_STAT!E2649</f>
        <v>4584</v>
      </c>
      <c r="E2646" s="2">
        <f t="shared" si="164"/>
        <v>1975931</v>
      </c>
      <c r="F2646" s="6" t="str">
        <f t="shared" si="167"/>
        <v>BULLISH</v>
      </c>
      <c r="G2646" s="6" t="str">
        <f t="shared" si="166"/>
        <v>NEUTRAL</v>
      </c>
      <c r="H2646" s="6" t="str">
        <f t="shared" si="165"/>
        <v>CONFIRMED BULLISH</v>
      </c>
    </row>
    <row r="2647" spans="1:8" ht="13.5" x14ac:dyDescent="0.25">
      <c r="A2647" s="3">
        <f>TITRES_STAT!B2650</f>
        <v>45861</v>
      </c>
      <c r="B2647" s="6">
        <f>TITRES_STAT!C2650</f>
        <v>10.14</v>
      </c>
      <c r="C2647" s="6">
        <f>TITRES_STAT!D2650</f>
        <v>10.14</v>
      </c>
      <c r="D2647" s="6">
        <f>TITRES_STAT!E2650</f>
        <v>3237</v>
      </c>
      <c r="E2647" s="2">
        <f t="shared" si="164"/>
        <v>1979168</v>
      </c>
      <c r="F2647" s="6" t="str">
        <f t="shared" si="167"/>
        <v>BULLISH</v>
      </c>
      <c r="G2647" s="6" t="str">
        <f t="shared" si="166"/>
        <v>NEUTRAL</v>
      </c>
      <c r="H2647" s="6" t="str">
        <f t="shared" si="165"/>
        <v>CONFIRMED BULLISH</v>
      </c>
    </row>
    <row r="2648" spans="1:8" ht="13.5" x14ac:dyDescent="0.25">
      <c r="A2648" s="3">
        <f>TITRES_STAT!B2651</f>
        <v>45862</v>
      </c>
      <c r="B2648" s="6">
        <f>TITRES_STAT!C2651</f>
        <v>10.19</v>
      </c>
      <c r="C2648" s="6">
        <f>TITRES_STAT!D2651</f>
        <v>10.19</v>
      </c>
      <c r="D2648" s="6">
        <f>TITRES_STAT!E2651</f>
        <v>3855</v>
      </c>
      <c r="E2648" s="2">
        <f t="shared" si="164"/>
        <v>1983023</v>
      </c>
      <c r="F2648" s="6" t="str">
        <f t="shared" si="167"/>
        <v>BULLISH</v>
      </c>
      <c r="G2648" s="6" t="str">
        <f t="shared" si="166"/>
        <v>NEUTRAL</v>
      </c>
      <c r="H2648" s="6" t="str">
        <f t="shared" si="165"/>
        <v>CONFIRMED BULLISH</v>
      </c>
    </row>
    <row r="2649" spans="1:8" ht="13.5" x14ac:dyDescent="0.25">
      <c r="A2649" s="3">
        <f>TITRES_STAT!B2652</f>
        <v>45866</v>
      </c>
      <c r="B2649" s="6">
        <f>TITRES_STAT!C2652</f>
        <v>10.4</v>
      </c>
      <c r="C2649" s="6">
        <f>TITRES_STAT!D2652</f>
        <v>10.4</v>
      </c>
      <c r="D2649" s="6">
        <f>TITRES_STAT!E2652</f>
        <v>2240</v>
      </c>
      <c r="E2649" s="2">
        <f t="shared" si="164"/>
        <v>1985263</v>
      </c>
      <c r="F2649" s="6" t="str">
        <f t="shared" si="167"/>
        <v>BULLISH</v>
      </c>
      <c r="G2649" s="6" t="str">
        <f t="shared" si="166"/>
        <v>NEUTRAL</v>
      </c>
      <c r="H2649" s="6" t="str">
        <f t="shared" si="165"/>
        <v>CONFIRMED BULLISH</v>
      </c>
    </row>
    <row r="2650" spans="1:8" ht="13.5" x14ac:dyDescent="0.25">
      <c r="A2650" s="3">
        <f>TITRES_STAT!B2653</f>
        <v>45867</v>
      </c>
      <c r="B2650" s="6">
        <f>TITRES_STAT!C2653</f>
        <v>10.59</v>
      </c>
      <c r="C2650" s="6">
        <f>TITRES_STAT!D2653</f>
        <v>10.59</v>
      </c>
      <c r="D2650" s="6">
        <f>TITRES_STAT!E2653</f>
        <v>1867</v>
      </c>
      <c r="E2650" s="2">
        <f t="shared" si="164"/>
        <v>1987130</v>
      </c>
      <c r="F2650" s="6" t="str">
        <f t="shared" si="167"/>
        <v>BULLISH</v>
      </c>
      <c r="G2650" s="6" t="str">
        <f t="shared" si="166"/>
        <v>NEUTRAL</v>
      </c>
      <c r="H2650" s="6" t="str">
        <f t="shared" si="165"/>
        <v>CONFIRMED BULLISH</v>
      </c>
    </row>
    <row r="2651" spans="1:8" ht="13.5" x14ac:dyDescent="0.25">
      <c r="A2651" s="3">
        <f>TITRES_STAT!B2654</f>
        <v>45868</v>
      </c>
      <c r="B2651" s="6">
        <f>TITRES_STAT!C2654</f>
        <v>10.65</v>
      </c>
      <c r="C2651" s="6">
        <f>TITRES_STAT!D2654</f>
        <v>10.65</v>
      </c>
      <c r="D2651" s="6">
        <f>TITRES_STAT!E2654</f>
        <v>1894</v>
      </c>
      <c r="E2651" s="2">
        <f t="shared" si="164"/>
        <v>1989024</v>
      </c>
      <c r="F2651" s="6" t="str">
        <f t="shared" si="167"/>
        <v>BULLISH</v>
      </c>
      <c r="G2651" s="6" t="str">
        <f t="shared" si="166"/>
        <v>NEUTRAL</v>
      </c>
      <c r="H2651" s="6" t="str">
        <f t="shared" si="165"/>
        <v>CONFIRMED BULLISH</v>
      </c>
    </row>
    <row r="2652" spans="1:8" ht="13.5" x14ac:dyDescent="0.25">
      <c r="A2652" s="3">
        <f>TITRES_STAT!B2655</f>
        <v>45869</v>
      </c>
      <c r="B2652" s="6">
        <f>TITRES_STAT!C2655</f>
        <v>10.91</v>
      </c>
      <c r="C2652" s="6">
        <f>TITRES_STAT!D2655</f>
        <v>10.91</v>
      </c>
      <c r="D2652" s="6">
        <f>TITRES_STAT!E2655</f>
        <v>3113</v>
      </c>
      <c r="E2652" s="2">
        <f t="shared" si="164"/>
        <v>1992137</v>
      </c>
      <c r="F2652" s="6" t="str">
        <f t="shared" si="167"/>
        <v>BULLISH</v>
      </c>
      <c r="G2652" s="6" t="str">
        <f t="shared" si="166"/>
        <v>NEUTRAL</v>
      </c>
      <c r="H2652" s="6" t="str">
        <f t="shared" si="165"/>
        <v>CONFIRMED BULLISH</v>
      </c>
    </row>
    <row r="2653" spans="1:8" ht="13.5" x14ac:dyDescent="0.25">
      <c r="A2653" s="3">
        <f>TITRES_STAT!B2656</f>
        <v>45870</v>
      </c>
      <c r="B2653" s="6">
        <f>TITRES_STAT!C2656</f>
        <v>10.94</v>
      </c>
      <c r="C2653" s="6">
        <f>TITRES_STAT!D2656</f>
        <v>10.94</v>
      </c>
      <c r="D2653" s="6">
        <f>TITRES_STAT!E2656</f>
        <v>3854</v>
      </c>
      <c r="E2653" s="2">
        <f t="shared" si="164"/>
        <v>1995991</v>
      </c>
      <c r="F2653" s="6" t="str">
        <f t="shared" si="167"/>
        <v>BULLISH</v>
      </c>
      <c r="G2653" s="6" t="str">
        <f t="shared" si="166"/>
        <v>NEUTRAL</v>
      </c>
      <c r="H2653" s="6" t="str">
        <f t="shared" si="165"/>
        <v>CONFIRMED BULLISH</v>
      </c>
    </row>
    <row r="2654" spans="1:8" ht="13.5" x14ac:dyDescent="0.25">
      <c r="A2654" s="3">
        <f>TITRES_STAT!B2657</f>
        <v>45873</v>
      </c>
      <c r="B2654" s="6">
        <f>TITRES_STAT!C2657</f>
        <v>11.29</v>
      </c>
      <c r="C2654" s="6">
        <f>TITRES_STAT!D2657</f>
        <v>11.29</v>
      </c>
      <c r="D2654" s="6">
        <f>TITRES_STAT!E2657</f>
        <v>2164</v>
      </c>
      <c r="E2654" s="2">
        <f t="shared" si="164"/>
        <v>1998155</v>
      </c>
      <c r="F2654" s="6" t="str">
        <f t="shared" si="167"/>
        <v>BULLISH</v>
      </c>
      <c r="G2654" s="6" t="str">
        <f t="shared" si="166"/>
        <v>NEUTRAL</v>
      </c>
      <c r="H2654" s="6" t="str">
        <f t="shared" si="165"/>
        <v>CONFIRMED BULLISH</v>
      </c>
    </row>
    <row r="2655" spans="1:8" ht="13.5" x14ac:dyDescent="0.25">
      <c r="A2655" s="3">
        <f>TITRES_STAT!B2658</f>
        <v>45874</v>
      </c>
      <c r="B2655" s="6">
        <f>TITRES_STAT!C2658</f>
        <v>11.36</v>
      </c>
      <c r="C2655" s="6">
        <f>TITRES_STAT!D2658</f>
        <v>11.36</v>
      </c>
      <c r="D2655" s="6">
        <f>TITRES_STAT!E2658</f>
        <v>2607</v>
      </c>
      <c r="E2655" s="2">
        <f t="shared" si="164"/>
        <v>2000762</v>
      </c>
      <c r="F2655" s="6" t="str">
        <f t="shared" si="167"/>
        <v>BULLISH</v>
      </c>
      <c r="G2655" s="6" t="str">
        <f t="shared" si="166"/>
        <v>NEUTRAL</v>
      </c>
      <c r="H2655" s="6" t="str">
        <f t="shared" si="165"/>
        <v>CONFIRMED BULLISH</v>
      </c>
    </row>
    <row r="2656" spans="1:8" ht="13.5" x14ac:dyDescent="0.25">
      <c r="A2656" s="3">
        <f>TITRES_STAT!B2659</f>
        <v>45875</v>
      </c>
      <c r="B2656" s="6">
        <f>TITRES_STAT!C2659</f>
        <v>11.4</v>
      </c>
      <c r="C2656" s="6">
        <f>TITRES_STAT!D2659</f>
        <v>11.4</v>
      </c>
      <c r="D2656" s="6">
        <f>TITRES_STAT!E2659</f>
        <v>750</v>
      </c>
      <c r="E2656" s="2">
        <f t="shared" si="164"/>
        <v>2001512</v>
      </c>
      <c r="F2656" s="6" t="str">
        <f t="shared" si="167"/>
        <v>BULLISH</v>
      </c>
      <c r="G2656" s="6" t="str">
        <f t="shared" si="166"/>
        <v>NEUTRAL</v>
      </c>
      <c r="H2656" s="6" t="str">
        <f t="shared" si="165"/>
        <v>CONFIRMED BULLISH</v>
      </c>
    </row>
    <row r="2657" spans="1:8" ht="13.5" x14ac:dyDescent="0.25">
      <c r="A2657" s="3">
        <f>TITRES_STAT!B2660</f>
        <v>45876</v>
      </c>
      <c r="B2657" s="6">
        <f>TITRES_STAT!C2660</f>
        <v>11.4</v>
      </c>
      <c r="C2657" s="6">
        <f>TITRES_STAT!D2660</f>
        <v>11.4</v>
      </c>
      <c r="D2657" s="6">
        <f>TITRES_STAT!E2660</f>
        <v>44904</v>
      </c>
      <c r="E2657" s="2">
        <f t="shared" si="164"/>
        <v>2001512</v>
      </c>
      <c r="F2657" s="6" t="str">
        <f t="shared" si="167"/>
        <v>BULLISH</v>
      </c>
      <c r="G2657" s="6" t="str">
        <f t="shared" si="166"/>
        <v>NEUTRAL</v>
      </c>
      <c r="H2657" s="6" t="str">
        <f t="shared" si="165"/>
        <v>CONFIRMED BULLISH</v>
      </c>
    </row>
    <row r="2658" spans="1:8" ht="13.5" x14ac:dyDescent="0.25">
      <c r="A2658" s="3">
        <f>TITRES_STAT!B2661</f>
        <v>45877</v>
      </c>
      <c r="B2658" s="6">
        <f>TITRES_STAT!C2661</f>
        <v>11.44</v>
      </c>
      <c r="C2658" s="6">
        <f>TITRES_STAT!D2661</f>
        <v>11.44</v>
      </c>
      <c r="D2658" s="6">
        <f>TITRES_STAT!E2661</f>
        <v>892</v>
      </c>
      <c r="E2658" s="2">
        <f t="shared" si="164"/>
        <v>2002404</v>
      </c>
      <c r="F2658" s="6" t="str">
        <f t="shared" si="167"/>
        <v>BULLISH</v>
      </c>
      <c r="G2658" s="6" t="str">
        <f t="shared" si="166"/>
        <v>NEUTRAL</v>
      </c>
      <c r="H2658" s="6" t="str">
        <f t="shared" si="165"/>
        <v>CONFIRMED BULLISH</v>
      </c>
    </row>
    <row r="2659" spans="1:8" ht="13.5" x14ac:dyDescent="0.25">
      <c r="A2659" s="3">
        <f>TITRES_STAT!B2662</f>
        <v>45880</v>
      </c>
      <c r="B2659" s="6">
        <f>TITRES_STAT!C2662</f>
        <v>11.45</v>
      </c>
      <c r="C2659" s="6">
        <f>TITRES_STAT!D2662</f>
        <v>11.45</v>
      </c>
      <c r="D2659" s="6">
        <f>TITRES_STAT!E2662</f>
        <v>433</v>
      </c>
      <c r="E2659" s="2">
        <f t="shared" si="164"/>
        <v>2002837</v>
      </c>
      <c r="F2659" s="6" t="str">
        <f t="shared" si="167"/>
        <v>BULLISH</v>
      </c>
      <c r="G2659" s="6" t="str">
        <f t="shared" si="166"/>
        <v>NEUTRAL</v>
      </c>
      <c r="H2659" s="6" t="str">
        <f t="shared" si="165"/>
        <v>CONFIRMED BULLISH</v>
      </c>
    </row>
    <row r="2660" spans="1:8" ht="13.5" x14ac:dyDescent="0.25">
      <c r="A2660" s="3">
        <f>TITRES_STAT!B2663</f>
        <v>45881</v>
      </c>
      <c r="B2660" s="6">
        <f>TITRES_STAT!C2663</f>
        <v>11.4</v>
      </c>
      <c r="C2660" s="6">
        <f>TITRES_STAT!D2663</f>
        <v>11.4</v>
      </c>
      <c r="D2660" s="6">
        <f>TITRES_STAT!E2663</f>
        <v>405</v>
      </c>
      <c r="E2660" s="2">
        <f t="shared" si="164"/>
        <v>2002432</v>
      </c>
      <c r="F2660" s="6" t="str">
        <f t="shared" si="167"/>
        <v>BULLISH</v>
      </c>
      <c r="G2660" s="6" t="str">
        <f t="shared" si="166"/>
        <v>NEUTRAL</v>
      </c>
      <c r="H2660" s="6" t="str">
        <f t="shared" si="165"/>
        <v>CONFIRMED BULLISH</v>
      </c>
    </row>
    <row r="2661" spans="1:8" ht="13.5" x14ac:dyDescent="0.25">
      <c r="A2661" s="3">
        <f>TITRES_STAT!B2664</f>
        <v>45883</v>
      </c>
      <c r="B2661" s="6">
        <f>TITRES_STAT!C2664</f>
        <v>11.4</v>
      </c>
      <c r="C2661" s="6">
        <f>TITRES_STAT!D2664</f>
        <v>11.4</v>
      </c>
      <c r="D2661" s="6">
        <f>TITRES_STAT!E2664</f>
        <v>251</v>
      </c>
      <c r="E2661" s="2">
        <f t="shared" si="164"/>
        <v>2002432</v>
      </c>
      <c r="F2661" s="6" t="str">
        <f t="shared" si="167"/>
        <v>BULLISH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45884</v>
      </c>
      <c r="B2662" s="6">
        <f>TITRES_STAT!C2665</f>
        <v>11.38</v>
      </c>
      <c r="C2662" s="6">
        <f>TITRES_STAT!D2665</f>
        <v>11.38</v>
      </c>
      <c r="D2662" s="6">
        <f>TITRES_STAT!E2665</f>
        <v>80</v>
      </c>
      <c r="E2662" s="2">
        <f t="shared" si="164"/>
        <v>2002352</v>
      </c>
      <c r="F2662" s="6" t="str">
        <f t="shared" si="167"/>
        <v>BULLISH</v>
      </c>
      <c r="G2662" s="6" t="str">
        <f t="shared" si="166"/>
        <v>NEUTRAL</v>
      </c>
      <c r="H2662" s="6" t="str">
        <f t="shared" si="165"/>
        <v>BULLISH DIVERGENCE</v>
      </c>
    </row>
    <row r="2663" spans="1:8" ht="13.5" x14ac:dyDescent="0.25">
      <c r="A2663" s="3">
        <f>TITRES_STAT!B2666</f>
        <v>45887</v>
      </c>
      <c r="B2663" s="6">
        <f>TITRES_STAT!C2666</f>
        <v>11.25</v>
      </c>
      <c r="C2663" s="6">
        <f>TITRES_STAT!D2666</f>
        <v>11.25</v>
      </c>
      <c r="D2663" s="6">
        <f>TITRES_STAT!E2666</f>
        <v>987</v>
      </c>
      <c r="E2663" s="2">
        <f t="shared" si="164"/>
        <v>2001365</v>
      </c>
      <c r="F2663" s="6" t="str">
        <f t="shared" si="167"/>
        <v>BEARISH</v>
      </c>
      <c r="G2663" s="6" t="str">
        <f t="shared" si="166"/>
        <v>NEUTRAL</v>
      </c>
      <c r="H2663" s="6" t="str">
        <f t="shared" si="165"/>
        <v>CONFIRMED BEARISH</v>
      </c>
    </row>
    <row r="2664" spans="1:8" ht="13.5" x14ac:dyDescent="0.25">
      <c r="A2664" s="3">
        <f>TITRES_STAT!B2667</f>
        <v>45888</v>
      </c>
      <c r="B2664" s="6">
        <f>TITRES_STAT!C2667</f>
        <v>11.24</v>
      </c>
      <c r="C2664" s="6">
        <f>TITRES_STAT!D2667</f>
        <v>11.24</v>
      </c>
      <c r="D2664" s="6">
        <f>TITRES_STAT!E2667</f>
        <v>1004</v>
      </c>
      <c r="E2664" s="2">
        <f t="shared" si="164"/>
        <v>2000361</v>
      </c>
      <c r="F2664" s="6" t="str">
        <f t="shared" si="167"/>
        <v>BEARISH</v>
      </c>
      <c r="G2664" s="6" t="str">
        <f t="shared" si="166"/>
        <v>NEUTRAL</v>
      </c>
      <c r="H2664" s="6" t="str">
        <f t="shared" si="165"/>
        <v>CONFIRMED BEARISH</v>
      </c>
    </row>
    <row r="2665" spans="1:8" ht="13.5" x14ac:dyDescent="0.25">
      <c r="A2665" s="3">
        <f>TITRES_STAT!B2668</f>
        <v>45889</v>
      </c>
      <c r="B2665" s="6">
        <f>TITRES_STAT!C2668</f>
        <v>11.2</v>
      </c>
      <c r="C2665" s="6">
        <f>TITRES_STAT!D2668</f>
        <v>11.2</v>
      </c>
      <c r="D2665" s="6">
        <f>TITRES_STAT!E2668</f>
        <v>400</v>
      </c>
      <c r="E2665" s="2">
        <f t="shared" si="164"/>
        <v>1999961</v>
      </c>
      <c r="F2665" s="6" t="str">
        <f t="shared" si="167"/>
        <v>BEARISH</v>
      </c>
      <c r="G2665" s="6" t="str">
        <f t="shared" si="166"/>
        <v>NEUTRAL</v>
      </c>
      <c r="H2665" s="6" t="str">
        <f t="shared" si="165"/>
        <v>CONFIRMED BEARISH</v>
      </c>
    </row>
    <row r="2666" spans="1:8" ht="13.5" x14ac:dyDescent="0.25">
      <c r="A2666" s="3">
        <f>TITRES_STAT!B2669</f>
        <v>45890</v>
      </c>
      <c r="B2666" s="6">
        <f>TITRES_STAT!C2669</f>
        <v>11.2</v>
      </c>
      <c r="C2666" s="6">
        <f>TITRES_STAT!D2669</f>
        <v>11.2</v>
      </c>
      <c r="D2666" s="6">
        <f>TITRES_STAT!E2669</f>
        <v>4421</v>
      </c>
      <c r="E2666" s="2">
        <f t="shared" si="164"/>
        <v>1999961</v>
      </c>
      <c r="F2666" s="6" t="str">
        <f t="shared" si="167"/>
        <v>BEARISH</v>
      </c>
      <c r="G2666" s="6" t="str">
        <f t="shared" si="166"/>
        <v>NEUTRAL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11.15</v>
      </c>
      <c r="C2667" s="6">
        <f>TITRES_STAT!D2670</f>
        <v>11.15</v>
      </c>
      <c r="D2667" s="6">
        <f>TITRES_STAT!E2670</f>
        <v>1116</v>
      </c>
      <c r="E2667" s="2">
        <f t="shared" si="164"/>
        <v>1998845</v>
      </c>
      <c r="F2667" s="6" t="str">
        <f t="shared" si="167"/>
        <v>BEARISH</v>
      </c>
      <c r="G2667" s="6" t="str">
        <f t="shared" si="166"/>
        <v>NEUTRAL</v>
      </c>
      <c r="H2667" s="6" t="str">
        <f t="shared" si="165"/>
        <v>CONFIRMED BEARISH</v>
      </c>
    </row>
    <row r="2668" spans="1:8" ht="13.5" x14ac:dyDescent="0.25">
      <c r="A2668" s="3">
        <f>TITRES_STAT!B2671</f>
        <v>45894</v>
      </c>
      <c r="B2668" s="6">
        <f>TITRES_STAT!C2671</f>
        <v>11.17</v>
      </c>
      <c r="C2668" s="6">
        <f>TITRES_STAT!D2671</f>
        <v>11.17</v>
      </c>
      <c r="D2668" s="6">
        <f>TITRES_STAT!E2671</f>
        <v>4491</v>
      </c>
      <c r="E2668" s="2">
        <f t="shared" si="164"/>
        <v>2003336</v>
      </c>
      <c r="F2668" s="6" t="str">
        <f t="shared" si="167"/>
        <v>BULLISH</v>
      </c>
      <c r="G2668" s="6" t="str">
        <f t="shared" si="166"/>
        <v>NEUTRAL</v>
      </c>
      <c r="H2668" s="6" t="str">
        <f t="shared" si="165"/>
        <v>BULLISH DIVERGENCE</v>
      </c>
    </row>
    <row r="2669" spans="1:8" ht="13.5" x14ac:dyDescent="0.25">
      <c r="A2669" s="3">
        <f>TITRES_STAT!B2672</f>
        <v>45895</v>
      </c>
      <c r="B2669" s="6">
        <f>TITRES_STAT!C2672</f>
        <v>11.2</v>
      </c>
      <c r="C2669" s="6">
        <f>TITRES_STAT!D2672</f>
        <v>11.2</v>
      </c>
      <c r="D2669" s="6">
        <f>TITRES_STAT!E2672</f>
        <v>717</v>
      </c>
      <c r="E2669" s="2">
        <f t="shared" si="164"/>
        <v>2004053</v>
      </c>
      <c r="F2669" s="6" t="str">
        <f t="shared" si="167"/>
        <v>BULLISH</v>
      </c>
      <c r="G2669" s="6" t="str">
        <f t="shared" si="166"/>
        <v>NEUTRAL</v>
      </c>
      <c r="H2669" s="6" t="str">
        <f t="shared" si="165"/>
        <v>BULLISH DIVERGENCE</v>
      </c>
    </row>
    <row r="2670" spans="1:8" ht="13.5" x14ac:dyDescent="0.25">
      <c r="A2670" s="3">
        <f>TITRES_STAT!B2673</f>
        <v>45896</v>
      </c>
      <c r="B2670" s="6">
        <f>TITRES_STAT!C2673</f>
        <v>11.2</v>
      </c>
      <c r="C2670" s="6">
        <f>TITRES_STAT!D2673</f>
        <v>11.2</v>
      </c>
      <c r="D2670" s="6">
        <f>TITRES_STAT!E2673</f>
        <v>759</v>
      </c>
      <c r="E2670" s="2">
        <f t="shared" si="164"/>
        <v>2004053</v>
      </c>
      <c r="F2670" s="6" t="str">
        <f t="shared" si="167"/>
        <v>BULLISH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45897</v>
      </c>
      <c r="B2671" s="6">
        <f>TITRES_STAT!C2674</f>
        <v>11.2</v>
      </c>
      <c r="C2671" s="6">
        <f>TITRES_STAT!D2674</f>
        <v>11.2</v>
      </c>
      <c r="D2671" s="6">
        <f>TITRES_STAT!E2674</f>
        <v>954</v>
      </c>
      <c r="E2671" s="2">
        <f t="shared" si="164"/>
        <v>2004053</v>
      </c>
      <c r="F2671" s="6" t="str">
        <f t="shared" si="167"/>
        <v>BULLISH</v>
      </c>
      <c r="G2671" s="6" t="str">
        <f t="shared" si="166"/>
        <v>NEUTRAL</v>
      </c>
      <c r="H2671" s="6" t="str">
        <f t="shared" si="165"/>
        <v>NEUTRAL</v>
      </c>
    </row>
    <row r="2672" spans="1:8" ht="13.5" x14ac:dyDescent="0.25">
      <c r="A2672" s="3">
        <f>TITRES_STAT!B2675</f>
        <v>45898</v>
      </c>
      <c r="B2672" s="6">
        <f>TITRES_STAT!C2675</f>
        <v>11.26</v>
      </c>
      <c r="C2672" s="6">
        <f>TITRES_STAT!D2675</f>
        <v>11.26</v>
      </c>
      <c r="D2672" s="6">
        <f>TITRES_STAT!E2675</f>
        <v>1841</v>
      </c>
      <c r="E2672" s="2">
        <f t="shared" si="164"/>
        <v>2005894</v>
      </c>
      <c r="F2672" s="6" t="str">
        <f t="shared" si="167"/>
        <v>BULLISH</v>
      </c>
      <c r="G2672" s="6" t="str">
        <f t="shared" si="166"/>
        <v>NEUTRAL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11.25</v>
      </c>
      <c r="C2673" s="6">
        <f>TITRES_STAT!D2676</f>
        <v>11.25</v>
      </c>
      <c r="D2673" s="6">
        <f>TITRES_STAT!E2676</f>
        <v>1070</v>
      </c>
      <c r="E2673" s="2">
        <f t="shared" si="164"/>
        <v>2004824</v>
      </c>
      <c r="F2673" s="6" t="str">
        <f t="shared" si="167"/>
        <v>BULLISH</v>
      </c>
      <c r="G2673" s="6" t="str">
        <f t="shared" si="166"/>
        <v>NEUTRAL</v>
      </c>
      <c r="H2673" s="6" t="str">
        <f t="shared" si="165"/>
        <v>CONFIRMED BULLISH</v>
      </c>
    </row>
    <row r="2674" spans="1:8" ht="13.5" x14ac:dyDescent="0.25">
      <c r="A2674" s="3">
        <f>TITRES_STAT!B2677</f>
        <v>45902</v>
      </c>
      <c r="B2674" s="6">
        <f>TITRES_STAT!C2677</f>
        <v>11.25</v>
      </c>
      <c r="C2674" s="6">
        <f>TITRES_STAT!D2677</f>
        <v>11.25</v>
      </c>
      <c r="D2674" s="6">
        <f>TITRES_STAT!E2677</f>
        <v>1516</v>
      </c>
      <c r="E2674" s="2">
        <f t="shared" si="164"/>
        <v>2004824</v>
      </c>
      <c r="F2674" s="6" t="str">
        <f t="shared" si="167"/>
        <v>BULLISH</v>
      </c>
      <c r="G2674" s="6" t="str">
        <f t="shared" si="166"/>
        <v>NEUTRAL</v>
      </c>
      <c r="H2674" s="6" t="str">
        <f t="shared" si="165"/>
        <v>CONFIRMED BULLISH</v>
      </c>
    </row>
    <row r="2675" spans="1:8" ht="13.5" x14ac:dyDescent="0.25">
      <c r="A2675" s="3">
        <f>TITRES_STAT!B2678</f>
        <v>45903</v>
      </c>
      <c r="B2675" s="6">
        <f>TITRES_STAT!C2678</f>
        <v>11.3</v>
      </c>
      <c r="C2675" s="6">
        <f>TITRES_STAT!D2678</f>
        <v>11.3</v>
      </c>
      <c r="D2675" s="6">
        <f>TITRES_STAT!E2678</f>
        <v>1796</v>
      </c>
      <c r="E2675" s="2">
        <f t="shared" si="164"/>
        <v>2006620</v>
      </c>
      <c r="F2675" s="6" t="str">
        <f t="shared" si="167"/>
        <v>BULLISH</v>
      </c>
      <c r="G2675" s="6" t="str">
        <f t="shared" si="166"/>
        <v>NEUTRAL</v>
      </c>
      <c r="H2675" s="6" t="str">
        <f t="shared" si="165"/>
        <v>CONFIRMED BULLISH</v>
      </c>
    </row>
    <row r="2676" spans="1:8" ht="13.5" x14ac:dyDescent="0.25">
      <c r="A2676" s="3">
        <f>TITRES_STAT!B2679</f>
        <v>45905</v>
      </c>
      <c r="B2676" s="6">
        <f>TITRES_STAT!C2679</f>
        <v>11.44</v>
      </c>
      <c r="C2676" s="6">
        <f>TITRES_STAT!D2679</f>
        <v>11.44</v>
      </c>
      <c r="D2676" s="6">
        <f>TITRES_STAT!E2679</f>
        <v>4312</v>
      </c>
      <c r="E2676" s="2">
        <f t="shared" si="164"/>
        <v>2010932</v>
      </c>
      <c r="F2676" s="6" t="str">
        <f t="shared" si="167"/>
        <v>BULLISH</v>
      </c>
      <c r="G2676" s="6" t="str">
        <f t="shared" si="166"/>
        <v>NEUTRAL</v>
      </c>
      <c r="H2676" s="6" t="str">
        <f t="shared" si="165"/>
        <v>CONFIRMED BULLISH</v>
      </c>
    </row>
    <row r="2677" spans="1:8" ht="13.5" x14ac:dyDescent="0.25">
      <c r="A2677" s="3">
        <f>TITRES_STAT!B2680</f>
        <v>45908</v>
      </c>
      <c r="B2677" s="6">
        <f>TITRES_STAT!C2680</f>
        <v>11.65</v>
      </c>
      <c r="C2677" s="6">
        <f>TITRES_STAT!D2680</f>
        <v>11.65</v>
      </c>
      <c r="D2677" s="6">
        <f>TITRES_STAT!E2680</f>
        <v>4764</v>
      </c>
      <c r="E2677" s="2">
        <f t="shared" si="164"/>
        <v>2015696</v>
      </c>
      <c r="F2677" s="6" t="str">
        <f t="shared" si="167"/>
        <v>BULLISH</v>
      </c>
      <c r="G2677" s="6" t="str">
        <f t="shared" si="166"/>
        <v>NEUTRAL</v>
      </c>
      <c r="H2677" s="6" t="str">
        <f t="shared" si="165"/>
        <v>CONFIRMED BULLISH</v>
      </c>
    </row>
    <row r="2678" spans="1:8" ht="13.5" x14ac:dyDescent="0.25">
      <c r="A2678" s="3">
        <f>TITRES_STAT!B2681</f>
        <v>45909</v>
      </c>
      <c r="B2678" s="6">
        <f>TITRES_STAT!C2681</f>
        <v>11.73</v>
      </c>
      <c r="C2678" s="6">
        <f>TITRES_STAT!D2681</f>
        <v>11.73</v>
      </c>
      <c r="D2678" s="6">
        <f>TITRES_STAT!E2681</f>
        <v>1985</v>
      </c>
      <c r="E2678" s="2">
        <f t="shared" si="164"/>
        <v>2017681</v>
      </c>
      <c r="F2678" s="6" t="str">
        <f t="shared" si="167"/>
        <v>BULLISH</v>
      </c>
      <c r="G2678" s="6" t="str">
        <f t="shared" si="166"/>
        <v>NEUTRAL</v>
      </c>
      <c r="H2678" s="6" t="str">
        <f t="shared" si="165"/>
        <v>CONFIRMED BULLISH</v>
      </c>
    </row>
    <row r="2679" spans="1:8" ht="13.5" x14ac:dyDescent="0.25">
      <c r="A2679" s="3">
        <f>TITRES_STAT!B2682</f>
        <v>45910</v>
      </c>
      <c r="B2679" s="6">
        <f>TITRES_STAT!C2682</f>
        <v>11.7</v>
      </c>
      <c r="C2679" s="6">
        <f>TITRES_STAT!D2682</f>
        <v>11.7</v>
      </c>
      <c r="D2679" s="6">
        <f>TITRES_STAT!E2682</f>
        <v>7178</v>
      </c>
      <c r="E2679" s="2">
        <f t="shared" si="164"/>
        <v>2010503</v>
      </c>
      <c r="F2679" s="6" t="str">
        <f t="shared" si="167"/>
        <v>BULLISH</v>
      </c>
      <c r="G2679" s="6" t="str">
        <f t="shared" si="166"/>
        <v>NEUTRAL</v>
      </c>
      <c r="H2679" s="6" t="str">
        <f t="shared" si="165"/>
        <v>CONFIRMED BULLISH</v>
      </c>
    </row>
    <row r="2680" spans="1:8" ht="13.5" x14ac:dyDescent="0.25">
      <c r="A2680" s="3">
        <f>TITRES_STAT!B2683</f>
        <v>45911</v>
      </c>
      <c r="B2680" s="6">
        <f>TITRES_STAT!C2683</f>
        <v>11.74</v>
      </c>
      <c r="C2680" s="6">
        <f>TITRES_STAT!D2683</f>
        <v>11.74</v>
      </c>
      <c r="D2680" s="6">
        <f>TITRES_STAT!E2683</f>
        <v>12347</v>
      </c>
      <c r="E2680" s="2">
        <f t="shared" si="164"/>
        <v>2022850</v>
      </c>
      <c r="F2680" s="6" t="str">
        <f t="shared" si="167"/>
        <v>BULLISH</v>
      </c>
      <c r="G2680" s="6" t="str">
        <f t="shared" si="166"/>
        <v>NEUTRAL</v>
      </c>
      <c r="H2680" s="6" t="str">
        <f t="shared" si="165"/>
        <v>CONFIRMED BULLISH</v>
      </c>
    </row>
    <row r="2681" spans="1:8" ht="13.5" x14ac:dyDescent="0.25">
      <c r="A2681" s="3">
        <f>TITRES_STAT!B2684</f>
        <v>45912</v>
      </c>
      <c r="B2681" s="6">
        <f>TITRES_STAT!C2684</f>
        <v>11.74</v>
      </c>
      <c r="C2681" s="6">
        <f>TITRES_STAT!D2684</f>
        <v>11.74</v>
      </c>
      <c r="D2681" s="6">
        <f>TITRES_STAT!E2684</f>
        <v>1023</v>
      </c>
      <c r="E2681" s="2">
        <f t="shared" si="164"/>
        <v>2022850</v>
      </c>
      <c r="F2681" s="6" t="str">
        <f t="shared" si="167"/>
        <v>BULLISH</v>
      </c>
      <c r="G2681" s="6" t="str">
        <f t="shared" si="166"/>
        <v>NEUTRAL</v>
      </c>
      <c r="H2681" s="6" t="str">
        <f t="shared" si="165"/>
        <v>CONFIRMED BULLISH</v>
      </c>
    </row>
    <row r="2682" spans="1:8" ht="13.5" x14ac:dyDescent="0.25">
      <c r="A2682" s="3">
        <f>TITRES_STAT!B2685</f>
        <v>45915</v>
      </c>
      <c r="B2682" s="6">
        <f>TITRES_STAT!C2685</f>
        <v>11.8</v>
      </c>
      <c r="C2682" s="6">
        <f>TITRES_STAT!D2685</f>
        <v>11.8</v>
      </c>
      <c r="D2682" s="6">
        <f>TITRES_STAT!E2685</f>
        <v>5029</v>
      </c>
      <c r="E2682" s="2">
        <f t="shared" si="164"/>
        <v>2027879</v>
      </c>
      <c r="F2682" s="6" t="str">
        <f t="shared" si="167"/>
        <v>BULLISH</v>
      </c>
      <c r="G2682" s="6" t="str">
        <f t="shared" si="166"/>
        <v>NEUTRAL</v>
      </c>
      <c r="H2682" s="6" t="str">
        <f t="shared" si="165"/>
        <v>CONFIRMED BULLISH</v>
      </c>
    </row>
    <row r="2683" spans="1:8" ht="13.5" x14ac:dyDescent="0.25">
      <c r="A2683" s="3">
        <f>TITRES_STAT!B2686</f>
        <v>45916</v>
      </c>
      <c r="B2683" s="6">
        <f>TITRES_STAT!C2686</f>
        <v>11.88</v>
      </c>
      <c r="C2683" s="6">
        <f>TITRES_STAT!D2686</f>
        <v>11.88</v>
      </c>
      <c r="D2683" s="6">
        <f>TITRES_STAT!E2686</f>
        <v>15205</v>
      </c>
      <c r="E2683" s="2">
        <f t="shared" si="164"/>
        <v>2043084</v>
      </c>
      <c r="F2683" s="6" t="str">
        <f t="shared" si="167"/>
        <v>BULLISH</v>
      </c>
      <c r="G2683" s="6" t="str">
        <f t="shared" si="166"/>
        <v>NEUTRAL</v>
      </c>
      <c r="H2683" s="6" t="str">
        <f t="shared" si="165"/>
        <v>CONFIRMED BULLISH</v>
      </c>
    </row>
    <row r="2684" spans="1:8" ht="13.5" x14ac:dyDescent="0.25">
      <c r="A2684" s="3">
        <f>TITRES_STAT!B2687</f>
        <v>45917</v>
      </c>
      <c r="B2684" s="6">
        <f>TITRES_STAT!C2687</f>
        <v>11.9</v>
      </c>
      <c r="C2684" s="6">
        <f>TITRES_STAT!D2687</f>
        <v>11.9</v>
      </c>
      <c r="D2684" s="6">
        <f>TITRES_STAT!E2687</f>
        <v>6758</v>
      </c>
      <c r="E2684" s="2">
        <f t="shared" si="164"/>
        <v>2049842</v>
      </c>
      <c r="F2684" s="6" t="str">
        <f t="shared" si="167"/>
        <v>BULLISH</v>
      </c>
      <c r="G2684" s="6" t="str">
        <f t="shared" si="166"/>
        <v>NEUTRAL</v>
      </c>
      <c r="H2684" s="6" t="str">
        <f t="shared" si="165"/>
        <v>CONFIRMED BULLISH</v>
      </c>
    </row>
    <row r="2685" spans="1:8" ht="13.5" x14ac:dyDescent="0.25">
      <c r="A2685" s="3">
        <f>TITRES_STAT!B2688</f>
        <v>45918</v>
      </c>
      <c r="B2685" s="6">
        <f>TITRES_STAT!C2688</f>
        <v>11.93</v>
      </c>
      <c r="C2685" s="6">
        <f>TITRES_STAT!D2688</f>
        <v>11.93</v>
      </c>
      <c r="D2685" s="6">
        <f>TITRES_STAT!E2688</f>
        <v>19615</v>
      </c>
      <c r="E2685" s="2">
        <f t="shared" si="164"/>
        <v>2069457</v>
      </c>
      <c r="F2685" s="6" t="str">
        <f t="shared" si="167"/>
        <v>BULLISH</v>
      </c>
      <c r="G2685" s="6" t="str">
        <f t="shared" si="166"/>
        <v>STRONG</v>
      </c>
      <c r="H2685" s="6" t="str">
        <f t="shared" si="165"/>
        <v>CONFIRMED BULLISH</v>
      </c>
    </row>
    <row r="2686" spans="1:8" ht="13.5" x14ac:dyDescent="0.25">
      <c r="A2686" s="3">
        <f>TITRES_STAT!B2689</f>
        <v>45919</v>
      </c>
      <c r="B2686" s="6">
        <f>TITRES_STAT!C2689</f>
        <v>11.98</v>
      </c>
      <c r="C2686" s="6">
        <f>TITRES_STAT!D2689</f>
        <v>11.98</v>
      </c>
      <c r="D2686" s="6">
        <f>TITRES_STAT!E2689</f>
        <v>2249</v>
      </c>
      <c r="E2686" s="2">
        <f t="shared" si="164"/>
        <v>2071706</v>
      </c>
      <c r="F2686" s="6" t="str">
        <f t="shared" si="167"/>
        <v>BULLISH</v>
      </c>
      <c r="G2686" s="6" t="str">
        <f t="shared" si="166"/>
        <v>STRONG</v>
      </c>
      <c r="H2686" s="6" t="str">
        <f t="shared" si="165"/>
        <v>CONFIRMED BULLISH</v>
      </c>
    </row>
    <row r="2687" spans="1:8" ht="13.5" x14ac:dyDescent="0.25">
      <c r="A2687" s="3">
        <f>TITRES_STAT!B2690</f>
        <v>45922</v>
      </c>
      <c r="B2687" s="6">
        <f>TITRES_STAT!C2690</f>
        <v>11.95</v>
      </c>
      <c r="C2687" s="6">
        <f>TITRES_STAT!D2690</f>
        <v>11.95</v>
      </c>
      <c r="D2687" s="6">
        <f>TITRES_STAT!E2690</f>
        <v>1908</v>
      </c>
      <c r="E2687" s="2">
        <f t="shared" si="164"/>
        <v>2069798</v>
      </c>
      <c r="F2687" s="6" t="str">
        <f t="shared" si="167"/>
        <v>BULLISH</v>
      </c>
      <c r="G2687" s="6" t="str">
        <f t="shared" si="166"/>
        <v>STRONG</v>
      </c>
      <c r="H2687" s="6" t="str">
        <f t="shared" si="165"/>
        <v>CONFIRMED BULLISH</v>
      </c>
    </row>
    <row r="2688" spans="1:8" ht="13.5" x14ac:dyDescent="0.25">
      <c r="A2688" s="3">
        <f>TITRES_STAT!B2691</f>
        <v>45923</v>
      </c>
      <c r="B2688" s="6">
        <f>TITRES_STAT!C2691</f>
        <v>11.8</v>
      </c>
      <c r="C2688" s="6">
        <f>TITRES_STAT!D2691</f>
        <v>11.8</v>
      </c>
      <c r="D2688" s="6">
        <f>TITRES_STAT!E2691</f>
        <v>6330</v>
      </c>
      <c r="E2688" s="2">
        <f t="shared" si="164"/>
        <v>2063468</v>
      </c>
      <c r="F2688" s="6" t="str">
        <f t="shared" si="167"/>
        <v>BULLISH</v>
      </c>
      <c r="G2688" s="6" t="str">
        <f t="shared" si="166"/>
        <v>NEUTRAL</v>
      </c>
      <c r="H2688" s="6" t="str">
        <f t="shared" si="165"/>
        <v>BULLISH DIVERGENCE</v>
      </c>
    </row>
    <row r="2689" spans="1:8" ht="13.5" x14ac:dyDescent="0.25">
      <c r="A2689" s="3">
        <f>TITRES_STAT!B2692</f>
        <v>45924</v>
      </c>
      <c r="B2689" s="6">
        <f>TITRES_STAT!C2692</f>
        <v>11.78</v>
      </c>
      <c r="C2689" s="6">
        <f>TITRES_STAT!D2692</f>
        <v>11.78</v>
      </c>
      <c r="D2689" s="6">
        <f>TITRES_STAT!E2692</f>
        <v>10985</v>
      </c>
      <c r="E2689" s="2">
        <f t="shared" si="164"/>
        <v>2052483</v>
      </c>
      <c r="F2689" s="6" t="str">
        <f t="shared" si="167"/>
        <v>BULLISH</v>
      </c>
      <c r="G2689" s="6" t="str">
        <f t="shared" si="166"/>
        <v>NEUTRAL</v>
      </c>
      <c r="H2689" s="6" t="str">
        <f t="shared" si="165"/>
        <v>BULLISH DIVERGENCE</v>
      </c>
    </row>
    <row r="2690" spans="1:8" ht="13.5" x14ac:dyDescent="0.25">
      <c r="A2690" s="3">
        <f>TITRES_STAT!B2693</f>
        <v>45925</v>
      </c>
      <c r="B2690" s="6">
        <f>TITRES_STAT!C2693</f>
        <v>11.77</v>
      </c>
      <c r="C2690" s="6">
        <f>TITRES_STAT!D2693</f>
        <v>11.77</v>
      </c>
      <c r="D2690" s="6">
        <f>TITRES_STAT!E2693</f>
        <v>2051</v>
      </c>
      <c r="E2690" s="2">
        <f t="shared" si="164"/>
        <v>2050432</v>
      </c>
      <c r="F2690" s="6" t="str">
        <f t="shared" si="167"/>
        <v>BEARISH</v>
      </c>
      <c r="G2690" s="6" t="str">
        <f t="shared" si="166"/>
        <v>NEUTRAL</v>
      </c>
      <c r="H2690" s="6" t="str">
        <f t="shared" si="165"/>
        <v>CONFIRMED BEARISH</v>
      </c>
    </row>
    <row r="2691" spans="1:8" ht="13.5" x14ac:dyDescent="0.25">
      <c r="A2691" s="3">
        <f>TITRES_STAT!B2694</f>
        <v>45926</v>
      </c>
      <c r="B2691" s="6">
        <f>TITRES_STAT!C2694</f>
        <v>11.51</v>
      </c>
      <c r="C2691" s="6">
        <f>TITRES_STAT!D2694</f>
        <v>11.51</v>
      </c>
      <c r="D2691" s="6">
        <f>TITRES_STAT!E2694</f>
        <v>443</v>
      </c>
      <c r="E2691" s="2">
        <f t="shared" si="164"/>
        <v>2049989</v>
      </c>
      <c r="F2691" s="6" t="str">
        <f t="shared" si="167"/>
        <v>BEARISH</v>
      </c>
      <c r="G2691" s="6" t="str">
        <f t="shared" si="166"/>
        <v>NEUTRAL</v>
      </c>
      <c r="H2691" s="6" t="str">
        <f t="shared" si="165"/>
        <v>CONFIRMED BEARISH</v>
      </c>
    </row>
    <row r="2692" spans="1:8" ht="13.5" x14ac:dyDescent="0.25">
      <c r="A2692" s="3">
        <f>TITRES_STAT!B2695</f>
        <v>45929</v>
      </c>
      <c r="B2692" s="6">
        <f>TITRES_STAT!C2695</f>
        <v>11.76</v>
      </c>
      <c r="C2692" s="6">
        <f>TITRES_STAT!D2695</f>
        <v>11.76</v>
      </c>
      <c r="D2692" s="6">
        <f>TITRES_STAT!E2695</f>
        <v>1821</v>
      </c>
      <c r="E2692" s="2">
        <f>IF(B2692&gt;B2691, E2691+D2692, IF(B2692&lt;B2691, E2691-D2692, E2691))</f>
        <v>2051810</v>
      </c>
      <c r="F2692" s="6" t="str">
        <f t="shared" si="167"/>
        <v>BEARISH</v>
      </c>
      <c r="G2692" s="6" t="str">
        <f t="shared" si="166"/>
        <v>NEUTRAL</v>
      </c>
      <c r="H2692" s="6" t="str">
        <f t="shared" si="165"/>
        <v>CONFIRMED BEARISH</v>
      </c>
    </row>
    <row r="2693" spans="1:8" ht="13.5" x14ac:dyDescent="0.25">
      <c r="A2693" s="3">
        <f>TITRES_STAT!B2696</f>
        <v>45930</v>
      </c>
      <c r="B2693" s="6">
        <f>TITRES_STAT!C2696</f>
        <v>11.63</v>
      </c>
      <c r="C2693" s="6">
        <f>TITRES_STAT!D2696</f>
        <v>11.63</v>
      </c>
      <c r="D2693" s="6">
        <f>TITRES_STAT!E2696</f>
        <v>281749</v>
      </c>
      <c r="E2693" s="6">
        <f>TITRES_STAT!F2696</f>
        <v>11.65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  <row r="2694" spans="1:8" ht="13.5" x14ac:dyDescent="0.25">
      <c r="A2694" s="3">
        <f>TITRES_STAT!B2697</f>
        <v>45931</v>
      </c>
      <c r="B2694" s="6">
        <f>TITRES_STAT!C2697</f>
        <v>11.65</v>
      </c>
      <c r="C2694" s="6">
        <f>TITRES_STAT!D2697</f>
        <v>11.65</v>
      </c>
      <c r="D2694" s="6">
        <f>TITRES_STAT!E2697</f>
        <v>2717</v>
      </c>
      <c r="E2694" s="6">
        <f>TITRES_STAT!F2697</f>
        <v>11.552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CONFIRMED BEARISH</v>
      </c>
    </row>
    <row r="2695" spans="1:8" ht="13.5" x14ac:dyDescent="0.25">
      <c r="A2695" s="3">
        <f>TITRES_STAT!B2698</f>
        <v>45932</v>
      </c>
      <c r="B2695" s="6">
        <f>TITRES_STAT!C2698</f>
        <v>11.5</v>
      </c>
      <c r="C2695" s="6">
        <f>TITRES_STAT!D2698</f>
        <v>11.5</v>
      </c>
      <c r="D2695" s="6">
        <f>TITRES_STAT!E2698</f>
        <v>170</v>
      </c>
      <c r="E2695" s="6">
        <f>TITRES_STAT!F2698</f>
        <v>11.5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CONFIRMED BEARISH</v>
      </c>
    </row>
    <row r="2696" spans="1:8" ht="13.5" x14ac:dyDescent="0.25">
      <c r="A2696" s="3">
        <f>TITRES_STAT!B2699</f>
        <v>45933</v>
      </c>
      <c r="B2696" s="6">
        <f>TITRES_STAT!C2699</f>
        <v>11.5</v>
      </c>
      <c r="C2696" s="6">
        <f>TITRES_STAT!D2699</f>
        <v>11.5</v>
      </c>
      <c r="D2696" s="6">
        <f>TITRES_STAT!E2699</f>
        <v>1479</v>
      </c>
      <c r="E2696" s="6">
        <f>TITRES_STAT!F2699</f>
        <v>11.464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CONFIRMED BEARISH</v>
      </c>
    </row>
    <row r="2697" spans="1:8" ht="13.5" x14ac:dyDescent="0.25">
      <c r="A2697" s="3">
        <f>TITRES_STAT!B2700</f>
        <v>45936</v>
      </c>
      <c r="B2697" s="6">
        <f>TITRES_STAT!C2700</f>
        <v>11.17</v>
      </c>
      <c r="C2697" s="6">
        <f>TITRES_STAT!D2700</f>
        <v>11.17</v>
      </c>
      <c r="D2697" s="6">
        <f>TITRES_STAT!E2700</f>
        <v>3292</v>
      </c>
      <c r="E2697" s="6">
        <f>TITRES_STAT!F2700</f>
        <v>11.433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CONFIRMED BEARISH</v>
      </c>
    </row>
    <row r="2698" spans="1:8" ht="13.5" x14ac:dyDescent="0.25">
      <c r="A2698" s="3">
        <f>TITRES_STAT!B2701</f>
        <v>45937</v>
      </c>
      <c r="B2698" s="6">
        <f>TITRES_STAT!C2701</f>
        <v>11.59</v>
      </c>
      <c r="C2698" s="6">
        <f>TITRES_STAT!D2701</f>
        <v>11.59</v>
      </c>
      <c r="D2698" s="6">
        <f>TITRES_STAT!E2701</f>
        <v>4015</v>
      </c>
      <c r="E2698" s="6">
        <f>TITRES_STAT!F2701</f>
        <v>11.4</v>
      </c>
      <c r="F2698" s="6" t="str">
        <f t="shared" si="168"/>
        <v>BEARISH</v>
      </c>
      <c r="G2698" s="6" t="str">
        <f t="shared" si="169"/>
        <v>WEAK</v>
      </c>
      <c r="H2698" s="6" t="str">
        <f t="shared" si="170"/>
        <v>CONFIRMED BEARISH</v>
      </c>
    </row>
    <row r="2699" spans="1:8" ht="13.5" x14ac:dyDescent="0.25">
      <c r="A2699" s="3">
        <f>TITRES_STAT!B2702</f>
        <v>45938</v>
      </c>
      <c r="B2699" s="6">
        <f>TITRES_STAT!C2702</f>
        <v>11.6</v>
      </c>
      <c r="C2699" s="6">
        <f>TITRES_STAT!D2702</f>
        <v>11.6</v>
      </c>
      <c r="D2699" s="6">
        <f>TITRES_STAT!E2702</f>
        <v>2877</v>
      </c>
      <c r="E2699" s="6">
        <f>TITRES_STAT!F2702</f>
        <v>11.4</v>
      </c>
      <c r="F2699" s="6" t="str">
        <f t="shared" si="168"/>
        <v>BEARISH</v>
      </c>
      <c r="G2699" s="6" t="str">
        <f t="shared" si="169"/>
        <v>NEUTRAL</v>
      </c>
      <c r="H2699" s="6" t="str">
        <f t="shared" si="170"/>
        <v>CONFIRMED BEARISH</v>
      </c>
    </row>
    <row r="2700" spans="1:8" ht="13.5" x14ac:dyDescent="0.25">
      <c r="A2700" s="3">
        <f>TITRES_STAT!B2703</f>
        <v>45939</v>
      </c>
      <c r="B2700" s="6">
        <f>TITRES_STAT!C2703</f>
        <v>11.6</v>
      </c>
      <c r="C2700" s="6">
        <f>TITRES_STAT!D2703</f>
        <v>11.6</v>
      </c>
      <c r="D2700" s="6">
        <f>TITRES_STAT!E2703</f>
        <v>511</v>
      </c>
      <c r="E2700" s="6">
        <f>TITRES_STAT!F2703</f>
        <v>11.4</v>
      </c>
      <c r="F2700" s="6" t="str">
        <f t="shared" si="168"/>
        <v>BEARISH</v>
      </c>
      <c r="G2700" s="6" t="str">
        <f t="shared" si="169"/>
        <v>NEUTRAL</v>
      </c>
      <c r="H2700" s="6" t="str">
        <f t="shared" si="170"/>
        <v>BEARISH DIVERGENCE</v>
      </c>
    </row>
    <row r="2701" spans="1:8" ht="13.5" x14ac:dyDescent="0.25">
      <c r="A2701" s="3">
        <f>TITRES_STAT!B2704</f>
        <v>45940</v>
      </c>
      <c r="B2701" s="6">
        <f>TITRES_STAT!C2704</f>
        <v>11.6</v>
      </c>
      <c r="C2701" s="6">
        <f>TITRES_STAT!D2704</f>
        <v>11.6</v>
      </c>
      <c r="D2701" s="6">
        <f>TITRES_STAT!E2704</f>
        <v>0</v>
      </c>
      <c r="E2701" s="6">
        <f>TITRES_STAT!F2704</f>
        <v>0</v>
      </c>
      <c r="F2701" s="6" t="str">
        <f t="shared" si="168"/>
        <v>BEARISH</v>
      </c>
      <c r="G2701" s="6" t="str">
        <f t="shared" si="169"/>
        <v>WEAK</v>
      </c>
      <c r="H2701" s="6" t="str">
        <f t="shared" si="170"/>
        <v>BEARISH DIVERGENCE</v>
      </c>
    </row>
    <row r="2702" spans="1:8" ht="13.5" x14ac:dyDescent="0.25">
      <c r="A2702" s="3">
        <f>TITRES_STAT!B2705</f>
        <v>45943</v>
      </c>
      <c r="B2702" s="6">
        <f>TITRES_STAT!C2705</f>
        <v>11.6</v>
      </c>
      <c r="C2702" s="6">
        <f>TITRES_STAT!D2705</f>
        <v>11.6</v>
      </c>
      <c r="D2702" s="6">
        <f>TITRES_STAT!E2705</f>
        <v>421</v>
      </c>
      <c r="E2702" s="6">
        <f>TITRES_STAT!F2705</f>
        <v>11.4</v>
      </c>
      <c r="F2702" s="6" t="str">
        <f t="shared" si="168"/>
        <v>BEARISH</v>
      </c>
      <c r="G2702" s="6" t="str">
        <f t="shared" si="169"/>
        <v>NEUTRAL</v>
      </c>
      <c r="H2702" s="6" t="str">
        <f t="shared" si="170"/>
        <v>BEARISH DIVERGENCE</v>
      </c>
    </row>
    <row r="2703" spans="1:8" ht="13.5" x14ac:dyDescent="0.25">
      <c r="A2703" s="3">
        <f>TITRES_STAT!B2706</f>
        <v>45944</v>
      </c>
      <c r="B2703" s="6">
        <f>TITRES_STAT!C2706</f>
        <v>11.6</v>
      </c>
      <c r="C2703" s="6">
        <f>TITRES_STAT!D2706</f>
        <v>11.6</v>
      </c>
      <c r="D2703" s="6">
        <f>TITRES_STAT!E2706</f>
        <v>0</v>
      </c>
      <c r="E2703" s="6">
        <f>TITRES_STAT!F2706</f>
        <v>0</v>
      </c>
      <c r="F2703" s="6" t="str">
        <f t="shared" si="168"/>
        <v>BEARISH</v>
      </c>
      <c r="G2703" s="6" t="str">
        <f t="shared" si="169"/>
        <v>WEAK</v>
      </c>
      <c r="H2703" s="6" t="str">
        <f t="shared" si="170"/>
        <v>BEARISH DIVERGENCE</v>
      </c>
    </row>
    <row r="2704" spans="1:8" ht="13.5" x14ac:dyDescent="0.25">
      <c r="A2704" s="3">
        <f>TITRES_STAT!B2707</f>
        <v>45946</v>
      </c>
      <c r="B2704" s="6">
        <f>TITRES_STAT!C2707</f>
        <v>11.25</v>
      </c>
      <c r="C2704" s="6">
        <f>TITRES_STAT!D2707</f>
        <v>11.25</v>
      </c>
      <c r="D2704" s="6">
        <f>TITRES_STAT!E2707</f>
        <v>227</v>
      </c>
      <c r="E2704" s="6">
        <f>TITRES_STAT!F2707</f>
        <v>11.391</v>
      </c>
      <c r="F2704" s="6" t="str">
        <f t="shared" si="168"/>
        <v>BEARISH</v>
      </c>
      <c r="G2704" s="6" t="str">
        <f t="shared" si="169"/>
        <v>NEUTRAL</v>
      </c>
      <c r="H2704" s="6" t="str">
        <f t="shared" si="170"/>
        <v>CONFIRMED BEARISH</v>
      </c>
    </row>
    <row r="2705" spans="1:8" ht="13.5" x14ac:dyDescent="0.25">
      <c r="A2705" s="3">
        <f>TITRES_STAT!B2708</f>
        <v>45947</v>
      </c>
      <c r="B2705" s="6">
        <f>TITRES_STAT!C2708</f>
        <v>11.3</v>
      </c>
      <c r="C2705" s="6">
        <f>TITRES_STAT!D2708</f>
        <v>11.3</v>
      </c>
      <c r="D2705" s="6">
        <f>TITRES_STAT!E2708</f>
        <v>1226</v>
      </c>
      <c r="E2705" s="6">
        <f>TITRES_STAT!F2708</f>
        <v>11.23</v>
      </c>
      <c r="F2705" s="6" t="str">
        <f t="shared" si="168"/>
        <v>BEARISH</v>
      </c>
      <c r="G2705" s="6" t="str">
        <f t="shared" si="169"/>
        <v>NEUTRAL</v>
      </c>
      <c r="H2705" s="6" t="str">
        <f t="shared" si="170"/>
        <v>CONFIRMED BEARISH</v>
      </c>
    </row>
    <row r="2706" spans="1:8" ht="13.5" x14ac:dyDescent="0.25">
      <c r="A2706" s="3">
        <f>TITRES_STAT!B2709</f>
        <v>45950</v>
      </c>
      <c r="B2706" s="6">
        <f>TITRES_STAT!C2709</f>
        <v>11.45</v>
      </c>
      <c r="C2706" s="6">
        <f>TITRES_STAT!D2709</f>
        <v>11.45</v>
      </c>
      <c r="D2706" s="6">
        <f>TITRES_STAT!E2709</f>
        <v>3344</v>
      </c>
      <c r="E2706" s="6">
        <f>TITRES_STAT!F2709</f>
        <v>11.412000000000001</v>
      </c>
      <c r="F2706" s="6" t="str">
        <f t="shared" si="168"/>
        <v>BULLISH</v>
      </c>
      <c r="G2706" s="6" t="e">
        <f t="shared" si="169"/>
        <v>#DIV/0!</v>
      </c>
      <c r="H2706" s="6" t="str">
        <f t="shared" si="170"/>
        <v>BULLISH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B2693" sqref="B2693:L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3.0181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3.0068999999999999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3.0181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2.9882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3.0078250000000004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2.9882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3.0039000000000002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2.9882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2.9979199999999997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2.9845000000000002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2.9934399999999997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2.9845000000000002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2.9867200000000005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2.9321999999999999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2.9755200000000004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2.9135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2.9605800000000002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2.9508000000000001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2.9531000000000001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2.9695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2.9501000000000004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NEUTRAL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2.9135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2.9359000000000002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2.8723999999999998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2.9239399999999995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2.8723999999999998</v>
      </c>
      <c r="C16" s="2">
        <f>RSI!I16</f>
        <v>23.991431631560175</v>
      </c>
      <c r="D16" s="2">
        <f>MACD!E16</f>
        <v>0</v>
      </c>
      <c r="E16" s="2">
        <f>MACD!F16</f>
        <v>0</v>
      </c>
      <c r="F16" s="2">
        <f>'Moving Avg'!D16</f>
        <v>2.9157199999999994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2.8687</v>
      </c>
      <c r="C17" s="2">
        <f>RSI!I17</f>
        <v>23.654924047548164</v>
      </c>
      <c r="D17" s="2">
        <f>MACD!E17</f>
        <v>0</v>
      </c>
      <c r="E17" s="2">
        <f>MACD!F17</f>
        <v>0</v>
      </c>
      <c r="F17" s="2">
        <f>'Moving Avg'!D17</f>
        <v>2.8993000000000002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2.8388</v>
      </c>
      <c r="C18" s="2">
        <f>RSI!I18</f>
        <v>21.08158980670386</v>
      </c>
      <c r="D18" s="2">
        <f>MACD!E18</f>
        <v>0</v>
      </c>
      <c r="E18" s="2">
        <f>MACD!F18</f>
        <v>0</v>
      </c>
      <c r="F18" s="2">
        <f>'Moving Avg'!D18</f>
        <v>2.8731599999999999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2.8388</v>
      </c>
      <c r="C19" s="2">
        <f>RSI!I19</f>
        <v>21.08158980670386</v>
      </c>
      <c r="D19" s="2">
        <f>MACD!E19</f>
        <v>0</v>
      </c>
      <c r="E19" s="2">
        <f>MACD!F19</f>
        <v>0</v>
      </c>
      <c r="F19" s="2">
        <f>'Moving Avg'!D19</f>
        <v>2.8582200000000002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2.8351000000000002</v>
      </c>
      <c r="C20" s="2">
        <f>RSI!I20</f>
        <v>20.75751159587027</v>
      </c>
      <c r="D20" s="2">
        <f>MACD!E20</f>
        <v>0</v>
      </c>
      <c r="E20" s="2">
        <f>MACD!F20</f>
        <v>0</v>
      </c>
      <c r="F20" s="2">
        <f>'Moving Avg'!D20</f>
        <v>2.8507599999999997</v>
      </c>
      <c r="G20" s="2">
        <f>'Moving Avg'!F20</f>
        <v>2.9359157894736838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2.7528999999999999</v>
      </c>
      <c r="C21" s="2">
        <f>RSI!I21</f>
        <v>15.175936697173498</v>
      </c>
      <c r="D21" s="2">
        <f>MACD!E21</f>
        <v>0</v>
      </c>
      <c r="E21" s="2">
        <f>MACD!F21</f>
        <v>0</v>
      </c>
      <c r="F21" s="2">
        <f>'Moving Avg'!D21</f>
        <v>2.8268599999999999</v>
      </c>
      <c r="G21" s="2">
        <f>'Moving Avg'!F21</f>
        <v>2.9267649999999992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2.8351000000000002</v>
      </c>
      <c r="C22" s="2">
        <f>RSI!I22</f>
        <v>34.223414505596907</v>
      </c>
      <c r="D22" s="2">
        <f>MACD!E22</f>
        <v>0</v>
      </c>
      <c r="E22" s="2">
        <f>MACD!F22</f>
        <v>0</v>
      </c>
      <c r="F22" s="2">
        <f>'Moving Avg'!D22</f>
        <v>2.8201400000000003</v>
      </c>
      <c r="G22" s="2">
        <f>'Moving Avg'!F22</f>
        <v>2.9176149999999987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CONFIRMED BEARISH</v>
      </c>
    </row>
    <row r="23" spans="1:12" ht="13.5" x14ac:dyDescent="0.25">
      <c r="A23" s="3">
        <f>RSI!A23</f>
        <v>42038</v>
      </c>
      <c r="B23" s="2">
        <f>RSI!B23</f>
        <v>2.8910999999999998</v>
      </c>
      <c r="C23" s="2">
        <f>RSI!I23</f>
        <v>43.527180300281799</v>
      </c>
      <c r="D23" s="2">
        <f>MACD!E23</f>
        <v>0</v>
      </c>
      <c r="E23" s="2">
        <f>MACD!F23</f>
        <v>0</v>
      </c>
      <c r="F23" s="2">
        <f>'Moving Avg'!D23</f>
        <v>2.8306</v>
      </c>
      <c r="G23" s="2">
        <f>'Moving Avg'!F23</f>
        <v>2.9118249999999994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BEARISH DIVERGENCE</v>
      </c>
    </row>
    <row r="24" spans="1:12" ht="13.5" x14ac:dyDescent="0.25">
      <c r="A24" s="3">
        <f>RSI!A24</f>
        <v>42039</v>
      </c>
      <c r="B24" s="2">
        <f>RSI!B24</f>
        <v>2.8910999999999998</v>
      </c>
      <c r="C24" s="2">
        <f>RSI!I24</f>
        <v>43.527180300281792</v>
      </c>
      <c r="D24" s="2">
        <f>MACD!E24</f>
        <v>0</v>
      </c>
      <c r="E24" s="2">
        <f>MACD!F24</f>
        <v>0</v>
      </c>
      <c r="F24" s="2">
        <f>'Moving Avg'!D24</f>
        <v>2.8410599999999997</v>
      </c>
      <c r="G24" s="2">
        <f>'Moving Avg'!F24</f>
        <v>2.9054749999999996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BEARISH DIVERGENCE</v>
      </c>
    </row>
    <row r="25" spans="1:12" ht="13.5" x14ac:dyDescent="0.25">
      <c r="A25" s="3">
        <f>RSI!A25</f>
        <v>42040</v>
      </c>
      <c r="B25" s="2">
        <f>RSI!B25</f>
        <v>2.8910999999999998</v>
      </c>
      <c r="C25" s="2">
        <f>RSI!I25</f>
        <v>43.527180300281792</v>
      </c>
      <c r="D25" s="2">
        <f>MACD!E25</f>
        <v>0</v>
      </c>
      <c r="E25" s="2">
        <f>MACD!F25</f>
        <v>0</v>
      </c>
      <c r="F25" s="2">
        <f>'Moving Avg'!D25</f>
        <v>2.8522599999999998</v>
      </c>
      <c r="G25" s="2">
        <f>'Moving Avg'!F25</f>
        <v>2.9006199999999995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NEUTRAL</v>
      </c>
      <c r="L25" s="6" t="str">
        <f>OBV!H25</f>
        <v>BEARISH DIVERGENCE</v>
      </c>
    </row>
    <row r="26" spans="1:12" ht="13.5" x14ac:dyDescent="0.25">
      <c r="A26" s="3">
        <f>RSI!A26</f>
        <v>42041</v>
      </c>
      <c r="B26" s="2">
        <f>RSI!B26</f>
        <v>2.8388</v>
      </c>
      <c r="C26" s="2">
        <f>RSI!I26</f>
        <v>37.362737285486695</v>
      </c>
      <c r="D26" s="2">
        <f>MACD!E26</f>
        <v>0</v>
      </c>
      <c r="E26" s="2">
        <f>MACD!F26</f>
        <v>0</v>
      </c>
      <c r="F26" s="2">
        <f>'Moving Avg'!D26</f>
        <v>2.86944</v>
      </c>
      <c r="G26" s="2">
        <f>'Moving Avg'!F26</f>
        <v>2.8931499999999994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BEARISH DIVERGENCE</v>
      </c>
    </row>
    <row r="27" spans="1:12" ht="13.5" x14ac:dyDescent="0.25">
      <c r="A27" s="3">
        <f>RSI!A27</f>
        <v>42044</v>
      </c>
      <c r="B27" s="2">
        <f>RSI!B27</f>
        <v>2.8388</v>
      </c>
      <c r="C27" s="2">
        <f>RSI!I27</f>
        <v>37.362737285486695</v>
      </c>
      <c r="D27" s="2">
        <f>MACD!E27</f>
        <v>1.1119551023198948E-2</v>
      </c>
      <c r="E27" s="2">
        <f>MACD!F27</f>
        <v>0</v>
      </c>
      <c r="F27" s="2">
        <f>'Moving Avg'!D27</f>
        <v>2.87018</v>
      </c>
      <c r="G27" s="2">
        <f>'Moving Avg'!F27</f>
        <v>2.8856799999999998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BEARISH DIVERGENCE</v>
      </c>
    </row>
    <row r="28" spans="1:12" ht="13.5" x14ac:dyDescent="0.25">
      <c r="A28" s="3">
        <f>RSI!A28</f>
        <v>42045</v>
      </c>
      <c r="B28" s="2">
        <f>RSI!B28</f>
        <v>2.8201000000000001</v>
      </c>
      <c r="C28" s="2">
        <f>RSI!I28</f>
        <v>35.290225424053659</v>
      </c>
      <c r="D28" s="2">
        <f>MACD!E28</f>
        <v>4.9261859523497264E-3</v>
      </c>
      <c r="E28" s="2">
        <f>MACD!F28</f>
        <v>0</v>
      </c>
      <c r="F28" s="2">
        <f>'Moving Avg'!D28</f>
        <v>2.8559799999999997</v>
      </c>
      <c r="G28" s="2">
        <f>'Moving Avg'!F28</f>
        <v>2.8774600000000001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2.7566000000000002</v>
      </c>
      <c r="C29" s="2">
        <f>RSI!I29</f>
        <v>29.338839972322319</v>
      </c>
      <c r="D29" s="2">
        <f>MACD!E29</f>
        <v>4.934504646672E-3</v>
      </c>
      <c r="E29" s="2">
        <f>MACD!F29</f>
        <v>0</v>
      </c>
      <c r="F29" s="2">
        <f>'Moving Avg'!D29</f>
        <v>2.8290800000000003</v>
      </c>
      <c r="G29" s="2">
        <f>'Moving Avg'!F29</f>
        <v>2.8660649999999999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CONFIRMED BEARISH</v>
      </c>
    </row>
    <row r="30" spans="1:12" ht="13.5" x14ac:dyDescent="0.25">
      <c r="A30" s="3">
        <f>RSI!A30</f>
        <v>42047</v>
      </c>
      <c r="B30" s="2">
        <f>RSI!B30</f>
        <v>2.7267000000000001</v>
      </c>
      <c r="C30" s="2">
        <f>RSI!I30</f>
        <v>27.027559622701219</v>
      </c>
      <c r="D30" s="2">
        <f>MACD!E30</f>
        <v>7.4671246533726254E-3</v>
      </c>
      <c r="E30" s="2">
        <f>MACD!F30</f>
        <v>0</v>
      </c>
      <c r="F30" s="2">
        <f>'Moving Avg'!D30</f>
        <v>2.7962000000000002</v>
      </c>
      <c r="G30" s="2">
        <f>'Moving Avg'!F30</f>
        <v>2.8557899999999998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CONFIRMED BEARISH</v>
      </c>
    </row>
    <row r="31" spans="1:12" ht="13.5" x14ac:dyDescent="0.25">
      <c r="A31" s="3">
        <f>RSI!A31</f>
        <v>42048</v>
      </c>
      <c r="B31" s="2">
        <f>RSI!B31</f>
        <v>2.8014000000000001</v>
      </c>
      <c r="C31" s="2">
        <f>RSI!I31</f>
        <v>39.789483219699719</v>
      </c>
      <c r="D31" s="2">
        <f>MACD!E31</f>
        <v>-7.5778838844358098E-3</v>
      </c>
      <c r="E31" s="2">
        <f>MACD!F31</f>
        <v>0</v>
      </c>
      <c r="F31" s="2">
        <f>'Moving Avg'!D31</f>
        <v>2.7887200000000001</v>
      </c>
      <c r="G31" s="2">
        <f>'Moving Avg'!F31</f>
        <v>2.8501849999999997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2.8201000000000001</v>
      </c>
      <c r="C32" s="2">
        <f>RSI!I32</f>
        <v>42.500469123464448</v>
      </c>
      <c r="D32" s="2">
        <f>MACD!E32</f>
        <v>-8.5706639766280901E-3</v>
      </c>
      <c r="E32" s="2">
        <f>MACD!F32</f>
        <v>0</v>
      </c>
      <c r="F32" s="2">
        <f>'Moving Avg'!D32</f>
        <v>2.78498</v>
      </c>
      <c r="G32" s="2">
        <f>'Moving Avg'!F32</f>
        <v>2.8436500000000002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CONFIRMED BEARISH</v>
      </c>
    </row>
    <row r="33" spans="1:12" ht="13.5" x14ac:dyDescent="0.25">
      <c r="A33" s="3">
        <f>RSI!A33</f>
        <v>42052</v>
      </c>
      <c r="B33" s="2">
        <f>RSI!B33</f>
        <v>2.7378999999999998</v>
      </c>
      <c r="C33" s="2">
        <f>RSI!I33</f>
        <v>35.033372857169923</v>
      </c>
      <c r="D33" s="2">
        <f>MACD!E33</f>
        <v>5.6244019223847808E-3</v>
      </c>
      <c r="E33" s="2">
        <f>MACD!F33</f>
        <v>0</v>
      </c>
      <c r="F33" s="2">
        <f>'Moving Avg'!D33</f>
        <v>2.7685400000000002</v>
      </c>
      <c r="G33" s="2">
        <f>'Moving Avg'!F33</f>
        <v>2.8320699999999994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</row>
    <row r="34" spans="1:12" ht="13.5" x14ac:dyDescent="0.25">
      <c r="A34" s="3">
        <f>RSI!A34</f>
        <v>42053</v>
      </c>
      <c r="B34" s="2">
        <f>RSI!B34</f>
        <v>2.7566000000000002</v>
      </c>
      <c r="C34" s="2">
        <f>RSI!I34</f>
        <v>37.71439372869628</v>
      </c>
      <c r="D34" s="2">
        <f>MACD!E34</f>
        <v>1.7042480311384889E-2</v>
      </c>
      <c r="E34" s="2">
        <f>MACD!F34</f>
        <v>0</v>
      </c>
      <c r="F34" s="2">
        <f>'Moving Avg'!D34</f>
        <v>2.7685400000000002</v>
      </c>
      <c r="G34" s="2">
        <f>'Moving Avg'!F34</f>
        <v>2.8242249999999993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NEUTRAL</v>
      </c>
    </row>
    <row r="35" spans="1:12" ht="13.5" x14ac:dyDescent="0.25">
      <c r="A35" s="3">
        <f>RSI!A35</f>
        <v>42054</v>
      </c>
      <c r="B35" s="2">
        <f>RSI!B35</f>
        <v>2.7267000000000001</v>
      </c>
      <c r="C35" s="2">
        <f>RSI!I35</f>
        <v>35.212219534396183</v>
      </c>
      <c r="D35" s="2">
        <f>MACD!E35</f>
        <v>2.9541630270728092E-2</v>
      </c>
      <c r="E35" s="2">
        <f>MACD!F35</f>
        <v>7.1674812132252403E-3</v>
      </c>
      <c r="F35" s="2">
        <f>'Moving Avg'!D35</f>
        <v>2.7685400000000002</v>
      </c>
      <c r="G35" s="2">
        <f>'Moving Avg'!F35</f>
        <v>2.8169399999999998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NEUTRAL</v>
      </c>
    </row>
    <row r="36" spans="1:12" ht="13.5" x14ac:dyDescent="0.25">
      <c r="A36" s="3">
        <f>RSI!A36</f>
        <v>42055</v>
      </c>
      <c r="B36" s="2">
        <f>RSI!B36</f>
        <v>2.7827999999999999</v>
      </c>
      <c r="C36" s="2">
        <f>RSI!I36</f>
        <v>42.87074758500848</v>
      </c>
      <c r="D36" s="2">
        <f>MACD!E36</f>
        <v>2.8669549694478658E-2</v>
      </c>
      <c r="E36" s="2">
        <f>MACD!F36</f>
        <v>1.1467894909475924E-2</v>
      </c>
      <c r="F36" s="2">
        <f>'Moving Avg'!D36</f>
        <v>2.7648199999999998</v>
      </c>
      <c r="G36" s="2">
        <f>'Moving Avg'!F36</f>
        <v>2.8124599999999997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BULLISH DIVERGENCE</v>
      </c>
    </row>
    <row r="37" spans="1:12" ht="13.5" x14ac:dyDescent="0.25">
      <c r="A37" s="3">
        <f>RSI!A37</f>
        <v>42058</v>
      </c>
      <c r="B37" s="2">
        <f>RSI!B37</f>
        <v>2.7454000000000001</v>
      </c>
      <c r="C37" s="2">
        <f>RSI!I37</f>
        <v>39.517005525167072</v>
      </c>
      <c r="D37" s="2">
        <f>MACD!E37</f>
        <v>3.106812417525795E-2</v>
      </c>
      <c r="E37" s="2">
        <f>MACD!F37</f>
        <v>1.5387940762632332E-2</v>
      </c>
      <c r="F37" s="2">
        <f>'Moving Avg'!D37</f>
        <v>2.7498800000000001</v>
      </c>
      <c r="G37" s="2">
        <f>'Moving Avg'!F37</f>
        <v>2.806295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NEUTRAL</v>
      </c>
      <c r="L37" s="6" t="str">
        <f>OBV!H37</f>
        <v>BULLISH DIVERGENCE</v>
      </c>
    </row>
    <row r="38" spans="1:12" ht="13.5" x14ac:dyDescent="0.25">
      <c r="A38" s="3">
        <f>RSI!A38</f>
        <v>42059</v>
      </c>
      <c r="B38" s="2">
        <f>RSI!B38</f>
        <v>2.6894</v>
      </c>
      <c r="C38" s="2">
        <f>RSI!I38</f>
        <v>35.090515796953483</v>
      </c>
      <c r="D38" s="2">
        <f>MACD!E38</f>
        <v>3.4928909034269928E-2</v>
      </c>
      <c r="E38" s="2">
        <f>MACD!F38</f>
        <v>1.9296134416959852E-2</v>
      </c>
      <c r="F38" s="2">
        <f>'Moving Avg'!D38</f>
        <v>2.7401800000000001</v>
      </c>
      <c r="G38" s="2">
        <f>'Moving Avg'!F38</f>
        <v>2.7988249999999999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NEUTRAL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2.7042999999999999</v>
      </c>
      <c r="C39" s="2">
        <f>RSI!I39</f>
        <v>37.109096835680084</v>
      </c>
      <c r="D39" s="2">
        <f>MACD!E39</f>
        <v>2.8172214447635735E-2</v>
      </c>
      <c r="E39" s="2">
        <f>MACD!F39</f>
        <v>2.107135042309503E-2</v>
      </c>
      <c r="F39" s="2">
        <f>'Moving Avg'!D39</f>
        <v>2.7297199999999995</v>
      </c>
      <c r="G39" s="2">
        <f>'Moving Avg'!F39</f>
        <v>2.7920999999999991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2.7155</v>
      </c>
      <c r="C40" s="2">
        <f>RSI!I40</f>
        <v>38.653443030323231</v>
      </c>
      <c r="D40" s="2">
        <f>MACD!E40</f>
        <v>1.7723838752151E-2</v>
      </c>
      <c r="E40" s="2">
        <f>MACD!F40</f>
        <v>2.0401848088906226E-2</v>
      </c>
      <c r="F40" s="2">
        <f>'Moving Avg'!D40</f>
        <v>2.7274800000000003</v>
      </c>
      <c r="G40" s="2">
        <f>'Moving Avg'!F40</f>
        <v>2.7861199999999995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WEAK</v>
      </c>
      <c r="L40" s="6" t="str">
        <f>OBV!H40</f>
        <v>BULLISH DIVERGENCE</v>
      </c>
    </row>
    <row r="41" spans="1:12" ht="13.5" x14ac:dyDescent="0.25">
      <c r="A41" s="3">
        <f>RSI!A41</f>
        <v>42062</v>
      </c>
      <c r="B41" s="2">
        <f>RSI!B41</f>
        <v>2.7006000000000001</v>
      </c>
      <c r="C41" s="2">
        <f>RSI!I41</f>
        <v>37.339787197885059</v>
      </c>
      <c r="D41" s="2">
        <f>MACD!E41</f>
        <v>2.205945507332796E-2</v>
      </c>
      <c r="E41" s="2">
        <f>MACD!F41</f>
        <v>2.0733369485790576E-2</v>
      </c>
      <c r="F41" s="2">
        <f>'Moving Avg'!D41</f>
        <v>2.7110399999999997</v>
      </c>
      <c r="G41" s="2">
        <f>'Moving Avg'!F41</f>
        <v>2.7835049999999995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2.6894</v>
      </c>
      <c r="C42" s="2">
        <f>RSI!I42</f>
        <v>36.340028670463823</v>
      </c>
      <c r="D42" s="2">
        <f>MACD!E42</f>
        <v>3.0060186321277271E-2</v>
      </c>
      <c r="E42" s="2">
        <f>MACD!F42</f>
        <v>2.2598732852887916E-2</v>
      </c>
      <c r="F42" s="2">
        <f>'Moving Avg'!D42</f>
        <v>2.6998399999999996</v>
      </c>
      <c r="G42" s="2">
        <f>'Moving Avg'!F42</f>
        <v>2.7762199999999995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CONFIRMED BEARISH</v>
      </c>
    </row>
    <row r="43" spans="1:12" ht="13.5" x14ac:dyDescent="0.25">
      <c r="A43" s="3">
        <f>RSI!A43</f>
        <v>42066</v>
      </c>
      <c r="B43" s="2">
        <f>RSI!B43</f>
        <v>2.6707000000000001</v>
      </c>
      <c r="C43" s="2">
        <f>RSI!I43</f>
        <v>34.670874903755745</v>
      </c>
      <c r="D43" s="2">
        <f>MACD!E43</f>
        <v>2.6214489306750188E-2</v>
      </c>
      <c r="E43" s="2">
        <f>MACD!F43</f>
        <v>2.3321884143660369E-2</v>
      </c>
      <c r="F43" s="2">
        <f>'Moving Avg'!D43</f>
        <v>2.6960999999999999</v>
      </c>
      <c r="G43" s="2">
        <f>'Moving Avg'!F43</f>
        <v>2.7652000000000001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2.6856</v>
      </c>
      <c r="C44" s="2">
        <f>RSI!I44</f>
        <v>37.148063595892602</v>
      </c>
      <c r="D44" s="2">
        <f>MACD!E44</f>
        <v>2.5441769545434756E-2</v>
      </c>
      <c r="E44" s="2">
        <f>MACD!F44</f>
        <v>2.3745861224015247E-2</v>
      </c>
      <c r="F44" s="2">
        <f>'Moving Avg'!D44</f>
        <v>2.6923599999999999</v>
      </c>
      <c r="G44" s="2">
        <f>'Moving Avg'!F44</f>
        <v>2.7549249999999996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2.6819000000000002</v>
      </c>
      <c r="C45" s="2">
        <f>RSI!I45</f>
        <v>36.775151171979452</v>
      </c>
      <c r="D45" s="2">
        <f>MACD!E45</f>
        <v>2.1029618512547366E-2</v>
      </c>
      <c r="E45" s="2">
        <f>MACD!F45</f>
        <v>2.3202612681721673E-2</v>
      </c>
      <c r="F45" s="2">
        <f>'Moving Avg'!D45</f>
        <v>2.6856400000000002</v>
      </c>
      <c r="G45" s="2">
        <f>'Moving Avg'!F45</f>
        <v>2.7444649999999999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2.6558000000000002</v>
      </c>
      <c r="C46" s="2">
        <f>RSI!I46</f>
        <v>34.16940808428177</v>
      </c>
      <c r="D46" s="2">
        <f>MACD!E46</f>
        <v>2.8407795127663338E-2</v>
      </c>
      <c r="E46" s="2">
        <f>MACD!F46</f>
        <v>2.4243649170910007E-2</v>
      </c>
      <c r="F46" s="2">
        <f>'Moving Avg'!D46</f>
        <v>2.6766800000000002</v>
      </c>
      <c r="G46" s="2">
        <f>'Moving Avg'!F46</f>
        <v>2.7353150000000004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2.6631999999999998</v>
      </c>
      <c r="C47" s="2">
        <f>RSI!I47</f>
        <v>35.563479757659181</v>
      </c>
      <c r="D47" s="2">
        <f>MACD!E47</f>
        <v>2.900998142010236E-2</v>
      </c>
      <c r="E47" s="2">
        <f>MACD!F47</f>
        <v>2.5196915620748481E-2</v>
      </c>
      <c r="F47" s="2">
        <f>'Moving Avg'!D47</f>
        <v>2.6714399999999996</v>
      </c>
      <c r="G47" s="2">
        <f>'Moving Avg'!F47</f>
        <v>2.7265349999999997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2.6631999999999998</v>
      </c>
      <c r="C48" s="2">
        <f>RSI!I48</f>
        <v>35.563479757659181</v>
      </c>
      <c r="D48" s="2">
        <f>MACD!E48</f>
        <v>2.1472549239875516E-2</v>
      </c>
      <c r="E48" s="2">
        <f>MACD!F48</f>
        <v>2.445204234457389E-2</v>
      </c>
      <c r="F48" s="2">
        <f>'Moving Avg'!D48</f>
        <v>2.6699399999999995</v>
      </c>
      <c r="G48" s="2">
        <f>'Moving Avg'!F48</f>
        <v>2.7186900000000001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</row>
    <row r="49" spans="1:12" ht="13.5" x14ac:dyDescent="0.25">
      <c r="A49" s="3">
        <f>RSI!A49</f>
        <v>42074</v>
      </c>
      <c r="B49" s="2">
        <f>RSI!B49</f>
        <v>2.6631999999999998</v>
      </c>
      <c r="C49" s="2">
        <f>RSI!I49</f>
        <v>35.563479757659181</v>
      </c>
      <c r="D49" s="2">
        <f>MACD!E49</f>
        <v>1.7913335432120814E-2</v>
      </c>
      <c r="E49" s="2">
        <f>MACD!F49</f>
        <v>2.3144300962083277E-2</v>
      </c>
      <c r="F49" s="2">
        <f>'Moving Avg'!D49</f>
        <v>2.6654599999999999</v>
      </c>
      <c r="G49" s="2">
        <f>'Moving Avg'!F49</f>
        <v>2.7140200000000001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2.5773000000000001</v>
      </c>
      <c r="C50" s="2">
        <f>RSI!I50</f>
        <v>27.209500301112087</v>
      </c>
      <c r="D50" s="2">
        <f>MACD!E50</f>
        <v>2.3475052985223233E-2</v>
      </c>
      <c r="E50" s="2">
        <f>MACD!F50</f>
        <v>2.3210451366711269E-2</v>
      </c>
      <c r="F50" s="2">
        <f>'Moving Avg'!D50</f>
        <v>2.6445400000000001</v>
      </c>
      <c r="G50" s="2">
        <f>'Moving Avg'!F50</f>
        <v>2.7065500000000005</v>
      </c>
      <c r="H50" s="2">
        <f>'Moving Avg'!G50</f>
        <v>2.8195040816326524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</row>
    <row r="51" spans="1:12" ht="13.5" x14ac:dyDescent="0.25">
      <c r="A51" s="3">
        <f>RSI!A51</f>
        <v>42076</v>
      </c>
      <c r="B51" s="2">
        <f>RSI!B51</f>
        <v>2.6147</v>
      </c>
      <c r="C51" s="2">
        <f>RSI!I51</f>
        <v>34.431351086616374</v>
      </c>
      <c r="D51" s="2">
        <f>MACD!E51</f>
        <v>2.4077252743520461E-2</v>
      </c>
      <c r="E51" s="2">
        <f>MACD!F51</f>
        <v>2.3383811642073107E-2</v>
      </c>
      <c r="F51" s="2">
        <f>'Moving Avg'!D51</f>
        <v>2.63632</v>
      </c>
      <c r="G51" s="2">
        <f>'Moving Avg'!F51</f>
        <v>2.6972150000000004</v>
      </c>
      <c r="H51" s="2">
        <f>'Moving Avg'!G51</f>
        <v>2.8154079999999992</v>
      </c>
      <c r="I51" s="2">
        <f>'Moving Avg'!H51</f>
        <v>0</v>
      </c>
      <c r="J51" s="6" t="str">
        <f>OBV!F51</f>
        <v>BEARISH</v>
      </c>
      <c r="K51" s="6" t="str">
        <f>OBV!G51</f>
        <v>NEUTRAL</v>
      </c>
      <c r="L51" s="6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2.6520000000000001</v>
      </c>
      <c r="C52" s="2">
        <f>RSI!I52</f>
        <v>40.745529442895716</v>
      </c>
      <c r="D52" s="2">
        <f>MACD!E52</f>
        <v>2.0767554517189257E-2</v>
      </c>
      <c r="E52" s="2">
        <f>MACD!F52</f>
        <v>2.2860560217096339E-2</v>
      </c>
      <c r="F52" s="2">
        <f>'Moving Avg'!D52</f>
        <v>2.63408</v>
      </c>
      <c r="G52" s="2">
        <f>'Moving Avg'!F52</f>
        <v>2.6888100000000006</v>
      </c>
      <c r="H52" s="2">
        <f>'Moving Avg'!G52</f>
        <v>2.808085999999999</v>
      </c>
      <c r="I52" s="2">
        <f>'Moving Avg'!H52</f>
        <v>0</v>
      </c>
      <c r="J52" s="6" t="str">
        <f>OBV!F52</f>
        <v>BULLISH</v>
      </c>
      <c r="K52" s="6" t="str">
        <f>OBV!G52</f>
        <v>WEAK</v>
      </c>
      <c r="L52" s="6" t="str">
        <f>OBV!H52</f>
        <v>BULLISH DIVERGENCE</v>
      </c>
    </row>
    <row r="53" spans="1:12" ht="13.5" x14ac:dyDescent="0.25">
      <c r="A53" s="3">
        <f>RSI!A53</f>
        <v>42080</v>
      </c>
      <c r="B53" s="2">
        <f>RSI!B53</f>
        <v>2.6147</v>
      </c>
      <c r="C53" s="2">
        <f>RSI!I53</f>
        <v>36.917002364332376</v>
      </c>
      <c r="D53" s="2">
        <f>MACD!E53</f>
        <v>1.8250069530551194E-2</v>
      </c>
      <c r="E53" s="2">
        <f>MACD!F53</f>
        <v>2.1938462079787311E-2</v>
      </c>
      <c r="F53" s="2">
        <f>'Moving Avg'!D53</f>
        <v>2.6243799999999999</v>
      </c>
      <c r="G53" s="2">
        <f>'Moving Avg'!F53</f>
        <v>2.6826500000000006</v>
      </c>
      <c r="H53" s="2">
        <f>'Moving Avg'!G53</f>
        <v>2.8002419999999995</v>
      </c>
      <c r="I53" s="2">
        <f>'Moving Avg'!H53</f>
        <v>0</v>
      </c>
      <c r="J53" s="6" t="str">
        <f>OBV!F53</f>
        <v>BULLISH</v>
      </c>
      <c r="K53" s="6" t="str">
        <f>OBV!G53</f>
        <v>NEUTRAL</v>
      </c>
      <c r="L53" s="6" t="str">
        <f>OBV!H53</f>
        <v>BULLISH DIVERGENCE</v>
      </c>
    </row>
    <row r="54" spans="1:12" ht="13.5" x14ac:dyDescent="0.25">
      <c r="A54" s="3">
        <f>RSI!A54</f>
        <v>42081</v>
      </c>
      <c r="B54" s="2">
        <f>RSI!B54</f>
        <v>2.5586000000000002</v>
      </c>
      <c r="C54" s="2">
        <f>RSI!I54</f>
        <v>32.040682076830436</v>
      </c>
      <c r="D54" s="2">
        <f>MACD!E54</f>
        <v>2.3155742893948172E-2</v>
      </c>
      <c r="E54" s="2">
        <f>MACD!F54</f>
        <v>2.2181918242619485E-2</v>
      </c>
      <c r="F54" s="2">
        <f>'Moving Avg'!D54</f>
        <v>2.6034600000000001</v>
      </c>
      <c r="G54" s="2">
        <f>'Moving Avg'!F54</f>
        <v>2.6727500000000002</v>
      </c>
      <c r="H54" s="2">
        <f>'Moving Avg'!G54</f>
        <v>2.7910519999999996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2.6109</v>
      </c>
      <c r="C55" s="2">
        <f>RSI!I55</f>
        <v>39.997811078817918</v>
      </c>
      <c r="D55" s="2">
        <f>MACD!E55</f>
        <v>2.3739324669898032E-2</v>
      </c>
      <c r="E55" s="2">
        <f>MACD!F55</f>
        <v>2.2493399528075195E-2</v>
      </c>
      <c r="F55" s="2">
        <f>'Moving Avg'!D55</f>
        <v>2.6101800000000006</v>
      </c>
      <c r="G55" s="2">
        <f>'Moving Avg'!F55</f>
        <v>2.66696</v>
      </c>
      <c r="H55" s="2">
        <f>'Moving Avg'!G55</f>
        <v>2.783506</v>
      </c>
      <c r="I55" s="2">
        <f>'Moving Avg'!H55</f>
        <v>0</v>
      </c>
      <c r="J55" s="6" t="str">
        <f>OBV!F55</f>
        <v>BULLISH</v>
      </c>
      <c r="K55" s="6" t="str">
        <f>OBV!G55</f>
        <v>NEUTRAL</v>
      </c>
      <c r="L55" s="6" t="str">
        <f>OBV!H55</f>
        <v>CONFIRMED BULLISH</v>
      </c>
    </row>
    <row r="56" spans="1:12" ht="13.5" x14ac:dyDescent="0.25">
      <c r="A56" s="3">
        <f>RSI!A56</f>
        <v>42086</v>
      </c>
      <c r="B56" s="2">
        <f>RSI!B56</f>
        <v>2.5960000000000001</v>
      </c>
      <c r="C56" s="2">
        <f>RSI!I56</f>
        <v>38.610782980234454</v>
      </c>
      <c r="D56" s="2">
        <f>MACD!E56</f>
        <v>2.1823449141996853E-2</v>
      </c>
      <c r="E56" s="2">
        <f>MACD!F56</f>
        <v>2.2359409450859527E-2</v>
      </c>
      <c r="F56" s="2">
        <f>'Moving Avg'!D56</f>
        <v>2.6064400000000001</v>
      </c>
      <c r="G56" s="2">
        <f>'Moving Avg'!F56</f>
        <v>2.6576200000000001</v>
      </c>
      <c r="H56" s="2">
        <f>'Moving Avg'!G56</f>
        <v>2.7756619999999996</v>
      </c>
      <c r="I56" s="2">
        <f>'Moving Avg'!H56</f>
        <v>0</v>
      </c>
      <c r="J56" s="6" t="str">
        <f>OBV!F56</f>
        <v>BEARISH</v>
      </c>
      <c r="K56" s="6" t="str">
        <f>OBV!G56</f>
        <v>NEUTRAL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2.54</v>
      </c>
      <c r="C57" s="2">
        <f>RSI!I57</f>
        <v>33.858491391577289</v>
      </c>
      <c r="D57" s="2">
        <f>MACD!E57</f>
        <v>2.6041797954701185E-2</v>
      </c>
      <c r="E57" s="2">
        <f>MACD!F57</f>
        <v>2.3095887151627859E-2</v>
      </c>
      <c r="F57" s="2">
        <f>'Moving Avg'!D57</f>
        <v>2.5840400000000003</v>
      </c>
      <c r="G57" s="2">
        <f>'Moving Avg'!F57</f>
        <v>2.6473499999999999</v>
      </c>
      <c r="H57" s="2">
        <f>'Moving Avg'!G57</f>
        <v>2.7666979999999999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2.54</v>
      </c>
      <c r="C58" s="2">
        <f>RSI!I58</f>
        <v>33.858491391577274</v>
      </c>
      <c r="D58" s="2">
        <f>MACD!E58</f>
        <v>3.0453988073432914E-2</v>
      </c>
      <c r="E58" s="2">
        <f>MACD!F58</f>
        <v>2.4567507335988871E-2</v>
      </c>
      <c r="F58" s="2">
        <f>'Moving Avg'!D58</f>
        <v>2.5691000000000002</v>
      </c>
      <c r="G58" s="2">
        <f>'Moving Avg'!F58</f>
        <v>2.6398799999999993</v>
      </c>
      <c r="H58" s="2">
        <f>'Moving Avg'!G58</f>
        <v>2.7578079999999994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2.5773000000000001</v>
      </c>
      <c r="C59" s="2">
        <f>RSI!I59</f>
        <v>39.601153786712061</v>
      </c>
      <c r="D59" s="2">
        <f>MACD!E59</f>
        <v>3.2204803829436912E-2</v>
      </c>
      <c r="E59" s="2">
        <f>MACD!F59</f>
        <v>2.6094966634678481E-2</v>
      </c>
      <c r="F59" s="2">
        <f>'Moving Avg'!D59</f>
        <v>2.5728400000000002</v>
      </c>
      <c r="G59" s="2">
        <f>'Moving Avg'!F59</f>
        <v>2.6335299999999999</v>
      </c>
      <c r="H59" s="2">
        <f>'Moving Avg'!G59</f>
        <v>2.7496639999999997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BEARISH DIVERGENCE</v>
      </c>
    </row>
    <row r="60" spans="1:12" ht="13.5" x14ac:dyDescent="0.25">
      <c r="A60" s="3">
        <f>RSI!A60</f>
        <v>42090</v>
      </c>
      <c r="B60" s="2">
        <f>RSI!B60</f>
        <v>2.6595</v>
      </c>
      <c r="C60" s="2">
        <f>RSI!I60</f>
        <v>49.92039477349045</v>
      </c>
      <c r="D60" s="2">
        <f>MACD!E60</f>
        <v>1.4884163138791262E-2</v>
      </c>
      <c r="E60" s="2">
        <f>MACD!F60</f>
        <v>2.3852805935501039E-2</v>
      </c>
      <c r="F60" s="2">
        <f>'Moving Avg'!D60</f>
        <v>2.58256</v>
      </c>
      <c r="G60" s="2">
        <f>'Moving Avg'!F60</f>
        <v>2.6307300000000007</v>
      </c>
      <c r="H60" s="2">
        <f>'Moving Avg'!G60</f>
        <v>2.7442099999999998</v>
      </c>
      <c r="I60" s="2">
        <f>'Moving Avg'!H60</f>
        <v>0</v>
      </c>
      <c r="J60" s="6" t="str">
        <f>OBV!F60</f>
        <v>BULLISH</v>
      </c>
      <c r="K60" s="6" t="str">
        <f>OBV!G60</f>
        <v>WEAK</v>
      </c>
      <c r="L60" s="6" t="str">
        <f>OBV!H60</f>
        <v>CONFIRMED BULLISH</v>
      </c>
    </row>
    <row r="61" spans="1:12" ht="13.5" x14ac:dyDescent="0.25">
      <c r="A61" s="3">
        <f>RSI!A61</f>
        <v>42093</v>
      </c>
      <c r="B61" s="2">
        <f>RSI!B61</f>
        <v>2.6595</v>
      </c>
      <c r="C61" s="2">
        <f>RSI!I61</f>
        <v>49.92039477349045</v>
      </c>
      <c r="D61" s="2">
        <f>MACD!E61</f>
        <v>5.9613345277296226E-3</v>
      </c>
      <c r="E61" s="2">
        <f>MACD!F61</f>
        <v>2.0274511653946756E-2</v>
      </c>
      <c r="F61" s="2">
        <f>'Moving Avg'!D61</f>
        <v>2.5952600000000001</v>
      </c>
      <c r="G61" s="2">
        <f>'Moving Avg'!F61</f>
        <v>2.6286750000000003</v>
      </c>
      <c r="H61" s="2">
        <f>'Moving Avg'!G61</f>
        <v>2.7391300000000007</v>
      </c>
      <c r="I61" s="2">
        <f>'Moving Avg'!H61</f>
        <v>0</v>
      </c>
      <c r="J61" s="6" t="str">
        <f>OBV!F61</f>
        <v>BULLISH</v>
      </c>
      <c r="K61" s="6" t="str">
        <f>OBV!G61</f>
        <v>WEAK</v>
      </c>
      <c r="L61" s="6" t="str">
        <f>OBV!H61</f>
        <v>CONFIRMED BULLISH</v>
      </c>
    </row>
    <row r="62" spans="1:12" ht="13.5" x14ac:dyDescent="0.25">
      <c r="A62" s="3">
        <f>RSI!A62</f>
        <v>42094</v>
      </c>
      <c r="B62" s="2">
        <f>RSI!B62</f>
        <v>2.6707000000000001</v>
      </c>
      <c r="C62" s="2">
        <f>RSI!I62</f>
        <v>51.236910046411609</v>
      </c>
      <c r="D62" s="2">
        <f>MACD!E62</f>
        <v>3.3008695529348486E-3</v>
      </c>
      <c r="E62" s="2">
        <f>MACD!F62</f>
        <v>1.6879783233744377E-2</v>
      </c>
      <c r="F62" s="2">
        <f>'Moving Avg'!D62</f>
        <v>2.6214</v>
      </c>
      <c r="G62" s="2">
        <f>'Moving Avg'!F62</f>
        <v>2.6277400000000002</v>
      </c>
      <c r="H62" s="2">
        <f>'Moving Avg'!G62</f>
        <v>2.7335280000000011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</row>
    <row r="63" spans="1:12" ht="13.5" x14ac:dyDescent="0.25">
      <c r="A63" s="3">
        <f>RSI!A63</f>
        <v>42095</v>
      </c>
      <c r="B63" s="2">
        <f>RSI!B63</f>
        <v>2.6707000000000001</v>
      </c>
      <c r="C63" s="2">
        <f>RSI!I63</f>
        <v>51.236910046411609</v>
      </c>
      <c r="D63" s="2">
        <f>MACD!E63</f>
        <v>-4.7727240262114279E-3</v>
      </c>
      <c r="E63" s="2">
        <f>MACD!F63</f>
        <v>1.2549281781753217E-2</v>
      </c>
      <c r="F63" s="2">
        <f>'Moving Avg'!D63</f>
        <v>2.6475400000000002</v>
      </c>
      <c r="G63" s="2">
        <f>'Moving Avg'!F63</f>
        <v>2.6277400000000002</v>
      </c>
      <c r="H63" s="2">
        <f>'Moving Avg'!G63</f>
        <v>2.7275520000000006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</row>
    <row r="64" spans="1:12" ht="13.5" x14ac:dyDescent="0.25">
      <c r="A64" s="3">
        <f>RSI!A64</f>
        <v>42096</v>
      </c>
      <c r="B64" s="2">
        <f>RSI!B64</f>
        <v>2.6707000000000001</v>
      </c>
      <c r="C64" s="2">
        <f>RSI!I64</f>
        <v>51.236910046411609</v>
      </c>
      <c r="D64" s="2">
        <f>MACD!E64</f>
        <v>-2.0312744932651228E-2</v>
      </c>
      <c r="E64" s="2">
        <f>MACD!F64</f>
        <v>5.9768764388723281E-3</v>
      </c>
      <c r="F64" s="2">
        <f>'Moving Avg'!D64</f>
        <v>2.66622</v>
      </c>
      <c r="G64" s="2">
        <f>'Moving Avg'!F64</f>
        <v>2.626995</v>
      </c>
      <c r="H64" s="2">
        <f>'Moving Avg'!G64</f>
        <v>2.7226960000000009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CONFIRMED BULLISH</v>
      </c>
    </row>
    <row r="65" spans="1:12" ht="13.5" x14ac:dyDescent="0.25">
      <c r="A65" s="3">
        <f>RSI!A65</f>
        <v>42097</v>
      </c>
      <c r="B65" s="2">
        <f>RSI!B65</f>
        <v>2.6520000000000001</v>
      </c>
      <c r="C65" s="2">
        <f>RSI!I65</f>
        <v>48.574058062495105</v>
      </c>
      <c r="D65" s="2">
        <f>MACD!E65</f>
        <v>-2.4102644560971331E-2</v>
      </c>
      <c r="E65" s="2">
        <f>MACD!F65</f>
        <v>-3.9027761096403421E-5</v>
      </c>
      <c r="F65" s="2">
        <f>'Moving Avg'!D65</f>
        <v>2.66472</v>
      </c>
      <c r="G65" s="2">
        <f>'Moving Avg'!F65</f>
        <v>2.6255000000000002</v>
      </c>
      <c r="H65" s="2">
        <f>'Moving Avg'!G65</f>
        <v>2.7182879999999998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BULLISH DIVERGENCE</v>
      </c>
    </row>
    <row r="66" spans="1:12" ht="13.5" x14ac:dyDescent="0.25">
      <c r="A66" s="3">
        <f>RSI!A66</f>
        <v>42100</v>
      </c>
      <c r="B66" s="2">
        <f>RSI!B66</f>
        <v>2.6520000000000001</v>
      </c>
      <c r="C66" s="2">
        <f>RSI!I66</f>
        <v>48.574058062495105</v>
      </c>
      <c r="D66" s="2">
        <f>MACD!E66</f>
        <v>-2.9557948890156727E-2</v>
      </c>
      <c r="E66" s="2">
        <f>MACD!F66</f>
        <v>-5.9428119869084691E-3</v>
      </c>
      <c r="F66" s="2">
        <f>'Moving Avg'!D66</f>
        <v>2.6632200000000004</v>
      </c>
      <c r="G66" s="2">
        <f>'Moving Avg'!F66</f>
        <v>2.6253099999999998</v>
      </c>
      <c r="H66" s="2">
        <f>'Moving Avg'!G66</f>
        <v>2.7138799999999992</v>
      </c>
      <c r="I66" s="2">
        <f>'Moving Avg'!H66</f>
        <v>0</v>
      </c>
      <c r="J66" s="6" t="str">
        <f>OBV!F66</f>
        <v>BULLISH</v>
      </c>
      <c r="K66" s="6" t="str">
        <f>OBV!G66</f>
        <v>WEAK</v>
      </c>
      <c r="L66" s="6" t="str">
        <f>OBV!H66</f>
        <v>BULLISH DIVERGENCE</v>
      </c>
    </row>
    <row r="67" spans="1:12" ht="13.5" x14ac:dyDescent="0.25">
      <c r="A67" s="3">
        <f>RSI!A67</f>
        <v>42101</v>
      </c>
      <c r="B67" s="2">
        <f>RSI!B67</f>
        <v>2.6147</v>
      </c>
      <c r="C67" s="2">
        <f>RSI!I67</f>
        <v>43.360920543665614</v>
      </c>
      <c r="D67" s="2">
        <f>MACD!E67</f>
        <v>-3.9985803291767485E-2</v>
      </c>
      <c r="E67" s="2">
        <f>MACD!F67</f>
        <v>-1.2751410247880273E-2</v>
      </c>
      <c r="F67" s="2">
        <f>'Moving Avg'!D67</f>
        <v>2.6520200000000003</v>
      </c>
      <c r="G67" s="2">
        <f>'Moving Avg'!F67</f>
        <v>2.6228849999999992</v>
      </c>
      <c r="H67" s="2">
        <f>'Moving Avg'!G67</f>
        <v>2.7087999999999992</v>
      </c>
      <c r="I67" s="2">
        <f>'Moving Avg'!H67</f>
        <v>0</v>
      </c>
      <c r="J67" s="6" t="str">
        <f>OBV!F67</f>
        <v>BEARISH</v>
      </c>
      <c r="K67" s="6" t="str">
        <f>OBV!G67</f>
        <v>NEUTRAL</v>
      </c>
      <c r="L67" s="6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2.6147</v>
      </c>
      <c r="C68" s="2">
        <f>RSI!I68</f>
        <v>43.360920543665614</v>
      </c>
      <c r="D68" s="2">
        <f>MACD!E68</f>
        <v>-4.8551378070331275E-2</v>
      </c>
      <c r="E68" s="2">
        <f>MACD!F68</f>
        <v>-1.9911403812370474E-2</v>
      </c>
      <c r="F68" s="2">
        <f>'Moving Avg'!D68</f>
        <v>2.6408200000000002</v>
      </c>
      <c r="G68" s="2">
        <f>'Moving Avg'!F68</f>
        <v>2.62046</v>
      </c>
      <c r="H68" s="2">
        <f>'Moving Avg'!G68</f>
        <v>2.7043179999999993</v>
      </c>
      <c r="I68" s="2">
        <f>'Moving Avg'!H68</f>
        <v>0</v>
      </c>
      <c r="J68" s="6" t="str">
        <f>OBV!F68</f>
        <v>BEARISH</v>
      </c>
      <c r="K68" s="6" t="str">
        <f>OBV!G68</f>
        <v>NEUTRAL</v>
      </c>
      <c r="L68" s="6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2.5960000000000001</v>
      </c>
      <c r="C69" s="2">
        <f>RSI!I69</f>
        <v>40.814051341463909</v>
      </c>
      <c r="D69" s="2">
        <f>MACD!E69</f>
        <v>-4.8436641750740694E-2</v>
      </c>
      <c r="E69" s="2">
        <f>MACD!F69</f>
        <v>-2.5616451400044517E-2</v>
      </c>
      <c r="F69" s="2">
        <f>'Moving Avg'!D69</f>
        <v>2.62588</v>
      </c>
      <c r="G69" s="2">
        <f>'Moving Avg'!F69</f>
        <v>2.6170999999999998</v>
      </c>
      <c r="H69" s="2">
        <f>'Moving Avg'!G69</f>
        <v>2.6994619999999996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CONFIRMED BEARISH</v>
      </c>
    </row>
    <row r="70" spans="1:12" ht="13.5" x14ac:dyDescent="0.25">
      <c r="A70" s="3">
        <f>RSI!A70</f>
        <v>42107</v>
      </c>
      <c r="B70" s="2">
        <f>RSI!B70</f>
        <v>2.5960000000000001</v>
      </c>
      <c r="C70" s="2">
        <f>RSI!I70</f>
        <v>40.814051341463909</v>
      </c>
      <c r="D70" s="2">
        <f>MACD!E70</f>
        <v>-3.5361715668432048E-2</v>
      </c>
      <c r="E70" s="2">
        <f>MACD!F70</f>
        <v>-2.7565504253722027E-2</v>
      </c>
      <c r="F70" s="2">
        <f>'Moving Avg'!D70</f>
        <v>2.6146799999999999</v>
      </c>
      <c r="G70" s="2">
        <f>'Moving Avg'!F70</f>
        <v>2.6180350000000003</v>
      </c>
      <c r="H70" s="2">
        <f>'Moving Avg'!G70</f>
        <v>2.6946799999999995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2.6034999999999999</v>
      </c>
      <c r="C71" s="2">
        <f>RSI!I71</f>
        <v>42.388069011775379</v>
      </c>
      <c r="D71" s="2">
        <f>MACD!E71</f>
        <v>-2.4546754029376228E-2</v>
      </c>
      <c r="E71" s="2">
        <f>MACD!F71</f>
        <v>-2.6961754208852867E-2</v>
      </c>
      <c r="F71" s="2">
        <f>'Moving Avg'!D71</f>
        <v>2.6049800000000003</v>
      </c>
      <c r="G71" s="2">
        <f>'Moving Avg'!F71</f>
        <v>2.6174750000000002</v>
      </c>
      <c r="H71" s="2">
        <f>'Moving Avg'!G71</f>
        <v>2.6916919999999998</v>
      </c>
      <c r="I71" s="2">
        <f>'Moving Avg'!H71</f>
        <v>0</v>
      </c>
      <c r="J71" s="6" t="str">
        <f>OBV!F71</f>
        <v>BEARISH</v>
      </c>
      <c r="K71" s="6" t="str">
        <f>OBV!G71</f>
        <v>NEUTRAL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2.5960000000000001</v>
      </c>
      <c r="C72" s="2">
        <f>RSI!I72</f>
        <v>41.207868430771818</v>
      </c>
      <c r="D72" s="2">
        <f>MACD!E72</f>
        <v>-1.2876949280493211E-2</v>
      </c>
      <c r="E72" s="2">
        <f>MACD!F72</f>
        <v>-2.4144793223180937E-2</v>
      </c>
      <c r="F72" s="2">
        <f>'Moving Avg'!D72</f>
        <v>2.6012399999999998</v>
      </c>
      <c r="G72" s="2">
        <f>'Moving Avg'!F72</f>
        <v>2.6146750000000005</v>
      </c>
      <c r="H72" s="2">
        <f>'Moving Avg'!G72</f>
        <v>2.6869099999999997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2.5773000000000001</v>
      </c>
      <c r="C73" s="2">
        <f>RSI!I73</f>
        <v>38.341412150649248</v>
      </c>
      <c r="D73" s="2">
        <f>MACD!E73</f>
        <v>-1.3507267646395427E-3</v>
      </c>
      <c r="E73" s="2">
        <f>MACD!F73</f>
        <v>-1.9585979931472659E-2</v>
      </c>
      <c r="F73" s="2">
        <f>'Moving Avg'!D73</f>
        <v>2.5937600000000005</v>
      </c>
      <c r="G73" s="2">
        <f>'Moving Avg'!F73</f>
        <v>2.6128050000000007</v>
      </c>
      <c r="H73" s="2">
        <f>'Moving Avg'!G73</f>
        <v>2.680634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2.5773000000000001</v>
      </c>
      <c r="C74" s="2">
        <f>RSI!I74</f>
        <v>38.341412150649248</v>
      </c>
      <c r="D74" s="2">
        <f>MACD!E74</f>
        <v>8.7595698134754763E-3</v>
      </c>
      <c r="E74" s="2">
        <f>MACD!F74</f>
        <v>-1.3916869982483034E-2</v>
      </c>
      <c r="F74" s="2">
        <f>'Moving Avg'!D74</f>
        <v>2.5900200000000004</v>
      </c>
      <c r="G74" s="2">
        <f>'Moving Avg'!F74</f>
        <v>2.6137400000000008</v>
      </c>
      <c r="H74" s="2">
        <f>'Moving Avg'!G74</f>
        <v>2.6743579999999998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CONFIRMED BEARISH</v>
      </c>
    </row>
    <row r="75" spans="1:12" ht="13.5" x14ac:dyDescent="0.25">
      <c r="A75" s="3">
        <f>RSI!A75</f>
        <v>42114</v>
      </c>
      <c r="B75" s="2">
        <f>RSI!B75</f>
        <v>2.6147</v>
      </c>
      <c r="C75" s="2">
        <f>RSI!I75</f>
        <v>46.907757922547731</v>
      </c>
      <c r="D75" s="2">
        <f>MACD!E75</f>
        <v>1.199801220586183E-2</v>
      </c>
      <c r="E75" s="2">
        <f>MACD!F75</f>
        <v>-8.7338935448140614E-3</v>
      </c>
      <c r="F75" s="2">
        <f>'Moving Avg'!D75</f>
        <v>2.5937600000000005</v>
      </c>
      <c r="G75" s="2">
        <f>'Moving Avg'!F75</f>
        <v>2.6139300000000008</v>
      </c>
      <c r="H75" s="2">
        <f>'Moving Avg'!G75</f>
        <v>2.6688299999999998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BEARISH DIVERGENCE</v>
      </c>
    </row>
    <row r="76" spans="1:12" ht="13.5" x14ac:dyDescent="0.25">
      <c r="A76" s="3">
        <f>RSI!A76</f>
        <v>42115</v>
      </c>
      <c r="B76" s="2">
        <f>RSI!B76</f>
        <v>2.54</v>
      </c>
      <c r="C76" s="2">
        <f>RSI!I76</f>
        <v>36.115174258414399</v>
      </c>
      <c r="D76" s="2">
        <f>MACD!E76</f>
        <v>2.0356928471055635E-2</v>
      </c>
      <c r="E76" s="2">
        <f>MACD!F76</f>
        <v>-2.9157291416401221E-3</v>
      </c>
      <c r="F76" s="2">
        <f>'Moving Avg'!D76</f>
        <v>2.5810599999999999</v>
      </c>
      <c r="G76" s="2">
        <f>'Moving Avg'!F76</f>
        <v>2.6111300000000002</v>
      </c>
      <c r="H76" s="2">
        <f>'Moving Avg'!G76</f>
        <v>2.6628539999999998</v>
      </c>
      <c r="I76" s="2">
        <f>'Moving Avg'!H76</f>
        <v>0</v>
      </c>
      <c r="J76" s="6" t="str">
        <f>OBV!F76</f>
        <v>BEARISH</v>
      </c>
      <c r="K76" s="6" t="str">
        <f>OBV!G76</f>
        <v>STRONG</v>
      </c>
      <c r="L76" s="6" t="str">
        <f>OBV!H76</f>
        <v>CONFIRMED BEARISH</v>
      </c>
    </row>
    <row r="77" spans="1:12" ht="13.5" x14ac:dyDescent="0.25">
      <c r="A77" s="3">
        <f>RSI!A77</f>
        <v>42116</v>
      </c>
      <c r="B77" s="2">
        <f>RSI!B77</f>
        <v>2.6147</v>
      </c>
      <c r="C77" s="2">
        <f>RSI!I77</f>
        <v>48.801191242880243</v>
      </c>
      <c r="D77" s="2">
        <f>MACD!E77</f>
        <v>1.6678507556651123E-2</v>
      </c>
      <c r="E77" s="2">
        <f>MACD!F77</f>
        <v>1.003118198018127E-3</v>
      </c>
      <c r="F77" s="2">
        <f>'Moving Avg'!D77</f>
        <v>2.5848</v>
      </c>
      <c r="G77" s="2">
        <f>'Moving Avg'!F77</f>
        <v>2.614865</v>
      </c>
      <c r="H77" s="2">
        <f>'Moving Avg'!G77</f>
        <v>2.658372</v>
      </c>
      <c r="I77" s="2">
        <f>'Moving Avg'!H77</f>
        <v>0</v>
      </c>
      <c r="J77" s="6" t="str">
        <f>OBV!F77</f>
        <v>BEARISH</v>
      </c>
      <c r="K77" s="6" t="str">
        <f>OBV!G77</f>
        <v>STRONG</v>
      </c>
      <c r="L77" s="6" t="str">
        <f>OBV!H77</f>
        <v>BEARISH DIVERGENCE</v>
      </c>
    </row>
    <row r="78" spans="1:12" ht="13.5" x14ac:dyDescent="0.25">
      <c r="A78" s="3">
        <f>RSI!A78</f>
        <v>42117</v>
      </c>
      <c r="B78" s="2">
        <f>RSI!B78</f>
        <v>2.6408</v>
      </c>
      <c r="C78" s="2">
        <f>RSI!I78</f>
        <v>52.360756957952709</v>
      </c>
      <c r="D78" s="2">
        <f>MACD!E78</f>
        <v>1.1673152053267355E-2</v>
      </c>
      <c r="E78" s="2">
        <f>MACD!F78</f>
        <v>3.1371249690679728E-3</v>
      </c>
      <c r="F78" s="2">
        <f>'Moving Avg'!D78</f>
        <v>2.5975000000000001</v>
      </c>
      <c r="G78" s="2">
        <f>'Moving Avg'!F78</f>
        <v>2.6199049999999997</v>
      </c>
      <c r="H78" s="2">
        <f>'Moving Avg'!G78</f>
        <v>2.6547860000000001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2.6894</v>
      </c>
      <c r="C79" s="2">
        <f>RSI!I79</f>
        <v>58.189830472086193</v>
      </c>
      <c r="D79" s="2">
        <f>MACD!E79</f>
        <v>8.4419088049303426E-4</v>
      </c>
      <c r="E79" s="2">
        <f>MACD!F79</f>
        <v>2.6785381513529851E-3</v>
      </c>
      <c r="F79" s="2">
        <f>'Moving Avg'!D79</f>
        <v>2.6199199999999996</v>
      </c>
      <c r="G79" s="2">
        <f>'Moving Avg'!F79</f>
        <v>2.6255099999999998</v>
      </c>
      <c r="H79" s="2">
        <f>'Moving Avg'!G79</f>
        <v>2.6534420000000001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2.6669999999999998</v>
      </c>
      <c r="C80" s="2">
        <f>RSI!I80</f>
        <v>54.858085436421341</v>
      </c>
      <c r="D80" s="2">
        <f>MACD!E80</f>
        <v>-7.0547865725982817E-3</v>
      </c>
      <c r="E80" s="2">
        <f>MACD!F80</f>
        <v>7.3187320656273184E-4</v>
      </c>
      <c r="F80" s="2">
        <f>'Moving Avg'!D80</f>
        <v>2.6303799999999997</v>
      </c>
      <c r="G80" s="2">
        <f>'Moving Avg'!F80</f>
        <v>2.6258849999999998</v>
      </c>
      <c r="H80" s="2">
        <f>'Moving Avg'!G80</f>
        <v>2.6522480000000002</v>
      </c>
      <c r="I80" s="2">
        <f>'Moving Avg'!H80</f>
        <v>0</v>
      </c>
      <c r="J80" s="6" t="str">
        <f>OBV!F80</f>
        <v>BULLISH</v>
      </c>
      <c r="K80" s="6" t="str">
        <f>OBV!G80</f>
        <v>WEAK</v>
      </c>
      <c r="L80" s="6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2.7454000000000001</v>
      </c>
      <c r="C81" s="2">
        <f>RSI!I81</f>
        <v>62.871002054406361</v>
      </c>
      <c r="D81" s="2">
        <f>MACD!E81</f>
        <v>-1.8625725755816447E-2</v>
      </c>
      <c r="E81" s="2">
        <f>MACD!F81</f>
        <v>-3.1396465859131039E-3</v>
      </c>
      <c r="F81" s="2">
        <f>'Moving Avg'!D81</f>
        <v>2.6714599999999997</v>
      </c>
      <c r="G81" s="2">
        <f>'Moving Avg'!F81</f>
        <v>2.6301800000000002</v>
      </c>
      <c r="H81" s="2">
        <f>'Moving Avg'!G81</f>
        <v>2.6511279999999995</v>
      </c>
      <c r="I81" s="2">
        <f>'Moving Avg'!H81</f>
        <v>0</v>
      </c>
      <c r="J81" s="6" t="str">
        <f>OBV!F81</f>
        <v>BULLISH</v>
      </c>
      <c r="K81" s="6" t="str">
        <f>OBV!G81</f>
        <v>WEAK</v>
      </c>
      <c r="L81" s="6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2.7454000000000001</v>
      </c>
      <c r="C82" s="2">
        <f>RSI!I82</f>
        <v>62.871002054406354</v>
      </c>
      <c r="D82" s="2">
        <f>MACD!E82</f>
        <v>-3.0249957585906984E-2</v>
      </c>
      <c r="E82" s="2">
        <f>MACD!F82</f>
        <v>-8.5617087859118802E-3</v>
      </c>
      <c r="F82" s="2">
        <f>'Moving Avg'!D82</f>
        <v>2.6976</v>
      </c>
      <c r="G82" s="2">
        <f>'Moving Avg'!F82</f>
        <v>2.6339150000000005</v>
      </c>
      <c r="H82" s="2">
        <f>'Moving Avg'!G82</f>
        <v>2.6496339999999998</v>
      </c>
      <c r="I82" s="2">
        <f>'Moving Avg'!H82</f>
        <v>0</v>
      </c>
      <c r="J82" s="6" t="str">
        <f>OBV!F82</f>
        <v>BULLISH</v>
      </c>
      <c r="K82" s="6" t="str">
        <f>OBV!G82</f>
        <v>WEAK</v>
      </c>
      <c r="L82" s="6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2.794</v>
      </c>
      <c r="C83" s="2">
        <f>RSI!I83</f>
        <v>67.072970400013489</v>
      </c>
      <c r="D83" s="2">
        <f>MACD!E83</f>
        <v>-4.7192020044400707E-2</v>
      </c>
      <c r="E83" s="2">
        <f>MACD!F83</f>
        <v>-1.6287771037609648E-2</v>
      </c>
      <c r="F83" s="2">
        <f>'Moving Avg'!D83</f>
        <v>2.7282400000000004</v>
      </c>
      <c r="G83" s="2">
        <f>'Moving Avg'!F83</f>
        <v>2.6400800000000002</v>
      </c>
      <c r="H83" s="2">
        <f>'Moving Avg'!G83</f>
        <v>2.6507559999999999</v>
      </c>
      <c r="I83" s="2">
        <f>'Moving Avg'!H83</f>
        <v>0</v>
      </c>
      <c r="J83" s="6" t="str">
        <f>OBV!F83</f>
        <v>BULLISH</v>
      </c>
      <c r="K83" s="6" t="str">
        <f>OBV!G83</f>
        <v>WEAK</v>
      </c>
      <c r="L83" s="6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2.8687</v>
      </c>
      <c r="C84" s="2">
        <f>RSI!I84</f>
        <v>72.268017419645943</v>
      </c>
      <c r="D84" s="2">
        <f>MACD!E84</f>
        <v>-6.7930763907386726E-2</v>
      </c>
      <c r="E84" s="2">
        <f>MACD!F84</f>
        <v>-2.6616369611565063E-2</v>
      </c>
      <c r="F84" s="2">
        <f>'Moving Avg'!D84</f>
        <v>2.7641</v>
      </c>
      <c r="G84" s="2">
        <f>'Moving Avg'!F84</f>
        <v>2.6499799999999998</v>
      </c>
      <c r="H84" s="2">
        <f>'Moving Avg'!G84</f>
        <v>2.6529979999999993</v>
      </c>
      <c r="I84" s="2">
        <f>'Moving Avg'!H84</f>
        <v>0</v>
      </c>
      <c r="J84" s="6" t="str">
        <f>OBV!F84</f>
        <v>BULLISH</v>
      </c>
      <c r="K84" s="6" t="str">
        <f>OBV!G84</f>
        <v>WEAK</v>
      </c>
      <c r="L84" s="6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2.8835999999999999</v>
      </c>
      <c r="C85" s="2">
        <f>RSI!I85</f>
        <v>73.177079092039151</v>
      </c>
      <c r="D85" s="2">
        <f>MACD!E85</f>
        <v>-8.2075583014769915E-2</v>
      </c>
      <c r="E85" s="2">
        <f>MACD!F85</f>
        <v>-3.7708212292206035E-2</v>
      </c>
      <c r="F85" s="2">
        <f>'Moving Avg'!D85</f>
        <v>2.80742</v>
      </c>
      <c r="G85" s="2">
        <f>'Moving Avg'!F85</f>
        <v>2.6615599999999997</v>
      </c>
      <c r="H85" s="2">
        <f>'Moving Avg'!G85</f>
        <v>2.6561359999999996</v>
      </c>
      <c r="I85" s="2">
        <f>'Moving Avg'!H85</f>
        <v>0</v>
      </c>
      <c r="J85" s="6" t="str">
        <f>OBV!F85</f>
        <v>BULLISH</v>
      </c>
      <c r="K85" s="6" t="str">
        <f>OBV!G85</f>
        <v>WEAK</v>
      </c>
      <c r="L85" s="6" t="str">
        <f>OBV!H85</f>
        <v>CONFIRMED BULLISH</v>
      </c>
    </row>
    <row r="86" spans="1:12" ht="13.5" x14ac:dyDescent="0.25">
      <c r="A86" s="3">
        <f>RSI!A86</f>
        <v>42130</v>
      </c>
      <c r="B86" s="2">
        <f>RSI!B86</f>
        <v>2.8761000000000001</v>
      </c>
      <c r="C86" s="2">
        <f>RSI!I86</f>
        <v>71.899470571066928</v>
      </c>
      <c r="D86" s="2">
        <f>MACD!E86</f>
        <v>-0.10622351156881926</v>
      </c>
      <c r="E86" s="2">
        <f>MACD!F86</f>
        <v>-5.1411272147528678E-2</v>
      </c>
      <c r="F86" s="2">
        <f>'Moving Avg'!D86</f>
        <v>2.8335599999999999</v>
      </c>
      <c r="G86" s="2">
        <f>'Moving Avg'!F86</f>
        <v>2.6727649999999996</v>
      </c>
      <c r="H86" s="2">
        <f>'Moving Avg'!G86</f>
        <v>2.6580020000000002</v>
      </c>
      <c r="I86" s="2">
        <f>'Moving Avg'!H86</f>
        <v>0</v>
      </c>
      <c r="J86" s="6" t="str">
        <f>OBV!F86</f>
        <v>BULLISH</v>
      </c>
      <c r="K86" s="6" t="str">
        <f>OBV!G86</f>
        <v>WEAK</v>
      </c>
      <c r="L86" s="6" t="str">
        <f>OBV!H86</f>
        <v>CONFIRMED BULLISH</v>
      </c>
    </row>
    <row r="87" spans="1:12" ht="13.5" x14ac:dyDescent="0.25">
      <c r="A87" s="3">
        <f>RSI!A87</f>
        <v>42131</v>
      </c>
      <c r="B87" s="2">
        <f>RSI!B87</f>
        <v>2.8761000000000001</v>
      </c>
      <c r="C87" s="2">
        <f>RSI!I87</f>
        <v>71.899470571066942</v>
      </c>
      <c r="D87" s="2">
        <f>MACD!E87</f>
        <v>-0.11627019620154933</v>
      </c>
      <c r="E87" s="2">
        <f>MACD!F87</f>
        <v>-6.438305695833281E-2</v>
      </c>
      <c r="F87" s="2">
        <f>'Moving Avg'!D87</f>
        <v>2.8597000000000001</v>
      </c>
      <c r="G87" s="2">
        <f>'Moving Avg'!F87</f>
        <v>2.685835</v>
      </c>
      <c r="H87" s="2">
        <f>'Moving Avg'!G87</f>
        <v>2.6606160000000005</v>
      </c>
      <c r="I87" s="2">
        <f>'Moving Avg'!H87</f>
        <v>0</v>
      </c>
      <c r="J87" s="6" t="str">
        <f>OBV!F87</f>
        <v>BULLISH</v>
      </c>
      <c r="K87" s="6" t="str">
        <f>OBV!G87</f>
        <v>WEAK</v>
      </c>
      <c r="L87" s="6" t="str">
        <f>OBV!H87</f>
        <v>CONFIRMED BULLISH</v>
      </c>
    </row>
    <row r="88" spans="1:12" ht="13.5" x14ac:dyDescent="0.25">
      <c r="A88" s="3">
        <f>RSI!A88</f>
        <v>42132</v>
      </c>
      <c r="B88" s="2">
        <f>RSI!B88</f>
        <v>2.8761000000000001</v>
      </c>
      <c r="C88" s="2">
        <f>RSI!I88</f>
        <v>71.899470571066942</v>
      </c>
      <c r="D88" s="2">
        <f>MACD!E88</f>
        <v>-0.12178004659811537</v>
      </c>
      <c r="E88" s="2">
        <f>MACD!F88</f>
        <v>-7.5862454886289329E-2</v>
      </c>
      <c r="F88" s="2">
        <f>'Moving Avg'!D88</f>
        <v>2.8761200000000002</v>
      </c>
      <c r="G88" s="2">
        <f>'Moving Avg'!F88</f>
        <v>2.6989049999999999</v>
      </c>
      <c r="H88" s="2">
        <f>'Moving Avg'!G88</f>
        <v>2.6643500000000002</v>
      </c>
      <c r="I88" s="2">
        <f>'Moving Avg'!H88</f>
        <v>0</v>
      </c>
      <c r="J88" s="6" t="str">
        <f>OBV!F88</f>
        <v>BULLISH</v>
      </c>
      <c r="K88" s="6" t="str">
        <f>OBV!G88</f>
        <v>WEAK</v>
      </c>
      <c r="L88" s="6" t="str">
        <f>OBV!H88</f>
        <v>CONFIRMED BULLISH</v>
      </c>
    </row>
    <row r="89" spans="1:12" ht="13.5" x14ac:dyDescent="0.25">
      <c r="A89" s="3">
        <f>RSI!A89</f>
        <v>42135</v>
      </c>
      <c r="B89" s="2">
        <f>RSI!B89</f>
        <v>2.8761000000000001</v>
      </c>
      <c r="C89" s="2">
        <f>RSI!I89</f>
        <v>71.899470571066942</v>
      </c>
      <c r="D89" s="2">
        <f>MACD!E89</f>
        <v>-0.11991363256011844</v>
      </c>
      <c r="E89" s="2">
        <f>MACD!F89</f>
        <v>-8.4672690421055158E-2</v>
      </c>
      <c r="F89" s="2">
        <f>'Moving Avg'!D89</f>
        <v>2.8776000000000002</v>
      </c>
      <c r="G89" s="2">
        <f>'Moving Avg'!F89</f>
        <v>2.7129099999999999</v>
      </c>
      <c r="H89" s="2">
        <f>'Moving Avg'!G89</f>
        <v>2.6677860000000004</v>
      </c>
      <c r="I89" s="2">
        <f>'Moving Avg'!H89</f>
        <v>0</v>
      </c>
      <c r="J89" s="6" t="str">
        <f>OBV!F89</f>
        <v>BULLISH</v>
      </c>
      <c r="K89" s="6" t="str">
        <f>OBV!G89</f>
        <v>WEAK</v>
      </c>
      <c r="L89" s="6" t="str">
        <f>OBV!H89</f>
        <v>CONFIRMED BULLISH</v>
      </c>
    </row>
    <row r="90" spans="1:12" ht="13.5" x14ac:dyDescent="0.25">
      <c r="A90" s="3">
        <f>RSI!A90</f>
        <v>42136</v>
      </c>
      <c r="B90" s="2">
        <f>RSI!B90</f>
        <v>2.8761000000000001</v>
      </c>
      <c r="C90" s="2">
        <f>RSI!I90</f>
        <v>71.899470571066942</v>
      </c>
      <c r="D90" s="2">
        <f>MACD!E90</f>
        <v>-0.12265859441000559</v>
      </c>
      <c r="E90" s="2">
        <f>MACD!F90</f>
        <v>-9.2269871218845251E-2</v>
      </c>
      <c r="F90" s="2">
        <f>'Moving Avg'!D90</f>
        <v>2.8761000000000001</v>
      </c>
      <c r="G90" s="2">
        <f>'Moving Avg'!F90</f>
        <v>2.726915</v>
      </c>
      <c r="H90" s="2">
        <f>'Moving Avg'!G90</f>
        <v>2.670998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2.8761000000000001</v>
      </c>
      <c r="C91" s="2">
        <f>RSI!I91</f>
        <v>71.899470571066942</v>
      </c>
      <c r="D91" s="2">
        <f>MACD!E91</f>
        <v>-0.11373275432760988</v>
      </c>
      <c r="E91" s="2">
        <f>MACD!F91</f>
        <v>-9.6562447840598184E-2</v>
      </c>
      <c r="F91" s="2">
        <f>'Moving Avg'!D91</f>
        <v>2.8761000000000001</v>
      </c>
      <c r="G91" s="2">
        <f>'Moving Avg'!F91</f>
        <v>2.740545</v>
      </c>
      <c r="H91" s="2">
        <f>'Moving Avg'!G91</f>
        <v>2.6745080000000003</v>
      </c>
      <c r="I91" s="2">
        <f>'Moving Avg'!H91</f>
        <v>0</v>
      </c>
      <c r="J91" s="6" t="str">
        <f>OBV!F91</f>
        <v>NEUTRAL</v>
      </c>
      <c r="K91" s="6" t="str">
        <f>OBV!G91</f>
        <v>NEUTRAL</v>
      </c>
      <c r="L91" s="6" t="str">
        <f>OBV!H91</f>
        <v>NEUTRAL</v>
      </c>
    </row>
    <row r="92" spans="1:12" ht="13.5" x14ac:dyDescent="0.25">
      <c r="A92" s="3">
        <f>RSI!A92</f>
        <v>42138</v>
      </c>
      <c r="B92" s="2">
        <f>RSI!B92</f>
        <v>2.8761000000000001</v>
      </c>
      <c r="C92" s="2">
        <f>RSI!I92</f>
        <v>71.899470571066928</v>
      </c>
      <c r="D92" s="2">
        <f>MACD!E92</f>
        <v>-0.10693293370091661</v>
      </c>
      <c r="E92" s="2">
        <f>MACD!F92</f>
        <v>-9.8636545012661864E-2</v>
      </c>
      <c r="F92" s="2">
        <f>'Moving Avg'!D92</f>
        <v>2.8761000000000001</v>
      </c>
      <c r="G92" s="2">
        <f>'Moving Avg'!F92</f>
        <v>2.7545500000000005</v>
      </c>
      <c r="H92" s="2">
        <f>'Moving Avg'!G92</f>
        <v>2.678242</v>
      </c>
      <c r="I92" s="2">
        <f>'Moving Avg'!H92</f>
        <v>0</v>
      </c>
      <c r="J92" s="6" t="str">
        <f>OBV!F92</f>
        <v>NEUTRAL</v>
      </c>
      <c r="K92" s="6" t="str">
        <f>OBV!G92</f>
        <v>NEUTRAL</v>
      </c>
      <c r="L92" s="6" t="str">
        <f>OBV!H92</f>
        <v>NEUTRAL</v>
      </c>
    </row>
    <row r="93" spans="1:12" ht="13.5" x14ac:dyDescent="0.25">
      <c r="A93" s="3">
        <f>RSI!A93</f>
        <v>42139</v>
      </c>
      <c r="B93" s="2">
        <f>RSI!B93</f>
        <v>2.8835999999999999</v>
      </c>
      <c r="C93" s="2">
        <f>RSI!I93</f>
        <v>72.700180633661205</v>
      </c>
      <c r="D93" s="2">
        <f>MACD!E93</f>
        <v>-9.4954921144950077E-2</v>
      </c>
      <c r="E93" s="2">
        <f>MACD!F93</f>
        <v>-9.7900220239119512E-2</v>
      </c>
      <c r="F93" s="2">
        <f>'Moving Avg'!D93</f>
        <v>2.8776000000000002</v>
      </c>
      <c r="G93" s="2">
        <f>'Moving Avg'!F93</f>
        <v>2.7698650000000002</v>
      </c>
      <c r="H93" s="2">
        <f>'Moving Avg'!G93</f>
        <v>2.6825000000000001</v>
      </c>
      <c r="I93" s="2">
        <f>'Moving Avg'!H93</f>
        <v>0</v>
      </c>
      <c r="J93" s="6" t="str">
        <f>OBV!F93</f>
        <v>BULLISH</v>
      </c>
      <c r="K93" s="6" t="str">
        <f>OBV!G93</f>
        <v>WEAK</v>
      </c>
      <c r="L93" s="6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2.8612000000000002</v>
      </c>
      <c r="C94" s="2">
        <f>RSI!I94</f>
        <v>66.596605234513618</v>
      </c>
      <c r="D94" s="2">
        <f>MACD!E94</f>
        <v>-7.2357846679221627E-2</v>
      </c>
      <c r="E94" s="2">
        <f>MACD!F94</f>
        <v>-9.2791745527139938E-2</v>
      </c>
      <c r="F94" s="2">
        <f>'Moving Avg'!D94</f>
        <v>2.8746199999999997</v>
      </c>
      <c r="G94" s="2">
        <f>'Moving Avg'!F94</f>
        <v>2.7840600000000002</v>
      </c>
      <c r="H94" s="2">
        <f>'Moving Avg'!G94</f>
        <v>2.6860119999999994</v>
      </c>
      <c r="I94" s="2">
        <f>'Moving Avg'!H94</f>
        <v>0</v>
      </c>
      <c r="J94" s="6" t="str">
        <f>OBV!F94</f>
        <v>BULLISH</v>
      </c>
      <c r="K94" s="6" t="str">
        <f>OBV!G94</f>
        <v>WEAK</v>
      </c>
      <c r="L94" s="6" t="str">
        <f>OBV!H94</f>
        <v>BULLISH DIVERGENCE</v>
      </c>
    </row>
    <row r="95" spans="1:12" ht="13.5" x14ac:dyDescent="0.25">
      <c r="A95" s="3">
        <f>RSI!A95</f>
        <v>42143</v>
      </c>
      <c r="B95" s="2">
        <f>RSI!B95</f>
        <v>2.8612000000000002</v>
      </c>
      <c r="C95" s="2">
        <f>RSI!I95</f>
        <v>66.596605234513618</v>
      </c>
      <c r="D95" s="2">
        <f>MACD!E95</f>
        <v>-5.145121743479919E-2</v>
      </c>
      <c r="E95" s="2">
        <f>MACD!F95</f>
        <v>-8.4523639908671788E-2</v>
      </c>
      <c r="F95" s="2">
        <f>'Moving Avg'!D95</f>
        <v>2.8716400000000002</v>
      </c>
      <c r="G95" s="2">
        <f>'Moving Avg'!F95</f>
        <v>2.7963849999999999</v>
      </c>
      <c r="H95" s="2">
        <f>'Moving Avg'!G95</f>
        <v>2.6895979999999993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BULLISH DIVERGENCE</v>
      </c>
    </row>
    <row r="96" spans="1:12" ht="13.5" x14ac:dyDescent="0.25">
      <c r="A96" s="3">
        <f>RSI!A96</f>
        <v>42144</v>
      </c>
      <c r="B96" s="2">
        <f>RSI!B96</f>
        <v>2.8237999999999999</v>
      </c>
      <c r="C96" s="2">
        <f>RSI!I96</f>
        <v>57.283927747936879</v>
      </c>
      <c r="D96" s="2">
        <f>MACD!E96</f>
        <v>-3.261324617566741E-2</v>
      </c>
      <c r="E96" s="2">
        <f>MACD!F96</f>
        <v>-7.4141561162070921E-2</v>
      </c>
      <c r="F96" s="2">
        <f>'Moving Avg'!D96</f>
        <v>2.8611800000000001</v>
      </c>
      <c r="G96" s="2">
        <f>'Moving Avg'!F96</f>
        <v>2.8105750000000005</v>
      </c>
      <c r="H96" s="2">
        <f>'Moving Avg'!G96</f>
        <v>2.6929579999999991</v>
      </c>
      <c r="I96" s="2">
        <f>'Moving Avg'!H96</f>
        <v>0</v>
      </c>
      <c r="J96" s="6" t="str">
        <f>OBV!F96</f>
        <v>BEARISH</v>
      </c>
      <c r="K96" s="6" t="str">
        <f>OBV!G96</f>
        <v>NEUTRAL</v>
      </c>
      <c r="L96" s="6" t="str">
        <f>OBV!H96</f>
        <v>CONFIRMED BEARISH</v>
      </c>
    </row>
    <row r="97" spans="1:12" ht="13.5" x14ac:dyDescent="0.25">
      <c r="A97" s="3">
        <f>RSI!A97</f>
        <v>42145</v>
      </c>
      <c r="B97" s="2">
        <f>RSI!B97</f>
        <v>2.8237999999999999</v>
      </c>
      <c r="C97" s="2">
        <f>RSI!I97</f>
        <v>57.283927747936879</v>
      </c>
      <c r="D97" s="2">
        <f>MACD!E97</f>
        <v>-1.6886479563234413E-2</v>
      </c>
      <c r="E97" s="2">
        <f>MACD!F97</f>
        <v>-6.2690544842303617E-2</v>
      </c>
      <c r="F97" s="2">
        <f>'Moving Avg'!D97</f>
        <v>2.8507199999999999</v>
      </c>
      <c r="G97" s="2">
        <f>'Moving Avg'!F97</f>
        <v>2.8210300000000004</v>
      </c>
      <c r="H97" s="2">
        <f>'Moving Avg'!G97</f>
        <v>2.6961699999999995</v>
      </c>
      <c r="I97" s="2">
        <f>'Moving Avg'!H97</f>
        <v>0</v>
      </c>
      <c r="J97" s="6" t="str">
        <f>OBV!F97</f>
        <v>BEARISH</v>
      </c>
      <c r="K97" s="6" t="str">
        <f>OBV!G97</f>
        <v>NEUTRAL</v>
      </c>
      <c r="L97" s="6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2.8761000000000001</v>
      </c>
      <c r="C98" s="2">
        <f>RSI!I98</f>
        <v>65.180586582715478</v>
      </c>
      <c r="D98" s="2">
        <f>MACD!E98</f>
        <v>-7.6505629345393622E-3</v>
      </c>
      <c r="E98" s="2">
        <f>MACD!F98</f>
        <v>-5.1682548460750766E-2</v>
      </c>
      <c r="F98" s="2">
        <f>'Moving Avg'!D98</f>
        <v>2.8492200000000003</v>
      </c>
      <c r="G98" s="2">
        <f>'Moving Avg'!F98</f>
        <v>2.8327950000000004</v>
      </c>
      <c r="H98" s="2">
        <f>'Moving Avg'!G98</f>
        <v>2.7004279999999996</v>
      </c>
      <c r="I98" s="2">
        <f>'Moving Avg'!H98</f>
        <v>0</v>
      </c>
      <c r="J98" s="6" t="str">
        <f>OBV!F98</f>
        <v>BEARISH</v>
      </c>
      <c r="K98" s="6" t="str">
        <f>OBV!G98</f>
        <v>STRONG</v>
      </c>
      <c r="L98" s="6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2.8237999999999999</v>
      </c>
      <c r="C99" s="2">
        <f>RSI!I99</f>
        <v>54.358641187216364</v>
      </c>
      <c r="D99" s="2">
        <f>MACD!E99</f>
        <v>3.5468140587062713E-3</v>
      </c>
      <c r="E99" s="2">
        <f>MACD!F99</f>
        <v>-4.063667595685936E-2</v>
      </c>
      <c r="F99" s="2">
        <f>'Moving Avg'!D99</f>
        <v>2.8417400000000006</v>
      </c>
      <c r="G99" s="2">
        <f>'Moving Avg'!F99</f>
        <v>2.839515</v>
      </c>
      <c r="H99" s="2">
        <f>'Moving Avg'!G99</f>
        <v>2.7036399999999996</v>
      </c>
      <c r="I99" s="2">
        <f>'Moving Avg'!H99</f>
        <v>0</v>
      </c>
      <c r="J99" s="6" t="str">
        <f>OBV!F99</f>
        <v>BEARISH</v>
      </c>
      <c r="K99" s="6" t="str">
        <f>OBV!G99</f>
        <v>STRONG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2.8761000000000001</v>
      </c>
      <c r="C100" s="2">
        <f>RSI!I100</f>
        <v>61.281564996363457</v>
      </c>
      <c r="D100" s="2">
        <f>MACD!E100</f>
        <v>9.001205559868275E-3</v>
      </c>
      <c r="E100" s="2">
        <f>MACD!F100</f>
        <v>-3.0709099653513837E-2</v>
      </c>
      <c r="F100" s="2">
        <f>'Moving Avg'!D100</f>
        <v>2.8447200000000001</v>
      </c>
      <c r="G100" s="2">
        <f>'Moving Avg'!F100</f>
        <v>2.8499699999999999</v>
      </c>
      <c r="H100" s="2">
        <f>'Moving Avg'!G100</f>
        <v>2.7096160000000005</v>
      </c>
      <c r="I100" s="2">
        <f>'Moving Avg'!H100</f>
        <v>0</v>
      </c>
      <c r="J100" s="6" t="str">
        <f>OBV!F100</f>
        <v>BULLISH</v>
      </c>
      <c r="K100" s="6" t="str">
        <f>OBV!G100</f>
        <v>WEAK</v>
      </c>
      <c r="L100" s="6" t="str">
        <f>OBV!H100</f>
        <v>CONFIRMED BULLISH</v>
      </c>
    </row>
    <row r="101" spans="1:12" ht="13.5" x14ac:dyDescent="0.25">
      <c r="A101" s="3">
        <f>RSI!A101</f>
        <v>42151</v>
      </c>
      <c r="B101" s="2">
        <f>RSI!B101</f>
        <v>2.8761000000000001</v>
      </c>
      <c r="C101" s="2">
        <f>RSI!I101</f>
        <v>61.281564996363457</v>
      </c>
      <c r="D101" s="2">
        <f>MACD!E101</f>
        <v>1.3172011373486558E-2</v>
      </c>
      <c r="E101" s="2">
        <f>MACD!F101</f>
        <v>-2.1932877448113761E-2</v>
      </c>
      <c r="F101" s="2">
        <f>'Moving Avg'!D101</f>
        <v>2.8551799999999998</v>
      </c>
      <c r="G101" s="2">
        <f>'Moving Avg'!F101</f>
        <v>2.8565049999999998</v>
      </c>
      <c r="H101" s="2">
        <f>'Moving Avg'!G101</f>
        <v>2.7148439999999998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CONFIRMED BULLISH</v>
      </c>
    </row>
    <row r="102" spans="1:12" ht="13.5" x14ac:dyDescent="0.25">
      <c r="A102" s="3">
        <f>RSI!A102</f>
        <v>42152</v>
      </c>
      <c r="B102" s="2">
        <f>RSI!B102</f>
        <v>2.8835999999999999</v>
      </c>
      <c r="C102" s="2">
        <f>RSI!I102</f>
        <v>62.234268642214523</v>
      </c>
      <c r="D102" s="2">
        <f>MACD!E102</f>
        <v>1.5734072778760044E-2</v>
      </c>
      <c r="E102" s="2">
        <f>MACD!F102</f>
        <v>-1.4399487402739001E-2</v>
      </c>
      <c r="F102" s="2">
        <f>'Moving Avg'!D102</f>
        <v>2.86714</v>
      </c>
      <c r="G102" s="2">
        <f>'Moving Avg'!F102</f>
        <v>2.8634150000000007</v>
      </c>
      <c r="H102" s="2">
        <f>'Moving Avg'!G102</f>
        <v>2.7194760000000002</v>
      </c>
      <c r="I102" s="2">
        <f>'Moving Avg'!H102</f>
        <v>0</v>
      </c>
      <c r="J102" s="6" t="str">
        <f>OBV!F102</f>
        <v>BULLISH</v>
      </c>
      <c r="K102" s="6" t="str">
        <f>OBV!G102</f>
        <v>WEAK</v>
      </c>
      <c r="L102" s="6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2.8761000000000001</v>
      </c>
      <c r="C103" s="2">
        <f>RSI!I103</f>
        <v>60.627712531159275</v>
      </c>
      <c r="D103" s="2">
        <f>MACD!E103</f>
        <v>1.9186011796808788E-2</v>
      </c>
      <c r="E103" s="2">
        <f>MACD!F103</f>
        <v>-7.6823875628294442E-3</v>
      </c>
      <c r="F103" s="2">
        <f>'Moving Avg'!D103</f>
        <v>2.86714</v>
      </c>
      <c r="G103" s="2">
        <f>'Moving Avg'!F103</f>
        <v>2.8675200000000003</v>
      </c>
      <c r="H103" s="2">
        <f>'Moving Avg'!G103</f>
        <v>2.724704</v>
      </c>
      <c r="I103" s="2">
        <f>'Moving Avg'!H103</f>
        <v>0</v>
      </c>
      <c r="J103" s="6" t="str">
        <f>OBV!F103</f>
        <v>BULLISH</v>
      </c>
      <c r="K103" s="6" t="str">
        <f>OBV!G103</f>
        <v>WEAK</v>
      </c>
      <c r="L103" s="6" t="str">
        <f>OBV!H103</f>
        <v>NEUTRAL</v>
      </c>
    </row>
    <row r="104" spans="1:12" ht="13.5" x14ac:dyDescent="0.25">
      <c r="A104" s="3">
        <f>RSI!A104</f>
        <v>42156</v>
      </c>
      <c r="B104" s="2">
        <f>RSI!B104</f>
        <v>2.8014000000000001</v>
      </c>
      <c r="C104" s="2">
        <f>RSI!I104</f>
        <v>47.480691318228814</v>
      </c>
      <c r="D104" s="2">
        <f>MACD!E104</f>
        <v>2.3844527987054942E-2</v>
      </c>
      <c r="E104" s="2">
        <f>MACD!F104</f>
        <v>-1.3770044528525665E-3</v>
      </c>
      <c r="F104" s="2">
        <f>'Moving Avg'!D104</f>
        <v>2.8626600000000004</v>
      </c>
      <c r="G104" s="2">
        <f>'Moving Avg'!F104</f>
        <v>2.8641550000000007</v>
      </c>
      <c r="H104" s="2">
        <f>'Moving Avg'!G104</f>
        <v>2.7295599999999998</v>
      </c>
      <c r="I104" s="2">
        <f>'Moving Avg'!H104</f>
        <v>0</v>
      </c>
      <c r="J104" s="6" t="str">
        <f>OBV!F104</f>
        <v>BULLISH</v>
      </c>
      <c r="K104" s="6" t="str">
        <f>OBV!G104</f>
        <v>WEAK</v>
      </c>
      <c r="L104" s="6" t="str">
        <f>OBV!H104</f>
        <v>BULLISH DIVERGENCE</v>
      </c>
    </row>
    <row r="105" spans="1:12" ht="13.5" x14ac:dyDescent="0.25">
      <c r="A105" s="3">
        <f>RSI!A105</f>
        <v>42157</v>
      </c>
      <c r="B105" s="2">
        <f>RSI!B105</f>
        <v>2.7267000000000001</v>
      </c>
      <c r="C105" s="2">
        <f>RSI!I105</f>
        <v>38.491750411218284</v>
      </c>
      <c r="D105" s="2">
        <f>MACD!E105</f>
        <v>3.34374449111845E-2</v>
      </c>
      <c r="E105" s="2">
        <f>MACD!F105</f>
        <v>5.5858854199548474E-3</v>
      </c>
      <c r="F105" s="2">
        <f>'Moving Avg'!D105</f>
        <v>2.8327800000000005</v>
      </c>
      <c r="G105" s="2">
        <f>'Moving Avg'!F105</f>
        <v>2.8563100000000006</v>
      </c>
      <c r="H105" s="2">
        <f>'Moving Avg'!G105</f>
        <v>2.7318759999999993</v>
      </c>
      <c r="I105" s="2">
        <f>'Moving Avg'!H105</f>
        <v>0</v>
      </c>
      <c r="J105" s="6" t="str">
        <f>OBV!F105</f>
        <v>BEARISH</v>
      </c>
      <c r="K105" s="6" t="str">
        <f>OBV!G105</f>
        <v>STRONG</v>
      </c>
      <c r="L105" s="6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2.7267000000000001</v>
      </c>
      <c r="C106" s="2">
        <f>RSI!I106</f>
        <v>38.49175041121827</v>
      </c>
      <c r="D106" s="2">
        <f>MACD!E106</f>
        <v>3.6351126889790919E-2</v>
      </c>
      <c r="E106" s="2">
        <f>MACD!F106</f>
        <v>1.1738933713922062E-2</v>
      </c>
      <c r="F106" s="2">
        <f>'Moving Avg'!D106</f>
        <v>2.8029000000000002</v>
      </c>
      <c r="G106" s="2">
        <f>'Moving Avg'!F106</f>
        <v>2.84884</v>
      </c>
      <c r="H106" s="2">
        <f>'Moving Avg'!G106</f>
        <v>2.7344899999999992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CONFIRMED BEARISH</v>
      </c>
    </row>
    <row r="107" spans="1:12" ht="13.5" x14ac:dyDescent="0.25">
      <c r="A107" s="3">
        <f>RSI!A107</f>
        <v>42159</v>
      </c>
      <c r="B107" s="2">
        <f>RSI!B107</f>
        <v>2.8014000000000001</v>
      </c>
      <c r="C107" s="2">
        <f>RSI!I107</f>
        <v>49.565372037175102</v>
      </c>
      <c r="D107" s="2">
        <f>MACD!E107</f>
        <v>3.3792887677703831E-2</v>
      </c>
      <c r="E107" s="2">
        <f>MACD!F107</f>
        <v>1.6149724506678419E-2</v>
      </c>
      <c r="F107" s="2">
        <f>'Moving Avg'!D107</f>
        <v>2.7864600000000004</v>
      </c>
      <c r="G107" s="2">
        <f>'Moving Avg'!F107</f>
        <v>2.8451050000000007</v>
      </c>
      <c r="H107" s="2">
        <f>'Moving Avg'!G107</f>
        <v>2.7397179999999985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2.8723999999999998</v>
      </c>
      <c r="C108" s="2">
        <f>RSI!I108</f>
        <v>57.413265252078006</v>
      </c>
      <c r="D108" s="2">
        <f>MACD!E108</f>
        <v>3.4445630315782072E-2</v>
      </c>
      <c r="E108" s="2">
        <f>MACD!F108</f>
        <v>1.980890566849915E-2</v>
      </c>
      <c r="F108" s="2">
        <f>'Moving Avg'!D108</f>
        <v>2.78572</v>
      </c>
      <c r="G108" s="2">
        <f>'Moving Avg'!F108</f>
        <v>2.8449200000000001</v>
      </c>
      <c r="H108" s="2">
        <f>'Moving Avg'!G108</f>
        <v>2.7463659999999988</v>
      </c>
      <c r="I108" s="2">
        <f>'Moving Avg'!H108</f>
        <v>0</v>
      </c>
      <c r="J108" s="6" t="str">
        <f>OBV!F108</f>
        <v>BULLISH</v>
      </c>
      <c r="K108" s="6" t="str">
        <f>OBV!G108</f>
        <v>WEAK</v>
      </c>
      <c r="L108" s="6" t="str">
        <f>OBV!H108</f>
        <v>BULLISH DIVERGENCE</v>
      </c>
    </row>
    <row r="109" spans="1:12" ht="13.5" x14ac:dyDescent="0.25">
      <c r="A109" s="3">
        <f>RSI!A109</f>
        <v>42163</v>
      </c>
      <c r="B109" s="2">
        <f>RSI!B109</f>
        <v>2.8723999999999998</v>
      </c>
      <c r="C109" s="2">
        <f>RSI!I109</f>
        <v>57.413265252077998</v>
      </c>
      <c r="D109" s="2">
        <f>MACD!E109</f>
        <v>2.6560506965947805E-2</v>
      </c>
      <c r="E109" s="2">
        <f>MACD!F109</f>
        <v>2.115922592798888E-2</v>
      </c>
      <c r="F109" s="2">
        <f>'Moving Avg'!D109</f>
        <v>2.7999199999999993</v>
      </c>
      <c r="G109" s="2">
        <f>'Moving Avg'!F109</f>
        <v>2.844735</v>
      </c>
      <c r="H109" s="2">
        <f>'Moving Avg'!G109</f>
        <v>2.752267999999999</v>
      </c>
      <c r="I109" s="2">
        <f>'Moving Avg'!H109</f>
        <v>0</v>
      </c>
      <c r="J109" s="6" t="str">
        <f>OBV!F109</f>
        <v>BULLISH</v>
      </c>
      <c r="K109" s="6" t="str">
        <f>OBV!G109</f>
        <v>WEAK</v>
      </c>
      <c r="L109" s="6" t="str">
        <f>OBV!H109</f>
        <v>CONFIRMED BULLISH</v>
      </c>
    </row>
    <row r="110" spans="1:12" ht="13.5" x14ac:dyDescent="0.25">
      <c r="A110" s="3">
        <f>RSI!A110</f>
        <v>42164</v>
      </c>
      <c r="B110" s="2">
        <f>RSI!B110</f>
        <v>2.8014000000000001</v>
      </c>
      <c r="C110" s="2">
        <f>RSI!I110</f>
        <v>48.636132565716224</v>
      </c>
      <c r="D110" s="2">
        <f>MACD!E110</f>
        <v>3.2831586883132591E-2</v>
      </c>
      <c r="E110" s="2">
        <f>MACD!F110</f>
        <v>2.3493698119017623E-2</v>
      </c>
      <c r="F110" s="2">
        <f>'Moving Avg'!D110</f>
        <v>2.8148600000000004</v>
      </c>
      <c r="G110" s="2">
        <f>'Moving Avg'!F110</f>
        <v>2.8410000000000002</v>
      </c>
      <c r="H110" s="2">
        <f>'Moving Avg'!G110</f>
        <v>2.7551059999999983</v>
      </c>
      <c r="I110" s="2">
        <f>'Moving Avg'!H110</f>
        <v>0</v>
      </c>
      <c r="J110" s="6" t="str">
        <f>OBV!F110</f>
        <v>BEARISH</v>
      </c>
      <c r="K110" s="6" t="str">
        <f>OBV!G110</f>
        <v>STRONG</v>
      </c>
      <c r="L110" s="6" t="str">
        <f>OBV!H110</f>
        <v>BEARISH DIVERGENCE</v>
      </c>
    </row>
    <row r="111" spans="1:12" ht="13.5" x14ac:dyDescent="0.25">
      <c r="A111" s="3">
        <f>RSI!A111</f>
        <v>42165</v>
      </c>
      <c r="B111" s="2">
        <f>RSI!B111</f>
        <v>2.8014000000000001</v>
      </c>
      <c r="C111" s="2">
        <f>RSI!I111</f>
        <v>48.636132565716224</v>
      </c>
      <c r="D111" s="2">
        <f>MACD!E111</f>
        <v>3.8221959047501031E-2</v>
      </c>
      <c r="E111" s="2">
        <f>MACD!F111</f>
        <v>2.6439350304714306E-2</v>
      </c>
      <c r="F111" s="2">
        <f>'Moving Avg'!D111</f>
        <v>2.8298000000000001</v>
      </c>
      <c r="G111" s="2">
        <f>'Moving Avg'!F111</f>
        <v>2.8372650000000004</v>
      </c>
      <c r="H111" s="2">
        <f>'Moving Avg'!G111</f>
        <v>2.7579439999999988</v>
      </c>
      <c r="I111" s="2">
        <f>'Moving Avg'!H111</f>
        <v>0</v>
      </c>
      <c r="J111" s="6" t="str">
        <f>OBV!F111</f>
        <v>BEARISH</v>
      </c>
      <c r="K111" s="6" t="str">
        <f>OBV!G111</f>
        <v>STRONG</v>
      </c>
      <c r="L111" s="6" t="str">
        <f>OBV!H111</f>
        <v>BEARISH DIVERGENCE</v>
      </c>
    </row>
    <row r="112" spans="1:12" ht="13.5" x14ac:dyDescent="0.25">
      <c r="A112" s="3">
        <f>RSI!A112</f>
        <v>42166</v>
      </c>
      <c r="B112" s="2">
        <f>RSI!B112</f>
        <v>2.7976999999999999</v>
      </c>
      <c r="C112" s="2">
        <f>RSI!I112</f>
        <v>48.190868231338598</v>
      </c>
      <c r="D112" s="2">
        <f>MACD!E112</f>
        <v>4.4288809500524273E-2</v>
      </c>
      <c r="E112" s="2">
        <f>MACD!F112</f>
        <v>3.0009242143876305E-2</v>
      </c>
      <c r="F112" s="2">
        <f>'Moving Avg'!D112</f>
        <v>2.8290599999999997</v>
      </c>
      <c r="G112" s="2">
        <f>'Moving Avg'!F112</f>
        <v>2.8333450000000004</v>
      </c>
      <c r="H112" s="2">
        <f>'Moving Avg'!G112</f>
        <v>2.760483999999999</v>
      </c>
      <c r="I112" s="2">
        <f>'Moving Avg'!H112</f>
        <v>0</v>
      </c>
      <c r="J112" s="6" t="str">
        <f>OBV!F112</f>
        <v>BEARISH</v>
      </c>
      <c r="K112" s="6" t="str">
        <f>OBV!G112</f>
        <v>STRONG</v>
      </c>
      <c r="L112" s="6" t="str">
        <f>OBV!H112</f>
        <v>CONFIRMED BEARISH</v>
      </c>
    </row>
    <row r="113" spans="1:12" ht="13.5" x14ac:dyDescent="0.25">
      <c r="A113" s="3">
        <f>RSI!A113</f>
        <v>42167</v>
      </c>
      <c r="B113" s="2">
        <f>RSI!B113</f>
        <v>2.7976999999999999</v>
      </c>
      <c r="C113" s="2">
        <f>RSI!I113</f>
        <v>48.190868231338598</v>
      </c>
      <c r="D113" s="2">
        <f>MACD!E113</f>
        <v>4.836239535972453E-2</v>
      </c>
      <c r="E113" s="2">
        <f>MACD!F113</f>
        <v>3.3679872787045956E-2</v>
      </c>
      <c r="F113" s="2">
        <f>'Moving Avg'!D113</f>
        <v>2.81412</v>
      </c>
      <c r="G113" s="2">
        <f>'Moving Avg'!F113</f>
        <v>2.8290500000000001</v>
      </c>
      <c r="H113" s="2">
        <f>'Moving Avg'!G113</f>
        <v>2.7630239999999988</v>
      </c>
      <c r="I113" s="2">
        <f>'Moving Avg'!H113</f>
        <v>0</v>
      </c>
      <c r="J113" s="6" t="str">
        <f>OBV!F113</f>
        <v>BEARISH</v>
      </c>
      <c r="K113" s="6" t="str">
        <f>OBV!G113</f>
        <v>STRONG</v>
      </c>
      <c r="L113" s="6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2.8014000000000001</v>
      </c>
      <c r="C114" s="2">
        <f>RSI!I114</f>
        <v>48.735179944499542</v>
      </c>
      <c r="D114" s="2">
        <f>MACD!E114</f>
        <v>4.0129878350724901E-2</v>
      </c>
      <c r="E114" s="2">
        <f>MACD!F114</f>
        <v>3.4969873899781748E-2</v>
      </c>
      <c r="F114" s="2">
        <f>'Moving Avg'!D114</f>
        <v>2.7999200000000002</v>
      </c>
      <c r="G114" s="2">
        <f>'Moving Avg'!F114</f>
        <v>2.8260600000000005</v>
      </c>
      <c r="H114" s="2">
        <f>'Moving Avg'!G114</f>
        <v>2.7656379999999983</v>
      </c>
      <c r="I114" s="2">
        <f>'Moving Avg'!H114</f>
        <v>0</v>
      </c>
      <c r="J114" s="6" t="str">
        <f>OBV!F114</f>
        <v>BEARISH</v>
      </c>
      <c r="K114" s="6" t="str">
        <f>OBV!G114</f>
        <v>STRONG</v>
      </c>
      <c r="L114" s="6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2.8014000000000001</v>
      </c>
      <c r="C115" s="2">
        <f>RSI!I115</f>
        <v>48.735179944499542</v>
      </c>
      <c r="D115" s="2">
        <f>MACD!E115</f>
        <v>2.1730272393808203E-2</v>
      </c>
      <c r="E115" s="2">
        <f>MACD!F115</f>
        <v>3.2321953598587042E-2</v>
      </c>
      <c r="F115" s="2">
        <f>'Moving Avg'!D115</f>
        <v>2.7999200000000002</v>
      </c>
      <c r="G115" s="2">
        <f>'Moving Avg'!F115</f>
        <v>2.8230700000000004</v>
      </c>
      <c r="H115" s="2">
        <f>'Moving Avg'!G115</f>
        <v>2.7686259999999989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NEUTRAL</v>
      </c>
    </row>
    <row r="116" spans="1:12" ht="13.5" x14ac:dyDescent="0.25">
      <c r="A116" s="3">
        <f>RSI!A116</f>
        <v>42172</v>
      </c>
      <c r="B116" s="2">
        <f>RSI!B116</f>
        <v>2.8014000000000001</v>
      </c>
      <c r="C116" s="2">
        <f>RSI!I116</f>
        <v>48.735179944499542</v>
      </c>
      <c r="D116" s="2">
        <f>MACD!E116</f>
        <v>6.2157062179468703E-3</v>
      </c>
      <c r="E116" s="2">
        <f>MACD!F116</f>
        <v>2.7100704122459008E-2</v>
      </c>
      <c r="F116" s="2">
        <f>'Moving Avg'!D116</f>
        <v>2.7999200000000002</v>
      </c>
      <c r="G116" s="2">
        <f>'Moving Avg'!F116</f>
        <v>2.8219500000000002</v>
      </c>
      <c r="H116" s="2">
        <f>'Moving Avg'!G116</f>
        <v>2.7716139999999996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NEUTRAL</v>
      </c>
    </row>
    <row r="117" spans="1:12" ht="13.5" x14ac:dyDescent="0.25">
      <c r="A117" s="3">
        <f>RSI!A117</f>
        <v>42173</v>
      </c>
      <c r="B117" s="2">
        <f>RSI!B117</f>
        <v>2.7641</v>
      </c>
      <c r="C117" s="2">
        <f>RSI!I117</f>
        <v>43.041536229220455</v>
      </c>
      <c r="D117" s="2">
        <f>MACD!E117</f>
        <v>7.3935736731214341E-3</v>
      </c>
      <c r="E117" s="2">
        <f>MACD!F117</f>
        <v>2.3159278032591494E-2</v>
      </c>
      <c r="F117" s="2">
        <f>'Moving Avg'!D117</f>
        <v>2.7932000000000001</v>
      </c>
      <c r="G117" s="2">
        <f>'Moving Avg'!F117</f>
        <v>2.8189650000000004</v>
      </c>
      <c r="H117" s="2">
        <f>'Moving Avg'!G117</f>
        <v>2.7746019999999998</v>
      </c>
      <c r="I117" s="2">
        <f>'Moving Avg'!H117</f>
        <v>0</v>
      </c>
      <c r="J117" s="6" t="str">
        <f>OBV!F117</f>
        <v>BEARISH</v>
      </c>
      <c r="K117" s="6" t="str">
        <f>OBV!G117</f>
        <v>STRONG</v>
      </c>
      <c r="L117" s="6" t="str">
        <f>OBV!H117</f>
        <v>CONFIRMED BEARISH</v>
      </c>
    </row>
    <row r="118" spans="1:12" ht="13.5" x14ac:dyDescent="0.25">
      <c r="A118" s="3">
        <f>RSI!A118</f>
        <v>42174</v>
      </c>
      <c r="B118" s="2">
        <f>RSI!B118</f>
        <v>2.7454000000000001</v>
      </c>
      <c r="C118" s="2">
        <f>RSI!I118</f>
        <v>40.487726362313552</v>
      </c>
      <c r="D118" s="2">
        <f>MACD!E118</f>
        <v>2.0965480383892565E-2</v>
      </c>
      <c r="E118" s="2">
        <f>MACD!F118</f>
        <v>2.272051850285171E-2</v>
      </c>
      <c r="F118" s="2">
        <f>'Moving Avg'!D118</f>
        <v>2.7827399999999995</v>
      </c>
      <c r="G118" s="2">
        <f>'Moving Avg'!F118</f>
        <v>2.81243</v>
      </c>
      <c r="H118" s="2">
        <f>'Moving Avg'!G118</f>
        <v>2.7772159999999997</v>
      </c>
      <c r="I118" s="2">
        <f>'Moving Avg'!H118</f>
        <v>0</v>
      </c>
      <c r="J118" s="6" t="str">
        <f>OBV!F118</f>
        <v>BEARISH</v>
      </c>
      <c r="K118" s="6" t="str">
        <f>OBV!G118</f>
        <v>STRONG</v>
      </c>
      <c r="L118" s="6" t="str">
        <f>OBV!H118</f>
        <v>CONFIRMED BEARISH</v>
      </c>
    </row>
    <row r="119" spans="1:12" ht="13.5" x14ac:dyDescent="0.25">
      <c r="A119" s="3">
        <f>RSI!A119</f>
        <v>42177</v>
      </c>
      <c r="B119" s="2">
        <f>RSI!B119</f>
        <v>2.7267000000000001</v>
      </c>
      <c r="C119" s="2">
        <f>RSI!I119</f>
        <v>38.05603202130694</v>
      </c>
      <c r="D119" s="2">
        <f>MACD!E119</f>
        <v>3.419229640647492E-2</v>
      </c>
      <c r="E119" s="2">
        <f>MACD!F119</f>
        <v>2.5014874083576354E-2</v>
      </c>
      <c r="F119" s="2">
        <f>'Moving Avg'!D119</f>
        <v>2.7678000000000003</v>
      </c>
      <c r="G119" s="2">
        <f>'Moving Avg'!F119</f>
        <v>2.8075750000000004</v>
      </c>
      <c r="H119" s="2">
        <f>'Moving Avg'!G119</f>
        <v>2.7798299999999996</v>
      </c>
      <c r="I119" s="2">
        <f>'Moving Avg'!H119</f>
        <v>0</v>
      </c>
      <c r="J119" s="6" t="str">
        <f>OBV!F119</f>
        <v>BEARISH</v>
      </c>
      <c r="K119" s="6" t="str">
        <f>OBV!G119</f>
        <v>STRONG</v>
      </c>
      <c r="L119" s="6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2.7267000000000001</v>
      </c>
      <c r="C120" s="2">
        <f>RSI!I120</f>
        <v>38.056032021306947</v>
      </c>
      <c r="D120" s="2">
        <f>MACD!E120</f>
        <v>3.4902852590475764E-2</v>
      </c>
      <c r="E120" s="2">
        <f>MACD!F120</f>
        <v>2.6992469784956237E-2</v>
      </c>
      <c r="F120" s="2">
        <f>'Moving Avg'!D120</f>
        <v>2.7528600000000005</v>
      </c>
      <c r="G120" s="2">
        <f>'Moving Avg'!F120</f>
        <v>2.8001050000000007</v>
      </c>
      <c r="H120" s="2">
        <f>'Moving Avg'!G120</f>
        <v>2.7824439999999999</v>
      </c>
      <c r="I120" s="2">
        <f>'Moving Avg'!H120</f>
        <v>0</v>
      </c>
      <c r="J120" s="6" t="str">
        <f>OBV!F120</f>
        <v>BEARISH</v>
      </c>
      <c r="K120" s="6" t="str">
        <f>OBV!G120</f>
        <v>STRONG</v>
      </c>
      <c r="L120" s="6" t="str">
        <f>OBV!H120</f>
        <v>CONFIRMED BEARISH</v>
      </c>
    </row>
    <row r="121" spans="1:12" ht="13.5" x14ac:dyDescent="0.25">
      <c r="A121" s="3">
        <f>RSI!A121</f>
        <v>42179</v>
      </c>
      <c r="B121" s="2">
        <f>RSI!B121</f>
        <v>2.6894</v>
      </c>
      <c r="C121" s="2">
        <f>RSI!I121</f>
        <v>33.413600908820271</v>
      </c>
      <c r="D121" s="2">
        <f>MACD!E121</f>
        <v>3.8676047861809781E-2</v>
      </c>
      <c r="E121" s="2">
        <f>MACD!F121</f>
        <v>2.9329185400326946E-2</v>
      </c>
      <c r="F121" s="2">
        <f>'Moving Avg'!D121</f>
        <v>2.7304599999999999</v>
      </c>
      <c r="G121" s="2">
        <f>'Moving Avg'!F121</f>
        <v>2.7907700000000002</v>
      </c>
      <c r="H121" s="2">
        <f>'Moving Avg'!G121</f>
        <v>2.7841620000000002</v>
      </c>
      <c r="I121" s="2">
        <f>'Moving Avg'!H121</f>
        <v>0</v>
      </c>
      <c r="J121" s="6" t="str">
        <f>OBV!F121</f>
        <v>BEARISH</v>
      </c>
      <c r="K121" s="6" t="str">
        <f>OBV!G121</f>
        <v>STRONG</v>
      </c>
      <c r="L121" s="6" t="str">
        <f>OBV!H121</f>
        <v>CONFIRMED BEARISH</v>
      </c>
    </row>
    <row r="122" spans="1:12" ht="13.5" x14ac:dyDescent="0.25">
      <c r="A122" s="3">
        <f>RSI!A122</f>
        <v>42180</v>
      </c>
      <c r="B122" s="2">
        <f>RSI!B122</f>
        <v>2.7677999999999998</v>
      </c>
      <c r="C122" s="2">
        <f>RSI!I122</f>
        <v>47.821625057231181</v>
      </c>
      <c r="D122" s="2">
        <f>MACD!E122</f>
        <v>3.6091217400755049E-2</v>
      </c>
      <c r="E122" s="2">
        <f>MACD!F122</f>
        <v>3.0681591800412571E-2</v>
      </c>
      <c r="F122" s="2">
        <f>'Moving Avg'!D122</f>
        <v>2.7312000000000003</v>
      </c>
      <c r="G122" s="2">
        <f>'Moving Avg'!F122</f>
        <v>2.78498</v>
      </c>
      <c r="H122" s="2">
        <f>'Moving Avg'!G122</f>
        <v>2.787598</v>
      </c>
      <c r="I122" s="2">
        <f>'Moving Avg'!H122</f>
        <v>0</v>
      </c>
      <c r="J122" s="6" t="str">
        <f>OBV!F122</f>
        <v>BEARISH</v>
      </c>
      <c r="K122" s="6" t="str">
        <f>OBV!G122</f>
        <v>STRONG</v>
      </c>
      <c r="L122" s="6" t="str">
        <f>OBV!H122</f>
        <v>BEARISH DIVERGENCE</v>
      </c>
    </row>
    <row r="123" spans="1:12" ht="13.5" x14ac:dyDescent="0.25">
      <c r="A123" s="3">
        <f>RSI!A123</f>
        <v>42181</v>
      </c>
      <c r="B123" s="2">
        <f>RSI!B123</f>
        <v>2.8388</v>
      </c>
      <c r="C123" s="2">
        <f>RSI!I123</f>
        <v>56.914081397066383</v>
      </c>
      <c r="D123" s="2">
        <f>MACD!E123</f>
        <v>2.8736250886814751E-2</v>
      </c>
      <c r="E123" s="2">
        <f>MACD!F123</f>
        <v>3.0292523617693006E-2</v>
      </c>
      <c r="F123" s="2">
        <f>'Moving Avg'!D123</f>
        <v>2.7498800000000001</v>
      </c>
      <c r="G123" s="2">
        <f>'Moving Avg'!F123</f>
        <v>2.7831149999999996</v>
      </c>
      <c r="H123" s="2">
        <f>'Moving Avg'!G123</f>
        <v>2.7928279999999996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CONFIRMED BULLISH</v>
      </c>
    </row>
    <row r="124" spans="1:12" ht="13.5" x14ac:dyDescent="0.25">
      <c r="A124" s="3">
        <f>RSI!A124</f>
        <v>42184</v>
      </c>
      <c r="B124" s="2">
        <f>RSI!B124</f>
        <v>2.8388</v>
      </c>
      <c r="C124" s="2">
        <f>RSI!I124</f>
        <v>56.91408139706639</v>
      </c>
      <c r="D124" s="2">
        <f>MACD!E124</f>
        <v>2.2747188793136974E-2</v>
      </c>
      <c r="E124" s="2">
        <f>MACD!F124</f>
        <v>2.87834566527818E-2</v>
      </c>
      <c r="F124" s="2">
        <f>'Moving Avg'!D124</f>
        <v>2.7723</v>
      </c>
      <c r="G124" s="2">
        <f>'Moving Avg'!F124</f>
        <v>2.7849849999999998</v>
      </c>
      <c r="H124" s="2">
        <f>'Moving Avg'!G124</f>
        <v>2.7980579999999993</v>
      </c>
      <c r="I124" s="2">
        <f>'Moving Avg'!H124</f>
        <v>0</v>
      </c>
      <c r="J124" s="6" t="str">
        <f>OBV!F124</f>
        <v>BULLISH</v>
      </c>
      <c r="K124" s="6" t="str">
        <f>OBV!G124</f>
        <v>WEAK</v>
      </c>
      <c r="L124" s="6" t="str">
        <f>OBV!H124</f>
        <v>CONFIRMED BULLISH</v>
      </c>
    </row>
    <row r="125" spans="1:12" ht="13.5" x14ac:dyDescent="0.25">
      <c r="A125" s="3">
        <f>RSI!A125</f>
        <v>42185</v>
      </c>
      <c r="B125" s="2">
        <f>RSI!B125</f>
        <v>2.8388</v>
      </c>
      <c r="C125" s="2">
        <f>RSI!I125</f>
        <v>56.914081397066397</v>
      </c>
      <c r="D125" s="2">
        <f>MACD!E125</f>
        <v>1.7369465628082725E-2</v>
      </c>
      <c r="E125" s="2">
        <f>MACD!F125</f>
        <v>2.6500658447841989E-2</v>
      </c>
      <c r="F125" s="2">
        <f>'Moving Avg'!D125</f>
        <v>2.7947199999999994</v>
      </c>
      <c r="G125" s="2">
        <f>'Moving Avg'!F125</f>
        <v>2.7905899999999999</v>
      </c>
      <c r="H125" s="2">
        <f>'Moving Avg'!G125</f>
        <v>2.8025399999999991</v>
      </c>
      <c r="I125" s="2">
        <f>'Moving Avg'!H125</f>
        <v>0</v>
      </c>
      <c r="J125" s="6" t="str">
        <f>OBV!F125</f>
        <v>BULLISH</v>
      </c>
      <c r="K125" s="6" t="str">
        <f>OBV!G125</f>
        <v>WEAK</v>
      </c>
      <c r="L125" s="6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2.7641</v>
      </c>
      <c r="C126" s="2">
        <f>RSI!I126</f>
        <v>46.309827019812509</v>
      </c>
      <c r="D126" s="2">
        <f>MACD!E126</f>
        <v>1.806532963690799E-2</v>
      </c>
      <c r="E126" s="2">
        <f>MACD!F126</f>
        <v>2.4813592685655191E-2</v>
      </c>
      <c r="F126" s="2">
        <f>'Moving Avg'!D126</f>
        <v>2.8096599999999996</v>
      </c>
      <c r="G126" s="2">
        <f>'Moving Avg'!F126</f>
        <v>2.7924600000000002</v>
      </c>
      <c r="H126" s="2">
        <f>'Moving Avg'!G126</f>
        <v>2.8070219999999995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BEARISH DIVERGENCE</v>
      </c>
    </row>
    <row r="127" spans="1:12" ht="13.5" x14ac:dyDescent="0.25">
      <c r="A127" s="3">
        <f>RSI!A127</f>
        <v>42187</v>
      </c>
      <c r="B127" s="2">
        <f>RSI!B127</f>
        <v>2.6968000000000001</v>
      </c>
      <c r="C127" s="2">
        <f>RSI!I127</f>
        <v>39.219840970876426</v>
      </c>
      <c r="D127" s="2">
        <f>MACD!E127</f>
        <v>1.8076444405795478E-2</v>
      </c>
      <c r="E127" s="2">
        <f>MACD!F127</f>
        <v>2.3466163029683251E-2</v>
      </c>
      <c r="F127" s="2">
        <f>'Moving Avg'!D127</f>
        <v>2.7954599999999998</v>
      </c>
      <c r="G127" s="2">
        <f>'Moving Avg'!F127</f>
        <v>2.7872300000000001</v>
      </c>
      <c r="H127" s="2">
        <f>'Moving Avg'!G127</f>
        <v>2.8086639999999994</v>
      </c>
      <c r="I127" s="2">
        <f>'Moving Avg'!H127</f>
        <v>0</v>
      </c>
      <c r="J127" s="6" t="str">
        <f>OBV!F127</f>
        <v>BEARISH</v>
      </c>
      <c r="K127" s="6" t="str">
        <f>OBV!G127</f>
        <v>STRONG</v>
      </c>
      <c r="L127" s="6" t="str">
        <f>OBV!H127</f>
        <v>CONFIRMED BEARISH</v>
      </c>
    </row>
    <row r="128" spans="1:12" ht="13.5" x14ac:dyDescent="0.25">
      <c r="A128" s="3">
        <f>RSI!A128</f>
        <v>42188</v>
      </c>
      <c r="B128" s="2">
        <f>RSI!B128</f>
        <v>2.7081</v>
      </c>
      <c r="C128" s="2">
        <f>RSI!I128</f>
        <v>40.857120198673123</v>
      </c>
      <c r="D128" s="2">
        <f>MACD!E128</f>
        <v>1.4932144644600687E-2</v>
      </c>
      <c r="E128" s="2">
        <f>MACD!F128</f>
        <v>2.1759359352666739E-2</v>
      </c>
      <c r="F128" s="2">
        <f>'Moving Avg'!D128</f>
        <v>2.76932</v>
      </c>
      <c r="G128" s="2">
        <f>'Moving Avg'!F128</f>
        <v>2.7790150000000002</v>
      </c>
      <c r="H128" s="2">
        <f>'Moving Avg'!G128</f>
        <v>2.8100100000000001</v>
      </c>
      <c r="I128" s="2">
        <f>'Moving Avg'!H128</f>
        <v>0</v>
      </c>
      <c r="J128" s="6" t="str">
        <f>OBV!F128</f>
        <v>BEARISH</v>
      </c>
      <c r="K128" s="6" t="str">
        <f>OBV!G128</f>
        <v>STRONG</v>
      </c>
      <c r="L128" s="6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2.6894</v>
      </c>
      <c r="C129" s="2">
        <f>RSI!I129</f>
        <v>38.985524050279949</v>
      </c>
      <c r="D129" s="2">
        <f>MACD!E129</f>
        <v>1.1231828368512886E-2</v>
      </c>
      <c r="E129" s="2">
        <f>MACD!F129</f>
        <v>1.9653853155835968E-2</v>
      </c>
      <c r="F129" s="2">
        <f>'Moving Avg'!D129</f>
        <v>2.7394399999999997</v>
      </c>
      <c r="G129" s="2">
        <f>'Moving Avg'!F129</f>
        <v>2.7698650000000002</v>
      </c>
      <c r="H129" s="2">
        <f>'Moving Avg'!G129</f>
        <v>2.8100100000000001</v>
      </c>
      <c r="I129" s="2">
        <f>'Moving Avg'!H129</f>
        <v>0</v>
      </c>
      <c r="J129" s="6" t="str">
        <f>OBV!F129</f>
        <v>BEARISH</v>
      </c>
      <c r="K129" s="6" t="str">
        <f>OBV!G129</f>
        <v>STRONG</v>
      </c>
      <c r="L129" s="6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2.6894</v>
      </c>
      <c r="C130" s="2">
        <f>RSI!I130</f>
        <v>38.985524050279956</v>
      </c>
      <c r="D130" s="2">
        <f>MACD!E130</f>
        <v>8.6297933559826845E-3</v>
      </c>
      <c r="E130" s="2">
        <f>MACD!F130</f>
        <v>1.7449041195865312E-2</v>
      </c>
      <c r="F130" s="2">
        <f>'Moving Avg'!D130</f>
        <v>2.7095599999999997</v>
      </c>
      <c r="G130" s="2">
        <f>'Moving Avg'!F130</f>
        <v>2.764265</v>
      </c>
      <c r="H130" s="2">
        <f>'Moving Avg'!G130</f>
        <v>2.8104580000000006</v>
      </c>
      <c r="I130" s="2">
        <f>'Moving Avg'!H130</f>
        <v>0</v>
      </c>
      <c r="J130" s="6" t="str">
        <f>OBV!F130</f>
        <v>BEARISH</v>
      </c>
      <c r="K130" s="6" t="str">
        <f>OBV!G130</f>
        <v>STRONG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2.7267000000000001</v>
      </c>
      <c r="C131" s="2">
        <f>RSI!I131</f>
        <v>44.831684201522457</v>
      </c>
      <c r="D131" s="2">
        <f>MACD!E131</f>
        <v>-1.5835365638738885E-3</v>
      </c>
      <c r="E131" s="2">
        <f>MACD!F131</f>
        <v>1.3642525643917472E-2</v>
      </c>
      <c r="F131" s="2">
        <f>'Moving Avg'!D131</f>
        <v>2.70208</v>
      </c>
      <c r="G131" s="2">
        <f>'Moving Avg'!F131</f>
        <v>2.7605300000000002</v>
      </c>
      <c r="H131" s="2">
        <f>'Moving Avg'!G131</f>
        <v>2.8100840000000007</v>
      </c>
      <c r="I131" s="2">
        <f>'Moving Avg'!H131</f>
        <v>0</v>
      </c>
      <c r="J131" s="6" t="str">
        <f>OBV!F131</f>
        <v>BEARISH</v>
      </c>
      <c r="K131" s="6" t="str">
        <f>OBV!G131</f>
        <v>STRONG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2.7267000000000001</v>
      </c>
      <c r="C132" s="2">
        <f>RSI!I132</f>
        <v>44.831684201522457</v>
      </c>
      <c r="D132" s="2">
        <f>MACD!E132</f>
        <v>2.0690800124647524E-3</v>
      </c>
      <c r="E132" s="2">
        <f>MACD!F132</f>
        <v>1.132783651762693E-2</v>
      </c>
      <c r="F132" s="2">
        <f>'Moving Avg'!D132</f>
        <v>2.7080600000000006</v>
      </c>
      <c r="G132" s="2">
        <f>'Moving Avg'!F132</f>
        <v>2.7569800000000004</v>
      </c>
      <c r="H132" s="2">
        <f>'Moving Avg'!G132</f>
        <v>2.8097100000000008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BEARISH DIVERGENCE</v>
      </c>
    </row>
    <row r="133" spans="1:12" ht="13.5" x14ac:dyDescent="0.25">
      <c r="A133" s="3">
        <f>RSI!A133</f>
        <v>42195</v>
      </c>
      <c r="B133" s="2">
        <f>RSI!B133</f>
        <v>2.7069999999999999</v>
      </c>
      <c r="C133" s="2">
        <f>RSI!I133</f>
        <v>42.346372863065064</v>
      </c>
      <c r="D133" s="2">
        <f>MACD!E133</f>
        <v>1.7757949637659198E-2</v>
      </c>
      <c r="E133" s="2">
        <f>MACD!F133</f>
        <v>1.2613859141633385E-2</v>
      </c>
      <c r="F133" s="2">
        <f>'Moving Avg'!D133</f>
        <v>2.70784</v>
      </c>
      <c r="G133" s="2">
        <f>'Moving Avg'!F133</f>
        <v>2.7524450000000003</v>
      </c>
      <c r="H133" s="2">
        <f>'Moving Avg'!G133</f>
        <v>2.8079700000000001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2.7467999999999999</v>
      </c>
      <c r="C134" s="2">
        <f>RSI!I134</f>
        <v>48.551746196765258</v>
      </c>
      <c r="D134" s="2">
        <f>MACD!E134</f>
        <v>2.8401275416513716E-2</v>
      </c>
      <c r="E134" s="2">
        <f>MACD!F134</f>
        <v>1.5771342396609454E-2</v>
      </c>
      <c r="F134" s="2">
        <f>'Moving Avg'!D134</f>
        <v>2.7193200000000006</v>
      </c>
      <c r="G134" s="2">
        <f>'Moving Avg'!F134</f>
        <v>2.7497150000000006</v>
      </c>
      <c r="H134" s="2">
        <f>'Moving Avg'!G134</f>
        <v>2.8055320000000008</v>
      </c>
      <c r="I134" s="2">
        <f>'Moving Avg'!H134</f>
        <v>0</v>
      </c>
      <c r="J134" s="6" t="str">
        <f>OBV!F134</f>
        <v>BULLISH</v>
      </c>
      <c r="K134" s="6" t="str">
        <f>OBV!G134</f>
        <v>WEAK</v>
      </c>
      <c r="L134" s="6" t="str">
        <f>OBV!H134</f>
        <v>BULLISH DIVERGENCE</v>
      </c>
    </row>
    <row r="135" spans="1:12" ht="13.5" x14ac:dyDescent="0.25">
      <c r="A135" s="3">
        <f>RSI!A135</f>
        <v>42199</v>
      </c>
      <c r="B135" s="2">
        <f>RSI!B135</f>
        <v>2.8264</v>
      </c>
      <c r="C135" s="2">
        <f>RSI!I135</f>
        <v>58.234043083057571</v>
      </c>
      <c r="D135" s="2">
        <f>MACD!E135</f>
        <v>3.1568538913719024E-2</v>
      </c>
      <c r="E135" s="2">
        <f>MACD!F135</f>
        <v>1.893078170003137E-2</v>
      </c>
      <c r="F135" s="2">
        <f>'Moving Avg'!D135</f>
        <v>2.7467199999999998</v>
      </c>
      <c r="G135" s="2">
        <f>'Moving Avg'!F135</f>
        <v>2.7509649999999999</v>
      </c>
      <c r="H135" s="2">
        <f>'Moving Avg'!G135</f>
        <v>2.8043880000000012</v>
      </c>
      <c r="I135" s="2">
        <f>'Moving Avg'!H135</f>
        <v>0</v>
      </c>
      <c r="J135" s="6" t="str">
        <f>OBV!F135</f>
        <v>BULLISH</v>
      </c>
      <c r="K135" s="6" t="str">
        <f>OBV!G135</f>
        <v>WEAK</v>
      </c>
      <c r="L135" s="6" t="str">
        <f>OBV!H135</f>
        <v>BULLISH DIVERGENCE</v>
      </c>
    </row>
    <row r="136" spans="1:12" ht="13.5" x14ac:dyDescent="0.25">
      <c r="A136" s="3">
        <f>RSI!A136</f>
        <v>42200</v>
      </c>
      <c r="B136" s="2">
        <f>RSI!B136</f>
        <v>2.7189000000000001</v>
      </c>
      <c r="C136" s="2">
        <f>RSI!I136</f>
        <v>45.720081170915442</v>
      </c>
      <c r="D136" s="2">
        <f>MACD!E136</f>
        <v>3.030222354641543E-2</v>
      </c>
      <c r="E136" s="2">
        <f>MACD!F136</f>
        <v>2.1205070069308184E-2</v>
      </c>
      <c r="F136" s="2">
        <f>'Moving Avg'!D136</f>
        <v>2.7451599999999998</v>
      </c>
      <c r="G136" s="2">
        <f>'Moving Avg'!F136</f>
        <v>2.7468399999999997</v>
      </c>
      <c r="H136" s="2">
        <f>'Moving Avg'!G136</f>
        <v>2.801244000000001</v>
      </c>
      <c r="I136" s="2">
        <f>'Moving Avg'!H136</f>
        <v>0</v>
      </c>
      <c r="J136" s="6" t="str">
        <f>OBV!F136</f>
        <v>BULLISH</v>
      </c>
      <c r="K136" s="6" t="str">
        <f>OBV!G136</f>
        <v>WEAK</v>
      </c>
      <c r="L136" s="6" t="str">
        <f>OBV!H136</f>
        <v>BULLISH DIVERGENCE</v>
      </c>
    </row>
    <row r="137" spans="1:12" ht="13.5" x14ac:dyDescent="0.25">
      <c r="A137" s="3">
        <f>RSI!A137</f>
        <v>42201</v>
      </c>
      <c r="B137" s="2">
        <f>RSI!B137</f>
        <v>2.7986</v>
      </c>
      <c r="C137" s="2">
        <f>RSI!I137</f>
        <v>53.669250556488443</v>
      </c>
      <c r="D137" s="2">
        <f>MACD!E137</f>
        <v>1.3222321494579692E-2</v>
      </c>
      <c r="E137" s="2">
        <f>MACD!F137</f>
        <v>1.9608520354362488E-2</v>
      </c>
      <c r="F137" s="2">
        <f>'Moving Avg'!D137</f>
        <v>2.7595399999999999</v>
      </c>
      <c r="G137" s="2">
        <f>'Moving Avg'!F137</f>
        <v>2.7485650000000001</v>
      </c>
      <c r="H137" s="2">
        <f>'Moving Avg'!G137</f>
        <v>2.7996940000000006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BULLISH DIVERGENCE</v>
      </c>
    </row>
    <row r="138" spans="1:12" ht="13.5" x14ac:dyDescent="0.25">
      <c r="A138" s="3">
        <f>RSI!A138</f>
        <v>42205</v>
      </c>
      <c r="B138" s="2">
        <f>RSI!B138</f>
        <v>2.7349000000000001</v>
      </c>
      <c r="C138" s="2">
        <f>RSI!I138</f>
        <v>47.661448771589434</v>
      </c>
      <c r="D138" s="2">
        <f>MACD!E138</f>
        <v>4.9868162232606927E-3</v>
      </c>
      <c r="E138" s="2">
        <f>MACD!F138</f>
        <v>1.6684179528142131E-2</v>
      </c>
      <c r="F138" s="2">
        <f>'Moving Avg'!D138</f>
        <v>2.76512</v>
      </c>
      <c r="G138" s="2">
        <f>'Moving Avg'!F138</f>
        <v>2.74804</v>
      </c>
      <c r="H138" s="2">
        <f>'Moving Avg'!G138</f>
        <v>2.7968700000000002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CONFIRMED BULLISH</v>
      </c>
    </row>
    <row r="139" spans="1:12" ht="13.5" x14ac:dyDescent="0.25">
      <c r="A139" s="3">
        <f>RSI!A139</f>
        <v>42206</v>
      </c>
      <c r="B139" s="2">
        <f>RSI!B139</f>
        <v>2.7269000000000001</v>
      </c>
      <c r="C139" s="2">
        <f>RSI!I139</f>
        <v>46.95061736153248</v>
      </c>
      <c r="D139" s="2">
        <f>MACD!E139</f>
        <v>-4.1120761257582572E-3</v>
      </c>
      <c r="E139" s="2">
        <f>MACD!F139</f>
        <v>1.2524928397362054E-2</v>
      </c>
      <c r="F139" s="2">
        <f>'Moving Avg'!D139</f>
        <v>2.7611400000000001</v>
      </c>
      <c r="G139" s="2">
        <f>'Moving Avg'!F139</f>
        <v>2.7480500000000001</v>
      </c>
      <c r="H139" s="2">
        <f>'Moving Avg'!G139</f>
        <v>2.7938860000000001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BULLISH DIVERGENCE</v>
      </c>
    </row>
    <row r="140" spans="1:12" ht="13.5" x14ac:dyDescent="0.25">
      <c r="A140" s="3">
        <f>RSI!A140</f>
        <v>42207</v>
      </c>
      <c r="B140" s="2">
        <f>RSI!B140</f>
        <v>2.7069999999999999</v>
      </c>
      <c r="C140" s="2">
        <f>RSI!I140</f>
        <v>45.146873670734372</v>
      </c>
      <c r="D140" s="2">
        <f>MACD!E140</f>
        <v>-1.0147253024554104E-2</v>
      </c>
      <c r="E140" s="2">
        <f>MACD!F140</f>
        <v>7.9904921129788226E-3</v>
      </c>
      <c r="F140" s="2">
        <f>'Moving Avg'!D140</f>
        <v>2.73726</v>
      </c>
      <c r="G140" s="2">
        <f>'Moving Avg'!F140</f>
        <v>2.7470650000000001</v>
      </c>
      <c r="H140" s="2">
        <f>'Moving Avg'!G140</f>
        <v>2.7905040000000003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2.7069999999999999</v>
      </c>
      <c r="C141" s="2">
        <f>RSI!I141</f>
        <v>45.146873670734372</v>
      </c>
      <c r="D141" s="2">
        <f>MACD!E141</f>
        <v>-9.2221380247554663E-3</v>
      </c>
      <c r="E141" s="2">
        <f>MACD!F141</f>
        <v>4.547966085431965E-3</v>
      </c>
      <c r="F141" s="2">
        <f>'Moving Avg'!D141</f>
        <v>2.7348800000000004</v>
      </c>
      <c r="G141" s="2">
        <f>'Moving Avg'!F141</f>
        <v>2.7479450000000001</v>
      </c>
      <c r="H141" s="2">
        <f>'Moving Avg'!G141</f>
        <v>2.7871220000000001</v>
      </c>
      <c r="I141" s="2">
        <f>'Moving Avg'!H141</f>
        <v>0</v>
      </c>
      <c r="J141" s="6" t="str">
        <f>OBV!F141</f>
        <v>BEARISH</v>
      </c>
      <c r="K141" s="6" t="str">
        <f>OBV!G141</f>
        <v>NEUTRAL</v>
      </c>
      <c r="L141" s="6" t="str">
        <f>OBV!H141</f>
        <v>CONFIRMED BEARISH</v>
      </c>
    </row>
    <row r="142" spans="1:12" ht="13.5" x14ac:dyDescent="0.25">
      <c r="A142" s="3">
        <f>RSI!A142</f>
        <v>42209</v>
      </c>
      <c r="B142" s="2">
        <f>RSI!B142</f>
        <v>2.7069999999999999</v>
      </c>
      <c r="C142" s="2">
        <f>RSI!I142</f>
        <v>45.146873670734372</v>
      </c>
      <c r="D142" s="2">
        <f>MACD!E142</f>
        <v>-8.1677358109559783E-3</v>
      </c>
      <c r="E142" s="2">
        <f>MACD!F142</f>
        <v>2.0048257061543763E-3</v>
      </c>
      <c r="F142" s="2">
        <f>'Moving Avg'!D142</f>
        <v>2.7165600000000003</v>
      </c>
      <c r="G142" s="2">
        <f>'Moving Avg'!F142</f>
        <v>2.7449050000000002</v>
      </c>
      <c r="H142" s="2">
        <f>'Moving Avg'!G142</f>
        <v>2.7837399999999999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</row>
    <row r="143" spans="1:12" ht="13.5" x14ac:dyDescent="0.25">
      <c r="A143" s="3">
        <f>RSI!A143</f>
        <v>42212</v>
      </c>
      <c r="B143" s="2">
        <f>RSI!B143</f>
        <v>2.7069999999999999</v>
      </c>
      <c r="C143" s="2">
        <f>RSI!I143</f>
        <v>45.146873670734379</v>
      </c>
      <c r="D143" s="2">
        <f>MACD!E143</f>
        <v>-1.0054825406287105E-2</v>
      </c>
      <c r="E143" s="2">
        <f>MACD!F143</f>
        <v>-4.0710451633391978E-4</v>
      </c>
      <c r="F143" s="2">
        <f>'Moving Avg'!D143</f>
        <v>2.7109800000000002</v>
      </c>
      <c r="G143" s="2">
        <f>'Moving Avg'!F143</f>
        <v>2.7383150000000005</v>
      </c>
      <c r="H143" s="2">
        <f>'Moving Avg'!G143</f>
        <v>2.7802079999999996</v>
      </c>
      <c r="I143" s="2">
        <f>'Moving Avg'!H143</f>
        <v>0</v>
      </c>
      <c r="J143" s="6" t="str">
        <f>OBV!F143</f>
        <v>BEARISH</v>
      </c>
      <c r="K143" s="6" t="str">
        <f>OBV!G143</f>
        <v>STRONG</v>
      </c>
      <c r="L143" s="6" t="str">
        <f>OBV!H143</f>
        <v>CONFIRMED BEARISH</v>
      </c>
    </row>
    <row r="144" spans="1:12" ht="13.5" x14ac:dyDescent="0.25">
      <c r="A144" s="3">
        <f>RSI!A144</f>
        <v>42213</v>
      </c>
      <c r="B144" s="2">
        <f>RSI!B144</f>
        <v>2.7069999999999999</v>
      </c>
      <c r="C144" s="2">
        <f>RSI!I144</f>
        <v>45.146873670734379</v>
      </c>
      <c r="D144" s="2">
        <f>MACD!E144</f>
        <v>-5.2956525774865426E-3</v>
      </c>
      <c r="E144" s="2">
        <f>MACD!F144</f>
        <v>-1.3848141285644445E-3</v>
      </c>
      <c r="F144" s="2">
        <f>'Moving Avg'!D144</f>
        <v>2.7069999999999999</v>
      </c>
      <c r="G144" s="2">
        <f>'Moving Avg'!F144</f>
        <v>2.7317250000000004</v>
      </c>
      <c r="H144" s="2">
        <f>'Moving Avg'!G144</f>
        <v>2.7771239999999993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</row>
    <row r="145" spans="1:12" ht="13.5" x14ac:dyDescent="0.25">
      <c r="A145" s="3">
        <f>RSI!A145</f>
        <v>42214</v>
      </c>
      <c r="B145" s="2">
        <f>RSI!B145</f>
        <v>2.6871</v>
      </c>
      <c r="C145" s="2">
        <f>RSI!I145</f>
        <v>42.766938657498372</v>
      </c>
      <c r="D145" s="2">
        <f>MACD!E145</f>
        <v>1.2667182574165992E-2</v>
      </c>
      <c r="E145" s="2">
        <f>MACD!F145</f>
        <v>1.425585211981643E-3</v>
      </c>
      <c r="F145" s="2">
        <f>'Moving Avg'!D145</f>
        <v>2.70302</v>
      </c>
      <c r="G145" s="2">
        <f>'Moving Avg'!F145</f>
        <v>2.7241400000000007</v>
      </c>
      <c r="H145" s="2">
        <f>'Moving Avg'!G145</f>
        <v>2.7736419999999993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CONFIRMED BEARISH</v>
      </c>
    </row>
    <row r="146" spans="1:12" ht="13.5" x14ac:dyDescent="0.25">
      <c r="A146" s="3">
        <f>RSI!A146</f>
        <v>42215</v>
      </c>
      <c r="B146" s="2">
        <f>RSI!B146</f>
        <v>2.6671999999999998</v>
      </c>
      <c r="C146" s="2">
        <f>RSI!I146</f>
        <v>40.469469892735766</v>
      </c>
      <c r="D146" s="2">
        <f>MACD!E146</f>
        <v>1.3119350484160019E-2</v>
      </c>
      <c r="E146" s="2">
        <f>MACD!F146</f>
        <v>3.7643382664173186E-3</v>
      </c>
      <c r="F146" s="2">
        <f>'Moving Avg'!D146</f>
        <v>2.6950599999999998</v>
      </c>
      <c r="G146" s="2">
        <f>'Moving Avg'!F146</f>
        <v>2.7192950000000007</v>
      </c>
      <c r="H146" s="2">
        <f>'Moving Avg'!G146</f>
        <v>2.7705099999999994</v>
      </c>
      <c r="I146" s="2">
        <f>'Moving Avg'!H146</f>
        <v>0</v>
      </c>
      <c r="J146" s="6" t="str">
        <f>OBV!F146</f>
        <v>BEARISH</v>
      </c>
      <c r="K146" s="6" t="str">
        <f>OBV!G146</f>
        <v>STRONG</v>
      </c>
      <c r="L146" s="6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2.6671999999999998</v>
      </c>
      <c r="C147" s="2">
        <f>RSI!I147</f>
        <v>40.469469892735766</v>
      </c>
      <c r="D147" s="2">
        <f>MACD!E147</f>
        <v>2.6174817074791967E-2</v>
      </c>
      <c r="E147" s="2">
        <f>MACD!F147</f>
        <v>8.2464340280922477E-3</v>
      </c>
      <c r="F147" s="2">
        <f>'Moving Avg'!D147</f>
        <v>2.6870999999999996</v>
      </c>
      <c r="G147" s="2">
        <f>'Moving Avg'!F147</f>
        <v>2.7178150000000008</v>
      </c>
      <c r="H147" s="2">
        <f>'Moving Avg'!G147</f>
        <v>2.7673779999999999</v>
      </c>
      <c r="I147" s="2">
        <f>'Moving Avg'!H147</f>
        <v>0</v>
      </c>
      <c r="J147" s="6" t="str">
        <f>OBV!F147</f>
        <v>BEARISH</v>
      </c>
      <c r="K147" s="6" t="str">
        <f>OBV!G147</f>
        <v>STRONG</v>
      </c>
      <c r="L147" s="6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2.6314000000000002</v>
      </c>
      <c r="C148" s="2">
        <f>RSI!I148</f>
        <v>36.390683332445278</v>
      </c>
      <c r="D148" s="2">
        <f>MACD!E148</f>
        <v>3.0454458226143455E-2</v>
      </c>
      <c r="E148" s="2">
        <f>MACD!F148</f>
        <v>1.2688038867702488E-2</v>
      </c>
      <c r="F148" s="2">
        <f>'Moving Avg'!D148</f>
        <v>2.67198</v>
      </c>
      <c r="G148" s="2">
        <f>'Moving Avg'!F148</f>
        <v>2.7139800000000003</v>
      </c>
      <c r="H148" s="2">
        <f>'Moving Avg'!G148</f>
        <v>2.7624840000000002</v>
      </c>
      <c r="I148" s="2">
        <f>'Moving Avg'!H148</f>
        <v>0</v>
      </c>
      <c r="J148" s="6" t="str">
        <f>OBV!F148</f>
        <v>BEARISH</v>
      </c>
      <c r="K148" s="6" t="str">
        <f>OBV!G148</f>
        <v>STRONG</v>
      </c>
      <c r="L148" s="6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2.6671999999999998</v>
      </c>
      <c r="C149" s="2">
        <f>RSI!I149</f>
        <v>42.618813380634776</v>
      </c>
      <c r="D149" s="2">
        <f>MACD!E149</f>
        <v>3.0757260174056444E-2</v>
      </c>
      <c r="E149" s="2">
        <f>MACD!F149</f>
        <v>1.630188312897328E-2</v>
      </c>
      <c r="F149" s="2">
        <f>'Moving Avg'!D149</f>
        <v>2.6640199999999998</v>
      </c>
      <c r="G149" s="2">
        <f>'Moving Avg'!F149</f>
        <v>2.7128700000000006</v>
      </c>
      <c r="H149" s="2">
        <f>'Moving Avg'!G149</f>
        <v>2.7593520000000002</v>
      </c>
      <c r="I149" s="2">
        <f>'Moving Avg'!H149</f>
        <v>0</v>
      </c>
      <c r="J149" s="6" t="str">
        <f>OBV!F149</f>
        <v>BEARISH</v>
      </c>
      <c r="K149" s="6" t="str">
        <f>OBV!G149</f>
        <v>STRONG</v>
      </c>
      <c r="L149" s="6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2.6671999999999998</v>
      </c>
      <c r="C150" s="2">
        <f>RSI!I150</f>
        <v>42.618813380634769</v>
      </c>
      <c r="D150" s="2">
        <f>MACD!E150</f>
        <v>2.8262791498784967E-2</v>
      </c>
      <c r="E150" s="2">
        <f>MACD!F150</f>
        <v>1.8694064802935617E-2</v>
      </c>
      <c r="F150" s="2">
        <f>'Moving Avg'!D150</f>
        <v>2.6600399999999995</v>
      </c>
      <c r="G150" s="2">
        <f>'Moving Avg'!F150</f>
        <v>2.7117600000000004</v>
      </c>
      <c r="H150" s="2">
        <f>'Moving Avg'!G150</f>
        <v>2.7551740000000002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</row>
    <row r="151" spans="1:12" ht="13.5" x14ac:dyDescent="0.25">
      <c r="A151" s="3">
        <f>RSI!A151</f>
        <v>42222</v>
      </c>
      <c r="B151" s="2">
        <f>RSI!B151</f>
        <v>2.6671999999999998</v>
      </c>
      <c r="C151" s="2">
        <f>RSI!I151</f>
        <v>42.618813380634762</v>
      </c>
      <c r="D151" s="2">
        <f>MACD!E151</f>
        <v>2.6439913858629094E-2</v>
      </c>
      <c r="E151" s="2">
        <f>MACD!F151</f>
        <v>2.0243234614074311E-2</v>
      </c>
      <c r="F151" s="2">
        <f>'Moving Avg'!D151</f>
        <v>2.6600399999999995</v>
      </c>
      <c r="G151" s="2">
        <f>'Moving Avg'!F151</f>
        <v>2.7087850000000002</v>
      </c>
      <c r="H151" s="2">
        <f>'Moving Avg'!G151</f>
        <v>2.7509959999999993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NEUTRAL</v>
      </c>
    </row>
    <row r="152" spans="1:12" ht="13.5" x14ac:dyDescent="0.25">
      <c r="A152" s="3">
        <f>RSI!A152</f>
        <v>42223</v>
      </c>
      <c r="B152" s="2">
        <f>RSI!B152</f>
        <v>2.6671999999999998</v>
      </c>
      <c r="C152" s="2">
        <f>RSI!I152</f>
        <v>42.618813380634769</v>
      </c>
      <c r="D152" s="2">
        <f>MACD!E152</f>
        <v>2.5163985065245864E-2</v>
      </c>
      <c r="E152" s="2">
        <f>MACD!F152</f>
        <v>2.122738470430862E-2</v>
      </c>
      <c r="F152" s="2">
        <f>'Moving Avg'!D152</f>
        <v>2.6600399999999995</v>
      </c>
      <c r="G152" s="2">
        <f>'Moving Avg'!F152</f>
        <v>2.7058100000000005</v>
      </c>
      <c r="H152" s="2">
        <f>'Moving Avg'!G152</f>
        <v>2.7466679999999997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NEUTRAL</v>
      </c>
    </row>
    <row r="153" spans="1:12" ht="13.5" x14ac:dyDescent="0.25">
      <c r="A153" s="3">
        <f>RSI!A153</f>
        <v>42226</v>
      </c>
      <c r="B153" s="2">
        <f>RSI!B153</f>
        <v>2.6671999999999998</v>
      </c>
      <c r="C153" s="2">
        <f>RSI!I153</f>
        <v>42.618813380634769</v>
      </c>
      <c r="D153" s="2">
        <f>MACD!E153</f>
        <v>2.4331117947179237E-2</v>
      </c>
      <c r="E153" s="2">
        <f>MACD!F153</f>
        <v>2.1848131352882744E-2</v>
      </c>
      <c r="F153" s="2">
        <f>'Moving Avg'!D153</f>
        <v>2.6671999999999998</v>
      </c>
      <c r="G153" s="2">
        <f>'Moving Avg'!F153</f>
        <v>2.7038200000000003</v>
      </c>
      <c r="H153" s="2">
        <f>'Moving Avg'!G153</f>
        <v>2.7424899999999992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2.6671999999999998</v>
      </c>
      <c r="C154" s="2">
        <f>RSI!I154</f>
        <v>42.618813380634762</v>
      </c>
      <c r="D154" s="2">
        <f>MACD!E154</f>
        <v>2.3854870285478391E-2</v>
      </c>
      <c r="E154" s="2">
        <f>MACD!F154</f>
        <v>2.2249479139401875E-2</v>
      </c>
      <c r="F154" s="2">
        <f>'Moving Avg'!D154</f>
        <v>2.6671999999999998</v>
      </c>
      <c r="G154" s="2">
        <f>'Moving Avg'!F154</f>
        <v>2.6998400000000005</v>
      </c>
      <c r="H154" s="2">
        <f>'Moving Avg'!G154</f>
        <v>2.7398059999999993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</row>
    <row r="155" spans="1:12" ht="13.5" x14ac:dyDescent="0.25">
      <c r="A155" s="3">
        <f>RSI!A155</f>
        <v>42228</v>
      </c>
      <c r="B155" s="2">
        <f>RSI!B155</f>
        <v>2.6671999999999998</v>
      </c>
      <c r="C155" s="2">
        <f>RSI!I155</f>
        <v>42.618813380634762</v>
      </c>
      <c r="D155" s="2">
        <f>MACD!E155</f>
        <v>2.0601914193997928E-2</v>
      </c>
      <c r="E155" s="2">
        <f>MACD!F155</f>
        <v>2.1919966150321088E-2</v>
      </c>
      <c r="F155" s="2">
        <f>'Moving Avg'!D155</f>
        <v>2.6671999999999998</v>
      </c>
      <c r="G155" s="2">
        <f>'Moving Avg'!F155</f>
        <v>2.6918800000000003</v>
      </c>
      <c r="H155" s="2">
        <f>'Moving Avg'!G155</f>
        <v>2.7386159999999991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</row>
    <row r="156" spans="1:12" ht="13.5" x14ac:dyDescent="0.25">
      <c r="A156" s="3">
        <f>RSI!A156</f>
        <v>42230</v>
      </c>
      <c r="B156" s="2">
        <f>RSI!B156</f>
        <v>2.6274000000000002</v>
      </c>
      <c r="C156" s="2">
        <f>RSI!I156</f>
        <v>36.030168959289611</v>
      </c>
      <c r="D156" s="2">
        <f>MACD!E156</f>
        <v>1.793191253606885E-2</v>
      </c>
      <c r="E156" s="2">
        <f>MACD!F156</f>
        <v>2.1122355427470641E-2</v>
      </c>
      <c r="F156" s="2">
        <f>'Moving Avg'!D156</f>
        <v>2.6592399999999996</v>
      </c>
      <c r="G156" s="2">
        <f>'Moving Avg'!F156</f>
        <v>2.6873050000000012</v>
      </c>
      <c r="H156" s="2">
        <f>'Moving Avg'!G156</f>
        <v>2.7366299999999986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</row>
    <row r="157" spans="1:12" ht="13.5" x14ac:dyDescent="0.25">
      <c r="A157" s="3">
        <f>RSI!A157</f>
        <v>42233</v>
      </c>
      <c r="B157" s="2">
        <f>RSI!B157</f>
        <v>2.6274000000000002</v>
      </c>
      <c r="C157" s="2">
        <f>RSI!I157</f>
        <v>36.030168959289611</v>
      </c>
      <c r="D157" s="2">
        <f>MACD!E157</f>
        <v>1.6089239869188976E-2</v>
      </c>
      <c r="E157" s="2">
        <f>MACD!F157</f>
        <v>2.0115732315814309E-2</v>
      </c>
      <c r="F157" s="2">
        <f>'Moving Avg'!D157</f>
        <v>2.6512799999999999</v>
      </c>
      <c r="G157" s="2">
        <f>'Moving Avg'!F157</f>
        <v>2.6787450000000006</v>
      </c>
      <c r="H157" s="2">
        <f>'Moving Avg'!G157</f>
        <v>2.7331499999999984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2.7029999999999998</v>
      </c>
      <c r="C158" s="2">
        <f>RSI!I158</f>
        <v>52.281518226508638</v>
      </c>
      <c r="D158" s="2">
        <f>MACD!E158</f>
        <v>3.8080662427826262E-3</v>
      </c>
      <c r="E158" s="2">
        <f>MACD!F158</f>
        <v>1.6854199101207973E-2</v>
      </c>
      <c r="F158" s="2">
        <f>'Moving Avg'!D158</f>
        <v>2.6584399999999997</v>
      </c>
      <c r="G158" s="2">
        <f>'Moving Avg'!F158</f>
        <v>2.6771500000000006</v>
      </c>
      <c r="H158" s="2">
        <f>'Moving Avg'!G158</f>
        <v>2.7297619999999978</v>
      </c>
      <c r="I158" s="2">
        <f>'Moving Avg'!H158</f>
        <v>0</v>
      </c>
      <c r="J158" s="6" t="str">
        <f>OBV!F158</f>
        <v>BEARISH</v>
      </c>
      <c r="K158" s="6" t="str">
        <f>OBV!G158</f>
        <v>STRONG</v>
      </c>
      <c r="L158" s="6" t="str">
        <f>OBV!H158</f>
        <v>BEARISH DIVERGENCE</v>
      </c>
    </row>
    <row r="159" spans="1:12" ht="13.5" x14ac:dyDescent="0.25">
      <c r="A159" s="3">
        <f>RSI!A159</f>
        <v>42235</v>
      </c>
      <c r="B159" s="2">
        <f>RSI!B159</f>
        <v>2.7029999999999998</v>
      </c>
      <c r="C159" s="2">
        <f>RSI!I159</f>
        <v>52.281518226508638</v>
      </c>
      <c r="D159" s="2">
        <f>MACD!E159</f>
        <v>-1.16559476072986E-3</v>
      </c>
      <c r="E159" s="2">
        <f>MACD!F159</f>
        <v>1.3250240328820407E-2</v>
      </c>
      <c r="F159" s="2">
        <f>'Moving Avg'!D159</f>
        <v>2.6656</v>
      </c>
      <c r="G159" s="2">
        <f>'Moving Avg'!F159</f>
        <v>2.675955000000001</v>
      </c>
      <c r="H159" s="2">
        <f>'Moving Avg'!G159</f>
        <v>2.7263739999999985</v>
      </c>
      <c r="I159" s="2">
        <f>'Moving Avg'!H159</f>
        <v>0</v>
      </c>
      <c r="J159" s="6" t="str">
        <f>OBV!F159</f>
        <v>BEARISH</v>
      </c>
      <c r="K159" s="6" t="str">
        <f>OBV!G159</f>
        <v>STRONG</v>
      </c>
      <c r="L159" s="6" t="str">
        <f>OBV!H159</f>
        <v>BEARISH DIVERGENCE</v>
      </c>
    </row>
    <row r="160" spans="1:12" ht="13.5" x14ac:dyDescent="0.25">
      <c r="A160" s="3">
        <f>RSI!A160</f>
        <v>42236</v>
      </c>
      <c r="B160" s="2">
        <f>RSI!B160</f>
        <v>2.6274000000000002</v>
      </c>
      <c r="C160" s="2">
        <f>RSI!I160</f>
        <v>40.383226730450744</v>
      </c>
      <c r="D160" s="2">
        <f>MACD!E160</f>
        <v>1.4296821099923918E-4</v>
      </c>
      <c r="E160" s="2">
        <f>MACD!F160</f>
        <v>1.0628785905256174E-2</v>
      </c>
      <c r="F160" s="2">
        <f>'Moving Avg'!D160</f>
        <v>2.6576399999999998</v>
      </c>
      <c r="G160" s="2">
        <f>'Moving Avg'!F160</f>
        <v>2.6719750000000007</v>
      </c>
      <c r="H160" s="2">
        <f>'Moving Avg'!G160</f>
        <v>2.7228939999999984</v>
      </c>
      <c r="I160" s="2">
        <f>'Moving Avg'!H160</f>
        <v>0</v>
      </c>
      <c r="J160" s="6" t="str">
        <f>OBV!F160</f>
        <v>BEARISH</v>
      </c>
      <c r="K160" s="6" t="str">
        <f>OBV!G160</f>
        <v>STRONG</v>
      </c>
      <c r="L160" s="6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2.6871</v>
      </c>
      <c r="C161" s="2">
        <f>RSI!I161</f>
        <v>50.050514599256815</v>
      </c>
      <c r="D161" s="2">
        <f>MACD!E161</f>
        <v>-2.8020946255207235E-3</v>
      </c>
      <c r="E161" s="2">
        <f>MACD!F161</f>
        <v>7.9426097991007957E-3</v>
      </c>
      <c r="F161" s="2">
        <f>'Moving Avg'!D161</f>
        <v>2.6695799999999998</v>
      </c>
      <c r="G161" s="2">
        <f>'Moving Avg'!F161</f>
        <v>2.670980000000001</v>
      </c>
      <c r="H161" s="2">
        <f>'Moving Avg'!G161</f>
        <v>2.7206079999999981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BEARISH DIVERGENCE</v>
      </c>
    </row>
    <row r="162" spans="1:12" ht="13.5" x14ac:dyDescent="0.25">
      <c r="A162" s="3">
        <f>RSI!A162</f>
        <v>42240</v>
      </c>
      <c r="B162" s="2">
        <f>RSI!B162</f>
        <v>2.6353</v>
      </c>
      <c r="C162" s="2">
        <f>RSI!I162</f>
        <v>43.464654137523766</v>
      </c>
      <c r="D162" s="2">
        <f>MACD!E162</f>
        <v>-1.46729092620701E-3</v>
      </c>
      <c r="E162" s="2">
        <f>MACD!F162</f>
        <v>6.0606296540392348E-3</v>
      </c>
      <c r="F162" s="2">
        <f>'Moving Avg'!D162</f>
        <v>2.6711600000000004</v>
      </c>
      <c r="G162" s="2">
        <f>'Moving Avg'!F162</f>
        <v>2.6673950000000008</v>
      </c>
      <c r="H162" s="2">
        <f>'Moving Avg'!G162</f>
        <v>2.717359999999998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BEARISH DIVERGENCE</v>
      </c>
    </row>
    <row r="163" spans="1:12" ht="13.5" x14ac:dyDescent="0.25">
      <c r="A163" s="3">
        <f>RSI!A163</f>
        <v>42241</v>
      </c>
      <c r="B163" s="2">
        <f>RSI!B163</f>
        <v>2.6631999999999998</v>
      </c>
      <c r="C163" s="2">
        <f>RSI!I163</f>
        <v>47.473690479531506</v>
      </c>
      <c r="D163" s="2">
        <f>MACD!E163</f>
        <v>-2.107917191118247E-3</v>
      </c>
      <c r="E163" s="2">
        <f>MACD!F163</f>
        <v>4.4269202850077388E-3</v>
      </c>
      <c r="F163" s="2">
        <f>'Moving Avg'!D163</f>
        <v>2.6631999999999998</v>
      </c>
      <c r="G163" s="2">
        <f>'Moving Avg'!F163</f>
        <v>2.6652050000000012</v>
      </c>
      <c r="H163" s="2">
        <f>'Moving Avg'!G163</f>
        <v>2.7146699999999977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BULLISH DIVERGENCE</v>
      </c>
    </row>
    <row r="164" spans="1:12" ht="13.5" x14ac:dyDescent="0.25">
      <c r="A164" s="3">
        <f>RSI!A164</f>
        <v>42242</v>
      </c>
      <c r="B164" s="2">
        <f>RSI!B164</f>
        <v>2.6274000000000002</v>
      </c>
      <c r="C164" s="2">
        <f>RSI!I164</f>
        <v>43.236891049731149</v>
      </c>
      <c r="D164" s="2">
        <f>MACD!E164</f>
        <v>1.1162538983278125E-4</v>
      </c>
      <c r="E164" s="2">
        <f>MACD!F164</f>
        <v>3.5638613059727473E-3</v>
      </c>
      <c r="F164" s="2">
        <f>'Moving Avg'!D164</f>
        <v>2.6480799999999998</v>
      </c>
      <c r="G164" s="2">
        <f>'Moving Avg'!F164</f>
        <v>2.6612250000000008</v>
      </c>
      <c r="H164" s="2">
        <f>'Moving Avg'!G164</f>
        <v>2.711189999999998</v>
      </c>
      <c r="I164" s="2">
        <f>'Moving Avg'!H164</f>
        <v>0</v>
      </c>
      <c r="J164" s="6" t="str">
        <f>OBV!F164</f>
        <v>BEARISH</v>
      </c>
      <c r="K164" s="6" t="str">
        <f>OBV!G164</f>
        <v>STRONG</v>
      </c>
      <c r="L164" s="6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2.6473</v>
      </c>
      <c r="C165" s="2">
        <f>RSI!I165</f>
        <v>46.115631068270318</v>
      </c>
      <c r="D165" s="2">
        <f>MACD!E165</f>
        <v>8.2879834767402016E-4</v>
      </c>
      <c r="E165" s="2">
        <f>MACD!F165</f>
        <v>3.0168487143130019E-3</v>
      </c>
      <c r="F165" s="2">
        <f>'Moving Avg'!D165</f>
        <v>2.6520599999999996</v>
      </c>
      <c r="G165" s="2">
        <f>'Moving Avg'!F165</f>
        <v>2.6592350000000007</v>
      </c>
      <c r="H165" s="2">
        <f>'Moving Avg'!G165</f>
        <v>2.708107999999998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BEARISH DIVERGENCE</v>
      </c>
    </row>
    <row r="166" spans="1:12" ht="13.5" x14ac:dyDescent="0.25">
      <c r="A166" s="3">
        <f>RSI!A166</f>
        <v>42244</v>
      </c>
      <c r="B166" s="2">
        <f>RSI!B166</f>
        <v>2.6234000000000002</v>
      </c>
      <c r="C166" s="2">
        <f>RSI!I166</f>
        <v>43.276914279499898</v>
      </c>
      <c r="D166" s="2">
        <f>MACD!E166</f>
        <v>-2.7446849286349995E-3</v>
      </c>
      <c r="E166" s="2">
        <f>MACD!F166</f>
        <v>1.8645419857234017E-3</v>
      </c>
      <c r="F166" s="2">
        <f>'Moving Avg'!D166</f>
        <v>2.6393200000000001</v>
      </c>
      <c r="G166" s="2">
        <f>'Moving Avg'!F166</f>
        <v>2.6570450000000001</v>
      </c>
      <c r="H166" s="2">
        <f>'Moving Avg'!G166</f>
        <v>2.7045479999999986</v>
      </c>
      <c r="I166" s="2">
        <f>'Moving Avg'!H166</f>
        <v>0</v>
      </c>
      <c r="J166" s="6" t="str">
        <f>OBV!F166</f>
        <v>BEARISH</v>
      </c>
      <c r="K166" s="6" t="str">
        <f>OBV!G166</f>
        <v>STRONG</v>
      </c>
      <c r="L166" s="6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2.6234000000000002</v>
      </c>
      <c r="C167" s="2">
        <f>RSI!I167</f>
        <v>43.276914279499898</v>
      </c>
      <c r="D167" s="2">
        <f>MACD!E167</f>
        <v>-5.467560031969132E-3</v>
      </c>
      <c r="E167" s="2">
        <f>MACD!F167</f>
        <v>3.9812158218489489E-4</v>
      </c>
      <c r="F167" s="2">
        <f>'Moving Avg'!D167</f>
        <v>2.6369400000000001</v>
      </c>
      <c r="G167" s="2">
        <f>'Moving Avg'!F167</f>
        <v>2.6548550000000004</v>
      </c>
      <c r="H167" s="2">
        <f>'Moving Avg'!G167</f>
        <v>2.7017339999999983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2.6234000000000002</v>
      </c>
      <c r="C168" s="2">
        <f>RSI!I168</f>
        <v>43.276914279499898</v>
      </c>
      <c r="D168" s="2">
        <f>MACD!E168</f>
        <v>4.1377949159251415E-3</v>
      </c>
      <c r="E168" s="2">
        <f>MACD!F168</f>
        <v>1.1460562489329443E-3</v>
      </c>
      <c r="F168" s="2">
        <f>'Moving Avg'!D168</f>
        <v>2.6289799999999999</v>
      </c>
      <c r="G168" s="2">
        <f>'Moving Avg'!F168</f>
        <v>2.6544550000000009</v>
      </c>
      <c r="H168" s="2">
        <f>'Moving Avg'!G168</f>
        <v>2.6992939999999987</v>
      </c>
      <c r="I168" s="2">
        <f>'Moving Avg'!H168</f>
        <v>0</v>
      </c>
      <c r="J168" s="6" t="str">
        <f>OBV!F168</f>
        <v>BEARISH</v>
      </c>
      <c r="K168" s="6" t="str">
        <f>OBV!G168</f>
        <v>STRONG</v>
      </c>
      <c r="L168" s="6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2.6234000000000002</v>
      </c>
      <c r="C169" s="2">
        <f>RSI!I169</f>
        <v>43.276914279499898</v>
      </c>
      <c r="D169" s="2">
        <f>MACD!E169</f>
        <v>1.2523326058396123E-2</v>
      </c>
      <c r="E169" s="2">
        <f>MACD!F169</f>
        <v>3.4215102108255801E-3</v>
      </c>
      <c r="F169" s="2">
        <f>'Moving Avg'!D169</f>
        <v>2.62818</v>
      </c>
      <c r="G169" s="2">
        <f>'Moving Avg'!F169</f>
        <v>2.6522650000000008</v>
      </c>
      <c r="H169" s="2">
        <f>'Moving Avg'!G169</f>
        <v>2.6972279999999991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2.5556999999999999</v>
      </c>
      <c r="C170" s="2">
        <f>RSI!I170</f>
        <v>35.055299973955044</v>
      </c>
      <c r="D170" s="2">
        <f>MACD!E170</f>
        <v>1.3241638764794672E-2</v>
      </c>
      <c r="E170" s="2">
        <f>MACD!F170</f>
        <v>5.3855359216193992E-3</v>
      </c>
      <c r="F170" s="2">
        <f>'Moving Avg'!D170</f>
        <v>2.6098600000000003</v>
      </c>
      <c r="G170" s="2">
        <f>'Moving Avg'!F170</f>
        <v>2.6466900000000009</v>
      </c>
      <c r="H170" s="2">
        <f>'Moving Avg'!G170</f>
        <v>2.6938079999999989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2.6154000000000002</v>
      </c>
      <c r="C171" s="2">
        <f>RSI!I171</f>
        <v>44.981439608436212</v>
      </c>
      <c r="D171" s="2">
        <f>MACD!E171</f>
        <v>1.9233004688442801E-2</v>
      </c>
      <c r="E171" s="2">
        <f>MACD!F171</f>
        <v>8.1550296749840802E-3</v>
      </c>
      <c r="F171" s="2">
        <f>'Moving Avg'!D171</f>
        <v>2.60826</v>
      </c>
      <c r="G171" s="2">
        <f>'Moving Avg'!F171</f>
        <v>2.6441000000000008</v>
      </c>
      <c r="H171" s="2">
        <f>'Moving Avg'!G171</f>
        <v>2.6923279999999989</v>
      </c>
      <c r="I171" s="2">
        <f>'Moving Avg'!H171</f>
        <v>0</v>
      </c>
      <c r="J171" s="6" t="str">
        <f>OBV!F171</f>
        <v>BULLISH</v>
      </c>
      <c r="K171" s="6" t="str">
        <f>OBV!G171</f>
        <v>NEUTRAL</v>
      </c>
      <c r="L171" s="6" t="str">
        <f>OBV!H171</f>
        <v>BULLISH DIVERGENCE</v>
      </c>
    </row>
    <row r="172" spans="1:12" ht="13.5" x14ac:dyDescent="0.25">
      <c r="A172" s="3">
        <f>RSI!A172</f>
        <v>42254</v>
      </c>
      <c r="B172" s="2">
        <f>RSI!B172</f>
        <v>2.6034999999999999</v>
      </c>
      <c r="C172" s="2">
        <f>RSI!I172</f>
        <v>43.55252168301741</v>
      </c>
      <c r="D172" s="2">
        <f>MACD!E172</f>
        <v>1.7437259988298592E-2</v>
      </c>
      <c r="E172" s="2">
        <f>MACD!F172</f>
        <v>1.0011475737646984E-2</v>
      </c>
      <c r="F172" s="2">
        <f>'Moving Avg'!D172</f>
        <v>2.6042800000000002</v>
      </c>
      <c r="G172" s="2">
        <f>'Moving Avg'!F172</f>
        <v>2.6409150000000006</v>
      </c>
      <c r="H172" s="2">
        <f>'Moving Avg'!G172</f>
        <v>2.6890419999999988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2.5478000000000001</v>
      </c>
      <c r="C173" s="2">
        <f>RSI!I173</f>
        <v>37.541139955495559</v>
      </c>
      <c r="D173" s="2">
        <f>MACD!E173</f>
        <v>2.4612249069515091E-2</v>
      </c>
      <c r="E173" s="2">
        <f>MACD!F173</f>
        <v>1.2931630404020606E-2</v>
      </c>
      <c r="F173" s="2">
        <f>'Moving Avg'!D173</f>
        <v>2.5891600000000001</v>
      </c>
      <c r="G173" s="2">
        <f>'Moving Avg'!F173</f>
        <v>2.6349450000000005</v>
      </c>
      <c r="H173" s="2">
        <f>'Moving Avg'!G173</f>
        <v>2.6832219999999993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2.4681000000000002</v>
      </c>
      <c r="C174" s="2">
        <f>RSI!I174</f>
        <v>30.956892183506227</v>
      </c>
      <c r="D174" s="2">
        <f>MACD!E174</f>
        <v>3.1664308901585336E-2</v>
      </c>
      <c r="E174" s="2">
        <f>MACD!F174</f>
        <v>1.6678166103533554E-2</v>
      </c>
      <c r="F174" s="2">
        <f>'Moving Avg'!D174</f>
        <v>2.5581</v>
      </c>
      <c r="G174" s="2">
        <f>'Moving Avg'!F174</f>
        <v>2.6249900000000008</v>
      </c>
      <c r="H174" s="2">
        <f>'Moving Avg'!G174</f>
        <v>2.6758079999999995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2.4283000000000001</v>
      </c>
      <c r="C175" s="2">
        <f>RSI!I175</f>
        <v>28.288677397616084</v>
      </c>
      <c r="D175" s="2">
        <f>MACD!E175</f>
        <v>4.4653651403616657E-2</v>
      </c>
      <c r="E175" s="2">
        <f>MACD!F175</f>
        <v>2.2273263163550175E-2</v>
      </c>
      <c r="F175" s="2">
        <f>'Moving Avg'!D175</f>
        <v>2.5326200000000001</v>
      </c>
      <c r="G175" s="2">
        <f>'Moving Avg'!F175</f>
        <v>2.6130450000000005</v>
      </c>
      <c r="H175" s="2">
        <f>'Moving Avg'!G175</f>
        <v>2.6675979999999995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2.3885000000000001</v>
      </c>
      <c r="C176" s="2">
        <f>RSI!I176</f>
        <v>25.885910903138594</v>
      </c>
      <c r="D176" s="2">
        <f>MACD!E176</f>
        <v>5.6088564743912883E-2</v>
      </c>
      <c r="E176" s="2">
        <f>MACD!F176</f>
        <v>2.9036323479622719E-2</v>
      </c>
      <c r="F176" s="2">
        <f>'Moving Avg'!D176</f>
        <v>2.4872400000000003</v>
      </c>
      <c r="G176" s="2">
        <f>'Moving Avg'!F176</f>
        <v>2.6011000000000002</v>
      </c>
      <c r="H176" s="2">
        <f>'Moving Avg'!G176</f>
        <v>2.6600859999999993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2.3765999999999998</v>
      </c>
      <c r="C177" s="2">
        <f>RSI!I177</f>
        <v>25.196794186003643</v>
      </c>
      <c r="D177" s="2">
        <f>MACD!E177</f>
        <v>6.7966761067576265E-2</v>
      </c>
      <c r="E177" s="2">
        <f>MACD!F177</f>
        <v>3.682241099721343E-2</v>
      </c>
      <c r="F177" s="2">
        <f>'Moving Avg'!D177</f>
        <v>2.4418600000000001</v>
      </c>
      <c r="G177" s="2">
        <f>'Moving Avg'!F177</f>
        <v>2.5885600000000002</v>
      </c>
      <c r="H177" s="2">
        <f>'Moving Avg'!G177</f>
        <v>2.6536819999999994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2.3607</v>
      </c>
      <c r="C178" s="2">
        <f>RSI!I178</f>
        <v>24.267219686406293</v>
      </c>
      <c r="D178" s="2">
        <f>MACD!E178</f>
        <v>8.0488803645175189E-2</v>
      </c>
      <c r="E178" s="2">
        <f>MACD!F178</f>
        <v>4.555568952680579E-2</v>
      </c>
      <c r="F178" s="2">
        <f>'Moving Avg'!D178</f>
        <v>2.4044400000000001</v>
      </c>
      <c r="G178" s="2">
        <f>'Moving Avg'!F178</f>
        <v>2.5714450000000002</v>
      </c>
      <c r="H178" s="2">
        <f>'Moving Avg'!G178</f>
        <v>2.6467339999999995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2.3487</v>
      </c>
      <c r="C179" s="2">
        <f>RSI!I179</f>
        <v>23.560744792147119</v>
      </c>
      <c r="D179" s="2">
        <f>MACD!E179</f>
        <v>9.3264890523406141E-2</v>
      </c>
      <c r="E179" s="2">
        <f>MACD!F179</f>
        <v>5.509752972612586E-2</v>
      </c>
      <c r="F179" s="2">
        <f>'Moving Avg'!D179</f>
        <v>2.38056</v>
      </c>
      <c r="G179" s="2">
        <f>'Moving Avg'!F179</f>
        <v>2.5537300000000003</v>
      </c>
      <c r="H179" s="2">
        <f>'Moving Avg'!G179</f>
        <v>2.63992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2.3885000000000001</v>
      </c>
      <c r="C180" s="2">
        <f>RSI!I180</f>
        <v>30.760491187557051</v>
      </c>
      <c r="D180" s="2">
        <f>MACD!E180</f>
        <v>9.1978749011781602E-2</v>
      </c>
      <c r="E180" s="2">
        <f>MACD!F180</f>
        <v>6.2473773583257008E-2</v>
      </c>
      <c r="F180" s="2">
        <f>'Moving Avg'!D180</f>
        <v>2.3725999999999998</v>
      </c>
      <c r="G180" s="2">
        <f>'Moving Avg'!F180</f>
        <v>2.5417850000000004</v>
      </c>
      <c r="H180" s="2">
        <f>'Moving Avg'!G180</f>
        <v>2.6339019999999995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2.3805999999999998</v>
      </c>
      <c r="C181" s="2">
        <f>RSI!I181</f>
        <v>30.153383809873972</v>
      </c>
      <c r="D181" s="2">
        <f>MACD!E181</f>
        <v>0.10159811108658579</v>
      </c>
      <c r="E181" s="2">
        <f>MACD!F181</f>
        <v>7.0298641083922767E-2</v>
      </c>
      <c r="F181" s="2">
        <f>'Moving Avg'!D181</f>
        <v>2.3710199999999997</v>
      </c>
      <c r="G181" s="2">
        <f>'Moving Avg'!F181</f>
        <v>2.5264600000000006</v>
      </c>
      <c r="H181" s="2">
        <f>'Moving Avg'!G181</f>
        <v>2.6269799999999992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2.3885000000000001</v>
      </c>
      <c r="C182" s="2">
        <f>RSI!I182</f>
        <v>31.60706171678062</v>
      </c>
      <c r="D182" s="2">
        <f>MACD!E182</f>
        <v>0.10823666415275301</v>
      </c>
      <c r="E182" s="2">
        <f>MACD!F182</f>
        <v>7.7886245697688816E-2</v>
      </c>
      <c r="F182" s="2">
        <f>'Moving Avg'!D182</f>
        <v>2.3734000000000002</v>
      </c>
      <c r="G182" s="2">
        <f>'Moving Avg'!F182</f>
        <v>2.5141200000000006</v>
      </c>
      <c r="H182" s="2">
        <f>'Moving Avg'!G182</f>
        <v>2.6202159999999992</v>
      </c>
      <c r="I182" s="2">
        <f>'Moving Avg'!H182</f>
        <v>0</v>
      </c>
      <c r="J182" s="6" t="str">
        <f>OBV!F182</f>
        <v>BULLISH</v>
      </c>
      <c r="K182" s="6" t="str">
        <f>OBV!G182</f>
        <v>WEAK</v>
      </c>
      <c r="L182" s="6" t="str">
        <f>OBV!H182</f>
        <v>CONFIRMED BULLISH</v>
      </c>
    </row>
    <row r="183" spans="1:12" ht="13.5" x14ac:dyDescent="0.25">
      <c r="A183" s="3">
        <f>RSI!A183</f>
        <v>42269</v>
      </c>
      <c r="B183" s="2">
        <f>RSI!B183</f>
        <v>2.4083999999999999</v>
      </c>
      <c r="C183" s="2">
        <f>RSI!I183</f>
        <v>35.26210131298788</v>
      </c>
      <c r="D183" s="2">
        <f>MACD!E183</f>
        <v>0.10461118106610057</v>
      </c>
      <c r="E183" s="2">
        <f>MACD!F183</f>
        <v>8.3231232771371177E-2</v>
      </c>
      <c r="F183" s="2">
        <f>'Moving Avg'!D183</f>
        <v>2.3829400000000001</v>
      </c>
      <c r="G183" s="2">
        <f>'Moving Avg'!F183</f>
        <v>2.5013800000000002</v>
      </c>
      <c r="H183" s="2">
        <f>'Moving Avg'!G183</f>
        <v>2.6142439999999998</v>
      </c>
      <c r="I183" s="2">
        <f>'Moving Avg'!H183</f>
        <v>0</v>
      </c>
      <c r="J183" s="6" t="str">
        <f>OBV!F183</f>
        <v>BULLISH</v>
      </c>
      <c r="K183" s="6" t="str">
        <f>OBV!G183</f>
        <v>WEAK</v>
      </c>
      <c r="L183" s="6" t="str">
        <f>OBV!H183</f>
        <v>CONFIRMED BULLISH</v>
      </c>
    </row>
    <row r="184" spans="1:12" ht="13.5" x14ac:dyDescent="0.25">
      <c r="A184" s="3">
        <f>RSI!A184</f>
        <v>42270</v>
      </c>
      <c r="B184" s="2">
        <f>RSI!B184</f>
        <v>2.4083999999999999</v>
      </c>
      <c r="C184" s="2">
        <f>RSI!I184</f>
        <v>35.26210131298788</v>
      </c>
      <c r="D184" s="2">
        <f>MACD!E184</f>
        <v>8.9905618179793034E-2</v>
      </c>
      <c r="E184" s="2">
        <f>MACD!F184</f>
        <v>8.4566109853055557E-2</v>
      </c>
      <c r="F184" s="2">
        <f>'Moving Avg'!D184</f>
        <v>2.3948800000000001</v>
      </c>
      <c r="G184" s="2">
        <f>'Moving Avg'!F184</f>
        <v>2.4904300000000004</v>
      </c>
      <c r="H184" s="2">
        <f>'Moving Avg'!G184</f>
        <v>2.6074759999999992</v>
      </c>
      <c r="I184" s="2">
        <f>'Moving Avg'!H184</f>
        <v>0</v>
      </c>
      <c r="J184" s="6" t="str">
        <f>OBV!F184</f>
        <v>BULLISH</v>
      </c>
      <c r="K184" s="6" t="str">
        <f>OBV!G184</f>
        <v>WEAK</v>
      </c>
      <c r="L184" s="6" t="str">
        <f>OBV!H184</f>
        <v>CONFIRMED BULLISH</v>
      </c>
    </row>
    <row r="185" spans="1:12" ht="13.5" x14ac:dyDescent="0.25">
      <c r="A185" s="3">
        <f>RSI!A185</f>
        <v>42275</v>
      </c>
      <c r="B185" s="2">
        <f>RSI!B185</f>
        <v>2.4801000000000002</v>
      </c>
      <c r="C185" s="2">
        <f>RSI!I185</f>
        <v>47.079907530202377</v>
      </c>
      <c r="D185" s="2">
        <f>MACD!E185</f>
        <v>6.6605754172802456E-2</v>
      </c>
      <c r="E185" s="2">
        <f>MACD!F185</f>
        <v>8.097403871700494E-2</v>
      </c>
      <c r="F185" s="2">
        <f>'Moving Avg'!D185</f>
        <v>2.4132000000000002</v>
      </c>
      <c r="G185" s="2">
        <f>'Moving Avg'!F185</f>
        <v>2.4820700000000002</v>
      </c>
      <c r="H185" s="2">
        <f>'Moving Avg'!G185</f>
        <v>2.6005500000000001</v>
      </c>
      <c r="I185" s="2">
        <f>'Moving Avg'!H185</f>
        <v>0</v>
      </c>
      <c r="J185" s="6" t="str">
        <f>OBV!F185</f>
        <v>BULLISH</v>
      </c>
      <c r="K185" s="6" t="str">
        <f>OBV!G185</f>
        <v>WEAK</v>
      </c>
      <c r="L185" s="6" t="str">
        <f>OBV!H185</f>
        <v>CONFIRMED BULLISH</v>
      </c>
    </row>
    <row r="186" spans="1:12" ht="13.5" x14ac:dyDescent="0.25">
      <c r="A186" s="3">
        <f>RSI!A186</f>
        <v>42276</v>
      </c>
      <c r="B186" s="2">
        <f>RSI!B186</f>
        <v>2.5278999999999998</v>
      </c>
      <c r="C186" s="2">
        <f>RSI!I186</f>
        <v>53.211968491961812</v>
      </c>
      <c r="D186" s="2">
        <f>MACD!E186</f>
        <v>3.7337703977322168E-2</v>
      </c>
      <c r="E186" s="2">
        <f>MACD!F186</f>
        <v>7.2246771769068394E-2</v>
      </c>
      <c r="F186" s="2">
        <f>'Moving Avg'!D186</f>
        <v>2.4426600000000001</v>
      </c>
      <c r="G186" s="2">
        <f>'Moving Avg'!F186</f>
        <v>2.4772950000000002</v>
      </c>
      <c r="H186" s="2">
        <f>'Moving Avg'!G186</f>
        <v>2.59673</v>
      </c>
      <c r="I186" s="2">
        <f>'Moving Avg'!H186</f>
        <v>0</v>
      </c>
      <c r="J186" s="6" t="str">
        <f>OBV!F186</f>
        <v>BULLISH</v>
      </c>
      <c r="K186" s="6" t="str">
        <f>OBV!G186</f>
        <v>WEAK</v>
      </c>
      <c r="L186" s="6" t="str">
        <f>OBV!H186</f>
        <v>CONFIRMED BULLISH</v>
      </c>
    </row>
    <row r="187" spans="1:12" ht="13.5" x14ac:dyDescent="0.25">
      <c r="A187" s="3">
        <f>RSI!A187</f>
        <v>42277</v>
      </c>
      <c r="B187" s="2">
        <f>RSI!B187</f>
        <v>2.5278999999999998</v>
      </c>
      <c r="C187" s="2">
        <f>RSI!I187</f>
        <v>53.211968491961812</v>
      </c>
      <c r="D187" s="2">
        <f>MACD!E187</f>
        <v>1.0562021300209778E-2</v>
      </c>
      <c r="E187" s="2">
        <f>MACD!F187</f>
        <v>5.9909821675296675E-2</v>
      </c>
      <c r="F187" s="2">
        <f>'Moving Avg'!D187</f>
        <v>2.4705399999999997</v>
      </c>
      <c r="G187" s="2">
        <f>'Moving Avg'!F187</f>
        <v>2.4725200000000003</v>
      </c>
      <c r="H187" s="2">
        <f>'Moving Avg'!G187</f>
        <v>2.591316</v>
      </c>
      <c r="I187" s="2">
        <f>'Moving Avg'!H187</f>
        <v>0</v>
      </c>
      <c r="J187" s="6" t="str">
        <f>OBV!F187</f>
        <v>BULLISH</v>
      </c>
      <c r="K187" s="6" t="str">
        <f>OBV!G187</f>
        <v>WEAK</v>
      </c>
      <c r="L187" s="6" t="str">
        <f>OBV!H187</f>
        <v>CONFIRMED BULLISH</v>
      </c>
    </row>
    <row r="188" spans="1:12" ht="13.5" x14ac:dyDescent="0.25">
      <c r="A188" s="3">
        <f>RSI!A188</f>
        <v>42278</v>
      </c>
      <c r="B188" s="2">
        <f>RSI!B188</f>
        <v>2.5118999999999998</v>
      </c>
      <c r="C188" s="2">
        <f>RSI!I188</f>
        <v>50.921377918249661</v>
      </c>
      <c r="D188" s="2">
        <f>MACD!E188</f>
        <v>-1.3521627763626753E-2</v>
      </c>
      <c r="E188" s="2">
        <f>MACD!F188</f>
        <v>4.522353178751199E-2</v>
      </c>
      <c r="F188" s="2">
        <f>'Moving Avg'!D188</f>
        <v>2.4912399999999999</v>
      </c>
      <c r="G188" s="2">
        <f>'Moving Avg'!F188</f>
        <v>2.4669449999999999</v>
      </c>
      <c r="H188" s="2">
        <f>'Moving Avg'!G188</f>
        <v>2.586856</v>
      </c>
      <c r="I188" s="2">
        <f>'Moving Avg'!H188</f>
        <v>0</v>
      </c>
      <c r="J188" s="6" t="str">
        <f>OBV!F188</f>
        <v>BULLISH</v>
      </c>
      <c r="K188" s="6" t="str">
        <f>OBV!G188</f>
        <v>WEAK</v>
      </c>
      <c r="L188" s="6" t="str">
        <f>OBV!H188</f>
        <v>CONFIRMED BULLISH</v>
      </c>
    </row>
    <row r="189" spans="1:12" ht="13.5" x14ac:dyDescent="0.25">
      <c r="A189" s="3">
        <f>RSI!A189</f>
        <v>42279</v>
      </c>
      <c r="B189" s="2">
        <f>RSI!B189</f>
        <v>2.4681000000000002</v>
      </c>
      <c r="C189" s="2">
        <f>RSI!I189</f>
        <v>45.18695133933209</v>
      </c>
      <c r="D189" s="2">
        <f>MACD!E189</f>
        <v>-3.2561277283571499E-2</v>
      </c>
      <c r="E189" s="2">
        <f>MACD!F189</f>
        <v>2.9666569973295295E-2</v>
      </c>
      <c r="F189" s="2">
        <f>'Moving Avg'!D189</f>
        <v>2.5031799999999995</v>
      </c>
      <c r="G189" s="2">
        <f>'Moving Avg'!F189</f>
        <v>2.4591800000000004</v>
      </c>
      <c r="H189" s="2">
        <f>'Moving Avg'!G189</f>
        <v>2.58168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BEARISH DIVERGENCE</v>
      </c>
    </row>
    <row r="190" spans="1:12" ht="13.5" x14ac:dyDescent="0.25">
      <c r="A190" s="3">
        <f>RSI!A190</f>
        <v>42282</v>
      </c>
      <c r="B190" s="2">
        <f>RSI!B190</f>
        <v>2.488</v>
      </c>
      <c r="C190" s="2">
        <f>RSI!I190</f>
        <v>48.04943973309004</v>
      </c>
      <c r="D190" s="2">
        <f>MACD!E190</f>
        <v>-4.3818993833003361E-2</v>
      </c>
      <c r="E190" s="2">
        <f>MACD!F190</f>
        <v>1.4969457212035563E-2</v>
      </c>
      <c r="F190" s="2">
        <f>'Moving Avg'!D190</f>
        <v>2.5047600000000001</v>
      </c>
      <c r="G190" s="2">
        <f>'Moving Avg'!F190</f>
        <v>2.4557950000000002</v>
      </c>
      <c r="H190" s="2">
        <f>'Moving Avg'!G190</f>
        <v>2.5773000000000001</v>
      </c>
      <c r="I190" s="2">
        <f>'Moving Avg'!H190</f>
        <v>0</v>
      </c>
      <c r="J190" s="6" t="str">
        <f>OBV!F190</f>
        <v>BULLISH</v>
      </c>
      <c r="K190" s="6" t="str">
        <f>OBV!G190</f>
        <v>WEAK</v>
      </c>
      <c r="L190" s="6" t="str">
        <f>OBV!H190</f>
        <v>CONFIRMED BULLISH</v>
      </c>
    </row>
    <row r="191" spans="1:12" ht="13.5" x14ac:dyDescent="0.25">
      <c r="A191" s="3">
        <f>RSI!A191</f>
        <v>42283</v>
      </c>
      <c r="B191" s="2">
        <f>RSI!B191</f>
        <v>2.4681000000000002</v>
      </c>
      <c r="C191" s="2">
        <f>RSI!I191</f>
        <v>45.491029266569967</v>
      </c>
      <c r="D191" s="2">
        <f>MACD!E191</f>
        <v>-5.3014994048848685E-2</v>
      </c>
      <c r="E191" s="2">
        <f>MACD!F191</f>
        <v>1.3725669598587138E-3</v>
      </c>
      <c r="F191" s="2">
        <f>'Moving Avg'!D191</f>
        <v>2.4927999999999999</v>
      </c>
      <c r="G191" s="2">
        <f>'Moving Avg'!F191</f>
        <v>2.4484300000000006</v>
      </c>
      <c r="H191" s="2">
        <f>'Moving Avg'!G191</f>
        <v>2.5725220000000002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2.4681000000000002</v>
      </c>
      <c r="C192" s="2">
        <f>RSI!I192</f>
        <v>45.491029266569974</v>
      </c>
      <c r="D192" s="2">
        <f>MACD!E192</f>
        <v>-5.9397444428227697E-2</v>
      </c>
      <c r="E192" s="2">
        <f>MACD!F192</f>
        <v>-1.0781435317758568E-2</v>
      </c>
      <c r="F192" s="2">
        <f>'Moving Avg'!D192</f>
        <v>2.4808399999999997</v>
      </c>
      <c r="G192" s="2">
        <f>'Moving Avg'!F192</f>
        <v>2.4416600000000002</v>
      </c>
      <c r="H192" s="2">
        <f>'Moving Avg'!G192</f>
        <v>2.5677440000000002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2.4681000000000002</v>
      </c>
      <c r="C193" s="2">
        <f>RSI!I193</f>
        <v>45.491029266569967</v>
      </c>
      <c r="D193" s="2">
        <f>MACD!E193</f>
        <v>-6.1566629831693476E-2</v>
      </c>
      <c r="E193" s="2">
        <f>MACD!F193</f>
        <v>-2.0938474220545553E-2</v>
      </c>
      <c r="F193" s="2">
        <f>'Moving Avg'!D193</f>
        <v>2.4720800000000001</v>
      </c>
      <c r="G193" s="2">
        <f>'Moving Avg'!F193</f>
        <v>2.4376749999999996</v>
      </c>
      <c r="H193" s="2">
        <f>'Moving Avg'!G193</f>
        <v>2.5629660000000007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2.5318000000000001</v>
      </c>
      <c r="C194" s="2">
        <f>RSI!I194</f>
        <v>55.058004560344052</v>
      </c>
      <c r="D194" s="2">
        <f>MACD!E194</f>
        <v>-6.7963380448861965E-2</v>
      </c>
      <c r="E194" s="2">
        <f>MACD!F194</f>
        <v>-3.0343455466208834E-2</v>
      </c>
      <c r="F194" s="2">
        <f>'Moving Avg'!D194</f>
        <v>2.48482</v>
      </c>
      <c r="G194" s="2">
        <f>'Moving Avg'!F194</f>
        <v>2.4408599999999998</v>
      </c>
      <c r="H194" s="2">
        <f>'Moving Avg'!G194</f>
        <v>2.5594620000000003</v>
      </c>
      <c r="I194" s="2">
        <f>'Moving Avg'!H194</f>
        <v>0</v>
      </c>
      <c r="J194" s="6" t="str">
        <f>OBV!F194</f>
        <v>BULLISH</v>
      </c>
      <c r="K194" s="6" t="str">
        <f>OBV!G194</f>
        <v>WEAK</v>
      </c>
      <c r="L194" s="6" t="str">
        <f>OBV!H194</f>
        <v>CONFIRMED BULLISH</v>
      </c>
    </row>
    <row r="195" spans="1:12" ht="13.5" x14ac:dyDescent="0.25">
      <c r="A195" s="3">
        <f>RSI!A195</f>
        <v>42289</v>
      </c>
      <c r="B195" s="2">
        <f>RSI!B195</f>
        <v>2.5876000000000001</v>
      </c>
      <c r="C195" s="2">
        <f>RSI!I195</f>
        <v>61.442101546207347</v>
      </c>
      <c r="D195" s="2">
        <f>MACD!E195</f>
        <v>-6.670940010107218E-2</v>
      </c>
      <c r="E195" s="2">
        <f>MACD!F195</f>
        <v>-3.7616644393181506E-2</v>
      </c>
      <c r="F195" s="2">
        <f>'Moving Avg'!D195</f>
        <v>2.5047400000000004</v>
      </c>
      <c r="G195" s="2">
        <f>'Moving Avg'!F195</f>
        <v>2.4488249999999998</v>
      </c>
      <c r="H195" s="2">
        <f>'Moving Avg'!G195</f>
        <v>2.5574720000000006</v>
      </c>
      <c r="I195" s="2">
        <f>'Moving Avg'!H195</f>
        <v>0</v>
      </c>
      <c r="J195" s="6" t="str">
        <f>OBV!F195</f>
        <v>BULLISH</v>
      </c>
      <c r="K195" s="6" t="str">
        <f>OBV!G195</f>
        <v>WEAK</v>
      </c>
      <c r="L195" s="6" t="str">
        <f>OBV!H195</f>
        <v>CONFIRMED BULLISH</v>
      </c>
    </row>
    <row r="196" spans="1:12" ht="13.5" x14ac:dyDescent="0.25">
      <c r="A196" s="3">
        <f>RSI!A196</f>
        <v>42290</v>
      </c>
      <c r="B196" s="2">
        <f>RSI!B196</f>
        <v>2.6831</v>
      </c>
      <c r="C196" s="2">
        <f>RSI!I196</f>
        <v>69.44260488157984</v>
      </c>
      <c r="D196" s="2">
        <f>MACD!E196</f>
        <v>-6.5912014927151041E-2</v>
      </c>
      <c r="E196" s="2">
        <f>MACD!F196</f>
        <v>-4.3275718499975413E-2</v>
      </c>
      <c r="F196" s="2">
        <f>'Moving Avg'!D196</f>
        <v>2.5477400000000001</v>
      </c>
      <c r="G196" s="2">
        <f>'Moving Avg'!F196</f>
        <v>2.4635549999999999</v>
      </c>
      <c r="H196" s="2">
        <f>'Moving Avg'!G196</f>
        <v>2.5577900000000002</v>
      </c>
      <c r="I196" s="2">
        <f>'Moving Avg'!H196</f>
        <v>0</v>
      </c>
      <c r="J196" s="6" t="str">
        <f>OBV!F196</f>
        <v>BULLISH</v>
      </c>
      <c r="K196" s="6" t="str">
        <f>OBV!G196</f>
        <v>WEAK</v>
      </c>
      <c r="L196" s="6" t="str">
        <f>OBV!H196</f>
        <v>CONFIRMED BULLISH</v>
      </c>
    </row>
    <row r="197" spans="1:12" ht="13.5" x14ac:dyDescent="0.25">
      <c r="A197" s="3">
        <f>RSI!A197</f>
        <v>42293</v>
      </c>
      <c r="B197" s="2">
        <f>RSI!B197</f>
        <v>2.6034999999999999</v>
      </c>
      <c r="C197" s="2">
        <f>RSI!I197</f>
        <v>58.539560235198195</v>
      </c>
      <c r="D197" s="2">
        <f>MACD!E197</f>
        <v>-6.0408513552402177E-2</v>
      </c>
      <c r="E197" s="2">
        <f>MACD!F197</f>
        <v>-4.6702277510460771E-2</v>
      </c>
      <c r="F197" s="2">
        <f>'Moving Avg'!D197</f>
        <v>2.5748199999999999</v>
      </c>
      <c r="G197" s="2">
        <f>'Moving Avg'!F197</f>
        <v>2.4748999999999999</v>
      </c>
      <c r="H197" s="2">
        <f>'Moving Avg'!G197</f>
        <v>2.5565160000000007</v>
      </c>
      <c r="I197" s="2">
        <f>'Moving Avg'!H197</f>
        <v>0</v>
      </c>
      <c r="J197" s="6" t="str">
        <f>OBV!F197</f>
        <v>BULLISH</v>
      </c>
      <c r="K197" s="6" t="str">
        <f>OBV!G197</f>
        <v>WEAK</v>
      </c>
      <c r="L197" s="6" t="str">
        <f>OBV!H197</f>
        <v>CONFIRMED BULLISH</v>
      </c>
    </row>
    <row r="198" spans="1:12" ht="13.5" x14ac:dyDescent="0.25">
      <c r="A198" s="3">
        <f>RSI!A198</f>
        <v>42296</v>
      </c>
      <c r="B198" s="2">
        <f>RSI!B198</f>
        <v>2.5876000000000001</v>
      </c>
      <c r="C198" s="2">
        <f>RSI!I198</f>
        <v>56.627004434088335</v>
      </c>
      <c r="D198" s="2">
        <f>MACD!E198</f>
        <v>-5.7553536537400252E-2</v>
      </c>
      <c r="E198" s="2">
        <f>MACD!F198</f>
        <v>-4.8872529315848671E-2</v>
      </c>
      <c r="F198" s="2">
        <f>'Moving Avg'!D198</f>
        <v>2.5987200000000001</v>
      </c>
      <c r="G198" s="2">
        <f>'Moving Avg'!F198</f>
        <v>2.4862449999999998</v>
      </c>
      <c r="H198" s="2">
        <f>'Moving Avg'!G198</f>
        <v>2.5556400000000004</v>
      </c>
      <c r="I198" s="2">
        <f>'Moving Avg'!H198</f>
        <v>0</v>
      </c>
      <c r="J198" s="6" t="str">
        <f>OBV!F198</f>
        <v>BULLISH</v>
      </c>
      <c r="K198" s="6" t="str">
        <f>OBV!G198</f>
        <v>WEAK</v>
      </c>
      <c r="L198" s="6" t="str">
        <f>OBV!H198</f>
        <v>CONFIRMED BULLISH</v>
      </c>
    </row>
    <row r="199" spans="1:12" ht="13.5" x14ac:dyDescent="0.25">
      <c r="A199" s="3">
        <f>RSI!A199</f>
        <v>42297</v>
      </c>
      <c r="B199" s="2">
        <f>RSI!B199</f>
        <v>2.5636999999999999</v>
      </c>
      <c r="C199" s="2">
        <f>RSI!I199</f>
        <v>53.78259647975478</v>
      </c>
      <c r="D199" s="2">
        <f>MACD!E199</f>
        <v>-6.0491619656274587E-2</v>
      </c>
      <c r="E199" s="2">
        <f>MACD!F199</f>
        <v>-5.119634738393386E-2</v>
      </c>
      <c r="F199" s="2">
        <f>'Moving Avg'!D199</f>
        <v>2.6051000000000002</v>
      </c>
      <c r="G199" s="2">
        <f>'Moving Avg'!F199</f>
        <v>2.4969950000000001</v>
      </c>
      <c r="H199" s="2">
        <f>'Moving Avg'!G199</f>
        <v>2.5535700000000001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CONFIRMED BULLISH</v>
      </c>
    </row>
    <row r="200" spans="1:12" ht="13.5" x14ac:dyDescent="0.25">
      <c r="A200" s="3">
        <f>RSI!A200</f>
        <v>42298</v>
      </c>
      <c r="B200" s="2">
        <f>RSI!B200</f>
        <v>2.5876000000000001</v>
      </c>
      <c r="C200" s="2">
        <f>RSI!I200</f>
        <v>56.154401491914612</v>
      </c>
      <c r="D200" s="2">
        <f>MACD!E200</f>
        <v>-6.1902464041075689E-2</v>
      </c>
      <c r="E200" s="2">
        <f>MACD!F200</f>
        <v>-5.3337570715362229E-2</v>
      </c>
      <c r="F200" s="2">
        <f>'Moving Avg'!D200</f>
        <v>2.6050999999999997</v>
      </c>
      <c r="G200" s="2">
        <f>'Moving Avg'!F200</f>
        <v>2.5069500000000002</v>
      </c>
      <c r="H200" s="2">
        <f>'Moving Avg'!G200</f>
        <v>2.5519779999999996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NEUTRAL</v>
      </c>
    </row>
    <row r="201" spans="1:12" ht="13.5" x14ac:dyDescent="0.25">
      <c r="A201" s="3">
        <f>RSI!A201</f>
        <v>42299</v>
      </c>
      <c r="B201" s="2">
        <f>RSI!B201</f>
        <v>2.5118999999999998</v>
      </c>
      <c r="C201" s="2">
        <f>RSI!I201</f>
        <v>47.789045005520862</v>
      </c>
      <c r="D201" s="2">
        <f>MACD!E201</f>
        <v>-6.0891559054341293E-2</v>
      </c>
      <c r="E201" s="2">
        <f>MACD!F201</f>
        <v>-5.4848368383158042E-2</v>
      </c>
      <c r="F201" s="2">
        <f>'Moving Avg'!D201</f>
        <v>2.5708600000000006</v>
      </c>
      <c r="G201" s="2">
        <f>'Moving Avg'!F201</f>
        <v>2.5135149999999999</v>
      </c>
      <c r="H201" s="2">
        <f>'Moving Avg'!G201</f>
        <v>2.5488719999999994</v>
      </c>
      <c r="I201" s="2">
        <f>'Moving Avg'!H201</f>
        <v>2.7075299999999993</v>
      </c>
      <c r="J201" s="6" t="str">
        <f>OBV!F201</f>
        <v>BEARISH</v>
      </c>
      <c r="K201" s="6" t="str">
        <f>OBV!G201</f>
        <v>STRONG</v>
      </c>
      <c r="L201" s="6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2.5078999999999998</v>
      </c>
      <c r="C202" s="2">
        <f>RSI!I202</f>
        <v>47.387335842290383</v>
      </c>
      <c r="D202" s="2">
        <f>MACD!E202</f>
        <v>-5.9608467579784552E-2</v>
      </c>
      <c r="E202" s="2">
        <f>MACD!F202</f>
        <v>-5.5800388222483351E-2</v>
      </c>
      <c r="F202" s="2">
        <f>'Moving Avg'!D202</f>
        <v>2.5517399999999997</v>
      </c>
      <c r="G202" s="2">
        <f>'Moving Avg'!F202</f>
        <v>2.519485</v>
      </c>
      <c r="H202" s="2">
        <f>'Moving Avg'!G202</f>
        <v>2.5456859999999999</v>
      </c>
      <c r="I202" s="2">
        <f>'Moving Avg'!H202</f>
        <v>2.7049789999999989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2.4681000000000002</v>
      </c>
      <c r="C203" s="2">
        <f>RSI!I203</f>
        <v>43.471737390148874</v>
      </c>
      <c r="D203" s="2">
        <f>MACD!E203</f>
        <v>-5.5429310811060173E-2</v>
      </c>
      <c r="E203" s="2">
        <f>MACD!F203</f>
        <v>-5.5726172740198719E-2</v>
      </c>
      <c r="F203" s="2">
        <f>'Moving Avg'!D203</f>
        <v>2.5278399999999999</v>
      </c>
      <c r="G203" s="2">
        <f>'Moving Avg'!F203</f>
        <v>2.5224699999999998</v>
      </c>
      <c r="H203" s="2">
        <f>'Moving Avg'!G203</f>
        <v>2.5417040000000002</v>
      </c>
      <c r="I203" s="2">
        <f>'Moving Avg'!H203</f>
        <v>2.7022849999999989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2.4323000000000001</v>
      </c>
      <c r="C204" s="2">
        <f>RSI!I204</f>
        <v>40.2500258224375</v>
      </c>
      <c r="D204" s="2">
        <f>MACD!E204</f>
        <v>-3.9071517777887976E-2</v>
      </c>
      <c r="E204" s="2">
        <f>MACD!F204</f>
        <v>-5.2395241747736576E-2</v>
      </c>
      <c r="F204" s="2">
        <f>'Moving Avg'!D204</f>
        <v>2.50156</v>
      </c>
      <c r="G204" s="2">
        <f>'Moving Avg'!F204</f>
        <v>2.5236649999999998</v>
      </c>
      <c r="H204" s="2">
        <f>'Moving Avg'!G204</f>
        <v>2.5370060000000003</v>
      </c>
      <c r="I204" s="2">
        <f>'Moving Avg'!H204</f>
        <v>2.699355999999999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2.4363000000000001</v>
      </c>
      <c r="C205" s="2">
        <f>RSI!I205</f>
        <v>40.778134604845668</v>
      </c>
      <c r="D205" s="2">
        <f>MACD!E205</f>
        <v>-1.6388101381210163E-2</v>
      </c>
      <c r="E205" s="2">
        <f>MACD!F205</f>
        <v>-4.5193813674431295E-2</v>
      </c>
      <c r="F205" s="2">
        <f>'Moving Avg'!D205</f>
        <v>2.4713000000000003</v>
      </c>
      <c r="G205" s="2">
        <f>'Moving Avg'!F205</f>
        <v>2.5214749999999997</v>
      </c>
      <c r="H205" s="2">
        <f>'Moving Avg'!G205</f>
        <v>2.5323880000000001</v>
      </c>
      <c r="I205" s="2">
        <f>'Moving Avg'!H205</f>
        <v>2.6965964999999987</v>
      </c>
      <c r="J205" s="6" t="str">
        <f>OBV!F205</f>
        <v>BEARISH</v>
      </c>
      <c r="K205" s="6" t="str">
        <f>OBV!G205</f>
        <v>STRONG</v>
      </c>
      <c r="L205" s="6" t="str">
        <f>OBV!H205</f>
        <v>CONFIRMED BEARISH</v>
      </c>
    </row>
    <row r="206" spans="1:12" ht="13.5" x14ac:dyDescent="0.25">
      <c r="A206" s="3">
        <f>RSI!A206</f>
        <v>42306</v>
      </c>
      <c r="B206" s="2">
        <f>RSI!B206</f>
        <v>2.4363000000000001</v>
      </c>
      <c r="C206" s="2">
        <f>RSI!I206</f>
        <v>40.778134604845668</v>
      </c>
      <c r="D206" s="2">
        <f>MACD!E206</f>
        <v>1.7987089258707734E-2</v>
      </c>
      <c r="E206" s="2">
        <f>MACD!F206</f>
        <v>-3.2557633087803496E-2</v>
      </c>
      <c r="F206" s="2">
        <f>'Moving Avg'!D206</f>
        <v>2.4561799999999998</v>
      </c>
      <c r="G206" s="2">
        <f>'Moving Avg'!F206</f>
        <v>2.5168949999999999</v>
      </c>
      <c r="H206" s="2">
        <f>'Moving Avg'!G206</f>
        <v>2.5285660000000005</v>
      </c>
      <c r="I206" s="2">
        <f>'Moving Avg'!H206</f>
        <v>2.6938369999999985</v>
      </c>
      <c r="J206" s="6" t="str">
        <f>OBV!F206</f>
        <v>BEARISH</v>
      </c>
      <c r="K206" s="6" t="str">
        <f>OBV!G206</f>
        <v>STRONG</v>
      </c>
      <c r="L206" s="6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2.4363000000000001</v>
      </c>
      <c r="C207" s="2">
        <f>RSI!I207</f>
        <v>40.778134604845668</v>
      </c>
      <c r="D207" s="2">
        <f>MACD!E207</f>
        <v>3.5280619369655319E-2</v>
      </c>
      <c r="E207" s="2">
        <f>MACD!F207</f>
        <v>-1.8989982596311735E-2</v>
      </c>
      <c r="F207" s="2">
        <f>'Moving Avg'!D207</f>
        <v>2.4418599999999997</v>
      </c>
      <c r="G207" s="2">
        <f>'Moving Avg'!F207</f>
        <v>2.5123150000000001</v>
      </c>
      <c r="H207" s="2">
        <f>'Moving Avg'!G207</f>
        <v>2.5247440000000005</v>
      </c>
      <c r="I207" s="2">
        <f>'Moving Avg'!H207</f>
        <v>2.6910774999999991</v>
      </c>
      <c r="J207" s="6" t="str">
        <f>OBV!F207</f>
        <v>BEARISH</v>
      </c>
      <c r="K207" s="6" t="str">
        <f>OBV!G207</f>
        <v>STRONG</v>
      </c>
      <c r="L207" s="6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2.4681000000000002</v>
      </c>
      <c r="C208" s="2">
        <f>RSI!I208</f>
        <v>45.556232235898086</v>
      </c>
      <c r="D208" s="2">
        <f>MACD!E208</f>
        <v>4.553132678570071E-2</v>
      </c>
      <c r="E208" s="2">
        <f>MACD!F208</f>
        <v>-6.0857207199092461E-3</v>
      </c>
      <c r="F208" s="2">
        <f>'Moving Avg'!D208</f>
        <v>2.4418600000000001</v>
      </c>
      <c r="G208" s="2">
        <f>'Moving Avg'!F208</f>
        <v>2.5101249999999999</v>
      </c>
      <c r="H208" s="2">
        <f>'Moving Avg'!G208</f>
        <v>2.5200460000000007</v>
      </c>
      <c r="I208" s="2">
        <f>'Moving Avg'!H208</f>
        <v>2.6884954999999993</v>
      </c>
      <c r="J208" s="6" t="str">
        <f>OBV!F208</f>
        <v>BEARISH</v>
      </c>
      <c r="K208" s="6" t="str">
        <f>OBV!G208</f>
        <v>STRONG</v>
      </c>
      <c r="L208" s="6" t="str">
        <f>OBV!H208</f>
        <v>NEUTRAL</v>
      </c>
    </row>
    <row r="209" spans="1:12" ht="13.5" x14ac:dyDescent="0.25">
      <c r="A209" s="3">
        <f>RSI!A209</f>
        <v>42311</v>
      </c>
      <c r="B209" s="2">
        <f>RSI!B209</f>
        <v>2.4681000000000002</v>
      </c>
      <c r="C209" s="2">
        <f>RSI!I209</f>
        <v>45.556232235898079</v>
      </c>
      <c r="D209" s="2">
        <f>MACD!E209</f>
        <v>5.0728532575642582E-2</v>
      </c>
      <c r="E209" s="2">
        <f>MACD!F209</f>
        <v>5.2771299392011198E-3</v>
      </c>
      <c r="F209" s="2">
        <f>'Moving Avg'!D209</f>
        <v>2.44902</v>
      </c>
      <c r="G209" s="2">
        <f>'Moving Avg'!F209</f>
        <v>2.5101250000000004</v>
      </c>
      <c r="H209" s="2">
        <f>'Moving Avg'!G209</f>
        <v>2.5153480000000008</v>
      </c>
      <c r="I209" s="2">
        <f>'Moving Avg'!H209</f>
        <v>2.6859134999999994</v>
      </c>
      <c r="J209" s="6" t="str">
        <f>OBV!F209</f>
        <v>BULLISH</v>
      </c>
      <c r="K209" s="6" t="str">
        <f>OBV!G209</f>
        <v>WEAK</v>
      </c>
      <c r="L209" s="6" t="str">
        <f>OBV!H209</f>
        <v>CONFIRMED BULLISH</v>
      </c>
    </row>
    <row r="210" spans="1:12" ht="13.5" x14ac:dyDescent="0.25">
      <c r="A210" s="3">
        <f>RSI!A210</f>
        <v>42312</v>
      </c>
      <c r="B210" s="2">
        <f>RSI!B210</f>
        <v>2.4363000000000001</v>
      </c>
      <c r="C210" s="2">
        <f>RSI!I210</f>
        <v>41.658221522556261</v>
      </c>
      <c r="D210" s="2">
        <f>MACD!E210</f>
        <v>6.1344251840404596E-2</v>
      </c>
      <c r="E210" s="2">
        <f>MACD!F210</f>
        <v>1.6490554319441814E-2</v>
      </c>
      <c r="F210" s="2">
        <f>'Moving Avg'!D210</f>
        <v>2.44902</v>
      </c>
      <c r="G210" s="2">
        <f>'Moving Avg'!F210</f>
        <v>2.5075400000000005</v>
      </c>
      <c r="H210" s="2">
        <f>'Moving Avg'!G210</f>
        <v>2.5115260000000008</v>
      </c>
      <c r="I210" s="2">
        <f>'Moving Avg'!H210</f>
        <v>2.6834339999999992</v>
      </c>
      <c r="J210" s="6" t="str">
        <f>OBV!F210</f>
        <v>BULLISH</v>
      </c>
      <c r="K210" s="6" t="str">
        <f>OBV!G210</f>
        <v>NEUTRAL</v>
      </c>
      <c r="L210" s="6" t="str">
        <f>OBV!H210</f>
        <v>NEUTRAL</v>
      </c>
    </row>
    <row r="211" spans="1:12" ht="13.5" x14ac:dyDescent="0.25">
      <c r="A211" s="3">
        <f>RSI!A211</f>
        <v>42313</v>
      </c>
      <c r="B211" s="2">
        <f>RSI!B211</f>
        <v>2.4283000000000001</v>
      </c>
      <c r="C211" s="2">
        <f>RSI!I211</f>
        <v>40.714397997047406</v>
      </c>
      <c r="D211" s="2">
        <f>MACD!E211</f>
        <v>5.96329862861249E-2</v>
      </c>
      <c r="E211" s="2">
        <f>MACD!F211</f>
        <v>2.5119040712778436E-2</v>
      </c>
      <c r="F211" s="2">
        <f>'Moving Avg'!D211</f>
        <v>2.4474200000000002</v>
      </c>
      <c r="G211" s="2">
        <f>'Moving Avg'!F211</f>
        <v>2.5055500000000004</v>
      </c>
      <c r="H211" s="2">
        <f>'Moving Avg'!G211</f>
        <v>2.5063500000000012</v>
      </c>
      <c r="I211" s="2">
        <f>'Moving Avg'!H211</f>
        <v>2.6810079999999998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2.4363000000000001</v>
      </c>
      <c r="C212" s="2">
        <f>RSI!I212</f>
        <v>42.126463293970026</v>
      </c>
      <c r="D212" s="2">
        <f>MACD!E212</f>
        <v>5.735740231868558E-2</v>
      </c>
      <c r="E212" s="2">
        <f>MACD!F212</f>
        <v>3.1566713033959866E-2</v>
      </c>
      <c r="F212" s="2">
        <f>'Moving Avg'!D212</f>
        <v>2.4474200000000002</v>
      </c>
      <c r="G212" s="2">
        <f>'Moving Avg'!F212</f>
        <v>2.5039600000000006</v>
      </c>
      <c r="H212" s="2">
        <f>'Moving Avg'!G212</f>
        <v>2.5023700000000009</v>
      </c>
      <c r="I212" s="2">
        <f>'Moving Avg'!H212</f>
        <v>2.6784355</v>
      </c>
      <c r="J212" s="6" t="str">
        <f>OBV!F212</f>
        <v>BULLISH</v>
      </c>
      <c r="K212" s="6" t="str">
        <f>OBV!G212</f>
        <v>WEAK</v>
      </c>
      <c r="L212" s="6" t="str">
        <f>OBV!H212</f>
        <v>NEUTRAL</v>
      </c>
    </row>
    <row r="213" spans="1:12" ht="13.5" x14ac:dyDescent="0.25">
      <c r="A213" s="3">
        <f>RSI!A213</f>
        <v>42317</v>
      </c>
      <c r="B213" s="2">
        <f>RSI!B213</f>
        <v>2.4323000000000001</v>
      </c>
      <c r="C213" s="2">
        <f>RSI!I213</f>
        <v>41.593029182293556</v>
      </c>
      <c r="D213" s="2">
        <f>MACD!E213</f>
        <v>4.9910065565635264E-2</v>
      </c>
      <c r="E213" s="2">
        <f>MACD!F213</f>
        <v>3.523538354029495E-2</v>
      </c>
      <c r="F213" s="2">
        <f>'Moving Avg'!D213</f>
        <v>2.4402600000000003</v>
      </c>
      <c r="G213" s="2">
        <f>'Moving Avg'!F213</f>
        <v>2.5021700000000004</v>
      </c>
      <c r="H213" s="2">
        <f>'Moving Avg'!G213</f>
        <v>2.4977520000000006</v>
      </c>
      <c r="I213" s="2">
        <f>'Moving Avg'!H213</f>
        <v>2.6757494999999993</v>
      </c>
      <c r="J213" s="6" t="str">
        <f>OBV!F213</f>
        <v>BULLISH</v>
      </c>
      <c r="K213" s="6" t="str">
        <f>OBV!G213</f>
        <v>WEAK</v>
      </c>
      <c r="L213" s="6" t="str">
        <f>OBV!H213</f>
        <v>BULLISH DIVERGENCE</v>
      </c>
    </row>
    <row r="214" spans="1:12" ht="13.5" x14ac:dyDescent="0.25">
      <c r="A214" s="3">
        <f>RSI!A214</f>
        <v>42318</v>
      </c>
      <c r="B214" s="2">
        <f>RSI!B214</f>
        <v>2.3685999999999998</v>
      </c>
      <c r="C214" s="2">
        <f>RSI!I214</f>
        <v>34.172053807856102</v>
      </c>
      <c r="D214" s="2">
        <f>MACD!E214</f>
        <v>4.3125285311073291E-2</v>
      </c>
      <c r="E214" s="2">
        <f>MACD!F214</f>
        <v>3.6813363894450619E-2</v>
      </c>
      <c r="F214" s="2">
        <f>'Moving Avg'!D214</f>
        <v>2.4203600000000001</v>
      </c>
      <c r="G214" s="2">
        <f>'Moving Avg'!F214</f>
        <v>2.4940100000000003</v>
      </c>
      <c r="H214" s="2">
        <f>'Moving Avg'!G214</f>
        <v>2.492576000000001</v>
      </c>
      <c r="I214" s="2">
        <f>'Moving Avg'!H214</f>
        <v>2.6730249999999995</v>
      </c>
      <c r="J214" s="6" t="str">
        <f>OBV!F214</f>
        <v>BULLISH</v>
      </c>
      <c r="K214" s="6" t="str">
        <f>OBV!G214</f>
        <v>WEAK</v>
      </c>
      <c r="L214" s="6" t="str">
        <f>OBV!H214</f>
        <v>BULLISH DIVERGENCE</v>
      </c>
    </row>
    <row r="215" spans="1:12" ht="13.5" x14ac:dyDescent="0.25">
      <c r="A215" s="3">
        <f>RSI!A215</f>
        <v>42319</v>
      </c>
      <c r="B215" s="2">
        <f>RSI!B215</f>
        <v>2.3008999999999999</v>
      </c>
      <c r="C215" s="2">
        <f>RSI!I215</f>
        <v>28.377184306180681</v>
      </c>
      <c r="D215" s="2">
        <f>MACD!E215</f>
        <v>4.3674243398683199E-2</v>
      </c>
      <c r="E215" s="2">
        <f>MACD!F215</f>
        <v>3.8185539795297138E-2</v>
      </c>
      <c r="F215" s="2">
        <f>'Moving Avg'!D215</f>
        <v>2.3932800000000003</v>
      </c>
      <c r="G215" s="2">
        <f>'Moving Avg'!F215</f>
        <v>2.4796749999999999</v>
      </c>
      <c r="H215" s="2">
        <f>'Moving Avg'!G215</f>
        <v>2.4856480000000007</v>
      </c>
      <c r="I215" s="2">
        <f>'Moving Avg'!H215</f>
        <v>2.6701674999999994</v>
      </c>
      <c r="J215" s="6" t="str">
        <f>OBV!F215</f>
        <v>BULLISH</v>
      </c>
      <c r="K215" s="6" t="str">
        <f>OBV!G215</f>
        <v>WEAK</v>
      </c>
      <c r="L215" s="6" t="str">
        <f>OBV!H215</f>
        <v>BULLISH DIVERGENCE</v>
      </c>
    </row>
    <row r="216" spans="1:12" ht="13.5" x14ac:dyDescent="0.25">
      <c r="A216" s="3">
        <f>RSI!A216</f>
        <v>42320</v>
      </c>
      <c r="B216" s="2">
        <f>RSI!B216</f>
        <v>2.2890000000000001</v>
      </c>
      <c r="C216" s="2">
        <f>RSI!I216</f>
        <v>27.494586689507756</v>
      </c>
      <c r="D216" s="2">
        <f>MACD!E216</f>
        <v>4.6031128015486367E-2</v>
      </c>
      <c r="E216" s="2">
        <f>MACD!F216</f>
        <v>3.9754657439334984E-2</v>
      </c>
      <c r="F216" s="2">
        <f>'Moving Avg'!D216</f>
        <v>2.3654199999999999</v>
      </c>
      <c r="G216" s="2">
        <f>'Moving Avg'!F216</f>
        <v>2.4599700000000002</v>
      </c>
      <c r="H216" s="2">
        <f>'Moving Avg'!G216</f>
        <v>2.4789600000000007</v>
      </c>
      <c r="I216" s="2">
        <f>'Moving Avg'!H216</f>
        <v>2.6672504999999997</v>
      </c>
      <c r="J216" s="6" t="str">
        <f>OBV!F216</f>
        <v>BULLISH</v>
      </c>
      <c r="K216" s="6" t="str">
        <f>OBV!G216</f>
        <v>WEAK</v>
      </c>
      <c r="L216" s="6" t="str">
        <f>OBV!H216</f>
        <v>BULLISH DIVERGENCE</v>
      </c>
    </row>
    <row r="217" spans="1:12" ht="13.5" x14ac:dyDescent="0.25">
      <c r="A217" s="3">
        <f>RSI!A217</f>
        <v>42321</v>
      </c>
      <c r="B217" s="2">
        <f>RSI!B217</f>
        <v>2.3288000000000002</v>
      </c>
      <c r="C217" s="2">
        <f>RSI!I217</f>
        <v>34.798745319875593</v>
      </c>
      <c r="D217" s="2">
        <f>MACD!E217</f>
        <v>4.6083603108247218E-2</v>
      </c>
      <c r="E217" s="2">
        <f>MACD!F217</f>
        <v>4.1020446573117431E-2</v>
      </c>
      <c r="F217" s="2">
        <f>'Moving Avg'!D217</f>
        <v>2.3439199999999998</v>
      </c>
      <c r="G217" s="2">
        <f>'Moving Avg'!F217</f>
        <v>2.4462350000000002</v>
      </c>
      <c r="H217" s="2">
        <f>'Moving Avg'!G217</f>
        <v>2.4730680000000005</v>
      </c>
      <c r="I217" s="2">
        <f>'Moving Avg'!H217</f>
        <v>2.664550999999999</v>
      </c>
      <c r="J217" s="6" t="str">
        <f>OBV!F217</f>
        <v>BEARISH</v>
      </c>
      <c r="K217" s="6" t="str">
        <f>OBV!G217</f>
        <v>NEUTRAL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2.3447</v>
      </c>
      <c r="C218" s="2">
        <f>RSI!I218</f>
        <v>37.507241305955446</v>
      </c>
      <c r="D218" s="2">
        <f>MACD!E218</f>
        <v>5.0539147946071061E-2</v>
      </c>
      <c r="E218" s="2">
        <f>MACD!F218</f>
        <v>4.2924186847708157E-2</v>
      </c>
      <c r="F218" s="2">
        <f>'Moving Avg'!D218</f>
        <v>2.3263999999999996</v>
      </c>
      <c r="G218" s="2">
        <f>'Moving Avg'!F218</f>
        <v>2.4340900000000003</v>
      </c>
      <c r="H218" s="2">
        <f>'Moving Avg'!G218</f>
        <v>2.4674940000000003</v>
      </c>
      <c r="I218" s="2">
        <f>'Moving Avg'!H218</f>
        <v>2.6620804999999992</v>
      </c>
      <c r="J218" s="6" t="str">
        <f>OBV!F218</f>
        <v>BULLISH</v>
      </c>
      <c r="K218" s="6" t="str">
        <f>OBV!G218</f>
        <v>WEAK</v>
      </c>
      <c r="L218" s="6" t="str">
        <f>OBV!H218</f>
        <v>BULLISH DIVERGENCE</v>
      </c>
    </row>
    <row r="219" spans="1:12" ht="13.5" x14ac:dyDescent="0.25">
      <c r="A219" s="3">
        <f>RSI!A219</f>
        <v>42325</v>
      </c>
      <c r="B219" s="2">
        <f>RSI!B219</f>
        <v>2.3447</v>
      </c>
      <c r="C219" s="2">
        <f>RSI!I219</f>
        <v>37.507241305955439</v>
      </c>
      <c r="D219" s="2">
        <f>MACD!E219</f>
        <v>5.4860282529026083E-2</v>
      </c>
      <c r="E219" s="2">
        <f>MACD!F219</f>
        <v>4.5311405983971743E-2</v>
      </c>
      <c r="F219" s="2">
        <f>'Moving Avg'!D219</f>
        <v>2.3216200000000002</v>
      </c>
      <c r="G219" s="2">
        <f>'Moving Avg'!F219</f>
        <v>2.4231400000000001</v>
      </c>
      <c r="H219" s="2">
        <f>'Moving Avg'!G219</f>
        <v>2.4619200000000006</v>
      </c>
      <c r="I219" s="2">
        <f>'Moving Avg'!H219</f>
        <v>2.6596099999999989</v>
      </c>
      <c r="J219" s="6" t="str">
        <f>OBV!F219</f>
        <v>BULLISH</v>
      </c>
      <c r="K219" s="6" t="str">
        <f>OBV!G219</f>
        <v>WEAK</v>
      </c>
      <c r="L219" s="6" t="str">
        <f>OBV!H219</f>
        <v>BULLISH DIVERGENCE</v>
      </c>
    </row>
    <row r="220" spans="1:12" ht="13.5" x14ac:dyDescent="0.25">
      <c r="A220" s="3">
        <f>RSI!A220</f>
        <v>42326</v>
      </c>
      <c r="B220" s="2">
        <f>RSI!B220</f>
        <v>2.4123999999999999</v>
      </c>
      <c r="C220" s="2">
        <f>RSI!I220</f>
        <v>48.144464622220745</v>
      </c>
      <c r="D220" s="2">
        <f>MACD!E220</f>
        <v>4.9119743726167453E-2</v>
      </c>
      <c r="E220" s="2">
        <f>MACD!F220</f>
        <v>4.6073073532410885E-2</v>
      </c>
      <c r="F220" s="2">
        <f>'Moving Avg'!D220</f>
        <v>2.3439199999999998</v>
      </c>
      <c r="G220" s="2">
        <f>'Moving Avg'!F220</f>
        <v>2.4143800000000004</v>
      </c>
      <c r="H220" s="2">
        <f>'Moving Avg'!G220</f>
        <v>2.4590540000000005</v>
      </c>
      <c r="I220" s="2">
        <f>'Moving Avg'!H220</f>
        <v>2.6574964999999993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2.4123999999999999</v>
      </c>
      <c r="C221" s="2">
        <f>RSI!I221</f>
        <v>48.144464622220738</v>
      </c>
      <c r="D221" s="2">
        <f>MACD!E221</f>
        <v>4.3103996872347672E-2</v>
      </c>
      <c r="E221" s="2">
        <f>MACD!F221</f>
        <v>4.5479258200398248E-2</v>
      </c>
      <c r="F221" s="2">
        <f>'Moving Avg'!D221</f>
        <v>2.3685999999999998</v>
      </c>
      <c r="G221" s="2">
        <f>'Moving Avg'!F221</f>
        <v>2.4094050000000005</v>
      </c>
      <c r="H221" s="2">
        <f>'Moving Avg'!G221</f>
        <v>2.454994000000001</v>
      </c>
      <c r="I221" s="2">
        <f>'Moving Avg'!H221</f>
        <v>2.6557939999999989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2.3885000000000001</v>
      </c>
      <c r="C222" s="2">
        <f>RSI!I222</f>
        <v>45.007821075967662</v>
      </c>
      <c r="D222" s="2">
        <f>MACD!E222</f>
        <v>4.1081927435624443E-2</v>
      </c>
      <c r="E222" s="2">
        <f>MACD!F222</f>
        <v>4.4599792047443486E-2</v>
      </c>
      <c r="F222" s="2">
        <f>'Moving Avg'!D222</f>
        <v>2.3805399999999999</v>
      </c>
      <c r="G222" s="2">
        <f>'Moving Avg'!F222</f>
        <v>2.403435</v>
      </c>
      <c r="H222" s="2">
        <f>'Moving Avg'!G222</f>
        <v>2.4506940000000008</v>
      </c>
      <c r="I222" s="2">
        <f>'Moving Avg'!H222</f>
        <v>2.6535609999999989</v>
      </c>
      <c r="J222" s="6" t="str">
        <f>OBV!F222</f>
        <v>BEARISH</v>
      </c>
      <c r="K222" s="6" t="str">
        <f>OBV!G222</f>
        <v>NEUTRAL</v>
      </c>
      <c r="L222" s="6" t="str">
        <f>OBV!H222</f>
        <v>BEARISH DIVERGENCE</v>
      </c>
    </row>
    <row r="223" spans="1:12" ht="13.5" x14ac:dyDescent="0.25">
      <c r="A223" s="3">
        <f>RSI!A223</f>
        <v>42331</v>
      </c>
      <c r="B223" s="2">
        <f>RSI!B223</f>
        <v>2.4363000000000001</v>
      </c>
      <c r="C223" s="2">
        <f>RSI!I223</f>
        <v>51.774973516476123</v>
      </c>
      <c r="D223" s="2">
        <f>MACD!E223</f>
        <v>3.541811887482238E-2</v>
      </c>
      <c r="E223" s="2">
        <f>MACD!F223</f>
        <v>4.2763457412919266E-2</v>
      </c>
      <c r="F223" s="2">
        <f>'Moving Avg'!D223</f>
        <v>2.39886</v>
      </c>
      <c r="G223" s="2">
        <f>'Moving Avg'!F223</f>
        <v>2.4018450000000007</v>
      </c>
      <c r="H223" s="2">
        <f>'Moving Avg'!G223</f>
        <v>2.4484640000000009</v>
      </c>
      <c r="I223" s="2">
        <f>'Moving Avg'!H223</f>
        <v>2.6512869999999999</v>
      </c>
      <c r="J223" s="6" t="str">
        <f>OBV!F223</f>
        <v>BULLISH</v>
      </c>
      <c r="K223" s="6" t="str">
        <f>OBV!G223</f>
        <v>WEAK</v>
      </c>
      <c r="L223" s="6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2.3885000000000001</v>
      </c>
      <c r="C224" s="2">
        <f>RSI!I224</f>
        <v>45.716506461486887</v>
      </c>
      <c r="D224" s="2">
        <f>MACD!E224</f>
        <v>2.4272193434025091E-2</v>
      </c>
      <c r="E224" s="2">
        <f>MACD!F224</f>
        <v>3.9065204617140435E-2</v>
      </c>
      <c r="F224" s="2">
        <f>'Moving Avg'!D224</f>
        <v>2.4076200000000001</v>
      </c>
      <c r="G224" s="2">
        <f>'Moving Avg'!F224</f>
        <v>2.3996550000000001</v>
      </c>
      <c r="H224" s="2">
        <f>'Moving Avg'!G224</f>
        <v>2.4468720000000004</v>
      </c>
      <c r="I224" s="2">
        <f>'Moving Avg'!H224</f>
        <v>2.6487739999999991</v>
      </c>
      <c r="J224" s="6" t="str">
        <f>OBV!F224</f>
        <v>BULLISH</v>
      </c>
      <c r="K224" s="6" t="str">
        <f>OBV!G224</f>
        <v>WEAK</v>
      </c>
      <c r="L224" s="6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2.4083999999999999</v>
      </c>
      <c r="C225" s="2">
        <f>RSI!I225</f>
        <v>48.422418662933346</v>
      </c>
      <c r="D225" s="2">
        <f>MACD!E225</f>
        <v>3.1467852575146615E-3</v>
      </c>
      <c r="E225" s="2">
        <f>MACD!F225</f>
        <v>3.1881520745215282E-2</v>
      </c>
      <c r="F225" s="2">
        <f>'Moving Avg'!D225</f>
        <v>2.4068200000000002</v>
      </c>
      <c r="G225" s="2">
        <f>'Moving Avg'!F225</f>
        <v>2.3982600000000001</v>
      </c>
      <c r="H225" s="2">
        <f>'Moving Avg'!G225</f>
        <v>2.4464740000000007</v>
      </c>
      <c r="I225" s="2">
        <f>'Moving Avg'!H225</f>
        <v>2.6463604999999997</v>
      </c>
      <c r="J225" s="6" t="str">
        <f>OBV!F225</f>
        <v>BULLISH</v>
      </c>
      <c r="K225" s="6" t="str">
        <f>OBV!G225</f>
        <v>WEAK</v>
      </c>
      <c r="L225" s="6" t="str">
        <f>OBV!H225</f>
        <v>BULLISH DIVERGENCE</v>
      </c>
    </row>
    <row r="226" spans="1:12" ht="13.5" x14ac:dyDescent="0.25">
      <c r="A226" s="3">
        <f>RSI!A226</f>
        <v>42334</v>
      </c>
      <c r="B226" s="2">
        <f>RSI!B226</f>
        <v>2.4083999999999999</v>
      </c>
      <c r="C226" s="2">
        <f>RSI!I226</f>
        <v>48.422418662933346</v>
      </c>
      <c r="D226" s="2">
        <f>MACD!E226</f>
        <v>-1.6496161721319069E-2</v>
      </c>
      <c r="E226" s="2">
        <f>MACD!F226</f>
        <v>2.2205984251908412E-2</v>
      </c>
      <c r="F226" s="2">
        <f>'Moving Avg'!D226</f>
        <v>2.4060200000000003</v>
      </c>
      <c r="G226" s="2">
        <f>'Moving Avg'!F226</f>
        <v>2.3968650000000005</v>
      </c>
      <c r="H226" s="2">
        <f>'Moving Avg'!G226</f>
        <v>2.4468720000000004</v>
      </c>
      <c r="I226" s="2">
        <f>'Moving Avg'!H226</f>
        <v>2.6442084999999995</v>
      </c>
      <c r="J226" s="6" t="str">
        <f>OBV!F226</f>
        <v>BULLISH</v>
      </c>
      <c r="K226" s="6" t="str">
        <f>OBV!G226</f>
        <v>WEAK</v>
      </c>
      <c r="L226" s="6" t="str">
        <f>OBV!H226</f>
        <v>BULLISH DIVERGENCE</v>
      </c>
    </row>
    <row r="227" spans="1:12" ht="13.5" x14ac:dyDescent="0.25">
      <c r="A227" s="3">
        <f>RSI!A227</f>
        <v>42335</v>
      </c>
      <c r="B227" s="2">
        <f>RSI!B227</f>
        <v>2.3487</v>
      </c>
      <c r="C227" s="2">
        <f>RSI!I227</f>
        <v>41.265534229607091</v>
      </c>
      <c r="D227" s="2">
        <f>MACD!E227</f>
        <v>-2.2513329163751816E-2</v>
      </c>
      <c r="E227" s="2">
        <f>MACD!F227</f>
        <v>1.3262121568776365E-2</v>
      </c>
      <c r="F227" s="2">
        <f>'Moving Avg'!D227</f>
        <v>2.3980600000000001</v>
      </c>
      <c r="G227" s="2">
        <f>'Moving Avg'!F227</f>
        <v>2.3924850000000002</v>
      </c>
      <c r="H227" s="2">
        <f>'Moving Avg'!G227</f>
        <v>2.4463140000000005</v>
      </c>
      <c r="I227" s="2">
        <f>'Moving Avg'!H227</f>
        <v>2.6417579999999994</v>
      </c>
      <c r="J227" s="6" t="str">
        <f>OBV!F227</f>
        <v>BULLISH</v>
      </c>
      <c r="K227" s="6" t="str">
        <f>OBV!G227</f>
        <v>WEAK</v>
      </c>
      <c r="L227" s="6" t="str">
        <f>OBV!H227</f>
        <v>BULLISH DIVERGENCE</v>
      </c>
    </row>
    <row r="228" spans="1:12" ht="13.5" x14ac:dyDescent="0.25">
      <c r="A228" s="3">
        <f>RSI!A228</f>
        <v>42338</v>
      </c>
      <c r="B228" s="2">
        <f>RSI!B228</f>
        <v>2.3089</v>
      </c>
      <c r="C228" s="2">
        <f>RSI!I228</f>
        <v>37.306778548395542</v>
      </c>
      <c r="D228" s="2">
        <f>MACD!E228</f>
        <v>-2.1803550616783518E-2</v>
      </c>
      <c r="E228" s="2">
        <f>MACD!F228</f>
        <v>6.2489871316643887E-3</v>
      </c>
      <c r="F228" s="2">
        <f>'Moving Avg'!D228</f>
        <v>2.3725799999999997</v>
      </c>
      <c r="G228" s="2">
        <f>'Moving Avg'!F228</f>
        <v>2.3845250000000004</v>
      </c>
      <c r="H228" s="2">
        <f>'Moving Avg'!G228</f>
        <v>2.4452780000000001</v>
      </c>
      <c r="I228" s="2">
        <f>'Moving Avg'!H228</f>
        <v>2.6392019999999992</v>
      </c>
      <c r="J228" s="6" t="str">
        <f>OBV!F228</f>
        <v>BEARISH</v>
      </c>
      <c r="K228" s="6" t="str">
        <f>OBV!G228</f>
        <v>STRONG</v>
      </c>
      <c r="L228" s="6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2.3685999999999998</v>
      </c>
      <c r="C229" s="2">
        <f>RSI!I229</f>
        <v>45.71873692169126</v>
      </c>
      <c r="D229" s="2">
        <f>MACD!E229</f>
        <v>-2.501322781654558E-2</v>
      </c>
      <c r="E229" s="2">
        <f>MACD!F229</f>
        <v>-3.4558579776050591E-6</v>
      </c>
      <c r="F229" s="2">
        <f>'Moving Avg'!D229</f>
        <v>2.3685999999999998</v>
      </c>
      <c r="G229" s="2">
        <f>'Moving Avg'!F229</f>
        <v>2.3795500000000005</v>
      </c>
      <c r="H229" s="2">
        <f>'Moving Avg'!G229</f>
        <v>2.4456760000000006</v>
      </c>
      <c r="I229" s="2">
        <f>'Moving Avg'!H229</f>
        <v>2.6372619999999993</v>
      </c>
      <c r="J229" s="6" t="str">
        <f>OBV!F229</f>
        <v>BULLISH</v>
      </c>
      <c r="K229" s="6" t="str">
        <f>OBV!G229</f>
        <v>WEAK</v>
      </c>
      <c r="L229" s="6" t="str">
        <f>OBV!H229</f>
        <v>BULLISH DIVERGENCE</v>
      </c>
    </row>
    <row r="230" spans="1:12" ht="13.5" x14ac:dyDescent="0.25">
      <c r="A230" s="3">
        <f>RSI!A230</f>
        <v>42340</v>
      </c>
      <c r="B230" s="2">
        <f>RSI!B230</f>
        <v>2.3685999999999998</v>
      </c>
      <c r="C230" s="2">
        <f>RSI!I230</f>
        <v>45.718736921691267</v>
      </c>
      <c r="D230" s="2">
        <f>MACD!E230</f>
        <v>-1.7099861203065281E-2</v>
      </c>
      <c r="E230" s="2">
        <f>MACD!F230</f>
        <v>-3.4227369269951404E-3</v>
      </c>
      <c r="F230" s="2">
        <f>'Moving Avg'!D230</f>
        <v>2.3606400000000001</v>
      </c>
      <c r="G230" s="2">
        <f>'Moving Avg'!F230</f>
        <v>2.3761649999999999</v>
      </c>
      <c r="H230" s="2">
        <f>'Moving Avg'!G230</f>
        <v>2.4452780000000001</v>
      </c>
      <c r="I230" s="2">
        <f>'Moving Avg'!H230</f>
        <v>2.6354714999999995</v>
      </c>
      <c r="J230" s="6" t="str">
        <f>OBV!F230</f>
        <v>BULLISH</v>
      </c>
      <c r="K230" s="6" t="str">
        <f>OBV!G230</f>
        <v>WEAK</v>
      </c>
      <c r="L230" s="6" t="str">
        <f>OBV!H230</f>
        <v>BULLISH DIVERGENCE</v>
      </c>
    </row>
    <row r="231" spans="1:12" ht="13.5" x14ac:dyDescent="0.25">
      <c r="A231" s="3">
        <f>RSI!A231</f>
        <v>42341</v>
      </c>
      <c r="B231" s="2">
        <f>RSI!B231</f>
        <v>2.3487</v>
      </c>
      <c r="C231" s="2">
        <f>RSI!I231</f>
        <v>43.464205038777074</v>
      </c>
      <c r="D231" s="2">
        <f>MACD!E231</f>
        <v>-8.7318405092777773E-3</v>
      </c>
      <c r="E231" s="2">
        <f>MACD!F231</f>
        <v>-4.4845576434516679E-3</v>
      </c>
      <c r="F231" s="2">
        <f>'Moving Avg'!D231</f>
        <v>2.3487</v>
      </c>
      <c r="G231" s="2">
        <f>'Moving Avg'!F231</f>
        <v>2.372185</v>
      </c>
      <c r="H231" s="2">
        <f>'Moving Avg'!G231</f>
        <v>2.4446400000000001</v>
      </c>
      <c r="I231" s="2">
        <f>'Moving Avg'!H231</f>
        <v>2.6332079999999998</v>
      </c>
      <c r="J231" s="6" t="str">
        <f>OBV!F231</f>
        <v>BULLISH</v>
      </c>
      <c r="K231" s="6" t="str">
        <f>OBV!G231</f>
        <v>WEAK</v>
      </c>
      <c r="L231" s="6" t="str">
        <f>OBV!H231</f>
        <v>BULLISH DIVERGENCE</v>
      </c>
    </row>
    <row r="232" spans="1:12" ht="13.5" x14ac:dyDescent="0.25">
      <c r="A232" s="3">
        <f>RSI!A232</f>
        <v>42342</v>
      </c>
      <c r="B232" s="2">
        <f>RSI!B232</f>
        <v>2.3288000000000002</v>
      </c>
      <c r="C232" s="2">
        <f>RSI!I232</f>
        <v>41.272377743959545</v>
      </c>
      <c r="D232" s="2">
        <f>MACD!E232</f>
        <v>-3.5531138630422454E-3</v>
      </c>
      <c r="E232" s="2">
        <f>MACD!F232</f>
        <v>-4.2982688873697836E-3</v>
      </c>
      <c r="F232" s="2">
        <f>'Moving Avg'!D232</f>
        <v>2.3447200000000001</v>
      </c>
      <c r="G232" s="2">
        <f>'Moving Avg'!F232</f>
        <v>2.3668100000000001</v>
      </c>
      <c r="H232" s="2">
        <f>'Moving Avg'!G232</f>
        <v>2.4434460000000002</v>
      </c>
      <c r="I232" s="2">
        <f>'Moving Avg'!H232</f>
        <v>2.6307514999999997</v>
      </c>
      <c r="J232" s="6" t="str">
        <f>OBV!F232</f>
        <v>BULLISH</v>
      </c>
      <c r="K232" s="6" t="str">
        <f>OBV!G232</f>
        <v>WEAK</v>
      </c>
      <c r="L232" s="6" t="str">
        <f>OBV!H232</f>
        <v>BULLISH DIVERGENCE</v>
      </c>
    </row>
    <row r="233" spans="1:12" ht="13.5" x14ac:dyDescent="0.25">
      <c r="A233" s="3">
        <f>RSI!A233</f>
        <v>42345</v>
      </c>
      <c r="B233" s="2">
        <f>RSI!B233</f>
        <v>2.3288000000000002</v>
      </c>
      <c r="C233" s="2">
        <f>RSI!I233</f>
        <v>41.272377743959538</v>
      </c>
      <c r="D233" s="2">
        <f>MACD!E233</f>
        <v>8.5789724137868006E-3</v>
      </c>
      <c r="E233" s="2">
        <f>MACD!F233</f>
        <v>-1.7228206271384669E-3</v>
      </c>
      <c r="F233" s="2">
        <f>'Moving Avg'!D233</f>
        <v>2.3487</v>
      </c>
      <c r="G233" s="2">
        <f>'Moving Avg'!F233</f>
        <v>2.3616350000000002</v>
      </c>
      <c r="H233" s="2">
        <f>'Moving Avg'!G233</f>
        <v>2.4418539999999997</v>
      </c>
      <c r="I233" s="2">
        <f>'Moving Avg'!H233</f>
        <v>2.6287059999999998</v>
      </c>
      <c r="J233" s="6" t="str">
        <f>OBV!F233</f>
        <v>BULLISH</v>
      </c>
      <c r="K233" s="6" t="str">
        <f>OBV!G233</f>
        <v>WEAK</v>
      </c>
      <c r="L233" s="6" t="str">
        <f>OBV!H233</f>
        <v>CONFIRMED BULLISH</v>
      </c>
    </row>
    <row r="234" spans="1:12" ht="13.5" x14ac:dyDescent="0.25">
      <c r="A234" s="3">
        <f>RSI!A234</f>
        <v>42346</v>
      </c>
      <c r="B234" s="2">
        <f>RSI!B234</f>
        <v>2.3328000000000002</v>
      </c>
      <c r="C234" s="2">
        <f>RSI!I234</f>
        <v>41.954744093924795</v>
      </c>
      <c r="D234" s="2">
        <f>MACD!E234</f>
        <v>1.1561330922256197E-2</v>
      </c>
      <c r="E234" s="2">
        <f>MACD!F234</f>
        <v>9.3400968274046569E-4</v>
      </c>
      <c r="F234" s="2">
        <f>'Moving Avg'!D234</f>
        <v>2.3415400000000002</v>
      </c>
      <c r="G234" s="2">
        <f>'Moving Avg'!F234</f>
        <v>2.3598450000000004</v>
      </c>
      <c r="H234" s="2">
        <f>'Moving Avg'!G234</f>
        <v>2.4403419999999998</v>
      </c>
      <c r="I234" s="2">
        <f>'Moving Avg'!H234</f>
        <v>2.6265869999999989</v>
      </c>
      <c r="J234" s="6" t="str">
        <f>OBV!F234</f>
        <v>BEARISH</v>
      </c>
      <c r="K234" s="6" t="str">
        <f>OBV!G234</f>
        <v>WEAK</v>
      </c>
      <c r="L234" s="6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2.3885000000000001</v>
      </c>
      <c r="C235" s="2">
        <f>RSI!I235</f>
        <v>50.567930805825206</v>
      </c>
      <c r="D235" s="2">
        <f>MACD!E235</f>
        <v>1.3336553902711934E-2</v>
      </c>
      <c r="E235" s="2">
        <f>MACD!F235</f>
        <v>3.4145185267347592E-3</v>
      </c>
      <c r="F235" s="2">
        <f>'Moving Avg'!D235</f>
        <v>2.34552</v>
      </c>
      <c r="G235" s="2">
        <f>'Moving Avg'!F235</f>
        <v>2.3642250000000002</v>
      </c>
      <c r="H235" s="2">
        <f>'Moving Avg'!G235</f>
        <v>2.43851</v>
      </c>
      <c r="I235" s="2">
        <f>'Moving Avg'!H235</f>
        <v>2.6248959999999992</v>
      </c>
      <c r="J235" s="6" t="str">
        <f>OBV!F235</f>
        <v>BEARISH</v>
      </c>
      <c r="K235" s="6" t="str">
        <f>OBV!G235</f>
        <v>WEAK</v>
      </c>
      <c r="L235" s="6" t="str">
        <f>OBV!H235</f>
        <v>BEARISH DIVERGENCE</v>
      </c>
    </row>
    <row r="236" spans="1:12" ht="13.5" x14ac:dyDescent="0.25">
      <c r="A236" s="3">
        <f>RSI!A236</f>
        <v>42348</v>
      </c>
      <c r="B236" s="2">
        <f>RSI!B236</f>
        <v>2.3885000000000001</v>
      </c>
      <c r="C236" s="2">
        <f>RSI!I236</f>
        <v>50.567930805825206</v>
      </c>
      <c r="D236" s="2">
        <f>MACD!E236</f>
        <v>1.4802195224690617E-2</v>
      </c>
      <c r="E236" s="2">
        <f>MACD!F236</f>
        <v>5.692053866325931E-3</v>
      </c>
      <c r="F236" s="2">
        <f>'Moving Avg'!D236</f>
        <v>2.3534800000000002</v>
      </c>
      <c r="G236" s="2">
        <f>'Moving Avg'!F236</f>
        <v>2.3692000000000002</v>
      </c>
      <c r="H236" s="2">
        <f>'Moving Avg'!G236</f>
        <v>2.4357219999999997</v>
      </c>
      <c r="I236" s="2">
        <f>'Moving Avg'!H236</f>
        <v>2.6229244999999999</v>
      </c>
      <c r="J236" s="6" t="str">
        <f>OBV!F236</f>
        <v>BULLISH</v>
      </c>
      <c r="K236" s="6" t="str">
        <f>OBV!G236</f>
        <v>STRONG</v>
      </c>
      <c r="L236" s="6" t="str">
        <f>OBV!H236</f>
        <v>CONFIRMED BULLISH</v>
      </c>
    </row>
    <row r="237" spans="1:12" ht="13.5" x14ac:dyDescent="0.25">
      <c r="A237" s="3">
        <f>RSI!A237</f>
        <v>42349</v>
      </c>
      <c r="B237" s="2">
        <f>RSI!B237</f>
        <v>2.3885000000000001</v>
      </c>
      <c r="C237" s="2">
        <f>RSI!I237</f>
        <v>50.567930805825206</v>
      </c>
      <c r="D237" s="2">
        <f>MACD!E237</f>
        <v>6.8239689644209456E-3</v>
      </c>
      <c r="E237" s="2">
        <f>MACD!F237</f>
        <v>5.9184368859449346E-3</v>
      </c>
      <c r="F237" s="2">
        <f>'Moving Avg'!D237</f>
        <v>2.3654200000000003</v>
      </c>
      <c r="G237" s="2">
        <f>'Moving Avg'!F237</f>
        <v>2.3721850000000004</v>
      </c>
      <c r="H237" s="2">
        <f>'Moving Avg'!G237</f>
        <v>2.4329339999999999</v>
      </c>
      <c r="I237" s="2">
        <f>'Moving Avg'!H237</f>
        <v>2.6211399999999996</v>
      </c>
      <c r="J237" s="6" t="str">
        <f>OBV!F237</f>
        <v>BULLISH</v>
      </c>
      <c r="K237" s="6" t="str">
        <f>OBV!G237</f>
        <v>STRONG</v>
      </c>
      <c r="L237" s="6" t="str">
        <f>OBV!H237</f>
        <v>CONFIRMED BULLISH</v>
      </c>
    </row>
    <row r="238" spans="1:12" ht="13.5" x14ac:dyDescent="0.25">
      <c r="A238" s="3">
        <f>RSI!A238</f>
        <v>42352</v>
      </c>
      <c r="B238" s="2">
        <f>RSI!B238</f>
        <v>2.4203999999999999</v>
      </c>
      <c r="C238" s="2">
        <f>RSI!I238</f>
        <v>55.31127493912004</v>
      </c>
      <c r="D238" s="2">
        <f>MACD!E238</f>
        <v>-8.4441452732764155E-3</v>
      </c>
      <c r="E238" s="2">
        <f>MACD!F238</f>
        <v>3.0459204541006648E-3</v>
      </c>
      <c r="F238" s="2">
        <f>'Moving Avg'!D238</f>
        <v>2.3837400000000004</v>
      </c>
      <c r="G238" s="2">
        <f>'Moving Avg'!F238</f>
        <v>2.3759700000000001</v>
      </c>
      <c r="H238" s="2">
        <f>'Moving Avg'!G238</f>
        <v>2.4311039999999995</v>
      </c>
      <c r="I238" s="2">
        <f>'Moving Avg'!H238</f>
        <v>2.6197949999999999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</row>
    <row r="239" spans="1:12" ht="13.5" x14ac:dyDescent="0.25">
      <c r="A239" s="3">
        <f>RSI!A239</f>
        <v>42353</v>
      </c>
      <c r="B239" s="2">
        <f>RSI!B239</f>
        <v>2.4203999999999999</v>
      </c>
      <c r="C239" s="2">
        <f>RSI!I239</f>
        <v>55.31127493912004</v>
      </c>
      <c r="D239" s="2">
        <f>MACD!E239</f>
        <v>-1.239615334813049E-2</v>
      </c>
      <c r="E239" s="2">
        <f>MACD!F239</f>
        <v>-4.2494306345566227E-5</v>
      </c>
      <c r="F239" s="2">
        <f>'Moving Avg'!D239</f>
        <v>2.4012599999999997</v>
      </c>
      <c r="G239" s="2">
        <f>'Moving Avg'!F239</f>
        <v>2.3797550000000003</v>
      </c>
      <c r="H239" s="2">
        <f>'Moving Avg'!G239</f>
        <v>2.4301499999999998</v>
      </c>
      <c r="I239" s="2">
        <f>'Moving Avg'!H239</f>
        <v>2.6183754999999995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</row>
    <row r="240" spans="1:12" ht="13.5" x14ac:dyDescent="0.25">
      <c r="A240" s="3">
        <f>RSI!A240</f>
        <v>42354</v>
      </c>
      <c r="B240" s="2">
        <f>RSI!B240</f>
        <v>2.3487</v>
      </c>
      <c r="C240" s="2">
        <f>RSI!I240</f>
        <v>44.244257492515395</v>
      </c>
      <c r="D240" s="2">
        <f>MACD!E240</f>
        <v>-1.0630391545259688E-2</v>
      </c>
      <c r="E240" s="2">
        <f>MACD!F240</f>
        <v>-2.1600737541283906E-3</v>
      </c>
      <c r="F240" s="2">
        <f>'Moving Avg'!D240</f>
        <v>2.3933</v>
      </c>
      <c r="G240" s="2">
        <f>'Moving Avg'!F240</f>
        <v>2.3765700000000005</v>
      </c>
      <c r="H240" s="2">
        <f>'Moving Avg'!G240</f>
        <v>2.4273639999999999</v>
      </c>
      <c r="I240" s="2">
        <f>'Moving Avg'!H240</f>
        <v>2.6165414999999994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</row>
    <row r="241" spans="1:12" ht="13.5" x14ac:dyDescent="0.25">
      <c r="A241" s="3">
        <f>RSI!A241</f>
        <v>42355</v>
      </c>
      <c r="B241" s="2">
        <f>RSI!B241</f>
        <v>2.3885000000000001</v>
      </c>
      <c r="C241" s="2">
        <f>RSI!I241</f>
        <v>50.200722161500728</v>
      </c>
      <c r="D241" s="2">
        <f>MACD!E241</f>
        <v>-1.4908721853035711E-2</v>
      </c>
      <c r="E241" s="2">
        <f>MACD!F241</f>
        <v>-4.7098033739098547E-3</v>
      </c>
      <c r="F241" s="2">
        <f>'Moving Avg'!D241</f>
        <v>2.3933</v>
      </c>
      <c r="G241" s="2">
        <f>'Moving Avg'!F241</f>
        <v>2.3753750000000005</v>
      </c>
      <c r="H241" s="2">
        <f>'Moving Avg'!G241</f>
        <v>2.4257719999999994</v>
      </c>
      <c r="I241" s="2">
        <f>'Moving Avg'!H241</f>
        <v>2.6149809999999998</v>
      </c>
      <c r="J241" s="6" t="str">
        <f>OBV!F241</f>
        <v>BULLISH</v>
      </c>
      <c r="K241" s="6" t="str">
        <f>OBV!G241</f>
        <v>STRONG</v>
      </c>
      <c r="L241" s="6" t="str">
        <f>OBV!H241</f>
        <v>NEUTRAL</v>
      </c>
    </row>
    <row r="242" spans="1:12" ht="13.5" x14ac:dyDescent="0.25">
      <c r="A242" s="3">
        <f>RSI!A242</f>
        <v>42356</v>
      </c>
      <c r="B242" s="2">
        <f>RSI!B242</f>
        <v>2.3885000000000001</v>
      </c>
      <c r="C242" s="2">
        <f>RSI!I242</f>
        <v>50.200722161500728</v>
      </c>
      <c r="D242" s="2">
        <f>MACD!E242</f>
        <v>-2.1605889793851585E-2</v>
      </c>
      <c r="E242" s="2">
        <f>MACD!F242</f>
        <v>-8.0890206578982018E-3</v>
      </c>
      <c r="F242" s="2">
        <f>'Moving Avg'!D242</f>
        <v>2.3933</v>
      </c>
      <c r="G242" s="2">
        <f>'Moving Avg'!F242</f>
        <v>2.3753750000000005</v>
      </c>
      <c r="H242" s="2">
        <f>'Moving Avg'!G242</f>
        <v>2.4241799999999993</v>
      </c>
      <c r="I242" s="2">
        <f>'Moving Avg'!H242</f>
        <v>2.6134765</v>
      </c>
      <c r="J242" s="6" t="str">
        <f>OBV!F242</f>
        <v>BULLISH</v>
      </c>
      <c r="K242" s="6" t="str">
        <f>OBV!G242</f>
        <v>STRONG</v>
      </c>
      <c r="L242" s="6" t="str">
        <f>OBV!H242</f>
        <v>NEUTRAL</v>
      </c>
    </row>
    <row r="243" spans="1:12" ht="13.5" x14ac:dyDescent="0.25">
      <c r="A243" s="3">
        <f>RSI!A243</f>
        <v>42359</v>
      </c>
      <c r="B243" s="2">
        <f>RSI!B243</f>
        <v>2.3885000000000001</v>
      </c>
      <c r="C243" s="2">
        <f>RSI!I243</f>
        <v>50.200722161500742</v>
      </c>
      <c r="D243" s="2">
        <f>MACD!E243</f>
        <v>-2.7287079607381415E-2</v>
      </c>
      <c r="E243" s="2">
        <f>MACD!F243</f>
        <v>-1.1928632447794844E-2</v>
      </c>
      <c r="F243" s="2">
        <f>'Moving Avg'!D243</f>
        <v>2.3869200000000004</v>
      </c>
      <c r="G243" s="2">
        <f>'Moving Avg'!F243</f>
        <v>2.3729850000000003</v>
      </c>
      <c r="H243" s="2">
        <f>'Moving Avg'!G243</f>
        <v>2.4225879999999993</v>
      </c>
      <c r="I243" s="2">
        <f>'Moving Avg'!H243</f>
        <v>2.6120654999999999</v>
      </c>
      <c r="J243" s="6" t="str">
        <f>OBV!F243</f>
        <v>BEARISH</v>
      </c>
      <c r="K243" s="6" t="str">
        <f>OBV!G243</f>
        <v>NEUTRAL</v>
      </c>
      <c r="L243" s="6" t="str">
        <f>OBV!H243</f>
        <v>CONFIRMED BEARISH</v>
      </c>
    </row>
    <row r="244" spans="1:12" ht="13.5" x14ac:dyDescent="0.25">
      <c r="A244" s="3">
        <f>RSI!A244</f>
        <v>42360</v>
      </c>
      <c r="B244" s="2">
        <f>RSI!B244</f>
        <v>2.3885000000000001</v>
      </c>
      <c r="C244" s="2">
        <f>RSI!I244</f>
        <v>50.200722161500728</v>
      </c>
      <c r="D244" s="2">
        <f>MACD!E244</f>
        <v>-3.1492147642398827E-2</v>
      </c>
      <c r="E244" s="2">
        <f>MACD!F244</f>
        <v>-1.5841335486715642E-2</v>
      </c>
      <c r="F244" s="2">
        <f>'Moving Avg'!D244</f>
        <v>2.3805400000000003</v>
      </c>
      <c r="G244" s="2">
        <f>'Moving Avg'!F244</f>
        <v>2.3729850000000003</v>
      </c>
      <c r="H244" s="2">
        <f>'Moving Avg'!G244</f>
        <v>2.4197219999999988</v>
      </c>
      <c r="I244" s="2">
        <f>'Moving Avg'!H244</f>
        <v>2.6105799999999992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</row>
    <row r="245" spans="1:12" ht="13.5" x14ac:dyDescent="0.25">
      <c r="A245" s="3">
        <f>RSI!A245</f>
        <v>42361</v>
      </c>
      <c r="B245" s="2">
        <f>RSI!B245</f>
        <v>2.3487</v>
      </c>
      <c r="C245" s="2">
        <f>RSI!I245</f>
        <v>43.89350274978667</v>
      </c>
      <c r="D245" s="2">
        <f>MACD!E245</f>
        <v>-2.3545210659663862E-2</v>
      </c>
      <c r="E245" s="2">
        <f>MACD!F245</f>
        <v>-1.7382110521305286E-2</v>
      </c>
      <c r="F245" s="2">
        <f>'Moving Avg'!D245</f>
        <v>2.3805399999999999</v>
      </c>
      <c r="G245" s="2">
        <f>'Moving Avg'!F245</f>
        <v>2.37</v>
      </c>
      <c r="H245" s="2">
        <f>'Moving Avg'!G245</f>
        <v>2.4149439999999989</v>
      </c>
      <c r="I245" s="2">
        <f>'Moving Avg'!H245</f>
        <v>2.608914</v>
      </c>
      <c r="J245" s="6" t="str">
        <f>OBV!F245</f>
        <v>BULLISH</v>
      </c>
      <c r="K245" s="6" t="str">
        <f>OBV!G245</f>
        <v>STRONG</v>
      </c>
      <c r="L245" s="6" t="str">
        <f>OBV!H245</f>
        <v>NEUTRAL</v>
      </c>
    </row>
    <row r="246" spans="1:12" ht="13.5" x14ac:dyDescent="0.25">
      <c r="A246" s="3">
        <f>RSI!A246</f>
        <v>42363</v>
      </c>
      <c r="B246" s="2">
        <f>RSI!B246</f>
        <v>2.3885000000000001</v>
      </c>
      <c r="C246" s="2">
        <f>RSI!I246</f>
        <v>50.580226866261249</v>
      </c>
      <c r="D246" s="2">
        <f>MACD!E246</f>
        <v>-1.9545243386471345E-2</v>
      </c>
      <c r="E246" s="2">
        <f>MACD!F246</f>
        <v>-1.7814737094338499E-2</v>
      </c>
      <c r="F246" s="2">
        <f>'Moving Avg'!D246</f>
        <v>2.3805399999999999</v>
      </c>
      <c r="G246" s="2">
        <f>'Moving Avg'!F246</f>
        <v>2.3690050000000005</v>
      </c>
      <c r="H246" s="2">
        <f>'Moving Avg'!G246</f>
        <v>2.4090519999999986</v>
      </c>
      <c r="I246" s="2">
        <f>'Moving Avg'!H246</f>
        <v>2.6075774999999997</v>
      </c>
      <c r="J246" s="6" t="str">
        <f>OBV!F246</f>
        <v>BULLISH</v>
      </c>
      <c r="K246" s="6" t="str">
        <f>OBV!G246</f>
        <v>STRONG</v>
      </c>
      <c r="L246" s="6" t="str">
        <f>OBV!H246</f>
        <v>NEUTRAL</v>
      </c>
    </row>
    <row r="247" spans="1:12" ht="13.5" x14ac:dyDescent="0.25">
      <c r="A247" s="3">
        <f>RSI!A247</f>
        <v>42366</v>
      </c>
      <c r="B247" s="2">
        <f>RSI!B247</f>
        <v>2.3925000000000001</v>
      </c>
      <c r="C247" s="2">
        <f>RSI!I247</f>
        <v>51.209582874452778</v>
      </c>
      <c r="D247" s="2">
        <f>MACD!E247</f>
        <v>-1.6484924373155962E-2</v>
      </c>
      <c r="E247" s="2">
        <f>MACD!F247</f>
        <v>-1.7548774550101991E-2</v>
      </c>
      <c r="F247" s="2">
        <f>'Moving Avg'!D247</f>
        <v>2.3813400000000002</v>
      </c>
      <c r="G247" s="2">
        <f>'Moving Avg'!F247</f>
        <v>2.3711950000000002</v>
      </c>
      <c r="H247" s="2">
        <f>'Moving Avg'!G247</f>
        <v>2.4048319999999985</v>
      </c>
      <c r="I247" s="2">
        <f>'Moving Avg'!H247</f>
        <v>2.6062240000000001</v>
      </c>
      <c r="J247" s="6" t="str">
        <f>OBV!F247</f>
        <v>BULLISH</v>
      </c>
      <c r="K247" s="6" t="str">
        <f>OBV!G247</f>
        <v>STRONG</v>
      </c>
      <c r="L247" s="6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2.3925000000000001</v>
      </c>
      <c r="C248" s="2">
        <f>RSI!I248</f>
        <v>51.209582874452778</v>
      </c>
      <c r="D248" s="2">
        <f>MACD!E248</f>
        <v>-9.0372678883854363E-3</v>
      </c>
      <c r="E248" s="2">
        <f>MACD!F248</f>
        <v>-1.5846473217758679E-2</v>
      </c>
      <c r="F248" s="2">
        <f>'Moving Avg'!D248</f>
        <v>2.3821400000000001</v>
      </c>
      <c r="G248" s="2">
        <f>'Moving Avg'!F248</f>
        <v>2.375375</v>
      </c>
      <c r="H248" s="2">
        <f>'Moving Avg'!G248</f>
        <v>2.4009299999999985</v>
      </c>
      <c r="I248" s="2">
        <f>'Moving Avg'!H248</f>
        <v>2.6048705000000001</v>
      </c>
      <c r="J248" s="6" t="str">
        <f>OBV!F248</f>
        <v>BULLISH</v>
      </c>
      <c r="K248" s="6" t="str">
        <f>OBV!G248</f>
        <v>STRONG</v>
      </c>
      <c r="L248" s="6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2.4005000000000001</v>
      </c>
      <c r="C249" s="2">
        <f>RSI!I249</f>
        <v>52.609449786808796</v>
      </c>
      <c r="D249" s="2">
        <f>MACD!E249</f>
        <v>-3.3738644557206321E-3</v>
      </c>
      <c r="E249" s="2">
        <f>MACD!F249</f>
        <v>-1.3351951465351069E-2</v>
      </c>
      <c r="F249" s="2">
        <f>'Moving Avg'!D249</f>
        <v>2.3845399999999999</v>
      </c>
      <c r="G249" s="2">
        <f>'Moving Avg'!F249</f>
        <v>2.37697</v>
      </c>
      <c r="H249" s="2">
        <f>'Moving Avg'!G249</f>
        <v>2.3976659999999983</v>
      </c>
      <c r="I249" s="2">
        <f>'Moving Avg'!H249</f>
        <v>2.6035570000000003</v>
      </c>
      <c r="J249" s="6" t="str">
        <f>OBV!F249</f>
        <v>BULLISH</v>
      </c>
      <c r="K249" s="6" t="str">
        <f>OBV!G249</f>
        <v>STRONG</v>
      </c>
      <c r="L249" s="6" t="str">
        <f>OBV!H249</f>
        <v>CONFIRMED BULLISH</v>
      </c>
    </row>
    <row r="250" spans="1:12" ht="13.5" x14ac:dyDescent="0.25">
      <c r="A250" s="3">
        <f>RSI!A250</f>
        <v>42369</v>
      </c>
      <c r="B250" s="2">
        <f>RSI!B250</f>
        <v>2.4203999999999999</v>
      </c>
      <c r="C250" s="2">
        <f>RSI!I250</f>
        <v>55.991908651587636</v>
      </c>
      <c r="D250" s="2">
        <f>MACD!E250</f>
        <v>-1.117633909445015E-2</v>
      </c>
      <c r="E250" s="2">
        <f>MACD!F250</f>
        <v>-1.2916828991170885E-2</v>
      </c>
      <c r="F250" s="2">
        <f>'Moving Avg'!D250</f>
        <v>2.3988800000000006</v>
      </c>
      <c r="G250" s="2">
        <f>'Moving Avg'!F250</f>
        <v>2.3795600000000001</v>
      </c>
      <c r="H250" s="2">
        <f>'Moving Avg'!G250</f>
        <v>2.3943219999999985</v>
      </c>
      <c r="I250" s="2">
        <f>'Moving Avg'!H250</f>
        <v>2.6027724999999999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2.4481999999999999</v>
      </c>
      <c r="C251" s="2">
        <f>RSI!I251</f>
        <v>60.259213183380794</v>
      </c>
      <c r="D251" s="2">
        <f>MACD!E251</f>
        <v>-1.3915299690669514E-2</v>
      </c>
      <c r="E251" s="2">
        <f>MACD!F251</f>
        <v>-1.3116523131070612E-2</v>
      </c>
      <c r="F251" s="2">
        <f>'Moving Avg'!D251</f>
        <v>2.4108200000000002</v>
      </c>
      <c r="G251" s="2">
        <f>'Moving Avg'!F251</f>
        <v>2.3845350000000005</v>
      </c>
      <c r="H251" s="2">
        <f>'Moving Avg'!G251</f>
        <v>2.393047999999999</v>
      </c>
      <c r="I251" s="2">
        <f>'Moving Avg'!H251</f>
        <v>2.6019399999999995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2.4481999999999999</v>
      </c>
      <c r="C252" s="2">
        <f>RSI!I252</f>
        <v>60.259213183380787</v>
      </c>
      <c r="D252" s="2">
        <f>MACD!E252</f>
        <v>-1.6582971956189851E-2</v>
      </c>
      <c r="E252" s="2">
        <f>MACD!F252</f>
        <v>-1.380981289609446E-2</v>
      </c>
      <c r="F252" s="2">
        <f>'Moving Avg'!D252</f>
        <v>2.4219599999999999</v>
      </c>
      <c r="G252" s="2">
        <f>'Moving Avg'!F252</f>
        <v>2.3905050000000001</v>
      </c>
      <c r="H252" s="2">
        <f>'Moving Avg'!G252</f>
        <v>2.3918539999999986</v>
      </c>
      <c r="I252" s="2">
        <f>'Moving Avg'!H252</f>
        <v>2.600921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2.4521999999999999</v>
      </c>
      <c r="C253" s="2">
        <f>RSI!I253</f>
        <v>60.892019858534866</v>
      </c>
      <c r="D253" s="2">
        <f>MACD!E253</f>
        <v>-1.9460687013720612E-2</v>
      </c>
      <c r="E253" s="2">
        <f>MACD!F253</f>
        <v>-1.4939987719619692E-2</v>
      </c>
      <c r="F253" s="2">
        <f>'Moving Avg'!D253</f>
        <v>2.4339</v>
      </c>
      <c r="G253" s="2">
        <f>'Moving Avg'!F253</f>
        <v>2.3966750000000001</v>
      </c>
      <c r="H253" s="2">
        <f>'Moving Avg'!G253</f>
        <v>2.391535999999999</v>
      </c>
      <c r="I253" s="2">
        <f>'Moving Avg'!H253</f>
        <v>2.6001085000000002</v>
      </c>
      <c r="J253" s="6" t="str">
        <f>OBV!F253</f>
        <v>BULLISH</v>
      </c>
      <c r="K253" s="6" t="str">
        <f>OBV!G253</f>
        <v>STRONG</v>
      </c>
      <c r="L253" s="6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2.488</v>
      </c>
      <c r="C254" s="2">
        <f>RSI!I254</f>
        <v>66.095559744189188</v>
      </c>
      <c r="D254" s="2">
        <f>MACD!E254</f>
        <v>-2.4871310639834388E-2</v>
      </c>
      <c r="E254" s="2">
        <f>MACD!F254</f>
        <v>-1.6926252303662633E-2</v>
      </c>
      <c r="F254" s="2">
        <f>'Moving Avg'!D254</f>
        <v>2.4514</v>
      </c>
      <c r="G254" s="2">
        <f>'Moving Avg'!F254</f>
        <v>2.4044350000000003</v>
      </c>
      <c r="H254" s="2">
        <f>'Moving Avg'!G254</f>
        <v>2.3926499999999988</v>
      </c>
      <c r="I254" s="2">
        <f>'Moving Avg'!H254</f>
        <v>2.5997555000000001</v>
      </c>
      <c r="J254" s="6" t="str">
        <f>OBV!F254</f>
        <v>BULLISH</v>
      </c>
      <c r="K254" s="6" t="str">
        <f>OBV!G254</f>
        <v>STRONG</v>
      </c>
      <c r="L254" s="6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2.4283000000000001</v>
      </c>
      <c r="C255" s="2">
        <f>RSI!I255</f>
        <v>53.34798635060605</v>
      </c>
      <c r="D255" s="2">
        <f>MACD!E255</f>
        <v>-3.1661727319669097E-2</v>
      </c>
      <c r="E255" s="2">
        <f>MACD!F255</f>
        <v>-1.9873347306863926E-2</v>
      </c>
      <c r="F255" s="2">
        <f>'Moving Avg'!D255</f>
        <v>2.4529799999999997</v>
      </c>
      <c r="G255" s="2">
        <f>'Moving Avg'!F255</f>
        <v>2.406425</v>
      </c>
      <c r="H255" s="2">
        <f>'Moving Avg'!G255</f>
        <v>2.3924899999999991</v>
      </c>
      <c r="I255" s="2">
        <f>'Moving Avg'!H255</f>
        <v>2.5988424999999999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</row>
    <row r="256" spans="1:12" ht="13.5" x14ac:dyDescent="0.25">
      <c r="A256" s="3">
        <f>RSI!A256</f>
        <v>42380</v>
      </c>
      <c r="B256" s="2">
        <f>RSI!B256</f>
        <v>2.4481999999999999</v>
      </c>
      <c r="C256" s="2">
        <f>RSI!I256</f>
        <v>56.368747226827104</v>
      </c>
      <c r="D256" s="2">
        <f>MACD!E256</f>
        <v>-3.2879156600797543E-2</v>
      </c>
      <c r="E256" s="2">
        <f>MACD!F256</f>
        <v>-2.247450916565065E-2</v>
      </c>
      <c r="F256" s="2">
        <f>'Moving Avg'!D256</f>
        <v>2.4529799999999997</v>
      </c>
      <c r="G256" s="2">
        <f>'Moving Avg'!F256</f>
        <v>2.4094100000000003</v>
      </c>
      <c r="H256" s="2">
        <f>'Moving Avg'!G256</f>
        <v>2.3927279999999986</v>
      </c>
      <c r="I256" s="2">
        <f>'Moving Avg'!H256</f>
        <v>2.5981035000000001</v>
      </c>
      <c r="J256" s="6" t="str">
        <f>OBV!F256</f>
        <v>BULLISH</v>
      </c>
      <c r="K256" s="6" t="str">
        <f>OBV!G256</f>
        <v>STRONG</v>
      </c>
      <c r="L256" s="6" t="str">
        <f>OBV!H256</f>
        <v>NEUTRAL</v>
      </c>
    </row>
    <row r="257" spans="1:12" ht="13.5" x14ac:dyDescent="0.25">
      <c r="A257" s="3">
        <f>RSI!A257</f>
        <v>42381</v>
      </c>
      <c r="B257" s="2">
        <f>RSI!B257</f>
        <v>2.492</v>
      </c>
      <c r="C257" s="2">
        <f>RSI!I257</f>
        <v>62.174242841466906</v>
      </c>
      <c r="D257" s="2">
        <f>MACD!E257</f>
        <v>-3.6767693426743797E-2</v>
      </c>
      <c r="E257" s="2">
        <f>MACD!F257</f>
        <v>-2.533314601786928E-2</v>
      </c>
      <c r="F257" s="2">
        <f>'Moving Avg'!D257</f>
        <v>2.4617400000000003</v>
      </c>
      <c r="G257" s="2">
        <f>'Moving Avg'!F257</f>
        <v>2.4145849999999998</v>
      </c>
      <c r="H257" s="2">
        <f>'Moving Avg'!G257</f>
        <v>2.3938419999999989</v>
      </c>
      <c r="I257" s="2">
        <f>'Moving Avg'!H257</f>
        <v>2.5978635000000003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</row>
    <row r="258" spans="1:12" ht="13.5" x14ac:dyDescent="0.25">
      <c r="A258" s="3">
        <f>RSI!A258</f>
        <v>42382</v>
      </c>
      <c r="B258" s="2">
        <f>RSI!B258</f>
        <v>2.5078999999999998</v>
      </c>
      <c r="C258" s="2">
        <f>RSI!I258</f>
        <v>64.044554535689514</v>
      </c>
      <c r="D258" s="2">
        <f>MACD!E258</f>
        <v>-4.1706943721410816E-2</v>
      </c>
      <c r="E258" s="2">
        <f>MACD!F258</f>
        <v>-2.860790555857759E-2</v>
      </c>
      <c r="F258" s="2">
        <f>'Moving Avg'!D258</f>
        <v>2.47288</v>
      </c>
      <c r="G258" s="2">
        <f>'Moving Avg'!F258</f>
        <v>2.4189599999999998</v>
      </c>
      <c r="H258" s="2">
        <f>'Moving Avg'!G258</f>
        <v>2.3946379999999992</v>
      </c>
      <c r="I258" s="2">
        <f>'Moving Avg'!H258</f>
        <v>2.5977030000000001</v>
      </c>
      <c r="J258" s="6" t="str">
        <f>OBV!F258</f>
        <v>BULLISH</v>
      </c>
      <c r="K258" s="6" t="str">
        <f>OBV!G258</f>
        <v>STRONG</v>
      </c>
      <c r="L258" s="6" t="str">
        <f>OBV!H258</f>
        <v>CONFIRMED BULLISH</v>
      </c>
    </row>
    <row r="259" spans="1:12" ht="13.5" x14ac:dyDescent="0.25">
      <c r="A259" s="3">
        <f>RSI!A259</f>
        <v>42384</v>
      </c>
      <c r="B259" s="2">
        <f>RSI!B259</f>
        <v>2.5198999999999998</v>
      </c>
      <c r="C259" s="2">
        <f>RSI!I259</f>
        <v>65.433701026962041</v>
      </c>
      <c r="D259" s="2">
        <f>MACD!E259</f>
        <v>-4.607465328308491E-2</v>
      </c>
      <c r="E259" s="2">
        <f>MACD!F259</f>
        <v>-3.2101255103479054E-2</v>
      </c>
      <c r="F259" s="2">
        <f>'Moving Avg'!D259</f>
        <v>2.47926</v>
      </c>
      <c r="G259" s="2">
        <f>'Moving Avg'!F259</f>
        <v>2.4239349999999997</v>
      </c>
      <c r="H259" s="2">
        <f>'Moving Avg'!G259</f>
        <v>2.3956739999999996</v>
      </c>
      <c r="I259" s="2">
        <f>'Moving Avg'!H259</f>
        <v>2.5974159999999999</v>
      </c>
      <c r="J259" s="6" t="str">
        <f>OBV!F259</f>
        <v>BULLISH</v>
      </c>
      <c r="K259" s="6" t="str">
        <f>OBV!G259</f>
        <v>STRONG</v>
      </c>
      <c r="L259" s="6" t="str">
        <f>OBV!H259</f>
        <v>CONFIRMED BULLISH</v>
      </c>
    </row>
    <row r="260" spans="1:12" ht="13.5" x14ac:dyDescent="0.25">
      <c r="A260" s="3">
        <f>RSI!A260</f>
        <v>42387</v>
      </c>
      <c r="B260" s="2">
        <f>RSI!B260</f>
        <v>2.5078999999999998</v>
      </c>
      <c r="C260" s="2">
        <f>RSI!I260</f>
        <v>62.819941761337709</v>
      </c>
      <c r="D260" s="2">
        <f>MACD!E260</f>
        <v>-4.6381837090287537E-2</v>
      </c>
      <c r="E260" s="2">
        <f>MACD!F260</f>
        <v>-3.4957371500840752E-2</v>
      </c>
      <c r="F260" s="2">
        <f>'Moving Avg'!D260</f>
        <v>2.49518</v>
      </c>
      <c r="G260" s="2">
        <f>'Moving Avg'!F260</f>
        <v>2.4318949999999999</v>
      </c>
      <c r="H260" s="2">
        <f>'Moving Avg'!G260</f>
        <v>2.3971059999999995</v>
      </c>
      <c r="I260" s="2">
        <f>'Moving Avg'!H260</f>
        <v>2.5966579999999997</v>
      </c>
      <c r="J260" s="6" t="str">
        <f>OBV!F260</f>
        <v>BEARISH</v>
      </c>
      <c r="K260" s="6" t="str">
        <f>OBV!G260</f>
        <v>WEAK</v>
      </c>
      <c r="L260" s="6" t="str">
        <f>OBV!H260</f>
        <v>BEARISH DIVERGENCE</v>
      </c>
    </row>
    <row r="261" spans="1:12" ht="13.5" x14ac:dyDescent="0.25">
      <c r="A261" s="3">
        <f>RSI!A261</f>
        <v>42388</v>
      </c>
      <c r="B261" s="2">
        <f>RSI!B261</f>
        <v>2.5278999999999998</v>
      </c>
      <c r="C261" s="2">
        <f>RSI!I261</f>
        <v>65.307285544920745</v>
      </c>
      <c r="D261" s="2">
        <f>MACD!E261</f>
        <v>-4.4295649621967748E-2</v>
      </c>
      <c r="E261" s="2">
        <f>MACD!F261</f>
        <v>-3.6825027125066155E-2</v>
      </c>
      <c r="F261" s="2">
        <f>'Moving Avg'!D261</f>
        <v>2.5111199999999996</v>
      </c>
      <c r="G261" s="2">
        <f>'Moving Avg'!F261</f>
        <v>2.4388649999999998</v>
      </c>
      <c r="H261" s="2">
        <f>'Moving Avg'!G261</f>
        <v>2.3990979999999995</v>
      </c>
      <c r="I261" s="2">
        <f>'Moving Avg'!H261</f>
        <v>2.5960000000000001</v>
      </c>
      <c r="J261" s="6" t="str">
        <f>OBV!F261</f>
        <v>BEARISH</v>
      </c>
      <c r="K261" s="6" t="str">
        <f>OBV!G261</f>
        <v>WEAK</v>
      </c>
      <c r="L261" s="6" t="str">
        <f>OBV!H261</f>
        <v>BEARISH DIVERGENCE</v>
      </c>
    </row>
    <row r="262" spans="1:12" ht="13.5" x14ac:dyDescent="0.25">
      <c r="A262" s="3">
        <f>RSI!A262</f>
        <v>42389</v>
      </c>
      <c r="B262" s="2">
        <f>RSI!B262</f>
        <v>2.6034999999999999</v>
      </c>
      <c r="C262" s="2">
        <f>RSI!I262</f>
        <v>72.733018077612513</v>
      </c>
      <c r="D262" s="2">
        <f>MACD!E262</f>
        <v>-4.8664640641125079E-2</v>
      </c>
      <c r="E262" s="2">
        <f>MACD!F262</f>
        <v>-3.9192949828277937E-2</v>
      </c>
      <c r="F262" s="2">
        <f>'Moving Avg'!D262</f>
        <v>2.5334199999999996</v>
      </c>
      <c r="G262" s="2">
        <f>'Moving Avg'!F262</f>
        <v>2.4496150000000001</v>
      </c>
      <c r="H262" s="2">
        <f>'Moving Avg'!G262</f>
        <v>2.4024419999999993</v>
      </c>
      <c r="I262" s="2">
        <f>'Moving Avg'!H262</f>
        <v>2.5956640000000011</v>
      </c>
      <c r="J262" s="6" t="str">
        <f>OBV!F262</f>
        <v>BEARISH</v>
      </c>
      <c r="K262" s="6" t="str">
        <f>OBV!G262</f>
        <v>WEAK</v>
      </c>
      <c r="L262" s="6" t="str">
        <f>OBV!H262</f>
        <v>BEARISH DIVERGENCE</v>
      </c>
    </row>
    <row r="263" spans="1:12" ht="13.5" x14ac:dyDescent="0.25">
      <c r="A263" s="3">
        <f>RSI!A263</f>
        <v>42390</v>
      </c>
      <c r="B263" s="2">
        <f>RSI!B263</f>
        <v>2.6671999999999998</v>
      </c>
      <c r="C263" s="2">
        <f>RSI!I263</f>
        <v>77.167619006666001</v>
      </c>
      <c r="D263" s="2">
        <f>MACD!E263</f>
        <v>-5.7405990976462817E-2</v>
      </c>
      <c r="E263" s="2">
        <f>MACD!F263</f>
        <v>-4.2835558057914919E-2</v>
      </c>
      <c r="F263" s="2">
        <f>'Moving Avg'!D263</f>
        <v>2.5652799999999996</v>
      </c>
      <c r="G263" s="2">
        <f>'Moving Avg'!F263</f>
        <v>2.4635500000000001</v>
      </c>
      <c r="H263" s="2">
        <f>'Moving Avg'!G263</f>
        <v>2.4071399999999996</v>
      </c>
      <c r="I263" s="2">
        <f>'Moving Avg'!H263</f>
        <v>2.5956465000000009</v>
      </c>
      <c r="J263" s="6" t="str">
        <f>OBV!F263</f>
        <v>BEARISH</v>
      </c>
      <c r="K263" s="6" t="str">
        <f>OBV!G263</f>
        <v>WEAK</v>
      </c>
      <c r="L263" s="6" t="str">
        <f>OBV!H263</f>
        <v>BEARISH DIVERGENCE</v>
      </c>
    </row>
    <row r="264" spans="1:12" ht="13.5" x14ac:dyDescent="0.25">
      <c r="A264" s="3">
        <f>RSI!A264</f>
        <v>42391</v>
      </c>
      <c r="B264" s="2">
        <f>RSI!B264</f>
        <v>2.6751</v>
      </c>
      <c r="C264" s="2">
        <f>RSI!I264</f>
        <v>77.653028746294169</v>
      </c>
      <c r="D264" s="2">
        <f>MACD!E264</f>
        <v>-6.1128063279346279E-2</v>
      </c>
      <c r="E264" s="2">
        <f>MACD!F264</f>
        <v>-4.6494059102201196E-2</v>
      </c>
      <c r="F264" s="2">
        <f>'Moving Avg'!D264</f>
        <v>2.59632</v>
      </c>
      <c r="G264" s="2">
        <f>'Moving Avg'!F264</f>
        <v>2.4778799999999999</v>
      </c>
      <c r="H264" s="2">
        <f>'Moving Avg'!G264</f>
        <v>2.4132699999999998</v>
      </c>
      <c r="I264" s="2">
        <f>'Moving Avg'!H264</f>
        <v>2.5956685000000004</v>
      </c>
      <c r="J264" s="6" t="str">
        <f>OBV!F264</f>
        <v>BEARISH</v>
      </c>
      <c r="K264" s="6" t="str">
        <f>OBV!G264</f>
        <v>WEAK</v>
      </c>
      <c r="L264" s="6" t="str">
        <f>OBV!H264</f>
        <v>BEARISH DIVERGENCE</v>
      </c>
    </row>
    <row r="265" spans="1:12" ht="13.5" x14ac:dyDescent="0.25">
      <c r="A265" s="3">
        <f>RSI!A265</f>
        <v>42394</v>
      </c>
      <c r="B265" s="2">
        <f>RSI!B265</f>
        <v>2.7149999999999999</v>
      </c>
      <c r="C265" s="2">
        <f>RSI!I265</f>
        <v>79.969273613004631</v>
      </c>
      <c r="D265" s="2">
        <f>MACD!E265</f>
        <v>-7.7619965359618348E-2</v>
      </c>
      <c r="E265" s="2">
        <f>MACD!F265</f>
        <v>-5.2719240353684624E-2</v>
      </c>
      <c r="F265" s="2">
        <f>'Moving Avg'!D265</f>
        <v>2.63774</v>
      </c>
      <c r="G265" s="2">
        <f>'Moving Avg'!F265</f>
        <v>2.4961950000000002</v>
      </c>
      <c r="H265" s="2">
        <f>'Moving Avg'!G265</f>
        <v>2.4215520000000001</v>
      </c>
      <c r="I265" s="2">
        <f>'Moving Avg'!H265</f>
        <v>2.5959835000000009</v>
      </c>
      <c r="J265" s="6" t="str">
        <f>OBV!F265</f>
        <v>BULLISH</v>
      </c>
      <c r="K265" s="6" t="str">
        <f>OBV!G265</f>
        <v>STRONG</v>
      </c>
      <c r="L265" s="6" t="str">
        <f>OBV!H265</f>
        <v>CONFIRMED BULLISH</v>
      </c>
    </row>
    <row r="266" spans="1:12" ht="13.5" x14ac:dyDescent="0.25">
      <c r="A266" s="3">
        <f>RSI!A266</f>
        <v>42395</v>
      </c>
      <c r="B266" s="2">
        <f>RSI!B266</f>
        <v>2.7387999999999999</v>
      </c>
      <c r="C266" s="2">
        <f>RSI!I266</f>
        <v>81.219697138475226</v>
      </c>
      <c r="D266" s="2">
        <f>MACD!E266</f>
        <v>-9.1625074221830083E-2</v>
      </c>
      <c r="E266" s="2">
        <f>MACD!F266</f>
        <v>-6.0500407127313721E-2</v>
      </c>
      <c r="F266" s="2">
        <f>'Moving Avg'!D266</f>
        <v>2.6799200000000001</v>
      </c>
      <c r="G266" s="2">
        <f>'Moving Avg'!F266</f>
        <v>2.5137099999999997</v>
      </c>
      <c r="H266" s="2">
        <f>'Moving Avg'!G266</f>
        <v>2.4305480000000004</v>
      </c>
      <c r="I266" s="2">
        <f>'Moving Avg'!H266</f>
        <v>2.5964175000000007</v>
      </c>
      <c r="J266" s="6" t="str">
        <f>OBV!F266</f>
        <v>BULLISH</v>
      </c>
      <c r="K266" s="6" t="str">
        <f>OBV!G266</f>
        <v>STRONG</v>
      </c>
      <c r="L266" s="6" t="str">
        <f>OBV!H266</f>
        <v>CONFIRMED BULLISH</v>
      </c>
    </row>
    <row r="267" spans="1:12" ht="13.5" x14ac:dyDescent="0.25">
      <c r="A267" s="3">
        <f>RSI!A267</f>
        <v>42396</v>
      </c>
      <c r="B267" s="2">
        <f>RSI!B267</f>
        <v>2.8264</v>
      </c>
      <c r="C267" s="2">
        <f>RSI!I267</f>
        <v>84.944941163560429</v>
      </c>
      <c r="D267" s="2">
        <f>MACD!E267</f>
        <v>-0.10461568573243119</v>
      </c>
      <c r="E267" s="2">
        <f>MACD!F267</f>
        <v>-6.9323462848337222E-2</v>
      </c>
      <c r="F267" s="2">
        <f>'Moving Avg'!D267</f>
        <v>2.7244999999999999</v>
      </c>
      <c r="G267" s="2">
        <f>'Moving Avg'!F267</f>
        <v>2.5354049999999999</v>
      </c>
      <c r="H267" s="2">
        <f>'Moving Avg'!G267</f>
        <v>2.4405000000000006</v>
      </c>
      <c r="I267" s="2">
        <f>'Moving Avg'!H267</f>
        <v>2.5974760000000008</v>
      </c>
      <c r="J267" s="6" t="str">
        <f>OBV!F267</f>
        <v>BULLISH</v>
      </c>
      <c r="K267" s="6" t="str">
        <f>OBV!G267</f>
        <v>STRONG</v>
      </c>
      <c r="L267" s="6" t="str">
        <f>OBV!H267</f>
        <v>CONFIRMED BULLISH</v>
      </c>
    </row>
    <row r="268" spans="1:12" ht="13.5" x14ac:dyDescent="0.25">
      <c r="A268" s="3">
        <f>RSI!A268</f>
        <v>42397</v>
      </c>
      <c r="B268" s="2">
        <f>RSI!B268</f>
        <v>2.8900999999999999</v>
      </c>
      <c r="C268" s="2">
        <f>RSI!I268</f>
        <v>86.969107939036959</v>
      </c>
      <c r="D268" s="2">
        <f>MACD!E268</f>
        <v>-0.11968450459991153</v>
      </c>
      <c r="E268" s="2">
        <f>MACD!F268</f>
        <v>-7.9395671198652096E-2</v>
      </c>
      <c r="F268" s="2">
        <f>'Moving Avg'!D268</f>
        <v>2.7690799999999998</v>
      </c>
      <c r="G268" s="2">
        <f>'Moving Avg'!F268</f>
        <v>2.5602849999999995</v>
      </c>
      <c r="H268" s="2">
        <f>'Moving Avg'!G268</f>
        <v>2.4514080000000007</v>
      </c>
      <c r="I268" s="2">
        <f>'Moving Avg'!H268</f>
        <v>2.5988530000000001</v>
      </c>
      <c r="J268" s="6" t="str">
        <f>OBV!F268</f>
        <v>BULLISH</v>
      </c>
      <c r="K268" s="6" t="str">
        <f>OBV!G268</f>
        <v>STRONG</v>
      </c>
      <c r="L268" s="6" t="str">
        <f>OBV!H268</f>
        <v>CONFIRMED BULLISH</v>
      </c>
    </row>
    <row r="269" spans="1:12" ht="13.5" x14ac:dyDescent="0.25">
      <c r="A269" s="3">
        <f>RSI!A269</f>
        <v>42398</v>
      </c>
      <c r="B269" s="2">
        <f>RSI!B269</f>
        <v>2.9020999999999999</v>
      </c>
      <c r="C269" s="2">
        <f>RSI!I269</f>
        <v>87.315108721815221</v>
      </c>
      <c r="D269" s="2">
        <f>MACD!E269</f>
        <v>-0.13352492388810955</v>
      </c>
      <c r="E269" s="2">
        <f>MACD!F269</f>
        <v>-9.0221521736543589E-2</v>
      </c>
      <c r="F269" s="2">
        <f>'Moving Avg'!D269</f>
        <v>2.8144799999999996</v>
      </c>
      <c r="G269" s="2">
        <f>'Moving Avg'!F269</f>
        <v>2.585364999999999</v>
      </c>
      <c r="H269" s="2">
        <f>'Moving Avg'!G269</f>
        <v>2.4625560000000011</v>
      </c>
      <c r="I269" s="2">
        <f>'Moving Avg'!H269</f>
        <v>2.6003835000000004</v>
      </c>
      <c r="J269" s="6" t="str">
        <f>OBV!F269</f>
        <v>BULLISH</v>
      </c>
      <c r="K269" s="6" t="str">
        <f>OBV!G269</f>
        <v>STRONG</v>
      </c>
      <c r="L269" s="6" t="str">
        <f>OBV!H269</f>
        <v>CONFIRMED BULLISH</v>
      </c>
    </row>
    <row r="270" spans="1:12" ht="13.5" x14ac:dyDescent="0.25">
      <c r="A270" s="3">
        <f>RSI!A270</f>
        <v>42401</v>
      </c>
      <c r="B270" s="2">
        <f>RSI!B270</f>
        <v>2.9458000000000002</v>
      </c>
      <c r="C270" s="2">
        <f>RSI!I270</f>
        <v>88.511444858481838</v>
      </c>
      <c r="D270" s="2">
        <f>MACD!E270</f>
        <v>-0.1522856521180298</v>
      </c>
      <c r="E270" s="2">
        <f>MACD!F270</f>
        <v>-0.10263434781284084</v>
      </c>
      <c r="F270" s="2">
        <f>'Moving Avg'!D270</f>
        <v>2.8606399999999996</v>
      </c>
      <c r="G270" s="2">
        <f>'Moving Avg'!F270</f>
        <v>2.6116349999999988</v>
      </c>
      <c r="H270" s="2">
        <f>'Moving Avg'!G270</f>
        <v>2.4732240000000014</v>
      </c>
      <c r="I270" s="2">
        <f>'Moving Avg'!H270</f>
        <v>2.6021325000000002</v>
      </c>
      <c r="J270" s="6" t="str">
        <f>OBV!F270</f>
        <v>BULLISH</v>
      </c>
      <c r="K270" s="6" t="str">
        <f>OBV!G270</f>
        <v>STRONG</v>
      </c>
      <c r="L270" s="6" t="str">
        <f>OBV!H270</f>
        <v>CONFIRMED BULLISH</v>
      </c>
    </row>
    <row r="271" spans="1:12" ht="13.5" x14ac:dyDescent="0.25">
      <c r="A271" s="3">
        <f>RSI!A271</f>
        <v>42402</v>
      </c>
      <c r="B271" s="2">
        <f>RSI!B271</f>
        <v>2.9618000000000002</v>
      </c>
      <c r="C271" s="2">
        <f>RSI!I271</f>
        <v>88.923350842386625</v>
      </c>
      <c r="D271" s="2">
        <f>MACD!E271</f>
        <v>-0.1683473548381329</v>
      </c>
      <c r="E271" s="2">
        <f>MACD!F271</f>
        <v>-0.11577694921789926</v>
      </c>
      <c r="F271" s="2">
        <f>'Moving Avg'!D271</f>
        <v>2.90524</v>
      </c>
      <c r="G271" s="2">
        <f>'Moving Avg'!F271</f>
        <v>2.6373149999999987</v>
      </c>
      <c r="H271" s="2">
        <f>'Moving Avg'!G271</f>
        <v>2.4842120000000008</v>
      </c>
      <c r="I271" s="2">
        <f>'Moving Avg'!H271</f>
        <v>2.6039240000000006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2.9817</v>
      </c>
      <c r="C272" s="2">
        <f>RSI!I272</f>
        <v>89.430911553845817</v>
      </c>
      <c r="D272" s="2">
        <f>MACD!E272</f>
        <v>-0.17380085577453031</v>
      </c>
      <c r="E272" s="2">
        <f>MACD!F272</f>
        <v>-0.12738173052922547</v>
      </c>
      <c r="F272" s="2">
        <f>'Moving Avg'!D272</f>
        <v>2.9363000000000001</v>
      </c>
      <c r="G272" s="2">
        <f>'Moving Avg'!F272</f>
        <v>2.6639899999999996</v>
      </c>
      <c r="H272" s="2">
        <f>'Moving Avg'!G272</f>
        <v>2.4960760000000008</v>
      </c>
      <c r="I272" s="2">
        <f>'Moving Avg'!H272</f>
        <v>2.605852500000001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</row>
    <row r="273" spans="1:12" ht="13.5" x14ac:dyDescent="0.25">
      <c r="A273" s="3">
        <f>RSI!A273</f>
        <v>42404</v>
      </c>
      <c r="B273" s="2">
        <f>RSI!B273</f>
        <v>2.9817</v>
      </c>
      <c r="C273" s="2">
        <f>RSI!I273</f>
        <v>89.430911553845817</v>
      </c>
      <c r="D273" s="2">
        <f>MACD!E273</f>
        <v>-0.17060287667028895</v>
      </c>
      <c r="E273" s="2">
        <f>MACD!F273</f>
        <v>-0.13602595975743817</v>
      </c>
      <c r="F273" s="2">
        <f>'Moving Avg'!D273</f>
        <v>2.9546199999999998</v>
      </c>
      <c r="G273" s="2">
        <f>'Moving Avg'!F273</f>
        <v>2.6904649999999997</v>
      </c>
      <c r="H273" s="2">
        <f>'Moving Avg'!G273</f>
        <v>2.506984000000001</v>
      </c>
      <c r="I273" s="2">
        <f>'Moving Avg'!H273</f>
        <v>2.6078745000000016</v>
      </c>
      <c r="J273" s="6" t="str">
        <f>OBV!F273</f>
        <v>BULLISH</v>
      </c>
      <c r="K273" s="6" t="str">
        <f>OBV!G273</f>
        <v>STRONG</v>
      </c>
      <c r="L273" s="6" t="str">
        <f>OBV!H273</f>
        <v>CONFIRMED BULLISH</v>
      </c>
    </row>
    <row r="274" spans="1:12" ht="13.5" x14ac:dyDescent="0.25">
      <c r="A274" s="3">
        <f>RSI!A274</f>
        <v>42405</v>
      </c>
      <c r="B274" s="2">
        <f>RSI!B274</f>
        <v>2.9777</v>
      </c>
      <c r="C274" s="2">
        <f>RSI!I274</f>
        <v>88.485700111234152</v>
      </c>
      <c r="D274" s="2">
        <f>MACD!E274</f>
        <v>-0.1682255098316916</v>
      </c>
      <c r="E274" s="2">
        <f>MACD!F274</f>
        <v>-0.14246586977228887</v>
      </c>
      <c r="F274" s="2">
        <f>'Moving Avg'!D274</f>
        <v>2.9697400000000003</v>
      </c>
      <c r="G274" s="2">
        <f>'Moving Avg'!F274</f>
        <v>2.7149500000000004</v>
      </c>
      <c r="H274" s="2">
        <f>'Moving Avg'!G274</f>
        <v>2.518768000000001</v>
      </c>
      <c r="I274" s="2">
        <f>'Moving Avg'!H274</f>
        <v>2.6098765000000013</v>
      </c>
      <c r="J274" s="6" t="str">
        <f>OBV!F274</f>
        <v>BULLISH</v>
      </c>
      <c r="K274" s="6" t="str">
        <f>OBV!G274</f>
        <v>STRONG</v>
      </c>
      <c r="L274" s="6" t="str">
        <f>OBV!H274</f>
        <v>CONFIRMED BULLISH</v>
      </c>
    </row>
    <row r="275" spans="1:12" ht="13.5" x14ac:dyDescent="0.25">
      <c r="A275" s="3">
        <f>RSI!A275</f>
        <v>42408</v>
      </c>
      <c r="B275" s="2">
        <f>RSI!B275</f>
        <v>2.9777</v>
      </c>
      <c r="C275" s="2">
        <f>RSI!I275</f>
        <v>88.485700111234152</v>
      </c>
      <c r="D275" s="2">
        <f>MACD!E275</f>
        <v>-0.16175577216804182</v>
      </c>
      <c r="E275" s="2">
        <f>MACD!F275</f>
        <v>-0.14632385025143946</v>
      </c>
      <c r="F275" s="2">
        <f>'Moving Avg'!D275</f>
        <v>2.9761200000000003</v>
      </c>
      <c r="G275" s="2">
        <f>'Moving Avg'!F275</f>
        <v>2.7424200000000001</v>
      </c>
      <c r="H275" s="2">
        <f>'Moving Avg'!G275</f>
        <v>2.5301540000000009</v>
      </c>
      <c r="I275" s="2">
        <f>'Moving Avg'!H275</f>
        <v>2.6116915000000009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</row>
    <row r="276" spans="1:12" ht="13.5" x14ac:dyDescent="0.25">
      <c r="A276" s="3">
        <f>RSI!A276</f>
        <v>42409</v>
      </c>
      <c r="B276" s="2">
        <f>RSI!B276</f>
        <v>2.9458000000000002</v>
      </c>
      <c r="C276" s="2">
        <f>RSI!I276</f>
        <v>80.606015660580454</v>
      </c>
      <c r="D276" s="2">
        <f>MACD!E276</f>
        <v>-0.15181274952936441</v>
      </c>
      <c r="E276" s="2">
        <f>MACD!F276</f>
        <v>-0.14742163010702447</v>
      </c>
      <c r="F276" s="2">
        <f>'Moving Avg'!D276</f>
        <v>2.9729200000000002</v>
      </c>
      <c r="G276" s="2">
        <f>'Moving Avg'!F276</f>
        <v>2.7672999999999996</v>
      </c>
      <c r="H276" s="2">
        <f>'Moving Avg'!G276</f>
        <v>2.5409020000000009</v>
      </c>
      <c r="I276" s="2">
        <f>'Moving Avg'!H276</f>
        <v>2.6137205000000008</v>
      </c>
      <c r="J276" s="6" t="str">
        <f>OBV!F276</f>
        <v>BULLISH</v>
      </c>
      <c r="K276" s="6" t="str">
        <f>OBV!G276</f>
        <v>STRONG</v>
      </c>
      <c r="L276" s="6" t="str">
        <f>OBV!H276</f>
        <v>BULLISH DIVERGENCE</v>
      </c>
    </row>
    <row r="277" spans="1:12" ht="13.5" x14ac:dyDescent="0.25">
      <c r="A277" s="3">
        <f>RSI!A277</f>
        <v>42410</v>
      </c>
      <c r="B277" s="2">
        <f>RSI!B277</f>
        <v>2.9180000000000001</v>
      </c>
      <c r="C277" s="2">
        <f>RSI!I277</f>
        <v>74.388982955746684</v>
      </c>
      <c r="D277" s="2">
        <f>MACD!E277</f>
        <v>-0.12911536427650461</v>
      </c>
      <c r="E277" s="2">
        <f>MACD!F277</f>
        <v>-0.1437603769409205</v>
      </c>
      <c r="F277" s="2">
        <f>'Moving Avg'!D277</f>
        <v>2.9601800000000003</v>
      </c>
      <c r="G277" s="2">
        <f>'Moving Avg'!F277</f>
        <v>2.7885999999999997</v>
      </c>
      <c r="H277" s="2">
        <f>'Moving Avg'!G277</f>
        <v>2.5522880000000008</v>
      </c>
      <c r="I277" s="2">
        <f>'Moving Avg'!H277</f>
        <v>2.6152370000000009</v>
      </c>
      <c r="J277" s="6" t="str">
        <f>OBV!F277</f>
        <v>BEARISH</v>
      </c>
      <c r="K277" s="6" t="str">
        <f>OBV!G277</f>
        <v>WEAK</v>
      </c>
      <c r="L277" s="6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2.9180000000000001</v>
      </c>
      <c r="C278" s="2">
        <f>RSI!I278</f>
        <v>74.388982955746684</v>
      </c>
      <c r="D278" s="2">
        <f>MACD!E278</f>
        <v>-0.10110498706384785</v>
      </c>
      <c r="E278" s="2">
        <f>MACD!F278</f>
        <v>-0.13522929896550598</v>
      </c>
      <c r="F278" s="2">
        <f>'Moving Avg'!D278</f>
        <v>2.9474399999999994</v>
      </c>
      <c r="G278" s="2">
        <f>'Moving Avg'!F278</f>
        <v>2.8091049999999997</v>
      </c>
      <c r="H278" s="2">
        <f>'Moving Avg'!G278</f>
        <v>2.5644700000000014</v>
      </c>
      <c r="I278" s="2">
        <f>'Moving Avg'!H278</f>
        <v>2.6166230000000006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2.8860999999999999</v>
      </c>
      <c r="C279" s="2">
        <f>RSI!I279</f>
        <v>67.464226603544176</v>
      </c>
      <c r="D279" s="2">
        <f>MACD!E279</f>
        <v>-7.4116173155768461E-2</v>
      </c>
      <c r="E279" s="2">
        <f>MACD!F279</f>
        <v>-0.12300667380355848</v>
      </c>
      <c r="F279" s="2">
        <f>'Moving Avg'!D279</f>
        <v>2.9291199999999997</v>
      </c>
      <c r="G279" s="2">
        <f>'Moving Avg'!F279</f>
        <v>2.8274150000000002</v>
      </c>
      <c r="H279" s="2">
        <f>'Moving Avg'!G279</f>
        <v>2.5748200000000008</v>
      </c>
      <c r="I279" s="2">
        <f>'Moving Avg'!H279</f>
        <v>2.6176065000000013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2.9857</v>
      </c>
      <c r="C280" s="2">
        <f>RSI!I280</f>
        <v>75.220345552118687</v>
      </c>
      <c r="D280" s="2">
        <f>MACD!E280</f>
        <v>-5.2598826952505728E-2</v>
      </c>
      <c r="E280" s="2">
        <f>MACD!F280</f>
        <v>-0.10892510443334794</v>
      </c>
      <c r="F280" s="2">
        <f>'Moving Avg'!D280</f>
        <v>2.93072</v>
      </c>
      <c r="G280" s="2">
        <f>'Moving Avg'!F280</f>
        <v>2.851305</v>
      </c>
      <c r="H280" s="2">
        <f>'Moving Avg'!G280</f>
        <v>2.5871620000000011</v>
      </c>
      <c r="I280" s="2">
        <f>'Moving Avg'!H280</f>
        <v>2.6192000000000011</v>
      </c>
      <c r="J280" s="6" t="str">
        <f>OBV!F280</f>
        <v>BULLISH</v>
      </c>
      <c r="K280" s="6" t="str">
        <f>OBV!G280</f>
        <v>STRONG</v>
      </c>
      <c r="L280" s="6" t="str">
        <f>OBV!H280</f>
        <v>CONFIRMED BULLISH</v>
      </c>
    </row>
    <row r="281" spans="1:12" ht="13.5" x14ac:dyDescent="0.25">
      <c r="A281" s="3">
        <f>RSI!A281</f>
        <v>42416</v>
      </c>
      <c r="B281" s="2">
        <f>RSI!B281</f>
        <v>3.0731999999999999</v>
      </c>
      <c r="C281" s="2">
        <f>RSI!I281</f>
        <v>79.78056497881964</v>
      </c>
      <c r="D281" s="2">
        <f>MACD!E281</f>
        <v>-3.9615734320861851E-2</v>
      </c>
      <c r="E281" s="2">
        <f>MACD!F281</f>
        <v>-9.5063230410850713E-2</v>
      </c>
      <c r="F281" s="2">
        <f>'Moving Avg'!D281</f>
        <v>2.9561999999999999</v>
      </c>
      <c r="G281" s="2">
        <f>'Moving Avg'!F281</f>
        <v>2.8785699999999999</v>
      </c>
      <c r="H281" s="2">
        <f>'Moving Avg'!G281</f>
        <v>2.601652000000001</v>
      </c>
      <c r="I281" s="2">
        <f>'Moving Avg'!H281</f>
        <v>2.6208390000000015</v>
      </c>
      <c r="J281" s="6" t="str">
        <f>OBV!F281</f>
        <v>BULLISH</v>
      </c>
      <c r="K281" s="6" t="str">
        <f>OBV!G281</f>
        <v>STRONG</v>
      </c>
      <c r="L281" s="6" t="str">
        <f>OBV!H281</f>
        <v>CONFIRMED BULLISH</v>
      </c>
    </row>
    <row r="282" spans="1:12" ht="13.5" x14ac:dyDescent="0.25">
      <c r="A282" s="3">
        <f>RSI!A282</f>
        <v>42417</v>
      </c>
      <c r="B282" s="2">
        <f>RSI!B282</f>
        <v>3.0731999999999999</v>
      </c>
      <c r="C282" s="2">
        <f>RSI!I282</f>
        <v>79.78056497881964</v>
      </c>
      <c r="D282" s="2">
        <f>MACD!E282</f>
        <v>-2.7200311497541652E-2</v>
      </c>
      <c r="E282" s="2">
        <f>MACD!F282</f>
        <v>-8.1490646628188904E-2</v>
      </c>
      <c r="F282" s="2">
        <f>'Moving Avg'!D282</f>
        <v>2.9872399999999999</v>
      </c>
      <c r="G282" s="2">
        <f>'Moving Avg'!F282</f>
        <v>2.9020549999999998</v>
      </c>
      <c r="H282" s="2">
        <f>'Moving Avg'!G282</f>
        <v>2.616540000000001</v>
      </c>
      <c r="I282" s="2">
        <f>'Moving Avg'!H282</f>
        <v>2.6224780000000014</v>
      </c>
      <c r="J282" s="6" t="str">
        <f>OBV!F282</f>
        <v>BULLISH</v>
      </c>
      <c r="K282" s="6" t="str">
        <f>OBV!G282</f>
        <v>STRONG</v>
      </c>
      <c r="L282" s="6" t="str">
        <f>OBV!H282</f>
        <v>CONFIRMED BULLISH</v>
      </c>
    </row>
    <row r="283" spans="1:12" ht="13.5" x14ac:dyDescent="0.25">
      <c r="A283" s="3">
        <f>RSI!A283</f>
        <v>42418</v>
      </c>
      <c r="B283" s="2">
        <f>RSI!B283</f>
        <v>3.0653000000000001</v>
      </c>
      <c r="C283" s="2">
        <f>RSI!I283</f>
        <v>78.272268148519473</v>
      </c>
      <c r="D283" s="2">
        <f>MACD!E283</f>
        <v>-1.7620703171606245E-2</v>
      </c>
      <c r="E283" s="2">
        <f>MACD!F283</f>
        <v>-6.8716657936872372E-2</v>
      </c>
      <c r="F283" s="2">
        <f>'Moving Avg'!D283</f>
        <v>3.0167000000000002</v>
      </c>
      <c r="G283" s="2">
        <f>'Moving Avg'!F283</f>
        <v>2.9219599999999999</v>
      </c>
      <c r="H283" s="2">
        <f>'Moving Avg'!G283</f>
        <v>2.6312700000000007</v>
      </c>
      <c r="I283" s="2">
        <f>'Moving Avg'!H283</f>
        <v>2.6238345000000014</v>
      </c>
      <c r="J283" s="6" t="str">
        <f>OBV!F283</f>
        <v>BULLISH</v>
      </c>
      <c r="K283" s="6" t="str">
        <f>OBV!G283</f>
        <v>STRONG</v>
      </c>
      <c r="L283" s="6" t="str">
        <f>OBV!H283</f>
        <v>CONFIRMED BULLISH</v>
      </c>
    </row>
    <row r="284" spans="1:12" ht="13.5" x14ac:dyDescent="0.25">
      <c r="A284" s="3">
        <f>RSI!A284</f>
        <v>42419</v>
      </c>
      <c r="B284" s="2">
        <f>RSI!B284</f>
        <v>3.0613000000000001</v>
      </c>
      <c r="C284" s="2">
        <f>RSI!I284</f>
        <v>77.473609708225837</v>
      </c>
      <c r="D284" s="2">
        <f>MACD!E284</f>
        <v>-1.118630117069852E-2</v>
      </c>
      <c r="E284" s="2">
        <f>MACD!F284</f>
        <v>-5.7210586583637604E-2</v>
      </c>
      <c r="F284" s="2">
        <f>'Moving Avg'!D284</f>
        <v>3.0517400000000001</v>
      </c>
      <c r="G284" s="2">
        <f>'Moving Avg'!F284</f>
        <v>2.9412700000000003</v>
      </c>
      <c r="H284" s="2">
        <f>'Moving Avg'!G284</f>
        <v>2.6458400000000002</v>
      </c>
      <c r="I284" s="2">
        <f>'Moving Avg'!H284</f>
        <v>2.6247975000000014</v>
      </c>
      <c r="J284" s="6" t="str">
        <f>OBV!F284</f>
        <v>BULLISH</v>
      </c>
      <c r="K284" s="6" t="str">
        <f>OBV!G284</f>
        <v>STRONG</v>
      </c>
      <c r="L284" s="6" t="str">
        <f>OBV!H284</f>
        <v>CONFIRMED BULLISH</v>
      </c>
    </row>
    <row r="285" spans="1:12" ht="13.5" x14ac:dyDescent="0.25">
      <c r="A285" s="3">
        <f>RSI!A285</f>
        <v>42422</v>
      </c>
      <c r="B285" s="2">
        <f>RSI!B285</f>
        <v>3.0255000000000001</v>
      </c>
      <c r="C285" s="2">
        <f>RSI!I285</f>
        <v>70.536554840895761</v>
      </c>
      <c r="D285" s="2">
        <f>MACD!E285</f>
        <v>-4.3184785070731202E-3</v>
      </c>
      <c r="E285" s="2">
        <f>MACD!F285</f>
        <v>-4.6632164968324709E-2</v>
      </c>
      <c r="F285" s="2">
        <f>'Moving Avg'!D285</f>
        <v>3.0597000000000003</v>
      </c>
      <c r="G285" s="2">
        <f>'Moving Avg'!F285</f>
        <v>2.9567950000000001</v>
      </c>
      <c r="H285" s="2">
        <f>'Moving Avg'!G285</f>
        <v>2.6585800000000002</v>
      </c>
      <c r="I285" s="2">
        <f>'Moving Avg'!H285</f>
        <v>2.6255070000000011</v>
      </c>
      <c r="J285" s="6" t="str">
        <f>OBV!F285</f>
        <v>BEARISH</v>
      </c>
      <c r="K285" s="6" t="str">
        <f>OBV!G285</f>
        <v>WEAK</v>
      </c>
      <c r="L285" s="6" t="str">
        <f>OBV!H285</f>
        <v>BEARISH DIVERGENCE</v>
      </c>
    </row>
    <row r="286" spans="1:12" ht="13.5" x14ac:dyDescent="0.25">
      <c r="A286" s="3">
        <f>RSI!A286</f>
        <v>42423</v>
      </c>
      <c r="B286" s="2">
        <f>RSI!B286</f>
        <v>3.0333999999999999</v>
      </c>
      <c r="C286" s="2">
        <f>RSI!I286</f>
        <v>71.150442969803123</v>
      </c>
      <c r="D286" s="2">
        <f>MACD!E286</f>
        <v>-4.9260991722426262E-3</v>
      </c>
      <c r="E286" s="2">
        <f>MACD!F286</f>
        <v>-3.8290951809108298E-2</v>
      </c>
      <c r="F286" s="2">
        <f>'Moving Avg'!D286</f>
        <v>3.0517400000000001</v>
      </c>
      <c r="G286" s="2">
        <f>'Moving Avg'!F286</f>
        <v>2.9715250000000002</v>
      </c>
      <c r="H286" s="2">
        <f>'Moving Avg'!G286</f>
        <v>2.6714780000000009</v>
      </c>
      <c r="I286" s="2">
        <f>'Moving Avg'!H286</f>
        <v>2.6262935000000009</v>
      </c>
      <c r="J286" s="6" t="str">
        <f>OBV!F286</f>
        <v>BEARISH</v>
      </c>
      <c r="K286" s="6" t="str">
        <f>OBV!G286</f>
        <v>WEAK</v>
      </c>
      <c r="L286" s="6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3.0373999999999999</v>
      </c>
      <c r="C287" s="2">
        <f>RSI!I287</f>
        <v>71.474525904079655</v>
      </c>
      <c r="D287" s="2">
        <f>MACD!E287</f>
        <v>-1.0917527338147881E-2</v>
      </c>
      <c r="E287" s="2">
        <f>MACD!F287</f>
        <v>-3.2816266914916216E-2</v>
      </c>
      <c r="F287" s="2">
        <f>'Moving Avg'!D287</f>
        <v>3.0445800000000003</v>
      </c>
      <c r="G287" s="2">
        <f>'Moving Avg'!F287</f>
        <v>2.982075</v>
      </c>
      <c r="H287" s="2">
        <f>'Moving Avg'!G287</f>
        <v>2.684456</v>
      </c>
      <c r="I287" s="2">
        <f>'Moving Avg'!H287</f>
        <v>2.6271000000000009</v>
      </c>
      <c r="J287" s="6" t="str">
        <f>OBV!F287</f>
        <v>BEARISH</v>
      </c>
      <c r="K287" s="6" t="str">
        <f>OBV!G287</f>
        <v>WEAK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3.0293999999999999</v>
      </c>
      <c r="C288" s="2">
        <f>RSI!I288</f>
        <v>69.786029341272467</v>
      </c>
      <c r="D288" s="2">
        <f>MACD!E288</f>
        <v>-1.6255341116699018E-2</v>
      </c>
      <c r="E288" s="2">
        <f>MACD!F288</f>
        <v>-2.950408175527278E-2</v>
      </c>
      <c r="F288" s="2">
        <f>'Moving Avg'!D288</f>
        <v>3.0374000000000003</v>
      </c>
      <c r="G288" s="2">
        <f>'Moving Avg'!F288</f>
        <v>2.9890400000000001</v>
      </c>
      <c r="H288" s="2">
        <f>'Moving Avg'!G288</f>
        <v>2.6966360000000003</v>
      </c>
      <c r="I288" s="2">
        <f>'Moving Avg'!H288</f>
        <v>2.6278665000000005</v>
      </c>
      <c r="J288" s="6" t="str">
        <f>OBV!F288</f>
        <v>BEARISH</v>
      </c>
      <c r="K288" s="6" t="str">
        <f>OBV!G288</f>
        <v>WEAK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3.0333999999999999</v>
      </c>
      <c r="C289" s="2">
        <f>RSI!I289</f>
        <v>70.16553809225816</v>
      </c>
      <c r="D289" s="2">
        <f>MACD!E289</f>
        <v>-2.6725647169789646E-2</v>
      </c>
      <c r="E289" s="2">
        <f>MACD!F289</f>
        <v>-2.8948394838176156E-2</v>
      </c>
      <c r="F289" s="2">
        <f>'Moving Avg'!D289</f>
        <v>3.0318199999999997</v>
      </c>
      <c r="G289" s="2">
        <f>'Moving Avg'!F289</f>
        <v>2.9956050000000003</v>
      </c>
      <c r="H289" s="2">
        <f>'Moving Avg'!G289</f>
        <v>2.7088960000000002</v>
      </c>
      <c r="I289" s="2">
        <f>'Moving Avg'!H289</f>
        <v>2.6286530000000012</v>
      </c>
      <c r="J289" s="6" t="str">
        <f>OBV!F289</f>
        <v>BEARISH</v>
      </c>
      <c r="K289" s="6" t="str">
        <f>OBV!G289</f>
        <v>WEAK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3.0373999999999999</v>
      </c>
      <c r="C290" s="2">
        <f>RSI!I290</f>
        <v>70.563720069794897</v>
      </c>
      <c r="D290" s="2">
        <f>MACD!E290</f>
        <v>-2.1276164480105386E-2</v>
      </c>
      <c r="E290" s="2">
        <f>MACD!F290</f>
        <v>-2.7413948766562005E-2</v>
      </c>
      <c r="F290" s="2">
        <f>'Moving Avg'!D290</f>
        <v>3.0342000000000002</v>
      </c>
      <c r="G290" s="2">
        <f>'Moving Avg'!F290</f>
        <v>3.0001850000000001</v>
      </c>
      <c r="H290" s="2">
        <f>'Moving Avg'!G290</f>
        <v>2.7226700000000004</v>
      </c>
      <c r="I290" s="2">
        <f>'Moving Avg'!H290</f>
        <v>2.6294595000000016</v>
      </c>
      <c r="J290" s="6" t="str">
        <f>OBV!F290</f>
        <v>BULLISH</v>
      </c>
      <c r="K290" s="6" t="str">
        <f>OBV!G290</f>
        <v>STRONG</v>
      </c>
      <c r="L290" s="6" t="str">
        <f>OBV!H290</f>
        <v>CONFIRMED BULLISH</v>
      </c>
    </row>
    <row r="291" spans="1:12" ht="13.5" x14ac:dyDescent="0.25">
      <c r="A291" s="3">
        <f>RSI!A291</f>
        <v>42430</v>
      </c>
      <c r="B291" s="2">
        <f>RSI!B291</f>
        <v>3.0373999999999999</v>
      </c>
      <c r="C291" s="2">
        <f>RSI!I291</f>
        <v>70.563720069794897</v>
      </c>
      <c r="D291" s="2">
        <f>MACD!E291</f>
        <v>-3.8917986750242051E-3</v>
      </c>
      <c r="E291" s="2">
        <f>MACD!F291</f>
        <v>-2.2709518748254446E-2</v>
      </c>
      <c r="F291" s="2">
        <f>'Moving Avg'!D291</f>
        <v>3.0349999999999997</v>
      </c>
      <c r="G291" s="2">
        <f>'Moving Avg'!F291</f>
        <v>3.003965</v>
      </c>
      <c r="H291" s="2">
        <f>'Moving Avg'!G291</f>
        <v>2.7356479999999999</v>
      </c>
      <c r="I291" s="2">
        <f>'Moving Avg'!H291</f>
        <v>2.6302660000000015</v>
      </c>
      <c r="J291" s="6" t="str">
        <f>OBV!F291</f>
        <v>BULLISH</v>
      </c>
      <c r="K291" s="6" t="str">
        <f>OBV!G291</f>
        <v>NEUTRAL</v>
      </c>
      <c r="L291" s="6" t="str">
        <f>OBV!H291</f>
        <v>CONFIRMED BULLISH</v>
      </c>
    </row>
    <row r="292" spans="1:12" ht="13.5" x14ac:dyDescent="0.25">
      <c r="A292" s="3">
        <f>RSI!A292</f>
        <v>42431</v>
      </c>
      <c r="B292" s="2">
        <f>RSI!B292</f>
        <v>3.125</v>
      </c>
      <c r="C292" s="2">
        <f>RSI!I292</f>
        <v>78.01592857831308</v>
      </c>
      <c r="D292" s="2">
        <f>MACD!E292</f>
        <v>3.6918702454817875E-3</v>
      </c>
      <c r="E292" s="2">
        <f>MACD!F292</f>
        <v>-1.7429240949507197E-2</v>
      </c>
      <c r="F292" s="2">
        <f>'Moving Avg'!D292</f>
        <v>3.0525199999999999</v>
      </c>
      <c r="G292" s="2">
        <f>'Moving Avg'!F292</f>
        <v>3.0111300000000001</v>
      </c>
      <c r="H292" s="2">
        <f>'Moving Avg'!G292</f>
        <v>2.7503779999999995</v>
      </c>
      <c r="I292" s="2">
        <f>'Moving Avg'!H292</f>
        <v>2.631510500000001</v>
      </c>
      <c r="J292" s="6" t="str">
        <f>OBV!F292</f>
        <v>BULLISH</v>
      </c>
      <c r="K292" s="6" t="str">
        <f>OBV!G292</f>
        <v>STRONG</v>
      </c>
      <c r="L292" s="6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3.1806999999999999</v>
      </c>
      <c r="C293" s="2">
        <f>RSI!I293</f>
        <v>81.263930863247438</v>
      </c>
      <c r="D293" s="2">
        <f>MACD!E293</f>
        <v>3.6597946675818172E-3</v>
      </c>
      <c r="E293" s="2">
        <f>MACD!F293</f>
        <v>-1.3211433826089396E-2</v>
      </c>
      <c r="F293" s="2">
        <f>'Moving Avg'!D293</f>
        <v>3.0827800000000001</v>
      </c>
      <c r="G293" s="2">
        <f>'Moving Avg'!F293</f>
        <v>3.02108</v>
      </c>
      <c r="H293" s="2">
        <f>'Moving Avg'!G293</f>
        <v>2.7662220000000004</v>
      </c>
      <c r="I293" s="2">
        <f>'Moving Avg'!H293</f>
        <v>2.6329960000000012</v>
      </c>
      <c r="J293" s="6" t="str">
        <f>OBV!F293</f>
        <v>BULLISH</v>
      </c>
      <c r="K293" s="6" t="str">
        <f>OBV!G293</f>
        <v>STRONG</v>
      </c>
      <c r="L293" s="6" t="str">
        <f>OBV!H293</f>
        <v>CONFIRMED BULLISH</v>
      </c>
    </row>
    <row r="294" spans="1:12" ht="13.5" x14ac:dyDescent="0.25">
      <c r="A294" s="3">
        <f>RSI!A294</f>
        <v>42433</v>
      </c>
      <c r="B294" s="2">
        <f>RSI!B294</f>
        <v>3.1051000000000002</v>
      </c>
      <c r="C294" s="2">
        <f>RSI!I294</f>
        <v>66.831467026652788</v>
      </c>
      <c r="D294" s="2">
        <f>MACD!E294</f>
        <v>7.2624728368335667E-3</v>
      </c>
      <c r="E294" s="2">
        <f>MACD!F294</f>
        <v>-9.1166524935048041E-3</v>
      </c>
      <c r="F294" s="2">
        <f>'Moving Avg'!D294</f>
        <v>3.0971199999999999</v>
      </c>
      <c r="G294" s="2">
        <f>'Moving Avg'!F294</f>
        <v>3.02745</v>
      </c>
      <c r="H294" s="2">
        <f>'Moving Avg'!G294</f>
        <v>2.7805539999999995</v>
      </c>
      <c r="I294" s="2">
        <f>'Moving Avg'!H294</f>
        <v>2.6342155000000007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3.0653000000000001</v>
      </c>
      <c r="C295" s="2">
        <f>RSI!I295</f>
        <v>60.717763454262361</v>
      </c>
      <c r="D295" s="2">
        <f>MACD!E295</f>
        <v>6.9436312561976798E-3</v>
      </c>
      <c r="E295" s="2">
        <f>MACD!F295</f>
        <v>-5.9045957435643077E-3</v>
      </c>
      <c r="F295" s="2">
        <f>'Moving Avg'!D295</f>
        <v>3.1027</v>
      </c>
      <c r="G295" s="2">
        <f>'Moving Avg'!F295</f>
        <v>3.0318299999999998</v>
      </c>
      <c r="H295" s="2">
        <f>'Moving Avg'!G295</f>
        <v>2.794886</v>
      </c>
      <c r="I295" s="2">
        <f>'Moving Avg'!H295</f>
        <v>2.6352360000000004</v>
      </c>
      <c r="J295" s="6" t="str">
        <f>OBV!F295</f>
        <v>BULLISH</v>
      </c>
      <c r="K295" s="6" t="str">
        <f>OBV!G295</f>
        <v>STRONG</v>
      </c>
      <c r="L295" s="6" t="str">
        <f>OBV!H295</f>
        <v>CONFIRMED BULLISH</v>
      </c>
    </row>
    <row r="296" spans="1:12" ht="13.5" x14ac:dyDescent="0.25">
      <c r="A296" s="3">
        <f>RSI!A296</f>
        <v>42437</v>
      </c>
      <c r="B296" s="2">
        <f>RSI!B296</f>
        <v>3.0653000000000001</v>
      </c>
      <c r="C296" s="2">
        <f>RSI!I296</f>
        <v>60.717763454262354</v>
      </c>
      <c r="D296" s="2">
        <f>MACD!E296</f>
        <v>7.3765202599025415E-3</v>
      </c>
      <c r="E296" s="2">
        <f>MACD!F296</f>
        <v>-3.2483725428709377E-3</v>
      </c>
      <c r="F296" s="2">
        <f>'Moving Avg'!D296</f>
        <v>3.1082800000000002</v>
      </c>
      <c r="G296" s="2">
        <f>'Moving Avg'!F296</f>
        <v>3.0378050000000001</v>
      </c>
      <c r="H296" s="2">
        <f>'Moving Avg'!G296</f>
        <v>2.8084220000000006</v>
      </c>
      <c r="I296" s="2">
        <f>'Moving Avg'!H296</f>
        <v>2.6364435000000004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</row>
    <row r="297" spans="1:12" ht="13.5" x14ac:dyDescent="0.25">
      <c r="A297" s="3">
        <f>RSI!A297</f>
        <v>42438</v>
      </c>
      <c r="B297" s="2">
        <f>RSI!B297</f>
        <v>3.0653000000000001</v>
      </c>
      <c r="C297" s="2">
        <f>RSI!I297</f>
        <v>60.717763454262354</v>
      </c>
      <c r="D297" s="2">
        <f>MACD!E297</f>
        <v>7.8834672541452377E-3</v>
      </c>
      <c r="E297" s="2">
        <f>MACD!F297</f>
        <v>-1.0220045834677027E-3</v>
      </c>
      <c r="F297" s="2">
        <f>'Moving Avg'!D297</f>
        <v>3.0963400000000005</v>
      </c>
      <c r="G297" s="2">
        <f>'Moving Avg'!F297</f>
        <v>3.0451700000000002</v>
      </c>
      <c r="H297" s="2">
        <f>'Moving Avg'!G297</f>
        <v>2.8218780000000003</v>
      </c>
      <c r="I297" s="2">
        <f>'Moving Avg'!H297</f>
        <v>2.637651</v>
      </c>
      <c r="J297" s="6" t="str">
        <f>OBV!F297</f>
        <v>BULLISH</v>
      </c>
      <c r="K297" s="6" t="str">
        <f>OBV!G297</f>
        <v>STRONG</v>
      </c>
      <c r="L297" s="6" t="str">
        <f>OBV!H297</f>
        <v>BULLISH DIVERGENCE</v>
      </c>
    </row>
    <row r="298" spans="1:12" ht="13.5" x14ac:dyDescent="0.25">
      <c r="A298" s="3">
        <f>RSI!A298</f>
        <v>42439</v>
      </c>
      <c r="B298" s="2">
        <f>RSI!B298</f>
        <v>3.0255000000000001</v>
      </c>
      <c r="C298" s="2">
        <f>RSI!I298</f>
        <v>54.491774007045116</v>
      </c>
      <c r="D298" s="2">
        <f>MACD!E298</f>
        <v>9.5902380644017349E-3</v>
      </c>
      <c r="E298" s="2">
        <f>MACD!F298</f>
        <v>1.1004439461061849E-3</v>
      </c>
      <c r="F298" s="2">
        <f>'Moving Avg'!D298</f>
        <v>3.0653000000000006</v>
      </c>
      <c r="G298" s="2">
        <f>'Moving Avg'!F298</f>
        <v>3.0505450000000001</v>
      </c>
      <c r="H298" s="2">
        <f>'Moving Avg'!G298</f>
        <v>2.8345380000000007</v>
      </c>
      <c r="I298" s="2">
        <f>'Moving Avg'!H298</f>
        <v>2.6383979999999996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3.0255000000000001</v>
      </c>
      <c r="C299" s="2">
        <f>RSI!I299</f>
        <v>54.491774007045123</v>
      </c>
      <c r="D299" s="2">
        <f>MACD!E299</f>
        <v>1.1477990259737947E-2</v>
      </c>
      <c r="E299" s="2">
        <f>MACD!F299</f>
        <v>3.1759532088325372E-3</v>
      </c>
      <c r="F299" s="2">
        <f>'Moving Avg'!D299</f>
        <v>3.0493800000000002</v>
      </c>
      <c r="G299" s="2">
        <f>'Moving Avg'!F299</f>
        <v>3.0575150000000004</v>
      </c>
      <c r="H299" s="2">
        <f>'Moving Avg'!G299</f>
        <v>2.847038</v>
      </c>
      <c r="I299" s="2">
        <f>'Moving Avg'!H299</f>
        <v>2.6394065000000002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3.0453999999999999</v>
      </c>
      <c r="C300" s="2">
        <f>RSI!I300</f>
        <v>57.045868317412797</v>
      </c>
      <c r="D300" s="2">
        <f>MACD!E300</f>
        <v>1.2057534113522728E-2</v>
      </c>
      <c r="E300" s="2">
        <f>MACD!F300</f>
        <v>4.9522693897705757E-3</v>
      </c>
      <c r="F300" s="2">
        <f>'Moving Avg'!D300</f>
        <v>3.0453999999999999</v>
      </c>
      <c r="G300" s="2">
        <f>'Moving Avg'!F300</f>
        <v>3.0605000000000002</v>
      </c>
      <c r="H300" s="2">
        <f>'Moving Avg'!G300</f>
        <v>2.8595379999999992</v>
      </c>
      <c r="I300" s="2">
        <f>'Moving Avg'!H300</f>
        <v>2.6402529999999995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</row>
    <row r="301" spans="1:12" ht="13.5" x14ac:dyDescent="0.25">
      <c r="A301" s="3">
        <f>RSI!A301</f>
        <v>42444</v>
      </c>
      <c r="B301" s="2">
        <f>RSI!B301</f>
        <v>3.1846999999999999</v>
      </c>
      <c r="C301" s="2">
        <f>RSI!I301</f>
        <v>69.816230666083896</v>
      </c>
      <c r="D301" s="2">
        <f>MACD!E301</f>
        <v>1.9644982825730573E-3</v>
      </c>
      <c r="E301" s="2">
        <f>MACD!F301</f>
        <v>4.3547151683310716E-3</v>
      </c>
      <c r="F301" s="2">
        <f>'Moving Avg'!D301</f>
        <v>3.06928</v>
      </c>
      <c r="G301" s="2">
        <f>'Moving Avg'!F301</f>
        <v>3.0660750000000005</v>
      </c>
      <c r="H301" s="2">
        <f>'Moving Avg'!G301</f>
        <v>2.8742679999999994</v>
      </c>
      <c r="I301" s="2">
        <f>'Moving Avg'!H301</f>
        <v>2.6417959999999994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3.1846999999999999</v>
      </c>
      <c r="C302" s="2">
        <f>RSI!I302</f>
        <v>69.816230666083896</v>
      </c>
      <c r="D302" s="2">
        <f>MACD!E302</f>
        <v>5.8327522807459786E-3</v>
      </c>
      <c r="E302" s="2">
        <f>MACD!F302</f>
        <v>4.6503225908140532E-3</v>
      </c>
      <c r="F302" s="2">
        <f>'Moving Avg'!D302</f>
        <v>3.0931599999999997</v>
      </c>
      <c r="G302" s="2">
        <f>'Moving Avg'!F302</f>
        <v>3.0716500000000004</v>
      </c>
      <c r="H302" s="2">
        <f>'Moving Avg'!G302</f>
        <v>2.8889979999999995</v>
      </c>
      <c r="I302" s="2">
        <f>'Moving Avg'!H302</f>
        <v>2.6433015000000002</v>
      </c>
      <c r="J302" s="6" t="str">
        <f>OBV!F302</f>
        <v>BULLISH</v>
      </c>
      <c r="K302" s="6" t="str">
        <f>OBV!G302</f>
        <v>STRONG</v>
      </c>
      <c r="L302" s="6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3.1648000000000001</v>
      </c>
      <c r="C303" s="2">
        <f>RSI!I303</f>
        <v>66.538720495237953</v>
      </c>
      <c r="D303" s="2">
        <f>MACD!E303</f>
        <v>1.8159928464149377E-2</v>
      </c>
      <c r="E303" s="2">
        <f>MACD!F303</f>
        <v>7.3522437654811191E-3</v>
      </c>
      <c r="F303" s="2">
        <f>'Moving Avg'!D303</f>
        <v>3.1210199999999997</v>
      </c>
      <c r="G303" s="2">
        <f>'Moving Avg'!F303</f>
        <v>3.0766250000000004</v>
      </c>
      <c r="H303" s="2">
        <f>'Moving Avg'!G303</f>
        <v>2.9032499999999994</v>
      </c>
      <c r="I303" s="2">
        <f>'Moving Avg'!H303</f>
        <v>2.6447449999999999</v>
      </c>
      <c r="J303" s="6" t="str">
        <f>OBV!F303</f>
        <v>BULLISH</v>
      </c>
      <c r="K303" s="6" t="str">
        <f>OBV!G303</f>
        <v>STRONG</v>
      </c>
      <c r="L303" s="6" t="str">
        <f>OBV!H303</f>
        <v>CONFIRMED BULLISH</v>
      </c>
    </row>
    <row r="304" spans="1:12" ht="13.5" x14ac:dyDescent="0.25">
      <c r="A304" s="3">
        <f>RSI!A304</f>
        <v>42447</v>
      </c>
      <c r="B304" s="2">
        <f>RSI!B304</f>
        <v>3.0891999999999999</v>
      </c>
      <c r="C304" s="2">
        <f>RSI!I304</f>
        <v>55.818179111512372</v>
      </c>
      <c r="D304" s="2">
        <f>MACD!E304</f>
        <v>2.1761449081184825E-2</v>
      </c>
      <c r="E304" s="2">
        <f>MACD!F304</f>
        <v>1.023408482862186E-2</v>
      </c>
      <c r="F304" s="2">
        <f>'Moving Avg'!D304</f>
        <v>3.1337599999999997</v>
      </c>
      <c r="G304" s="2">
        <f>'Moving Avg'!F304</f>
        <v>3.07802</v>
      </c>
      <c r="H304" s="2">
        <f>'Moving Avg'!G304</f>
        <v>2.9152740000000001</v>
      </c>
      <c r="I304" s="2">
        <f>'Moving Avg'!H304</f>
        <v>2.6461839999999999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3.1728000000000001</v>
      </c>
      <c r="C305" s="2">
        <f>RSI!I305</f>
        <v>62.930731161361493</v>
      </c>
      <c r="D305" s="2">
        <f>MACD!E305</f>
        <v>1.2200686612124034E-2</v>
      </c>
      <c r="E305" s="2">
        <f>MACD!F305</f>
        <v>1.0627405185322295E-2</v>
      </c>
      <c r="F305" s="2">
        <f>'Moving Avg'!D305</f>
        <v>3.15924</v>
      </c>
      <c r="G305" s="2">
        <f>'Moving Avg'!F305</f>
        <v>3.085385</v>
      </c>
      <c r="H305" s="2">
        <f>'Moving Avg'!G305</f>
        <v>2.9301639999999991</v>
      </c>
      <c r="I305" s="2">
        <f>'Moving Avg'!H305</f>
        <v>2.6484144999999999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</row>
    <row r="306" spans="1:12" ht="13.5" x14ac:dyDescent="0.25">
      <c r="A306" s="3">
        <f>RSI!A306</f>
        <v>42451</v>
      </c>
      <c r="B306" s="2">
        <f>RSI!B306</f>
        <v>3.2524000000000002</v>
      </c>
      <c r="C306" s="2">
        <f>RSI!I306</f>
        <v>68.182850537115144</v>
      </c>
      <c r="D306" s="2">
        <f>MACD!E306</f>
        <v>-2.5503459389870642E-3</v>
      </c>
      <c r="E306" s="2">
        <f>MACD!F306</f>
        <v>7.9918549604604226E-3</v>
      </c>
      <c r="F306" s="2">
        <f>'Moving Avg'!D306</f>
        <v>3.1727800000000004</v>
      </c>
      <c r="G306" s="2">
        <f>'Moving Avg'!F306</f>
        <v>3.0963350000000003</v>
      </c>
      <c r="H306" s="2">
        <f>'Moving Avg'!G306</f>
        <v>2.9462479999999989</v>
      </c>
      <c r="I306" s="2">
        <f>'Moving Avg'!H306</f>
        <v>2.6510429999999996</v>
      </c>
      <c r="J306" s="6" t="str">
        <f>OBV!F306</f>
        <v>BULLISH</v>
      </c>
      <c r="K306" s="6" t="str">
        <f>OBV!G306</f>
        <v>STRONG</v>
      </c>
      <c r="L306" s="6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3.1966000000000001</v>
      </c>
      <c r="C307" s="2">
        <f>RSI!I307</f>
        <v>61.594614850900257</v>
      </c>
      <c r="D307" s="2">
        <f>MACD!E307</f>
        <v>-1.2077219351521951E-2</v>
      </c>
      <c r="E307" s="2">
        <f>MACD!F307</f>
        <v>3.978040098063948E-3</v>
      </c>
      <c r="F307" s="2">
        <f>'Moving Avg'!D307</f>
        <v>3.17516</v>
      </c>
      <c r="G307" s="2">
        <f>'Moving Avg'!F307</f>
        <v>3.1042950000000005</v>
      </c>
      <c r="H307" s="2">
        <f>'Moving Avg'!G307</f>
        <v>2.9603399999999995</v>
      </c>
      <c r="I307" s="2">
        <f>'Moving Avg'!H307</f>
        <v>2.653019</v>
      </c>
      <c r="J307" s="6" t="str">
        <f>OBV!F307</f>
        <v>BULLISH</v>
      </c>
      <c r="K307" s="6" t="str">
        <f>OBV!G307</f>
        <v>STRONG</v>
      </c>
      <c r="L307" s="6" t="str">
        <f>OBV!H307</f>
        <v>CONFIRMED BULLISH</v>
      </c>
    </row>
    <row r="308" spans="1:12" ht="13.5" x14ac:dyDescent="0.25">
      <c r="A308" s="3">
        <f>RSI!A308</f>
        <v>42453</v>
      </c>
      <c r="B308" s="2">
        <f>RSI!B308</f>
        <v>3.1846999999999999</v>
      </c>
      <c r="C308" s="2">
        <f>RSI!I308</f>
        <v>60.257398142711338</v>
      </c>
      <c r="D308" s="2">
        <f>MACD!E308</f>
        <v>-2.6141553571011666E-2</v>
      </c>
      <c r="E308" s="2">
        <f>MACD!F308</f>
        <v>-2.0458786357511749E-3</v>
      </c>
      <c r="F308" s="2">
        <f>'Moving Avg'!D308</f>
        <v>3.1791399999999999</v>
      </c>
      <c r="G308" s="2">
        <f>'Moving Avg'!F308</f>
        <v>3.11206</v>
      </c>
      <c r="H308" s="2">
        <f>'Moving Avg'!G308</f>
        <v>2.9738759999999989</v>
      </c>
      <c r="I308" s="2">
        <f>'Moving Avg'!H308</f>
        <v>2.6545804999999998</v>
      </c>
      <c r="J308" s="6" t="str">
        <f>OBV!F308</f>
        <v>BEARISH</v>
      </c>
      <c r="K308" s="6" t="str">
        <f>OBV!G308</f>
        <v>NEUTRAL</v>
      </c>
      <c r="L308" s="6" t="str">
        <f>OBV!H308</f>
        <v>BEARISH DIVERGENCE</v>
      </c>
    </row>
    <row r="309" spans="1:12" ht="13.5" x14ac:dyDescent="0.25">
      <c r="A309" s="3">
        <f>RSI!A309</f>
        <v>42454</v>
      </c>
      <c r="B309" s="2">
        <f>RSI!B309</f>
        <v>3.2086000000000001</v>
      </c>
      <c r="C309" s="2">
        <f>RSI!I309</f>
        <v>62.039868756216698</v>
      </c>
      <c r="D309" s="2">
        <f>MACD!E309</f>
        <v>-4.0447324784902428E-2</v>
      </c>
      <c r="E309" s="2">
        <f>MACD!F309</f>
        <v>-9.7261678655814251E-3</v>
      </c>
      <c r="F309" s="2">
        <f>'Moving Avg'!D309</f>
        <v>3.20302</v>
      </c>
      <c r="G309" s="2">
        <f>'Moving Avg'!F309</f>
        <v>3.1208199999999997</v>
      </c>
      <c r="H309" s="2">
        <f>'Moving Avg'!G309</f>
        <v>2.9876499999999995</v>
      </c>
      <c r="I309" s="2">
        <f>'Moving Avg'!H309</f>
        <v>2.6562614999999998</v>
      </c>
      <c r="J309" s="6" t="str">
        <f>OBV!F309</f>
        <v>BULLISH</v>
      </c>
      <c r="K309" s="6" t="str">
        <f>OBV!G309</f>
        <v>STRONG</v>
      </c>
      <c r="L309" s="6" t="str">
        <f>OBV!H309</f>
        <v>CONFIRMED BULLISH</v>
      </c>
    </row>
    <row r="310" spans="1:12" ht="13.5" x14ac:dyDescent="0.25">
      <c r="A310" s="3">
        <f>RSI!A310</f>
        <v>42457</v>
      </c>
      <c r="B310" s="2">
        <f>RSI!B310</f>
        <v>3.1448999999999998</v>
      </c>
      <c r="C310" s="2">
        <f>RSI!I310</f>
        <v>54.964131939514417</v>
      </c>
      <c r="D310" s="2">
        <f>MACD!E310</f>
        <v>-4.5501164627296475E-2</v>
      </c>
      <c r="E310" s="2">
        <f>MACD!F310</f>
        <v>-1.6881167217924438E-2</v>
      </c>
      <c r="F310" s="2">
        <f>'Moving Avg'!D310</f>
        <v>3.1974399999999998</v>
      </c>
      <c r="G310" s="2">
        <f>'Moving Avg'!F310</f>
        <v>3.1261950000000001</v>
      </c>
      <c r="H310" s="2">
        <f>'Moving Avg'!G310</f>
        <v>3.0003899999999994</v>
      </c>
      <c r="I310" s="2">
        <f>'Moving Avg'!H310</f>
        <v>2.6579789999999996</v>
      </c>
      <c r="J310" s="6" t="str">
        <f>OBV!F310</f>
        <v>BULLISH</v>
      </c>
      <c r="K310" s="6" t="str">
        <f>OBV!G310</f>
        <v>STRONG</v>
      </c>
      <c r="L310" s="6" t="str">
        <f>OBV!H310</f>
        <v>BULLISH DIVERGENCE</v>
      </c>
    </row>
    <row r="311" spans="1:12" ht="13.5" x14ac:dyDescent="0.25">
      <c r="A311" s="3">
        <f>RSI!A311</f>
        <v>42458</v>
      </c>
      <c r="B311" s="2">
        <f>RSI!B311</f>
        <v>3.1011000000000002</v>
      </c>
      <c r="C311" s="2">
        <f>RSI!I311</f>
        <v>50.683692023426467</v>
      </c>
      <c r="D311" s="2">
        <f>MACD!E311</f>
        <v>-2.5400883425442444E-2</v>
      </c>
      <c r="E311" s="2">
        <f>MACD!F311</f>
        <v>-1.8585110459428039E-2</v>
      </c>
      <c r="F311" s="2">
        <f>'Moving Avg'!D311</f>
        <v>3.1671800000000001</v>
      </c>
      <c r="G311" s="2">
        <f>'Moving Avg'!F311</f>
        <v>3.1293800000000003</v>
      </c>
      <c r="H311" s="2">
        <f>'Moving Avg'!G311</f>
        <v>3.0118539999999991</v>
      </c>
      <c r="I311" s="2">
        <f>'Moving Avg'!H311</f>
        <v>2.6594774999999999</v>
      </c>
      <c r="J311" s="6" t="str">
        <f>OBV!F311</f>
        <v>BEARISH</v>
      </c>
      <c r="K311" s="6" t="str">
        <f>OBV!G311</f>
        <v>WEAK</v>
      </c>
      <c r="L311" s="6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3.125</v>
      </c>
      <c r="C312" s="2">
        <f>RSI!I312</f>
        <v>52.841807392378797</v>
      </c>
      <c r="D312" s="2">
        <f>MACD!E312</f>
        <v>-1.0180994923415287E-2</v>
      </c>
      <c r="E312" s="2">
        <f>MACD!F312</f>
        <v>-1.6904287352225489E-2</v>
      </c>
      <c r="F312" s="2">
        <f>'Moving Avg'!D312</f>
        <v>3.15286</v>
      </c>
      <c r="G312" s="2">
        <f>'Moving Avg'!F312</f>
        <v>3.1293800000000003</v>
      </c>
      <c r="H312" s="2">
        <f>'Moving Avg'!G312</f>
        <v>3.0222839999999991</v>
      </c>
      <c r="I312" s="2">
        <f>'Moving Avg'!H312</f>
        <v>2.6611139999999995</v>
      </c>
      <c r="J312" s="6" t="str">
        <f>OBV!F312</f>
        <v>BEARISH</v>
      </c>
      <c r="K312" s="6" t="str">
        <f>OBV!G312</f>
        <v>WEAK</v>
      </c>
      <c r="L312" s="6" t="str">
        <f>OBV!H312</f>
        <v>CONFIRMED BEARISH</v>
      </c>
    </row>
    <row r="313" spans="1:12" ht="13.5" x14ac:dyDescent="0.25">
      <c r="A313" s="3">
        <f>RSI!A313</f>
        <v>42460</v>
      </c>
      <c r="B313" s="2">
        <f>RSI!B313</f>
        <v>3.3041</v>
      </c>
      <c r="C313" s="2">
        <f>RSI!I313</f>
        <v>65.149475750922051</v>
      </c>
      <c r="D313" s="2">
        <f>MACD!E313</f>
        <v>-1.3788421368568393E-2</v>
      </c>
      <c r="E313" s="2">
        <f>MACD!F313</f>
        <v>-1.6281114155494072E-2</v>
      </c>
      <c r="F313" s="2">
        <f>'Moving Avg'!D313</f>
        <v>3.1767400000000001</v>
      </c>
      <c r="G313" s="2">
        <f>'Moving Avg'!F313</f>
        <v>3.1355499999999998</v>
      </c>
      <c r="H313" s="2">
        <f>'Moving Avg'!G313</f>
        <v>3.0350219999999997</v>
      </c>
      <c r="I313" s="2">
        <f>'Moving Avg'!H313</f>
        <v>2.6636459999999995</v>
      </c>
      <c r="J313" s="6" t="str">
        <f>OBV!F313</f>
        <v>BULLISH</v>
      </c>
      <c r="K313" s="6" t="str">
        <f>OBV!G313</f>
        <v>STRONG</v>
      </c>
      <c r="L313" s="6" t="str">
        <f>OBV!H313</f>
        <v>CONFIRMED BULLISH</v>
      </c>
    </row>
    <row r="314" spans="1:12" ht="13.5" x14ac:dyDescent="0.25">
      <c r="A314" s="3">
        <f>RSI!A314</f>
        <v>42461</v>
      </c>
      <c r="B314" s="2">
        <f>RSI!B314</f>
        <v>3.3239999999999998</v>
      </c>
      <c r="C314" s="2">
        <f>RSI!I314</f>
        <v>66.204870483892577</v>
      </c>
      <c r="D314" s="2">
        <f>MACD!E314</f>
        <v>-3.114992731427435E-2</v>
      </c>
      <c r="E314" s="2">
        <f>MACD!F314</f>
        <v>-1.9254876787250127E-2</v>
      </c>
      <c r="F314" s="2">
        <f>'Moving Avg'!D314</f>
        <v>3.1998199999999999</v>
      </c>
      <c r="G314" s="2">
        <f>'Moving Avg'!F314</f>
        <v>3.1464950000000003</v>
      </c>
      <c r="H314" s="2">
        <f>'Moving Avg'!G314</f>
        <v>3.0479999999999996</v>
      </c>
      <c r="I314" s="2">
        <f>'Moving Avg'!H314</f>
        <v>2.6662589999999988</v>
      </c>
      <c r="J314" s="6" t="str">
        <f>OBV!F314</f>
        <v>BULLISH</v>
      </c>
      <c r="K314" s="6" t="str">
        <f>OBV!G314</f>
        <v>STRONG</v>
      </c>
      <c r="L314" s="6" t="str">
        <f>OBV!H314</f>
        <v>CONFIRMED BULLISH</v>
      </c>
    </row>
    <row r="315" spans="1:12" ht="13.5" x14ac:dyDescent="0.25">
      <c r="A315" s="3">
        <f>RSI!A315</f>
        <v>42464</v>
      </c>
      <c r="B315" s="2">
        <f>RSI!B315</f>
        <v>3.3239999999999998</v>
      </c>
      <c r="C315" s="2">
        <f>RSI!I315</f>
        <v>66.204870483892577</v>
      </c>
      <c r="D315" s="2">
        <f>MACD!E315</f>
        <v>-3.4211506874992637E-2</v>
      </c>
      <c r="E315" s="2">
        <f>MACD!F315</f>
        <v>-2.224620280479863E-2</v>
      </c>
      <c r="F315" s="2">
        <f>'Moving Avg'!D315</f>
        <v>3.2356400000000001</v>
      </c>
      <c r="G315" s="2">
        <f>'Moving Avg'!F315</f>
        <v>3.1594299999999995</v>
      </c>
      <c r="H315" s="2">
        <f>'Moving Avg'!G315</f>
        <v>3.0601800000000003</v>
      </c>
      <c r="I315" s="2">
        <f>'Moving Avg'!H315</f>
        <v>2.668871999999999</v>
      </c>
      <c r="J315" s="6" t="str">
        <f>OBV!F315</f>
        <v>BULLISH</v>
      </c>
      <c r="K315" s="6" t="str">
        <f>OBV!G315</f>
        <v>STRONG</v>
      </c>
      <c r="L315" s="6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3.3239999999999998</v>
      </c>
      <c r="C316" s="2">
        <f>RSI!I316</f>
        <v>66.204870483892577</v>
      </c>
      <c r="D316" s="2">
        <f>MACD!E316</f>
        <v>-2.569722867470059E-2</v>
      </c>
      <c r="E316" s="2">
        <f>MACD!F316</f>
        <v>-2.2936407978779022E-2</v>
      </c>
      <c r="F316" s="2">
        <f>'Moving Avg'!D316</f>
        <v>3.2802199999999999</v>
      </c>
      <c r="G316" s="2">
        <f>'Moving Avg'!F316</f>
        <v>3.1723649999999997</v>
      </c>
      <c r="H316" s="2">
        <f>'Moving Avg'!G316</f>
        <v>3.0718840000000007</v>
      </c>
      <c r="I316" s="2">
        <f>'Moving Avg'!H316</f>
        <v>2.6714849999999983</v>
      </c>
      <c r="J316" s="6" t="str">
        <f>OBV!F316</f>
        <v>BULLISH</v>
      </c>
      <c r="K316" s="6" t="str">
        <f>OBV!G316</f>
        <v>STRONG</v>
      </c>
      <c r="L316" s="6" t="str">
        <f>OBV!H316</f>
        <v>CONFIRMED BULLISH</v>
      </c>
    </row>
    <row r="317" spans="1:12" ht="13.5" x14ac:dyDescent="0.25">
      <c r="A317" s="3">
        <f>RSI!A317</f>
        <v>42466</v>
      </c>
      <c r="B317" s="2">
        <f>RSI!B317</f>
        <v>3.3279999999999998</v>
      </c>
      <c r="C317" s="2">
        <f>RSI!I317</f>
        <v>66.459865313330312</v>
      </c>
      <c r="D317" s="2">
        <f>MACD!E317</f>
        <v>-2.8430518077039668E-2</v>
      </c>
      <c r="E317" s="2">
        <f>MACD!F317</f>
        <v>-2.4035229998431152E-2</v>
      </c>
      <c r="F317" s="2">
        <f>'Moving Avg'!D317</f>
        <v>3.3208199999999999</v>
      </c>
      <c r="G317" s="2">
        <f>'Moving Avg'!F317</f>
        <v>3.1854999999999998</v>
      </c>
      <c r="H317" s="2">
        <f>'Moving Avg'!G317</f>
        <v>3.081916000000001</v>
      </c>
      <c r="I317" s="2">
        <f>'Moving Avg'!H317</f>
        <v>2.6743044999999985</v>
      </c>
      <c r="J317" s="6" t="str">
        <f>OBV!F317</f>
        <v>BULLISH</v>
      </c>
      <c r="K317" s="6" t="str">
        <f>OBV!G317</f>
        <v>STRONG</v>
      </c>
      <c r="L317" s="6" t="str">
        <f>OBV!H317</f>
        <v>CONFIRMED BULLISH</v>
      </c>
    </row>
    <row r="318" spans="1:12" ht="13.5" x14ac:dyDescent="0.25">
      <c r="A318" s="3">
        <f>RSI!A318</f>
        <v>42467</v>
      </c>
      <c r="B318" s="2">
        <f>RSI!B318</f>
        <v>3.4235000000000002</v>
      </c>
      <c r="C318" s="2">
        <f>RSI!I318</f>
        <v>71.90947269376953</v>
      </c>
      <c r="D318" s="2">
        <f>MACD!E318</f>
        <v>-4.0650268827282066E-2</v>
      </c>
      <c r="E318" s="2">
        <f>MACD!F318</f>
        <v>-2.7358237764201335E-2</v>
      </c>
      <c r="F318" s="2">
        <f>'Moving Avg'!D318</f>
        <v>3.3446999999999996</v>
      </c>
      <c r="G318" s="2">
        <f>'Moving Avg'!F318</f>
        <v>3.2053999999999996</v>
      </c>
      <c r="H318" s="2">
        <f>'Moving Avg'!G318</f>
        <v>3.0925840000000004</v>
      </c>
      <c r="I318" s="2">
        <f>'Moving Avg'!H318</f>
        <v>2.6776949999999982</v>
      </c>
      <c r="J318" s="6" t="str">
        <f>OBV!F318</f>
        <v>BULLISH</v>
      </c>
      <c r="K318" s="6" t="str">
        <f>OBV!G318</f>
        <v>STRONG</v>
      </c>
      <c r="L318" s="6" t="str">
        <f>OBV!H318</f>
        <v>CONFIRMED BULLISH</v>
      </c>
    </row>
    <row r="319" spans="1:12" ht="13.5" x14ac:dyDescent="0.25">
      <c r="A319" s="3">
        <f>RSI!A319</f>
        <v>42468</v>
      </c>
      <c r="B319" s="2">
        <f>RSI!B319</f>
        <v>3.4275000000000002</v>
      </c>
      <c r="C319" s="2">
        <f>RSI!I319</f>
        <v>72.11384888053108</v>
      </c>
      <c r="D319" s="2">
        <f>MACD!E319</f>
        <v>-4.910163743414131E-2</v>
      </c>
      <c r="E319" s="2">
        <f>MACD!F319</f>
        <v>-3.1706917698189327E-2</v>
      </c>
      <c r="F319" s="2">
        <f>'Moving Avg'!D319</f>
        <v>3.3653999999999997</v>
      </c>
      <c r="G319" s="2">
        <f>'Moving Avg'!F319</f>
        <v>3.2254999999999994</v>
      </c>
      <c r="H319" s="2">
        <f>'Moving Avg'!G319</f>
        <v>3.1030920000000011</v>
      </c>
      <c r="I319" s="2">
        <f>'Moving Avg'!H319</f>
        <v>2.6811989999999986</v>
      </c>
      <c r="J319" s="6" t="str">
        <f>OBV!F319</f>
        <v>BULLISH</v>
      </c>
      <c r="K319" s="6" t="str">
        <f>OBV!G319</f>
        <v>STRONG</v>
      </c>
      <c r="L319" s="6" t="str">
        <f>OBV!H319</f>
        <v>CONFIRMED BULLISH</v>
      </c>
    </row>
    <row r="320" spans="1:12" ht="13.5" x14ac:dyDescent="0.25">
      <c r="A320" s="3">
        <f>RSI!A320</f>
        <v>42471</v>
      </c>
      <c r="B320" s="2">
        <f>RSI!B320</f>
        <v>3.4156</v>
      </c>
      <c r="C320" s="2">
        <f>RSI!I320</f>
        <v>70.471166814022993</v>
      </c>
      <c r="D320" s="2">
        <f>MACD!E320</f>
        <v>-6.6576622668186314E-2</v>
      </c>
      <c r="E320" s="2">
        <f>MACD!F320</f>
        <v>-3.8680858692188722E-2</v>
      </c>
      <c r="F320" s="2">
        <f>'Moving Avg'!D320</f>
        <v>3.3837200000000003</v>
      </c>
      <c r="G320" s="2">
        <f>'Moving Avg'!F320</f>
        <v>3.2440100000000003</v>
      </c>
      <c r="H320" s="2">
        <f>'Moving Avg'!G320</f>
        <v>3.1124880000000008</v>
      </c>
      <c r="I320" s="2">
        <f>'Moving Avg'!H320</f>
        <v>2.6846434999999986</v>
      </c>
      <c r="J320" s="6" t="str">
        <f>OBV!F320</f>
        <v>BULLISH</v>
      </c>
      <c r="K320" s="6" t="str">
        <f>OBV!G320</f>
        <v>STRONG</v>
      </c>
      <c r="L320" s="6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3.4912000000000001</v>
      </c>
      <c r="C321" s="2">
        <f>RSI!I321</f>
        <v>74.452612957857625</v>
      </c>
      <c r="D321" s="2">
        <f>MACD!E321</f>
        <v>-9.4932504288383956E-2</v>
      </c>
      <c r="E321" s="2">
        <f>MACD!F321</f>
        <v>-4.9931187811427774E-2</v>
      </c>
      <c r="F321" s="2">
        <f>'Moving Avg'!D321</f>
        <v>3.41716</v>
      </c>
      <c r="G321" s="2">
        <f>'Moving Avg'!F321</f>
        <v>3.2593349999999992</v>
      </c>
      <c r="H321" s="2">
        <f>'Moving Avg'!G321</f>
        <v>3.1230760000000011</v>
      </c>
      <c r="I321" s="2">
        <f>'Moving Avg'!H321</f>
        <v>2.6886524999999994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</row>
    <row r="322" spans="1:12" ht="13.5" x14ac:dyDescent="0.25">
      <c r="A322" s="3">
        <f>RSI!A322</f>
        <v>42473</v>
      </c>
      <c r="B322" s="2">
        <f>RSI!B322</f>
        <v>3.6027</v>
      </c>
      <c r="C322" s="2">
        <f>RSI!I322</f>
        <v>78.958745344865662</v>
      </c>
      <c r="D322" s="2">
        <f>MACD!E322</f>
        <v>-0.12509471918411297</v>
      </c>
      <c r="E322" s="2">
        <f>MACD!F322</f>
        <v>-6.4963894085964813E-2</v>
      </c>
      <c r="F322" s="2">
        <f>'Moving Avg'!D322</f>
        <v>3.4720999999999997</v>
      </c>
      <c r="G322" s="2">
        <f>'Moving Avg'!F322</f>
        <v>3.2802349999999998</v>
      </c>
      <c r="H322" s="2">
        <f>'Moving Avg'!G322</f>
        <v>3.1354960000000007</v>
      </c>
      <c r="I322" s="2">
        <f>'Moving Avg'!H322</f>
        <v>2.6928269999999999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</row>
    <row r="323" spans="1:12" ht="13.5" x14ac:dyDescent="0.25">
      <c r="A323" s="3">
        <f>RSI!A323</f>
        <v>42474</v>
      </c>
      <c r="B323" s="2">
        <f>RSI!B323</f>
        <v>3.5350000000000001</v>
      </c>
      <c r="C323" s="2">
        <f>RSI!I323</f>
        <v>70.793835625202775</v>
      </c>
      <c r="D323" s="2">
        <f>MACD!E323</f>
        <v>-0.12017571696071938</v>
      </c>
      <c r="E323" s="2">
        <f>MACD!F323</f>
        <v>-7.6006258660915732E-2</v>
      </c>
      <c r="F323" s="2">
        <f>'Moving Avg'!D323</f>
        <v>3.4944000000000002</v>
      </c>
      <c r="G323" s="2">
        <f>'Moving Avg'!F323</f>
        <v>3.2987449999999994</v>
      </c>
      <c r="H323" s="2">
        <f>'Moving Avg'!G323</f>
        <v>3.1465620000000003</v>
      </c>
      <c r="I323" s="2">
        <f>'Moving Avg'!H323</f>
        <v>2.6963079999999997</v>
      </c>
      <c r="J323" s="6" t="str">
        <f>OBV!F323</f>
        <v>BULLISH</v>
      </c>
      <c r="K323" s="6" t="str">
        <f>OBV!G323</f>
        <v>STRONG</v>
      </c>
      <c r="L323" s="6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3.4832999999999998</v>
      </c>
      <c r="C324" s="2">
        <f>RSI!I324</f>
        <v>65.245199212915168</v>
      </c>
      <c r="D324" s="2">
        <f>MACD!E324</f>
        <v>-0.11069244493999042</v>
      </c>
      <c r="E324" s="2">
        <f>MACD!F324</f>
        <v>-8.294349591673067E-2</v>
      </c>
      <c r="F324" s="2">
        <f>'Moving Avg'!D324</f>
        <v>3.50556</v>
      </c>
      <c r="G324" s="2">
        <f>'Moving Avg'!F324</f>
        <v>3.3184499999999995</v>
      </c>
      <c r="H324" s="2">
        <f>'Moving Avg'!G324</f>
        <v>3.1566740000000006</v>
      </c>
      <c r="I324" s="2">
        <f>'Moving Avg'!H324</f>
        <v>2.6995304999999998</v>
      </c>
      <c r="J324" s="6" t="str">
        <f>OBV!F324</f>
        <v>BULLISH</v>
      </c>
      <c r="K324" s="6" t="str">
        <f>OBV!G324</f>
        <v>STRONG</v>
      </c>
      <c r="L324" s="6" t="str">
        <f>OBV!H324</f>
        <v>CONFIRMED BULLISH</v>
      </c>
    </row>
    <row r="325" spans="1:12" ht="13.5" x14ac:dyDescent="0.25">
      <c r="A325" s="3">
        <f>RSI!A325</f>
        <v>42478</v>
      </c>
      <c r="B325" s="2">
        <f>RSI!B325</f>
        <v>3.3797999999999999</v>
      </c>
      <c r="C325" s="2">
        <f>RSI!I325</f>
        <v>55.813971315262293</v>
      </c>
      <c r="D325" s="2">
        <f>MACD!E325</f>
        <v>-9.6149796548365529E-2</v>
      </c>
      <c r="E325" s="2">
        <f>MACD!F325</f>
        <v>-8.5584756043057653E-2</v>
      </c>
      <c r="F325" s="2">
        <f>'Moving Avg'!D325</f>
        <v>3.4984000000000002</v>
      </c>
      <c r="G325" s="2">
        <f>'Moving Avg'!F325</f>
        <v>3.3287999999999998</v>
      </c>
      <c r="H325" s="2">
        <f>'Moving Avg'!G325</f>
        <v>3.1647159999999999</v>
      </c>
      <c r="I325" s="2">
        <f>'Moving Avg'!H325</f>
        <v>2.7022355</v>
      </c>
      <c r="J325" s="6" t="str">
        <f>OBV!F325</f>
        <v>BULLISH</v>
      </c>
      <c r="K325" s="6" t="str">
        <f>OBV!G325</f>
        <v>STRONG</v>
      </c>
      <c r="L325" s="6" t="str">
        <f>OBV!H325</f>
        <v>BULLISH DIVERGENCE</v>
      </c>
    </row>
    <row r="326" spans="1:12" ht="13.5" x14ac:dyDescent="0.25">
      <c r="A326" s="3">
        <f>RSI!A326</f>
        <v>42479</v>
      </c>
      <c r="B326" s="2">
        <f>RSI!B326</f>
        <v>3.4634</v>
      </c>
      <c r="C326" s="2">
        <f>RSI!I326</f>
        <v>60.749316292781877</v>
      </c>
      <c r="D326" s="2">
        <f>MACD!E326</f>
        <v>-9.0488749557224413E-2</v>
      </c>
      <c r="E326" s="2">
        <f>MACD!F326</f>
        <v>-8.6565554745891019E-2</v>
      </c>
      <c r="F326" s="2">
        <f>'Moving Avg'!D326</f>
        <v>3.4928399999999997</v>
      </c>
      <c r="G326" s="2">
        <f>'Moving Avg'!F326</f>
        <v>3.3393500000000005</v>
      </c>
      <c r="H326" s="2">
        <f>'Moving Avg'!G326</f>
        <v>3.1750680000000004</v>
      </c>
      <c r="I326" s="2">
        <f>'Moving Avg'!H326</f>
        <v>2.7057319999999998</v>
      </c>
      <c r="J326" s="6" t="str">
        <f>OBV!F326</f>
        <v>BULLISH</v>
      </c>
      <c r="K326" s="6" t="str">
        <f>OBV!G326</f>
        <v>STRONG</v>
      </c>
      <c r="L326" s="6" t="str">
        <f>OBV!H326</f>
        <v>BULLISH DIVERGENCE</v>
      </c>
    </row>
    <row r="327" spans="1:12" ht="13.5" x14ac:dyDescent="0.25">
      <c r="A327" s="3">
        <f>RSI!A327</f>
        <v>42480</v>
      </c>
      <c r="B327" s="2">
        <f>RSI!B327</f>
        <v>3.4394999999999998</v>
      </c>
      <c r="C327" s="2">
        <f>RSI!I327</f>
        <v>58.729710032196927</v>
      </c>
      <c r="D327" s="2">
        <f>MACD!E327</f>
        <v>-8.4225094512231369E-2</v>
      </c>
      <c r="E327" s="2">
        <f>MACD!F327</f>
        <v>-8.6097462699159091E-2</v>
      </c>
      <c r="F327" s="2">
        <f>'Moving Avg'!D327</f>
        <v>3.4601999999999995</v>
      </c>
      <c r="G327" s="2">
        <f>'Moving Avg'!F327</f>
        <v>3.3514949999999999</v>
      </c>
      <c r="H327" s="2">
        <f>'Moving Avg'!G327</f>
        <v>3.1854980000000008</v>
      </c>
      <c r="I327" s="2">
        <f>'Moving Avg'!H327</f>
        <v>2.7094454999999997</v>
      </c>
      <c r="J327" s="6" t="str">
        <f>OBV!F327</f>
        <v>BEARISH</v>
      </c>
      <c r="K327" s="6" t="str">
        <f>OBV!G327</f>
        <v>NEUTRAL</v>
      </c>
      <c r="L327" s="6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3.3599000000000001</v>
      </c>
      <c r="C328" s="2">
        <f>RSI!I328</f>
        <v>52.472806528403837</v>
      </c>
      <c r="D328" s="2">
        <f>MACD!E328</f>
        <v>-5.9039893613593186E-2</v>
      </c>
      <c r="E328" s="2">
        <f>MACD!F328</f>
        <v>-8.0685948882045916E-2</v>
      </c>
      <c r="F328" s="2">
        <f>'Moving Avg'!D328</f>
        <v>3.4251799999999997</v>
      </c>
      <c r="G328" s="2">
        <f>'Moving Avg'!F328</f>
        <v>3.360255</v>
      </c>
      <c r="H328" s="2">
        <f>'Moving Avg'!G328</f>
        <v>3.1943360000000007</v>
      </c>
      <c r="I328" s="2">
        <f>'Moving Avg'!H328</f>
        <v>2.7127044999999996</v>
      </c>
      <c r="J328" s="6" t="str">
        <f>OBV!F328</f>
        <v>BEARISH</v>
      </c>
      <c r="K328" s="6" t="str">
        <f>OBV!G328</f>
        <v>NEUTRAL</v>
      </c>
      <c r="L328" s="6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3.4196</v>
      </c>
      <c r="C329" s="2">
        <f>RSI!I329</f>
        <v>56.238458338077585</v>
      </c>
      <c r="D329" s="2">
        <f>MACD!E329</f>
        <v>-4.1717130589149054E-2</v>
      </c>
      <c r="E329" s="2">
        <f>MACD!F329</f>
        <v>-7.2892185223466549E-2</v>
      </c>
      <c r="F329" s="2">
        <f>'Moving Avg'!D329</f>
        <v>3.4124399999999993</v>
      </c>
      <c r="G329" s="2">
        <f>'Moving Avg'!F329</f>
        <v>3.3708049999999998</v>
      </c>
      <c r="H329" s="2">
        <f>'Moving Avg'!G329</f>
        <v>3.2050060000000009</v>
      </c>
      <c r="I329" s="2">
        <f>'Moving Avg'!H329</f>
        <v>2.7163554999999997</v>
      </c>
      <c r="J329" s="6" t="str">
        <f>OBV!F329</f>
        <v>BULLISH</v>
      </c>
      <c r="K329" s="6" t="str">
        <f>OBV!G329</f>
        <v>STRONG</v>
      </c>
      <c r="L329" s="6" t="str">
        <f>OBV!H329</f>
        <v>BULLISH DIVERGENCE</v>
      </c>
    </row>
    <row r="330" spans="1:12" ht="13.5" x14ac:dyDescent="0.25">
      <c r="A330" s="3">
        <f>RSI!A330</f>
        <v>42485</v>
      </c>
      <c r="B330" s="2">
        <f>RSI!B330</f>
        <v>3.4355000000000002</v>
      </c>
      <c r="C330" s="2">
        <f>RSI!I330</f>
        <v>57.210845404292641</v>
      </c>
      <c r="D330" s="2">
        <f>MACD!E330</f>
        <v>-3.0588274879522981E-2</v>
      </c>
      <c r="E330" s="2">
        <f>MACD!F330</f>
        <v>-6.4431403154677838E-2</v>
      </c>
      <c r="F330" s="2">
        <f>'Moving Avg'!D330</f>
        <v>3.4235800000000003</v>
      </c>
      <c r="G330" s="2">
        <f>'Moving Avg'!F330</f>
        <v>3.3853350000000004</v>
      </c>
      <c r="H330" s="2">
        <f>'Moving Avg'!G330</f>
        <v>3.2140020000000002</v>
      </c>
      <c r="I330" s="2">
        <f>'Moving Avg'!H330</f>
        <v>2.7200859999999989</v>
      </c>
      <c r="J330" s="6" t="str">
        <f>OBV!F330</f>
        <v>BULLISH</v>
      </c>
      <c r="K330" s="6" t="str">
        <f>OBV!G330</f>
        <v>STRONG</v>
      </c>
      <c r="L330" s="6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3.3637999999999999</v>
      </c>
      <c r="C331" s="2">
        <f>RSI!I331</f>
        <v>51.638628954479238</v>
      </c>
      <c r="D331" s="2">
        <f>MACD!E331</f>
        <v>-4.8054018890235639E-3</v>
      </c>
      <c r="E331" s="2">
        <f>MACD!F331</f>
        <v>-5.2506202901546985E-2</v>
      </c>
      <c r="F331" s="2">
        <f>'Moving Avg'!D331</f>
        <v>3.4036600000000008</v>
      </c>
      <c r="G331" s="2">
        <f>'Moving Avg'!F331</f>
        <v>3.3984700000000005</v>
      </c>
      <c r="H331" s="2">
        <f>'Moving Avg'!G331</f>
        <v>3.2198140000000008</v>
      </c>
      <c r="I331" s="2">
        <f>'Moving Avg'!H331</f>
        <v>2.7232714999999983</v>
      </c>
      <c r="J331" s="6" t="str">
        <f>OBV!F331</f>
        <v>BEARISH</v>
      </c>
      <c r="K331" s="6" t="str">
        <f>OBV!G331</f>
        <v>WEAK</v>
      </c>
      <c r="L331" s="6" t="str">
        <f>OBV!H331</f>
        <v>CONFIRMED BEARISH</v>
      </c>
    </row>
    <row r="332" spans="1:12" ht="13.5" x14ac:dyDescent="0.25">
      <c r="A332" s="3">
        <f>RSI!A332</f>
        <v>42487</v>
      </c>
      <c r="B332" s="2">
        <f>RSI!B332</f>
        <v>3.3637999999999999</v>
      </c>
      <c r="C332" s="2">
        <f>RSI!I332</f>
        <v>51.638628954479238</v>
      </c>
      <c r="D332" s="2">
        <f>MACD!E332</f>
        <v>3.4055315147852205E-2</v>
      </c>
      <c r="E332" s="2">
        <f>MACD!F332</f>
        <v>-3.5193899291667149E-2</v>
      </c>
      <c r="F332" s="2">
        <f>'Moving Avg'!D332</f>
        <v>3.3885199999999998</v>
      </c>
      <c r="G332" s="2">
        <f>'Moving Avg'!F332</f>
        <v>3.4104100000000002</v>
      </c>
      <c r="H332" s="2">
        <f>'Moving Avg'!G332</f>
        <v>3.225626000000001</v>
      </c>
      <c r="I332" s="2">
        <f>'Moving Avg'!H332</f>
        <v>2.7264569999999986</v>
      </c>
      <c r="J332" s="6" t="str">
        <f>OBV!F332</f>
        <v>BULLISH</v>
      </c>
      <c r="K332" s="6" t="str">
        <f>OBV!G332</f>
        <v>NEUTRAL</v>
      </c>
      <c r="L332" s="6" t="str">
        <f>OBV!H332</f>
        <v>BULLISH DIVERGENCE</v>
      </c>
    </row>
    <row r="333" spans="1:12" ht="13.5" x14ac:dyDescent="0.25">
      <c r="A333" s="3">
        <f>RSI!A333</f>
        <v>42488</v>
      </c>
      <c r="B333" s="2">
        <f>RSI!B333</f>
        <v>3.3637999999999999</v>
      </c>
      <c r="C333" s="2">
        <f>RSI!I333</f>
        <v>51.638628954479238</v>
      </c>
      <c r="D333" s="2">
        <f>MACD!E333</f>
        <v>5.6420773622352094E-2</v>
      </c>
      <c r="E333" s="2">
        <f>MACD!F333</f>
        <v>-1.6870964708863304E-2</v>
      </c>
      <c r="F333" s="2">
        <f>'Moving Avg'!D333</f>
        <v>3.3893</v>
      </c>
      <c r="G333" s="2">
        <f>'Moving Avg'!F333</f>
        <v>3.413395</v>
      </c>
      <c r="H333" s="2">
        <f>'Moving Avg'!G333</f>
        <v>3.2315960000000001</v>
      </c>
      <c r="I333" s="2">
        <f>'Moving Avg'!H333</f>
        <v>2.7297409999999989</v>
      </c>
      <c r="J333" s="6" t="str">
        <f>OBV!F333</f>
        <v>BULLISH</v>
      </c>
      <c r="K333" s="6" t="str">
        <f>OBV!G333</f>
        <v>STRONG</v>
      </c>
      <c r="L333" s="6" t="str">
        <f>OBV!H333</f>
        <v>CONFIRMED BULLISH</v>
      </c>
    </row>
    <row r="334" spans="1:12" ht="13.5" x14ac:dyDescent="0.25">
      <c r="A334" s="3">
        <f>RSI!A334</f>
        <v>42489</v>
      </c>
      <c r="B334" s="2">
        <f>RSI!B334</f>
        <v>3.3637999999999999</v>
      </c>
      <c r="C334" s="2">
        <f>RSI!I334</f>
        <v>51.638628954479238</v>
      </c>
      <c r="D334" s="2">
        <f>MACD!E334</f>
        <v>6.7297747941434949E-2</v>
      </c>
      <c r="E334" s="2">
        <f>MACD!F334</f>
        <v>-3.7222178803654124E-5</v>
      </c>
      <c r="F334" s="2">
        <f>'Moving Avg'!D334</f>
        <v>3.3781399999999997</v>
      </c>
      <c r="G334" s="2">
        <f>'Moving Avg'!F334</f>
        <v>3.4153849999999997</v>
      </c>
      <c r="H334" s="2">
        <f>'Moving Avg'!G334</f>
        <v>3.2376460000000002</v>
      </c>
      <c r="I334" s="2">
        <f>'Moving Avg'!H334</f>
        <v>2.7328259999999984</v>
      </c>
      <c r="J334" s="6" t="str">
        <f>OBV!F334</f>
        <v>BEARISH</v>
      </c>
      <c r="K334" s="6" t="str">
        <f>OBV!G334</f>
        <v>WEAK</v>
      </c>
      <c r="L334" s="6" t="str">
        <f>OBV!H334</f>
        <v>CONFIRMED BEARISH</v>
      </c>
    </row>
    <row r="335" spans="1:12" ht="13.5" x14ac:dyDescent="0.25">
      <c r="A335" s="3">
        <f>RSI!A335</f>
        <v>42492</v>
      </c>
      <c r="B335" s="2">
        <f>RSI!B335</f>
        <v>3.5150999999999999</v>
      </c>
      <c r="C335" s="2">
        <f>RSI!I335</f>
        <v>62.112440395713946</v>
      </c>
      <c r="D335" s="2">
        <f>MACD!E335</f>
        <v>4.9284007046797029E-2</v>
      </c>
      <c r="E335" s="2">
        <f>MACD!F335</f>
        <v>9.8270236663164819E-3</v>
      </c>
      <c r="F335" s="2">
        <f>'Moving Avg'!D335</f>
        <v>3.3940599999999996</v>
      </c>
      <c r="G335" s="2">
        <f>'Moving Avg'!F335</f>
        <v>3.4249400000000003</v>
      </c>
      <c r="H335" s="2">
        <f>'Moving Avg'!G335</f>
        <v>3.2474380000000003</v>
      </c>
      <c r="I335" s="2">
        <f>'Moving Avg'!H335</f>
        <v>2.7362694999999979</v>
      </c>
      <c r="J335" s="6" t="str">
        <f>OBV!F335</f>
        <v>BEARISH</v>
      </c>
      <c r="K335" s="6" t="str">
        <f>OBV!G335</f>
        <v>NEUTRAL</v>
      </c>
      <c r="L335" s="6" t="str">
        <f>OBV!H335</f>
        <v>BEARISH DIVERGENCE</v>
      </c>
    </row>
    <row r="336" spans="1:12" ht="13.5" x14ac:dyDescent="0.25">
      <c r="A336" s="3">
        <f>RSI!A336</f>
        <v>42493</v>
      </c>
      <c r="B336" s="2">
        <f>RSI!B336</f>
        <v>3.5828000000000002</v>
      </c>
      <c r="C336" s="2">
        <f>RSI!I336</f>
        <v>65.692794000466279</v>
      </c>
      <c r="D336" s="2">
        <f>MACD!E336</f>
        <v>4.0913879484937521E-2</v>
      </c>
      <c r="E336" s="2">
        <f>MACD!F336</f>
        <v>1.6044394830040692E-2</v>
      </c>
      <c r="F336" s="2">
        <f>'Moving Avg'!D336</f>
        <v>3.4378599999999997</v>
      </c>
      <c r="G336" s="2">
        <f>'Moving Avg'!F336</f>
        <v>3.4378799999999998</v>
      </c>
      <c r="H336" s="2">
        <f>'Moving Avg'!G336</f>
        <v>3.258426</v>
      </c>
      <c r="I336" s="2">
        <f>'Moving Avg'!H336</f>
        <v>2.7405889999999982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</row>
    <row r="337" spans="1:12" ht="13.5" x14ac:dyDescent="0.25">
      <c r="A337" s="3">
        <f>RSI!A337</f>
        <v>42494</v>
      </c>
      <c r="B337" s="2">
        <f>RSI!B337</f>
        <v>3.5430000000000001</v>
      </c>
      <c r="C337" s="2">
        <f>RSI!I337</f>
        <v>61.984360466382029</v>
      </c>
      <c r="D337" s="2">
        <f>MACD!E337</f>
        <v>3.1800373509293323E-2</v>
      </c>
      <c r="E337" s="2">
        <f>MACD!F337</f>
        <v>1.9195590565891221E-2</v>
      </c>
      <c r="F337" s="2">
        <f>'Moving Avg'!D337</f>
        <v>3.4737</v>
      </c>
      <c r="G337" s="2">
        <f>'Moving Avg'!F337</f>
        <v>3.4486300000000001</v>
      </c>
      <c r="H337" s="2">
        <f>'Moving Avg'!G337</f>
        <v>3.2685380000000004</v>
      </c>
      <c r="I337" s="2">
        <f>'Moving Avg'!H337</f>
        <v>2.7443109999999984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3.5430000000000001</v>
      </c>
      <c r="C338" s="2">
        <f>RSI!I338</f>
        <v>61.984360466382029</v>
      </c>
      <c r="D338" s="2">
        <f>MACD!E338</f>
        <v>1.0872123830263813E-2</v>
      </c>
      <c r="E338" s="2">
        <f>MACD!F338</f>
        <v>1.7530897218765742E-2</v>
      </c>
      <c r="F338" s="2">
        <f>'Moving Avg'!D338</f>
        <v>3.5095399999999999</v>
      </c>
      <c r="G338" s="2">
        <f>'Moving Avg'!F338</f>
        <v>3.4546049999999999</v>
      </c>
      <c r="H338" s="2">
        <f>'Moving Avg'!G338</f>
        <v>3.2788099999999991</v>
      </c>
      <c r="I338" s="2">
        <f>'Moving Avg'!H338</f>
        <v>2.7483514999999987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</row>
    <row r="339" spans="1:12" ht="13.5" x14ac:dyDescent="0.25">
      <c r="A339" s="3">
        <f>RSI!A339</f>
        <v>42496</v>
      </c>
      <c r="B339" s="2">
        <f>RSI!B339</f>
        <v>3.5270000000000001</v>
      </c>
      <c r="C339" s="2">
        <f>RSI!I339</f>
        <v>60.394794515195031</v>
      </c>
      <c r="D339" s="2">
        <f>MACD!E339</f>
        <v>2.6346390523315222E-3</v>
      </c>
      <c r="E339" s="2">
        <f>MACD!F339</f>
        <v>1.45516455854789E-2</v>
      </c>
      <c r="F339" s="2">
        <f>'Moving Avg'!D339</f>
        <v>3.5421800000000006</v>
      </c>
      <c r="G339" s="2">
        <f>'Moving Avg'!F339</f>
        <v>3.459579999999999</v>
      </c>
      <c r="H339" s="2">
        <f>'Moving Avg'!G339</f>
        <v>3.2886819999999988</v>
      </c>
      <c r="I339" s="2">
        <f>'Moving Avg'!H339</f>
        <v>2.7523519999999984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</row>
    <row r="340" spans="1:12" ht="13.5" x14ac:dyDescent="0.25">
      <c r="A340" s="3">
        <f>RSI!A340</f>
        <v>42499</v>
      </c>
      <c r="B340" s="2">
        <f>RSI!B340</f>
        <v>3.5270000000000001</v>
      </c>
      <c r="C340" s="2">
        <f>RSI!I340</f>
        <v>60.394794515195031</v>
      </c>
      <c r="D340" s="2">
        <f>MACD!E340</f>
        <v>-2.6270329423714323E-3</v>
      </c>
      <c r="E340" s="2">
        <f>MACD!F340</f>
        <v>1.1115909879908835E-2</v>
      </c>
      <c r="F340" s="2">
        <f>'Moving Avg'!D340</f>
        <v>3.5445600000000006</v>
      </c>
      <c r="G340" s="2">
        <f>'Moving Avg'!F340</f>
        <v>3.4651499999999991</v>
      </c>
      <c r="H340" s="2">
        <f>'Moving Avg'!G340</f>
        <v>3.2984739999999988</v>
      </c>
      <c r="I340" s="2">
        <f>'Moving Avg'!H340</f>
        <v>2.7564519999999986</v>
      </c>
      <c r="J340" s="6" t="str">
        <f>OBV!F340</f>
        <v>BULLISH</v>
      </c>
      <c r="K340" s="6" t="str">
        <f>OBV!G340</f>
        <v>NEUTRAL</v>
      </c>
      <c r="L340" s="6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3.5270000000000001</v>
      </c>
      <c r="C341" s="2">
        <f>RSI!I341</f>
        <v>60.394794515195031</v>
      </c>
      <c r="D341" s="2">
        <f>MACD!E341</f>
        <v>-1.8792992106969386E-2</v>
      </c>
      <c r="E341" s="2">
        <f>MACD!F341</f>
        <v>5.1341294825331908E-3</v>
      </c>
      <c r="F341" s="2">
        <f>'Moving Avg'!D341</f>
        <v>3.5334000000000003</v>
      </c>
      <c r="G341" s="2">
        <f>'Moving Avg'!F341</f>
        <v>3.4669399999999988</v>
      </c>
      <c r="H341" s="2">
        <f>'Moving Avg'!G341</f>
        <v>3.3082659999999993</v>
      </c>
      <c r="I341" s="2">
        <f>'Moving Avg'!H341</f>
        <v>2.7605519999999988</v>
      </c>
      <c r="J341" s="6" t="str">
        <f>OBV!F341</f>
        <v>BEARISH</v>
      </c>
      <c r="K341" s="6" t="str">
        <f>OBV!G341</f>
        <v>WEAK</v>
      </c>
      <c r="L341" s="6" t="str">
        <f>OBV!H341</f>
        <v>CONFIRMED BEARISH</v>
      </c>
    </row>
    <row r="342" spans="1:12" ht="13.5" x14ac:dyDescent="0.25">
      <c r="A342" s="3">
        <f>RSI!A342</f>
        <v>42501</v>
      </c>
      <c r="B342" s="2">
        <f>RSI!B342</f>
        <v>3.5230999999999999</v>
      </c>
      <c r="C342" s="2">
        <f>RSI!I342</f>
        <v>59.926933181837377</v>
      </c>
      <c r="D342" s="2">
        <f>MACD!E342</f>
        <v>-3.281540464781374E-2</v>
      </c>
      <c r="E342" s="2">
        <f>MACD!F342</f>
        <v>-2.4557773435361962E-3</v>
      </c>
      <c r="F342" s="2">
        <f>'Moving Avg'!D342</f>
        <v>3.5294200000000004</v>
      </c>
      <c r="G342" s="2">
        <f>'Moving Avg'!F342</f>
        <v>3.4629599999999998</v>
      </c>
      <c r="H342" s="2">
        <f>'Moving Avg'!G342</f>
        <v>3.3162279999999993</v>
      </c>
      <c r="I342" s="2">
        <f>'Moving Avg'!H342</f>
        <v>2.7646324999999989</v>
      </c>
      <c r="J342" s="6" t="str">
        <f>OBV!F342</f>
        <v>BEARISH</v>
      </c>
      <c r="K342" s="6" t="str">
        <f>OBV!G342</f>
        <v>WEAK</v>
      </c>
      <c r="L342" s="6" t="str">
        <f>OBV!H342</f>
        <v>CONFIRMED BEARISH</v>
      </c>
    </row>
    <row r="343" spans="1:12" ht="13.5" x14ac:dyDescent="0.25">
      <c r="A343" s="3">
        <f>RSI!A343</f>
        <v>42502</v>
      </c>
      <c r="B343" s="2">
        <f>RSI!B343</f>
        <v>3.5230999999999999</v>
      </c>
      <c r="C343" s="2">
        <f>RSI!I343</f>
        <v>59.926933181837377</v>
      </c>
      <c r="D343" s="2">
        <f>MACD!E343</f>
        <v>-4.5243045189526043E-2</v>
      </c>
      <c r="E343" s="2">
        <f>MACD!F343</f>
        <v>-1.1013230912734167E-2</v>
      </c>
      <c r="F343" s="2">
        <f>'Moving Avg'!D343</f>
        <v>3.5254399999999997</v>
      </c>
      <c r="G343" s="2">
        <f>'Moving Avg'!F343</f>
        <v>3.4623649999999997</v>
      </c>
      <c r="H343" s="2">
        <f>'Moving Avg'!G343</f>
        <v>3.323075999999999</v>
      </c>
      <c r="I343" s="2">
        <f>'Moving Avg'!H343</f>
        <v>2.7687129999999991</v>
      </c>
      <c r="J343" s="6" t="str">
        <f>OBV!F343</f>
        <v>BEARISH</v>
      </c>
      <c r="K343" s="6" t="str">
        <f>OBV!G343</f>
        <v>WEAK</v>
      </c>
      <c r="L343" s="6" t="str">
        <f>OBV!H343</f>
        <v>CONFIRMED BEARISH</v>
      </c>
    </row>
    <row r="344" spans="1:12" ht="13.5" x14ac:dyDescent="0.25">
      <c r="A344" s="3">
        <f>RSI!A344</f>
        <v>42503</v>
      </c>
      <c r="B344" s="2">
        <f>RSI!B344</f>
        <v>3.5230999999999999</v>
      </c>
      <c r="C344" s="2">
        <f>RSI!I344</f>
        <v>59.926933181837384</v>
      </c>
      <c r="D344" s="2">
        <f>MACD!E344</f>
        <v>-5.6279594956514245E-2</v>
      </c>
      <c r="E344" s="2">
        <f>MACD!F344</f>
        <v>-2.0066503721490183E-2</v>
      </c>
      <c r="F344" s="2">
        <f>'Moving Avg'!D344</f>
        <v>3.5246599999999999</v>
      </c>
      <c r="G344" s="2">
        <f>'Moving Avg'!F344</f>
        <v>3.4643549999999999</v>
      </c>
      <c r="H344" s="2">
        <f>'Moving Avg'!G344</f>
        <v>3.3314359999999992</v>
      </c>
      <c r="I344" s="2">
        <f>'Moving Avg'!H344</f>
        <v>2.7727934999999992</v>
      </c>
      <c r="J344" s="6" t="str">
        <f>OBV!F344</f>
        <v>BEARISH</v>
      </c>
      <c r="K344" s="6" t="str">
        <f>OBV!G344</f>
        <v>NEUTRAL</v>
      </c>
      <c r="L344" s="6" t="str">
        <f>OBV!H344</f>
        <v>CONFIRMED BEARISH</v>
      </c>
    </row>
    <row r="345" spans="1:12" ht="13.5" x14ac:dyDescent="0.25">
      <c r="A345" s="3">
        <f>RSI!A345</f>
        <v>42506</v>
      </c>
      <c r="B345" s="2">
        <f>RSI!B345</f>
        <v>3.5230999999999999</v>
      </c>
      <c r="C345" s="2">
        <f>RSI!I345</f>
        <v>59.926933181837391</v>
      </c>
      <c r="D345" s="2">
        <f>MACD!E345</f>
        <v>-4.2823563065049086E-2</v>
      </c>
      <c r="E345" s="2">
        <f>MACD!F345</f>
        <v>-2.4617915590201961E-2</v>
      </c>
      <c r="F345" s="2">
        <f>'Moving Avg'!D345</f>
        <v>3.5238799999999997</v>
      </c>
      <c r="G345" s="2">
        <f>'Moving Avg'!F345</f>
        <v>3.4715200000000004</v>
      </c>
      <c r="H345" s="2">
        <f>'Moving Avg'!G345</f>
        <v>3.3405919999999991</v>
      </c>
      <c r="I345" s="2">
        <f>'Moving Avg'!H345</f>
        <v>2.7769734999999995</v>
      </c>
      <c r="J345" s="6" t="str">
        <f>OBV!F345</f>
        <v>BEARISH</v>
      </c>
      <c r="K345" s="6" t="str">
        <f>OBV!G345</f>
        <v>NEUTRAL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3.5390000000000001</v>
      </c>
      <c r="C346" s="2">
        <f>RSI!I346</f>
        <v>61.559885737958155</v>
      </c>
      <c r="D346" s="2">
        <f>MACD!E346</f>
        <v>-2.2646631377262416E-2</v>
      </c>
      <c r="E346" s="2">
        <f>MACD!F346</f>
        <v>-2.4223658747614053E-2</v>
      </c>
      <c r="F346" s="2">
        <f>'Moving Avg'!D346</f>
        <v>3.5262799999999999</v>
      </c>
      <c r="G346" s="2">
        <f>'Moving Avg'!F346</f>
        <v>3.4753000000000007</v>
      </c>
      <c r="H346" s="2">
        <f>'Moving Avg'!G346</f>
        <v>3.3500659999999987</v>
      </c>
      <c r="I346" s="2">
        <f>'Moving Avg'!H346</f>
        <v>2.7813324999999995</v>
      </c>
      <c r="J346" s="6" t="str">
        <f>OBV!F346</f>
        <v>BULLISH</v>
      </c>
      <c r="K346" s="6" t="str">
        <f>OBV!G346</f>
        <v>NEUTRAL</v>
      </c>
      <c r="L346" s="6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3.5390000000000001</v>
      </c>
      <c r="C347" s="2">
        <f>RSI!I347</f>
        <v>61.559885737958162</v>
      </c>
      <c r="D347" s="2">
        <f>MACD!E347</f>
        <v>-1.2204344369711073E-2</v>
      </c>
      <c r="E347" s="2">
        <f>MACD!F347</f>
        <v>-2.1819795872033459E-2</v>
      </c>
      <c r="F347" s="2">
        <f>'Moving Avg'!D347</f>
        <v>3.5294600000000003</v>
      </c>
      <c r="G347" s="2">
        <f>'Moving Avg'!F347</f>
        <v>3.4802750000000002</v>
      </c>
      <c r="H347" s="2">
        <f>'Moving Avg'!G347</f>
        <v>3.3595399999999982</v>
      </c>
      <c r="I347" s="2">
        <f>'Moving Avg'!H347</f>
        <v>2.7856915000000004</v>
      </c>
      <c r="J347" s="6" t="str">
        <f>OBV!F347</f>
        <v>BULLISH</v>
      </c>
      <c r="K347" s="6" t="str">
        <f>OBV!G347</f>
        <v>STRONG</v>
      </c>
      <c r="L347" s="6" t="str">
        <f>OBV!H347</f>
        <v>CONFIRMED BULLISH</v>
      </c>
    </row>
    <row r="348" spans="1:12" ht="13.5" x14ac:dyDescent="0.25">
      <c r="A348" s="3">
        <f>RSI!A348</f>
        <v>42509</v>
      </c>
      <c r="B348" s="2">
        <f>RSI!B348</f>
        <v>3.5032000000000001</v>
      </c>
      <c r="C348" s="2">
        <f>RSI!I348</f>
        <v>55.639383314515605</v>
      </c>
      <c r="D348" s="2">
        <f>MACD!E348</f>
        <v>-1.1865486302369277E-3</v>
      </c>
      <c r="E348" s="2">
        <f>MACD!F348</f>
        <v>-1.7693146423674155E-2</v>
      </c>
      <c r="F348" s="2">
        <f>'Moving Avg'!D348</f>
        <v>3.5254800000000004</v>
      </c>
      <c r="G348" s="2">
        <f>'Moving Avg'!F348</f>
        <v>3.4874400000000003</v>
      </c>
      <c r="H348" s="2">
        <f>'Moving Avg'!G348</f>
        <v>3.3690939999999983</v>
      </c>
      <c r="I348" s="2">
        <f>'Moving Avg'!H348</f>
        <v>2.7900505</v>
      </c>
      <c r="J348" s="6" t="str">
        <f>OBV!F348</f>
        <v>BULLISH</v>
      </c>
      <c r="K348" s="6" t="str">
        <f>OBV!G348</f>
        <v>NEUTRAL</v>
      </c>
      <c r="L348" s="6" t="str">
        <f>OBV!H348</f>
        <v>BULLISH DIVERGENCE</v>
      </c>
    </row>
    <row r="349" spans="1:12" ht="13.5" x14ac:dyDescent="0.25">
      <c r="A349" s="3">
        <f>RSI!A349</f>
        <v>42510</v>
      </c>
      <c r="B349" s="2">
        <f>RSI!B349</f>
        <v>3.5032000000000001</v>
      </c>
      <c r="C349" s="2">
        <f>RSI!I349</f>
        <v>55.639383314515605</v>
      </c>
      <c r="D349" s="2">
        <f>MACD!E349</f>
        <v>5.4511722326582301E-3</v>
      </c>
      <c r="E349" s="2">
        <f>MACD!F349</f>
        <v>-1.3064282692407678E-2</v>
      </c>
      <c r="F349" s="2">
        <f>'Moving Avg'!D349</f>
        <v>3.5215000000000005</v>
      </c>
      <c r="G349" s="2">
        <f>'Moving Avg'!F349</f>
        <v>3.4916200000000002</v>
      </c>
      <c r="H349" s="2">
        <f>'Moving Avg'!G349</f>
        <v>3.3786479999999983</v>
      </c>
      <c r="I349" s="2">
        <f>'Moving Avg'!H349</f>
        <v>2.7942304999999998</v>
      </c>
      <c r="J349" s="6" t="str">
        <f>OBV!F349</f>
        <v>BULLISH</v>
      </c>
      <c r="K349" s="6" t="str">
        <f>OBV!G349</f>
        <v>NEUTRAL</v>
      </c>
      <c r="L349" s="6" t="str">
        <f>OBV!H349</f>
        <v>BULLISH DIVERGENCE</v>
      </c>
    </row>
    <row r="350" spans="1:12" ht="13.5" x14ac:dyDescent="0.25">
      <c r="A350" s="3">
        <f>RSI!A350</f>
        <v>42513</v>
      </c>
      <c r="B350" s="2">
        <f>RSI!B350</f>
        <v>3.5032000000000001</v>
      </c>
      <c r="C350" s="2">
        <f>RSI!I350</f>
        <v>55.639383314515605</v>
      </c>
      <c r="D350" s="2">
        <f>MACD!E350</f>
        <v>1.0860769236548773E-2</v>
      </c>
      <c r="E350" s="2">
        <f>MACD!F350</f>
        <v>-8.2792723066163875E-3</v>
      </c>
      <c r="F350" s="2">
        <f>'Moving Avg'!D350</f>
        <v>3.5175200000000002</v>
      </c>
      <c r="G350" s="2">
        <f>'Moving Avg'!F350</f>
        <v>3.4950050000000004</v>
      </c>
      <c r="H350" s="2">
        <f>'Moving Avg'!G350</f>
        <v>3.3878039999999987</v>
      </c>
      <c r="I350" s="2">
        <f>'Moving Avg'!H350</f>
        <v>2.7984105000000001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</row>
    <row r="351" spans="1:12" ht="13.5" x14ac:dyDescent="0.25">
      <c r="A351" s="3">
        <f>RSI!A351</f>
        <v>42514</v>
      </c>
      <c r="B351" s="2">
        <f>RSI!B351</f>
        <v>3.4634</v>
      </c>
      <c r="C351" s="2">
        <f>RSI!I351</f>
        <v>49.084576427663919</v>
      </c>
      <c r="D351" s="2">
        <f>MACD!E351</f>
        <v>1.8194661256844213E-2</v>
      </c>
      <c r="E351" s="2">
        <f>MACD!F351</f>
        <v>-2.9844855939242672E-3</v>
      </c>
      <c r="F351" s="2">
        <f>'Moving Avg'!D351</f>
        <v>3.5024000000000002</v>
      </c>
      <c r="G351" s="2">
        <f>'Moving Avg'!F351</f>
        <v>3.4999849999999997</v>
      </c>
      <c r="H351" s="2">
        <f>'Moving Avg'!G351</f>
        <v>3.3933779999999985</v>
      </c>
      <c r="I351" s="2">
        <f>'Moving Avg'!H351</f>
        <v>2.8023914999999993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</row>
    <row r="352" spans="1:12" ht="13.5" x14ac:dyDescent="0.25">
      <c r="A352" s="3">
        <f>RSI!A352</f>
        <v>42515</v>
      </c>
      <c r="B352" s="2">
        <f>RSI!B352</f>
        <v>3.4594</v>
      </c>
      <c r="C352" s="2">
        <f>RSI!I352</f>
        <v>48.466586172844607</v>
      </c>
      <c r="D352" s="2">
        <f>MACD!E352</f>
        <v>2.4154324107425129E-2</v>
      </c>
      <c r="E352" s="2">
        <f>MACD!F352</f>
        <v>2.4432763463456126E-3</v>
      </c>
      <c r="F352" s="2">
        <f>'Moving Avg'!D352</f>
        <v>3.4864800000000002</v>
      </c>
      <c r="G352" s="2">
        <f>'Moving Avg'!F352</f>
        <v>3.5047650000000004</v>
      </c>
      <c r="H352" s="2">
        <f>'Moving Avg'!G352</f>
        <v>3.398871999999999</v>
      </c>
      <c r="I352" s="2">
        <f>'Moving Avg'!H352</f>
        <v>2.8063525</v>
      </c>
      <c r="J352" s="6" t="str">
        <f>OBV!F352</f>
        <v>BEARISH</v>
      </c>
      <c r="K352" s="6" t="str">
        <f>OBV!G352</f>
        <v>WEAK</v>
      </c>
      <c r="L352" s="6" t="str">
        <f>OBV!H352</f>
        <v>CONFIRMED BEARISH</v>
      </c>
    </row>
    <row r="353" spans="1:12" ht="13.5" x14ac:dyDescent="0.25">
      <c r="A353" s="3">
        <f>RSI!A353</f>
        <v>42516</v>
      </c>
      <c r="B353" s="2">
        <f>RSI!B353</f>
        <v>3.4594</v>
      </c>
      <c r="C353" s="2">
        <f>RSI!I353</f>
        <v>48.466586172844607</v>
      </c>
      <c r="D353" s="2">
        <f>MACD!E353</f>
        <v>2.9274238601670444E-2</v>
      </c>
      <c r="E353" s="2">
        <f>MACD!F353</f>
        <v>7.8094687974105794E-3</v>
      </c>
      <c r="F353" s="2">
        <f>'Moving Avg'!D353</f>
        <v>3.4777200000000001</v>
      </c>
      <c r="G353" s="2">
        <f>'Moving Avg'!F353</f>
        <v>3.5095450000000001</v>
      </c>
      <c r="H353" s="2">
        <f>'Moving Avg'!G353</f>
        <v>3.4047639999999988</v>
      </c>
      <c r="I353" s="2">
        <f>'Moving Avg'!H353</f>
        <v>2.8103134999999999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</row>
    <row r="354" spans="1:12" ht="13.5" x14ac:dyDescent="0.25">
      <c r="A354" s="3">
        <f>RSI!A354</f>
        <v>42517</v>
      </c>
      <c r="B354" s="2">
        <f>RSI!B354</f>
        <v>3.4554</v>
      </c>
      <c r="C354" s="2">
        <f>RSI!I354</f>
        <v>47.769072453175504</v>
      </c>
      <c r="D354" s="2">
        <f>MACD!E354</f>
        <v>3.397418028688648E-2</v>
      </c>
      <c r="E354" s="2">
        <f>MACD!F354</f>
        <v>1.304241109530576E-2</v>
      </c>
      <c r="F354" s="2">
        <f>'Moving Avg'!D354</f>
        <v>3.4681600000000001</v>
      </c>
      <c r="G354" s="2">
        <f>'Moving Avg'!F354</f>
        <v>3.5141249999999999</v>
      </c>
      <c r="H354" s="2">
        <f>'Moving Avg'!G354</f>
        <v>3.4120879999999989</v>
      </c>
      <c r="I354" s="2">
        <f>'Moving Avg'!H354</f>
        <v>2.8142544999999997</v>
      </c>
      <c r="J354" s="6" t="str">
        <f>OBV!F354</f>
        <v>BEARISH</v>
      </c>
      <c r="K354" s="6" t="str">
        <f>OBV!G354</f>
        <v>WEAK</v>
      </c>
      <c r="L354" s="6" t="str">
        <f>OBV!H354</f>
        <v>CONFIRMED BEARISH</v>
      </c>
    </row>
    <row r="355" spans="1:12" ht="13.5" x14ac:dyDescent="0.25">
      <c r="A355" s="3">
        <f>RSI!A355</f>
        <v>42520</v>
      </c>
      <c r="B355" s="2">
        <f>RSI!B355</f>
        <v>3.4235000000000002</v>
      </c>
      <c r="C355" s="2">
        <f>RSI!I355</f>
        <v>42.514226588731979</v>
      </c>
      <c r="D355" s="2">
        <f>MACD!E355</f>
        <v>4.0403773569754886E-2</v>
      </c>
      <c r="E355" s="2">
        <f>MACD!F355</f>
        <v>1.8514683590195584E-2</v>
      </c>
      <c r="F355" s="2">
        <f>'Moving Avg'!D355</f>
        <v>3.4522200000000005</v>
      </c>
      <c r="G355" s="2">
        <f>'Moving Avg'!F355</f>
        <v>3.5095450000000006</v>
      </c>
      <c r="H355" s="2">
        <f>'Moving Avg'!G355</f>
        <v>3.4171019999999985</v>
      </c>
      <c r="I355" s="2">
        <f>'Moving Avg'!H355</f>
        <v>2.8180359999999989</v>
      </c>
      <c r="J355" s="6" t="str">
        <f>OBV!F355</f>
        <v>BEARISH</v>
      </c>
      <c r="K355" s="6" t="str">
        <f>OBV!G355</f>
        <v>WEAK</v>
      </c>
      <c r="L355" s="6" t="str">
        <f>OBV!H355</f>
        <v>CONFIRMED BEARISH</v>
      </c>
    </row>
    <row r="356" spans="1:12" ht="13.5" x14ac:dyDescent="0.25">
      <c r="A356" s="3">
        <f>RSI!A356</f>
        <v>42521</v>
      </c>
      <c r="B356" s="2">
        <f>RSI!B356</f>
        <v>3.4235000000000002</v>
      </c>
      <c r="C356" s="2">
        <f>RSI!I356</f>
        <v>42.514226588731979</v>
      </c>
      <c r="D356" s="2">
        <f>MACD!E356</f>
        <v>4.856195892163484E-2</v>
      </c>
      <c r="E356" s="2">
        <f>MACD!F356</f>
        <v>2.4524138656483438E-2</v>
      </c>
      <c r="F356" s="2">
        <f>'Moving Avg'!D356</f>
        <v>3.4442399999999997</v>
      </c>
      <c r="G356" s="2">
        <f>'Moving Avg'!F356</f>
        <v>3.5015800000000006</v>
      </c>
      <c r="H356" s="2">
        <f>'Moving Avg'!G356</f>
        <v>3.4205239999999986</v>
      </c>
      <c r="I356" s="2">
        <f>'Moving Avg'!H356</f>
        <v>2.8220164999999993</v>
      </c>
      <c r="J356" s="6" t="str">
        <f>OBV!F356</f>
        <v>BEARISH</v>
      </c>
      <c r="K356" s="6" t="str">
        <f>OBV!G356</f>
        <v>WEAK</v>
      </c>
      <c r="L356" s="6" t="str">
        <f>OBV!H356</f>
        <v>CONFIRMED BEARISH</v>
      </c>
    </row>
    <row r="357" spans="1:12" ht="13.5" x14ac:dyDescent="0.25">
      <c r="A357" s="3">
        <f>RSI!A357</f>
        <v>42522</v>
      </c>
      <c r="B357" s="2">
        <f>RSI!B357</f>
        <v>3.3837000000000002</v>
      </c>
      <c r="C357" s="2">
        <f>RSI!I357</f>
        <v>36.676278940907586</v>
      </c>
      <c r="D357" s="2">
        <f>MACD!E357</f>
        <v>5.8664674409043549E-2</v>
      </c>
      <c r="E357" s="2">
        <f>MACD!F357</f>
        <v>3.1352245806995457E-2</v>
      </c>
      <c r="F357" s="2">
        <f>'Moving Avg'!D357</f>
        <v>3.4291000000000005</v>
      </c>
      <c r="G357" s="2">
        <f>'Moving Avg'!F357</f>
        <v>3.4936150000000006</v>
      </c>
      <c r="H357" s="2">
        <f>'Moving Avg'!G357</f>
        <v>3.4242659999999989</v>
      </c>
      <c r="I357" s="2">
        <f>'Moving Avg'!H357</f>
        <v>2.8257979999999994</v>
      </c>
      <c r="J357" s="6" t="str">
        <f>OBV!F357</f>
        <v>BEARISH</v>
      </c>
      <c r="K357" s="6" t="str">
        <f>OBV!G357</f>
        <v>WEAK</v>
      </c>
      <c r="L357" s="6" t="str">
        <f>OBV!H357</f>
        <v>CONFIRMED BEARISH</v>
      </c>
    </row>
    <row r="358" spans="1:12" ht="13.5" x14ac:dyDescent="0.25">
      <c r="A358" s="3">
        <f>RSI!A358</f>
        <v>42523</v>
      </c>
      <c r="B358" s="2">
        <f>RSI!B358</f>
        <v>3.3837000000000002</v>
      </c>
      <c r="C358" s="2">
        <f>RSI!I358</f>
        <v>36.676278940907586</v>
      </c>
      <c r="D358" s="2">
        <f>MACD!E358</f>
        <v>6.2173472304773103E-2</v>
      </c>
      <c r="E358" s="2">
        <f>MACD!F358</f>
        <v>3.7516491106550989E-2</v>
      </c>
      <c r="F358" s="2">
        <f>'Moving Avg'!D358</f>
        <v>3.4139600000000003</v>
      </c>
      <c r="G358" s="2">
        <f>'Moving Avg'!F358</f>
        <v>3.4856500000000006</v>
      </c>
      <c r="H358" s="2">
        <f>'Moving Avg'!G358</f>
        <v>3.4282459999999992</v>
      </c>
      <c r="I358" s="2">
        <f>'Moving Avg'!H358</f>
        <v>2.829201499999999</v>
      </c>
      <c r="J358" s="6" t="str">
        <f>OBV!F358</f>
        <v>BEARISH</v>
      </c>
      <c r="K358" s="6" t="str">
        <f>OBV!G358</f>
        <v>WEAK</v>
      </c>
      <c r="L358" s="6" t="str">
        <f>OBV!H358</f>
        <v>CONFIRMED BEARISH</v>
      </c>
    </row>
    <row r="359" spans="1:12" ht="13.5" x14ac:dyDescent="0.25">
      <c r="A359" s="3">
        <f>RSI!A359</f>
        <v>42524</v>
      </c>
      <c r="B359" s="2">
        <f>RSI!B359</f>
        <v>3.3997000000000002</v>
      </c>
      <c r="C359" s="2">
        <f>RSI!I359</f>
        <v>40.4864794644771</v>
      </c>
      <c r="D359" s="2">
        <f>MACD!E359</f>
        <v>6.439063906291187E-2</v>
      </c>
      <c r="E359" s="2">
        <f>MACD!F359</f>
        <v>4.2891320697823164E-2</v>
      </c>
      <c r="F359" s="2">
        <f>'Moving Avg'!D359</f>
        <v>3.4028199999999997</v>
      </c>
      <c r="G359" s="2">
        <f>'Moving Avg'!F359</f>
        <v>3.4792849999999995</v>
      </c>
      <c r="H359" s="2">
        <f>'Moving Avg'!G359</f>
        <v>3.4320679999999992</v>
      </c>
      <c r="I359" s="2">
        <f>'Moving Avg'!H359</f>
        <v>2.8326849999999997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</row>
    <row r="360" spans="1:12" ht="13.5" x14ac:dyDescent="0.25">
      <c r="A360" s="3">
        <f>RSI!A360</f>
        <v>42527</v>
      </c>
      <c r="B360" s="2">
        <f>RSI!B360</f>
        <v>3.4036</v>
      </c>
      <c r="C360" s="2">
        <f>RSI!I360</f>
        <v>41.411860132797592</v>
      </c>
      <c r="D360" s="2">
        <f>MACD!E360</f>
        <v>6.6284537359881934E-2</v>
      </c>
      <c r="E360" s="2">
        <f>MACD!F360</f>
        <v>4.7569964030234918E-2</v>
      </c>
      <c r="F360" s="2">
        <f>'Moving Avg'!D360</f>
        <v>3.3988399999999999</v>
      </c>
      <c r="G360" s="2">
        <f>'Moving Avg'!F360</f>
        <v>3.4731149999999991</v>
      </c>
      <c r="H360" s="2">
        <f>'Moving Avg'!G360</f>
        <v>3.4372419999999999</v>
      </c>
      <c r="I360" s="2">
        <f>'Moving Avg'!H360</f>
        <v>2.8365659999999995</v>
      </c>
      <c r="J360" s="6" t="str">
        <f>OBV!F360</f>
        <v>BULLISH</v>
      </c>
      <c r="K360" s="6" t="str">
        <f>OBV!G360</f>
        <v>NEUTRAL</v>
      </c>
      <c r="L360" s="6" t="str">
        <f>OBV!H360</f>
        <v>BULLISH DIVERGENCE</v>
      </c>
    </row>
    <row r="361" spans="1:12" ht="13.5" x14ac:dyDescent="0.25">
      <c r="A361" s="3">
        <f>RSI!A361</f>
        <v>42528</v>
      </c>
      <c r="B361" s="2">
        <f>RSI!B361</f>
        <v>3.3837000000000002</v>
      </c>
      <c r="C361" s="2">
        <f>RSI!I361</f>
        <v>38.152025750073747</v>
      </c>
      <c r="D361" s="2">
        <f>MACD!E361</f>
        <v>6.3499021354830987E-2</v>
      </c>
      <c r="E361" s="2">
        <f>MACD!F361</f>
        <v>5.0755775495154136E-2</v>
      </c>
      <c r="F361" s="2">
        <f>'Moving Avg'!D361</f>
        <v>3.3908800000000006</v>
      </c>
      <c r="G361" s="2">
        <f>'Moving Avg'!F361</f>
        <v>3.4659500000000003</v>
      </c>
      <c r="H361" s="2">
        <f>'Moving Avg'!G361</f>
        <v>3.4428939999999999</v>
      </c>
      <c r="I361" s="2">
        <f>'Moving Avg'!H361</f>
        <v>2.8400489999999996</v>
      </c>
      <c r="J361" s="6" t="str">
        <f>OBV!F361</f>
        <v>BULLISH</v>
      </c>
      <c r="K361" s="6" t="str">
        <f>OBV!G361</f>
        <v>NEUTRAL</v>
      </c>
      <c r="L361" s="6" t="str">
        <f>OBV!H361</f>
        <v>BULLISH DIVERGENCE</v>
      </c>
    </row>
    <row r="362" spans="1:12" ht="13.5" x14ac:dyDescent="0.25">
      <c r="A362" s="3">
        <f>RSI!A362</f>
        <v>42529</v>
      </c>
      <c r="B362" s="2">
        <f>RSI!B362</f>
        <v>3.3637999999999999</v>
      </c>
      <c r="C362" s="2">
        <f>RSI!I362</f>
        <v>35.170528738877763</v>
      </c>
      <c r="D362" s="2">
        <f>MACD!E362</f>
        <v>6.2359953016345671E-2</v>
      </c>
      <c r="E362" s="2">
        <f>MACD!F362</f>
        <v>5.307661099939244E-2</v>
      </c>
      <c r="F362" s="2">
        <f>'Moving Avg'!D362</f>
        <v>3.3869000000000007</v>
      </c>
      <c r="G362" s="2">
        <f>'Moving Avg'!F362</f>
        <v>3.4579849999999994</v>
      </c>
      <c r="H362" s="2">
        <f>'Moving Avg'!G362</f>
        <v>3.4476700000000005</v>
      </c>
      <c r="I362" s="2">
        <f>'Moving Avg'!H362</f>
        <v>2.8436914999999994</v>
      </c>
      <c r="J362" s="6" t="str">
        <f>OBV!F362</f>
        <v>BULLISH</v>
      </c>
      <c r="K362" s="6" t="str">
        <f>OBV!G362</f>
        <v>NEUTRAL</v>
      </c>
      <c r="L362" s="6" t="str">
        <f>OBV!H362</f>
        <v>BULLISH DIVERGENCE</v>
      </c>
    </row>
    <row r="363" spans="1:12" ht="13.5" x14ac:dyDescent="0.25">
      <c r="A363" s="3">
        <f>RSI!A363</f>
        <v>42530</v>
      </c>
      <c r="B363" s="2">
        <f>RSI!B363</f>
        <v>3.3837000000000002</v>
      </c>
      <c r="C363" s="2">
        <f>RSI!I363</f>
        <v>40.202995209504756</v>
      </c>
      <c r="D363" s="2">
        <f>MACD!E363</f>
        <v>6.037225043757477E-2</v>
      </c>
      <c r="E363" s="2">
        <f>MACD!F363</f>
        <v>5.4535738887028909E-2</v>
      </c>
      <c r="F363" s="2">
        <f>'Moving Avg'!D363</f>
        <v>3.3868999999999998</v>
      </c>
      <c r="G363" s="2">
        <f>'Moving Avg'!F363</f>
        <v>3.4510149999999995</v>
      </c>
      <c r="H363" s="2">
        <f>'Moving Avg'!G363</f>
        <v>3.4492620000000005</v>
      </c>
      <c r="I363" s="2">
        <f>'Moving Avg'!H363</f>
        <v>2.8472939999999993</v>
      </c>
      <c r="J363" s="6" t="str">
        <f>OBV!F363</f>
        <v>BULLISH</v>
      </c>
      <c r="K363" s="6" t="str">
        <f>OBV!G363</f>
        <v>NEUTRAL</v>
      </c>
      <c r="L363" s="6" t="str">
        <f>OBV!H363</f>
        <v>NEUTRAL</v>
      </c>
    </row>
    <row r="364" spans="1:12" ht="13.5" x14ac:dyDescent="0.25">
      <c r="A364" s="3">
        <f>RSI!A364</f>
        <v>42531</v>
      </c>
      <c r="B364" s="2">
        <f>RSI!B364</f>
        <v>3.3797999999999999</v>
      </c>
      <c r="C364" s="2">
        <f>RSI!I364</f>
        <v>39.554949765464933</v>
      </c>
      <c r="D364" s="2">
        <f>MACD!E364</f>
        <v>5.866311308454808E-2</v>
      </c>
      <c r="E364" s="2">
        <f>MACD!F364</f>
        <v>5.536121372653275E-2</v>
      </c>
      <c r="F364" s="2">
        <f>'Moving Avg'!D364</f>
        <v>3.3829199999999999</v>
      </c>
      <c r="G364" s="2">
        <f>'Moving Avg'!F364</f>
        <v>3.443849999999999</v>
      </c>
      <c r="H364" s="2">
        <f>'Moving Avg'!G364</f>
        <v>3.4503780000000002</v>
      </c>
      <c r="I364" s="2">
        <f>'Moving Avg'!H364</f>
        <v>2.8510559999999998</v>
      </c>
      <c r="J364" s="6" t="str">
        <f>OBV!F364</f>
        <v>BULLISH</v>
      </c>
      <c r="K364" s="6" t="str">
        <f>OBV!G364</f>
        <v>NEUTRAL</v>
      </c>
      <c r="L364" s="6" t="str">
        <f>OBV!H364</f>
        <v>BULLISH DIVERGENCE</v>
      </c>
    </row>
    <row r="365" spans="1:12" ht="13.5" x14ac:dyDescent="0.25">
      <c r="A365" s="3">
        <f>RSI!A365</f>
        <v>42534</v>
      </c>
      <c r="B365" s="2">
        <f>RSI!B365</f>
        <v>3.3439000000000001</v>
      </c>
      <c r="C365" s="2">
        <f>RSI!I365</f>
        <v>34.105139238829409</v>
      </c>
      <c r="D365" s="2">
        <f>MACD!E365</f>
        <v>5.5268625265686211E-2</v>
      </c>
      <c r="E365" s="2">
        <f>MACD!F365</f>
        <v>5.5342696034363446E-2</v>
      </c>
      <c r="F365" s="2">
        <f>'Moving Avg'!D365</f>
        <v>3.3709800000000003</v>
      </c>
      <c r="G365" s="2">
        <f>'Moving Avg'!F365</f>
        <v>3.4348899999999993</v>
      </c>
      <c r="H365" s="2">
        <f>'Moving Avg'!G365</f>
        <v>3.4507760000000003</v>
      </c>
      <c r="I365" s="2">
        <f>'Moving Avg'!H365</f>
        <v>2.854538999999999</v>
      </c>
      <c r="J365" s="6" t="str">
        <f>OBV!F365</f>
        <v>BEARISH</v>
      </c>
      <c r="K365" s="6" t="str">
        <f>OBV!G365</f>
        <v>NEUTRAL</v>
      </c>
      <c r="L365" s="6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3.3519000000000001</v>
      </c>
      <c r="C366" s="2">
        <f>RSI!I366</f>
        <v>36.214179800356618</v>
      </c>
      <c r="D366" s="2">
        <f>MACD!E366</f>
        <v>5.2293814293464802E-2</v>
      </c>
      <c r="E366" s="2">
        <f>MACD!F366</f>
        <v>5.4732919686183719E-2</v>
      </c>
      <c r="F366" s="2">
        <f>'Moving Avg'!D366</f>
        <v>3.3646199999999999</v>
      </c>
      <c r="G366" s="2">
        <f>'Moving Avg'!F366</f>
        <v>3.4255349999999991</v>
      </c>
      <c r="H366" s="2">
        <f>'Moving Avg'!G366</f>
        <v>3.4513340000000006</v>
      </c>
      <c r="I366" s="2">
        <f>'Moving Avg'!H366</f>
        <v>2.8581814999999988</v>
      </c>
      <c r="J366" s="6" t="str">
        <f>OBV!F366</f>
        <v>BULLISH</v>
      </c>
      <c r="K366" s="6" t="str">
        <f>OBV!G366</f>
        <v>NEUTRAL</v>
      </c>
      <c r="L366" s="6" t="str">
        <f>OBV!H366</f>
        <v>BULLISH DIVERGENCE</v>
      </c>
    </row>
    <row r="367" spans="1:12" ht="13.5" x14ac:dyDescent="0.25">
      <c r="A367" s="3">
        <f>RSI!A367</f>
        <v>42536</v>
      </c>
      <c r="B367" s="2">
        <f>RSI!B367</f>
        <v>3.3559000000000001</v>
      </c>
      <c r="C367" s="2">
        <f>RSI!I367</f>
        <v>37.294845378706697</v>
      </c>
      <c r="D367" s="2">
        <f>MACD!E367</f>
        <v>4.3763762229262593E-2</v>
      </c>
      <c r="E367" s="2">
        <f>MACD!F367</f>
        <v>5.2539088194799494E-2</v>
      </c>
      <c r="F367" s="2">
        <f>'Moving Avg'!D367</f>
        <v>3.3630400000000003</v>
      </c>
      <c r="G367" s="2">
        <f>'Moving Avg'!F367</f>
        <v>3.4163799999999993</v>
      </c>
      <c r="H367" s="2">
        <f>'Moving Avg'!G367</f>
        <v>3.4518920000000004</v>
      </c>
      <c r="I367" s="2">
        <f>'Moving Avg'!H367</f>
        <v>2.8618439999999992</v>
      </c>
      <c r="J367" s="6" t="str">
        <f>OBV!F367</f>
        <v>BULLISH</v>
      </c>
      <c r="K367" s="6" t="str">
        <f>OBV!G367</f>
        <v>NEUTRAL</v>
      </c>
      <c r="L367" s="6" t="str">
        <f>OBV!H367</f>
        <v>BULLISH DIVERGENCE</v>
      </c>
    </row>
    <row r="368" spans="1:12" ht="13.5" x14ac:dyDescent="0.25">
      <c r="A368" s="3">
        <f>RSI!A368</f>
        <v>42537</v>
      </c>
      <c r="B368" s="2">
        <f>RSI!B368</f>
        <v>3.3439000000000001</v>
      </c>
      <c r="C368" s="2">
        <f>RSI!I368</f>
        <v>35.359412338360485</v>
      </c>
      <c r="D368" s="2">
        <f>MACD!E368</f>
        <v>3.7787638677774016E-2</v>
      </c>
      <c r="E368" s="2">
        <f>MACD!F368</f>
        <v>4.9588798291394405E-2</v>
      </c>
      <c r="F368" s="2">
        <f>'Moving Avg'!D368</f>
        <v>3.3550800000000001</v>
      </c>
      <c r="G368" s="2">
        <f>'Moving Avg'!F368</f>
        <v>3.4084150000000002</v>
      </c>
      <c r="H368" s="2">
        <f>'Moving Avg'!G368</f>
        <v>3.4502999999999999</v>
      </c>
      <c r="I368" s="2">
        <f>'Moving Avg'!H368</f>
        <v>2.8654464999999991</v>
      </c>
      <c r="J368" s="6" t="str">
        <f>OBV!F368</f>
        <v>BULLISH</v>
      </c>
      <c r="K368" s="6" t="str">
        <f>OBV!G368</f>
        <v>NEUTRAL</v>
      </c>
      <c r="L368" s="6" t="str">
        <f>OBV!H368</f>
        <v>BULLISH DIVERGENCE</v>
      </c>
    </row>
    <row r="369" spans="1:12" ht="13.5" x14ac:dyDescent="0.25">
      <c r="A369" s="3">
        <f>RSI!A369</f>
        <v>42538</v>
      </c>
      <c r="B369" s="2">
        <f>RSI!B369</f>
        <v>3.3279999999999998</v>
      </c>
      <c r="C369" s="2">
        <f>RSI!I369</f>
        <v>32.921544786168184</v>
      </c>
      <c r="D369" s="2">
        <f>MACD!E369</f>
        <v>3.6767739728000404E-2</v>
      </c>
      <c r="E369" s="2">
        <f>MACD!F369</f>
        <v>4.7024586578715603E-2</v>
      </c>
      <c r="F369" s="2">
        <f>'Moving Avg'!D369</f>
        <v>3.3447200000000001</v>
      </c>
      <c r="G369" s="2">
        <f>'Moving Avg'!F369</f>
        <v>3.3996550000000001</v>
      </c>
      <c r="H369" s="2">
        <f>'Moving Avg'!G369</f>
        <v>3.4483100000000002</v>
      </c>
      <c r="I369" s="2">
        <f>'Moving Avg'!H369</f>
        <v>2.8689694999999995</v>
      </c>
      <c r="J369" s="6" t="str">
        <f>OBV!F369</f>
        <v>BEARISH</v>
      </c>
      <c r="K369" s="6" t="str">
        <f>OBV!G369</f>
        <v>WEAK</v>
      </c>
      <c r="L369" s="6" t="str">
        <f>OBV!H369</f>
        <v>CONFIRMED BEARISH</v>
      </c>
    </row>
    <row r="370" spans="1:12" ht="13.5" x14ac:dyDescent="0.25">
      <c r="A370" s="3">
        <f>RSI!A370</f>
        <v>42541</v>
      </c>
      <c r="B370" s="2">
        <f>RSI!B370</f>
        <v>3.3439000000000001</v>
      </c>
      <c r="C370" s="2">
        <f>RSI!I370</f>
        <v>37.557806091893411</v>
      </c>
      <c r="D370" s="2">
        <f>MACD!E370</f>
        <v>3.5788984257630663E-2</v>
      </c>
      <c r="E370" s="2">
        <f>MACD!F370</f>
        <v>4.4777466114498621E-2</v>
      </c>
      <c r="F370" s="2">
        <f>'Moving Avg'!D370</f>
        <v>3.3447200000000001</v>
      </c>
      <c r="G370" s="2">
        <f>'Moving Avg'!F370</f>
        <v>3.3916899999999996</v>
      </c>
      <c r="H370" s="2">
        <f>'Moving Avg'!G370</f>
        <v>3.4468759999999996</v>
      </c>
      <c r="I370" s="2">
        <f>'Moving Avg'!H370</f>
        <v>2.8729104999999988</v>
      </c>
      <c r="J370" s="6" t="str">
        <f>OBV!F370</f>
        <v>BEARISH</v>
      </c>
      <c r="K370" s="6" t="str">
        <f>OBV!G370</f>
        <v>WEAK</v>
      </c>
      <c r="L370" s="6" t="str">
        <f>OBV!H370</f>
        <v>NEUTRAL</v>
      </c>
    </row>
    <row r="371" spans="1:12" ht="13.5" x14ac:dyDescent="0.25">
      <c r="A371" s="3">
        <f>RSI!A371</f>
        <v>42542</v>
      </c>
      <c r="B371" s="2">
        <f>RSI!B371</f>
        <v>3.32</v>
      </c>
      <c r="C371" s="2">
        <f>RSI!I371</f>
        <v>33.778510914983954</v>
      </c>
      <c r="D371" s="2">
        <f>MACD!E371</f>
        <v>3.4003475165373942E-2</v>
      </c>
      <c r="E371" s="2">
        <f>MACD!F371</f>
        <v>4.2622667924673688E-2</v>
      </c>
      <c r="F371" s="2">
        <f>'Moving Avg'!D371</f>
        <v>3.3383399999999996</v>
      </c>
      <c r="G371" s="2">
        <f>'Moving Avg'!F371</f>
        <v>3.3845199999999998</v>
      </c>
      <c r="H371" s="2">
        <f>'Moving Avg'!G371</f>
        <v>3.4434519999999997</v>
      </c>
      <c r="I371" s="2">
        <f>'Moving Avg'!H371</f>
        <v>2.8764334999999992</v>
      </c>
      <c r="J371" s="6" t="str">
        <f>OBV!F371</f>
        <v>BEARISH</v>
      </c>
      <c r="K371" s="6" t="str">
        <f>OBV!G371</f>
        <v>WEAK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3.3041</v>
      </c>
      <c r="C372" s="2">
        <f>RSI!I372</f>
        <v>31.507064740658095</v>
      </c>
      <c r="D372" s="2">
        <f>MACD!E372</f>
        <v>3.105923328209137E-2</v>
      </c>
      <c r="E372" s="2">
        <f>MACD!F372</f>
        <v>4.0309980996157228E-2</v>
      </c>
      <c r="F372" s="2">
        <f>'Moving Avg'!D372</f>
        <v>3.3279800000000002</v>
      </c>
      <c r="G372" s="2">
        <f>'Moving Avg'!F372</f>
        <v>3.3767550000000002</v>
      </c>
      <c r="H372" s="2">
        <f>'Moving Avg'!G372</f>
        <v>3.4374799999999999</v>
      </c>
      <c r="I372" s="2">
        <f>'Moving Avg'!H372</f>
        <v>2.8799364999999995</v>
      </c>
      <c r="J372" s="6" t="str">
        <f>OBV!F372</f>
        <v>BEARISH</v>
      </c>
      <c r="K372" s="6" t="str">
        <f>OBV!G372</f>
        <v>WEAK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3.3041</v>
      </c>
      <c r="C373" s="2">
        <f>RSI!I373</f>
        <v>31.507064740658095</v>
      </c>
      <c r="D373" s="2">
        <f>MACD!E373</f>
        <v>3.2140420031291139E-2</v>
      </c>
      <c r="E373" s="2">
        <f>MACD!F373</f>
        <v>3.8676068803184013E-2</v>
      </c>
      <c r="F373" s="2">
        <f>'Moving Avg'!D373</f>
        <v>3.3200199999999995</v>
      </c>
      <c r="G373" s="2">
        <f>'Moving Avg'!F373</f>
        <v>3.3689900000000002</v>
      </c>
      <c r="H373" s="2">
        <f>'Moving Avg'!G373</f>
        <v>3.4328620000000001</v>
      </c>
      <c r="I373" s="2">
        <f>'Moving Avg'!H373</f>
        <v>2.8837179999999991</v>
      </c>
      <c r="J373" s="6" t="str">
        <f>OBV!F373</f>
        <v>BEARISH</v>
      </c>
      <c r="K373" s="6" t="str">
        <f>OBV!G373</f>
        <v>WEAK</v>
      </c>
      <c r="L373" s="6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3.2643</v>
      </c>
      <c r="C374" s="2">
        <f>RSI!I374</f>
        <v>26.360961339053944</v>
      </c>
      <c r="D374" s="2">
        <f>MACD!E374</f>
        <v>3.5876501729025012E-2</v>
      </c>
      <c r="E374" s="2">
        <f>MACD!F374</f>
        <v>3.8116155388352217E-2</v>
      </c>
      <c r="F374" s="2">
        <f>'Moving Avg'!D374</f>
        <v>3.30728</v>
      </c>
      <c r="G374" s="2">
        <f>'Moving Avg'!F374</f>
        <v>3.3594349999999999</v>
      </c>
      <c r="H374" s="2">
        <f>'Moving Avg'!G374</f>
        <v>3.4284819999999998</v>
      </c>
      <c r="I374" s="2">
        <f>'Moving Avg'!H374</f>
        <v>2.8876989999999991</v>
      </c>
      <c r="J374" s="6" t="str">
        <f>OBV!F374</f>
        <v>BEARISH</v>
      </c>
      <c r="K374" s="6" t="str">
        <f>OBV!G374</f>
        <v>NEUTRAL</v>
      </c>
      <c r="L374" s="6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3.2643</v>
      </c>
      <c r="C375" s="2">
        <f>RSI!I375</f>
        <v>26.360961339053944</v>
      </c>
      <c r="D375" s="2">
        <f>MACD!E375</f>
        <v>3.4187944634896272E-2</v>
      </c>
      <c r="E375" s="2">
        <f>MACD!F375</f>
        <v>3.7330513237661032E-2</v>
      </c>
      <c r="F375" s="2">
        <f>'Moving Avg'!D375</f>
        <v>3.2913600000000001</v>
      </c>
      <c r="G375" s="2">
        <f>'Moving Avg'!F375</f>
        <v>3.3514749999999998</v>
      </c>
      <c r="H375" s="2">
        <f>'Moving Avg'!G375</f>
        <v>3.4261720000000002</v>
      </c>
      <c r="I375" s="2">
        <f>'Moving Avg'!H375</f>
        <v>2.891878999999999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</row>
    <row r="376" spans="1:12" ht="13.5" x14ac:dyDescent="0.25">
      <c r="A376" s="3">
        <f>RSI!A376</f>
        <v>42549</v>
      </c>
      <c r="B376" s="2">
        <f>RSI!B376</f>
        <v>3.2404000000000002</v>
      </c>
      <c r="C376" s="2">
        <f>RSI!I376</f>
        <v>23.668633491513276</v>
      </c>
      <c r="D376" s="2">
        <f>MACD!E376</f>
        <v>3.638365694422685E-2</v>
      </c>
      <c r="E376" s="2">
        <f>MACD!F376</f>
        <v>3.7141141978974196E-2</v>
      </c>
      <c r="F376" s="2">
        <f>'Moving Avg'!D376</f>
        <v>3.2754400000000006</v>
      </c>
      <c r="G376" s="2">
        <f>'Moving Avg'!F376</f>
        <v>3.3423199999999995</v>
      </c>
      <c r="H376" s="2">
        <f>'Moving Avg'!G376</f>
        <v>3.4217119999999999</v>
      </c>
      <c r="I376" s="2">
        <f>'Moving Avg'!H376</f>
        <v>2.8961384999999988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</row>
    <row r="377" spans="1:12" ht="13.5" x14ac:dyDescent="0.25">
      <c r="A377" s="3">
        <f>RSI!A377</f>
        <v>42550</v>
      </c>
      <c r="B377" s="2">
        <f>RSI!B377</f>
        <v>3.1846999999999999</v>
      </c>
      <c r="C377" s="2">
        <f>RSI!I377</f>
        <v>18.839421773196307</v>
      </c>
      <c r="D377" s="2">
        <f>MACD!E377</f>
        <v>4.3701281608867326E-2</v>
      </c>
      <c r="E377" s="2">
        <f>MACD!F377</f>
        <v>3.8453169904952823E-2</v>
      </c>
      <c r="F377" s="2">
        <f>'Moving Avg'!D377</f>
        <v>3.25156</v>
      </c>
      <c r="G377" s="2">
        <f>'Moving Avg'!F377</f>
        <v>3.3323700000000001</v>
      </c>
      <c r="H377" s="2">
        <f>'Moving Avg'!G377</f>
        <v>3.4166159999999994</v>
      </c>
      <c r="I377" s="2">
        <f>'Moving Avg'!H377</f>
        <v>2.9001789999999996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</row>
    <row r="378" spans="1:12" ht="13.5" x14ac:dyDescent="0.25">
      <c r="A378" s="3">
        <f>RSI!A378</f>
        <v>42551</v>
      </c>
      <c r="B378" s="2">
        <f>RSI!B378</f>
        <v>3.1846999999999999</v>
      </c>
      <c r="C378" s="2">
        <f>RSI!I378</f>
        <v>18.839421773196307</v>
      </c>
      <c r="D378" s="2">
        <f>MACD!E378</f>
        <v>4.9041286327787148E-2</v>
      </c>
      <c r="E378" s="2">
        <f>MACD!F378</f>
        <v>4.0570793189519692E-2</v>
      </c>
      <c r="F378" s="2">
        <f>'Moving Avg'!D378</f>
        <v>3.2276800000000003</v>
      </c>
      <c r="G378" s="2">
        <f>'Moving Avg'!F378</f>
        <v>3.3224199999999997</v>
      </c>
      <c r="H378" s="2">
        <f>'Moving Avg'!G378</f>
        <v>3.4131119999999995</v>
      </c>
      <c r="I378" s="2">
        <f>'Moving Avg'!H378</f>
        <v>2.904299</v>
      </c>
      <c r="J378" s="6" t="str">
        <f>OBV!F378</f>
        <v>BEARISH</v>
      </c>
      <c r="K378" s="6" t="str">
        <f>OBV!G378</f>
        <v>NEUTRAL</v>
      </c>
      <c r="L378" s="6" t="str">
        <f>OBV!H378</f>
        <v>CONFIRMED BEARISH</v>
      </c>
    </row>
    <row r="379" spans="1:12" ht="13.5" x14ac:dyDescent="0.25">
      <c r="A379" s="3">
        <f>RSI!A379</f>
        <v>42552</v>
      </c>
      <c r="B379" s="2">
        <f>RSI!B379</f>
        <v>3.2244999999999999</v>
      </c>
      <c r="C379" s="2">
        <f>RSI!I379</f>
        <v>30.57758217547952</v>
      </c>
      <c r="D379" s="2">
        <f>MACD!E379</f>
        <v>4.9086118670783829E-2</v>
      </c>
      <c r="E379" s="2">
        <f>MACD!F379</f>
        <v>4.2273858285772528E-2</v>
      </c>
      <c r="F379" s="2">
        <f>'Moving Avg'!D379</f>
        <v>3.2197199999999997</v>
      </c>
      <c r="G379" s="2">
        <f>'Moving Avg'!F379</f>
        <v>3.31366</v>
      </c>
      <c r="H379" s="2">
        <f>'Moving Avg'!G379</f>
        <v>3.4092099999999999</v>
      </c>
      <c r="I379" s="2">
        <f>'Moving Avg'!H379</f>
        <v>2.9086780000000001</v>
      </c>
      <c r="J379" s="6" t="str">
        <f>OBV!F379</f>
        <v>BEARISH</v>
      </c>
      <c r="K379" s="6" t="str">
        <f>OBV!G379</f>
        <v>NEUTRAL</v>
      </c>
      <c r="L379" s="6" t="str">
        <f>OBV!H379</f>
        <v>CONFIRMED BEARISH</v>
      </c>
    </row>
    <row r="380" spans="1:12" ht="13.5" x14ac:dyDescent="0.25">
      <c r="A380" s="3">
        <f>RSI!A380</f>
        <v>42555</v>
      </c>
      <c r="B380" s="2">
        <f>RSI!B380</f>
        <v>3.1846999999999999</v>
      </c>
      <c r="C380" s="2">
        <f>RSI!I380</f>
        <v>26.456822603808774</v>
      </c>
      <c r="D380" s="2">
        <f>MACD!E380</f>
        <v>5.5135646931868898E-2</v>
      </c>
      <c r="E380" s="2">
        <f>MACD!F380</f>
        <v>4.4846216014991808E-2</v>
      </c>
      <c r="F380" s="2">
        <f>'Moving Avg'!D380</f>
        <v>3.2037999999999998</v>
      </c>
      <c r="G380" s="2">
        <f>'Moving Avg'!F380</f>
        <v>3.3027150000000001</v>
      </c>
      <c r="H380" s="2">
        <f>'Moving Avg'!G380</f>
        <v>3.4041939999999999</v>
      </c>
      <c r="I380" s="2">
        <f>'Moving Avg'!H380</f>
        <v>2.9126589999999992</v>
      </c>
      <c r="J380" s="6" t="str">
        <f>OBV!F380</f>
        <v>BEARISH</v>
      </c>
      <c r="K380" s="6" t="str">
        <f>OBV!G380</f>
        <v>NEUTRAL</v>
      </c>
      <c r="L380" s="6" t="str">
        <f>OBV!H380</f>
        <v>CONFIRMED BEARISH</v>
      </c>
    </row>
    <row r="381" spans="1:12" ht="13.5" x14ac:dyDescent="0.25">
      <c r="A381" s="3">
        <f>RSI!A381</f>
        <v>42559</v>
      </c>
      <c r="B381" s="2">
        <f>RSI!B381</f>
        <v>3.1688000000000001</v>
      </c>
      <c r="C381" s="2">
        <f>RSI!I381</f>
        <v>25.00693816120264</v>
      </c>
      <c r="D381" s="2">
        <f>MACD!E381</f>
        <v>5.8562079080219043E-2</v>
      </c>
      <c r="E381" s="2">
        <f>MACD!F381</f>
        <v>4.7589388628037257E-2</v>
      </c>
      <c r="F381" s="2">
        <f>'Moving Avg'!D381</f>
        <v>3.1894799999999996</v>
      </c>
      <c r="G381" s="2">
        <f>'Moving Avg'!F381</f>
        <v>3.2919700000000001</v>
      </c>
      <c r="H381" s="2">
        <f>'Moving Avg'!G381</f>
        <v>3.4002939999999997</v>
      </c>
      <c r="I381" s="2">
        <f>'Moving Avg'!H381</f>
        <v>2.9165999999999999</v>
      </c>
      <c r="J381" s="6" t="str">
        <f>OBV!F381</f>
        <v>BEARISH</v>
      </c>
      <c r="K381" s="6" t="str">
        <f>OBV!G381</f>
        <v>WEAK</v>
      </c>
      <c r="L381" s="6" t="str">
        <f>OBV!H381</f>
        <v>CONFIRMED BEARISH</v>
      </c>
    </row>
    <row r="382" spans="1:12" ht="13.5" x14ac:dyDescent="0.25">
      <c r="A382" s="3">
        <f>RSI!A382</f>
        <v>42562</v>
      </c>
      <c r="B382" s="2">
        <f>RSI!B382</f>
        <v>3.1720000000000002</v>
      </c>
      <c r="C382" s="2">
        <f>RSI!I382</f>
        <v>25.887229222595067</v>
      </c>
      <c r="D382" s="2">
        <f>MACD!E382</f>
        <v>5.9619117611488193E-2</v>
      </c>
      <c r="E382" s="2">
        <f>MACD!F382</f>
        <v>4.999533442472745E-2</v>
      </c>
      <c r="F382" s="2">
        <f>'Moving Avg'!D382</f>
        <v>3.1869399999999999</v>
      </c>
      <c r="G382" s="2">
        <f>'Moving Avg'!F382</f>
        <v>3.2823799999999999</v>
      </c>
      <c r="H382" s="2">
        <f>'Moving Avg'!G382</f>
        <v>3.396458</v>
      </c>
      <c r="I382" s="2">
        <f>'Moving Avg'!H382</f>
        <v>2.9205174999999999</v>
      </c>
      <c r="J382" s="6" t="str">
        <f>OBV!F382</f>
        <v>BEARISH</v>
      </c>
      <c r="K382" s="6" t="str">
        <f>OBV!G382</f>
        <v>WEAK</v>
      </c>
      <c r="L382" s="6" t="str">
        <f>OBV!H382</f>
        <v>CONFIRMED BEARISH</v>
      </c>
    </row>
    <row r="383" spans="1:12" ht="13.5" x14ac:dyDescent="0.25">
      <c r="A383" s="3">
        <f>RSI!A383</f>
        <v>42563</v>
      </c>
      <c r="B383" s="2">
        <f>RSI!B383</f>
        <v>3.1505999999999998</v>
      </c>
      <c r="C383" s="2">
        <f>RSI!I383</f>
        <v>23.869353817218112</v>
      </c>
      <c r="D383" s="2">
        <f>MACD!E383</f>
        <v>6.2858459849816306E-2</v>
      </c>
      <c r="E383" s="2">
        <f>MACD!F383</f>
        <v>5.256795950974523E-2</v>
      </c>
      <c r="F383" s="2">
        <f>'Moving Avg'!D383</f>
        <v>3.1801200000000001</v>
      </c>
      <c r="G383" s="2">
        <f>'Moving Avg'!F383</f>
        <v>3.2707249999999997</v>
      </c>
      <c r="H383" s="2">
        <f>'Moving Avg'!G383</f>
        <v>3.3921939999999999</v>
      </c>
      <c r="I383" s="2">
        <f>'Moving Avg'!H383</f>
        <v>2.9242284999999999</v>
      </c>
      <c r="J383" s="6" t="str">
        <f>OBV!F383</f>
        <v>BEARISH</v>
      </c>
      <c r="K383" s="6" t="str">
        <f>OBV!G383</f>
        <v>WEAK</v>
      </c>
      <c r="L383" s="6" t="str">
        <f>OBV!H383</f>
        <v>CONFIRMED BEARISH</v>
      </c>
    </row>
    <row r="384" spans="1:12" ht="13.5" x14ac:dyDescent="0.25">
      <c r="A384" s="3">
        <f>RSI!A384</f>
        <v>42564</v>
      </c>
      <c r="B384" s="2">
        <f>RSI!B384</f>
        <v>3.1463000000000001</v>
      </c>
      <c r="C384" s="2">
        <f>RSI!I384</f>
        <v>23.473418282331153</v>
      </c>
      <c r="D384" s="2">
        <f>MACD!E384</f>
        <v>6.0624799667881035E-2</v>
      </c>
      <c r="E384" s="2">
        <f>MACD!F384</f>
        <v>5.4179327541372391E-2</v>
      </c>
      <c r="F384" s="2">
        <f>'Moving Avg'!D384</f>
        <v>3.1644800000000002</v>
      </c>
      <c r="G384" s="2">
        <f>'Moving Avg'!F384</f>
        <v>3.2590499999999993</v>
      </c>
      <c r="H384" s="2">
        <f>'Moving Avg'!G384</f>
        <v>3.3878439999999999</v>
      </c>
      <c r="I384" s="2">
        <f>'Moving Avg'!H384</f>
        <v>2.927918</v>
      </c>
      <c r="J384" s="6" t="str">
        <f>OBV!F384</f>
        <v>BEARISH</v>
      </c>
      <c r="K384" s="6" t="str">
        <f>OBV!G384</f>
        <v>WEAK</v>
      </c>
      <c r="L384" s="6" t="str">
        <f>OBV!H384</f>
        <v>CONFIRMED BEARISH</v>
      </c>
    </row>
    <row r="385" spans="1:12" ht="13.5" x14ac:dyDescent="0.25">
      <c r="A385" s="3">
        <f>RSI!A385</f>
        <v>42565</v>
      </c>
      <c r="B385" s="2">
        <f>RSI!B385</f>
        <v>3.1291000000000002</v>
      </c>
      <c r="C385" s="2">
        <f>RSI!I385</f>
        <v>21.907997226798884</v>
      </c>
      <c r="D385" s="2">
        <f>MACD!E385</f>
        <v>6.0802703517727874E-2</v>
      </c>
      <c r="E385" s="2">
        <f>MACD!F385</f>
        <v>5.5504002736643486E-2</v>
      </c>
      <c r="F385" s="2">
        <f>'Moving Avg'!D385</f>
        <v>3.1533600000000002</v>
      </c>
      <c r="G385" s="2">
        <f>'Moving Avg'!F385</f>
        <v>3.2483099999999991</v>
      </c>
      <c r="H385" s="2">
        <f>'Moving Avg'!G385</f>
        <v>3.3801240000000004</v>
      </c>
      <c r="I385" s="2">
        <f>'Moving Avg'!H385</f>
        <v>2.9311630000000002</v>
      </c>
      <c r="J385" s="6" t="str">
        <f>OBV!F385</f>
        <v>BEARISH</v>
      </c>
      <c r="K385" s="6" t="str">
        <f>OBV!G385</f>
        <v>WEAK</v>
      </c>
      <c r="L385" s="6" t="str">
        <f>OBV!H385</f>
        <v>CONFIRMED BEARISH</v>
      </c>
    </row>
    <row r="386" spans="1:12" ht="13.5" x14ac:dyDescent="0.25">
      <c r="A386" s="3">
        <f>RSI!A386</f>
        <v>42566</v>
      </c>
      <c r="B386" s="2">
        <f>RSI!B386</f>
        <v>3.1291000000000002</v>
      </c>
      <c r="C386" s="2">
        <f>RSI!I386</f>
        <v>21.907997226798884</v>
      </c>
      <c r="D386" s="2">
        <f>MACD!E386</f>
        <v>5.8112996237491554E-2</v>
      </c>
      <c r="E386" s="2">
        <f>MACD!F386</f>
        <v>5.60258014368131E-2</v>
      </c>
      <c r="F386" s="2">
        <f>'Moving Avg'!D386</f>
        <v>3.1454200000000001</v>
      </c>
      <c r="G386" s="2">
        <f>'Moving Avg'!F386</f>
        <v>3.237169999999999</v>
      </c>
      <c r="H386" s="2">
        <f>'Moving Avg'!G386</f>
        <v>3.3710500000000003</v>
      </c>
      <c r="I386" s="2">
        <f>'Moving Avg'!H386</f>
        <v>2.9341689999999998</v>
      </c>
      <c r="J386" s="6" t="str">
        <f>OBV!F386</f>
        <v>BEARISH</v>
      </c>
      <c r="K386" s="6" t="str">
        <f>OBV!G386</f>
        <v>WEAK</v>
      </c>
      <c r="L386" s="6" t="str">
        <f>OBV!H386</f>
        <v>CONFIRMED BEARISH</v>
      </c>
    </row>
    <row r="387" spans="1:12" ht="13.5" x14ac:dyDescent="0.25">
      <c r="A387" s="3">
        <f>RSI!A387</f>
        <v>42569</v>
      </c>
      <c r="B387" s="2">
        <f>RSI!B387</f>
        <v>3.1720000000000002</v>
      </c>
      <c r="C387" s="2">
        <f>RSI!I387</f>
        <v>34.536509809643221</v>
      </c>
      <c r="D387" s="2">
        <f>MACD!E387</f>
        <v>4.4864786872776286E-2</v>
      </c>
      <c r="E387" s="2">
        <f>MACD!F387</f>
        <v>5.379359852400574E-2</v>
      </c>
      <c r="F387" s="2">
        <f>'Moving Avg'!D387</f>
        <v>3.1454200000000001</v>
      </c>
      <c r="G387" s="2">
        <f>'Moving Avg'!F387</f>
        <v>3.2279749999999994</v>
      </c>
      <c r="H387" s="2">
        <f>'Moving Avg'!G387</f>
        <v>3.3636300000000001</v>
      </c>
      <c r="I387" s="2">
        <f>'Moving Avg'!H387</f>
        <v>2.9373895000000001</v>
      </c>
      <c r="J387" s="6" t="str">
        <f>OBV!F387</f>
        <v>BEARISH</v>
      </c>
      <c r="K387" s="6" t="str">
        <f>OBV!G387</f>
        <v>NEUTRAL</v>
      </c>
      <c r="L387" s="6" t="str">
        <f>OBV!H387</f>
        <v>NEUTRAL</v>
      </c>
    </row>
    <row r="388" spans="1:12" ht="13.5" x14ac:dyDescent="0.25">
      <c r="A388" s="3">
        <f>RSI!A388</f>
        <v>42570</v>
      </c>
      <c r="B388" s="2">
        <f>RSI!B388</f>
        <v>3.1720000000000002</v>
      </c>
      <c r="C388" s="2">
        <f>RSI!I388</f>
        <v>34.536509809643221</v>
      </c>
      <c r="D388" s="2">
        <f>MACD!E388</f>
        <v>3.4118585383353217E-2</v>
      </c>
      <c r="E388" s="2">
        <f>MACD!F388</f>
        <v>4.9858595895875234E-2</v>
      </c>
      <c r="F388" s="2">
        <f>'Moving Avg'!D388</f>
        <v>3.1497000000000002</v>
      </c>
      <c r="G388" s="2">
        <f>'Moving Avg'!F388</f>
        <v>3.2193799999999988</v>
      </c>
      <c r="H388" s="2">
        <f>'Moving Avg'!G388</f>
        <v>3.3562100000000004</v>
      </c>
      <c r="I388" s="2">
        <f>'Moving Avg'!H388</f>
        <v>2.94069</v>
      </c>
      <c r="J388" s="6" t="str">
        <f>OBV!F388</f>
        <v>BULLISH</v>
      </c>
      <c r="K388" s="6" t="str">
        <f>OBV!G388</f>
        <v>NEUTRAL</v>
      </c>
      <c r="L388" s="6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3.2149000000000001</v>
      </c>
      <c r="C389" s="2">
        <f>RSI!I389</f>
        <v>44.875130087121157</v>
      </c>
      <c r="D389" s="2">
        <f>MACD!E389</f>
        <v>2.8400409454222064E-2</v>
      </c>
      <c r="E389" s="2">
        <f>MACD!F389</f>
        <v>4.5566958607544603E-2</v>
      </c>
      <c r="F389" s="2">
        <f>'Moving Avg'!D389</f>
        <v>3.1634200000000003</v>
      </c>
      <c r="G389" s="2">
        <f>'Moving Avg'!F389</f>
        <v>3.2137249999999993</v>
      </c>
      <c r="H389" s="2">
        <f>'Moving Avg'!G389</f>
        <v>3.3499680000000001</v>
      </c>
      <c r="I389" s="2">
        <f>'Moving Avg'!H389</f>
        <v>2.9444240000000002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</row>
    <row r="390" spans="1:12" ht="13.5" x14ac:dyDescent="0.25">
      <c r="A390" s="3">
        <f>RSI!A390</f>
        <v>42572</v>
      </c>
      <c r="B390" s="2">
        <f>RSI!B390</f>
        <v>3.2576999999999998</v>
      </c>
      <c r="C390" s="2">
        <f>RSI!I390</f>
        <v>52.871898733964542</v>
      </c>
      <c r="D390" s="2">
        <f>MACD!E390</f>
        <v>1.4412660114256681E-2</v>
      </c>
      <c r="E390" s="2">
        <f>MACD!F390</f>
        <v>3.9336098908887021E-2</v>
      </c>
      <c r="F390" s="2">
        <f>'Moving Avg'!D390</f>
        <v>3.1891400000000001</v>
      </c>
      <c r="G390" s="2">
        <f>'Moving Avg'!F390</f>
        <v>3.209414999999999</v>
      </c>
      <c r="H390" s="2">
        <f>'Moving Avg'!G390</f>
        <v>3.3445820000000004</v>
      </c>
      <c r="I390" s="2">
        <f>'Moving Avg'!H390</f>
        <v>2.9482725000000012</v>
      </c>
      <c r="J390" s="6" t="str">
        <f>OBV!F390</f>
        <v>BULLISH</v>
      </c>
      <c r="K390" s="6" t="str">
        <f>OBV!G390</f>
        <v>STRONG</v>
      </c>
      <c r="L390" s="6" t="str">
        <f>OBV!H390</f>
        <v>CONFIRMED BULLISH</v>
      </c>
    </row>
    <row r="391" spans="1:12" ht="13.5" x14ac:dyDescent="0.25">
      <c r="A391" s="3">
        <f>RSI!A391</f>
        <v>42573</v>
      </c>
      <c r="B391" s="2">
        <f>RSI!B391</f>
        <v>3.2149000000000001</v>
      </c>
      <c r="C391" s="2">
        <f>RSI!I391</f>
        <v>45.728020559785655</v>
      </c>
      <c r="D391" s="2">
        <f>MACD!E391</f>
        <v>3.1816580944630246E-3</v>
      </c>
      <c r="E391" s="2">
        <f>MACD!F391</f>
        <v>3.2105210746002227E-2</v>
      </c>
      <c r="F391" s="2">
        <f>'Moving Avg'!D391</f>
        <v>3.2063000000000001</v>
      </c>
      <c r="G391" s="2">
        <f>'Moving Avg'!F391</f>
        <v>3.2041599999999995</v>
      </c>
      <c r="H391" s="2">
        <f>'Moving Avg'!G391</f>
        <v>3.3383400000000005</v>
      </c>
      <c r="I391" s="2">
        <f>'Moving Avg'!H391</f>
        <v>2.9520065000000013</v>
      </c>
      <c r="J391" s="6" t="str">
        <f>OBV!F391</f>
        <v>BULLISH</v>
      </c>
      <c r="K391" s="6" t="str">
        <f>OBV!G391</f>
        <v>STRONG</v>
      </c>
      <c r="L391" s="6" t="str">
        <f>OBV!H391</f>
        <v>CONFIRMED BULLISH</v>
      </c>
    </row>
    <row r="392" spans="1:12" ht="13.5" x14ac:dyDescent="0.25">
      <c r="A392" s="3">
        <f>RSI!A392</f>
        <v>42577</v>
      </c>
      <c r="B392" s="2">
        <f>RSI!B392</f>
        <v>3.1291000000000002</v>
      </c>
      <c r="C392" s="2">
        <f>RSI!I392</f>
        <v>35.40140823724154</v>
      </c>
      <c r="D392" s="2">
        <f>MACD!E392</f>
        <v>6.6868889839177825E-4</v>
      </c>
      <c r="E392" s="2">
        <f>MACD!F392</f>
        <v>2.5817906376480137E-2</v>
      </c>
      <c r="F392" s="2">
        <f>'Moving Avg'!D392</f>
        <v>3.1977200000000003</v>
      </c>
      <c r="G392" s="2">
        <f>'Moving Avg'!F392</f>
        <v>3.1954099999999994</v>
      </c>
      <c r="H392" s="2">
        <f>'Moving Avg'!G392</f>
        <v>3.3304600000000004</v>
      </c>
      <c r="I392" s="2">
        <f>'Moving Avg'!H392</f>
        <v>2.955311500000001</v>
      </c>
      <c r="J392" s="6" t="str">
        <f>OBV!F392</f>
        <v>BULLISH</v>
      </c>
      <c r="K392" s="6" t="str">
        <f>OBV!G392</f>
        <v>NEUTRAL</v>
      </c>
      <c r="L392" s="6" t="str">
        <f>OBV!H392</f>
        <v>BULLISH DIVERGENCE</v>
      </c>
    </row>
    <row r="393" spans="1:12" ht="13.5" x14ac:dyDescent="0.25">
      <c r="A393" s="3">
        <f>RSI!A393</f>
        <v>42578</v>
      </c>
      <c r="B393" s="2">
        <f>RSI!B393</f>
        <v>3.1720000000000002</v>
      </c>
      <c r="C393" s="2">
        <f>RSI!I393</f>
        <v>42.404915427834091</v>
      </c>
      <c r="D393" s="2">
        <f>MACD!E393</f>
        <v>-7.2889785788539108E-3</v>
      </c>
      <c r="E393" s="2">
        <f>MACD!F393</f>
        <v>1.919652938541333E-2</v>
      </c>
      <c r="F393" s="2">
        <f>'Moving Avg'!D393</f>
        <v>3.1977200000000003</v>
      </c>
      <c r="G393" s="2">
        <f>'Moving Avg'!F393</f>
        <v>3.1888049999999994</v>
      </c>
      <c r="H393" s="2">
        <f>'Moving Avg'!G393</f>
        <v>3.3234380000000003</v>
      </c>
      <c r="I393" s="2">
        <f>'Moving Avg'!H393</f>
        <v>2.9588310000000018</v>
      </c>
      <c r="J393" s="6" t="str">
        <f>OBV!F393</f>
        <v>BULLISH</v>
      </c>
      <c r="K393" s="6" t="str">
        <f>OBV!G393</f>
        <v>NEUTRAL</v>
      </c>
      <c r="L393" s="6" t="str">
        <f>OBV!H393</f>
        <v>NEUTRAL</v>
      </c>
    </row>
    <row r="394" spans="1:12" ht="13.5" x14ac:dyDescent="0.25">
      <c r="A394" s="3">
        <f>RSI!A394</f>
        <v>42579</v>
      </c>
      <c r="B394" s="2">
        <f>RSI!B394</f>
        <v>3.1720000000000002</v>
      </c>
      <c r="C394" s="2">
        <f>RSI!I394</f>
        <v>42.404915427834091</v>
      </c>
      <c r="D394" s="2">
        <f>MACD!E394</f>
        <v>-1.4345966162692125E-2</v>
      </c>
      <c r="E394" s="2">
        <f>MACD!F394</f>
        <v>1.248803027579224E-2</v>
      </c>
      <c r="F394" s="2">
        <f>'Moving Avg'!D394</f>
        <v>3.1891400000000005</v>
      </c>
      <c r="G394" s="2">
        <f>'Moving Avg'!F394</f>
        <v>3.1841899999999996</v>
      </c>
      <c r="H394" s="2">
        <f>'Moving Avg'!G394</f>
        <v>3.3164160000000003</v>
      </c>
      <c r="I394" s="2">
        <f>'Moving Avg'!H394</f>
        <v>2.9620320000000011</v>
      </c>
      <c r="J394" s="6" t="str">
        <f>OBV!F394</f>
        <v>BULLISH</v>
      </c>
      <c r="K394" s="6" t="str">
        <f>OBV!G394</f>
        <v>NEUTRAL</v>
      </c>
      <c r="L394" s="6" t="str">
        <f>OBV!H394</f>
        <v>BULLISH DIVERGENCE</v>
      </c>
    </row>
    <row r="395" spans="1:12" ht="13.5" x14ac:dyDescent="0.25">
      <c r="A395" s="3">
        <f>RSI!A395</f>
        <v>42580</v>
      </c>
      <c r="B395" s="2">
        <f>RSI!B395</f>
        <v>3.2149000000000001</v>
      </c>
      <c r="C395" s="2">
        <f>RSI!I395</f>
        <v>48.837870360704663</v>
      </c>
      <c r="D395" s="2">
        <f>MACD!E395</f>
        <v>-2.5828267361851065E-2</v>
      </c>
      <c r="E395" s="2">
        <f>MACD!F395</f>
        <v>4.8247707482635804E-3</v>
      </c>
      <c r="F395" s="2">
        <f>'Moving Avg'!D395</f>
        <v>3.18058</v>
      </c>
      <c r="G395" s="2">
        <f>'Moving Avg'!F395</f>
        <v>3.1817199999999994</v>
      </c>
      <c r="H395" s="2">
        <f>'Moving Avg'!G395</f>
        <v>3.3102520000000002</v>
      </c>
      <c r="I395" s="2">
        <f>'Moving Avg'!H395</f>
        <v>2.9651685000000021</v>
      </c>
      <c r="J395" s="6" t="str">
        <f>OBV!F395</f>
        <v>BULLISH</v>
      </c>
      <c r="K395" s="6" t="str">
        <f>OBV!G395</f>
        <v>NEUTRAL</v>
      </c>
      <c r="L395" s="6" t="str">
        <f>OBV!H395</f>
        <v>BULLISH DIVERGENCE</v>
      </c>
    </row>
    <row r="396" spans="1:12" ht="13.5" x14ac:dyDescent="0.25">
      <c r="A396" s="3">
        <f>RSI!A396</f>
        <v>42583</v>
      </c>
      <c r="B396" s="2">
        <f>RSI!B396</f>
        <v>3.2320000000000002</v>
      </c>
      <c r="C396" s="2">
        <f>RSI!I396</f>
        <v>51.178638907249308</v>
      </c>
      <c r="D396" s="2">
        <f>MACD!E396</f>
        <v>-3.6774477505215675E-2</v>
      </c>
      <c r="E396" s="2">
        <f>MACD!F396</f>
        <v>-3.4950789024322708E-3</v>
      </c>
      <c r="F396" s="2">
        <f>'Moving Avg'!D396</f>
        <v>3.1840000000000002</v>
      </c>
      <c r="G396" s="2">
        <f>'Moving Avg'!F396</f>
        <v>3.1812999999999994</v>
      </c>
      <c r="H396" s="2">
        <f>'Moving Avg'!G396</f>
        <v>3.3041119999999999</v>
      </c>
      <c r="I396" s="2">
        <f>'Moving Avg'!H396</f>
        <v>2.9679130000000011</v>
      </c>
      <c r="J396" s="6" t="str">
        <f>OBV!F396</f>
        <v>BULLISH</v>
      </c>
      <c r="K396" s="6" t="str">
        <f>OBV!G396</f>
        <v>NEUTRAL</v>
      </c>
      <c r="L396" s="6" t="str">
        <f>OBV!H396</f>
        <v>CONFIRMED BULLISH</v>
      </c>
    </row>
    <row r="397" spans="1:12" ht="13.5" x14ac:dyDescent="0.25">
      <c r="A397" s="3">
        <f>RSI!A397</f>
        <v>42584</v>
      </c>
      <c r="B397" s="2">
        <f>RSI!B397</f>
        <v>3.2534000000000001</v>
      </c>
      <c r="C397" s="2">
        <f>RSI!I397</f>
        <v>54.014181200331635</v>
      </c>
      <c r="D397" s="2">
        <f>MACD!E397</f>
        <v>-4.1089320466482171E-2</v>
      </c>
      <c r="E397" s="2">
        <f>MACD!F397</f>
        <v>-1.1013927215242251E-2</v>
      </c>
      <c r="F397" s="2">
        <f>'Moving Avg'!D397</f>
        <v>3.20886</v>
      </c>
      <c r="G397" s="2">
        <f>'Moving Avg'!F397</f>
        <v>3.1847349999999999</v>
      </c>
      <c r="H397" s="2">
        <f>'Moving Avg'!G397</f>
        <v>3.2984000000000004</v>
      </c>
      <c r="I397" s="2">
        <f>'Moving Avg'!H397</f>
        <v>2.9711625000000015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</row>
    <row r="398" spans="1:12" ht="13.5" x14ac:dyDescent="0.25">
      <c r="A398" s="3">
        <f>RSI!A398</f>
        <v>42585</v>
      </c>
      <c r="B398" s="2">
        <f>RSI!B398</f>
        <v>3.2534000000000001</v>
      </c>
      <c r="C398" s="2">
        <f>RSI!I398</f>
        <v>54.014181200331635</v>
      </c>
      <c r="D398" s="2">
        <f>MACD!E398</f>
        <v>-4.4929276399480855E-2</v>
      </c>
      <c r="E398" s="2">
        <f>MACD!F398</f>
        <v>-1.7796997052089973E-2</v>
      </c>
      <c r="F398" s="2">
        <f>'Moving Avg'!D398</f>
        <v>3.2251399999999997</v>
      </c>
      <c r="G398" s="2">
        <f>'Moving Avg'!F398</f>
        <v>3.1881699999999999</v>
      </c>
      <c r="H398" s="2">
        <f>'Moving Avg'!G398</f>
        <v>3.2934040000000007</v>
      </c>
      <c r="I398" s="2">
        <f>'Moving Avg'!H398</f>
        <v>2.9744915000000027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3.2791999999999999</v>
      </c>
      <c r="C399" s="2">
        <f>RSI!I399</f>
        <v>57.468130941982182</v>
      </c>
      <c r="D399" s="2">
        <f>MACD!E399</f>
        <v>-4.3664520775482885E-2</v>
      </c>
      <c r="E399" s="2">
        <f>MACD!F399</f>
        <v>-2.2970501796768558E-2</v>
      </c>
      <c r="F399" s="2">
        <f>'Moving Avg'!D399</f>
        <v>3.2465800000000002</v>
      </c>
      <c r="G399" s="2">
        <f>'Moving Avg'!F399</f>
        <v>3.1909049999999999</v>
      </c>
      <c r="H399" s="2">
        <f>'Moving Avg'!G399</f>
        <v>3.2889240000000002</v>
      </c>
      <c r="I399" s="2">
        <f>'Moving Avg'!H399</f>
        <v>2.9780690000000027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3.3220000000000001</v>
      </c>
      <c r="C400" s="2">
        <f>RSI!I400</f>
        <v>62.500028329458019</v>
      </c>
      <c r="D400" s="2">
        <f>MACD!E400</f>
        <v>-3.9494532514225522E-2</v>
      </c>
      <c r="E400" s="2">
        <f>MACD!F400</f>
        <v>-2.6275307940259951E-2</v>
      </c>
      <c r="F400" s="2">
        <f>'Moving Avg'!D400</f>
        <v>3.2679999999999998</v>
      </c>
      <c r="G400" s="2">
        <f>'Moving Avg'!F400</f>
        <v>3.1977700000000002</v>
      </c>
      <c r="H400" s="2">
        <f>'Moving Avg'!G400</f>
        <v>3.2853000000000003</v>
      </c>
      <c r="I400" s="2">
        <f>'Moving Avg'!H400</f>
        <v>2.9817410000000022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3.3435000000000001</v>
      </c>
      <c r="C401" s="2">
        <f>RSI!I401</f>
        <v>64.755747284506413</v>
      </c>
      <c r="D401" s="2">
        <f>MACD!E401</f>
        <v>-4.4687339061510567E-2</v>
      </c>
      <c r="E401" s="2">
        <f>MACD!F401</f>
        <v>-2.9957714164510076E-2</v>
      </c>
      <c r="F401" s="2">
        <f>'Moving Avg'!D401</f>
        <v>3.2902999999999998</v>
      </c>
      <c r="G401" s="2">
        <f>'Moving Avg'!F401</f>
        <v>3.2065049999999999</v>
      </c>
      <c r="H401" s="2">
        <f>'Moving Avg'!G401</f>
        <v>3.2829020000000004</v>
      </c>
      <c r="I401" s="2">
        <f>'Moving Avg'!H401</f>
        <v>2.9858990000000012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3.3435000000000001</v>
      </c>
      <c r="C402" s="2">
        <f>RSI!I402</f>
        <v>64.755747284506413</v>
      </c>
      <c r="D402" s="2">
        <f>MACD!E402</f>
        <v>-6.2912046879907813E-2</v>
      </c>
      <c r="E402" s="2">
        <f>MACD!F402</f>
        <v>-3.6548580707589623E-2</v>
      </c>
      <c r="F402" s="2">
        <f>'Moving Avg'!D402</f>
        <v>3.3083200000000006</v>
      </c>
      <c r="G402" s="2">
        <f>'Moving Avg'!F402</f>
        <v>3.2150800000000004</v>
      </c>
      <c r="H402" s="2">
        <f>'Moving Avg'!G402</f>
        <v>3.2805840000000006</v>
      </c>
      <c r="I402" s="2">
        <f>'Moving Avg'!H402</f>
        <v>2.9900770000000008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3.3435000000000001</v>
      </c>
      <c r="C403" s="2">
        <f>RSI!I403</f>
        <v>64.755747284506413</v>
      </c>
      <c r="D403" s="2">
        <f>MACD!E403</f>
        <v>-7.2317022556658728E-2</v>
      </c>
      <c r="E403" s="2">
        <f>MACD!F403</f>
        <v>-4.3702269077403447E-2</v>
      </c>
      <c r="F403" s="2">
        <f>'Moving Avg'!D403</f>
        <v>3.3263400000000005</v>
      </c>
      <c r="G403" s="2">
        <f>'Moving Avg'!F403</f>
        <v>3.2247250000000003</v>
      </c>
      <c r="H403" s="2">
        <f>'Moving Avg'!G403</f>
        <v>3.2782660000000003</v>
      </c>
      <c r="I403" s="2">
        <f>'Moving Avg'!H403</f>
        <v>2.9944540000000011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3.3435000000000001</v>
      </c>
      <c r="C404" s="2">
        <f>RSI!I404</f>
        <v>64.755747284506413</v>
      </c>
      <c r="D404" s="2">
        <f>MACD!E404</f>
        <v>-8.0815883584806514E-2</v>
      </c>
      <c r="E404" s="2">
        <f>MACD!F404</f>
        <v>-5.1124991978884066E-2</v>
      </c>
      <c r="F404" s="2">
        <f>'Moving Avg'!D404</f>
        <v>3.3392000000000004</v>
      </c>
      <c r="G404" s="2">
        <f>'Moving Avg'!F404</f>
        <v>3.2345850000000005</v>
      </c>
      <c r="H404" s="2">
        <f>'Moving Avg'!G404</f>
        <v>3.2760280000000006</v>
      </c>
      <c r="I404" s="2">
        <f>'Moving Avg'!H404</f>
        <v>2.9990100000000002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3.3435000000000001</v>
      </c>
      <c r="C405" s="2">
        <f>RSI!I405</f>
        <v>64.755747284506427</v>
      </c>
      <c r="D405" s="2">
        <f>MACD!E405</f>
        <v>-8.1907972611590996E-2</v>
      </c>
      <c r="E405" s="2">
        <f>MACD!F405</f>
        <v>-5.7281588105425454E-2</v>
      </c>
      <c r="F405" s="2">
        <f>'Moving Avg'!D405</f>
        <v>3.3435000000000001</v>
      </c>
      <c r="G405" s="2">
        <f>'Moving Avg'!F405</f>
        <v>3.2453050000000006</v>
      </c>
      <c r="H405" s="2">
        <f>'Moving Avg'!G405</f>
        <v>3.2744280000000003</v>
      </c>
      <c r="I405" s="2">
        <f>'Moving Avg'!H405</f>
        <v>3.0035460000000005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</row>
    <row r="406" spans="1:12" ht="13.5" x14ac:dyDescent="0.25">
      <c r="A406" s="3">
        <f>RSI!A406</f>
        <v>42597</v>
      </c>
      <c r="B406" s="2">
        <f>RSI!B406</f>
        <v>3.3435000000000001</v>
      </c>
      <c r="C406" s="2">
        <f>RSI!I406</f>
        <v>64.755747284506413</v>
      </c>
      <c r="D406" s="2">
        <f>MACD!E406</f>
        <v>-8.0664931562928199E-2</v>
      </c>
      <c r="E406" s="2">
        <f>MACD!F406</f>
        <v>-6.1958256796926008E-2</v>
      </c>
      <c r="F406" s="2">
        <f>'Moving Avg'!D406</f>
        <v>3.3435000000000001</v>
      </c>
      <c r="G406" s="2">
        <f>'Moving Avg'!F406</f>
        <v>3.2560250000000002</v>
      </c>
      <c r="H406" s="2">
        <f>'Moving Avg'!G406</f>
        <v>3.2728280000000005</v>
      </c>
      <c r="I406" s="2">
        <f>'Moving Avg'!H406</f>
        <v>3.0080819999999999</v>
      </c>
      <c r="J406" s="6" t="str">
        <f>OBV!F406</f>
        <v>NEUTRAL</v>
      </c>
      <c r="K406" s="6" t="str">
        <f>OBV!G406</f>
        <v>NEUTRAL</v>
      </c>
      <c r="L406" s="6" t="str">
        <f>OBV!H406</f>
        <v>NEUTRAL</v>
      </c>
    </row>
    <row r="407" spans="1:12" ht="13.5" x14ac:dyDescent="0.25">
      <c r="A407" s="3">
        <f>RSI!A407</f>
        <v>42598</v>
      </c>
      <c r="B407" s="2">
        <f>RSI!B407</f>
        <v>3.3176999999999999</v>
      </c>
      <c r="C407" s="2">
        <f>RSI!I407</f>
        <v>58.202113748339308</v>
      </c>
      <c r="D407" s="2">
        <f>MACD!E407</f>
        <v>-7.4839016991321561E-2</v>
      </c>
      <c r="E407" s="2">
        <f>MACD!F407</f>
        <v>-6.4534408835805121E-2</v>
      </c>
      <c r="F407" s="2">
        <f>'Moving Avg'!D407</f>
        <v>3.3383400000000001</v>
      </c>
      <c r="G407" s="2">
        <f>'Moving Avg'!F407</f>
        <v>3.2633099999999997</v>
      </c>
      <c r="H407" s="2">
        <f>'Moving Avg'!G407</f>
        <v>3.2715080000000007</v>
      </c>
      <c r="I407" s="2">
        <f>'Moving Avg'!H407</f>
        <v>3.0124889999999995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3.3176999999999999</v>
      </c>
      <c r="C408" s="2">
        <f>RSI!I408</f>
        <v>58.202113748339315</v>
      </c>
      <c r="D408" s="2">
        <f>MACD!E408</f>
        <v>-7.015445125013331E-2</v>
      </c>
      <c r="E408" s="2">
        <f>MACD!F408</f>
        <v>-6.5658417318670753E-2</v>
      </c>
      <c r="F408" s="2">
        <f>'Moving Avg'!D408</f>
        <v>3.33318</v>
      </c>
      <c r="G408" s="2">
        <f>'Moving Avg'!F408</f>
        <v>3.2705950000000001</v>
      </c>
      <c r="H408" s="2">
        <f>'Moving Avg'!G408</f>
        <v>3.2701880000000005</v>
      </c>
      <c r="I408" s="2">
        <f>'Moving Avg'!H408</f>
        <v>3.016737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3.3092000000000001</v>
      </c>
      <c r="C409" s="2">
        <f>RSI!I409</f>
        <v>56.035239768479933</v>
      </c>
      <c r="D409" s="2">
        <f>MACD!E409</f>
        <v>-6.1818629643787926E-2</v>
      </c>
      <c r="E409" s="2">
        <f>MACD!F409</f>
        <v>-6.489045978369419E-2</v>
      </c>
      <c r="F409" s="2">
        <f>'Moving Avg'!D409</f>
        <v>3.3263199999999999</v>
      </c>
      <c r="G409" s="2">
        <f>'Moving Avg'!F409</f>
        <v>3.2753100000000002</v>
      </c>
      <c r="H409" s="2">
        <f>'Moving Avg'!G409</f>
        <v>3.2683780000000002</v>
      </c>
      <c r="I409" s="2">
        <f>'Moving Avg'!H409</f>
        <v>3.0209424999999999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3.3092000000000001</v>
      </c>
      <c r="C410" s="2">
        <f>RSI!I410</f>
        <v>56.035239768479933</v>
      </c>
      <c r="D410" s="2">
        <f>MACD!E410</f>
        <v>-4.8340494429200742E-2</v>
      </c>
      <c r="E410" s="2">
        <f>MACD!F410</f>
        <v>-6.1580466712795504E-2</v>
      </c>
      <c r="F410" s="2">
        <f>'Moving Avg'!D410</f>
        <v>3.3194600000000003</v>
      </c>
      <c r="G410" s="2">
        <f>'Moving Avg'!F410</f>
        <v>3.2778849999999999</v>
      </c>
      <c r="H410" s="2">
        <f>'Moving Avg'!G410</f>
        <v>3.2664900000000001</v>
      </c>
      <c r="I410" s="2">
        <f>'Moving Avg'!H410</f>
        <v>3.0253069999999984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3.3306</v>
      </c>
      <c r="C411" s="2">
        <f>RSI!I411</f>
        <v>60.345930582799603</v>
      </c>
      <c r="D411" s="2">
        <f>MACD!E411</f>
        <v>-3.5361436988379236E-2</v>
      </c>
      <c r="E411" s="2">
        <f>MACD!F411</f>
        <v>-5.6336660767912251E-2</v>
      </c>
      <c r="F411" s="2">
        <f>'Moving Avg'!D411</f>
        <v>3.3168799999999998</v>
      </c>
      <c r="G411" s="2">
        <f>'Moving Avg'!F411</f>
        <v>3.2836699999999994</v>
      </c>
      <c r="H411" s="2">
        <f>'Moving Avg'!G411</f>
        <v>3.265428</v>
      </c>
      <c r="I411" s="2">
        <f>'Moving Avg'!H411</f>
        <v>3.0298184999999993</v>
      </c>
      <c r="J411" s="6" t="str">
        <f>OBV!F411</f>
        <v>BULLISH</v>
      </c>
      <c r="K411" s="6" t="str">
        <f>OBV!G411</f>
        <v>NEUTRAL</v>
      </c>
      <c r="L411" s="6" t="str">
        <f>OBV!H411</f>
        <v>BULLISH DIVERGENCE</v>
      </c>
    </row>
    <row r="412" spans="1:12" ht="13.5" x14ac:dyDescent="0.25">
      <c r="A412" s="3">
        <f>RSI!A412</f>
        <v>42605</v>
      </c>
      <c r="B412" s="2">
        <f>RSI!B412</f>
        <v>3.3006000000000002</v>
      </c>
      <c r="C412" s="2">
        <f>RSI!I412</f>
        <v>52.56500846248418</v>
      </c>
      <c r="D412" s="2">
        <f>MACD!E412</f>
        <v>-2.2420449683024479E-2</v>
      </c>
      <c r="E412" s="2">
        <f>MACD!F412</f>
        <v>-4.9553418550934696E-2</v>
      </c>
      <c r="F412" s="2">
        <f>'Moving Avg'!D412</f>
        <v>3.3134600000000001</v>
      </c>
      <c r="G412" s="2">
        <f>'Moving Avg'!F412</f>
        <v>3.292244999999999</v>
      </c>
      <c r="H412" s="2">
        <f>'Moving Avg'!G412</f>
        <v>3.2641640000000001</v>
      </c>
      <c r="I412" s="2">
        <f>'Moving Avg'!H412</f>
        <v>3.0341399999999994</v>
      </c>
      <c r="J412" s="6" t="str">
        <f>OBV!F412</f>
        <v>BULLISH</v>
      </c>
      <c r="K412" s="6" t="str">
        <f>OBV!G412</f>
        <v>NEUTRAL</v>
      </c>
      <c r="L412" s="6" t="str">
        <f>OBV!H412</f>
        <v>BULLISH DIVERGENCE</v>
      </c>
    </row>
    <row r="413" spans="1:12" ht="13.5" x14ac:dyDescent="0.25">
      <c r="A413" s="3">
        <f>RSI!A413</f>
        <v>42606</v>
      </c>
      <c r="B413" s="2">
        <f>RSI!B413</f>
        <v>3.3006000000000002</v>
      </c>
      <c r="C413" s="2">
        <f>RSI!I413</f>
        <v>52.56500846248418</v>
      </c>
      <c r="D413" s="2">
        <f>MACD!E413</f>
        <v>-1.1537106926030827E-2</v>
      </c>
      <c r="E413" s="2">
        <f>MACD!F413</f>
        <v>-4.1950156225953925E-2</v>
      </c>
      <c r="F413" s="2">
        <f>'Moving Avg'!D413</f>
        <v>3.3100399999999999</v>
      </c>
      <c r="G413" s="2">
        <f>'Moving Avg'!F413</f>
        <v>3.2986749999999994</v>
      </c>
      <c r="H413" s="2">
        <f>'Moving Avg'!G413</f>
        <v>3.262502</v>
      </c>
      <c r="I413" s="2">
        <f>'Moving Avg'!H413</f>
        <v>3.0384814999999996</v>
      </c>
      <c r="J413" s="6" t="str">
        <f>OBV!F413</f>
        <v>BULLISH</v>
      </c>
      <c r="K413" s="6" t="str">
        <f>OBV!G413</f>
        <v>NEUTRAL</v>
      </c>
      <c r="L413" s="6" t="str">
        <f>OBV!H413</f>
        <v>BULLISH DIVERGENCE</v>
      </c>
    </row>
    <row r="414" spans="1:12" ht="13.5" x14ac:dyDescent="0.25">
      <c r="A414" s="3">
        <f>RSI!A414</f>
        <v>42607</v>
      </c>
      <c r="B414" s="2">
        <f>RSI!B414</f>
        <v>3.3563000000000001</v>
      </c>
      <c r="C414" s="2">
        <f>RSI!I414</f>
        <v>62.873040712021265</v>
      </c>
      <c r="D414" s="2">
        <f>MACD!E414</f>
        <v>-6.515831467690969E-3</v>
      </c>
      <c r="E414" s="2">
        <f>MACD!F414</f>
        <v>-3.4863291274301336E-2</v>
      </c>
      <c r="F414" s="2">
        <f>'Moving Avg'!D414</f>
        <v>3.3194600000000003</v>
      </c>
      <c r="G414" s="2">
        <f>'Moving Avg'!F414</f>
        <v>3.3078899999999996</v>
      </c>
      <c r="H414" s="2">
        <f>'Moving Avg'!G414</f>
        <v>3.2620320000000005</v>
      </c>
      <c r="I414" s="2">
        <f>'Moving Avg'!H414</f>
        <v>3.0434199999999998</v>
      </c>
      <c r="J414" s="6" t="str">
        <f>OBV!F414</f>
        <v>BULLISH</v>
      </c>
      <c r="K414" s="6" t="str">
        <f>OBV!G414</f>
        <v>NEUTRAL</v>
      </c>
      <c r="L414" s="6" t="str">
        <f>OBV!H414</f>
        <v>CONFIRMED BULLISH</v>
      </c>
    </row>
    <row r="415" spans="1:12" ht="13.5" x14ac:dyDescent="0.25">
      <c r="A415" s="3">
        <f>RSI!A415</f>
        <v>42608</v>
      </c>
      <c r="B415" s="2">
        <f>RSI!B415</f>
        <v>3.3563000000000001</v>
      </c>
      <c r="C415" s="2">
        <f>RSI!I415</f>
        <v>62.873040712021265</v>
      </c>
      <c r="D415" s="2">
        <f>MACD!E415</f>
        <v>-2.6533982001288869E-3</v>
      </c>
      <c r="E415" s="2">
        <f>MACD!F415</f>
        <v>-2.842131265946685E-2</v>
      </c>
      <c r="F415" s="2">
        <f>'Moving Avg'!D415</f>
        <v>3.3288800000000003</v>
      </c>
      <c r="G415" s="2">
        <f>'Moving Avg'!F415</f>
        <v>3.3149600000000001</v>
      </c>
      <c r="H415" s="2">
        <f>'Moving Avg'!G415</f>
        <v>3.2622800000000005</v>
      </c>
      <c r="I415" s="2">
        <f>'Moving Avg'!H415</f>
        <v>3.0486970000000002</v>
      </c>
      <c r="J415" s="6" t="str">
        <f>OBV!F415</f>
        <v>BULLISH</v>
      </c>
      <c r="K415" s="6" t="str">
        <f>OBV!G415</f>
        <v>NEUTRAL</v>
      </c>
      <c r="L415" s="6" t="str">
        <f>OBV!H415</f>
        <v>CONFIRMED BULLISH</v>
      </c>
    </row>
    <row r="416" spans="1:12" ht="13.5" x14ac:dyDescent="0.25">
      <c r="A416" s="3">
        <f>RSI!A416</f>
        <v>42611</v>
      </c>
      <c r="B416" s="2">
        <f>RSI!B416</f>
        <v>3.3862999999999999</v>
      </c>
      <c r="C416" s="2">
        <f>RSI!I416</f>
        <v>67.310376424856059</v>
      </c>
      <c r="D416" s="2">
        <f>MACD!E416</f>
        <v>-1.9651282816677274E-3</v>
      </c>
      <c r="E416" s="2">
        <f>MACD!F416</f>
        <v>-2.3130075783907026E-2</v>
      </c>
      <c r="F416" s="2">
        <f>'Moving Avg'!D416</f>
        <v>3.34002</v>
      </c>
      <c r="G416" s="2">
        <f>'Moving Avg'!F416</f>
        <v>3.3226749999999994</v>
      </c>
      <c r="H416" s="2">
        <f>'Moving Avg'!G416</f>
        <v>3.2629680000000008</v>
      </c>
      <c r="I416" s="2">
        <f>'Moving Avg'!H416</f>
        <v>3.0541835000000002</v>
      </c>
      <c r="J416" s="6" t="str">
        <f>OBV!F416</f>
        <v>BULLISH</v>
      </c>
      <c r="K416" s="6" t="str">
        <f>OBV!G416</f>
        <v>NEUTRAL</v>
      </c>
      <c r="L416" s="6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3.3992</v>
      </c>
      <c r="C417" s="2">
        <f>RSI!I417</f>
        <v>69.024732795815311</v>
      </c>
      <c r="D417" s="2">
        <f>MACD!E417</f>
        <v>-6.8160264563017492E-3</v>
      </c>
      <c r="E417" s="2">
        <f>MACD!F417</f>
        <v>-1.986726591838597E-2</v>
      </c>
      <c r="F417" s="2">
        <f>'Moving Avg'!D417</f>
        <v>3.3597399999999999</v>
      </c>
      <c r="G417" s="2">
        <f>'Moving Avg'!F417</f>
        <v>3.3299649999999992</v>
      </c>
      <c r="H417" s="2">
        <f>'Moving Avg'!G417</f>
        <v>3.263834000000001</v>
      </c>
      <c r="I417" s="2">
        <f>'Moving Avg'!H417</f>
        <v>3.0595355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3.4291999999999998</v>
      </c>
      <c r="C418" s="2">
        <f>RSI!I418</f>
        <v>72.620802698733229</v>
      </c>
      <c r="D418" s="2">
        <f>MACD!E418</f>
        <v>-1.368990934005998E-2</v>
      </c>
      <c r="E418" s="2">
        <f>MACD!F418</f>
        <v>-1.8631794602720773E-2</v>
      </c>
      <c r="F418" s="2">
        <f>'Moving Avg'!D418</f>
        <v>3.3854600000000006</v>
      </c>
      <c r="G418" s="2">
        <f>'Moving Avg'!F418</f>
        <v>3.338754999999999</v>
      </c>
      <c r="H418" s="2">
        <f>'Moving Avg'!G418</f>
        <v>3.265540000000001</v>
      </c>
      <c r="I418" s="2">
        <f>'Moving Avg'!H418</f>
        <v>3.0649579999999998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3.4291999999999998</v>
      </c>
      <c r="C419" s="2">
        <f>RSI!I419</f>
        <v>72.620802698733229</v>
      </c>
      <c r="D419" s="2">
        <f>MACD!E419</f>
        <v>-2.1497767333430673E-2</v>
      </c>
      <c r="E419" s="2">
        <f>MACD!F419</f>
        <v>-1.9204989148862754E-2</v>
      </c>
      <c r="F419" s="2">
        <f>'Moving Avg'!D419</f>
        <v>3.4000399999999997</v>
      </c>
      <c r="G419" s="2">
        <f>'Moving Avg'!F419</f>
        <v>3.3462549999999993</v>
      </c>
      <c r="H419" s="2">
        <f>'Moving Avg'!G419</f>
        <v>3.2675640000000015</v>
      </c>
      <c r="I419" s="2">
        <f>'Moving Avg'!H419</f>
        <v>3.0703805000000006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</row>
    <row r="420" spans="1:12" ht="13.5" x14ac:dyDescent="0.25">
      <c r="A420" s="3">
        <f>RSI!A420</f>
        <v>42615</v>
      </c>
      <c r="B420" s="2">
        <f>RSI!B420</f>
        <v>3.4678</v>
      </c>
      <c r="C420" s="2">
        <f>RSI!I420</f>
        <v>76.663602964550918</v>
      </c>
      <c r="D420" s="2">
        <f>MACD!E420</f>
        <v>-3.1596826817315016E-2</v>
      </c>
      <c r="E420" s="2">
        <f>MACD!F420</f>
        <v>-2.1683356682553209E-2</v>
      </c>
      <c r="F420" s="2">
        <f>'Moving Avg'!D420</f>
        <v>3.4223399999999997</v>
      </c>
      <c r="G420" s="2">
        <f>'Moving Avg'!F420</f>
        <v>3.3535449999999996</v>
      </c>
      <c r="H420" s="2">
        <f>'Moving Avg'!G420</f>
        <v>3.2700420000000014</v>
      </c>
      <c r="I420" s="2">
        <f>'Moving Avg'!H420</f>
        <v>3.0756574999999997</v>
      </c>
      <c r="J420" s="6" t="str">
        <f>OBV!F420</f>
        <v>BULLISH</v>
      </c>
      <c r="K420" s="6" t="str">
        <f>OBV!G420</f>
        <v>NEUTRAL</v>
      </c>
      <c r="L420" s="6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3.4721000000000002</v>
      </c>
      <c r="C421" s="2">
        <f>RSI!I421</f>
        <v>77.06979862303163</v>
      </c>
      <c r="D421" s="2">
        <f>MACD!E421</f>
        <v>-3.7982735793950173E-2</v>
      </c>
      <c r="E421" s="2">
        <f>MACD!F421</f>
        <v>-2.4943232504832602E-2</v>
      </c>
      <c r="F421" s="2">
        <f>'Moving Avg'!D421</f>
        <v>3.4395000000000002</v>
      </c>
      <c r="G421" s="2">
        <f>'Moving Avg'!F421</f>
        <v>3.3599749999999999</v>
      </c>
      <c r="H421" s="2">
        <f>'Moving Avg'!G421</f>
        <v>3.2730840000000017</v>
      </c>
      <c r="I421" s="2">
        <f>'Moving Avg'!H421</f>
        <v>3.080956</v>
      </c>
      <c r="J421" s="6" t="str">
        <f>OBV!F421</f>
        <v>BULLISH</v>
      </c>
      <c r="K421" s="6" t="str">
        <f>OBV!G421</f>
        <v>STRONG</v>
      </c>
      <c r="L421" s="6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3.3906000000000001</v>
      </c>
      <c r="C422" s="2">
        <f>RSI!I422</f>
        <v>56.866173059169199</v>
      </c>
      <c r="D422" s="2">
        <f>MACD!E422</f>
        <v>-4.2743972333548097E-2</v>
      </c>
      <c r="E422" s="2">
        <f>MACD!F422</f>
        <v>-2.8503380470575705E-2</v>
      </c>
      <c r="F422" s="2">
        <f>'Moving Avg'!D422</f>
        <v>3.4377800000000001</v>
      </c>
      <c r="G422" s="2">
        <f>'Moving Avg'!F422</f>
        <v>3.36233</v>
      </c>
      <c r="H422" s="2">
        <f>'Moving Avg'!G422</f>
        <v>3.2748140000000023</v>
      </c>
      <c r="I422" s="2">
        <f>'Moving Avg'!H422</f>
        <v>3.0859664999999996</v>
      </c>
      <c r="J422" s="6" t="str">
        <f>OBV!F422</f>
        <v>BULLISH</v>
      </c>
      <c r="K422" s="6" t="str">
        <f>OBV!G422</f>
        <v>NEUTRAL</v>
      </c>
      <c r="L422" s="6" t="str">
        <f>OBV!H422</f>
        <v>BULLISH DIVERGENCE</v>
      </c>
    </row>
    <row r="423" spans="1:12" ht="13.5" x14ac:dyDescent="0.25">
      <c r="A423" s="3">
        <f>RSI!A423</f>
        <v>42620</v>
      </c>
      <c r="B423" s="2">
        <f>RSI!B423</f>
        <v>3.4291999999999998</v>
      </c>
      <c r="C423" s="2">
        <f>RSI!I423</f>
        <v>61.953340143274566</v>
      </c>
      <c r="D423" s="2">
        <f>MACD!E423</f>
        <v>-4.9872075350799516E-2</v>
      </c>
      <c r="E423" s="2">
        <f>MACD!F423</f>
        <v>-3.277711944662047E-2</v>
      </c>
      <c r="F423" s="2">
        <f>'Moving Avg'!D423</f>
        <v>3.4377799999999992</v>
      </c>
      <c r="G423" s="2">
        <f>'Moving Avg'!F423</f>
        <v>3.3666149999999995</v>
      </c>
      <c r="H423" s="2">
        <f>'Moving Avg'!G423</f>
        <v>3.2773160000000026</v>
      </c>
      <c r="I423" s="2">
        <f>'Moving Avg'!H423</f>
        <v>3.0909309999999994</v>
      </c>
      <c r="J423" s="6" t="str">
        <f>OBV!F423</f>
        <v>BULLISH</v>
      </c>
      <c r="K423" s="6" t="str">
        <f>OBV!G423</f>
        <v>NEUTRAL</v>
      </c>
      <c r="L423" s="6" t="str">
        <f>OBV!H423</f>
        <v>NEUTRAL</v>
      </c>
    </row>
    <row r="424" spans="1:12" ht="13.5" x14ac:dyDescent="0.25">
      <c r="A424" s="3">
        <f>RSI!A424</f>
        <v>42621</v>
      </c>
      <c r="B424" s="2">
        <f>RSI!B424</f>
        <v>3.4721000000000002</v>
      </c>
      <c r="C424" s="2">
        <f>RSI!I424</f>
        <v>66.659672019938313</v>
      </c>
      <c r="D424" s="2">
        <f>MACD!E424</f>
        <v>-5.0962502781970009E-2</v>
      </c>
      <c r="E424" s="2">
        <f>MACD!F424</f>
        <v>-3.6414196113690379E-2</v>
      </c>
      <c r="F424" s="2">
        <f>'Moving Avg'!D424</f>
        <v>3.4463599999999999</v>
      </c>
      <c r="G424" s="2">
        <f>'Moving Avg'!F424</f>
        <v>3.3730449999999998</v>
      </c>
      <c r="H424" s="2">
        <f>'Moving Avg'!G424</f>
        <v>3.2814720000000026</v>
      </c>
      <c r="I424" s="2">
        <f>'Moving Avg'!H424</f>
        <v>3.0963489999999991</v>
      </c>
      <c r="J424" s="6" t="str">
        <f>OBV!F424</f>
        <v>BULLISH</v>
      </c>
      <c r="K424" s="6" t="str">
        <f>OBV!G424</f>
        <v>NEUTRAL</v>
      </c>
      <c r="L424" s="6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3.4291999999999998</v>
      </c>
      <c r="C425" s="2">
        <f>RSI!I425</f>
        <v>58.823538259774608</v>
      </c>
      <c r="D425" s="2">
        <f>MACD!E425</f>
        <v>-4.9377937347337753E-2</v>
      </c>
      <c r="E425" s="2">
        <f>MACD!F425</f>
        <v>-3.9006944360419855E-2</v>
      </c>
      <c r="F425" s="2">
        <f>'Moving Avg'!D425</f>
        <v>3.4386399999999995</v>
      </c>
      <c r="G425" s="2">
        <f>'Moving Avg'!F425</f>
        <v>3.3773299999999997</v>
      </c>
      <c r="H425" s="2">
        <f>'Moving Avg'!G425</f>
        <v>3.2847700000000031</v>
      </c>
      <c r="I425" s="2">
        <f>'Moving Avg'!H425</f>
        <v>3.1014529999999989</v>
      </c>
      <c r="J425" s="6" t="str">
        <f>OBV!F425</f>
        <v>BULLISH</v>
      </c>
      <c r="K425" s="6" t="str">
        <f>OBV!G425</f>
        <v>NEUTRAL</v>
      </c>
      <c r="L425" s="6" t="str">
        <f>OBV!H425</f>
        <v>BULLISH DIVERGENCE</v>
      </c>
    </row>
    <row r="426" spans="1:12" ht="13.5" x14ac:dyDescent="0.25">
      <c r="A426" s="3">
        <f>RSI!A426</f>
        <v>42627</v>
      </c>
      <c r="B426" s="2">
        <f>RSI!B426</f>
        <v>3.4935</v>
      </c>
      <c r="C426" s="2">
        <f>RSI!I426</f>
        <v>65.390600040816366</v>
      </c>
      <c r="D426" s="2">
        <f>MACD!E426</f>
        <v>-4.8552104743595947E-2</v>
      </c>
      <c r="E426" s="2">
        <f>MACD!F426</f>
        <v>-4.0915976437055079E-2</v>
      </c>
      <c r="F426" s="2">
        <f>'Moving Avg'!D426</f>
        <v>3.44292</v>
      </c>
      <c r="G426" s="2">
        <f>'Moving Avg'!F426</f>
        <v>3.3848299999999996</v>
      </c>
      <c r="H426" s="2">
        <f>'Moving Avg'!G426</f>
        <v>3.2898320000000028</v>
      </c>
      <c r="I426" s="2">
        <f>'Moving Avg'!H426</f>
        <v>3.1068785000000001</v>
      </c>
      <c r="J426" s="6" t="str">
        <f>OBV!F426</f>
        <v>BEARISH</v>
      </c>
      <c r="K426" s="6" t="str">
        <f>OBV!G426</f>
        <v>NEUTRAL</v>
      </c>
      <c r="L426" s="6" t="str">
        <f>OBV!H426</f>
        <v>BEARISH DIVERGENCE</v>
      </c>
    </row>
    <row r="427" spans="1:12" ht="13.5" x14ac:dyDescent="0.25">
      <c r="A427" s="3">
        <f>RSI!A427</f>
        <v>42628</v>
      </c>
      <c r="B427" s="2">
        <f>RSI!B427</f>
        <v>3.4291999999999998</v>
      </c>
      <c r="C427" s="2">
        <f>RSI!I427</f>
        <v>55.805742715729224</v>
      </c>
      <c r="D427" s="2">
        <f>MACD!E427</f>
        <v>-4.1825858632475121E-2</v>
      </c>
      <c r="E427" s="2">
        <f>MACD!F427</f>
        <v>-4.1097952876139085E-2</v>
      </c>
      <c r="F427" s="2">
        <f>'Moving Avg'!D427</f>
        <v>3.4506399999999999</v>
      </c>
      <c r="G427" s="2">
        <f>'Moving Avg'!F427</f>
        <v>3.3904049999999999</v>
      </c>
      <c r="H427" s="2">
        <f>'Moving Avg'!G427</f>
        <v>3.2947220000000033</v>
      </c>
      <c r="I427" s="2">
        <f>'Moving Avg'!H427</f>
        <v>3.1122809999999999</v>
      </c>
      <c r="J427" s="6" t="str">
        <f>OBV!F427</f>
        <v>BEARISH</v>
      </c>
      <c r="K427" s="6" t="str">
        <f>OBV!G427</f>
        <v>NEUTRAL</v>
      </c>
      <c r="L427" s="6" t="str">
        <f>OBV!H427</f>
        <v>BEARISH DIVERGENCE</v>
      </c>
    </row>
    <row r="428" spans="1:12" ht="13.5" x14ac:dyDescent="0.25">
      <c r="A428" s="3">
        <f>RSI!A428</f>
        <v>42629</v>
      </c>
      <c r="B428" s="2">
        <f>RSI!B428</f>
        <v>3.4291999999999998</v>
      </c>
      <c r="C428" s="2">
        <f>RSI!I428</f>
        <v>55.805742715729238</v>
      </c>
      <c r="D428" s="2">
        <f>MACD!E428</f>
        <v>-3.1805855455586229E-2</v>
      </c>
      <c r="E428" s="2">
        <f>MACD!F428</f>
        <v>-3.9239533392028514E-2</v>
      </c>
      <c r="F428" s="2">
        <f>'Moving Avg'!D428</f>
        <v>3.4506399999999999</v>
      </c>
      <c r="G428" s="2">
        <f>'Moving Avg'!F428</f>
        <v>3.3959799999999993</v>
      </c>
      <c r="H428" s="2">
        <f>'Moving Avg'!G428</f>
        <v>3.2996120000000029</v>
      </c>
      <c r="I428" s="2">
        <f>'Moving Avg'!H428</f>
        <v>3.1178824999999999</v>
      </c>
      <c r="J428" s="6" t="str">
        <f>OBV!F428</f>
        <v>BEARISH</v>
      </c>
      <c r="K428" s="6" t="str">
        <f>OBV!G428</f>
        <v>NEUTRAL</v>
      </c>
      <c r="L428" s="6" t="str">
        <f>OBV!H428</f>
        <v>NEUTRAL</v>
      </c>
    </row>
    <row r="429" spans="1:12" ht="13.5" x14ac:dyDescent="0.25">
      <c r="A429" s="3">
        <f>RSI!A429</f>
        <v>42632</v>
      </c>
      <c r="B429" s="2">
        <f>RSI!B429</f>
        <v>3.4291999999999998</v>
      </c>
      <c r="C429" s="2">
        <f>RSI!I429</f>
        <v>55.805742715729238</v>
      </c>
      <c r="D429" s="2">
        <f>MACD!E429</f>
        <v>-2.359296572491143E-2</v>
      </c>
      <c r="E429" s="2">
        <f>MACD!F429</f>
        <v>-3.6110219858605103E-2</v>
      </c>
      <c r="F429" s="2">
        <f>'Moving Avg'!D429</f>
        <v>3.4420600000000001</v>
      </c>
      <c r="G429" s="2">
        <f>'Moving Avg'!F429</f>
        <v>3.4019799999999996</v>
      </c>
      <c r="H429" s="2">
        <f>'Moving Avg'!G429</f>
        <v>3.3037060000000031</v>
      </c>
      <c r="I429" s="2">
        <f>'Moving Avg'!H429</f>
        <v>3.1231855000000008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3.3992</v>
      </c>
      <c r="C430" s="2">
        <f>RSI!I430</f>
        <v>51.414194101686576</v>
      </c>
      <c r="D430" s="2">
        <f>MACD!E430</f>
        <v>-8.7288160416205685E-3</v>
      </c>
      <c r="E430" s="2">
        <f>MACD!F430</f>
        <v>-3.0633939095208194E-2</v>
      </c>
      <c r="F430" s="2">
        <f>'Moving Avg'!D430</f>
        <v>3.4360599999999999</v>
      </c>
      <c r="G430" s="2">
        <f>'Moving Avg'!F430</f>
        <v>3.4064799999999993</v>
      </c>
      <c r="H430" s="2">
        <f>'Moving Avg'!G430</f>
        <v>3.3079960000000028</v>
      </c>
      <c r="I430" s="2">
        <f>'Moving Avg'!H430</f>
        <v>3.1283385000000004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3.4077999999999999</v>
      </c>
      <c r="C431" s="2">
        <f>RSI!I431</f>
        <v>52.566546804821535</v>
      </c>
      <c r="D431" s="2">
        <f>MACD!E431</f>
        <v>3.8226267705492312E-3</v>
      </c>
      <c r="E431" s="2">
        <f>MACD!F431</f>
        <v>-2.3742625922056709E-2</v>
      </c>
      <c r="F431" s="2">
        <f>'Moving Avg'!D431</f>
        <v>3.41892</v>
      </c>
      <c r="G431" s="2">
        <f>'Moving Avg'!F431</f>
        <v>3.4103400000000001</v>
      </c>
      <c r="H431" s="2">
        <f>'Moving Avg'!G431</f>
        <v>3.3127760000000031</v>
      </c>
      <c r="I431" s="2">
        <f>'Moving Avg'!H431</f>
        <v>3.1336340000000003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3.4077999999999999</v>
      </c>
      <c r="C432" s="2">
        <f>RSI!I432</f>
        <v>52.566546804821535</v>
      </c>
      <c r="D432" s="2">
        <f>MACD!E432</f>
        <v>1.8071175576275245E-3</v>
      </c>
      <c r="E432" s="2">
        <f>MACD!F432</f>
        <v>-1.8632677226119863E-2</v>
      </c>
      <c r="F432" s="2">
        <f>'Moving Avg'!D432</f>
        <v>3.4146399999999999</v>
      </c>
      <c r="G432" s="2">
        <f>'Moving Avg'!F432</f>
        <v>3.4156999999999997</v>
      </c>
      <c r="H432" s="2">
        <f>'Moving Avg'!G432</f>
        <v>3.3174920000000032</v>
      </c>
      <c r="I432" s="2">
        <f>'Moving Avg'!H432</f>
        <v>3.1390289999999998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3.4077999999999999</v>
      </c>
      <c r="C433" s="2">
        <f>RSI!I433</f>
        <v>52.566546804821535</v>
      </c>
      <c r="D433" s="2">
        <f>MACD!E433</f>
        <v>5.9498711081000799E-3</v>
      </c>
      <c r="E433" s="2">
        <f>MACD!F433</f>
        <v>-1.3716167559275875E-2</v>
      </c>
      <c r="F433" s="2">
        <f>'Moving Avg'!D433</f>
        <v>3.4103599999999998</v>
      </c>
      <c r="G433" s="2">
        <f>'Moving Avg'!F433</f>
        <v>3.4210599999999998</v>
      </c>
      <c r="H433" s="2">
        <f>'Moving Avg'!G433</f>
        <v>3.3226360000000028</v>
      </c>
      <c r="I433" s="2">
        <f>'Moving Avg'!H433</f>
        <v>3.144423999999999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3.4291999999999998</v>
      </c>
      <c r="C434" s="2">
        <f>RSI!I434</f>
        <v>55.822977415708223</v>
      </c>
      <c r="D434" s="2">
        <f>MACD!E434</f>
        <v>1.4386502851540417E-2</v>
      </c>
      <c r="E434" s="2">
        <f>MACD!F434</f>
        <v>-8.0956334771126182E-3</v>
      </c>
      <c r="F434" s="2">
        <f>'Moving Avg'!D434</f>
        <v>3.4103599999999998</v>
      </c>
      <c r="G434" s="2">
        <f>'Moving Avg'!F434</f>
        <v>3.4247050000000003</v>
      </c>
      <c r="H434" s="2">
        <f>'Moving Avg'!G434</f>
        <v>3.3282940000000032</v>
      </c>
      <c r="I434" s="2">
        <f>'Moving Avg'!H434</f>
        <v>3.1499059999999992</v>
      </c>
      <c r="J434" s="6" t="str">
        <f>OBV!F434</f>
        <v>BEARISH</v>
      </c>
      <c r="K434" s="6" t="str">
        <f>OBV!G434</f>
        <v>NEUTRAL</v>
      </c>
      <c r="L434" s="6" t="str">
        <f>OBV!H434</f>
        <v>NEUTRAL</v>
      </c>
    </row>
    <row r="435" spans="1:12" ht="13.5" x14ac:dyDescent="0.25">
      <c r="A435" s="3">
        <f>RSI!A435</f>
        <v>42640</v>
      </c>
      <c r="B435" s="2">
        <f>RSI!B435</f>
        <v>3.4163000000000001</v>
      </c>
      <c r="C435" s="2">
        <f>RSI!I435</f>
        <v>53.441238144882263</v>
      </c>
      <c r="D435" s="2">
        <f>MACD!E435</f>
        <v>1.5676895210629205E-2</v>
      </c>
      <c r="E435" s="2">
        <f>MACD!F435</f>
        <v>-3.3411277395642533E-3</v>
      </c>
      <c r="F435" s="2">
        <f>'Moving Avg'!D435</f>
        <v>3.41378</v>
      </c>
      <c r="G435" s="2">
        <f>'Moving Avg'!F435</f>
        <v>3.4277050000000004</v>
      </c>
      <c r="H435" s="2">
        <f>'Moving Avg'!G435</f>
        <v>3.3340380000000027</v>
      </c>
      <c r="I435" s="2">
        <f>'Moving Avg'!H435</f>
        <v>3.155044999999999</v>
      </c>
      <c r="J435" s="6" t="str">
        <f>OBV!F435</f>
        <v>BEARISH</v>
      </c>
      <c r="K435" s="6" t="str">
        <f>OBV!G435</f>
        <v>NEUTRAL</v>
      </c>
      <c r="L435" s="6" t="str">
        <f>OBV!H435</f>
        <v>BEARISH DIVERGENCE</v>
      </c>
    </row>
    <row r="436" spans="1:12" ht="13.5" x14ac:dyDescent="0.25">
      <c r="A436" s="3">
        <f>RSI!A436</f>
        <v>42641</v>
      </c>
      <c r="B436" s="2">
        <f>RSI!B436</f>
        <v>3.3906000000000001</v>
      </c>
      <c r="C436" s="2">
        <f>RSI!I436</f>
        <v>48.959501769437338</v>
      </c>
      <c r="D436" s="2">
        <f>MACD!E436</f>
        <v>2.8452252241702336E-2</v>
      </c>
      <c r="E436" s="2">
        <f>MACD!F436</f>
        <v>3.0175482566890651E-3</v>
      </c>
      <c r="F436" s="2">
        <f>'Moving Avg'!D436</f>
        <v>3.4103400000000001</v>
      </c>
      <c r="G436" s="2">
        <f>'Moving Avg'!F436</f>
        <v>3.4279200000000012</v>
      </c>
      <c r="H436" s="2">
        <f>'Moving Avg'!G436</f>
        <v>3.3392680000000023</v>
      </c>
      <c r="I436" s="2">
        <f>'Moving Avg'!H436</f>
        <v>3.160055499999999</v>
      </c>
      <c r="J436" s="6" t="str">
        <f>OBV!F436</f>
        <v>BEARISH</v>
      </c>
      <c r="K436" s="6" t="str">
        <f>OBV!G436</f>
        <v>WEAK</v>
      </c>
      <c r="L436" s="6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3.3862999999999999</v>
      </c>
      <c r="C437" s="2">
        <f>RSI!I437</f>
        <v>48.230693457137271</v>
      </c>
      <c r="D437" s="2">
        <f>MACD!E437</f>
        <v>2.9736053308877519E-2</v>
      </c>
      <c r="E437" s="2">
        <f>MACD!F437</f>
        <v>8.3612492671267559E-3</v>
      </c>
      <c r="F437" s="2">
        <f>'Moving Avg'!D437</f>
        <v>3.4060399999999995</v>
      </c>
      <c r="G437" s="2">
        <f>'Moving Avg'!F437</f>
        <v>3.4272750000000007</v>
      </c>
      <c r="H437" s="2">
        <f>'Moving Avg'!G437</f>
        <v>3.3435540000000019</v>
      </c>
      <c r="I437" s="2">
        <f>'Moving Avg'!H437</f>
        <v>3.1650444999999996</v>
      </c>
      <c r="J437" s="6" t="str">
        <f>OBV!F437</f>
        <v>BEARISH</v>
      </c>
      <c r="K437" s="6" t="str">
        <f>OBV!G437</f>
        <v>WEAK</v>
      </c>
      <c r="L437" s="6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3.3649</v>
      </c>
      <c r="C438" s="2">
        <f>RSI!I438</f>
        <v>44.667054914910217</v>
      </c>
      <c r="D438" s="2">
        <f>MACD!E438</f>
        <v>3.2477082027503101E-2</v>
      </c>
      <c r="E438" s="2">
        <f>MACD!F438</f>
        <v>1.3184415819202025E-2</v>
      </c>
      <c r="F438" s="2">
        <f>'Moving Avg'!D438</f>
        <v>3.3974600000000001</v>
      </c>
      <c r="G438" s="2">
        <f>'Moving Avg'!F438</f>
        <v>3.4240600000000008</v>
      </c>
      <c r="H438" s="2">
        <f>'Moving Avg'!G438</f>
        <v>3.3474120000000016</v>
      </c>
      <c r="I438" s="2">
        <f>'Moving Avg'!H438</f>
        <v>3.1697669999999998</v>
      </c>
      <c r="J438" s="6" t="str">
        <f>OBV!F438</f>
        <v>BEARISH</v>
      </c>
      <c r="K438" s="6" t="str">
        <f>OBV!G438</f>
        <v>WEAK</v>
      </c>
      <c r="L438" s="6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3.3649</v>
      </c>
      <c r="C439" s="2">
        <f>RSI!I439</f>
        <v>44.667054914910217</v>
      </c>
      <c r="D439" s="2">
        <f>MACD!E439</f>
        <v>3.4987265986227367E-2</v>
      </c>
      <c r="E439" s="2">
        <f>MACD!F439</f>
        <v>1.7544985852607095E-2</v>
      </c>
      <c r="F439" s="2">
        <f>'Moving Avg'!D439</f>
        <v>3.3846000000000003</v>
      </c>
      <c r="G439" s="2">
        <f>'Moving Avg'!F439</f>
        <v>3.4208450000000008</v>
      </c>
      <c r="H439" s="2">
        <f>'Moving Avg'!G439</f>
        <v>3.3504120000000017</v>
      </c>
      <c r="I439" s="2">
        <f>'Moving Avg'!H439</f>
        <v>3.1744895000000004</v>
      </c>
      <c r="J439" s="6" t="str">
        <f>OBV!F439</f>
        <v>BEARISH</v>
      </c>
      <c r="K439" s="6" t="str">
        <f>OBV!G439</f>
        <v>WEAK</v>
      </c>
      <c r="L439" s="6" t="str">
        <f>OBV!H439</f>
        <v>CONFIRMED BEARISH</v>
      </c>
    </row>
    <row r="440" spans="1:12" ht="13.5" x14ac:dyDescent="0.25">
      <c r="A440" s="3">
        <f>RSI!A440</f>
        <v>42648</v>
      </c>
      <c r="B440" s="2">
        <f>RSI!B440</f>
        <v>3.3992</v>
      </c>
      <c r="C440" s="2">
        <f>RSI!I440</f>
        <v>51.349118015907727</v>
      </c>
      <c r="D440" s="2">
        <f>MACD!E440</f>
        <v>3.0131857224700465E-2</v>
      </c>
      <c r="E440" s="2">
        <f>MACD!F440</f>
        <v>2.006236012702577E-2</v>
      </c>
      <c r="F440" s="2">
        <f>'Moving Avg'!D440</f>
        <v>3.3811799999999996</v>
      </c>
      <c r="G440" s="2">
        <f>'Moving Avg'!F440</f>
        <v>3.4174149999999996</v>
      </c>
      <c r="H440" s="2">
        <f>'Moving Avg'!G440</f>
        <v>3.3532420000000012</v>
      </c>
      <c r="I440" s="2">
        <f>'Moving Avg'!H440</f>
        <v>3.1797420000000005</v>
      </c>
      <c r="J440" s="6" t="str">
        <f>OBV!F440</f>
        <v>BULLISH</v>
      </c>
      <c r="K440" s="6" t="str">
        <f>OBV!G440</f>
        <v>STRONG</v>
      </c>
      <c r="L440" s="6" t="str">
        <f>OBV!H440</f>
        <v>BULLISH DIVERGENCE</v>
      </c>
    </row>
    <row r="441" spans="1:12" ht="13.5" x14ac:dyDescent="0.25">
      <c r="A441" s="3">
        <f>RSI!A441</f>
        <v>42649</v>
      </c>
      <c r="B441" s="2">
        <f>RSI!B441</f>
        <v>3.3992</v>
      </c>
      <c r="C441" s="2">
        <f>RSI!I441</f>
        <v>51.349118015907727</v>
      </c>
      <c r="D441" s="2">
        <f>MACD!E441</f>
        <v>2.7307455975929429E-2</v>
      </c>
      <c r="E441" s="2">
        <f>MACD!F441</f>
        <v>2.1511379296806504E-2</v>
      </c>
      <c r="F441" s="2">
        <f>'Moving Avg'!D441</f>
        <v>3.3829000000000002</v>
      </c>
      <c r="G441" s="2">
        <f>'Moving Avg'!F441</f>
        <v>3.4137699999999995</v>
      </c>
      <c r="H441" s="2">
        <f>'Moving Avg'!G441</f>
        <v>3.3569280000000008</v>
      </c>
      <c r="I441" s="2">
        <f>'Moving Avg'!H441</f>
        <v>3.1847955000000008</v>
      </c>
      <c r="J441" s="6" t="str">
        <f>OBV!F441</f>
        <v>BULLISH</v>
      </c>
      <c r="K441" s="6" t="str">
        <f>OBV!G441</f>
        <v>STRONG</v>
      </c>
      <c r="L441" s="6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3.4291999999999998</v>
      </c>
      <c r="C442" s="2">
        <f>RSI!I442</f>
        <v>56.658317616807196</v>
      </c>
      <c r="D442" s="2">
        <f>MACD!E442</f>
        <v>2.2659193390984544E-2</v>
      </c>
      <c r="E442" s="2">
        <f>MACD!F442</f>
        <v>2.1740942115642113E-2</v>
      </c>
      <c r="F442" s="2">
        <f>'Moving Avg'!D442</f>
        <v>3.3914800000000001</v>
      </c>
      <c r="G442" s="2">
        <f>'Moving Avg'!F442</f>
        <v>3.4156999999999997</v>
      </c>
      <c r="H442" s="2">
        <f>'Moving Avg'!G442</f>
        <v>3.3629300000000004</v>
      </c>
      <c r="I442" s="2">
        <f>'Moving Avg'!H442</f>
        <v>3.1899990000000007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3.3906000000000001</v>
      </c>
      <c r="C443" s="2">
        <f>RSI!I443</f>
        <v>49.216190805694254</v>
      </c>
      <c r="D443" s="2">
        <f>MACD!E443</f>
        <v>2.1374552409719971E-2</v>
      </c>
      <c r="E443" s="2">
        <f>MACD!F443</f>
        <v>2.1667664174457688E-2</v>
      </c>
      <c r="F443" s="2">
        <f>'Moving Avg'!D443</f>
        <v>3.39662</v>
      </c>
      <c r="G443" s="2">
        <f>'Moving Avg'!F443</f>
        <v>3.4137700000000004</v>
      </c>
      <c r="H443" s="2">
        <f>'Moving Avg'!G443</f>
        <v>3.3673020000000005</v>
      </c>
      <c r="I443" s="2">
        <f>'Moving Avg'!H443</f>
        <v>3.1950095000000012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3.4205999999999999</v>
      </c>
      <c r="C444" s="2">
        <f>RSI!I444</f>
        <v>54.246308682987468</v>
      </c>
      <c r="D444" s="2">
        <f>MACD!E444</f>
        <v>2.1390579533689724E-2</v>
      </c>
      <c r="E444" s="2">
        <f>MACD!F444</f>
        <v>2.1612247246304096E-2</v>
      </c>
      <c r="F444" s="2">
        <f>'Moving Avg'!D444</f>
        <v>3.4077599999999997</v>
      </c>
      <c r="G444" s="2">
        <f>'Moving Avg'!F444</f>
        <v>3.4111950000000002</v>
      </c>
      <c r="H444" s="2">
        <f>'Moving Avg'!G444</f>
        <v>3.3722740000000004</v>
      </c>
      <c r="I444" s="2">
        <f>'Moving Avg'!H444</f>
        <v>3.2001700000000013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</row>
    <row r="445" spans="1:12" ht="13.5" x14ac:dyDescent="0.25">
      <c r="A445" s="3">
        <f>RSI!A445</f>
        <v>42655</v>
      </c>
      <c r="B445" s="2">
        <f>RSI!B445</f>
        <v>3.4119999999999999</v>
      </c>
      <c r="C445" s="2">
        <f>RSI!I445</f>
        <v>52.636760715770166</v>
      </c>
      <c r="D445" s="2">
        <f>MACD!E445</f>
        <v>1.9909796459492757E-2</v>
      </c>
      <c r="E445" s="2">
        <f>MACD!F445</f>
        <v>2.1271757088941828E-2</v>
      </c>
      <c r="F445" s="2">
        <f>'Moving Avg'!D445</f>
        <v>3.41032</v>
      </c>
      <c r="G445" s="2">
        <f>'Moving Avg'!F445</f>
        <v>3.4103349999999999</v>
      </c>
      <c r="H445" s="2">
        <f>'Moving Avg'!G445</f>
        <v>3.3762160000000008</v>
      </c>
      <c r="I445" s="2">
        <f>'Moving Avg'!H445</f>
        <v>3.205486500000001</v>
      </c>
      <c r="J445" s="6" t="str">
        <f>OBV!F445</f>
        <v>BULLISH</v>
      </c>
      <c r="K445" s="6" t="str">
        <f>OBV!G445</f>
        <v>NEUTRAL</v>
      </c>
      <c r="L445" s="6" t="str">
        <f>OBV!H445</f>
        <v>CONFIRMED BULLISH</v>
      </c>
    </row>
    <row r="446" spans="1:12" ht="13.5" x14ac:dyDescent="0.25">
      <c r="A446" s="3">
        <f>RSI!A446</f>
        <v>42656</v>
      </c>
      <c r="B446" s="2">
        <f>RSI!B446</f>
        <v>3.4119999999999999</v>
      </c>
      <c r="C446" s="2">
        <f>RSI!I446</f>
        <v>52.636760715770166</v>
      </c>
      <c r="D446" s="2">
        <f>MACD!E446</f>
        <v>1.4617903208090421E-2</v>
      </c>
      <c r="E446" s="2">
        <f>MACD!F446</f>
        <v>1.9940986312771546E-2</v>
      </c>
      <c r="F446" s="2">
        <f>'Moving Avg'!D446</f>
        <v>3.4128799999999999</v>
      </c>
      <c r="G446" s="2">
        <f>'Moving Avg'!F446</f>
        <v>3.4062600000000005</v>
      </c>
      <c r="H446" s="2">
        <f>'Moving Avg'!G446</f>
        <v>3.3798159999999999</v>
      </c>
      <c r="I446" s="2">
        <f>'Moving Avg'!H446</f>
        <v>3.2106040000000018</v>
      </c>
      <c r="J446" s="6" t="str">
        <f>OBV!F446</f>
        <v>BULLISH</v>
      </c>
      <c r="K446" s="6" t="str">
        <f>OBV!G446</f>
        <v>NEUTRAL</v>
      </c>
      <c r="L446" s="6" t="str">
        <f>OBV!H446</f>
        <v>CONFIRMED BULLISH</v>
      </c>
    </row>
    <row r="447" spans="1:12" ht="13.5" x14ac:dyDescent="0.25">
      <c r="A447" s="3">
        <f>RSI!A447</f>
        <v>42657</v>
      </c>
      <c r="B447" s="2">
        <f>RSI!B447</f>
        <v>3.3906000000000001</v>
      </c>
      <c r="C447" s="2">
        <f>RSI!I447</f>
        <v>48.485057179697584</v>
      </c>
      <c r="D447" s="2">
        <f>MACD!E447</f>
        <v>1.0985019285104869E-2</v>
      </c>
      <c r="E447" s="2">
        <f>MACD!F447</f>
        <v>1.8149792907238213E-2</v>
      </c>
      <c r="F447" s="2">
        <f>'Moving Avg'!D447</f>
        <v>3.4051599999999995</v>
      </c>
      <c r="G447" s="2">
        <f>'Moving Avg'!F447</f>
        <v>3.4043300000000003</v>
      </c>
      <c r="H447" s="2">
        <f>'Moving Avg'!G447</f>
        <v>3.3825599999999998</v>
      </c>
      <c r="I447" s="2">
        <f>'Moving Avg'!H447</f>
        <v>3.2155945000000012</v>
      </c>
      <c r="J447" s="6" t="str">
        <f>OBV!F447</f>
        <v>BULLISH</v>
      </c>
      <c r="K447" s="6" t="str">
        <f>OBV!G447</f>
        <v>NEUTRAL</v>
      </c>
      <c r="L447" s="6" t="str">
        <f>OBV!H447</f>
        <v>BULLISH DIVERGENCE</v>
      </c>
    </row>
    <row r="448" spans="1:12" ht="13.5" x14ac:dyDescent="0.25">
      <c r="A448" s="3">
        <f>RSI!A448</f>
        <v>42660</v>
      </c>
      <c r="B448" s="2">
        <f>RSI!B448</f>
        <v>3.3906000000000001</v>
      </c>
      <c r="C448" s="2">
        <f>RSI!I448</f>
        <v>48.485057179697584</v>
      </c>
      <c r="D448" s="2">
        <f>MACD!E448</f>
        <v>4.6722467609980889E-3</v>
      </c>
      <c r="E448" s="2">
        <f>MACD!F448</f>
        <v>1.5454283677990188E-2</v>
      </c>
      <c r="F448" s="2">
        <f>'Moving Avg'!D448</f>
        <v>3.4051599999999995</v>
      </c>
      <c r="G448" s="2">
        <f>'Moving Avg'!F448</f>
        <v>3.4024000000000001</v>
      </c>
      <c r="H448" s="2">
        <f>'Moving Avg'!G448</f>
        <v>3.3853039999999996</v>
      </c>
      <c r="I448" s="2">
        <f>'Moving Avg'!H448</f>
        <v>3.2205850000000011</v>
      </c>
      <c r="J448" s="6" t="str">
        <f>OBV!F448</f>
        <v>BULLISH</v>
      </c>
      <c r="K448" s="6" t="str">
        <f>OBV!G448</f>
        <v>NEUTRAL</v>
      </c>
      <c r="L448" s="6" t="str">
        <f>OBV!H448</f>
        <v>NEUTRAL</v>
      </c>
    </row>
    <row r="449" spans="1:12" ht="13.5" x14ac:dyDescent="0.25">
      <c r="A449" s="3">
        <f>RSI!A449</f>
        <v>42661</v>
      </c>
      <c r="B449" s="2">
        <f>RSI!B449</f>
        <v>3.3862999999999999</v>
      </c>
      <c r="C449" s="2">
        <f>RSI!I449</f>
        <v>47.609954537936495</v>
      </c>
      <c r="D449" s="2">
        <f>MACD!E449</f>
        <v>-3.0126158992338503E-4</v>
      </c>
      <c r="E449" s="2">
        <f>MACD!F449</f>
        <v>1.2303174624407474E-2</v>
      </c>
      <c r="F449" s="2">
        <f>'Moving Avg'!D449</f>
        <v>3.3982999999999999</v>
      </c>
      <c r="G449" s="2">
        <f>'Moving Avg'!F449</f>
        <v>3.400255</v>
      </c>
      <c r="H449" s="2">
        <f>'Moving Avg'!G449</f>
        <v>3.3874460000000006</v>
      </c>
      <c r="I449" s="2">
        <f>'Moving Avg'!H449</f>
        <v>3.2255140000000004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3.3820000000000001</v>
      </c>
      <c r="C450" s="2">
        <f>RSI!I450</f>
        <v>46.702190410901729</v>
      </c>
      <c r="D450" s="2">
        <f>MACD!E450</f>
        <v>1.1571151902942667E-3</v>
      </c>
      <c r="E450" s="2">
        <f>MACD!F450</f>
        <v>1.0073962737584832E-2</v>
      </c>
      <c r="F450" s="2">
        <f>'Moving Avg'!D450</f>
        <v>3.3923000000000001</v>
      </c>
      <c r="G450" s="2">
        <f>'Moving Avg'!F450</f>
        <v>3.3993949999999997</v>
      </c>
      <c r="H450" s="2">
        <f>'Moving Avg'!G450</f>
        <v>3.3886460000000005</v>
      </c>
      <c r="I450" s="2">
        <f>'Moving Avg'!H450</f>
        <v>3.2303219999999997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3.3820000000000001</v>
      </c>
      <c r="C451" s="2">
        <f>RSI!I451</f>
        <v>46.702190410901729</v>
      </c>
      <c r="D451" s="2">
        <f>MACD!E451</f>
        <v>2.4825429788948306E-3</v>
      </c>
      <c r="E451" s="2">
        <f>MACD!F451</f>
        <v>8.5556787858468326E-3</v>
      </c>
      <c r="F451" s="2">
        <f>'Moving Avg'!D451</f>
        <v>3.3862999999999999</v>
      </c>
      <c r="G451" s="2">
        <f>'Moving Avg'!F451</f>
        <v>3.3981049999999997</v>
      </c>
      <c r="H451" s="2">
        <f>'Moving Avg'!G451</f>
        <v>3.3894160000000011</v>
      </c>
      <c r="I451" s="2">
        <f>'Moving Avg'!H451</f>
        <v>3.2349909999999995</v>
      </c>
      <c r="J451" s="6" t="str">
        <f>OBV!F451</f>
        <v>BEARISH</v>
      </c>
      <c r="K451" s="6" t="str">
        <f>OBV!G451</f>
        <v>NEUTRAL</v>
      </c>
      <c r="L451" s="6" t="str">
        <f>OBV!H451</f>
        <v>CONFIRMED BEARISH</v>
      </c>
    </row>
    <row r="452" spans="1:12" ht="13.5" x14ac:dyDescent="0.25">
      <c r="A452" s="3">
        <f>RSI!A452</f>
        <v>42664</v>
      </c>
      <c r="B452" s="2">
        <f>RSI!B452</f>
        <v>3.3820000000000001</v>
      </c>
      <c r="C452" s="2">
        <f>RSI!I452</f>
        <v>46.702190410901729</v>
      </c>
      <c r="D452" s="2">
        <f>MACD!E452</f>
        <v>8.3040884773266654E-3</v>
      </c>
      <c r="E452" s="2">
        <f>MACD!F452</f>
        <v>8.5053607241427995E-3</v>
      </c>
      <c r="F452" s="2">
        <f>'Moving Avg'!D452</f>
        <v>3.3845799999999997</v>
      </c>
      <c r="G452" s="2">
        <f>'Moving Avg'!F452</f>
        <v>3.3968149999999993</v>
      </c>
      <c r="H452" s="2">
        <f>'Moving Avg'!G452</f>
        <v>3.3901860000000013</v>
      </c>
      <c r="I452" s="2">
        <f>'Moving Avg'!H452</f>
        <v>3.2396599999999989</v>
      </c>
      <c r="J452" s="6" t="str">
        <f>OBV!F452</f>
        <v>BEARISH</v>
      </c>
      <c r="K452" s="6" t="str">
        <f>OBV!G452</f>
        <v>NEUTRAL</v>
      </c>
      <c r="L452" s="6" t="str">
        <f>OBV!H452</f>
        <v>CONFIRMED BEARISH</v>
      </c>
    </row>
    <row r="453" spans="1:12" ht="13.5" x14ac:dyDescent="0.25">
      <c r="A453" s="3">
        <f>RSI!A453</f>
        <v>42667</v>
      </c>
      <c r="B453" s="2">
        <f>RSI!B453</f>
        <v>3.3605999999999998</v>
      </c>
      <c r="C453" s="2">
        <f>RSI!I453</f>
        <v>41.753732079892195</v>
      </c>
      <c r="D453" s="2">
        <f>MACD!E453</f>
        <v>8.9551102954441575E-3</v>
      </c>
      <c r="E453" s="2">
        <f>MACD!F453</f>
        <v>8.5953106384030718E-3</v>
      </c>
      <c r="F453" s="2">
        <f>'Moving Avg'!D453</f>
        <v>3.3785799999999995</v>
      </c>
      <c r="G453" s="2">
        <f>'Moving Avg'!F453</f>
        <v>3.3944549999999998</v>
      </c>
      <c r="H453" s="2">
        <f>'Moving Avg'!G453</f>
        <v>3.3905280000000007</v>
      </c>
      <c r="I453" s="2">
        <f>'Moving Avg'!H453</f>
        <v>3.2442019999999987</v>
      </c>
      <c r="J453" s="6" t="str">
        <f>OBV!F453</f>
        <v>BEARISH</v>
      </c>
      <c r="K453" s="6" t="str">
        <f>OBV!G453</f>
        <v>NEUTRAL</v>
      </c>
      <c r="L453" s="6" t="str">
        <f>OBV!H453</f>
        <v>CONFIRMED BEARISH</v>
      </c>
    </row>
    <row r="454" spans="1:12" ht="13.5" x14ac:dyDescent="0.25">
      <c r="A454" s="3">
        <f>RSI!A454</f>
        <v>42668</v>
      </c>
      <c r="B454" s="2">
        <f>RSI!B454</f>
        <v>3.3435000000000001</v>
      </c>
      <c r="C454" s="2">
        <f>RSI!I454</f>
        <v>38.264751257194398</v>
      </c>
      <c r="D454" s="2">
        <f>MACD!E454</f>
        <v>1.5587049209406345E-2</v>
      </c>
      <c r="E454" s="2">
        <f>MACD!F454</f>
        <v>9.9936583526037265E-3</v>
      </c>
      <c r="F454" s="2">
        <f>'Moving Avg'!D454</f>
        <v>3.3700200000000002</v>
      </c>
      <c r="G454" s="2">
        <f>'Moving Avg'!F454</f>
        <v>3.3901699999999999</v>
      </c>
      <c r="H454" s="2">
        <f>'Moving Avg'!G454</f>
        <v>3.3905280000000007</v>
      </c>
      <c r="I454" s="2">
        <f>'Moving Avg'!H454</f>
        <v>3.248479499999998</v>
      </c>
      <c r="J454" s="6" t="str">
        <f>OBV!F454</f>
        <v>BEARISH</v>
      </c>
      <c r="K454" s="6" t="str">
        <f>OBV!G454</f>
        <v>NEUTRAL</v>
      </c>
      <c r="L454" s="6" t="str">
        <f>OBV!H454</f>
        <v>CONFIRMED BEARISH</v>
      </c>
    </row>
    <row r="455" spans="1:12" ht="13.5" x14ac:dyDescent="0.25">
      <c r="A455" s="3">
        <f>RSI!A455</f>
        <v>42669</v>
      </c>
      <c r="B455" s="2">
        <f>RSI!B455</f>
        <v>3.3048999999999999</v>
      </c>
      <c r="C455" s="2">
        <f>RSI!I455</f>
        <v>31.804273453647411</v>
      </c>
      <c r="D455" s="2">
        <f>MACD!E455</f>
        <v>2.3020197370380302E-2</v>
      </c>
      <c r="E455" s="2">
        <f>MACD!F455</f>
        <v>1.2598966156159042E-2</v>
      </c>
      <c r="F455" s="2">
        <f>'Moving Avg'!D455</f>
        <v>3.3546000000000005</v>
      </c>
      <c r="G455" s="2">
        <f>'Moving Avg'!F455</f>
        <v>3.3845999999999998</v>
      </c>
      <c r="H455" s="2">
        <f>'Moving Avg'!G455</f>
        <v>3.3897560000000002</v>
      </c>
      <c r="I455" s="2">
        <f>'Moving Avg'!H455</f>
        <v>3.2528624999999978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3.3006000000000002</v>
      </c>
      <c r="C456" s="2">
        <f>RSI!I456</f>
        <v>31.172867985313232</v>
      </c>
      <c r="D456" s="2">
        <f>MACD!E456</f>
        <v>3.0120581856951212E-2</v>
      </c>
      <c r="E456" s="2">
        <f>MACD!F456</f>
        <v>1.6103289296317477E-2</v>
      </c>
      <c r="F456" s="2">
        <f>'Moving Avg'!D456</f>
        <v>3.3383200000000004</v>
      </c>
      <c r="G456" s="2">
        <f>'Moving Avg'!F456</f>
        <v>3.3800999999999997</v>
      </c>
      <c r="H456" s="2">
        <f>'Moving Avg'!G456</f>
        <v>3.3888980000000002</v>
      </c>
      <c r="I456" s="2">
        <f>'Moving Avg'!H456</f>
        <v>3.2571244999999975</v>
      </c>
      <c r="J456" s="6" t="str">
        <f>OBV!F456</f>
        <v>BEARISH</v>
      </c>
      <c r="K456" s="6" t="str">
        <f>OBV!G456</f>
        <v>WEAK</v>
      </c>
      <c r="L456" s="6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3.3006000000000002</v>
      </c>
      <c r="C457" s="2">
        <f>RSI!I457</f>
        <v>31.172867985313232</v>
      </c>
      <c r="D457" s="2">
        <f>MACD!E457</f>
        <v>3.3317514638658619E-2</v>
      </c>
      <c r="E457" s="2">
        <f>MACD!F457</f>
        <v>1.9546134364785705E-2</v>
      </c>
      <c r="F457" s="2">
        <f>'Moving Avg'!D457</f>
        <v>3.3220399999999999</v>
      </c>
      <c r="G457" s="2">
        <f>'Moving Avg'!F457</f>
        <v>3.3758149999999993</v>
      </c>
      <c r="H457" s="2">
        <f>'Moving Avg'!G457</f>
        <v>3.3885560000000003</v>
      </c>
      <c r="I457" s="2">
        <f>'Moving Avg'!H457</f>
        <v>3.2611674999999978</v>
      </c>
      <c r="J457" s="6" t="str">
        <f>OBV!F457</f>
        <v>BEARISH</v>
      </c>
      <c r="K457" s="6" t="str">
        <f>OBV!G457</f>
        <v>WEAK</v>
      </c>
      <c r="L457" s="6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3.2963</v>
      </c>
      <c r="C458" s="2">
        <f>RSI!I458</f>
        <v>30.471278765985019</v>
      </c>
      <c r="D458" s="2">
        <f>MACD!E458</f>
        <v>3.6786706822176551E-2</v>
      </c>
      <c r="E458" s="2">
        <f>MACD!F458</f>
        <v>2.2994248856263878E-2</v>
      </c>
      <c r="F458" s="2">
        <f>'Moving Avg'!D458</f>
        <v>3.30918</v>
      </c>
      <c r="G458" s="2">
        <f>'Moving Avg'!F458</f>
        <v>3.372385</v>
      </c>
      <c r="H458" s="2">
        <f>'Moving Avg'!G458</f>
        <v>3.3881280000000005</v>
      </c>
      <c r="I458" s="2">
        <f>'Moving Avg'!H458</f>
        <v>3.2651094999999981</v>
      </c>
      <c r="J458" s="6" t="str">
        <f>OBV!F458</f>
        <v>BEARISH</v>
      </c>
      <c r="K458" s="6" t="str">
        <f>OBV!G458</f>
        <v>WEAK</v>
      </c>
      <c r="L458" s="6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3.2919999999999998</v>
      </c>
      <c r="C459" s="2">
        <f>RSI!I459</f>
        <v>29.750203221214051</v>
      </c>
      <c r="D459" s="2">
        <f>MACD!E459</f>
        <v>3.9817137087642784E-2</v>
      </c>
      <c r="E459" s="2">
        <f>MACD!F459</f>
        <v>2.6358826502539658E-2</v>
      </c>
      <c r="F459" s="2">
        <f>'Moving Avg'!D459</f>
        <v>3.2988799999999996</v>
      </c>
      <c r="G459" s="2">
        <f>'Moving Avg'!F459</f>
        <v>3.3687399999999998</v>
      </c>
      <c r="H459" s="2">
        <f>'Moving Avg'!G459</f>
        <v>3.3877840000000008</v>
      </c>
      <c r="I459" s="2">
        <f>'Moving Avg'!H459</f>
        <v>3.2689699999999982</v>
      </c>
      <c r="J459" s="6" t="str">
        <f>OBV!F459</f>
        <v>BEARISH</v>
      </c>
      <c r="K459" s="6" t="str">
        <f>OBV!G459</f>
        <v>WEAK</v>
      </c>
      <c r="L459" s="6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3.2791999999999999</v>
      </c>
      <c r="C460" s="2">
        <f>RSI!I460</f>
        <v>27.652470190216405</v>
      </c>
      <c r="D460" s="2">
        <f>MACD!E460</f>
        <v>4.3098902827393815E-2</v>
      </c>
      <c r="E460" s="2">
        <f>MACD!F460</f>
        <v>2.970684176751049E-2</v>
      </c>
      <c r="F460" s="2">
        <f>'Moving Avg'!D460</f>
        <v>3.2937400000000006</v>
      </c>
      <c r="G460" s="2">
        <f>'Moving Avg'!F460</f>
        <v>3.3627400000000001</v>
      </c>
      <c r="H460" s="2">
        <f>'Moving Avg'!G460</f>
        <v>3.3871840000000009</v>
      </c>
      <c r="I460" s="2">
        <f>'Moving Avg'!H460</f>
        <v>3.2728264999999976</v>
      </c>
      <c r="J460" s="6" t="str">
        <f>OBV!F460</f>
        <v>BEARISH</v>
      </c>
      <c r="K460" s="6" t="str">
        <f>OBV!G460</f>
        <v>WEAK</v>
      </c>
      <c r="L460" s="6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3.2576999999999998</v>
      </c>
      <c r="C461" s="2">
        <f>RSI!I461</f>
        <v>24.524429671326132</v>
      </c>
      <c r="D461" s="2">
        <f>MACD!E461</f>
        <v>4.7943033787855693E-2</v>
      </c>
      <c r="E461" s="2">
        <f>MACD!F461</f>
        <v>3.335408017157953E-2</v>
      </c>
      <c r="F461" s="2">
        <f>'Moving Avg'!D461</f>
        <v>3.2851599999999999</v>
      </c>
      <c r="G461" s="2">
        <f>'Moving Avg'!F461</f>
        <v>3.3556650000000006</v>
      </c>
      <c r="H461" s="2">
        <f>'Moving Avg'!G461</f>
        <v>3.3857260000000013</v>
      </c>
      <c r="I461" s="2">
        <f>'Moving Avg'!H461</f>
        <v>3.2764754999999974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3.2576999999999998</v>
      </c>
      <c r="C462" s="2">
        <f>RSI!I462</f>
        <v>24.524429671326132</v>
      </c>
      <c r="D462" s="2">
        <f>MACD!E462</f>
        <v>5.2608457944481213E-2</v>
      </c>
      <c r="E462" s="2">
        <f>MACD!F462</f>
        <v>3.7204955726159866E-2</v>
      </c>
      <c r="F462" s="2">
        <f>'Moving Avg'!D462</f>
        <v>3.27658</v>
      </c>
      <c r="G462" s="2">
        <f>'Moving Avg'!F462</f>
        <v>3.3470900000000001</v>
      </c>
      <c r="H462" s="2">
        <f>'Moving Avg'!G462</f>
        <v>3.3848680000000013</v>
      </c>
      <c r="I462" s="2">
        <f>'Moving Avg'!H462</f>
        <v>3.2797464999999972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3.2576999999999998</v>
      </c>
      <c r="C463" s="2">
        <f>RSI!I463</f>
        <v>24.524429671326132</v>
      </c>
      <c r="D463" s="2">
        <f>MACD!E463</f>
        <v>5.378839472879493E-2</v>
      </c>
      <c r="E463" s="2">
        <f>MACD!F463</f>
        <v>4.0521643526686878E-2</v>
      </c>
      <c r="F463" s="2">
        <f>'Moving Avg'!D463</f>
        <v>3.2688599999999992</v>
      </c>
      <c r="G463" s="2">
        <f>'Moving Avg'!F463</f>
        <v>3.3404450000000003</v>
      </c>
      <c r="H463" s="2">
        <f>'Moving Avg'!G463</f>
        <v>3.3840100000000013</v>
      </c>
      <c r="I463" s="2">
        <f>'Moving Avg'!H463</f>
        <v>3.2826989999999978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</row>
    <row r="464" spans="1:12" ht="13.5" x14ac:dyDescent="0.25">
      <c r="A464" s="3">
        <f>RSI!A464</f>
        <v>42682</v>
      </c>
      <c r="B464" s="2">
        <f>RSI!B464</f>
        <v>3.2576999999999998</v>
      </c>
      <c r="C464" s="2">
        <f>RSI!I464</f>
        <v>24.524429671326132</v>
      </c>
      <c r="D464" s="2">
        <f>MACD!E464</f>
        <v>5.2641753807914693E-2</v>
      </c>
      <c r="E464" s="2">
        <f>MACD!F464</f>
        <v>4.2945665582932446E-2</v>
      </c>
      <c r="F464" s="2">
        <f>'Moving Avg'!D464</f>
        <v>3.2619999999999996</v>
      </c>
      <c r="G464" s="2">
        <f>'Moving Avg'!F464</f>
        <v>3.3323000000000009</v>
      </c>
      <c r="H464" s="2">
        <f>'Moving Avg'!G464</f>
        <v>3.3820380000000019</v>
      </c>
      <c r="I464" s="2">
        <f>'Moving Avg'!H464</f>
        <v>3.2856119999999978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</row>
    <row r="465" spans="1:12" ht="13.5" x14ac:dyDescent="0.25">
      <c r="A465" s="3">
        <f>RSI!A465</f>
        <v>42683</v>
      </c>
      <c r="B465" s="2">
        <f>RSI!B465</f>
        <v>3.3220000000000001</v>
      </c>
      <c r="C465" s="2">
        <f>RSI!I465</f>
        <v>48.128185888326328</v>
      </c>
      <c r="D465" s="2">
        <f>MACD!E465</f>
        <v>4.1419835664114668E-2</v>
      </c>
      <c r="E465" s="2">
        <f>MACD!F465</f>
        <v>4.2640499599168893E-2</v>
      </c>
      <c r="F465" s="2">
        <f>'Moving Avg'!D465</f>
        <v>3.2705599999999997</v>
      </c>
      <c r="G465" s="2">
        <f>'Moving Avg'!F465</f>
        <v>3.3278000000000008</v>
      </c>
      <c r="H465" s="2">
        <f>'Moving Avg'!G465</f>
        <v>3.3813520000000015</v>
      </c>
      <c r="I465" s="2">
        <f>'Moving Avg'!H465</f>
        <v>3.2886469999999979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3.3220000000000001</v>
      </c>
      <c r="C466" s="2">
        <f>RSI!I466</f>
        <v>48.128185888326328</v>
      </c>
      <c r="D466" s="2">
        <f>MACD!E466</f>
        <v>3.1299303378640175E-2</v>
      </c>
      <c r="E466" s="2">
        <f>MACD!F466</f>
        <v>4.0372260355063153E-2</v>
      </c>
      <c r="F466" s="2">
        <f>'Moving Avg'!D466</f>
        <v>3.2834199999999996</v>
      </c>
      <c r="G466" s="2">
        <f>'Moving Avg'!F466</f>
        <v>3.3233000000000006</v>
      </c>
      <c r="H466" s="2">
        <f>'Moving Avg'!G466</f>
        <v>3.3800660000000016</v>
      </c>
      <c r="I466" s="2">
        <f>'Moving Avg'!H466</f>
        <v>3.2915629999999982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3.3563000000000001</v>
      </c>
      <c r="C467" s="2">
        <f>RSI!I467</f>
        <v>56.537197583643724</v>
      </c>
      <c r="D467" s="2">
        <f>MACD!E467</f>
        <v>2.0228808814480637E-2</v>
      </c>
      <c r="E467" s="2">
        <f>MACD!F467</f>
        <v>3.6343570046946654E-2</v>
      </c>
      <c r="F467" s="2">
        <f>'Moving Avg'!D467</f>
        <v>3.30314</v>
      </c>
      <c r="G467" s="2">
        <f>'Moving Avg'!F467</f>
        <v>3.3215850000000002</v>
      </c>
      <c r="H467" s="2">
        <f>'Moving Avg'!G467</f>
        <v>3.3792080000000015</v>
      </c>
      <c r="I467" s="2">
        <f>'Moving Avg'!H467</f>
        <v>3.2942124999999982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3.4205999999999999</v>
      </c>
      <c r="C468" s="2">
        <f>RSI!I468</f>
        <v>67.254150401486939</v>
      </c>
      <c r="D468" s="2">
        <f>MACD!E468</f>
        <v>5.2655574173248176E-3</v>
      </c>
      <c r="E468" s="2">
        <f>MACD!F468</f>
        <v>3.012796752102229E-2</v>
      </c>
      <c r="F468" s="2">
        <f>'Moving Avg'!D468</f>
        <v>3.3357199999999998</v>
      </c>
      <c r="G468" s="2">
        <f>'Moving Avg'!F468</f>
        <v>3.3230849999999998</v>
      </c>
      <c r="H468" s="2">
        <f>'Moving Avg'!G468</f>
        <v>3.3790360000000015</v>
      </c>
      <c r="I468" s="2">
        <f>'Moving Avg'!H468</f>
        <v>3.2968649999999986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3.4592000000000001</v>
      </c>
      <c r="C469" s="2">
        <f>RSI!I469</f>
        <v>71.756445534010396</v>
      </c>
      <c r="D469" s="2">
        <f>MACD!E469</f>
        <v>-1.1455115984063458E-2</v>
      </c>
      <c r="E469" s="2">
        <f>MACD!F469</f>
        <v>2.1811350820005144E-2</v>
      </c>
      <c r="F469" s="2">
        <f>'Moving Avg'!D469</f>
        <v>3.3760199999999996</v>
      </c>
      <c r="G469" s="2">
        <f>'Moving Avg'!F469</f>
        <v>3.32673</v>
      </c>
      <c r="H469" s="2">
        <f>'Moving Avg'!G469</f>
        <v>3.3796360000000014</v>
      </c>
      <c r="I469" s="2">
        <f>'Moving Avg'!H469</f>
        <v>3.299650499999998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3.4335</v>
      </c>
      <c r="C470" s="2">
        <f>RSI!I470</f>
        <v>65.317189562600149</v>
      </c>
      <c r="D470" s="2">
        <f>MACD!E470</f>
        <v>-2.6395756216102129E-2</v>
      </c>
      <c r="E470" s="2">
        <f>MACD!F470</f>
        <v>1.2169929412783689E-2</v>
      </c>
      <c r="F470" s="2">
        <f>'Moving Avg'!D470</f>
        <v>3.3983199999999996</v>
      </c>
      <c r="G470" s="2">
        <f>'Moving Avg'!F470</f>
        <v>3.3293050000000002</v>
      </c>
      <c r="H470" s="2">
        <f>'Moving Avg'!G470</f>
        <v>3.3789500000000015</v>
      </c>
      <c r="I470" s="2">
        <f>'Moving Avg'!H470</f>
        <v>3.3020889999999978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3.4291999999999998</v>
      </c>
      <c r="C471" s="2">
        <f>RSI!I471</f>
        <v>64.277853132228557</v>
      </c>
      <c r="D471" s="2">
        <f>MACD!E471</f>
        <v>-4.2548158036461725E-2</v>
      </c>
      <c r="E471" s="2">
        <f>MACD!F471</f>
        <v>1.2263119229346062E-3</v>
      </c>
      <c r="F471" s="2">
        <f>'Moving Avg'!D471</f>
        <v>3.4197600000000001</v>
      </c>
      <c r="G471" s="2">
        <f>'Moving Avg'!F471</f>
        <v>3.3316650000000001</v>
      </c>
      <c r="H471" s="2">
        <f>'Moving Avg'!G471</f>
        <v>3.3780920000000019</v>
      </c>
      <c r="I471" s="2">
        <f>'Moving Avg'!H471</f>
        <v>3.3044259999999981</v>
      </c>
      <c r="J471" s="6" t="str">
        <f>OBV!F471</f>
        <v>BULLISH</v>
      </c>
      <c r="K471" s="6" t="str">
        <f>OBV!G471</f>
        <v>STRONG</v>
      </c>
      <c r="L471" s="6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3.4291999999999998</v>
      </c>
      <c r="C472" s="2">
        <f>RSI!I472</f>
        <v>64.277853132228557</v>
      </c>
      <c r="D472" s="2">
        <f>MACD!E472</f>
        <v>-5.6672710368236956E-2</v>
      </c>
      <c r="E472" s="2">
        <f>MACD!F472</f>
        <v>-1.0353492535299706E-2</v>
      </c>
      <c r="F472" s="2">
        <f>'Moving Avg'!D472</f>
        <v>3.4343400000000002</v>
      </c>
      <c r="G472" s="2">
        <f>'Moving Avg'!F472</f>
        <v>3.3340250000000005</v>
      </c>
      <c r="H472" s="2">
        <f>'Moving Avg'!G472</f>
        <v>3.3788640000000019</v>
      </c>
      <c r="I472" s="2">
        <f>'Moving Avg'!H472</f>
        <v>3.3066634999999978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3.4506000000000001</v>
      </c>
      <c r="C473" s="2">
        <f>RSI!I473</f>
        <v>67.282690220144502</v>
      </c>
      <c r="D473" s="2">
        <f>MACD!E473</f>
        <v>-7.0632713359020993E-2</v>
      </c>
      <c r="E473" s="2">
        <f>MACD!F473</f>
        <v>-2.2409336700043966E-2</v>
      </c>
      <c r="F473" s="2">
        <f>'Moving Avg'!D473</f>
        <v>3.44034</v>
      </c>
      <c r="G473" s="2">
        <f>'Moving Avg'!F473</f>
        <v>3.3385249999999997</v>
      </c>
      <c r="H473" s="2">
        <f>'Moving Avg'!G473</f>
        <v>3.3792920000000026</v>
      </c>
      <c r="I473" s="2">
        <f>'Moving Avg'!H473</f>
        <v>3.3090079999999973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3.4506000000000001</v>
      </c>
      <c r="C474" s="2">
        <f>RSI!I474</f>
        <v>67.282690220144502</v>
      </c>
      <c r="D474" s="2">
        <f>MACD!E474</f>
        <v>-8.2963397031468933E-2</v>
      </c>
      <c r="E474" s="2">
        <f>MACD!F474</f>
        <v>-3.4520148766328959E-2</v>
      </c>
      <c r="F474" s="2">
        <f>'Moving Avg'!D474</f>
        <v>3.4386200000000002</v>
      </c>
      <c r="G474" s="2">
        <f>'Moving Avg'!F474</f>
        <v>3.3438800000000009</v>
      </c>
      <c r="H474" s="2">
        <f>'Moving Avg'!G474</f>
        <v>3.3788620000000034</v>
      </c>
      <c r="I474" s="2">
        <f>'Moving Avg'!H474</f>
        <v>3.3113724999999978</v>
      </c>
      <c r="J474" s="6" t="str">
        <f>OBV!F474</f>
        <v>BEARISH</v>
      </c>
      <c r="K474" s="6" t="str">
        <f>OBV!G474</f>
        <v>WEAK</v>
      </c>
      <c r="L474" s="6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3.4291999999999998</v>
      </c>
      <c r="C475" s="2">
        <f>RSI!I475</f>
        <v>61.302300093386386</v>
      </c>
      <c r="D475" s="2">
        <f>MACD!E475</f>
        <v>-8.2399534985308165E-2</v>
      </c>
      <c r="E475" s="2">
        <f>MACD!F475</f>
        <v>-4.40960260101248E-2</v>
      </c>
      <c r="F475" s="2">
        <f>'Moving Avg'!D475</f>
        <v>3.4377599999999999</v>
      </c>
      <c r="G475" s="2">
        <f>'Moving Avg'!F475</f>
        <v>3.3500950000000005</v>
      </c>
      <c r="H475" s="2">
        <f>'Moving Avg'!G475</f>
        <v>3.3788620000000025</v>
      </c>
      <c r="I475" s="2">
        <f>'Moving Avg'!H475</f>
        <v>3.3136299999999976</v>
      </c>
      <c r="J475" s="6" t="str">
        <f>OBV!F475</f>
        <v>BEARISH</v>
      </c>
      <c r="K475" s="6" t="str">
        <f>OBV!G475</f>
        <v>WEAK</v>
      </c>
      <c r="L475" s="6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3.4291999999999998</v>
      </c>
      <c r="C476" s="2">
        <f>RSI!I476</f>
        <v>61.302300093386393</v>
      </c>
      <c r="D476" s="2">
        <f>MACD!E476</f>
        <v>-8.2240389108854117E-2</v>
      </c>
      <c r="E476" s="2">
        <f>MACD!F476</f>
        <v>-5.1724898629870668E-2</v>
      </c>
      <c r="F476" s="2">
        <f>'Moving Avg'!D476</f>
        <v>3.4377599999999999</v>
      </c>
      <c r="G476" s="2">
        <f>'Moving Avg'!F476</f>
        <v>3.3565250000000004</v>
      </c>
      <c r="H476" s="2">
        <f>'Moving Avg'!G476</f>
        <v>3.377576000000003</v>
      </c>
      <c r="I476" s="2">
        <f>'Moving Avg'!H476</f>
        <v>3.3160469999999989</v>
      </c>
      <c r="J476" s="6" t="str">
        <f>OBV!F476</f>
        <v>BEARISH</v>
      </c>
      <c r="K476" s="6" t="str">
        <f>OBV!G476</f>
        <v>NEUTRAL</v>
      </c>
      <c r="L476" s="6" t="str">
        <f>OBV!H476</f>
        <v>NEUTRAL</v>
      </c>
    </row>
    <row r="477" spans="1:12" ht="13.5" x14ac:dyDescent="0.25">
      <c r="A477" s="3">
        <f>RSI!A477</f>
        <v>42699</v>
      </c>
      <c r="B477" s="2">
        <f>RSI!B477</f>
        <v>3.4035000000000002</v>
      </c>
      <c r="C477" s="2">
        <f>RSI!I477</f>
        <v>54.549198843329279</v>
      </c>
      <c r="D477" s="2">
        <f>MACD!E477</f>
        <v>-7.5219515398140757E-2</v>
      </c>
      <c r="E477" s="2">
        <f>MACD!F477</f>
        <v>-5.6423821983524691E-2</v>
      </c>
      <c r="F477" s="2">
        <f>'Moving Avg'!D477</f>
        <v>3.43262</v>
      </c>
      <c r="G477" s="2">
        <f>'Moving Avg'!F477</f>
        <v>3.3616700000000002</v>
      </c>
      <c r="H477" s="2">
        <f>'Moving Avg'!G477</f>
        <v>3.3770620000000031</v>
      </c>
      <c r="I477" s="2">
        <f>'Moving Avg'!H477</f>
        <v>3.3184744999999989</v>
      </c>
      <c r="J477" s="6" t="str">
        <f>OBV!F477</f>
        <v>BEARISH</v>
      </c>
      <c r="K477" s="6" t="str">
        <f>OBV!G477</f>
        <v>NEUTRAL</v>
      </c>
      <c r="L477" s="6" t="str">
        <f>OBV!H477</f>
        <v>CONFIRMED BEARISH</v>
      </c>
    </row>
    <row r="478" spans="1:12" ht="13.5" x14ac:dyDescent="0.25">
      <c r="A478" s="3">
        <f>RSI!A478</f>
        <v>42702</v>
      </c>
      <c r="B478" s="2">
        <f>RSI!B478</f>
        <v>3.3992</v>
      </c>
      <c r="C478" s="2">
        <f>RSI!I478</f>
        <v>53.487506082976779</v>
      </c>
      <c r="D478" s="2">
        <f>MACD!E478</f>
        <v>-5.9188693939341341E-2</v>
      </c>
      <c r="E478" s="2">
        <f>MACD!F478</f>
        <v>-5.6976796374688027E-2</v>
      </c>
      <c r="F478" s="2">
        <f>'Moving Avg'!D478</f>
        <v>3.4223399999999997</v>
      </c>
      <c r="G478" s="2">
        <f>'Moving Avg'!F478</f>
        <v>3.3668150000000003</v>
      </c>
      <c r="H478" s="2">
        <f>'Moving Avg'!G478</f>
        <v>3.3764620000000032</v>
      </c>
      <c r="I478" s="2">
        <f>'Moving Avg'!H478</f>
        <v>3.3208804999999986</v>
      </c>
      <c r="J478" s="6" t="str">
        <f>OBV!F478</f>
        <v>BEARISH</v>
      </c>
      <c r="K478" s="6" t="str">
        <f>OBV!G478</f>
        <v>NEUTRAL</v>
      </c>
      <c r="L478" s="6" t="str">
        <f>OBV!H478</f>
        <v>CONFIRMED BEARISH</v>
      </c>
    </row>
    <row r="479" spans="1:12" ht="13.5" x14ac:dyDescent="0.25">
      <c r="A479" s="3">
        <f>RSI!A479</f>
        <v>42703</v>
      </c>
      <c r="B479" s="2">
        <f>RSI!B479</f>
        <v>3.3820000000000001</v>
      </c>
      <c r="C479" s="2">
        <f>RSI!I479</f>
        <v>49.349967777483897</v>
      </c>
      <c r="D479" s="2">
        <f>MACD!E479</f>
        <v>-3.8498008250089644E-2</v>
      </c>
      <c r="E479" s="2">
        <f>MACD!F479</f>
        <v>-5.3281038749768354E-2</v>
      </c>
      <c r="F479" s="2">
        <f>'Moving Avg'!D479</f>
        <v>3.4086200000000004</v>
      </c>
      <c r="G479" s="2">
        <f>'Moving Avg'!F479</f>
        <v>3.3713150000000005</v>
      </c>
      <c r="H479" s="2">
        <f>'Moving Avg'!G479</f>
        <v>3.3755180000000031</v>
      </c>
      <c r="I479" s="2">
        <f>'Moving Avg'!H479</f>
        <v>3.3233599999999983</v>
      </c>
      <c r="J479" s="6" t="str">
        <f>OBV!F479</f>
        <v>BEARISH</v>
      </c>
      <c r="K479" s="6" t="str">
        <f>OBV!G479</f>
        <v>WEAK</v>
      </c>
      <c r="L479" s="6" t="str">
        <f>OBV!H479</f>
        <v>CONFIRMED BEARISH</v>
      </c>
    </row>
    <row r="480" spans="1:12" ht="13.5" x14ac:dyDescent="0.25">
      <c r="A480" s="3">
        <f>RSI!A480</f>
        <v>42704</v>
      </c>
      <c r="B480" s="2">
        <f>RSI!B480</f>
        <v>3.3992</v>
      </c>
      <c r="C480" s="2">
        <f>RSI!I480</f>
        <v>53.244928541023327</v>
      </c>
      <c r="D480" s="2">
        <f>MACD!E480</f>
        <v>-2.619678147645832E-2</v>
      </c>
      <c r="E480" s="2">
        <f>MACD!F480</f>
        <v>-4.7864187295106352E-2</v>
      </c>
      <c r="F480" s="2">
        <f>'Moving Avg'!D480</f>
        <v>3.4026199999999998</v>
      </c>
      <c r="G480" s="2">
        <f>'Moving Avg'!F480</f>
        <v>3.3773150000000003</v>
      </c>
      <c r="H480" s="2">
        <f>'Moving Avg'!G480</f>
        <v>3.3755180000000022</v>
      </c>
      <c r="I480" s="2">
        <f>'Moving Avg'!H480</f>
        <v>3.3254274999999978</v>
      </c>
      <c r="J480" s="6" t="str">
        <f>OBV!F480</f>
        <v>BEARISH</v>
      </c>
      <c r="K480" s="6" t="str">
        <f>OBV!G480</f>
        <v>WEAK</v>
      </c>
      <c r="L480" s="6" t="str">
        <f>OBV!H480</f>
        <v>CONFIRMED BEARISH</v>
      </c>
    </row>
    <row r="481" spans="1:12" ht="13.5" x14ac:dyDescent="0.25">
      <c r="A481" s="3">
        <f>RSI!A481</f>
        <v>42705</v>
      </c>
      <c r="B481" s="2">
        <f>RSI!B481</f>
        <v>3.3906000000000001</v>
      </c>
      <c r="C481" s="2">
        <f>RSI!I481</f>
        <v>51.127856510643248</v>
      </c>
      <c r="D481" s="2">
        <f>MACD!E481</f>
        <v>-1.5894147605648445E-2</v>
      </c>
      <c r="E481" s="2">
        <f>MACD!F481</f>
        <v>-4.1470179357214774E-2</v>
      </c>
      <c r="F481" s="2">
        <f>'Moving Avg'!D481</f>
        <v>3.3948999999999998</v>
      </c>
      <c r="G481" s="2">
        <f>'Moving Avg'!F481</f>
        <v>3.3839600000000005</v>
      </c>
      <c r="H481" s="2">
        <f>'Moving Avg'!G481</f>
        <v>3.3751740000000026</v>
      </c>
      <c r="I481" s="2">
        <f>'Moving Avg'!H481</f>
        <v>3.327014499999998</v>
      </c>
      <c r="J481" s="6" t="str">
        <f>OBV!F481</f>
        <v>BEARISH</v>
      </c>
      <c r="K481" s="6" t="str">
        <f>OBV!G481</f>
        <v>WEAK</v>
      </c>
      <c r="L481" s="6" t="str">
        <f>OBV!H481</f>
        <v>CONFIRMED BEARISH</v>
      </c>
    </row>
    <row r="482" spans="1:12" ht="13.5" x14ac:dyDescent="0.25">
      <c r="A482" s="3">
        <f>RSI!A482</f>
        <v>42706</v>
      </c>
      <c r="B482" s="2">
        <f>RSI!B482</f>
        <v>3.3862999999999999</v>
      </c>
      <c r="C482" s="2">
        <f>RSI!I482</f>
        <v>50.056165346026106</v>
      </c>
      <c r="D482" s="2">
        <f>MACD!E482</f>
        <v>-6.8827490162028937E-3</v>
      </c>
      <c r="E482" s="2">
        <f>MACD!F482</f>
        <v>-3.45526932890124E-2</v>
      </c>
      <c r="F482" s="2">
        <f>'Moving Avg'!D482</f>
        <v>3.3914599999999999</v>
      </c>
      <c r="G482" s="2">
        <f>'Moving Avg'!F482</f>
        <v>3.3903900000000009</v>
      </c>
      <c r="H482" s="2">
        <f>'Moving Avg'!G482</f>
        <v>3.3747440000000015</v>
      </c>
      <c r="I482" s="2">
        <f>'Moving Avg'!H482</f>
        <v>3.3285799999999983</v>
      </c>
      <c r="J482" s="6" t="str">
        <f>OBV!F482</f>
        <v>BEARISH</v>
      </c>
      <c r="K482" s="6" t="str">
        <f>OBV!G482</f>
        <v>WEAK</v>
      </c>
      <c r="L482" s="6" t="str">
        <f>OBV!H482</f>
        <v>CONFIRMED BEARISH</v>
      </c>
    </row>
    <row r="483" spans="1:12" ht="13.5" x14ac:dyDescent="0.25">
      <c r="A483" s="3">
        <f>RSI!A483</f>
        <v>42709</v>
      </c>
      <c r="B483" s="2">
        <f>RSI!B483</f>
        <v>3.3862999999999999</v>
      </c>
      <c r="C483" s="2">
        <f>RSI!I483</f>
        <v>50.056165346026106</v>
      </c>
      <c r="D483" s="2">
        <f>MACD!E483</f>
        <v>4.0370960212965379E-3</v>
      </c>
      <c r="E483" s="2">
        <f>MACD!F483</f>
        <v>-2.6834735426950612E-2</v>
      </c>
      <c r="F483" s="2">
        <f>'Moving Avg'!D483</f>
        <v>3.3888800000000003</v>
      </c>
      <c r="G483" s="2">
        <f>'Moving Avg'!F483</f>
        <v>3.3968200000000004</v>
      </c>
      <c r="H483" s="2">
        <f>'Moving Avg'!G483</f>
        <v>3.3743140000000018</v>
      </c>
      <c r="I483" s="2">
        <f>'Moving Avg'!H483</f>
        <v>3.330184999999998</v>
      </c>
      <c r="J483" s="6" t="str">
        <f>OBV!F483</f>
        <v>BEARISH</v>
      </c>
      <c r="K483" s="6" t="str">
        <f>OBV!G483</f>
        <v>WEAK</v>
      </c>
      <c r="L483" s="6" t="str">
        <f>OBV!H483</f>
        <v>CONFIRMED BEARISH</v>
      </c>
    </row>
    <row r="484" spans="1:12" ht="13.5" x14ac:dyDescent="0.25">
      <c r="A484" s="3">
        <f>RSI!A484</f>
        <v>42710</v>
      </c>
      <c r="B484" s="2">
        <f>RSI!B484</f>
        <v>3.3862999999999999</v>
      </c>
      <c r="C484" s="2">
        <f>RSI!I484</f>
        <v>50.05616534602612</v>
      </c>
      <c r="D484" s="2">
        <f>MACD!E484</f>
        <v>1.3279286907983412E-2</v>
      </c>
      <c r="E484" s="2">
        <f>MACD!F484</f>
        <v>-1.8811930959963807E-2</v>
      </c>
      <c r="F484" s="2">
        <f>'Moving Avg'!D484</f>
        <v>3.3897399999999998</v>
      </c>
      <c r="G484" s="2">
        <f>'Moving Avg'!F484</f>
        <v>3.4032500000000008</v>
      </c>
      <c r="H484" s="2">
        <f>'Moving Avg'!G484</f>
        <v>3.3734560000000018</v>
      </c>
      <c r="I484" s="2">
        <f>'Moving Avg'!H484</f>
        <v>3.3318099999999982</v>
      </c>
      <c r="J484" s="6" t="str">
        <f>OBV!F484</f>
        <v>BEARISH</v>
      </c>
      <c r="K484" s="6" t="str">
        <f>OBV!G484</f>
        <v>NEUTRAL</v>
      </c>
      <c r="L484" s="6" t="str">
        <f>OBV!H484</f>
        <v>BEARISH DIVERGENCE</v>
      </c>
    </row>
    <row r="485" spans="1:12" ht="13.5" x14ac:dyDescent="0.25">
      <c r="A485" s="3">
        <f>RSI!A485</f>
        <v>42711</v>
      </c>
      <c r="B485" s="2">
        <f>RSI!B485</f>
        <v>3.3862999999999999</v>
      </c>
      <c r="C485" s="2">
        <f>RSI!I485</f>
        <v>50.05616534602612</v>
      </c>
      <c r="D485" s="2">
        <f>MACD!E485</f>
        <v>1.7809444589484968E-2</v>
      </c>
      <c r="E485" s="2">
        <f>MACD!F485</f>
        <v>-1.1487655850074052E-2</v>
      </c>
      <c r="F485" s="2">
        <f>'Moving Avg'!D485</f>
        <v>3.3871600000000002</v>
      </c>
      <c r="G485" s="2">
        <f>'Moving Avg'!F485</f>
        <v>3.4064650000000007</v>
      </c>
      <c r="H485" s="2">
        <f>'Moving Avg'!G485</f>
        <v>3.372856000000001</v>
      </c>
      <c r="I485" s="2">
        <f>'Moving Avg'!H485</f>
        <v>3.3336139999999976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3.3435000000000001</v>
      </c>
      <c r="C486" s="2">
        <f>RSI!I486</f>
        <v>39.087298452912222</v>
      </c>
      <c r="D486" s="2">
        <f>MACD!E486</f>
        <v>2.4815016054029027E-2</v>
      </c>
      <c r="E486" s="2">
        <f>MACD!F486</f>
        <v>-4.2271214692534368E-3</v>
      </c>
      <c r="F486" s="2">
        <f>'Moving Avg'!D486</f>
        <v>3.3777400000000002</v>
      </c>
      <c r="G486" s="2">
        <f>'Moving Avg'!F486</f>
        <v>3.40754</v>
      </c>
      <c r="H486" s="2">
        <f>'Moving Avg'!G486</f>
        <v>3.3719140000000012</v>
      </c>
      <c r="I486" s="2">
        <f>'Moving Avg'!H486</f>
        <v>3.3351644999999981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3.3435000000000001</v>
      </c>
      <c r="C487" s="2">
        <f>RSI!I487</f>
        <v>39.087298452912229</v>
      </c>
      <c r="D487" s="2">
        <f>MACD!E487</f>
        <v>2.7043711462956921E-2</v>
      </c>
      <c r="E487" s="2">
        <f>MACD!F487</f>
        <v>2.027045117188635E-3</v>
      </c>
      <c r="F487" s="2">
        <f>'Moving Avg'!D487</f>
        <v>3.3691800000000001</v>
      </c>
      <c r="G487" s="2">
        <f>'Moving Avg'!F487</f>
        <v>3.4069000000000003</v>
      </c>
      <c r="H487" s="2">
        <f>'Moving Avg'!G487</f>
        <v>3.3710580000000006</v>
      </c>
      <c r="I487" s="2">
        <f>'Moving Avg'!H487</f>
        <v>3.336694999999998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</row>
    <row r="488" spans="1:12" ht="13.5" x14ac:dyDescent="0.25">
      <c r="A488" s="3">
        <f>RSI!A488</f>
        <v>42717</v>
      </c>
      <c r="B488" s="2">
        <f>RSI!B488</f>
        <v>3.3435000000000001</v>
      </c>
      <c r="C488" s="2">
        <f>RSI!I488</f>
        <v>39.087298452912229</v>
      </c>
      <c r="D488" s="2">
        <f>MACD!E488</f>
        <v>2.8503872122795482E-2</v>
      </c>
      <c r="E488" s="2">
        <f>MACD!F488</f>
        <v>7.3224105183100048E-3</v>
      </c>
      <c r="F488" s="2">
        <f>'Moving Avg'!D488</f>
        <v>3.3606199999999999</v>
      </c>
      <c r="G488" s="2">
        <f>'Moving Avg'!F488</f>
        <v>3.4030450000000001</v>
      </c>
      <c r="H488" s="2">
        <f>'Moving Avg'!G488</f>
        <v>3.3706300000000002</v>
      </c>
      <c r="I488" s="2">
        <f>'Moving Avg'!H488</f>
        <v>3.3382654999999972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</row>
    <row r="489" spans="1:12" ht="13.5" x14ac:dyDescent="0.25">
      <c r="A489" s="3">
        <f>RSI!A489</f>
        <v>42718</v>
      </c>
      <c r="B489" s="2">
        <f>RSI!B489</f>
        <v>3.2448999999999999</v>
      </c>
      <c r="C489" s="2">
        <f>RSI!I489</f>
        <v>23.972449782041878</v>
      </c>
      <c r="D489" s="2">
        <f>MACD!E489</f>
        <v>3.4615349880528612E-2</v>
      </c>
      <c r="E489" s="2">
        <f>MACD!F489</f>
        <v>1.2780998390753726E-2</v>
      </c>
      <c r="F489" s="2">
        <f>'Moving Avg'!D489</f>
        <v>3.3323399999999999</v>
      </c>
      <c r="G489" s="2">
        <f>'Moving Avg'!F489</f>
        <v>3.3923299999999998</v>
      </c>
      <c r="H489" s="2">
        <f>'Moving Avg'!G489</f>
        <v>3.3682300000000005</v>
      </c>
      <c r="I489" s="2">
        <f>'Moving Avg'!H489</f>
        <v>3.3393229999999972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</row>
    <row r="490" spans="1:12" ht="13.5" x14ac:dyDescent="0.25">
      <c r="A490" s="3">
        <f>RSI!A490</f>
        <v>42719</v>
      </c>
      <c r="B490" s="2">
        <f>RSI!B490</f>
        <v>3.2791999999999999</v>
      </c>
      <c r="C490" s="2">
        <f>RSI!I490</f>
        <v>33.592690170736773</v>
      </c>
      <c r="D490" s="2">
        <f>MACD!E490</f>
        <v>4.0676874051054135E-2</v>
      </c>
      <c r="E490" s="2">
        <f>MACD!F490</f>
        <v>1.836017352281381E-2</v>
      </c>
      <c r="F490" s="2">
        <f>'Moving Avg'!D490</f>
        <v>3.3109200000000003</v>
      </c>
      <c r="G490" s="2">
        <f>'Moving Avg'!F490</f>
        <v>3.3846149999999993</v>
      </c>
      <c r="H490" s="2">
        <f>'Moving Avg'!G490</f>
        <v>3.3658300000000003</v>
      </c>
      <c r="I490" s="2">
        <f>'Moving Avg'!H490</f>
        <v>3.3405319999999974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3.3220000000000001</v>
      </c>
      <c r="C491" s="2">
        <f>RSI!I491</f>
        <v>43.243521042917294</v>
      </c>
      <c r="D491" s="2">
        <f>MACD!E491</f>
        <v>4.1836451403447938E-2</v>
      </c>
      <c r="E491" s="2">
        <f>MACD!F491</f>
        <v>2.3055429098940636E-2</v>
      </c>
      <c r="F491" s="2">
        <f>'Moving Avg'!D491</f>
        <v>3.3066200000000001</v>
      </c>
      <c r="G491" s="2">
        <f>'Moving Avg'!F491</f>
        <v>3.3792549999999997</v>
      </c>
      <c r="H491" s="2">
        <f>'Moving Avg'!G491</f>
        <v>3.3642860000000003</v>
      </c>
      <c r="I491" s="2">
        <f>'Moving Avg'!H491</f>
        <v>3.3419549999999969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3.3435000000000001</v>
      </c>
      <c r="C492" s="2">
        <f>RSI!I492</f>
        <v>47.380425790327564</v>
      </c>
      <c r="D492" s="2">
        <f>MACD!E492</f>
        <v>4.079581882878891E-2</v>
      </c>
      <c r="E492" s="2">
        <f>MACD!F492</f>
        <v>2.6603507044910289E-2</v>
      </c>
      <c r="F492" s="2">
        <f>'Moving Avg'!D492</f>
        <v>3.3066199999999997</v>
      </c>
      <c r="G492" s="2">
        <f>'Moving Avg'!F492</f>
        <v>3.3749700000000002</v>
      </c>
      <c r="H492" s="2">
        <f>'Moving Avg'!G492</f>
        <v>3.3625720000000001</v>
      </c>
      <c r="I492" s="2">
        <f>'Moving Avg'!H492</f>
        <v>3.343047499999996</v>
      </c>
      <c r="J492" s="6" t="str">
        <f>OBV!F492</f>
        <v>BEARISH</v>
      </c>
      <c r="K492" s="6" t="str">
        <f>OBV!G492</f>
        <v>NEUTRAL</v>
      </c>
      <c r="L492" s="6" t="str">
        <f>OBV!H492</f>
        <v>NEUTRAL</v>
      </c>
    </row>
    <row r="493" spans="1:12" ht="13.5" x14ac:dyDescent="0.25">
      <c r="A493" s="3">
        <f>RSI!A493</f>
        <v>42724</v>
      </c>
      <c r="B493" s="2">
        <f>RSI!B493</f>
        <v>3.3778000000000001</v>
      </c>
      <c r="C493" s="2">
        <f>RSI!I493</f>
        <v>53.236510265409997</v>
      </c>
      <c r="D493" s="2">
        <f>MACD!E493</f>
        <v>3.7462607337773068E-2</v>
      </c>
      <c r="E493" s="2">
        <f>MACD!F493</f>
        <v>2.8775327103482847E-2</v>
      </c>
      <c r="F493" s="2">
        <f>'Moving Avg'!D493</f>
        <v>3.3134799999999998</v>
      </c>
      <c r="G493" s="2">
        <f>'Moving Avg'!F493</f>
        <v>3.3713299999999995</v>
      </c>
      <c r="H493" s="2">
        <f>'Moving Avg'!G493</f>
        <v>3.3623160000000003</v>
      </c>
      <c r="I493" s="2">
        <f>'Moving Avg'!H493</f>
        <v>3.344032999999996</v>
      </c>
      <c r="J493" s="6" t="str">
        <f>OBV!F493</f>
        <v>BEARISH</v>
      </c>
      <c r="K493" s="6" t="str">
        <f>OBV!G493</f>
        <v>NEUTRAL</v>
      </c>
      <c r="L493" s="6" t="str">
        <f>OBV!H493</f>
        <v>BEARISH DIVERGENCE</v>
      </c>
    </row>
    <row r="494" spans="1:12" ht="13.5" x14ac:dyDescent="0.25">
      <c r="A494" s="3">
        <f>RSI!A494</f>
        <v>42725</v>
      </c>
      <c r="B494" s="2">
        <f>RSI!B494</f>
        <v>3.3862999999999999</v>
      </c>
      <c r="C494" s="2">
        <f>RSI!I494</f>
        <v>54.58536542169248</v>
      </c>
      <c r="D494" s="2">
        <f>MACD!E494</f>
        <v>3.3891429020449948E-2</v>
      </c>
      <c r="E494" s="2">
        <f>MACD!F494</f>
        <v>2.979854748687627E-2</v>
      </c>
      <c r="F494" s="2">
        <f>'Moving Avg'!D494</f>
        <v>3.3417599999999998</v>
      </c>
      <c r="G494" s="2">
        <f>'Moving Avg'!F494</f>
        <v>3.3681150000000004</v>
      </c>
      <c r="H494" s="2">
        <f>'Moving Avg'!G494</f>
        <v>3.3616300000000008</v>
      </c>
      <c r="I494" s="2">
        <f>'Moving Avg'!H494</f>
        <v>3.3454389999999967</v>
      </c>
      <c r="J494" s="6" t="str">
        <f>OBV!F494</f>
        <v>BULLISH</v>
      </c>
      <c r="K494" s="6" t="str">
        <f>OBV!G494</f>
        <v>NEUTRAL</v>
      </c>
      <c r="L494" s="6" t="str">
        <f>OBV!H494</f>
        <v>CONFIRMED BULLISH</v>
      </c>
    </row>
    <row r="495" spans="1:12" ht="13.5" x14ac:dyDescent="0.25">
      <c r="A495" s="3">
        <f>RSI!A495</f>
        <v>42726</v>
      </c>
      <c r="B495" s="2">
        <f>RSI!B495</f>
        <v>3.3778000000000001</v>
      </c>
      <c r="C495" s="2">
        <f>RSI!I495</f>
        <v>52.94086452039997</v>
      </c>
      <c r="D495" s="2">
        <f>MACD!E495</f>
        <v>3.1336899808639185E-2</v>
      </c>
      <c r="E495" s="2">
        <f>MACD!F495</f>
        <v>3.0106217951228854E-2</v>
      </c>
      <c r="F495" s="2">
        <f>'Moving Avg'!D495</f>
        <v>3.3614800000000002</v>
      </c>
      <c r="G495" s="2">
        <f>'Moving Avg'!F495</f>
        <v>3.3655449999999996</v>
      </c>
      <c r="H495" s="2">
        <f>'Moving Avg'!G495</f>
        <v>3.3609460000000007</v>
      </c>
      <c r="I495" s="2">
        <f>'Moving Avg'!H495</f>
        <v>3.3470014999999962</v>
      </c>
      <c r="J495" s="6" t="str">
        <f>OBV!F495</f>
        <v>BEARISH</v>
      </c>
      <c r="K495" s="6" t="str">
        <f>OBV!G495</f>
        <v>NEUTRAL</v>
      </c>
      <c r="L495" s="6" t="str">
        <f>OBV!H495</f>
        <v>BEARISH DIVERGENCE</v>
      </c>
    </row>
    <row r="496" spans="1:12" ht="13.5" x14ac:dyDescent="0.25">
      <c r="A496" s="3">
        <f>RSI!A496</f>
        <v>42727</v>
      </c>
      <c r="B496" s="2">
        <f>RSI!B496</f>
        <v>3.3862999999999999</v>
      </c>
      <c r="C496" s="2">
        <f>RSI!I496</f>
        <v>54.419699653787895</v>
      </c>
      <c r="D496" s="2">
        <f>MACD!E496</f>
        <v>2.1860993448290067E-2</v>
      </c>
      <c r="E496" s="2">
        <f>MACD!F496</f>
        <v>2.8457173050641098E-2</v>
      </c>
      <c r="F496" s="2">
        <f>'Moving Avg'!D496</f>
        <v>3.3743400000000001</v>
      </c>
      <c r="G496" s="2">
        <f>'Moving Avg'!F496</f>
        <v>3.3633999999999999</v>
      </c>
      <c r="H496" s="2">
        <f>'Moving Avg'!G496</f>
        <v>3.3604320000000008</v>
      </c>
      <c r="I496" s="2">
        <f>'Moving Avg'!H496</f>
        <v>3.3486064999999963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3.3992</v>
      </c>
      <c r="C497" s="2">
        <f>RSI!I497</f>
        <v>56.646374021262154</v>
      </c>
      <c r="D497" s="2">
        <f>MACD!E497</f>
        <v>1.2744417314702439E-2</v>
      </c>
      <c r="E497" s="2">
        <f>MACD!F497</f>
        <v>2.531462190345337E-2</v>
      </c>
      <c r="F497" s="2">
        <f>'Moving Avg'!D497</f>
        <v>3.3854799999999998</v>
      </c>
      <c r="G497" s="2">
        <f>'Moving Avg'!F497</f>
        <v>3.3631850000000001</v>
      </c>
      <c r="H497" s="2">
        <f>'Moving Avg'!G497</f>
        <v>3.3606040000000008</v>
      </c>
      <c r="I497" s="2">
        <f>'Moving Avg'!H497</f>
        <v>3.350275999999996</v>
      </c>
      <c r="J497" s="6" t="str">
        <f>OBV!F497</f>
        <v>BULLISH</v>
      </c>
      <c r="K497" s="6" t="str">
        <f>OBV!G497</f>
        <v>STRONG</v>
      </c>
      <c r="L497" s="6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3.4291999999999998</v>
      </c>
      <c r="C498" s="2">
        <f>RSI!I498</f>
        <v>61.372374556837265</v>
      </c>
      <c r="D498" s="2">
        <f>MACD!E498</f>
        <v>2.5995851038893569E-3</v>
      </c>
      <c r="E498" s="2">
        <f>MACD!F498</f>
        <v>2.0771614543540567E-2</v>
      </c>
      <c r="F498" s="2">
        <f>'Moving Avg'!D498</f>
        <v>3.3957600000000001</v>
      </c>
      <c r="G498" s="2">
        <f>'Moving Avg'!F498</f>
        <v>3.3646850000000001</v>
      </c>
      <c r="H498" s="2">
        <f>'Moving Avg'!G498</f>
        <v>3.3613760000000008</v>
      </c>
      <c r="I498" s="2">
        <f>'Moving Avg'!H498</f>
        <v>3.3522944999999971</v>
      </c>
      <c r="J498" s="6" t="str">
        <f>OBV!F498</f>
        <v>BULLISH</v>
      </c>
      <c r="K498" s="6" t="str">
        <f>OBV!G498</f>
        <v>STRONG</v>
      </c>
      <c r="L498" s="6" t="str">
        <f>OBV!H498</f>
        <v>CONFIRMED BULLISH</v>
      </c>
    </row>
    <row r="499" spans="1:12" ht="13.5" x14ac:dyDescent="0.25">
      <c r="A499" s="3">
        <f>RSI!A499</f>
        <v>42732</v>
      </c>
      <c r="B499" s="2">
        <f>RSI!B499</f>
        <v>3.3862999999999999</v>
      </c>
      <c r="C499" s="2">
        <f>RSI!I499</f>
        <v>52.550412418557123</v>
      </c>
      <c r="D499" s="2">
        <f>MACD!E499</f>
        <v>-1.8346361330268124E-2</v>
      </c>
      <c r="E499" s="2">
        <f>MACD!F499</f>
        <v>1.2948019368778829E-2</v>
      </c>
      <c r="F499" s="2">
        <f>'Moving Avg'!D499</f>
        <v>3.3957600000000001</v>
      </c>
      <c r="G499" s="2">
        <f>'Moving Avg'!F499</f>
        <v>3.3649</v>
      </c>
      <c r="H499" s="2">
        <f>'Moving Avg'!G499</f>
        <v>3.3613760000000008</v>
      </c>
      <c r="I499" s="2">
        <f>'Moving Avg'!H499</f>
        <v>3.3540984999999974</v>
      </c>
      <c r="J499" s="6" t="str">
        <f>OBV!F499</f>
        <v>BULLISH</v>
      </c>
      <c r="K499" s="6" t="str">
        <f>OBV!G499</f>
        <v>STRONG</v>
      </c>
      <c r="L499" s="6" t="str">
        <f>OBV!H499</f>
        <v>NEUTRAL</v>
      </c>
    </row>
    <row r="500" spans="1:12" ht="13.5" x14ac:dyDescent="0.25">
      <c r="A500" s="3">
        <f>RSI!A500</f>
        <v>42733</v>
      </c>
      <c r="B500" s="2">
        <f>RSI!B500</f>
        <v>3.4249000000000001</v>
      </c>
      <c r="C500" s="2">
        <f>RSI!I500</f>
        <v>58.35146366483049</v>
      </c>
      <c r="D500" s="2">
        <f>MACD!E500</f>
        <v>-3.3741659974348082E-2</v>
      </c>
      <c r="E500" s="2">
        <f>MACD!F500</f>
        <v>3.6100835001534465E-3</v>
      </c>
      <c r="F500" s="2">
        <f>'Moving Avg'!D500</f>
        <v>3.4051800000000001</v>
      </c>
      <c r="G500" s="2">
        <f>'Moving Avg'!F500</f>
        <v>3.3661850000000002</v>
      </c>
      <c r="H500" s="2">
        <f>'Moving Avg'!G500</f>
        <v>3.3622340000000013</v>
      </c>
      <c r="I500" s="2">
        <f>'Moving Avg'!H500</f>
        <v>3.3559959999999971</v>
      </c>
      <c r="J500" s="6" t="str">
        <f>OBV!F500</f>
        <v>BULLISH</v>
      </c>
      <c r="K500" s="6" t="str">
        <f>OBV!G500</f>
        <v>STRONG</v>
      </c>
      <c r="L500" s="6" t="str">
        <f>OBV!H500</f>
        <v>CONFIRMED BULLISH</v>
      </c>
    </row>
    <row r="501" spans="1:12" ht="13.5" x14ac:dyDescent="0.25">
      <c r="A501" s="3">
        <f>RSI!A501</f>
        <v>42734</v>
      </c>
      <c r="B501" s="2">
        <f>RSI!B501</f>
        <v>3.3477999999999999</v>
      </c>
      <c r="C501" s="2">
        <f>RSI!I501</f>
        <v>46.201342429566175</v>
      </c>
      <c r="D501" s="2">
        <f>MACD!E501</f>
        <v>-3.4783655664446744E-2</v>
      </c>
      <c r="E501" s="2">
        <f>MACD!F501</f>
        <v>-4.0686643327665917E-3</v>
      </c>
      <c r="F501" s="2">
        <f>'Moving Avg'!D501</f>
        <v>3.3974800000000003</v>
      </c>
      <c r="G501" s="2">
        <f>'Moving Avg'!F501</f>
        <v>3.364045</v>
      </c>
      <c r="H501" s="2">
        <f>'Moving Avg'!G501</f>
        <v>3.3615500000000016</v>
      </c>
      <c r="I501" s="2">
        <f>'Moving Avg'!H501</f>
        <v>3.3568114999999974</v>
      </c>
      <c r="J501" s="6" t="str">
        <f>OBV!F501</f>
        <v>BULLISH</v>
      </c>
      <c r="K501" s="6" t="str">
        <f>OBV!G501</f>
        <v>STRONG</v>
      </c>
      <c r="L501" s="6" t="str">
        <f>OBV!H501</f>
        <v>BULLISH DIVERGENCE</v>
      </c>
    </row>
    <row r="502" spans="1:12" ht="13.5" x14ac:dyDescent="0.25">
      <c r="A502" s="3">
        <f>RSI!A502</f>
        <v>42737</v>
      </c>
      <c r="B502" s="2">
        <f>RSI!B502</f>
        <v>3.3862999999999999</v>
      </c>
      <c r="C502" s="2">
        <f>RSI!I502</f>
        <v>51.618811323527247</v>
      </c>
      <c r="D502" s="2">
        <f>MACD!E502</f>
        <v>-3.5041815755954886E-2</v>
      </c>
      <c r="E502" s="2">
        <f>MACD!F502</f>
        <v>-1.0263294617404252E-2</v>
      </c>
      <c r="F502" s="2">
        <f>'Moving Avg'!D502</f>
        <v>3.3948999999999998</v>
      </c>
      <c r="G502" s="2">
        <f>'Moving Avg'!F502</f>
        <v>3.364045</v>
      </c>
      <c r="H502" s="2">
        <f>'Moving Avg'!G502</f>
        <v>3.3616360000000021</v>
      </c>
      <c r="I502" s="2">
        <f>'Moving Avg'!H502</f>
        <v>3.3578194999999975</v>
      </c>
      <c r="J502" s="6" t="str">
        <f>OBV!F502</f>
        <v>BULLISH</v>
      </c>
      <c r="K502" s="6" t="str">
        <f>OBV!G502</f>
        <v>STRONG</v>
      </c>
      <c r="L502" s="6" t="str">
        <f>OBV!H502</f>
        <v>BULLISH DIVERGENCE</v>
      </c>
    </row>
    <row r="503" spans="1:12" ht="13.5" x14ac:dyDescent="0.25">
      <c r="A503" s="3">
        <f>RSI!A503</f>
        <v>42738</v>
      </c>
      <c r="B503" s="2">
        <f>RSI!B503</f>
        <v>3.3862999999999999</v>
      </c>
      <c r="C503" s="2">
        <f>RSI!I503</f>
        <v>51.618811323527247</v>
      </c>
      <c r="D503" s="2">
        <f>MACD!E503</f>
        <v>-3.0055567215045986E-2</v>
      </c>
      <c r="E503" s="2">
        <f>MACD!F503</f>
        <v>-1.4221749136932599E-2</v>
      </c>
      <c r="F503" s="2">
        <f>'Moving Avg'!D503</f>
        <v>3.38632</v>
      </c>
      <c r="G503" s="2">
        <f>'Moving Avg'!F503</f>
        <v>3.364045</v>
      </c>
      <c r="H503" s="2">
        <f>'Moving Avg'!G503</f>
        <v>3.362150000000002</v>
      </c>
      <c r="I503" s="2">
        <f>'Moving Avg'!H503</f>
        <v>3.3589269999999969</v>
      </c>
      <c r="J503" s="6" t="str">
        <f>OBV!F503</f>
        <v>BEARISH</v>
      </c>
      <c r="K503" s="6" t="str">
        <f>OBV!G503</f>
        <v>WEAK</v>
      </c>
      <c r="L503" s="6" t="str">
        <f>OBV!H503</f>
        <v>CONFIRMED BEARISH</v>
      </c>
    </row>
    <row r="504" spans="1:12" ht="13.5" x14ac:dyDescent="0.25">
      <c r="A504" s="3">
        <f>RSI!A504</f>
        <v>42739</v>
      </c>
      <c r="B504" s="2">
        <f>RSI!B504</f>
        <v>3.4077999999999999</v>
      </c>
      <c r="C504" s="2">
        <f>RSI!I504</f>
        <v>54.580980375854942</v>
      </c>
      <c r="D504" s="2">
        <f>MACD!E504</f>
        <v>-2.6188215028122297E-2</v>
      </c>
      <c r="E504" s="2">
        <f>MACD!F504</f>
        <v>-1.6615042315170539E-2</v>
      </c>
      <c r="F504" s="2">
        <f>'Moving Avg'!D504</f>
        <v>3.3906199999999997</v>
      </c>
      <c r="G504" s="2">
        <f>'Moving Avg'!F504</f>
        <v>3.3651199999999997</v>
      </c>
      <c r="H504" s="2">
        <f>'Moving Avg'!G504</f>
        <v>3.3634360000000028</v>
      </c>
      <c r="I504" s="2">
        <f>'Moving Avg'!H504</f>
        <v>3.3605199999999966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3.4035000000000002</v>
      </c>
      <c r="C505" s="2">
        <f>RSI!I505</f>
        <v>53.87058572510675</v>
      </c>
      <c r="D505" s="2">
        <f>MACD!E505</f>
        <v>-2.4093985080781533E-2</v>
      </c>
      <c r="E505" s="2">
        <f>MACD!F505</f>
        <v>-1.8110830868292738E-2</v>
      </c>
      <c r="F505" s="2">
        <f>'Moving Avg'!D505</f>
        <v>3.3863399999999997</v>
      </c>
      <c r="G505" s="2">
        <f>'Moving Avg'!F505</f>
        <v>3.3659799999999995</v>
      </c>
      <c r="H505" s="2">
        <f>'Moving Avg'!G505</f>
        <v>3.3654080000000022</v>
      </c>
      <c r="I505" s="2">
        <f>'Moving Avg'!H505</f>
        <v>3.3616734999999967</v>
      </c>
      <c r="J505" s="6" t="str">
        <f>OBV!F505</f>
        <v>BULLISH</v>
      </c>
      <c r="K505" s="6" t="str">
        <f>OBV!G505</f>
        <v>NEUTRAL</v>
      </c>
      <c r="L505" s="6" t="str">
        <f>OBV!H505</f>
        <v>BULLISH DIVERGENCE</v>
      </c>
    </row>
    <row r="506" spans="1:12" ht="13.5" x14ac:dyDescent="0.25">
      <c r="A506" s="3">
        <f>RSI!A506</f>
        <v>42741</v>
      </c>
      <c r="B506" s="2">
        <f>RSI!B506</f>
        <v>3.4249000000000001</v>
      </c>
      <c r="C506" s="2">
        <f>RSI!I506</f>
        <v>56.878608488535505</v>
      </c>
      <c r="D506" s="2">
        <f>MACD!E506</f>
        <v>-2.2749001673824765E-2</v>
      </c>
      <c r="E506" s="2">
        <f>MACD!F506</f>
        <v>-1.9038465029399144E-2</v>
      </c>
      <c r="F506" s="2">
        <f>'Moving Avg'!D506</f>
        <v>3.4017600000000003</v>
      </c>
      <c r="G506" s="2">
        <f>'Moving Avg'!F506</f>
        <v>3.37005</v>
      </c>
      <c r="H506" s="2">
        <f>'Moving Avg'!G506</f>
        <v>3.3678940000000028</v>
      </c>
      <c r="I506" s="2">
        <f>'Moving Avg'!H506</f>
        <v>3.3625359999999969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3.3862999999999999</v>
      </c>
      <c r="C507" s="2">
        <f>RSI!I507</f>
        <v>50.483984432686377</v>
      </c>
      <c r="D507" s="2">
        <f>MACD!E507</f>
        <v>-1.703200325898635E-2</v>
      </c>
      <c r="E507" s="2">
        <f>MACD!F507</f>
        <v>-1.8637172675316584E-2</v>
      </c>
      <c r="F507" s="2">
        <f>'Moving Avg'!D507</f>
        <v>3.4017600000000003</v>
      </c>
      <c r="G507" s="2">
        <f>'Moving Avg'!F507</f>
        <v>3.3721899999999998</v>
      </c>
      <c r="H507" s="2">
        <f>'Moving Avg'!G507</f>
        <v>3.3696080000000022</v>
      </c>
      <c r="I507" s="2">
        <f>'Moving Avg'!H507</f>
        <v>3.3634844999999967</v>
      </c>
      <c r="J507" s="6" t="str">
        <f>OBV!F507</f>
        <v>BULLISH</v>
      </c>
      <c r="K507" s="6" t="str">
        <f>OBV!G507</f>
        <v>STRONG</v>
      </c>
      <c r="L507" s="6" t="str">
        <f>OBV!H507</f>
        <v>NEUTRAL</v>
      </c>
    </row>
    <row r="508" spans="1:12" ht="13.5" x14ac:dyDescent="0.25">
      <c r="A508" s="3">
        <f>RSI!A508</f>
        <v>42745</v>
      </c>
      <c r="B508" s="2">
        <f>RSI!B508</f>
        <v>3.3862999999999999</v>
      </c>
      <c r="C508" s="2">
        <f>RSI!I508</f>
        <v>50.483984432686377</v>
      </c>
      <c r="D508" s="2">
        <f>MACD!E508</f>
        <v>-7.5963833811614201E-3</v>
      </c>
      <c r="E508" s="2">
        <f>MACD!F508</f>
        <v>-1.6429014816485552E-2</v>
      </c>
      <c r="F508" s="2">
        <f>'Moving Avg'!D508</f>
        <v>3.4017600000000003</v>
      </c>
      <c r="G508" s="2">
        <f>'Moving Avg'!F508</f>
        <v>3.3743300000000005</v>
      </c>
      <c r="H508" s="2">
        <f>'Moving Avg'!G508</f>
        <v>3.3714080000000028</v>
      </c>
      <c r="I508" s="2">
        <f>'Moving Avg'!H508</f>
        <v>3.3644924999999968</v>
      </c>
      <c r="J508" s="6" t="str">
        <f>OBV!F508</f>
        <v>BULLISH</v>
      </c>
      <c r="K508" s="6" t="str">
        <f>OBV!G508</f>
        <v>STRONG</v>
      </c>
      <c r="L508" s="6" t="str">
        <f>OBV!H508</f>
        <v>NEUTRAL</v>
      </c>
    </row>
    <row r="509" spans="1:12" ht="13.5" x14ac:dyDescent="0.25">
      <c r="A509" s="3">
        <f>RSI!A509</f>
        <v>42746</v>
      </c>
      <c r="B509" s="2">
        <f>RSI!B509</f>
        <v>3.3649</v>
      </c>
      <c r="C509" s="2">
        <f>RSI!I509</f>
        <v>47.080652104904075</v>
      </c>
      <c r="D509" s="2">
        <f>MACD!E509</f>
        <v>-4.6431611591484234E-3</v>
      </c>
      <c r="E509" s="2">
        <f>MACD!F509</f>
        <v>-1.4071844085018126E-2</v>
      </c>
      <c r="F509" s="2">
        <f>'Moving Avg'!D509</f>
        <v>3.3931800000000001</v>
      </c>
      <c r="G509" s="2">
        <f>'Moving Avg'!F509</f>
        <v>3.3803299999999998</v>
      </c>
      <c r="H509" s="2">
        <f>'Moving Avg'!G509</f>
        <v>3.3728660000000024</v>
      </c>
      <c r="I509" s="2">
        <f>'Moving Avg'!H509</f>
        <v>3.3652739999999972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</row>
    <row r="510" spans="1:12" ht="13.5" x14ac:dyDescent="0.25">
      <c r="A510" s="3">
        <f>RSI!A510</f>
        <v>42747</v>
      </c>
      <c r="B510" s="2">
        <f>RSI!B510</f>
        <v>3.3692000000000002</v>
      </c>
      <c r="C510" s="2">
        <f>RSI!I510</f>
        <v>47.841529959821031</v>
      </c>
      <c r="D510" s="2">
        <f>MACD!E510</f>
        <v>3.5873481163224419E-3</v>
      </c>
      <c r="E510" s="2">
        <f>MACD!F510</f>
        <v>-1.0540005644750014E-2</v>
      </c>
      <c r="F510" s="2">
        <f>'Moving Avg'!D510</f>
        <v>3.38632</v>
      </c>
      <c r="G510" s="2">
        <f>'Moving Avg'!F510</f>
        <v>3.38483</v>
      </c>
      <c r="H510" s="2">
        <f>'Moving Avg'!G510</f>
        <v>3.3746660000000026</v>
      </c>
      <c r="I510" s="2">
        <f>'Moving Avg'!H510</f>
        <v>3.3663954999999972</v>
      </c>
      <c r="J510" s="6" t="str">
        <f>OBV!F510</f>
        <v>BULLISH</v>
      </c>
      <c r="K510" s="6" t="str">
        <f>OBV!G510</f>
        <v>NEUTRAL</v>
      </c>
      <c r="L510" s="6" t="str">
        <f>OBV!H510</f>
        <v>BULLISH DIVERGENCE</v>
      </c>
    </row>
    <row r="511" spans="1:12" ht="13.5" x14ac:dyDescent="0.25">
      <c r="A511" s="3">
        <f>RSI!A511</f>
        <v>42748</v>
      </c>
      <c r="B511" s="2">
        <f>RSI!B511</f>
        <v>3.3862999999999999</v>
      </c>
      <c r="C511" s="2">
        <f>RSI!I511</f>
        <v>50.866955536229462</v>
      </c>
      <c r="D511" s="2">
        <f>MACD!E511</f>
        <v>-2.4985759341360492E-3</v>
      </c>
      <c r="E511" s="2">
        <f>MACD!F511</f>
        <v>-8.9317197026272215E-3</v>
      </c>
      <c r="F511" s="2">
        <f>'Moving Avg'!D511</f>
        <v>3.3785999999999996</v>
      </c>
      <c r="G511" s="2">
        <f>'Moving Avg'!F511</f>
        <v>3.3880450000000004</v>
      </c>
      <c r="H511" s="2">
        <f>'Moving Avg'!G511</f>
        <v>3.3772380000000028</v>
      </c>
      <c r="I511" s="2">
        <f>'Moving Avg'!H511</f>
        <v>3.3678214999999967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3.3862999999999999</v>
      </c>
      <c r="C512" s="2">
        <f>RSI!I512</f>
        <v>50.866955536229462</v>
      </c>
      <c r="D512" s="2">
        <f>MACD!E512</f>
        <v>-1.7539457635935563E-3</v>
      </c>
      <c r="E512" s="2">
        <f>MACD!F512</f>
        <v>-7.4961649148204889E-3</v>
      </c>
      <c r="F512" s="2">
        <f>'Moving Avg'!D512</f>
        <v>3.3786</v>
      </c>
      <c r="G512" s="2">
        <f>'Moving Avg'!F512</f>
        <v>3.3901850000000002</v>
      </c>
      <c r="H512" s="2">
        <f>'Moving Avg'!G512</f>
        <v>3.3798100000000026</v>
      </c>
      <c r="I512" s="2">
        <f>'Moving Avg'!H512</f>
        <v>3.3691279999999968</v>
      </c>
      <c r="J512" s="6" t="str">
        <f>OBV!F512</f>
        <v>BULLISH</v>
      </c>
      <c r="K512" s="6" t="str">
        <f>OBV!G512</f>
        <v>NEUTRAL</v>
      </c>
      <c r="L512" s="6" t="str">
        <f>OBV!H512</f>
        <v>NEUTRAL</v>
      </c>
    </row>
    <row r="513" spans="1:12" ht="13.5" x14ac:dyDescent="0.25">
      <c r="A513" s="3">
        <f>RSI!A513</f>
        <v>42752</v>
      </c>
      <c r="B513" s="2">
        <f>RSI!B513</f>
        <v>3.4077999999999999</v>
      </c>
      <c r="C513" s="2">
        <f>RSI!I513</f>
        <v>54.698598095581225</v>
      </c>
      <c r="D513" s="2">
        <f>MACD!E513</f>
        <v>-2.7431506640103187E-3</v>
      </c>
      <c r="E513" s="2">
        <f>MACD!F513</f>
        <v>-6.5455620646584552E-3</v>
      </c>
      <c r="F513" s="2">
        <f>'Moving Avg'!D513</f>
        <v>3.3829000000000002</v>
      </c>
      <c r="G513" s="2">
        <f>'Moving Avg'!F513</f>
        <v>3.3916849999999998</v>
      </c>
      <c r="H513" s="2">
        <f>'Moving Avg'!G513</f>
        <v>3.3828120000000026</v>
      </c>
      <c r="I513" s="2">
        <f>'Moving Avg'!H513</f>
        <v>3.369646499999996</v>
      </c>
      <c r="J513" s="6" t="str">
        <f>OBV!F513</f>
        <v>BULLISH</v>
      </c>
      <c r="K513" s="6" t="str">
        <f>OBV!G513</f>
        <v>NEUTRAL</v>
      </c>
      <c r="L513" s="6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3.4077999999999999</v>
      </c>
      <c r="C514" s="2">
        <f>RSI!I514</f>
        <v>54.698598095581225</v>
      </c>
      <c r="D514" s="2">
        <f>MACD!E514</f>
        <v>-4.2422970947697536E-4</v>
      </c>
      <c r="E514" s="2">
        <f>MACD!F514</f>
        <v>-5.3212955936221594E-3</v>
      </c>
      <c r="F514" s="2">
        <f>'Moving Avg'!D514</f>
        <v>3.3914800000000001</v>
      </c>
      <c r="G514" s="2">
        <f>'Moving Avg'!F514</f>
        <v>3.3927599999999991</v>
      </c>
      <c r="H514" s="2">
        <f>'Moving Avg'!G514</f>
        <v>3.3858140000000025</v>
      </c>
      <c r="I514" s="2">
        <f>'Moving Avg'!H514</f>
        <v>3.3700654999999959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</row>
    <row r="515" spans="1:12" ht="13.5" x14ac:dyDescent="0.25">
      <c r="A515" s="3">
        <f>RSI!A515</f>
        <v>42754</v>
      </c>
      <c r="B515" s="2">
        <f>RSI!B515</f>
        <v>3.4077999999999999</v>
      </c>
      <c r="C515" s="2">
        <f>RSI!I515</f>
        <v>54.698598095581225</v>
      </c>
      <c r="D515" s="2">
        <f>MACD!E515</f>
        <v>7.3588476726005325E-4</v>
      </c>
      <c r="E515" s="2">
        <f>MACD!F515</f>
        <v>-4.1098595214457169E-3</v>
      </c>
      <c r="F515" s="2">
        <f>'Moving Avg'!D515</f>
        <v>3.3991999999999996</v>
      </c>
      <c r="G515" s="2">
        <f>'Moving Avg'!F515</f>
        <v>3.3942599999999992</v>
      </c>
      <c r="H515" s="2">
        <f>'Moving Avg'!G515</f>
        <v>3.3875300000000026</v>
      </c>
      <c r="I515" s="2">
        <f>'Moving Avg'!H515</f>
        <v>3.3704844999999954</v>
      </c>
      <c r="J515" s="6" t="str">
        <f>OBV!F515</f>
        <v>BULLISH</v>
      </c>
      <c r="K515" s="6" t="str">
        <f>OBV!G515</f>
        <v>NEUTRAL</v>
      </c>
      <c r="L515" s="6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3.4205999999999999</v>
      </c>
      <c r="C516" s="2">
        <f>RSI!I516</f>
        <v>57.181547339802805</v>
      </c>
      <c r="D516" s="2">
        <f>MACD!E516</f>
        <v>3.9315769098062781E-3</v>
      </c>
      <c r="E516" s="2">
        <f>MACD!F516</f>
        <v>-2.5015722351953182E-3</v>
      </c>
      <c r="F516" s="2">
        <f>'Moving Avg'!D516</f>
        <v>3.4060600000000001</v>
      </c>
      <c r="G516" s="2">
        <f>'Moving Avg'!F516</f>
        <v>3.3959749999999991</v>
      </c>
      <c r="H516" s="2">
        <f>'Moving Avg'!G516</f>
        <v>3.389502000000002</v>
      </c>
      <c r="I516" s="2">
        <f>'Moving Avg'!H516</f>
        <v>3.3709674999999959</v>
      </c>
      <c r="J516" s="6" t="str">
        <f>OBV!F516</f>
        <v>BULLISH</v>
      </c>
      <c r="K516" s="6" t="str">
        <f>OBV!G516</f>
        <v>NEUTRAL</v>
      </c>
      <c r="L516" s="6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3.5148999999999999</v>
      </c>
      <c r="C517" s="2">
        <f>RSI!I517</f>
        <v>70.158302905404184</v>
      </c>
      <c r="D517" s="2">
        <f>MACD!E517</f>
        <v>-6.4841238549777636E-3</v>
      </c>
      <c r="E517" s="2">
        <f>MACD!F517</f>
        <v>-3.2980825591518072E-3</v>
      </c>
      <c r="F517" s="2">
        <f>'Moving Avg'!D517</f>
        <v>3.4317799999999998</v>
      </c>
      <c r="G517" s="2">
        <f>'Moving Avg'!F517</f>
        <v>3.4017599999999995</v>
      </c>
      <c r="H517" s="2">
        <f>'Moving Avg'!G517</f>
        <v>3.3926740000000022</v>
      </c>
      <c r="I517" s="2">
        <f>'Moving Avg'!H517</f>
        <v>3.371901999999996</v>
      </c>
      <c r="J517" s="6" t="str">
        <f>OBV!F517</f>
        <v>BULLISH</v>
      </c>
      <c r="K517" s="6" t="str">
        <f>OBV!G517</f>
        <v>STRONG</v>
      </c>
      <c r="L517" s="6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3.5106000000000002</v>
      </c>
      <c r="C518" s="2">
        <f>RSI!I518</f>
        <v>69.129481711544656</v>
      </c>
      <c r="D518" s="2">
        <f>MACD!E518</f>
        <v>-1.5717688569780286E-2</v>
      </c>
      <c r="E518" s="2">
        <f>MACD!F518</f>
        <v>-5.7820037612775037E-3</v>
      </c>
      <c r="F518" s="2">
        <f>'Moving Avg'!D518</f>
        <v>3.4523400000000004</v>
      </c>
      <c r="G518" s="2">
        <f>'Moving Avg'!F518</f>
        <v>3.4058299999999995</v>
      </c>
      <c r="H518" s="2">
        <f>'Moving Avg'!G518</f>
        <v>3.394474000000002</v>
      </c>
      <c r="I518" s="2">
        <f>'Moving Avg'!H518</f>
        <v>3.3723374999999951</v>
      </c>
      <c r="J518" s="6" t="str">
        <f>OBV!F518</f>
        <v>BULLISH</v>
      </c>
      <c r="K518" s="6" t="str">
        <f>OBV!G518</f>
        <v>STRONG</v>
      </c>
      <c r="L518" s="6" t="str">
        <f>OBV!H518</f>
        <v>CONFIRMED BULLISH</v>
      </c>
    </row>
    <row r="519" spans="1:12" ht="13.5" x14ac:dyDescent="0.25">
      <c r="A519" s="3">
        <f>RSI!A519</f>
        <v>42760</v>
      </c>
      <c r="B519" s="2">
        <f>RSI!B519</f>
        <v>3.5148999999999999</v>
      </c>
      <c r="C519" s="2">
        <f>RSI!I519</f>
        <v>69.609419021591222</v>
      </c>
      <c r="D519" s="2">
        <f>MACD!E519</f>
        <v>-2.7800194388274413E-2</v>
      </c>
      <c r="E519" s="2">
        <f>MACD!F519</f>
        <v>-1.0185641886676887E-2</v>
      </c>
      <c r="F519" s="2">
        <f>'Moving Avg'!D519</f>
        <v>3.47376</v>
      </c>
      <c r="G519" s="2">
        <f>'Moving Avg'!F519</f>
        <v>3.4122599999999998</v>
      </c>
      <c r="H519" s="2">
        <f>'Moving Avg'!G519</f>
        <v>3.3955880000000018</v>
      </c>
      <c r="I519" s="2">
        <f>'Moving Avg'!H519</f>
        <v>3.3727744999999949</v>
      </c>
      <c r="J519" s="6" t="str">
        <f>OBV!F519</f>
        <v>BULLISH</v>
      </c>
      <c r="K519" s="6" t="str">
        <f>OBV!G519</f>
        <v>STRONG</v>
      </c>
      <c r="L519" s="6" t="str">
        <f>OBV!H519</f>
        <v>CONFIRMED BULLISH</v>
      </c>
    </row>
    <row r="520" spans="1:12" ht="13.5" x14ac:dyDescent="0.25">
      <c r="A520" s="3">
        <f>RSI!A520</f>
        <v>42761</v>
      </c>
      <c r="B520" s="2">
        <f>RSI!B520</f>
        <v>3.4721000000000002</v>
      </c>
      <c r="C520" s="2">
        <f>RSI!I520</f>
        <v>59.666161484608168</v>
      </c>
      <c r="D520" s="2">
        <f>MACD!E520</f>
        <v>-3.4827226646202636E-2</v>
      </c>
      <c r="E520" s="2">
        <f>MACD!F520</f>
        <v>-1.5113958838582037E-2</v>
      </c>
      <c r="F520" s="2">
        <f>'Moving Avg'!D520</f>
        <v>3.4866199999999998</v>
      </c>
      <c r="G520" s="2">
        <f>'Moving Avg'!F520</f>
        <v>3.4146199999999993</v>
      </c>
      <c r="H520" s="2">
        <f>'Moving Avg'!G520</f>
        <v>3.3963600000000018</v>
      </c>
      <c r="I520" s="2">
        <f>'Moving Avg'!H520</f>
        <v>3.3730569999999944</v>
      </c>
      <c r="J520" s="6" t="str">
        <f>OBV!F520</f>
        <v>BULLISH</v>
      </c>
      <c r="K520" s="6" t="str">
        <f>OBV!G520</f>
        <v>STRONG</v>
      </c>
      <c r="L520" s="6" t="str">
        <f>OBV!H520</f>
        <v>CONFIRMED BULLISH</v>
      </c>
    </row>
    <row r="521" spans="1:12" ht="13.5" x14ac:dyDescent="0.25">
      <c r="A521" s="3">
        <f>RSI!A521</f>
        <v>42762</v>
      </c>
      <c r="B521" s="2">
        <f>RSI!B521</f>
        <v>3.4205999999999999</v>
      </c>
      <c r="C521" s="2">
        <f>RSI!I521</f>
        <v>50.346898916200026</v>
      </c>
      <c r="D521" s="2">
        <f>MACD!E521</f>
        <v>-3.4662910305306216E-2</v>
      </c>
      <c r="E521" s="2">
        <f>MACD!F521</f>
        <v>-1.9023749131926875E-2</v>
      </c>
      <c r="F521" s="2">
        <f>'Moving Avg'!D521</f>
        <v>3.4866199999999998</v>
      </c>
      <c r="G521" s="2">
        <f>'Moving Avg'!F521</f>
        <v>3.4182599999999992</v>
      </c>
      <c r="H521" s="2">
        <f>'Moving Avg'!G521</f>
        <v>3.3961880000000018</v>
      </c>
      <c r="I521" s="2">
        <f>'Moving Avg'!H521</f>
        <v>3.3727039999999944</v>
      </c>
      <c r="J521" s="6" t="str">
        <f>OBV!F521</f>
        <v>BULLISH</v>
      </c>
      <c r="K521" s="6" t="str">
        <f>OBV!G521</f>
        <v>NEUTRAL</v>
      </c>
      <c r="L521" s="6" t="str">
        <f>OBV!H521</f>
        <v>NEUTRAL</v>
      </c>
    </row>
    <row r="522" spans="1:12" ht="13.5" x14ac:dyDescent="0.25">
      <c r="A522" s="3">
        <f>RSI!A522</f>
        <v>42765</v>
      </c>
      <c r="B522" s="2">
        <f>RSI!B522</f>
        <v>3.4721000000000002</v>
      </c>
      <c r="C522" s="2">
        <f>RSI!I522</f>
        <v>57.496232472596169</v>
      </c>
      <c r="D522" s="2">
        <f>MACD!E522</f>
        <v>-3.8344851516224576E-2</v>
      </c>
      <c r="E522" s="2">
        <f>MACD!F522</f>
        <v>-2.2887969608786418E-2</v>
      </c>
      <c r="F522" s="2">
        <f>'Moving Avg'!D522</f>
        <v>3.4780600000000002</v>
      </c>
      <c r="G522" s="2">
        <f>'Moving Avg'!F522</f>
        <v>3.4225499999999989</v>
      </c>
      <c r="H522" s="2">
        <f>'Moving Avg'!G522</f>
        <v>3.3970460000000027</v>
      </c>
      <c r="I522" s="2">
        <f>'Moving Avg'!H522</f>
        <v>3.3720509999999937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3.4805999999999999</v>
      </c>
      <c r="C523" s="2">
        <f>RSI!I523</f>
        <v>58.556872669948419</v>
      </c>
      <c r="D523" s="2">
        <f>MACD!E523</f>
        <v>-3.9092300026018378E-2</v>
      </c>
      <c r="E523" s="2">
        <f>MACD!F523</f>
        <v>-2.6128835692232809E-2</v>
      </c>
      <c r="F523" s="2">
        <f>'Moving Avg'!D523</f>
        <v>3.4720599999999999</v>
      </c>
      <c r="G523" s="2">
        <f>'Moving Avg'!F523</f>
        <v>3.4272649999999998</v>
      </c>
      <c r="H523" s="2">
        <f>'Moving Avg'!G523</f>
        <v>3.3976460000000026</v>
      </c>
      <c r="I523" s="2">
        <f>'Moving Avg'!H523</f>
        <v>3.3717789999999939</v>
      </c>
      <c r="J523" s="6" t="str">
        <f>OBV!F523</f>
        <v>BULLISH</v>
      </c>
      <c r="K523" s="6" t="str">
        <f>OBV!G523</f>
        <v>NEUTRAL</v>
      </c>
      <c r="L523" s="6" t="str">
        <f>OBV!H523</f>
        <v>BULLISH DIVERGENCE</v>
      </c>
    </row>
    <row r="524" spans="1:12" ht="13.5" x14ac:dyDescent="0.25">
      <c r="A524" s="3">
        <f>RSI!A524</f>
        <v>42767</v>
      </c>
      <c r="B524" s="2">
        <f>RSI!B524</f>
        <v>3.5148999999999999</v>
      </c>
      <c r="C524" s="2">
        <f>RSI!I524</f>
        <v>62.611395821903216</v>
      </c>
      <c r="D524" s="2">
        <f>MACD!E524</f>
        <v>-4.2602781906614595E-2</v>
      </c>
      <c r="E524" s="2">
        <f>MACD!F524</f>
        <v>-2.942362493510917E-2</v>
      </c>
      <c r="F524" s="2">
        <f>'Moving Avg'!D524</f>
        <v>3.4720599999999999</v>
      </c>
      <c r="G524" s="2">
        <f>'Moving Avg'!F524</f>
        <v>3.4326199999999991</v>
      </c>
      <c r="H524" s="2">
        <f>'Moving Avg'!G524</f>
        <v>3.3989320000000025</v>
      </c>
      <c r="I524" s="2">
        <f>'Moving Avg'!H524</f>
        <v>3.3719369999999937</v>
      </c>
      <c r="J524" s="6" t="str">
        <f>OBV!F524</f>
        <v>BULLISH</v>
      </c>
      <c r="K524" s="6" t="str">
        <f>OBV!G524</f>
        <v>NEUTRAL</v>
      </c>
      <c r="L524" s="6" t="str">
        <f>OBV!H524</f>
        <v>NEUTRAL</v>
      </c>
    </row>
    <row r="525" spans="1:12" ht="13.5" x14ac:dyDescent="0.25">
      <c r="A525" s="3">
        <f>RSI!A525</f>
        <v>42768</v>
      </c>
      <c r="B525" s="2">
        <f>RSI!B525</f>
        <v>3.5364</v>
      </c>
      <c r="C525" s="2">
        <f>RSI!I525</f>
        <v>64.927624677558413</v>
      </c>
      <c r="D525" s="2">
        <f>MACD!E525</f>
        <v>-4.7680763073388643E-2</v>
      </c>
      <c r="E525" s="2">
        <f>MACD!F525</f>
        <v>-3.3075052562765064E-2</v>
      </c>
      <c r="F525" s="2">
        <f>'Moving Avg'!D525</f>
        <v>3.4849200000000002</v>
      </c>
      <c r="G525" s="2">
        <f>'Moving Avg'!F525</f>
        <v>3.4392649999999998</v>
      </c>
      <c r="H525" s="2">
        <f>'Moving Avg'!G525</f>
        <v>3.401076000000002</v>
      </c>
      <c r="I525" s="2">
        <f>'Moving Avg'!H525</f>
        <v>3.3727199999999935</v>
      </c>
      <c r="J525" s="6" t="str">
        <f>OBV!F525</f>
        <v>BULLISH</v>
      </c>
      <c r="K525" s="6" t="str">
        <f>OBV!G525</f>
        <v>NEUTRAL</v>
      </c>
      <c r="L525" s="6" t="str">
        <f>OBV!H525</f>
        <v>CONFIRMED BULLISH</v>
      </c>
    </row>
    <row r="526" spans="1:12" ht="13.5" x14ac:dyDescent="0.25">
      <c r="A526" s="3">
        <f>RSI!A526</f>
        <v>42769</v>
      </c>
      <c r="B526" s="2">
        <f>RSI!B526</f>
        <v>3.5148999999999999</v>
      </c>
      <c r="C526" s="2">
        <f>RSI!I526</f>
        <v>60.866860225030138</v>
      </c>
      <c r="D526" s="2">
        <f>MACD!E526</f>
        <v>-4.901957153085057E-2</v>
      </c>
      <c r="E526" s="2">
        <f>MACD!F526</f>
        <v>-3.6263956356382167E-2</v>
      </c>
      <c r="F526" s="2">
        <f>'Moving Avg'!D526</f>
        <v>3.5037800000000003</v>
      </c>
      <c r="G526" s="2">
        <f>'Moving Avg'!F526</f>
        <v>3.4437649999999991</v>
      </c>
      <c r="H526" s="2">
        <f>'Moving Avg'!G526</f>
        <v>3.4027900000000022</v>
      </c>
      <c r="I526" s="2">
        <f>'Moving Avg'!H526</f>
        <v>3.372977499999994</v>
      </c>
      <c r="J526" s="6" t="str">
        <f>OBV!F526</f>
        <v>BULLISH</v>
      </c>
      <c r="K526" s="6" t="str">
        <f>OBV!G526</f>
        <v>NEUTRAL</v>
      </c>
      <c r="L526" s="6" t="str">
        <f>OBV!H526</f>
        <v>CONFIRMED BULLISH</v>
      </c>
    </row>
    <row r="527" spans="1:12" ht="13.5" x14ac:dyDescent="0.25">
      <c r="A527" s="3">
        <f>RSI!A527</f>
        <v>42772</v>
      </c>
      <c r="B527" s="2">
        <f>RSI!B527</f>
        <v>3.5535000000000001</v>
      </c>
      <c r="C527" s="2">
        <f>RSI!I527</f>
        <v>65.08849261119191</v>
      </c>
      <c r="D527" s="2">
        <f>MACD!E527</f>
        <v>-3.8936078766402371E-2</v>
      </c>
      <c r="E527" s="2">
        <f>MACD!F527</f>
        <v>-3.6798380838386206E-2</v>
      </c>
      <c r="F527" s="2">
        <f>'Moving Avg'!D527</f>
        <v>3.52006</v>
      </c>
      <c r="G527" s="2">
        <f>'Moving Avg'!F527</f>
        <v>3.4521249999999997</v>
      </c>
      <c r="H527" s="2">
        <f>'Moving Avg'!G527</f>
        <v>3.4057900000000023</v>
      </c>
      <c r="I527" s="2">
        <f>'Moving Avg'!H527</f>
        <v>3.3735474999999941</v>
      </c>
      <c r="J527" s="6" t="str">
        <f>OBV!F527</f>
        <v>BULLISH</v>
      </c>
      <c r="K527" s="6" t="str">
        <f>OBV!G527</f>
        <v>STRONG</v>
      </c>
      <c r="L527" s="6" t="str">
        <f>OBV!H527</f>
        <v>CONFIRMED BULLISH</v>
      </c>
    </row>
    <row r="528" spans="1:12" ht="13.5" x14ac:dyDescent="0.25">
      <c r="A528" s="3">
        <f>RSI!A528</f>
        <v>42773</v>
      </c>
      <c r="B528" s="2">
        <f>RSI!B528</f>
        <v>3.6564000000000001</v>
      </c>
      <c r="C528" s="2">
        <f>RSI!I528</f>
        <v>73.343995377328199</v>
      </c>
      <c r="D528" s="2">
        <f>MACD!E528</f>
        <v>-3.9315837098912176E-2</v>
      </c>
      <c r="E528" s="2">
        <f>MACD!F528</f>
        <v>-3.7301872090491406E-2</v>
      </c>
      <c r="F528" s="2">
        <f>'Moving Avg'!D528</f>
        <v>3.5552199999999998</v>
      </c>
      <c r="G528" s="2">
        <f>'Moving Avg'!F528</f>
        <v>3.46563</v>
      </c>
      <c r="H528" s="2">
        <f>'Moving Avg'!G528</f>
        <v>3.4109340000000019</v>
      </c>
      <c r="I528" s="2">
        <f>'Moving Avg'!H528</f>
        <v>3.375029999999994</v>
      </c>
      <c r="J528" s="6" t="str">
        <f>OBV!F528</f>
        <v>BULLISH</v>
      </c>
      <c r="K528" s="6" t="str">
        <f>OBV!G528</f>
        <v>STRONG</v>
      </c>
      <c r="L528" s="6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3.6564000000000001</v>
      </c>
      <c r="C529" s="2">
        <f>RSI!I529</f>
        <v>73.343995377328199</v>
      </c>
      <c r="D529" s="2">
        <f>MACD!E529</f>
        <v>-4.0165324828384197E-2</v>
      </c>
      <c r="E529" s="2">
        <f>MACD!F529</f>
        <v>-3.7874562638069965E-2</v>
      </c>
      <c r="F529" s="2">
        <f>'Moving Avg'!D529</f>
        <v>3.58352</v>
      </c>
      <c r="G529" s="2">
        <f>'Moving Avg'!F529</f>
        <v>3.4802050000000002</v>
      </c>
      <c r="H529" s="2">
        <f>'Moving Avg'!G529</f>
        <v>3.4164220000000016</v>
      </c>
      <c r="I529" s="2">
        <f>'Moving Avg'!H529</f>
        <v>3.3762139999999943</v>
      </c>
      <c r="J529" s="6" t="str">
        <f>OBV!F529</f>
        <v>BULLISH</v>
      </c>
      <c r="K529" s="6" t="str">
        <f>OBV!G529</f>
        <v>STRONG</v>
      </c>
      <c r="L529" s="6" t="str">
        <f>OBV!H529</f>
        <v>CONFIRMED BULLISH</v>
      </c>
    </row>
    <row r="530" spans="1:12" ht="13.5" x14ac:dyDescent="0.25">
      <c r="A530" s="3">
        <f>RSI!A530</f>
        <v>42775</v>
      </c>
      <c r="B530" s="2">
        <f>RSI!B530</f>
        <v>3.7078000000000002</v>
      </c>
      <c r="C530" s="2">
        <f>RSI!I530</f>
        <v>76.555659092701831</v>
      </c>
      <c r="D530" s="2">
        <f>MACD!E530</f>
        <v>-5.237771179787476E-2</v>
      </c>
      <c r="E530" s="2">
        <f>MACD!F530</f>
        <v>-4.0775192470030926E-2</v>
      </c>
      <c r="F530" s="2">
        <f>'Moving Avg'!D530</f>
        <v>3.6177999999999999</v>
      </c>
      <c r="G530" s="2">
        <f>'Moving Avg'!F530</f>
        <v>3.4971350000000001</v>
      </c>
      <c r="H530" s="2">
        <f>'Moving Avg'!G530</f>
        <v>3.4225940000000015</v>
      </c>
      <c r="I530" s="2">
        <f>'Moving Avg'!H530</f>
        <v>3.3775754999999941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3.7078000000000002</v>
      </c>
      <c r="C531" s="2">
        <f>RSI!I531</f>
        <v>76.555659092701831</v>
      </c>
      <c r="D531" s="2">
        <f>MACD!E531</f>
        <v>-7.1958041055477651E-2</v>
      </c>
      <c r="E531" s="2">
        <f>MACD!F531</f>
        <v>-4.7011762187120269E-2</v>
      </c>
      <c r="F531" s="2">
        <f>'Moving Avg'!D531</f>
        <v>3.65638</v>
      </c>
      <c r="G531" s="2">
        <f>'Moving Avg'!F531</f>
        <v>3.5132099999999999</v>
      </c>
      <c r="H531" s="2">
        <f>'Moving Avg'!G531</f>
        <v>3.4289380000000005</v>
      </c>
      <c r="I531" s="2">
        <f>'Moving Avg'!H531</f>
        <v>3.3792954999999942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3.665</v>
      </c>
      <c r="C532" s="2">
        <f>RSI!I532</f>
        <v>68.576447031822482</v>
      </c>
      <c r="D532" s="2">
        <f>MACD!E532</f>
        <v>-7.8658207384875833E-2</v>
      </c>
      <c r="E532" s="2">
        <f>MACD!F532</f>
        <v>-5.334105122667139E-2</v>
      </c>
      <c r="F532" s="2">
        <f>'Moving Avg'!D532</f>
        <v>3.6786799999999999</v>
      </c>
      <c r="G532" s="2">
        <f>'Moving Avg'!F532</f>
        <v>3.527145</v>
      </c>
      <c r="H532" s="2">
        <f>'Moving Avg'!G532</f>
        <v>3.4345120000000002</v>
      </c>
      <c r="I532" s="2">
        <f>'Moving Avg'!H532</f>
        <v>3.3808014999999942</v>
      </c>
      <c r="J532" s="6" t="str">
        <f>OBV!F532</f>
        <v>BULLISH</v>
      </c>
      <c r="K532" s="6" t="str">
        <f>OBV!G532</f>
        <v>NEUTRAL</v>
      </c>
      <c r="L532" s="6" t="str">
        <f>OBV!H532</f>
        <v>CONFIRMED BULLISH</v>
      </c>
    </row>
    <row r="533" spans="1:12" ht="13.5" x14ac:dyDescent="0.25">
      <c r="A533" s="3">
        <f>RSI!A533</f>
        <v>42780</v>
      </c>
      <c r="B533" s="2">
        <f>RSI!B533</f>
        <v>3.665</v>
      </c>
      <c r="C533" s="2">
        <f>RSI!I533</f>
        <v>68.576447031822497</v>
      </c>
      <c r="D533" s="2">
        <f>MACD!E533</f>
        <v>-8.3901833912069623E-2</v>
      </c>
      <c r="E533" s="2">
        <f>MACD!F533</f>
        <v>-5.9453207763751043E-2</v>
      </c>
      <c r="F533" s="2">
        <f>'Moving Avg'!D533</f>
        <v>3.6804000000000001</v>
      </c>
      <c r="G533" s="2">
        <f>'Moving Avg'!F533</f>
        <v>3.5400049999999998</v>
      </c>
      <c r="H533" s="2">
        <f>'Moving Avg'!G533</f>
        <v>3.4400859999999995</v>
      </c>
      <c r="I533" s="2">
        <f>'Moving Avg'!H533</f>
        <v>3.3823074999999947</v>
      </c>
      <c r="J533" s="6" t="str">
        <f>OBV!F533</f>
        <v>BEARISH</v>
      </c>
      <c r="K533" s="6" t="str">
        <f>OBV!G533</f>
        <v>NEUTRAL</v>
      </c>
      <c r="L533" s="6" t="str">
        <f>OBV!H533</f>
        <v>BEARISH DIVERGENCE</v>
      </c>
    </row>
    <row r="534" spans="1:12" ht="13.5" x14ac:dyDescent="0.25">
      <c r="A534" s="3">
        <f>RSI!A534</f>
        <v>42781</v>
      </c>
      <c r="B534" s="2">
        <f>RSI!B534</f>
        <v>3.6392000000000002</v>
      </c>
      <c r="C534" s="2">
        <f>RSI!I534</f>
        <v>63.918899454536792</v>
      </c>
      <c r="D534" s="2">
        <f>MACD!E534</f>
        <v>-8.1967332371699175E-2</v>
      </c>
      <c r="E534" s="2">
        <f>MACD!F534</f>
        <v>-6.3956032685340669E-2</v>
      </c>
      <c r="F534" s="2">
        <f>'Moving Avg'!D534</f>
        <v>3.6769599999999998</v>
      </c>
      <c r="G534" s="2">
        <f>'Moving Avg'!F534</f>
        <v>3.5515749999999997</v>
      </c>
      <c r="H534" s="2">
        <f>'Moving Avg'!G534</f>
        <v>3.4451439999999991</v>
      </c>
      <c r="I534" s="2">
        <f>'Moving Avg'!H534</f>
        <v>3.3836844999999949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3.6221000000000001</v>
      </c>
      <c r="C535" s="2">
        <f>RSI!I535</f>
        <v>60.963518750754957</v>
      </c>
      <c r="D535" s="2">
        <f>MACD!E535</f>
        <v>-7.6359761850078645E-2</v>
      </c>
      <c r="E535" s="2">
        <f>MACD!F535</f>
        <v>-6.6436778518288261E-2</v>
      </c>
      <c r="F535" s="2">
        <f>'Moving Avg'!D535</f>
        <v>3.6598200000000007</v>
      </c>
      <c r="G535" s="2">
        <f>'Moving Avg'!F535</f>
        <v>3.5622899999999995</v>
      </c>
      <c r="H535" s="2">
        <f>'Moving Avg'!G535</f>
        <v>3.4498599999999988</v>
      </c>
      <c r="I535" s="2">
        <f>'Moving Avg'!H535</f>
        <v>3.3842194999999951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3.6006999999999998</v>
      </c>
      <c r="C536" s="2">
        <f>RSI!I536</f>
        <v>57.387468922559961</v>
      </c>
      <c r="D536" s="2">
        <f>MACD!E536</f>
        <v>-7.3795314725161987E-2</v>
      </c>
      <c r="E536" s="2">
        <f>MACD!F536</f>
        <v>-6.7908485759663018E-2</v>
      </c>
      <c r="F536" s="2">
        <f>'Moving Avg'!D536</f>
        <v>3.6383999999999999</v>
      </c>
      <c r="G536" s="2">
        <f>'Moving Avg'!F536</f>
        <v>3.5712950000000001</v>
      </c>
      <c r="H536" s="2">
        <f>'Moving Avg'!G536</f>
        <v>3.4550039999999984</v>
      </c>
      <c r="I536" s="2">
        <f>'Moving Avg'!H536</f>
        <v>3.3843089999999956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3.6349</v>
      </c>
      <c r="C537" s="2">
        <f>RSI!I537</f>
        <v>61.294960630739105</v>
      </c>
      <c r="D537" s="2">
        <f>MACD!E537</f>
        <v>-6.851780982985467E-2</v>
      </c>
      <c r="E537" s="2">
        <f>MACD!F537</f>
        <v>-6.8030350573701354E-2</v>
      </c>
      <c r="F537" s="2">
        <f>'Moving Avg'!D537</f>
        <v>3.6323799999999999</v>
      </c>
      <c r="G537" s="2">
        <f>'Moving Avg'!F537</f>
        <v>3.5772950000000003</v>
      </c>
      <c r="H537" s="2">
        <f>'Moving Avg'!G537</f>
        <v>3.4608319999999981</v>
      </c>
      <c r="I537" s="2">
        <f>'Moving Avg'!H537</f>
        <v>3.3847684999999954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3.7078000000000002</v>
      </c>
      <c r="C538" s="2">
        <f>RSI!I538</f>
        <v>68.025509381508016</v>
      </c>
      <c r="D538" s="2">
        <f>MACD!E538</f>
        <v>-5.4099048902422009E-2</v>
      </c>
      <c r="E538" s="2">
        <f>MACD!F538</f>
        <v>-6.5244090239445482E-2</v>
      </c>
      <c r="F538" s="2">
        <f>'Moving Avg'!D538</f>
        <v>3.6409399999999996</v>
      </c>
      <c r="G538" s="2">
        <f>'Moving Avg'!F538</f>
        <v>3.5871550000000005</v>
      </c>
      <c r="H538" s="2">
        <f>'Moving Avg'!G538</f>
        <v>3.4681179999999978</v>
      </c>
      <c r="I538" s="2">
        <f>'Moving Avg'!H538</f>
        <v>3.385592499999996</v>
      </c>
      <c r="J538" s="6" t="str">
        <f>OBV!F538</f>
        <v>BULLISH</v>
      </c>
      <c r="K538" s="6" t="str">
        <f>OBV!G538</f>
        <v>NEUTRAL</v>
      </c>
      <c r="L538" s="6" t="str">
        <f>OBV!H538</f>
        <v>CONFIRMED BULLISH</v>
      </c>
    </row>
    <row r="539" spans="1:12" ht="13.5" x14ac:dyDescent="0.25">
      <c r="A539" s="3">
        <f>RSI!A539</f>
        <v>42788</v>
      </c>
      <c r="B539" s="2">
        <f>RSI!B539</f>
        <v>3.6863999999999999</v>
      </c>
      <c r="C539" s="2">
        <f>RSI!I539</f>
        <v>64.480771594589584</v>
      </c>
      <c r="D539" s="2">
        <f>MACD!E539</f>
        <v>-4.1186355310816491E-2</v>
      </c>
      <c r="E539" s="2">
        <f>MACD!F539</f>
        <v>-6.0432543253719689E-2</v>
      </c>
      <c r="F539" s="2">
        <f>'Moving Avg'!D539</f>
        <v>3.6503799999999997</v>
      </c>
      <c r="G539" s="2">
        <f>'Moving Avg'!F539</f>
        <v>3.595730000000001</v>
      </c>
      <c r="H539" s="2">
        <f>'Moving Avg'!G539</f>
        <v>3.476947999999997</v>
      </c>
      <c r="I539" s="2">
        <f>'Moving Avg'!H539</f>
        <v>3.3863894999999964</v>
      </c>
      <c r="J539" s="6" t="str">
        <f>OBV!F539</f>
        <v>BULLISH</v>
      </c>
      <c r="K539" s="6" t="str">
        <f>OBV!G539</f>
        <v>NEUTRAL</v>
      </c>
      <c r="L539" s="6" t="str">
        <f>OBV!H539</f>
        <v>CONFIRMED BULLISH</v>
      </c>
    </row>
    <row r="540" spans="1:12" ht="13.5" x14ac:dyDescent="0.25">
      <c r="A540" s="3">
        <f>RSI!A540</f>
        <v>42789</v>
      </c>
      <c r="B540" s="2">
        <f>RSI!B540</f>
        <v>3.7206999999999999</v>
      </c>
      <c r="C540" s="2">
        <f>RSI!I540</f>
        <v>67.411909526941912</v>
      </c>
      <c r="D540" s="2">
        <f>MACD!E540</f>
        <v>-2.5575141182796912E-2</v>
      </c>
      <c r="E540" s="2">
        <f>MACD!F540</f>
        <v>-5.3461062839535139E-2</v>
      </c>
      <c r="F540" s="2">
        <f>'Moving Avg'!D540</f>
        <v>3.6701000000000001</v>
      </c>
      <c r="G540" s="2">
        <f>'Moving Avg'!F540</f>
        <v>3.6081600000000007</v>
      </c>
      <c r="H540" s="2">
        <f>'Moving Avg'!G540</f>
        <v>3.4857779999999967</v>
      </c>
      <c r="I540" s="2">
        <f>'Moving Avg'!H540</f>
        <v>3.3873579999999963</v>
      </c>
      <c r="J540" s="6" t="str">
        <f>OBV!F540</f>
        <v>BULLISH</v>
      </c>
      <c r="K540" s="6" t="str">
        <f>OBV!G540</f>
        <v>STRONG</v>
      </c>
      <c r="L540" s="6" t="str">
        <f>OBV!H540</f>
        <v>CONFIRMED BULLISH</v>
      </c>
    </row>
    <row r="541" spans="1:12" ht="13.5" x14ac:dyDescent="0.25">
      <c r="A541" s="3">
        <f>RSI!A541</f>
        <v>42790</v>
      </c>
      <c r="B541" s="2">
        <f>RSI!B541</f>
        <v>3.7250000000000001</v>
      </c>
      <c r="C541" s="2">
        <f>RSI!I541</f>
        <v>67.770979311416596</v>
      </c>
      <c r="D541" s="2">
        <f>MACD!E541</f>
        <v>-1.351820542799187E-2</v>
      </c>
      <c r="E541" s="2">
        <f>MACD!F541</f>
        <v>-4.5472491357226488E-2</v>
      </c>
      <c r="F541" s="2">
        <f>'Moving Avg'!D541</f>
        <v>3.6949600000000005</v>
      </c>
      <c r="G541" s="2">
        <f>'Moving Avg'!F541</f>
        <v>3.6233799999999996</v>
      </c>
      <c r="H541" s="2">
        <f>'Moving Avg'!G541</f>
        <v>3.4938379999999971</v>
      </c>
      <c r="I541" s="2">
        <f>'Moving Avg'!H541</f>
        <v>3.388347999999997</v>
      </c>
      <c r="J541" s="6" t="str">
        <f>OBV!F541</f>
        <v>BULLISH</v>
      </c>
      <c r="K541" s="6" t="str">
        <f>OBV!G541</f>
        <v>STRONG</v>
      </c>
      <c r="L541" s="6" t="str">
        <f>OBV!H541</f>
        <v>CONFIRMED BULLISH</v>
      </c>
    </row>
    <row r="542" spans="1:12" ht="13.5" x14ac:dyDescent="0.25">
      <c r="A542" s="3">
        <f>RSI!A542</f>
        <v>42793</v>
      </c>
      <c r="B542" s="2">
        <f>RSI!B542</f>
        <v>3.7593000000000001</v>
      </c>
      <c r="C542" s="2">
        <f>RSI!I542</f>
        <v>70.557750337704505</v>
      </c>
      <c r="D542" s="2">
        <f>MACD!E542</f>
        <v>-1.3239202139434969E-2</v>
      </c>
      <c r="E542" s="2">
        <f>MACD!F542</f>
        <v>-3.9025833513668187E-2</v>
      </c>
      <c r="F542" s="2">
        <f>'Moving Avg'!D542</f>
        <v>3.71984</v>
      </c>
      <c r="G542" s="2">
        <f>'Moving Avg'!F542</f>
        <v>3.6377399999999995</v>
      </c>
      <c r="H542" s="2">
        <f>'Moving Avg'!G542</f>
        <v>3.5021539999999969</v>
      </c>
      <c r="I542" s="2">
        <f>'Moving Avg'!H542</f>
        <v>3.3895289999999973</v>
      </c>
      <c r="J542" s="6" t="str">
        <f>OBV!F542</f>
        <v>BULLISH</v>
      </c>
      <c r="K542" s="6" t="str">
        <f>OBV!G542</f>
        <v>STRONG</v>
      </c>
      <c r="L542" s="6" t="str">
        <f>OBV!H542</f>
        <v>CONFIRMED BULLISH</v>
      </c>
    </row>
    <row r="543" spans="1:12" ht="13.5" x14ac:dyDescent="0.25">
      <c r="A543" s="3">
        <f>RSI!A543</f>
        <v>42794</v>
      </c>
      <c r="B543" s="2">
        <f>RSI!B543</f>
        <v>3.7593000000000001</v>
      </c>
      <c r="C543" s="2">
        <f>RSI!I543</f>
        <v>70.557750337704505</v>
      </c>
      <c r="D543" s="2">
        <f>MACD!E543</f>
        <v>-1.3944379595529188E-2</v>
      </c>
      <c r="E543" s="2">
        <f>MACD!F543</f>
        <v>-3.4009542730040386E-2</v>
      </c>
      <c r="F543" s="2">
        <f>'Moving Avg'!D543</f>
        <v>3.73014</v>
      </c>
      <c r="G543" s="2">
        <f>'Moving Avg'!F543</f>
        <v>3.651675</v>
      </c>
      <c r="H543" s="2">
        <f>'Moving Avg'!G543</f>
        <v>3.5097839999999976</v>
      </c>
      <c r="I543" s="2">
        <f>'Moving Avg'!H543</f>
        <v>3.3907099999999972</v>
      </c>
      <c r="J543" s="6" t="str">
        <f>OBV!F543</f>
        <v>BULLISH</v>
      </c>
      <c r="K543" s="6" t="str">
        <f>OBV!G543</f>
        <v>STRONG</v>
      </c>
      <c r="L543" s="6" t="str">
        <f>OBV!H543</f>
        <v>CONFIRMED BULLISH</v>
      </c>
    </row>
    <row r="544" spans="1:12" ht="13.5" x14ac:dyDescent="0.25">
      <c r="A544" s="3">
        <f>RSI!A544</f>
        <v>42795</v>
      </c>
      <c r="B544" s="2">
        <f>RSI!B544</f>
        <v>3.7292999999999998</v>
      </c>
      <c r="C544" s="2">
        <f>RSI!I544</f>
        <v>64.868144816983005</v>
      </c>
      <c r="D544" s="2">
        <f>MACD!E544</f>
        <v>-1.7159611168303446E-2</v>
      </c>
      <c r="E544" s="2">
        <f>MACD!F544</f>
        <v>-3.0639556417693E-2</v>
      </c>
      <c r="F544" s="2">
        <f>'Moving Avg'!D544</f>
        <v>3.7387199999999998</v>
      </c>
      <c r="G544" s="2">
        <f>'Moving Avg'!F544</f>
        <v>3.6623949999999992</v>
      </c>
      <c r="H544" s="2">
        <f>'Moving Avg'!G544</f>
        <v>3.5166439999999972</v>
      </c>
      <c r="I544" s="2">
        <f>'Moving Avg'!H544</f>
        <v>3.3917409999999975</v>
      </c>
      <c r="J544" s="6" t="str">
        <f>OBV!F544</f>
        <v>BULLISH</v>
      </c>
      <c r="K544" s="6" t="str">
        <f>OBV!G544</f>
        <v>STRONG</v>
      </c>
      <c r="L544" s="6" t="str">
        <f>OBV!H544</f>
        <v>CONFIRMED BULLISH</v>
      </c>
    </row>
    <row r="545" spans="1:12" ht="13.5" x14ac:dyDescent="0.25">
      <c r="A545" s="3">
        <f>RSI!A545</f>
        <v>42796</v>
      </c>
      <c r="B545" s="2">
        <f>RSI!B545</f>
        <v>3.7164000000000001</v>
      </c>
      <c r="C545" s="2">
        <f>RSI!I545</f>
        <v>62.533072486206834</v>
      </c>
      <c r="D545" s="2">
        <f>MACD!E545</f>
        <v>-2.2185110421408361E-2</v>
      </c>
      <c r="E545" s="2">
        <f>MACD!F545</f>
        <v>-2.8948667218436072E-2</v>
      </c>
      <c r="F545" s="2">
        <f>'Moving Avg'!D545</f>
        <v>3.7378600000000004</v>
      </c>
      <c r="G545" s="2">
        <f>'Moving Avg'!F545</f>
        <v>3.6713949999999995</v>
      </c>
      <c r="H545" s="2">
        <f>'Moving Avg'!G545</f>
        <v>3.5234159999999974</v>
      </c>
      <c r="I545" s="2">
        <f>'Moving Avg'!H545</f>
        <v>3.392707499999998</v>
      </c>
      <c r="J545" s="6" t="str">
        <f>OBV!F545</f>
        <v>BULLISH</v>
      </c>
      <c r="K545" s="6" t="str">
        <f>OBV!G545</f>
        <v>STRONG</v>
      </c>
      <c r="L545" s="6" t="str">
        <f>OBV!H545</f>
        <v>BULLISH DIVERGENCE</v>
      </c>
    </row>
    <row r="546" spans="1:12" ht="13.5" x14ac:dyDescent="0.25">
      <c r="A546" s="3">
        <f>RSI!A546</f>
        <v>42797</v>
      </c>
      <c r="B546" s="2">
        <f>RSI!B546</f>
        <v>3.6520999999999999</v>
      </c>
      <c r="C546" s="2">
        <f>RSI!I546</f>
        <v>52.406549118021346</v>
      </c>
      <c r="D546" s="2">
        <f>MACD!E546</f>
        <v>-2.5473634218896368E-2</v>
      </c>
      <c r="E546" s="2">
        <f>MACD!F546</f>
        <v>-2.8253660618528131E-2</v>
      </c>
      <c r="F546" s="2">
        <f>'Moving Avg'!D546</f>
        <v>3.7232799999999999</v>
      </c>
      <c r="G546" s="2">
        <f>'Moving Avg'!F546</f>
        <v>3.6782550000000009</v>
      </c>
      <c r="H546" s="2">
        <f>'Moving Avg'!G546</f>
        <v>3.5287319999999975</v>
      </c>
      <c r="I546" s="2">
        <f>'Moving Avg'!H546</f>
        <v>3.3932729999999975</v>
      </c>
      <c r="J546" s="6" t="str">
        <f>OBV!F546</f>
        <v>BULLISH</v>
      </c>
      <c r="K546" s="6" t="str">
        <f>OBV!G546</f>
        <v>STRONG</v>
      </c>
      <c r="L546" s="6" t="str">
        <f>OBV!H546</f>
        <v>BULLISH DIVERGENCE</v>
      </c>
    </row>
    <row r="547" spans="1:12" ht="13.5" x14ac:dyDescent="0.25">
      <c r="A547" s="3">
        <f>RSI!A547</f>
        <v>42800</v>
      </c>
      <c r="B547" s="2">
        <f>RSI!B547</f>
        <v>3.6778</v>
      </c>
      <c r="C547" s="2">
        <f>RSI!I547</f>
        <v>55.507829474619811</v>
      </c>
      <c r="D547" s="2">
        <f>MACD!E547</f>
        <v>-2.4987735379675691E-2</v>
      </c>
      <c r="E547" s="2">
        <f>MACD!F547</f>
        <v>-2.7600475570757645E-2</v>
      </c>
      <c r="F547" s="2">
        <f>'Moving Avg'!D547</f>
        <v>3.7069800000000002</v>
      </c>
      <c r="G547" s="2">
        <f>'Moving Avg'!F547</f>
        <v>3.684470000000001</v>
      </c>
      <c r="H547" s="2">
        <f>'Moving Avg'!G547</f>
        <v>3.5343039999999979</v>
      </c>
      <c r="I547" s="2">
        <f>'Moving Avg'!H547</f>
        <v>3.3939669999999982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3.6863999999999999</v>
      </c>
      <c r="C548" s="2">
        <f>RSI!I548</f>
        <v>56.528644437116725</v>
      </c>
      <c r="D548" s="2">
        <f>MACD!E548</f>
        <v>-1.4232826199321646E-2</v>
      </c>
      <c r="E548" s="2">
        <f>MACD!F548</f>
        <v>-2.4926945696470446E-2</v>
      </c>
      <c r="F548" s="2">
        <f>'Moving Avg'!D548</f>
        <v>3.6924000000000001</v>
      </c>
      <c r="G548" s="2">
        <f>'Moving Avg'!F548</f>
        <v>3.6859700000000011</v>
      </c>
      <c r="H548" s="2">
        <f>'Moving Avg'!G548</f>
        <v>3.5394479999999984</v>
      </c>
      <c r="I548" s="2">
        <f>'Moving Avg'!H548</f>
        <v>3.3948829999999983</v>
      </c>
      <c r="J548" s="6" t="str">
        <f>OBV!F548</f>
        <v>BEARISH</v>
      </c>
      <c r="K548" s="6" t="str">
        <f>OBV!G548</f>
        <v>NEUTRAL</v>
      </c>
      <c r="L548" s="6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3.665</v>
      </c>
      <c r="C549" s="2">
        <f>RSI!I549</f>
        <v>53.254344336092458</v>
      </c>
      <c r="D549" s="2">
        <f>MACD!E549</f>
        <v>-7.1076657167155055E-3</v>
      </c>
      <c r="E549" s="2">
        <f>MACD!F549</f>
        <v>-2.136308970051946E-2</v>
      </c>
      <c r="F549" s="2">
        <f>'Moving Avg'!D549</f>
        <v>3.6795400000000003</v>
      </c>
      <c r="G549" s="2">
        <f>'Moving Avg'!F549</f>
        <v>3.6864000000000012</v>
      </c>
      <c r="H549" s="2">
        <f>'Moving Avg'!G549</f>
        <v>3.5450219999999986</v>
      </c>
      <c r="I549" s="2">
        <f>'Moving Avg'!H549</f>
        <v>3.3956919999999982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3.6049000000000002</v>
      </c>
      <c r="C550" s="2">
        <f>RSI!I550</f>
        <v>45.315736707213915</v>
      </c>
      <c r="D550" s="2">
        <f>MACD!E550</f>
        <v>8.5283735869410293E-3</v>
      </c>
      <c r="E550" s="2">
        <f>MACD!F550</f>
        <v>-1.5384797043027365E-2</v>
      </c>
      <c r="F550" s="2">
        <f>'Moving Avg'!D550</f>
        <v>3.6572400000000003</v>
      </c>
      <c r="G550" s="2">
        <f>'Moving Avg'!F550</f>
        <v>3.6812550000000011</v>
      </c>
      <c r="H550" s="2">
        <f>'Moving Avg'!G550</f>
        <v>3.5486219999999982</v>
      </c>
      <c r="I550" s="2">
        <f>'Moving Avg'!H550</f>
        <v>3.3962004999999986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3.665</v>
      </c>
      <c r="C551" s="2">
        <f>RSI!I551</f>
        <v>52.880189451281986</v>
      </c>
      <c r="D551" s="2">
        <f>MACD!E551</f>
        <v>1.8210987017590607E-2</v>
      </c>
      <c r="E551" s="2">
        <f>MACD!F551</f>
        <v>-8.6656402309037706E-3</v>
      </c>
      <c r="F551" s="2">
        <f>'Moving Avg'!D551</f>
        <v>3.6598199999999999</v>
      </c>
      <c r="G551" s="2">
        <f>'Moving Avg'!F551</f>
        <v>3.6791150000000008</v>
      </c>
      <c r="H551" s="2">
        <f>'Moving Avg'!G551</f>
        <v>3.5549659999999985</v>
      </c>
      <c r="I551" s="2">
        <f>'Moving Avg'!H551</f>
        <v>3.3972084999999987</v>
      </c>
      <c r="J551" s="6" t="str">
        <f>OBV!F551</f>
        <v>BEARISH</v>
      </c>
      <c r="K551" s="6" t="str">
        <f>OBV!G551</f>
        <v>NEUTRAL</v>
      </c>
      <c r="L551" s="6" t="str">
        <f>OBV!H551</f>
        <v>BEARISH DIVERGENCE</v>
      </c>
    </row>
    <row r="552" spans="1:12" ht="13.5" x14ac:dyDescent="0.25">
      <c r="A552" s="3">
        <f>RSI!A552</f>
        <v>42807</v>
      </c>
      <c r="B552" s="2">
        <f>RSI!B552</f>
        <v>3.6006999999999998</v>
      </c>
      <c r="C552" s="2">
        <f>RSI!I552</f>
        <v>45.610712133150344</v>
      </c>
      <c r="D552" s="2">
        <f>MACD!E552</f>
        <v>3.6313194269323112E-2</v>
      </c>
      <c r="E552" s="2">
        <f>MACD!F552</f>
        <v>3.3012666914160674E-4</v>
      </c>
      <c r="F552" s="2">
        <f>'Moving Avg'!D552</f>
        <v>3.6444000000000001</v>
      </c>
      <c r="G552" s="2">
        <f>'Moving Avg'!F552</f>
        <v>3.6758999999999999</v>
      </c>
      <c r="H552" s="2">
        <f>'Moving Avg'!G552</f>
        <v>3.5592539999999984</v>
      </c>
      <c r="I552" s="2">
        <f>'Moving Avg'!H552</f>
        <v>3.3979149999999989</v>
      </c>
      <c r="J552" s="6" t="str">
        <f>OBV!F552</f>
        <v>BEARISH</v>
      </c>
      <c r="K552" s="6" t="str">
        <f>OBV!G552</f>
        <v>WEAK</v>
      </c>
      <c r="L552" s="6" t="str">
        <f>OBV!H552</f>
        <v>CONFIRMED BEARISH</v>
      </c>
    </row>
    <row r="553" spans="1:12" ht="13.5" x14ac:dyDescent="0.25">
      <c r="A553" s="3">
        <f>RSI!A553</f>
        <v>42808</v>
      </c>
      <c r="B553" s="2">
        <f>RSI!B553</f>
        <v>3.6006999999999998</v>
      </c>
      <c r="C553" s="2">
        <f>RSI!I553</f>
        <v>45.610712133150344</v>
      </c>
      <c r="D553" s="2">
        <f>MACD!E553</f>
        <v>5.1889417110204228E-2</v>
      </c>
      <c r="E553" s="2">
        <f>MACD!F553</f>
        <v>1.0641984757354131E-2</v>
      </c>
      <c r="F553" s="2">
        <f>'Moving Avg'!D553</f>
        <v>3.6272599999999997</v>
      </c>
      <c r="G553" s="2">
        <f>'Moving Avg'!F553</f>
        <v>3.6726850000000004</v>
      </c>
      <c r="H553" s="2">
        <f>'Moving Avg'!G553</f>
        <v>3.5635419999999987</v>
      </c>
      <c r="I553" s="2">
        <f>'Moving Avg'!H553</f>
        <v>3.3986214999999982</v>
      </c>
      <c r="J553" s="6" t="str">
        <f>OBV!F553</f>
        <v>BEARISH</v>
      </c>
      <c r="K553" s="6" t="str">
        <f>OBV!G553</f>
        <v>WEAK</v>
      </c>
      <c r="L553" s="6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3.5964</v>
      </c>
      <c r="C554" s="2">
        <f>RSI!I554</f>
        <v>45.129542771093035</v>
      </c>
      <c r="D554" s="2">
        <f>MACD!E554</f>
        <v>6.10122194258782E-2</v>
      </c>
      <c r="E554" s="2">
        <f>MACD!F554</f>
        <v>2.0716031691058949E-2</v>
      </c>
      <c r="F554" s="2">
        <f>'Moving Avg'!D554</f>
        <v>3.6135399999999995</v>
      </c>
      <c r="G554" s="2">
        <f>'Moving Avg'!F554</f>
        <v>3.6705449999999997</v>
      </c>
      <c r="H554" s="2">
        <f>'Moving Avg'!G554</f>
        <v>3.5673139999999983</v>
      </c>
      <c r="I554" s="2">
        <f>'Moving Avg'!H554</f>
        <v>3.3993264999999986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3.6006999999999998</v>
      </c>
      <c r="C555" s="2">
        <f>RSI!I555</f>
        <v>45.745922265034729</v>
      </c>
      <c r="D555" s="2">
        <f>MACD!E555</f>
        <v>6.6675814181167858E-2</v>
      </c>
      <c r="E555" s="2">
        <f>MACD!F555</f>
        <v>2.9907988189080734E-2</v>
      </c>
      <c r="F555" s="2">
        <f>'Moving Avg'!D555</f>
        <v>3.6126999999999994</v>
      </c>
      <c r="G555" s="2">
        <f>'Moving Avg'!F555</f>
        <v>3.6694749999999998</v>
      </c>
      <c r="H555" s="2">
        <f>'Moving Avg'!G555</f>
        <v>3.5712579999999985</v>
      </c>
      <c r="I555" s="2">
        <f>'Moving Avg'!H555</f>
        <v>3.4002124999999985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</row>
    <row r="556" spans="1:12" ht="13.5" x14ac:dyDescent="0.25">
      <c r="A556" s="3">
        <f>RSI!A556</f>
        <v>42811</v>
      </c>
      <c r="B556" s="2">
        <f>RSI!B556</f>
        <v>3.6006999999999998</v>
      </c>
      <c r="C556" s="2">
        <f>RSI!I556</f>
        <v>45.745922265034729</v>
      </c>
      <c r="D556" s="2">
        <f>MACD!E556</f>
        <v>6.1779476007322032E-2</v>
      </c>
      <c r="E556" s="2">
        <f>MACD!F556</f>
        <v>3.6282285752728995E-2</v>
      </c>
      <c r="F556" s="2">
        <f>'Moving Avg'!D556</f>
        <v>3.5998399999999995</v>
      </c>
      <c r="G556" s="2">
        <f>'Moving Avg'!F556</f>
        <v>3.6694749999999998</v>
      </c>
      <c r="H556" s="2">
        <f>'Moving Avg'!G556</f>
        <v>3.5747739999999983</v>
      </c>
      <c r="I556" s="2">
        <f>'Moving Avg'!H556</f>
        <v>3.401098499999998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3.6392000000000002</v>
      </c>
      <c r="C557" s="2">
        <f>RSI!I557</f>
        <v>51.41337580668786</v>
      </c>
      <c r="D557" s="2">
        <f>MACD!E557</f>
        <v>5.8927023295535896E-2</v>
      </c>
      <c r="E557" s="2">
        <f>MACD!F557</f>
        <v>4.0811233261290374E-2</v>
      </c>
      <c r="F557" s="2">
        <f>'Moving Avg'!D557</f>
        <v>3.6075399999999993</v>
      </c>
      <c r="G557" s="2">
        <f>'Moving Avg'!F557</f>
        <v>3.6696900000000006</v>
      </c>
      <c r="H557" s="2">
        <f>'Moving Avg'!G557</f>
        <v>3.5798319999999979</v>
      </c>
      <c r="I557" s="2">
        <f>'Moving Avg'!H557</f>
        <v>3.4023759999999976</v>
      </c>
      <c r="J557" s="6" t="str">
        <f>OBV!F557</f>
        <v>BULLISH</v>
      </c>
      <c r="K557" s="6" t="str">
        <f>OBV!G557</f>
        <v>NEUTRAL</v>
      </c>
      <c r="L557" s="6" t="str">
        <f>OBV!H557</f>
        <v>CONFIRMED BULLISH</v>
      </c>
    </row>
    <row r="558" spans="1:12" ht="13.5" x14ac:dyDescent="0.25">
      <c r="A558" s="3">
        <f>RSI!A558</f>
        <v>42816</v>
      </c>
      <c r="B558" s="2">
        <f>RSI!B558</f>
        <v>3.6349</v>
      </c>
      <c r="C558" s="2">
        <f>RSI!I558</f>
        <v>50.77540415420826</v>
      </c>
      <c r="D558" s="2">
        <f>MACD!E558</f>
        <v>5.8102144124814181E-2</v>
      </c>
      <c r="E558" s="2">
        <f>MACD!F558</f>
        <v>4.4269415433995138E-2</v>
      </c>
      <c r="F558" s="2">
        <f>'Moving Avg'!D558</f>
        <v>3.6143799999999997</v>
      </c>
      <c r="G558" s="2">
        <f>'Moving Avg'!F558</f>
        <v>3.6660450000000004</v>
      </c>
      <c r="H558" s="2">
        <f>'Moving Avg'!G558</f>
        <v>3.5848039999999979</v>
      </c>
      <c r="I558" s="2">
        <f>'Moving Avg'!H558</f>
        <v>3.4036319999999978</v>
      </c>
      <c r="J558" s="6" t="str">
        <f>OBV!F558</f>
        <v>BULLISH</v>
      </c>
      <c r="K558" s="6" t="str">
        <f>OBV!G558</f>
        <v>NEUTRAL</v>
      </c>
      <c r="L558" s="6" t="str">
        <f>OBV!H558</f>
        <v>CONFIRMED BULLISH</v>
      </c>
    </row>
    <row r="559" spans="1:12" ht="13.5" x14ac:dyDescent="0.25">
      <c r="A559" s="3">
        <f>RSI!A559</f>
        <v>42817</v>
      </c>
      <c r="B559" s="2">
        <f>RSI!B559</f>
        <v>3.6006999999999998</v>
      </c>
      <c r="C559" s="2">
        <f>RSI!I559</f>
        <v>45.897262796632056</v>
      </c>
      <c r="D559" s="2">
        <f>MACD!E559</f>
        <v>5.6621658801601527E-2</v>
      </c>
      <c r="E559" s="2">
        <f>MACD!F559</f>
        <v>4.6739864107516418E-2</v>
      </c>
      <c r="F559" s="2">
        <f>'Moving Avg'!D559</f>
        <v>3.61524</v>
      </c>
      <c r="G559" s="2">
        <f>'Moving Avg'!F559</f>
        <v>3.661760000000001</v>
      </c>
      <c r="H559" s="2">
        <f>'Moving Avg'!G559</f>
        <v>3.5895199999999976</v>
      </c>
      <c r="I559" s="2">
        <f>'Moving Avg'!H559</f>
        <v>3.4046369999999979</v>
      </c>
      <c r="J559" s="6" t="str">
        <f>OBV!F559</f>
        <v>BULLISH</v>
      </c>
      <c r="K559" s="6" t="str">
        <f>OBV!G559</f>
        <v>NEUTRAL</v>
      </c>
      <c r="L559" s="6" t="str">
        <f>OBV!H559</f>
        <v>CONFIRMED BULLISH</v>
      </c>
    </row>
    <row r="560" spans="1:12" ht="13.5" x14ac:dyDescent="0.25">
      <c r="A560" s="3">
        <f>RSI!A560</f>
        <v>42818</v>
      </c>
      <c r="B560" s="2">
        <f>RSI!B560</f>
        <v>3.6006999999999998</v>
      </c>
      <c r="C560" s="2">
        <f>RSI!I560</f>
        <v>45.897262796632056</v>
      </c>
      <c r="D560" s="2">
        <f>MACD!E560</f>
        <v>4.6303083020718727E-2</v>
      </c>
      <c r="E560" s="2">
        <f>MACD!F560</f>
        <v>4.6652507890156882E-2</v>
      </c>
      <c r="F560" s="2">
        <f>'Moving Avg'!D560</f>
        <v>3.61524</v>
      </c>
      <c r="G560" s="2">
        <f>'Moving Avg'!F560</f>
        <v>3.6557600000000017</v>
      </c>
      <c r="H560" s="2">
        <f>'Moving Avg'!G560</f>
        <v>3.5941499999999973</v>
      </c>
      <c r="I560" s="2">
        <f>'Moving Avg'!H560</f>
        <v>3.405622499999998</v>
      </c>
      <c r="J560" s="6" t="str">
        <f>OBV!F560</f>
        <v>BULLISH</v>
      </c>
      <c r="K560" s="6" t="str">
        <f>OBV!G560</f>
        <v>NEUTRAL</v>
      </c>
      <c r="L560" s="6" t="str">
        <f>OBV!H560</f>
        <v>NEUTRAL</v>
      </c>
    </row>
    <row r="561" spans="1:12" ht="13.5" x14ac:dyDescent="0.25">
      <c r="A561" s="3">
        <f>RSI!A561</f>
        <v>42821</v>
      </c>
      <c r="B561" s="2">
        <f>RSI!B561</f>
        <v>3.6006999999999998</v>
      </c>
      <c r="C561" s="2">
        <f>RSI!I561</f>
        <v>45.897262796632056</v>
      </c>
      <c r="D561" s="2">
        <f>MACD!E561</f>
        <v>4.6985075408679577E-2</v>
      </c>
      <c r="E561" s="2">
        <f>MACD!F561</f>
        <v>4.6719021393861422E-2</v>
      </c>
      <c r="F561" s="2">
        <f>'Moving Avg'!D561</f>
        <v>3.61524</v>
      </c>
      <c r="G561" s="2">
        <f>'Moving Avg'!F561</f>
        <v>3.6495450000000011</v>
      </c>
      <c r="H561" s="2">
        <f>'Moving Avg'!G561</f>
        <v>3.5984379999999976</v>
      </c>
      <c r="I561" s="2">
        <f>'Moving Avg'!H561</f>
        <v>3.4067074999999982</v>
      </c>
      <c r="J561" s="6" t="str">
        <f>OBV!F561</f>
        <v>BULLISH</v>
      </c>
      <c r="K561" s="6" t="str">
        <f>OBV!G561</f>
        <v>NEUTRAL</v>
      </c>
      <c r="L561" s="6" t="str">
        <f>OBV!H561</f>
        <v>NEUTRAL</v>
      </c>
    </row>
    <row r="562" spans="1:12" ht="13.5" x14ac:dyDescent="0.25">
      <c r="A562" s="3">
        <f>RSI!A562</f>
        <v>42822</v>
      </c>
      <c r="B562" s="2">
        <f>RSI!B562</f>
        <v>3.5792000000000002</v>
      </c>
      <c r="C562" s="2">
        <f>RSI!I562</f>
        <v>42.677896439264117</v>
      </c>
      <c r="D562" s="2">
        <f>MACD!E562</f>
        <v>3.9417005907410374E-2</v>
      </c>
      <c r="E562" s="2">
        <f>MACD!F562</f>
        <v>4.5258618296571219E-2</v>
      </c>
      <c r="F562" s="2">
        <f>'Moving Avg'!D562</f>
        <v>3.6032399999999996</v>
      </c>
      <c r="G562" s="2">
        <f>'Moving Avg'!F562</f>
        <v>3.6405400000000014</v>
      </c>
      <c r="H562" s="2">
        <f>'Moving Avg'!G562</f>
        <v>3.6022959999999977</v>
      </c>
      <c r="I562" s="2">
        <f>'Moving Avg'!H562</f>
        <v>3.4077844999999987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3.5792000000000002</v>
      </c>
      <c r="C563" s="2">
        <f>RSI!I563</f>
        <v>42.677896439264117</v>
      </c>
      <c r="D563" s="2">
        <f>MACD!E563</f>
        <v>3.3283424322000599E-2</v>
      </c>
      <c r="E563" s="2">
        <f>MACD!F563</f>
        <v>4.2863579501657104E-2</v>
      </c>
      <c r="F563" s="2">
        <f>'Moving Avg'!D563</f>
        <v>3.5920999999999998</v>
      </c>
      <c r="G563" s="2">
        <f>'Moving Avg'!F563</f>
        <v>3.6315350000000008</v>
      </c>
      <c r="H563" s="2">
        <f>'Moving Avg'!G563</f>
        <v>3.6057239999999977</v>
      </c>
      <c r="I563" s="2">
        <f>'Moving Avg'!H563</f>
        <v>3.4087619999999981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</row>
    <row r="564" spans="1:12" ht="13.5" x14ac:dyDescent="0.25">
      <c r="A564" s="3">
        <f>RSI!A564</f>
        <v>42824</v>
      </c>
      <c r="B564" s="2">
        <f>RSI!B564</f>
        <v>3.6307</v>
      </c>
      <c r="C564" s="2">
        <f>RSI!I564</f>
        <v>52.026075066776258</v>
      </c>
      <c r="D564" s="2">
        <f>MACD!E564</f>
        <v>2.3867274369648861E-2</v>
      </c>
      <c r="E564" s="2">
        <f>MACD!F564</f>
        <v>3.9064318475255454E-2</v>
      </c>
      <c r="F564" s="2">
        <f>'Moving Avg'!D564</f>
        <v>3.5981000000000001</v>
      </c>
      <c r="G564" s="2">
        <f>'Moving Avg'!F564</f>
        <v>3.6266050000000014</v>
      </c>
      <c r="H564" s="2">
        <f>'Moving Avg'!G564</f>
        <v>3.6101819999999973</v>
      </c>
      <c r="I564" s="2">
        <f>'Moving Avg'!H564</f>
        <v>3.4100164999999989</v>
      </c>
      <c r="J564" s="6" t="str">
        <f>OBV!F564</f>
        <v>BULLISH</v>
      </c>
      <c r="K564" s="6" t="str">
        <f>OBV!G564</f>
        <v>NEUTRAL</v>
      </c>
      <c r="L564" s="6" t="str">
        <f>OBV!H564</f>
        <v>CONFIRMED BULLISH</v>
      </c>
    </row>
    <row r="565" spans="1:12" ht="13.5" x14ac:dyDescent="0.25">
      <c r="A565" s="3">
        <f>RSI!A565</f>
        <v>42825</v>
      </c>
      <c r="B565" s="2">
        <f>RSI!B565</f>
        <v>3.6392000000000002</v>
      </c>
      <c r="C565" s="2">
        <f>RSI!I565</f>
        <v>53.377514798455273</v>
      </c>
      <c r="D565" s="2">
        <f>MACD!E565</f>
        <v>1.5858982818721667E-2</v>
      </c>
      <c r="E565" s="2">
        <f>MACD!F565</f>
        <v>3.4423251343948698E-2</v>
      </c>
      <c r="F565" s="2">
        <f>'Moving Avg'!D565</f>
        <v>3.6057999999999999</v>
      </c>
      <c r="G565" s="2">
        <f>'Moving Avg'!F565</f>
        <v>3.622745000000001</v>
      </c>
      <c r="H565" s="2">
        <f>'Moving Avg'!G565</f>
        <v>3.6148099999999981</v>
      </c>
      <c r="I565" s="2">
        <f>'Moving Avg'!H565</f>
        <v>3.4114929999999988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3.6006999999999998</v>
      </c>
      <c r="C566" s="2">
        <f>RSI!I566</f>
        <v>46.929006292815082</v>
      </c>
      <c r="D566" s="2">
        <f>MACD!E566</f>
        <v>1.1817056585730512E-2</v>
      </c>
      <c r="E566" s="2">
        <f>MACD!F566</f>
        <v>2.9902012392305062E-2</v>
      </c>
      <c r="F566" s="2">
        <f>'Moving Avg'!D566</f>
        <v>3.6058000000000008</v>
      </c>
      <c r="G566" s="2">
        <f>'Moving Avg'!F566</f>
        <v>3.620175000000001</v>
      </c>
      <c r="H566" s="2">
        <f>'Moving Avg'!G566</f>
        <v>3.6184119999999975</v>
      </c>
      <c r="I566" s="2">
        <f>'Moving Avg'!H566</f>
        <v>3.4127369999999986</v>
      </c>
      <c r="J566" s="6" t="str">
        <f>OBV!F566</f>
        <v>BULLISH</v>
      </c>
      <c r="K566" s="6" t="str">
        <f>OBV!G566</f>
        <v>NEUTRAL</v>
      </c>
      <c r="L566" s="6" t="str">
        <f>OBV!H566</f>
        <v>NEUTRAL</v>
      </c>
    </row>
    <row r="567" spans="1:12" ht="13.5" x14ac:dyDescent="0.25">
      <c r="A567" s="3">
        <f>RSI!A567</f>
        <v>42829</v>
      </c>
      <c r="B567" s="2">
        <f>RSI!B567</f>
        <v>3.6435</v>
      </c>
      <c r="C567" s="2">
        <f>RSI!I567</f>
        <v>53.634942975647157</v>
      </c>
      <c r="D567" s="2">
        <f>MACD!E567</f>
        <v>1.1268344504775207E-2</v>
      </c>
      <c r="E567" s="2">
        <f>MACD!F567</f>
        <v>2.6175278814799093E-2</v>
      </c>
      <c r="F567" s="2">
        <f>'Moving Avg'!D567</f>
        <v>3.6186599999999998</v>
      </c>
      <c r="G567" s="2">
        <f>'Moving Avg'!F567</f>
        <v>3.6184600000000002</v>
      </c>
      <c r="H567" s="2">
        <f>'Moving Avg'!G567</f>
        <v>3.6209839999999982</v>
      </c>
      <c r="I567" s="2">
        <f>'Moving Avg'!H567</f>
        <v>3.4141749999999988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3.6006999999999998</v>
      </c>
      <c r="C568" s="2">
        <f>RSI!I568</f>
        <v>47.21062976784264</v>
      </c>
      <c r="D568" s="2">
        <f>MACD!E568</f>
        <v>1.3169856754684517E-2</v>
      </c>
      <c r="E568" s="2">
        <f>MACD!F568</f>
        <v>2.357419440277618E-2</v>
      </c>
      <c r="F568" s="2">
        <f>'Moving Avg'!D568</f>
        <v>3.62296</v>
      </c>
      <c r="G568" s="2">
        <f>'Moving Avg'!F568</f>
        <v>3.6141750000000004</v>
      </c>
      <c r="H568" s="2">
        <f>'Moving Avg'!G568</f>
        <v>3.6227859999999974</v>
      </c>
      <c r="I568" s="2">
        <f>'Moving Avg'!H568</f>
        <v>3.4154589999999989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</row>
    <row r="569" spans="1:12" ht="13.5" x14ac:dyDescent="0.25">
      <c r="A569" s="3">
        <f>RSI!A569</f>
        <v>42831</v>
      </c>
      <c r="B569" s="2">
        <f>RSI!B569</f>
        <v>3.6006999999999998</v>
      </c>
      <c r="C569" s="2">
        <f>RSI!I569</f>
        <v>47.21062976784264</v>
      </c>
      <c r="D569" s="2">
        <f>MACD!E569</f>
        <v>9.6377668450156051E-3</v>
      </c>
      <c r="E569" s="2">
        <f>MACD!F569</f>
        <v>2.0786908891224067E-2</v>
      </c>
      <c r="F569" s="2">
        <f>'Moving Avg'!D569</f>
        <v>3.6169600000000002</v>
      </c>
      <c r="G569" s="2">
        <f>'Moving Avg'!F569</f>
        <v>3.6109600000000008</v>
      </c>
      <c r="H569" s="2">
        <f>'Moving Avg'!G569</f>
        <v>3.6245019999999983</v>
      </c>
      <c r="I569" s="2">
        <f>'Moving Avg'!H569</f>
        <v>3.416822499999999</v>
      </c>
      <c r="J569" s="6" t="str">
        <f>OBV!F569</f>
        <v>BULLISH</v>
      </c>
      <c r="K569" s="6" t="str">
        <f>OBV!G569</f>
        <v>NEUTRAL</v>
      </c>
      <c r="L569" s="6" t="str">
        <f>OBV!H569</f>
        <v>BULLISH DIVERGENCE</v>
      </c>
    </row>
    <row r="570" spans="1:12" ht="13.5" x14ac:dyDescent="0.25">
      <c r="A570" s="3">
        <f>RSI!A570</f>
        <v>42832</v>
      </c>
      <c r="B570" s="2">
        <f>RSI!B570</f>
        <v>3.6392000000000002</v>
      </c>
      <c r="C570" s="2">
        <f>RSI!I570</f>
        <v>53.074377196786685</v>
      </c>
      <c r="D570" s="2">
        <f>MACD!E570</f>
        <v>3.9087759830809254E-3</v>
      </c>
      <c r="E570" s="2">
        <f>MACD!F570</f>
        <v>1.7411282309595436E-2</v>
      </c>
      <c r="F570" s="2">
        <f>'Moving Avg'!D570</f>
        <v>3.6169599999999997</v>
      </c>
      <c r="G570" s="2">
        <f>'Moving Avg'!F570</f>
        <v>3.6126750000000007</v>
      </c>
      <c r="H570" s="2">
        <f>'Moving Avg'!G570</f>
        <v>3.6278439999999978</v>
      </c>
      <c r="I570" s="2">
        <f>'Moving Avg'!H570</f>
        <v>3.4182989999999989</v>
      </c>
      <c r="J570" s="6" t="str">
        <f>OBV!F570</f>
        <v>BULLISH</v>
      </c>
      <c r="K570" s="6" t="str">
        <f>OBV!G570</f>
        <v>NEUTRAL</v>
      </c>
      <c r="L570" s="6" t="str">
        <f>OBV!H570</f>
        <v>NEUTRAL</v>
      </c>
    </row>
    <row r="571" spans="1:12" ht="13.5" x14ac:dyDescent="0.25">
      <c r="A571" s="3">
        <f>RSI!A571</f>
        <v>42835</v>
      </c>
      <c r="B571" s="2">
        <f>RSI!B571</f>
        <v>3.6177999999999999</v>
      </c>
      <c r="C571" s="2">
        <f>RSI!I571</f>
        <v>49.765398381035347</v>
      </c>
      <c r="D571" s="2">
        <f>MACD!E571</f>
        <v>5.2214466979183527E-4</v>
      </c>
      <c r="E571" s="2">
        <f>MACD!F571</f>
        <v>1.4033454781634718E-2</v>
      </c>
      <c r="F571" s="2">
        <f>'Moving Avg'!D571</f>
        <v>3.6203799999999999</v>
      </c>
      <c r="G571" s="2">
        <f>'Moving Avg'!F571</f>
        <v>3.6103150000000008</v>
      </c>
      <c r="H571" s="2">
        <f>'Moving Avg'!G571</f>
        <v>3.631787999999998</v>
      </c>
      <c r="I571" s="2">
        <f>'Moving Avg'!H571</f>
        <v>3.4197879999999987</v>
      </c>
      <c r="J571" s="6" t="str">
        <f>OBV!F571</f>
        <v>BULLISH</v>
      </c>
      <c r="K571" s="6" t="str">
        <f>OBV!G571</f>
        <v>NEUTRAL</v>
      </c>
      <c r="L571" s="6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3.6177999999999999</v>
      </c>
      <c r="C572" s="2">
        <f>RSI!I572</f>
        <v>49.765398381035347</v>
      </c>
      <c r="D572" s="2">
        <f>MACD!E572</f>
        <v>-5.6397134209018596E-3</v>
      </c>
      <c r="E572" s="2">
        <f>MACD!F572</f>
        <v>1.0098821141127402E-2</v>
      </c>
      <c r="F572" s="2">
        <f>'Moving Avg'!D572</f>
        <v>3.61524</v>
      </c>
      <c r="G572" s="2">
        <f>'Moving Avg'!F572</f>
        <v>3.6111700000000004</v>
      </c>
      <c r="H572" s="2">
        <f>'Moving Avg'!G572</f>
        <v>3.6347019999999977</v>
      </c>
      <c r="I572" s="2">
        <f>'Moving Avg'!H572</f>
        <v>3.421356499999999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</row>
    <row r="573" spans="1:12" ht="13.5" x14ac:dyDescent="0.25">
      <c r="A573" s="3">
        <f>RSI!A573</f>
        <v>42837</v>
      </c>
      <c r="B573" s="2">
        <f>RSI!B573</f>
        <v>3.6177999999999999</v>
      </c>
      <c r="C573" s="2">
        <f>RSI!I573</f>
        <v>49.765398381035354</v>
      </c>
      <c r="D573" s="2">
        <f>MACD!E573</f>
        <v>-1.0842995817646361E-2</v>
      </c>
      <c r="E573" s="2">
        <f>MACD!F573</f>
        <v>5.9104577493726499E-3</v>
      </c>
      <c r="F573" s="2">
        <f>'Moving Avg'!D573</f>
        <v>3.6186599999999998</v>
      </c>
      <c r="G573" s="2">
        <f>'Moving Avg'!F573</f>
        <v>3.6120250000000005</v>
      </c>
      <c r="H573" s="2">
        <f>'Moving Avg'!G573</f>
        <v>3.6374459999999988</v>
      </c>
      <c r="I573" s="2">
        <f>'Moving Avg'!H573</f>
        <v>3.4229249999999989</v>
      </c>
      <c r="J573" s="6" t="str">
        <f>OBV!F573</f>
        <v>BEARISH</v>
      </c>
      <c r="K573" s="6" t="str">
        <f>OBV!G573</f>
        <v>NEUTRAL</v>
      </c>
      <c r="L573" s="6" t="str">
        <f>OBV!H573</f>
        <v>BEARISH DIVERGENCE</v>
      </c>
    </row>
    <row r="574" spans="1:12" ht="13.5" x14ac:dyDescent="0.25">
      <c r="A574" s="3">
        <f>RSI!A574</f>
        <v>42838</v>
      </c>
      <c r="B574" s="2">
        <f>RSI!B574</f>
        <v>3.5663999999999998</v>
      </c>
      <c r="C574" s="2">
        <f>RSI!I574</f>
        <v>41.924278811713464</v>
      </c>
      <c r="D574" s="2">
        <f>MACD!E574</f>
        <v>-3.5054763755786311E-3</v>
      </c>
      <c r="E574" s="2">
        <f>MACD!F574</f>
        <v>4.0272709243823947E-3</v>
      </c>
      <c r="F574" s="2">
        <f>'Moving Avg'!D574</f>
        <v>3.6117999999999997</v>
      </c>
      <c r="G574" s="2">
        <f>'Moving Avg'!F574</f>
        <v>3.6105250000000013</v>
      </c>
      <c r="H574" s="2">
        <f>'Moving Avg'!G574</f>
        <v>3.6384759999999985</v>
      </c>
      <c r="I574" s="2">
        <f>'Moving Avg'!H574</f>
        <v>3.4244354999999995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3.5663999999999998</v>
      </c>
      <c r="C575" s="2">
        <f>RSI!I575</f>
        <v>41.924278811713464</v>
      </c>
      <c r="D575" s="2">
        <f>MACD!E575</f>
        <v>4.3236967072446397E-3</v>
      </c>
      <c r="E575" s="2">
        <f>MACD!F575</f>
        <v>4.0865560809548434E-3</v>
      </c>
      <c r="F575" s="2">
        <f>'Moving Avg'!D575</f>
        <v>3.5972400000000002</v>
      </c>
      <c r="G575" s="2">
        <f>'Moving Avg'!F575</f>
        <v>3.608810000000001</v>
      </c>
      <c r="H575" s="2">
        <f>'Moving Avg'!G575</f>
        <v>3.6390759999999989</v>
      </c>
      <c r="I575" s="2">
        <f>'Moving Avg'!H575</f>
        <v>3.4259459999999997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3.5663999999999998</v>
      </c>
      <c r="C576" s="2">
        <f>RSI!I576</f>
        <v>41.924278811713464</v>
      </c>
      <c r="D576" s="2">
        <f>MACD!E576</f>
        <v>5.3149440318813745E-3</v>
      </c>
      <c r="E576" s="2">
        <f>MACD!F576</f>
        <v>4.33223367114015E-3</v>
      </c>
      <c r="F576" s="2">
        <f>'Moving Avg'!D576</f>
        <v>3.5869599999999999</v>
      </c>
      <c r="G576" s="2">
        <f>'Moving Avg'!F576</f>
        <v>3.6070950000000011</v>
      </c>
      <c r="H576" s="2">
        <f>'Moving Avg'!G576</f>
        <v>3.6401059999999985</v>
      </c>
      <c r="I576" s="2">
        <f>'Moving Avg'!H576</f>
        <v>3.4275760000000002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3.6049000000000002</v>
      </c>
      <c r="C577" s="2">
        <f>RSI!I577</f>
        <v>49.385010223103428</v>
      </c>
      <c r="D577" s="2">
        <f>MACD!E577</f>
        <v>1.0154639867059778E-2</v>
      </c>
      <c r="E577" s="2">
        <f>MACD!F577</f>
        <v>5.4967149103240763E-3</v>
      </c>
      <c r="F577" s="2">
        <f>'Moving Avg'!D577</f>
        <v>3.5843799999999995</v>
      </c>
      <c r="G577" s="2">
        <f>'Moving Avg'!F577</f>
        <v>3.6053800000000011</v>
      </c>
      <c r="H577" s="2">
        <f>'Moving Avg'!G577</f>
        <v>3.6411339999999983</v>
      </c>
      <c r="I577" s="2">
        <f>'Moving Avg'!H577</f>
        <v>3.4296770000000003</v>
      </c>
      <c r="J577" s="6" t="str">
        <f>OBV!F577</f>
        <v>BULLISH</v>
      </c>
      <c r="K577" s="6" t="str">
        <f>OBV!G577</f>
        <v>NEUTRAL</v>
      </c>
      <c r="L577" s="6" t="str">
        <f>OBV!H577</f>
        <v>BULLISH DIVERGENCE</v>
      </c>
    </row>
    <row r="578" spans="1:12" ht="13.5" x14ac:dyDescent="0.25">
      <c r="A578" s="3">
        <f>RSI!A578</f>
        <v>42844</v>
      </c>
      <c r="B578" s="2">
        <f>RSI!B578</f>
        <v>3.6435</v>
      </c>
      <c r="C578" s="2">
        <f>RSI!I578</f>
        <v>55.550466968882368</v>
      </c>
      <c r="D578" s="2">
        <f>MACD!E578</f>
        <v>4.8267133576751498E-3</v>
      </c>
      <c r="E578" s="2">
        <f>MACD!F578</f>
        <v>5.3627145997942908E-3</v>
      </c>
      <c r="F578" s="2">
        <f>'Moving Avg'!D578</f>
        <v>3.5895200000000003</v>
      </c>
      <c r="G578" s="2">
        <f>'Moving Avg'!F578</f>
        <v>3.6058100000000008</v>
      </c>
      <c r="H578" s="2">
        <f>'Moving Avg'!G578</f>
        <v>3.6408759999999978</v>
      </c>
      <c r="I578" s="2">
        <f>'Moving Avg'!H578</f>
        <v>3.4319710000000003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3.5792000000000002</v>
      </c>
      <c r="C579" s="2">
        <f>RSI!I579</f>
        <v>45.588412297925778</v>
      </c>
      <c r="D579" s="2">
        <f>MACD!E579</f>
        <v>4.8726203562177162E-3</v>
      </c>
      <c r="E579" s="2">
        <f>MACD!F579</f>
        <v>5.2646957510789757E-3</v>
      </c>
      <c r="F579" s="2">
        <f>'Moving Avg'!D579</f>
        <v>3.5920800000000002</v>
      </c>
      <c r="G579" s="2">
        <f>'Moving Avg'!F579</f>
        <v>3.6047350000000007</v>
      </c>
      <c r="H579" s="2">
        <f>'Moving Avg'!G579</f>
        <v>3.6393319999999982</v>
      </c>
      <c r="I579" s="2">
        <f>'Moving Avg'!H579</f>
        <v>3.4337445000000009</v>
      </c>
      <c r="J579" s="6" t="str">
        <f>OBV!F579</f>
        <v>BEARISH</v>
      </c>
      <c r="K579" s="6" t="str">
        <f>OBV!G579</f>
        <v>NEUTRAL</v>
      </c>
      <c r="L579" s="6" t="str">
        <f>OBV!H579</f>
        <v>BEARISH DIVERGENCE</v>
      </c>
    </row>
    <row r="580" spans="1:12" ht="13.5" x14ac:dyDescent="0.25">
      <c r="A580" s="3">
        <f>RSI!A580</f>
        <v>42846</v>
      </c>
      <c r="B580" s="2">
        <f>RSI!B580</f>
        <v>3.6349</v>
      </c>
      <c r="C580" s="2">
        <f>RSI!I580</f>
        <v>53.386710902889405</v>
      </c>
      <c r="D580" s="2">
        <f>MACD!E580</f>
        <v>6.8952241829252081E-3</v>
      </c>
      <c r="E580" s="2">
        <f>MACD!F580</f>
        <v>5.5908014374482229E-3</v>
      </c>
      <c r="F580" s="2">
        <f>'Moving Avg'!D580</f>
        <v>3.6057800000000002</v>
      </c>
      <c r="G580" s="2">
        <f>'Moving Avg'!F580</f>
        <v>3.6064450000000008</v>
      </c>
      <c r="H580" s="2">
        <f>'Moving Avg'!G580</f>
        <v>3.6378739999999978</v>
      </c>
      <c r="I580" s="2">
        <f>'Moving Avg'!H580</f>
        <v>3.4359955000000015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3.6349</v>
      </c>
      <c r="C581" s="2">
        <f>RSI!I581</f>
        <v>53.386710902889405</v>
      </c>
      <c r="D581" s="2">
        <f>MACD!E581</f>
        <v>5.1580024040438488E-3</v>
      </c>
      <c r="E581" s="2">
        <f>MACD!F581</f>
        <v>5.5042416307673489E-3</v>
      </c>
      <c r="F581" s="2">
        <f>'Moving Avg'!D581</f>
        <v>3.6194800000000003</v>
      </c>
      <c r="G581" s="2">
        <f>'Moving Avg'!F581</f>
        <v>3.6081550000000009</v>
      </c>
      <c r="H581" s="2">
        <f>'Moving Avg'!G581</f>
        <v>3.6364159999999983</v>
      </c>
      <c r="I581" s="2">
        <f>'Moving Avg'!H581</f>
        <v>3.4383260000000018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3.6435</v>
      </c>
      <c r="C582" s="2">
        <f>RSI!I582</f>
        <v>54.553052601498983</v>
      </c>
      <c r="D582" s="2">
        <f>MACD!E582</f>
        <v>2.906241723677816E-3</v>
      </c>
      <c r="E582" s="2">
        <f>MACD!F582</f>
        <v>4.9846416493494429E-3</v>
      </c>
      <c r="F582" s="2">
        <f>'Moving Avg'!D582</f>
        <v>3.6271999999999998</v>
      </c>
      <c r="G582" s="2">
        <f>'Moving Avg'!F582</f>
        <v>3.6113700000000009</v>
      </c>
      <c r="H582" s="2">
        <f>'Moving Avg'!G582</f>
        <v>3.6359859999999973</v>
      </c>
      <c r="I582" s="2">
        <f>'Moving Avg'!H582</f>
        <v>3.4406835000000022</v>
      </c>
      <c r="J582" s="6" t="str">
        <f>OBV!F582</f>
        <v>BEARISH</v>
      </c>
      <c r="K582" s="6" t="str">
        <f>OBV!G582</f>
        <v>NEUTRAL</v>
      </c>
      <c r="L582" s="6" t="str">
        <f>OBV!H582</f>
        <v>BEARISH DIVERGENCE</v>
      </c>
    </row>
    <row r="583" spans="1:12" ht="13.5" x14ac:dyDescent="0.25">
      <c r="A583" s="3">
        <f>RSI!A583</f>
        <v>42851</v>
      </c>
      <c r="B583" s="2">
        <f>RSI!B583</f>
        <v>3.6349</v>
      </c>
      <c r="C583" s="2">
        <f>RSI!I583</f>
        <v>53.12161632773757</v>
      </c>
      <c r="D583" s="2">
        <f>MACD!E583</f>
        <v>1.4530817407849561E-3</v>
      </c>
      <c r="E583" s="2">
        <f>MACD!F583</f>
        <v>4.2783296676365459E-3</v>
      </c>
      <c r="F583" s="2">
        <f>'Moving Avg'!D583</f>
        <v>3.6254800000000005</v>
      </c>
      <c r="G583" s="2">
        <f>'Moving Avg'!F583</f>
        <v>3.6141550000000011</v>
      </c>
      <c r="H583" s="2">
        <f>'Moving Avg'!G583</f>
        <v>3.635383999999998</v>
      </c>
      <c r="I583" s="2">
        <f>'Moving Avg'!H583</f>
        <v>3.4431050000000023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</row>
    <row r="584" spans="1:12" ht="13.5" x14ac:dyDescent="0.25">
      <c r="A584" s="3">
        <f>RSI!A584</f>
        <v>42852</v>
      </c>
      <c r="B584" s="2">
        <f>RSI!B584</f>
        <v>3.6049000000000002</v>
      </c>
      <c r="C584" s="2">
        <f>RSI!I584</f>
        <v>48.35508352830351</v>
      </c>
      <c r="D584" s="2">
        <f>MACD!E584</f>
        <v>-5.582335131746774E-3</v>
      </c>
      <c r="E584" s="2">
        <f>MACD!F584</f>
        <v>2.3061967077598819E-3</v>
      </c>
      <c r="F584" s="2">
        <f>'Moving Avg'!D584</f>
        <v>3.6306199999999995</v>
      </c>
      <c r="G584" s="2">
        <f>'Moving Avg'!F584</f>
        <v>3.6128650000000007</v>
      </c>
      <c r="H584" s="2">
        <f>'Moving Avg'!G584</f>
        <v>3.6346979999999975</v>
      </c>
      <c r="I584" s="2">
        <f>'Moving Avg'!H584</f>
        <v>3.4453980000000026</v>
      </c>
      <c r="J584" s="6" t="str">
        <f>OBV!F584</f>
        <v>BEARISH</v>
      </c>
      <c r="K584" s="6" t="str">
        <f>OBV!G584</f>
        <v>NEUTRAL</v>
      </c>
      <c r="L584" s="6" t="str">
        <f>OBV!H584</f>
        <v>BEARISH DIVERGENCE</v>
      </c>
    </row>
    <row r="585" spans="1:12" ht="13.5" x14ac:dyDescent="0.25">
      <c r="A585" s="3">
        <f>RSI!A585</f>
        <v>42853</v>
      </c>
      <c r="B585" s="2">
        <f>RSI!B585</f>
        <v>3.5621</v>
      </c>
      <c r="C585" s="2">
        <f>RSI!I585</f>
        <v>42.496511385812461</v>
      </c>
      <c r="D585" s="2">
        <f>MACD!E585</f>
        <v>-8.299173591630904E-3</v>
      </c>
      <c r="E585" s="2">
        <f>MACD!F585</f>
        <v>1.8512264788172464E-4</v>
      </c>
      <c r="F585" s="2">
        <f>'Moving Avg'!D585</f>
        <v>3.6160600000000001</v>
      </c>
      <c r="G585" s="2">
        <f>'Moving Avg'!F585</f>
        <v>3.6090100000000005</v>
      </c>
      <c r="H585" s="2">
        <f>'Moving Avg'!G585</f>
        <v>3.6334979999999972</v>
      </c>
      <c r="I585" s="2">
        <f>'Moving Avg'!H585</f>
        <v>3.4475630000000024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3.5621</v>
      </c>
      <c r="C586" s="2">
        <f>RSI!I586</f>
        <v>42.496511385812461</v>
      </c>
      <c r="D586" s="2">
        <f>MACD!E586</f>
        <v>-1.0284170406734461E-2</v>
      </c>
      <c r="E586" s="2">
        <f>MACD!F586</f>
        <v>-1.9087359630415126E-3</v>
      </c>
      <c r="F586" s="2">
        <f>'Moving Avg'!D586</f>
        <v>3.6015000000000001</v>
      </c>
      <c r="G586" s="2">
        <f>'Moving Avg'!F586</f>
        <v>3.6070800000000007</v>
      </c>
      <c r="H586" s="2">
        <f>'Moving Avg'!G586</f>
        <v>3.6327259999999977</v>
      </c>
      <c r="I586" s="2">
        <f>'Moving Avg'!H586</f>
        <v>3.4497280000000021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</row>
    <row r="587" spans="1:12" ht="13.5" x14ac:dyDescent="0.25">
      <c r="A587" s="3">
        <f>RSI!A587</f>
        <v>42858</v>
      </c>
      <c r="B587" s="2">
        <f>RSI!B587</f>
        <v>3.5964</v>
      </c>
      <c r="C587" s="2">
        <f>RSI!I587</f>
        <v>48.316489683322708</v>
      </c>
      <c r="D587" s="2">
        <f>MACD!E587</f>
        <v>-8.2908297871520098E-3</v>
      </c>
      <c r="E587" s="2">
        <f>MACD!F587</f>
        <v>-3.1851547278636122E-3</v>
      </c>
      <c r="F587" s="2">
        <f>'Moving Avg'!D587</f>
        <v>3.5920800000000002</v>
      </c>
      <c r="G587" s="2">
        <f>'Moving Avg'!F587</f>
        <v>3.6047250000000006</v>
      </c>
      <c r="H587" s="2">
        <f>'Moving Avg'!G587</f>
        <v>3.6319559999999971</v>
      </c>
      <c r="I587" s="2">
        <f>'Moving Avg'!H587</f>
        <v>3.4518500000000021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</row>
    <row r="588" spans="1:12" ht="13.5" x14ac:dyDescent="0.25">
      <c r="A588" s="3">
        <f>RSI!A588</f>
        <v>42859</v>
      </c>
      <c r="B588" s="2">
        <f>RSI!B588</f>
        <v>3.6435</v>
      </c>
      <c r="C588" s="2">
        <f>RSI!I588</f>
        <v>55.044969298969889</v>
      </c>
      <c r="D588" s="2">
        <f>MACD!E588</f>
        <v>-4.0881745463154928E-3</v>
      </c>
      <c r="E588" s="2">
        <f>MACD!F588</f>
        <v>-3.3657586915539885E-3</v>
      </c>
      <c r="F588" s="2">
        <f>'Moving Avg'!D588</f>
        <v>3.5937999999999994</v>
      </c>
      <c r="G588" s="2">
        <f>'Moving Avg'!F588</f>
        <v>3.6068650000000013</v>
      </c>
      <c r="H588" s="2">
        <f>'Moving Avg'!G588</f>
        <v>3.6306699999999976</v>
      </c>
      <c r="I588" s="2">
        <f>'Moving Avg'!H588</f>
        <v>3.4542075000000017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3.6092</v>
      </c>
      <c r="C589" s="2">
        <f>RSI!I589</f>
        <v>49.945561602530205</v>
      </c>
      <c r="D589" s="2">
        <f>MACD!E589</f>
        <v>-8.1004740066705772E-3</v>
      </c>
      <c r="E589" s="2">
        <f>MACD!F589</f>
        <v>-4.3127017545773064E-3</v>
      </c>
      <c r="F589" s="2">
        <f>'Moving Avg'!D589</f>
        <v>3.5946600000000002</v>
      </c>
      <c r="G589" s="2">
        <f>'Moving Avg'!F589</f>
        <v>3.6072900000000012</v>
      </c>
      <c r="H589" s="2">
        <f>'Moving Avg'!G589</f>
        <v>3.6291259999999976</v>
      </c>
      <c r="I589" s="2">
        <f>'Moving Avg'!H589</f>
        <v>3.4561790000000019</v>
      </c>
      <c r="J589" s="6" t="str">
        <f>OBV!F589</f>
        <v>BULLISH</v>
      </c>
      <c r="K589" s="6" t="str">
        <f>OBV!G589</f>
        <v>NEUTRAL</v>
      </c>
      <c r="L589" s="6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3.6435</v>
      </c>
      <c r="C590" s="2">
        <f>RSI!I590</f>
        <v>54.486323247388952</v>
      </c>
      <c r="D590" s="2">
        <f>MACD!E590</f>
        <v>-5.4650906892090845E-3</v>
      </c>
      <c r="E590" s="2">
        <f>MACD!F590</f>
        <v>-4.5431795415036627E-3</v>
      </c>
      <c r="F590" s="2">
        <f>'Moving Avg'!D590</f>
        <v>3.6109400000000003</v>
      </c>
      <c r="G590" s="2">
        <f>'Moving Avg'!F590</f>
        <v>3.6075050000000011</v>
      </c>
      <c r="H590" s="2">
        <f>'Moving Avg'!G590</f>
        <v>3.6275819999999981</v>
      </c>
      <c r="I590" s="2">
        <f>'Moving Avg'!H590</f>
        <v>3.458108000000002</v>
      </c>
      <c r="J590" s="6" t="str">
        <f>OBV!F590</f>
        <v>BULLISH</v>
      </c>
      <c r="K590" s="6" t="str">
        <f>OBV!G590</f>
        <v>NEUTRAL</v>
      </c>
      <c r="L590" s="6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3.6135000000000002</v>
      </c>
      <c r="C591" s="2">
        <f>RSI!I591</f>
        <v>50.197119044617438</v>
      </c>
      <c r="D591" s="2">
        <f>MACD!E591</f>
        <v>-1.2138349198105303E-3</v>
      </c>
      <c r="E591" s="2">
        <f>MACD!F591</f>
        <v>-3.8773106171650362E-3</v>
      </c>
      <c r="F591" s="2">
        <f>'Moving Avg'!D591</f>
        <v>3.6212199999999997</v>
      </c>
      <c r="G591" s="2">
        <f>'Moving Avg'!F591</f>
        <v>3.6072900000000012</v>
      </c>
      <c r="H591" s="2">
        <f>'Moving Avg'!G591</f>
        <v>3.6253519999999977</v>
      </c>
      <c r="I591" s="2">
        <f>'Moving Avg'!H591</f>
        <v>3.4601010000000021</v>
      </c>
      <c r="J591" s="6" t="str">
        <f>OBV!F591</f>
        <v>BULLISH</v>
      </c>
      <c r="K591" s="6" t="str">
        <f>OBV!G591</f>
        <v>NEUTRAL</v>
      </c>
      <c r="L591" s="6" t="str">
        <f>OBV!H591</f>
        <v>CONFIRMED BULLISH</v>
      </c>
    </row>
    <row r="592" spans="1:12" ht="13.5" x14ac:dyDescent="0.25">
      <c r="A592" s="3">
        <f>RSI!A592</f>
        <v>42865</v>
      </c>
      <c r="B592" s="2">
        <f>RSI!B592</f>
        <v>3.6392000000000002</v>
      </c>
      <c r="C592" s="2">
        <f>RSI!I592</f>
        <v>53.569156179894939</v>
      </c>
      <c r="D592" s="2">
        <f>MACD!E592</f>
        <v>1.7940017647015694E-3</v>
      </c>
      <c r="E592" s="2">
        <f>MACD!F592</f>
        <v>-2.7430481407917152E-3</v>
      </c>
      <c r="F592" s="2">
        <f>'Moving Avg'!D592</f>
        <v>3.6297800000000002</v>
      </c>
      <c r="G592" s="2">
        <f>'Moving Avg'!F592</f>
        <v>3.6083600000000011</v>
      </c>
      <c r="H592" s="2">
        <f>'Moving Avg'!G592</f>
        <v>3.6229499999999986</v>
      </c>
      <c r="I592" s="2">
        <f>'Moving Avg'!H592</f>
        <v>3.4626515000000015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3.6435</v>
      </c>
      <c r="C593" s="2">
        <f>RSI!I593</f>
        <v>54.128782542666556</v>
      </c>
      <c r="D593" s="2">
        <f>MACD!E593</f>
        <v>2.5375319105194194E-3</v>
      </c>
      <c r="E593" s="2">
        <f>MACD!F593</f>
        <v>-1.6869321305294884E-3</v>
      </c>
      <c r="F593" s="2">
        <f>'Moving Avg'!D593</f>
        <v>3.6297800000000002</v>
      </c>
      <c r="G593" s="2">
        <f>'Moving Avg'!F593</f>
        <v>3.6096450000000013</v>
      </c>
      <c r="H593" s="2">
        <f>'Moving Avg'!G593</f>
        <v>3.6206339999999977</v>
      </c>
      <c r="I593" s="2">
        <f>'Moving Avg'!H593</f>
        <v>3.4650090000000016</v>
      </c>
      <c r="J593" s="6" t="str">
        <f>OBV!F593</f>
        <v>BULLISH</v>
      </c>
      <c r="K593" s="6" t="str">
        <f>OBV!G593</f>
        <v>NEUTRAL</v>
      </c>
      <c r="L593" s="6" t="str">
        <f>OBV!H593</f>
        <v>NEUTRAL</v>
      </c>
    </row>
    <row r="594" spans="1:12" ht="13.5" x14ac:dyDescent="0.25">
      <c r="A594" s="3">
        <f>RSI!A594</f>
        <v>42867</v>
      </c>
      <c r="B594" s="2">
        <f>RSI!B594</f>
        <v>3.6435</v>
      </c>
      <c r="C594" s="2">
        <f>RSI!I594</f>
        <v>54.128782542666549</v>
      </c>
      <c r="D594" s="2">
        <f>MACD!E594</f>
        <v>-1.6222382819082171E-3</v>
      </c>
      <c r="E594" s="2">
        <f>MACD!F594</f>
        <v>-1.6739933608052341E-3</v>
      </c>
      <c r="F594" s="2">
        <f>'Moving Avg'!D594</f>
        <v>3.6366399999999999</v>
      </c>
      <c r="G594" s="2">
        <f>'Moving Avg'!F594</f>
        <v>3.613500000000001</v>
      </c>
      <c r="H594" s="2">
        <f>'Moving Avg'!G594</f>
        <v>3.6189179999999976</v>
      </c>
      <c r="I594" s="2">
        <f>'Moving Avg'!H594</f>
        <v>3.4673665000000016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</row>
    <row r="595" spans="1:12" ht="13.5" x14ac:dyDescent="0.25">
      <c r="A595" s="3">
        <f>RSI!A595</f>
        <v>42870</v>
      </c>
      <c r="B595" s="2">
        <f>RSI!B595</f>
        <v>3.6435</v>
      </c>
      <c r="C595" s="2">
        <f>RSI!I595</f>
        <v>54.128782542666556</v>
      </c>
      <c r="D595" s="2">
        <f>MACD!E595</f>
        <v>-1.1887331871053952E-2</v>
      </c>
      <c r="E595" s="2">
        <f>MACD!F595</f>
        <v>-3.7166610628549782E-3</v>
      </c>
      <c r="F595" s="2">
        <f>'Moving Avg'!D595</f>
        <v>3.6366399999999999</v>
      </c>
      <c r="G595" s="2">
        <f>'Moving Avg'!F595</f>
        <v>3.6173550000000012</v>
      </c>
      <c r="H595" s="2">
        <f>'Moving Avg'!G595</f>
        <v>3.6174599999999977</v>
      </c>
      <c r="I595" s="2">
        <f>'Moving Avg'!H595</f>
        <v>3.4695095000000022</v>
      </c>
      <c r="J595" s="6" t="str">
        <f>OBV!F595</f>
        <v>BULLISH</v>
      </c>
      <c r="K595" s="6" t="str">
        <f>OBV!G595</f>
        <v>NEUTRAL</v>
      </c>
      <c r="L595" s="6" t="str">
        <f>OBV!H595</f>
        <v>NEUTRAL</v>
      </c>
    </row>
    <row r="596" spans="1:12" ht="13.5" x14ac:dyDescent="0.25">
      <c r="A596" s="3">
        <f>RSI!A596</f>
        <v>42871</v>
      </c>
      <c r="B596" s="2">
        <f>RSI!B596</f>
        <v>3.6135000000000002</v>
      </c>
      <c r="C596" s="2">
        <f>RSI!I596</f>
        <v>48.984153714309066</v>
      </c>
      <c r="D596" s="2">
        <f>MACD!E596</f>
        <v>-1.8499729049203939E-2</v>
      </c>
      <c r="E596" s="2">
        <f>MACD!F596</f>
        <v>-6.6732746601247707E-3</v>
      </c>
      <c r="F596" s="2">
        <f>'Moving Avg'!D596</f>
        <v>3.6366399999999999</v>
      </c>
      <c r="G596" s="2">
        <f>'Moving Avg'!F596</f>
        <v>3.6197100000000013</v>
      </c>
      <c r="H596" s="2">
        <f>'Moving Avg'!G596</f>
        <v>3.6166879999999977</v>
      </c>
      <c r="I596" s="2">
        <f>'Moving Avg'!H596</f>
        <v>3.4714170000000024</v>
      </c>
      <c r="J596" s="6" t="str">
        <f>OBV!F596</f>
        <v>BULLISH</v>
      </c>
      <c r="K596" s="6" t="str">
        <f>OBV!G596</f>
        <v>NEUTRAL</v>
      </c>
      <c r="L596" s="6" t="str">
        <f>OBV!H596</f>
        <v>NEUTRAL</v>
      </c>
    </row>
    <row r="597" spans="1:12" ht="13.5" x14ac:dyDescent="0.25">
      <c r="A597" s="3">
        <f>RSI!A597</f>
        <v>42872</v>
      </c>
      <c r="B597" s="2">
        <f>RSI!B597</f>
        <v>3.5621</v>
      </c>
      <c r="C597" s="2">
        <f>RSI!I597</f>
        <v>41.675560577140942</v>
      </c>
      <c r="D597" s="2">
        <f>MACD!E597</f>
        <v>-1.4970983487365253E-2</v>
      </c>
      <c r="E597" s="2">
        <f>MACD!F597</f>
        <v>-8.3328164255728684E-3</v>
      </c>
      <c r="F597" s="2">
        <f>'Moving Avg'!D597</f>
        <v>3.6212200000000001</v>
      </c>
      <c r="G597" s="2">
        <f>'Moving Avg'!F597</f>
        <v>3.6175700000000015</v>
      </c>
      <c r="H597" s="2">
        <f>'Moving Avg'!G597</f>
        <v>3.6143739999999975</v>
      </c>
      <c r="I597" s="2">
        <f>'Moving Avg'!H597</f>
        <v>3.4729605000000019</v>
      </c>
      <c r="J597" s="6" t="str">
        <f>OBV!F597</f>
        <v>BULLISH</v>
      </c>
      <c r="K597" s="6" t="str">
        <f>OBV!G597</f>
        <v>NEUTRAL</v>
      </c>
      <c r="L597" s="6" t="str">
        <f>OBV!H597</f>
        <v>BULLISH DIVERGENCE</v>
      </c>
    </row>
    <row r="598" spans="1:12" ht="13.5" x14ac:dyDescent="0.25">
      <c r="A598" s="3">
        <f>RSI!A598</f>
        <v>42873</v>
      </c>
      <c r="B598" s="2">
        <f>RSI!B598</f>
        <v>3.5621</v>
      </c>
      <c r="C598" s="2">
        <f>RSI!I598</f>
        <v>41.675560577140942</v>
      </c>
      <c r="D598" s="2">
        <f>MACD!E598</f>
        <v>-4.39865025814834E-3</v>
      </c>
      <c r="E598" s="2">
        <f>MACD!F598</f>
        <v>-7.5459831920879628E-3</v>
      </c>
      <c r="F598" s="2">
        <f>'Moving Avg'!D598</f>
        <v>3.6049400000000005</v>
      </c>
      <c r="G598" s="2">
        <f>'Moving Avg'!F598</f>
        <v>3.613500000000001</v>
      </c>
      <c r="H598" s="2">
        <f>'Moving Avg'!G598</f>
        <v>3.6118879999999973</v>
      </c>
      <c r="I598" s="2">
        <f>'Moving Avg'!H598</f>
        <v>3.4745040000000018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3.5577999999999999</v>
      </c>
      <c r="C599" s="2">
        <f>RSI!I599</f>
        <v>41.080868035968386</v>
      </c>
      <c r="D599" s="2">
        <f>MACD!E599</f>
        <v>-9.6125360521170933E-5</v>
      </c>
      <c r="E599" s="2">
        <f>MACD!F599</f>
        <v>-6.0560116257746049E-3</v>
      </c>
      <c r="F599" s="2">
        <f>'Moving Avg'!D599</f>
        <v>3.5878000000000001</v>
      </c>
      <c r="G599" s="2">
        <f>'Moving Avg'!F599</f>
        <v>3.6124300000000011</v>
      </c>
      <c r="H599" s="2">
        <f>'Moving Avg'!G599</f>
        <v>3.6097439999999974</v>
      </c>
      <c r="I599" s="2">
        <f>'Moving Avg'!H599</f>
        <v>3.475897000000002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3.5577999999999999</v>
      </c>
      <c r="C600" s="2">
        <f>RSI!I600</f>
        <v>41.080868035968386</v>
      </c>
      <c r="D600" s="2">
        <f>MACD!E600</f>
        <v>9.1385722129535552E-3</v>
      </c>
      <c r="E600" s="2">
        <f>MACD!F600</f>
        <v>-3.0170948580289731E-3</v>
      </c>
      <c r="F600" s="2">
        <f>'Moving Avg'!D600</f>
        <v>3.5706600000000002</v>
      </c>
      <c r="G600" s="2">
        <f>'Moving Avg'!F600</f>
        <v>3.608575000000001</v>
      </c>
      <c r="H600" s="2">
        <f>'Moving Avg'!G600</f>
        <v>3.6088019999999972</v>
      </c>
      <c r="I600" s="2">
        <f>'Moving Avg'!H600</f>
        <v>3.4770760000000025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3.6092</v>
      </c>
      <c r="C601" s="2">
        <f>RSI!I601</f>
        <v>50.811455174416778</v>
      </c>
      <c r="D601" s="2">
        <f>MACD!E601</f>
        <v>8.8234370102573401E-3</v>
      </c>
      <c r="E601" s="2">
        <f>MACD!F601</f>
        <v>-6.4898848437171036E-4</v>
      </c>
      <c r="F601" s="2">
        <f>'Moving Avg'!D601</f>
        <v>3.5697999999999999</v>
      </c>
      <c r="G601" s="2">
        <f>'Moving Avg'!F601</f>
        <v>3.6072900000000012</v>
      </c>
      <c r="H601" s="2">
        <f>'Moving Avg'!G601</f>
        <v>3.6076859999999971</v>
      </c>
      <c r="I601" s="2">
        <f>'Moving Avg'!H601</f>
        <v>3.4784045000000026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</row>
    <row r="602" spans="1:12" ht="13.5" x14ac:dyDescent="0.25">
      <c r="A602" s="3">
        <f>RSI!A602</f>
        <v>42879</v>
      </c>
      <c r="B602" s="2">
        <f>RSI!B602</f>
        <v>3.6092</v>
      </c>
      <c r="C602" s="2">
        <f>RSI!I602</f>
        <v>50.811455174416771</v>
      </c>
      <c r="D602" s="2">
        <f>MACD!E602</f>
        <v>1.2478833224552677E-2</v>
      </c>
      <c r="E602" s="2">
        <f>MACD!F602</f>
        <v>1.9765758574131673E-3</v>
      </c>
      <c r="F602" s="2">
        <f>'Moving Avg'!D602</f>
        <v>3.5792200000000003</v>
      </c>
      <c r="G602" s="2">
        <f>'Moving Avg'!F602</f>
        <v>3.6055750000000009</v>
      </c>
      <c r="H602" s="2">
        <f>'Moving Avg'!G602</f>
        <v>3.6078559999999968</v>
      </c>
      <c r="I602" s="2">
        <f>'Moving Avg'!H602</f>
        <v>3.4797330000000026</v>
      </c>
      <c r="J602" s="6" t="str">
        <f>OBV!F602</f>
        <v>BEARISH</v>
      </c>
      <c r="K602" s="6" t="str">
        <f>OBV!G602</f>
        <v>NEUTRAL</v>
      </c>
      <c r="L602" s="6" t="str">
        <f>OBV!H602</f>
        <v>BEARISH DIVERGENCE</v>
      </c>
    </row>
    <row r="603" spans="1:12" ht="13.5" x14ac:dyDescent="0.25">
      <c r="A603" s="3">
        <f>RSI!A603</f>
        <v>42880</v>
      </c>
      <c r="B603" s="2">
        <f>RSI!B603</f>
        <v>3.6092</v>
      </c>
      <c r="C603" s="2">
        <f>RSI!I603</f>
        <v>50.811455174416771</v>
      </c>
      <c r="D603" s="2">
        <f>MACD!E603</f>
        <v>1.6203957515244838E-2</v>
      </c>
      <c r="E603" s="2">
        <f>MACD!F603</f>
        <v>4.8220521889795016E-3</v>
      </c>
      <c r="F603" s="2">
        <f>'Moving Avg'!D603</f>
        <v>3.5886400000000003</v>
      </c>
      <c r="G603" s="2">
        <f>'Moving Avg'!F603</f>
        <v>3.6042900000000011</v>
      </c>
      <c r="H603" s="2">
        <f>'Moving Avg'!G603</f>
        <v>3.6080259999999971</v>
      </c>
      <c r="I603" s="2">
        <f>'Moving Avg'!H603</f>
        <v>3.4810615000000023</v>
      </c>
      <c r="J603" s="6" t="str">
        <f>OBV!F603</f>
        <v>BEARISH</v>
      </c>
      <c r="K603" s="6" t="str">
        <f>OBV!G603</f>
        <v>NEUTRAL</v>
      </c>
      <c r="L603" s="6" t="str">
        <f>OBV!H603</f>
        <v>BEARISH DIVERGENCE</v>
      </c>
    </row>
    <row r="604" spans="1:12" ht="13.5" x14ac:dyDescent="0.25">
      <c r="A604" s="3">
        <f>RSI!A604</f>
        <v>42881</v>
      </c>
      <c r="B604" s="2">
        <f>RSI!B604</f>
        <v>3.6092</v>
      </c>
      <c r="C604" s="2">
        <f>RSI!I604</f>
        <v>50.811455174416771</v>
      </c>
      <c r="D604" s="2">
        <f>MACD!E604</f>
        <v>1.9328724893818539E-2</v>
      </c>
      <c r="E604" s="2">
        <f>MACD!F604</f>
        <v>7.7233867299473097E-3</v>
      </c>
      <c r="F604" s="2">
        <f>'Moving Avg'!D604</f>
        <v>3.5989199999999997</v>
      </c>
      <c r="G604" s="2">
        <f>'Moving Avg'!F604</f>
        <v>3.6045050000000005</v>
      </c>
      <c r="H604" s="2">
        <f>'Moving Avg'!G604</f>
        <v>3.6082819999999973</v>
      </c>
      <c r="I604" s="2">
        <f>'Moving Avg'!H604</f>
        <v>3.4823900000000028</v>
      </c>
      <c r="J604" s="6" t="str">
        <f>OBV!F604</f>
        <v>BULLISH</v>
      </c>
      <c r="K604" s="6" t="str">
        <f>OBV!G604</f>
        <v>NEUTRAL</v>
      </c>
      <c r="L604" s="6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3.6092</v>
      </c>
      <c r="C605" s="2">
        <f>RSI!I605</f>
        <v>50.811455174416771</v>
      </c>
      <c r="D605" s="2">
        <f>MACD!E605</f>
        <v>2.1947517285649365E-2</v>
      </c>
      <c r="E605" s="2">
        <f>MACD!F605</f>
        <v>1.0568212841087721E-2</v>
      </c>
      <c r="F605" s="2">
        <f>'Moving Avg'!D605</f>
        <v>3.6092</v>
      </c>
      <c r="G605" s="2">
        <f>'Moving Avg'!F605</f>
        <v>3.6068600000000002</v>
      </c>
      <c r="H605" s="2">
        <f>'Moving Avg'!G605</f>
        <v>3.6084519999999976</v>
      </c>
      <c r="I605" s="2">
        <f>'Moving Avg'!H605</f>
        <v>3.4837185000000028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3.6177999999999999</v>
      </c>
      <c r="C606" s="2">
        <f>RSI!I606</f>
        <v>52.704501587149664</v>
      </c>
      <c r="D606" s="2">
        <f>MACD!E606</f>
        <v>1.8887625087959048E-2</v>
      </c>
      <c r="E606" s="2">
        <f>MACD!F606</f>
        <v>1.2232095290461988E-2</v>
      </c>
      <c r="F606" s="2">
        <f>'Moving Avg'!D606</f>
        <v>3.6109200000000001</v>
      </c>
      <c r="G606" s="2">
        <f>'Moving Avg'!F606</f>
        <v>3.6096450000000004</v>
      </c>
      <c r="H606" s="2">
        <f>'Moving Avg'!G606</f>
        <v>3.6087939999999974</v>
      </c>
      <c r="I606" s="2">
        <f>'Moving Avg'!H606</f>
        <v>3.4850900000000031</v>
      </c>
      <c r="J606" s="6" t="str">
        <f>OBV!F606</f>
        <v>BULLISH</v>
      </c>
      <c r="K606" s="6" t="str">
        <f>OBV!G606</f>
        <v>NEUTRAL</v>
      </c>
      <c r="L606" s="6" t="str">
        <f>OBV!H606</f>
        <v>CONFIRMED BULLISH</v>
      </c>
    </row>
    <row r="607" spans="1:12" ht="13.5" x14ac:dyDescent="0.25">
      <c r="A607" s="3">
        <f>RSI!A607</f>
        <v>42886</v>
      </c>
      <c r="B607" s="2">
        <f>RSI!B607</f>
        <v>3.6049000000000002</v>
      </c>
      <c r="C607" s="2">
        <f>RSI!I607</f>
        <v>49.619699143284564</v>
      </c>
      <c r="D607" s="2">
        <f>MACD!E607</f>
        <v>9.2738904591369575E-3</v>
      </c>
      <c r="E607" s="2">
        <f>MACD!F607</f>
        <v>1.1640454324196983E-2</v>
      </c>
      <c r="F607" s="2">
        <f>'Moving Avg'!D607</f>
        <v>3.6100599999999998</v>
      </c>
      <c r="G607" s="2">
        <f>'Moving Avg'!F607</f>
        <v>3.6100700000000003</v>
      </c>
      <c r="H607" s="2">
        <f>'Moving Avg'!G607</f>
        <v>3.6081079999999974</v>
      </c>
      <c r="I607" s="2">
        <f>'Moving Avg'!H607</f>
        <v>3.4865260000000036</v>
      </c>
      <c r="J607" s="6" t="str">
        <f>OBV!F607</f>
        <v>BEARISH</v>
      </c>
      <c r="K607" s="6" t="str">
        <f>OBV!G607</f>
        <v>NEUTRAL</v>
      </c>
      <c r="L607" s="6" t="str">
        <f>OBV!H607</f>
        <v>CONFIRMED BEARISH</v>
      </c>
    </row>
    <row r="608" spans="1:12" ht="13.5" x14ac:dyDescent="0.25">
      <c r="A608" s="3">
        <f>RSI!A608</f>
        <v>42887</v>
      </c>
      <c r="B608" s="2">
        <f>RSI!B608</f>
        <v>3.6006999999999998</v>
      </c>
      <c r="C608" s="2">
        <f>RSI!I608</f>
        <v>48.62187138954296</v>
      </c>
      <c r="D608" s="2">
        <f>MACD!E608</f>
        <v>1.4594386506963097E-3</v>
      </c>
      <c r="E608" s="2">
        <f>MACD!F608</f>
        <v>9.6042511894968499E-3</v>
      </c>
      <c r="F608" s="2">
        <f>'Moving Avg'!D608</f>
        <v>3.6083600000000002</v>
      </c>
      <c r="G608" s="2">
        <f>'Moving Avg'!F608</f>
        <v>3.6079300000000005</v>
      </c>
      <c r="H608" s="2">
        <f>'Moving Avg'!G608</f>
        <v>3.6074239999999973</v>
      </c>
      <c r="I608" s="2">
        <f>'Moving Avg'!H608</f>
        <v>3.4879410000000037</v>
      </c>
      <c r="J608" s="6" t="str">
        <f>OBV!F608</f>
        <v>BEARISH</v>
      </c>
      <c r="K608" s="6" t="str">
        <f>OBV!G608</f>
        <v>NEUTRAL</v>
      </c>
      <c r="L608" s="6" t="str">
        <f>OBV!H608</f>
        <v>CONFIRMED BEARISH</v>
      </c>
    </row>
    <row r="609" spans="1:12" ht="13.5" x14ac:dyDescent="0.25">
      <c r="A609" s="3">
        <f>RSI!A609</f>
        <v>42888</v>
      </c>
      <c r="B609" s="2">
        <f>RSI!B609</f>
        <v>3.6006999999999998</v>
      </c>
      <c r="C609" s="2">
        <f>RSI!I609</f>
        <v>48.62187138954296</v>
      </c>
      <c r="D609" s="2">
        <f>MACD!E609</f>
        <v>-5.7810513832747823E-3</v>
      </c>
      <c r="E609" s="2">
        <f>MACD!F609</f>
        <v>6.5271906749425242E-3</v>
      </c>
      <c r="F609" s="2">
        <f>'Moving Avg'!D609</f>
        <v>3.6066600000000002</v>
      </c>
      <c r="G609" s="2">
        <f>'Moving Avg'!F609</f>
        <v>3.6075050000000006</v>
      </c>
      <c r="H609" s="2">
        <f>'Moving Avg'!G609</f>
        <v>3.6074239999999973</v>
      </c>
      <c r="I609" s="2">
        <f>'Moving Avg'!H609</f>
        <v>3.4893985000000032</v>
      </c>
      <c r="J609" s="6" t="str">
        <f>OBV!F609</f>
        <v>BEARISH</v>
      </c>
      <c r="K609" s="6" t="str">
        <f>OBV!G609</f>
        <v>NEUTRAL</v>
      </c>
      <c r="L609" s="6" t="str">
        <f>OBV!H609</f>
        <v>CONFIRMED BEARISH</v>
      </c>
    </row>
    <row r="610" spans="1:12" ht="13.5" x14ac:dyDescent="0.25">
      <c r="A610" s="3">
        <f>RSI!A610</f>
        <v>42891</v>
      </c>
      <c r="B610" s="2">
        <f>RSI!B610</f>
        <v>3.5577999999999999</v>
      </c>
      <c r="C610" s="2">
        <f>RSI!I610</f>
        <v>39.267544094240726</v>
      </c>
      <c r="D610" s="2">
        <f>MACD!E610</f>
        <v>-8.6990301690552663E-3</v>
      </c>
      <c r="E610" s="2">
        <f>MACD!F610</f>
        <v>3.4819465061429662E-3</v>
      </c>
      <c r="F610" s="2">
        <f>'Moving Avg'!D610</f>
        <v>3.5963799999999999</v>
      </c>
      <c r="G610" s="2">
        <f>'Moving Avg'!F610</f>
        <v>3.6032200000000012</v>
      </c>
      <c r="H610" s="2">
        <f>'Moving Avg'!G610</f>
        <v>3.6065659999999973</v>
      </c>
      <c r="I610" s="2">
        <f>'Moving Avg'!H610</f>
        <v>3.4906415000000037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</row>
    <row r="611" spans="1:12" ht="13.5" x14ac:dyDescent="0.25">
      <c r="A611" s="3">
        <f>RSI!A611</f>
        <v>42892</v>
      </c>
      <c r="B611" s="2">
        <f>RSI!B611</f>
        <v>3.5148999999999999</v>
      </c>
      <c r="C611" s="2">
        <f>RSI!I611</f>
        <v>32.528097483913427</v>
      </c>
      <c r="D611" s="2">
        <f>MACD!E611</f>
        <v>1.994084480005931E-4</v>
      </c>
      <c r="E611" s="2">
        <f>MACD!F611</f>
        <v>2.8254388945144916E-3</v>
      </c>
      <c r="F611" s="2">
        <f>'Moving Avg'!D611</f>
        <v>3.5758000000000001</v>
      </c>
      <c r="G611" s="2">
        <f>'Moving Avg'!F611</f>
        <v>3.5982900000000009</v>
      </c>
      <c r="H611" s="2">
        <f>'Moving Avg'!G611</f>
        <v>3.6048499999999977</v>
      </c>
      <c r="I611" s="2">
        <f>'Moving Avg'!H611</f>
        <v>3.4915630000000046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</row>
    <row r="612" spans="1:12" ht="13.5" x14ac:dyDescent="0.25">
      <c r="A612" s="3">
        <f>RSI!A612</f>
        <v>42893</v>
      </c>
      <c r="B612" s="2">
        <f>RSI!B612</f>
        <v>3.5148999999999999</v>
      </c>
      <c r="C612" s="2">
        <f>RSI!I612</f>
        <v>32.528097483913427</v>
      </c>
      <c r="D612" s="2">
        <f>MACD!E612</f>
        <v>8.2434910289070906E-3</v>
      </c>
      <c r="E612" s="2">
        <f>MACD!F612</f>
        <v>3.9090493213930115E-3</v>
      </c>
      <c r="F612" s="2">
        <f>'Moving Avg'!D612</f>
        <v>3.5578000000000003</v>
      </c>
      <c r="G612" s="2">
        <f>'Moving Avg'!F612</f>
        <v>3.5920750000000004</v>
      </c>
      <c r="H612" s="2">
        <f>'Moving Avg'!G612</f>
        <v>3.6035639999999982</v>
      </c>
      <c r="I612" s="2">
        <f>'Moving Avg'!H612</f>
        <v>3.4926345000000043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</row>
    <row r="613" spans="1:12" ht="13.5" x14ac:dyDescent="0.25">
      <c r="A613" s="3">
        <f>RSI!A613</f>
        <v>42894</v>
      </c>
      <c r="B613" s="2">
        <f>RSI!B613</f>
        <v>3.4935</v>
      </c>
      <c r="C613" s="2">
        <f>RSI!I613</f>
        <v>29.59003010035849</v>
      </c>
      <c r="D613" s="2">
        <f>MACD!E613</f>
        <v>1.7111721073447939E-2</v>
      </c>
      <c r="E613" s="2">
        <f>MACD!F613</f>
        <v>6.5495836718039973E-3</v>
      </c>
      <c r="F613" s="2">
        <f>'Moving Avg'!D613</f>
        <v>3.5363600000000006</v>
      </c>
      <c r="G613" s="2">
        <f>'Moving Avg'!F613</f>
        <v>3.5845750000000001</v>
      </c>
      <c r="H613" s="2">
        <f>'Moving Avg'!G613</f>
        <v>3.6018499999999989</v>
      </c>
      <c r="I613" s="2">
        <f>'Moving Avg'!H613</f>
        <v>3.493599000000005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</row>
    <row r="614" spans="1:12" ht="13.5" x14ac:dyDescent="0.25">
      <c r="A614" s="3">
        <f>RSI!A614</f>
        <v>42895</v>
      </c>
      <c r="B614" s="2">
        <f>RSI!B614</f>
        <v>3.5148999999999999</v>
      </c>
      <c r="C614" s="2">
        <f>RSI!I614</f>
        <v>35.831798361545353</v>
      </c>
      <c r="D614" s="2">
        <f>MACD!E614</f>
        <v>2.3598092520613179E-2</v>
      </c>
      <c r="E614" s="2">
        <f>MACD!F614</f>
        <v>9.9592854415658343E-3</v>
      </c>
      <c r="F614" s="2">
        <f>'Moving Avg'!D614</f>
        <v>3.5192000000000001</v>
      </c>
      <c r="G614" s="2">
        <f>'Moving Avg'!F614</f>
        <v>3.5781450000000001</v>
      </c>
      <c r="H614" s="2">
        <f>'Moving Avg'!G614</f>
        <v>3.5995339999999993</v>
      </c>
      <c r="I614" s="2">
        <f>'Moving Avg'!H614</f>
        <v>3.4943920000000048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</row>
    <row r="615" spans="1:12" ht="13.5" x14ac:dyDescent="0.25">
      <c r="A615" s="3">
        <f>RSI!A615</f>
        <v>42898</v>
      </c>
      <c r="B615" s="2">
        <f>RSI!B615</f>
        <v>3.5320999999999998</v>
      </c>
      <c r="C615" s="2">
        <f>RSI!I615</f>
        <v>40.404631440857216</v>
      </c>
      <c r="D615" s="2">
        <f>MACD!E615</f>
        <v>2.8211653141376303E-2</v>
      </c>
      <c r="E615" s="2">
        <f>MACD!F615</f>
        <v>1.3609758981527928E-2</v>
      </c>
      <c r="F615" s="2">
        <f>'Moving Avg'!D615</f>
        <v>3.5140599999999997</v>
      </c>
      <c r="G615" s="2">
        <f>'Moving Avg'!F615</f>
        <v>3.5725749999999996</v>
      </c>
      <c r="H615" s="2">
        <f>'Moving Avg'!G615</f>
        <v>3.5973919999999997</v>
      </c>
      <c r="I615" s="2">
        <f>'Moving Avg'!H615</f>
        <v>3.4952710000000051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</row>
    <row r="616" spans="1:12" ht="13.5" x14ac:dyDescent="0.25">
      <c r="A616" s="3">
        <f>RSI!A616</f>
        <v>42899</v>
      </c>
      <c r="B616" s="2">
        <f>RSI!B616</f>
        <v>3.5320999999999998</v>
      </c>
      <c r="C616" s="2">
        <f>RSI!I616</f>
        <v>40.404631440857216</v>
      </c>
      <c r="D616" s="2">
        <f>MACD!E616</f>
        <v>3.3706475244351886E-2</v>
      </c>
      <c r="E616" s="2">
        <f>MACD!F616</f>
        <v>1.7629102234092722E-2</v>
      </c>
      <c r="F616" s="2">
        <f>'Moving Avg'!D616</f>
        <v>3.5174999999999996</v>
      </c>
      <c r="G616" s="2">
        <f>'Moving Avg'!F616</f>
        <v>3.5685049999999996</v>
      </c>
      <c r="H616" s="2">
        <f>'Moving Avg'!G616</f>
        <v>3.5960199999999998</v>
      </c>
      <c r="I616" s="2">
        <f>'Moving Avg'!H616</f>
        <v>3.4960000000000053</v>
      </c>
      <c r="J616" s="6" t="str">
        <f>OBV!F616</f>
        <v>BEARISH</v>
      </c>
      <c r="K616" s="6" t="str">
        <f>OBV!G616</f>
        <v>NEUTRAL</v>
      </c>
      <c r="L616" s="6" t="str">
        <f>OBV!H616</f>
        <v>BEARISH DIVERGENCE</v>
      </c>
    </row>
    <row r="617" spans="1:12" ht="13.5" x14ac:dyDescent="0.25">
      <c r="A617" s="3">
        <f>RSI!A617</f>
        <v>42900</v>
      </c>
      <c r="B617" s="2">
        <f>RSI!B617</f>
        <v>3.4721000000000002</v>
      </c>
      <c r="C617" s="2">
        <f>RSI!I617</f>
        <v>31.362540250337972</v>
      </c>
      <c r="D617" s="2">
        <f>MACD!E617</f>
        <v>4.1063883157003822E-2</v>
      </c>
      <c r="E617" s="2">
        <f>MACD!F617</f>
        <v>2.2316058418674942E-2</v>
      </c>
      <c r="F617" s="2">
        <f>'Moving Avg'!D617</f>
        <v>3.5089399999999999</v>
      </c>
      <c r="G617" s="2">
        <f>'Moving Avg'!F617</f>
        <v>3.5640049999999994</v>
      </c>
      <c r="H617" s="2">
        <f>'Moving Avg'!G617</f>
        <v>3.5925920000000007</v>
      </c>
      <c r="I617" s="2">
        <f>'Moving Avg'!H617</f>
        <v>3.4963645000000048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</row>
    <row r="618" spans="1:12" ht="13.5" x14ac:dyDescent="0.25">
      <c r="A618" s="3">
        <f>RSI!A618</f>
        <v>42901</v>
      </c>
      <c r="B618" s="2">
        <f>RSI!B618</f>
        <v>3.4849000000000001</v>
      </c>
      <c r="C618" s="2">
        <f>RSI!I618</f>
        <v>34.718900699261624</v>
      </c>
      <c r="D618" s="2">
        <f>MACD!E618</f>
        <v>4.6279357924386311E-2</v>
      </c>
      <c r="E618" s="2">
        <f>MACD!F618</f>
        <v>2.7108718319817218E-2</v>
      </c>
      <c r="F618" s="2">
        <f>'Moving Avg'!D618</f>
        <v>3.5072200000000002</v>
      </c>
      <c r="G618" s="2">
        <f>'Moving Avg'!F618</f>
        <v>3.5601449999999994</v>
      </c>
      <c r="H618" s="2">
        <f>'Moving Avg'!G618</f>
        <v>3.5902760000000007</v>
      </c>
      <c r="I618" s="2">
        <f>'Moving Avg'!H618</f>
        <v>3.4966430000000055</v>
      </c>
      <c r="J618" s="6" t="str">
        <f>OBV!F618</f>
        <v>BULLISH</v>
      </c>
      <c r="K618" s="6" t="str">
        <f>OBV!G618</f>
        <v>NEUTRAL</v>
      </c>
      <c r="L618" s="6" t="str">
        <f>OBV!H618</f>
        <v>BULLISH DIVERGENCE</v>
      </c>
    </row>
    <row r="619" spans="1:12" ht="13.5" x14ac:dyDescent="0.25">
      <c r="A619" s="3">
        <f>RSI!A619</f>
        <v>42902</v>
      </c>
      <c r="B619" s="2">
        <f>RSI!B619</f>
        <v>3.4205999999999999</v>
      </c>
      <c r="C619" s="2">
        <f>RSI!I619</f>
        <v>27.455732332747061</v>
      </c>
      <c r="D619" s="2">
        <f>MACD!E619</f>
        <v>5.5920777096273966E-2</v>
      </c>
      <c r="E619" s="2">
        <f>MACD!F619</f>
        <v>3.2871130075108571E-2</v>
      </c>
      <c r="F619" s="2">
        <f>'Moving Avg'!D619</f>
        <v>3.4883600000000001</v>
      </c>
      <c r="G619" s="2">
        <f>'Moving Avg'!F619</f>
        <v>3.5532849999999989</v>
      </c>
      <c r="H619" s="2">
        <f>'Moving Avg'!G619</f>
        <v>3.5866740000000017</v>
      </c>
      <c r="I619" s="2">
        <f>'Moving Avg'!H619</f>
        <v>3.4966000000000061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3.5021</v>
      </c>
      <c r="C620" s="2">
        <f>RSI!I620</f>
        <v>43.569738568424235</v>
      </c>
      <c r="D620" s="2">
        <f>MACD!E620</f>
        <v>5.2252706338109078E-2</v>
      </c>
      <c r="E620" s="2">
        <f>MACD!F620</f>
        <v>3.6747445327708676E-2</v>
      </c>
      <c r="F620" s="2">
        <f>'Moving Avg'!D620</f>
        <v>3.4823599999999999</v>
      </c>
      <c r="G620" s="2">
        <f>'Moving Avg'!F620</f>
        <v>3.5504999999999987</v>
      </c>
      <c r="H620" s="2">
        <f>'Moving Avg'!G620</f>
        <v>3.5839320000000017</v>
      </c>
      <c r="I620" s="2">
        <f>'Moving Avg'!H620</f>
        <v>3.4967715000000061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</row>
    <row r="621" spans="1:12" ht="13.5" x14ac:dyDescent="0.25">
      <c r="A621" s="3">
        <f>RSI!A621</f>
        <v>42906</v>
      </c>
      <c r="B621" s="2">
        <f>RSI!B621</f>
        <v>3.4935</v>
      </c>
      <c r="C621" s="2">
        <f>RSI!I621</f>
        <v>42.497023297100071</v>
      </c>
      <c r="D621" s="2">
        <f>MACD!E621</f>
        <v>4.3455184161904636E-2</v>
      </c>
      <c r="E621" s="2">
        <f>MACD!F621</f>
        <v>3.8088993094547871E-2</v>
      </c>
      <c r="F621" s="2">
        <f>'Moving Avg'!D621</f>
        <v>3.47464</v>
      </c>
      <c r="G621" s="2">
        <f>'Moving Avg'!F621</f>
        <v>3.5447149999999992</v>
      </c>
      <c r="H621" s="2">
        <f>'Moving Avg'!G621</f>
        <v>3.5814460000000019</v>
      </c>
      <c r="I621" s="2">
        <f>'Moving Avg'!H621</f>
        <v>3.4968785000000064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3.4977999999999998</v>
      </c>
      <c r="C622" s="2">
        <f>RSI!I622</f>
        <v>43.249381731954308</v>
      </c>
      <c r="D622" s="2">
        <f>MACD!E622</f>
        <v>3.5992678933688182E-2</v>
      </c>
      <c r="E622" s="2">
        <f>MACD!F622</f>
        <v>3.7669730262375939E-2</v>
      </c>
      <c r="F622" s="2">
        <f>'Moving Avg'!D622</f>
        <v>3.4797799999999994</v>
      </c>
      <c r="G622" s="2">
        <f>'Moving Avg'!F622</f>
        <v>3.5391449999999991</v>
      </c>
      <c r="H622" s="2">
        <f>'Moving Avg'!G622</f>
        <v>3.5790460000000026</v>
      </c>
      <c r="I622" s="2">
        <f>'Moving Avg'!H622</f>
        <v>3.4974145000000072</v>
      </c>
      <c r="J622" s="6" t="str">
        <f>OBV!F622</f>
        <v>BULLISH</v>
      </c>
      <c r="K622" s="6" t="str">
        <f>OBV!G622</f>
        <v>NEUTRAL</v>
      </c>
      <c r="L622" s="6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3.4977999999999998</v>
      </c>
      <c r="C623" s="2">
        <f>RSI!I623</f>
        <v>43.249381731954308</v>
      </c>
      <c r="D623" s="2">
        <f>MACD!E623</f>
        <v>2.6638377926582191E-2</v>
      </c>
      <c r="E623" s="2">
        <f>MACD!F623</f>
        <v>3.5463459795217186E-2</v>
      </c>
      <c r="F623" s="2">
        <f>'Moving Avg'!D623</f>
        <v>3.4823599999999999</v>
      </c>
      <c r="G623" s="2">
        <f>'Moving Avg'!F623</f>
        <v>3.5335749999999999</v>
      </c>
      <c r="H623" s="2">
        <f>'Moving Avg'!G623</f>
        <v>3.5766460000000029</v>
      </c>
      <c r="I623" s="2">
        <f>'Moving Avg'!H623</f>
        <v>3.4977575000000076</v>
      </c>
      <c r="J623" s="6" t="str">
        <f>OBV!F623</f>
        <v>BEARISH</v>
      </c>
      <c r="K623" s="6" t="str">
        <f>OBV!G623</f>
        <v>NEUTRAL</v>
      </c>
      <c r="L623" s="6" t="str">
        <f>OBV!H623</f>
        <v>BEARISH DIVERGENCE</v>
      </c>
    </row>
    <row r="624" spans="1:12" ht="13.5" x14ac:dyDescent="0.25">
      <c r="A624" s="3">
        <f>RSI!A624</f>
        <v>42909</v>
      </c>
      <c r="B624" s="2">
        <f>RSI!B624</f>
        <v>3.5192000000000001</v>
      </c>
      <c r="C624" s="2">
        <f>RSI!I624</f>
        <v>47.234141640062902</v>
      </c>
      <c r="D624" s="2">
        <f>MACD!E624</f>
        <v>2.0664058015868569E-2</v>
      </c>
      <c r="E624" s="2">
        <f>MACD!F624</f>
        <v>3.2503579439347466E-2</v>
      </c>
      <c r="F624" s="2">
        <f>'Moving Avg'!D624</f>
        <v>3.5020800000000003</v>
      </c>
      <c r="G624" s="2">
        <f>'Moving Avg'!F624</f>
        <v>3.5290749999999997</v>
      </c>
      <c r="H624" s="2">
        <f>'Moving Avg'!G624</f>
        <v>3.5757020000000033</v>
      </c>
      <c r="I624" s="2">
        <f>'Moving Avg'!H624</f>
        <v>3.4979930000000077</v>
      </c>
      <c r="J624" s="6" t="str">
        <f>OBV!F624</f>
        <v>BULLISH</v>
      </c>
      <c r="K624" s="6" t="str">
        <f>OBV!G624</f>
        <v>NEUTRAL</v>
      </c>
      <c r="L624" s="6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3.5234999999999999</v>
      </c>
      <c r="C625" s="2">
        <f>RSI!I625</f>
        <v>48.023864865051358</v>
      </c>
      <c r="D625" s="2">
        <f>MACD!E625</f>
        <v>1.8026467681083069E-2</v>
      </c>
      <c r="E625" s="2">
        <f>MACD!F625</f>
        <v>2.9608157087694591E-2</v>
      </c>
      <c r="F625" s="2">
        <f>'Moving Avg'!D625</f>
        <v>3.5063599999999999</v>
      </c>
      <c r="G625" s="2">
        <f>'Moving Avg'!F625</f>
        <v>3.5247899999999994</v>
      </c>
      <c r="H625" s="2">
        <f>'Moving Avg'!G625</f>
        <v>3.5748440000000041</v>
      </c>
      <c r="I625" s="2">
        <f>'Moving Avg'!H625</f>
        <v>3.4984645000000074</v>
      </c>
      <c r="J625" s="6" t="str">
        <f>OBV!F625</f>
        <v>BULLISH</v>
      </c>
      <c r="K625" s="6" t="str">
        <f>OBV!G625</f>
        <v>NEUTRAL</v>
      </c>
      <c r="L625" s="6" t="str">
        <f>OBV!H625</f>
        <v>CONFIRMED BULLISH</v>
      </c>
    </row>
    <row r="626" spans="1:12" ht="13.5" x14ac:dyDescent="0.25">
      <c r="A626" s="3">
        <f>RSI!A626</f>
        <v>42915</v>
      </c>
      <c r="B626" s="2">
        <f>RSI!B626</f>
        <v>3.5148999999999999</v>
      </c>
      <c r="C626" s="2">
        <f>RSI!I626</f>
        <v>46.524128813014578</v>
      </c>
      <c r="D626" s="2">
        <f>MACD!E626</f>
        <v>1.6489592430968258E-2</v>
      </c>
      <c r="E626" s="2">
        <f>MACD!F626</f>
        <v>2.6984444156349326E-2</v>
      </c>
      <c r="F626" s="2">
        <f>'Moving Avg'!D626</f>
        <v>3.51064</v>
      </c>
      <c r="G626" s="2">
        <f>'Moving Avg'!F626</f>
        <v>3.5196449999999997</v>
      </c>
      <c r="H626" s="2">
        <f>'Moving Avg'!G626</f>
        <v>3.5738140000000045</v>
      </c>
      <c r="I626" s="2">
        <f>'Moving Avg'!H626</f>
        <v>3.4985715000000073</v>
      </c>
      <c r="J626" s="6" t="str">
        <f>OBV!F626</f>
        <v>BULLISH</v>
      </c>
      <c r="K626" s="6" t="str">
        <f>OBV!G626</f>
        <v>NEUTRAL</v>
      </c>
      <c r="L626" s="6" t="str">
        <f>OBV!H626</f>
        <v>CONFIRMED BULLISH</v>
      </c>
    </row>
    <row r="627" spans="1:12" ht="13.5" x14ac:dyDescent="0.25">
      <c r="A627" s="3">
        <f>RSI!A627</f>
        <v>42916</v>
      </c>
      <c r="B627" s="2">
        <f>RSI!B627</f>
        <v>3.5364</v>
      </c>
      <c r="C627" s="2">
        <f>RSI!I627</f>
        <v>50.671565351446183</v>
      </c>
      <c r="D627" s="2">
        <f>MACD!E627</f>
        <v>4.4702218796701665E-3</v>
      </c>
      <c r="E627" s="2">
        <f>MACD!F627</f>
        <v>2.2481599701013495E-2</v>
      </c>
      <c r="F627" s="2">
        <f>'Moving Avg'!D627</f>
        <v>3.5183599999999999</v>
      </c>
      <c r="G627" s="2">
        <f>'Moving Avg'!F627</f>
        <v>3.5162199999999997</v>
      </c>
      <c r="H627" s="2">
        <f>'Moving Avg'!G627</f>
        <v>3.5724440000000031</v>
      </c>
      <c r="I627" s="2">
        <f>'Moving Avg'!H627</f>
        <v>3.4991075000000063</v>
      </c>
      <c r="J627" s="6" t="str">
        <f>OBV!F627</f>
        <v>BULLISH</v>
      </c>
      <c r="K627" s="6" t="str">
        <f>OBV!G627</f>
        <v>NEUTRAL</v>
      </c>
      <c r="L627" s="6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3.4420999999999999</v>
      </c>
      <c r="C628" s="2">
        <f>RSI!I628</f>
        <v>37.085723537475005</v>
      </c>
      <c r="D628" s="2">
        <f>MACD!E628</f>
        <v>3.2240458422752027E-3</v>
      </c>
      <c r="E628" s="2">
        <f>MACD!F628</f>
        <v>1.8630088929265837E-2</v>
      </c>
      <c r="F628" s="2">
        <f>'Moving Avg'!D628</f>
        <v>3.5072200000000002</v>
      </c>
      <c r="G628" s="2">
        <f>'Moving Avg'!F628</f>
        <v>3.5082899999999997</v>
      </c>
      <c r="H628" s="2">
        <f>'Moving Avg'!G628</f>
        <v>3.5684160000000031</v>
      </c>
      <c r="I628" s="2">
        <f>'Moving Avg'!H628</f>
        <v>3.4991720000000059</v>
      </c>
      <c r="J628" s="6" t="str">
        <f>OBV!F628</f>
        <v>BULLISH</v>
      </c>
      <c r="K628" s="6" t="str">
        <f>OBV!G628</f>
        <v>NEUTRAL</v>
      </c>
      <c r="L628" s="6" t="str">
        <f>OBV!H628</f>
        <v>BULLISH DIVERGENCE</v>
      </c>
    </row>
    <row r="629" spans="1:12" ht="13.5" x14ac:dyDescent="0.25">
      <c r="A629" s="3">
        <f>RSI!A629</f>
        <v>42920</v>
      </c>
      <c r="B629" s="2">
        <f>RSI!B629</f>
        <v>3.4291999999999998</v>
      </c>
      <c r="C629" s="2">
        <f>RSI!I629</f>
        <v>35.676539682949056</v>
      </c>
      <c r="D629" s="2">
        <f>MACD!E629</f>
        <v>-6.2380470171339297E-3</v>
      </c>
      <c r="E629" s="2">
        <f>MACD!F629</f>
        <v>1.3656461739985883E-2</v>
      </c>
      <c r="F629" s="2">
        <f>'Moving Avg'!D629</f>
        <v>3.4892200000000004</v>
      </c>
      <c r="G629" s="2">
        <f>'Moving Avg'!F629</f>
        <v>3.4997149999999992</v>
      </c>
      <c r="H629" s="2">
        <f>'Moving Avg'!G629</f>
        <v>3.565416000000003</v>
      </c>
      <c r="I629" s="2">
        <f>'Moving Avg'!H629</f>
        <v>3.4991720000000059</v>
      </c>
      <c r="J629" s="6" t="str">
        <f>OBV!F629</f>
        <v>BULLISH</v>
      </c>
      <c r="K629" s="6" t="str">
        <f>OBV!G629</f>
        <v>NEUTRAL</v>
      </c>
      <c r="L629" s="6" t="str">
        <f>OBV!H629</f>
        <v>BULLISH DIVERGENCE</v>
      </c>
    </row>
    <row r="630" spans="1:12" ht="13.5" x14ac:dyDescent="0.25">
      <c r="A630" s="3">
        <f>RSI!A630</f>
        <v>42921</v>
      </c>
      <c r="B630" s="2">
        <f>RSI!B630</f>
        <v>3.4077999999999999</v>
      </c>
      <c r="C630" s="2">
        <f>RSI!I630</f>
        <v>33.408617480725198</v>
      </c>
      <c r="D630" s="2">
        <f>MACD!E630</f>
        <v>4.4536224705682415E-4</v>
      </c>
      <c r="E630" s="2">
        <f>MACD!F630</f>
        <v>1.1014241841400072E-2</v>
      </c>
      <c r="F630" s="2">
        <f>'Moving Avg'!D630</f>
        <v>3.4660799999999994</v>
      </c>
      <c r="G630" s="2">
        <f>'Moving Avg'!F630</f>
        <v>3.492214999999999</v>
      </c>
      <c r="H630" s="2">
        <f>'Moving Avg'!G630</f>
        <v>3.5608740000000028</v>
      </c>
      <c r="I630" s="2">
        <f>'Moving Avg'!H630</f>
        <v>3.4992150000000053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</row>
    <row r="631" spans="1:12" ht="13.5" x14ac:dyDescent="0.25">
      <c r="A631" s="3">
        <f>RSI!A631</f>
        <v>42922</v>
      </c>
      <c r="B631" s="2">
        <f>RSI!B631</f>
        <v>3.4077999999999999</v>
      </c>
      <c r="C631" s="2">
        <f>RSI!I631</f>
        <v>33.408617480725198</v>
      </c>
      <c r="D631" s="2">
        <f>MACD!E631</f>
        <v>5.4281431549321191E-3</v>
      </c>
      <c r="E631" s="2">
        <f>MACD!F631</f>
        <v>9.8970221041064822E-3</v>
      </c>
      <c r="F631" s="2">
        <f>'Moving Avg'!D631</f>
        <v>3.4446600000000003</v>
      </c>
      <c r="G631" s="2">
        <f>'Moving Avg'!F631</f>
        <v>3.4868599999999992</v>
      </c>
      <c r="H631" s="2">
        <f>'Moving Avg'!G631</f>
        <v>3.5563320000000034</v>
      </c>
      <c r="I631" s="2">
        <f>'Moving Avg'!H631</f>
        <v>3.4992150000000048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</row>
    <row r="632" spans="1:12" ht="13.5" x14ac:dyDescent="0.25">
      <c r="A632" s="3">
        <f>RSI!A632</f>
        <v>42923</v>
      </c>
      <c r="B632" s="2">
        <f>RSI!B632</f>
        <v>3.3862999999999999</v>
      </c>
      <c r="C632" s="2">
        <f>RSI!I632</f>
        <v>31.104707022995456</v>
      </c>
      <c r="D632" s="2">
        <f>MACD!E632</f>
        <v>1.2500941380134023E-2</v>
      </c>
      <c r="E632" s="2">
        <f>MACD!F632</f>
        <v>1.041780595931199E-2</v>
      </c>
      <c r="F632" s="2">
        <f>'Moving Avg'!D632</f>
        <v>3.4146399999999999</v>
      </c>
      <c r="G632" s="2">
        <f>'Moving Avg'!F632</f>
        <v>3.4804299999999997</v>
      </c>
      <c r="H632" s="2">
        <f>'Moving Avg'!G632</f>
        <v>3.5511880000000029</v>
      </c>
      <c r="I632" s="2">
        <f>'Moving Avg'!H632</f>
        <v>3.4991075000000054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</row>
    <row r="633" spans="1:12" ht="13.5" x14ac:dyDescent="0.25">
      <c r="A633" s="3">
        <f>RSI!A633</f>
        <v>42926</v>
      </c>
      <c r="B633" s="2">
        <f>RSI!B633</f>
        <v>3.3778000000000001</v>
      </c>
      <c r="C633" s="2">
        <f>RSI!I633</f>
        <v>30.217488487109222</v>
      </c>
      <c r="D633" s="2">
        <f>MACD!E633</f>
        <v>1.9800131540846255E-2</v>
      </c>
      <c r="E633" s="2">
        <f>MACD!F633</f>
        <v>1.2294271075618843E-2</v>
      </c>
      <c r="F633" s="2">
        <f>'Moving Avg'!D633</f>
        <v>3.40178</v>
      </c>
      <c r="G633" s="2">
        <f>'Moving Avg'!F633</f>
        <v>3.4746449999999998</v>
      </c>
      <c r="H633" s="2">
        <f>'Moving Avg'!G633</f>
        <v>3.5460460000000027</v>
      </c>
      <c r="I633" s="2">
        <f>'Moving Avg'!H633</f>
        <v>3.4989575000000048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</row>
    <row r="634" spans="1:12" ht="13.5" x14ac:dyDescent="0.25">
      <c r="A634" s="3">
        <f>RSI!A634</f>
        <v>42927</v>
      </c>
      <c r="B634" s="2">
        <f>RSI!B634</f>
        <v>3.3435000000000001</v>
      </c>
      <c r="C634" s="2">
        <f>RSI!I634</f>
        <v>26.88496072815505</v>
      </c>
      <c r="D634" s="2">
        <f>MACD!E634</f>
        <v>3.2493797546637282E-2</v>
      </c>
      <c r="E634" s="2">
        <f>MACD!F634</f>
        <v>1.6334176369822533E-2</v>
      </c>
      <c r="F634" s="2">
        <f>'Moving Avg'!D634</f>
        <v>3.3846400000000001</v>
      </c>
      <c r="G634" s="2">
        <f>'Moving Avg'!F634</f>
        <v>3.466075</v>
      </c>
      <c r="H634" s="2">
        <f>'Moving Avg'!G634</f>
        <v>3.540818000000002</v>
      </c>
      <c r="I634" s="2">
        <f>'Moving Avg'!H634</f>
        <v>3.4985290000000049</v>
      </c>
      <c r="J634" s="6" t="str">
        <f>OBV!F634</f>
        <v>BEARISH</v>
      </c>
      <c r="K634" s="6" t="str">
        <f>OBV!G634</f>
        <v>WEAK</v>
      </c>
      <c r="L634" s="6" t="str">
        <f>OBV!H634</f>
        <v>CONFIRMED BEARISH</v>
      </c>
    </row>
    <row r="635" spans="1:12" ht="13.5" x14ac:dyDescent="0.25">
      <c r="A635" s="3">
        <f>RSI!A635</f>
        <v>42928</v>
      </c>
      <c r="B635" s="2">
        <f>RSI!B635</f>
        <v>3.3391999999999999</v>
      </c>
      <c r="C635" s="2">
        <f>RSI!I635</f>
        <v>26.490535069240565</v>
      </c>
      <c r="D635" s="2">
        <f>MACD!E635</f>
        <v>4.5051013960899056E-2</v>
      </c>
      <c r="E635" s="2">
        <f>MACD!F635</f>
        <v>2.2077543888037836E-2</v>
      </c>
      <c r="F635" s="2">
        <f>'Moving Avg'!D635</f>
        <v>3.3709200000000004</v>
      </c>
      <c r="G635" s="2">
        <f>'Moving Avg'!F635</f>
        <v>3.4564300000000001</v>
      </c>
      <c r="H635" s="2">
        <f>'Moving Avg'!G635</f>
        <v>3.5363600000000019</v>
      </c>
      <c r="I635" s="2">
        <f>'Moving Avg'!H635</f>
        <v>3.4981435000000043</v>
      </c>
      <c r="J635" s="6" t="str">
        <f>OBV!F635</f>
        <v>BEARISH</v>
      </c>
      <c r="K635" s="6" t="str">
        <f>OBV!G635</f>
        <v>WEAK</v>
      </c>
      <c r="L635" s="6" t="str">
        <f>OBV!H635</f>
        <v>CONFIRMED BEARISH</v>
      </c>
    </row>
    <row r="636" spans="1:12" ht="13.5" x14ac:dyDescent="0.25">
      <c r="A636" s="3">
        <f>RSI!A636</f>
        <v>42929</v>
      </c>
      <c r="B636" s="2">
        <f>RSI!B636</f>
        <v>3.3435000000000001</v>
      </c>
      <c r="C636" s="2">
        <f>RSI!I636</f>
        <v>27.633875993505725</v>
      </c>
      <c r="D636" s="2">
        <f>MACD!E636</f>
        <v>5.4834576519527278E-2</v>
      </c>
      <c r="E636" s="2">
        <f>MACD!F636</f>
        <v>2.8628950414335726E-2</v>
      </c>
      <c r="F636" s="2">
        <f>'Moving Avg'!D636</f>
        <v>3.3580599999999996</v>
      </c>
      <c r="G636" s="2">
        <f>'Moving Avg'!F636</f>
        <v>3.4470000000000005</v>
      </c>
      <c r="H636" s="2">
        <f>'Moving Avg'!G636</f>
        <v>3.5319880000000019</v>
      </c>
      <c r="I636" s="2">
        <f>'Moving Avg'!H636</f>
        <v>3.4979080000000042</v>
      </c>
      <c r="J636" s="6" t="str">
        <f>OBV!F636</f>
        <v>BEARISH</v>
      </c>
      <c r="K636" s="6" t="str">
        <f>OBV!G636</f>
        <v>NEUTRAL</v>
      </c>
      <c r="L636" s="6" t="str">
        <f>OBV!H636</f>
        <v>CONFIRMED BEARISH</v>
      </c>
    </row>
    <row r="637" spans="1:12" ht="13.5" x14ac:dyDescent="0.25">
      <c r="A637" s="3">
        <f>RSI!A637</f>
        <v>42930</v>
      </c>
      <c r="B637" s="2">
        <f>RSI!B637</f>
        <v>3.3306</v>
      </c>
      <c r="C637" s="2">
        <f>RSI!I637</f>
        <v>26.311705604656481</v>
      </c>
      <c r="D637" s="2">
        <f>MACD!E637</f>
        <v>6.8091389617945364E-2</v>
      </c>
      <c r="E637" s="2">
        <f>MACD!F637</f>
        <v>3.6521438255057652E-2</v>
      </c>
      <c r="F637" s="2">
        <f>'Moving Avg'!D637</f>
        <v>3.3469199999999999</v>
      </c>
      <c r="G637" s="2">
        <f>'Moving Avg'!F637</f>
        <v>3.4399250000000001</v>
      </c>
      <c r="H637" s="2">
        <f>'Moving Avg'!G637</f>
        <v>3.5266720000000014</v>
      </c>
      <c r="I637" s="2">
        <f>'Moving Avg'!H637</f>
        <v>3.4976295000000044</v>
      </c>
      <c r="J637" s="6" t="str">
        <f>OBV!F637</f>
        <v>BEARISH</v>
      </c>
      <c r="K637" s="6" t="str">
        <f>OBV!G637</f>
        <v>NEUTRAL</v>
      </c>
      <c r="L637" s="6" t="str">
        <f>OBV!H637</f>
        <v>CONFIRMED BEARISH</v>
      </c>
    </row>
    <row r="638" spans="1:12" ht="13.5" x14ac:dyDescent="0.25">
      <c r="A638" s="3">
        <f>RSI!A638</f>
        <v>42933</v>
      </c>
      <c r="B638" s="2">
        <f>RSI!B638</f>
        <v>3.2963</v>
      </c>
      <c r="C638" s="2">
        <f>RSI!I638</f>
        <v>23.141250942517644</v>
      </c>
      <c r="D638" s="2">
        <f>MACD!E638</f>
        <v>6.8080158972910976E-2</v>
      </c>
      <c r="E638" s="2">
        <f>MACD!F638</f>
        <v>4.2833182398628322E-2</v>
      </c>
      <c r="F638" s="2">
        <f>'Moving Avg'!D638</f>
        <v>3.3306200000000006</v>
      </c>
      <c r="G638" s="2">
        <f>'Moving Avg'!F638</f>
        <v>3.4304950000000005</v>
      </c>
      <c r="H638" s="2">
        <f>'Moving Avg'!G638</f>
        <v>3.5197280000000011</v>
      </c>
      <c r="I638" s="2">
        <f>'Moving Avg'!H638</f>
        <v>3.497286500000004</v>
      </c>
      <c r="J638" s="6" t="str">
        <f>OBV!F638</f>
        <v>BEARISH</v>
      </c>
      <c r="K638" s="6" t="str">
        <f>OBV!G638</f>
        <v>WEAK</v>
      </c>
      <c r="L638" s="6" t="str">
        <f>OBV!H638</f>
        <v>CONFIRMED BEARISH</v>
      </c>
    </row>
    <row r="639" spans="1:12" ht="13.5" x14ac:dyDescent="0.25">
      <c r="A639" s="3">
        <f>RSI!A639</f>
        <v>42934</v>
      </c>
      <c r="B639" s="2">
        <f>RSI!B639</f>
        <v>3.3006000000000002</v>
      </c>
      <c r="C639" s="2">
        <f>RSI!I639</f>
        <v>24.371566928962011</v>
      </c>
      <c r="D639" s="2">
        <f>MACD!E639</f>
        <v>6.6653922325401016E-2</v>
      </c>
      <c r="E639" s="2">
        <f>MACD!F639</f>
        <v>4.759733038398286E-2</v>
      </c>
      <c r="F639" s="2">
        <f>'Moving Avg'!D639</f>
        <v>3.3220400000000003</v>
      </c>
      <c r="G639" s="2">
        <f>'Moving Avg'!F639</f>
        <v>3.4244949999999994</v>
      </c>
      <c r="H639" s="2">
        <f>'Moving Avg'!G639</f>
        <v>3.5135560000000008</v>
      </c>
      <c r="I639" s="2">
        <f>'Moving Avg'!H639</f>
        <v>3.4969650000000043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</row>
    <row r="640" spans="1:12" ht="13.5" x14ac:dyDescent="0.25">
      <c r="A640" s="3">
        <f>RSI!A640</f>
        <v>42935</v>
      </c>
      <c r="B640" s="2">
        <f>RSI!B640</f>
        <v>3.3006000000000002</v>
      </c>
      <c r="C640" s="2">
        <f>RSI!I640</f>
        <v>24.371566928962011</v>
      </c>
      <c r="D640" s="2">
        <f>MACD!E640</f>
        <v>6.2950130965381934E-2</v>
      </c>
      <c r="E640" s="2">
        <f>MACD!F640</f>
        <v>5.0667890500262679E-2</v>
      </c>
      <c r="F640" s="2">
        <f>'Moving Avg'!D640</f>
        <v>3.3143199999999999</v>
      </c>
      <c r="G640" s="2">
        <f>'Moving Avg'!F640</f>
        <v>3.4144199999999998</v>
      </c>
      <c r="H640" s="2">
        <f>'Moving Avg'!G640</f>
        <v>3.5066980000000014</v>
      </c>
      <c r="I640" s="2">
        <f>'Moving Avg'!H640</f>
        <v>3.4964720000000038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</row>
    <row r="641" spans="1:12" ht="13.5" x14ac:dyDescent="0.25">
      <c r="A641" s="3">
        <f>RSI!A641</f>
        <v>42936</v>
      </c>
      <c r="B641" s="2">
        <f>RSI!B641</f>
        <v>3.2963</v>
      </c>
      <c r="C641" s="2">
        <f>RSI!I641</f>
        <v>23.927357813421708</v>
      </c>
      <c r="D641" s="2">
        <f>MACD!E641</f>
        <v>6.0871090658069171E-2</v>
      </c>
      <c r="E641" s="2">
        <f>MACD!F641</f>
        <v>5.2708530531823977E-2</v>
      </c>
      <c r="F641" s="2">
        <f>'Moving Avg'!D641</f>
        <v>3.3048799999999998</v>
      </c>
      <c r="G641" s="2">
        <f>'Moving Avg'!F641</f>
        <v>3.40456</v>
      </c>
      <c r="H641" s="2">
        <f>'Moving Avg'!G641</f>
        <v>3.5003540000000011</v>
      </c>
      <c r="I641" s="2">
        <f>'Moving Avg'!H641</f>
        <v>3.4959575000000043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3.2963</v>
      </c>
      <c r="C642" s="2">
        <f>RSI!I642</f>
        <v>23.927357813421708</v>
      </c>
      <c r="D642" s="2">
        <f>MACD!E642</f>
        <v>5.651148824455543E-2</v>
      </c>
      <c r="E642" s="2">
        <f>MACD!F642</f>
        <v>5.3469122074370275E-2</v>
      </c>
      <c r="F642" s="2">
        <f>'Moving Avg'!D642</f>
        <v>3.2980200000000002</v>
      </c>
      <c r="G642" s="2">
        <f>'Moving Avg'!F642</f>
        <v>3.3944850000000004</v>
      </c>
      <c r="H642" s="2">
        <f>'Moving Avg'!G642</f>
        <v>3.4934960000000008</v>
      </c>
      <c r="I642" s="2">
        <f>'Moving Avg'!H642</f>
        <v>3.4952930000000042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3.2877000000000001</v>
      </c>
      <c r="C643" s="2">
        <f>RSI!I643</f>
        <v>22.956814329351133</v>
      </c>
      <c r="D643" s="2">
        <f>MACD!E643</f>
        <v>5.2806825518930012E-2</v>
      </c>
      <c r="E643" s="2">
        <f>MACD!F643</f>
        <v>5.3336662763282229E-2</v>
      </c>
      <c r="F643" s="2">
        <f>'Moving Avg'!D643</f>
        <v>3.2963</v>
      </c>
      <c r="G643" s="2">
        <f>'Moving Avg'!F643</f>
        <v>3.3839800000000002</v>
      </c>
      <c r="H643" s="2">
        <f>'Moving Avg'!G643</f>
        <v>3.4863800000000005</v>
      </c>
      <c r="I643" s="2">
        <f>'Moving Avg'!H643</f>
        <v>3.4947785000000038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3.2576999999999998</v>
      </c>
      <c r="C644" s="2">
        <f>RSI!I644</f>
        <v>19.921220365868962</v>
      </c>
      <c r="D644" s="2">
        <f>MACD!E644</f>
        <v>4.7274604574135903E-2</v>
      </c>
      <c r="E644" s="2">
        <f>MACD!F644</f>
        <v>5.2124251125452964E-2</v>
      </c>
      <c r="F644" s="2">
        <f>'Moving Avg'!D644</f>
        <v>3.2877200000000002</v>
      </c>
      <c r="G644" s="2">
        <f>'Moving Avg'!F644</f>
        <v>3.3709050000000005</v>
      </c>
      <c r="H644" s="2">
        <f>'Moving Avg'!G644</f>
        <v>3.4786640000000002</v>
      </c>
      <c r="I644" s="2">
        <f>'Moving Avg'!H644</f>
        <v>3.4939640000000036</v>
      </c>
      <c r="J644" s="6" t="str">
        <f>OBV!F644</f>
        <v>BEARISH</v>
      </c>
      <c r="K644" s="6" t="str">
        <f>OBV!G644</f>
        <v>WEAK</v>
      </c>
      <c r="L644" s="6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3.2877000000000001</v>
      </c>
      <c r="C645" s="2">
        <f>RSI!I645</f>
        <v>29.903164893358436</v>
      </c>
      <c r="D645" s="2">
        <f>MACD!E645</f>
        <v>4.0495518596600721E-2</v>
      </c>
      <c r="E645" s="2">
        <f>MACD!F645</f>
        <v>4.9798504619682521E-2</v>
      </c>
      <c r="F645" s="2">
        <f>'Moving Avg'!D645</f>
        <v>3.2851399999999997</v>
      </c>
      <c r="G645" s="2">
        <f>'Moving Avg'!F645</f>
        <v>3.3591150000000001</v>
      </c>
      <c r="H645" s="2">
        <f>'Moving Avg'!G645</f>
        <v>3.4715479999999999</v>
      </c>
      <c r="I645" s="2">
        <f>'Moving Avg'!H645</f>
        <v>3.4933425000000038</v>
      </c>
      <c r="J645" s="6" t="str">
        <f>OBV!F645</f>
        <v>BEARISH</v>
      </c>
      <c r="K645" s="6" t="str">
        <f>OBV!G645</f>
        <v>WEAK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3.3349000000000002</v>
      </c>
      <c r="C646" s="2">
        <f>RSI!I646</f>
        <v>42.126341124290335</v>
      </c>
      <c r="D646" s="2">
        <f>MACD!E646</f>
        <v>3.2474918259823848E-2</v>
      </c>
      <c r="E646" s="2">
        <f>MACD!F646</f>
        <v>4.6333787347710792E-2</v>
      </c>
      <c r="F646" s="2">
        <f>'Moving Avg'!D646</f>
        <v>3.2928600000000001</v>
      </c>
      <c r="G646" s="2">
        <f>'Moving Avg'!F646</f>
        <v>3.3501150000000002</v>
      </c>
      <c r="H646" s="2">
        <f>'Moving Avg'!G646</f>
        <v>3.4659759999999999</v>
      </c>
      <c r="I646" s="2">
        <f>'Moving Avg'!H646</f>
        <v>3.4929570000000036</v>
      </c>
      <c r="J646" s="6" t="str">
        <f>OBV!F646</f>
        <v>BEARISH</v>
      </c>
      <c r="K646" s="6" t="str">
        <f>OBV!G646</f>
        <v>WEAK</v>
      </c>
      <c r="L646" s="6" t="str">
        <f>OBV!H646</f>
        <v>BEARISH DIVERGENCE</v>
      </c>
    </row>
    <row r="647" spans="1:12" ht="13.5" x14ac:dyDescent="0.25">
      <c r="A647" s="3">
        <f>RSI!A647</f>
        <v>42947</v>
      </c>
      <c r="B647" s="2">
        <f>RSI!B647</f>
        <v>3.4077999999999999</v>
      </c>
      <c r="C647" s="2">
        <f>RSI!I647</f>
        <v>55.138042701231953</v>
      </c>
      <c r="D647" s="2">
        <f>MACD!E647</f>
        <v>1.8534277901838259E-2</v>
      </c>
      <c r="E647" s="2">
        <f>MACD!F647</f>
        <v>4.0773885458536288E-2</v>
      </c>
      <c r="F647" s="2">
        <f>'Moving Avg'!D647</f>
        <v>3.3151600000000001</v>
      </c>
      <c r="G647" s="2">
        <f>'Moving Avg'!F647</f>
        <v>3.3436849999999998</v>
      </c>
      <c r="H647" s="2">
        <f>'Moving Avg'!G647</f>
        <v>3.4628899999999998</v>
      </c>
      <c r="I647" s="2">
        <f>'Moving Avg'!H647</f>
        <v>3.4930430000000037</v>
      </c>
      <c r="J647" s="6" t="str">
        <f>OBV!F647</f>
        <v>BEARISH</v>
      </c>
      <c r="K647" s="6" t="str">
        <f>OBV!G647</f>
        <v>NEUTRAL</v>
      </c>
      <c r="L647" s="6" t="str">
        <f>OBV!H647</f>
        <v>BEARISH DIVERGENCE</v>
      </c>
    </row>
    <row r="648" spans="1:12" ht="13.5" x14ac:dyDescent="0.25">
      <c r="A648" s="3">
        <f>RSI!A648</f>
        <v>42948</v>
      </c>
      <c r="B648" s="2">
        <f>RSI!B648</f>
        <v>3.4678</v>
      </c>
      <c r="C648" s="2">
        <f>RSI!I648</f>
        <v>62.592560295558002</v>
      </c>
      <c r="D648" s="2">
        <f>MACD!E648</f>
        <v>-3.2002326681150883E-3</v>
      </c>
      <c r="E648" s="2">
        <f>MACD!F648</f>
        <v>3.1979061833206014E-2</v>
      </c>
      <c r="F648" s="2">
        <f>'Moving Avg'!D648</f>
        <v>3.3511800000000003</v>
      </c>
      <c r="G648" s="2">
        <f>'Moving Avg'!F648</f>
        <v>3.3449700000000009</v>
      </c>
      <c r="H648" s="2">
        <f>'Moving Avg'!G648</f>
        <v>3.461004</v>
      </c>
      <c r="I648" s="2">
        <f>'Moving Avg'!H648</f>
        <v>3.4934290000000034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</row>
    <row r="649" spans="1:12" ht="13.5" x14ac:dyDescent="0.25">
      <c r="A649" s="3">
        <f>RSI!A649</f>
        <v>42949</v>
      </c>
      <c r="B649" s="2">
        <f>RSI!B649</f>
        <v>3.4678</v>
      </c>
      <c r="C649" s="2">
        <f>RSI!I649</f>
        <v>62.592560295558002</v>
      </c>
      <c r="D649" s="2">
        <f>MACD!E649</f>
        <v>-2.1485102970292935E-2</v>
      </c>
      <c r="E649" s="2">
        <f>MACD!F649</f>
        <v>2.1286228872506224E-2</v>
      </c>
      <c r="F649" s="2">
        <f>'Moving Avg'!D649</f>
        <v>3.3932000000000002</v>
      </c>
      <c r="G649" s="2">
        <f>'Moving Avg'!F649</f>
        <v>3.3469000000000002</v>
      </c>
      <c r="H649" s="2">
        <f>'Moving Avg'!G649</f>
        <v>3.4592040000000002</v>
      </c>
      <c r="I649" s="2">
        <f>'Moving Avg'!H649</f>
        <v>3.4938365000000031</v>
      </c>
      <c r="J649" s="6" t="str">
        <f>OBV!F649</f>
        <v>BULLISH</v>
      </c>
      <c r="K649" s="6" t="str">
        <f>OBV!G649</f>
        <v>STRONG</v>
      </c>
      <c r="L649" s="6" t="str">
        <f>OBV!H649</f>
        <v>CONFIRMED BULLISH</v>
      </c>
    </row>
    <row r="650" spans="1:12" ht="13.5" x14ac:dyDescent="0.25">
      <c r="A650" s="3">
        <f>RSI!A650</f>
        <v>42950</v>
      </c>
      <c r="B650" s="2">
        <f>RSI!B650</f>
        <v>3.4721000000000002</v>
      </c>
      <c r="C650" s="2">
        <f>RSI!I650</f>
        <v>63.102159622976714</v>
      </c>
      <c r="D650" s="2">
        <f>MACD!E650</f>
        <v>-3.7789943201682608E-2</v>
      </c>
      <c r="E650" s="2">
        <f>MACD!F650</f>
        <v>9.4709944576684586E-3</v>
      </c>
      <c r="F650" s="2">
        <f>'Moving Avg'!D650</f>
        <v>3.4300800000000002</v>
      </c>
      <c r="G650" s="2">
        <f>'Moving Avg'!F650</f>
        <v>3.3501150000000002</v>
      </c>
      <c r="H650" s="2">
        <f>'Moving Avg'!G650</f>
        <v>3.4574900000000004</v>
      </c>
      <c r="I650" s="2">
        <f>'Moving Avg'!H650</f>
        <v>3.4942870000000035</v>
      </c>
      <c r="J650" s="6" t="str">
        <f>OBV!F650</f>
        <v>BULLISH</v>
      </c>
      <c r="K650" s="6" t="str">
        <f>OBV!G650</f>
        <v>STRONG</v>
      </c>
      <c r="L650" s="6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3.4721000000000002</v>
      </c>
      <c r="C651" s="2">
        <f>RSI!I651</f>
        <v>63.102159622976721</v>
      </c>
      <c r="D651" s="2">
        <f>MACD!E651</f>
        <v>-5.2749690468991695E-2</v>
      </c>
      <c r="E651" s="2">
        <f>MACD!F651</f>
        <v>-2.9731425276635715E-3</v>
      </c>
      <c r="F651" s="2">
        <f>'Moving Avg'!D651</f>
        <v>3.4575200000000001</v>
      </c>
      <c r="G651" s="2">
        <f>'Moving Avg'!F651</f>
        <v>3.3533299999999997</v>
      </c>
      <c r="H651" s="2">
        <f>'Moving Avg'!G651</f>
        <v>3.4547480000000008</v>
      </c>
      <c r="I651" s="2">
        <f>'Moving Avg'!H651</f>
        <v>3.4947375000000029</v>
      </c>
      <c r="J651" s="6" t="str">
        <f>OBV!F651</f>
        <v>BULLISH</v>
      </c>
      <c r="K651" s="6" t="str">
        <f>OBV!G651</f>
        <v>STRONG</v>
      </c>
      <c r="L651" s="6" t="str">
        <f>OBV!H651</f>
        <v>CONFIRMED BULLISH</v>
      </c>
    </row>
    <row r="652" spans="1:12" ht="13.5" x14ac:dyDescent="0.25">
      <c r="A652" s="3">
        <f>RSI!A652</f>
        <v>42954</v>
      </c>
      <c r="B652" s="2">
        <f>RSI!B652</f>
        <v>3.4119999999999999</v>
      </c>
      <c r="C652" s="2">
        <f>RSI!I652</f>
        <v>51.688171555415792</v>
      </c>
      <c r="D652" s="2">
        <f>MACD!E652</f>
        <v>-6.1420721057692251E-2</v>
      </c>
      <c r="E652" s="2">
        <f>MACD!F652</f>
        <v>-1.4662658233669308E-2</v>
      </c>
      <c r="F652" s="2">
        <f>'Moving Avg'!D652</f>
        <v>3.4583599999999999</v>
      </c>
      <c r="G652" s="2">
        <f>'Moving Avg'!F652</f>
        <v>3.3546149999999999</v>
      </c>
      <c r="H652" s="2">
        <f>'Moving Avg'!G652</f>
        <v>3.4508040000000011</v>
      </c>
      <c r="I652" s="2">
        <f>'Moving Avg'!H652</f>
        <v>3.494887500000003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</row>
    <row r="653" spans="1:12" ht="13.5" x14ac:dyDescent="0.25">
      <c r="A653" s="3">
        <f>RSI!A653</f>
        <v>42955</v>
      </c>
      <c r="B653" s="2">
        <f>RSI!B653</f>
        <v>3.4119999999999999</v>
      </c>
      <c r="C653" s="2">
        <f>RSI!I653</f>
        <v>51.688171555415792</v>
      </c>
      <c r="D653" s="2">
        <f>MACD!E653</f>
        <v>-7.0155907746188184E-2</v>
      </c>
      <c r="E653" s="2">
        <f>MACD!F653</f>
        <v>-2.5761308136173083E-2</v>
      </c>
      <c r="F653" s="2">
        <f>'Moving Avg'!D653</f>
        <v>3.4471999999999996</v>
      </c>
      <c r="G653" s="2">
        <f>'Moving Avg'!F653</f>
        <v>3.3563249999999996</v>
      </c>
      <c r="H653" s="2">
        <f>'Moving Avg'!G653</f>
        <v>3.4468600000000014</v>
      </c>
      <c r="I653" s="2">
        <f>'Moving Avg'!H653</f>
        <v>3.495144500000003</v>
      </c>
      <c r="J653" s="6" t="str">
        <f>OBV!F653</f>
        <v>BULLISH</v>
      </c>
      <c r="K653" s="6" t="str">
        <f>OBV!G653</f>
        <v>NEUTRAL</v>
      </c>
      <c r="L653" s="6" t="str">
        <f>OBV!H653</f>
        <v>BULLISH DIVERGENCE</v>
      </c>
    </row>
    <row r="654" spans="1:12" ht="13.5" x14ac:dyDescent="0.25">
      <c r="A654" s="3">
        <f>RSI!A654</f>
        <v>42956</v>
      </c>
      <c r="B654" s="2">
        <f>RSI!B654</f>
        <v>3.4398</v>
      </c>
      <c r="C654" s="2">
        <f>RSI!I654</f>
        <v>55.961492163785017</v>
      </c>
      <c r="D654" s="2">
        <f>MACD!E654</f>
        <v>-8.4291385547758946E-2</v>
      </c>
      <c r="E654" s="2">
        <f>MACD!F654</f>
        <v>-3.7467323618490256E-2</v>
      </c>
      <c r="F654" s="2">
        <f>'Moving Avg'!D654</f>
        <v>3.4415999999999998</v>
      </c>
      <c r="G654" s="2">
        <f>'Moving Avg'!F654</f>
        <v>3.3611399999999998</v>
      </c>
      <c r="H654" s="2">
        <f>'Moving Avg'!G654</f>
        <v>3.4434720000000012</v>
      </c>
      <c r="I654" s="2">
        <f>'Moving Avg'!H654</f>
        <v>3.4956260000000028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</row>
    <row r="655" spans="1:12" ht="13.5" x14ac:dyDescent="0.25">
      <c r="A655" s="3">
        <f>RSI!A655</f>
        <v>42957</v>
      </c>
      <c r="B655" s="2">
        <f>RSI!B655</f>
        <v>3.3940000000000001</v>
      </c>
      <c r="C655" s="2">
        <f>RSI!I655</f>
        <v>48.37050903711247</v>
      </c>
      <c r="D655" s="2">
        <f>MACD!E655</f>
        <v>-8.8472840970097888E-2</v>
      </c>
      <c r="E655" s="2">
        <f>MACD!F655</f>
        <v>-4.7668427088811784E-2</v>
      </c>
      <c r="F655" s="2">
        <f>'Moving Avg'!D655</f>
        <v>3.42598</v>
      </c>
      <c r="G655" s="2">
        <f>'Moving Avg'!F655</f>
        <v>3.3638799999999991</v>
      </c>
      <c r="H655" s="2">
        <f>'Moving Avg'!G655</f>
        <v>3.4391680000000013</v>
      </c>
      <c r="I655" s="2">
        <f>'Moving Avg'!H655</f>
        <v>3.496071500000002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</row>
    <row r="656" spans="1:12" ht="13.5" x14ac:dyDescent="0.25">
      <c r="A656" s="3">
        <f>RSI!A656</f>
        <v>42958</v>
      </c>
      <c r="B656" s="2">
        <f>RSI!B656</f>
        <v>3.4398</v>
      </c>
      <c r="C656" s="2">
        <f>RSI!I656</f>
        <v>54.951268141676259</v>
      </c>
      <c r="D656" s="2">
        <f>MACD!E656</f>
        <v>-8.8083122671701375E-2</v>
      </c>
      <c r="E656" s="2">
        <f>MACD!F656</f>
        <v>-5.5751366205389702E-2</v>
      </c>
      <c r="F656" s="2">
        <f>'Moving Avg'!D656</f>
        <v>3.4195199999999999</v>
      </c>
      <c r="G656" s="2">
        <f>'Moving Avg'!F656</f>
        <v>3.3686949999999998</v>
      </c>
      <c r="H656" s="2">
        <f>'Moving Avg'!G656</f>
        <v>3.4356080000000015</v>
      </c>
      <c r="I656" s="2">
        <f>'Moving Avg'!H656</f>
        <v>3.4967675000000025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</row>
    <row r="657" spans="1:12" ht="13.5" x14ac:dyDescent="0.25">
      <c r="A657" s="3">
        <f>RSI!A657</f>
        <v>42961</v>
      </c>
      <c r="B657" s="2">
        <f>RSI!B657</f>
        <v>3.3940000000000001</v>
      </c>
      <c r="C657" s="2">
        <f>RSI!I657</f>
        <v>48.3187489587093</v>
      </c>
      <c r="D657" s="2">
        <f>MACD!E657</f>
        <v>-7.3361455940232023E-2</v>
      </c>
      <c r="E657" s="2">
        <f>MACD!F657</f>
        <v>-5.9273384152358166E-2</v>
      </c>
      <c r="F657" s="2">
        <f>'Moving Avg'!D657</f>
        <v>3.4159199999999998</v>
      </c>
      <c r="G657" s="2">
        <f>'Moving Avg'!F657</f>
        <v>3.3718649999999997</v>
      </c>
      <c r="H657" s="2">
        <f>'Moving Avg'!G657</f>
        <v>3.4313900000000013</v>
      </c>
      <c r="I657" s="2">
        <f>'Moving Avg'!H657</f>
        <v>3.497234500000002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</row>
    <row r="658" spans="1:12" ht="13.5" x14ac:dyDescent="0.25">
      <c r="A658" s="3">
        <f>RSI!A658</f>
        <v>42962</v>
      </c>
      <c r="B658" s="2">
        <f>RSI!B658</f>
        <v>3.3940000000000001</v>
      </c>
      <c r="C658" s="2">
        <f>RSI!I658</f>
        <v>48.3187489587093</v>
      </c>
      <c r="D658" s="2">
        <f>MACD!E658</f>
        <v>-5.160332438776738E-2</v>
      </c>
      <c r="E658" s="2">
        <f>MACD!F658</f>
        <v>-5.773937219944001E-2</v>
      </c>
      <c r="F658" s="2">
        <f>'Moving Avg'!D658</f>
        <v>3.4123199999999998</v>
      </c>
      <c r="G658" s="2">
        <f>'Moving Avg'!F658</f>
        <v>3.3767499999999999</v>
      </c>
      <c r="H658" s="2">
        <f>'Moving Avg'!G658</f>
        <v>3.4272560000000016</v>
      </c>
      <c r="I658" s="2">
        <f>'Moving Avg'!H658</f>
        <v>3.4977230000000019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</row>
    <row r="659" spans="1:12" ht="13.5" x14ac:dyDescent="0.25">
      <c r="A659" s="3">
        <f>RSI!A659</f>
        <v>42963</v>
      </c>
      <c r="B659" s="2">
        <f>RSI!B659</f>
        <v>3.3894000000000002</v>
      </c>
      <c r="C659" s="2">
        <f>RSI!I659</f>
        <v>47.648841426099729</v>
      </c>
      <c r="D659" s="2">
        <f>MACD!E659</f>
        <v>-3.2786516768169349E-2</v>
      </c>
      <c r="E659" s="2">
        <f>MACD!F659</f>
        <v>-5.2748801113185882E-2</v>
      </c>
      <c r="F659" s="2">
        <f>'Moving Avg'!D659</f>
        <v>3.4022400000000004</v>
      </c>
      <c r="G659" s="2">
        <f>'Moving Avg'!F659</f>
        <v>3.3811899999999993</v>
      </c>
      <c r="H659" s="2">
        <f>'Moving Avg'!G659</f>
        <v>3.4230300000000011</v>
      </c>
      <c r="I659" s="2">
        <f>'Moving Avg'!H659</f>
        <v>3.498210000000002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</row>
    <row r="660" spans="1:12" ht="13.5" x14ac:dyDescent="0.25">
      <c r="A660" s="3">
        <f>RSI!A660</f>
        <v>42964</v>
      </c>
      <c r="B660" s="2">
        <f>RSI!B660</f>
        <v>3.371</v>
      </c>
      <c r="C660" s="2">
        <f>RSI!I660</f>
        <v>44.963474019548691</v>
      </c>
      <c r="D660" s="2">
        <f>MACD!E660</f>
        <v>-1.4752419439217679E-2</v>
      </c>
      <c r="E660" s="2">
        <f>MACD!F660</f>
        <v>-4.514952477839225E-2</v>
      </c>
      <c r="F660" s="2">
        <f>'Moving Avg'!D660</f>
        <v>3.39764</v>
      </c>
      <c r="G660" s="2">
        <f>'Moving Avg'!F660</f>
        <v>3.3847099999999992</v>
      </c>
      <c r="H660" s="2">
        <f>'Moving Avg'!G660</f>
        <v>3.4192940000000012</v>
      </c>
      <c r="I660" s="2">
        <f>'Moving Avg'!H660</f>
        <v>3.4986690000000022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3.3113999999999999</v>
      </c>
      <c r="C661" s="2">
        <f>RSI!I661</f>
        <v>37.576297542570408</v>
      </c>
      <c r="D661" s="2">
        <f>MACD!E661</f>
        <v>5.111929401861115E-3</v>
      </c>
      <c r="E661" s="2">
        <f>MACD!F661</f>
        <v>-3.5097233942341578E-2</v>
      </c>
      <c r="F661" s="2">
        <f>'Moving Avg'!D661</f>
        <v>3.3719600000000001</v>
      </c>
      <c r="G661" s="2">
        <f>'Moving Avg'!F661</f>
        <v>3.3854649999999999</v>
      </c>
      <c r="H661" s="2">
        <f>'Moving Avg'!G661</f>
        <v>3.4152240000000011</v>
      </c>
      <c r="I661" s="2">
        <f>'Moving Avg'!H661</f>
        <v>3.498937500000002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</row>
    <row r="662" spans="1:12" ht="13.5" x14ac:dyDescent="0.25">
      <c r="A662" s="3">
        <f>RSI!A662</f>
        <v>42968</v>
      </c>
      <c r="B662" s="2">
        <f>RSI!B662</f>
        <v>3.3847999999999998</v>
      </c>
      <c r="C662" s="2">
        <f>RSI!I662</f>
        <v>48.744717384288307</v>
      </c>
      <c r="D662" s="2">
        <f>MACD!E662</f>
        <v>7.7650582157904324E-3</v>
      </c>
      <c r="E662" s="2">
        <f>MACD!F662</f>
        <v>-2.6524775510715179E-2</v>
      </c>
      <c r="F662" s="2">
        <f>'Moving Avg'!D662</f>
        <v>3.37012</v>
      </c>
      <c r="G662" s="2">
        <f>'Moving Avg'!F662</f>
        <v>3.3898899999999998</v>
      </c>
      <c r="H662" s="2">
        <f>'Moving Avg'!G662</f>
        <v>3.4126220000000012</v>
      </c>
      <c r="I662" s="2">
        <f>'Moving Avg'!H662</f>
        <v>3.499573000000002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3.3022</v>
      </c>
      <c r="C663" s="2">
        <f>RSI!I663</f>
        <v>40.058913086787904</v>
      </c>
      <c r="D663" s="2">
        <f>MACD!E663</f>
        <v>1.6183719728518398E-2</v>
      </c>
      <c r="E663" s="2">
        <f>MACD!F663</f>
        <v>-1.7983076462868466E-2</v>
      </c>
      <c r="F663" s="2">
        <f>'Moving Avg'!D663</f>
        <v>3.3517600000000001</v>
      </c>
      <c r="G663" s="2">
        <f>'Moving Avg'!F663</f>
        <v>3.3906149999999995</v>
      </c>
      <c r="H663" s="2">
        <f>'Moving Avg'!G663</f>
        <v>3.408796000000001</v>
      </c>
      <c r="I663" s="2">
        <f>'Moving Avg'!H663</f>
        <v>3.4997955000000021</v>
      </c>
      <c r="J663" s="6" t="str">
        <f>OBV!F663</f>
        <v>BEARISH</v>
      </c>
      <c r="K663" s="6" t="str">
        <f>OBV!G663</f>
        <v>NEUTRAL</v>
      </c>
      <c r="L663" s="6" t="str">
        <f>OBV!H663</f>
        <v>CONFIRMED BEARISH</v>
      </c>
    </row>
    <row r="664" spans="1:12" ht="13.5" x14ac:dyDescent="0.25">
      <c r="A664" s="3">
        <f>RSI!A664</f>
        <v>42970</v>
      </c>
      <c r="B664" s="2">
        <f>RSI!B664</f>
        <v>3.2976999999999999</v>
      </c>
      <c r="C664" s="2">
        <f>RSI!I664</f>
        <v>39.644453614482074</v>
      </c>
      <c r="D664" s="2">
        <f>MACD!E664</f>
        <v>2.8456645760102539E-2</v>
      </c>
      <c r="E664" s="2">
        <f>MACD!F664</f>
        <v>-8.6951320182742653E-3</v>
      </c>
      <c r="F664" s="2">
        <f>'Moving Avg'!D664</f>
        <v>3.3334199999999994</v>
      </c>
      <c r="G664" s="2">
        <f>'Moving Avg'!F664</f>
        <v>3.3926150000000002</v>
      </c>
      <c r="H664" s="2">
        <f>'Moving Avg'!G664</f>
        <v>3.4044520000000005</v>
      </c>
      <c r="I664" s="2">
        <f>'Moving Avg'!H664</f>
        <v>3.4999955000000016</v>
      </c>
      <c r="J664" s="6" t="str">
        <f>OBV!F664</f>
        <v>BEARISH</v>
      </c>
      <c r="K664" s="6" t="str">
        <f>OBV!G664</f>
        <v>WEAK</v>
      </c>
      <c r="L664" s="6" t="str">
        <f>OBV!H664</f>
        <v>CONFIRMED BEARISH</v>
      </c>
    </row>
    <row r="665" spans="1:12" ht="13.5" x14ac:dyDescent="0.25">
      <c r="A665" s="3">
        <f>RSI!A665</f>
        <v>42971</v>
      </c>
      <c r="B665" s="2">
        <f>RSI!B665</f>
        <v>3.2976999999999999</v>
      </c>
      <c r="C665" s="2">
        <f>RSI!I665</f>
        <v>39.644453614482074</v>
      </c>
      <c r="D665" s="2">
        <f>MACD!E665</f>
        <v>3.2321113212083752E-2</v>
      </c>
      <c r="E665" s="2">
        <f>MACD!F665</f>
        <v>-4.9188297220266203E-4</v>
      </c>
      <c r="F665" s="2">
        <f>'Moving Avg'!D665</f>
        <v>3.3187599999999997</v>
      </c>
      <c r="G665" s="2">
        <f>'Moving Avg'!F665</f>
        <v>3.3931150000000003</v>
      </c>
      <c r="H665" s="2">
        <f>'Moving Avg'!G665</f>
        <v>3.3997640000000002</v>
      </c>
      <c r="I665" s="2">
        <f>'Moving Avg'!H665</f>
        <v>3.499874000000001</v>
      </c>
      <c r="J665" s="6" t="str">
        <f>OBV!F665</f>
        <v>BEARISH</v>
      </c>
      <c r="K665" s="6" t="str">
        <f>OBV!G665</f>
        <v>NEUTRAL</v>
      </c>
      <c r="L665" s="6" t="str">
        <f>OBV!H665</f>
        <v>CONFIRMED BEARISH</v>
      </c>
    </row>
    <row r="666" spans="1:12" ht="13.5" x14ac:dyDescent="0.25">
      <c r="A666" s="3">
        <f>RSI!A666</f>
        <v>42972</v>
      </c>
      <c r="B666" s="2">
        <f>RSI!B666</f>
        <v>3.2930999999999999</v>
      </c>
      <c r="C666" s="2">
        <f>RSI!I666</f>
        <v>39.164073031742483</v>
      </c>
      <c r="D666" s="2">
        <f>MACD!E666</f>
        <v>4.3464828586575077E-2</v>
      </c>
      <c r="E666" s="2">
        <f>MACD!F666</f>
        <v>8.2994593395528862E-3</v>
      </c>
      <c r="F666" s="2">
        <f>'Moving Avg'!D666</f>
        <v>3.3150999999999997</v>
      </c>
      <c r="G666" s="2">
        <f>'Moving Avg'!F666</f>
        <v>3.391025</v>
      </c>
      <c r="H666" s="2">
        <f>'Moving Avg'!G666</f>
        <v>3.3949840000000004</v>
      </c>
      <c r="I666" s="2">
        <f>'Moving Avg'!H666</f>
        <v>3.4997295000000004</v>
      </c>
      <c r="J666" s="6" t="str">
        <f>OBV!F666</f>
        <v>BEARISH</v>
      </c>
      <c r="K666" s="6" t="str">
        <f>OBV!G666</f>
        <v>NEUTRAL</v>
      </c>
      <c r="L666" s="6" t="str">
        <f>OBV!H666</f>
        <v>CONFIRMED BEARISH</v>
      </c>
    </row>
    <row r="667" spans="1:12" ht="13.5" x14ac:dyDescent="0.25">
      <c r="A667" s="3">
        <f>RSI!A667</f>
        <v>42975</v>
      </c>
      <c r="B667" s="2">
        <f>RSI!B667</f>
        <v>3.2930999999999999</v>
      </c>
      <c r="C667" s="2">
        <f>RSI!I667</f>
        <v>39.164073031742483</v>
      </c>
      <c r="D667" s="2">
        <f>MACD!E667</f>
        <v>4.6325975064178238E-2</v>
      </c>
      <c r="E667" s="2">
        <f>MACD!F667</f>
        <v>1.5904762484477957E-2</v>
      </c>
      <c r="F667" s="2">
        <f>'Moving Avg'!D667</f>
        <v>3.2967599999999999</v>
      </c>
      <c r="G667" s="2">
        <f>'Moving Avg'!F667</f>
        <v>3.385289999999999</v>
      </c>
      <c r="H667" s="2">
        <f>'Moving Avg'!G667</f>
        <v>3.3914040000000005</v>
      </c>
      <c r="I667" s="2">
        <f>'Moving Avg'!H667</f>
        <v>3.4994135000000006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</row>
    <row r="668" spans="1:12" ht="13.5" x14ac:dyDescent="0.25">
      <c r="A668" s="3">
        <f>RSI!A668</f>
        <v>42976</v>
      </c>
      <c r="B668" s="2">
        <f>RSI!B668</f>
        <v>3.2793000000000001</v>
      </c>
      <c r="C668" s="2">
        <f>RSI!I668</f>
        <v>37.579736767137</v>
      </c>
      <c r="D668" s="2">
        <f>MACD!E668</f>
        <v>5.0211762474674515E-2</v>
      </c>
      <c r="E668" s="2">
        <f>MACD!F668</f>
        <v>2.2766162482517269E-2</v>
      </c>
      <c r="F668" s="2">
        <f>'Moving Avg'!D668</f>
        <v>3.2921799999999997</v>
      </c>
      <c r="G668" s="2">
        <f>'Moving Avg'!F668</f>
        <v>3.3758649999999997</v>
      </c>
      <c r="H668" s="2">
        <f>'Moving Avg'!G668</f>
        <v>3.3872920000000009</v>
      </c>
      <c r="I668" s="2">
        <f>'Moving Avg'!H668</f>
        <v>3.4987070000000005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</row>
    <row r="669" spans="1:12" ht="13.5" x14ac:dyDescent="0.25">
      <c r="A669" s="3">
        <f>RSI!A669</f>
        <v>42977</v>
      </c>
      <c r="B669" s="2">
        <f>RSI!B669</f>
        <v>3.2700999999999998</v>
      </c>
      <c r="C669" s="2">
        <f>RSI!I669</f>
        <v>36.519084992025917</v>
      </c>
      <c r="D669" s="2">
        <f>MACD!E669</f>
        <v>5.3964880674069793E-2</v>
      </c>
      <c r="E669" s="2">
        <f>MACD!F669</f>
        <v>2.9005906120827776E-2</v>
      </c>
      <c r="F669" s="2">
        <f>'Moving Avg'!D669</f>
        <v>3.2866599999999999</v>
      </c>
      <c r="G669" s="2">
        <f>'Moving Avg'!F669</f>
        <v>3.3659799999999995</v>
      </c>
      <c r="H669" s="2">
        <f>'Moving Avg'!G669</f>
        <v>3.3842820000000011</v>
      </c>
      <c r="I669" s="2">
        <f>'Moving Avg'!H669</f>
        <v>3.4977614999999997</v>
      </c>
      <c r="J669" s="6" t="str">
        <f>OBV!F669</f>
        <v>BEARISH</v>
      </c>
      <c r="K669" s="6" t="str">
        <f>OBV!G669</f>
        <v>NEUTRAL</v>
      </c>
      <c r="L669" s="6" t="str">
        <f>OBV!H669</f>
        <v>CONFIRMED BEARISH</v>
      </c>
    </row>
    <row r="670" spans="1:12" ht="13.5" x14ac:dyDescent="0.25">
      <c r="A670" s="3">
        <f>RSI!A670</f>
        <v>42978</v>
      </c>
      <c r="B670" s="2">
        <f>RSI!B670</f>
        <v>3.2700999999999998</v>
      </c>
      <c r="C670" s="2">
        <f>RSI!I670</f>
        <v>36.519084992025917</v>
      </c>
      <c r="D670" s="2">
        <f>MACD!E670</f>
        <v>5.4819148429446685E-2</v>
      </c>
      <c r="E670" s="2">
        <f>MACD!F670</f>
        <v>3.4168554582551559E-2</v>
      </c>
      <c r="F670" s="2">
        <f>'Moving Avg'!D670</f>
        <v>3.2811399999999997</v>
      </c>
      <c r="G670" s="2">
        <f>'Moving Avg'!F670</f>
        <v>3.35588</v>
      </c>
      <c r="H670" s="2">
        <f>'Moving Avg'!G670</f>
        <v>3.3796420000000014</v>
      </c>
      <c r="I670" s="2">
        <f>'Moving Avg'!H670</f>
        <v>3.4969444999999997</v>
      </c>
      <c r="J670" s="6" t="str">
        <f>OBV!F670</f>
        <v>BEARISH</v>
      </c>
      <c r="K670" s="6" t="str">
        <f>OBV!G670</f>
        <v>NEUTRAL</v>
      </c>
      <c r="L670" s="6" t="str">
        <f>OBV!H670</f>
        <v>CONFIRMED BEARISH</v>
      </c>
    </row>
    <row r="671" spans="1:12" ht="13.5" x14ac:dyDescent="0.25">
      <c r="A671" s="3">
        <f>RSI!A671</f>
        <v>42982</v>
      </c>
      <c r="B671" s="2">
        <f>RSI!B671</f>
        <v>3.2793000000000001</v>
      </c>
      <c r="C671" s="2">
        <f>RSI!I671</f>
        <v>38.531156890879082</v>
      </c>
      <c r="D671" s="2">
        <f>MACD!E671</f>
        <v>4.6162872187312853E-2</v>
      </c>
      <c r="E671" s="2">
        <f>MACD!F671</f>
        <v>3.6567418103503821E-2</v>
      </c>
      <c r="F671" s="2">
        <f>'Moving Avg'!D671</f>
        <v>3.2783799999999998</v>
      </c>
      <c r="G671" s="2">
        <f>'Moving Avg'!F671</f>
        <v>3.3462400000000003</v>
      </c>
      <c r="H671" s="2">
        <f>'Moving Avg'!G671</f>
        <v>3.3753580000000016</v>
      </c>
      <c r="I671" s="2">
        <f>'Moving Avg'!H671</f>
        <v>3.4961949999999997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</row>
    <row r="672" spans="1:12" ht="13.5" x14ac:dyDescent="0.25">
      <c r="A672" s="3">
        <f>RSI!A672</f>
        <v>42983</v>
      </c>
      <c r="B672" s="2">
        <f>RSI!B672</f>
        <v>3.2793000000000001</v>
      </c>
      <c r="C672" s="2">
        <f>RSI!I672</f>
        <v>38.531156890879082</v>
      </c>
      <c r="D672" s="2">
        <f>MACD!E672</f>
        <v>5.0512936417124177E-2</v>
      </c>
      <c r="E672" s="2">
        <f>MACD!F672</f>
        <v>3.9356521766227892E-2</v>
      </c>
      <c r="F672" s="2">
        <f>'Moving Avg'!D672</f>
        <v>3.27562</v>
      </c>
      <c r="G672" s="2">
        <f>'Moving Avg'!F672</f>
        <v>3.3396050000000002</v>
      </c>
      <c r="H672" s="2">
        <f>'Moving Avg'!G672</f>
        <v>3.3709880000000014</v>
      </c>
      <c r="I672" s="2">
        <f>'Moving Avg'!H672</f>
        <v>3.4954454999999998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</row>
    <row r="673" spans="1:12" ht="13.5" x14ac:dyDescent="0.25">
      <c r="A673" s="3">
        <f>RSI!A673</f>
        <v>42984</v>
      </c>
      <c r="B673" s="2">
        <f>RSI!B673</f>
        <v>3.2564000000000002</v>
      </c>
      <c r="C673" s="2">
        <f>RSI!I673</f>
        <v>35.301131302166468</v>
      </c>
      <c r="D673" s="2">
        <f>MACD!E673</f>
        <v>4.3536343589573701E-2</v>
      </c>
      <c r="E673" s="2">
        <f>MACD!F673</f>
        <v>4.0192486130897057E-2</v>
      </c>
      <c r="F673" s="2">
        <f>'Moving Avg'!D673</f>
        <v>3.2710400000000002</v>
      </c>
      <c r="G673" s="2">
        <f>'Moving Avg'!F673</f>
        <v>3.3318249999999998</v>
      </c>
      <c r="H673" s="2">
        <f>'Moving Avg'!G673</f>
        <v>3.366160000000002</v>
      </c>
      <c r="I673" s="2">
        <f>'Moving Avg'!H673</f>
        <v>3.4944744999999995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</row>
    <row r="674" spans="1:12" ht="13.5" x14ac:dyDescent="0.25">
      <c r="A674" s="3">
        <f>RSI!A674</f>
        <v>42985</v>
      </c>
      <c r="B674" s="2">
        <f>RSI!B674</f>
        <v>3.2564000000000002</v>
      </c>
      <c r="C674" s="2">
        <f>RSI!I674</f>
        <v>35.301131302166468</v>
      </c>
      <c r="D674" s="2">
        <f>MACD!E674</f>
        <v>3.7403841019958861E-2</v>
      </c>
      <c r="E674" s="2">
        <f>MACD!F674</f>
        <v>3.9634757108709423E-2</v>
      </c>
      <c r="F674" s="2">
        <f>'Moving Avg'!D674</f>
        <v>3.2683</v>
      </c>
      <c r="G674" s="2">
        <f>'Moving Avg'!F674</f>
        <v>3.3226550000000001</v>
      </c>
      <c r="H674" s="2">
        <f>'Moving Avg'!G674</f>
        <v>3.3609040000000023</v>
      </c>
      <c r="I674" s="2">
        <f>'Moving Avg'!H674</f>
        <v>3.4935034999999992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</row>
    <row r="675" spans="1:12" ht="13.5" x14ac:dyDescent="0.25">
      <c r="A675" s="3">
        <f>RSI!A675</f>
        <v>42986</v>
      </c>
      <c r="B675" s="2">
        <f>RSI!B675</f>
        <v>3.2471999999999999</v>
      </c>
      <c r="C675" s="2">
        <f>RSI!I675</f>
        <v>33.974151698944041</v>
      </c>
      <c r="D675" s="2">
        <f>MACD!E675</f>
        <v>3.3325055918181246E-2</v>
      </c>
      <c r="E675" s="2">
        <f>MACD!F675</f>
        <v>3.8372816870603788E-2</v>
      </c>
      <c r="F675" s="2">
        <f>'Moving Avg'!D675</f>
        <v>3.2637200000000002</v>
      </c>
      <c r="G675" s="2">
        <f>'Moving Avg'!F675</f>
        <v>3.3153149999999996</v>
      </c>
      <c r="H675" s="2">
        <f>'Moving Avg'!G675</f>
        <v>3.3553780000000017</v>
      </c>
      <c r="I675" s="2">
        <f>'Moving Avg'!H675</f>
        <v>3.4925934999999986</v>
      </c>
      <c r="J675" s="6" t="str">
        <f>OBV!F675</f>
        <v>BEARISH</v>
      </c>
      <c r="K675" s="6" t="str">
        <f>OBV!G675</f>
        <v>WEAK</v>
      </c>
      <c r="L675" s="6" t="str">
        <f>OBV!H675</f>
        <v>CONFIRMED BEARISH</v>
      </c>
    </row>
    <row r="676" spans="1:12" ht="13.5" x14ac:dyDescent="0.25">
      <c r="A676" s="3">
        <f>RSI!A676</f>
        <v>42989</v>
      </c>
      <c r="B676" s="2">
        <f>RSI!B676</f>
        <v>3.1646000000000001</v>
      </c>
      <c r="C676" s="2">
        <f>RSI!I676</f>
        <v>24.91766321964208</v>
      </c>
      <c r="D676" s="2">
        <f>MACD!E676</f>
        <v>3.5735978634245491E-2</v>
      </c>
      <c r="E676" s="2">
        <f>MACD!F676</f>
        <v>3.7845449223332127E-2</v>
      </c>
      <c r="F676" s="2">
        <f>'Moving Avg'!D676</f>
        <v>3.24078</v>
      </c>
      <c r="G676" s="2">
        <f>'Moving Avg'!F676</f>
        <v>3.3015549999999996</v>
      </c>
      <c r="H676" s="2">
        <f>'Moving Avg'!G676</f>
        <v>3.3483720000000021</v>
      </c>
      <c r="I676" s="2">
        <f>'Moving Avg'!H676</f>
        <v>3.4912704999999984</v>
      </c>
      <c r="J676" s="6" t="str">
        <f>OBV!F676</f>
        <v>BEARISH</v>
      </c>
      <c r="K676" s="6" t="str">
        <f>OBV!G676</f>
        <v>WEAK</v>
      </c>
      <c r="L676" s="6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3.2564000000000002</v>
      </c>
      <c r="C677" s="2">
        <f>RSI!I677</f>
        <v>43.078468789103177</v>
      </c>
      <c r="D677" s="2">
        <f>MACD!E677</f>
        <v>3.1882018042737492E-2</v>
      </c>
      <c r="E677" s="2">
        <f>MACD!F677</f>
        <v>3.6652762987213199E-2</v>
      </c>
      <c r="F677" s="2">
        <f>'Moving Avg'!D677</f>
        <v>3.2362000000000002</v>
      </c>
      <c r="G677" s="2">
        <f>'Moving Avg'!F677</f>
        <v>3.2946749999999994</v>
      </c>
      <c r="H677" s="2">
        <f>'Moving Avg'!G677</f>
        <v>3.3427720000000027</v>
      </c>
      <c r="I677" s="2">
        <f>'Moving Avg'!H677</f>
        <v>3.4905349999999982</v>
      </c>
      <c r="J677" s="6" t="str">
        <f>OBV!F677</f>
        <v>BEARISH</v>
      </c>
      <c r="K677" s="6" t="str">
        <f>OBV!G677</f>
        <v>WEAK</v>
      </c>
      <c r="L677" s="6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3.1922000000000001</v>
      </c>
      <c r="C678" s="2">
        <f>RSI!I678</f>
        <v>36.440196418836429</v>
      </c>
      <c r="D678" s="2">
        <f>MACD!E678</f>
        <v>3.1549917658590054E-2</v>
      </c>
      <c r="E678" s="2">
        <f>MACD!F678</f>
        <v>3.5632193921488572E-2</v>
      </c>
      <c r="F678" s="2">
        <f>'Moving Avg'!D678</f>
        <v>3.2233600000000004</v>
      </c>
      <c r="G678" s="2">
        <f>'Moving Avg'!F678</f>
        <v>3.2845849999999999</v>
      </c>
      <c r="H678" s="2">
        <f>'Moving Avg'!G678</f>
        <v>3.3377740000000027</v>
      </c>
      <c r="I678" s="2">
        <f>'Moving Avg'!H678</f>
        <v>3.4894999999999978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3.1876000000000002</v>
      </c>
      <c r="C679" s="2">
        <f>RSI!I679</f>
        <v>36.011993659436946</v>
      </c>
      <c r="D679" s="2">
        <f>MACD!E679</f>
        <v>3.0848130546695884E-2</v>
      </c>
      <c r="E679" s="2">
        <f>MACD!F679</f>
        <v>3.4675381246530038E-2</v>
      </c>
      <c r="F679" s="2">
        <f>'Moving Avg'!D679</f>
        <v>3.2095999999999996</v>
      </c>
      <c r="G679" s="2">
        <f>'Moving Avg'!F679</f>
        <v>3.2744949999999995</v>
      </c>
      <c r="H679" s="2">
        <f>'Moving Avg'!G679</f>
        <v>3.3329420000000027</v>
      </c>
      <c r="I679" s="2">
        <f>'Moving Avg'!H679</f>
        <v>3.488527999999997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3.1922000000000001</v>
      </c>
      <c r="C680" s="2">
        <f>RSI!I680</f>
        <v>36.811626482229968</v>
      </c>
      <c r="D680" s="2">
        <f>MACD!E680</f>
        <v>3.0546181891545565E-2</v>
      </c>
      <c r="E680" s="2">
        <f>MACD!F680</f>
        <v>3.3849541375533143E-2</v>
      </c>
      <c r="F680" s="2">
        <f>'Moving Avg'!D680</f>
        <v>3.1985999999999999</v>
      </c>
      <c r="G680" s="2">
        <f>'Moving Avg'!F680</f>
        <v>3.265555</v>
      </c>
      <c r="H680" s="2">
        <f>'Moving Avg'!G680</f>
        <v>3.3286300000000026</v>
      </c>
      <c r="I680" s="2">
        <f>'Moving Avg'!H680</f>
        <v>3.4874929999999971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3.1646000000000001</v>
      </c>
      <c r="C681" s="2">
        <f>RSI!I681</f>
        <v>34.061271076908852</v>
      </c>
      <c r="D681" s="2">
        <f>MACD!E681</f>
        <v>3.4309086143020195E-2</v>
      </c>
      <c r="E681" s="2">
        <f>MACD!F681</f>
        <v>3.3941450329030558E-2</v>
      </c>
      <c r="F681" s="2">
        <f>'Moving Avg'!D681</f>
        <v>3.1985999999999999</v>
      </c>
      <c r="G681" s="2">
        <f>'Moving Avg'!F681</f>
        <v>3.2582149999999999</v>
      </c>
      <c r="H681" s="2">
        <f>'Moving Avg'!G681</f>
        <v>3.3237660000000027</v>
      </c>
      <c r="I681" s="2">
        <f>'Moving Avg'!H681</f>
        <v>3.4863629999999968</v>
      </c>
      <c r="J681" s="6" t="str">
        <f>OBV!F681</f>
        <v>BEARISH</v>
      </c>
      <c r="K681" s="6" t="str">
        <f>OBV!G681</f>
        <v>NEUTRAL</v>
      </c>
      <c r="L681" s="6" t="str">
        <f>OBV!H681</f>
        <v>NEUTRAL</v>
      </c>
    </row>
    <row r="682" spans="1:12" ht="13.5" x14ac:dyDescent="0.25">
      <c r="A682" s="3">
        <f>RSI!A682</f>
        <v>42997</v>
      </c>
      <c r="B682" s="2">
        <f>RSI!B682</f>
        <v>3.1646000000000001</v>
      </c>
      <c r="C682" s="2">
        <f>RSI!I682</f>
        <v>34.061271076908852</v>
      </c>
      <c r="D682" s="2">
        <f>MACD!E682</f>
        <v>3.8173366270038311E-2</v>
      </c>
      <c r="E682" s="2">
        <f>MACD!F682</f>
        <v>3.4787833517232108E-2</v>
      </c>
      <c r="F682" s="2">
        <f>'Moving Avg'!D682</f>
        <v>3.1802400000000004</v>
      </c>
      <c r="G682" s="2">
        <f>'Moving Avg'!F682</f>
        <v>3.2472049999999997</v>
      </c>
      <c r="H682" s="2">
        <f>'Moving Avg'!G682</f>
        <v>3.3193320000000024</v>
      </c>
      <c r="I682" s="2">
        <f>'Moving Avg'!H682</f>
        <v>3.4852544999999964</v>
      </c>
      <c r="J682" s="6" t="str">
        <f>OBV!F682</f>
        <v>BEARISH</v>
      </c>
      <c r="K682" s="6" t="str">
        <f>OBV!G682</f>
        <v>WEAK</v>
      </c>
      <c r="L682" s="6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3.1646000000000001</v>
      </c>
      <c r="C683" s="2">
        <f>RSI!I683</f>
        <v>34.061271076908852</v>
      </c>
      <c r="D683" s="2">
        <f>MACD!E683</f>
        <v>3.8549957637131982E-2</v>
      </c>
      <c r="E683" s="2">
        <f>MACD!F683</f>
        <v>3.5540258341212085E-2</v>
      </c>
      <c r="F683" s="2">
        <f>'Moving Avg'!D683</f>
        <v>3.1747199999999998</v>
      </c>
      <c r="G683" s="2">
        <f>'Moving Avg'!F683</f>
        <v>3.2403249999999999</v>
      </c>
      <c r="H683" s="2">
        <f>'Moving Avg'!G683</f>
        <v>3.3150680000000023</v>
      </c>
      <c r="I683" s="2">
        <f>'Moving Avg'!H683</f>
        <v>3.484145999999996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3.1829999999999998</v>
      </c>
      <c r="C684" s="2">
        <f>RSI!I684</f>
        <v>37.923130071369208</v>
      </c>
      <c r="D684" s="2">
        <f>MACD!E684</f>
        <v>3.8088882980158445E-2</v>
      </c>
      <c r="E684" s="2">
        <f>MACD!F684</f>
        <v>3.6049983269001357E-2</v>
      </c>
      <c r="F684" s="2">
        <f>'Moving Avg'!D684</f>
        <v>3.1738</v>
      </c>
      <c r="G684" s="2">
        <f>'Moving Avg'!F684</f>
        <v>3.2345899999999999</v>
      </c>
      <c r="H684" s="2">
        <f>'Moving Avg'!G684</f>
        <v>3.3118580000000022</v>
      </c>
      <c r="I684" s="2">
        <f>'Moving Avg'!H684</f>
        <v>3.4831294999999955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3.1646000000000001</v>
      </c>
      <c r="C685" s="2">
        <f>RSI!I685</f>
        <v>35.673133852717115</v>
      </c>
      <c r="D685" s="2">
        <f>MACD!E685</f>
        <v>3.8077626391587405E-2</v>
      </c>
      <c r="E685" s="2">
        <f>MACD!F685</f>
        <v>3.6455511893518568E-2</v>
      </c>
      <c r="F685" s="2">
        <f>'Moving Avg'!D685</f>
        <v>3.1682800000000002</v>
      </c>
      <c r="G685" s="2">
        <f>'Moving Avg'!F685</f>
        <v>3.227935</v>
      </c>
      <c r="H685" s="2">
        <f>'Moving Avg'!G685</f>
        <v>3.3083660000000013</v>
      </c>
      <c r="I685" s="2">
        <f>'Moving Avg'!H685</f>
        <v>3.4820209999999951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3.1646000000000001</v>
      </c>
      <c r="C686" s="2">
        <f>RSI!I686</f>
        <v>35.673133852717115</v>
      </c>
      <c r="D686" s="2">
        <f>MACD!E686</f>
        <v>2.5868492296364121E-2</v>
      </c>
      <c r="E686" s="2">
        <f>MACD!F686</f>
        <v>3.4338107974087678E-2</v>
      </c>
      <c r="F686" s="2">
        <f>'Moving Avg'!D686</f>
        <v>3.1682800000000002</v>
      </c>
      <c r="G686" s="2">
        <f>'Moving Avg'!F686</f>
        <v>3.2215099999999999</v>
      </c>
      <c r="H686" s="2">
        <f>'Moving Avg'!G686</f>
        <v>3.3047880000000021</v>
      </c>
      <c r="I686" s="2">
        <f>'Moving Avg'!H686</f>
        <v>3.4811264999999953</v>
      </c>
      <c r="J686" s="6" t="str">
        <f>OBV!F686</f>
        <v>BEARISH</v>
      </c>
      <c r="K686" s="6" t="str">
        <f>OBV!G686</f>
        <v>NEUTRAL</v>
      </c>
      <c r="L686" s="6" t="str">
        <f>OBV!H686</f>
        <v>NEUTRAL</v>
      </c>
    </row>
    <row r="687" spans="1:12" ht="13.5" x14ac:dyDescent="0.25">
      <c r="A687" s="3">
        <f>RSI!A687</f>
        <v>43005</v>
      </c>
      <c r="B687" s="2">
        <f>RSI!B687</f>
        <v>3.1646000000000001</v>
      </c>
      <c r="C687" s="2">
        <f>RSI!I687</f>
        <v>35.673133852717115</v>
      </c>
      <c r="D687" s="2">
        <f>MACD!E687</f>
        <v>3.0131210685618193E-2</v>
      </c>
      <c r="E687" s="2">
        <f>MACD!F687</f>
        <v>3.3496728516393785E-2</v>
      </c>
      <c r="F687" s="2">
        <f>'Moving Avg'!D687</f>
        <v>3.1682800000000002</v>
      </c>
      <c r="G687" s="2">
        <f>'Moving Avg'!F687</f>
        <v>3.2150850000000006</v>
      </c>
      <c r="H687" s="2">
        <f>'Moving Avg'!G687</f>
        <v>3.3014680000000021</v>
      </c>
      <c r="I687" s="2">
        <f>'Moving Avg'!H687</f>
        <v>3.4802319999999947</v>
      </c>
      <c r="J687" s="6" t="str">
        <f>OBV!F687</f>
        <v>BEARISH</v>
      </c>
      <c r="K687" s="6" t="str">
        <f>OBV!G687</f>
        <v>NEUTRAL</v>
      </c>
      <c r="L687" s="6" t="str">
        <f>OBV!H687</f>
        <v>NEUTRAL</v>
      </c>
    </row>
    <row r="688" spans="1:12" ht="13.5" x14ac:dyDescent="0.25">
      <c r="A688" s="3">
        <f>RSI!A688</f>
        <v>43006</v>
      </c>
      <c r="B688" s="2">
        <f>RSI!B688</f>
        <v>3.0729000000000002</v>
      </c>
      <c r="C688" s="2">
        <f>RSI!I688</f>
        <v>26.052032549167151</v>
      </c>
      <c r="D688" s="2">
        <f>MACD!E688</f>
        <v>3.1089395056850044E-2</v>
      </c>
      <c r="E688" s="2">
        <f>MACD!F688</f>
        <v>3.301526182448504E-2</v>
      </c>
      <c r="F688" s="2">
        <f>'Moving Avg'!D688</f>
        <v>3.14994</v>
      </c>
      <c r="G688" s="2">
        <f>'Moving Avg'!F688</f>
        <v>3.2047650000000005</v>
      </c>
      <c r="H688" s="2">
        <f>'Moving Avg'!G688</f>
        <v>3.2970000000000024</v>
      </c>
      <c r="I688" s="2">
        <f>'Moving Avg'!H688</f>
        <v>3.4788789999999947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3.0636999999999999</v>
      </c>
      <c r="C689" s="2">
        <f>RSI!I689</f>
        <v>25.314376457085729</v>
      </c>
      <c r="D689" s="2">
        <f>MACD!E689</f>
        <v>3.2819147540785742E-2</v>
      </c>
      <c r="E689" s="2">
        <f>MACD!F689</f>
        <v>3.2976038967745182E-2</v>
      </c>
      <c r="F689" s="2">
        <f>'Moving Avg'!D689</f>
        <v>3.1260800000000004</v>
      </c>
      <c r="G689" s="2">
        <f>'Moving Avg'!F689</f>
        <v>3.1944449999999995</v>
      </c>
      <c r="H689" s="2">
        <f>'Moving Avg'!G689</f>
        <v>3.2922620000000018</v>
      </c>
      <c r="I689" s="2">
        <f>'Moving Avg'!H689</f>
        <v>3.4779729999999951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3.05</v>
      </c>
      <c r="C690" s="2">
        <f>RSI!I690</f>
        <v>24.214835847581256</v>
      </c>
      <c r="D690" s="2">
        <f>MACD!E690</f>
        <v>3.6934832278447516E-2</v>
      </c>
      <c r="E690" s="2">
        <f>MACD!F690</f>
        <v>3.3767797629885653E-2</v>
      </c>
      <c r="F690" s="2">
        <f>'Moving Avg'!D690</f>
        <v>3.1031600000000004</v>
      </c>
      <c r="G690" s="2">
        <f>'Moving Avg'!F690</f>
        <v>3.1834399999999996</v>
      </c>
      <c r="H690" s="2">
        <f>'Moving Avg'!G690</f>
        <v>3.287250000000002</v>
      </c>
      <c r="I690" s="2">
        <f>'Moving Avg'!H690</f>
        <v>3.4768269999999943</v>
      </c>
      <c r="J690" s="6" t="str">
        <f>OBV!F690</f>
        <v>BEARISH</v>
      </c>
      <c r="K690" s="6" t="str">
        <f>OBV!G690</f>
        <v>WEAK</v>
      </c>
      <c r="L690" s="6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2.9811999999999999</v>
      </c>
      <c r="C691" s="2">
        <f>RSI!I691</f>
        <v>19.608625676092004</v>
      </c>
      <c r="D691" s="2">
        <f>MACD!E691</f>
        <v>4.2209117103926275E-2</v>
      </c>
      <c r="E691" s="2">
        <f>MACD!F691</f>
        <v>3.5456061524693779E-2</v>
      </c>
      <c r="F691" s="2">
        <f>'Moving Avg'!D691</f>
        <v>3.0664800000000003</v>
      </c>
      <c r="G691" s="2">
        <f>'Moving Avg'!F691</f>
        <v>3.1685349999999994</v>
      </c>
      <c r="H691" s="2">
        <f>'Moving Avg'!G691</f>
        <v>3.2809480000000018</v>
      </c>
      <c r="I691" s="2">
        <f>'Moving Avg'!H691</f>
        <v>3.4751229999999946</v>
      </c>
      <c r="J691" s="6" t="str">
        <f>OBV!F691</f>
        <v>BEARISH</v>
      </c>
      <c r="K691" s="6" t="str">
        <f>OBV!G691</f>
        <v>WEAK</v>
      </c>
      <c r="L691" s="6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3.0453999999999999</v>
      </c>
      <c r="C692" s="2">
        <f>RSI!I692</f>
        <v>32.509923833296099</v>
      </c>
      <c r="D692" s="2">
        <f>MACD!E692</f>
        <v>4.3194848894783533E-2</v>
      </c>
      <c r="E692" s="2">
        <f>MACD!F692</f>
        <v>3.7003818998711732E-2</v>
      </c>
      <c r="F692" s="2">
        <f>'Moving Avg'!D692</f>
        <v>3.0426399999999996</v>
      </c>
      <c r="G692" s="2">
        <f>'Moving Avg'!F692</f>
        <v>3.1568399999999999</v>
      </c>
      <c r="H692" s="2">
        <f>'Moving Avg'!G692</f>
        <v>3.2759300000000011</v>
      </c>
      <c r="I692" s="2">
        <f>'Moving Avg'!H692</f>
        <v>3.4736324999999941</v>
      </c>
      <c r="J692" s="6" t="str">
        <f>OBV!F692</f>
        <v>BEARISH</v>
      </c>
      <c r="K692" s="6" t="str">
        <f>OBV!G692</f>
        <v>WEAK</v>
      </c>
      <c r="L692" s="6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3.0270999999999999</v>
      </c>
      <c r="C693" s="2">
        <f>RSI!I693</f>
        <v>30.983566854572231</v>
      </c>
      <c r="D693" s="2">
        <f>MACD!E693</f>
        <v>4.6188857005629025E-2</v>
      </c>
      <c r="E693" s="2">
        <f>MACD!F693</f>
        <v>3.8840826600095191E-2</v>
      </c>
      <c r="F693" s="2">
        <f>'Moving Avg'!D693</f>
        <v>3.03348</v>
      </c>
      <c r="G693" s="2">
        <f>'Moving Avg'!F693</f>
        <v>3.1453749999999996</v>
      </c>
      <c r="H693" s="2">
        <f>'Moving Avg'!G693</f>
        <v>3.2707180000000009</v>
      </c>
      <c r="I693" s="2">
        <f>'Moving Avg'!H693</f>
        <v>3.4718789999999946</v>
      </c>
      <c r="J693" s="6" t="str">
        <f>OBV!F693</f>
        <v>BEARISH</v>
      </c>
      <c r="K693" s="6" t="str">
        <f>OBV!G693</f>
        <v>WEAK</v>
      </c>
      <c r="L693" s="6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3.0270999999999999</v>
      </c>
      <c r="C694" s="2">
        <f>RSI!I694</f>
        <v>30.983566854572231</v>
      </c>
      <c r="D694" s="2">
        <f>MACD!E694</f>
        <v>5.2405941912922138E-2</v>
      </c>
      <c r="E694" s="2">
        <f>MACD!F694</f>
        <v>4.1553849662660583E-2</v>
      </c>
      <c r="F694" s="2">
        <f>'Moving Avg'!D694</f>
        <v>3.02616</v>
      </c>
      <c r="G694" s="2">
        <f>'Moving Avg'!F694</f>
        <v>3.1339099999999993</v>
      </c>
      <c r="H694" s="2">
        <f>'Moving Avg'!G694</f>
        <v>3.2661060000000011</v>
      </c>
      <c r="I694" s="2">
        <f>'Moving Avg'!H694</f>
        <v>3.4700829999999945</v>
      </c>
      <c r="J694" s="6" t="str">
        <f>OBV!F694</f>
        <v>BEARISH</v>
      </c>
      <c r="K694" s="6" t="str">
        <f>OBV!G694</f>
        <v>WEAK</v>
      </c>
      <c r="L694" s="6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2.9811999999999999</v>
      </c>
      <c r="C695" s="2">
        <f>RSI!I695</f>
        <v>27.260469003031019</v>
      </c>
      <c r="D695" s="2">
        <f>MACD!E695</f>
        <v>5.9025527616209938E-2</v>
      </c>
      <c r="E695" s="2">
        <f>MACD!F695</f>
        <v>4.5048185253370454E-2</v>
      </c>
      <c r="F695" s="2">
        <f>'Moving Avg'!D695</f>
        <v>3.0124</v>
      </c>
      <c r="G695" s="2">
        <f>'Moving Avg'!F695</f>
        <v>3.1206099999999997</v>
      </c>
      <c r="H695" s="2">
        <f>'Moving Avg'!G695</f>
        <v>3.2599760000000009</v>
      </c>
      <c r="I695" s="2">
        <f>'Moving Avg'!H695</f>
        <v>3.468099999999994</v>
      </c>
      <c r="J695" s="6" t="str">
        <f>OBV!F695</f>
        <v>BEARISH</v>
      </c>
      <c r="K695" s="6" t="str">
        <f>OBV!G695</f>
        <v>WEAK</v>
      </c>
      <c r="L695" s="6" t="str">
        <f>OBV!H695</f>
        <v>CONFIRMED BEARISH</v>
      </c>
    </row>
    <row r="696" spans="1:12" ht="13.5" x14ac:dyDescent="0.25">
      <c r="A696" s="3">
        <f>RSI!A696</f>
        <v>43018</v>
      </c>
      <c r="B696" s="2">
        <f>RSI!B696</f>
        <v>2.9765999999999999</v>
      </c>
      <c r="C696" s="2">
        <f>RSI!I696</f>
        <v>26.91145722564525</v>
      </c>
      <c r="D696" s="2">
        <f>MACD!E696</f>
        <v>6.5969926356777897E-2</v>
      </c>
      <c r="E696" s="2">
        <f>MACD!F696</f>
        <v>4.9232533474051945E-2</v>
      </c>
      <c r="F696" s="2">
        <f>'Moving Avg'!D696</f>
        <v>3.0114799999999997</v>
      </c>
      <c r="G696" s="2">
        <f>'Moving Avg'!F696</f>
        <v>3.1112099999999994</v>
      </c>
      <c r="H696" s="2">
        <f>'Moving Avg'!G696</f>
        <v>3.2528100000000006</v>
      </c>
      <c r="I696" s="2">
        <f>'Moving Avg'!H696</f>
        <v>3.4660514999999936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2.9582999999999999</v>
      </c>
      <c r="C697" s="2">
        <f>RSI!I697</f>
        <v>25.512092930447722</v>
      </c>
      <c r="D697" s="2">
        <f>MACD!E697</f>
        <v>7.4156906266262368E-2</v>
      </c>
      <c r="E697" s="2">
        <f>MACD!F697</f>
        <v>5.421740803249403E-2</v>
      </c>
      <c r="F697" s="2">
        <f>'Moving Avg'!D697</f>
        <v>2.9940599999999997</v>
      </c>
      <c r="G697" s="2">
        <f>'Moving Avg'!F697</f>
        <v>3.0963049999999996</v>
      </c>
      <c r="H697" s="2">
        <f>'Moving Avg'!G697</f>
        <v>3.2438200000000008</v>
      </c>
      <c r="I697" s="2">
        <f>'Moving Avg'!H697</f>
        <v>3.4638469999999937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2.8711000000000002</v>
      </c>
      <c r="C698" s="2">
        <f>RSI!I698</f>
        <v>20.13844132240547</v>
      </c>
      <c r="D698" s="2">
        <f>MACD!E698</f>
        <v>7.4428677918806585E-2</v>
      </c>
      <c r="E698" s="2">
        <f>MACD!F698</f>
        <v>5.8259662009756547E-2</v>
      </c>
      <c r="F698" s="2">
        <f>'Moving Avg'!D698</f>
        <v>2.96286</v>
      </c>
      <c r="G698" s="2">
        <f>'Moving Avg'!F698</f>
        <v>3.0802499999999995</v>
      </c>
      <c r="H698" s="2">
        <f>'Moving Avg'!G698</f>
        <v>3.2318860000000011</v>
      </c>
      <c r="I698" s="2">
        <f>'Moving Avg'!H698</f>
        <v>3.4610564999999935</v>
      </c>
      <c r="J698" s="6" t="str">
        <f>OBV!F698</f>
        <v>BEARISH</v>
      </c>
      <c r="K698" s="6" t="str">
        <f>OBV!G698</f>
        <v>WEAK</v>
      </c>
      <c r="L698" s="6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2.9352999999999998</v>
      </c>
      <c r="C699" s="2">
        <f>RSI!I699</f>
        <v>31.567017167821334</v>
      </c>
      <c r="D699" s="2">
        <f>MACD!E699</f>
        <v>6.9922189294232329E-2</v>
      </c>
      <c r="E699" s="2">
        <f>MACD!F699</f>
        <v>6.0592167466651706E-2</v>
      </c>
      <c r="F699" s="2">
        <f>'Moving Avg'!D699</f>
        <v>2.9445000000000001</v>
      </c>
      <c r="G699" s="2">
        <f>'Moving Avg'!F699</f>
        <v>3.0676349999999997</v>
      </c>
      <c r="H699" s="2">
        <f>'Moving Avg'!G699</f>
        <v>3.2212360000000011</v>
      </c>
      <c r="I699" s="2">
        <f>'Moving Avg'!H699</f>
        <v>3.4588014999999932</v>
      </c>
      <c r="J699" s="6" t="str">
        <f>OBV!F699</f>
        <v>BEARISH</v>
      </c>
      <c r="K699" s="6" t="str">
        <f>OBV!G699</f>
        <v>WEAK</v>
      </c>
      <c r="L699" s="6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2.9262000000000001</v>
      </c>
      <c r="C700" s="2">
        <f>RSI!I700</f>
        <v>30.892187690099831</v>
      </c>
      <c r="D700" s="2">
        <f>MACD!E700</f>
        <v>6.5624260151968095E-2</v>
      </c>
      <c r="E700" s="2">
        <f>MACD!F700</f>
        <v>6.1598586003714983E-2</v>
      </c>
      <c r="F700" s="2">
        <f>'Moving Avg'!D700</f>
        <v>2.9335</v>
      </c>
      <c r="G700" s="2">
        <f>'Moving Avg'!F700</f>
        <v>3.0543349999999996</v>
      </c>
      <c r="H700" s="2">
        <f>'Moving Avg'!G700</f>
        <v>3.2103180000000009</v>
      </c>
      <c r="I700" s="2">
        <f>'Moving Avg'!H700</f>
        <v>3.4563079999999933</v>
      </c>
      <c r="J700" s="6" t="str">
        <f>OBV!F700</f>
        <v>BEARISH</v>
      </c>
      <c r="K700" s="6" t="str">
        <f>OBV!G700</f>
        <v>WEAK</v>
      </c>
      <c r="L700" s="6" t="str">
        <f>OBV!H700</f>
        <v>CONFIRMED BEARISH</v>
      </c>
    </row>
    <row r="701" spans="1:12" ht="13.5" x14ac:dyDescent="0.25">
      <c r="A701" s="3">
        <f>RSI!A701</f>
        <v>43025</v>
      </c>
      <c r="B701" s="2">
        <f>RSI!B701</f>
        <v>2.9123999999999999</v>
      </c>
      <c r="C701" s="2">
        <f>RSI!I701</f>
        <v>29.850043424134199</v>
      </c>
      <c r="D701" s="2">
        <f>MACD!E701</f>
        <v>5.3357514981795973E-2</v>
      </c>
      <c r="E701" s="2">
        <f>MACD!F701</f>
        <v>5.9950371799331187E-2</v>
      </c>
      <c r="F701" s="2">
        <f>'Moving Avg'!D701</f>
        <v>2.9206599999999998</v>
      </c>
      <c r="G701" s="2">
        <f>'Moving Avg'!F701</f>
        <v>3.0417249999999996</v>
      </c>
      <c r="H701" s="2">
        <f>'Moving Avg'!G701</f>
        <v>3.1991240000000003</v>
      </c>
      <c r="I701" s="2">
        <f>'Moving Avg'!H701</f>
        <v>3.4541309999999936</v>
      </c>
      <c r="J701" s="6" t="str">
        <f>OBV!F701</f>
        <v>BEARISH</v>
      </c>
      <c r="K701" s="6" t="str">
        <f>OBV!G701</f>
        <v>WEAK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2.9077999999999999</v>
      </c>
      <c r="C702" s="2">
        <f>RSI!I702</f>
        <v>29.492885839776577</v>
      </c>
      <c r="D702" s="2">
        <f>MACD!E702</f>
        <v>5.414046375181103E-2</v>
      </c>
      <c r="E702" s="2">
        <f>MACD!F702</f>
        <v>5.8788390189827157E-2</v>
      </c>
      <c r="F702" s="2">
        <f>'Moving Avg'!D702</f>
        <v>2.9105599999999998</v>
      </c>
      <c r="G702" s="2">
        <f>'Moving Avg'!F702</f>
        <v>3.0288849999999998</v>
      </c>
      <c r="H702" s="2">
        <f>'Moving Avg'!G702</f>
        <v>3.1890400000000003</v>
      </c>
      <c r="I702" s="2">
        <f>'Moving Avg'!H702</f>
        <v>3.451738499999994</v>
      </c>
      <c r="J702" s="6" t="str">
        <f>OBV!F702</f>
        <v>BEARISH</v>
      </c>
      <c r="K702" s="6" t="str">
        <f>OBV!G702</f>
        <v>WEAK</v>
      </c>
      <c r="L702" s="6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2.8435999999999999</v>
      </c>
      <c r="C703" s="2">
        <f>RSI!I703</f>
        <v>24.997443909865126</v>
      </c>
      <c r="D703" s="2">
        <f>MACD!E703</f>
        <v>5.7645161919180676E-2</v>
      </c>
      <c r="E703" s="2">
        <f>MACD!F703</f>
        <v>5.8559744535697865E-2</v>
      </c>
      <c r="F703" s="2">
        <f>'Moving Avg'!D703</f>
        <v>2.9050599999999998</v>
      </c>
      <c r="G703" s="2">
        <f>'Moving Avg'!F703</f>
        <v>3.0128349999999999</v>
      </c>
      <c r="H703" s="2">
        <f>'Moving Avg'!G703</f>
        <v>3.1776720000000007</v>
      </c>
      <c r="I703" s="2">
        <f>'Moving Avg'!H703</f>
        <v>3.449024999999994</v>
      </c>
      <c r="J703" s="6" t="str">
        <f>OBV!F703</f>
        <v>BEARISH</v>
      </c>
      <c r="K703" s="6" t="str">
        <f>OBV!G703</f>
        <v>WEAK</v>
      </c>
      <c r="L703" s="6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2.8435999999999999</v>
      </c>
      <c r="C704" s="2">
        <f>RSI!I704</f>
        <v>24.997443909865126</v>
      </c>
      <c r="D704" s="2">
        <f>MACD!E704</f>
        <v>6.1825251230719136E-2</v>
      </c>
      <c r="E704" s="2">
        <f>MACD!F704</f>
        <v>5.9212845874702123E-2</v>
      </c>
      <c r="F704" s="2">
        <f>'Moving Avg'!D704</f>
        <v>2.88672</v>
      </c>
      <c r="G704" s="2">
        <f>'Moving Avg'!F704</f>
        <v>2.9958650000000002</v>
      </c>
      <c r="H704" s="2">
        <f>'Moving Avg'!G704</f>
        <v>3.1657480000000016</v>
      </c>
      <c r="I704" s="2">
        <f>'Moving Avg'!H704</f>
        <v>3.4462039999999945</v>
      </c>
      <c r="J704" s="6" t="str">
        <f>OBV!F704</f>
        <v>BEARISH</v>
      </c>
      <c r="K704" s="6" t="str">
        <f>OBV!G704</f>
        <v>WEAK</v>
      </c>
      <c r="L704" s="6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2.8849</v>
      </c>
      <c r="C705" s="2">
        <f>RSI!I705</f>
        <v>32.65586578682732</v>
      </c>
      <c r="D705" s="2">
        <f>MACD!E705</f>
        <v>5.6366059081859099E-2</v>
      </c>
      <c r="E705" s="2">
        <f>MACD!F705</f>
        <v>5.8643488516133525E-2</v>
      </c>
      <c r="F705" s="2">
        <f>'Moving Avg'!D705</f>
        <v>2.87846</v>
      </c>
      <c r="G705" s="2">
        <f>'Moving Avg'!F705</f>
        <v>2.9818800000000008</v>
      </c>
      <c r="H705" s="2">
        <f>'Moving Avg'!G705</f>
        <v>3.1555660000000012</v>
      </c>
      <c r="I705" s="2">
        <f>'Moving Avg'!H705</f>
        <v>3.4436109999999944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2.9306999999999999</v>
      </c>
      <c r="C706" s="2">
        <f>RSI!I706</f>
        <v>39.975537622764392</v>
      </c>
      <c r="D706" s="2">
        <f>MACD!E706</f>
        <v>4.8443716981392271E-2</v>
      </c>
      <c r="E706" s="2">
        <f>MACD!F706</f>
        <v>5.6603534209185277E-2</v>
      </c>
      <c r="F706" s="2">
        <f>'Moving Avg'!D706</f>
        <v>2.88212</v>
      </c>
      <c r="G706" s="2">
        <f>'Moving Avg'!F706</f>
        <v>2.9701850000000003</v>
      </c>
      <c r="H706" s="2">
        <f>'Moving Avg'!G706</f>
        <v>3.1453840000000013</v>
      </c>
      <c r="I706" s="2">
        <f>'Moving Avg'!H706</f>
        <v>3.4411399999999954</v>
      </c>
      <c r="J706" s="6" t="str">
        <f>OBV!F706</f>
        <v>BULLISH</v>
      </c>
      <c r="K706" s="6" t="str">
        <f>OBV!G706</f>
        <v>NEUTRAL</v>
      </c>
      <c r="L706" s="6" t="str">
        <f>OBV!H706</f>
        <v>CONFIRMED BULLISH</v>
      </c>
    </row>
    <row r="707" spans="1:12" ht="13.5" x14ac:dyDescent="0.25">
      <c r="A707" s="3">
        <f>RSI!A707</f>
        <v>43033</v>
      </c>
      <c r="B707" s="2">
        <f>RSI!B707</f>
        <v>2.9352999999999998</v>
      </c>
      <c r="C707" s="2">
        <f>RSI!I707</f>
        <v>40.673000755473133</v>
      </c>
      <c r="D707" s="2">
        <f>MACD!E707</f>
        <v>3.9051640213432659E-2</v>
      </c>
      <c r="E707" s="2">
        <f>MACD!F707</f>
        <v>5.3093155410034759E-2</v>
      </c>
      <c r="F707" s="2">
        <f>'Moving Avg'!D707</f>
        <v>2.8876199999999996</v>
      </c>
      <c r="G707" s="2">
        <f>'Moving Avg'!F707</f>
        <v>2.9587200000000005</v>
      </c>
      <c r="H707" s="2">
        <f>'Moving Avg'!G707</f>
        <v>3.1362100000000015</v>
      </c>
      <c r="I707" s="2">
        <f>'Moving Avg'!H707</f>
        <v>3.4388849999999946</v>
      </c>
      <c r="J707" s="6" t="str">
        <f>OBV!F707</f>
        <v>BULLISH</v>
      </c>
      <c r="K707" s="6" t="str">
        <f>OBV!G707</f>
        <v>NEUTRAL</v>
      </c>
      <c r="L707" s="6" t="str">
        <f>OBV!H707</f>
        <v>CONFIRMED BULLISH</v>
      </c>
    </row>
    <row r="708" spans="1:12" ht="13.5" x14ac:dyDescent="0.25">
      <c r="A708" s="3">
        <f>RSI!A708</f>
        <v>43034</v>
      </c>
      <c r="B708" s="2">
        <f>RSI!B708</f>
        <v>2.9352999999999998</v>
      </c>
      <c r="C708" s="2">
        <f>RSI!I708</f>
        <v>40.673000755473133</v>
      </c>
      <c r="D708" s="2">
        <f>MACD!E708</f>
        <v>1.809486621900902E-2</v>
      </c>
      <c r="E708" s="2">
        <f>MACD!F708</f>
        <v>4.6093497571829616E-2</v>
      </c>
      <c r="F708" s="2">
        <f>'Moving Avg'!D708</f>
        <v>2.9059599999999999</v>
      </c>
      <c r="G708" s="2">
        <f>'Moving Avg'!F708</f>
        <v>2.9518400000000002</v>
      </c>
      <c r="H708" s="2">
        <f>'Moving Avg'!G708</f>
        <v>3.1270360000000013</v>
      </c>
      <c r="I708" s="2">
        <f>'Moving Avg'!H708</f>
        <v>3.4366299999999943</v>
      </c>
      <c r="J708" s="6" t="str">
        <f>OBV!F708</f>
        <v>BULLISH</v>
      </c>
      <c r="K708" s="6" t="str">
        <f>OBV!G708</f>
        <v>STRONG</v>
      </c>
      <c r="L708" s="6" t="str">
        <f>OBV!H708</f>
        <v>CONFIRMED BULLISH</v>
      </c>
    </row>
    <row r="709" spans="1:12" ht="13.5" x14ac:dyDescent="0.25">
      <c r="A709" s="3">
        <f>RSI!A709</f>
        <v>43035</v>
      </c>
      <c r="B709" s="2">
        <f>RSI!B709</f>
        <v>2.9123999999999999</v>
      </c>
      <c r="C709" s="2">
        <f>RSI!I709</f>
        <v>38.115909198239898</v>
      </c>
      <c r="D709" s="2">
        <f>MACD!E709</f>
        <v>1.2311127434557534E-2</v>
      </c>
      <c r="E709" s="2">
        <f>MACD!F709</f>
        <v>3.9337023544375203E-2</v>
      </c>
      <c r="F709" s="2">
        <f>'Moving Avg'!D709</f>
        <v>2.9197199999999999</v>
      </c>
      <c r="G709" s="2">
        <f>'Moving Avg'!F709</f>
        <v>2.9442750000000002</v>
      </c>
      <c r="H709" s="2">
        <f>'Moving Avg'!G709</f>
        <v>3.1174960000000009</v>
      </c>
      <c r="I709" s="2">
        <f>'Moving Avg'!H709</f>
        <v>3.4343674999999947</v>
      </c>
      <c r="J709" s="6" t="str">
        <f>OBV!F709</f>
        <v>BULLISH</v>
      </c>
      <c r="K709" s="6" t="str">
        <f>OBV!G709</f>
        <v>STRONG</v>
      </c>
      <c r="L709" s="6" t="str">
        <f>OBV!H709</f>
        <v>CONFIRMED BULLISH</v>
      </c>
    </row>
    <row r="710" spans="1:12" ht="13.5" x14ac:dyDescent="0.25">
      <c r="A710" s="3">
        <f>RSI!A710</f>
        <v>43038</v>
      </c>
      <c r="B710" s="2">
        <f>RSI!B710</f>
        <v>2.8895</v>
      </c>
      <c r="C710" s="2">
        <f>RSI!I710</f>
        <v>35.698893338395877</v>
      </c>
      <c r="D710" s="2">
        <f>MACD!E710</f>
        <v>8.1966753677127357E-3</v>
      </c>
      <c r="E710" s="2">
        <f>MACD!F710</f>
        <v>3.3108953909042713E-2</v>
      </c>
      <c r="F710" s="2">
        <f>'Moving Avg'!D710</f>
        <v>2.9206399999999997</v>
      </c>
      <c r="G710" s="2">
        <f>'Moving Avg'!F710</f>
        <v>2.9362500000000002</v>
      </c>
      <c r="H710" s="2">
        <f>'Moving Avg'!G710</f>
        <v>3.1078660000000009</v>
      </c>
      <c r="I710" s="2">
        <f>'Moving Avg'!H710</f>
        <v>3.4319689999999938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2.9306999999999999</v>
      </c>
      <c r="C711" s="2">
        <f>RSI!I711</f>
        <v>42.734660711305196</v>
      </c>
      <c r="D711" s="2">
        <f>MACD!E711</f>
        <v>1.2299724847331106E-4</v>
      </c>
      <c r="E711" s="2">
        <f>MACD!F711</f>
        <v>2.6511762576928836E-2</v>
      </c>
      <c r="F711" s="2">
        <f>'Moving Avg'!D711</f>
        <v>2.9206399999999997</v>
      </c>
      <c r="G711" s="2">
        <f>'Moving Avg'!F711</f>
        <v>2.9337249999999999</v>
      </c>
      <c r="H711" s="2">
        <f>'Moving Avg'!G711</f>
        <v>3.1002520000000011</v>
      </c>
      <c r="I711" s="2">
        <f>'Moving Avg'!H711</f>
        <v>3.4296909999999938</v>
      </c>
      <c r="J711" s="6" t="str">
        <f>OBV!F711</f>
        <v>BULLISH</v>
      </c>
      <c r="K711" s="6" t="str">
        <f>OBV!G711</f>
        <v>NEUTRAL</v>
      </c>
      <c r="L711" s="6" t="str">
        <f>OBV!H711</f>
        <v>NEUTRAL</v>
      </c>
    </row>
    <row r="712" spans="1:12" ht="13.5" x14ac:dyDescent="0.25">
      <c r="A712" s="3">
        <f>RSI!A712</f>
        <v>43040</v>
      </c>
      <c r="B712" s="2">
        <f>RSI!B712</f>
        <v>2.9445000000000001</v>
      </c>
      <c r="C712" s="2">
        <f>RSI!I712</f>
        <v>44.909062231815071</v>
      </c>
      <c r="D712" s="2">
        <f>MACD!E712</f>
        <v>-8.1423972580361159E-3</v>
      </c>
      <c r="E712" s="2">
        <f>MACD!F712</f>
        <v>1.9580930609935848E-2</v>
      </c>
      <c r="F712" s="2">
        <f>'Moving Avg'!D712</f>
        <v>2.9224799999999997</v>
      </c>
      <c r="G712" s="2">
        <f>'Moving Avg'!F712</f>
        <v>2.9286799999999999</v>
      </c>
      <c r="H712" s="2">
        <f>'Moving Avg'!G712</f>
        <v>3.0914460000000008</v>
      </c>
      <c r="I712" s="2">
        <f>'Moving Avg'!H712</f>
        <v>3.4274819999999937</v>
      </c>
      <c r="J712" s="6" t="str">
        <f>OBV!F712</f>
        <v>BULLISH</v>
      </c>
      <c r="K712" s="6" t="str">
        <f>OBV!G712</f>
        <v>NEUTRAL</v>
      </c>
      <c r="L712" s="6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2.9628000000000001</v>
      </c>
      <c r="C713" s="2">
        <f>RSI!I713</f>
        <v>47.742744724540522</v>
      </c>
      <c r="D713" s="2">
        <f>MACD!E713</f>
        <v>-2.6176055093528827E-2</v>
      </c>
      <c r="E713" s="2">
        <f>MACD!F713</f>
        <v>1.0429533469242913E-2</v>
      </c>
      <c r="F713" s="2">
        <f>'Moving Avg'!D713</f>
        <v>2.9279799999999998</v>
      </c>
      <c r="G713" s="2">
        <f>'Moving Avg'!F713</f>
        <v>2.925465</v>
      </c>
      <c r="H713" s="2">
        <f>'Moving Avg'!G713</f>
        <v>3.0846580000000001</v>
      </c>
      <c r="I713" s="2">
        <f>'Moving Avg'!H713</f>
        <v>3.4252569999999936</v>
      </c>
      <c r="J713" s="6" t="str">
        <f>OBV!F713</f>
        <v>BULLISH</v>
      </c>
      <c r="K713" s="6" t="str">
        <f>OBV!G713</f>
        <v>NEUTRAL</v>
      </c>
      <c r="L713" s="6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2.972</v>
      </c>
      <c r="C714" s="2">
        <f>RSI!I714</f>
        <v>49.158571709810253</v>
      </c>
      <c r="D714" s="2">
        <f>MACD!E714</f>
        <v>-4.204657271286294E-2</v>
      </c>
      <c r="E714" s="2">
        <f>MACD!F714</f>
        <v>-6.5687767178258458E-5</v>
      </c>
      <c r="F714" s="2">
        <f>'Moving Avg'!D714</f>
        <v>2.9398999999999997</v>
      </c>
      <c r="G714" s="2">
        <f>'Moving Avg'!F714</f>
        <v>2.9227099999999999</v>
      </c>
      <c r="H714" s="2">
        <f>'Moving Avg'!G714</f>
        <v>3.0781440000000004</v>
      </c>
      <c r="I714" s="2">
        <f>'Moving Avg'!H714</f>
        <v>3.4230779999999936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2.9445000000000001</v>
      </c>
      <c r="C715" s="2">
        <f>RSI!I715</f>
        <v>45.215117487166538</v>
      </c>
      <c r="D715" s="2">
        <f>MACD!E715</f>
        <v>-4.7073940389402935E-2</v>
      </c>
      <c r="E715" s="2">
        <f>MACD!F715</f>
        <v>-9.4673382916231948E-3</v>
      </c>
      <c r="F715" s="2">
        <f>'Moving Avg'!D715</f>
        <v>2.9508999999999999</v>
      </c>
      <c r="G715" s="2">
        <f>'Moving Avg'!F715</f>
        <v>2.9208749999999997</v>
      </c>
      <c r="H715" s="2">
        <f>'Moving Avg'!G715</f>
        <v>3.0710800000000003</v>
      </c>
      <c r="I715" s="2">
        <f>'Moving Avg'!H715</f>
        <v>3.4207614999999936</v>
      </c>
      <c r="J715" s="6" t="str">
        <f>OBV!F715</f>
        <v>BULLISH</v>
      </c>
      <c r="K715" s="6" t="str">
        <f>OBV!G715</f>
        <v>STRONG</v>
      </c>
      <c r="L715" s="6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2.9032</v>
      </c>
      <c r="C716" s="2">
        <f>RSI!I716</f>
        <v>40.022526770069234</v>
      </c>
      <c r="D716" s="2">
        <f>MACD!E716</f>
        <v>-4.1050095231257799E-2</v>
      </c>
      <c r="E716" s="2">
        <f>MACD!F716</f>
        <v>-1.5783889679550116E-2</v>
      </c>
      <c r="F716" s="2">
        <f>'Moving Avg'!D716</f>
        <v>2.9454000000000002</v>
      </c>
      <c r="G716" s="2">
        <f>'Moving Avg'!F716</f>
        <v>2.9172049999999996</v>
      </c>
      <c r="H716" s="2">
        <f>'Moving Avg'!G716</f>
        <v>3.0632819999999996</v>
      </c>
      <c r="I716" s="2">
        <f>'Moving Avg'!H716</f>
        <v>3.4181744999999935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2.9674</v>
      </c>
      <c r="C717" s="2">
        <f>RSI!I717</f>
        <v>49.693948469516009</v>
      </c>
      <c r="D717" s="2">
        <f>MACD!E717</f>
        <v>-3.9597224007852816E-2</v>
      </c>
      <c r="E717" s="2">
        <f>MACD!F717</f>
        <v>-2.0546556545210655E-2</v>
      </c>
      <c r="F717" s="2">
        <f>'Moving Avg'!D717</f>
        <v>2.94998</v>
      </c>
      <c r="G717" s="2">
        <f>'Moving Avg'!F717</f>
        <v>2.9176599999999993</v>
      </c>
      <c r="H717" s="2">
        <f>'Moving Avg'!G717</f>
        <v>3.0567679999999999</v>
      </c>
      <c r="I717" s="2">
        <f>'Moving Avg'!H717</f>
        <v>3.4154369999999927</v>
      </c>
      <c r="J717" s="6" t="str">
        <f>OBV!F717</f>
        <v>BULLISH</v>
      </c>
      <c r="K717" s="6" t="str">
        <f>OBV!G717</f>
        <v>NEUTRAL</v>
      </c>
      <c r="L717" s="6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2.9352999999999998</v>
      </c>
      <c r="C718" s="2">
        <f>RSI!I718</f>
        <v>45.723863836651581</v>
      </c>
      <c r="D718" s="2">
        <f>MACD!E718</f>
        <v>-3.5995718359796314E-2</v>
      </c>
      <c r="E718" s="2">
        <f>MACD!F718</f>
        <v>-2.3636388908127789E-2</v>
      </c>
      <c r="F718" s="2">
        <f>'Moving Avg'!D718</f>
        <v>2.94448</v>
      </c>
      <c r="G718" s="2">
        <f>'Moving Avg'!F718</f>
        <v>2.9208699999999994</v>
      </c>
      <c r="H718" s="2">
        <f>'Moving Avg'!G718</f>
        <v>3.0498880000000002</v>
      </c>
      <c r="I718" s="2">
        <f>'Moving Avg'!H718</f>
        <v>3.4125604999999926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</row>
    <row r="719" spans="1:12" ht="13.5" x14ac:dyDescent="0.25">
      <c r="A719" s="3">
        <f>RSI!A719</f>
        <v>43049</v>
      </c>
      <c r="B719" s="2">
        <f>RSI!B719</f>
        <v>2.9582999999999999</v>
      </c>
      <c r="C719" s="2">
        <f>RSI!I719</f>
        <v>48.875477751517089</v>
      </c>
      <c r="D719" s="2">
        <f>MACD!E719</f>
        <v>-3.7990598910637718E-2</v>
      </c>
      <c r="E719" s="2">
        <f>MACD!F719</f>
        <v>-2.6507230908629775E-2</v>
      </c>
      <c r="F719" s="2">
        <f>'Moving Avg'!D719</f>
        <v>2.9417399999999998</v>
      </c>
      <c r="G719" s="2">
        <f>'Moving Avg'!F719</f>
        <v>2.9220199999999994</v>
      </c>
      <c r="H719" s="2">
        <f>'Moving Avg'!G719</f>
        <v>3.0436520000000002</v>
      </c>
      <c r="I719" s="2">
        <f>'Moving Avg'!H719</f>
        <v>3.4097774999999935</v>
      </c>
      <c r="J719" s="6" t="str">
        <f>OBV!F719</f>
        <v>BULLISH</v>
      </c>
      <c r="K719" s="6" t="str">
        <f>OBV!G719</f>
        <v>NEUTRAL</v>
      </c>
      <c r="L719" s="6" t="str">
        <f>OBV!H719</f>
        <v>BULLISH DIVERGENCE</v>
      </c>
    </row>
    <row r="720" spans="1:12" ht="13.5" x14ac:dyDescent="0.25">
      <c r="A720" s="3">
        <f>RSI!A720</f>
        <v>43052</v>
      </c>
      <c r="B720" s="2">
        <f>RSI!B720</f>
        <v>2.9352999999999998</v>
      </c>
      <c r="C720" s="2">
        <f>RSI!I720</f>
        <v>45.999024058399804</v>
      </c>
      <c r="D720" s="2">
        <f>MACD!E720</f>
        <v>-4.1463048357472054E-2</v>
      </c>
      <c r="E720" s="2">
        <f>MACD!F720</f>
        <v>-2.9498394398398232E-2</v>
      </c>
      <c r="F720" s="2">
        <f>'Moving Avg'!D720</f>
        <v>2.9398999999999997</v>
      </c>
      <c r="G720" s="2">
        <f>'Moving Avg'!F720</f>
        <v>2.9224749999999995</v>
      </c>
      <c r="H720" s="2">
        <f>'Moving Avg'!G720</f>
        <v>3.036956</v>
      </c>
      <c r="I720" s="2">
        <f>'Moving Avg'!H720</f>
        <v>3.4070934999999936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</row>
    <row r="721" spans="1:12" ht="13.5" x14ac:dyDescent="0.25">
      <c r="A721" s="3">
        <f>RSI!A721</f>
        <v>43053</v>
      </c>
      <c r="B721" s="2">
        <f>RSI!B721</f>
        <v>2.9352999999999998</v>
      </c>
      <c r="C721" s="2">
        <f>RSI!I721</f>
        <v>45.999024058399804</v>
      </c>
      <c r="D721" s="2">
        <f>MACD!E721</f>
        <v>-3.7894590820291452E-2</v>
      </c>
      <c r="E721" s="2">
        <f>MACD!F721</f>
        <v>-3.117763368277688E-2</v>
      </c>
      <c r="F721" s="2">
        <f>'Moving Avg'!D721</f>
        <v>2.9463199999999996</v>
      </c>
      <c r="G721" s="2">
        <f>'Moving Avg'!F721</f>
        <v>2.9236199999999992</v>
      </c>
      <c r="H721" s="2">
        <f>'Moving Avg'!G721</f>
        <v>3.0300760000000007</v>
      </c>
      <c r="I721" s="2">
        <f>'Moving Avg'!H721</f>
        <v>3.4046669999999932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2.9857999999999998</v>
      </c>
      <c r="C722" s="2">
        <f>RSI!I722</f>
        <v>53.037103363470528</v>
      </c>
      <c r="D722" s="2">
        <f>MACD!E722</f>
        <v>-3.6337029036799251E-2</v>
      </c>
      <c r="E722" s="2">
        <f>MACD!F722</f>
        <v>-3.220951275358136E-2</v>
      </c>
      <c r="F722" s="2">
        <f>'Moving Avg'!D722</f>
        <v>2.9499999999999997</v>
      </c>
      <c r="G722" s="2">
        <f>'Moving Avg'!F722</f>
        <v>2.927519999999999</v>
      </c>
      <c r="H722" s="2">
        <f>'Moving Avg'!G722</f>
        <v>3.0242060000000008</v>
      </c>
      <c r="I722" s="2">
        <f>'Moving Avg'!H722</f>
        <v>3.4022354999999935</v>
      </c>
      <c r="J722" s="6" t="str">
        <f>OBV!F722</f>
        <v>BEARISH</v>
      </c>
      <c r="K722" s="6" t="str">
        <f>OBV!G722</f>
        <v>NEUTRAL</v>
      </c>
      <c r="L722" s="6" t="str">
        <f>OBV!H722</f>
        <v>BEARISH DIVERGENCE</v>
      </c>
    </row>
    <row r="723" spans="1:12" ht="13.5" x14ac:dyDescent="0.25">
      <c r="A723" s="3">
        <f>RSI!A723</f>
        <v>43055</v>
      </c>
      <c r="B723" s="2">
        <f>RSI!B723</f>
        <v>2.9445000000000001</v>
      </c>
      <c r="C723" s="2">
        <f>RSI!I723</f>
        <v>47.575961273749442</v>
      </c>
      <c r="D723" s="2">
        <f>MACD!E723</f>
        <v>-2.9298631297176136E-2</v>
      </c>
      <c r="E723" s="2">
        <f>MACD!F723</f>
        <v>-3.1627336462300315E-2</v>
      </c>
      <c r="F723" s="2">
        <f>'Moving Avg'!D723</f>
        <v>2.9518399999999998</v>
      </c>
      <c r="G723" s="2">
        <f>'Moving Avg'!F723</f>
        <v>2.9325649999999994</v>
      </c>
      <c r="H723" s="2">
        <f>'Moving Avg'!G723</f>
        <v>3.0179680000000007</v>
      </c>
      <c r="I723" s="2">
        <f>'Moving Avg'!H723</f>
        <v>3.3995549999999928</v>
      </c>
      <c r="J723" s="6" t="str">
        <f>OBV!F723</f>
        <v>BEARISH</v>
      </c>
      <c r="K723" s="6" t="str">
        <f>OBV!G723</f>
        <v>NEUTRAL</v>
      </c>
      <c r="L723" s="6" t="str">
        <f>OBV!H723</f>
        <v>BEARISH DIVERGENCE</v>
      </c>
    </row>
    <row r="724" spans="1:12" ht="13.5" x14ac:dyDescent="0.25">
      <c r="A724" s="3">
        <f>RSI!A724</f>
        <v>43056</v>
      </c>
      <c r="B724" s="2">
        <f>RSI!B724</f>
        <v>2.8527999999999998</v>
      </c>
      <c r="C724" s="2">
        <f>RSI!I724</f>
        <v>38.176486213002157</v>
      </c>
      <c r="D724" s="2">
        <f>MACD!E724</f>
        <v>-1.5033805361036379E-2</v>
      </c>
      <c r="E724" s="2">
        <f>MACD!F724</f>
        <v>-2.8308630242047529E-2</v>
      </c>
      <c r="F724" s="2">
        <f>'Moving Avg'!D724</f>
        <v>2.9307399999999997</v>
      </c>
      <c r="G724" s="2">
        <f>'Moving Avg'!F724</f>
        <v>2.9330249999999998</v>
      </c>
      <c r="H724" s="2">
        <f>'Moving Avg'!G724</f>
        <v>3.0098960000000003</v>
      </c>
      <c r="I724" s="2">
        <f>'Moving Avg'!H724</f>
        <v>3.3962444999999928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2.8344</v>
      </c>
      <c r="C725" s="2">
        <f>RSI!I725</f>
        <v>36.613378162289571</v>
      </c>
      <c r="D725" s="2">
        <f>MACD!E725</f>
        <v>-5.1957359767555999E-3</v>
      </c>
      <c r="E725" s="2">
        <f>MACD!F725</f>
        <v>-2.3686051388989146E-2</v>
      </c>
      <c r="F725" s="2">
        <f>'Moving Avg'!D725</f>
        <v>2.9105599999999998</v>
      </c>
      <c r="G725" s="2">
        <f>'Moving Avg'!F725</f>
        <v>2.9304999999999999</v>
      </c>
      <c r="H725" s="2">
        <f>'Moving Avg'!G725</f>
        <v>3.0016400000000005</v>
      </c>
      <c r="I725" s="2">
        <f>'Moving Avg'!H725</f>
        <v>3.3927344999999933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2.8344</v>
      </c>
      <c r="C726" s="2">
        <f>RSI!I726</f>
        <v>36.613378162289571</v>
      </c>
      <c r="D726" s="2">
        <f>MACD!E726</f>
        <v>-2.5277814907607166E-3</v>
      </c>
      <c r="E726" s="2">
        <f>MACD!F726</f>
        <v>-1.945439740934346E-2</v>
      </c>
      <c r="F726" s="2">
        <f>'Moving Avg'!D726</f>
        <v>2.8903799999999999</v>
      </c>
      <c r="G726" s="2">
        <f>'Moving Avg'!F726</f>
        <v>2.9256850000000001</v>
      </c>
      <c r="H726" s="2">
        <f>'Moving Avg'!G726</f>
        <v>2.9950360000000003</v>
      </c>
      <c r="I726" s="2">
        <f>'Moving Avg'!H726</f>
        <v>3.3893319999999925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2.8618999999999999</v>
      </c>
      <c r="C727" s="2">
        <f>RSI!I727</f>
        <v>40.813843655386883</v>
      </c>
      <c r="D727" s="2">
        <f>MACD!E727</f>
        <v>8.2152344910388919E-3</v>
      </c>
      <c r="E727" s="2">
        <f>MACD!F727</f>
        <v>-1.3920471029266992E-2</v>
      </c>
      <c r="F727" s="2">
        <f>'Moving Avg'!D727</f>
        <v>2.8656000000000001</v>
      </c>
      <c r="G727" s="2">
        <f>'Moving Avg'!F727</f>
        <v>2.922015</v>
      </c>
      <c r="H727" s="2">
        <f>'Moving Avg'!G727</f>
        <v>2.9871459999999996</v>
      </c>
      <c r="I727" s="2">
        <f>'Moving Avg'!H727</f>
        <v>3.3858739999999927</v>
      </c>
      <c r="J727" s="6" t="str">
        <f>OBV!F727</f>
        <v>BEARISH</v>
      </c>
      <c r="K727" s="6" t="str">
        <f>OBV!G727</f>
        <v>WEAK</v>
      </c>
      <c r="L727" s="6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2.8435999999999999</v>
      </c>
      <c r="C728" s="2">
        <f>RSI!I728</f>
        <v>38.963465589176266</v>
      </c>
      <c r="D728" s="2">
        <f>MACD!E728</f>
        <v>1.4157879667764384E-2</v>
      </c>
      <c r="E728" s="2">
        <f>MACD!F728</f>
        <v>-8.3048008898607174E-3</v>
      </c>
      <c r="F728" s="2">
        <f>'Moving Avg'!D728</f>
        <v>2.8454199999999998</v>
      </c>
      <c r="G728" s="2">
        <f>'Moving Avg'!F728</f>
        <v>2.9174300000000004</v>
      </c>
      <c r="H728" s="2">
        <f>'Moving Avg'!G728</f>
        <v>2.9801739999999994</v>
      </c>
      <c r="I728" s="2">
        <f>'Moving Avg'!H728</f>
        <v>3.3818099999999931</v>
      </c>
      <c r="J728" s="6" t="str">
        <f>OBV!F728</f>
        <v>BEARISH</v>
      </c>
      <c r="K728" s="6" t="str">
        <f>OBV!G728</f>
        <v>WEAK</v>
      </c>
      <c r="L728" s="6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2.9077999999999999</v>
      </c>
      <c r="C729" s="2">
        <f>RSI!I729</f>
        <v>47.889294356518626</v>
      </c>
      <c r="D729" s="2">
        <f>MACD!E729</f>
        <v>1.848037512340106E-2</v>
      </c>
      <c r="E729" s="2">
        <f>MACD!F729</f>
        <v>-2.9477656872083616E-3</v>
      </c>
      <c r="F729" s="2">
        <f>'Moving Avg'!D729</f>
        <v>2.85642</v>
      </c>
      <c r="G729" s="2">
        <f>'Moving Avg'!F729</f>
        <v>2.9172000000000002</v>
      </c>
      <c r="H729" s="2">
        <f>'Moving Avg'!G729</f>
        <v>2.9745779999999997</v>
      </c>
      <c r="I729" s="2">
        <f>'Moving Avg'!H729</f>
        <v>3.3780669999999926</v>
      </c>
      <c r="J729" s="6" t="str">
        <f>OBV!F729</f>
        <v>BEARISH</v>
      </c>
      <c r="K729" s="6" t="str">
        <f>OBV!G729</f>
        <v>WEAK</v>
      </c>
      <c r="L729" s="6" t="str">
        <f>OBV!H729</f>
        <v>BEARISH DIVERGENCE</v>
      </c>
    </row>
    <row r="730" spans="1:12" ht="13.5" x14ac:dyDescent="0.25">
      <c r="A730" s="3">
        <f>RSI!A730</f>
        <v>43066</v>
      </c>
      <c r="B730" s="2">
        <f>RSI!B730</f>
        <v>2.9077999999999999</v>
      </c>
      <c r="C730" s="2">
        <f>RSI!I730</f>
        <v>47.889294356518626</v>
      </c>
      <c r="D730" s="2">
        <f>MACD!E730</f>
        <v>1.8693380108604885E-2</v>
      </c>
      <c r="E730" s="2">
        <f>MACD!F730</f>
        <v>1.3804634719542879E-3</v>
      </c>
      <c r="F730" s="2">
        <f>'Moving Avg'!D730</f>
        <v>2.8710999999999998</v>
      </c>
      <c r="G730" s="2">
        <f>'Moving Avg'!F730</f>
        <v>2.9181150000000002</v>
      </c>
      <c r="H730" s="2">
        <f>'Moving Avg'!G730</f>
        <v>2.9688899999999996</v>
      </c>
      <c r="I730" s="2">
        <f>'Moving Avg'!H730</f>
        <v>3.3740669999999926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</row>
    <row r="731" spans="1:12" ht="13.5" x14ac:dyDescent="0.25">
      <c r="A731" s="3">
        <f>RSI!A731</f>
        <v>43067</v>
      </c>
      <c r="B731" s="2">
        <f>RSI!B731</f>
        <v>2.8435999999999999</v>
      </c>
      <c r="C731" s="2">
        <f>RSI!I731</f>
        <v>40.944988996344193</v>
      </c>
      <c r="D731" s="2">
        <f>MACD!E731</f>
        <v>2.3716180252469687E-2</v>
      </c>
      <c r="E731" s="2">
        <f>MACD!F731</f>
        <v>5.8476068280573683E-3</v>
      </c>
      <c r="F731" s="2">
        <f>'Moving Avg'!D731</f>
        <v>2.8729399999999998</v>
      </c>
      <c r="G731" s="2">
        <f>'Moving Avg'!F731</f>
        <v>2.9137600000000003</v>
      </c>
      <c r="H731" s="2">
        <f>'Moving Avg'!G731</f>
        <v>2.9624699999999997</v>
      </c>
      <c r="I731" s="2">
        <f>'Moving Avg'!H731</f>
        <v>3.3697459999999935</v>
      </c>
      <c r="J731" s="6" t="str">
        <f>OBV!F731</f>
        <v>BEARISH</v>
      </c>
      <c r="K731" s="6" t="str">
        <f>OBV!G731</f>
        <v>NEUTRAL</v>
      </c>
      <c r="L731" s="6" t="str">
        <f>OBV!H731</f>
        <v>BEARISH DIVERGENCE</v>
      </c>
    </row>
    <row r="732" spans="1:12" ht="13.5" x14ac:dyDescent="0.25">
      <c r="A732" s="3">
        <f>RSI!A732</f>
        <v>43068</v>
      </c>
      <c r="B732" s="2">
        <f>RSI!B732</f>
        <v>2.8435999999999999</v>
      </c>
      <c r="C732" s="2">
        <f>RSI!I732</f>
        <v>40.944988996344193</v>
      </c>
      <c r="D732" s="2">
        <f>MACD!E732</f>
        <v>3.6195397684244401E-2</v>
      </c>
      <c r="E732" s="2">
        <f>MACD!F732</f>
        <v>1.1917164999294776E-2</v>
      </c>
      <c r="F732" s="2">
        <f>'Moving Avg'!D732</f>
        <v>2.8692800000000003</v>
      </c>
      <c r="G732" s="2">
        <f>'Moving Avg'!F732</f>
        <v>2.9087150000000008</v>
      </c>
      <c r="H732" s="2">
        <f>'Moving Avg'!G732</f>
        <v>2.9560500000000007</v>
      </c>
      <c r="I732" s="2">
        <f>'Moving Avg'!H732</f>
        <v>3.3656389999999932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2.8207</v>
      </c>
      <c r="C733" s="2">
        <f>RSI!I733</f>
        <v>38.627806495571505</v>
      </c>
      <c r="D733" s="2">
        <f>MACD!E733</f>
        <v>4.252304213723912E-2</v>
      </c>
      <c r="E733" s="2">
        <f>MACD!F733</f>
        <v>1.8038340426883646E-2</v>
      </c>
      <c r="F733" s="2">
        <f>'Moving Avg'!D733</f>
        <v>2.8647</v>
      </c>
      <c r="G733" s="2">
        <f>'Moving Avg'!F733</f>
        <v>2.9016100000000007</v>
      </c>
      <c r="H733" s="2">
        <f>'Moving Avg'!G733</f>
        <v>2.9491720000000008</v>
      </c>
      <c r="I733" s="2">
        <f>'Moving Avg'!H733</f>
        <v>3.3614174999999937</v>
      </c>
      <c r="J733" s="6" t="str">
        <f>OBV!F733</f>
        <v>BEARISH</v>
      </c>
      <c r="K733" s="6" t="str">
        <f>OBV!G733</f>
        <v>WEAK</v>
      </c>
      <c r="L733" s="6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2.8895</v>
      </c>
      <c r="C734" s="2">
        <f>RSI!I734</f>
        <v>48.126108052605005</v>
      </c>
      <c r="D734" s="2">
        <f>MACD!E734</f>
        <v>2.9202842866653533E-2</v>
      </c>
      <c r="E734" s="2">
        <f>MACD!F734</f>
        <v>2.0271240914837625E-2</v>
      </c>
      <c r="F734" s="2">
        <f>'Moving Avg'!D734</f>
        <v>2.86104</v>
      </c>
      <c r="G734" s="2">
        <f>'Moving Avg'!F734</f>
        <v>2.8974850000000005</v>
      </c>
      <c r="H734" s="2">
        <f>'Moving Avg'!G734</f>
        <v>2.9433020000000005</v>
      </c>
      <c r="I734" s="2">
        <f>'Moving Avg'!H734</f>
        <v>3.3576689999999938</v>
      </c>
      <c r="J734" s="6" t="str">
        <f>OBV!F734</f>
        <v>BEARISH</v>
      </c>
      <c r="K734" s="6" t="str">
        <f>OBV!G734</f>
        <v>WEAK</v>
      </c>
      <c r="L734" s="6" t="str">
        <f>OBV!H734</f>
        <v>CONFIRMED BEARISH</v>
      </c>
    </row>
    <row r="735" spans="1:12" ht="13.5" x14ac:dyDescent="0.25">
      <c r="A735" s="3">
        <f>RSI!A735</f>
        <v>43074</v>
      </c>
      <c r="B735" s="2">
        <f>RSI!B735</f>
        <v>2.8803000000000001</v>
      </c>
      <c r="C735" s="2">
        <f>RSI!I735</f>
        <v>47.076889076418247</v>
      </c>
      <c r="D735" s="2">
        <f>MACD!E735</f>
        <v>1.5866472009452348E-2</v>
      </c>
      <c r="E735" s="2">
        <f>MACD!F735</f>
        <v>1.9390287133760571E-2</v>
      </c>
      <c r="F735" s="2">
        <f>'Moving Avg'!D735</f>
        <v>2.85554</v>
      </c>
      <c r="G735" s="2">
        <f>'Moving Avg'!F735</f>
        <v>2.8942750000000004</v>
      </c>
      <c r="H735" s="2">
        <f>'Moving Avg'!G735</f>
        <v>2.9376160000000011</v>
      </c>
      <c r="I735" s="2">
        <f>'Moving Avg'!H735</f>
        <v>3.3539599999999945</v>
      </c>
      <c r="J735" s="6" t="str">
        <f>OBV!F735</f>
        <v>BEARISH</v>
      </c>
      <c r="K735" s="6" t="str">
        <f>OBV!G735</f>
        <v>WEAK</v>
      </c>
      <c r="L735" s="6" t="str">
        <f>OBV!H735</f>
        <v>CONFIRMED BEARISH</v>
      </c>
    </row>
    <row r="736" spans="1:12" ht="13.5" x14ac:dyDescent="0.25">
      <c r="A736" s="3">
        <f>RSI!A736</f>
        <v>43075</v>
      </c>
      <c r="B736" s="2">
        <f>RSI!B736</f>
        <v>2.8435999999999999</v>
      </c>
      <c r="C736" s="2">
        <f>RSI!I736</f>
        <v>43.045318722594928</v>
      </c>
      <c r="D736" s="2">
        <f>MACD!E736</f>
        <v>7.4323755029905847E-3</v>
      </c>
      <c r="E736" s="2">
        <f>MACD!F736</f>
        <v>1.6998704807606575E-2</v>
      </c>
      <c r="F736" s="2">
        <f>'Moving Avg'!D736</f>
        <v>2.85554</v>
      </c>
      <c r="G736" s="2">
        <f>'Moving Avg'!F736</f>
        <v>2.8912950000000004</v>
      </c>
      <c r="H736" s="2">
        <f>'Moving Avg'!G736</f>
        <v>2.9311960000000004</v>
      </c>
      <c r="I736" s="2">
        <f>'Moving Avg'!H736</f>
        <v>3.3501744999999947</v>
      </c>
      <c r="J736" s="6" t="str">
        <f>OBV!F736</f>
        <v>BEARISH</v>
      </c>
      <c r="K736" s="6" t="str">
        <f>OBV!G736</f>
        <v>WEAK</v>
      </c>
      <c r="L736" s="6" t="str">
        <f>OBV!H736</f>
        <v>NEUTRAL</v>
      </c>
    </row>
    <row r="737" spans="1:12" ht="13.5" x14ac:dyDescent="0.25">
      <c r="A737" s="3">
        <f>RSI!A737</f>
        <v>43076</v>
      </c>
      <c r="B737" s="2">
        <f>RSI!B737</f>
        <v>2.8435999999999999</v>
      </c>
      <c r="C737" s="2">
        <f>RSI!I737</f>
        <v>43.045318722594928</v>
      </c>
      <c r="D737" s="2">
        <f>MACD!E737</f>
        <v>4.8656916246740956E-3</v>
      </c>
      <c r="E737" s="2">
        <f>MACD!F737</f>
        <v>1.457210217102008E-2</v>
      </c>
      <c r="F737" s="2">
        <f>'Moving Avg'!D737</f>
        <v>2.8555400000000004</v>
      </c>
      <c r="G737" s="2">
        <f>'Moving Avg'!F737</f>
        <v>2.8851050000000003</v>
      </c>
      <c r="H737" s="2">
        <f>'Moving Avg'!G737</f>
        <v>2.9247760000000005</v>
      </c>
      <c r="I737" s="2">
        <f>'Moving Avg'!H737</f>
        <v>3.346217999999995</v>
      </c>
      <c r="J737" s="6" t="str">
        <f>OBV!F737</f>
        <v>BEARISH</v>
      </c>
      <c r="K737" s="6" t="str">
        <f>OBV!G737</f>
        <v>WEAK</v>
      </c>
      <c r="L737" s="6" t="str">
        <f>OBV!H737</f>
        <v>NEUTRAL</v>
      </c>
    </row>
    <row r="738" spans="1:12" ht="13.5" x14ac:dyDescent="0.25">
      <c r="A738" s="3">
        <f>RSI!A738</f>
        <v>43077</v>
      </c>
      <c r="B738" s="2">
        <f>RSI!B738</f>
        <v>2.839</v>
      </c>
      <c r="C738" s="2">
        <f>RSI!I738</f>
        <v>42.516044823843721</v>
      </c>
      <c r="D738" s="2">
        <f>MACD!E738</f>
        <v>5.3321061887467991E-4</v>
      </c>
      <c r="E738" s="2">
        <f>MACD!F738</f>
        <v>1.1764323860591E-2</v>
      </c>
      <c r="F738" s="2">
        <f>'Moving Avg'!D738</f>
        <v>2.8592000000000004</v>
      </c>
      <c r="G738" s="2">
        <f>'Moving Avg'!F738</f>
        <v>2.88029</v>
      </c>
      <c r="H738" s="2">
        <f>'Moving Avg'!G738</f>
        <v>2.9200979999999999</v>
      </c>
      <c r="I738" s="2">
        <f>'Moving Avg'!H738</f>
        <v>3.3418739999999958</v>
      </c>
      <c r="J738" s="6" t="str">
        <f>OBV!F738</f>
        <v>BEARISH</v>
      </c>
      <c r="K738" s="6" t="str">
        <f>OBV!G738</f>
        <v>WEAK</v>
      </c>
      <c r="L738" s="6" t="str">
        <f>OBV!H738</f>
        <v>BEARISH DIVERGENCE</v>
      </c>
    </row>
    <row r="739" spans="1:12" ht="13.5" x14ac:dyDescent="0.25">
      <c r="A739" s="3">
        <f>RSI!A739</f>
        <v>43080</v>
      </c>
      <c r="B739" s="2">
        <f>RSI!B739</f>
        <v>2.7519</v>
      </c>
      <c r="C739" s="2">
        <f>RSI!I739</f>
        <v>33.993089784890628</v>
      </c>
      <c r="D739" s="2">
        <f>MACD!E739</f>
        <v>1.3513936775369384E-2</v>
      </c>
      <c r="E739" s="2">
        <f>MACD!F739</f>
        <v>1.2114246443546677E-2</v>
      </c>
      <c r="F739" s="2">
        <f>'Moving Avg'!D739</f>
        <v>2.83168</v>
      </c>
      <c r="G739" s="2">
        <f>'Moving Avg'!F739</f>
        <v>2.8699699999999999</v>
      </c>
      <c r="H739" s="2">
        <f>'Moving Avg'!G739</f>
        <v>2.9138620000000004</v>
      </c>
      <c r="I739" s="2">
        <f>'Moving Avg'!H739</f>
        <v>3.3372014999999959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2.6143000000000001</v>
      </c>
      <c r="C740" s="2">
        <f>RSI!I740</f>
        <v>25.348052044074421</v>
      </c>
      <c r="D740" s="2">
        <f>MACD!E740</f>
        <v>3.5499247162647407E-2</v>
      </c>
      <c r="E740" s="2">
        <f>MACD!F740</f>
        <v>1.6791246587366825E-2</v>
      </c>
      <c r="F740" s="2">
        <f>'Moving Avg'!D740</f>
        <v>2.7784799999999996</v>
      </c>
      <c r="G740" s="2">
        <f>'Moving Avg'!F740</f>
        <v>2.8539199999999996</v>
      </c>
      <c r="H740" s="2">
        <f>'Moving Avg'!G740</f>
        <v>2.9051480000000005</v>
      </c>
      <c r="I740" s="2">
        <f>'Moving Avg'!H740</f>
        <v>3.3316694999999958</v>
      </c>
      <c r="J740" s="6" t="str">
        <f>OBV!F740</f>
        <v>BEARISH</v>
      </c>
      <c r="K740" s="6" t="str">
        <f>OBV!G740</f>
        <v>WEAK</v>
      </c>
      <c r="L740" s="6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2.7519</v>
      </c>
      <c r="C741" s="2">
        <f>RSI!I741</f>
        <v>41.397992608121129</v>
      </c>
      <c r="D741" s="2">
        <f>MACD!E741</f>
        <v>3.5594869293276599E-2</v>
      </c>
      <c r="E741" s="2">
        <f>MACD!F741</f>
        <v>2.0551971128548781E-2</v>
      </c>
      <c r="F741" s="2">
        <f>'Moving Avg'!D741</f>
        <v>2.7601399999999998</v>
      </c>
      <c r="G741" s="2">
        <f>'Moving Avg'!F741</f>
        <v>2.8447499999999999</v>
      </c>
      <c r="H741" s="2">
        <f>'Moving Avg'!G741</f>
        <v>2.9005620000000003</v>
      </c>
      <c r="I741" s="2">
        <f>'Moving Avg'!H741</f>
        <v>3.3268039999999957</v>
      </c>
      <c r="J741" s="6" t="str">
        <f>OBV!F741</f>
        <v>BULLISH</v>
      </c>
      <c r="K741" s="6" t="str">
        <f>OBV!G741</f>
        <v>STRONG</v>
      </c>
      <c r="L741" s="6" t="str">
        <f>OBV!H741</f>
        <v>BULLISH DIVERGENCE</v>
      </c>
    </row>
    <row r="742" spans="1:12" ht="13.5" x14ac:dyDescent="0.25">
      <c r="A742" s="3">
        <f>RSI!A742</f>
        <v>43083</v>
      </c>
      <c r="B742" s="2">
        <f>RSI!B742</f>
        <v>2.7656000000000001</v>
      </c>
      <c r="C742" s="2">
        <f>RSI!I742</f>
        <v>42.718478143427113</v>
      </c>
      <c r="D742" s="2">
        <f>MACD!E742</f>
        <v>3.52943468110829E-2</v>
      </c>
      <c r="E742" s="2">
        <f>MACD!F742</f>
        <v>2.3500446265055604E-2</v>
      </c>
      <c r="F742" s="2">
        <f>'Moving Avg'!D742</f>
        <v>2.7445399999999998</v>
      </c>
      <c r="G742" s="2">
        <f>'Moving Avg'!F742</f>
        <v>2.8337399999999997</v>
      </c>
      <c r="H742" s="2">
        <f>'Moving Avg'!G742</f>
        <v>2.8949660000000002</v>
      </c>
      <c r="I742" s="2">
        <f>'Moving Avg'!H742</f>
        <v>3.3218354999999957</v>
      </c>
      <c r="J742" s="6" t="str">
        <f>OBV!F742</f>
        <v>BULLISH</v>
      </c>
      <c r="K742" s="6" t="str">
        <f>OBV!G742</f>
        <v>STRONG</v>
      </c>
      <c r="L742" s="6" t="str">
        <f>OBV!H742</f>
        <v>BULLISH DIVERGENCE</v>
      </c>
    </row>
    <row r="743" spans="1:12" ht="13.5" x14ac:dyDescent="0.25">
      <c r="A743" s="3">
        <f>RSI!A743</f>
        <v>43084</v>
      </c>
      <c r="B743" s="2">
        <f>RSI!B743</f>
        <v>2.7656000000000001</v>
      </c>
      <c r="C743" s="2">
        <f>RSI!I743</f>
        <v>42.718478143427113</v>
      </c>
      <c r="D743" s="2">
        <f>MACD!E743</f>
        <v>3.2022491911232187E-2</v>
      </c>
      <c r="E743" s="2">
        <f>MACD!F743</f>
        <v>2.5204855394290921E-2</v>
      </c>
      <c r="F743" s="2">
        <f>'Moving Avg'!D743</f>
        <v>2.72986</v>
      </c>
      <c r="G743" s="2">
        <f>'Moving Avg'!F743</f>
        <v>2.8247949999999999</v>
      </c>
      <c r="H743" s="2">
        <f>'Moving Avg'!G743</f>
        <v>2.8897359999999996</v>
      </c>
      <c r="I743" s="2">
        <f>'Moving Avg'!H743</f>
        <v>3.3168669999999958</v>
      </c>
      <c r="J743" s="6" t="str">
        <f>OBV!F743</f>
        <v>BULLISH</v>
      </c>
      <c r="K743" s="6" t="str">
        <f>OBV!G743</f>
        <v>STRONG</v>
      </c>
      <c r="L743" s="6" t="str">
        <f>OBV!H743</f>
        <v>BULLISH DIVERGENCE</v>
      </c>
    </row>
    <row r="744" spans="1:12" ht="13.5" x14ac:dyDescent="0.25">
      <c r="A744" s="3">
        <f>RSI!A744</f>
        <v>43087</v>
      </c>
      <c r="B744" s="2">
        <f>RSI!B744</f>
        <v>2.7519</v>
      </c>
      <c r="C744" s="2">
        <f>RSI!I744</f>
        <v>41.630543996631324</v>
      </c>
      <c r="D744" s="2">
        <f>MACD!E744</f>
        <v>4.1321494574753537E-2</v>
      </c>
      <c r="E744" s="2">
        <f>MACD!F744</f>
        <v>2.8428183230383444E-2</v>
      </c>
      <c r="F744" s="2">
        <f>'Moving Avg'!D744</f>
        <v>2.72986</v>
      </c>
      <c r="G744" s="2">
        <f>'Moving Avg'!F744</f>
        <v>2.81975</v>
      </c>
      <c r="H744" s="2">
        <f>'Moving Avg'!G744</f>
        <v>2.8842319999999995</v>
      </c>
      <c r="I744" s="2">
        <f>'Moving Avg'!H744</f>
        <v>3.3119799999999957</v>
      </c>
      <c r="J744" s="6" t="str">
        <f>OBV!F744</f>
        <v>BULLISH</v>
      </c>
      <c r="K744" s="6" t="str">
        <f>OBV!G744</f>
        <v>STRONG</v>
      </c>
      <c r="L744" s="6" t="str">
        <f>OBV!H744</f>
        <v>NEUTRAL</v>
      </c>
    </row>
    <row r="745" spans="1:12" ht="13.5" x14ac:dyDescent="0.25">
      <c r="A745" s="3">
        <f>RSI!A745</f>
        <v>43088</v>
      </c>
      <c r="B745" s="2">
        <f>RSI!B745</f>
        <v>2.7381000000000002</v>
      </c>
      <c r="C745" s="2">
        <f>RSI!I745</f>
        <v>40.511346533807014</v>
      </c>
      <c r="D745" s="2">
        <f>MACD!E745</f>
        <v>4.9311066523953784E-2</v>
      </c>
      <c r="E745" s="2">
        <f>MACD!F745</f>
        <v>3.2604759889097515E-2</v>
      </c>
      <c r="F745" s="2">
        <f>'Moving Avg'!D745</f>
        <v>2.7546200000000001</v>
      </c>
      <c r="G745" s="2">
        <f>'Moving Avg'!F745</f>
        <v>2.8149349999999993</v>
      </c>
      <c r="H745" s="2">
        <f>'Moving Avg'!G745</f>
        <v>2.8793700000000002</v>
      </c>
      <c r="I745" s="2">
        <f>'Moving Avg'!H745</f>
        <v>3.3070884999999959</v>
      </c>
      <c r="J745" s="6" t="str">
        <f>OBV!F745</f>
        <v>BULLISH</v>
      </c>
      <c r="K745" s="6" t="str">
        <f>OBV!G745</f>
        <v>STRONG</v>
      </c>
      <c r="L745" s="6" t="str">
        <f>OBV!H745</f>
        <v>CONFIRMED BULLISH</v>
      </c>
    </row>
    <row r="746" spans="1:12" ht="13.5" x14ac:dyDescent="0.25">
      <c r="A746" s="3">
        <f>RSI!A746</f>
        <v>43089</v>
      </c>
      <c r="B746" s="2">
        <f>RSI!B746</f>
        <v>2.7288999999999999</v>
      </c>
      <c r="C746" s="2">
        <f>RSI!I746</f>
        <v>39.744228614596075</v>
      </c>
      <c r="D746" s="2">
        <f>MACD!E746</f>
        <v>5.1664593646274071E-2</v>
      </c>
      <c r="E746" s="2">
        <f>MACD!F746</f>
        <v>3.6416726640532825E-2</v>
      </c>
      <c r="F746" s="2">
        <f>'Moving Avg'!D746</f>
        <v>2.7500200000000001</v>
      </c>
      <c r="G746" s="2">
        <f>'Moving Avg'!F746</f>
        <v>2.8096599999999996</v>
      </c>
      <c r="H746" s="2">
        <f>'Moving Avg'!G746</f>
        <v>2.8744160000000001</v>
      </c>
      <c r="I746" s="2">
        <f>'Moving Avg'!H746</f>
        <v>3.3024724999999959</v>
      </c>
      <c r="J746" s="6" t="str">
        <f>OBV!F746</f>
        <v>BULLISH</v>
      </c>
      <c r="K746" s="6" t="str">
        <f>OBV!G746</f>
        <v>STRONG</v>
      </c>
      <c r="L746" s="6" t="str">
        <f>OBV!H746</f>
        <v>BULLISH DIVERGENCE</v>
      </c>
    </row>
    <row r="747" spans="1:12" ht="13.5" x14ac:dyDescent="0.25">
      <c r="A747" s="3">
        <f>RSI!A747</f>
        <v>43090</v>
      </c>
      <c r="B747" s="2">
        <f>RSI!B747</f>
        <v>2.706</v>
      </c>
      <c r="C747" s="2">
        <f>RSI!I747</f>
        <v>37.824284831368743</v>
      </c>
      <c r="D747" s="2">
        <f>MACD!E747</f>
        <v>5.5923173657820957E-2</v>
      </c>
      <c r="E747" s="2">
        <f>MACD!F747</f>
        <v>4.0318016043990455E-2</v>
      </c>
      <c r="F747" s="2">
        <f>'Moving Avg'!D747</f>
        <v>2.7381000000000002</v>
      </c>
      <c r="G747" s="2">
        <f>'Moving Avg'!F747</f>
        <v>2.8018650000000003</v>
      </c>
      <c r="H747" s="2">
        <f>'Moving Avg'!G747</f>
        <v>2.8693699999999995</v>
      </c>
      <c r="I747" s="2">
        <f>'Moving Avg'!H747</f>
        <v>3.2976134999999966</v>
      </c>
      <c r="J747" s="6" t="str">
        <f>OBV!F747</f>
        <v>BEARISH</v>
      </c>
      <c r="K747" s="6" t="str">
        <f>OBV!G747</f>
        <v>WEAK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2.7610000000000001</v>
      </c>
      <c r="C748" s="2">
        <f>RSI!I748</f>
        <v>44.730100836168823</v>
      </c>
      <c r="D748" s="2">
        <f>MACD!E748</f>
        <v>5.5408691630881357E-2</v>
      </c>
      <c r="E748" s="2">
        <f>MACD!F748</f>
        <v>4.3336151161368637E-2</v>
      </c>
      <c r="F748" s="2">
        <f>'Moving Avg'!D748</f>
        <v>2.7371799999999999</v>
      </c>
      <c r="G748" s="2">
        <f>'Moving Avg'!F748</f>
        <v>2.7977350000000003</v>
      </c>
      <c r="H748" s="2">
        <f>'Moving Avg'!G748</f>
        <v>2.8671679999999999</v>
      </c>
      <c r="I748" s="2">
        <f>'Moving Avg'!H748</f>
        <v>3.2929864999999965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</row>
    <row r="749" spans="1:12" ht="13.5" x14ac:dyDescent="0.25">
      <c r="A749" s="3">
        <f>RSI!A749</f>
        <v>43094</v>
      </c>
      <c r="B749" s="2">
        <f>RSI!B749</f>
        <v>2.9262000000000001</v>
      </c>
      <c r="C749" s="2">
        <f>RSI!I749</f>
        <v>59.338673697731394</v>
      </c>
      <c r="D749" s="2">
        <f>MACD!E749</f>
        <v>2.9626021192329155E-2</v>
      </c>
      <c r="E749" s="2">
        <f>MACD!F749</f>
        <v>4.0594125167560745E-2</v>
      </c>
      <c r="F749" s="2">
        <f>'Moving Avg'!D749</f>
        <v>2.7720400000000001</v>
      </c>
      <c r="G749" s="2">
        <f>'Moving Avg'!F749</f>
        <v>2.7986550000000006</v>
      </c>
      <c r="H749" s="2">
        <f>'Moving Avg'!G749</f>
        <v>2.8669859999999998</v>
      </c>
      <c r="I749" s="2">
        <f>'Moving Avg'!H749</f>
        <v>3.2892924999999975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2.8757000000000001</v>
      </c>
      <c r="C750" s="2">
        <f>RSI!I750</f>
        <v>54.588733360558017</v>
      </c>
      <c r="D750" s="2">
        <f>MACD!E750</f>
        <v>-1.0326510019555091E-2</v>
      </c>
      <c r="E750" s="2">
        <f>MACD!F750</f>
        <v>3.0409998130137578E-2</v>
      </c>
      <c r="F750" s="2">
        <f>'Moving Avg'!D750</f>
        <v>2.79956</v>
      </c>
      <c r="G750" s="2">
        <f>'Moving Avg'!F750</f>
        <v>2.7970500000000005</v>
      </c>
      <c r="H750" s="2">
        <f>'Moving Avg'!G750</f>
        <v>2.8659759999999994</v>
      </c>
      <c r="I750" s="2">
        <f>'Moving Avg'!H750</f>
        <v>3.2856464999999972</v>
      </c>
      <c r="J750" s="6" t="str">
        <f>OBV!F750</f>
        <v>BULLISH</v>
      </c>
      <c r="K750" s="6" t="str">
        <f>OBV!G750</f>
        <v>NEUTRAL</v>
      </c>
      <c r="L750" s="6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2.8618999999999999</v>
      </c>
      <c r="C751" s="2">
        <f>RSI!I751</f>
        <v>53.332374713905878</v>
      </c>
      <c r="D751" s="2">
        <f>MACD!E751</f>
        <v>-2.2298134074226983E-2</v>
      </c>
      <c r="E751" s="2">
        <f>MACD!F751</f>
        <v>1.9868371689264665E-2</v>
      </c>
      <c r="F751" s="2">
        <f>'Moving Avg'!D751</f>
        <v>2.8261600000000002</v>
      </c>
      <c r="G751" s="2">
        <f>'Moving Avg'!F751</f>
        <v>2.7979650000000005</v>
      </c>
      <c r="H751" s="2">
        <f>'Moving Avg'!G751</f>
        <v>2.8649659999999995</v>
      </c>
      <c r="I751" s="2">
        <f>'Moving Avg'!H751</f>
        <v>3.2816309999999977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2.8435999999999999</v>
      </c>
      <c r="C752" s="2">
        <f>RSI!I752</f>
        <v>51.635250648215802</v>
      </c>
      <c r="D752" s="2">
        <f>MACD!E752</f>
        <v>-2.9213815210232585E-2</v>
      </c>
      <c r="E752" s="2">
        <f>MACD!F752</f>
        <v>1.0051934309365216E-2</v>
      </c>
      <c r="F752" s="2">
        <f>'Moving Avg'!D752</f>
        <v>2.8536800000000002</v>
      </c>
      <c r="G752" s="2">
        <f>'Moving Avg'!F752</f>
        <v>2.7979650000000005</v>
      </c>
      <c r="H752" s="2">
        <f>'Moving Avg'!G752</f>
        <v>2.8636819999999994</v>
      </c>
      <c r="I752" s="2">
        <f>'Moving Avg'!H752</f>
        <v>3.277845499999998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2.8435999999999999</v>
      </c>
      <c r="C753" s="2">
        <f>RSI!I753</f>
        <v>51.635250648215816</v>
      </c>
      <c r="D753" s="2">
        <f>MACD!E753</f>
        <v>-3.5188051824365463E-2</v>
      </c>
      <c r="E753" s="2">
        <f>MACD!F753</f>
        <v>1.0039370826190799E-3</v>
      </c>
      <c r="F753" s="2">
        <f>'Moving Avg'!D753</f>
        <v>2.8702000000000001</v>
      </c>
      <c r="G753" s="2">
        <f>'Moving Avg'!F753</f>
        <v>2.7991100000000007</v>
      </c>
      <c r="H753" s="2">
        <f>'Moving Avg'!G753</f>
        <v>2.8636819999999998</v>
      </c>
      <c r="I753" s="2">
        <f>'Moving Avg'!H753</f>
        <v>3.2740599999999977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2.7976999999999999</v>
      </c>
      <c r="C754" s="2">
        <f>RSI!I754</f>
        <v>47.260512534301377</v>
      </c>
      <c r="D754" s="2">
        <f>MACD!E754</f>
        <v>-3.9064299293280147E-2</v>
      </c>
      <c r="E754" s="2">
        <f>MACD!F754</f>
        <v>-7.0097101925607665E-3</v>
      </c>
      <c r="F754" s="2">
        <f>'Moving Avg'!D754</f>
        <v>2.8445</v>
      </c>
      <c r="G754" s="2">
        <f>'Moving Avg'!F754</f>
        <v>2.7945200000000003</v>
      </c>
      <c r="H754" s="2">
        <f>'Moving Avg'!G754</f>
        <v>2.8627639999999999</v>
      </c>
      <c r="I754" s="2">
        <f>'Moving Avg'!H754</f>
        <v>3.2700664999999973</v>
      </c>
      <c r="J754" s="6" t="str">
        <f>OBV!F754</f>
        <v>BEARISH</v>
      </c>
      <c r="K754" s="6" t="str">
        <f>OBV!G754</f>
        <v>WEAK</v>
      </c>
      <c r="L754" s="6" t="str">
        <f>OBV!H754</f>
        <v>CONFIRMED BEARISH</v>
      </c>
    </row>
    <row r="755" spans="1:12" ht="13.5" x14ac:dyDescent="0.25">
      <c r="A755" s="3">
        <f>RSI!A755</f>
        <v>43103</v>
      </c>
      <c r="B755" s="2">
        <f>RSI!B755</f>
        <v>2.8664999999999998</v>
      </c>
      <c r="C755" s="2">
        <f>RSI!I755</f>
        <v>53.605524888803494</v>
      </c>
      <c r="D755" s="2">
        <f>MACD!E755</f>
        <v>-4.9397378657320967E-2</v>
      </c>
      <c r="E755" s="2">
        <f>MACD!F755</f>
        <v>-1.5487243885512807E-2</v>
      </c>
      <c r="F755" s="2">
        <f>'Moving Avg'!D755</f>
        <v>2.8426599999999995</v>
      </c>
      <c r="G755" s="2">
        <f>'Moving Avg'!F755</f>
        <v>2.7938300000000003</v>
      </c>
      <c r="H755" s="2">
        <f>'Moving Avg'!G755</f>
        <v>2.8623959999999999</v>
      </c>
      <c r="I755" s="2">
        <f>'Moving Avg'!H755</f>
        <v>3.2663954999999976</v>
      </c>
      <c r="J755" s="6" t="str">
        <f>OBV!F755</f>
        <v>BEARISH</v>
      </c>
      <c r="K755" s="6" t="str">
        <f>OBV!G755</f>
        <v>WEAK</v>
      </c>
      <c r="L755" s="6" t="str">
        <f>OBV!H755</f>
        <v>CONFIRMED BEARISH</v>
      </c>
    </row>
    <row r="756" spans="1:12" ht="13.5" x14ac:dyDescent="0.25">
      <c r="A756" s="3">
        <f>RSI!A756</f>
        <v>43104</v>
      </c>
      <c r="B756" s="2">
        <f>RSI!B756</f>
        <v>2.8711000000000002</v>
      </c>
      <c r="C756" s="2">
        <f>RSI!I756</f>
        <v>54.003972264846631</v>
      </c>
      <c r="D756" s="2">
        <f>MACD!E756</f>
        <v>-6.014953623704189E-2</v>
      </c>
      <c r="E756" s="2">
        <f>MACD!F756</f>
        <v>-2.4419702355818626E-2</v>
      </c>
      <c r="F756" s="2">
        <f>'Moving Avg'!D756</f>
        <v>2.8445</v>
      </c>
      <c r="G756" s="2">
        <f>'Moving Avg'!F756</f>
        <v>2.7952050000000002</v>
      </c>
      <c r="H756" s="2">
        <f>'Moving Avg'!G756</f>
        <v>2.8612040000000003</v>
      </c>
      <c r="I756" s="2">
        <f>'Moving Avg'!H756</f>
        <v>3.2627474999999975</v>
      </c>
      <c r="J756" s="6" t="str">
        <f>OBV!F756</f>
        <v>BEARISH</v>
      </c>
      <c r="K756" s="6" t="str">
        <f>OBV!G756</f>
        <v>WEAK</v>
      </c>
      <c r="L756" s="6" t="str">
        <f>OBV!H756</f>
        <v>BEARISH DIVERGENCE</v>
      </c>
    </row>
    <row r="757" spans="1:12" ht="13.5" x14ac:dyDescent="0.25">
      <c r="A757" s="3">
        <f>RSI!A757</f>
        <v>43105</v>
      </c>
      <c r="B757" s="2">
        <f>RSI!B757</f>
        <v>2.8711000000000002</v>
      </c>
      <c r="C757" s="2">
        <f>RSI!I757</f>
        <v>54.003972264846631</v>
      </c>
      <c r="D757" s="2">
        <f>MACD!E757</f>
        <v>-7.3031716264036817E-2</v>
      </c>
      <c r="E757" s="2">
        <f>MACD!F757</f>
        <v>-3.414210513746227E-2</v>
      </c>
      <c r="F757" s="2">
        <f>'Moving Avg'!D757</f>
        <v>2.85</v>
      </c>
      <c r="G757" s="2">
        <f>'Moving Avg'!F757</f>
        <v>2.7965799999999996</v>
      </c>
      <c r="H757" s="2">
        <f>'Moving Avg'!G757</f>
        <v>2.8599200000000007</v>
      </c>
      <c r="I757" s="2">
        <f>'Moving Avg'!H757</f>
        <v>3.2589069999999971</v>
      </c>
      <c r="J757" s="6" t="str">
        <f>OBV!F757</f>
        <v>BEARISH</v>
      </c>
      <c r="K757" s="6" t="str">
        <f>OBV!G757</f>
        <v>WEAK</v>
      </c>
      <c r="L757" s="6" t="str">
        <f>OBV!H757</f>
        <v>BEARISH DIVERGENCE</v>
      </c>
    </row>
    <row r="758" spans="1:12" ht="13.5" x14ac:dyDescent="0.25">
      <c r="A758" s="3">
        <f>RSI!A758</f>
        <v>43108</v>
      </c>
      <c r="B758" s="2">
        <f>RSI!B758</f>
        <v>2.7976999999999999</v>
      </c>
      <c r="C758" s="2">
        <f>RSI!I758</f>
        <v>46.598036841310439</v>
      </c>
      <c r="D758" s="2">
        <f>MACD!E758</f>
        <v>-7.0275228065653117E-2</v>
      </c>
      <c r="E758" s="2">
        <f>MACD!F758</f>
        <v>-4.1368729723100441E-2</v>
      </c>
      <c r="F758" s="2">
        <f>'Moving Avg'!D758</f>
        <v>2.8408199999999999</v>
      </c>
      <c r="G758" s="2">
        <f>'Moving Avg'!F758</f>
        <v>2.7945149999999996</v>
      </c>
      <c r="H758" s="2">
        <f>'Moving Avg'!G758</f>
        <v>2.8571680000000002</v>
      </c>
      <c r="I758" s="2">
        <f>'Moving Avg'!H758</f>
        <v>3.2547209999999973</v>
      </c>
      <c r="J758" s="6" t="str">
        <f>OBV!F758</f>
        <v>BEARISH</v>
      </c>
      <c r="K758" s="6" t="str">
        <f>OBV!G758</f>
        <v>WEAK</v>
      </c>
      <c r="L758" s="6" t="str">
        <f>OBV!H758</f>
        <v>CONFIRMED BEARISH</v>
      </c>
    </row>
    <row r="759" spans="1:12" ht="13.5" x14ac:dyDescent="0.25">
      <c r="A759" s="3">
        <f>RSI!A759</f>
        <v>43109</v>
      </c>
      <c r="B759" s="2">
        <f>RSI!B759</f>
        <v>2.8207</v>
      </c>
      <c r="C759" s="2">
        <f>RSI!I759</f>
        <v>48.960042734741918</v>
      </c>
      <c r="D759" s="2">
        <f>MACD!E759</f>
        <v>-4.4021281721442485E-2</v>
      </c>
      <c r="E759" s="2">
        <f>MACD!F759</f>
        <v>-4.1899240122768848E-2</v>
      </c>
      <c r="F759" s="2">
        <f>'Moving Avg'!D759</f>
        <v>2.8454200000000003</v>
      </c>
      <c r="G759" s="2">
        <f>'Moving Avg'!F759</f>
        <v>2.797955</v>
      </c>
      <c r="H759" s="2">
        <f>'Moving Avg'!G759</f>
        <v>2.8553340000000005</v>
      </c>
      <c r="I759" s="2">
        <f>'Moving Avg'!H759</f>
        <v>3.2508209999999966</v>
      </c>
      <c r="J759" s="6" t="str">
        <f>OBV!F759</f>
        <v>BULLISH</v>
      </c>
      <c r="K759" s="6" t="str">
        <f>OBV!G759</f>
        <v>NEUTRAL</v>
      </c>
      <c r="L759" s="6" t="str">
        <f>OBV!H759</f>
        <v>CONFIRMED BULLISH</v>
      </c>
    </row>
    <row r="760" spans="1:12" ht="13.5" x14ac:dyDescent="0.25">
      <c r="A760" s="3">
        <f>RSI!A760</f>
        <v>43110</v>
      </c>
      <c r="B760" s="2">
        <f>RSI!B760</f>
        <v>2.8344</v>
      </c>
      <c r="C760" s="2">
        <f>RSI!I760</f>
        <v>50.368231638358878</v>
      </c>
      <c r="D760" s="2">
        <f>MACD!E760</f>
        <v>-3.0532049893682078E-2</v>
      </c>
      <c r="E760" s="2">
        <f>MACD!F760</f>
        <v>-3.9625802076951495E-2</v>
      </c>
      <c r="F760" s="2">
        <f>'Moving Avg'!D760</f>
        <v>2.839</v>
      </c>
      <c r="G760" s="2">
        <f>'Moving Avg'!F760</f>
        <v>2.8089599999999999</v>
      </c>
      <c r="H760" s="2">
        <f>'Moving Avg'!G760</f>
        <v>2.8542320000000001</v>
      </c>
      <c r="I760" s="2">
        <f>'Moving Avg'!H760</f>
        <v>3.2469894999999966</v>
      </c>
      <c r="J760" s="6" t="str">
        <f>OBV!F760</f>
        <v>BULLISH</v>
      </c>
      <c r="K760" s="6" t="str">
        <f>OBV!G760</f>
        <v>NEUTRAL</v>
      </c>
      <c r="L760" s="6" t="str">
        <f>OBV!H760</f>
        <v>BULLISH DIVERGENCE</v>
      </c>
    </row>
    <row r="761" spans="1:12" ht="13.5" x14ac:dyDescent="0.25">
      <c r="A761" s="3">
        <f>RSI!A761</f>
        <v>43111</v>
      </c>
      <c r="B761" s="2">
        <f>RSI!B761</f>
        <v>2.8207</v>
      </c>
      <c r="C761" s="2">
        <f>RSI!I761</f>
        <v>48.914861842743534</v>
      </c>
      <c r="D761" s="2">
        <f>MACD!E761</f>
        <v>-2.0253226668016655E-2</v>
      </c>
      <c r="E761" s="2">
        <f>MACD!F761</f>
        <v>-3.5751286995164527E-2</v>
      </c>
      <c r="F761" s="2">
        <f>'Moving Avg'!D761</f>
        <v>2.8289200000000001</v>
      </c>
      <c r="G761" s="2">
        <f>'Moving Avg'!F761</f>
        <v>2.8123999999999998</v>
      </c>
      <c r="H761" s="2">
        <f>'Moving Avg'!G761</f>
        <v>2.8520319999999999</v>
      </c>
      <c r="I761" s="2">
        <f>'Moving Avg'!H761</f>
        <v>3.2430894999999977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2.8207</v>
      </c>
      <c r="C762" s="2">
        <f>RSI!I762</f>
        <v>48.914861842743534</v>
      </c>
      <c r="D762" s="2">
        <f>MACD!E762</f>
        <v>-1.4315080532033342E-2</v>
      </c>
      <c r="E762" s="2">
        <f>MACD!F762</f>
        <v>-3.1464045702538294E-2</v>
      </c>
      <c r="F762" s="2">
        <f>'Moving Avg'!D762</f>
        <v>2.8188400000000002</v>
      </c>
      <c r="G762" s="2">
        <f>'Moving Avg'!F762</f>
        <v>2.8151549999999999</v>
      </c>
      <c r="H762" s="2">
        <f>'Moving Avg'!G762</f>
        <v>2.8495559999999993</v>
      </c>
      <c r="I762" s="2">
        <f>'Moving Avg'!H762</f>
        <v>3.2392969999999974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2.8207</v>
      </c>
      <c r="C763" s="2">
        <f>RSI!I763</f>
        <v>48.914861842743534</v>
      </c>
      <c r="D763" s="2">
        <f>MACD!E763</f>
        <v>-9.2385833539037066E-3</v>
      </c>
      <c r="E763" s="2">
        <f>MACD!F763</f>
        <v>-2.701895323281138E-2</v>
      </c>
      <c r="F763" s="2">
        <f>'Moving Avg'!D763</f>
        <v>2.8234400000000002</v>
      </c>
      <c r="G763" s="2">
        <f>'Moving Avg'!F763</f>
        <v>2.8179100000000004</v>
      </c>
      <c r="H763" s="2">
        <f>'Moving Avg'!G763</f>
        <v>2.8467139999999995</v>
      </c>
      <c r="I763" s="2">
        <f>'Moving Avg'!H763</f>
        <v>3.235504499999998</v>
      </c>
      <c r="J763" s="6" t="str">
        <f>OBV!F763</f>
        <v>BEARISH</v>
      </c>
      <c r="K763" s="6" t="str">
        <f>OBV!G763</f>
        <v>NEUTRAL</v>
      </c>
      <c r="L763" s="6" t="str">
        <f>OBV!H763</f>
        <v>BEARISH DIVERGENCE</v>
      </c>
    </row>
    <row r="764" spans="1:12" ht="13.5" x14ac:dyDescent="0.25">
      <c r="A764" s="3">
        <f>RSI!A764</f>
        <v>43116</v>
      </c>
      <c r="B764" s="2">
        <f>RSI!B764</f>
        <v>2.839</v>
      </c>
      <c r="C764" s="2">
        <f>RSI!I764</f>
        <v>51.261139323021766</v>
      </c>
      <c r="D764" s="2">
        <f>MACD!E764</f>
        <v>-1.3312113104896994E-2</v>
      </c>
      <c r="E764" s="2">
        <f>MACD!F764</f>
        <v>-2.4277585207228503E-2</v>
      </c>
      <c r="F764" s="2">
        <f>'Moving Avg'!D764</f>
        <v>2.8271000000000002</v>
      </c>
      <c r="G764" s="2">
        <f>'Moving Avg'!F764</f>
        <v>2.8222650000000002</v>
      </c>
      <c r="H764" s="2">
        <f>'Moving Avg'!G764</f>
        <v>2.8440539999999994</v>
      </c>
      <c r="I764" s="2">
        <f>'Moving Avg'!H764</f>
        <v>3.2315459999999985</v>
      </c>
      <c r="J764" s="6" t="str">
        <f>OBV!F764</f>
        <v>BEARISH</v>
      </c>
      <c r="K764" s="6" t="str">
        <f>OBV!G764</f>
        <v>NEUTRAL</v>
      </c>
      <c r="L764" s="6" t="str">
        <f>OBV!H764</f>
        <v>BEARISH DIVERGENCE</v>
      </c>
    </row>
    <row r="765" spans="1:12" ht="13.5" x14ac:dyDescent="0.25">
      <c r="A765" s="3">
        <f>RSI!A765</f>
        <v>43117</v>
      </c>
      <c r="B765" s="2">
        <f>RSI!B765</f>
        <v>2.8252999999999999</v>
      </c>
      <c r="C765" s="2">
        <f>RSI!I765</f>
        <v>49.430779721048317</v>
      </c>
      <c r="D765" s="2">
        <f>MACD!E765</f>
        <v>-5.223145096645343E-3</v>
      </c>
      <c r="E765" s="2">
        <f>MACD!F765</f>
        <v>-2.0466697185111873E-2</v>
      </c>
      <c r="F765" s="2">
        <f>'Moving Avg'!D765</f>
        <v>2.8252800000000002</v>
      </c>
      <c r="G765" s="2">
        <f>'Moving Avg'!F765</f>
        <v>2.8266249999999999</v>
      </c>
      <c r="H765" s="2">
        <f>'Moving Avg'!G765</f>
        <v>2.8416700000000001</v>
      </c>
      <c r="I765" s="2">
        <f>'Moving Avg'!H765</f>
        <v>3.2274764999999985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2.8435999999999999</v>
      </c>
      <c r="C766" s="2">
        <f>RSI!I766</f>
        <v>51.901344847947605</v>
      </c>
      <c r="D766" s="2">
        <f>MACD!E766</f>
        <v>9.9554089382758448E-4</v>
      </c>
      <c r="E766" s="2">
        <f>MACD!F766</f>
        <v>-1.6174249569323982E-2</v>
      </c>
      <c r="F766" s="2">
        <f>'Moving Avg'!D766</f>
        <v>2.82986</v>
      </c>
      <c r="G766" s="2">
        <f>'Moving Avg'!F766</f>
        <v>2.8323600000000004</v>
      </c>
      <c r="H766" s="2">
        <f>'Moving Avg'!G766</f>
        <v>2.8404780000000005</v>
      </c>
      <c r="I766" s="2">
        <f>'Moving Avg'!H766</f>
        <v>3.2236909999999988</v>
      </c>
      <c r="J766" s="6" t="str">
        <f>OBV!F766</f>
        <v>BULLISH</v>
      </c>
      <c r="K766" s="6" t="str">
        <f>OBV!G766</f>
        <v>NEUTRAL</v>
      </c>
      <c r="L766" s="6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2.8757000000000001</v>
      </c>
      <c r="C767" s="2">
        <f>RSI!I767</f>
        <v>55.965255545129466</v>
      </c>
      <c r="D767" s="2">
        <f>MACD!E767</f>
        <v>3.7919981126437463E-3</v>
      </c>
      <c r="E767" s="2">
        <f>MACD!F767</f>
        <v>-1.2181000032930437E-2</v>
      </c>
      <c r="F767" s="2">
        <f>'Moving Avg'!D767</f>
        <v>2.8408600000000002</v>
      </c>
      <c r="G767" s="2">
        <f>'Moving Avg'!F767</f>
        <v>2.8408450000000007</v>
      </c>
      <c r="H767" s="2">
        <f>'Moving Avg'!G767</f>
        <v>2.8386440000000004</v>
      </c>
      <c r="I767" s="2">
        <f>'Moving Avg'!H767</f>
        <v>3.219851999999999</v>
      </c>
      <c r="J767" s="6" t="str">
        <f>OBV!F767</f>
        <v>BULLISH</v>
      </c>
      <c r="K767" s="6" t="str">
        <f>OBV!G767</f>
        <v>NEUTRAL</v>
      </c>
      <c r="L767" s="6" t="str">
        <f>OBV!H767</f>
        <v>CONFIRMED BULLISH</v>
      </c>
    </row>
    <row r="768" spans="1:12" ht="13.5" x14ac:dyDescent="0.25">
      <c r="A768" s="3">
        <f>RSI!A768</f>
        <v>43122</v>
      </c>
      <c r="B768" s="2">
        <f>RSI!B768</f>
        <v>2.8895</v>
      </c>
      <c r="C768" s="2">
        <f>RSI!I768</f>
        <v>57.622936026167999</v>
      </c>
      <c r="D768" s="2">
        <f>MACD!E768</f>
        <v>-6.4272105975442528E-3</v>
      </c>
      <c r="E768" s="2">
        <f>MACD!F768</f>
        <v>-1.10302421458532E-2</v>
      </c>
      <c r="F768" s="2">
        <f>'Moving Avg'!D768</f>
        <v>2.8546199999999997</v>
      </c>
      <c r="G768" s="2">
        <f>'Moving Avg'!F768</f>
        <v>2.84727</v>
      </c>
      <c r="H768" s="2">
        <f>'Moving Avg'!G768</f>
        <v>2.8377280000000007</v>
      </c>
      <c r="I768" s="2">
        <f>'Moving Avg'!H768</f>
        <v>3.2162959999999994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2.9857999999999998</v>
      </c>
      <c r="C769" s="2">
        <f>RSI!I769</f>
        <v>66.967829231173241</v>
      </c>
      <c r="D769" s="2">
        <f>MACD!E769</f>
        <v>-1.9001494224072157E-2</v>
      </c>
      <c r="E769" s="2">
        <f>MACD!F769</f>
        <v>-1.2624492561496992E-2</v>
      </c>
      <c r="F769" s="2">
        <f>'Moving Avg'!D769</f>
        <v>2.8839799999999998</v>
      </c>
      <c r="G769" s="2">
        <f>'Moving Avg'!F769</f>
        <v>2.85025</v>
      </c>
      <c r="H769" s="2">
        <f>'Moving Avg'!G769</f>
        <v>2.8382780000000007</v>
      </c>
      <c r="I769" s="2">
        <f>'Moving Avg'!H769</f>
        <v>3.2132214999999995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3.0775000000000001</v>
      </c>
      <c r="C770" s="2">
        <f>RSI!I770</f>
        <v>73.059962627633382</v>
      </c>
      <c r="D770" s="2">
        <f>MACD!E770</f>
        <v>-3.520298146167633E-2</v>
      </c>
      <c r="E770" s="2">
        <f>MACD!F770</f>
        <v>-1.7140190341532861E-2</v>
      </c>
      <c r="F770" s="2">
        <f>'Moving Avg'!D770</f>
        <v>2.9344200000000003</v>
      </c>
      <c r="G770" s="2">
        <f>'Moving Avg'!F770</f>
        <v>2.8603399999999999</v>
      </c>
      <c r="H770" s="2">
        <f>'Moving Avg'!G770</f>
        <v>2.8411219999999999</v>
      </c>
      <c r="I770" s="2">
        <f>'Moving Avg'!H770</f>
        <v>3.210413</v>
      </c>
      <c r="J770" s="6" t="str">
        <f>OBV!F770</f>
        <v>BULLISH</v>
      </c>
      <c r="K770" s="6" t="str">
        <f>OBV!G770</f>
        <v>STRONG</v>
      </c>
      <c r="L770" s="6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3.0407999999999999</v>
      </c>
      <c r="C771" s="2">
        <f>RSI!I771</f>
        <v>67.680059760133886</v>
      </c>
      <c r="D771" s="2">
        <f>MACD!E771</f>
        <v>-4.9654824950263965E-2</v>
      </c>
      <c r="E771" s="2">
        <f>MACD!F771</f>
        <v>-2.3643117263279084E-2</v>
      </c>
      <c r="F771" s="2">
        <f>'Moving Avg'!D771</f>
        <v>2.9738599999999997</v>
      </c>
      <c r="G771" s="2">
        <f>'Moving Avg'!F771</f>
        <v>2.8692849999999996</v>
      </c>
      <c r="H771" s="2">
        <f>'Moving Avg'!G771</f>
        <v>2.843232</v>
      </c>
      <c r="I771" s="2">
        <f>'Moving Avg'!H771</f>
        <v>3.2075280000000004</v>
      </c>
      <c r="J771" s="6" t="str">
        <f>OBV!F771</f>
        <v>BULLISH</v>
      </c>
      <c r="K771" s="6" t="str">
        <f>OBV!G771</f>
        <v>STRONG</v>
      </c>
      <c r="L771" s="6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3.0225</v>
      </c>
      <c r="C772" s="2">
        <f>RSI!I772</f>
        <v>65.105617475453926</v>
      </c>
      <c r="D772" s="2">
        <f>MACD!E772</f>
        <v>-6.156433395186145E-2</v>
      </c>
      <c r="E772" s="2">
        <f>MACD!F772</f>
        <v>-3.1227360600995558E-2</v>
      </c>
      <c r="F772" s="2">
        <f>'Moving Avg'!D772</f>
        <v>3.0032200000000002</v>
      </c>
      <c r="G772" s="2">
        <f>'Moving Avg'!F772</f>
        <v>2.8782299999999994</v>
      </c>
      <c r="H772" s="2">
        <f>'Moving Avg'!G772</f>
        <v>2.843966</v>
      </c>
      <c r="I772" s="2">
        <f>'Moving Avg'!H772</f>
        <v>3.2045515000000004</v>
      </c>
      <c r="J772" s="6" t="str">
        <f>OBV!F772</f>
        <v>BULLISH</v>
      </c>
      <c r="K772" s="6" t="str">
        <f>OBV!G772</f>
        <v>STRONG</v>
      </c>
      <c r="L772" s="6" t="str">
        <f>OBV!H772</f>
        <v>CONFIRMED BULLISH</v>
      </c>
    </row>
    <row r="773" spans="1:12" ht="13.5" x14ac:dyDescent="0.25">
      <c r="A773" s="3">
        <f>RSI!A773</f>
        <v>43129</v>
      </c>
      <c r="B773" s="2">
        <f>RSI!B773</f>
        <v>3.0270999999999999</v>
      </c>
      <c r="C773" s="2">
        <f>RSI!I773</f>
        <v>65.46126539628716</v>
      </c>
      <c r="D773" s="2">
        <f>MACD!E773</f>
        <v>-7.2834013836851952E-2</v>
      </c>
      <c r="E773" s="2">
        <f>MACD!F773</f>
        <v>-3.9548691248166838E-2</v>
      </c>
      <c r="F773" s="2">
        <f>'Moving Avg'!D773</f>
        <v>3.0307400000000002</v>
      </c>
      <c r="G773" s="2">
        <f>'Moving Avg'!F773</f>
        <v>2.8874049999999993</v>
      </c>
      <c r="H773" s="2">
        <f>'Moving Avg'!G773</f>
        <v>2.8456179999999995</v>
      </c>
      <c r="I773" s="2">
        <f>'Moving Avg'!H773</f>
        <v>3.2015980000000006</v>
      </c>
      <c r="J773" s="6" t="str">
        <f>OBV!F773</f>
        <v>BULLISH</v>
      </c>
      <c r="K773" s="6" t="str">
        <f>OBV!G773</f>
        <v>STRONG</v>
      </c>
      <c r="L773" s="6" t="str">
        <f>OBV!H773</f>
        <v>CONFIRMED BULLISH</v>
      </c>
    </row>
    <row r="774" spans="1:12" ht="13.5" x14ac:dyDescent="0.25">
      <c r="A774" s="3">
        <f>RSI!A774</f>
        <v>43130</v>
      </c>
      <c r="B774" s="2">
        <f>RSI!B774</f>
        <v>3.0270999999999999</v>
      </c>
      <c r="C774" s="2">
        <f>RSI!I774</f>
        <v>65.46126539628716</v>
      </c>
      <c r="D774" s="2">
        <f>MACD!E774</f>
        <v>-8.0370269999316513E-2</v>
      </c>
      <c r="E774" s="2">
        <f>MACD!F774</f>
        <v>-4.771300699839677E-2</v>
      </c>
      <c r="F774" s="2">
        <f>'Moving Avg'!D774</f>
        <v>3.0390000000000001</v>
      </c>
      <c r="G774" s="2">
        <f>'Moving Avg'!F774</f>
        <v>2.8988749999999994</v>
      </c>
      <c r="H774" s="2">
        <f>'Moving Avg'!G774</f>
        <v>2.8491039999999992</v>
      </c>
      <c r="I774" s="2">
        <f>'Moving Avg'!H774</f>
        <v>3.1989015000000012</v>
      </c>
      <c r="J774" s="6" t="str">
        <f>OBV!F774</f>
        <v>BULLISH</v>
      </c>
      <c r="K774" s="6" t="str">
        <f>OBV!G774</f>
        <v>NEUTRAL</v>
      </c>
      <c r="L774" s="6" t="str">
        <f>OBV!H774</f>
        <v>CONFIRMED BULLISH</v>
      </c>
    </row>
    <row r="775" spans="1:12" ht="13.5" x14ac:dyDescent="0.25">
      <c r="A775" s="3">
        <f>RSI!A775</f>
        <v>43131</v>
      </c>
      <c r="B775" s="2">
        <f>RSI!B775</f>
        <v>3.0729000000000002</v>
      </c>
      <c r="C775" s="2">
        <f>RSI!I775</f>
        <v>69.098125486707644</v>
      </c>
      <c r="D775" s="2">
        <f>MACD!E775</f>
        <v>-9.3002718331739676E-2</v>
      </c>
      <c r="E775" s="2">
        <f>MACD!F775</f>
        <v>-5.677094926506536E-2</v>
      </c>
      <c r="F775" s="2">
        <f>'Moving Avg'!D775</f>
        <v>3.0380799999999999</v>
      </c>
      <c r="G775" s="2">
        <f>'Moving Avg'!F775</f>
        <v>2.9091949999999991</v>
      </c>
      <c r="H775" s="2">
        <f>'Moving Avg'!G775</f>
        <v>2.8538739999999994</v>
      </c>
      <c r="I775" s="2">
        <f>'Moving Avg'!H775</f>
        <v>3.1964340000000009</v>
      </c>
      <c r="J775" s="6" t="str">
        <f>OBV!F775</f>
        <v>BULLISH</v>
      </c>
      <c r="K775" s="6" t="str">
        <f>OBV!G775</f>
        <v>NEUTRAL</v>
      </c>
      <c r="L775" s="6" t="str">
        <f>OBV!H775</f>
        <v>BULLISH DIVERGENCE</v>
      </c>
    </row>
    <row r="776" spans="1:12" ht="13.5" x14ac:dyDescent="0.25">
      <c r="A776" s="3">
        <f>RSI!A776</f>
        <v>43132</v>
      </c>
      <c r="B776" s="2">
        <f>RSI!B776</f>
        <v>2.9904000000000002</v>
      </c>
      <c r="C776" s="2">
        <f>RSI!I776</f>
        <v>57.37785500579524</v>
      </c>
      <c r="D776" s="2">
        <f>MACD!E776</f>
        <v>-9.5735232343390653E-2</v>
      </c>
      <c r="E776" s="2">
        <f>MACD!F776</f>
        <v>-6.4563805880730421E-2</v>
      </c>
      <c r="F776" s="2">
        <f>'Moving Avg'!D776</f>
        <v>3.028</v>
      </c>
      <c r="G776" s="2">
        <f>'Moving Avg'!F776</f>
        <v>2.9151599999999993</v>
      </c>
      <c r="H776" s="2">
        <f>'Moving Avg'!G776</f>
        <v>2.8569939999999998</v>
      </c>
      <c r="I776" s="2">
        <f>'Moving Avg'!H776</f>
        <v>3.1935540000000007</v>
      </c>
      <c r="J776" s="6" t="str">
        <f>OBV!F776</f>
        <v>BEARISH</v>
      </c>
      <c r="K776" s="6" t="str">
        <f>OBV!G776</f>
        <v>WEAK</v>
      </c>
      <c r="L776" s="6" t="str">
        <f>OBV!H776</f>
        <v>CONFIRMED BEARISH</v>
      </c>
    </row>
    <row r="777" spans="1:12" ht="13.5" x14ac:dyDescent="0.25">
      <c r="A777" s="3">
        <f>RSI!A777</f>
        <v>43133</v>
      </c>
      <c r="B777" s="2">
        <f>RSI!B777</f>
        <v>2.9950000000000001</v>
      </c>
      <c r="C777" s="2">
        <f>RSI!I777</f>
        <v>57.807583679325745</v>
      </c>
      <c r="D777" s="2">
        <f>MACD!E777</f>
        <v>-9.3860304775955861E-2</v>
      </c>
      <c r="E777" s="2">
        <f>MACD!F777</f>
        <v>-7.0423105659775512E-2</v>
      </c>
      <c r="F777" s="2">
        <f>'Moving Avg'!D777</f>
        <v>3.0225</v>
      </c>
      <c r="G777" s="2">
        <f>'Moving Avg'!F777</f>
        <v>2.9213549999999993</v>
      </c>
      <c r="H777" s="2">
        <f>'Moving Avg'!G777</f>
        <v>2.8596559999999998</v>
      </c>
      <c r="I777" s="2">
        <f>'Moving Avg'!H777</f>
        <v>3.1905045000000007</v>
      </c>
      <c r="J777" s="6" t="str">
        <f>OBV!F777</f>
        <v>BULLISH</v>
      </c>
      <c r="K777" s="6" t="str">
        <f>OBV!G777</f>
        <v>NEUTRAL</v>
      </c>
      <c r="L777" s="6" t="str">
        <f>OBV!H777</f>
        <v>BULLISH DIVERGENCE</v>
      </c>
    </row>
    <row r="778" spans="1:12" ht="13.5" x14ac:dyDescent="0.25">
      <c r="A778" s="3">
        <f>RSI!A778</f>
        <v>43136</v>
      </c>
      <c r="B778" s="2">
        <f>RSI!B778</f>
        <v>3.0270999999999999</v>
      </c>
      <c r="C778" s="2">
        <f>RSI!I778</f>
        <v>60.779293040922255</v>
      </c>
      <c r="D778" s="2">
        <f>MACD!E778</f>
        <v>-9.2935956342484971E-2</v>
      </c>
      <c r="E778" s="2">
        <f>MACD!F778</f>
        <v>-7.4925675796317412E-2</v>
      </c>
      <c r="F778" s="2">
        <f>'Moving Avg'!D778</f>
        <v>3.0225</v>
      </c>
      <c r="G778" s="2">
        <f>'Moving Avg'!F778</f>
        <v>2.9328249999999989</v>
      </c>
      <c r="H778" s="2">
        <f>'Moving Avg'!G778</f>
        <v>2.8633259999999994</v>
      </c>
      <c r="I778" s="2">
        <f>'Moving Avg'!H778</f>
        <v>3.1874225000000007</v>
      </c>
      <c r="J778" s="6" t="str">
        <f>OBV!F778</f>
        <v>BULLISH</v>
      </c>
      <c r="K778" s="6" t="str">
        <f>OBV!G778</f>
        <v>NEUTRAL</v>
      </c>
      <c r="L778" s="6" t="str">
        <f>OBV!H778</f>
        <v>NEUTRAL</v>
      </c>
    </row>
    <row r="779" spans="1:12" ht="13.5" x14ac:dyDescent="0.25">
      <c r="A779" s="3">
        <f>RSI!A779</f>
        <v>43137</v>
      </c>
      <c r="B779" s="2">
        <f>RSI!B779</f>
        <v>3.0270999999999999</v>
      </c>
      <c r="C779" s="2">
        <f>RSI!I779</f>
        <v>60.779293040922255</v>
      </c>
      <c r="D779" s="2">
        <f>MACD!E779</f>
        <v>-7.7905359064494917E-2</v>
      </c>
      <c r="E779" s="2">
        <f>MACD!F779</f>
        <v>-7.552161244995291E-2</v>
      </c>
      <c r="F779" s="2">
        <f>'Moving Avg'!D779</f>
        <v>3.0225</v>
      </c>
      <c r="G779" s="2">
        <f>'Moving Avg'!F779</f>
        <v>2.943144999999999</v>
      </c>
      <c r="H779" s="2">
        <f>'Moving Avg'!G779</f>
        <v>2.8657119999999998</v>
      </c>
      <c r="I779" s="2">
        <f>'Moving Avg'!H779</f>
        <v>3.1846620000000008</v>
      </c>
      <c r="J779" s="6" t="str">
        <f>OBV!F779</f>
        <v>BULLISH</v>
      </c>
      <c r="K779" s="6" t="str">
        <f>OBV!G779</f>
        <v>NEUTRAL</v>
      </c>
      <c r="L779" s="6" t="str">
        <f>OBV!H779</f>
        <v>NEUTRAL</v>
      </c>
    </row>
    <row r="780" spans="1:12" ht="13.5" x14ac:dyDescent="0.25">
      <c r="A780" s="3">
        <f>RSI!A780</f>
        <v>43138</v>
      </c>
      <c r="B780" s="2">
        <f>RSI!B780</f>
        <v>2.9994999999999998</v>
      </c>
      <c r="C780" s="2">
        <f>RSI!I780</f>
        <v>56.790675579947361</v>
      </c>
      <c r="D780" s="2">
        <f>MACD!E780</f>
        <v>-4.9559958244821622E-2</v>
      </c>
      <c r="E780" s="2">
        <f>MACD!F780</f>
        <v>-7.0329281608926653E-2</v>
      </c>
      <c r="F780" s="2">
        <f>'Moving Avg'!D780</f>
        <v>3.0078199999999997</v>
      </c>
      <c r="G780" s="2">
        <f>'Moving Avg'!F780</f>
        <v>2.9513999999999991</v>
      </c>
      <c r="H780" s="2">
        <f>'Moving Avg'!G780</f>
        <v>2.8675460000000004</v>
      </c>
      <c r="I780" s="2">
        <f>'Moving Avg'!H780</f>
        <v>3.1814850000000008</v>
      </c>
      <c r="J780" s="6" t="str">
        <f>OBV!F780</f>
        <v>BEARISH</v>
      </c>
      <c r="K780" s="6" t="str">
        <f>OBV!G780</f>
        <v>WEAK</v>
      </c>
      <c r="L780" s="6" t="str">
        <f>OBV!H780</f>
        <v>CONFIRMED BEARISH</v>
      </c>
    </row>
    <row r="781" spans="1:12" ht="13.5" x14ac:dyDescent="0.25">
      <c r="A781" s="3">
        <f>RSI!A781</f>
        <v>43139</v>
      </c>
      <c r="B781" s="2">
        <f>RSI!B781</f>
        <v>2.9904000000000002</v>
      </c>
      <c r="C781" s="2">
        <f>RSI!I781</f>
        <v>55.497500987913</v>
      </c>
      <c r="D781" s="2">
        <f>MACD!E781</f>
        <v>-3.0870428163940034E-2</v>
      </c>
      <c r="E781" s="2">
        <f>MACD!F781</f>
        <v>-6.2437510919929329E-2</v>
      </c>
      <c r="F781" s="2">
        <f>'Moving Avg'!D781</f>
        <v>3.0078199999999997</v>
      </c>
      <c r="G781" s="2">
        <f>'Moving Avg'!F781</f>
        <v>2.959884999999999</v>
      </c>
      <c r="H781" s="2">
        <f>'Moving Avg'!G781</f>
        <v>2.870482</v>
      </c>
      <c r="I781" s="2">
        <f>'Moving Avg'!H781</f>
        <v>3.1782625000000002</v>
      </c>
      <c r="J781" s="6" t="str">
        <f>OBV!F781</f>
        <v>BULLISH</v>
      </c>
      <c r="K781" s="6" t="str">
        <f>OBV!G781</f>
        <v>STRONG</v>
      </c>
      <c r="L781" s="6" t="str">
        <f>OBV!H781</f>
        <v>NEUTRAL</v>
      </c>
    </row>
    <row r="782" spans="1:12" ht="13.5" x14ac:dyDescent="0.25">
      <c r="A782" s="3">
        <f>RSI!A782</f>
        <v>43140</v>
      </c>
      <c r="B782" s="2">
        <f>RSI!B782</f>
        <v>2.9950000000000001</v>
      </c>
      <c r="C782" s="2">
        <f>RSI!I782</f>
        <v>56.042399012293082</v>
      </c>
      <c r="D782" s="2">
        <f>MACD!E782</f>
        <v>-1.8457600571637478E-2</v>
      </c>
      <c r="E782" s="2">
        <f>MACD!F782</f>
        <v>-5.3641528850270959E-2</v>
      </c>
      <c r="F782" s="2">
        <f>'Moving Avg'!D782</f>
        <v>3.0078200000000002</v>
      </c>
      <c r="G782" s="2">
        <f>'Moving Avg'!F782</f>
        <v>2.9685999999999995</v>
      </c>
      <c r="H782" s="2">
        <f>'Moving Avg'!G782</f>
        <v>2.87351</v>
      </c>
      <c r="I782" s="2">
        <f>'Moving Avg'!H782</f>
        <v>3.17502</v>
      </c>
      <c r="J782" s="6" t="str">
        <f>OBV!F782</f>
        <v>BULLISH</v>
      </c>
      <c r="K782" s="6" t="str">
        <f>OBV!G782</f>
        <v>NEUTRAL</v>
      </c>
      <c r="L782" s="6" t="str">
        <f>OBV!H782</f>
        <v>NEUTRAL</v>
      </c>
    </row>
    <row r="783" spans="1:12" ht="13.5" x14ac:dyDescent="0.25">
      <c r="A783" s="3">
        <f>RSI!A783</f>
        <v>43143</v>
      </c>
      <c r="B783" s="2">
        <f>RSI!B783</f>
        <v>2.9994999999999998</v>
      </c>
      <c r="C783" s="2">
        <f>RSI!I783</f>
        <v>56.602205412505434</v>
      </c>
      <c r="D783" s="2">
        <f>MACD!E783</f>
        <v>-7.8343584344020556E-3</v>
      </c>
      <c r="E783" s="2">
        <f>MACD!F783</f>
        <v>-4.4480094767097182E-2</v>
      </c>
      <c r="F783" s="2">
        <f>'Moving Avg'!D783</f>
        <v>3.0023</v>
      </c>
      <c r="G783" s="2">
        <f>'Moving Avg'!F783</f>
        <v>2.9775399999999994</v>
      </c>
      <c r="H783" s="2">
        <f>'Moving Avg'!G783</f>
        <v>2.8770860000000003</v>
      </c>
      <c r="I783" s="2">
        <f>'Moving Avg'!H783</f>
        <v>3.1718430000000009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2.9994999999999998</v>
      </c>
      <c r="C784" s="2">
        <f>RSI!I784</f>
        <v>56.602205412505427</v>
      </c>
      <c r="D784" s="2">
        <f>MACD!E784</f>
        <v>8.9250487464997974E-4</v>
      </c>
      <c r="E784" s="2">
        <f>MACD!F784</f>
        <v>-3.5405574838747754E-2</v>
      </c>
      <c r="F784" s="2">
        <f>'Moving Avg'!D784</f>
        <v>2.9967799999999998</v>
      </c>
      <c r="G784" s="2">
        <f>'Moving Avg'!F784</f>
        <v>2.9855649999999994</v>
      </c>
      <c r="H784" s="2">
        <f>'Moving Avg'!G784</f>
        <v>2.8792860000000013</v>
      </c>
      <c r="I784" s="2">
        <f>'Moving Avg'!H784</f>
        <v>3.1688160000000005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3.0041000000000002</v>
      </c>
      <c r="C785" s="2">
        <f>RSI!I785</f>
        <v>57.247678682322089</v>
      </c>
      <c r="D785" s="2">
        <f>MACD!E785</f>
        <v>1.4739562967216902E-2</v>
      </c>
      <c r="E785" s="2">
        <f>MACD!F785</f>
        <v>-2.5376547277554822E-2</v>
      </c>
      <c r="F785" s="2">
        <f>'Moving Avg'!D785</f>
        <v>2.9976999999999996</v>
      </c>
      <c r="G785" s="2">
        <f>'Moving Avg'!F785</f>
        <v>2.9945049999999993</v>
      </c>
      <c r="H785" s="2">
        <f>'Moving Avg'!G785</f>
        <v>2.8817620000000006</v>
      </c>
      <c r="I785" s="2">
        <f>'Moving Avg'!H785</f>
        <v>3.1660260000000005</v>
      </c>
      <c r="J785" s="6" t="str">
        <f>OBV!F785</f>
        <v>BULLISH</v>
      </c>
      <c r="K785" s="6" t="str">
        <f>OBV!G785</f>
        <v>STRONG</v>
      </c>
      <c r="L785" s="6" t="str">
        <f>OBV!H785</f>
        <v>CONFIRMED BULLISH</v>
      </c>
    </row>
    <row r="786" spans="1:12" ht="13.5" x14ac:dyDescent="0.25">
      <c r="A786" s="3">
        <f>RSI!A786</f>
        <v>43146</v>
      </c>
      <c r="B786" s="2">
        <f>RSI!B786</f>
        <v>3.0041000000000002</v>
      </c>
      <c r="C786" s="2">
        <f>RSI!I786</f>
        <v>57.247678682322089</v>
      </c>
      <c r="D786" s="2">
        <f>MACD!E786</f>
        <v>1.3512163319316706E-2</v>
      </c>
      <c r="E786" s="2">
        <f>MACD!F786</f>
        <v>-1.7598805158180519E-2</v>
      </c>
      <c r="F786" s="2">
        <f>'Moving Avg'!D786</f>
        <v>3.0004400000000002</v>
      </c>
      <c r="G786" s="2">
        <f>'Moving Avg'!F786</f>
        <v>3.0025299999999993</v>
      </c>
      <c r="H786" s="2">
        <f>'Moving Avg'!G786</f>
        <v>2.8849720000000003</v>
      </c>
      <c r="I786" s="2">
        <f>'Moving Avg'!H786</f>
        <v>3.1632360000000004</v>
      </c>
      <c r="J786" s="6" t="str">
        <f>OBV!F786</f>
        <v>BULLISH</v>
      </c>
      <c r="K786" s="6" t="str">
        <f>OBV!G786</f>
        <v>STRONG</v>
      </c>
      <c r="L786" s="6" t="str">
        <f>OBV!H786</f>
        <v>CONFIRMED BULLISH</v>
      </c>
    </row>
    <row r="787" spans="1:12" ht="13.5" x14ac:dyDescent="0.25">
      <c r="A787" s="3">
        <f>RSI!A787</f>
        <v>43147</v>
      </c>
      <c r="B787" s="2">
        <f>RSI!B787</f>
        <v>2.9950000000000001</v>
      </c>
      <c r="C787" s="2">
        <f>RSI!I787</f>
        <v>55.358605969230759</v>
      </c>
      <c r="D787" s="2">
        <f>MACD!E787</f>
        <v>1.3622181677009237E-2</v>
      </c>
      <c r="E787" s="2">
        <f>MACD!F787</f>
        <v>-1.1354607791142569E-2</v>
      </c>
      <c r="F787" s="2">
        <f>'Moving Avg'!D787</f>
        <v>3.0004400000000002</v>
      </c>
      <c r="G787" s="2">
        <f>'Moving Avg'!F787</f>
        <v>3.0084949999999995</v>
      </c>
      <c r="H787" s="2">
        <f>'Moving Avg'!G787</f>
        <v>2.8879999999999999</v>
      </c>
      <c r="I787" s="2">
        <f>'Moving Avg'!H787</f>
        <v>3.1602290000000006</v>
      </c>
      <c r="J787" s="6" t="str">
        <f>OBV!F787</f>
        <v>BEARISH</v>
      </c>
      <c r="K787" s="6" t="str">
        <f>OBV!G787</f>
        <v>NEUTRAL</v>
      </c>
      <c r="L787" s="6" t="str">
        <f>OBV!H787</f>
        <v>NEUTRAL</v>
      </c>
    </row>
    <row r="788" spans="1:12" ht="13.5" x14ac:dyDescent="0.25">
      <c r="A788" s="3">
        <f>RSI!A788</f>
        <v>43150</v>
      </c>
      <c r="B788" s="2">
        <f>RSI!B788</f>
        <v>2.9950000000000001</v>
      </c>
      <c r="C788" s="2">
        <f>RSI!I788</f>
        <v>55.358605969230759</v>
      </c>
      <c r="D788" s="2">
        <f>MACD!E788</f>
        <v>1.8491601396830593E-2</v>
      </c>
      <c r="E788" s="2">
        <f>MACD!F788</f>
        <v>-5.3853659535479364E-3</v>
      </c>
      <c r="F788" s="2">
        <f>'Moving Avg'!D788</f>
        <v>2.9995400000000005</v>
      </c>
      <c r="G788" s="2">
        <f>'Moving Avg'!F788</f>
        <v>3.0137699999999996</v>
      </c>
      <c r="H788" s="2">
        <f>'Moving Avg'!G788</f>
        <v>2.8911200000000004</v>
      </c>
      <c r="I788" s="2">
        <f>'Moving Avg'!H788</f>
        <v>3.1569865000000004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3.0087000000000002</v>
      </c>
      <c r="C789" s="2">
        <f>RSI!I789</f>
        <v>57.790525922869556</v>
      </c>
      <c r="D789" s="2">
        <f>MACD!E789</f>
        <v>2.1446940477638954E-2</v>
      </c>
      <c r="E789" s="2">
        <f>MACD!F789</f>
        <v>-1.8904667310557649E-5</v>
      </c>
      <c r="F789" s="2">
        <f>'Moving Avg'!D789</f>
        <v>3.0013800000000002</v>
      </c>
      <c r="G789" s="2">
        <f>'Moving Avg'!F789</f>
        <v>3.0149149999999993</v>
      </c>
      <c r="H789" s="2">
        <f>'Moving Avg'!G789</f>
        <v>2.8962560000000002</v>
      </c>
      <c r="I789" s="2">
        <f>'Moving Avg'!H789</f>
        <v>3.1539840000000008</v>
      </c>
      <c r="J789" s="6" t="str">
        <f>OBV!F789</f>
        <v>BEARISH</v>
      </c>
      <c r="K789" s="6" t="str">
        <f>OBV!G789</f>
        <v>NEUTRAL</v>
      </c>
      <c r="L789" s="6" t="str">
        <f>OBV!H789</f>
        <v>BEARISH DIVERGENCE</v>
      </c>
    </row>
    <row r="790" spans="1:12" ht="13.5" x14ac:dyDescent="0.25">
      <c r="A790" s="3">
        <f>RSI!A790</f>
        <v>43152</v>
      </c>
      <c r="B790" s="2">
        <f>RSI!B790</f>
        <v>3.0912999999999999</v>
      </c>
      <c r="C790" s="2">
        <f>RSI!I790</f>
        <v>68.819568487630349</v>
      </c>
      <c r="D790" s="2">
        <f>MACD!E790</f>
        <v>1.3362981746332991E-2</v>
      </c>
      <c r="E790" s="2">
        <f>MACD!F790</f>
        <v>2.6574726154181523E-3</v>
      </c>
      <c r="F790" s="2">
        <f>'Moving Avg'!D790</f>
        <v>3.0188200000000003</v>
      </c>
      <c r="G790" s="2">
        <f>'Moving Avg'!F790</f>
        <v>3.0156049999999994</v>
      </c>
      <c r="H790" s="2">
        <f>'Moving Avg'!G790</f>
        <v>2.9057959999999996</v>
      </c>
      <c r="I790" s="2">
        <f>'Moving Avg'!H790</f>
        <v>3.1512230000000003</v>
      </c>
      <c r="J790" s="6" t="str">
        <f>OBV!F790</f>
        <v>BEARISH</v>
      </c>
      <c r="K790" s="6" t="str">
        <f>OBV!G790</f>
        <v>NEUTRAL</v>
      </c>
      <c r="L790" s="6" t="str">
        <f>OBV!H790</f>
        <v>BEARISH DIVERGENCE</v>
      </c>
    </row>
    <row r="791" spans="1:12" ht="13.5" x14ac:dyDescent="0.25">
      <c r="A791" s="3">
        <f>RSI!A791</f>
        <v>43153</v>
      </c>
      <c r="B791" s="2">
        <f>RSI!B791</f>
        <v>3.1417000000000002</v>
      </c>
      <c r="C791" s="2">
        <f>RSI!I791</f>
        <v>73.388659386625122</v>
      </c>
      <c r="D791" s="2">
        <f>MACD!E791</f>
        <v>6.9762397398420717E-4</v>
      </c>
      <c r="E791" s="2">
        <f>MACD!F791</f>
        <v>2.2655028871313636E-3</v>
      </c>
      <c r="F791" s="2">
        <f>'Moving Avg'!D791</f>
        <v>3.0463399999999998</v>
      </c>
      <c r="G791" s="2">
        <f>'Moving Avg'!F791</f>
        <v>3.0206499999999994</v>
      </c>
      <c r="H791" s="2">
        <f>'Moving Avg'!G791</f>
        <v>2.913592</v>
      </c>
      <c r="I791" s="2">
        <f>'Moving Avg'!H791</f>
        <v>3.1488640000000006</v>
      </c>
      <c r="J791" s="6" t="str">
        <f>OBV!F791</f>
        <v>BULLISH</v>
      </c>
      <c r="K791" s="6" t="str">
        <f>OBV!G791</f>
        <v>NEUTRAL</v>
      </c>
      <c r="L791" s="6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3.238</v>
      </c>
      <c r="C792" s="2">
        <f>RSI!I792</f>
        <v>79.553775233553822</v>
      </c>
      <c r="D792" s="2">
        <f>MACD!E792</f>
        <v>-1.7383184810323193E-2</v>
      </c>
      <c r="E792" s="2">
        <f>MACD!F792</f>
        <v>-1.664234652359548E-3</v>
      </c>
      <c r="F792" s="2">
        <f>'Moving Avg'!D792</f>
        <v>3.0949400000000002</v>
      </c>
      <c r="G792" s="2">
        <f>'Moving Avg'!F792</f>
        <v>3.0314249999999996</v>
      </c>
      <c r="H792" s="2">
        <f>'Moving Avg'!G792</f>
        <v>2.9230399999999999</v>
      </c>
      <c r="I792" s="2">
        <f>'Moving Avg'!H792</f>
        <v>3.1468580000000004</v>
      </c>
      <c r="J792" s="6" t="str">
        <f>OBV!F792</f>
        <v>BULLISH</v>
      </c>
      <c r="K792" s="6" t="str">
        <f>OBV!G792</f>
        <v>STRONG</v>
      </c>
      <c r="L792" s="6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3.238</v>
      </c>
      <c r="C793" s="2">
        <f>RSI!I793</f>
        <v>79.553775233553822</v>
      </c>
      <c r="D793" s="2">
        <f>MACD!E793</f>
        <v>-3.3427884743209901E-2</v>
      </c>
      <c r="E793" s="2">
        <f>MACD!F793</f>
        <v>-8.0169646705296194E-3</v>
      </c>
      <c r="F793" s="2">
        <f>'Moving Avg'!D793</f>
        <v>3.1435399999999998</v>
      </c>
      <c r="G793" s="2">
        <f>'Moving Avg'!F793</f>
        <v>3.0419700000000001</v>
      </c>
      <c r="H793" s="2">
        <f>'Moving Avg'!G793</f>
        <v>2.9324879999999998</v>
      </c>
      <c r="I793" s="2">
        <f>'Moving Avg'!H793</f>
        <v>3.1448305000000003</v>
      </c>
      <c r="J793" s="6" t="str">
        <f>OBV!F793</f>
        <v>BULLISH</v>
      </c>
      <c r="K793" s="6" t="str">
        <f>OBV!G793</f>
        <v>STRONG</v>
      </c>
      <c r="L793" s="6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3.2471999999999999</v>
      </c>
      <c r="C794" s="2">
        <f>RSI!I794</f>
        <v>80.065470483033366</v>
      </c>
      <c r="D794" s="2">
        <f>MACD!E794</f>
        <v>-4.9017004237714268E-2</v>
      </c>
      <c r="E794" s="2">
        <f>MACD!F794</f>
        <v>-1.6216972583966552E-2</v>
      </c>
      <c r="F794" s="2">
        <f>'Moving Avg'!D794</f>
        <v>3.1912399999999996</v>
      </c>
      <c r="G794" s="2">
        <f>'Moving Avg'!F794</f>
        <v>3.0529749999999996</v>
      </c>
      <c r="H794" s="2">
        <f>'Moving Avg'!G794</f>
        <v>2.9423939999999997</v>
      </c>
      <c r="I794" s="2">
        <f>'Moving Avg'!H794</f>
        <v>3.1428490000000009</v>
      </c>
      <c r="J794" s="6" t="str">
        <f>OBV!F794</f>
        <v>BULLISH</v>
      </c>
      <c r="K794" s="6" t="str">
        <f>OBV!G794</f>
        <v>STRONG</v>
      </c>
      <c r="L794" s="6" t="str">
        <f>OBV!H794</f>
        <v>CONFIRMED BULLISH</v>
      </c>
    </row>
    <row r="795" spans="1:12" ht="13.5" x14ac:dyDescent="0.25">
      <c r="A795" s="3">
        <f>RSI!A795</f>
        <v>43159</v>
      </c>
      <c r="B795" s="2">
        <f>RSI!B795</f>
        <v>3.2564000000000002</v>
      </c>
      <c r="C795" s="2">
        <f>RSI!I795</f>
        <v>80.588635859603301</v>
      </c>
      <c r="D795" s="2">
        <f>MACD!E795</f>
        <v>-6.3468684705058731E-2</v>
      </c>
      <c r="E795" s="2">
        <f>MACD!F795</f>
        <v>-2.566731500818499E-2</v>
      </c>
      <c r="F795" s="2">
        <f>'Moving Avg'!D795</f>
        <v>3.2242599999999997</v>
      </c>
      <c r="G795" s="2">
        <f>'Moving Avg'!F795</f>
        <v>3.0621499999999995</v>
      </c>
      <c r="H795" s="2">
        <f>'Moving Avg'!G795</f>
        <v>2.9527599999999996</v>
      </c>
      <c r="I795" s="2">
        <f>'Moving Avg'!H795</f>
        <v>3.1409135000000008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</row>
    <row r="796" spans="1:12" ht="13.5" x14ac:dyDescent="0.25">
      <c r="A796" s="3">
        <f>RSI!A796</f>
        <v>43160</v>
      </c>
      <c r="B796" s="2">
        <f>RSI!B796</f>
        <v>3.3894000000000002</v>
      </c>
      <c r="C796" s="2">
        <f>RSI!I796</f>
        <v>86.219237010072973</v>
      </c>
      <c r="D796" s="2">
        <f>MACD!E796</f>
        <v>-8.6795002054629755E-2</v>
      </c>
      <c r="E796" s="2">
        <f>MACD!F796</f>
        <v>-3.7892852417473949E-2</v>
      </c>
      <c r="F796" s="2">
        <f>'Moving Avg'!D796</f>
        <v>3.2738</v>
      </c>
      <c r="G796" s="2">
        <f>'Moving Avg'!F796</f>
        <v>3.0820999999999996</v>
      </c>
      <c r="H796" s="2">
        <f>'Moving Avg'!G796</f>
        <v>2.9659700000000004</v>
      </c>
      <c r="I796" s="2">
        <f>'Moving Avg'!H796</f>
        <v>3.1397930000000014</v>
      </c>
      <c r="J796" s="6" t="str">
        <f>OBV!F796</f>
        <v>BULLISH</v>
      </c>
      <c r="K796" s="6" t="str">
        <f>OBV!G796</f>
        <v>STRONG</v>
      </c>
      <c r="L796" s="6" t="str">
        <f>OBV!H796</f>
        <v>CONFIRMED BULLISH</v>
      </c>
    </row>
    <row r="797" spans="1:12" ht="13.5" x14ac:dyDescent="0.25">
      <c r="A797" s="3">
        <f>RSI!A797</f>
        <v>43161</v>
      </c>
      <c r="B797" s="2">
        <f>RSI!B797</f>
        <v>3.3940000000000001</v>
      </c>
      <c r="C797" s="2">
        <f>RSI!I797</f>
        <v>86.366534667593257</v>
      </c>
      <c r="D797" s="2">
        <f>MACD!E797</f>
        <v>-0.11021311391478195</v>
      </c>
      <c r="E797" s="2">
        <f>MACD!F797</f>
        <v>-5.2356904716935548E-2</v>
      </c>
      <c r="F797" s="2">
        <f>'Moving Avg'!D797</f>
        <v>3.3049999999999997</v>
      </c>
      <c r="G797" s="2">
        <f>'Moving Avg'!F797</f>
        <v>3.1020499999999998</v>
      </c>
      <c r="H797" s="2">
        <f>'Moving Avg'!G797</f>
        <v>2.97973</v>
      </c>
      <c r="I797" s="2">
        <f>'Moving Avg'!H797</f>
        <v>3.138952500000002</v>
      </c>
      <c r="J797" s="6" t="str">
        <f>OBV!F797</f>
        <v>BULLISH</v>
      </c>
      <c r="K797" s="6" t="str">
        <f>OBV!G797</f>
        <v>STRONG</v>
      </c>
      <c r="L797" s="6" t="str">
        <f>OBV!H797</f>
        <v>CONFIRMED BULLISH</v>
      </c>
    </row>
    <row r="798" spans="1:12" ht="13.5" x14ac:dyDescent="0.25">
      <c r="A798" s="3">
        <f>RSI!A798</f>
        <v>43164</v>
      </c>
      <c r="B798" s="2">
        <f>RSI!B798</f>
        <v>3.3801999999999999</v>
      </c>
      <c r="C798" s="2">
        <f>RSI!I798</f>
        <v>83.483632834922304</v>
      </c>
      <c r="D798" s="2">
        <f>MACD!E798</f>
        <v>-0.13082943387456192</v>
      </c>
      <c r="E798" s="2">
        <f>MACD!F798</f>
        <v>-6.8051410548460825E-2</v>
      </c>
      <c r="F798" s="2">
        <f>'Moving Avg'!D798</f>
        <v>3.3334400000000004</v>
      </c>
      <c r="G798" s="2">
        <f>'Moving Avg'!F798</f>
        <v>3.1197050000000002</v>
      </c>
      <c r="H798" s="2">
        <f>'Moving Avg'!G798</f>
        <v>2.9921140000000004</v>
      </c>
      <c r="I798" s="2">
        <f>'Moving Avg'!H798</f>
        <v>3.1380430000000019</v>
      </c>
      <c r="J798" s="6" t="str">
        <f>OBV!F798</f>
        <v>BULLISH</v>
      </c>
      <c r="K798" s="6" t="str">
        <f>OBV!G798</f>
        <v>STRONG</v>
      </c>
      <c r="L798" s="6" t="str">
        <f>OBV!H798</f>
        <v>CONFIRMED BULLISH</v>
      </c>
    </row>
    <row r="799" spans="1:12" ht="13.5" x14ac:dyDescent="0.25">
      <c r="A799" s="3">
        <f>RSI!A799</f>
        <v>43165</v>
      </c>
      <c r="B799" s="2">
        <f>RSI!B799</f>
        <v>3.371</v>
      </c>
      <c r="C799" s="2">
        <f>RSI!I799</f>
        <v>81.529770311580762</v>
      </c>
      <c r="D799" s="2">
        <f>MACD!E799</f>
        <v>-0.14709145738863949</v>
      </c>
      <c r="E799" s="2">
        <f>MACD!F799</f>
        <v>-8.3859419916496564E-2</v>
      </c>
      <c r="F799" s="2">
        <f>'Moving Avg'!D799</f>
        <v>3.3582000000000001</v>
      </c>
      <c r="G799" s="2">
        <f>'Moving Avg'!F799</f>
        <v>3.1369000000000002</v>
      </c>
      <c r="H799" s="2">
        <f>'Moving Avg'!G799</f>
        <v>3.0010100000000004</v>
      </c>
      <c r="I799" s="2">
        <f>'Moving Avg'!H799</f>
        <v>3.1371090000000019</v>
      </c>
      <c r="J799" s="6" t="str">
        <f>OBV!F799</f>
        <v>BULLISH</v>
      </c>
      <c r="K799" s="6" t="str">
        <f>OBV!G799</f>
        <v>STRONG</v>
      </c>
      <c r="L799" s="6" t="str">
        <f>OBV!H799</f>
        <v>CONFIRMED BULLISH</v>
      </c>
    </row>
    <row r="800" spans="1:12" ht="13.5" x14ac:dyDescent="0.25">
      <c r="A800" s="3">
        <f>RSI!A800</f>
        <v>43166</v>
      </c>
      <c r="B800" s="2">
        <f>RSI!B800</f>
        <v>3.3481000000000001</v>
      </c>
      <c r="C800" s="2">
        <f>RSI!I800</f>
        <v>76.716776032144949</v>
      </c>
      <c r="D800" s="2">
        <f>MACD!E800</f>
        <v>-0.14788088940236266</v>
      </c>
      <c r="E800" s="2">
        <f>MACD!F800</f>
        <v>-9.6663713813669797E-2</v>
      </c>
      <c r="F800" s="2">
        <f>'Moving Avg'!D800</f>
        <v>3.3765399999999999</v>
      </c>
      <c r="G800" s="2">
        <f>'Moving Avg'!F800</f>
        <v>3.1543300000000003</v>
      </c>
      <c r="H800" s="2">
        <f>'Moving Avg'!G800</f>
        <v>3.0104580000000003</v>
      </c>
      <c r="I800" s="2">
        <f>'Moving Avg'!H800</f>
        <v>3.1360605000000019</v>
      </c>
      <c r="J800" s="6" t="str">
        <f>OBV!F800</f>
        <v>BULLISH</v>
      </c>
      <c r="K800" s="6" t="str">
        <f>OBV!G800</f>
        <v>STRONG</v>
      </c>
      <c r="L800" s="6" t="str">
        <f>OBV!H800</f>
        <v>CONFIRMED BULLISH</v>
      </c>
    </row>
    <row r="801" spans="1:12" ht="13.5" x14ac:dyDescent="0.25">
      <c r="A801" s="3">
        <f>RSI!A801</f>
        <v>43167</v>
      </c>
      <c r="B801" s="2">
        <f>RSI!B801</f>
        <v>3.3481000000000001</v>
      </c>
      <c r="C801" s="2">
        <f>RSI!I801</f>
        <v>76.716776032144949</v>
      </c>
      <c r="D801" s="2">
        <f>MACD!E801</f>
        <v>-0.14198678753958305</v>
      </c>
      <c r="E801" s="2">
        <f>MACD!F801</f>
        <v>-0.10572832855885245</v>
      </c>
      <c r="F801" s="2">
        <f>'Moving Avg'!D801</f>
        <v>3.3682799999999999</v>
      </c>
      <c r="G801" s="2">
        <f>'Moving Avg'!F801</f>
        <v>3.1722150000000005</v>
      </c>
      <c r="H801" s="2">
        <f>'Moving Avg'!G801</f>
        <v>3.0201819999999997</v>
      </c>
      <c r="I801" s="2">
        <f>'Moving Avg'!H801</f>
        <v>3.1347550000000024</v>
      </c>
      <c r="J801" s="6" t="str">
        <f>OBV!F801</f>
        <v>BEARISH</v>
      </c>
      <c r="K801" s="6" t="str">
        <f>OBV!G801</f>
        <v>WEAK</v>
      </c>
      <c r="L801" s="6" t="str">
        <f>OBV!H801</f>
        <v>CONFIRMED BEARISH</v>
      </c>
    </row>
    <row r="802" spans="1:12" ht="13.5" x14ac:dyDescent="0.25">
      <c r="A802" s="3">
        <f>RSI!A802</f>
        <v>43168</v>
      </c>
      <c r="B802" s="2">
        <f>RSI!B802</f>
        <v>3.3435000000000001</v>
      </c>
      <c r="C802" s="2">
        <f>RSI!I802</f>
        <v>75.676019552360231</v>
      </c>
      <c r="D802" s="2">
        <f>MACD!E802</f>
        <v>-0.12294682981188254</v>
      </c>
      <c r="E802" s="2">
        <f>MACD!F802</f>
        <v>-0.10917202880945848</v>
      </c>
      <c r="F802" s="2">
        <f>'Moving Avg'!D802</f>
        <v>3.3581799999999999</v>
      </c>
      <c r="G802" s="2">
        <f>'Moving Avg'!F802</f>
        <v>3.1896400000000007</v>
      </c>
      <c r="H802" s="2">
        <f>'Moving Avg'!G802</f>
        <v>3.0301799999999997</v>
      </c>
      <c r="I802" s="2">
        <f>'Moving Avg'!H802</f>
        <v>3.1334265000000023</v>
      </c>
      <c r="J802" s="6" t="str">
        <f>OBV!F802</f>
        <v>BEARISH</v>
      </c>
      <c r="K802" s="6" t="str">
        <f>OBV!G802</f>
        <v>WEAK</v>
      </c>
      <c r="L802" s="6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3.3113999999999999</v>
      </c>
      <c r="C803" s="2">
        <f>RSI!I803</f>
        <v>68.67458976737008</v>
      </c>
      <c r="D803" s="2">
        <f>MACD!E803</f>
        <v>-0.10545288196468894</v>
      </c>
      <c r="E803" s="2">
        <f>MACD!F803</f>
        <v>-0.10842819944050458</v>
      </c>
      <c r="F803" s="2">
        <f>'Moving Avg'!D803</f>
        <v>3.3444200000000004</v>
      </c>
      <c r="G803" s="2">
        <f>'Moving Avg'!F803</f>
        <v>3.2052350000000005</v>
      </c>
      <c r="H803" s="2">
        <f>'Moving Avg'!G803</f>
        <v>3.039536</v>
      </c>
      <c r="I803" s="2">
        <f>'Moving Avg'!H803</f>
        <v>3.1319375000000025</v>
      </c>
      <c r="J803" s="6" t="str">
        <f>OBV!F803</f>
        <v>BEARISH</v>
      </c>
      <c r="K803" s="6" t="str">
        <f>OBV!G803</f>
        <v>WEAK</v>
      </c>
      <c r="L803" s="6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3.3435000000000001</v>
      </c>
      <c r="C804" s="2">
        <f>RSI!I804</f>
        <v>71.512909019537005</v>
      </c>
      <c r="D804" s="2">
        <f>MACD!E804</f>
        <v>-9.2343915623272821E-2</v>
      </c>
      <c r="E804" s="2">
        <f>MACD!F804</f>
        <v>-0.10521134267705824</v>
      </c>
      <c r="F804" s="2">
        <f>'Moving Avg'!D804</f>
        <v>3.3389199999999994</v>
      </c>
      <c r="G804" s="2">
        <f>'Moving Avg'!F804</f>
        <v>3.2224350000000008</v>
      </c>
      <c r="H804" s="2">
        <f>'Moving Avg'!G804</f>
        <v>3.0504519999999995</v>
      </c>
      <c r="I804" s="2">
        <f>'Moving Avg'!H804</f>
        <v>3.1306090000000015</v>
      </c>
      <c r="J804" s="6" t="str">
        <f>OBV!F804</f>
        <v>BEARISH</v>
      </c>
      <c r="K804" s="6" t="str">
        <f>OBV!G804</f>
        <v>WEAK</v>
      </c>
      <c r="L804" s="6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3.3068</v>
      </c>
      <c r="C805" s="2">
        <f>RSI!I805</f>
        <v>64.33560146530246</v>
      </c>
      <c r="D805" s="2">
        <f>MACD!E805</f>
        <v>-7.7984538397111169E-2</v>
      </c>
      <c r="E805" s="2">
        <f>MACD!F805</f>
        <v>-9.9765981821068828E-2</v>
      </c>
      <c r="F805" s="2">
        <f>'Moving Avg'!D805</f>
        <v>3.3306600000000004</v>
      </c>
      <c r="G805" s="2">
        <f>'Moving Avg'!F805</f>
        <v>3.2375700000000003</v>
      </c>
      <c r="H805" s="2">
        <f>'Moving Avg'!G805</f>
        <v>3.0592579999999998</v>
      </c>
      <c r="I805" s="2">
        <f>'Moving Avg'!H805</f>
        <v>3.1290970000000016</v>
      </c>
      <c r="J805" s="6" t="str">
        <f>OBV!F805</f>
        <v>BEARISH</v>
      </c>
      <c r="K805" s="6" t="str">
        <f>OBV!G805</f>
        <v>WEAK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3.371</v>
      </c>
      <c r="C806" s="2">
        <f>RSI!I806</f>
        <v>70.006566213532878</v>
      </c>
      <c r="D806" s="2">
        <f>MACD!E806</f>
        <v>-5.0713977454709624E-2</v>
      </c>
      <c r="E806" s="2">
        <f>MACD!F806</f>
        <v>-8.9955580947796987E-2</v>
      </c>
      <c r="F806" s="2">
        <f>'Moving Avg'!D806</f>
        <v>3.3352399999999998</v>
      </c>
      <c r="G806" s="2">
        <f>'Moving Avg'!F806</f>
        <v>3.2559150000000003</v>
      </c>
      <c r="H806" s="2">
        <f>'Moving Avg'!G806</f>
        <v>3.0692559999999998</v>
      </c>
      <c r="I806" s="2">
        <f>'Moving Avg'!H806</f>
        <v>3.1278630000000014</v>
      </c>
      <c r="J806" s="6" t="str">
        <f>OBV!F806</f>
        <v>BEARISH</v>
      </c>
      <c r="K806" s="6" t="str">
        <f>OBV!G806</f>
        <v>WEAK</v>
      </c>
      <c r="L806" s="6" t="str">
        <f>OBV!H806</f>
        <v>BEARISH DIVERGENCE</v>
      </c>
    </row>
    <row r="807" spans="1:12" ht="13.5" x14ac:dyDescent="0.25">
      <c r="A807" s="3">
        <f>RSI!A807</f>
        <v>43175</v>
      </c>
      <c r="B807" s="2">
        <f>RSI!B807</f>
        <v>3.3113999999999999</v>
      </c>
      <c r="C807" s="2">
        <f>RSI!I807</f>
        <v>60.404069693708777</v>
      </c>
      <c r="D807" s="2">
        <f>MACD!E807</f>
        <v>-2.343802255733296E-2</v>
      </c>
      <c r="E807" s="2">
        <f>MACD!F807</f>
        <v>-7.6652069269704179E-2</v>
      </c>
      <c r="F807" s="2">
        <f>'Moving Avg'!D807</f>
        <v>3.3288200000000003</v>
      </c>
      <c r="G807" s="2">
        <f>'Moving Avg'!F807</f>
        <v>3.2717350000000005</v>
      </c>
      <c r="H807" s="2">
        <f>'Moving Avg'!G807</f>
        <v>3.0780619999999992</v>
      </c>
      <c r="I807" s="2">
        <f>'Moving Avg'!H807</f>
        <v>3.1263955000000014</v>
      </c>
      <c r="J807" s="6" t="str">
        <f>OBV!F807</f>
        <v>BEARISH</v>
      </c>
      <c r="K807" s="6" t="str">
        <f>OBV!G807</f>
        <v>WEAK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3.371</v>
      </c>
      <c r="C808" s="2">
        <f>RSI!I808</f>
        <v>65.500262558594457</v>
      </c>
      <c r="D808" s="2">
        <f>MACD!E808</f>
        <v>-7.39745364847888E-3</v>
      </c>
      <c r="E808" s="2">
        <f>MACD!F808</f>
        <v>-6.2801146145459119E-2</v>
      </c>
      <c r="F808" s="2">
        <f>'Moving Avg'!D808</f>
        <v>3.3407399999999994</v>
      </c>
      <c r="G808" s="2">
        <f>'Moving Avg'!F808</f>
        <v>3.2905350000000007</v>
      </c>
      <c r="H808" s="2">
        <f>'Moving Avg'!G808</f>
        <v>3.0895280000000001</v>
      </c>
      <c r="I808" s="2">
        <f>'Moving Avg'!H808</f>
        <v>3.1252470000000012</v>
      </c>
      <c r="J808" s="6" t="str">
        <f>OBV!F808</f>
        <v>BEARISH</v>
      </c>
      <c r="K808" s="6" t="str">
        <f>OBV!G808</f>
        <v>WEAK</v>
      </c>
      <c r="L808" s="6" t="str">
        <f>OBV!H808</f>
        <v>BEARISH DIVERGENCE</v>
      </c>
    </row>
    <row r="809" spans="1:12" ht="13.5" x14ac:dyDescent="0.25">
      <c r="A809" s="3">
        <f>RSI!A809</f>
        <v>43180</v>
      </c>
      <c r="B809" s="2">
        <f>RSI!B809</f>
        <v>3.3435000000000001</v>
      </c>
      <c r="C809" s="2">
        <f>RSI!I809</f>
        <v>61.563069701269029</v>
      </c>
      <c r="D809" s="2">
        <f>MACD!E809</f>
        <v>5.9807408373582227E-3</v>
      </c>
      <c r="E809" s="2">
        <f>MACD!F809</f>
        <v>-4.9044768748895656E-2</v>
      </c>
      <c r="F809" s="2">
        <f>'Moving Avg'!D809</f>
        <v>3.3407400000000003</v>
      </c>
      <c r="G809" s="2">
        <f>'Moving Avg'!F809</f>
        <v>3.3072749999999997</v>
      </c>
      <c r="H809" s="2">
        <f>'Moving Avg'!G809</f>
        <v>3.0999840000000001</v>
      </c>
      <c r="I809" s="2">
        <f>'Moving Avg'!H809</f>
        <v>3.1239610000000004</v>
      </c>
      <c r="J809" s="6" t="str">
        <f>OBV!F809</f>
        <v>BEARISH</v>
      </c>
      <c r="K809" s="6" t="str">
        <f>OBV!G809</f>
        <v>WEAK</v>
      </c>
      <c r="L809" s="6" t="str">
        <f>OBV!H809</f>
        <v>NEUTRAL</v>
      </c>
    </row>
    <row r="810" spans="1:12" ht="13.5" x14ac:dyDescent="0.25">
      <c r="A810" s="3">
        <f>RSI!A810</f>
        <v>43181</v>
      </c>
      <c r="B810" s="2">
        <f>RSI!B810</f>
        <v>3.371</v>
      </c>
      <c r="C810" s="2">
        <f>RSI!I810</f>
        <v>63.899948318348024</v>
      </c>
      <c r="D810" s="2">
        <f>MACD!E810</f>
        <v>1.1147352006178224E-2</v>
      </c>
      <c r="E810" s="2">
        <f>MACD!F810</f>
        <v>-3.700634459788088E-2</v>
      </c>
      <c r="F810" s="2">
        <f>'Moving Avg'!D810</f>
        <v>3.35358</v>
      </c>
      <c r="G810" s="2">
        <f>'Moving Avg'!F810</f>
        <v>3.3212600000000001</v>
      </c>
      <c r="H810" s="2">
        <f>'Moving Avg'!G810</f>
        <v>3.1107160000000005</v>
      </c>
      <c r="I810" s="2">
        <f>'Moving Avg'!H810</f>
        <v>3.1230270000000009</v>
      </c>
      <c r="J810" s="6" t="str">
        <f>OBV!F810</f>
        <v>BEARISH</v>
      </c>
      <c r="K810" s="6" t="str">
        <f>OBV!G810</f>
        <v>NEUTRAL</v>
      </c>
      <c r="L810" s="6" t="str">
        <f>OBV!H810</f>
        <v>BEARISH DIVERGENCE</v>
      </c>
    </row>
    <row r="811" spans="1:12" ht="13.5" x14ac:dyDescent="0.25">
      <c r="A811" s="3">
        <f>RSI!A811</f>
        <v>43182</v>
      </c>
      <c r="B811" s="2">
        <f>RSI!B811</f>
        <v>3.371</v>
      </c>
      <c r="C811" s="2">
        <f>RSI!I811</f>
        <v>63.899948318348031</v>
      </c>
      <c r="D811" s="2">
        <f>MACD!E811</f>
        <v>1.480726272811772E-2</v>
      </c>
      <c r="E811" s="2">
        <f>MACD!F811</f>
        <v>-2.6643623132681163E-2</v>
      </c>
      <c r="F811" s="2">
        <f>'Moving Avg'!D811</f>
        <v>3.35358</v>
      </c>
      <c r="G811" s="2">
        <f>'Moving Avg'!F811</f>
        <v>3.3327249999999999</v>
      </c>
      <c r="H811" s="2">
        <f>'Moving Avg'!G811</f>
        <v>3.121722000000001</v>
      </c>
      <c r="I811" s="2">
        <f>'Moving Avg'!H811</f>
        <v>3.1223075000000007</v>
      </c>
      <c r="J811" s="6" t="str">
        <f>OBV!F811</f>
        <v>BEARISH</v>
      </c>
      <c r="K811" s="6" t="str">
        <f>OBV!G811</f>
        <v>NEUTRAL</v>
      </c>
      <c r="L811" s="6" t="str">
        <f>OBV!H811</f>
        <v>NEUTRAL</v>
      </c>
    </row>
    <row r="812" spans="1:12" ht="13.5" x14ac:dyDescent="0.25">
      <c r="A812" s="3">
        <f>RSI!A812</f>
        <v>43185</v>
      </c>
      <c r="B812" s="2">
        <f>RSI!B812</f>
        <v>3.371</v>
      </c>
      <c r="C812" s="2">
        <f>RSI!I812</f>
        <v>63.899948318348024</v>
      </c>
      <c r="D812" s="2">
        <f>MACD!E812</f>
        <v>1.6537309444986548E-2</v>
      </c>
      <c r="E812" s="2">
        <f>MACD!F812</f>
        <v>-1.8007436617147619E-2</v>
      </c>
      <c r="F812" s="2">
        <f>'Moving Avg'!D812</f>
        <v>3.3654999999999999</v>
      </c>
      <c r="G812" s="2">
        <f>'Moving Avg'!F812</f>
        <v>3.3393749999999995</v>
      </c>
      <c r="H812" s="2">
        <f>'Moving Avg'!G812</f>
        <v>3.1327280000000015</v>
      </c>
      <c r="I812" s="2">
        <f>'Moving Avg'!H812</f>
        <v>3.1215880000000005</v>
      </c>
      <c r="J812" s="6" t="str">
        <f>OBV!F812</f>
        <v>BULLISH</v>
      </c>
      <c r="K812" s="6" t="str">
        <f>OBV!G812</f>
        <v>STRONG</v>
      </c>
      <c r="L812" s="6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3.3847999999999998</v>
      </c>
      <c r="C813" s="2">
        <f>RSI!I813</f>
        <v>65.225065314051989</v>
      </c>
      <c r="D813" s="2">
        <f>MACD!E813</f>
        <v>1.1430225710966635E-2</v>
      </c>
      <c r="E813" s="2">
        <f>MACD!F813</f>
        <v>-1.2119904151524769E-2</v>
      </c>
      <c r="F813" s="2">
        <f>'Moving Avg'!D813</f>
        <v>3.3682600000000003</v>
      </c>
      <c r="G813" s="2">
        <f>'Moving Avg'!F813</f>
        <v>3.3467150000000006</v>
      </c>
      <c r="H813" s="2">
        <f>'Moving Avg'!G813</f>
        <v>3.144010000000002</v>
      </c>
      <c r="I813" s="2">
        <f>'Moving Avg'!H813</f>
        <v>3.1210445000000004</v>
      </c>
      <c r="J813" s="6" t="str">
        <f>OBV!F813</f>
        <v>BULLISH</v>
      </c>
      <c r="K813" s="6" t="str">
        <f>OBV!G813</f>
        <v>STRONG</v>
      </c>
      <c r="L813" s="6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3.371</v>
      </c>
      <c r="C814" s="2">
        <f>RSI!I814</f>
        <v>62.744741306151973</v>
      </c>
      <c r="D814" s="2">
        <f>MACD!E814</f>
        <v>1.2422906822934454E-2</v>
      </c>
      <c r="E814" s="2">
        <f>MACD!F814</f>
        <v>-7.2113419566329252E-3</v>
      </c>
      <c r="F814" s="2">
        <f>'Moving Avg'!D814</f>
        <v>3.3737599999999999</v>
      </c>
      <c r="G814" s="2">
        <f>'Moving Avg'!F814</f>
        <v>3.3529050000000007</v>
      </c>
      <c r="H814" s="2">
        <f>'Moving Avg'!G814</f>
        <v>3.1546500000000015</v>
      </c>
      <c r="I814" s="2">
        <f>'Moving Avg'!H814</f>
        <v>3.1203250000000002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</row>
    <row r="815" spans="1:12" ht="13.5" x14ac:dyDescent="0.25">
      <c r="A815" s="3">
        <f>RSI!A815</f>
        <v>43188</v>
      </c>
      <c r="B815" s="2">
        <f>RSI!B815</f>
        <v>3.3481000000000001</v>
      </c>
      <c r="C815" s="2">
        <f>RSI!I815</f>
        <v>58.752116592375572</v>
      </c>
      <c r="D815" s="2">
        <f>MACD!E815</f>
        <v>8.7958289839007442E-3</v>
      </c>
      <c r="E815" s="2">
        <f>MACD!F815</f>
        <v>-4.0099077685261915E-3</v>
      </c>
      <c r="F815" s="2">
        <f>'Moving Avg'!D815</f>
        <v>3.3691800000000001</v>
      </c>
      <c r="G815" s="2">
        <f>'Moving Avg'!F815</f>
        <v>3.3574899999999999</v>
      </c>
      <c r="H815" s="2">
        <f>'Moving Avg'!G815</f>
        <v>3.1651060000000011</v>
      </c>
      <c r="I815" s="2">
        <f>'Moving Avg'!H815</f>
        <v>3.1194050000000009</v>
      </c>
      <c r="J815" s="6" t="str">
        <f>OBV!F815</f>
        <v>BEARISH</v>
      </c>
      <c r="K815" s="6" t="str">
        <f>OBV!G815</f>
        <v>WEAK</v>
      </c>
      <c r="L815" s="6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3.3435000000000001</v>
      </c>
      <c r="C816" s="2">
        <f>RSI!I816</f>
        <v>57.954352928286575</v>
      </c>
      <c r="D816" s="2">
        <f>MACD!E816</f>
        <v>1.5600872511906783E-2</v>
      </c>
      <c r="E816" s="2">
        <f>MACD!F816</f>
        <v>-8.7751712439596528E-5</v>
      </c>
      <c r="F816" s="2">
        <f>'Moving Avg'!D816</f>
        <v>3.36368</v>
      </c>
      <c r="G816" s="2">
        <f>'Moving Avg'!F816</f>
        <v>3.3551950000000006</v>
      </c>
      <c r="H816" s="2">
        <f>'Moving Avg'!G816</f>
        <v>3.175104000000001</v>
      </c>
      <c r="I816" s="2">
        <f>'Moving Avg'!H816</f>
        <v>3.1184620000000005</v>
      </c>
      <c r="J816" s="6" t="str">
        <f>OBV!F816</f>
        <v>BEARISH</v>
      </c>
      <c r="K816" s="6" t="str">
        <f>OBV!G816</f>
        <v>WEAK</v>
      </c>
      <c r="L816" s="6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3.371</v>
      </c>
      <c r="C817" s="2">
        <f>RSI!I817</f>
        <v>61.334487929586246</v>
      </c>
      <c r="D817" s="2">
        <f>MACD!E817</f>
        <v>9.861794107787869E-3</v>
      </c>
      <c r="E817" s="2">
        <f>MACD!F817</f>
        <v>1.9021574516058966E-3</v>
      </c>
      <c r="F817" s="2">
        <f>'Moving Avg'!D817</f>
        <v>3.36368</v>
      </c>
      <c r="G817" s="2">
        <f>'Moving Avg'!F817</f>
        <v>3.3540450000000002</v>
      </c>
      <c r="H817" s="2">
        <f>'Moving Avg'!G817</f>
        <v>3.1850100000000015</v>
      </c>
      <c r="I817" s="2">
        <f>'Moving Avg'!H817</f>
        <v>3.1179565</v>
      </c>
      <c r="J817" s="6" t="str">
        <f>OBV!F817</f>
        <v>BEARISH</v>
      </c>
      <c r="K817" s="6" t="str">
        <f>OBV!G817</f>
        <v>WEAK</v>
      </c>
      <c r="L817" s="6" t="str">
        <f>OBV!H817</f>
        <v>NEUTRAL</v>
      </c>
    </row>
    <row r="818" spans="1:12" ht="13.5" x14ac:dyDescent="0.25">
      <c r="A818" s="3">
        <f>RSI!A818</f>
        <v>43193</v>
      </c>
      <c r="B818" s="2">
        <f>RSI!B818</f>
        <v>3.3481000000000001</v>
      </c>
      <c r="C818" s="2">
        <f>RSI!I818</f>
        <v>57.209978843460043</v>
      </c>
      <c r="D818" s="2">
        <f>MACD!E818</f>
        <v>1.5439304826978972E-2</v>
      </c>
      <c r="E818" s="2">
        <f>MACD!F818</f>
        <v>4.6095869266805124E-3</v>
      </c>
      <c r="F818" s="2">
        <f>'Moving Avg'!D818</f>
        <v>3.3563400000000003</v>
      </c>
      <c r="G818" s="2">
        <f>'Moving Avg'!F818</f>
        <v>3.3524400000000001</v>
      </c>
      <c r="H818" s="2">
        <f>'Moving Avg'!G818</f>
        <v>3.1941820000000005</v>
      </c>
      <c r="I818" s="2">
        <f>'Moving Avg'!H818</f>
        <v>3.1172725000000003</v>
      </c>
      <c r="J818" s="6" t="str">
        <f>OBV!F818</f>
        <v>BEARISH</v>
      </c>
      <c r="K818" s="6" t="str">
        <f>OBV!G818</f>
        <v>WEAK</v>
      </c>
      <c r="L818" s="6" t="str">
        <f>OBV!H818</f>
        <v>CONFIRMED BEARISH</v>
      </c>
    </row>
    <row r="819" spans="1:12" ht="13.5" x14ac:dyDescent="0.25">
      <c r="A819" s="3">
        <f>RSI!A819</f>
        <v>43194</v>
      </c>
      <c r="B819" s="2">
        <f>RSI!B819</f>
        <v>3.371</v>
      </c>
      <c r="C819" s="2">
        <f>RSI!I819</f>
        <v>60.09952893327727</v>
      </c>
      <c r="D819" s="2">
        <f>MACD!E819</f>
        <v>1.3967106047690692E-2</v>
      </c>
      <c r="E819" s="2">
        <f>MACD!F819</f>
        <v>6.481090750882549E-3</v>
      </c>
      <c r="F819" s="2">
        <f>'Moving Avg'!D819</f>
        <v>3.3563400000000003</v>
      </c>
      <c r="G819" s="2">
        <f>'Moving Avg'!F819</f>
        <v>3.3524400000000001</v>
      </c>
      <c r="H819" s="2">
        <f>'Moving Avg'!G819</f>
        <v>3.2018860000000013</v>
      </c>
      <c r="I819" s="2">
        <f>'Moving Avg'!H819</f>
        <v>3.1170245000000008</v>
      </c>
      <c r="J819" s="6" t="str">
        <f>OBV!F819</f>
        <v>BEARISH</v>
      </c>
      <c r="K819" s="6" t="str">
        <f>OBV!G819</f>
        <v>NEUTRAL</v>
      </c>
      <c r="L819" s="6" t="str">
        <f>OBV!H819</f>
        <v>NEUTRAL</v>
      </c>
    </row>
    <row r="820" spans="1:12" ht="13.5" x14ac:dyDescent="0.25">
      <c r="A820" s="3">
        <f>RSI!A820</f>
        <v>43195</v>
      </c>
      <c r="B820" s="2">
        <f>RSI!B820</f>
        <v>3.3252000000000002</v>
      </c>
      <c r="C820" s="2">
        <f>RSI!I820</f>
        <v>52.468224589633373</v>
      </c>
      <c r="D820" s="2">
        <f>MACD!E820</f>
        <v>1.9964476165938105E-2</v>
      </c>
      <c r="E820" s="2">
        <f>MACD!F820</f>
        <v>9.1777678338936606E-3</v>
      </c>
      <c r="F820" s="2">
        <f>'Moving Avg'!D820</f>
        <v>3.3517600000000001</v>
      </c>
      <c r="G820" s="2">
        <f>'Moving Avg'!F820</f>
        <v>3.3512950000000004</v>
      </c>
      <c r="H820" s="2">
        <f>'Moving Avg'!G820</f>
        <v>3.206840000000001</v>
      </c>
      <c r="I820" s="2">
        <f>'Moving Avg'!H820</f>
        <v>3.1161400000000001</v>
      </c>
      <c r="J820" s="6" t="str">
        <f>OBV!F820</f>
        <v>BEARISH</v>
      </c>
      <c r="K820" s="6" t="str">
        <f>OBV!G820</f>
        <v>WEAK</v>
      </c>
      <c r="L820" s="6" t="str">
        <f>OBV!H820</f>
        <v>CONFIRMED BEARISH</v>
      </c>
    </row>
    <row r="821" spans="1:12" ht="13.5" x14ac:dyDescent="0.25">
      <c r="A821" s="3">
        <f>RSI!A821</f>
        <v>43196</v>
      </c>
      <c r="B821" s="2">
        <f>RSI!B821</f>
        <v>3.3664999999999998</v>
      </c>
      <c r="C821" s="2">
        <f>RSI!I821</f>
        <v>57.685953613784712</v>
      </c>
      <c r="D821" s="2">
        <f>MACD!E821</f>
        <v>2.1898433082901736E-2</v>
      </c>
      <c r="E821" s="2">
        <f>MACD!F821</f>
        <v>1.1721900883695277E-2</v>
      </c>
      <c r="F821" s="2">
        <f>'Moving Avg'!D821</f>
        <v>3.35636</v>
      </c>
      <c r="G821" s="2">
        <f>'Moving Avg'!F821</f>
        <v>3.3522150000000002</v>
      </c>
      <c r="H821" s="2">
        <f>'Moving Avg'!G821</f>
        <v>3.2133540000000007</v>
      </c>
      <c r="I821" s="2">
        <f>'Moving Avg'!H821</f>
        <v>3.1155050000000006</v>
      </c>
      <c r="J821" s="6" t="str">
        <f>OBV!F821</f>
        <v>BEARISH</v>
      </c>
      <c r="K821" s="6" t="str">
        <f>OBV!G821</f>
        <v>NEUTRAL</v>
      </c>
      <c r="L821" s="6" t="str">
        <f>OBV!H821</f>
        <v>BEARISH DIVERGENCE</v>
      </c>
    </row>
    <row r="822" spans="1:12" ht="13.5" x14ac:dyDescent="0.25">
      <c r="A822" s="3">
        <f>RSI!A822</f>
        <v>43200</v>
      </c>
      <c r="B822" s="2">
        <f>RSI!B822</f>
        <v>3.3022</v>
      </c>
      <c r="C822" s="2">
        <f>RSI!I822</f>
        <v>48.719060484641091</v>
      </c>
      <c r="D822" s="2">
        <f>MACD!E822</f>
        <v>2.7978331714905824E-2</v>
      </c>
      <c r="E822" s="2">
        <f>MACD!F822</f>
        <v>1.4973187049937388E-2</v>
      </c>
      <c r="F822" s="2">
        <f>'Moving Avg'!D822</f>
        <v>3.3426</v>
      </c>
      <c r="G822" s="2">
        <f>'Moving Avg'!F822</f>
        <v>3.3501500000000006</v>
      </c>
      <c r="H822" s="2">
        <f>'Moving Avg'!G822</f>
        <v>3.2189480000000001</v>
      </c>
      <c r="I822" s="2">
        <f>'Moving Avg'!H822</f>
        <v>3.1145270000000007</v>
      </c>
      <c r="J822" s="6" t="str">
        <f>OBV!F822</f>
        <v>BEARISH</v>
      </c>
      <c r="K822" s="6" t="str">
        <f>OBV!G822</f>
        <v>WEAK</v>
      </c>
      <c r="L822" s="6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3.2564000000000002</v>
      </c>
      <c r="C823" s="2">
        <f>RSI!I823</f>
        <v>43.528814457291126</v>
      </c>
      <c r="D823" s="2">
        <f>MACD!E823</f>
        <v>3.8722658771718432E-2</v>
      </c>
      <c r="E823" s="2">
        <f>MACD!F823</f>
        <v>1.9723081394293598E-2</v>
      </c>
      <c r="F823" s="2">
        <f>'Moving Avg'!D823</f>
        <v>3.3242599999999998</v>
      </c>
      <c r="G823" s="2">
        <f>'Moving Avg'!F823</f>
        <v>3.3474000000000004</v>
      </c>
      <c r="H823" s="2">
        <f>'Moving Avg'!G823</f>
        <v>3.2235340000000003</v>
      </c>
      <c r="I823" s="2">
        <f>'Moving Avg'!H823</f>
        <v>3.1133199999999999</v>
      </c>
      <c r="J823" s="6" t="str">
        <f>OBV!F823</f>
        <v>BEARISH</v>
      </c>
      <c r="K823" s="6" t="str">
        <f>OBV!G823</f>
        <v>WEAK</v>
      </c>
      <c r="L823" s="6" t="str">
        <f>OBV!H823</f>
        <v>CONFIRMED BEARISH</v>
      </c>
    </row>
    <row r="824" spans="1:12" ht="13.5" x14ac:dyDescent="0.25">
      <c r="A824" s="3">
        <f>RSI!A824</f>
        <v>43202</v>
      </c>
      <c r="B824" s="2">
        <f>RSI!B824</f>
        <v>3.2976999999999999</v>
      </c>
      <c r="C824" s="2">
        <f>RSI!I824</f>
        <v>48.823375220316521</v>
      </c>
      <c r="D824" s="2">
        <f>MACD!E824</f>
        <v>4.2980206650740982E-2</v>
      </c>
      <c r="E824" s="2">
        <f>MACD!F824</f>
        <v>2.4374506445583075E-2</v>
      </c>
      <c r="F824" s="2">
        <f>'Moving Avg'!D824</f>
        <v>3.3095999999999997</v>
      </c>
      <c r="G824" s="2">
        <f>'Moving Avg'!F824</f>
        <v>3.3451100000000005</v>
      </c>
      <c r="H824" s="2">
        <f>'Moving Avg'!G824</f>
        <v>3.2289460000000001</v>
      </c>
      <c r="I824" s="2">
        <f>'Moving Avg'!H824</f>
        <v>3.1122124999999996</v>
      </c>
      <c r="J824" s="6" t="str">
        <f>OBV!F824</f>
        <v>BEARISH</v>
      </c>
      <c r="K824" s="6" t="str">
        <f>OBV!G824</f>
        <v>WEAK</v>
      </c>
      <c r="L824" s="6" t="str">
        <f>OBV!H824</f>
        <v>CONFIRMED BEARISH</v>
      </c>
    </row>
    <row r="825" spans="1:12" ht="13.5" x14ac:dyDescent="0.25">
      <c r="A825" s="3">
        <f>RSI!A825</f>
        <v>43203</v>
      </c>
      <c r="B825" s="2">
        <f>RSI!B825</f>
        <v>3.2564000000000002</v>
      </c>
      <c r="C825" s="2">
        <f>RSI!I825</f>
        <v>44.345825111106713</v>
      </c>
      <c r="D825" s="2">
        <f>MACD!E825</f>
        <v>4.6197599357658437E-2</v>
      </c>
      <c r="E825" s="2">
        <f>MACD!F825</f>
        <v>2.873912502799815E-2</v>
      </c>
      <c r="F825" s="2">
        <f>'Moving Avg'!D825</f>
        <v>3.2958399999999997</v>
      </c>
      <c r="G825" s="2">
        <f>'Moving Avg'!F825</f>
        <v>3.3425900000000004</v>
      </c>
      <c r="H825" s="2">
        <f>'Moving Avg'!G825</f>
        <v>3.2326160000000006</v>
      </c>
      <c r="I825" s="2">
        <f>'Moving Avg'!H825</f>
        <v>3.1108769999999999</v>
      </c>
      <c r="J825" s="6" t="str">
        <f>OBV!F825</f>
        <v>BEARISH</v>
      </c>
      <c r="K825" s="6" t="str">
        <f>OBV!G825</f>
        <v>WEAK</v>
      </c>
      <c r="L825" s="6" t="str">
        <f>OBV!H825</f>
        <v>CONFIRMED BEARISH</v>
      </c>
    </row>
    <row r="826" spans="1:12" ht="13.5" x14ac:dyDescent="0.25">
      <c r="A826" s="3">
        <f>RSI!A826</f>
        <v>43206</v>
      </c>
      <c r="B826" s="2">
        <f>RSI!B826</f>
        <v>3.2517999999999998</v>
      </c>
      <c r="C826" s="2">
        <f>RSI!I826</f>
        <v>43.863314834100855</v>
      </c>
      <c r="D826" s="2">
        <f>MACD!E826</f>
        <v>4.8869942938774447E-2</v>
      </c>
      <c r="E826" s="2">
        <f>MACD!F826</f>
        <v>3.276528861015341E-2</v>
      </c>
      <c r="F826" s="2">
        <f>'Moving Avg'!D826</f>
        <v>3.2728999999999999</v>
      </c>
      <c r="G826" s="2">
        <f>'Moving Avg'!F826</f>
        <v>3.3366300000000004</v>
      </c>
      <c r="H826" s="2">
        <f>'Moving Avg'!G826</f>
        <v>3.2378440000000008</v>
      </c>
      <c r="I826" s="2">
        <f>'Moving Avg'!H826</f>
        <v>3.1095614999999994</v>
      </c>
      <c r="J826" s="6" t="str">
        <f>OBV!F826</f>
        <v>BEARISH</v>
      </c>
      <c r="K826" s="6" t="str">
        <f>OBV!G826</f>
        <v>WEAK</v>
      </c>
      <c r="L826" s="6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3.2151000000000001</v>
      </c>
      <c r="C827" s="2">
        <f>RSI!I827</f>
        <v>40.11328302468867</v>
      </c>
      <c r="D827" s="2">
        <f>MACD!E827</f>
        <v>5.8401038987354603E-2</v>
      </c>
      <c r="E827" s="2">
        <f>MACD!F827</f>
        <v>3.7892438685593652E-2</v>
      </c>
      <c r="F827" s="2">
        <f>'Moving Avg'!D827</f>
        <v>3.2554799999999999</v>
      </c>
      <c r="G827" s="2">
        <f>'Moving Avg'!F827</f>
        <v>3.3318150000000002</v>
      </c>
      <c r="H827" s="2">
        <f>'Moving Avg'!G827</f>
        <v>3.2422460000000006</v>
      </c>
      <c r="I827" s="2">
        <f>'Moving Avg'!H827</f>
        <v>3.1079549999999996</v>
      </c>
      <c r="J827" s="6" t="str">
        <f>OBV!F827</f>
        <v>BEARISH</v>
      </c>
      <c r="K827" s="6" t="str">
        <f>OBV!G827</f>
        <v>WEAK</v>
      </c>
      <c r="L827" s="6" t="str">
        <f>OBV!H827</f>
        <v>CONFIRMED BEARISH</v>
      </c>
    </row>
    <row r="828" spans="1:12" ht="13.5" x14ac:dyDescent="0.25">
      <c r="A828" s="3">
        <f>RSI!A828</f>
        <v>43208</v>
      </c>
      <c r="B828" s="2">
        <f>RSI!B828</f>
        <v>3.1187999999999998</v>
      </c>
      <c r="C828" s="2">
        <f>RSI!I828</f>
        <v>32.308002496345168</v>
      </c>
      <c r="D828" s="2">
        <f>MACD!E828</f>
        <v>7.0589777612455329E-2</v>
      </c>
      <c r="E828" s="2">
        <f>MACD!F828</f>
        <v>4.4431906470965989E-2</v>
      </c>
      <c r="F828" s="2">
        <f>'Moving Avg'!D828</f>
        <v>3.2279599999999995</v>
      </c>
      <c r="G828" s="2">
        <f>'Moving Avg'!F828</f>
        <v>3.3192050000000002</v>
      </c>
      <c r="H828" s="2">
        <f>'Moving Avg'!G828</f>
        <v>3.2440800000000007</v>
      </c>
      <c r="I828" s="2">
        <f>'Moving Avg'!H828</f>
        <v>3.1063384999999992</v>
      </c>
      <c r="J828" s="6" t="str">
        <f>OBV!F828</f>
        <v>BEARISH</v>
      </c>
      <c r="K828" s="6" t="str">
        <f>OBV!G828</f>
        <v>WEAK</v>
      </c>
      <c r="L828" s="6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3.0729000000000002</v>
      </c>
      <c r="C829" s="2">
        <f>RSI!I829</f>
        <v>29.374159682129417</v>
      </c>
      <c r="D829" s="2">
        <f>MACD!E829</f>
        <v>8.8871099582406465E-2</v>
      </c>
      <c r="E829" s="2">
        <f>MACD!F829</f>
        <v>5.3319745093254087E-2</v>
      </c>
      <c r="F829" s="2">
        <f>'Moving Avg'!D829</f>
        <v>3.1830000000000003</v>
      </c>
      <c r="G829" s="2">
        <f>'Moving Avg'!F829</f>
        <v>3.3056749999999999</v>
      </c>
      <c r="H829" s="2">
        <f>'Moving Avg'!G829</f>
        <v>3.2449960000000004</v>
      </c>
      <c r="I829" s="2">
        <f>'Moving Avg'!H829</f>
        <v>3.1045569999999993</v>
      </c>
      <c r="J829" s="6" t="str">
        <f>OBV!F829</f>
        <v>BEARISH</v>
      </c>
      <c r="K829" s="6" t="str">
        <f>OBV!G829</f>
        <v>WEAK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3.0958999999999999</v>
      </c>
      <c r="C830" s="2">
        <f>RSI!I830</f>
        <v>32.673394933330471</v>
      </c>
      <c r="D830" s="2">
        <f>MACD!E830</f>
        <v>9.6828590019462979E-2</v>
      </c>
      <c r="E830" s="2">
        <f>MACD!F830</f>
        <v>6.2021514078495869E-2</v>
      </c>
      <c r="F830" s="2">
        <f>'Moving Avg'!D830</f>
        <v>3.1509</v>
      </c>
      <c r="G830" s="2">
        <f>'Moving Avg'!F830</f>
        <v>3.2919199999999997</v>
      </c>
      <c r="H830" s="2">
        <f>'Moving Avg'!G830</f>
        <v>3.2469240000000008</v>
      </c>
      <c r="I830" s="2">
        <f>'Moving Avg'!H830</f>
        <v>3.1029974999999994</v>
      </c>
      <c r="J830" s="6" t="str">
        <f>OBV!F830</f>
        <v>BEARISH</v>
      </c>
      <c r="K830" s="6" t="str">
        <f>OBV!G830</f>
        <v>WEAK</v>
      </c>
      <c r="L830" s="6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3.1417000000000002</v>
      </c>
      <c r="C831" s="2">
        <f>RSI!I831</f>
        <v>38.80389321316661</v>
      </c>
      <c r="D831" s="2">
        <f>MACD!E831</f>
        <v>0.10753399033317468</v>
      </c>
      <c r="E831" s="2">
        <f>MACD!F831</f>
        <v>7.1124009329431637E-2</v>
      </c>
      <c r="F831" s="2">
        <f>'Moving Avg'!D831</f>
        <v>3.1288800000000001</v>
      </c>
      <c r="G831" s="2">
        <f>'Moving Avg'!F831</f>
        <v>3.280454999999999</v>
      </c>
      <c r="H831" s="2">
        <f>'Moving Avg'!G831</f>
        <v>3.2499500000000001</v>
      </c>
      <c r="I831" s="2">
        <f>'Moving Avg'!H831</f>
        <v>3.101667</v>
      </c>
      <c r="J831" s="6" t="str">
        <f>OBV!F831</f>
        <v>BULLISH</v>
      </c>
      <c r="K831" s="6" t="str">
        <f>OBV!G831</f>
        <v>STRONG</v>
      </c>
      <c r="L831" s="6" t="str">
        <f>OBV!H831</f>
        <v>BULLISH DIVERGENCE</v>
      </c>
    </row>
    <row r="832" spans="1:12" ht="13.5" x14ac:dyDescent="0.25">
      <c r="A832" s="3">
        <f>RSI!A832</f>
        <v>43214</v>
      </c>
      <c r="B832" s="2">
        <f>RSI!B832</f>
        <v>3.2242999999999999</v>
      </c>
      <c r="C832" s="2">
        <f>RSI!I832</f>
        <v>48.00013764069152</v>
      </c>
      <c r="D832" s="2">
        <f>MACD!E832</f>
        <v>0.10124695080308355</v>
      </c>
      <c r="E832" s="2">
        <f>MACD!F832</f>
        <v>7.7148597624162027E-2</v>
      </c>
      <c r="F832" s="2">
        <f>'Moving Avg'!D832</f>
        <v>3.1307199999999997</v>
      </c>
      <c r="G832" s="2">
        <f>'Moving Avg'!F832</f>
        <v>3.27312</v>
      </c>
      <c r="H832" s="2">
        <f>'Moving Avg'!G832</f>
        <v>3.2545360000000012</v>
      </c>
      <c r="I832" s="2">
        <f>'Moving Avg'!H832</f>
        <v>3.1008569999999991</v>
      </c>
      <c r="J832" s="6" t="str">
        <f>OBV!F832</f>
        <v>BULLISH</v>
      </c>
      <c r="K832" s="6" t="str">
        <f>OBV!G832</f>
        <v>STRONG</v>
      </c>
      <c r="L832" s="6" t="str">
        <f>OBV!H832</f>
        <v>CONFIRMED BULLISH</v>
      </c>
    </row>
    <row r="833" spans="1:12" ht="13.5" x14ac:dyDescent="0.25">
      <c r="A833" s="3">
        <f>RSI!A833</f>
        <v>43215</v>
      </c>
      <c r="B833" s="2">
        <f>RSI!B833</f>
        <v>3.2564000000000002</v>
      </c>
      <c r="C833" s="2">
        <f>RSI!I833</f>
        <v>51.077009279282358</v>
      </c>
      <c r="D833" s="2">
        <f>MACD!E833</f>
        <v>8.6631213840156374E-2</v>
      </c>
      <c r="E833" s="2">
        <f>MACD!F833</f>
        <v>7.9045120867360902E-2</v>
      </c>
      <c r="F833" s="2">
        <f>'Moving Avg'!D833</f>
        <v>3.1582400000000002</v>
      </c>
      <c r="G833" s="2">
        <f>'Moving Avg'!F833</f>
        <v>3.2667000000000002</v>
      </c>
      <c r="H833" s="2">
        <f>'Moving Avg'!G833</f>
        <v>3.259674</v>
      </c>
      <c r="I833" s="2">
        <f>'Moving Avg'!H833</f>
        <v>3.1002499999999986</v>
      </c>
      <c r="J833" s="6" t="str">
        <f>OBV!F833</f>
        <v>BULLISH</v>
      </c>
      <c r="K833" s="6" t="str">
        <f>OBV!G833</f>
        <v>STRONG</v>
      </c>
      <c r="L833" s="6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3.2471999999999999</v>
      </c>
      <c r="C834" s="2">
        <f>RSI!I834</f>
        <v>50.160915120649683</v>
      </c>
      <c r="D834" s="2">
        <f>MACD!E834</f>
        <v>8.122821520720569E-2</v>
      </c>
      <c r="E834" s="2">
        <f>MACD!F834</f>
        <v>7.9481739735329876E-2</v>
      </c>
      <c r="F834" s="2">
        <f>'Moving Avg'!D834</f>
        <v>3.1930999999999998</v>
      </c>
      <c r="G834" s="2">
        <f>'Moving Avg'!F834</f>
        <v>3.26051</v>
      </c>
      <c r="H834" s="2">
        <f>'Moving Avg'!G834</f>
        <v>3.2646280000000005</v>
      </c>
      <c r="I834" s="2">
        <f>'Moving Avg'!H834</f>
        <v>3.0997684999999988</v>
      </c>
      <c r="J834" s="6" t="str">
        <f>OBV!F834</f>
        <v>BULLISH</v>
      </c>
      <c r="K834" s="6" t="str">
        <f>OBV!G834</f>
        <v>STRONG</v>
      </c>
      <c r="L834" s="6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3.2012999999999998</v>
      </c>
      <c r="C835" s="2">
        <f>RSI!I835</f>
        <v>45.751976471032933</v>
      </c>
      <c r="D835" s="2">
        <f>MACD!E835</f>
        <v>7.369107137561004E-2</v>
      </c>
      <c r="E835" s="2">
        <f>MACD!F835</f>
        <v>7.8323606063385912E-2</v>
      </c>
      <c r="F835" s="2">
        <f>'Moving Avg'!D835</f>
        <v>3.2141799999999998</v>
      </c>
      <c r="G835" s="2">
        <f>'Moving Avg'!F835</f>
        <v>3.2531699999999999</v>
      </c>
      <c r="H835" s="2">
        <f>'Moving Avg'!G835</f>
        <v>3.2685719999999998</v>
      </c>
      <c r="I835" s="2">
        <f>'Moving Avg'!H835</f>
        <v>3.0990789999999988</v>
      </c>
      <c r="J835" s="6" t="str">
        <f>OBV!F835</f>
        <v>BULLISH</v>
      </c>
      <c r="K835" s="6" t="str">
        <f>OBV!G835</f>
        <v>STRONG</v>
      </c>
      <c r="L835" s="6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3.2012999999999998</v>
      </c>
      <c r="C836" s="2">
        <f>RSI!I836</f>
        <v>45.75197647103294</v>
      </c>
      <c r="D836" s="2">
        <f>MACD!E836</f>
        <v>6.6866345338027156E-2</v>
      </c>
      <c r="E836" s="2">
        <f>MACD!F836</f>
        <v>7.6032153918314166E-2</v>
      </c>
      <c r="F836" s="2">
        <f>'Moving Avg'!D836</f>
        <v>3.2260999999999997</v>
      </c>
      <c r="G836" s="2">
        <f>'Moving Avg'!F836</f>
        <v>3.2460599999999999</v>
      </c>
      <c r="H836" s="2">
        <f>'Moving Avg'!G836</f>
        <v>3.272516</v>
      </c>
      <c r="I836" s="2">
        <f>'Moving Avg'!H836</f>
        <v>3.098367999999998</v>
      </c>
      <c r="J836" s="6" t="str">
        <f>OBV!F836</f>
        <v>BEARISH</v>
      </c>
      <c r="K836" s="6" t="str">
        <f>OBV!G836</f>
        <v>NEUTRAL</v>
      </c>
      <c r="L836" s="6" t="str">
        <f>OBV!H836</f>
        <v>BEARISH DIVERGENCE</v>
      </c>
    </row>
    <row r="837" spans="1:12" ht="13.5" x14ac:dyDescent="0.25">
      <c r="A837" s="3">
        <f>RSI!A837</f>
        <v>43222</v>
      </c>
      <c r="B837" s="2">
        <f>RSI!B837</f>
        <v>3.2105000000000001</v>
      </c>
      <c r="C837" s="2">
        <f>RSI!I837</f>
        <v>46.838184275475612</v>
      </c>
      <c r="D837" s="2">
        <f>MACD!E837</f>
        <v>5.5005191373106221E-2</v>
      </c>
      <c r="E837" s="2">
        <f>MACD!F837</f>
        <v>7.1826761409272577E-2</v>
      </c>
      <c r="F837" s="2">
        <f>'Moving Avg'!D837</f>
        <v>3.2233400000000003</v>
      </c>
      <c r="G837" s="2">
        <f>'Moving Avg'!F837</f>
        <v>3.238035</v>
      </c>
      <c r="H837" s="2">
        <f>'Moving Avg'!G837</f>
        <v>3.2768259999999998</v>
      </c>
      <c r="I837" s="2">
        <f>'Moving Avg'!H837</f>
        <v>3.0977674999999989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</row>
    <row r="838" spans="1:12" ht="13.5" x14ac:dyDescent="0.25">
      <c r="A838" s="3">
        <f>RSI!A838</f>
        <v>43223</v>
      </c>
      <c r="B838" s="2">
        <f>RSI!B838</f>
        <v>3.2105000000000001</v>
      </c>
      <c r="C838" s="2">
        <f>RSI!I838</f>
        <v>46.838184275475605</v>
      </c>
      <c r="D838" s="2">
        <f>MACD!E838</f>
        <v>3.032246172682207E-2</v>
      </c>
      <c r="E838" s="2">
        <f>MACD!F838</f>
        <v>6.3525901472782476E-2</v>
      </c>
      <c r="F838" s="2">
        <f>'Moving Avg'!D838</f>
        <v>3.2141599999999997</v>
      </c>
      <c r="G838" s="2">
        <f>'Moving Avg'!F838</f>
        <v>3.2311549999999998</v>
      </c>
      <c r="H838" s="2">
        <f>'Moving Avg'!G838</f>
        <v>3.2811359999999996</v>
      </c>
      <c r="I838" s="2">
        <f>'Moving Avg'!H838</f>
        <v>3.0973384999999989</v>
      </c>
      <c r="J838" s="6" t="str">
        <f>OBV!F838</f>
        <v>BEARISH</v>
      </c>
      <c r="K838" s="6" t="str">
        <f>OBV!G838</f>
        <v>NEUTRAL</v>
      </c>
      <c r="L838" s="6" t="str">
        <f>OBV!H838</f>
        <v>CONFIRMED BEARISH</v>
      </c>
    </row>
    <row r="839" spans="1:12" ht="13.5" x14ac:dyDescent="0.25">
      <c r="A839" s="3">
        <f>RSI!A839</f>
        <v>43224</v>
      </c>
      <c r="B839" s="2">
        <f>RSI!B839</f>
        <v>3.2105000000000001</v>
      </c>
      <c r="C839" s="2">
        <f>RSI!I839</f>
        <v>46.838184275475612</v>
      </c>
      <c r="D839" s="2">
        <f>MACD!E839</f>
        <v>2.5320329529319174E-3</v>
      </c>
      <c r="E839" s="2">
        <f>MACD!F839</f>
        <v>5.1327127768812368E-2</v>
      </c>
      <c r="F839" s="2">
        <f>'Moving Avg'!D839</f>
        <v>3.2068199999999996</v>
      </c>
      <c r="G839" s="2">
        <f>'Moving Avg'!F839</f>
        <v>3.2231299999999998</v>
      </c>
      <c r="H839" s="2">
        <f>'Moving Avg'!G839</f>
        <v>3.2851720000000002</v>
      </c>
      <c r="I839" s="2">
        <f>'Moving Avg'!H839</f>
        <v>3.096887999999999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3.2105000000000001</v>
      </c>
      <c r="C840" s="2">
        <f>RSI!I840</f>
        <v>46.838184275475612</v>
      </c>
      <c r="D840" s="2">
        <f>MACD!E840</f>
        <v>-1.7299579709836088E-2</v>
      </c>
      <c r="E840" s="2">
        <f>MACD!F840</f>
        <v>3.760178627308268E-2</v>
      </c>
      <c r="F840" s="2">
        <f>'Moving Avg'!D840</f>
        <v>3.2086599999999996</v>
      </c>
      <c r="G840" s="2">
        <f>'Moving Avg'!F840</f>
        <v>3.2173950000000007</v>
      </c>
      <c r="H840" s="2">
        <f>'Moving Avg'!G840</f>
        <v>3.2875560000000004</v>
      </c>
      <c r="I840" s="2">
        <f>'Moving Avg'!H840</f>
        <v>3.0964374999999995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</row>
    <row r="841" spans="1:12" ht="13.5" x14ac:dyDescent="0.25">
      <c r="A841" s="3">
        <f>RSI!A841</f>
        <v>43228</v>
      </c>
      <c r="B841" s="2">
        <f>RSI!B841</f>
        <v>3.238</v>
      </c>
      <c r="C841" s="2">
        <f>RSI!I841</f>
        <v>50.799015964962877</v>
      </c>
      <c r="D841" s="2">
        <f>MACD!E841</f>
        <v>-2.8936887867732963E-2</v>
      </c>
      <c r="E841" s="2">
        <f>MACD!F841</f>
        <v>2.4294051444919553E-2</v>
      </c>
      <c r="F841" s="2">
        <f>'Moving Avg'!D841</f>
        <v>3.2160000000000002</v>
      </c>
      <c r="G841" s="2">
        <f>'Moving Avg'!F841</f>
        <v>3.2109700000000005</v>
      </c>
      <c r="H841" s="2">
        <f>'Moving Avg'!G841</f>
        <v>3.289482</v>
      </c>
      <c r="I841" s="2">
        <f>'Moving Avg'!H841</f>
        <v>3.0961459999999992</v>
      </c>
      <c r="J841" s="6" t="str">
        <f>OBV!F841</f>
        <v>BULLISH</v>
      </c>
      <c r="K841" s="6" t="str">
        <f>OBV!G841</f>
        <v>NEUTRAL</v>
      </c>
      <c r="L841" s="6" t="str">
        <f>OBV!H841</f>
        <v>CONFIRMED BULLISH</v>
      </c>
    </row>
    <row r="842" spans="1:12" ht="13.5" x14ac:dyDescent="0.25">
      <c r="A842" s="3">
        <f>RSI!A842</f>
        <v>43229</v>
      </c>
      <c r="B842" s="2">
        <f>RSI!B842</f>
        <v>3.2105000000000001</v>
      </c>
      <c r="C842" s="2">
        <f>RSI!I842</f>
        <v>47.025833821405278</v>
      </c>
      <c r="D842" s="2">
        <f>MACD!E842</f>
        <v>-2.4077378443091213E-2</v>
      </c>
      <c r="E842" s="2">
        <f>MACD!F842</f>
        <v>1.4619765467317403E-2</v>
      </c>
      <c r="F842" s="2">
        <f>'Moving Avg'!D842</f>
        <v>3.2160000000000002</v>
      </c>
      <c r="G842" s="2">
        <f>'Moving Avg'!F842</f>
        <v>3.2063850000000009</v>
      </c>
      <c r="H842" s="2">
        <f>'Moving Avg'!G842</f>
        <v>3.288932</v>
      </c>
      <c r="I842" s="2">
        <f>'Moving Avg'!H842</f>
        <v>3.0957169999999996</v>
      </c>
      <c r="J842" s="6" t="str">
        <f>OBV!F842</f>
        <v>BEARISH</v>
      </c>
      <c r="K842" s="6" t="str">
        <f>OBV!G842</f>
        <v>NEUTRAL</v>
      </c>
      <c r="L842" s="6" t="str">
        <f>OBV!H842</f>
        <v>NEUTRAL</v>
      </c>
    </row>
    <row r="843" spans="1:12" ht="13.5" x14ac:dyDescent="0.25">
      <c r="A843" s="3">
        <f>RSI!A843</f>
        <v>43230</v>
      </c>
      <c r="B843" s="2">
        <f>RSI!B843</f>
        <v>3.2564000000000002</v>
      </c>
      <c r="C843" s="2">
        <f>RSI!I843</f>
        <v>53.265416231327244</v>
      </c>
      <c r="D843" s="2">
        <f>MACD!E843</f>
        <v>-1.8299957914461817E-2</v>
      </c>
      <c r="E843" s="2">
        <f>MACD!F843</f>
        <v>8.0358207909615592E-3</v>
      </c>
      <c r="F843" s="2">
        <f>'Moving Avg'!D843</f>
        <v>3.2251800000000004</v>
      </c>
      <c r="G843" s="2">
        <f>'Moving Avg'!F843</f>
        <v>3.2063850000000009</v>
      </c>
      <c r="H843" s="2">
        <f>'Moving Avg'!G843</f>
        <v>3.2893000000000008</v>
      </c>
      <c r="I843" s="2">
        <f>'Moving Avg'!H843</f>
        <v>3.0955604999999995</v>
      </c>
      <c r="J843" s="6" t="str">
        <f>OBV!F843</f>
        <v>BEARISH</v>
      </c>
      <c r="K843" s="6" t="str">
        <f>OBV!G843</f>
        <v>NEUTRAL</v>
      </c>
      <c r="L843" s="6" t="str">
        <f>OBV!H843</f>
        <v>BEARISH DIVERGENCE</v>
      </c>
    </row>
    <row r="844" spans="1:12" ht="13.5" x14ac:dyDescent="0.25">
      <c r="A844" s="3">
        <f>RSI!A844</f>
        <v>43231</v>
      </c>
      <c r="B844" s="2">
        <f>RSI!B844</f>
        <v>3.2610000000000001</v>
      </c>
      <c r="C844" s="2">
        <f>RSI!I844</f>
        <v>53.852058776018588</v>
      </c>
      <c r="D844" s="2">
        <f>MACD!E844</f>
        <v>-1.5321067666510313E-2</v>
      </c>
      <c r="E844" s="2">
        <f>MACD!F844</f>
        <v>3.3644430994671853E-3</v>
      </c>
      <c r="F844" s="2">
        <f>'Moving Avg'!D844</f>
        <v>3.2352800000000004</v>
      </c>
      <c r="G844" s="2">
        <f>'Moving Avg'!F844</f>
        <v>3.2045500000000011</v>
      </c>
      <c r="H844" s="2">
        <f>'Moving Avg'!G844</f>
        <v>3.2895760000000003</v>
      </c>
      <c r="I844" s="2">
        <f>'Moving Avg'!H844</f>
        <v>3.0955769999999996</v>
      </c>
      <c r="J844" s="6" t="str">
        <f>OBV!F844</f>
        <v>BEARISH</v>
      </c>
      <c r="K844" s="6" t="str">
        <f>OBV!G844</f>
        <v>NEUTRAL</v>
      </c>
      <c r="L844" s="6" t="str">
        <f>OBV!H844</f>
        <v>BEARISH DIVERGENCE</v>
      </c>
    </row>
    <row r="845" spans="1:12" ht="13.5" x14ac:dyDescent="0.25">
      <c r="A845" s="3">
        <f>RSI!A845</f>
        <v>43234</v>
      </c>
      <c r="B845" s="2">
        <f>RSI!B845</f>
        <v>3.2610000000000001</v>
      </c>
      <c r="C845" s="2">
        <f>RSI!I845</f>
        <v>53.85205877601858</v>
      </c>
      <c r="D845" s="2">
        <f>MACD!E845</f>
        <v>-2.003138365268553E-2</v>
      </c>
      <c r="E845" s="2">
        <f>MACD!F845</f>
        <v>-1.3147222509633577E-3</v>
      </c>
      <c r="F845" s="2">
        <f>'Moving Avg'!D845</f>
        <v>3.2453799999999999</v>
      </c>
      <c r="G845" s="2">
        <f>'Moving Avg'!F845</f>
        <v>3.2047800000000009</v>
      </c>
      <c r="H845" s="2">
        <f>'Moving Avg'!G845</f>
        <v>3.2896679999999998</v>
      </c>
      <c r="I845" s="2">
        <f>'Moving Avg'!H845</f>
        <v>3.0954434999999991</v>
      </c>
      <c r="J845" s="6" t="str">
        <f>OBV!F845</f>
        <v>BEARISH</v>
      </c>
      <c r="K845" s="6" t="str">
        <f>OBV!G845</f>
        <v>NEUTRAL</v>
      </c>
      <c r="L845" s="6" t="str">
        <f>OBV!H845</f>
        <v>BEARISH DIVERGENCE</v>
      </c>
    </row>
    <row r="846" spans="1:12" ht="13.5" x14ac:dyDescent="0.25">
      <c r="A846" s="3">
        <f>RSI!A846</f>
        <v>43235</v>
      </c>
      <c r="B846" s="2">
        <f>RSI!B846</f>
        <v>3.2839</v>
      </c>
      <c r="C846" s="2">
        <f>RSI!I846</f>
        <v>56.970573185656903</v>
      </c>
      <c r="D846" s="2">
        <f>MACD!E846</f>
        <v>-2.5870162460626567E-2</v>
      </c>
      <c r="E846" s="2">
        <f>MACD!F846</f>
        <v>-6.225810292896E-3</v>
      </c>
      <c r="F846" s="2">
        <f>'Moving Avg'!D846</f>
        <v>3.2545600000000001</v>
      </c>
      <c r="G846" s="2">
        <f>'Moving Avg'!F846</f>
        <v>3.2063850000000009</v>
      </c>
      <c r="H846" s="2">
        <f>'Moving Avg'!G846</f>
        <v>3.2875579999999998</v>
      </c>
      <c r="I846" s="2">
        <f>'Moving Avg'!H846</f>
        <v>3.0951884999999995</v>
      </c>
      <c r="J846" s="6" t="str">
        <f>OBV!F846</f>
        <v>BEARISH</v>
      </c>
      <c r="K846" s="6" t="str">
        <f>OBV!G846</f>
        <v>NEUTRAL</v>
      </c>
      <c r="L846" s="6" t="str">
        <f>OBV!H846</f>
        <v>BEARISH DIVERGENCE</v>
      </c>
    </row>
    <row r="847" spans="1:12" ht="13.5" x14ac:dyDescent="0.25">
      <c r="A847" s="3">
        <f>RSI!A847</f>
        <v>43236</v>
      </c>
      <c r="B847" s="2">
        <f>RSI!B847</f>
        <v>3.2610000000000001</v>
      </c>
      <c r="C847" s="2">
        <f>RSI!I847</f>
        <v>53.105816159715495</v>
      </c>
      <c r="D847" s="2">
        <f>MACD!E847</f>
        <v>-2.7979517225131811E-2</v>
      </c>
      <c r="E847" s="2">
        <f>MACD!F847</f>
        <v>-1.0576551679343162E-2</v>
      </c>
      <c r="F847" s="2">
        <f>'Moving Avg'!D847</f>
        <v>3.2646600000000001</v>
      </c>
      <c r="G847" s="2">
        <f>'Moving Avg'!F847</f>
        <v>3.2086800000000011</v>
      </c>
      <c r="H847" s="2">
        <f>'Moving Avg'!G847</f>
        <v>3.2848979999999997</v>
      </c>
      <c r="I847" s="2">
        <f>'Moving Avg'!H847</f>
        <v>3.094454499999999</v>
      </c>
      <c r="J847" s="6" t="str">
        <f>OBV!F847</f>
        <v>BULLISH</v>
      </c>
      <c r="K847" s="6" t="str">
        <f>OBV!G847</f>
        <v>NEUTRAL</v>
      </c>
      <c r="L847" s="6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3.2564000000000002</v>
      </c>
      <c r="C848" s="2">
        <f>RSI!I848</f>
        <v>52.337758616086681</v>
      </c>
      <c r="D848" s="2">
        <f>MACD!E848</f>
        <v>-2.9548048539486338E-2</v>
      </c>
      <c r="E848" s="2">
        <f>MACD!F848</f>
        <v>-1.4370851051371798E-2</v>
      </c>
      <c r="F848" s="2">
        <f>'Moving Avg'!D848</f>
        <v>3.2646600000000001</v>
      </c>
      <c r="G848" s="2">
        <f>'Moving Avg'!F848</f>
        <v>3.2155600000000009</v>
      </c>
      <c r="H848" s="2">
        <f>'Moving Avg'!G848</f>
        <v>3.2824220000000004</v>
      </c>
      <c r="I848" s="2">
        <f>'Moving Avg'!H848</f>
        <v>3.0933974999999987</v>
      </c>
      <c r="J848" s="6" t="str">
        <f>OBV!F848</f>
        <v>BULLISH</v>
      </c>
      <c r="K848" s="6" t="str">
        <f>OBV!G848</f>
        <v>NEUTRAL</v>
      </c>
      <c r="L848" s="6" t="str">
        <f>OBV!H848</f>
        <v>NEUTRAL</v>
      </c>
    </row>
    <row r="849" spans="1:12" ht="13.5" x14ac:dyDescent="0.25">
      <c r="A849" s="3">
        <f>RSI!A849</f>
        <v>43238</v>
      </c>
      <c r="B849" s="2">
        <f>RSI!B849</f>
        <v>3.2105000000000001</v>
      </c>
      <c r="C849" s="2">
        <f>RSI!I849</f>
        <v>45.297825080822882</v>
      </c>
      <c r="D849" s="2">
        <f>MACD!E849</f>
        <v>-2.7563301865097589E-2</v>
      </c>
      <c r="E849" s="2">
        <f>MACD!F849</f>
        <v>-1.7009341214116958E-2</v>
      </c>
      <c r="F849" s="2">
        <f>'Moving Avg'!D849</f>
        <v>3.2545600000000001</v>
      </c>
      <c r="G849" s="2">
        <f>'Moving Avg'!F849</f>
        <v>3.2224400000000002</v>
      </c>
      <c r="H849" s="2">
        <f>'Moving Avg'!G849</f>
        <v>3.2792119999999998</v>
      </c>
      <c r="I849" s="2">
        <f>'Moving Avg'!H849</f>
        <v>3.0921109999999992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</row>
    <row r="850" spans="1:12" ht="13.5" x14ac:dyDescent="0.25">
      <c r="A850" s="3">
        <f>RSI!A850</f>
        <v>43241</v>
      </c>
      <c r="B850" s="2">
        <f>RSI!B850</f>
        <v>3.2105000000000001</v>
      </c>
      <c r="C850" s="2">
        <f>RSI!I850</f>
        <v>45.297825080822882</v>
      </c>
      <c r="D850" s="2">
        <f>MACD!E850</f>
        <v>-2.5694189207213558E-2</v>
      </c>
      <c r="E850" s="2">
        <f>MACD!F850</f>
        <v>-1.874631081273628E-2</v>
      </c>
      <c r="F850" s="2">
        <f>'Moving Avg'!D850</f>
        <v>3.2444600000000001</v>
      </c>
      <c r="G850" s="2">
        <f>'Moving Avg'!F850</f>
        <v>3.2281700000000009</v>
      </c>
      <c r="H850" s="2">
        <f>'Moving Avg'!G850</f>
        <v>3.2764600000000002</v>
      </c>
      <c r="I850" s="2">
        <f>'Moving Avg'!H850</f>
        <v>3.0908029999999993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</row>
    <row r="851" spans="1:12" ht="13.5" x14ac:dyDescent="0.25">
      <c r="A851" s="3">
        <f>RSI!A851</f>
        <v>43242</v>
      </c>
      <c r="B851" s="2">
        <f>RSI!B851</f>
        <v>3.2105000000000001</v>
      </c>
      <c r="C851" s="2">
        <f>RSI!I851</f>
        <v>45.297825080822889</v>
      </c>
      <c r="D851" s="2">
        <f>MACD!E851</f>
        <v>-1.97062041993874E-2</v>
      </c>
      <c r="E851" s="2">
        <f>MACD!F851</f>
        <v>-1.8938289490066505E-2</v>
      </c>
      <c r="F851" s="2">
        <f>'Moving Avg'!D851</f>
        <v>3.2297800000000003</v>
      </c>
      <c r="G851" s="2">
        <f>'Moving Avg'!F851</f>
        <v>3.2316100000000008</v>
      </c>
      <c r="H851" s="2">
        <f>'Moving Avg'!G851</f>
        <v>3.2737080000000005</v>
      </c>
      <c r="I851" s="2">
        <f>'Moving Avg'!H851</f>
        <v>3.0894949999999994</v>
      </c>
      <c r="J851" s="6" t="str">
        <f>OBV!F851</f>
        <v>BEARISH</v>
      </c>
      <c r="K851" s="6" t="str">
        <f>OBV!G851</f>
        <v>WEAK</v>
      </c>
      <c r="L851" s="6" t="str">
        <f>OBV!H851</f>
        <v>CONFIRMED BEARISH</v>
      </c>
    </row>
    <row r="852" spans="1:12" ht="13.5" x14ac:dyDescent="0.25">
      <c r="A852" s="3">
        <f>RSI!A852</f>
        <v>43243</v>
      </c>
      <c r="B852" s="2">
        <f>RSI!B852</f>
        <v>3.1783999999999999</v>
      </c>
      <c r="C852" s="2">
        <f>RSI!I852</f>
        <v>40.535339725545107</v>
      </c>
      <c r="D852" s="2">
        <f>MACD!E852</f>
        <v>-1.6329791965912666E-2</v>
      </c>
      <c r="E852" s="2">
        <f>MACD!F852</f>
        <v>-1.8416589985235737E-2</v>
      </c>
      <c r="F852" s="2">
        <f>'Moving Avg'!D852</f>
        <v>3.2132599999999996</v>
      </c>
      <c r="G852" s="2">
        <f>'Moving Avg'!F852</f>
        <v>3.229315000000001</v>
      </c>
      <c r="H852" s="2">
        <f>'Moving Avg'!G852</f>
        <v>3.2704060000000004</v>
      </c>
      <c r="I852" s="2">
        <f>'Moving Avg'!H852</f>
        <v>3.0883269999999992</v>
      </c>
      <c r="J852" s="6" t="str">
        <f>OBV!F852</f>
        <v>BEARISH</v>
      </c>
      <c r="K852" s="6" t="str">
        <f>OBV!G852</f>
        <v>WEAK</v>
      </c>
      <c r="L852" s="6" t="str">
        <f>OBV!H852</f>
        <v>CONFIRMED BEARISH</v>
      </c>
    </row>
    <row r="853" spans="1:12" ht="13.5" x14ac:dyDescent="0.25">
      <c r="A853" s="3">
        <f>RSI!A853</f>
        <v>43244</v>
      </c>
      <c r="B853" s="2">
        <f>RSI!B853</f>
        <v>3.1876000000000002</v>
      </c>
      <c r="C853" s="2">
        <f>RSI!I853</f>
        <v>42.404357403814032</v>
      </c>
      <c r="D853" s="2">
        <f>MACD!E853</f>
        <v>-6.7524913047463109E-3</v>
      </c>
      <c r="E853" s="2">
        <f>MACD!F853</f>
        <v>-1.6083770249137853E-2</v>
      </c>
      <c r="F853" s="2">
        <f>'Moving Avg'!D853</f>
        <v>3.1995</v>
      </c>
      <c r="G853" s="2">
        <f>'Moving Avg'!F853</f>
        <v>3.2258750000000012</v>
      </c>
      <c r="H853" s="2">
        <f>'Moving Avg'!G853</f>
        <v>3.2679300000000002</v>
      </c>
      <c r="I853" s="2">
        <f>'Moving Avg'!H853</f>
        <v>3.0872049999999995</v>
      </c>
      <c r="J853" s="6" t="str">
        <f>OBV!F853</f>
        <v>BEARISH</v>
      </c>
      <c r="K853" s="6" t="str">
        <f>OBV!G853</f>
        <v>WEAK</v>
      </c>
      <c r="L853" s="6" t="str">
        <f>OBV!H853</f>
        <v>CONFIRMED BEARISH</v>
      </c>
    </row>
    <row r="854" spans="1:12" ht="13.5" x14ac:dyDescent="0.25">
      <c r="A854" s="3">
        <f>RSI!A854</f>
        <v>43245</v>
      </c>
      <c r="B854" s="2">
        <f>RSI!B854</f>
        <v>3.2105000000000001</v>
      </c>
      <c r="C854" s="2">
        <f>RSI!I854</f>
        <v>46.879899948038833</v>
      </c>
      <c r="D854" s="2">
        <f>MACD!E854</f>
        <v>6.2348489764607606E-4</v>
      </c>
      <c r="E854" s="2">
        <f>MACD!F854</f>
        <v>-1.2742319219781069E-2</v>
      </c>
      <c r="F854" s="2">
        <f>'Moving Avg'!D854</f>
        <v>3.1994999999999996</v>
      </c>
      <c r="G854" s="2">
        <f>'Moving Avg'!F854</f>
        <v>3.2240400000000009</v>
      </c>
      <c r="H854" s="2">
        <f>'Moving Avg'!G854</f>
        <v>3.2652699999999997</v>
      </c>
      <c r="I854" s="2">
        <f>'Moving Avg'!H854</f>
        <v>3.0860584999999996</v>
      </c>
      <c r="J854" s="6" t="str">
        <f>OBV!F854</f>
        <v>BULLISH</v>
      </c>
      <c r="K854" s="6" t="str">
        <f>OBV!G854</f>
        <v>STRONG</v>
      </c>
      <c r="L854" s="6" t="str">
        <f>OBV!H854</f>
        <v>NEUTRAL</v>
      </c>
    </row>
    <row r="855" spans="1:12" ht="13.5" x14ac:dyDescent="0.25">
      <c r="A855" s="3">
        <f>RSI!A855</f>
        <v>43248</v>
      </c>
      <c r="B855" s="2">
        <f>RSI!B855</f>
        <v>3.2105000000000001</v>
      </c>
      <c r="C855" s="2">
        <f>RSI!I855</f>
        <v>46.879899948038833</v>
      </c>
      <c r="D855" s="2">
        <f>MACD!E855</f>
        <v>6.970776966213954E-3</v>
      </c>
      <c r="E855" s="2">
        <f>MACD!F855</f>
        <v>-8.7996999825820654E-3</v>
      </c>
      <c r="F855" s="2">
        <f>'Moving Avg'!D855</f>
        <v>3.1994999999999996</v>
      </c>
      <c r="G855" s="2">
        <f>'Moving Avg'!F855</f>
        <v>3.2245000000000013</v>
      </c>
      <c r="H855" s="2">
        <f>'Moving Avg'!G855</f>
        <v>3.263344</v>
      </c>
      <c r="I855" s="2">
        <f>'Moving Avg'!H855</f>
        <v>3.0851410000000006</v>
      </c>
      <c r="J855" s="6" t="str">
        <f>OBV!F855</f>
        <v>BULLISH</v>
      </c>
      <c r="K855" s="6" t="str">
        <f>OBV!G855</f>
        <v>STRONG</v>
      </c>
      <c r="L855" s="6" t="str">
        <f>OBV!H855</f>
        <v>NEUTRAL</v>
      </c>
    </row>
    <row r="856" spans="1:12" ht="13.5" x14ac:dyDescent="0.25">
      <c r="A856" s="3">
        <f>RSI!A856</f>
        <v>43249</v>
      </c>
      <c r="B856" s="2">
        <f>RSI!B856</f>
        <v>3.2105000000000001</v>
      </c>
      <c r="C856" s="2">
        <f>RSI!I856</f>
        <v>46.879899948038833</v>
      </c>
      <c r="D856" s="2">
        <f>MACD!E856</f>
        <v>1.596286303741401E-2</v>
      </c>
      <c r="E856" s="2">
        <f>MACD!F856</f>
        <v>-3.8471873785828501E-3</v>
      </c>
      <c r="F856" s="2">
        <f>'Moving Avg'!D856</f>
        <v>3.1994999999999996</v>
      </c>
      <c r="G856" s="2">
        <f>'Moving Avg'!F856</f>
        <v>3.2249600000000007</v>
      </c>
      <c r="H856" s="2">
        <f>'Moving Avg'!G856</f>
        <v>3.2601339999999999</v>
      </c>
      <c r="I856" s="2">
        <f>'Moving Avg'!H856</f>
        <v>3.0839945000000006</v>
      </c>
      <c r="J856" s="6" t="str">
        <f>OBV!F856</f>
        <v>BULLISH</v>
      </c>
      <c r="K856" s="6" t="str">
        <f>OBV!G856</f>
        <v>STRONG</v>
      </c>
      <c r="L856" s="6" t="str">
        <f>OBV!H856</f>
        <v>NEUTRAL</v>
      </c>
    </row>
    <row r="857" spans="1:12" ht="13.5" x14ac:dyDescent="0.25">
      <c r="A857" s="3">
        <f>RSI!A857</f>
        <v>43250</v>
      </c>
      <c r="B857" s="2">
        <f>RSI!B857</f>
        <v>3.2105000000000001</v>
      </c>
      <c r="C857" s="2">
        <f>RSI!I857</f>
        <v>46.879899948038833</v>
      </c>
      <c r="D857" s="2">
        <f>MACD!E857</f>
        <v>2.0139422061431933E-2</v>
      </c>
      <c r="E857" s="2">
        <f>MACD!F857</f>
        <v>9.5013450942010684E-4</v>
      </c>
      <c r="F857" s="2">
        <f>'Moving Avg'!D857</f>
        <v>3.2059200000000003</v>
      </c>
      <c r="G857" s="2">
        <f>'Moving Avg'!F857</f>
        <v>3.2249600000000016</v>
      </c>
      <c r="H857" s="2">
        <f>'Moving Avg'!G857</f>
        <v>3.2581159999999998</v>
      </c>
      <c r="I857" s="2">
        <f>'Moving Avg'!H857</f>
        <v>3.0830770000000007</v>
      </c>
      <c r="J857" s="6" t="str">
        <f>OBV!F857</f>
        <v>BULLISH</v>
      </c>
      <c r="K857" s="6" t="str">
        <f>OBV!G857</f>
        <v>STRONG</v>
      </c>
      <c r="L857" s="6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3.2564000000000002</v>
      </c>
      <c r="C858" s="2">
        <f>RSI!I858</f>
        <v>56.080731794326567</v>
      </c>
      <c r="D858" s="2">
        <f>MACD!E858</f>
        <v>1.9649952099492829E-2</v>
      </c>
      <c r="E858" s="2">
        <f>MACD!F858</f>
        <v>4.690098027434652E-3</v>
      </c>
      <c r="F858" s="2">
        <f>'Moving Avg'!D858</f>
        <v>3.2196800000000003</v>
      </c>
      <c r="G858" s="2">
        <f>'Moving Avg'!F858</f>
        <v>3.2272550000000009</v>
      </c>
      <c r="H858" s="2">
        <f>'Moving Avg'!G858</f>
        <v>3.2558240000000001</v>
      </c>
      <c r="I858" s="2">
        <f>'Moving Avg'!H858</f>
        <v>3.082389</v>
      </c>
      <c r="J858" s="6" t="str">
        <f>OBV!F858</f>
        <v>BULLISH</v>
      </c>
      <c r="K858" s="6" t="str">
        <f>OBV!G858</f>
        <v>STRONG</v>
      </c>
      <c r="L858" s="6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3.2564000000000002</v>
      </c>
      <c r="C859" s="2">
        <f>RSI!I859</f>
        <v>56.080731794326567</v>
      </c>
      <c r="D859" s="2">
        <f>MACD!E859</f>
        <v>1.1980994697978531E-2</v>
      </c>
      <c r="E859" s="2">
        <f>MACD!F859</f>
        <v>6.1482773615434277E-3</v>
      </c>
      <c r="F859" s="2">
        <f>'Moving Avg'!D859</f>
        <v>3.2288600000000001</v>
      </c>
      <c r="G859" s="2">
        <f>'Moving Avg'!F859</f>
        <v>3.229550000000001</v>
      </c>
      <c r="H859" s="2">
        <f>'Moving Avg'!G859</f>
        <v>3.2540820000000004</v>
      </c>
      <c r="I859" s="2">
        <f>'Moving Avg'!H859</f>
        <v>3.0817240000000004</v>
      </c>
      <c r="J859" s="6" t="str">
        <f>OBV!F859</f>
        <v>BULLISH</v>
      </c>
      <c r="K859" s="6" t="str">
        <f>OBV!G859</f>
        <v>STRONG</v>
      </c>
      <c r="L859" s="6" t="str">
        <f>OBV!H859</f>
        <v>CONFIRMED BULLISH</v>
      </c>
    </row>
    <row r="860" spans="1:12" ht="13.5" x14ac:dyDescent="0.25">
      <c r="A860" s="3">
        <f>RSI!A860</f>
        <v>43255</v>
      </c>
      <c r="B860" s="2">
        <f>RSI!B860</f>
        <v>3.2564000000000002</v>
      </c>
      <c r="C860" s="2">
        <f>RSI!I860</f>
        <v>56.080731794326574</v>
      </c>
      <c r="D860" s="2">
        <f>MACD!E860</f>
        <v>5.3129398141944506E-3</v>
      </c>
      <c r="E860" s="2">
        <f>MACD!F860</f>
        <v>5.9812098520736334E-3</v>
      </c>
      <c r="F860" s="2">
        <f>'Moving Avg'!D860</f>
        <v>3.2380400000000003</v>
      </c>
      <c r="G860" s="2">
        <f>'Moving Avg'!F860</f>
        <v>3.2318450000000007</v>
      </c>
      <c r="H860" s="2">
        <f>'Moving Avg'!G860</f>
        <v>3.2517900000000002</v>
      </c>
      <c r="I860" s="2">
        <f>'Moving Avg'!H860</f>
        <v>3.0811510000000002</v>
      </c>
      <c r="J860" s="6" t="str">
        <f>OBV!F860</f>
        <v>BULLISH</v>
      </c>
      <c r="K860" s="6" t="str">
        <f>OBV!G860</f>
        <v>STRONG</v>
      </c>
      <c r="L860" s="6" t="str">
        <f>OBV!H860</f>
        <v>CONFIRMED BULLISH</v>
      </c>
    </row>
    <row r="861" spans="1:12" ht="13.5" x14ac:dyDescent="0.25">
      <c r="A861" s="3">
        <f>RSI!A861</f>
        <v>43256</v>
      </c>
      <c r="B861" s="2">
        <f>RSI!B861</f>
        <v>3.3113999999999999</v>
      </c>
      <c r="C861" s="2">
        <f>RSI!I861</f>
        <v>65.121908807868607</v>
      </c>
      <c r="D861" s="2">
        <f>MACD!E861</f>
        <v>-4.5690170299574895E-3</v>
      </c>
      <c r="E861" s="2">
        <f>MACD!F861</f>
        <v>3.871164475667409E-3</v>
      </c>
      <c r="F861" s="2">
        <f>'Moving Avg'!D861</f>
        <v>3.2582200000000001</v>
      </c>
      <c r="G861" s="2">
        <f>'Moving Avg'!F861</f>
        <v>3.2355150000000008</v>
      </c>
      <c r="H861" s="2">
        <f>'Moving Avg'!G861</f>
        <v>3.2505980000000001</v>
      </c>
      <c r="I861" s="2">
        <f>'Moving Avg'!H861</f>
        <v>3.0811510000000011</v>
      </c>
      <c r="J861" s="6" t="str">
        <f>OBV!F861</f>
        <v>BULLISH</v>
      </c>
      <c r="K861" s="6" t="str">
        <f>OBV!G861</f>
        <v>STRONG</v>
      </c>
      <c r="L861" s="6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3.3022</v>
      </c>
      <c r="C862" s="2">
        <f>RSI!I862</f>
        <v>62.793318251794879</v>
      </c>
      <c r="D862" s="2">
        <f>MACD!E862</f>
        <v>-1.7666059947399226E-2</v>
      </c>
      <c r="E862" s="2">
        <f>MACD!F862</f>
        <v>-4.3628040894591819E-4</v>
      </c>
      <c r="F862" s="2">
        <f>'Moving Avg'!D862</f>
        <v>3.2765599999999999</v>
      </c>
      <c r="G862" s="2">
        <f>'Moving Avg'!F862</f>
        <v>3.2401000000000009</v>
      </c>
      <c r="H862" s="2">
        <f>'Moving Avg'!G862</f>
        <v>3.2492219999999996</v>
      </c>
      <c r="I862" s="2">
        <f>'Moving Avg'!H862</f>
        <v>3.0807380000000006</v>
      </c>
      <c r="J862" s="6" t="str">
        <f>OBV!F862</f>
        <v>BULLISH</v>
      </c>
      <c r="K862" s="6" t="str">
        <f>OBV!G862</f>
        <v>STRONG</v>
      </c>
      <c r="L862" s="6" t="str">
        <f>OBV!H862</f>
        <v>CONFIRMED BULLISH</v>
      </c>
    </row>
    <row r="863" spans="1:12" ht="13.5" x14ac:dyDescent="0.25">
      <c r="A863" s="3">
        <f>RSI!A863</f>
        <v>43258</v>
      </c>
      <c r="B863" s="2">
        <f>RSI!B863</f>
        <v>3.3022</v>
      </c>
      <c r="C863" s="2">
        <f>RSI!I863</f>
        <v>62.793318251794872</v>
      </c>
      <c r="D863" s="2">
        <f>MACD!E863</f>
        <v>-2.7721394883315931E-2</v>
      </c>
      <c r="E863" s="2">
        <f>MACD!F863</f>
        <v>-5.8933033038199214E-3</v>
      </c>
      <c r="F863" s="2">
        <f>'Moving Avg'!D863</f>
        <v>3.28572</v>
      </c>
      <c r="G863" s="2">
        <f>'Moving Avg'!F863</f>
        <v>3.2423900000000003</v>
      </c>
      <c r="H863" s="2">
        <f>'Moving Avg'!G863</f>
        <v>3.2475699999999996</v>
      </c>
      <c r="I863" s="2">
        <f>'Moving Avg'!H863</f>
        <v>3.0807380000000002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3.2976999999999999</v>
      </c>
      <c r="C864" s="2">
        <f>RSI!I864</f>
        <v>61.544922471339198</v>
      </c>
      <c r="D864" s="2">
        <f>MACD!E864</f>
        <v>-3.2733165617913507E-2</v>
      </c>
      <c r="E864" s="2">
        <f>MACD!F864</f>
        <v>-1.1261275766638639E-2</v>
      </c>
      <c r="F864" s="2">
        <f>'Moving Avg'!D864</f>
        <v>3.2939799999999999</v>
      </c>
      <c r="G864" s="2">
        <f>'Moving Avg'!F864</f>
        <v>3.2442250000000001</v>
      </c>
      <c r="H864" s="2">
        <f>'Moving Avg'!G864</f>
        <v>3.2461039999999999</v>
      </c>
      <c r="I864" s="2">
        <f>'Moving Avg'!H864</f>
        <v>3.0807380000000002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3.2976999999999999</v>
      </c>
      <c r="C865" s="2">
        <f>RSI!I865</f>
        <v>61.544922471339198</v>
      </c>
      <c r="D865" s="2">
        <f>MACD!E865</f>
        <v>-3.7280471286126549E-2</v>
      </c>
      <c r="E865" s="2">
        <f>MACD!F865</f>
        <v>-1.6465114870536222E-2</v>
      </c>
      <c r="F865" s="2">
        <f>'Moving Avg'!D865</f>
        <v>3.3022399999999998</v>
      </c>
      <c r="G865" s="2">
        <f>'Moving Avg'!F865</f>
        <v>3.2460599999999999</v>
      </c>
      <c r="H865" s="2">
        <f>'Moving Avg'!G865</f>
        <v>3.2450959999999993</v>
      </c>
      <c r="I865" s="2">
        <f>'Moving Avg'!H865</f>
        <v>3.0807380000000002</v>
      </c>
      <c r="J865" s="6" t="str">
        <f>OBV!F865</f>
        <v>BULLISH</v>
      </c>
      <c r="K865" s="6" t="str">
        <f>OBV!G865</f>
        <v>NEUTRAL</v>
      </c>
      <c r="L865" s="6" t="str">
        <f>OBV!H865</f>
        <v>CONFIRMED BULLISH</v>
      </c>
    </row>
    <row r="866" spans="1:12" ht="13.5" x14ac:dyDescent="0.25">
      <c r="A866" s="3">
        <f>RSI!A866</f>
        <v>43263</v>
      </c>
      <c r="B866" s="2">
        <f>RSI!B866</f>
        <v>3.2976999999999999</v>
      </c>
      <c r="C866" s="2">
        <f>RSI!I866</f>
        <v>61.544922471339206</v>
      </c>
      <c r="D866" s="2">
        <f>MACD!E866</f>
        <v>-4.1412058675340369E-2</v>
      </c>
      <c r="E866" s="2">
        <f>MACD!F866</f>
        <v>-2.1454503631497052E-2</v>
      </c>
      <c r="F866" s="2">
        <f>'Moving Avg'!D866</f>
        <v>3.2994999999999997</v>
      </c>
      <c r="G866" s="2">
        <f>'Moving Avg'!F866</f>
        <v>3.24675</v>
      </c>
      <c r="H866" s="2">
        <f>'Moving Avg'!G866</f>
        <v>3.2441799999999987</v>
      </c>
      <c r="I866" s="2">
        <f>'Moving Avg'!H866</f>
        <v>3.0807609999999999</v>
      </c>
      <c r="J866" s="6" t="str">
        <f>OBV!F866</f>
        <v>BEARISH</v>
      </c>
      <c r="K866" s="6" t="str">
        <f>OBV!G866</f>
        <v>WEAK</v>
      </c>
      <c r="L866" s="6" t="str">
        <f>OBV!H866</f>
        <v>CONFIRMED BEARISH</v>
      </c>
    </row>
    <row r="867" spans="1:12" ht="13.5" x14ac:dyDescent="0.25">
      <c r="A867" s="3">
        <f>RSI!A867</f>
        <v>43264</v>
      </c>
      <c r="B867" s="2">
        <f>RSI!B867</f>
        <v>3.2976999999999999</v>
      </c>
      <c r="C867" s="2">
        <f>RSI!I867</f>
        <v>61.544922471339206</v>
      </c>
      <c r="D867" s="2">
        <f>MACD!E867</f>
        <v>-4.5170857243239215E-2</v>
      </c>
      <c r="E867" s="2">
        <f>MACD!F867</f>
        <v>-2.6197774353845488E-2</v>
      </c>
      <c r="F867" s="2">
        <f>'Moving Avg'!D867</f>
        <v>3.2985999999999995</v>
      </c>
      <c r="G867" s="2">
        <f>'Moving Avg'!F867</f>
        <v>3.2485849999999998</v>
      </c>
      <c r="H867" s="2">
        <f>'Moving Avg'!G867</f>
        <v>3.242713999999999</v>
      </c>
      <c r="I867" s="2">
        <f>'Moving Avg'!H867</f>
        <v>3.080784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</row>
    <row r="868" spans="1:12" ht="13.5" x14ac:dyDescent="0.25">
      <c r="A868" s="3">
        <f>RSI!A868</f>
        <v>43265</v>
      </c>
      <c r="B868" s="2">
        <f>RSI!B868</f>
        <v>3.2564000000000002</v>
      </c>
      <c r="C868" s="2">
        <f>RSI!I868</f>
        <v>49.416885763803968</v>
      </c>
      <c r="D868" s="2">
        <f>MACD!E868</f>
        <v>-3.847395176517443E-2</v>
      </c>
      <c r="E868" s="2">
        <f>MACD!F868</f>
        <v>-2.8653009836111278E-2</v>
      </c>
      <c r="F868" s="2">
        <f>'Moving Avg'!D868</f>
        <v>3.2894399999999999</v>
      </c>
      <c r="G868" s="2">
        <f>'Moving Avg'!F868</f>
        <v>3.2485849999999998</v>
      </c>
      <c r="H868" s="2">
        <f>'Moving Avg'!G868</f>
        <v>3.2408799999999989</v>
      </c>
      <c r="I868" s="2">
        <f>'Moving Avg'!H868</f>
        <v>3.0806695000000004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3.2517999999999998</v>
      </c>
      <c r="C869" s="2">
        <f>RSI!I869</f>
        <v>48.275795047465543</v>
      </c>
      <c r="D869" s="2">
        <f>MACD!E869</f>
        <v>-3.2447898165377964E-2</v>
      </c>
      <c r="E869" s="2">
        <f>MACD!F869</f>
        <v>-2.9411987501964616E-2</v>
      </c>
      <c r="F869" s="2">
        <f>'Moving Avg'!D869</f>
        <v>3.2802599999999997</v>
      </c>
      <c r="G869" s="2">
        <f>'Moving Avg'!F869</f>
        <v>3.2506499999999994</v>
      </c>
      <c r="H869" s="2">
        <f>'Moving Avg'!G869</f>
        <v>3.2384959999999992</v>
      </c>
      <c r="I869" s="2">
        <f>'Moving Avg'!H869</f>
        <v>3.080578</v>
      </c>
      <c r="J869" s="6" t="str">
        <f>OBV!F869</f>
        <v>BEARISH</v>
      </c>
      <c r="K869" s="6" t="str">
        <f>OBV!G869</f>
        <v>WEAK</v>
      </c>
      <c r="L869" s="6" t="str">
        <f>OBV!H869</f>
        <v>CONFIRMED BEARISH</v>
      </c>
    </row>
    <row r="870" spans="1:12" ht="13.5" x14ac:dyDescent="0.25">
      <c r="A870" s="3">
        <f>RSI!A870</f>
        <v>43270</v>
      </c>
      <c r="B870" s="2">
        <f>RSI!B870</f>
        <v>3.2610000000000001</v>
      </c>
      <c r="C870" s="2">
        <f>RSI!I870</f>
        <v>50.726402499644024</v>
      </c>
      <c r="D870" s="2">
        <f>MACD!E870</f>
        <v>-2.7985914311801086E-2</v>
      </c>
      <c r="E870" s="2">
        <f>MACD!F870</f>
        <v>-2.9126772863931911E-2</v>
      </c>
      <c r="F870" s="2">
        <f>'Moving Avg'!D870</f>
        <v>3.2729200000000001</v>
      </c>
      <c r="G870" s="2">
        <f>'Moving Avg'!F870</f>
        <v>3.2531749999999997</v>
      </c>
      <c r="H870" s="2">
        <f>'Moving Avg'!G870</f>
        <v>3.2372119999999991</v>
      </c>
      <c r="I870" s="2">
        <f>'Moving Avg'!H870</f>
        <v>3.0805324999999999</v>
      </c>
      <c r="J870" s="6" t="str">
        <f>OBV!F870</f>
        <v>BULLISH</v>
      </c>
      <c r="K870" s="6" t="str">
        <f>OBV!G870</f>
        <v>NEUTRAL</v>
      </c>
      <c r="L870" s="6" t="str">
        <f>OBV!H870</f>
        <v>BULLISH DIVERGENCE</v>
      </c>
    </row>
    <row r="871" spans="1:12" ht="13.5" x14ac:dyDescent="0.25">
      <c r="A871" s="3">
        <f>RSI!A871</f>
        <v>43271</v>
      </c>
      <c r="B871" s="2">
        <f>RSI!B871</f>
        <v>3.3252000000000002</v>
      </c>
      <c r="C871" s="2">
        <f>RSI!I871</f>
        <v>63.663896556490144</v>
      </c>
      <c r="D871" s="2">
        <f>MACD!E871</f>
        <v>-2.0517568964276922E-2</v>
      </c>
      <c r="E871" s="2">
        <f>MACD!F871</f>
        <v>-2.7404932084000914E-2</v>
      </c>
      <c r="F871" s="2">
        <f>'Moving Avg'!D871</f>
        <v>3.2784199999999997</v>
      </c>
      <c r="G871" s="2">
        <f>'Moving Avg'!F871</f>
        <v>3.2589099999999993</v>
      </c>
      <c r="H871" s="2">
        <f>'Moving Avg'!G871</f>
        <v>3.2363859999999987</v>
      </c>
      <c r="I871" s="2">
        <f>'Moving Avg'!H871</f>
        <v>3.0807619999999996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3.3022</v>
      </c>
      <c r="C872" s="2">
        <f>RSI!I872</f>
        <v>57.80790289785525</v>
      </c>
      <c r="D872" s="2">
        <f>MACD!E872</f>
        <v>-1.4301428661068982E-2</v>
      </c>
      <c r="E872" s="2">
        <f>MACD!F872</f>
        <v>-2.478423139941453E-2</v>
      </c>
      <c r="F872" s="2">
        <f>'Moving Avg'!D872</f>
        <v>3.2793200000000007</v>
      </c>
      <c r="G872" s="2">
        <f>'Moving Avg'!F872</f>
        <v>3.2651000000000003</v>
      </c>
      <c r="H872" s="2">
        <f>'Moving Avg'!G872</f>
        <v>3.2363859999999995</v>
      </c>
      <c r="I872" s="2">
        <f>'Moving Avg'!H872</f>
        <v>3.0808765</v>
      </c>
      <c r="J872" s="6" t="str">
        <f>OBV!F872</f>
        <v>BULLISH</v>
      </c>
      <c r="K872" s="6" t="str">
        <f>OBV!G872</f>
        <v>STRONG</v>
      </c>
      <c r="L872" s="6" t="str">
        <f>OBV!H872</f>
        <v>CONFIRMED BULLISH</v>
      </c>
    </row>
    <row r="873" spans="1:12" ht="13.5" x14ac:dyDescent="0.25">
      <c r="A873" s="3">
        <f>RSI!A873</f>
        <v>43273</v>
      </c>
      <c r="B873" s="2">
        <f>RSI!B873</f>
        <v>3.2885</v>
      </c>
      <c r="C873" s="2">
        <f>RSI!I873</f>
        <v>54.587025274788893</v>
      </c>
      <c r="D873" s="2">
        <f>MACD!E873</f>
        <v>-8.2534392080013674E-3</v>
      </c>
      <c r="E873" s="2">
        <f>MACD!F873</f>
        <v>-2.1478072961131897E-2</v>
      </c>
      <c r="F873" s="2">
        <f>'Moving Avg'!D873</f>
        <v>3.2857399999999997</v>
      </c>
      <c r="G873" s="2">
        <f>'Moving Avg'!F873</f>
        <v>3.2701450000000003</v>
      </c>
      <c r="H873" s="2">
        <f>'Moving Avg'!G873</f>
        <v>3.2370279999999991</v>
      </c>
      <c r="I873" s="2">
        <f>'Moving Avg'!H873</f>
        <v>3.0810369999999994</v>
      </c>
      <c r="J873" s="6" t="str">
        <f>OBV!F873</f>
        <v>BULLISH</v>
      </c>
      <c r="K873" s="6" t="str">
        <f>OBV!G873</f>
        <v>STRONG</v>
      </c>
      <c r="L873" s="6" t="str">
        <f>OBV!H873</f>
        <v>CONFIRMED BULLISH</v>
      </c>
    </row>
    <row r="874" spans="1:12" ht="13.5" x14ac:dyDescent="0.25">
      <c r="A874" s="3">
        <f>RSI!A874</f>
        <v>43276</v>
      </c>
      <c r="B874" s="2">
        <f>RSI!B874</f>
        <v>3.2517999999999998</v>
      </c>
      <c r="C874" s="2">
        <f>RSI!I874</f>
        <v>47.027881508909616</v>
      </c>
      <c r="D874" s="2">
        <f>MACD!E874</f>
        <v>-1.2385934631993223E-3</v>
      </c>
      <c r="E874" s="2">
        <f>MACD!F874</f>
        <v>-1.7430177061545381E-2</v>
      </c>
      <c r="F874" s="2">
        <f>'Moving Avg'!D874</f>
        <v>3.2857399999999997</v>
      </c>
      <c r="G874" s="2">
        <f>'Moving Avg'!F874</f>
        <v>3.2722099999999998</v>
      </c>
      <c r="H874" s="2">
        <f>'Moving Avg'!G874</f>
        <v>3.2361099999999992</v>
      </c>
      <c r="I874" s="2">
        <f>'Moving Avg'!H874</f>
        <v>3.0810139999999997</v>
      </c>
      <c r="J874" s="6" t="str">
        <f>OBV!F874</f>
        <v>BULLISH</v>
      </c>
      <c r="K874" s="6" t="str">
        <f>OBV!G874</f>
        <v>STRONG</v>
      </c>
      <c r="L874" s="6" t="str">
        <f>OBV!H874</f>
        <v>NEUTRAL</v>
      </c>
    </row>
    <row r="875" spans="1:12" ht="13.5" x14ac:dyDescent="0.25">
      <c r="A875" s="3">
        <f>RSI!A875</f>
        <v>43277</v>
      </c>
      <c r="B875" s="2">
        <f>RSI!B875</f>
        <v>3.2793000000000001</v>
      </c>
      <c r="C875" s="2">
        <f>RSI!I875</f>
        <v>52.352346853855003</v>
      </c>
      <c r="D875" s="2">
        <f>MACD!E875</f>
        <v>2.7575232139325223E-3</v>
      </c>
      <c r="E875" s="2">
        <f>MACD!F875</f>
        <v>-1.3392637006449801E-2</v>
      </c>
      <c r="F875" s="2">
        <f>'Moving Avg'!D875</f>
        <v>3.2893999999999997</v>
      </c>
      <c r="G875" s="2">
        <f>'Moving Avg'!F875</f>
        <v>3.2756500000000002</v>
      </c>
      <c r="H875" s="2">
        <f>'Moving Avg'!G875</f>
        <v>3.2365679999999997</v>
      </c>
      <c r="I875" s="2">
        <f>'Moving Avg'!H875</f>
        <v>3.0811744999999995</v>
      </c>
      <c r="J875" s="6" t="str">
        <f>OBV!F875</f>
        <v>BULLISH</v>
      </c>
      <c r="K875" s="6" t="str">
        <f>OBV!G875</f>
        <v>STRONG</v>
      </c>
      <c r="L875" s="6" t="str">
        <f>OBV!H875</f>
        <v>CONFIRMED BULLISH</v>
      </c>
    </row>
    <row r="876" spans="1:12" ht="13.5" x14ac:dyDescent="0.25">
      <c r="A876" s="3">
        <f>RSI!A876</f>
        <v>43278</v>
      </c>
      <c r="B876" s="2">
        <f>RSI!B876</f>
        <v>3.2517999999999998</v>
      </c>
      <c r="C876" s="2">
        <f>RSI!I876</f>
        <v>47.238906630882326</v>
      </c>
      <c r="D876" s="2">
        <f>MACD!E876</f>
        <v>8.1036827391618438E-3</v>
      </c>
      <c r="E876" s="2">
        <f>MACD!F876</f>
        <v>-9.0933730573274727E-3</v>
      </c>
      <c r="F876" s="2">
        <f>'Moving Avg'!D876</f>
        <v>3.2747199999999999</v>
      </c>
      <c r="G876" s="2">
        <f>'Moving Avg'!F876</f>
        <v>3.2777149999999997</v>
      </c>
      <c r="H876" s="2">
        <f>'Moving Avg'!G876</f>
        <v>3.2365680000000001</v>
      </c>
      <c r="I876" s="2">
        <f>'Moving Avg'!H876</f>
        <v>3.0816105</v>
      </c>
      <c r="J876" s="6" t="str">
        <f>OBV!F876</f>
        <v>BEARISH</v>
      </c>
      <c r="K876" s="6" t="str">
        <f>OBV!G876</f>
        <v>WEAK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3.2288999999999999</v>
      </c>
      <c r="C877" s="2">
        <f>RSI!I877</f>
        <v>43.434400149881498</v>
      </c>
      <c r="D877" s="2">
        <f>MACD!E877</f>
        <v>1.4419292820305518E-2</v>
      </c>
      <c r="E877" s="2">
        <f>MACD!F877</f>
        <v>-4.3908398818008751E-3</v>
      </c>
      <c r="F877" s="2">
        <f>'Moving Avg'!D877</f>
        <v>3.2600600000000002</v>
      </c>
      <c r="G877" s="2">
        <f>'Moving Avg'!F877</f>
        <v>3.2786350000000004</v>
      </c>
      <c r="H877" s="2">
        <f>'Moving Avg'!G877</f>
        <v>3.2368440000000009</v>
      </c>
      <c r="I877" s="2">
        <f>'Moving Avg'!H877</f>
        <v>3.0814729999999999</v>
      </c>
      <c r="J877" s="6" t="str">
        <f>OBV!F877</f>
        <v>BEARISH</v>
      </c>
      <c r="K877" s="6" t="str">
        <f>OBV!G877</f>
        <v>WEAK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3.2793000000000001</v>
      </c>
      <c r="C878" s="2">
        <f>RSI!I878</f>
        <v>52.501319870787725</v>
      </c>
      <c r="D878" s="2">
        <f>MACD!E878</f>
        <v>9.8999640483210527E-3</v>
      </c>
      <c r="E878" s="2">
        <f>MACD!F878</f>
        <v>-1.5326790957764895E-3</v>
      </c>
      <c r="F878" s="2">
        <f>'Moving Avg'!D878</f>
        <v>3.2582200000000001</v>
      </c>
      <c r="G878" s="2">
        <f>'Moving Avg'!F878</f>
        <v>3.279780000000001</v>
      </c>
      <c r="H878" s="2">
        <f>'Moving Avg'!G878</f>
        <v>3.2400540000000007</v>
      </c>
      <c r="I878" s="2">
        <f>'Moving Avg'!H878</f>
        <v>3.0819084999999995</v>
      </c>
      <c r="J878" s="6" t="str">
        <f>OBV!F878</f>
        <v>BEARISH</v>
      </c>
      <c r="K878" s="6" t="str">
        <f>OBV!G878</f>
        <v>WEAK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3.3022</v>
      </c>
      <c r="C879" s="2">
        <f>RSI!I879</f>
        <v>55.955822348153916</v>
      </c>
      <c r="D879" s="2">
        <f>MACD!E879</f>
        <v>3.5814020298339244E-3</v>
      </c>
      <c r="E879" s="2">
        <f>MACD!F879</f>
        <v>-5.0986287065440678E-4</v>
      </c>
      <c r="F879" s="2">
        <f>'Moving Avg'!D879</f>
        <v>3.2683</v>
      </c>
      <c r="G879" s="2">
        <f>'Moving Avg'!F879</f>
        <v>3.28207</v>
      </c>
      <c r="H879" s="2">
        <f>'Moving Avg'!G879</f>
        <v>3.2446400000000004</v>
      </c>
      <c r="I879" s="2">
        <f>'Moving Avg'!H879</f>
        <v>3.0824815000000001</v>
      </c>
      <c r="J879" s="6" t="str">
        <f>OBV!F879</f>
        <v>BEARISH</v>
      </c>
      <c r="K879" s="6" t="str">
        <f>OBV!G879</f>
        <v>WEAK</v>
      </c>
      <c r="L879" s="6" t="str">
        <f>OBV!H879</f>
        <v>BEARISH DIVERGENCE</v>
      </c>
    </row>
    <row r="880" spans="1:12" ht="13.5" x14ac:dyDescent="0.25">
      <c r="A880" s="3">
        <f>RSI!A880</f>
        <v>43284</v>
      </c>
      <c r="B880" s="2">
        <f>RSI!B880</f>
        <v>3.3435000000000001</v>
      </c>
      <c r="C880" s="2">
        <f>RSI!I880</f>
        <v>61.407235621711152</v>
      </c>
      <c r="D880" s="2">
        <f>MACD!E880</f>
        <v>-3.6280856146198026E-3</v>
      </c>
      <c r="E880" s="2">
        <f>MACD!F880</f>
        <v>-1.133507419447486E-3</v>
      </c>
      <c r="F880" s="2">
        <f>'Moving Avg'!D880</f>
        <v>3.2811399999999997</v>
      </c>
      <c r="G880" s="2">
        <f>'Moving Avg'!F880</f>
        <v>3.2864250000000004</v>
      </c>
      <c r="H880" s="2">
        <f>'Moving Avg'!G880</f>
        <v>3.2495920000000011</v>
      </c>
      <c r="I880" s="2">
        <f>'Moving Avg'!H880</f>
        <v>3.0832380000000001</v>
      </c>
      <c r="J880" s="6" t="str">
        <f>OBV!F880</f>
        <v>BULLISH</v>
      </c>
      <c r="K880" s="6" t="str">
        <f>OBV!G880</f>
        <v>NEUTRAL</v>
      </c>
      <c r="L880" s="6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3.3068</v>
      </c>
      <c r="C881" s="2">
        <f>RSI!I881</f>
        <v>54.90405631104872</v>
      </c>
      <c r="D881" s="2">
        <f>MACD!E881</f>
        <v>2.4200717649627279E-3</v>
      </c>
      <c r="E881" s="2">
        <f>MACD!F881</f>
        <v>-4.227915825654432E-4</v>
      </c>
      <c r="F881" s="2">
        <f>'Moving Avg'!D881</f>
        <v>3.2921400000000007</v>
      </c>
      <c r="G881" s="2">
        <f>'Moving Avg'!F881</f>
        <v>3.2861950000000002</v>
      </c>
      <c r="H881" s="2">
        <f>'Moving Avg'!G881</f>
        <v>3.2528940000000013</v>
      </c>
      <c r="I881" s="2">
        <f>'Moving Avg'!H881</f>
        <v>3.0839489999999996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</row>
    <row r="882" spans="1:12" ht="13.5" x14ac:dyDescent="0.25">
      <c r="A882" s="3">
        <f>RSI!A882</f>
        <v>43286</v>
      </c>
      <c r="B882" s="2">
        <f>RSI!B882</f>
        <v>3.3159999999999998</v>
      </c>
      <c r="C882" s="2">
        <f>RSI!I882</f>
        <v>56.1575087288684</v>
      </c>
      <c r="D882" s="2">
        <f>MACD!E882</f>
        <v>3.1208210308477646E-3</v>
      </c>
      <c r="E882" s="2">
        <f>MACD!F882</f>
        <v>2.8593094011719839E-4</v>
      </c>
      <c r="F882" s="2">
        <f>'Moving Avg'!D882</f>
        <v>3.3095599999999998</v>
      </c>
      <c r="G882" s="2">
        <f>'Moving Avg'!F882</f>
        <v>3.2868850000000003</v>
      </c>
      <c r="H882" s="2">
        <f>'Moving Avg'!G882</f>
        <v>3.2547280000000018</v>
      </c>
      <c r="I882" s="2">
        <f>'Moving Avg'!H882</f>
        <v>3.0847059999999997</v>
      </c>
      <c r="J882" s="6" t="str">
        <f>OBV!F882</f>
        <v>BULLISH</v>
      </c>
      <c r="K882" s="6" t="str">
        <f>OBV!G882</f>
        <v>STRONG</v>
      </c>
      <c r="L882" s="6" t="str">
        <f>OBV!H882</f>
        <v>CONFIRMED BULLISH</v>
      </c>
    </row>
    <row r="883" spans="1:12" ht="13.5" x14ac:dyDescent="0.25">
      <c r="A883" s="3">
        <f>RSI!A883</f>
        <v>43287</v>
      </c>
      <c r="B883" s="2">
        <f>RSI!B883</f>
        <v>3.2976999999999999</v>
      </c>
      <c r="C883" s="2">
        <f>RSI!I883</f>
        <v>53.001717521626915</v>
      </c>
      <c r="D883" s="2">
        <f>MACD!E883</f>
        <v>2.7248744895227439E-3</v>
      </c>
      <c r="E883" s="2">
        <f>MACD!F883</f>
        <v>7.7371964999830753E-4</v>
      </c>
      <c r="F883" s="2">
        <f>'Moving Avg'!D883</f>
        <v>3.3132399999999995</v>
      </c>
      <c r="G883" s="2">
        <f>'Moving Avg'!F883</f>
        <v>3.2866600000000004</v>
      </c>
      <c r="H883" s="2">
        <f>'Moving Avg'!G883</f>
        <v>3.2555540000000014</v>
      </c>
      <c r="I883" s="2">
        <f>'Moving Avg'!H883</f>
        <v>3.0853714999999999</v>
      </c>
      <c r="J883" s="6" t="str">
        <f>OBV!F883</f>
        <v>BULLISH</v>
      </c>
      <c r="K883" s="6" t="str">
        <f>OBV!G883</f>
        <v>STRONG</v>
      </c>
      <c r="L883" s="6" t="str">
        <f>OBV!H883</f>
        <v>CONFIRMED BULLISH</v>
      </c>
    </row>
    <row r="884" spans="1:12" ht="13.5" x14ac:dyDescent="0.25">
      <c r="A884" s="3">
        <f>RSI!A884</f>
        <v>43290</v>
      </c>
      <c r="B884" s="2">
        <f>RSI!B884</f>
        <v>3.3022</v>
      </c>
      <c r="C884" s="2">
        <f>RSI!I884</f>
        <v>53.69086661593149</v>
      </c>
      <c r="D884" s="2">
        <f>MACD!E884</f>
        <v>-3.7007232222219244E-3</v>
      </c>
      <c r="E884" s="2">
        <f>MACD!F884</f>
        <v>-1.2116892444573877E-4</v>
      </c>
      <c r="F884" s="2">
        <f>'Moving Avg'!D884</f>
        <v>3.3132399999999995</v>
      </c>
      <c r="G884" s="2">
        <f>'Moving Avg'!F884</f>
        <v>3.2868850000000003</v>
      </c>
      <c r="H884" s="2">
        <f>'Moving Avg'!G884</f>
        <v>3.256654000000001</v>
      </c>
      <c r="I884" s="2">
        <f>'Moving Avg'!H884</f>
        <v>3.0859674999999993</v>
      </c>
      <c r="J884" s="6" t="str">
        <f>OBV!F884</f>
        <v>BULLISH</v>
      </c>
      <c r="K884" s="6" t="str">
        <f>OBV!G884</f>
        <v>STRONG</v>
      </c>
      <c r="L884" s="6" t="str">
        <f>OBV!H884</f>
        <v>NEUTRAL</v>
      </c>
    </row>
    <row r="885" spans="1:12" ht="13.5" x14ac:dyDescent="0.25">
      <c r="A885" s="3">
        <f>RSI!A885</f>
        <v>43291</v>
      </c>
      <c r="B885" s="2">
        <f>RSI!B885</f>
        <v>3.2564000000000002</v>
      </c>
      <c r="C885" s="2">
        <f>RSI!I885</f>
        <v>46.256534732331353</v>
      </c>
      <c r="D885" s="2">
        <f>MACD!E885</f>
        <v>-1.6438470907149672E-3</v>
      </c>
      <c r="E885" s="2">
        <f>MACD!F885</f>
        <v>-4.2570455769958449E-4</v>
      </c>
      <c r="F885" s="2">
        <f>'Moving Avg'!D885</f>
        <v>3.29582</v>
      </c>
      <c r="G885" s="2">
        <f>'Moving Avg'!F885</f>
        <v>3.2848200000000007</v>
      </c>
      <c r="H885" s="2">
        <f>'Moving Avg'!G885</f>
        <v>3.2577560000000019</v>
      </c>
      <c r="I885" s="2">
        <f>'Moving Avg'!H885</f>
        <v>3.0864265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3.2949999999999999</v>
      </c>
      <c r="C886" s="2">
        <f>RSI!I886</f>
        <v>52.256666400522377</v>
      </c>
      <c r="D886" s="2">
        <f>MACD!E886</f>
        <v>-6.8426609809506544E-3</v>
      </c>
      <c r="E886" s="2">
        <f>MACD!F886</f>
        <v>-1.7090958423497985E-3</v>
      </c>
      <c r="F886" s="2">
        <f>'Moving Avg'!D886</f>
        <v>3.2934600000000005</v>
      </c>
      <c r="G886" s="2">
        <f>'Moving Avg'!F886</f>
        <v>3.2846849999999996</v>
      </c>
      <c r="H886" s="2">
        <f>'Moving Avg'!G886</f>
        <v>3.2596300000000014</v>
      </c>
      <c r="I886" s="2">
        <f>'Moving Avg'!H886</f>
        <v>3.0870784999999987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3.3100999999999998</v>
      </c>
      <c r="C887" s="2">
        <f>RSI!I887</f>
        <v>54.401341489930026</v>
      </c>
      <c r="D887" s="2">
        <f>MACD!E887</f>
        <v>-1.5971729858132999E-2</v>
      </c>
      <c r="E887" s="2">
        <f>MACD!F887</f>
        <v>-4.5616226455064387E-3</v>
      </c>
      <c r="F887" s="2">
        <f>'Moving Avg'!D887</f>
        <v>3.2922800000000003</v>
      </c>
      <c r="G887" s="2">
        <f>'Moving Avg'!F887</f>
        <v>3.2853050000000001</v>
      </c>
      <c r="H887" s="2">
        <f>'Moving Avg'!G887</f>
        <v>3.2616220000000014</v>
      </c>
      <c r="I887" s="2">
        <f>'Moving Avg'!H887</f>
        <v>3.0878059999999987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</row>
    <row r="888" spans="1:12" ht="13.5" x14ac:dyDescent="0.25">
      <c r="A888" s="3">
        <f>RSI!A888</f>
        <v>43294</v>
      </c>
      <c r="B888" s="2">
        <f>RSI!B888</f>
        <v>3.28</v>
      </c>
      <c r="C888" s="2">
        <f>RSI!I888</f>
        <v>49.616685193186775</v>
      </c>
      <c r="D888" s="2">
        <f>MACD!E888</f>
        <v>-1.3884000575490774E-2</v>
      </c>
      <c r="E888" s="2">
        <f>MACD!F888</f>
        <v>-6.426098231503306E-3</v>
      </c>
      <c r="F888" s="2">
        <f>'Moving Avg'!D888</f>
        <v>3.2887399999999998</v>
      </c>
      <c r="G888" s="2">
        <f>'Moving Avg'!F888</f>
        <v>3.2864849999999999</v>
      </c>
      <c r="H888" s="2">
        <f>'Moving Avg'!G888</f>
        <v>3.2630120000000011</v>
      </c>
      <c r="I888" s="2">
        <f>'Moving Avg'!H888</f>
        <v>3.0888414999999987</v>
      </c>
      <c r="J888" s="6" t="str">
        <f>OBV!F888</f>
        <v>BULLISH</v>
      </c>
      <c r="K888" s="6" t="str">
        <f>OBV!G888</f>
        <v>NEUTRAL</v>
      </c>
      <c r="L888" s="6" t="str">
        <f>OBV!H888</f>
        <v>BULLISH DIVERGENCE</v>
      </c>
    </row>
    <row r="889" spans="1:12" ht="13.5" x14ac:dyDescent="0.25">
      <c r="A889" s="3">
        <f>RSI!A889</f>
        <v>43297</v>
      </c>
      <c r="B889" s="2">
        <f>RSI!B889</f>
        <v>3.28</v>
      </c>
      <c r="C889" s="2">
        <f>RSI!I889</f>
        <v>49.616685193186775</v>
      </c>
      <c r="D889" s="2">
        <f>MACD!E889</f>
        <v>-8.5749932962073672E-3</v>
      </c>
      <c r="E889" s="2">
        <f>MACD!F889</f>
        <v>-6.8558772444441184E-3</v>
      </c>
      <c r="F889" s="2">
        <f>'Moving Avg'!D889</f>
        <v>3.2842999999999996</v>
      </c>
      <c r="G889" s="2">
        <f>'Moving Avg'!F889</f>
        <v>3.2878949999999998</v>
      </c>
      <c r="H889" s="2">
        <f>'Moving Avg'!G889</f>
        <v>3.2644020000000018</v>
      </c>
      <c r="I889" s="2">
        <f>'Moving Avg'!H889</f>
        <v>3.0899229999999989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3.3050999999999999</v>
      </c>
      <c r="C890" s="2">
        <f>RSI!I890</f>
        <v>53.566268806125137</v>
      </c>
      <c r="D890" s="2">
        <f>MACD!E890</f>
        <v>4.297844103109405E-4</v>
      </c>
      <c r="E890" s="2">
        <f>MACD!F890</f>
        <v>-5.3987449134931071E-3</v>
      </c>
      <c r="F890" s="2">
        <f>'Moving Avg'!D890</f>
        <v>3.2940399999999999</v>
      </c>
      <c r="G890" s="2">
        <f>'Moving Avg'!F890</f>
        <v>3.2901000000000002</v>
      </c>
      <c r="H890" s="2">
        <f>'Moving Avg'!G890</f>
        <v>3.2662940000000016</v>
      </c>
      <c r="I890" s="2">
        <f>'Moving Avg'!H890</f>
        <v>3.0911984999999986</v>
      </c>
      <c r="J890" s="6" t="str">
        <f>OBV!F890</f>
        <v>BULLISH</v>
      </c>
      <c r="K890" s="6" t="str">
        <f>OBV!G890</f>
        <v>STRONG</v>
      </c>
      <c r="L890" s="6" t="str">
        <f>OBV!H890</f>
        <v>BULLISH DIVERGENCE</v>
      </c>
    </row>
    <row r="891" spans="1:12" ht="13.5" x14ac:dyDescent="0.25">
      <c r="A891" s="3">
        <f>RSI!A891</f>
        <v>43299</v>
      </c>
      <c r="B891" s="2">
        <f>RSI!B891</f>
        <v>3.3050999999999999</v>
      </c>
      <c r="C891" s="2">
        <f>RSI!I891</f>
        <v>53.566268806125137</v>
      </c>
      <c r="D891" s="2">
        <f>MACD!E891</f>
        <v>2.2713648423660082E-3</v>
      </c>
      <c r="E891" s="2">
        <f>MACD!F891</f>
        <v>-3.864722962321284E-3</v>
      </c>
      <c r="F891" s="2">
        <f>'Moving Avg'!D891</f>
        <v>3.2960599999999998</v>
      </c>
      <c r="G891" s="2">
        <f>'Moving Avg'!F891</f>
        <v>3.2890950000000005</v>
      </c>
      <c r="H891" s="2">
        <f>'Moving Avg'!G891</f>
        <v>3.2676360000000018</v>
      </c>
      <c r="I891" s="2">
        <f>'Moving Avg'!H891</f>
        <v>3.0928179999999994</v>
      </c>
      <c r="J891" s="6" t="str">
        <f>OBV!F891</f>
        <v>BULLISH</v>
      </c>
      <c r="K891" s="6" t="str">
        <f>OBV!G891</f>
        <v>STRONG</v>
      </c>
      <c r="L891" s="6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3.3601999999999999</v>
      </c>
      <c r="C892" s="2">
        <f>RSI!I892</f>
        <v>61.29159899716467</v>
      </c>
      <c r="D892" s="2">
        <f>MACD!E892</f>
        <v>1.0415903678522298E-3</v>
      </c>
      <c r="E892" s="2">
        <f>MACD!F892</f>
        <v>-2.8834602962865812E-3</v>
      </c>
      <c r="F892" s="2">
        <f>'Moving Avg'!D892</f>
        <v>3.3060800000000001</v>
      </c>
      <c r="G892" s="2">
        <f>'Moving Avg'!F892</f>
        <v>3.291995</v>
      </c>
      <c r="H892" s="2">
        <f>'Moving Avg'!G892</f>
        <v>3.270630000000001</v>
      </c>
      <c r="I892" s="2">
        <f>'Moving Avg'!H892</f>
        <v>3.0943919999999987</v>
      </c>
      <c r="J892" s="6" t="str">
        <f>OBV!F892</f>
        <v>BULLISH</v>
      </c>
      <c r="K892" s="6" t="str">
        <f>OBV!G892</f>
        <v>STRONG</v>
      </c>
      <c r="L892" s="6" t="str">
        <f>OBV!H892</f>
        <v>CONFIRMED BULLISH</v>
      </c>
    </row>
    <row r="893" spans="1:12" ht="13.5" x14ac:dyDescent="0.25">
      <c r="A893" s="3">
        <f>RSI!A893</f>
        <v>43301</v>
      </c>
      <c r="B893" s="2">
        <f>RSI!B893</f>
        <v>3.3201000000000001</v>
      </c>
      <c r="C893" s="2">
        <f>RSI!I893</f>
        <v>54.22139979294667</v>
      </c>
      <c r="D893" s="2">
        <f>MACD!E893</f>
        <v>-2.8249607648644925E-4</v>
      </c>
      <c r="E893" s="2">
        <f>MACD!F893</f>
        <v>-2.3632674523265547E-3</v>
      </c>
      <c r="F893" s="2">
        <f>'Moving Avg'!D893</f>
        <v>3.3140999999999998</v>
      </c>
      <c r="G893" s="2">
        <f>'Moving Avg'!F893</f>
        <v>3.2935749999999997</v>
      </c>
      <c r="H893" s="2">
        <f>'Moving Avg'!G893</f>
        <v>3.271904000000001</v>
      </c>
      <c r="I893" s="2">
        <f>'Moving Avg'!H893</f>
        <v>3.0958569999999979</v>
      </c>
      <c r="J893" s="6" t="str">
        <f>OBV!F893</f>
        <v>BULLISH</v>
      </c>
      <c r="K893" s="6" t="str">
        <f>OBV!G893</f>
        <v>STRONG</v>
      </c>
      <c r="L893" s="6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3.3151000000000002</v>
      </c>
      <c r="C894" s="2">
        <f>RSI!I894</f>
        <v>53.394341259973679</v>
      </c>
      <c r="D894" s="2">
        <f>MACD!E894</f>
        <v>-5.0925900493981047E-4</v>
      </c>
      <c r="E894" s="2">
        <f>MACD!F894</f>
        <v>-1.9924657628492058E-3</v>
      </c>
      <c r="F894" s="2">
        <f>'Moving Avg'!D894</f>
        <v>3.3211199999999996</v>
      </c>
      <c r="G894" s="2">
        <f>'Moving Avg'!F894</f>
        <v>3.2967400000000007</v>
      </c>
      <c r="H894" s="2">
        <f>'Moving Avg'!G894</f>
        <v>3.2729860000000013</v>
      </c>
      <c r="I894" s="2">
        <f>'Moving Avg'!H894</f>
        <v>3.097296999999998</v>
      </c>
      <c r="J894" s="6" t="str">
        <f>OBV!F894</f>
        <v>BULLISH</v>
      </c>
      <c r="K894" s="6" t="str">
        <f>OBV!G894</f>
        <v>STRONG</v>
      </c>
      <c r="L894" s="6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3.3151000000000002</v>
      </c>
      <c r="C895" s="2">
        <f>RSI!I895</f>
        <v>53.394341259973679</v>
      </c>
      <c r="D895" s="2">
        <f>MACD!E895</f>
        <v>-7.8742811397112256E-3</v>
      </c>
      <c r="E895" s="2">
        <f>MACD!F895</f>
        <v>-3.16882883822161E-3</v>
      </c>
      <c r="F895" s="2">
        <f>'Moving Avg'!D895</f>
        <v>3.3231200000000003</v>
      </c>
      <c r="G895" s="2">
        <f>'Moving Avg'!F895</f>
        <v>3.2985300000000004</v>
      </c>
      <c r="H895" s="2">
        <f>'Moving Avg'!G895</f>
        <v>3.2740680000000011</v>
      </c>
      <c r="I895" s="2">
        <f>'Moving Avg'!H895</f>
        <v>3.0989664999999991</v>
      </c>
      <c r="J895" s="6" t="str">
        <f>OBV!F895</f>
        <v>BEARISH</v>
      </c>
      <c r="K895" s="6" t="str">
        <f>OBV!G895</f>
        <v>NEUTRAL</v>
      </c>
      <c r="L895" s="6" t="str">
        <f>OBV!H895</f>
        <v>BEARISH DIVERGENCE</v>
      </c>
    </row>
    <row r="896" spans="1:12" ht="13.5" x14ac:dyDescent="0.25">
      <c r="A896" s="3">
        <f>RSI!A896</f>
        <v>43307</v>
      </c>
      <c r="B896" s="2">
        <f>RSI!B896</f>
        <v>3.3100999999999998</v>
      </c>
      <c r="C896" s="2">
        <f>RSI!I896</f>
        <v>52.466199119554361</v>
      </c>
      <c r="D896" s="2">
        <f>MACD!E896</f>
        <v>-7.914976189578482E-3</v>
      </c>
      <c r="E896" s="2">
        <f>MACD!F896</f>
        <v>-4.1180583084929846E-3</v>
      </c>
      <c r="F896" s="2">
        <f>'Moving Avg'!D896</f>
        <v>3.3241199999999997</v>
      </c>
      <c r="G896" s="2">
        <f>'Moving Avg'!F896</f>
        <v>3.3014450000000002</v>
      </c>
      <c r="H896" s="2">
        <f>'Moving Avg'!G896</f>
        <v>3.2745920000000006</v>
      </c>
      <c r="I896" s="2">
        <f>'Moving Avg'!H896</f>
        <v>3.1006339999999994</v>
      </c>
      <c r="J896" s="6" t="str">
        <f>OBV!F896</f>
        <v>BEARISH</v>
      </c>
      <c r="K896" s="6" t="str">
        <f>OBV!G896</f>
        <v>WEAK</v>
      </c>
      <c r="L896" s="6" t="str">
        <f>OBV!H896</f>
        <v>BEARISH DIVERGENCE</v>
      </c>
    </row>
    <row r="897" spans="1:12" ht="13.5" x14ac:dyDescent="0.25">
      <c r="A897" s="3">
        <f>RSI!A897</f>
        <v>43308</v>
      </c>
      <c r="B897" s="2">
        <f>RSI!B897</f>
        <v>3.2850000000000001</v>
      </c>
      <c r="C897" s="2">
        <f>RSI!I897</f>
        <v>47.959274790316556</v>
      </c>
      <c r="D897" s="2">
        <f>MACD!E897</f>
        <v>-3.8464042065449178E-3</v>
      </c>
      <c r="E897" s="2">
        <f>MACD!F897</f>
        <v>-4.0637274881033716E-3</v>
      </c>
      <c r="F897" s="2">
        <f>'Moving Avg'!D897</f>
        <v>3.3090800000000002</v>
      </c>
      <c r="G897" s="2">
        <f>'Moving Avg'!F897</f>
        <v>3.3042500000000006</v>
      </c>
      <c r="H897" s="2">
        <f>'Moving Avg'!G897</f>
        <v>3.2750720000000006</v>
      </c>
      <c r="I897" s="2">
        <f>'Moving Avg'!H897</f>
        <v>3.1022674999999991</v>
      </c>
      <c r="J897" s="6" t="str">
        <f>OBV!F897</f>
        <v>BEARISH</v>
      </c>
      <c r="K897" s="6" t="str">
        <f>OBV!G897</f>
        <v>WEAK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3.2850000000000001</v>
      </c>
      <c r="C898" s="2">
        <f>RSI!I898</f>
        <v>47.959274790316556</v>
      </c>
      <c r="D898" s="2">
        <f>MACD!E898</f>
        <v>-4.9596722630678158E-3</v>
      </c>
      <c r="E898" s="2">
        <f>MACD!F898</f>
        <v>-4.2429164430962604E-3</v>
      </c>
      <c r="F898" s="2">
        <f>'Moving Avg'!D898</f>
        <v>3.30206</v>
      </c>
      <c r="G898" s="2">
        <f>'Moving Avg'!F898</f>
        <v>3.304535</v>
      </c>
      <c r="H898" s="2">
        <f>'Moving Avg'!G898</f>
        <v>3.2756440000000002</v>
      </c>
      <c r="I898" s="2">
        <f>'Moving Avg'!H898</f>
        <v>3.1043369999999992</v>
      </c>
      <c r="J898" s="6" t="str">
        <f>OBV!F898</f>
        <v>BEARISH</v>
      </c>
      <c r="K898" s="6" t="str">
        <f>OBV!G898</f>
        <v>WEAK</v>
      </c>
      <c r="L898" s="6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3.3502000000000001</v>
      </c>
      <c r="C899" s="2">
        <f>RSI!I899</f>
        <v>58.658065634630262</v>
      </c>
      <c r="D899" s="2">
        <f>MACD!E899</f>
        <v>-1.066198003085006E-2</v>
      </c>
      <c r="E899" s="2">
        <f>MACD!F899</f>
        <v>-5.526729160647021E-3</v>
      </c>
      <c r="F899" s="2">
        <f>'Moving Avg'!D899</f>
        <v>3.3090800000000002</v>
      </c>
      <c r="G899" s="2">
        <f>'Moving Avg'!F899</f>
        <v>3.3069350000000002</v>
      </c>
      <c r="H899" s="2">
        <f>'Moving Avg'!G899</f>
        <v>3.2784380000000004</v>
      </c>
      <c r="I899" s="2">
        <f>'Moving Avg'!H899</f>
        <v>3.1064114999999992</v>
      </c>
      <c r="J899" s="6" t="str">
        <f>OBV!F899</f>
        <v>BEARISH</v>
      </c>
      <c r="K899" s="6" t="str">
        <f>OBV!G899</f>
        <v>WEAK</v>
      </c>
      <c r="L899" s="6" t="str">
        <f>OBV!H899</f>
        <v>BEARISH DIVERGENCE</v>
      </c>
    </row>
    <row r="900" spans="1:12" ht="13.5" x14ac:dyDescent="0.25">
      <c r="A900" s="3">
        <f>RSI!A900</f>
        <v>43313</v>
      </c>
      <c r="B900" s="2">
        <f>RSI!B900</f>
        <v>3.29</v>
      </c>
      <c r="C900" s="2">
        <f>RSI!I900</f>
        <v>48.702304884960746</v>
      </c>
      <c r="D900" s="2">
        <f>MACD!E900</f>
        <v>-7.4872983101004209E-3</v>
      </c>
      <c r="E900" s="2">
        <f>MACD!F900</f>
        <v>-5.918842990537701E-3</v>
      </c>
      <c r="F900" s="2">
        <f>'Moving Avg'!D900</f>
        <v>3.3040599999999998</v>
      </c>
      <c r="G900" s="2">
        <f>'Moving Avg'!F900</f>
        <v>3.3042600000000006</v>
      </c>
      <c r="H900" s="2">
        <f>'Moving Avg'!G900</f>
        <v>3.2800280000000002</v>
      </c>
      <c r="I900" s="2">
        <f>'Moving Avg'!H900</f>
        <v>3.1082304999999995</v>
      </c>
      <c r="J900" s="6" t="str">
        <f>OBV!F900</f>
        <v>BEARISH</v>
      </c>
      <c r="K900" s="6" t="str">
        <f>OBV!G900</f>
        <v>WEAK</v>
      </c>
      <c r="L900" s="6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3.29</v>
      </c>
      <c r="C901" s="2">
        <f>RSI!I901</f>
        <v>48.70230488496076</v>
      </c>
      <c r="D901" s="2">
        <f>MACD!E901</f>
        <v>-4.742606952702566E-3</v>
      </c>
      <c r="E901" s="2">
        <f>MACD!F901</f>
        <v>-5.683595782970674E-3</v>
      </c>
      <c r="F901" s="2">
        <f>'Moving Avg'!D901</f>
        <v>3.3000400000000001</v>
      </c>
      <c r="G901" s="2">
        <f>'Moving Avg'!F901</f>
        <v>3.30342</v>
      </c>
      <c r="H901" s="2">
        <f>'Moving Avg'!G901</f>
        <v>3.2816179999999999</v>
      </c>
      <c r="I901" s="2">
        <f>'Moving Avg'!H901</f>
        <v>3.1101185</v>
      </c>
      <c r="J901" s="6" t="str">
        <f>OBV!F901</f>
        <v>BEARISH</v>
      </c>
      <c r="K901" s="6" t="str">
        <f>OBV!G901</f>
        <v>WEAK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3.3100999999999998</v>
      </c>
      <c r="C902" s="2">
        <f>RSI!I902</f>
        <v>51.8658152906211</v>
      </c>
      <c r="D902" s="2">
        <f>MACD!E902</f>
        <v>4.6219530219278049E-3</v>
      </c>
      <c r="E902" s="2">
        <f>MACD!F902</f>
        <v>-3.6224860219909783E-3</v>
      </c>
      <c r="F902" s="2">
        <f>'Moving Avg'!D902</f>
        <v>3.3050599999999997</v>
      </c>
      <c r="G902" s="2">
        <f>'Moving Avg'!F902</f>
        <v>3.3031250000000005</v>
      </c>
      <c r="H902" s="2">
        <f>'Moving Avg'!G902</f>
        <v>3.2842520000000004</v>
      </c>
      <c r="I902" s="2">
        <f>'Moving Avg'!H902</f>
        <v>3.1121299999999996</v>
      </c>
      <c r="J902" s="6" t="str">
        <f>OBV!F902</f>
        <v>BULLISH</v>
      </c>
      <c r="K902" s="6" t="str">
        <f>OBV!G902</f>
        <v>STRONG</v>
      </c>
      <c r="L902" s="6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3.3151000000000002</v>
      </c>
      <c r="C903" s="2">
        <f>RSI!I903</f>
        <v>52.648104631694537</v>
      </c>
      <c r="D903" s="2">
        <f>MACD!E903</f>
        <v>5.9375261869871743E-3</v>
      </c>
      <c r="E903" s="2">
        <f>MACD!F903</f>
        <v>-1.7104835801953478E-3</v>
      </c>
      <c r="F903" s="2">
        <f>'Moving Avg'!D903</f>
        <v>3.3110799999999996</v>
      </c>
      <c r="G903" s="2">
        <f>'Moving Avg'!F903</f>
        <v>3.3039949999999996</v>
      </c>
      <c r="H903" s="2">
        <f>'Moving Avg'!G903</f>
        <v>3.2868020000000007</v>
      </c>
      <c r="I903" s="2">
        <f>'Moving Avg'!H903</f>
        <v>3.1144875000000001</v>
      </c>
      <c r="J903" s="6" t="str">
        <f>OBV!F903</f>
        <v>BULLISH</v>
      </c>
      <c r="K903" s="6" t="str">
        <f>OBV!G903</f>
        <v>STRONG</v>
      </c>
      <c r="L903" s="6" t="str">
        <f>OBV!H903</f>
        <v>CONFIRMED BULLISH</v>
      </c>
    </row>
    <row r="904" spans="1:12" ht="13.5" x14ac:dyDescent="0.25">
      <c r="A904" s="3">
        <f>RSI!A904</f>
        <v>43319</v>
      </c>
      <c r="B904" s="2">
        <f>RSI!B904</f>
        <v>3.3151000000000002</v>
      </c>
      <c r="C904" s="2">
        <f>RSI!I904</f>
        <v>52.648104631694537</v>
      </c>
      <c r="D904" s="2">
        <f>MACD!E904</f>
        <v>6.1883310748593878E-3</v>
      </c>
      <c r="E904" s="2">
        <f>MACD!F904</f>
        <v>-1.3072064918440065E-4</v>
      </c>
      <c r="F904" s="2">
        <f>'Moving Avg'!D904</f>
        <v>3.3040600000000007</v>
      </c>
      <c r="G904" s="2">
        <f>'Moving Avg'!F904</f>
        <v>3.3046399999999991</v>
      </c>
      <c r="H904" s="2">
        <f>'Moving Avg'!G904</f>
        <v>3.2888940000000004</v>
      </c>
      <c r="I904" s="2">
        <f>'Moving Avg'!H904</f>
        <v>3.1168450000000005</v>
      </c>
      <c r="J904" s="6" t="str">
        <f>OBV!F904</f>
        <v>BULLISH</v>
      </c>
      <c r="K904" s="6" t="str">
        <f>OBV!G904</f>
        <v>STRONG</v>
      </c>
      <c r="L904" s="6" t="str">
        <f>OBV!H904</f>
        <v>BULLISH DIVERGENCE</v>
      </c>
    </row>
    <row r="905" spans="1:12" ht="13.5" x14ac:dyDescent="0.25">
      <c r="A905" s="3">
        <f>RSI!A905</f>
        <v>43320</v>
      </c>
      <c r="B905" s="2">
        <f>RSI!B905</f>
        <v>3.3100999999999998</v>
      </c>
      <c r="C905" s="2">
        <f>RSI!I905</f>
        <v>51.674110876953826</v>
      </c>
      <c r="D905" s="2">
        <f>MACD!E905</f>
        <v>6.6846787098038263E-3</v>
      </c>
      <c r="E905" s="2">
        <f>MACD!F905</f>
        <v>1.2323592226132448E-3</v>
      </c>
      <c r="F905" s="2">
        <f>'Moving Avg'!D905</f>
        <v>3.3080799999999995</v>
      </c>
      <c r="G905" s="2">
        <f>'Moving Avg'!F905</f>
        <v>3.3073249999999996</v>
      </c>
      <c r="H905" s="2">
        <f>'Moving Avg'!G905</f>
        <v>3.2908860000000004</v>
      </c>
      <c r="I905" s="2">
        <f>'Moving Avg'!H905</f>
        <v>3.1189710000000006</v>
      </c>
      <c r="J905" s="6" t="str">
        <f>OBV!F905</f>
        <v>BULLISH</v>
      </c>
      <c r="K905" s="6" t="str">
        <f>OBV!G905</f>
        <v>STRONG</v>
      </c>
      <c r="L905" s="6" t="str">
        <f>OBV!H905</f>
        <v>CONFIRMED BULLISH</v>
      </c>
    </row>
    <row r="906" spans="1:12" ht="13.5" x14ac:dyDescent="0.25">
      <c r="A906" s="3">
        <f>RSI!A906</f>
        <v>43321</v>
      </c>
      <c r="B906" s="2">
        <f>RSI!B906</f>
        <v>3.29</v>
      </c>
      <c r="C906" s="2">
        <f>RSI!I906</f>
        <v>47.842364109248955</v>
      </c>
      <c r="D906" s="2">
        <f>MACD!E906</f>
        <v>7.7740145638505176E-3</v>
      </c>
      <c r="E906" s="2">
        <f>MACD!F906</f>
        <v>2.5406902908606992E-3</v>
      </c>
      <c r="F906" s="2">
        <f>'Moving Avg'!D906</f>
        <v>3.3080800000000004</v>
      </c>
      <c r="G906" s="2">
        <f>'Moving Avg'!F906</f>
        <v>3.3070750000000002</v>
      </c>
      <c r="H906" s="2">
        <f>'Moving Avg'!G906</f>
        <v>3.2924759999999997</v>
      </c>
      <c r="I906" s="2">
        <f>'Moving Avg'!H906</f>
        <v>3.1207675000000008</v>
      </c>
      <c r="J906" s="6" t="str">
        <f>OBV!F906</f>
        <v>BULLISH</v>
      </c>
      <c r="K906" s="6" t="str">
        <f>OBV!G906</f>
        <v>STRONG</v>
      </c>
      <c r="L906" s="6" t="str">
        <f>OBV!H906</f>
        <v>NEUTRAL</v>
      </c>
    </row>
    <row r="907" spans="1:12" ht="13.5" x14ac:dyDescent="0.25">
      <c r="A907" s="3">
        <f>RSI!A907</f>
        <v>43322</v>
      </c>
      <c r="B907" s="2">
        <f>RSI!B907</f>
        <v>3.3100999999999998</v>
      </c>
      <c r="C907" s="2">
        <f>RSI!I907</f>
        <v>51.699460169484418</v>
      </c>
      <c r="D907" s="2">
        <f>MACD!E907</f>
        <v>3.4175225456380964E-3</v>
      </c>
      <c r="E907" s="2">
        <f>MACD!F907</f>
        <v>2.7160567418161785E-3</v>
      </c>
      <c r="F907" s="2">
        <f>'Moving Avg'!D907</f>
        <v>3.3080799999999995</v>
      </c>
      <c r="G907" s="2">
        <f>'Moving Avg'!F907</f>
        <v>3.3070749999999998</v>
      </c>
      <c r="H907" s="2">
        <f>'Moving Avg'!G907</f>
        <v>3.2944680000000006</v>
      </c>
      <c r="I907" s="2">
        <f>'Moving Avg'!H907</f>
        <v>3.1226415000000007</v>
      </c>
      <c r="J907" s="6" t="str">
        <f>OBV!F907</f>
        <v>BULLISH</v>
      </c>
      <c r="K907" s="6" t="str">
        <f>OBV!G907</f>
        <v>NEUTRAL</v>
      </c>
      <c r="L907" s="6" t="str">
        <f>OBV!H907</f>
        <v>NEUTRAL</v>
      </c>
    </row>
    <row r="908" spans="1:12" ht="13.5" x14ac:dyDescent="0.25">
      <c r="A908" s="3">
        <f>RSI!A908</f>
        <v>43326</v>
      </c>
      <c r="B908" s="2">
        <f>RSI!B908</f>
        <v>3.3</v>
      </c>
      <c r="C908" s="2">
        <f>RSI!I908</f>
        <v>49.710171460473113</v>
      </c>
      <c r="D908" s="2">
        <f>MACD!E908</f>
        <v>4.2747868469561467E-4</v>
      </c>
      <c r="E908" s="2">
        <f>MACD!F908</f>
        <v>2.2583411303920661E-3</v>
      </c>
      <c r="F908" s="2">
        <f>'Moving Avg'!D908</f>
        <v>3.3050599999999997</v>
      </c>
      <c r="G908" s="2">
        <f>'Moving Avg'!F908</f>
        <v>3.3080749999999997</v>
      </c>
      <c r="H908" s="2">
        <f>'Moving Avg'!G908</f>
        <v>3.2953400000000013</v>
      </c>
      <c r="I908" s="2">
        <f>'Moving Avg'!H908</f>
        <v>3.1244650000000007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3.3351000000000002</v>
      </c>
      <c r="C909" s="2">
        <f>RSI!I909</f>
        <v>56.040611222833157</v>
      </c>
      <c r="D909" s="2">
        <f>MACD!E909</f>
        <v>5.3398092359833171E-3</v>
      </c>
      <c r="E909" s="2">
        <f>MACD!F909</f>
        <v>2.8746347515103167E-3</v>
      </c>
      <c r="F909" s="2">
        <f>'Moving Avg'!D909</f>
        <v>3.3090600000000001</v>
      </c>
      <c r="G909" s="2">
        <f>'Moving Avg'!F909</f>
        <v>3.3108299999999993</v>
      </c>
      <c r="H909" s="2">
        <f>'Moving Avg'!G909</f>
        <v>3.296914000000001</v>
      </c>
      <c r="I909" s="2">
        <f>'Moving Avg'!H909</f>
        <v>3.1265785000000004</v>
      </c>
      <c r="J909" s="6" t="str">
        <f>OBV!F909</f>
        <v>BULLISH</v>
      </c>
      <c r="K909" s="6" t="str">
        <f>OBV!G909</f>
        <v>NEUTRAL</v>
      </c>
      <c r="L909" s="6" t="str">
        <f>OBV!H909</f>
        <v>CONFIRMED BULLISH</v>
      </c>
    </row>
    <row r="910" spans="1:12" ht="13.5" x14ac:dyDescent="0.25">
      <c r="A910" s="3">
        <f>RSI!A910</f>
        <v>43328</v>
      </c>
      <c r="B910" s="2">
        <f>RSI!B910</f>
        <v>3.3351000000000002</v>
      </c>
      <c r="C910" s="2">
        <f>RSI!I910</f>
        <v>56.040611222833157</v>
      </c>
      <c r="D910" s="2">
        <f>MACD!E910</f>
        <v>3.819004698035755E-5</v>
      </c>
      <c r="E910" s="2">
        <f>MACD!F910</f>
        <v>2.3073458106043251E-3</v>
      </c>
      <c r="F910" s="2">
        <f>'Moving Avg'!D910</f>
        <v>3.31406</v>
      </c>
      <c r="G910" s="2">
        <f>'Moving Avg'!F910</f>
        <v>3.3123299999999993</v>
      </c>
      <c r="H910" s="2">
        <f>'Moving Avg'!G910</f>
        <v>3.2984880000000008</v>
      </c>
      <c r="I910" s="2">
        <f>'Moving Avg'!H910</f>
        <v>3.1288065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</row>
    <row r="911" spans="1:12" ht="13.5" x14ac:dyDescent="0.25">
      <c r="A911" s="3">
        <f>RSI!A911</f>
        <v>43329</v>
      </c>
      <c r="B911" s="2">
        <f>RSI!B911</f>
        <v>3.3201000000000001</v>
      </c>
      <c r="C911" s="2">
        <f>RSI!I911</f>
        <v>52.749621095769726</v>
      </c>
      <c r="D911" s="2">
        <f>MACD!E911</f>
        <v>-3.518784417873011E-3</v>
      </c>
      <c r="E911" s="2">
        <f>MACD!F911</f>
        <v>1.1421197649088581E-3</v>
      </c>
      <c r="F911" s="2">
        <f>'Moving Avg'!D911</f>
        <v>3.3200799999999999</v>
      </c>
      <c r="G911" s="2">
        <f>'Moving Avg'!F911</f>
        <v>3.3130799999999994</v>
      </c>
      <c r="H911" s="2">
        <f>'Moving Avg'!G911</f>
        <v>3.2986620000000011</v>
      </c>
      <c r="I911" s="2">
        <f>'Moving Avg'!H911</f>
        <v>3.1307535000000009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</row>
    <row r="912" spans="1:12" ht="13.5" x14ac:dyDescent="0.25">
      <c r="A912" s="3">
        <f>RSI!A912</f>
        <v>43332</v>
      </c>
      <c r="B912" s="2">
        <f>RSI!B912</f>
        <v>3.3201000000000001</v>
      </c>
      <c r="C912" s="2">
        <f>RSI!I912</f>
        <v>52.749621095769726</v>
      </c>
      <c r="D912" s="2">
        <f>MACD!E912</f>
        <v>-3.5161999169139868E-3</v>
      </c>
      <c r="E912" s="2">
        <f>MACD!F912</f>
        <v>2.1045582854428908E-4</v>
      </c>
      <c r="F912" s="2">
        <f>'Moving Avg'!D912</f>
        <v>3.3220799999999997</v>
      </c>
      <c r="G912" s="2">
        <f>'Moving Avg'!F912</f>
        <v>3.3110749999999998</v>
      </c>
      <c r="H912" s="2">
        <f>'Moving Avg'!G912</f>
        <v>3.299020000000001</v>
      </c>
      <c r="I912" s="2">
        <f>'Moving Avg'!H912</f>
        <v>3.1326315000000009</v>
      </c>
      <c r="J912" s="6" t="str">
        <f>OBV!F912</f>
        <v>BULLISH</v>
      </c>
      <c r="K912" s="6" t="str">
        <f>OBV!G912</f>
        <v>NEUTRAL</v>
      </c>
      <c r="L912" s="6" t="str">
        <f>OBV!H912</f>
        <v>CONFIRMED BULLISH</v>
      </c>
    </row>
    <row r="913" spans="1:12" ht="13.5" x14ac:dyDescent="0.25">
      <c r="A913" s="3">
        <f>RSI!A913</f>
        <v>43335</v>
      </c>
      <c r="B913" s="2">
        <f>RSI!B913</f>
        <v>3.3100999999999998</v>
      </c>
      <c r="C913" s="2">
        <f>RSI!I913</f>
        <v>50.458559972895884</v>
      </c>
      <c r="D913" s="2">
        <f>MACD!E913</f>
        <v>-2.0780929726647024E-3</v>
      </c>
      <c r="E913" s="2">
        <f>MACD!F913</f>
        <v>-2.472539316975092E-4</v>
      </c>
      <c r="F913" s="2">
        <f>'Moving Avg'!D913</f>
        <v>3.3241000000000001</v>
      </c>
      <c r="G913" s="2">
        <f>'Moving Avg'!F913</f>
        <v>3.3105749999999992</v>
      </c>
      <c r="H913" s="2">
        <f>'Moving Avg'!G913</f>
        <v>3.2991780000000013</v>
      </c>
      <c r="I913" s="2">
        <f>'Moving Avg'!H913</f>
        <v>3.1343680000000012</v>
      </c>
      <c r="J913" s="6" t="str">
        <f>OBV!F913</f>
        <v>BEARISH</v>
      </c>
      <c r="K913" s="6" t="str">
        <f>OBV!G913</f>
        <v>NEUTRAL</v>
      </c>
      <c r="L913" s="6" t="str">
        <f>OBV!H913</f>
        <v>BEARISH DIVERGENCE</v>
      </c>
    </row>
    <row r="914" spans="1:12" ht="13.5" x14ac:dyDescent="0.25">
      <c r="A914" s="3">
        <f>RSI!A914</f>
        <v>43336</v>
      </c>
      <c r="B914" s="2">
        <f>RSI!B914</f>
        <v>3.3100999999999998</v>
      </c>
      <c r="C914" s="2">
        <f>RSI!I914</f>
        <v>50.458559972895884</v>
      </c>
      <c r="D914" s="2">
        <f>MACD!E914</f>
        <v>-8.7070897961849525E-4</v>
      </c>
      <c r="E914" s="2">
        <f>MACD!F914</f>
        <v>-3.7194494128170647E-4</v>
      </c>
      <c r="F914" s="2">
        <f>'Moving Avg'!D914</f>
        <v>3.3191000000000002</v>
      </c>
      <c r="G914" s="2">
        <f>'Moving Avg'!F914</f>
        <v>3.3103249999999989</v>
      </c>
      <c r="H914" s="2">
        <f>'Moving Avg'!G914</f>
        <v>3.2994260000000013</v>
      </c>
      <c r="I914" s="2">
        <f>'Moving Avg'!H914</f>
        <v>3.1360585000000016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3.3100999999999998</v>
      </c>
      <c r="C915" s="2">
        <f>RSI!I915</f>
        <v>50.458559972895884</v>
      </c>
      <c r="D915" s="2">
        <f>MACD!E915</f>
        <v>-6.2708096250707612E-4</v>
      </c>
      <c r="E915" s="2">
        <f>MACD!F915</f>
        <v>-4.2297214552678038E-4</v>
      </c>
      <c r="F915" s="2">
        <f>'Moving Avg'!D915</f>
        <v>3.3140999999999998</v>
      </c>
      <c r="G915" s="2">
        <f>'Moving Avg'!F915</f>
        <v>3.310074999999999</v>
      </c>
      <c r="H915" s="2">
        <f>'Moving Avg'!G915</f>
        <v>3.2996740000000018</v>
      </c>
      <c r="I915" s="2">
        <f>'Moving Avg'!H915</f>
        <v>3.1378865000000022</v>
      </c>
      <c r="J915" s="6" t="str">
        <f>OBV!F915</f>
        <v>BEARISH</v>
      </c>
      <c r="K915" s="6" t="str">
        <f>OBV!G915</f>
        <v>NEUTRAL</v>
      </c>
      <c r="L915" s="6" t="str">
        <f>OBV!H915</f>
        <v>CONFIRMED BEARISH</v>
      </c>
    </row>
    <row r="916" spans="1:12" ht="13.5" x14ac:dyDescent="0.25">
      <c r="A916" s="3">
        <f>RSI!A916</f>
        <v>43340</v>
      </c>
      <c r="B916" s="2">
        <f>RSI!B916</f>
        <v>3.3100999999999998</v>
      </c>
      <c r="C916" s="2">
        <f>RSI!I916</f>
        <v>50.458559972895884</v>
      </c>
      <c r="D916" s="2">
        <f>MACD!E916</f>
        <v>-3.5213657814363586E-3</v>
      </c>
      <c r="E916" s="2">
        <f>MACD!F916</f>
        <v>-1.0426508727086961E-3</v>
      </c>
      <c r="F916" s="2">
        <f>'Moving Avg'!D916</f>
        <v>3.3121</v>
      </c>
      <c r="G916" s="2">
        <f>'Moving Avg'!F916</f>
        <v>3.310074999999999</v>
      </c>
      <c r="H916" s="2">
        <f>'Moving Avg'!G916</f>
        <v>3.2999220000000014</v>
      </c>
      <c r="I916" s="2">
        <f>'Moving Avg'!H916</f>
        <v>3.1399210000000024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</row>
    <row r="917" spans="1:12" ht="13.5" x14ac:dyDescent="0.25">
      <c r="A917" s="3">
        <f>RSI!A917</f>
        <v>43341</v>
      </c>
      <c r="B917" s="2">
        <f>RSI!B917</f>
        <v>3.3100999999999998</v>
      </c>
      <c r="C917" s="2">
        <f>RSI!I917</f>
        <v>50.458559972895884</v>
      </c>
      <c r="D917" s="2">
        <f>MACD!E917</f>
        <v>-2.8855904597269166E-3</v>
      </c>
      <c r="E917" s="2">
        <f>MACD!F917</f>
        <v>-1.4112387901123401E-3</v>
      </c>
      <c r="F917" s="2">
        <f>'Moving Avg'!D917</f>
        <v>3.3100999999999998</v>
      </c>
      <c r="G917" s="2">
        <f>'Moving Avg'!F917</f>
        <v>3.3113299999999994</v>
      </c>
      <c r="H917" s="2">
        <f>'Moving Avg'!G917</f>
        <v>3.3001700000000018</v>
      </c>
      <c r="I917" s="2">
        <f>'Moving Avg'!H917</f>
        <v>3.1416345000000026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3.3351000000000002</v>
      </c>
      <c r="C918" s="2">
        <f>RSI!I918</f>
        <v>57.191580664352436</v>
      </c>
      <c r="D918" s="2">
        <f>MACD!E918</f>
        <v>-5.7602896753703448E-3</v>
      </c>
      <c r="E918" s="2">
        <f>MACD!F918</f>
        <v>-2.2810489671639409E-3</v>
      </c>
      <c r="F918" s="2">
        <f>'Moving Avg'!D918</f>
        <v>3.3150999999999997</v>
      </c>
      <c r="G918" s="2">
        <f>'Moving Avg'!F918</f>
        <v>3.3138349999999988</v>
      </c>
      <c r="H918" s="2">
        <f>'Moving Avg'!G918</f>
        <v>3.3017440000000016</v>
      </c>
      <c r="I918" s="2">
        <f>'Moving Avg'!H918</f>
        <v>3.1436335000000026</v>
      </c>
      <c r="J918" s="6" t="str">
        <f>OBV!F918</f>
        <v>BULLISH</v>
      </c>
      <c r="K918" s="6" t="str">
        <f>OBV!G918</f>
        <v>NEUTRAL</v>
      </c>
      <c r="L918" s="6" t="str">
        <f>OBV!H918</f>
        <v>CONFIRMED BULLISH</v>
      </c>
    </row>
    <row r="919" spans="1:12" ht="13.5" x14ac:dyDescent="0.25">
      <c r="A919" s="3">
        <f>RSI!A919</f>
        <v>43343</v>
      </c>
      <c r="B919" s="2">
        <f>RSI!B919</f>
        <v>3.3601999999999999</v>
      </c>
      <c r="C919" s="2">
        <f>RSI!I919</f>
        <v>62.676189896021768</v>
      </c>
      <c r="D919" s="2">
        <f>MACD!E919</f>
        <v>-4.8061618280783591E-3</v>
      </c>
      <c r="E919" s="2">
        <f>MACD!F919</f>
        <v>-2.7860715393468244E-3</v>
      </c>
      <c r="F919" s="2">
        <f>'Moving Avg'!D919</f>
        <v>3.3251199999999996</v>
      </c>
      <c r="G919" s="2">
        <f>'Moving Avg'!F919</f>
        <v>3.3143349999999989</v>
      </c>
      <c r="H919" s="2">
        <f>'Moving Avg'!G919</f>
        <v>3.3039120000000013</v>
      </c>
      <c r="I919" s="2">
        <f>'Moving Avg'!H919</f>
        <v>3.1456430000000029</v>
      </c>
      <c r="J919" s="6" t="str">
        <f>OBV!F919</f>
        <v>BULLISH</v>
      </c>
      <c r="K919" s="6" t="str">
        <f>OBV!G919</f>
        <v>STRONG</v>
      </c>
      <c r="L919" s="6" t="str">
        <f>OBV!H919</f>
        <v>CONFIRMED BULLISH</v>
      </c>
    </row>
    <row r="920" spans="1:12" ht="13.5" x14ac:dyDescent="0.25">
      <c r="A920" s="3">
        <f>RSI!A920</f>
        <v>43346</v>
      </c>
      <c r="B920" s="2">
        <f>RSI!B920</f>
        <v>3.29</v>
      </c>
      <c r="C920" s="2">
        <f>RSI!I920</f>
        <v>45.224475095886085</v>
      </c>
      <c r="D920" s="2">
        <f>MACD!E920</f>
        <v>9.1010542353853197E-4</v>
      </c>
      <c r="E920" s="2">
        <f>MACD!F920</f>
        <v>-2.0468361467697533E-3</v>
      </c>
      <c r="F920" s="2">
        <f>'Moving Avg'!D920</f>
        <v>3.3210999999999999</v>
      </c>
      <c r="G920" s="2">
        <f>'Moving Avg'!F920</f>
        <v>3.3143349999999989</v>
      </c>
      <c r="H920" s="2">
        <f>'Moving Avg'!G920</f>
        <v>3.3044920000000015</v>
      </c>
      <c r="I920" s="2">
        <f>'Moving Avg'!H920</f>
        <v>3.1474165000000029</v>
      </c>
      <c r="J920" s="6" t="str">
        <f>OBV!F920</f>
        <v>BULLISH</v>
      </c>
      <c r="K920" s="6" t="str">
        <f>OBV!G920</f>
        <v>NEUTRAL</v>
      </c>
      <c r="L920" s="6" t="str">
        <f>OBV!H920</f>
        <v>BULLISH DIVERGENCE</v>
      </c>
    </row>
    <row r="921" spans="1:12" ht="13.5" x14ac:dyDescent="0.25">
      <c r="A921" s="3">
        <f>RSI!A921</f>
        <v>43347</v>
      </c>
      <c r="B921" s="2">
        <f>RSI!B921</f>
        <v>3.2850000000000001</v>
      </c>
      <c r="C921" s="2">
        <f>RSI!I921</f>
        <v>44.278785107476082</v>
      </c>
      <c r="D921" s="2">
        <f>MACD!E921</f>
        <v>3.9549289919160735E-3</v>
      </c>
      <c r="E921" s="2">
        <f>MACD!F921</f>
        <v>-8.4648311903258791E-4</v>
      </c>
      <c r="F921" s="2">
        <f>'Moving Avg'!D921</f>
        <v>3.3160800000000004</v>
      </c>
      <c r="G921" s="2">
        <f>'Moving Avg'!F921</f>
        <v>3.3140849999999995</v>
      </c>
      <c r="H921" s="2">
        <f>'Moving Avg'!G921</f>
        <v>3.3036880000000015</v>
      </c>
      <c r="I921" s="2">
        <f>'Moving Avg'!H921</f>
        <v>3.1491650000000027</v>
      </c>
      <c r="J921" s="6" t="str">
        <f>OBV!F921</f>
        <v>BULLISH</v>
      </c>
      <c r="K921" s="6" t="str">
        <f>OBV!G921</f>
        <v>NEUTRAL</v>
      </c>
      <c r="L921" s="6" t="str">
        <f>OBV!H921</f>
        <v>BULLISH DIVERGENCE</v>
      </c>
    </row>
    <row r="922" spans="1:12" ht="13.5" x14ac:dyDescent="0.25">
      <c r="A922" s="3">
        <f>RSI!A922</f>
        <v>43348</v>
      </c>
      <c r="B922" s="2">
        <f>RSI!B922</f>
        <v>3.2599</v>
      </c>
      <c r="C922" s="2">
        <f>RSI!I922</f>
        <v>39.781552184739326</v>
      </c>
      <c r="D922" s="2">
        <f>MACD!E922</f>
        <v>8.5546633660933402E-3</v>
      </c>
      <c r="E922" s="2">
        <f>MACD!F922</f>
        <v>1.0337461779925978E-3</v>
      </c>
      <c r="F922" s="2">
        <f>'Moving Avg'!D922</f>
        <v>3.3060400000000003</v>
      </c>
      <c r="G922" s="2">
        <f>'Moving Avg'!F922</f>
        <v>3.3115749999999999</v>
      </c>
      <c r="H922" s="2">
        <f>'Moving Avg'!G922</f>
        <v>3.3028420000000005</v>
      </c>
      <c r="I922" s="2">
        <f>'Moving Avg'!H922</f>
        <v>3.1505355000000033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3.2599</v>
      </c>
      <c r="C923" s="2">
        <f>RSI!I923</f>
        <v>39.781552184739333</v>
      </c>
      <c r="D923" s="2">
        <f>MACD!E923</f>
        <v>1.1208533165051549E-2</v>
      </c>
      <c r="E923" s="2">
        <f>MACD!F923</f>
        <v>3.0687035754043881E-3</v>
      </c>
      <c r="F923" s="2">
        <f>'Moving Avg'!D923</f>
        <v>3.2909999999999995</v>
      </c>
      <c r="G923" s="2">
        <f>'Moving Avg'!F923</f>
        <v>3.3088150000000001</v>
      </c>
      <c r="H923" s="2">
        <f>'Moving Avg'!G923</f>
        <v>3.3022700000000005</v>
      </c>
      <c r="I923" s="2">
        <f>'Moving Avg'!H923</f>
        <v>3.152112500000003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3.2549000000000001</v>
      </c>
      <c r="C924" s="2">
        <f>RSI!I924</f>
        <v>38.869490559952254</v>
      </c>
      <c r="D924" s="2">
        <f>MACD!E924</f>
        <v>1.4102493455801834E-2</v>
      </c>
      <c r="E924" s="2">
        <f>MACD!F924</f>
        <v>5.275461551483878E-3</v>
      </c>
      <c r="F924" s="2">
        <f>'Moving Avg'!D924</f>
        <v>3.2699400000000005</v>
      </c>
      <c r="G924" s="2">
        <f>'Moving Avg'!F924</f>
        <v>3.3058050000000003</v>
      </c>
      <c r="H924" s="2">
        <f>'Moving Avg'!G924</f>
        <v>3.3023320000000003</v>
      </c>
      <c r="I924" s="2">
        <f>'Moving Avg'!H924</f>
        <v>3.1541230000000029</v>
      </c>
      <c r="J924" s="6" t="str">
        <f>OBV!F924</f>
        <v>BEARISH</v>
      </c>
      <c r="K924" s="6" t="str">
        <f>OBV!G924</f>
        <v>WEAK</v>
      </c>
      <c r="L924" s="6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3.1797</v>
      </c>
      <c r="C925" s="2">
        <f>RSI!I925</f>
        <v>28.344110073282664</v>
      </c>
      <c r="D925" s="2">
        <f>MACD!E925</f>
        <v>2.240855928524077E-2</v>
      </c>
      <c r="E925" s="2">
        <f>MACD!F925</f>
        <v>8.7020810982352571E-3</v>
      </c>
      <c r="F925" s="2">
        <f>'Moving Avg'!D925</f>
        <v>3.2478799999999999</v>
      </c>
      <c r="G925" s="2">
        <f>'Moving Avg'!F925</f>
        <v>3.2992849999999998</v>
      </c>
      <c r="H925" s="2">
        <f>'Moving Avg'!G925</f>
        <v>3.3003399999999998</v>
      </c>
      <c r="I925" s="2">
        <f>'Moving Avg'!H925</f>
        <v>3.1558495000000035</v>
      </c>
      <c r="J925" s="6" t="str">
        <f>OBV!F925</f>
        <v>BEARISH</v>
      </c>
      <c r="K925" s="6" t="str">
        <f>OBV!G925</f>
        <v>WEAK</v>
      </c>
      <c r="L925" s="6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3.1897000000000002</v>
      </c>
      <c r="C926" s="2">
        <f>RSI!I926</f>
        <v>31.019114846666767</v>
      </c>
      <c r="D926" s="2">
        <f>MACD!E926</f>
        <v>2.9406091666877909E-2</v>
      </c>
      <c r="E926" s="2">
        <f>MACD!F926</f>
        <v>1.2842883211963788E-2</v>
      </c>
      <c r="F926" s="2">
        <f>'Moving Avg'!D926</f>
        <v>3.2288200000000002</v>
      </c>
      <c r="G926" s="2">
        <f>'Moving Avg'!F926</f>
        <v>3.2942699999999996</v>
      </c>
      <c r="H926" s="2">
        <f>'Moving Avg'!G926</f>
        <v>3.2990979999999994</v>
      </c>
      <c r="I926" s="2">
        <f>'Moving Avg'!H926</f>
        <v>3.1576260000000036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3.2098</v>
      </c>
      <c r="C927" s="2">
        <f>RSI!I927</f>
        <v>36.176548993361727</v>
      </c>
      <c r="D927" s="2">
        <f>MACD!E927</f>
        <v>3.443656755942115E-2</v>
      </c>
      <c r="E927" s="2">
        <f>MACD!F927</f>
        <v>1.7161620081455262E-2</v>
      </c>
      <c r="F927" s="2">
        <f>'Moving Avg'!D927</f>
        <v>3.2188000000000003</v>
      </c>
      <c r="G927" s="2">
        <f>'Moving Avg'!F927</f>
        <v>3.2892549999999994</v>
      </c>
      <c r="H927" s="2">
        <f>'Moving Avg'!G927</f>
        <v>3.2987160000000002</v>
      </c>
      <c r="I927" s="2">
        <f>'Moving Avg'!H927</f>
        <v>3.1593655000000034</v>
      </c>
      <c r="J927" s="6" t="str">
        <f>OBV!F927</f>
        <v>BULLISH</v>
      </c>
      <c r="K927" s="6" t="str">
        <f>OBV!G927</f>
        <v>STRONG</v>
      </c>
      <c r="L927" s="6" t="str">
        <f>OBV!H927</f>
        <v>BULLISH DIVERGENCE</v>
      </c>
    </row>
    <row r="928" spans="1:12" ht="13.5" x14ac:dyDescent="0.25">
      <c r="A928" s="3">
        <f>RSI!A928</f>
        <v>43357</v>
      </c>
      <c r="B928" s="2">
        <f>RSI!B928</f>
        <v>3.2098</v>
      </c>
      <c r="C928" s="2">
        <f>RSI!I928</f>
        <v>36.176548993361727</v>
      </c>
      <c r="D928" s="2">
        <f>MACD!E928</f>
        <v>4.2974557873415087E-2</v>
      </c>
      <c r="E928" s="2">
        <f>MACD!F928</f>
        <v>2.2324207639847229E-2</v>
      </c>
      <c r="F928" s="2">
        <f>'Moving Avg'!D928</f>
        <v>3.20878</v>
      </c>
      <c r="G928" s="2">
        <f>'Moving Avg'!F928</f>
        <v>3.2847449999999996</v>
      </c>
      <c r="H928" s="2">
        <f>'Moving Avg'!G928</f>
        <v>3.297326</v>
      </c>
      <c r="I928" s="2">
        <f>'Moving Avg'!H928</f>
        <v>3.1611965000000031</v>
      </c>
      <c r="J928" s="6" t="str">
        <f>OBV!F928</f>
        <v>BULLISH</v>
      </c>
      <c r="K928" s="6" t="str">
        <f>OBV!G928</f>
        <v>STRONG</v>
      </c>
      <c r="L928" s="6" t="str">
        <f>OBV!H928</f>
        <v>BULLISH DIVERGENCE</v>
      </c>
    </row>
    <row r="929" spans="1:12" ht="13.5" x14ac:dyDescent="0.25">
      <c r="A929" s="3">
        <f>RSI!A929</f>
        <v>43360</v>
      </c>
      <c r="B929" s="2">
        <f>RSI!B929</f>
        <v>3.1596000000000002</v>
      </c>
      <c r="C929" s="2">
        <f>RSI!I929</f>
        <v>29.736711669394751</v>
      </c>
      <c r="D929" s="2">
        <f>MACD!E929</f>
        <v>5.8182105180693444E-2</v>
      </c>
      <c r="E929" s="2">
        <f>MACD!F929</f>
        <v>2.9495787148016473E-2</v>
      </c>
      <c r="F929" s="2">
        <f>'Moving Avg'!D929</f>
        <v>3.1897199999999999</v>
      </c>
      <c r="G929" s="2">
        <f>'Moving Avg'!F929</f>
        <v>3.27597</v>
      </c>
      <c r="H929" s="2">
        <f>'Moving Avg'!G929</f>
        <v>3.2944740000000001</v>
      </c>
      <c r="I929" s="2">
        <f>'Moving Avg'!H929</f>
        <v>3.1624555000000032</v>
      </c>
      <c r="J929" s="6" t="str">
        <f>OBV!F929</f>
        <v>BULLISH</v>
      </c>
      <c r="K929" s="6" t="str">
        <f>OBV!G929</f>
        <v>STRONG</v>
      </c>
      <c r="L929" s="6" t="str">
        <f>OBV!H929</f>
        <v>BULLISH DIVERGENCE</v>
      </c>
    </row>
    <row r="930" spans="1:12" ht="13.5" x14ac:dyDescent="0.25">
      <c r="A930" s="3">
        <f>RSI!A930</f>
        <v>43361</v>
      </c>
      <c r="B930" s="2">
        <f>RSI!B930</f>
        <v>3.1596000000000002</v>
      </c>
      <c r="C930" s="2">
        <f>RSI!I930</f>
        <v>29.736711669394737</v>
      </c>
      <c r="D930" s="2">
        <f>MACD!E930</f>
        <v>6.0919846174365411E-2</v>
      </c>
      <c r="E930" s="2">
        <f>MACD!F930</f>
        <v>3.5780598953286266E-2</v>
      </c>
      <c r="F930" s="2">
        <f>'Moving Avg'!D930</f>
        <v>3.1856999999999998</v>
      </c>
      <c r="G930" s="2">
        <f>'Moving Avg'!F930</f>
        <v>3.2671950000000001</v>
      </c>
      <c r="H930" s="2">
        <f>'Moving Avg'!G930</f>
        <v>3.2907960000000003</v>
      </c>
      <c r="I930" s="2">
        <f>'Moving Avg'!H930</f>
        <v>3.1637145000000033</v>
      </c>
      <c r="J930" s="6" t="str">
        <f>OBV!F930</f>
        <v>BULLISH</v>
      </c>
      <c r="K930" s="6" t="str">
        <f>OBV!G930</f>
        <v>STRONG</v>
      </c>
      <c r="L930" s="6" t="str">
        <f>OBV!H930</f>
        <v>BULLISH DIVERGENCE</v>
      </c>
    </row>
    <row r="931" spans="1:12" ht="13.5" x14ac:dyDescent="0.25">
      <c r="A931" s="3">
        <f>RSI!A931</f>
        <v>43362</v>
      </c>
      <c r="B931" s="2">
        <f>RSI!B931</f>
        <v>3.1646000000000001</v>
      </c>
      <c r="C931" s="2">
        <f>RSI!I931</f>
        <v>31.152414591911096</v>
      </c>
      <c r="D931" s="2">
        <f>MACD!E931</f>
        <v>6.2716995429528133E-2</v>
      </c>
      <c r="E931" s="2">
        <f>MACD!F931</f>
        <v>4.1167878248534642E-2</v>
      </c>
      <c r="F931" s="2">
        <f>'Moving Avg'!D931</f>
        <v>3.1806800000000002</v>
      </c>
      <c r="G931" s="2">
        <f>'Moving Avg'!F931</f>
        <v>3.25942</v>
      </c>
      <c r="H931" s="2">
        <f>'Moving Avg'!G931</f>
        <v>3.2879520000000002</v>
      </c>
      <c r="I931" s="2">
        <f>'Moving Avg'!H931</f>
        <v>3.1653195000000021</v>
      </c>
      <c r="J931" s="6" t="str">
        <f>OBV!F931</f>
        <v>BULLISH</v>
      </c>
      <c r="K931" s="6" t="str">
        <f>OBV!G931</f>
        <v>STRONG</v>
      </c>
      <c r="L931" s="6" t="str">
        <f>OBV!H931</f>
        <v>BULLISH DIVERGENCE</v>
      </c>
    </row>
    <row r="932" spans="1:12" ht="13.5" x14ac:dyDescent="0.25">
      <c r="A932" s="3">
        <f>RSI!A932</f>
        <v>43363</v>
      </c>
      <c r="B932" s="2">
        <f>RSI!B932</f>
        <v>3.1395</v>
      </c>
      <c r="C932" s="2">
        <f>RSI!I932</f>
        <v>28.092416492702995</v>
      </c>
      <c r="D932" s="2">
        <f>MACD!E932</f>
        <v>6.2780095325402296E-2</v>
      </c>
      <c r="E932" s="2">
        <f>MACD!F932</f>
        <v>4.5490321663908179E-2</v>
      </c>
      <c r="F932" s="2">
        <f>'Moving Avg'!D932</f>
        <v>3.16662</v>
      </c>
      <c r="G932" s="2">
        <f>'Moving Avg'!F932</f>
        <v>3.2503900000000003</v>
      </c>
      <c r="H932" s="2">
        <f>'Moving Avg'!G932</f>
        <v>3.2844220000000006</v>
      </c>
      <c r="I932" s="2">
        <f>'Moving Avg'!H932</f>
        <v>3.1667990000000028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3.1797</v>
      </c>
      <c r="C933" s="2">
        <f>RSI!I933</f>
        <v>38.510081233960719</v>
      </c>
      <c r="D933" s="2">
        <f>MACD!E933</f>
        <v>6.0508391878290713E-2</v>
      </c>
      <c r="E933" s="2">
        <f>MACD!F933</f>
        <v>4.8493935706784688E-2</v>
      </c>
      <c r="F933" s="2">
        <f>'Moving Avg'!D933</f>
        <v>3.1606000000000001</v>
      </c>
      <c r="G933" s="2">
        <f>'Moving Avg'!F933</f>
        <v>3.2438699999999998</v>
      </c>
      <c r="H933" s="2">
        <f>'Moving Avg'!G933</f>
        <v>3.2820620000000003</v>
      </c>
      <c r="I933" s="2">
        <f>'Moving Avg'!H933</f>
        <v>3.1685940000000024</v>
      </c>
      <c r="J933" s="6" t="str">
        <f>OBV!F933</f>
        <v>BULLISH</v>
      </c>
      <c r="K933" s="6" t="str">
        <f>OBV!G933</f>
        <v>NEUTRAL</v>
      </c>
      <c r="L933" s="6" t="str">
        <f>OBV!H933</f>
        <v>BULLISH DIVERGENCE</v>
      </c>
    </row>
    <row r="934" spans="1:12" ht="13.5" x14ac:dyDescent="0.25">
      <c r="A934" s="3">
        <f>RSI!A934</f>
        <v>43367</v>
      </c>
      <c r="B934" s="2">
        <f>RSI!B934</f>
        <v>3.1395</v>
      </c>
      <c r="C934" s="2">
        <f>RSI!I934</f>
        <v>33.312641759958495</v>
      </c>
      <c r="D934" s="2">
        <f>MACD!E934</f>
        <v>6.1161520039347828E-2</v>
      </c>
      <c r="E934" s="2">
        <f>MACD!F934</f>
        <v>5.102745257329732E-2</v>
      </c>
      <c r="F934" s="2">
        <f>'Moving Avg'!D934</f>
        <v>3.1565799999999999</v>
      </c>
      <c r="G934" s="2">
        <f>'Moving Avg'!F934</f>
        <v>3.2353399999999994</v>
      </c>
      <c r="H934" s="2">
        <f>'Moving Avg'!G934</f>
        <v>3.2788080000000002</v>
      </c>
      <c r="I934" s="2">
        <f>'Moving Avg'!H934</f>
        <v>3.169844000000003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3.1797</v>
      </c>
      <c r="C935" s="2">
        <f>RSI!I935</f>
        <v>41.775302487563387</v>
      </c>
      <c r="D935" s="2">
        <f>MACD!E935</f>
        <v>4.7744323925767773E-2</v>
      </c>
      <c r="E935" s="2">
        <f>MACD!F935</f>
        <v>5.0370826843791419E-2</v>
      </c>
      <c r="F935" s="2">
        <f>'Moving Avg'!D935</f>
        <v>3.1606000000000001</v>
      </c>
      <c r="G935" s="2">
        <f>'Moving Avg'!F935</f>
        <v>3.2288199999999998</v>
      </c>
      <c r="H935" s="2">
        <f>'Moving Avg'!G935</f>
        <v>3.2772740000000002</v>
      </c>
      <c r="I935" s="2">
        <f>'Moving Avg'!H935</f>
        <v>3.1713410000000035</v>
      </c>
      <c r="J935" s="6" t="str">
        <f>OBV!F935</f>
        <v>BULLISH</v>
      </c>
      <c r="K935" s="6" t="str">
        <f>OBV!G935</f>
        <v>NEUTRAL</v>
      </c>
      <c r="L935" s="6" t="str">
        <f>OBV!H935</f>
        <v>CONFIRMED BULLISH</v>
      </c>
    </row>
    <row r="936" spans="1:12" ht="13.5" x14ac:dyDescent="0.25">
      <c r="A936" s="3">
        <f>RSI!A936</f>
        <v>43369</v>
      </c>
      <c r="B936" s="2">
        <f>RSI!B936</f>
        <v>3.1747000000000001</v>
      </c>
      <c r="C936" s="2">
        <f>RSI!I936</f>
        <v>41.077083504668096</v>
      </c>
      <c r="D936" s="2">
        <f>MACD!E936</f>
        <v>3.8597012737910941E-2</v>
      </c>
      <c r="E936" s="2">
        <f>MACD!F936</f>
        <v>4.8016064022615323E-2</v>
      </c>
      <c r="F936" s="2">
        <f>'Moving Avg'!D936</f>
        <v>3.16262</v>
      </c>
      <c r="G936" s="2">
        <f>'Moving Avg'!F936</f>
        <v>3.2220499999999994</v>
      </c>
      <c r="H936" s="2">
        <f>'Moving Avg'!G936</f>
        <v>3.2748680000000014</v>
      </c>
      <c r="I936" s="2">
        <f>'Moving Avg'!H936</f>
        <v>3.1729965000000031</v>
      </c>
      <c r="J936" s="6" t="str">
        <f>OBV!F936</f>
        <v>BEARISH</v>
      </c>
      <c r="K936" s="6" t="str">
        <f>OBV!G936</f>
        <v>NEUTRAL</v>
      </c>
      <c r="L936" s="6" t="str">
        <f>OBV!H936</f>
        <v>BEARISH DIVERGENCE</v>
      </c>
    </row>
    <row r="937" spans="1:12" ht="13.5" x14ac:dyDescent="0.25">
      <c r="A937" s="3">
        <f>RSI!A937</f>
        <v>43370</v>
      </c>
      <c r="B937" s="2">
        <f>RSI!B937</f>
        <v>3.1747000000000001</v>
      </c>
      <c r="C937" s="2">
        <f>RSI!I937</f>
        <v>41.077083504668096</v>
      </c>
      <c r="D937" s="2">
        <f>MACD!E937</f>
        <v>3.4253711804542508E-2</v>
      </c>
      <c r="E937" s="2">
        <f>MACD!F937</f>
        <v>4.5263593579000769E-2</v>
      </c>
      <c r="F937" s="2">
        <f>'Moving Avg'!D937</f>
        <v>3.1696599999999999</v>
      </c>
      <c r="G937" s="2">
        <f>'Moving Avg'!F937</f>
        <v>3.215279999999999</v>
      </c>
      <c r="H937" s="2">
        <f>'Moving Avg'!G937</f>
        <v>3.2721600000000008</v>
      </c>
      <c r="I937" s="2">
        <f>'Moving Avg'!H937</f>
        <v>3.1746520000000036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</row>
    <row r="938" spans="1:12" ht="13.5" x14ac:dyDescent="0.25">
      <c r="A938" s="3">
        <f>RSI!A938</f>
        <v>43371</v>
      </c>
      <c r="B938" s="2">
        <f>RSI!B938</f>
        <v>3.1596000000000002</v>
      </c>
      <c r="C938" s="2">
        <f>RSI!I938</f>
        <v>38.805436080052722</v>
      </c>
      <c r="D938" s="2">
        <f>MACD!E938</f>
        <v>3.1979003531339423E-2</v>
      </c>
      <c r="E938" s="2">
        <f>MACD!F938</f>
        <v>4.2606675569468504E-2</v>
      </c>
      <c r="F938" s="2">
        <f>'Moving Avg'!D938</f>
        <v>3.1656399999999998</v>
      </c>
      <c r="G938" s="2">
        <f>'Moving Avg'!F938</f>
        <v>3.2065049999999991</v>
      </c>
      <c r="H938" s="2">
        <f>'Moving Avg'!G938</f>
        <v>3.2697520000000009</v>
      </c>
      <c r="I938" s="2">
        <f>'Moving Avg'!H938</f>
        <v>3.1762550000000038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3.1596000000000002</v>
      </c>
      <c r="C939" s="2">
        <f>RSI!I939</f>
        <v>38.805436080052722</v>
      </c>
      <c r="D939" s="2">
        <f>MACD!E939</f>
        <v>2.2681394445139169E-2</v>
      </c>
      <c r="E939" s="2">
        <f>MACD!F939</f>
        <v>3.8621619344602641E-2</v>
      </c>
      <c r="F939" s="2">
        <f>'Moving Avg'!D939</f>
        <v>3.1696600000000004</v>
      </c>
      <c r="G939" s="2">
        <f>'Moving Avg'!F939</f>
        <v>3.1964749999999995</v>
      </c>
      <c r="H939" s="2">
        <f>'Moving Avg'!G939</f>
        <v>3.2673440000000009</v>
      </c>
      <c r="I939" s="2">
        <f>'Moving Avg'!H939</f>
        <v>3.1782935000000032</v>
      </c>
      <c r="J939" s="6" t="str">
        <f>OBV!F939</f>
        <v>BEARISH</v>
      </c>
      <c r="K939" s="6" t="str">
        <f>OBV!G939</f>
        <v>NEUTRAL</v>
      </c>
      <c r="L939" s="6" t="str">
        <f>OBV!H939</f>
        <v>BEARISH DIVERGENCE</v>
      </c>
    </row>
    <row r="940" spans="1:12" ht="13.5" x14ac:dyDescent="0.25">
      <c r="A940" s="3">
        <f>RSI!A940</f>
        <v>43375</v>
      </c>
      <c r="B940" s="2">
        <f>RSI!B940</f>
        <v>3.1596000000000002</v>
      </c>
      <c r="C940" s="2">
        <f>RSI!I940</f>
        <v>38.805436080052722</v>
      </c>
      <c r="D940" s="2">
        <f>MACD!E940</f>
        <v>1.5138465452302796E-2</v>
      </c>
      <c r="E940" s="2">
        <f>MACD!F940</f>
        <v>3.3924988566142671E-2</v>
      </c>
      <c r="F940" s="2">
        <f>'Moving Avg'!D940</f>
        <v>3.1656400000000007</v>
      </c>
      <c r="G940" s="2">
        <f>'Moving Avg'!F940</f>
        <v>3.1899549999999994</v>
      </c>
      <c r="H940" s="2">
        <f>'Moving Avg'!G940</f>
        <v>3.2644340000000018</v>
      </c>
      <c r="I940" s="2">
        <f>'Moving Avg'!H940</f>
        <v>3.1810200000000033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3.1596000000000002</v>
      </c>
      <c r="C941" s="2">
        <f>RSI!I941</f>
        <v>38.805436080052722</v>
      </c>
      <c r="D941" s="2">
        <f>MACD!E941</f>
        <v>9.8254758943565612E-3</v>
      </c>
      <c r="E941" s="2">
        <f>MACD!F941</f>
        <v>2.9105086031785452E-2</v>
      </c>
      <c r="F941" s="2">
        <f>'Moving Avg'!D941</f>
        <v>3.1626200000000004</v>
      </c>
      <c r="G941" s="2">
        <f>'Moving Avg'!F941</f>
        <v>3.1836849999999997</v>
      </c>
      <c r="H941" s="2">
        <f>'Moving Avg'!G941</f>
        <v>3.2615240000000019</v>
      </c>
      <c r="I941" s="2">
        <f>'Moving Avg'!H941</f>
        <v>3.1830585000000027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3.1797</v>
      </c>
      <c r="C942" s="2">
        <f>RSI!I942</f>
        <v>44.318697148158684</v>
      </c>
      <c r="D942" s="2">
        <f>MACD!E942</f>
        <v>2.5745870913551627E-4</v>
      </c>
      <c r="E942" s="2">
        <f>MACD!F942</f>
        <v>2.3335560567255467E-2</v>
      </c>
      <c r="F942" s="2">
        <f>'Moving Avg'!D942</f>
        <v>3.1636200000000003</v>
      </c>
      <c r="G942" s="2">
        <f>'Moving Avg'!F942</f>
        <v>3.1796749999999991</v>
      </c>
      <c r="H942" s="2">
        <f>'Moving Avg'!G942</f>
        <v>3.2579140000000013</v>
      </c>
      <c r="I942" s="2">
        <f>'Moving Avg'!H942</f>
        <v>3.1851290000000021</v>
      </c>
      <c r="J942" s="6" t="str">
        <f>OBV!F942</f>
        <v>BULLISH</v>
      </c>
      <c r="K942" s="6" t="str">
        <f>OBV!G942</f>
        <v>STRONG</v>
      </c>
      <c r="L942" s="6" t="str">
        <f>OBV!H942</f>
        <v>CONFIRMED BULLISH</v>
      </c>
    </row>
    <row r="943" spans="1:12" ht="13.5" x14ac:dyDescent="0.25">
      <c r="A943" s="3">
        <f>RSI!A943</f>
        <v>43378</v>
      </c>
      <c r="B943" s="2">
        <f>RSI!B943</f>
        <v>3.1596000000000002</v>
      </c>
      <c r="C943" s="2">
        <f>RSI!I943</f>
        <v>40.399012346954287</v>
      </c>
      <c r="D943" s="2">
        <f>MACD!E943</f>
        <v>-2.6400438364326817E-5</v>
      </c>
      <c r="E943" s="2">
        <f>MACD!F943</f>
        <v>1.8663168366131508E-2</v>
      </c>
      <c r="F943" s="2">
        <f>'Moving Avg'!D943</f>
        <v>3.1636200000000003</v>
      </c>
      <c r="G943" s="2">
        <f>'Moving Avg'!F943</f>
        <v>3.1746599999999994</v>
      </c>
      <c r="H943" s="2">
        <f>'Moving Avg'!G943</f>
        <v>3.2547040000000016</v>
      </c>
      <c r="I943" s="2">
        <f>'Moving Avg'!H943</f>
        <v>3.1870990000000017</v>
      </c>
      <c r="J943" s="6" t="str">
        <f>OBV!F943</f>
        <v>BEARISH</v>
      </c>
      <c r="K943" s="6" t="str">
        <f>OBV!G943</f>
        <v>NEUTRAL</v>
      </c>
      <c r="L943" s="6" t="str">
        <f>OBV!H943</f>
        <v>NEUTRAL</v>
      </c>
    </row>
    <row r="944" spans="1:12" ht="13.5" x14ac:dyDescent="0.25">
      <c r="A944" s="3">
        <f>RSI!A944</f>
        <v>43381</v>
      </c>
      <c r="B944" s="2">
        <f>RSI!B944</f>
        <v>3.1797</v>
      </c>
      <c r="C944" s="2">
        <f>RSI!I944</f>
        <v>45.582122537794142</v>
      </c>
      <c r="D944" s="2">
        <f>MACD!E944</f>
        <v>-7.6929407910966141E-3</v>
      </c>
      <c r="E944" s="2">
        <f>MACD!F944</f>
        <v>1.3391946534685884E-2</v>
      </c>
      <c r="F944" s="2">
        <f>'Moving Avg'!D944</f>
        <v>3.16764</v>
      </c>
      <c r="G944" s="2">
        <f>'Moving Avg'!F944</f>
        <v>3.1708999999999992</v>
      </c>
      <c r="H944" s="2">
        <f>'Moving Avg'!G944</f>
        <v>3.251996000000001</v>
      </c>
      <c r="I944" s="2">
        <f>'Moving Avg'!H944</f>
        <v>3.1892380000000018</v>
      </c>
      <c r="J944" s="6" t="str">
        <f>OBV!F944</f>
        <v>BULLISH</v>
      </c>
      <c r="K944" s="6" t="str">
        <f>OBV!G944</f>
        <v>NEUTRAL</v>
      </c>
      <c r="L944" s="6" t="str">
        <f>OBV!H944</f>
        <v>CONFIRMED BULLISH</v>
      </c>
    </row>
    <row r="945" spans="1:12" ht="13.5" x14ac:dyDescent="0.25">
      <c r="A945" s="3">
        <f>RSI!A945</f>
        <v>43382</v>
      </c>
      <c r="B945" s="2">
        <f>RSI!B945</f>
        <v>3.1596000000000002</v>
      </c>
      <c r="C945" s="2">
        <f>RSI!I945</f>
        <v>41.678779981321149</v>
      </c>
      <c r="D945" s="2">
        <f>MACD!E945</f>
        <v>-6.3964360441932655E-3</v>
      </c>
      <c r="E945" s="2">
        <f>MACD!F945</f>
        <v>9.4342700189100539E-3</v>
      </c>
      <c r="F945" s="2">
        <f>'Moving Avg'!D945</f>
        <v>3.16764</v>
      </c>
      <c r="G945" s="2">
        <f>'Moving Avg'!F945</f>
        <v>3.169894999999999</v>
      </c>
      <c r="H945" s="2">
        <f>'Moving Avg'!G945</f>
        <v>3.2488860000000011</v>
      </c>
      <c r="I945" s="2">
        <f>'Moving Avg'!H945</f>
        <v>3.1913455000000015</v>
      </c>
      <c r="J945" s="6" t="str">
        <f>OBV!F945</f>
        <v>BULLISH</v>
      </c>
      <c r="K945" s="6" t="str">
        <f>OBV!G945</f>
        <v>NEUTRAL</v>
      </c>
      <c r="L945" s="6" t="str">
        <f>OBV!H945</f>
        <v>NEUTRAL</v>
      </c>
    </row>
    <row r="946" spans="1:12" ht="13.5" x14ac:dyDescent="0.25">
      <c r="A946" s="3">
        <f>RSI!A946</f>
        <v>43383</v>
      </c>
      <c r="B946" s="2">
        <f>RSI!B946</f>
        <v>3.1797</v>
      </c>
      <c r="C946" s="2">
        <f>RSI!I946</f>
        <v>46.603064508769179</v>
      </c>
      <c r="D946" s="2">
        <f>MACD!E946</f>
        <v>-7.3368219428391335E-3</v>
      </c>
      <c r="E946" s="2">
        <f>MACD!F946</f>
        <v>6.0800516265602164E-3</v>
      </c>
      <c r="F946" s="2">
        <f>'Moving Avg'!D946</f>
        <v>3.1716600000000001</v>
      </c>
      <c r="G946" s="2">
        <f>'Moving Avg'!F946</f>
        <v>3.1693949999999989</v>
      </c>
      <c r="H946" s="2">
        <f>'Moving Avg'!G946</f>
        <v>3.2462780000000011</v>
      </c>
      <c r="I946" s="2">
        <f>'Moving Avg'!H946</f>
        <v>3.1935995000000021</v>
      </c>
      <c r="J946" s="6" t="str">
        <f>OBV!F946</f>
        <v>BULLISH</v>
      </c>
      <c r="K946" s="6" t="str">
        <f>OBV!G946</f>
        <v>NEUTRAL</v>
      </c>
      <c r="L946" s="6" t="str">
        <f>OBV!H946</f>
        <v>CONFIRMED BULLISH</v>
      </c>
    </row>
    <row r="947" spans="1:12" ht="13.5" x14ac:dyDescent="0.25">
      <c r="A947" s="3">
        <f>RSI!A947</f>
        <v>43384</v>
      </c>
      <c r="B947" s="2">
        <f>RSI!B947</f>
        <v>3.1747000000000001</v>
      </c>
      <c r="C947" s="2">
        <f>RSI!I947</f>
        <v>45.572261333233968</v>
      </c>
      <c r="D947" s="2">
        <f>MACD!E947</f>
        <v>-7.6765907016893564E-3</v>
      </c>
      <c r="E947" s="2">
        <f>MACD!F947</f>
        <v>3.328723160910302E-3</v>
      </c>
      <c r="F947" s="2">
        <f>'Moving Avg'!D947</f>
        <v>3.1706599999999998</v>
      </c>
      <c r="G947" s="2">
        <f>'Moving Avg'!F947</f>
        <v>3.1676399999999991</v>
      </c>
      <c r="H947" s="2">
        <f>'Moving Avg'!G947</f>
        <v>3.244072000000001</v>
      </c>
      <c r="I947" s="2">
        <f>'Moving Avg'!H947</f>
        <v>3.195943000000002</v>
      </c>
      <c r="J947" s="6" t="str">
        <f>OBV!F947</f>
        <v>BEARISH</v>
      </c>
      <c r="K947" s="6" t="str">
        <f>OBV!G947</f>
        <v>WEAK</v>
      </c>
      <c r="L947" s="6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3.1696</v>
      </c>
      <c r="C948" s="2">
        <f>RSI!I948</f>
        <v>44.491273115579908</v>
      </c>
      <c r="D948" s="2">
        <f>MACD!E948</f>
        <v>-9.80060792640991E-3</v>
      </c>
      <c r="E948" s="2">
        <f>MACD!F948</f>
        <v>7.0285694344625945E-4</v>
      </c>
      <c r="F948" s="2">
        <f>'Moving Avg'!D948</f>
        <v>3.1726599999999996</v>
      </c>
      <c r="G948" s="2">
        <f>'Moving Avg'!F948</f>
        <v>3.1656299999999993</v>
      </c>
      <c r="H948" s="2">
        <f>'Moving Avg'!G948</f>
        <v>3.2417640000000012</v>
      </c>
      <c r="I948" s="2">
        <f>'Moving Avg'!H948</f>
        <v>3.197986000000002</v>
      </c>
      <c r="J948" s="6" t="str">
        <f>OBV!F948</f>
        <v>BULLISH</v>
      </c>
      <c r="K948" s="6" t="str">
        <f>OBV!G948</f>
        <v>STRONG</v>
      </c>
      <c r="L948" s="6" t="str">
        <f>OBV!H948</f>
        <v>CONFIRMED BULLISH</v>
      </c>
    </row>
    <row r="949" spans="1:12" ht="13.5" x14ac:dyDescent="0.25">
      <c r="A949" s="3">
        <f>RSI!A949</f>
        <v>43389</v>
      </c>
      <c r="B949" s="2">
        <f>RSI!B949</f>
        <v>3.1596000000000002</v>
      </c>
      <c r="C949" s="2">
        <f>RSI!I949</f>
        <v>42.369084555919144</v>
      </c>
      <c r="D949" s="2">
        <f>MACD!E949</f>
        <v>-1.0726255519265759E-2</v>
      </c>
      <c r="E949" s="2">
        <f>MACD!F949</f>
        <v>-1.5829655490961444E-3</v>
      </c>
      <c r="F949" s="2">
        <f>'Moving Avg'!D949</f>
        <v>3.1686399999999999</v>
      </c>
      <c r="G949" s="2">
        <f>'Moving Avg'!F949</f>
        <v>3.1656299999999993</v>
      </c>
      <c r="H949" s="2">
        <f>'Moving Avg'!G949</f>
        <v>3.2379520000000008</v>
      </c>
      <c r="I949" s="2">
        <f>'Moving Avg'!H949</f>
        <v>3.1991530000000017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3.1747000000000001</v>
      </c>
      <c r="C950" s="2">
        <f>RSI!I950</f>
        <v>46.517501984244667</v>
      </c>
      <c r="D950" s="2">
        <f>MACD!E950</f>
        <v>-1.2447759980686257E-2</v>
      </c>
      <c r="E950" s="2">
        <f>MACD!F950</f>
        <v>-3.7559244354141673E-3</v>
      </c>
      <c r="F950" s="2">
        <f>'Moving Avg'!D950</f>
        <v>3.1716600000000001</v>
      </c>
      <c r="G950" s="2">
        <f>'Moving Avg'!F950</f>
        <v>3.1663849999999996</v>
      </c>
      <c r="H950" s="2">
        <f>'Moving Avg'!G950</f>
        <v>3.2356460000000005</v>
      </c>
      <c r="I950" s="2">
        <f>'Moving Avg'!H950</f>
        <v>3.2006480000000015</v>
      </c>
      <c r="J950" s="6" t="str">
        <f>OBV!F950</f>
        <v>BEARISH</v>
      </c>
      <c r="K950" s="6" t="str">
        <f>OBV!G950</f>
        <v>NEUTRAL</v>
      </c>
      <c r="L950" s="6" t="str">
        <f>OBV!H950</f>
        <v>BEARISH DIVERGENCE</v>
      </c>
    </row>
    <row r="951" spans="1:12" ht="13.5" x14ac:dyDescent="0.25">
      <c r="A951" s="3">
        <f>RSI!A951</f>
        <v>43391</v>
      </c>
      <c r="B951" s="2">
        <f>RSI!B951</f>
        <v>3.1646000000000001</v>
      </c>
      <c r="C951" s="2">
        <f>RSI!I951</f>
        <v>44.224427000605388</v>
      </c>
      <c r="D951" s="2">
        <f>MACD!E951</f>
        <v>-1.3078593846691522E-2</v>
      </c>
      <c r="E951" s="2">
        <f>MACD!F951</f>
        <v>-5.6204583176696389E-3</v>
      </c>
      <c r="F951" s="2">
        <f>'Moving Avg'!D951</f>
        <v>3.1686400000000003</v>
      </c>
      <c r="G951" s="2">
        <f>'Moving Avg'!F951</f>
        <v>3.1663849999999996</v>
      </c>
      <c r="H951" s="2">
        <f>'Moving Avg'!G951</f>
        <v>3.2331380000000003</v>
      </c>
      <c r="I951" s="2">
        <f>'Moving Avg'!H951</f>
        <v>3.2021615000000012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3.1646000000000001</v>
      </c>
      <c r="C952" s="2">
        <f>RSI!I952</f>
        <v>44.224427000605388</v>
      </c>
      <c r="D952" s="2">
        <f>MACD!E952</f>
        <v>-1.0388465464254537E-2</v>
      </c>
      <c r="E952" s="2">
        <f>MACD!F952</f>
        <v>-6.5740597469866185E-3</v>
      </c>
      <c r="F952" s="2">
        <f>'Moving Avg'!D952</f>
        <v>3.16662</v>
      </c>
      <c r="G952" s="2">
        <f>'Moving Avg'!F952</f>
        <v>3.1676399999999996</v>
      </c>
      <c r="H952" s="2">
        <f>'Moving Avg'!G952</f>
        <v>3.2302280000000008</v>
      </c>
      <c r="I952" s="2">
        <f>'Moving Avg'!H952</f>
        <v>3.2037665000000008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3.1596000000000002</v>
      </c>
      <c r="C953" s="2">
        <f>RSI!I953</f>
        <v>43.007228727479095</v>
      </c>
      <c r="D953" s="2">
        <f>MACD!E953</f>
        <v>-1.0712285501214058E-2</v>
      </c>
      <c r="E953" s="2">
        <f>MACD!F953</f>
        <v>-7.4017048978321067E-3</v>
      </c>
      <c r="F953" s="2">
        <f>'Moving Avg'!D953</f>
        <v>3.1646200000000002</v>
      </c>
      <c r="G953" s="2">
        <f>'Moving Avg'!F953</f>
        <v>3.1666349999999999</v>
      </c>
      <c r="H953" s="2">
        <f>'Moving Avg'!G953</f>
        <v>3.2271180000000008</v>
      </c>
      <c r="I953" s="2">
        <f>'Moving Avg'!H953</f>
        <v>3.2053465000000005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3.1596000000000002</v>
      </c>
      <c r="C954" s="2">
        <f>RSI!I954</f>
        <v>43.007228727479095</v>
      </c>
      <c r="D954" s="2">
        <f>MACD!E954</f>
        <v>-7.7516056384188126E-3</v>
      </c>
      <c r="E954" s="2">
        <f>MACD!F954</f>
        <v>-7.4716850459494479E-3</v>
      </c>
      <c r="F954" s="2">
        <f>'Moving Avg'!D954</f>
        <v>3.1646200000000002</v>
      </c>
      <c r="G954" s="2">
        <f>'Moving Avg'!F954</f>
        <v>3.16764</v>
      </c>
      <c r="H954" s="2">
        <f>'Moving Avg'!G954</f>
        <v>3.2240080000000013</v>
      </c>
      <c r="I954" s="2">
        <f>'Moving Avg'!H954</f>
        <v>3.2071559999999999</v>
      </c>
      <c r="J954" s="6" t="str">
        <f>OBV!F954</f>
        <v>BEARISH</v>
      </c>
      <c r="K954" s="6" t="str">
        <f>OBV!G954</f>
        <v>NEUTRAL</v>
      </c>
      <c r="L954" s="6" t="str">
        <f>OBV!H954</f>
        <v>NEUTRAL</v>
      </c>
    </row>
    <row r="955" spans="1:12" ht="13.5" x14ac:dyDescent="0.25">
      <c r="A955" s="3">
        <f>RSI!A955</f>
        <v>43397</v>
      </c>
      <c r="B955" s="2">
        <f>RSI!B955</f>
        <v>3.1596000000000002</v>
      </c>
      <c r="C955" s="2">
        <f>RSI!I955</f>
        <v>43.007228727479095</v>
      </c>
      <c r="D955" s="2">
        <f>MACD!E955</f>
        <v>-8.2068951403497792E-3</v>
      </c>
      <c r="E955" s="2">
        <f>MACD!F955</f>
        <v>-7.6187270648295146E-3</v>
      </c>
      <c r="F955" s="2">
        <f>'Moving Avg'!D955</f>
        <v>3.1616000000000009</v>
      </c>
      <c r="G955" s="2">
        <f>'Moving Avg'!F955</f>
        <v>3.1666350000000003</v>
      </c>
      <c r="H955" s="2">
        <f>'Moving Avg'!G955</f>
        <v>3.2209980000000007</v>
      </c>
      <c r="I955" s="2">
        <f>'Moving Avg'!H955</f>
        <v>3.2086215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3.1496</v>
      </c>
      <c r="C956" s="2">
        <f>RSI!I956</f>
        <v>40.240619526230986</v>
      </c>
      <c r="D956" s="2">
        <f>MACD!E956</f>
        <v>-4.6370291359894011E-3</v>
      </c>
      <c r="E956" s="2">
        <f>MACD!F956</f>
        <v>-7.0223874790614925E-3</v>
      </c>
      <c r="F956" s="2">
        <f>'Moving Avg'!D956</f>
        <v>3.1585999999999999</v>
      </c>
      <c r="G956" s="2">
        <f>'Moving Avg'!F956</f>
        <v>3.1653799999999999</v>
      </c>
      <c r="H956" s="2">
        <f>'Moving Avg'!G956</f>
        <v>3.2181900000000003</v>
      </c>
      <c r="I956" s="2">
        <f>'Moving Avg'!H956</f>
        <v>3.2100139999999993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3.1395</v>
      </c>
      <c r="C957" s="2">
        <f>RSI!I957</f>
        <v>37.60910702609312</v>
      </c>
      <c r="D957" s="2">
        <f>MACD!E957</f>
        <v>-1.4653446125052483E-3</v>
      </c>
      <c r="E957" s="2">
        <f>MACD!F957</f>
        <v>-5.9109789057502447E-3</v>
      </c>
      <c r="F957" s="2">
        <f>'Moving Avg'!D957</f>
        <v>3.1535799999999998</v>
      </c>
      <c r="G957" s="2">
        <f>'Moving Avg'!F957</f>
        <v>3.1636199999999999</v>
      </c>
      <c r="H957" s="2">
        <f>'Moving Avg'!G957</f>
        <v>3.2147779999999999</v>
      </c>
      <c r="I957" s="2">
        <f>'Moving Avg'!H957</f>
        <v>3.2113559999999985</v>
      </c>
      <c r="J957" s="6" t="str">
        <f>OBV!F957</f>
        <v>BEARISH</v>
      </c>
      <c r="K957" s="6" t="str">
        <f>OBV!G957</f>
        <v>NEUTRAL</v>
      </c>
      <c r="L957" s="6" t="str">
        <f>OBV!H957</f>
        <v>CONFIRMED BEARISH</v>
      </c>
    </row>
    <row r="958" spans="1:12" ht="13.5" x14ac:dyDescent="0.25">
      <c r="A958" s="3">
        <f>RSI!A958</f>
        <v>43402</v>
      </c>
      <c r="B958" s="2">
        <f>RSI!B958</f>
        <v>3.1194999999999999</v>
      </c>
      <c r="C958" s="2">
        <f>RSI!I958</f>
        <v>33.00622410434336</v>
      </c>
      <c r="D958" s="2">
        <f>MACD!E958</f>
        <v>2.1342981863781141E-3</v>
      </c>
      <c r="E958" s="2">
        <f>MACD!F958</f>
        <v>-4.3019234873245731E-3</v>
      </c>
      <c r="F958" s="2">
        <f>'Moving Avg'!D958</f>
        <v>3.1455600000000001</v>
      </c>
      <c r="G958" s="2">
        <f>'Moving Avg'!F958</f>
        <v>3.1616149999999998</v>
      </c>
      <c r="H958" s="2">
        <f>'Moving Avg'!G958</f>
        <v>3.2111680000000002</v>
      </c>
      <c r="I958" s="2">
        <f>'Moving Avg'!H958</f>
        <v>3.2129649999999987</v>
      </c>
      <c r="J958" s="6" t="str">
        <f>OBV!F958</f>
        <v>BEARISH</v>
      </c>
      <c r="K958" s="6" t="str">
        <f>OBV!G958</f>
        <v>NEUTRAL</v>
      </c>
      <c r="L958" s="6" t="str">
        <f>OBV!H958</f>
        <v>CONFIRMED BEARISH</v>
      </c>
    </row>
    <row r="959" spans="1:12" ht="13.5" x14ac:dyDescent="0.25">
      <c r="A959" s="3">
        <f>RSI!A959</f>
        <v>43403</v>
      </c>
      <c r="B959" s="2">
        <f>RSI!B959</f>
        <v>3.1194999999999999</v>
      </c>
      <c r="C959" s="2">
        <f>RSI!I959</f>
        <v>33.00622410434336</v>
      </c>
      <c r="D959" s="2">
        <f>MACD!E959</f>
        <v>3.9626872944911185E-3</v>
      </c>
      <c r="E959" s="2">
        <f>MACD!F959</f>
        <v>-2.6490013309614351E-3</v>
      </c>
      <c r="F959" s="2">
        <f>'Moving Avg'!D959</f>
        <v>3.1375400000000004</v>
      </c>
      <c r="G959" s="2">
        <f>'Moving Avg'!F959</f>
        <v>3.1596099999999998</v>
      </c>
      <c r="H959" s="2">
        <f>'Moving Avg'!G959</f>
        <v>3.2068560000000002</v>
      </c>
      <c r="I959" s="2">
        <f>'Moving Avg'!H959</f>
        <v>3.2144589999999984</v>
      </c>
      <c r="J959" s="6" t="str">
        <f>OBV!F959</f>
        <v>BEARISH</v>
      </c>
      <c r="K959" s="6" t="str">
        <f>OBV!G959</f>
        <v>NEUTRAL</v>
      </c>
      <c r="L959" s="6" t="str">
        <f>OBV!H959</f>
        <v>CONFIRMED BEARISH</v>
      </c>
    </row>
    <row r="960" spans="1:12" ht="13.5" x14ac:dyDescent="0.25">
      <c r="A960" s="3">
        <f>RSI!A960</f>
        <v>43404</v>
      </c>
      <c r="B960" s="2">
        <f>RSI!B960</f>
        <v>3.1095000000000002</v>
      </c>
      <c r="C960" s="2">
        <f>RSI!I960</f>
        <v>30.818992771979936</v>
      </c>
      <c r="D960" s="2">
        <f>MACD!E960</f>
        <v>8.8708247746991375E-3</v>
      </c>
      <c r="E960" s="2">
        <f>MACD!F960</f>
        <v>-3.4503610982932051E-4</v>
      </c>
      <c r="F960" s="2">
        <f>'Moving Avg'!D960</f>
        <v>3.1275200000000001</v>
      </c>
      <c r="G960" s="2">
        <f>'Moving Avg'!F960</f>
        <v>3.1571050000000001</v>
      </c>
      <c r="H960" s="2">
        <f>'Moving Avg'!G960</f>
        <v>3.2023439999999992</v>
      </c>
      <c r="I960" s="2">
        <f>'Moving Avg'!H960</f>
        <v>3.2158344999999993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</row>
    <row r="961" spans="1:12" ht="13.5" x14ac:dyDescent="0.25">
      <c r="A961" s="3">
        <f>RSI!A961</f>
        <v>43405</v>
      </c>
      <c r="B961" s="2">
        <f>RSI!B961</f>
        <v>3.0642999999999998</v>
      </c>
      <c r="C961" s="2">
        <f>RSI!I961</f>
        <v>23.302378753319047</v>
      </c>
      <c r="D961" s="2">
        <f>MACD!E961</f>
        <v>1.5152461549509777E-2</v>
      </c>
      <c r="E961" s="2">
        <f>MACD!F961</f>
        <v>2.7544634220384992E-3</v>
      </c>
      <c r="F961" s="2">
        <f>'Moving Avg'!D961</f>
        <v>3.1104600000000002</v>
      </c>
      <c r="G961" s="2">
        <f>'Moving Avg'!F961</f>
        <v>3.1523399999999997</v>
      </c>
      <c r="H961" s="2">
        <f>'Moving Avg'!G961</f>
        <v>3.1972279999999995</v>
      </c>
      <c r="I961" s="2">
        <f>'Moving Avg'!H961</f>
        <v>3.2170524999999994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</row>
    <row r="962" spans="1:12" ht="13.5" x14ac:dyDescent="0.25">
      <c r="A962" s="3">
        <f>RSI!A962</f>
        <v>43406</v>
      </c>
      <c r="B962" s="2">
        <f>RSI!B962</f>
        <v>3.0794000000000001</v>
      </c>
      <c r="C962" s="2">
        <f>RSI!I962</f>
        <v>29.489397476555766</v>
      </c>
      <c r="D962" s="2">
        <f>MACD!E962</f>
        <v>1.9925795643170208E-2</v>
      </c>
      <c r="E962" s="2">
        <f>MACD!F962</f>
        <v>6.1887298662648416E-3</v>
      </c>
      <c r="F962" s="2">
        <f>'Moving Avg'!D962</f>
        <v>3.0984399999999996</v>
      </c>
      <c r="G962" s="2">
        <f>'Moving Avg'!F962</f>
        <v>3.1473249999999999</v>
      </c>
      <c r="H962" s="2">
        <f>'Moving Avg'!G962</f>
        <v>3.1924139999999994</v>
      </c>
      <c r="I962" s="2">
        <f>'Moving Avg'!H962</f>
        <v>3.218345999999999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</row>
    <row r="963" spans="1:12" ht="13.5" x14ac:dyDescent="0.25">
      <c r="A963" s="3">
        <f>RSI!A963</f>
        <v>43409</v>
      </c>
      <c r="B963" s="2">
        <f>RSI!B963</f>
        <v>3.0794000000000001</v>
      </c>
      <c r="C963" s="2">
        <f>RSI!I963</f>
        <v>29.48939747655578</v>
      </c>
      <c r="D963" s="2">
        <f>MACD!E963</f>
        <v>2.3640222119477805E-2</v>
      </c>
      <c r="E963" s="2">
        <f>MACD!F963</f>
        <v>9.6790283169074353E-3</v>
      </c>
      <c r="F963" s="2">
        <f>'Moving Avg'!D963</f>
        <v>3.0904199999999999</v>
      </c>
      <c r="G963" s="2">
        <f>'Moving Avg'!F963</f>
        <v>3.1433150000000003</v>
      </c>
      <c r="H963" s="2">
        <f>'Moving Avg'!G963</f>
        <v>3.1877999999999993</v>
      </c>
      <c r="I963" s="2">
        <f>'Moving Avg'!H963</f>
        <v>3.2196394999999991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</row>
    <row r="964" spans="1:12" ht="13.5" x14ac:dyDescent="0.25">
      <c r="A964" s="3">
        <f>RSI!A964</f>
        <v>43410</v>
      </c>
      <c r="B964" s="2">
        <f>RSI!B964</f>
        <v>3.0794000000000001</v>
      </c>
      <c r="C964" s="2">
        <f>RSI!I964</f>
        <v>29.48939747655578</v>
      </c>
      <c r="D964" s="2">
        <f>MACD!E964</f>
        <v>2.7194941186448052E-2</v>
      </c>
      <c r="E964" s="2">
        <f>MACD!F964</f>
        <v>1.318221089081556E-2</v>
      </c>
      <c r="F964" s="2">
        <f>'Moving Avg'!D964</f>
        <v>3.0823999999999998</v>
      </c>
      <c r="G964" s="2">
        <f>'Moving Avg'!F964</f>
        <v>3.1383000000000001</v>
      </c>
      <c r="H964" s="2">
        <f>'Moving Avg'!G964</f>
        <v>3.1831859999999983</v>
      </c>
      <c r="I964" s="2">
        <f>'Moving Avg'!H964</f>
        <v>3.2208414999999984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3.0893999999999999</v>
      </c>
      <c r="C965" s="2">
        <f>RSI!I965</f>
        <v>33.899811272251171</v>
      </c>
      <c r="D965" s="2">
        <f>MACD!E965</f>
        <v>2.9843283006024013E-2</v>
      </c>
      <c r="E965" s="2">
        <f>MACD!F965</f>
        <v>1.6514425313857252E-2</v>
      </c>
      <c r="F965" s="2">
        <f>'Moving Avg'!D965</f>
        <v>3.0783800000000001</v>
      </c>
      <c r="G965" s="2">
        <f>'Moving Avg'!F965</f>
        <v>3.1347900000000002</v>
      </c>
      <c r="H965" s="2">
        <f>'Moving Avg'!G965</f>
        <v>3.178771999999999</v>
      </c>
      <c r="I965" s="2">
        <f>'Moving Avg'!H965</f>
        <v>3.2221619999999986</v>
      </c>
      <c r="J965" s="6" t="str">
        <f>OBV!F965</f>
        <v>BULLISH</v>
      </c>
      <c r="K965" s="6" t="str">
        <f>OBV!G965</f>
        <v>NEUTRAL</v>
      </c>
      <c r="L965" s="6" t="str">
        <f>OBV!H965</f>
        <v>BULLISH DIVERGENCE</v>
      </c>
    </row>
    <row r="966" spans="1:12" ht="13.5" x14ac:dyDescent="0.25">
      <c r="A966" s="3">
        <f>RSI!A966</f>
        <v>43412</v>
      </c>
      <c r="B966" s="2">
        <f>RSI!B966</f>
        <v>3.1194999999999999</v>
      </c>
      <c r="C966" s="2">
        <f>RSI!I966</f>
        <v>45.042778620150955</v>
      </c>
      <c r="D966" s="2">
        <f>MACD!E966</f>
        <v>2.8610009126705194E-2</v>
      </c>
      <c r="E966" s="2">
        <f>MACD!F966</f>
        <v>1.8933542076426842E-2</v>
      </c>
      <c r="F966" s="2">
        <f>'Moving Avg'!D966</f>
        <v>3.0894200000000001</v>
      </c>
      <c r="G966" s="2">
        <f>'Moving Avg'!F966</f>
        <v>3.1317800000000005</v>
      </c>
      <c r="H966" s="2">
        <f>'Moving Avg'!G966</f>
        <v>3.1749599999999987</v>
      </c>
      <c r="I966" s="2">
        <f>'Moving Avg'!H966</f>
        <v>3.2235414999999983</v>
      </c>
      <c r="J966" s="6" t="str">
        <f>OBV!F966</f>
        <v>BULLISH</v>
      </c>
      <c r="K966" s="6" t="str">
        <f>OBV!G966</f>
        <v>NEUTRAL</v>
      </c>
      <c r="L966" s="6" t="str">
        <f>OBV!H966</f>
        <v>CONFIRMED BULLISH</v>
      </c>
    </row>
    <row r="967" spans="1:12" ht="13.5" x14ac:dyDescent="0.25">
      <c r="A967" s="3">
        <f>RSI!A967</f>
        <v>43413</v>
      </c>
      <c r="B967" s="2">
        <f>RSI!B967</f>
        <v>3.1145</v>
      </c>
      <c r="C967" s="2">
        <f>RSI!I967</f>
        <v>43.724193536565878</v>
      </c>
      <c r="D967" s="2">
        <f>MACD!E967</f>
        <v>2.6477273077361918E-2</v>
      </c>
      <c r="E967" s="2">
        <f>MACD!F967</f>
        <v>2.0442288276613856E-2</v>
      </c>
      <c r="F967" s="2">
        <f>'Moving Avg'!D967</f>
        <v>3.0964400000000003</v>
      </c>
      <c r="G967" s="2">
        <f>'Moving Avg'!F967</f>
        <v>3.1287700000000003</v>
      </c>
      <c r="H967" s="2">
        <f>'Moving Avg'!G967</f>
        <v>3.1710479999999985</v>
      </c>
      <c r="I967" s="2">
        <f>'Moving Avg'!H967</f>
        <v>3.2247354999999982</v>
      </c>
      <c r="J967" s="6" t="str">
        <f>OBV!F967</f>
        <v>BEARISH</v>
      </c>
      <c r="K967" s="6" t="str">
        <f>OBV!G967</f>
        <v>NEUTRAL</v>
      </c>
      <c r="L967" s="6" t="str">
        <f>OBV!H967</f>
        <v>BEARISH DIVERGENCE</v>
      </c>
    </row>
    <row r="968" spans="1:12" ht="13.5" x14ac:dyDescent="0.25">
      <c r="A968" s="3">
        <f>RSI!A968</f>
        <v>43416</v>
      </c>
      <c r="B968" s="2">
        <f>RSI!B968</f>
        <v>3.1145</v>
      </c>
      <c r="C968" s="2">
        <f>RSI!I968</f>
        <v>43.724193536565878</v>
      </c>
      <c r="D968" s="2">
        <f>MACD!E968</f>
        <v>2.1712567932408167E-2</v>
      </c>
      <c r="E968" s="2">
        <f>MACD!F968</f>
        <v>2.0696344207772718E-2</v>
      </c>
      <c r="F968" s="2">
        <f>'Moving Avg'!D968</f>
        <v>3.1034599999999997</v>
      </c>
      <c r="G968" s="2">
        <f>'Moving Avg'!F968</f>
        <v>3.1260149999999998</v>
      </c>
      <c r="H968" s="2">
        <f>'Moving Avg'!G968</f>
        <v>3.1666359999999987</v>
      </c>
      <c r="I968" s="2">
        <f>'Moving Avg'!H968</f>
        <v>3.2258604999999982</v>
      </c>
      <c r="J968" s="6" t="str">
        <f>OBV!F968</f>
        <v>BEARISH</v>
      </c>
      <c r="K968" s="6" t="str">
        <f>OBV!G968</f>
        <v>NEUTRAL</v>
      </c>
      <c r="L968" s="6" t="str">
        <f>OBV!H968</f>
        <v>BEARISH DIVERGENCE</v>
      </c>
    </row>
    <row r="969" spans="1:12" ht="13.5" x14ac:dyDescent="0.25">
      <c r="A969" s="3">
        <f>RSI!A969</f>
        <v>43417</v>
      </c>
      <c r="B969" s="2">
        <f>RSI!B969</f>
        <v>3.1145</v>
      </c>
      <c r="C969" s="2">
        <f>RSI!I969</f>
        <v>43.724193536565878</v>
      </c>
      <c r="D969" s="2">
        <f>MACD!E969</f>
        <v>1.7789080221319864E-2</v>
      </c>
      <c r="E969" s="2">
        <f>MACD!F969</f>
        <v>2.0114891410482148E-2</v>
      </c>
      <c r="F969" s="2">
        <f>'Moving Avg'!D969</f>
        <v>3.1104799999999999</v>
      </c>
      <c r="G969" s="2">
        <f>'Moving Avg'!F969</f>
        <v>3.1237599999999999</v>
      </c>
      <c r="H969" s="2">
        <f>'Moving Avg'!G969</f>
        <v>3.1617219999999988</v>
      </c>
      <c r="I969" s="2">
        <f>'Moving Avg'!H969</f>
        <v>3.2265039999999989</v>
      </c>
      <c r="J969" s="6" t="str">
        <f>OBV!F969</f>
        <v>BEARISH</v>
      </c>
      <c r="K969" s="6" t="str">
        <f>OBV!G969</f>
        <v>NEUTRAL</v>
      </c>
      <c r="L969" s="6" t="str">
        <f>OBV!H969</f>
        <v>BEARISH DIVERGENCE</v>
      </c>
    </row>
    <row r="970" spans="1:12" ht="13.5" x14ac:dyDescent="0.25">
      <c r="A970" s="3">
        <f>RSI!A970</f>
        <v>43418</v>
      </c>
      <c r="B970" s="2">
        <f>RSI!B970</f>
        <v>3.1244999999999998</v>
      </c>
      <c r="C970" s="2">
        <f>RSI!I970</f>
        <v>47.558955112105508</v>
      </c>
      <c r="D970" s="2">
        <f>MACD!E970</f>
        <v>1.2290175829768213E-2</v>
      </c>
      <c r="E970" s="2">
        <f>MACD!F970</f>
        <v>1.8549948294339362E-2</v>
      </c>
      <c r="F970" s="2">
        <f>'Moving Avg'!D970</f>
        <v>3.1174999999999997</v>
      </c>
      <c r="G970" s="2">
        <f>'Moving Avg'!F970</f>
        <v>3.1212499999999999</v>
      </c>
      <c r="H970" s="2">
        <f>'Moving Avg'!G970</f>
        <v>3.1584119999999989</v>
      </c>
      <c r="I970" s="2">
        <f>'Moving Avg'!H970</f>
        <v>3.2267389999999985</v>
      </c>
      <c r="J970" s="6" t="str">
        <f>OBV!F970</f>
        <v>BEARISH</v>
      </c>
      <c r="K970" s="6" t="str">
        <f>OBV!G970</f>
        <v>NEUTRAL</v>
      </c>
      <c r="L970" s="6" t="str">
        <f>OBV!H970</f>
        <v>BEARISH DIVERGENCE</v>
      </c>
    </row>
    <row r="971" spans="1:12" ht="13.5" x14ac:dyDescent="0.25">
      <c r="A971" s="3">
        <f>RSI!A971</f>
        <v>43419</v>
      </c>
      <c r="B971" s="2">
        <f>RSI!B971</f>
        <v>3.1345000000000001</v>
      </c>
      <c r="C971" s="2">
        <f>RSI!I971</f>
        <v>51.144189439959618</v>
      </c>
      <c r="D971" s="2">
        <f>MACD!E971</f>
        <v>-2.3668646003116578E-5</v>
      </c>
      <c r="E971" s="2">
        <f>MACD!F971</f>
        <v>1.4835224906270867E-2</v>
      </c>
      <c r="F971" s="2">
        <f>'Moving Avg'!D971</f>
        <v>3.1204999999999998</v>
      </c>
      <c r="G971" s="2">
        <f>'Moving Avg'!F971</f>
        <v>3.1197449999999995</v>
      </c>
      <c r="H971" s="2">
        <f>'Moving Avg'!G971</f>
        <v>3.1554019999999992</v>
      </c>
      <c r="I971" s="2">
        <f>'Moving Avg'!H971</f>
        <v>3.2272074999999982</v>
      </c>
      <c r="J971" s="6" t="str">
        <f>OBV!F971</f>
        <v>BEARISH</v>
      </c>
      <c r="K971" s="6" t="str">
        <f>OBV!G971</f>
        <v>NEUTRAL</v>
      </c>
      <c r="L971" s="6" t="str">
        <f>OBV!H971</f>
        <v>BEARISH DIVERGENCE</v>
      </c>
    </row>
    <row r="972" spans="1:12" ht="13.5" x14ac:dyDescent="0.25">
      <c r="A972" s="3">
        <f>RSI!A972</f>
        <v>43420</v>
      </c>
      <c r="B972" s="2">
        <f>RSI!B972</f>
        <v>3.1345000000000001</v>
      </c>
      <c r="C972" s="2">
        <f>RSI!I972</f>
        <v>51.144189439959618</v>
      </c>
      <c r="D972" s="2">
        <f>MACD!E972</f>
        <v>-8.1479209430206367E-3</v>
      </c>
      <c r="E972" s="2">
        <f>MACD!F972</f>
        <v>1.0238595736412568E-2</v>
      </c>
      <c r="F972" s="2">
        <f>'Moving Avg'!D972</f>
        <v>3.1244999999999998</v>
      </c>
      <c r="G972" s="2">
        <f>'Moving Avg'!F972</f>
        <v>3.1182400000000001</v>
      </c>
      <c r="H972" s="2">
        <f>'Moving Avg'!G972</f>
        <v>3.1528939999999999</v>
      </c>
      <c r="I972" s="2">
        <f>'Moving Avg'!H972</f>
        <v>3.2277674999999983</v>
      </c>
      <c r="J972" s="6" t="str">
        <f>OBV!F972</f>
        <v>BULLISH</v>
      </c>
      <c r="K972" s="6" t="str">
        <f>OBV!G972</f>
        <v>NEUTRAL</v>
      </c>
      <c r="L972" s="6" t="str">
        <f>OBV!H972</f>
        <v>CONFIRMED BULLISH</v>
      </c>
    </row>
    <row r="973" spans="1:12" ht="13.5" x14ac:dyDescent="0.25">
      <c r="A973" s="3">
        <f>RSI!A973</f>
        <v>43423</v>
      </c>
      <c r="B973" s="2">
        <f>RSI!B973</f>
        <v>3.1596000000000002</v>
      </c>
      <c r="C973" s="2">
        <f>RSI!I973</f>
        <v>59.253432649322484</v>
      </c>
      <c r="D973" s="2">
        <f>MACD!E973</f>
        <v>-1.6907401563840185E-2</v>
      </c>
      <c r="E973" s="2">
        <f>MACD!F973</f>
        <v>4.809396276362018E-3</v>
      </c>
      <c r="F973" s="2">
        <f>'Moving Avg'!D973</f>
        <v>3.1335199999999999</v>
      </c>
      <c r="G973" s="2">
        <f>'Moving Avg'!F973</f>
        <v>3.1182400000000001</v>
      </c>
      <c r="H973" s="2">
        <f>'Moving Avg'!G973</f>
        <v>3.1508880000000001</v>
      </c>
      <c r="I973" s="2">
        <f>'Moving Avg'!H973</f>
        <v>3.2284299999999986</v>
      </c>
      <c r="J973" s="6" t="str">
        <f>OBV!F973</f>
        <v>BULLISH</v>
      </c>
      <c r="K973" s="6" t="str">
        <f>OBV!G973</f>
        <v>NEUTRAL</v>
      </c>
      <c r="L973" s="6" t="str">
        <f>OBV!H973</f>
        <v>CONFIRMED BULLISH</v>
      </c>
    </row>
    <row r="974" spans="1:12" ht="13.5" x14ac:dyDescent="0.25">
      <c r="A974" s="3">
        <f>RSI!A974</f>
        <v>43425</v>
      </c>
      <c r="B974" s="2">
        <f>RSI!B974</f>
        <v>3.1395</v>
      </c>
      <c r="C974" s="2">
        <f>RSI!I974</f>
        <v>51.833773589435332</v>
      </c>
      <c r="D974" s="2">
        <f>MACD!E974</f>
        <v>-2.3002636790249831E-2</v>
      </c>
      <c r="E974" s="2">
        <f>MACD!F974</f>
        <v>-7.5301033696035212E-4</v>
      </c>
      <c r="F974" s="2">
        <f>'Moving Avg'!D974</f>
        <v>3.1385200000000002</v>
      </c>
      <c r="G974" s="2">
        <f>'Moving Avg'!F974</f>
        <v>3.117235</v>
      </c>
      <c r="H974" s="2">
        <f>'Moving Avg'!G974</f>
        <v>3.1485799999999999</v>
      </c>
      <c r="I974" s="2">
        <f>'Moving Avg'!H974</f>
        <v>3.228991999999999</v>
      </c>
      <c r="J974" s="6" t="str">
        <f>OBV!F974</f>
        <v>BULLISH</v>
      </c>
      <c r="K974" s="6" t="str">
        <f>OBV!G974</f>
        <v>NEUTRAL</v>
      </c>
      <c r="L974" s="6" t="str">
        <f>OBV!H974</f>
        <v>CONFIRMED BULLISH</v>
      </c>
    </row>
    <row r="975" spans="1:12" ht="13.5" x14ac:dyDescent="0.25">
      <c r="A975" s="3">
        <f>RSI!A975</f>
        <v>43426</v>
      </c>
      <c r="B975" s="2">
        <f>RSI!B975</f>
        <v>3.1044</v>
      </c>
      <c r="C975" s="2">
        <f>RSI!I975</f>
        <v>41.95413701319319</v>
      </c>
      <c r="D975" s="2">
        <f>MACD!E975</f>
        <v>-2.4062406420169768E-2</v>
      </c>
      <c r="E975" s="2">
        <f>MACD!F975</f>
        <v>-5.4148895536022361E-3</v>
      </c>
      <c r="F975" s="2">
        <f>'Moving Avg'!D975</f>
        <v>3.1345000000000001</v>
      </c>
      <c r="G975" s="2">
        <f>'Moving Avg'!F975</f>
        <v>3.1144749999999997</v>
      </c>
      <c r="H975" s="2">
        <f>'Moving Avg'!G975</f>
        <v>3.1470739999999999</v>
      </c>
      <c r="I975" s="2">
        <f>'Moving Avg'!H975</f>
        <v>3.2291494999999988</v>
      </c>
      <c r="J975" s="6" t="str">
        <f>OBV!F975</f>
        <v>BULLISH</v>
      </c>
      <c r="K975" s="6" t="str">
        <f>OBV!G975</f>
        <v>NEUTRAL</v>
      </c>
      <c r="L975" s="6" t="str">
        <f>OBV!H975</f>
        <v>BULLISH DIVERGENCE</v>
      </c>
    </row>
    <row r="976" spans="1:12" ht="13.5" x14ac:dyDescent="0.25">
      <c r="A976" s="3">
        <f>RSI!A976</f>
        <v>43427</v>
      </c>
      <c r="B976" s="2">
        <f>RSI!B976</f>
        <v>3.0844</v>
      </c>
      <c r="C976" s="2">
        <f>RSI!I976</f>
        <v>37.561017185728041</v>
      </c>
      <c r="D976" s="2">
        <f>MACD!E976</f>
        <v>-1.8677184262184454E-2</v>
      </c>
      <c r="E976" s="2">
        <f>MACD!F976</f>
        <v>-8.0673484953186804E-3</v>
      </c>
      <c r="F976" s="2">
        <f>'Moving Avg'!D976</f>
        <v>3.1244800000000001</v>
      </c>
      <c r="G976" s="2">
        <f>'Moving Avg'!F976</f>
        <v>3.1112150000000001</v>
      </c>
      <c r="H976" s="2">
        <f>'Moving Avg'!G976</f>
        <v>3.144968</v>
      </c>
      <c r="I976" s="2">
        <f>'Moving Avg'!H976</f>
        <v>3.2296194999999988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3.1095000000000002</v>
      </c>
      <c r="C977" s="2">
        <f>RSI!I977</f>
        <v>45.302031384239875</v>
      </c>
      <c r="D977" s="2">
        <f>MACD!E977</f>
        <v>-1.6473637736558633E-2</v>
      </c>
      <c r="E977" s="2">
        <f>MACD!F977</f>
        <v>-9.7486063435666716E-3</v>
      </c>
      <c r="F977" s="2">
        <f>'Moving Avg'!D977</f>
        <v>3.1194800000000003</v>
      </c>
      <c r="G977" s="2">
        <f>'Moving Avg'!F977</f>
        <v>3.109715</v>
      </c>
      <c r="H977" s="2">
        <f>'Moving Avg'!G977</f>
        <v>3.1429619999999998</v>
      </c>
      <c r="I977" s="2">
        <f>'Moving Avg'!H977</f>
        <v>3.2301919999999984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3.1145</v>
      </c>
      <c r="C978" s="2">
        <f>RSI!I978</f>
        <v>46.719111707053763</v>
      </c>
      <c r="D978" s="2">
        <f>MACD!E978</f>
        <v>-1.4872868945979612E-2</v>
      </c>
      <c r="E978" s="2">
        <f>MACD!F978</f>
        <v>-1.0773458864049259E-2</v>
      </c>
      <c r="F978" s="2">
        <f>'Moving Avg'!D978</f>
        <v>3.1104600000000002</v>
      </c>
      <c r="G978" s="2">
        <f>'Moving Avg'!F978</f>
        <v>3.1094649999999997</v>
      </c>
      <c r="H978" s="2">
        <f>'Moving Avg'!G978</f>
        <v>3.1410560000000007</v>
      </c>
      <c r="I978" s="2">
        <f>'Moving Avg'!H978</f>
        <v>3.2306289999999986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</row>
    <row r="979" spans="1:12" ht="13.5" x14ac:dyDescent="0.25">
      <c r="A979" s="3">
        <f>RSI!A979</f>
        <v>43432</v>
      </c>
      <c r="B979" s="2">
        <f>RSI!B979</f>
        <v>3.0844</v>
      </c>
      <c r="C979" s="2">
        <f>RSI!I979</f>
        <v>40.000628186790095</v>
      </c>
      <c r="D979" s="2">
        <f>MACD!E979</f>
        <v>-1.1219584349987599E-2</v>
      </c>
      <c r="E979" s="2">
        <f>MACD!F979</f>
        <v>-1.0862683961236928E-2</v>
      </c>
      <c r="F979" s="2">
        <f>'Moving Avg'!D979</f>
        <v>3.0994400000000004</v>
      </c>
      <c r="G979" s="2">
        <f>'Moving Avg'!F979</f>
        <v>3.10771</v>
      </c>
      <c r="H979" s="2">
        <f>'Moving Avg'!G979</f>
        <v>3.1395520000000006</v>
      </c>
      <c r="I979" s="2">
        <f>'Moving Avg'!H979</f>
        <v>3.2309154999999983</v>
      </c>
      <c r="J979" s="6" t="str">
        <f>OBV!F979</f>
        <v>BEARISH</v>
      </c>
      <c r="K979" s="6" t="str">
        <f>OBV!G979</f>
        <v>NEUTRAL</v>
      </c>
      <c r="L979" s="6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3.1095000000000002</v>
      </c>
      <c r="C980" s="2">
        <f>RSI!I980</f>
        <v>46.862879304925713</v>
      </c>
      <c r="D980" s="2">
        <f>MACD!E980</f>
        <v>-8.2072436055495857E-3</v>
      </c>
      <c r="E980" s="2">
        <f>MACD!F980</f>
        <v>-1.033159589009946E-2</v>
      </c>
      <c r="F980" s="2">
        <f>'Moving Avg'!D980</f>
        <v>3.1004600000000004</v>
      </c>
      <c r="G980" s="2">
        <f>'Moving Avg'!F980</f>
        <v>3.10771</v>
      </c>
      <c r="H980" s="2">
        <f>'Moving Avg'!G980</f>
        <v>3.1385500000000004</v>
      </c>
      <c r="I980" s="2">
        <f>'Moving Avg'!H980</f>
        <v>3.2314654999999983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</row>
    <row r="981" spans="1:12" ht="13.5" x14ac:dyDescent="0.25">
      <c r="A981" s="3">
        <f>RSI!A981</f>
        <v>43434</v>
      </c>
      <c r="B981" s="2">
        <f>RSI!B981</f>
        <v>3.1095000000000002</v>
      </c>
      <c r="C981" s="2">
        <f>RSI!I981</f>
        <v>46.862879304925706</v>
      </c>
      <c r="D981" s="2">
        <f>MACD!E981</f>
        <v>-4.044216029644776E-3</v>
      </c>
      <c r="E981" s="2">
        <f>MACD!F981</f>
        <v>-9.0741199180085236E-3</v>
      </c>
      <c r="F981" s="2">
        <f>'Moving Avg'!D981</f>
        <v>3.1054800000000005</v>
      </c>
      <c r="G981" s="2">
        <f>'Moving Avg'!F981</f>
        <v>3.1099699999999997</v>
      </c>
      <c r="H981" s="2">
        <f>'Moving Avg'!G981</f>
        <v>3.137448</v>
      </c>
      <c r="I981" s="2">
        <f>'Moving Avg'!H981</f>
        <v>3.232060999999999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3.1095000000000002</v>
      </c>
      <c r="C982" s="2">
        <f>RSI!I982</f>
        <v>46.862879304925706</v>
      </c>
      <c r="D982" s="2">
        <f>MACD!E982</f>
        <v>-4.5159652111914639E-4</v>
      </c>
      <c r="E982" s="2">
        <f>MACD!F982</f>
        <v>-7.3496152386306485E-3</v>
      </c>
      <c r="F982" s="2">
        <f>'Moving Avg'!D982</f>
        <v>3.1054800000000005</v>
      </c>
      <c r="G982" s="2">
        <f>'Moving Avg'!F982</f>
        <v>3.1114749999999995</v>
      </c>
      <c r="H982" s="2">
        <f>'Moving Avg'!G982</f>
        <v>3.1368480000000001</v>
      </c>
      <c r="I982" s="2">
        <f>'Moving Avg'!H982</f>
        <v>3.2326334999999995</v>
      </c>
      <c r="J982" s="6" t="str">
        <f>OBV!F982</f>
        <v>BULLISH</v>
      </c>
      <c r="K982" s="6" t="str">
        <f>OBV!G982</f>
        <v>NEUTRAL</v>
      </c>
      <c r="L982" s="6" t="str">
        <f>OBV!H982</f>
        <v>NEUTRAL</v>
      </c>
    </row>
    <row r="983" spans="1:12" ht="13.5" x14ac:dyDescent="0.25">
      <c r="A983" s="3">
        <f>RSI!A983</f>
        <v>43438</v>
      </c>
      <c r="B983" s="2">
        <f>RSI!B983</f>
        <v>3.1194999999999999</v>
      </c>
      <c r="C983" s="2">
        <f>RSI!I983</f>
        <v>49.724154406132762</v>
      </c>
      <c r="D983" s="2">
        <f>MACD!E983</f>
        <v>5.7739782678525309E-3</v>
      </c>
      <c r="E983" s="2">
        <f>MACD!F983</f>
        <v>-4.7248965373340134E-3</v>
      </c>
      <c r="F983" s="2">
        <f>'Moving Avg'!D983</f>
        <v>3.1064800000000004</v>
      </c>
      <c r="G983" s="2">
        <f>'Moving Avg'!F983</f>
        <v>3.1134799999999996</v>
      </c>
      <c r="H983" s="2">
        <f>'Moving Avg'!G983</f>
        <v>3.1356439999999997</v>
      </c>
      <c r="I983" s="2">
        <f>'Moving Avg'!H983</f>
        <v>3.233233499999999</v>
      </c>
      <c r="J983" s="6" t="str">
        <f>OBV!F983</f>
        <v>BULLISH</v>
      </c>
      <c r="K983" s="6" t="str">
        <f>OBV!G983</f>
        <v>NEUTRAL</v>
      </c>
      <c r="L983" s="6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3.1095000000000002</v>
      </c>
      <c r="C984" s="2">
        <f>RSI!I984</f>
        <v>46.998740303013577</v>
      </c>
      <c r="D984" s="2">
        <f>MACD!E984</f>
        <v>8.6911781365013319E-3</v>
      </c>
      <c r="E984" s="2">
        <f>MACD!F984</f>
        <v>-2.0416816025669443E-3</v>
      </c>
      <c r="F984" s="2">
        <f>'Moving Avg'!D984</f>
        <v>3.1115000000000004</v>
      </c>
      <c r="G984" s="2">
        <f>'Moving Avg'!F984</f>
        <v>3.1149849999999994</v>
      </c>
      <c r="H984" s="2">
        <f>'Moving Avg'!G984</f>
        <v>3.1350439999999997</v>
      </c>
      <c r="I984" s="2">
        <f>'Moving Avg'!H984</f>
        <v>3.2337834999999995</v>
      </c>
      <c r="J984" s="6" t="str">
        <f>OBV!F984</f>
        <v>BEARISH</v>
      </c>
      <c r="K984" s="6" t="str">
        <f>OBV!G984</f>
        <v>NEUTRAL</v>
      </c>
      <c r="L984" s="6" t="str">
        <f>OBV!H984</f>
        <v>BEARISH DIVERGENCE</v>
      </c>
    </row>
    <row r="985" spans="1:12" ht="13.5" x14ac:dyDescent="0.25">
      <c r="A985" s="3">
        <f>RSI!A985</f>
        <v>43440</v>
      </c>
      <c r="B985" s="2">
        <f>RSI!B985</f>
        <v>3.1095000000000002</v>
      </c>
      <c r="C985" s="2">
        <f>RSI!I985</f>
        <v>46.998740303013584</v>
      </c>
      <c r="D985" s="2">
        <f>MACD!E985</f>
        <v>5.8195691659381765E-3</v>
      </c>
      <c r="E985" s="2">
        <f>MACD!F985</f>
        <v>-4.694314488659201E-4</v>
      </c>
      <c r="F985" s="2">
        <f>'Moving Avg'!D985</f>
        <v>3.1115000000000004</v>
      </c>
      <c r="G985" s="2">
        <f>'Moving Avg'!F985</f>
        <v>3.1159899999999991</v>
      </c>
      <c r="H985" s="2">
        <f>'Moving Avg'!G985</f>
        <v>3.1336399999999998</v>
      </c>
      <c r="I985" s="2">
        <f>'Moving Avg'!H985</f>
        <v>3.234310499999999</v>
      </c>
      <c r="J985" s="6" t="str">
        <f>OBV!F985</f>
        <v>BEARISH</v>
      </c>
      <c r="K985" s="6" t="str">
        <f>OBV!G985</f>
        <v>WEAK</v>
      </c>
      <c r="L985" s="6" t="str">
        <f>OBV!H985</f>
        <v>NEUTRAL</v>
      </c>
    </row>
    <row r="986" spans="1:12" ht="13.5" x14ac:dyDescent="0.25">
      <c r="A986" s="3">
        <f>RSI!A986</f>
        <v>43441</v>
      </c>
      <c r="B986" s="2">
        <f>RSI!B986</f>
        <v>3.1095000000000002</v>
      </c>
      <c r="C986" s="2">
        <f>RSI!I986</f>
        <v>46.998740303013577</v>
      </c>
      <c r="D986" s="2">
        <f>MACD!E986</f>
        <v>3.683704663126619E-4</v>
      </c>
      <c r="E986" s="2">
        <f>MACD!F986</f>
        <v>-3.018710658302037E-4</v>
      </c>
      <c r="F986" s="2">
        <f>'Moving Avg'!D986</f>
        <v>3.1115000000000004</v>
      </c>
      <c r="G986" s="2">
        <f>'Moving Avg'!F986</f>
        <v>3.115489999999999</v>
      </c>
      <c r="H986" s="2">
        <f>'Moving Avg'!G986</f>
        <v>3.1323360000000005</v>
      </c>
      <c r="I986" s="2">
        <f>'Moving Avg'!H986</f>
        <v>3.2348374999999998</v>
      </c>
      <c r="J986" s="6" t="str">
        <f>OBV!F986</f>
        <v>BEARISH</v>
      </c>
      <c r="K986" s="6" t="str">
        <f>OBV!G986</f>
        <v>WEAK</v>
      </c>
      <c r="L986" s="6" t="str">
        <f>OBV!H986</f>
        <v>NEUTRAL</v>
      </c>
    </row>
    <row r="987" spans="1:12" ht="13.5" x14ac:dyDescent="0.25">
      <c r="A987" s="3">
        <f>RSI!A987</f>
        <v>43444</v>
      </c>
      <c r="B987" s="2">
        <f>RSI!B987</f>
        <v>3.1095000000000002</v>
      </c>
      <c r="C987" s="2">
        <f>RSI!I987</f>
        <v>46.998740303013577</v>
      </c>
      <c r="D987" s="2">
        <f>MACD!E987</f>
        <v>-3.3121108429190471E-4</v>
      </c>
      <c r="E987" s="2">
        <f>MACD!F987</f>
        <v>-3.0773906952254393E-4</v>
      </c>
      <c r="F987" s="2">
        <f>'Moving Avg'!D987</f>
        <v>3.1115000000000004</v>
      </c>
      <c r="G987" s="2">
        <f>'Moving Avg'!F987</f>
        <v>3.1152399999999991</v>
      </c>
      <c r="H987" s="2">
        <f>'Moving Avg'!G987</f>
        <v>3.1310319999999994</v>
      </c>
      <c r="I987" s="2">
        <f>'Moving Avg'!H987</f>
        <v>3.2354099999999995</v>
      </c>
      <c r="J987" s="6" t="str">
        <f>OBV!F987</f>
        <v>BEARISH</v>
      </c>
      <c r="K987" s="6" t="str">
        <f>OBV!G987</f>
        <v>WEAK</v>
      </c>
      <c r="L987" s="6" t="str">
        <f>OBV!H987</f>
        <v>NEUTRAL</v>
      </c>
    </row>
    <row r="988" spans="1:12" ht="13.5" x14ac:dyDescent="0.25">
      <c r="A988" s="3">
        <f>RSI!A988</f>
        <v>43445</v>
      </c>
      <c r="B988" s="2">
        <f>RSI!B988</f>
        <v>3.1095000000000002</v>
      </c>
      <c r="C988" s="2">
        <f>RSI!I988</f>
        <v>46.99874030301357</v>
      </c>
      <c r="D988" s="2">
        <f>MACD!E988</f>
        <v>-1.0631103323532898E-4</v>
      </c>
      <c r="E988" s="2">
        <f>MACD!F988</f>
        <v>-2.6745346226510094E-4</v>
      </c>
      <c r="F988" s="2">
        <f>'Moving Avg'!D988</f>
        <v>3.1095000000000002</v>
      </c>
      <c r="G988" s="2">
        <f>'Moving Avg'!F988</f>
        <v>3.1149899999999988</v>
      </c>
      <c r="H988" s="2">
        <f>'Moving Avg'!G988</f>
        <v>3.1300299999999996</v>
      </c>
      <c r="I988" s="2">
        <f>'Moving Avg'!H988</f>
        <v>3.2359825</v>
      </c>
      <c r="J988" s="6" t="str">
        <f>OBV!F988</f>
        <v>BEARISH</v>
      </c>
      <c r="K988" s="6" t="str">
        <f>OBV!G988</f>
        <v>WEAK</v>
      </c>
      <c r="L988" s="6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3.1095000000000002</v>
      </c>
      <c r="C989" s="2">
        <f>RSI!I989</f>
        <v>46.998740303013584</v>
      </c>
      <c r="D989" s="2">
        <f>MACD!E989</f>
        <v>-4.5026849415727987E-3</v>
      </c>
      <c r="E989" s="2">
        <f>MACD!F989</f>
        <v>-1.1144997581266406E-3</v>
      </c>
      <c r="F989" s="2">
        <f>'Moving Avg'!D989</f>
        <v>3.1095000000000002</v>
      </c>
      <c r="G989" s="2">
        <f>'Moving Avg'!F989</f>
        <v>3.1147399999999985</v>
      </c>
      <c r="H989" s="2">
        <f>'Moving Avg'!G989</f>
        <v>3.1290279999999999</v>
      </c>
      <c r="I989" s="2">
        <f>'Moving Avg'!H989</f>
        <v>3.2364865000000003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</row>
    <row r="990" spans="1:12" ht="13.5" x14ac:dyDescent="0.25">
      <c r="A990" s="3">
        <f>RSI!A990</f>
        <v>43447</v>
      </c>
      <c r="B990" s="2">
        <f>RSI!B990</f>
        <v>3.1095000000000002</v>
      </c>
      <c r="C990" s="2">
        <f>RSI!I990</f>
        <v>46.998740303013584</v>
      </c>
      <c r="D990" s="2">
        <f>MACD!E990</f>
        <v>-4.3203262094544392E-3</v>
      </c>
      <c r="E990" s="2">
        <f>MACD!F990</f>
        <v>-1.7556650483922004E-3</v>
      </c>
      <c r="F990" s="2">
        <f>'Moving Avg'!D990</f>
        <v>3.1095000000000002</v>
      </c>
      <c r="G990" s="2">
        <f>'Moving Avg'!F990</f>
        <v>3.1139899999999985</v>
      </c>
      <c r="H990" s="2">
        <f>'Moving Avg'!G990</f>
        <v>3.1280260000000002</v>
      </c>
      <c r="I990" s="2">
        <f>'Moving Avg'!H990</f>
        <v>3.2365775000000001</v>
      </c>
      <c r="J990" s="6" t="str">
        <f>OBV!F990</f>
        <v>NEUTRAL</v>
      </c>
      <c r="K990" s="6" t="str">
        <f>OBV!G990</f>
        <v>NEUTRAL</v>
      </c>
      <c r="L990" s="6" t="str">
        <f>OBV!H990</f>
        <v>NEUTRAL</v>
      </c>
    </row>
    <row r="991" spans="1:12" ht="13.5" x14ac:dyDescent="0.25">
      <c r="A991" s="3">
        <f>RSI!A991</f>
        <v>43448</v>
      </c>
      <c r="B991" s="2">
        <f>RSI!B991</f>
        <v>3.1095000000000002</v>
      </c>
      <c r="C991" s="2">
        <f>RSI!I991</f>
        <v>46.998740303013584</v>
      </c>
      <c r="D991" s="2">
        <f>MACD!E991</f>
        <v>-4.1282180722173045E-3</v>
      </c>
      <c r="E991" s="2">
        <f>MACD!F991</f>
        <v>-2.2301756531572215E-3</v>
      </c>
      <c r="F991" s="2">
        <f>'Moving Avg'!D991</f>
        <v>3.1095000000000002</v>
      </c>
      <c r="G991" s="2">
        <f>'Moving Avg'!F991</f>
        <v>3.1127399999999987</v>
      </c>
      <c r="H991" s="2">
        <f>'Moving Avg'!G991</f>
        <v>3.127024</v>
      </c>
      <c r="I991" s="2">
        <f>'Moving Avg'!H991</f>
        <v>3.2364165000000003</v>
      </c>
      <c r="J991" s="6" t="str">
        <f>OBV!F991</f>
        <v>NEUTRAL</v>
      </c>
      <c r="K991" s="6" t="str">
        <f>OBV!G991</f>
        <v>NEUTRAL</v>
      </c>
      <c r="L991" s="6" t="str">
        <f>OBV!H991</f>
        <v>NEUTRAL</v>
      </c>
    </row>
    <row r="992" spans="1:12" ht="13.5" x14ac:dyDescent="0.25">
      <c r="A992" s="3">
        <f>RSI!A992</f>
        <v>43451</v>
      </c>
      <c r="B992" s="2">
        <f>RSI!B992</f>
        <v>3.0844</v>
      </c>
      <c r="C992" s="2">
        <f>RSI!I992</f>
        <v>37.632257281542095</v>
      </c>
      <c r="D992" s="2">
        <f>MACD!E992</f>
        <v>-2.0714015194283064E-3</v>
      </c>
      <c r="E992" s="2">
        <f>MACD!F992</f>
        <v>-2.1984208264114384E-3</v>
      </c>
      <c r="F992" s="2">
        <f>'Moving Avg'!D992</f>
        <v>3.1044800000000001</v>
      </c>
      <c r="G992" s="2">
        <f>'Moving Avg'!F992</f>
        <v>3.110234999999999</v>
      </c>
      <c r="H992" s="2">
        <f>'Moving Avg'!G992</f>
        <v>3.1251180000000001</v>
      </c>
      <c r="I992" s="2">
        <f>'Moving Avg'!H992</f>
        <v>3.2356485000000004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3.0893999999999999</v>
      </c>
      <c r="C993" s="2">
        <f>RSI!I993</f>
        <v>40.189368889382266</v>
      </c>
      <c r="D993" s="2">
        <f>MACD!E993</f>
        <v>1.0178012101866862E-3</v>
      </c>
      <c r="E993" s="2">
        <f>MACD!F993</f>
        <v>-1.5551764190918137E-3</v>
      </c>
      <c r="F993" s="2">
        <f>'Moving Avg'!D993</f>
        <v>3.10046</v>
      </c>
      <c r="G993" s="2">
        <f>'Moving Avg'!F993</f>
        <v>3.1067249999999991</v>
      </c>
      <c r="H993" s="2">
        <f>'Moving Avg'!G993</f>
        <v>3.1237140000000001</v>
      </c>
      <c r="I993" s="2">
        <f>'Moving Avg'!H993</f>
        <v>3.2349055000000004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3.1095000000000002</v>
      </c>
      <c r="C994" s="2">
        <f>RSI!I994</f>
        <v>49.205444734877105</v>
      </c>
      <c r="D994" s="2">
        <f>MACD!E994</f>
        <v>7.4218738056686107E-4</v>
      </c>
      <c r="E994" s="2">
        <f>MACD!F994</f>
        <v>-1.0957036591600789E-3</v>
      </c>
      <c r="F994" s="2">
        <f>'Moving Avg'!D994</f>
        <v>3.10046</v>
      </c>
      <c r="G994" s="2">
        <f>'Moving Avg'!F994</f>
        <v>3.105224999999999</v>
      </c>
      <c r="H994" s="2">
        <f>'Moving Avg'!G994</f>
        <v>3.1223100000000001</v>
      </c>
      <c r="I994" s="2">
        <f>'Moving Avg'!H994</f>
        <v>3.2342170000000006</v>
      </c>
      <c r="J994" s="6" t="str">
        <f>OBV!F994</f>
        <v>BEARISH</v>
      </c>
      <c r="K994" s="6" t="str">
        <f>OBV!G994</f>
        <v>NEUTRAL</v>
      </c>
      <c r="L994" s="6" t="str">
        <f>OBV!H994</f>
        <v>NEUTRAL</v>
      </c>
    </row>
    <row r="995" spans="1:12" ht="13.5" x14ac:dyDescent="0.25">
      <c r="A995" s="3">
        <f>RSI!A995</f>
        <v>43454</v>
      </c>
      <c r="B995" s="2">
        <f>RSI!B995</f>
        <v>3.0844</v>
      </c>
      <c r="C995" s="2">
        <f>RSI!I995</f>
        <v>40.911725716034951</v>
      </c>
      <c r="D995" s="2">
        <f>MACD!E995</f>
        <v>2.3770519028807335E-3</v>
      </c>
      <c r="E995" s="2">
        <f>MACD!F995</f>
        <v>-4.0115254675191647E-4</v>
      </c>
      <c r="F995" s="2">
        <f>'Moving Avg'!D995</f>
        <v>3.0954400000000004</v>
      </c>
      <c r="G995" s="2">
        <f>'Moving Avg'!F995</f>
        <v>3.1042249999999991</v>
      </c>
      <c r="H995" s="2">
        <f>'Moving Avg'!G995</f>
        <v>3.120806</v>
      </c>
      <c r="I995" s="2">
        <f>'Moving Avg'!H995</f>
        <v>3.2333570000000003</v>
      </c>
      <c r="J995" s="6" t="str">
        <f>OBV!F995</f>
        <v>BEARISH</v>
      </c>
      <c r="K995" s="6" t="str">
        <f>OBV!G995</f>
        <v>WEAK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3.1095000000000002</v>
      </c>
      <c r="C996" s="2">
        <f>RSI!I996</f>
        <v>49.989546996165743</v>
      </c>
      <c r="D996" s="2">
        <f>MACD!E996</f>
        <v>2.0576203815840799E-3</v>
      </c>
      <c r="E996" s="2">
        <f>MACD!F996</f>
        <v>9.0602038915282791E-5</v>
      </c>
      <c r="F996" s="2">
        <f>'Moving Avg'!D996</f>
        <v>3.0954400000000004</v>
      </c>
      <c r="G996" s="2">
        <f>'Moving Avg'!F996</f>
        <v>3.1054799999999991</v>
      </c>
      <c r="H996" s="2">
        <f>'Moving Avg'!G996</f>
        <v>3.119402</v>
      </c>
      <c r="I996" s="2">
        <f>'Moving Avg'!H996</f>
        <v>3.2319575000000009</v>
      </c>
      <c r="J996" s="6" t="str">
        <f>OBV!F996</f>
        <v>BEARISH</v>
      </c>
      <c r="K996" s="6" t="str">
        <f>OBV!G996</f>
        <v>NEUTRAL</v>
      </c>
      <c r="L996" s="6" t="str">
        <f>OBV!H996</f>
        <v>NEUTRAL</v>
      </c>
    </row>
    <row r="997" spans="1:12" ht="13.5" x14ac:dyDescent="0.25">
      <c r="A997" s="3">
        <f>RSI!A997</f>
        <v>43458</v>
      </c>
      <c r="B997" s="2">
        <f>RSI!B997</f>
        <v>3.1095000000000002</v>
      </c>
      <c r="C997" s="2">
        <f>RSI!I997</f>
        <v>49.989546996165743</v>
      </c>
      <c r="D997" s="2">
        <f>MACD!E997</f>
        <v>1.7839048548520253E-3</v>
      </c>
      <c r="E997" s="2">
        <f>MACD!F997</f>
        <v>4.2926260210263134E-4</v>
      </c>
      <c r="F997" s="2">
        <f>'Moving Avg'!D997</f>
        <v>3.1004600000000004</v>
      </c>
      <c r="G997" s="2">
        <f>'Moving Avg'!F997</f>
        <v>3.1054799999999991</v>
      </c>
      <c r="H997" s="2">
        <f>'Moving Avg'!G997</f>
        <v>3.1180979999999994</v>
      </c>
      <c r="I997" s="2">
        <f>'Moving Avg'!H997</f>
        <v>3.230535000000001</v>
      </c>
      <c r="J997" s="6" t="str">
        <f>OBV!F997</f>
        <v>BEARISH</v>
      </c>
      <c r="K997" s="6" t="str">
        <f>OBV!G997</f>
        <v>NEUTRAL</v>
      </c>
      <c r="L997" s="6" t="str">
        <f>OBV!H997</f>
        <v>BEARISH DIVERGENCE</v>
      </c>
    </row>
    <row r="998" spans="1:12" ht="13.5" x14ac:dyDescent="0.25">
      <c r="A998" s="3">
        <f>RSI!A998</f>
        <v>43459</v>
      </c>
      <c r="B998" s="2">
        <f>RSI!B998</f>
        <v>3.0642999999999998</v>
      </c>
      <c r="C998" s="2">
        <f>RSI!I998</f>
        <v>37.84623647328857</v>
      </c>
      <c r="D998" s="2">
        <f>MACD!E998</f>
        <v>4.8972741161890099E-3</v>
      </c>
      <c r="E998" s="2">
        <f>MACD!F998</f>
        <v>1.322864904919907E-3</v>
      </c>
      <c r="F998" s="2">
        <f>'Moving Avg'!D998</f>
        <v>3.09544</v>
      </c>
      <c r="G998" s="2">
        <f>'Moving Avg'!F998</f>
        <v>3.1029699999999996</v>
      </c>
      <c r="H998" s="2">
        <f>'Moving Avg'!G998</f>
        <v>3.1159919999999994</v>
      </c>
      <c r="I998" s="2">
        <f>'Moving Avg'!H998</f>
        <v>3.2289555000000014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3.0693000000000001</v>
      </c>
      <c r="C999" s="2">
        <f>RSI!I999</f>
        <v>39.594279902868273</v>
      </c>
      <c r="D999" s="2">
        <f>MACD!E999</f>
        <v>7.4254434905562938E-3</v>
      </c>
      <c r="E999" s="2">
        <f>MACD!F999</f>
        <v>2.5433806220471842E-3</v>
      </c>
      <c r="F999" s="2">
        <f>'Moving Avg'!D999</f>
        <v>3.0873999999999997</v>
      </c>
      <c r="G999" s="2">
        <f>'Moving Avg'!F999</f>
        <v>3.1022149999999997</v>
      </c>
      <c r="H999" s="2">
        <f>'Moving Avg'!G999</f>
        <v>3.1141859999999992</v>
      </c>
      <c r="I999" s="2">
        <f>'Moving Avg'!H999</f>
        <v>3.227447000000002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3.0743</v>
      </c>
      <c r="C1000" s="2">
        <f>RSI!I1000</f>
        <v>41.3700589531025</v>
      </c>
      <c r="D1000" s="2">
        <f>MACD!E1000</f>
        <v>9.4093318210086707E-3</v>
      </c>
      <c r="E1000" s="2">
        <f>MACD!F1000</f>
        <v>3.9165708618394812E-3</v>
      </c>
      <c r="F1000" s="2">
        <f>'Moving Avg'!D1000</f>
        <v>3.0853799999999998</v>
      </c>
      <c r="G1000" s="2">
        <f>'Moving Avg'!F1000</f>
        <v>3.1004549999999997</v>
      </c>
      <c r="H1000" s="2">
        <f>'Moving Avg'!G1000</f>
        <v>3.1121779999999988</v>
      </c>
      <c r="I1000" s="2">
        <f>'Moving Avg'!H1000</f>
        <v>3.2260780000000016</v>
      </c>
      <c r="J1000" s="6" t="str">
        <f>OBV!F1000</f>
        <v>BULLISH</v>
      </c>
      <c r="K1000" s="6" t="str">
        <f>OBV!G1000</f>
        <v>NEUTRAL</v>
      </c>
      <c r="L1000" s="6" t="str">
        <f>OBV!H1000</f>
        <v>BULLISH DIVERGENCE</v>
      </c>
    </row>
    <row r="1001" spans="1:12" ht="13.5" x14ac:dyDescent="0.25">
      <c r="A1001" s="3">
        <f>RSI!A1001</f>
        <v>43462</v>
      </c>
      <c r="B1001" s="2">
        <f>RSI!B1001</f>
        <v>3.1244999999999998</v>
      </c>
      <c r="C1001" s="2">
        <f>RSI!I1001</f>
        <v>55.511088715878479</v>
      </c>
      <c r="D1001" s="2">
        <f>MACD!E1001</f>
        <v>7.5390525149985343E-3</v>
      </c>
      <c r="E1001" s="2">
        <f>MACD!F1001</f>
        <v>4.641067192471292E-3</v>
      </c>
      <c r="F1001" s="2">
        <f>'Moving Avg'!D1001</f>
        <v>3.0883799999999999</v>
      </c>
      <c r="G1001" s="2">
        <f>'Moving Avg'!F1001</f>
        <v>3.1012049999999998</v>
      </c>
      <c r="H1001" s="2">
        <f>'Moving Avg'!G1001</f>
        <v>3.111375999999999</v>
      </c>
      <c r="I1001" s="2">
        <f>'Moving Avg'!H1001</f>
        <v>3.224960000000002</v>
      </c>
      <c r="J1001" s="6" t="str">
        <f>OBV!F1001</f>
        <v>BULLISH</v>
      </c>
      <c r="K1001" s="6" t="str">
        <f>OBV!G1001</f>
        <v>NEUTRAL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3.1446000000000001</v>
      </c>
      <c r="C1002" s="2">
        <f>RSI!I1002</f>
        <v>59.702119118114396</v>
      </c>
      <c r="D1002" s="2">
        <f>MACD!E1002</f>
        <v>4.6645132065981088E-4</v>
      </c>
      <c r="E1002" s="2">
        <f>MACD!F1002</f>
        <v>3.8061440181089961E-3</v>
      </c>
      <c r="F1002" s="2">
        <f>'Moving Avg'!D1002</f>
        <v>3.0953999999999997</v>
      </c>
      <c r="G1002" s="2">
        <f>'Moving Avg'!F1002</f>
        <v>3.1029599999999995</v>
      </c>
      <c r="H1002" s="2">
        <f>'Moving Avg'!G1002</f>
        <v>3.1109759999999995</v>
      </c>
      <c r="I1002" s="2">
        <f>'Moving Avg'!H1002</f>
        <v>3.2239655000000016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3.1496</v>
      </c>
      <c r="C1003" s="2">
        <f>RSI!I1003</f>
        <v>60.694060135410993</v>
      </c>
      <c r="D1003" s="2">
        <f>MACD!E1003</f>
        <v>-5.3672556130317517E-3</v>
      </c>
      <c r="E1003" s="2">
        <f>MACD!F1003</f>
        <v>1.9714640918808467E-3</v>
      </c>
      <c r="F1003" s="2">
        <f>'Moving Avg'!D1003</f>
        <v>3.11246</v>
      </c>
      <c r="G1003" s="2">
        <f>'Moving Avg'!F1003</f>
        <v>3.1044649999999998</v>
      </c>
      <c r="H1003" s="2">
        <f>'Moving Avg'!G1003</f>
        <v>3.1107759999999991</v>
      </c>
      <c r="I1003" s="2">
        <f>'Moving Avg'!H1003</f>
        <v>3.2231565000000018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3.1596000000000002</v>
      </c>
      <c r="C1004" s="2">
        <f>RSI!I1004</f>
        <v>62.673038118068639</v>
      </c>
      <c r="D1004" s="2">
        <f>MACD!E1004</f>
        <v>-8.2111313518153928E-3</v>
      </c>
      <c r="E1004" s="2">
        <f>MACD!F1004</f>
        <v>-6.5054996858401101E-5</v>
      </c>
      <c r="F1004" s="2">
        <f>'Moving Avg'!D1004</f>
        <v>3.1305199999999997</v>
      </c>
      <c r="G1004" s="2">
        <f>'Moving Avg'!F1004</f>
        <v>3.1069699999999996</v>
      </c>
      <c r="H1004" s="2">
        <f>'Moving Avg'!G1004</f>
        <v>3.1107759999999995</v>
      </c>
      <c r="I1004" s="2">
        <f>'Moving Avg'!H1004</f>
        <v>3.2222370000000016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3.1646000000000001</v>
      </c>
      <c r="C1005" s="2">
        <f>RSI!I1005</f>
        <v>63.658280171485707</v>
      </c>
      <c r="D1005" s="2">
        <f>MACD!E1005</f>
        <v>-1.5148513980756562E-2</v>
      </c>
      <c r="E1005" s="2">
        <f>MACD!F1005</f>
        <v>-3.0817467936380331E-3</v>
      </c>
      <c r="F1005" s="2">
        <f>'Moving Avg'!D1005</f>
        <v>3.1485799999999999</v>
      </c>
      <c r="G1005" s="2">
        <f>'Moving Avg'!F1005</f>
        <v>3.1097249999999996</v>
      </c>
      <c r="H1005" s="2">
        <f>'Moving Avg'!G1005</f>
        <v>3.1108759999999993</v>
      </c>
      <c r="I1005" s="2">
        <f>'Moving Avg'!H1005</f>
        <v>3.2215260000000017</v>
      </c>
      <c r="J1005" s="6" t="str">
        <f>OBV!F1005</f>
        <v>BULLISH</v>
      </c>
      <c r="K1005" s="6" t="str">
        <f>OBV!G1005</f>
        <v>NEUTRAL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3.1797</v>
      </c>
      <c r="C1006" s="2">
        <f>RSI!I1006</f>
        <v>66.531373987750072</v>
      </c>
      <c r="D1006" s="2">
        <f>MACD!E1006</f>
        <v>-1.8582092804219741E-2</v>
      </c>
      <c r="E1006" s="2">
        <f>MACD!F1006</f>
        <v>-6.181815995754375E-3</v>
      </c>
      <c r="F1006" s="2">
        <f>'Moving Avg'!D1006</f>
        <v>3.1596200000000003</v>
      </c>
      <c r="G1006" s="2">
        <f>'Moving Avg'!F1006</f>
        <v>3.1132349999999995</v>
      </c>
      <c r="H1006" s="2">
        <f>'Moving Avg'!G1006</f>
        <v>3.1114779999999995</v>
      </c>
      <c r="I1006" s="2">
        <f>'Moving Avg'!H1006</f>
        <v>3.2205695000000021</v>
      </c>
      <c r="J1006" s="6" t="str">
        <f>OBV!F1006</f>
        <v>BULLISH</v>
      </c>
      <c r="K1006" s="6" t="str">
        <f>OBV!G1006</f>
        <v>NEUTRAL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3.1797</v>
      </c>
      <c r="C1007" s="2">
        <f>RSI!I1007</f>
        <v>66.531373987750072</v>
      </c>
      <c r="D1007" s="2">
        <f>MACD!E1007</f>
        <v>-2.1860456921700244E-2</v>
      </c>
      <c r="E1007" s="2">
        <f>MACD!F1007</f>
        <v>-9.3175441809435489E-3</v>
      </c>
      <c r="F1007" s="2">
        <f>'Moving Avg'!D1007</f>
        <v>3.1666400000000001</v>
      </c>
      <c r="G1007" s="2">
        <f>'Moving Avg'!F1007</f>
        <v>3.1167449999999994</v>
      </c>
      <c r="H1007" s="2">
        <f>'Moving Avg'!G1007</f>
        <v>3.1122819999999995</v>
      </c>
      <c r="I1007" s="2">
        <f>'Moving Avg'!H1007</f>
        <v>3.2199110000000024</v>
      </c>
      <c r="J1007" s="6" t="str">
        <f>OBV!F1007</f>
        <v>BULLISH</v>
      </c>
      <c r="K1007" s="6" t="str">
        <f>OBV!G1007</f>
        <v>NEUTRAL</v>
      </c>
      <c r="L1007" s="6" t="str">
        <f>OBV!H1007</f>
        <v>CONFIRMED BULLISH</v>
      </c>
    </row>
    <row r="1008" spans="1:12" ht="13.5" x14ac:dyDescent="0.25">
      <c r="A1008" s="3">
        <f>RSI!A1008</f>
        <v>43474</v>
      </c>
      <c r="B1008" s="2">
        <f>RSI!B1008</f>
        <v>3.1797</v>
      </c>
      <c r="C1008" s="2">
        <f>RSI!I1008</f>
        <v>66.531373987750072</v>
      </c>
      <c r="D1008" s="2">
        <f>MACD!E1008</f>
        <v>-3.1933699954806549E-2</v>
      </c>
      <c r="E1008" s="2">
        <f>MACD!F1008</f>
        <v>-1.3840775335716149E-2</v>
      </c>
      <c r="F1008" s="2">
        <f>'Moving Avg'!D1008</f>
        <v>3.17266</v>
      </c>
      <c r="G1008" s="2">
        <f>'Moving Avg'!F1008</f>
        <v>3.1202549999999993</v>
      </c>
      <c r="H1008" s="2">
        <f>'Moving Avg'!G1008</f>
        <v>3.1134859999999991</v>
      </c>
      <c r="I1008" s="2">
        <f>'Moving Avg'!H1008</f>
        <v>3.2189545000000028</v>
      </c>
      <c r="J1008" s="6" t="str">
        <f>OBV!F1008</f>
        <v>BULLISH</v>
      </c>
      <c r="K1008" s="6" t="str">
        <f>OBV!G1008</f>
        <v>NEUTRAL</v>
      </c>
      <c r="L1008" s="6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3.1596000000000002</v>
      </c>
      <c r="C1009" s="2">
        <f>RSI!I1009</f>
        <v>58.802546310268411</v>
      </c>
      <c r="D1009" s="2">
        <f>MACD!E1009</f>
        <v>-3.8518905180689789E-2</v>
      </c>
      <c r="E1009" s="2">
        <f>MACD!F1009</f>
        <v>-1.8776401304710876E-2</v>
      </c>
      <c r="F1009" s="2">
        <f>'Moving Avg'!D1009</f>
        <v>3.1726600000000005</v>
      </c>
      <c r="G1009" s="2">
        <f>'Moving Avg'!F1009</f>
        <v>3.1227599999999991</v>
      </c>
      <c r="H1009" s="2">
        <f>'Moving Avg'!G1009</f>
        <v>3.1142879999999997</v>
      </c>
      <c r="I1009" s="2">
        <f>'Moving Avg'!H1009</f>
        <v>3.2180350000000022</v>
      </c>
      <c r="J1009" s="6" t="str">
        <f>OBV!F1009</f>
        <v>BULLISH</v>
      </c>
      <c r="K1009" s="6" t="str">
        <f>OBV!G1009</f>
        <v>NEUTRAL</v>
      </c>
      <c r="L1009" s="6" t="str">
        <f>OBV!H1009</f>
        <v>NEUTRAL</v>
      </c>
    </row>
    <row r="1010" spans="1:12" ht="13.5" x14ac:dyDescent="0.25">
      <c r="A1010" s="3">
        <f>RSI!A1010</f>
        <v>43476</v>
      </c>
      <c r="B1010" s="2">
        <f>RSI!B1010</f>
        <v>3.1596000000000002</v>
      </c>
      <c r="C1010" s="2">
        <f>RSI!I1010</f>
        <v>58.802546310268411</v>
      </c>
      <c r="D1010" s="2">
        <f>MACD!E1010</f>
        <v>-4.3499121181814981E-2</v>
      </c>
      <c r="E1010" s="2">
        <f>MACD!F1010</f>
        <v>-2.3720945280131699E-2</v>
      </c>
      <c r="F1010" s="2">
        <f>'Moving Avg'!D1010</f>
        <v>3.1716600000000001</v>
      </c>
      <c r="G1010" s="2">
        <f>'Moving Avg'!F1010</f>
        <v>3.1252649999999988</v>
      </c>
      <c r="H1010" s="2">
        <f>'Moving Avg'!G1010</f>
        <v>3.1152899999999999</v>
      </c>
      <c r="I1010" s="2">
        <f>'Moving Avg'!H1010</f>
        <v>3.2169780000000019</v>
      </c>
      <c r="J1010" s="6" t="str">
        <f>OBV!F1010</f>
        <v>BULLISH</v>
      </c>
      <c r="K1010" s="6" t="str">
        <f>OBV!G1010</f>
        <v>NEUTRAL</v>
      </c>
      <c r="L1010" s="6" t="str">
        <f>OBV!H1010</f>
        <v>BULLISH DIVERGENCE</v>
      </c>
    </row>
    <row r="1011" spans="1:12" ht="13.5" x14ac:dyDescent="0.25">
      <c r="A1011" s="3">
        <f>RSI!A1011</f>
        <v>43480</v>
      </c>
      <c r="B1011" s="2">
        <f>RSI!B1011</f>
        <v>3.1095000000000002</v>
      </c>
      <c r="C1011" s="2">
        <f>RSI!I1011</f>
        <v>44.020026575170441</v>
      </c>
      <c r="D1011" s="2">
        <f>MACD!E1011</f>
        <v>-3.6443175072363054E-2</v>
      </c>
      <c r="E1011" s="2">
        <f>MACD!F1011</f>
        <v>-2.6265391238577972E-2</v>
      </c>
      <c r="F1011" s="2">
        <f>'Moving Avg'!D1011</f>
        <v>3.1576200000000001</v>
      </c>
      <c r="G1011" s="2">
        <f>'Moving Avg'!F1011</f>
        <v>3.1252649999999993</v>
      </c>
      <c r="H1011" s="2">
        <f>'Moving Avg'!G1011</f>
        <v>3.1161939999999997</v>
      </c>
      <c r="I1011" s="2">
        <f>'Moving Avg'!H1011</f>
        <v>3.2156705000000021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3.1596000000000002</v>
      </c>
      <c r="C1012" s="2">
        <f>RSI!I1012</f>
        <v>55.946616521508837</v>
      </c>
      <c r="D1012" s="2">
        <f>MACD!E1012</f>
        <v>-3.0947568575529161E-2</v>
      </c>
      <c r="E1012" s="2">
        <f>MACD!F1012</f>
        <v>-2.7201826705968213E-2</v>
      </c>
      <c r="F1012" s="2">
        <f>'Moving Avg'!D1012</f>
        <v>3.1536</v>
      </c>
      <c r="G1012" s="2">
        <f>'Moving Avg'!F1012</f>
        <v>3.1290249999999991</v>
      </c>
      <c r="H1012" s="2">
        <f>'Moving Avg'!G1012</f>
        <v>3.1177979999999996</v>
      </c>
      <c r="I1012" s="2">
        <f>'Moving Avg'!H1012</f>
        <v>3.2146135000000022</v>
      </c>
      <c r="J1012" s="6" t="str">
        <f>OBV!F1012</f>
        <v>BULLISH</v>
      </c>
      <c r="K1012" s="6" t="str">
        <f>OBV!G1012</f>
        <v>NEUTRAL</v>
      </c>
      <c r="L1012" s="6" t="str">
        <f>OBV!H1012</f>
        <v>BULLISH DIVERGENCE</v>
      </c>
    </row>
    <row r="1013" spans="1:12" ht="13.5" x14ac:dyDescent="0.25">
      <c r="A1013" s="3">
        <f>RSI!A1013</f>
        <v>43482</v>
      </c>
      <c r="B1013" s="2">
        <f>RSI!B1013</f>
        <v>3.1596000000000002</v>
      </c>
      <c r="C1013" s="2">
        <f>RSI!I1013</f>
        <v>55.946616521508822</v>
      </c>
      <c r="D1013" s="2">
        <f>MACD!E1013</f>
        <v>-2.5690924527291159E-2</v>
      </c>
      <c r="E1013" s="2">
        <f>MACD!F1013</f>
        <v>-2.6899646270232804E-2</v>
      </c>
      <c r="F1013" s="2">
        <f>'Moving Avg'!D1013</f>
        <v>3.1495800000000003</v>
      </c>
      <c r="G1013" s="2">
        <f>'Moving Avg'!F1013</f>
        <v>3.132534999999999</v>
      </c>
      <c r="H1013" s="2">
        <f>'Moving Avg'!G1013</f>
        <v>3.119402</v>
      </c>
      <c r="I1013" s="2">
        <f>'Moving Avg'!H1013</f>
        <v>3.2134875000000021</v>
      </c>
      <c r="J1013" s="6" t="str">
        <f>OBV!F1013</f>
        <v>BULLISH</v>
      </c>
      <c r="K1013" s="6" t="str">
        <f>OBV!G1013</f>
        <v>NEUTRAL</v>
      </c>
      <c r="L1013" s="6" t="str">
        <f>OBV!H1013</f>
        <v>BULLISH DIVERGENCE</v>
      </c>
    </row>
    <row r="1014" spans="1:12" ht="13.5" x14ac:dyDescent="0.25">
      <c r="A1014" s="3">
        <f>RSI!A1014</f>
        <v>43483</v>
      </c>
      <c r="B1014" s="2">
        <f>RSI!B1014</f>
        <v>3.1446000000000001</v>
      </c>
      <c r="C1014" s="2">
        <f>RSI!I1014</f>
        <v>52.092856456792482</v>
      </c>
      <c r="D1014" s="2">
        <f>MACD!E1014</f>
        <v>-1.8744084608845135E-2</v>
      </c>
      <c r="E1014" s="2">
        <f>MACD!F1014</f>
        <v>-2.5268533937955272E-2</v>
      </c>
      <c r="F1014" s="2">
        <f>'Moving Avg'!D1014</f>
        <v>3.1465800000000002</v>
      </c>
      <c r="G1014" s="2">
        <f>'Moving Avg'!F1014</f>
        <v>3.1342899999999987</v>
      </c>
      <c r="H1014" s="2">
        <f>'Moving Avg'!G1014</f>
        <v>3.1207059999999998</v>
      </c>
      <c r="I1014" s="2">
        <f>'Moving Avg'!H1014</f>
        <v>3.2123555000000024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3.1496</v>
      </c>
      <c r="C1015" s="2">
        <f>RSI!I1015</f>
        <v>53.248878998470516</v>
      </c>
      <c r="D1015" s="2">
        <f>MACD!E1015</f>
        <v>-1.2517995389448533E-2</v>
      </c>
      <c r="E1015" s="2">
        <f>MACD!F1015</f>
        <v>-2.2718426228253926E-2</v>
      </c>
      <c r="F1015" s="2">
        <f>'Moving Avg'!D1015</f>
        <v>3.1445799999999999</v>
      </c>
      <c r="G1015" s="2">
        <f>'Moving Avg'!F1015</f>
        <v>3.1375499999999987</v>
      </c>
      <c r="H1015" s="2">
        <f>'Moving Avg'!G1015</f>
        <v>3.1219099999999997</v>
      </c>
      <c r="I1015" s="2">
        <f>'Moving Avg'!H1015</f>
        <v>3.2113630000000022</v>
      </c>
      <c r="J1015" s="6" t="str">
        <f>OBV!F1015</f>
        <v>BULLISH</v>
      </c>
      <c r="K1015" s="6" t="str">
        <f>OBV!G1015</f>
        <v>STRONG</v>
      </c>
      <c r="L1015" s="6" t="str">
        <f>OBV!H1015</f>
        <v>BULLISH DIVERGENCE</v>
      </c>
    </row>
    <row r="1016" spans="1:12" ht="13.5" x14ac:dyDescent="0.25">
      <c r="A1016" s="3">
        <f>RSI!A1016</f>
        <v>43487</v>
      </c>
      <c r="B1016" s="2">
        <f>RSI!B1016</f>
        <v>3.1446000000000001</v>
      </c>
      <c r="C1016" s="2">
        <f>RSI!I1016</f>
        <v>51.900166263597015</v>
      </c>
      <c r="D1016" s="2">
        <f>MACD!E1016</f>
        <v>-4.632962577791222E-3</v>
      </c>
      <c r="E1016" s="2">
        <f>MACD!F1016</f>
        <v>-1.9101333498161389E-2</v>
      </c>
      <c r="F1016" s="2">
        <f>'Moving Avg'!D1016</f>
        <v>3.1516000000000002</v>
      </c>
      <c r="G1016" s="2">
        <f>'Moving Avg'!F1016</f>
        <v>3.1393049999999989</v>
      </c>
      <c r="H1016" s="2">
        <f>'Moving Avg'!G1016</f>
        <v>3.1224119999999993</v>
      </c>
      <c r="I1016" s="2">
        <f>'Moving Avg'!H1016</f>
        <v>3.2103685000000017</v>
      </c>
      <c r="J1016" s="6" t="str">
        <f>OBV!F1016</f>
        <v>BULLISH</v>
      </c>
      <c r="K1016" s="6" t="str">
        <f>OBV!G1016</f>
        <v>STRONG</v>
      </c>
      <c r="L1016" s="6" t="str">
        <f>OBV!H1016</f>
        <v>CONFIRMED BULLISH</v>
      </c>
    </row>
    <row r="1017" spans="1:12" ht="13.5" x14ac:dyDescent="0.25">
      <c r="A1017" s="3">
        <f>RSI!A1017</f>
        <v>43488</v>
      </c>
      <c r="B1017" s="2">
        <f>RSI!B1017</f>
        <v>3.1194999999999999</v>
      </c>
      <c r="C1017" s="2">
        <f>RSI!I1017</f>
        <v>45.649410082916837</v>
      </c>
      <c r="D1017" s="2">
        <f>MACD!E1017</f>
        <v>3.8568262356473149E-3</v>
      </c>
      <c r="E1017" s="2">
        <f>MACD!F1017</f>
        <v>-1.450970155139965E-2</v>
      </c>
      <c r="F1017" s="2">
        <f>'Moving Avg'!D1017</f>
        <v>3.14358</v>
      </c>
      <c r="G1017" s="2">
        <f>'Moving Avg'!F1017</f>
        <v>3.1398049999999991</v>
      </c>
      <c r="H1017" s="2">
        <f>'Moving Avg'!G1017</f>
        <v>3.1225119999999991</v>
      </c>
      <c r="I1017" s="2">
        <f>'Moving Avg'!H1017</f>
        <v>3.2091110000000018</v>
      </c>
      <c r="J1017" s="6" t="str">
        <f>OBV!F1017</f>
        <v>BULLISH</v>
      </c>
      <c r="K1017" s="6" t="str">
        <f>OBV!G1017</f>
        <v>STRONG</v>
      </c>
      <c r="L1017" s="6" t="str">
        <f>OBV!H1017</f>
        <v>BULLISH DIVERGENCE</v>
      </c>
    </row>
    <row r="1018" spans="1:12" ht="13.5" x14ac:dyDescent="0.25">
      <c r="A1018" s="3">
        <f>RSI!A1018</f>
        <v>43489</v>
      </c>
      <c r="B1018" s="2">
        <f>RSI!B1018</f>
        <v>3.1446000000000001</v>
      </c>
      <c r="C1018" s="2">
        <f>RSI!I1018</f>
        <v>51.889468406032528</v>
      </c>
      <c r="D1018" s="2">
        <f>MACD!E1018</f>
        <v>9.2911983688468425E-3</v>
      </c>
      <c r="E1018" s="2">
        <f>MACD!F1018</f>
        <v>-9.7495215673503513E-3</v>
      </c>
      <c r="F1018" s="2">
        <f>'Moving Avg'!D1018</f>
        <v>3.1405800000000004</v>
      </c>
      <c r="G1018" s="2">
        <f>'Moving Avg'!F1018</f>
        <v>3.1438199999999989</v>
      </c>
      <c r="H1018" s="2">
        <f>'Moving Avg'!G1018</f>
        <v>3.1231139999999988</v>
      </c>
      <c r="I1018" s="2">
        <f>'Moving Avg'!H1018</f>
        <v>3.2080935000000017</v>
      </c>
      <c r="J1018" s="6" t="str">
        <f>OBV!F1018</f>
        <v>BULLISH</v>
      </c>
      <c r="K1018" s="6" t="str">
        <f>OBV!G1018</f>
        <v>STRONG</v>
      </c>
      <c r="L1018" s="6" t="str">
        <f>OBV!H1018</f>
        <v>BULLISH DIVERGENCE</v>
      </c>
    </row>
    <row r="1019" spans="1:12" ht="13.5" x14ac:dyDescent="0.25">
      <c r="A1019" s="3">
        <f>RSI!A1019</f>
        <v>43490</v>
      </c>
      <c r="B1019" s="2">
        <f>RSI!B1019</f>
        <v>3.1446000000000001</v>
      </c>
      <c r="C1019" s="2">
        <f>RSI!I1019</f>
        <v>51.889468406032528</v>
      </c>
      <c r="D1019" s="2">
        <f>MACD!E1019</f>
        <v>1.0750707038802876E-2</v>
      </c>
      <c r="E1019" s="2">
        <f>MACD!F1019</f>
        <v>-5.6494758461197066E-3</v>
      </c>
      <c r="F1019" s="2">
        <f>'Moving Avg'!D1019</f>
        <v>3.1405800000000004</v>
      </c>
      <c r="G1019" s="2">
        <f>'Moving Avg'!F1019</f>
        <v>3.147584999999999</v>
      </c>
      <c r="H1019" s="2">
        <f>'Moving Avg'!G1019</f>
        <v>3.123715999999999</v>
      </c>
      <c r="I1019" s="2">
        <f>'Moving Avg'!H1019</f>
        <v>3.2069615000000016</v>
      </c>
      <c r="J1019" s="6" t="str">
        <f>OBV!F1019</f>
        <v>BULLISH</v>
      </c>
      <c r="K1019" s="6" t="str">
        <f>OBV!G1019</f>
        <v>STRONG</v>
      </c>
      <c r="L1019" s="6" t="str">
        <f>OBV!H1019</f>
        <v>NEUTRAL</v>
      </c>
    </row>
    <row r="1020" spans="1:12" ht="13.5" x14ac:dyDescent="0.25">
      <c r="A1020" s="3">
        <f>RSI!A1020</f>
        <v>43493</v>
      </c>
      <c r="B1020" s="2">
        <f>RSI!B1020</f>
        <v>3.1446000000000001</v>
      </c>
      <c r="C1020" s="2">
        <f>RSI!I1020</f>
        <v>51.889468406032528</v>
      </c>
      <c r="D1020" s="2">
        <f>MACD!E1020</f>
        <v>1.1942621728497027E-2</v>
      </c>
      <c r="E1020" s="2">
        <f>MACD!F1020</f>
        <v>-2.1310563311963599E-3</v>
      </c>
      <c r="F1020" s="2">
        <f>'Moving Avg'!D1020</f>
        <v>3.13958</v>
      </c>
      <c r="G1020" s="2">
        <f>'Moving Avg'!F1020</f>
        <v>3.1510999999999991</v>
      </c>
      <c r="H1020" s="2">
        <f>'Moving Avg'!G1020</f>
        <v>3.1241179999999984</v>
      </c>
      <c r="I1020" s="2">
        <f>'Moving Avg'!H1020</f>
        <v>3.2060585000000015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3.1446000000000001</v>
      </c>
      <c r="C1021" s="2">
        <f>RSI!I1021</f>
        <v>51.889468406032542</v>
      </c>
      <c r="D1021" s="2">
        <f>MACD!E1021</f>
        <v>5.203607633772922E-3</v>
      </c>
      <c r="E1021" s="2">
        <f>MACD!F1021</f>
        <v>-6.6412353820250358E-4</v>
      </c>
      <c r="F1021" s="2">
        <f>'Moving Avg'!D1021</f>
        <v>3.13958</v>
      </c>
      <c r="G1021" s="2">
        <f>'Moving Avg'!F1021</f>
        <v>3.1521049999999993</v>
      </c>
      <c r="H1021" s="2">
        <f>'Moving Avg'!G1021</f>
        <v>3.1243199999999978</v>
      </c>
      <c r="I1021" s="2">
        <f>'Moving Avg'!H1021</f>
        <v>3.2049490000000014</v>
      </c>
      <c r="J1021" s="6" t="str">
        <f>OBV!F1021</f>
        <v>BULLISH</v>
      </c>
      <c r="K1021" s="6" t="str">
        <f>OBV!G1021</f>
        <v>NEUTRAL</v>
      </c>
      <c r="L1021" s="6" t="str">
        <f>OBV!H1021</f>
        <v>NEUTRAL</v>
      </c>
    </row>
    <row r="1022" spans="1:12" ht="13.5" x14ac:dyDescent="0.25">
      <c r="A1022" s="3">
        <f>RSI!A1022</f>
        <v>43495</v>
      </c>
      <c r="B1022" s="2">
        <f>RSI!B1022</f>
        <v>3.1145</v>
      </c>
      <c r="C1022" s="2">
        <f>RSI!I1022</f>
        <v>43.781586898462074</v>
      </c>
      <c r="D1022" s="2">
        <f>MACD!E1022</f>
        <v>9.4017748514816368E-3</v>
      </c>
      <c r="E1022" s="2">
        <f>MACD!F1022</f>
        <v>1.3490561397343248E-3</v>
      </c>
      <c r="F1022" s="2">
        <f>'Moving Avg'!D1022</f>
        <v>3.1385800000000001</v>
      </c>
      <c r="G1022" s="2">
        <f>'Moving Avg'!F1022</f>
        <v>3.1505999999999994</v>
      </c>
      <c r="H1022" s="2">
        <f>'Moving Avg'!G1022</f>
        <v>3.1239199999999983</v>
      </c>
      <c r="I1022" s="2">
        <f>'Moving Avg'!H1022</f>
        <v>3.2040105000000016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</row>
    <row r="1023" spans="1:12" ht="13.5" x14ac:dyDescent="0.25">
      <c r="A1023" s="3">
        <f>RSI!A1023</f>
        <v>43496</v>
      </c>
      <c r="B1023" s="2">
        <f>RSI!B1023</f>
        <v>3.1345000000000001</v>
      </c>
      <c r="C1023" s="2">
        <f>RSI!I1023</f>
        <v>49.435183187551019</v>
      </c>
      <c r="D1023" s="2">
        <f>MACD!E1023</f>
        <v>1.1616273100666596E-2</v>
      </c>
      <c r="E1023" s="2">
        <f>MACD!F1023</f>
        <v>3.4024995319207794E-3</v>
      </c>
      <c r="F1023" s="2">
        <f>'Moving Avg'!D1023</f>
        <v>3.1365600000000002</v>
      </c>
      <c r="G1023" s="2">
        <f>'Moving Avg'!F1023</f>
        <v>3.1498449999999996</v>
      </c>
      <c r="H1023" s="2">
        <f>'Moving Avg'!G1023</f>
        <v>3.1234179999999983</v>
      </c>
      <c r="I1023" s="2">
        <f>'Moving Avg'!H1023</f>
        <v>3.2034010000000017</v>
      </c>
      <c r="J1023" s="6" t="str">
        <f>OBV!F1023</f>
        <v>BULLISH</v>
      </c>
      <c r="K1023" s="6" t="str">
        <f>OBV!G1023</f>
        <v>NEUTRAL</v>
      </c>
      <c r="L1023" s="6" t="str">
        <f>OBV!H1023</f>
        <v>BULLISH DIVERGENCE</v>
      </c>
    </row>
    <row r="1024" spans="1:12" ht="13.5" x14ac:dyDescent="0.25">
      <c r="A1024" s="3">
        <f>RSI!A1024</f>
        <v>43497</v>
      </c>
      <c r="B1024" s="2">
        <f>RSI!B1024</f>
        <v>3.0994000000000002</v>
      </c>
      <c r="C1024" s="2">
        <f>RSI!I1024</f>
        <v>41.539812164914792</v>
      </c>
      <c r="D1024" s="2">
        <f>MACD!E1024</f>
        <v>1.3797247249165867E-2</v>
      </c>
      <c r="E1024" s="2">
        <f>MACD!F1024</f>
        <v>5.4814490753697966E-3</v>
      </c>
      <c r="F1024" s="2">
        <f>'Moving Avg'!D1024</f>
        <v>3.1275199999999996</v>
      </c>
      <c r="G1024" s="2">
        <f>'Moving Avg'!F1024</f>
        <v>3.1468350000000003</v>
      </c>
      <c r="H1024" s="2">
        <f>'Moving Avg'!G1024</f>
        <v>3.1226159999999989</v>
      </c>
      <c r="I1024" s="2">
        <f>'Moving Avg'!H1024</f>
        <v>3.2024095000000017</v>
      </c>
      <c r="J1024" s="6" t="str">
        <f>OBV!F1024</f>
        <v>BULLISH</v>
      </c>
      <c r="K1024" s="6" t="str">
        <f>OBV!G1024</f>
        <v>NEUTRAL</v>
      </c>
      <c r="L1024" s="6" t="str">
        <f>OBV!H1024</f>
        <v>BULLISH DIVERGENCE</v>
      </c>
    </row>
    <row r="1025" spans="1:12" ht="13.5" x14ac:dyDescent="0.25">
      <c r="A1025" s="3">
        <f>RSI!A1025</f>
        <v>43500</v>
      </c>
      <c r="B1025" s="2">
        <f>RSI!B1025</f>
        <v>3.1345000000000001</v>
      </c>
      <c r="C1025" s="2">
        <f>RSI!I1025</f>
        <v>50.119169463645484</v>
      </c>
      <c r="D1025" s="2">
        <f>MACD!E1025</f>
        <v>1.4033084576346777E-2</v>
      </c>
      <c r="E1025" s="2">
        <f>MACD!F1025</f>
        <v>7.191776175565193E-3</v>
      </c>
      <c r="F1025" s="2">
        <f>'Moving Avg'!D1025</f>
        <v>3.1254999999999997</v>
      </c>
      <c r="G1025" s="2">
        <f>'Moving Avg'!F1025</f>
        <v>3.14533</v>
      </c>
      <c r="H1025" s="2">
        <f>'Moving Avg'!G1025</f>
        <v>3.1232179999999987</v>
      </c>
      <c r="I1025" s="2">
        <f>'Moving Avg'!H1025</f>
        <v>3.2018000000000018</v>
      </c>
      <c r="J1025" s="6" t="str">
        <f>OBV!F1025</f>
        <v>BULLISH</v>
      </c>
      <c r="K1025" s="6" t="str">
        <f>OBV!G1025</f>
        <v>NEUTRAL</v>
      </c>
      <c r="L1025" s="6" t="str">
        <f>OBV!H1025</f>
        <v>BULLISH DIVERGENCE</v>
      </c>
    </row>
    <row r="1026" spans="1:12" ht="13.5" x14ac:dyDescent="0.25">
      <c r="A1026" s="3">
        <f>RSI!A1026</f>
        <v>43501</v>
      </c>
      <c r="B1026" s="2">
        <f>RSI!B1026</f>
        <v>3.1446000000000001</v>
      </c>
      <c r="C1026" s="2">
        <f>RSI!I1026</f>
        <v>52.288934012690106</v>
      </c>
      <c r="D1026" s="2">
        <f>MACD!E1026</f>
        <v>1.2712637073980293E-2</v>
      </c>
      <c r="E1026" s="2">
        <f>MACD!F1026</f>
        <v>8.2959483552482137E-3</v>
      </c>
      <c r="F1026" s="2">
        <f>'Moving Avg'!D1026</f>
        <v>3.1255000000000002</v>
      </c>
      <c r="G1026" s="2">
        <f>'Moving Avg'!F1026</f>
        <v>3.1435749999999998</v>
      </c>
      <c r="H1026" s="2">
        <f>'Moving Avg'!G1026</f>
        <v>3.1244219999999991</v>
      </c>
      <c r="I1026" s="2">
        <f>'Moving Avg'!H1026</f>
        <v>3.2012640000000014</v>
      </c>
      <c r="J1026" s="6" t="str">
        <f>OBV!F1026</f>
        <v>BULLISH</v>
      </c>
      <c r="K1026" s="6" t="str">
        <f>OBV!G1026</f>
        <v>NEUTRAL</v>
      </c>
      <c r="L1026" s="6" t="str">
        <f>OBV!H1026</f>
        <v>NEUTRAL</v>
      </c>
    </row>
    <row r="1027" spans="1:12" ht="13.5" x14ac:dyDescent="0.25">
      <c r="A1027" s="3">
        <f>RSI!A1027</f>
        <v>43502</v>
      </c>
      <c r="B1027" s="2">
        <f>RSI!B1027</f>
        <v>3.1446000000000001</v>
      </c>
      <c r="C1027" s="2">
        <f>RSI!I1027</f>
        <v>52.288934012690106</v>
      </c>
      <c r="D1027" s="2">
        <f>MACD!E1027</f>
        <v>7.6716866140182916E-3</v>
      </c>
      <c r="E1027" s="2">
        <f>MACD!F1027</f>
        <v>8.1710960070022296E-3</v>
      </c>
      <c r="F1027" s="2">
        <f>'Moving Avg'!D1027</f>
        <v>3.1315200000000005</v>
      </c>
      <c r="G1027" s="2">
        <f>'Moving Avg'!F1027</f>
        <v>3.1418199999999996</v>
      </c>
      <c r="H1027" s="2">
        <f>'Moving Avg'!G1027</f>
        <v>3.1251239999999991</v>
      </c>
      <c r="I1027" s="2">
        <f>'Moving Avg'!H1027</f>
        <v>3.2009115000000019</v>
      </c>
      <c r="J1027" s="6" t="str">
        <f>OBV!F1027</f>
        <v>BULLISH</v>
      </c>
      <c r="K1027" s="6" t="str">
        <f>OBV!G1027</f>
        <v>NEUTRAL</v>
      </c>
      <c r="L1027" s="6" t="str">
        <f>OBV!H1027</f>
        <v>CONFIRMED BULLISH</v>
      </c>
    </row>
    <row r="1028" spans="1:12" ht="13.5" x14ac:dyDescent="0.25">
      <c r="A1028" s="3">
        <f>RSI!A1028</f>
        <v>43503</v>
      </c>
      <c r="B1028" s="2">
        <f>RSI!B1028</f>
        <v>3.1446000000000001</v>
      </c>
      <c r="C1028" s="2">
        <f>RSI!I1028</f>
        <v>52.288934012690106</v>
      </c>
      <c r="D1028" s="2">
        <f>MACD!E1028</f>
        <v>7.2102959503554942E-3</v>
      </c>
      <c r="E1028" s="2">
        <f>MACD!F1028</f>
        <v>7.9789359956728822E-3</v>
      </c>
      <c r="F1028" s="2">
        <f>'Moving Avg'!D1028</f>
        <v>3.1335400000000004</v>
      </c>
      <c r="G1028" s="2">
        <f>'Moving Avg'!F1028</f>
        <v>3.1400649999999994</v>
      </c>
      <c r="H1028" s="2">
        <f>'Moving Avg'!G1028</f>
        <v>3.1257259999999989</v>
      </c>
      <c r="I1028" s="2">
        <f>'Moving Avg'!H1028</f>
        <v>3.2010405000000013</v>
      </c>
      <c r="J1028" s="6" t="str">
        <f>OBV!F1028</f>
        <v>BEARISH</v>
      </c>
      <c r="K1028" s="6" t="str">
        <f>OBV!G1028</f>
        <v>NEUTRAL</v>
      </c>
      <c r="L1028" s="6" t="str">
        <f>OBV!H1028</f>
        <v>BEARISH DIVERGENCE</v>
      </c>
    </row>
    <row r="1029" spans="1:12" ht="13.5" x14ac:dyDescent="0.25">
      <c r="A1029" s="3">
        <f>RSI!A1029</f>
        <v>43504</v>
      </c>
      <c r="B1029" s="2">
        <f>RSI!B1029</f>
        <v>3.1395</v>
      </c>
      <c r="C1029" s="2">
        <f>RSI!I1029</f>
        <v>50.892765508729063</v>
      </c>
      <c r="D1029" s="2">
        <f>MACD!E1029</f>
        <v>7.1444167016130322E-3</v>
      </c>
      <c r="E1029" s="2">
        <f>MACD!F1029</f>
        <v>7.8120321368609124E-3</v>
      </c>
      <c r="F1029" s="2">
        <f>'Moving Avg'!D1029</f>
        <v>3.1415600000000001</v>
      </c>
      <c r="G1029" s="2">
        <f>'Moving Avg'!F1029</f>
        <v>3.1390599999999997</v>
      </c>
      <c r="H1029" s="2">
        <f>'Moving Avg'!G1029</f>
        <v>3.1268279999999988</v>
      </c>
      <c r="I1029" s="2">
        <f>'Moving Avg'!H1029</f>
        <v>3.2013735000000012</v>
      </c>
      <c r="J1029" s="6" t="str">
        <f>OBV!F1029</f>
        <v>BULLISH</v>
      </c>
      <c r="K1029" s="6" t="str">
        <f>OBV!G1029</f>
        <v>NEUTRAL</v>
      </c>
      <c r="L1029" s="6" t="str">
        <f>OBV!H1029</f>
        <v>CONFIRMED BULLISH</v>
      </c>
    </row>
    <row r="1030" spans="1:12" ht="13.5" x14ac:dyDescent="0.25">
      <c r="A1030" s="3">
        <f>RSI!A1030</f>
        <v>43507</v>
      </c>
      <c r="B1030" s="2">
        <f>RSI!B1030</f>
        <v>3.1295000000000002</v>
      </c>
      <c r="C1030" s="2">
        <f>RSI!I1030</f>
        <v>48.176466949698451</v>
      </c>
      <c r="D1030" s="2">
        <f>MACD!E1030</f>
        <v>7.8102444503005408E-3</v>
      </c>
      <c r="E1030" s="2">
        <f>MACD!F1030</f>
        <v>7.8116745995488379E-3</v>
      </c>
      <c r="F1030" s="2">
        <f>'Moving Avg'!D1030</f>
        <v>3.1405599999999998</v>
      </c>
      <c r="G1030" s="2">
        <f>'Moving Avg'!F1030</f>
        <v>3.1375549999999999</v>
      </c>
      <c r="H1030" s="2">
        <f>'Moving Avg'!G1030</f>
        <v>3.1272279999999997</v>
      </c>
      <c r="I1030" s="2">
        <f>'Moving Avg'!H1030</f>
        <v>3.201541500000002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3.1295000000000002</v>
      </c>
      <c r="C1031" s="2">
        <f>RSI!I1031</f>
        <v>48.176466949698451</v>
      </c>
      <c r="D1031" s="2">
        <f>MACD!E1031</f>
        <v>8.4149785046823133E-3</v>
      </c>
      <c r="E1031" s="2">
        <f>MACD!F1031</f>
        <v>7.9323353805755333E-3</v>
      </c>
      <c r="F1031" s="2">
        <f>'Moving Avg'!D1031</f>
        <v>3.13754</v>
      </c>
      <c r="G1031" s="2">
        <f>'Moving Avg'!F1031</f>
        <v>3.1385550000000002</v>
      </c>
      <c r="H1031" s="2">
        <f>'Moving Avg'!G1031</f>
        <v>3.1276279999999996</v>
      </c>
      <c r="I1031" s="2">
        <f>'Moving Avg'!H1031</f>
        <v>3.2014805000000019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3.1295000000000002</v>
      </c>
      <c r="C1032" s="2">
        <f>RSI!I1032</f>
        <v>48.176466949698451</v>
      </c>
      <c r="D1032" s="2">
        <f>MACD!E1032</f>
        <v>4.3341863421075821E-3</v>
      </c>
      <c r="E1032" s="2">
        <f>MACD!F1032</f>
        <v>7.2127055728819431E-3</v>
      </c>
      <c r="F1032" s="2">
        <f>'Moving Avg'!D1032</f>
        <v>3.1345200000000002</v>
      </c>
      <c r="G1032" s="2">
        <f>'Moving Avg'!F1032</f>
        <v>3.1370499999999999</v>
      </c>
      <c r="H1032" s="2">
        <f>'Moving Avg'!G1032</f>
        <v>3.1280279999999991</v>
      </c>
      <c r="I1032" s="2">
        <f>'Moving Avg'!H1032</f>
        <v>3.2010065000000019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3.0743</v>
      </c>
      <c r="C1033" s="2">
        <f>RSI!I1033</f>
        <v>35.217440646034802</v>
      </c>
      <c r="D1033" s="2">
        <f>MACD!E1033</f>
        <v>8.082463863256617E-3</v>
      </c>
      <c r="E1033" s="2">
        <f>MACD!F1033</f>
        <v>7.3866572309568782E-3</v>
      </c>
      <c r="F1033" s="2">
        <f>'Moving Avg'!D1033</f>
        <v>3.12046</v>
      </c>
      <c r="G1033" s="2">
        <f>'Moving Avg'!F1033</f>
        <v>3.1327849999999997</v>
      </c>
      <c r="H1033" s="2">
        <f>'Moving Avg'!G1033</f>
        <v>3.1271239999999993</v>
      </c>
      <c r="I1033" s="2">
        <f>'Moving Avg'!H1033</f>
        <v>3.2000960000000021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3.1095000000000002</v>
      </c>
      <c r="C1034" s="2">
        <f>RSI!I1034</f>
        <v>45.31848408480402</v>
      </c>
      <c r="D1034" s="2">
        <f>MACD!E1034</f>
        <v>3.6056731591629365E-3</v>
      </c>
      <c r="E1034" s="2">
        <f>MACD!F1034</f>
        <v>6.6304604165980897E-3</v>
      </c>
      <c r="F1034" s="2">
        <f>'Moving Avg'!D1034</f>
        <v>3.1144600000000002</v>
      </c>
      <c r="G1034" s="2">
        <f>'Moving Avg'!F1034</f>
        <v>3.1310299999999995</v>
      </c>
      <c r="H1034" s="2">
        <f>'Moving Avg'!G1034</f>
        <v>3.1271239999999993</v>
      </c>
      <c r="I1034" s="2">
        <f>'Moving Avg'!H1034</f>
        <v>3.1994075000000022</v>
      </c>
      <c r="J1034" s="6" t="str">
        <f>OBV!F1034</f>
        <v>BULLISH</v>
      </c>
      <c r="K1034" s="6" t="str">
        <f>OBV!G1034</f>
        <v>NEUTRAL</v>
      </c>
      <c r="L1034" s="6" t="str">
        <f>OBV!H1034</f>
        <v>BULLISH DIVERGENCE</v>
      </c>
    </row>
    <row r="1035" spans="1:12" ht="13.5" x14ac:dyDescent="0.25">
      <c r="A1035" s="3">
        <f>RSI!A1035</f>
        <v>43514</v>
      </c>
      <c r="B1035" s="2">
        <f>RSI!B1035</f>
        <v>3.1095000000000002</v>
      </c>
      <c r="C1035" s="2">
        <f>RSI!I1035</f>
        <v>45.31848408480402</v>
      </c>
      <c r="D1035" s="2">
        <f>MACD!E1035</f>
        <v>5.3420260473040493E-3</v>
      </c>
      <c r="E1035" s="2">
        <f>MACD!F1035</f>
        <v>6.3727735427392823E-3</v>
      </c>
      <c r="F1035" s="2">
        <f>'Moving Avg'!D1035</f>
        <v>3.1104600000000007</v>
      </c>
      <c r="G1035" s="2">
        <f>'Moving Avg'!F1035</f>
        <v>3.1290249999999995</v>
      </c>
      <c r="H1035" s="2">
        <f>'Moving Avg'!G1035</f>
        <v>3.1271239999999993</v>
      </c>
      <c r="I1035" s="2">
        <f>'Moving Avg'!H1035</f>
        <v>3.1989485000000029</v>
      </c>
      <c r="J1035" s="6" t="str">
        <f>OBV!F1035</f>
        <v>BULLISH</v>
      </c>
      <c r="K1035" s="6" t="str">
        <f>OBV!G1035</f>
        <v>NEUTRAL</v>
      </c>
      <c r="L1035" s="6" t="str">
        <f>OBV!H1035</f>
        <v>BULLISH DIVERGENCE</v>
      </c>
    </row>
    <row r="1036" spans="1:12" ht="13.5" x14ac:dyDescent="0.25">
      <c r="A1036" s="3">
        <f>RSI!A1036</f>
        <v>43515</v>
      </c>
      <c r="B1036" s="2">
        <f>RSI!B1036</f>
        <v>3.1095000000000002</v>
      </c>
      <c r="C1036" s="2">
        <f>RSI!I1036</f>
        <v>45.31848408480402</v>
      </c>
      <c r="D1036" s="2">
        <f>MACD!E1036</f>
        <v>8.480285135764376E-3</v>
      </c>
      <c r="E1036" s="2">
        <f>MACD!F1036</f>
        <v>6.7942758613443012E-3</v>
      </c>
      <c r="F1036" s="2">
        <f>'Moving Avg'!D1036</f>
        <v>3.1064600000000002</v>
      </c>
      <c r="G1036" s="2">
        <f>'Moving Avg'!F1036</f>
        <v>3.1272699999999993</v>
      </c>
      <c r="H1036" s="2">
        <f>'Moving Avg'!G1036</f>
        <v>3.1271239999999993</v>
      </c>
      <c r="I1036" s="2">
        <f>'Moving Avg'!H1036</f>
        <v>3.1984895000000026</v>
      </c>
      <c r="J1036" s="6" t="str">
        <f>OBV!F1036</f>
        <v>BULLISH</v>
      </c>
      <c r="K1036" s="6" t="str">
        <f>OBV!G1036</f>
        <v>NEUTRAL</v>
      </c>
      <c r="L1036" s="6" t="str">
        <f>OBV!H1036</f>
        <v>BULLISH DIVERGENCE</v>
      </c>
    </row>
    <row r="1037" spans="1:12" ht="13.5" x14ac:dyDescent="0.25">
      <c r="A1037" s="3">
        <f>RSI!A1037</f>
        <v>43516</v>
      </c>
      <c r="B1037" s="2">
        <f>RSI!B1037</f>
        <v>3.1095000000000002</v>
      </c>
      <c r="C1037" s="2">
        <f>RSI!I1037</f>
        <v>45.31848408480402</v>
      </c>
      <c r="D1037" s="2">
        <f>MACD!E1037</f>
        <v>1.1242393707797227E-2</v>
      </c>
      <c r="E1037" s="2">
        <f>MACD!F1037</f>
        <v>7.6838994306348864E-3</v>
      </c>
      <c r="F1037" s="2">
        <f>'Moving Avg'!D1037</f>
        <v>3.1024600000000002</v>
      </c>
      <c r="G1037" s="2">
        <f>'Moving Avg'!F1037</f>
        <v>3.1267699999999996</v>
      </c>
      <c r="H1037" s="2">
        <f>'Moving Avg'!G1037</f>
        <v>3.1271239999999993</v>
      </c>
      <c r="I1037" s="2">
        <f>'Moving Avg'!H1037</f>
        <v>3.1979845000000036</v>
      </c>
      <c r="J1037" s="6" t="str">
        <f>OBV!F1037</f>
        <v>BULLISH</v>
      </c>
      <c r="K1037" s="6" t="str">
        <f>OBV!G1037</f>
        <v>NEUTRAL</v>
      </c>
      <c r="L1037" s="6" t="str">
        <f>OBV!H1037</f>
        <v>BULLISH DIVERGENCE</v>
      </c>
    </row>
    <row r="1038" spans="1:12" ht="13.5" x14ac:dyDescent="0.25">
      <c r="A1038" s="3">
        <f>RSI!A1038</f>
        <v>43517</v>
      </c>
      <c r="B1038" s="2">
        <f>RSI!B1038</f>
        <v>3.1095000000000002</v>
      </c>
      <c r="C1038" s="2">
        <f>RSI!I1038</f>
        <v>45.318484084804012</v>
      </c>
      <c r="D1038" s="2">
        <f>MACD!E1038</f>
        <v>1.3678320438503366E-2</v>
      </c>
      <c r="E1038" s="2">
        <f>MACD!F1038</f>
        <v>8.8827836322085824E-3</v>
      </c>
      <c r="F1038" s="2">
        <f>'Moving Avg'!D1038</f>
        <v>3.1095000000000002</v>
      </c>
      <c r="G1038" s="2">
        <f>'Moving Avg'!F1038</f>
        <v>3.1250149999999994</v>
      </c>
      <c r="H1038" s="2">
        <f>'Moving Avg'!G1038</f>
        <v>3.1271239999999993</v>
      </c>
      <c r="I1038" s="2">
        <f>'Moving Avg'!H1038</f>
        <v>3.1974795000000036</v>
      </c>
      <c r="J1038" s="6" t="str">
        <f>OBV!F1038</f>
        <v>BULLISH</v>
      </c>
      <c r="K1038" s="6" t="str">
        <f>OBV!G1038</f>
        <v>NEUTRAL</v>
      </c>
      <c r="L1038" s="6" t="str">
        <f>OBV!H1038</f>
        <v>CONFIRMED BULLISH</v>
      </c>
    </row>
    <row r="1039" spans="1:12" ht="13.5" x14ac:dyDescent="0.25">
      <c r="A1039" s="3">
        <f>RSI!A1039</f>
        <v>43518</v>
      </c>
      <c r="B1039" s="2">
        <f>RSI!B1039</f>
        <v>3.1095000000000002</v>
      </c>
      <c r="C1039" s="2">
        <f>RSI!I1039</f>
        <v>45.318484084804012</v>
      </c>
      <c r="D1039" s="2">
        <f>MACD!E1039</f>
        <v>1.504631636212217E-2</v>
      </c>
      <c r="E1039" s="2">
        <f>MACD!F1039</f>
        <v>1.01154901781913E-2</v>
      </c>
      <c r="F1039" s="2">
        <f>'Moving Avg'!D1039</f>
        <v>3.1095000000000002</v>
      </c>
      <c r="G1039" s="2">
        <f>'Moving Avg'!F1039</f>
        <v>3.1232599999999993</v>
      </c>
      <c r="H1039" s="2">
        <f>'Moving Avg'!G1039</f>
        <v>3.1271239999999993</v>
      </c>
      <c r="I1039" s="2">
        <f>'Moving Avg'!H1039</f>
        <v>3.196974500000004</v>
      </c>
      <c r="J1039" s="6" t="str">
        <f>OBV!F1039</f>
        <v>NEUTRAL</v>
      </c>
      <c r="K1039" s="6" t="str">
        <f>OBV!G1039</f>
        <v>NEUTRAL</v>
      </c>
      <c r="L1039" s="6" t="str">
        <f>OBV!H1039</f>
        <v>NEUTRAL</v>
      </c>
    </row>
    <row r="1040" spans="1:12" ht="13.5" x14ac:dyDescent="0.25">
      <c r="A1040" s="3">
        <f>RSI!A1040</f>
        <v>43521</v>
      </c>
      <c r="B1040" s="2">
        <f>RSI!B1040</f>
        <v>3.1095000000000002</v>
      </c>
      <c r="C1040" s="2">
        <f>RSI!I1040</f>
        <v>45.31848408480402</v>
      </c>
      <c r="D1040" s="2">
        <f>MACD!E1040</f>
        <v>1.4750058850859116E-2</v>
      </c>
      <c r="E1040" s="2">
        <f>MACD!F1040</f>
        <v>1.1042403912724864E-2</v>
      </c>
      <c r="F1040" s="2">
        <f>'Moving Avg'!D1040</f>
        <v>3.1095000000000002</v>
      </c>
      <c r="G1040" s="2">
        <f>'Moving Avg'!F1040</f>
        <v>3.1215049999999991</v>
      </c>
      <c r="H1040" s="2">
        <f>'Moving Avg'!G1040</f>
        <v>3.1271239999999989</v>
      </c>
      <c r="I1040" s="2">
        <f>'Moving Avg'!H1040</f>
        <v>3.1964695000000041</v>
      </c>
      <c r="J1040" s="6" t="str">
        <f>OBV!F1040</f>
        <v>NEUTRAL</v>
      </c>
      <c r="K1040" s="6" t="str">
        <f>OBV!G1040</f>
        <v>NEUTRAL</v>
      </c>
      <c r="L1040" s="6" t="str">
        <f>OBV!H1040</f>
        <v>NEUTRAL</v>
      </c>
    </row>
    <row r="1041" spans="1:12" ht="13.5" x14ac:dyDescent="0.25">
      <c r="A1041" s="3">
        <f>RSI!A1041</f>
        <v>43522</v>
      </c>
      <c r="B1041" s="2">
        <f>RSI!B1041</f>
        <v>3.0693000000000001</v>
      </c>
      <c r="C1041" s="2">
        <f>RSI!I1041</f>
        <v>34.883267475330911</v>
      </c>
      <c r="D1041" s="2">
        <f>MACD!E1041</f>
        <v>1.7555554432053366E-2</v>
      </c>
      <c r="E1041" s="2">
        <f>MACD!F1041</f>
        <v>1.2345034016590565E-2</v>
      </c>
      <c r="F1041" s="2">
        <f>'Moving Avg'!D1041</f>
        <v>3.1014600000000003</v>
      </c>
      <c r="G1041" s="2">
        <f>'Moving Avg'!F1041</f>
        <v>3.1177399999999991</v>
      </c>
      <c r="H1041" s="2">
        <f>'Moving Avg'!G1041</f>
        <v>3.1263199999999993</v>
      </c>
      <c r="I1041" s="2">
        <f>'Moving Avg'!H1041</f>
        <v>3.1956260000000039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3.1044</v>
      </c>
      <c r="C1042" s="2">
        <f>RSI!I1042</f>
        <v>46.472809837233847</v>
      </c>
      <c r="D1042" s="2">
        <f>MACD!E1042</f>
        <v>1.7639568868236033E-2</v>
      </c>
      <c r="E1042" s="2">
        <f>MACD!F1042</f>
        <v>1.340394098691966E-2</v>
      </c>
      <c r="F1042" s="2">
        <f>'Moving Avg'!D1042</f>
        <v>3.1004399999999999</v>
      </c>
      <c r="G1042" s="2">
        <f>'Moving Avg'!F1042</f>
        <v>3.1172349999999991</v>
      </c>
      <c r="H1042" s="2">
        <f>'Moving Avg'!G1042</f>
        <v>3.1267199999999993</v>
      </c>
      <c r="I1042" s="2">
        <f>'Moving Avg'!H1042</f>
        <v>3.1950955000000039</v>
      </c>
      <c r="J1042" s="6" t="str">
        <f>OBV!F1042</f>
        <v>BULLISH</v>
      </c>
      <c r="K1042" s="6" t="str">
        <f>OBV!G1042</f>
        <v>NEUTRAL</v>
      </c>
      <c r="L1042" s="6" t="str">
        <f>OBV!H1042</f>
        <v>BULLISH DIVERGENCE</v>
      </c>
    </row>
    <row r="1043" spans="1:12" ht="13.5" x14ac:dyDescent="0.25">
      <c r="A1043" s="3">
        <f>RSI!A1043</f>
        <v>43524</v>
      </c>
      <c r="B1043" s="2">
        <f>RSI!B1043</f>
        <v>3.1095000000000002</v>
      </c>
      <c r="C1043" s="2">
        <f>RSI!I1043</f>
        <v>47.923137860055675</v>
      </c>
      <c r="D1043" s="2">
        <f>MACD!E1043</f>
        <v>8.920325832559417E-3</v>
      </c>
      <c r="E1043" s="2">
        <f>MACD!F1043</f>
        <v>1.2507217956047612E-2</v>
      </c>
      <c r="F1043" s="2">
        <f>'Moving Avg'!D1043</f>
        <v>3.1004399999999999</v>
      </c>
      <c r="G1043" s="2">
        <f>'Moving Avg'!F1043</f>
        <v>3.1159849999999989</v>
      </c>
      <c r="H1043" s="2">
        <f>'Moving Avg'!G1043</f>
        <v>3.1271219999999995</v>
      </c>
      <c r="I1043" s="2">
        <f>'Moving Avg'!H1043</f>
        <v>3.1943610000000047</v>
      </c>
      <c r="J1043" s="6" t="str">
        <f>OBV!F1043</f>
        <v>BULLISH</v>
      </c>
      <c r="K1043" s="6" t="str">
        <f>OBV!G1043</f>
        <v>NEUTRAL</v>
      </c>
      <c r="L1043" s="6" t="str">
        <f>OBV!H1043</f>
        <v>NEUTRAL</v>
      </c>
    </row>
    <row r="1044" spans="1:12" ht="13.5" x14ac:dyDescent="0.25">
      <c r="A1044" s="3">
        <f>RSI!A1044</f>
        <v>43525</v>
      </c>
      <c r="B1044" s="2">
        <f>RSI!B1044</f>
        <v>3.1095000000000002</v>
      </c>
      <c r="C1044" s="2">
        <f>RSI!I1044</f>
        <v>47.923137860055668</v>
      </c>
      <c r="D1044" s="2">
        <f>MACD!E1044</f>
        <v>7.0015989432676839E-3</v>
      </c>
      <c r="E1044" s="2">
        <f>MACD!F1044</f>
        <v>1.1406094153491628E-2</v>
      </c>
      <c r="F1044" s="2">
        <f>'Moving Avg'!D1044</f>
        <v>3.1004400000000003</v>
      </c>
      <c r="G1044" s="2">
        <f>'Moving Avg'!F1044</f>
        <v>3.1164899999999989</v>
      </c>
      <c r="H1044" s="2">
        <f>'Moving Avg'!G1044</f>
        <v>3.1271219999999986</v>
      </c>
      <c r="I1044" s="2">
        <f>'Moving Avg'!H1044</f>
        <v>3.1936035000000049</v>
      </c>
      <c r="J1044" s="6" t="str">
        <f>OBV!F1044</f>
        <v>BULLISH</v>
      </c>
      <c r="K1044" s="6" t="str">
        <f>OBV!G1044</f>
        <v>NEUTRAL</v>
      </c>
      <c r="L1044" s="6" t="str">
        <f>OBV!H1044</f>
        <v>NEUTRAL</v>
      </c>
    </row>
    <row r="1045" spans="1:12" ht="13.5" x14ac:dyDescent="0.25">
      <c r="A1045" s="3">
        <f>RSI!A1045</f>
        <v>43528</v>
      </c>
      <c r="B1045" s="2">
        <f>RSI!B1045</f>
        <v>3.1095000000000002</v>
      </c>
      <c r="C1045" s="2">
        <f>RSI!I1045</f>
        <v>47.923137860055668</v>
      </c>
      <c r="D1045" s="2">
        <f>MACD!E1045</f>
        <v>5.4185325890561131E-3</v>
      </c>
      <c r="E1045" s="2">
        <f>MACD!F1045</f>
        <v>1.0208581840604525E-2</v>
      </c>
      <c r="F1045" s="2">
        <f>'Moving Avg'!D1045</f>
        <v>3.1004400000000003</v>
      </c>
      <c r="G1045" s="2">
        <f>'Moving Avg'!F1045</f>
        <v>3.1152399999999991</v>
      </c>
      <c r="H1045" s="2">
        <f>'Moving Avg'!G1045</f>
        <v>3.1276239999999991</v>
      </c>
      <c r="I1045" s="2">
        <f>'Moving Avg'!H1045</f>
        <v>3.1928460000000047</v>
      </c>
      <c r="J1045" s="6" t="str">
        <f>OBV!F1045</f>
        <v>BULLISH</v>
      </c>
      <c r="K1045" s="6" t="str">
        <f>OBV!G1045</f>
        <v>NEUTRAL</v>
      </c>
      <c r="L1045" s="6" t="str">
        <f>OBV!H1045</f>
        <v>NEUTRAL</v>
      </c>
    </row>
    <row r="1046" spans="1:12" ht="13.5" x14ac:dyDescent="0.25">
      <c r="A1046" s="3">
        <f>RSI!A1046</f>
        <v>43529</v>
      </c>
      <c r="B1046" s="2">
        <f>RSI!B1046</f>
        <v>3.1095000000000002</v>
      </c>
      <c r="C1046" s="2">
        <f>RSI!I1046</f>
        <v>47.923137860055668</v>
      </c>
      <c r="D1046" s="2">
        <f>MACD!E1046</f>
        <v>4.1164887777611625E-3</v>
      </c>
      <c r="E1046" s="2">
        <f>MACD!F1046</f>
        <v>8.990163228035853E-3</v>
      </c>
      <c r="F1046" s="2">
        <f>'Moving Avg'!D1046</f>
        <v>3.1084800000000006</v>
      </c>
      <c r="G1046" s="2">
        <f>'Moving Avg'!F1046</f>
        <v>3.1134849999999989</v>
      </c>
      <c r="H1046" s="2">
        <f>'Moving Avg'!G1046</f>
        <v>3.1276239999999991</v>
      </c>
      <c r="I1046" s="2">
        <f>'Moving Avg'!H1046</f>
        <v>3.1919740000000045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</row>
    <row r="1047" spans="1:12" ht="13.5" x14ac:dyDescent="0.25">
      <c r="A1047" s="3">
        <f>RSI!A1047</f>
        <v>43530</v>
      </c>
      <c r="B1047" s="2">
        <f>RSI!B1047</f>
        <v>3.1095000000000002</v>
      </c>
      <c r="C1047" s="2">
        <f>RSI!I1047</f>
        <v>47.923137860055668</v>
      </c>
      <c r="D1047" s="2">
        <f>MACD!E1047</f>
        <v>3.0494574295643062E-3</v>
      </c>
      <c r="E1047" s="2">
        <f>MACD!F1047</f>
        <v>7.8020220683415447E-3</v>
      </c>
      <c r="F1047" s="2">
        <f>'Moving Avg'!D1047</f>
        <v>3.1095000000000002</v>
      </c>
      <c r="G1047" s="2">
        <f>'Moving Avg'!F1047</f>
        <v>3.1117299999999988</v>
      </c>
      <c r="H1047" s="2">
        <f>'Moving Avg'!G1047</f>
        <v>3.1276239999999991</v>
      </c>
      <c r="I1047" s="2">
        <f>'Moving Avg'!H1047</f>
        <v>3.1912165000000048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</row>
    <row r="1048" spans="1:12" ht="13.5" x14ac:dyDescent="0.25">
      <c r="A1048" s="3">
        <f>RSI!A1048</f>
        <v>43531</v>
      </c>
      <c r="B1048" s="2">
        <f>RSI!B1048</f>
        <v>3.1244999999999998</v>
      </c>
      <c r="C1048" s="2">
        <f>RSI!I1048</f>
        <v>53.312494926037282</v>
      </c>
      <c r="D1048" s="2">
        <f>MACD!E1048</f>
        <v>1.0676014453125937E-3</v>
      </c>
      <c r="E1048" s="2">
        <f>MACD!F1048</f>
        <v>6.455137943735755E-3</v>
      </c>
      <c r="F1048" s="2">
        <f>'Moving Avg'!D1048</f>
        <v>3.1124999999999998</v>
      </c>
      <c r="G1048" s="2">
        <f>'Moving Avg'!F1048</f>
        <v>3.1107249999999991</v>
      </c>
      <c r="H1048" s="2">
        <f>'Moving Avg'!G1048</f>
        <v>3.1288279999999991</v>
      </c>
      <c r="I1048" s="2">
        <f>'Moving Avg'!H1048</f>
        <v>3.1905570000000045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</row>
    <row r="1049" spans="1:12" ht="13.5" x14ac:dyDescent="0.25">
      <c r="A1049" s="3">
        <f>RSI!A1049</f>
        <v>43532</v>
      </c>
      <c r="B1049" s="2">
        <f>RSI!B1049</f>
        <v>3.1095000000000002</v>
      </c>
      <c r="C1049" s="2">
        <f>RSI!I1049</f>
        <v>47.966651491828145</v>
      </c>
      <c r="D1049" s="2">
        <f>MACD!E1049</f>
        <v>4.4286981724850349E-4</v>
      </c>
      <c r="E1049" s="2">
        <f>MACD!F1049</f>
        <v>5.2526843184383049E-3</v>
      </c>
      <c r="F1049" s="2">
        <f>'Moving Avg'!D1049</f>
        <v>3.1124999999999998</v>
      </c>
      <c r="G1049" s="2">
        <f>'Moving Avg'!F1049</f>
        <v>3.109224999999999</v>
      </c>
      <c r="H1049" s="2">
        <f>'Moving Avg'!G1049</f>
        <v>3.1296319999999991</v>
      </c>
      <c r="I1049" s="2">
        <f>'Moving Avg'!H1049</f>
        <v>3.190052000000005</v>
      </c>
      <c r="J1049" s="6" t="str">
        <f>OBV!F1049</f>
        <v>BEARISH</v>
      </c>
      <c r="K1049" s="6" t="str">
        <f>OBV!G1049</f>
        <v>NEUTRAL</v>
      </c>
      <c r="L1049" s="6" t="str">
        <f>OBV!H1049</f>
        <v>NEUTRAL</v>
      </c>
    </row>
    <row r="1050" spans="1:12" ht="13.5" x14ac:dyDescent="0.25">
      <c r="A1050" s="3">
        <f>RSI!A1050</f>
        <v>43535</v>
      </c>
      <c r="B1050" s="2">
        <f>RSI!B1050</f>
        <v>3.1095000000000002</v>
      </c>
      <c r="C1050" s="2">
        <f>RSI!I1050</f>
        <v>47.966651491828145</v>
      </c>
      <c r="D1050" s="2">
        <f>MACD!E1050</f>
        <v>-5.1639233995537381E-5</v>
      </c>
      <c r="E1050" s="2">
        <f>MACD!F1050</f>
        <v>4.1918196079515366E-3</v>
      </c>
      <c r="F1050" s="2">
        <f>'Moving Avg'!D1050</f>
        <v>3.1125000000000003</v>
      </c>
      <c r="G1050" s="2">
        <f>'Moving Avg'!F1050</f>
        <v>3.1082249999999991</v>
      </c>
      <c r="H1050" s="2">
        <f>'Moving Avg'!G1050</f>
        <v>3.1303359999999993</v>
      </c>
      <c r="I1050" s="2">
        <f>'Moving Avg'!H1050</f>
        <v>3.1895470000000059</v>
      </c>
      <c r="J1050" s="6" t="str">
        <f>OBV!F1050</f>
        <v>BEARISH</v>
      </c>
      <c r="K1050" s="6" t="str">
        <f>OBV!G1050</f>
        <v>NEUTRAL</v>
      </c>
      <c r="L1050" s="6" t="str">
        <f>OBV!H1050</f>
        <v>NEUTRAL</v>
      </c>
    </row>
    <row r="1051" spans="1:12" ht="13.5" x14ac:dyDescent="0.25">
      <c r="A1051" s="3">
        <f>RSI!A1051</f>
        <v>43536</v>
      </c>
      <c r="B1051" s="2">
        <f>RSI!B1051</f>
        <v>3.1095000000000002</v>
      </c>
      <c r="C1051" s="2">
        <f>RSI!I1051</f>
        <v>47.966651491828145</v>
      </c>
      <c r="D1051" s="2">
        <f>MACD!E1051</f>
        <v>-6.6231020036711108E-3</v>
      </c>
      <c r="E1051" s="2">
        <f>MACD!F1051</f>
        <v>2.0288352856270074E-3</v>
      </c>
      <c r="F1051" s="2">
        <f>'Moving Avg'!D1051</f>
        <v>3.1125000000000003</v>
      </c>
      <c r="G1051" s="2">
        <f>'Moving Avg'!F1051</f>
        <v>3.1072249999999988</v>
      </c>
      <c r="H1051" s="2">
        <f>'Moving Avg'!G1051</f>
        <v>3.1300359999999987</v>
      </c>
      <c r="I1051" s="2">
        <f>'Moving Avg'!H1051</f>
        <v>3.1890420000000059</v>
      </c>
      <c r="J1051" s="6" t="str">
        <f>OBV!F1051</f>
        <v>BEARISH</v>
      </c>
      <c r="K1051" s="6" t="str">
        <f>OBV!G1051</f>
        <v>NEUTRAL</v>
      </c>
      <c r="L1051" s="6" t="str">
        <f>OBV!H1051</f>
        <v>NEUTRAL</v>
      </c>
    </row>
    <row r="1052" spans="1:12" ht="13.5" x14ac:dyDescent="0.25">
      <c r="A1052" s="3">
        <f>RSI!A1052</f>
        <v>43537</v>
      </c>
      <c r="B1052" s="2">
        <f>RSI!B1052</f>
        <v>3.1095000000000002</v>
      </c>
      <c r="C1052" s="2">
        <f>RSI!I1052</f>
        <v>47.966651491828145</v>
      </c>
      <c r="D1052" s="2">
        <f>MACD!E1052</f>
        <v>-6.7543266579330741E-3</v>
      </c>
      <c r="E1052" s="2">
        <f>MACD!F1052</f>
        <v>2.722028969149911E-4</v>
      </c>
      <c r="F1052" s="2">
        <f>'Moving Avg'!D1052</f>
        <v>3.1125000000000003</v>
      </c>
      <c r="G1052" s="2">
        <f>'Moving Avg'!F1052</f>
        <v>3.1062249999999985</v>
      </c>
      <c r="H1052" s="2">
        <f>'Moving Avg'!G1052</f>
        <v>3.1293339999999987</v>
      </c>
      <c r="I1052" s="2">
        <f>'Moving Avg'!H1052</f>
        <v>3.1886975000000062</v>
      </c>
      <c r="J1052" s="6" t="str">
        <f>OBV!F1052</f>
        <v>BEARISH</v>
      </c>
      <c r="K1052" s="6" t="str">
        <f>OBV!G1052</f>
        <v>NEUTRAL</v>
      </c>
      <c r="L1052" s="6" t="str">
        <f>OBV!H1052</f>
        <v>NEUTRAL</v>
      </c>
    </row>
    <row r="1053" spans="1:12" ht="13.5" x14ac:dyDescent="0.25">
      <c r="A1053" s="3">
        <f>RSI!A1053</f>
        <v>43538</v>
      </c>
      <c r="B1053" s="2">
        <f>RSI!B1053</f>
        <v>3.1194999999999999</v>
      </c>
      <c r="C1053" s="2">
        <f>RSI!I1053</f>
        <v>52.259283278783819</v>
      </c>
      <c r="D1053" s="2">
        <f>MACD!E1053</f>
        <v>-6.7944106274215876E-3</v>
      </c>
      <c r="E1053" s="2">
        <f>MACD!F1053</f>
        <v>-1.1411198079523247E-3</v>
      </c>
      <c r="F1053" s="2">
        <f>'Moving Avg'!D1053</f>
        <v>3.1115000000000004</v>
      </c>
      <c r="G1053" s="2">
        <f>'Moving Avg'!F1053</f>
        <v>3.1084849999999991</v>
      </c>
      <c r="H1053" s="2">
        <f>'Moving Avg'!G1053</f>
        <v>3.128731999999999</v>
      </c>
      <c r="I1053" s="2">
        <f>'Moving Avg'!H1053</f>
        <v>3.1883570000000065</v>
      </c>
      <c r="J1053" s="6" t="str">
        <f>OBV!F1053</f>
        <v>BULLISH</v>
      </c>
      <c r="K1053" s="6" t="str">
        <f>OBV!G1053</f>
        <v>NEUTRAL</v>
      </c>
      <c r="L1053" s="6" t="str">
        <f>OBV!H1053</f>
        <v>BULLISH DIVERGENCE</v>
      </c>
    </row>
    <row r="1054" spans="1:12" ht="13.5" x14ac:dyDescent="0.25">
      <c r="A1054" s="3">
        <f>RSI!A1054</f>
        <v>43539</v>
      </c>
      <c r="B1054" s="2">
        <f>RSI!B1054</f>
        <v>3.1194999999999999</v>
      </c>
      <c r="C1054" s="2">
        <f>RSI!I1054</f>
        <v>52.259283278783819</v>
      </c>
      <c r="D1054" s="2">
        <f>MACD!E1054</f>
        <v>-6.8623463798416218E-3</v>
      </c>
      <c r="E1054" s="2">
        <f>MACD!F1054</f>
        <v>-2.2853651223301843E-3</v>
      </c>
      <c r="F1054" s="2">
        <f>'Moving Avg'!D1054</f>
        <v>3.1135000000000002</v>
      </c>
      <c r="G1054" s="2">
        <f>'Moving Avg'!F1054</f>
        <v>3.1089849999999992</v>
      </c>
      <c r="H1054" s="2">
        <f>'Moving Avg'!G1054</f>
        <v>3.1279299999999988</v>
      </c>
      <c r="I1054" s="2">
        <f>'Moving Avg'!H1054</f>
        <v>3.1879020000000069</v>
      </c>
      <c r="J1054" s="6" t="str">
        <f>OBV!F1054</f>
        <v>BULLISH</v>
      </c>
      <c r="K1054" s="6" t="str">
        <f>OBV!G1054</f>
        <v>NEUTRAL</v>
      </c>
      <c r="L1054" s="6" t="str">
        <f>OBV!H1054</f>
        <v>CONFIRMED BULLISH</v>
      </c>
    </row>
    <row r="1055" spans="1:12" ht="13.5" x14ac:dyDescent="0.25">
      <c r="A1055" s="3">
        <f>RSI!A1055</f>
        <v>43542</v>
      </c>
      <c r="B1055" s="2">
        <f>RSI!B1055</f>
        <v>3.0844</v>
      </c>
      <c r="C1055" s="2">
        <f>RSI!I1055</f>
        <v>39.121233905520945</v>
      </c>
      <c r="D1055" s="2">
        <f>MACD!E1055</f>
        <v>-4.3513291331076509E-3</v>
      </c>
      <c r="E1055" s="2">
        <f>MACD!F1055</f>
        <v>-2.698557924485678E-3</v>
      </c>
      <c r="F1055" s="2">
        <f>'Moving Avg'!D1055</f>
        <v>3.1084800000000001</v>
      </c>
      <c r="G1055" s="2">
        <f>'Moving Avg'!F1055</f>
        <v>3.1077299999999997</v>
      </c>
      <c r="H1055" s="2">
        <f>'Moving Avg'!G1055</f>
        <v>3.1263259999999984</v>
      </c>
      <c r="I1055" s="2">
        <f>'Moving Avg'!H1055</f>
        <v>3.1872715000000067</v>
      </c>
      <c r="J1055" s="6" t="str">
        <f>OBV!F1055</f>
        <v>BULLISH</v>
      </c>
      <c r="K1055" s="6" t="str">
        <f>OBV!G1055</f>
        <v>NEUTRAL</v>
      </c>
      <c r="L1055" s="6" t="str">
        <f>OBV!H1055</f>
        <v>BULLISH DIVERGENCE</v>
      </c>
    </row>
    <row r="1056" spans="1:12" ht="13.5" x14ac:dyDescent="0.25">
      <c r="A1056" s="3">
        <f>RSI!A1056</f>
        <v>43543</v>
      </c>
      <c r="B1056" s="2">
        <f>RSI!B1056</f>
        <v>3.0844</v>
      </c>
      <c r="C1056" s="2">
        <f>RSI!I1056</f>
        <v>39.121233905520945</v>
      </c>
      <c r="D1056" s="2">
        <f>MACD!E1056</f>
        <v>-2.0483802459732026E-3</v>
      </c>
      <c r="E1056" s="2">
        <f>MACD!F1056</f>
        <v>-2.5685223887831829E-3</v>
      </c>
      <c r="F1056" s="2">
        <f>'Moving Avg'!D1056</f>
        <v>3.1034600000000001</v>
      </c>
      <c r="G1056" s="2">
        <f>'Moving Avg'!F1056</f>
        <v>3.1064749999999997</v>
      </c>
      <c r="H1056" s="2">
        <f>'Moving Avg'!G1056</f>
        <v>3.1244199999999984</v>
      </c>
      <c r="I1056" s="2">
        <f>'Moving Avg'!H1056</f>
        <v>3.1866410000000069</v>
      </c>
      <c r="J1056" s="6" t="str">
        <f>OBV!F1056</f>
        <v>BULLISH</v>
      </c>
      <c r="K1056" s="6" t="str">
        <f>OBV!G1056</f>
        <v>NEUTRAL</v>
      </c>
      <c r="L1056" s="6" t="str">
        <f>OBV!H1056</f>
        <v>BULLISH DIVERGENCE</v>
      </c>
    </row>
    <row r="1057" spans="1:12" ht="13.5" x14ac:dyDescent="0.25">
      <c r="A1057" s="3">
        <f>RSI!A1057</f>
        <v>43545</v>
      </c>
      <c r="B1057" s="2">
        <f>RSI!B1057</f>
        <v>3.0642999999999998</v>
      </c>
      <c r="C1057" s="2">
        <f>RSI!I1057</f>
        <v>33.523910278082127</v>
      </c>
      <c r="D1057" s="2">
        <f>MACD!E1057</f>
        <v>1.5541965772349897E-3</v>
      </c>
      <c r="E1057" s="2">
        <f>MACD!F1057</f>
        <v>-1.7439785955795483E-3</v>
      </c>
      <c r="F1057" s="2">
        <f>'Moving Avg'!D1057</f>
        <v>3.0944199999999999</v>
      </c>
      <c r="G1057" s="2">
        <f>'Moving Avg'!F1057</f>
        <v>3.1042149999999999</v>
      </c>
      <c r="H1057" s="2">
        <f>'Moving Avg'!G1057</f>
        <v>3.1221119999999987</v>
      </c>
      <c r="I1057" s="2">
        <f>'Moving Avg'!H1057</f>
        <v>3.1859100000000069</v>
      </c>
      <c r="J1057" s="6" t="str">
        <f>OBV!F1057</f>
        <v>BULLISH</v>
      </c>
      <c r="K1057" s="6" t="str">
        <f>OBV!G1057</f>
        <v>NEUTRAL</v>
      </c>
      <c r="L1057" s="6" t="str">
        <f>OBV!H1057</f>
        <v>BULLISH DIVERGENCE</v>
      </c>
    </row>
    <row r="1058" spans="1:12" ht="13.5" x14ac:dyDescent="0.25">
      <c r="A1058" s="3">
        <f>RSI!A1058</f>
        <v>43546</v>
      </c>
      <c r="B1058" s="2">
        <f>RSI!B1058</f>
        <v>3.0642999999999998</v>
      </c>
      <c r="C1058" s="2">
        <f>RSI!I1058</f>
        <v>33.523910278082127</v>
      </c>
      <c r="D1058" s="2">
        <f>MACD!E1058</f>
        <v>7.181808657215516E-3</v>
      </c>
      <c r="E1058" s="2">
        <f>MACD!F1058</f>
        <v>4.1178854979464618E-5</v>
      </c>
      <c r="F1058" s="2">
        <f>'Moving Avg'!D1058</f>
        <v>3.0833799999999996</v>
      </c>
      <c r="G1058" s="2">
        <f>'Moving Avg'!F1058</f>
        <v>3.1019550000000002</v>
      </c>
      <c r="H1058" s="2">
        <f>'Moving Avg'!G1058</f>
        <v>3.1198039999999985</v>
      </c>
      <c r="I1058" s="2">
        <f>'Moving Avg'!H1058</f>
        <v>3.1849495000000076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3.0844</v>
      </c>
      <c r="C1059" s="2">
        <f>RSI!I1059</f>
        <v>42.984723621562573</v>
      </c>
      <c r="D1059" s="2">
        <f>MACD!E1059</f>
        <v>8.3985211568333717E-3</v>
      </c>
      <c r="E1059" s="2">
        <f>MACD!F1059</f>
        <v>1.7126473153502462E-3</v>
      </c>
      <c r="F1059" s="2">
        <f>'Moving Avg'!D1059</f>
        <v>3.0763600000000002</v>
      </c>
      <c r="G1059" s="2">
        <f>'Moving Avg'!F1059</f>
        <v>3.1007000000000007</v>
      </c>
      <c r="H1059" s="2">
        <f>'Moving Avg'!G1059</f>
        <v>3.1182999999999983</v>
      </c>
      <c r="I1059" s="2">
        <f>'Moving Avg'!H1059</f>
        <v>3.1840895000000073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</row>
    <row r="1060" spans="1:12" ht="13.5" x14ac:dyDescent="0.25">
      <c r="A1060" s="3">
        <f>RSI!A1060</f>
        <v>43550</v>
      </c>
      <c r="B1060" s="2">
        <f>RSI!B1060</f>
        <v>3.0693000000000001</v>
      </c>
      <c r="C1060" s="2">
        <f>RSI!I1060</f>
        <v>38.546460116589522</v>
      </c>
      <c r="D1060" s="2">
        <f>MACD!E1060</f>
        <v>1.0660634697481353E-2</v>
      </c>
      <c r="E1060" s="2">
        <f>MACD!F1060</f>
        <v>3.5022447917764676E-3</v>
      </c>
      <c r="F1060" s="2">
        <f>'Moving Avg'!D1060</f>
        <v>3.07334</v>
      </c>
      <c r="G1060" s="2">
        <f>'Moving Avg'!F1060</f>
        <v>3.0986900000000008</v>
      </c>
      <c r="H1060" s="2">
        <f>'Moving Avg'!G1060</f>
        <v>3.1164939999999977</v>
      </c>
      <c r="I1060" s="2">
        <f>'Moving Avg'!H1060</f>
        <v>3.1831540000000076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</row>
    <row r="1061" spans="1:12" ht="13.5" x14ac:dyDescent="0.25">
      <c r="A1061" s="3">
        <f>RSI!A1061</f>
        <v>43551</v>
      </c>
      <c r="B1061" s="2">
        <f>RSI!B1061</f>
        <v>3.0844</v>
      </c>
      <c r="C1061" s="2">
        <f>RSI!I1061</f>
        <v>44.695968770685489</v>
      </c>
      <c r="D1061" s="2">
        <f>MACD!E1061</f>
        <v>1.165105830115154E-2</v>
      </c>
      <c r="E1061" s="2">
        <f>MACD!F1061</f>
        <v>5.1320074936514817E-3</v>
      </c>
      <c r="F1061" s="2">
        <f>'Moving Avg'!D1061</f>
        <v>3.07334</v>
      </c>
      <c r="G1061" s="2">
        <f>'Moving Avg'!F1061</f>
        <v>3.0994450000000011</v>
      </c>
      <c r="H1061" s="2">
        <f>'Moving Avg'!G1061</f>
        <v>3.1159919999999977</v>
      </c>
      <c r="I1061" s="2">
        <f>'Moving Avg'!H1061</f>
        <v>3.1820190000000075</v>
      </c>
      <c r="J1061" s="6" t="str">
        <f>OBV!F1061</f>
        <v>BEARISH</v>
      </c>
      <c r="K1061" s="6" t="str">
        <f>OBV!G1061</f>
        <v>NEUTRAL</v>
      </c>
      <c r="L1061" s="6" t="str">
        <f>OBV!H1061</f>
        <v>NEUTRAL</v>
      </c>
    </row>
    <row r="1062" spans="1:12" ht="13.5" x14ac:dyDescent="0.25">
      <c r="A1062" s="3">
        <f>RSI!A1062</f>
        <v>43552</v>
      </c>
      <c r="B1062" s="2">
        <f>RSI!B1062</f>
        <v>3.1044</v>
      </c>
      <c r="C1062" s="2">
        <f>RSI!I1062</f>
        <v>51.603810978057837</v>
      </c>
      <c r="D1062" s="2">
        <f>MACD!E1062</f>
        <v>1.1098814021393011E-2</v>
      </c>
      <c r="E1062" s="2">
        <f>MACD!F1062</f>
        <v>6.3253687991997876E-3</v>
      </c>
      <c r="F1062" s="2">
        <f>'Moving Avg'!D1062</f>
        <v>3.0813600000000001</v>
      </c>
      <c r="G1062" s="2">
        <f>'Moving Avg'!F1062</f>
        <v>3.0994450000000007</v>
      </c>
      <c r="H1062" s="2">
        <f>'Moving Avg'!G1062</f>
        <v>3.1148879999999979</v>
      </c>
      <c r="I1062" s="2">
        <f>'Moving Avg'!H1062</f>
        <v>3.1810300000000082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3.0844</v>
      </c>
      <c r="C1063" s="2">
        <f>RSI!I1063</f>
        <v>45.48535435648072</v>
      </c>
      <c r="D1063" s="2">
        <f>MACD!E1063</f>
        <v>1.3617724468631742E-2</v>
      </c>
      <c r="E1063" s="2">
        <f>MACD!F1063</f>
        <v>7.7838399330861794E-3</v>
      </c>
      <c r="F1063" s="2">
        <f>'Moving Avg'!D1063</f>
        <v>3.0853800000000002</v>
      </c>
      <c r="G1063" s="2">
        <f>'Moving Avg'!F1063</f>
        <v>3.0981900000000007</v>
      </c>
      <c r="H1063" s="2">
        <f>'Moving Avg'!G1063</f>
        <v>3.1133839999999982</v>
      </c>
      <c r="I1063" s="2">
        <f>'Moving Avg'!H1063</f>
        <v>3.1799410000000079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</row>
    <row r="1064" spans="1:12" ht="13.5" x14ac:dyDescent="0.25">
      <c r="A1064" s="3">
        <f>RSI!A1064</f>
        <v>43556</v>
      </c>
      <c r="B1064" s="2">
        <f>RSI!B1064</f>
        <v>3.0844</v>
      </c>
      <c r="C1064" s="2">
        <f>RSI!I1064</f>
        <v>45.48535435648072</v>
      </c>
      <c r="D1064" s="2">
        <f>MACD!E1064</f>
        <v>1.5836042061555755E-2</v>
      </c>
      <c r="E1064" s="2">
        <f>MACD!F1064</f>
        <v>9.3942803587800956E-3</v>
      </c>
      <c r="F1064" s="2">
        <f>'Moving Avg'!D1064</f>
        <v>3.0853800000000002</v>
      </c>
      <c r="G1064" s="2">
        <f>'Moving Avg'!F1064</f>
        <v>3.0969350000000007</v>
      </c>
      <c r="H1064" s="2">
        <f>'Moving Avg'!G1064</f>
        <v>3.1121799999999977</v>
      </c>
      <c r="I1064" s="2">
        <f>'Moving Avg'!H1064</f>
        <v>3.178874500000008</v>
      </c>
      <c r="J1064" s="6" t="str">
        <f>OBV!F1064</f>
        <v>BULLISH</v>
      </c>
      <c r="K1064" s="6" t="str">
        <f>OBV!G1064</f>
        <v>NEUTRAL</v>
      </c>
      <c r="L1064" s="6" t="str">
        <f>OBV!H1064</f>
        <v>NEUTRAL</v>
      </c>
    </row>
    <row r="1065" spans="1:12" ht="13.5" x14ac:dyDescent="0.25">
      <c r="A1065" s="3">
        <f>RSI!A1065</f>
        <v>43557</v>
      </c>
      <c r="B1065" s="2">
        <f>RSI!B1065</f>
        <v>3.0844</v>
      </c>
      <c r="C1065" s="2">
        <f>RSI!I1065</f>
        <v>45.48535435648072</v>
      </c>
      <c r="D1065" s="2">
        <f>MACD!E1065</f>
        <v>1.239357245986783E-2</v>
      </c>
      <c r="E1065" s="2">
        <f>MACD!F1065</f>
        <v>9.9941387789976438E-3</v>
      </c>
      <c r="F1065" s="2">
        <f>'Moving Avg'!D1065</f>
        <v>3.0884000000000005</v>
      </c>
      <c r="G1065" s="2">
        <f>'Moving Avg'!F1065</f>
        <v>3.0956800000000007</v>
      </c>
      <c r="H1065" s="2">
        <f>'Moving Avg'!G1065</f>
        <v>3.110875999999998</v>
      </c>
      <c r="I1065" s="2">
        <f>'Moving Avg'!H1065</f>
        <v>3.1778080000000077</v>
      </c>
      <c r="J1065" s="6" t="str">
        <f>OBV!F1065</f>
        <v>BULLISH</v>
      </c>
      <c r="K1065" s="6" t="str">
        <f>OBV!G1065</f>
        <v>NEUTRAL</v>
      </c>
      <c r="L1065" s="6" t="str">
        <f>OBV!H1065</f>
        <v>CONFIRMED BULLISH</v>
      </c>
    </row>
    <row r="1066" spans="1:12" ht="13.5" x14ac:dyDescent="0.25">
      <c r="A1066" s="3">
        <f>RSI!A1066</f>
        <v>43558</v>
      </c>
      <c r="B1066" s="2">
        <f>RSI!B1066</f>
        <v>3.0743</v>
      </c>
      <c r="C1066" s="2">
        <f>RSI!I1066</f>
        <v>42.320482378814042</v>
      </c>
      <c r="D1066" s="2">
        <f>MACD!E1066</f>
        <v>1.0303391746752322E-2</v>
      </c>
      <c r="E1066" s="2">
        <f>MACD!F1066</f>
        <v>1.005598937254858E-2</v>
      </c>
      <c r="F1066" s="2">
        <f>'Moving Avg'!D1066</f>
        <v>3.0863800000000006</v>
      </c>
      <c r="G1066" s="2">
        <f>'Moving Avg'!F1066</f>
        <v>3.0939200000000002</v>
      </c>
      <c r="H1066" s="2">
        <f>'Moving Avg'!G1066</f>
        <v>3.1094699999999977</v>
      </c>
      <c r="I1066" s="2">
        <f>'Moving Avg'!H1066</f>
        <v>3.1766910000000079</v>
      </c>
      <c r="J1066" s="6" t="str">
        <f>OBV!F1066</f>
        <v>BULLISH</v>
      </c>
      <c r="K1066" s="6" t="str">
        <f>OBV!G1066</f>
        <v>NEUTRAL</v>
      </c>
      <c r="L1066" s="6" t="str">
        <f>OBV!H1066</f>
        <v>BULLISH DIVERGENCE</v>
      </c>
    </row>
    <row r="1067" spans="1:12" ht="13.5" x14ac:dyDescent="0.25">
      <c r="A1067" s="3">
        <f>RSI!A1067</f>
        <v>43559</v>
      </c>
      <c r="B1067" s="2">
        <f>RSI!B1067</f>
        <v>3.0743</v>
      </c>
      <c r="C1067" s="2">
        <f>RSI!I1067</f>
        <v>42.320482378814049</v>
      </c>
      <c r="D1067" s="2">
        <f>MACD!E1067</f>
        <v>5.571160227966665E-3</v>
      </c>
      <c r="E1067" s="2">
        <f>MACD!F1067</f>
        <v>9.1590235436321971E-3</v>
      </c>
      <c r="F1067" s="2">
        <f>'Moving Avg'!D1067</f>
        <v>3.0803600000000002</v>
      </c>
      <c r="G1067" s="2">
        <f>'Moving Avg'!F1067</f>
        <v>3.0921600000000007</v>
      </c>
      <c r="H1067" s="2">
        <f>'Moving Avg'!G1067</f>
        <v>3.1085659999999979</v>
      </c>
      <c r="I1067" s="2">
        <f>'Moving Avg'!H1067</f>
        <v>3.1755740000000081</v>
      </c>
      <c r="J1067" s="6" t="str">
        <f>OBV!F1067</f>
        <v>BEARISH</v>
      </c>
      <c r="K1067" s="6" t="str">
        <f>OBV!G1067</f>
        <v>NEUTRAL</v>
      </c>
      <c r="L1067" s="6" t="str">
        <f>OBV!H1067</f>
        <v>CONFIRMED BEARISH</v>
      </c>
    </row>
    <row r="1068" spans="1:12" ht="13.5" x14ac:dyDescent="0.25">
      <c r="A1068" s="3">
        <f>RSI!A1068</f>
        <v>43560</v>
      </c>
      <c r="B1068" s="2">
        <f>RSI!B1068</f>
        <v>3.1044</v>
      </c>
      <c r="C1068" s="2">
        <f>RSI!I1068</f>
        <v>53.502676093691186</v>
      </c>
      <c r="D1068" s="2">
        <f>MACD!E1068</f>
        <v>-5.4350731783969763E-4</v>
      </c>
      <c r="E1068" s="2">
        <f>MACD!F1068</f>
        <v>7.2185173713378188E-3</v>
      </c>
      <c r="F1068" s="2">
        <f>'Moving Avg'!D1068</f>
        <v>3.0843599999999998</v>
      </c>
      <c r="G1068" s="2">
        <f>'Moving Avg'!F1068</f>
        <v>3.0911550000000001</v>
      </c>
      <c r="H1068" s="2">
        <f>'Moving Avg'!G1068</f>
        <v>3.1077619999999984</v>
      </c>
      <c r="I1068" s="2">
        <f>'Moving Avg'!H1068</f>
        <v>3.1748140000000085</v>
      </c>
      <c r="J1068" s="6" t="str">
        <f>OBV!F1068</f>
        <v>BULLISH</v>
      </c>
      <c r="K1068" s="6" t="str">
        <f>OBV!G1068</f>
        <v>NEUTRAL</v>
      </c>
      <c r="L1068" s="6" t="str">
        <f>OBV!H1068</f>
        <v>CONFIRMED BULLISH</v>
      </c>
    </row>
    <row r="1069" spans="1:12" ht="13.5" x14ac:dyDescent="0.25">
      <c r="A1069" s="3">
        <f>RSI!A1069</f>
        <v>43563</v>
      </c>
      <c r="B1069" s="2">
        <f>RSI!B1069</f>
        <v>3.0743</v>
      </c>
      <c r="C1069" s="2">
        <f>RSI!I1069</f>
        <v>44.261694389723161</v>
      </c>
      <c r="D1069" s="2">
        <f>MACD!E1069</f>
        <v>-4.6305018343906212E-4</v>
      </c>
      <c r="E1069" s="2">
        <f>MACD!F1069</f>
        <v>5.6822038603824426E-3</v>
      </c>
      <c r="F1069" s="2">
        <f>'Moving Avg'!D1069</f>
        <v>3.0823399999999999</v>
      </c>
      <c r="G1069" s="2">
        <f>'Moving Avg'!F1069</f>
        <v>3.0893950000000006</v>
      </c>
      <c r="H1069" s="2">
        <f>'Moving Avg'!G1069</f>
        <v>3.1063559999999977</v>
      </c>
      <c r="I1069" s="2">
        <f>'Moving Avg'!H1069</f>
        <v>3.1739265000000088</v>
      </c>
      <c r="J1069" s="6" t="str">
        <f>OBV!F1069</f>
        <v>BULLISH</v>
      </c>
      <c r="K1069" s="6" t="str">
        <f>OBV!G1069</f>
        <v>NEUTRAL</v>
      </c>
      <c r="L1069" s="6" t="str">
        <f>OBV!H1069</f>
        <v>BULLISH DIVERGENCE</v>
      </c>
    </row>
    <row r="1070" spans="1:12" ht="13.5" x14ac:dyDescent="0.25">
      <c r="A1070" s="3">
        <f>RSI!A1070</f>
        <v>43565</v>
      </c>
      <c r="B1070" s="2">
        <f>RSI!B1070</f>
        <v>3.0844</v>
      </c>
      <c r="C1070" s="2">
        <f>RSI!I1070</f>
        <v>47.536172831513035</v>
      </c>
      <c r="D1070" s="2">
        <f>MACD!E1070</f>
        <v>-3.3508623979860985E-3</v>
      </c>
      <c r="E1070" s="2">
        <f>MACD!F1070</f>
        <v>3.8755906087087344E-3</v>
      </c>
      <c r="F1070" s="2">
        <f>'Moving Avg'!D1070</f>
        <v>3.0823400000000003</v>
      </c>
      <c r="G1070" s="2">
        <f>'Moving Avg'!F1070</f>
        <v>3.0881400000000001</v>
      </c>
      <c r="H1070" s="2">
        <f>'Moving Avg'!G1070</f>
        <v>3.1051519999999981</v>
      </c>
      <c r="I1070" s="2">
        <f>'Moving Avg'!H1070</f>
        <v>3.1730435000000083</v>
      </c>
      <c r="J1070" s="6" t="str">
        <f>OBV!F1070</f>
        <v>BULLISH</v>
      </c>
      <c r="K1070" s="6" t="str">
        <f>OBV!G1070</f>
        <v>NEUTRAL</v>
      </c>
      <c r="L1070" s="6" t="str">
        <f>OBV!H1070</f>
        <v>NEUTRAL</v>
      </c>
    </row>
    <row r="1071" spans="1:12" ht="13.5" x14ac:dyDescent="0.25">
      <c r="A1071" s="3">
        <f>RSI!A1071</f>
        <v>43566</v>
      </c>
      <c r="B1071" s="2">
        <f>RSI!B1071</f>
        <v>3.0844</v>
      </c>
      <c r="C1071" s="2">
        <f>RSI!I1071</f>
        <v>47.536172831513035</v>
      </c>
      <c r="D1071" s="2">
        <f>MACD!E1071</f>
        <v>-3.4242097182382025E-3</v>
      </c>
      <c r="E1071" s="2">
        <f>MACD!F1071</f>
        <v>2.4156305433193472E-3</v>
      </c>
      <c r="F1071" s="2">
        <f>'Moving Avg'!D1071</f>
        <v>3.0843600000000002</v>
      </c>
      <c r="G1071" s="2">
        <f>'Moving Avg'!F1071</f>
        <v>3.0868850000000005</v>
      </c>
      <c r="H1071" s="2">
        <f>'Moving Avg'!G1071</f>
        <v>3.1039479999999982</v>
      </c>
      <c r="I1071" s="2">
        <f>'Moving Avg'!H1071</f>
        <v>3.1718395000000084</v>
      </c>
      <c r="J1071" s="6" t="str">
        <f>OBV!F1071</f>
        <v>BULLISH</v>
      </c>
      <c r="K1071" s="6" t="str">
        <f>OBV!G1071</f>
        <v>NEUTRAL</v>
      </c>
      <c r="L1071" s="6" t="str">
        <f>OBV!H1071</f>
        <v>CONFIRMED BULLISH</v>
      </c>
    </row>
    <row r="1072" spans="1:12" ht="13.5" x14ac:dyDescent="0.25">
      <c r="A1072" s="3">
        <f>RSI!A1072</f>
        <v>43567</v>
      </c>
      <c r="B1072" s="2">
        <f>RSI!B1072</f>
        <v>3.0844</v>
      </c>
      <c r="C1072" s="2">
        <f>RSI!I1072</f>
        <v>47.536172831513042</v>
      </c>
      <c r="D1072" s="2">
        <f>MACD!E1072</f>
        <v>-3.6573015754459703E-4</v>
      </c>
      <c r="E1072" s="2">
        <f>MACD!F1072</f>
        <v>1.8593584031465584E-3</v>
      </c>
      <c r="F1072" s="2">
        <f>'Moving Avg'!D1072</f>
        <v>3.0863800000000001</v>
      </c>
      <c r="G1072" s="2">
        <f>'Moving Avg'!F1072</f>
        <v>3.085630000000001</v>
      </c>
      <c r="H1072" s="2">
        <f>'Moving Avg'!G1072</f>
        <v>3.1033459999999979</v>
      </c>
      <c r="I1072" s="2">
        <f>'Moving Avg'!H1072</f>
        <v>3.1707505000000085</v>
      </c>
      <c r="J1072" s="6" t="str">
        <f>OBV!F1072</f>
        <v>BULLISH</v>
      </c>
      <c r="K1072" s="6" t="str">
        <f>OBV!G1072</f>
        <v>NEUTRAL</v>
      </c>
      <c r="L1072" s="6" t="str">
        <f>OBV!H1072</f>
        <v>CONFIRMED BULLISH</v>
      </c>
    </row>
    <row r="1073" spans="1:12" ht="13.5" x14ac:dyDescent="0.25">
      <c r="A1073" s="3">
        <f>RSI!A1073</f>
        <v>43570</v>
      </c>
      <c r="B1073" s="2">
        <f>RSI!B1073</f>
        <v>3.0693000000000001</v>
      </c>
      <c r="C1073" s="2">
        <f>RSI!I1073</f>
        <v>42.83704264216307</v>
      </c>
      <c r="D1073" s="2">
        <f>MACD!E1073</f>
        <v>3.0419804707371156E-4</v>
      </c>
      <c r="E1073" s="2">
        <f>MACD!F1073</f>
        <v>1.5483263319319891E-3</v>
      </c>
      <c r="F1073" s="2">
        <f>'Moving Avg'!D1073</f>
        <v>3.0793600000000003</v>
      </c>
      <c r="G1073" s="2">
        <f>'Moving Avg'!F1073</f>
        <v>3.0831200000000001</v>
      </c>
      <c r="H1073" s="2">
        <f>'Moving Avg'!G1073</f>
        <v>3.1020419999999986</v>
      </c>
      <c r="I1073" s="2">
        <f>'Moving Avg'!H1073</f>
        <v>3.1696545000000076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3.0844</v>
      </c>
      <c r="C1074" s="2">
        <f>RSI!I1074</f>
        <v>48.336979928205118</v>
      </c>
      <c r="D1074" s="2">
        <f>MACD!E1074</f>
        <v>-1.2083481878999436E-4</v>
      </c>
      <c r="E1074" s="2">
        <f>MACD!F1074</f>
        <v>1.2144941017875925E-3</v>
      </c>
      <c r="F1074" s="2">
        <f>'Moving Avg'!D1074</f>
        <v>3.0813800000000002</v>
      </c>
      <c r="G1074" s="2">
        <f>'Moving Avg'!F1074</f>
        <v>3.0813650000000004</v>
      </c>
      <c r="H1074" s="2">
        <f>'Moving Avg'!G1074</f>
        <v>3.101741999999998</v>
      </c>
      <c r="I1074" s="2">
        <f>'Moving Avg'!H1074</f>
        <v>3.1688175000000074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</row>
    <row r="1075" spans="1:12" ht="13.5" x14ac:dyDescent="0.25">
      <c r="A1075" s="3">
        <f>RSI!A1075</f>
        <v>43572</v>
      </c>
      <c r="B1075" s="2">
        <f>RSI!B1075</f>
        <v>3.1095000000000002</v>
      </c>
      <c r="C1075" s="2">
        <f>RSI!I1075</f>
        <v>55.927808032286492</v>
      </c>
      <c r="D1075" s="2">
        <f>MACD!E1075</f>
        <v>-2.3117200006632643E-3</v>
      </c>
      <c r="E1075" s="2">
        <f>MACD!F1075</f>
        <v>5.0925128129742118E-4</v>
      </c>
      <c r="F1075" s="2">
        <f>'Moving Avg'!D1075</f>
        <v>3.0864000000000003</v>
      </c>
      <c r="G1075" s="2">
        <f>'Moving Avg'!F1075</f>
        <v>3.0826199999999999</v>
      </c>
      <c r="H1075" s="2">
        <f>'Moving Avg'!G1075</f>
        <v>3.1012419999999987</v>
      </c>
      <c r="I1075" s="2">
        <f>'Moving Avg'!H1075</f>
        <v>3.1679685000000082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3.0844</v>
      </c>
      <c r="C1076" s="2">
        <f>RSI!I1076</f>
        <v>48.287228065816485</v>
      </c>
      <c r="D1076" s="2">
        <f>MACD!E1076</f>
        <v>-3.9825078781912104E-3</v>
      </c>
      <c r="E1076" s="2">
        <f>MACD!F1076</f>
        <v>-3.8910055060030523E-4</v>
      </c>
      <c r="F1076" s="2">
        <f>'Moving Avg'!D1076</f>
        <v>3.0864000000000003</v>
      </c>
      <c r="G1076" s="2">
        <f>'Moving Avg'!F1076</f>
        <v>3.0826199999999999</v>
      </c>
      <c r="H1076" s="2">
        <f>'Moving Avg'!G1076</f>
        <v>3.1000379999999983</v>
      </c>
      <c r="I1076" s="2">
        <f>'Moving Avg'!H1076</f>
        <v>3.167131500000008</v>
      </c>
      <c r="J1076" s="6" t="str">
        <f>OBV!F1076</f>
        <v>BULLISH</v>
      </c>
      <c r="K1076" s="6" t="str">
        <f>OBV!G1076</f>
        <v>NEUTRAL</v>
      </c>
      <c r="L1076" s="6" t="str">
        <f>OBV!H1076</f>
        <v>NEUTRAL</v>
      </c>
    </row>
    <row r="1077" spans="1:12" ht="13.5" x14ac:dyDescent="0.25">
      <c r="A1077" s="3">
        <f>RSI!A1077</f>
        <v>43574</v>
      </c>
      <c r="B1077" s="2">
        <f>RSI!B1077</f>
        <v>3.0592999999999999</v>
      </c>
      <c r="C1077" s="2">
        <f>RSI!I1077</f>
        <v>42.09416988752281</v>
      </c>
      <c r="D1077" s="2">
        <f>MACD!E1077</f>
        <v>-3.5019854702356135E-3</v>
      </c>
      <c r="E1077" s="2">
        <f>MACD!F1077</f>
        <v>-1.0116775345273669E-3</v>
      </c>
      <c r="F1077" s="2">
        <f>'Moving Avg'!D1077</f>
        <v>3.0813800000000002</v>
      </c>
      <c r="G1077" s="2">
        <f>'Moving Avg'!F1077</f>
        <v>3.0823700000000001</v>
      </c>
      <c r="H1077" s="2">
        <f>'Moving Avg'!G1077</f>
        <v>3.0983319999999988</v>
      </c>
      <c r="I1077" s="2">
        <f>'Moving Avg'!H1077</f>
        <v>3.1662835000000076</v>
      </c>
      <c r="J1077" s="6" t="str">
        <f>OBV!F1077</f>
        <v>BULLISH</v>
      </c>
      <c r="K1077" s="6" t="str">
        <f>OBV!G1077</f>
        <v>NEUTRAL</v>
      </c>
      <c r="L1077" s="6" t="str">
        <f>OBV!H1077</f>
        <v>BULLISH DIVERGENCE</v>
      </c>
    </row>
    <row r="1078" spans="1:12" ht="13.5" x14ac:dyDescent="0.25">
      <c r="A1078" s="3">
        <f>RSI!A1078</f>
        <v>43577</v>
      </c>
      <c r="B1078" s="2">
        <f>RSI!B1078</f>
        <v>3.0844</v>
      </c>
      <c r="C1078" s="2">
        <f>RSI!I1078</f>
        <v>49.121521490335184</v>
      </c>
      <c r="D1078" s="2">
        <f>MACD!E1078</f>
        <v>-1.4314899140632775E-4</v>
      </c>
      <c r="E1078" s="2">
        <f>MACD!F1078</f>
        <v>-8.3797182590315919E-4</v>
      </c>
      <c r="F1078" s="2">
        <f>'Moving Avg'!D1078</f>
        <v>3.0844</v>
      </c>
      <c r="G1078" s="2">
        <f>'Moving Avg'!F1078</f>
        <v>3.0833750000000006</v>
      </c>
      <c r="H1078" s="2">
        <f>'Moving Avg'!G1078</f>
        <v>3.0971279999999983</v>
      </c>
      <c r="I1078" s="2">
        <f>'Moving Avg'!H1078</f>
        <v>3.1653090000000077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3.0743</v>
      </c>
      <c r="C1079" s="2">
        <f>RSI!I1079</f>
        <v>46.667296524273077</v>
      </c>
      <c r="D1079" s="2">
        <f>MACD!E1079</f>
        <v>-1.1646514767527094E-3</v>
      </c>
      <c r="E1079" s="2">
        <f>MACD!F1079</f>
        <v>-9.0330775607306928E-4</v>
      </c>
      <c r="F1079" s="2">
        <f>'Moving Avg'!D1079</f>
        <v>3.0823799999999997</v>
      </c>
      <c r="G1079" s="2">
        <f>'Moving Avg'!F1079</f>
        <v>3.0828700000000007</v>
      </c>
      <c r="H1079" s="2">
        <f>'Moving Avg'!G1079</f>
        <v>3.0958239999999986</v>
      </c>
      <c r="I1079" s="2">
        <f>'Moving Avg'!H1079</f>
        <v>3.1641695000000074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3.0693000000000001</v>
      </c>
      <c r="C1080" s="2">
        <f>RSI!I1080</f>
        <v>45.456498095466408</v>
      </c>
      <c r="D1080" s="2">
        <f>MACD!E1080</f>
        <v>-2.7485031063978482E-5</v>
      </c>
      <c r="E1080" s="2">
        <f>MACD!F1080</f>
        <v>-7.2814321107125119E-4</v>
      </c>
      <c r="F1080" s="2">
        <f>'Moving Avg'!D1080</f>
        <v>3.0743399999999999</v>
      </c>
      <c r="G1080" s="2">
        <f>'Moving Avg'!F1080</f>
        <v>3.0828700000000002</v>
      </c>
      <c r="H1080" s="2">
        <f>'Moving Avg'!G1080</f>
        <v>3.0946199999999986</v>
      </c>
      <c r="I1080" s="2">
        <f>'Moving Avg'!H1080</f>
        <v>3.1627985000000067</v>
      </c>
      <c r="J1080" s="6" t="str">
        <f>OBV!F1080</f>
        <v>BEARISH</v>
      </c>
      <c r="K1080" s="6" t="str">
        <f>OBV!G1080</f>
        <v>WEAK</v>
      </c>
      <c r="L1080" s="6" t="str">
        <f>OBV!H1080</f>
        <v>CONFIRMED BEARISH</v>
      </c>
    </row>
    <row r="1081" spans="1:12" ht="13.5" x14ac:dyDescent="0.25">
      <c r="A1081" s="3">
        <f>RSI!A1081</f>
        <v>43580</v>
      </c>
      <c r="B1081" s="2">
        <f>RSI!B1081</f>
        <v>3.0693000000000001</v>
      </c>
      <c r="C1081" s="2">
        <f>RSI!I1081</f>
        <v>45.456498095466408</v>
      </c>
      <c r="D1081" s="2">
        <f>MACD!E1081</f>
        <v>1.0358503327210222E-3</v>
      </c>
      <c r="E1081" s="2">
        <f>MACD!F1081</f>
        <v>-3.7534450231279656E-4</v>
      </c>
      <c r="F1081" s="2">
        <f>'Moving Avg'!D1081</f>
        <v>3.0713200000000001</v>
      </c>
      <c r="G1081" s="2">
        <f>'Moving Avg'!F1081</f>
        <v>3.0821150000000004</v>
      </c>
      <c r="H1081" s="2">
        <f>'Moving Avg'!G1081</f>
        <v>3.0934159999999991</v>
      </c>
      <c r="I1081" s="2">
        <f>'Moving Avg'!H1081</f>
        <v>3.1616110000000064</v>
      </c>
      <c r="J1081" s="6" t="str">
        <f>OBV!F1081</f>
        <v>BEARISH</v>
      </c>
      <c r="K1081" s="6" t="str">
        <f>OBV!G1081</f>
        <v>WEAK</v>
      </c>
      <c r="L1081" s="6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3.0693000000000001</v>
      </c>
      <c r="C1082" s="2">
        <f>RSI!I1082</f>
        <v>45.456498095466408</v>
      </c>
      <c r="D1082" s="2">
        <f>MACD!E1082</f>
        <v>2.0292230498437647E-3</v>
      </c>
      <c r="E1082" s="2">
        <f>MACD!F1082</f>
        <v>1.055690081185157E-4</v>
      </c>
      <c r="F1082" s="2">
        <f>'Moving Avg'!D1082</f>
        <v>3.0733199999999998</v>
      </c>
      <c r="G1082" s="2">
        <f>'Moving Avg'!F1082</f>
        <v>3.0803599999999998</v>
      </c>
      <c r="H1082" s="2">
        <f>'Moving Avg'!G1082</f>
        <v>3.0922119999999991</v>
      </c>
      <c r="I1082" s="2">
        <f>'Moving Avg'!H1082</f>
        <v>3.1603775000000063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</row>
    <row r="1083" spans="1:12" ht="13.5" x14ac:dyDescent="0.25">
      <c r="A1083" s="3">
        <f>RSI!A1083</f>
        <v>43584</v>
      </c>
      <c r="B1083" s="2">
        <f>RSI!B1083</f>
        <v>3.0091999999999999</v>
      </c>
      <c r="C1083" s="2">
        <f>RSI!I1083</f>
        <v>32.714067656488069</v>
      </c>
      <c r="D1083" s="2">
        <f>MACD!E1083</f>
        <v>5.0852361695281623E-3</v>
      </c>
      <c r="E1083" s="2">
        <f>MACD!F1083</f>
        <v>1.1015024404004451E-3</v>
      </c>
      <c r="F1083" s="2">
        <f>'Moving Avg'!D1083</f>
        <v>3.0582800000000003</v>
      </c>
      <c r="G1083" s="2">
        <f>'Moving Avg'!F1083</f>
        <v>3.0766</v>
      </c>
      <c r="H1083" s="2">
        <f>'Moving Avg'!G1083</f>
        <v>3.0909099999999992</v>
      </c>
      <c r="I1083" s="2">
        <f>'Moving Avg'!H1083</f>
        <v>3.1589350000000063</v>
      </c>
      <c r="J1083" s="6" t="str">
        <f>OBV!F1083</f>
        <v>BEARISH</v>
      </c>
      <c r="K1083" s="6" t="str">
        <f>OBV!G1083</f>
        <v>WEAK</v>
      </c>
      <c r="L1083" s="6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2.9891000000000001</v>
      </c>
      <c r="C1084" s="2">
        <f>RSI!I1084</f>
        <v>29.714046209953722</v>
      </c>
      <c r="D1084" s="2">
        <f>MACD!E1084</f>
        <v>1.1918463130312418E-2</v>
      </c>
      <c r="E1084" s="2">
        <f>MACD!F1084</f>
        <v>3.2648945783828398E-3</v>
      </c>
      <c r="F1084" s="2">
        <f>'Moving Avg'!D1084</f>
        <v>3.0412400000000002</v>
      </c>
      <c r="G1084" s="2">
        <f>'Moving Avg'!F1084</f>
        <v>3.0718349999999996</v>
      </c>
      <c r="H1084" s="2">
        <f>'Moving Avg'!G1084</f>
        <v>3.0885019999999992</v>
      </c>
      <c r="I1084" s="2">
        <f>'Moving Avg'!H1084</f>
        <v>3.1573695000000059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3.0091999999999999</v>
      </c>
      <c r="C1085" s="2">
        <f>RSI!I1085</f>
        <v>36.031481312147385</v>
      </c>
      <c r="D1085" s="2">
        <f>MACD!E1085</f>
        <v>2.0594997494113976E-2</v>
      </c>
      <c r="E1085" s="2">
        <f>MACD!F1085</f>
        <v>6.7309151615290675E-3</v>
      </c>
      <c r="F1085" s="2">
        <f>'Moving Avg'!D1085</f>
        <v>3.02922</v>
      </c>
      <c r="G1085" s="2">
        <f>'Moving Avg'!F1085</f>
        <v>3.0680749999999999</v>
      </c>
      <c r="H1085" s="2">
        <f>'Moving Avg'!G1085</f>
        <v>3.086495999999999</v>
      </c>
      <c r="I1085" s="2">
        <f>'Moving Avg'!H1085</f>
        <v>3.1561335000000059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3.0091999999999999</v>
      </c>
      <c r="C1086" s="2">
        <f>RSI!I1086</f>
        <v>36.031481312147385</v>
      </c>
      <c r="D1086" s="2">
        <f>MACD!E1086</f>
        <v>2.4439632707985659E-2</v>
      </c>
      <c r="E1086" s="2">
        <f>MACD!F1086</f>
        <v>1.0272658670820386E-2</v>
      </c>
      <c r="F1086" s="2">
        <f>'Moving Avg'!D1086</f>
        <v>3.0171999999999999</v>
      </c>
      <c r="G1086" s="2">
        <f>'Moving Avg'!F1086</f>
        <v>3.0648199999999997</v>
      </c>
      <c r="H1086" s="2">
        <f>'Moving Avg'!G1086</f>
        <v>3.0844899999999988</v>
      </c>
      <c r="I1086" s="2">
        <f>'Moving Avg'!H1086</f>
        <v>3.154704500000006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3.0091999999999999</v>
      </c>
      <c r="C1087" s="2">
        <f>RSI!I1087</f>
        <v>36.031481312147385</v>
      </c>
      <c r="D1087" s="2">
        <f>MACD!E1087</f>
        <v>2.4168738556939129E-2</v>
      </c>
      <c r="E1087" s="2">
        <f>MACD!F1087</f>
        <v>1.3051874648044135E-2</v>
      </c>
      <c r="F1087" s="2">
        <f>'Moving Avg'!D1087</f>
        <v>3.0051800000000002</v>
      </c>
      <c r="G1087" s="2">
        <f>'Moving Avg'!F1087</f>
        <v>3.0615649999999999</v>
      </c>
      <c r="H1087" s="2">
        <f>'Moving Avg'!G1087</f>
        <v>3.0824839999999996</v>
      </c>
      <c r="I1087" s="2">
        <f>'Moving Avg'!H1087</f>
        <v>3.1532000000000058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2.9841000000000002</v>
      </c>
      <c r="C1088" s="2">
        <f>RSI!I1088</f>
        <v>31.601412648216808</v>
      </c>
      <c r="D1088" s="2">
        <f>MACD!E1088</f>
        <v>2.9972810221425394E-2</v>
      </c>
      <c r="E1088" s="2">
        <f>MACD!F1088</f>
        <v>1.6436061762720389E-2</v>
      </c>
      <c r="F1088" s="2">
        <f>'Moving Avg'!D1088</f>
        <v>3.0001600000000002</v>
      </c>
      <c r="G1088" s="2">
        <f>'Moving Avg'!F1088</f>
        <v>3.0555499999999993</v>
      </c>
      <c r="H1088" s="2">
        <f>'Moving Avg'!G1088</f>
        <v>3.0799759999999998</v>
      </c>
      <c r="I1088" s="2">
        <f>'Moving Avg'!H1088</f>
        <v>3.151720500000005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2.9841000000000002</v>
      </c>
      <c r="C1089" s="2">
        <f>RSI!I1089</f>
        <v>31.601412648216808</v>
      </c>
      <c r="D1089" s="2">
        <f>MACD!E1089</f>
        <v>3.3767763118428107E-2</v>
      </c>
      <c r="E1089" s="2">
        <f>MACD!F1089</f>
        <v>1.9902402033861934E-2</v>
      </c>
      <c r="F1089" s="2">
        <f>'Moving Avg'!D1089</f>
        <v>2.9991599999999998</v>
      </c>
      <c r="G1089" s="2">
        <f>'Moving Avg'!F1089</f>
        <v>3.0510399999999995</v>
      </c>
      <c r="H1089" s="2">
        <f>'Moving Avg'!G1089</f>
        <v>3.0774680000000001</v>
      </c>
      <c r="I1089" s="2">
        <f>'Moving Avg'!H1089</f>
        <v>3.1502410000000056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2.9388999999999998</v>
      </c>
      <c r="C1090" s="2">
        <f>RSI!I1090</f>
        <v>25.144730516902342</v>
      </c>
      <c r="D1090" s="2">
        <f>MACD!E1090</f>
        <v>3.9963036606183167E-2</v>
      </c>
      <c r="E1090" s="2">
        <f>MACD!F1090</f>
        <v>2.3914528948326182E-2</v>
      </c>
      <c r="F1090" s="2">
        <f>'Moving Avg'!D1090</f>
        <v>2.9851000000000001</v>
      </c>
      <c r="G1090" s="2">
        <f>'Moving Avg'!F1090</f>
        <v>3.0437649999999996</v>
      </c>
      <c r="H1090" s="2">
        <f>'Moving Avg'!G1090</f>
        <v>3.0740560000000001</v>
      </c>
      <c r="I1090" s="2">
        <f>'Moving Avg'!H1090</f>
        <v>3.148410000000005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2.9540000000000002</v>
      </c>
      <c r="C1091" s="2">
        <f>RSI!I1091</f>
        <v>30.27031953193422</v>
      </c>
      <c r="D1091" s="2">
        <f>MACD!E1091</f>
        <v>4.4728985502786589E-2</v>
      </c>
      <c r="E1091" s="2">
        <f>MACD!F1091</f>
        <v>2.8077420259218264E-2</v>
      </c>
      <c r="F1091" s="2">
        <f>'Moving Avg'!D1091</f>
        <v>2.9740600000000001</v>
      </c>
      <c r="G1091" s="2">
        <f>'Moving Avg'!F1091</f>
        <v>3.0372449999999995</v>
      </c>
      <c r="H1091" s="2">
        <f>'Moving Avg'!G1091</f>
        <v>3.0717500000000002</v>
      </c>
      <c r="I1091" s="2">
        <f>'Moving Avg'!H1091</f>
        <v>3.1466545000000048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2.9388999999999998</v>
      </c>
      <c r="C1092" s="2">
        <f>RSI!I1092</f>
        <v>28.191466650098974</v>
      </c>
      <c r="D1092" s="2">
        <f>MACD!E1092</f>
        <v>5.0385737652515417E-2</v>
      </c>
      <c r="E1092" s="2">
        <f>MACD!F1092</f>
        <v>3.25390837378777E-2</v>
      </c>
      <c r="F1092" s="2">
        <f>'Moving Avg'!D1092</f>
        <v>2.96</v>
      </c>
      <c r="G1092" s="2">
        <f>'Moving Avg'!F1092</f>
        <v>3.0299699999999996</v>
      </c>
      <c r="H1092" s="2">
        <f>'Moving Avg'!G1092</f>
        <v>3.0684399999999998</v>
      </c>
      <c r="I1092" s="2">
        <f>'Moving Avg'!H1092</f>
        <v>3.1445480000000048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2.9388999999999998</v>
      </c>
      <c r="C1093" s="2">
        <f>RSI!I1093</f>
        <v>28.191466650098974</v>
      </c>
      <c r="D1093" s="2">
        <f>MACD!E1093</f>
        <v>4.6483355574353791E-2</v>
      </c>
      <c r="E1093" s="2">
        <f>MACD!F1093</f>
        <v>3.5327938105172915E-2</v>
      </c>
      <c r="F1093" s="2">
        <f>'Moving Avg'!D1093</f>
        <v>2.9509600000000002</v>
      </c>
      <c r="G1093" s="2">
        <f>'Moving Avg'!F1093</f>
        <v>3.0234499999999995</v>
      </c>
      <c r="H1093" s="2">
        <f>'Moving Avg'!G1093</f>
        <v>3.0650279999999994</v>
      </c>
      <c r="I1093" s="2">
        <f>'Moving Avg'!H1093</f>
        <v>3.1426420000000048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2.9841000000000002</v>
      </c>
      <c r="C1094" s="2">
        <f>RSI!I1094</f>
        <v>42.015879086882066</v>
      </c>
      <c r="D1094" s="2">
        <f>MACD!E1094</f>
        <v>3.7256892629078386E-2</v>
      </c>
      <c r="E1094" s="2">
        <f>MACD!F1094</f>
        <v>3.5713729009954009E-2</v>
      </c>
      <c r="F1094" s="2">
        <f>'Moving Avg'!D1094</f>
        <v>2.9509599999999998</v>
      </c>
      <c r="G1094" s="2">
        <f>'Moving Avg'!F1094</f>
        <v>3.0184349999999993</v>
      </c>
      <c r="H1094" s="2">
        <f>'Moving Avg'!G1094</f>
        <v>3.0625199999999997</v>
      </c>
      <c r="I1094" s="2">
        <f>'Moving Avg'!H1094</f>
        <v>3.1409870000000053</v>
      </c>
      <c r="J1094" s="6" t="str">
        <f>OBV!F1094</f>
        <v>BEARISH</v>
      </c>
      <c r="K1094" s="6" t="str">
        <f>OBV!G1094</f>
        <v>NEUTRAL</v>
      </c>
      <c r="L1094" s="6" t="str">
        <f>OBV!H1094</f>
        <v>NEUTRAL</v>
      </c>
    </row>
    <row r="1095" spans="1:12" ht="13.5" x14ac:dyDescent="0.25">
      <c r="A1095" s="3">
        <f>RSI!A1095</f>
        <v>43601</v>
      </c>
      <c r="B1095" s="2">
        <f>RSI!B1095</f>
        <v>2.9841000000000002</v>
      </c>
      <c r="C1095" s="2">
        <f>RSI!I1095</f>
        <v>42.015879086882066</v>
      </c>
      <c r="D1095" s="2">
        <f>MACD!E1095</f>
        <v>3.27528901206251E-2</v>
      </c>
      <c r="E1095" s="2">
        <f>MACD!F1095</f>
        <v>3.5121561232088233E-2</v>
      </c>
      <c r="F1095" s="2">
        <f>'Moving Avg'!D1095</f>
        <v>2.96</v>
      </c>
      <c r="G1095" s="2">
        <f>'Moving Avg'!F1095</f>
        <v>3.0121649999999991</v>
      </c>
      <c r="H1095" s="2">
        <f>'Moving Avg'!G1095</f>
        <v>3.060012</v>
      </c>
      <c r="I1095" s="2">
        <f>'Moving Avg'!H1095</f>
        <v>3.1393320000000049</v>
      </c>
      <c r="J1095" s="6" t="str">
        <f>OBV!F1095</f>
        <v>BULLISH</v>
      </c>
      <c r="K1095" s="6" t="str">
        <f>OBV!G1095</f>
        <v>NEUTRAL</v>
      </c>
      <c r="L1095" s="6" t="str">
        <f>OBV!H1095</f>
        <v>CONFIRMED BULLISH</v>
      </c>
    </row>
    <row r="1096" spans="1:12" ht="13.5" x14ac:dyDescent="0.25">
      <c r="A1096" s="3">
        <f>RSI!A1096</f>
        <v>43602</v>
      </c>
      <c r="B1096" s="2">
        <f>RSI!B1096</f>
        <v>2.9590000000000001</v>
      </c>
      <c r="C1096" s="2">
        <f>RSI!I1096</f>
        <v>37.381115977184358</v>
      </c>
      <c r="D1096" s="2">
        <f>MACD!E1096</f>
        <v>3.0996160062770173E-2</v>
      </c>
      <c r="E1096" s="2">
        <f>MACD!F1096</f>
        <v>3.4296480998224625E-2</v>
      </c>
      <c r="F1096" s="2">
        <f>'Moving Avg'!D1096</f>
        <v>2.9609999999999999</v>
      </c>
      <c r="G1096" s="2">
        <f>'Moving Avg'!F1096</f>
        <v>3.0058949999999993</v>
      </c>
      <c r="H1096" s="2">
        <f>'Moving Avg'!G1096</f>
        <v>3.0570019999999998</v>
      </c>
      <c r="I1096" s="2">
        <f>'Moving Avg'!H1096</f>
        <v>3.1375765000000051</v>
      </c>
      <c r="J1096" s="6" t="str">
        <f>OBV!F1096</f>
        <v>BULLISH</v>
      </c>
      <c r="K1096" s="6" t="str">
        <f>OBV!G1096</f>
        <v>NEUTRAL</v>
      </c>
      <c r="L1096" s="6" t="str">
        <f>OBV!H1096</f>
        <v>CONFIRMED BULLISH</v>
      </c>
    </row>
    <row r="1097" spans="1:12" ht="13.5" x14ac:dyDescent="0.25">
      <c r="A1097" s="3">
        <f>RSI!A1097</f>
        <v>43605</v>
      </c>
      <c r="B1097" s="2">
        <f>RSI!B1097</f>
        <v>2.9037999999999999</v>
      </c>
      <c r="C1097" s="2">
        <f>RSI!I1097</f>
        <v>29.638038788603367</v>
      </c>
      <c r="D1097" s="2">
        <f>MACD!E1097</f>
        <v>3.3927540671997214E-2</v>
      </c>
      <c r="E1097" s="2">
        <f>MACD!F1097</f>
        <v>3.4222692932979144E-2</v>
      </c>
      <c r="F1097" s="2">
        <f>'Moving Avg'!D1097</f>
        <v>2.9539800000000001</v>
      </c>
      <c r="G1097" s="2">
        <f>'Moving Avg'!F1097</f>
        <v>2.9981199999999992</v>
      </c>
      <c r="H1097" s="2">
        <f>'Moving Avg'!G1097</f>
        <v>3.0528879999999994</v>
      </c>
      <c r="I1097" s="2">
        <f>'Moving Avg'!H1097</f>
        <v>3.1356705000000056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2.9037999999999999</v>
      </c>
      <c r="C1098" s="2">
        <f>RSI!I1098</f>
        <v>29.638038788603367</v>
      </c>
      <c r="D1098" s="2">
        <f>MACD!E1098</f>
        <v>3.3177168890941466E-2</v>
      </c>
      <c r="E1098" s="2">
        <f>MACD!F1098</f>
        <v>3.4013588124571607E-2</v>
      </c>
      <c r="F1098" s="2">
        <f>'Moving Avg'!D1098</f>
        <v>2.9469600000000002</v>
      </c>
      <c r="G1098" s="2">
        <f>'Moving Avg'!F1098</f>
        <v>2.9890899999999991</v>
      </c>
      <c r="H1098" s="2">
        <f>'Moving Avg'!G1098</f>
        <v>3.0484739999999992</v>
      </c>
      <c r="I1098" s="2">
        <f>'Moving Avg'!H1098</f>
        <v>3.1337645000000056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</row>
    <row r="1099" spans="1:12" ht="13.5" x14ac:dyDescent="0.25">
      <c r="A1099" s="3">
        <f>RSI!A1099</f>
        <v>43607</v>
      </c>
      <c r="B1099" s="2">
        <f>RSI!B1099</f>
        <v>2.9087999999999998</v>
      </c>
      <c r="C1099" s="2">
        <f>RSI!I1099</f>
        <v>31.136517579663376</v>
      </c>
      <c r="D1099" s="2">
        <f>MACD!E1099</f>
        <v>3.2755912721841529E-2</v>
      </c>
      <c r="E1099" s="2">
        <f>MACD!F1099</f>
        <v>3.3762053044025589E-2</v>
      </c>
      <c r="F1099" s="2">
        <f>'Moving Avg'!D1099</f>
        <v>2.9318999999999997</v>
      </c>
      <c r="G1099" s="2">
        <f>'Moving Avg'!F1099</f>
        <v>2.9808149999999993</v>
      </c>
      <c r="H1099" s="2">
        <f>'Moving Avg'!G1099</f>
        <v>3.0444599999999995</v>
      </c>
      <c r="I1099" s="2">
        <f>'Moving Avg'!H1099</f>
        <v>3.1315575000000053</v>
      </c>
      <c r="J1099" s="6" t="str">
        <f>OBV!F1099</f>
        <v>BULLISH</v>
      </c>
      <c r="K1099" s="6" t="str">
        <f>OBV!G1099</f>
        <v>NEUTRAL</v>
      </c>
      <c r="L1099" s="6" t="str">
        <f>OBV!H1099</f>
        <v>BULLISH DIVERGENCE</v>
      </c>
    </row>
    <row r="1100" spans="1:12" ht="13.5" x14ac:dyDescent="0.25">
      <c r="A1100" s="3">
        <f>RSI!A1100</f>
        <v>43608</v>
      </c>
      <c r="B1100" s="2">
        <f>RSI!B1100</f>
        <v>2.9087999999999998</v>
      </c>
      <c r="C1100" s="2">
        <f>RSI!I1100</f>
        <v>31.136517579663376</v>
      </c>
      <c r="D1100" s="2">
        <f>MACD!E1100</f>
        <v>2.5956855464321027E-2</v>
      </c>
      <c r="E1100" s="2">
        <f>MACD!F1100</f>
        <v>3.2201013528084674E-2</v>
      </c>
      <c r="F1100" s="2">
        <f>'Moving Avg'!D1100</f>
        <v>2.9168399999999997</v>
      </c>
      <c r="G1100" s="2">
        <f>'Moving Avg'!F1100</f>
        <v>2.9727899999999994</v>
      </c>
      <c r="H1100" s="2">
        <f>'Moving Avg'!G1100</f>
        <v>3.0404459999999993</v>
      </c>
      <c r="I1100" s="2">
        <f>'Moving Avg'!H1100</f>
        <v>3.1296515000000058</v>
      </c>
      <c r="J1100" s="6" t="str">
        <f>OBV!F1100</f>
        <v>BULLISH</v>
      </c>
      <c r="K1100" s="6" t="str">
        <f>OBV!G1100</f>
        <v>NEUTRAL</v>
      </c>
      <c r="L1100" s="6" t="str">
        <f>OBV!H1100</f>
        <v>BULLISH DIVERGENCE</v>
      </c>
    </row>
    <row r="1101" spans="1:12" ht="13.5" x14ac:dyDescent="0.25">
      <c r="A1101" s="3">
        <f>RSI!A1101</f>
        <v>43609</v>
      </c>
      <c r="B1101" s="2">
        <f>RSI!B1101</f>
        <v>2.8837999999999999</v>
      </c>
      <c r="C1101" s="2">
        <f>RSI!I1101</f>
        <v>27.713960996166279</v>
      </c>
      <c r="D1101" s="2">
        <f>MACD!E1101</f>
        <v>2.4852102849860724E-2</v>
      </c>
      <c r="E1101" s="2">
        <f>MACD!F1101</f>
        <v>3.0731231392439887E-2</v>
      </c>
      <c r="F1101" s="2">
        <f>'Moving Avg'!D1101</f>
        <v>2.9018000000000002</v>
      </c>
      <c r="G1101" s="2">
        <f>'Moving Avg'!F1101</f>
        <v>2.9635149999999997</v>
      </c>
      <c r="H1101" s="2">
        <f>'Moving Avg'!G1101</f>
        <v>3.0359320000000003</v>
      </c>
      <c r="I1101" s="2">
        <f>'Moving Avg'!H1101</f>
        <v>3.1276205000000048</v>
      </c>
      <c r="J1101" s="6" t="str">
        <f>OBV!F1101</f>
        <v>BULLISH</v>
      </c>
      <c r="K1101" s="6" t="str">
        <f>OBV!G1101</f>
        <v>NEUTRAL</v>
      </c>
      <c r="L1101" s="6" t="str">
        <f>OBV!H1101</f>
        <v>BULLISH DIVERGENCE</v>
      </c>
    </row>
    <row r="1102" spans="1:12" ht="13.5" x14ac:dyDescent="0.25">
      <c r="A1102" s="3">
        <f>RSI!A1102</f>
        <v>43612</v>
      </c>
      <c r="B1102" s="2">
        <f>RSI!B1102</f>
        <v>2.8887999999999998</v>
      </c>
      <c r="C1102" s="2">
        <f>RSI!I1102</f>
        <v>29.385773181018237</v>
      </c>
      <c r="D1102" s="2">
        <f>MACD!E1102</f>
        <v>2.1809893788960366E-2</v>
      </c>
      <c r="E1102" s="2">
        <f>MACD!F1102</f>
        <v>2.8946963871743985E-2</v>
      </c>
      <c r="F1102" s="2">
        <f>'Moving Avg'!D1102</f>
        <v>2.8988</v>
      </c>
      <c r="G1102" s="2">
        <f>'Moving Avg'!F1102</f>
        <v>2.9544899999999998</v>
      </c>
      <c r="H1102" s="2">
        <f>'Moving Avg'!G1102</f>
        <v>3.031518000000001</v>
      </c>
      <c r="I1102" s="2">
        <f>'Moving Avg'!H1102</f>
        <v>3.1255140000000052</v>
      </c>
      <c r="J1102" s="6" t="str">
        <f>OBV!F1102</f>
        <v>BULLISH</v>
      </c>
      <c r="K1102" s="6" t="str">
        <f>OBV!G1102</f>
        <v>NEUTRAL</v>
      </c>
      <c r="L1102" s="6" t="str">
        <f>OBV!H1102</f>
        <v>BULLISH DIVERGENCE</v>
      </c>
    </row>
    <row r="1103" spans="1:12" ht="13.5" x14ac:dyDescent="0.25">
      <c r="A1103" s="3">
        <f>RSI!A1103</f>
        <v>43613</v>
      </c>
      <c r="B1103" s="2">
        <f>RSI!B1103</f>
        <v>2.9339</v>
      </c>
      <c r="C1103" s="2">
        <f>RSI!I1103</f>
        <v>42.339693613704419</v>
      </c>
      <c r="D1103" s="2">
        <f>MACD!E1103</f>
        <v>1.6408050293508669E-2</v>
      </c>
      <c r="E1103" s="2">
        <f>MACD!F1103</f>
        <v>2.6439181156096926E-2</v>
      </c>
      <c r="F1103" s="2">
        <f>'Moving Avg'!D1103</f>
        <v>2.90482</v>
      </c>
      <c r="G1103" s="2">
        <f>'Moving Avg'!F1103</f>
        <v>2.9507249999999994</v>
      </c>
      <c r="H1103" s="2">
        <f>'Moving Avg'!G1103</f>
        <v>3.027806</v>
      </c>
      <c r="I1103" s="2">
        <f>'Moving Avg'!H1103</f>
        <v>3.1236080000000057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2.944</v>
      </c>
      <c r="C1104" s="2">
        <f>RSI!I1104</f>
        <v>44.782641265940882</v>
      </c>
      <c r="D1104" s="2">
        <f>MACD!E1104</f>
        <v>1.8251528463243183E-2</v>
      </c>
      <c r="E1104" s="2">
        <f>MACD!F1104</f>
        <v>2.4801650617526178E-2</v>
      </c>
      <c r="F1104" s="2">
        <f>'Moving Avg'!D1104</f>
        <v>2.9118599999999999</v>
      </c>
      <c r="G1104" s="2">
        <f>'Moving Avg'!F1104</f>
        <v>2.9484699999999999</v>
      </c>
      <c r="H1104" s="2">
        <f>'Moving Avg'!G1104</f>
        <v>3.0242959999999992</v>
      </c>
      <c r="I1104" s="2">
        <f>'Moving Avg'!H1104</f>
        <v>3.1217525000000053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2.9590000000000001</v>
      </c>
      <c r="C1105" s="2">
        <f>RSI!I1105</f>
        <v>48.286871225627301</v>
      </c>
      <c r="D1105" s="2">
        <f>MACD!E1105</f>
        <v>1.8833723286103776E-2</v>
      </c>
      <c r="E1105" s="2">
        <f>MACD!F1105</f>
        <v>2.3608065151241701E-2</v>
      </c>
      <c r="F1105" s="2">
        <f>'Moving Avg'!D1105</f>
        <v>2.9218999999999999</v>
      </c>
      <c r="G1105" s="2">
        <f>'Moving Avg'!F1105</f>
        <v>2.9459600000000004</v>
      </c>
      <c r="H1105" s="2">
        <f>'Moving Avg'!G1105</f>
        <v>3.0217880000000004</v>
      </c>
      <c r="I1105" s="2">
        <f>'Moving Avg'!H1105</f>
        <v>3.1199970000000041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</row>
    <row r="1106" spans="1:12" ht="13.5" x14ac:dyDescent="0.25">
      <c r="A1106" s="3">
        <f>RSI!A1106</f>
        <v>43616</v>
      </c>
      <c r="B1106" s="2">
        <f>RSI!B1106</f>
        <v>2.944</v>
      </c>
      <c r="C1106" s="2">
        <f>RSI!I1106</f>
        <v>45.197859740465617</v>
      </c>
      <c r="D1106" s="2">
        <f>MACD!E1106</f>
        <v>1.6610842041494767E-2</v>
      </c>
      <c r="E1106" s="2">
        <f>MACD!F1106</f>
        <v>2.2208620529292317E-2</v>
      </c>
      <c r="F1106" s="2">
        <f>'Moving Avg'!D1106</f>
        <v>2.9339399999999998</v>
      </c>
      <c r="G1106" s="2">
        <f>'Moving Avg'!F1106</f>
        <v>2.9427000000000003</v>
      </c>
      <c r="H1106" s="2">
        <f>'Moving Avg'!G1106</f>
        <v>3.0189799999999996</v>
      </c>
      <c r="I1106" s="2">
        <f>'Moving Avg'!H1106</f>
        <v>3.1182670000000035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</row>
    <row r="1107" spans="1:12" ht="13.5" x14ac:dyDescent="0.25">
      <c r="A1107" s="3">
        <f>RSI!A1107</f>
        <v>43619</v>
      </c>
      <c r="B1107" s="2">
        <f>RSI!B1107</f>
        <v>2.944</v>
      </c>
      <c r="C1107" s="2">
        <f>RSI!I1107</f>
        <v>45.197859740465617</v>
      </c>
      <c r="D1107" s="2">
        <f>MACD!E1107</f>
        <v>6.3586035502312122E-3</v>
      </c>
      <c r="E1107" s="2">
        <f>MACD!F1107</f>
        <v>1.9038617133480096E-2</v>
      </c>
      <c r="F1107" s="2">
        <f>'Moving Avg'!D1107</f>
        <v>2.9449799999999997</v>
      </c>
      <c r="G1107" s="2">
        <f>'Moving Avg'!F1107</f>
        <v>2.9394400000000007</v>
      </c>
      <c r="H1107" s="2">
        <f>'Moving Avg'!G1107</f>
        <v>3.0165739999999994</v>
      </c>
      <c r="I1107" s="2">
        <f>'Moving Avg'!H1107</f>
        <v>3.1164365000000034</v>
      </c>
      <c r="J1107" s="6" t="str">
        <f>OBV!F1107</f>
        <v>BULLISH</v>
      </c>
      <c r="K1107" s="6" t="str">
        <f>OBV!G1107</f>
        <v>NEUTRAL</v>
      </c>
      <c r="L1107" s="6" t="str">
        <f>OBV!H1107</f>
        <v>CONFIRMED BULLISH</v>
      </c>
    </row>
    <row r="1108" spans="1:12" ht="13.5" x14ac:dyDescent="0.25">
      <c r="A1108" s="3">
        <f>RSI!A1108</f>
        <v>43623</v>
      </c>
      <c r="B1108" s="2">
        <f>RSI!B1108</f>
        <v>2.9590000000000001</v>
      </c>
      <c r="C1108" s="2">
        <f>RSI!I1108</f>
        <v>48.982941286772515</v>
      </c>
      <c r="D1108" s="2">
        <f>MACD!E1108</f>
        <v>-3.3154705218438885E-3</v>
      </c>
      <c r="E1108" s="2">
        <f>MACD!F1108</f>
        <v>1.4567799602415301E-2</v>
      </c>
      <c r="F1108" s="2">
        <f>'Moving Avg'!D1108</f>
        <v>2.95</v>
      </c>
      <c r="G1108" s="2">
        <f>'Moving Avg'!F1108</f>
        <v>2.9381850000000012</v>
      </c>
      <c r="H1108" s="2">
        <f>'Moving Avg'!G1108</f>
        <v>3.0144679999999995</v>
      </c>
      <c r="I1108" s="2">
        <f>'Moving Avg'!H1108</f>
        <v>3.1147315000000031</v>
      </c>
      <c r="J1108" s="6" t="str">
        <f>OBV!F1108</f>
        <v>BULLISH</v>
      </c>
      <c r="K1108" s="6" t="str">
        <f>OBV!G1108</f>
        <v>NEUTRAL</v>
      </c>
      <c r="L1108" s="6" t="str">
        <f>OBV!H1108</f>
        <v>CONFIRMED BULLISH</v>
      </c>
    </row>
    <row r="1109" spans="1:12" ht="13.5" x14ac:dyDescent="0.25">
      <c r="A1109" s="3">
        <f>RSI!A1109</f>
        <v>43626</v>
      </c>
      <c r="B1109" s="2">
        <f>RSI!B1109</f>
        <v>2.9841000000000002</v>
      </c>
      <c r="C1109" s="2">
        <f>RSI!I1109</f>
        <v>54.629899888552877</v>
      </c>
      <c r="D1109" s="2">
        <f>MACD!E1109</f>
        <v>-1.2576178464104082E-2</v>
      </c>
      <c r="E1109" s="2">
        <f>MACD!F1109</f>
        <v>9.1390039891114244E-3</v>
      </c>
      <c r="F1109" s="2">
        <f>'Moving Avg'!D1109</f>
        <v>2.9580200000000003</v>
      </c>
      <c r="G1109" s="2">
        <f>'Moving Avg'!F1109</f>
        <v>2.9381850000000012</v>
      </c>
      <c r="H1109" s="2">
        <f>'Moving Avg'!G1109</f>
        <v>3.0124619999999993</v>
      </c>
      <c r="I1109" s="2">
        <f>'Moving Avg'!H1109</f>
        <v>3.1129765000000038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</row>
    <row r="1110" spans="1:12" ht="13.5" x14ac:dyDescent="0.25">
      <c r="A1110" s="3">
        <f>RSI!A1110</f>
        <v>43627</v>
      </c>
      <c r="B1110" s="2">
        <f>RSI!B1110</f>
        <v>2.9841000000000002</v>
      </c>
      <c r="C1110" s="2">
        <f>RSI!I1110</f>
        <v>54.629899888552877</v>
      </c>
      <c r="D1110" s="2">
        <f>MACD!E1110</f>
        <v>-2.0546520259731249E-2</v>
      </c>
      <c r="E1110" s="2">
        <f>MACD!F1110</f>
        <v>3.2018991393428899E-3</v>
      </c>
      <c r="F1110" s="2">
        <f>'Moving Avg'!D1110</f>
        <v>2.9630399999999999</v>
      </c>
      <c r="G1110" s="2">
        <f>'Moving Avg'!F1110</f>
        <v>2.9404450000000009</v>
      </c>
      <c r="H1110" s="2">
        <f>'Moving Avg'!G1110</f>
        <v>3.010758</v>
      </c>
      <c r="I1110" s="2">
        <f>'Moving Avg'!H1110</f>
        <v>3.1112215000000036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</row>
    <row r="1111" spans="1:12" ht="13.5" x14ac:dyDescent="0.25">
      <c r="A1111" s="3">
        <f>RSI!A1111</f>
        <v>43628</v>
      </c>
      <c r="B1111" s="2">
        <f>RSI!B1111</f>
        <v>2.9590000000000001</v>
      </c>
      <c r="C1111" s="2">
        <f>RSI!I1111</f>
        <v>48.414817968871674</v>
      </c>
      <c r="D1111" s="2">
        <f>MACD!E1111</f>
        <v>-2.9401955908615829E-2</v>
      </c>
      <c r="E1111" s="2">
        <f>MACD!F1111</f>
        <v>-3.3188718702488545E-3</v>
      </c>
      <c r="F1111" s="2">
        <f>'Moving Avg'!D1111</f>
        <v>2.96604</v>
      </c>
      <c r="G1111" s="2">
        <f>'Moving Avg'!F1111</f>
        <v>2.9406950000000007</v>
      </c>
      <c r="H1111" s="2">
        <f>'Moving Avg'!G1111</f>
        <v>3.0082499999999999</v>
      </c>
      <c r="I1111" s="2">
        <f>'Moving Avg'!H1111</f>
        <v>3.1094160000000035</v>
      </c>
      <c r="J1111" s="6" t="str">
        <f>OBV!F1111</f>
        <v>BULLISH</v>
      </c>
      <c r="K1111" s="6" t="str">
        <f>OBV!G1111</f>
        <v>NEUTRAL</v>
      </c>
      <c r="L1111" s="6" t="str">
        <f>OBV!H1111</f>
        <v>CONFIRMED BULLISH</v>
      </c>
    </row>
    <row r="1112" spans="1:12" ht="13.5" x14ac:dyDescent="0.25">
      <c r="A1112" s="3">
        <f>RSI!A1112</f>
        <v>43629</v>
      </c>
      <c r="B1112" s="2">
        <f>RSI!B1112</f>
        <v>2.9891000000000001</v>
      </c>
      <c r="C1112" s="2">
        <f>RSI!I1112</f>
        <v>55.023031797585226</v>
      </c>
      <c r="D1112" s="2">
        <f>MACD!E1112</f>
        <v>-3.8322289184424374E-2</v>
      </c>
      <c r="E1112" s="2">
        <f>MACD!F1112</f>
        <v>-1.0319555333083959E-2</v>
      </c>
      <c r="F1112" s="2">
        <f>'Moving Avg'!D1112</f>
        <v>2.97506</v>
      </c>
      <c r="G1112" s="2">
        <f>'Moving Avg'!F1112</f>
        <v>2.9432050000000007</v>
      </c>
      <c r="H1112" s="2">
        <f>'Moving Avg'!G1112</f>
        <v>3.0059439999999999</v>
      </c>
      <c r="I1112" s="2">
        <f>'Moving Avg'!H1112</f>
        <v>3.1077610000000031</v>
      </c>
      <c r="J1112" s="6" t="str">
        <f>OBV!F1112</f>
        <v>BULLISH</v>
      </c>
      <c r="K1112" s="6" t="str">
        <f>OBV!G1112</f>
        <v>NEUTRAL</v>
      </c>
      <c r="L1112" s="6" t="str">
        <f>OBV!H1112</f>
        <v>CONFIRMED BULLISH</v>
      </c>
    </row>
    <row r="1113" spans="1:12" ht="13.5" x14ac:dyDescent="0.25">
      <c r="A1113" s="3">
        <f>RSI!A1113</f>
        <v>43630</v>
      </c>
      <c r="B1113" s="2">
        <f>RSI!B1113</f>
        <v>2.9891000000000001</v>
      </c>
      <c r="C1113" s="2">
        <f>RSI!I1113</f>
        <v>55.023031797585226</v>
      </c>
      <c r="D1113" s="2">
        <f>MACD!E1113</f>
        <v>-3.9078991446845013E-2</v>
      </c>
      <c r="E1113" s="2">
        <f>MACD!F1113</f>
        <v>-1.6071442555836171E-2</v>
      </c>
      <c r="F1113" s="2">
        <f>'Moving Avg'!D1113</f>
        <v>2.9810800000000004</v>
      </c>
      <c r="G1113" s="2">
        <f>'Moving Avg'!F1113</f>
        <v>2.9457150000000007</v>
      </c>
      <c r="H1113" s="2">
        <f>'Moving Avg'!G1113</f>
        <v>3.004038</v>
      </c>
      <c r="I1113" s="2">
        <f>'Moving Avg'!H1113</f>
        <v>3.106156000000003</v>
      </c>
      <c r="J1113" s="6" t="str">
        <f>OBV!F1113</f>
        <v>BULLISH</v>
      </c>
      <c r="K1113" s="6" t="str">
        <f>OBV!G1113</f>
        <v>NEUTRAL</v>
      </c>
      <c r="L1113" s="6" t="str">
        <f>OBV!H1113</f>
        <v>CONFIRMED BULLISH</v>
      </c>
    </row>
    <row r="1114" spans="1:12" ht="13.5" x14ac:dyDescent="0.25">
      <c r="A1114" s="3">
        <f>RSI!A1114</f>
        <v>43633</v>
      </c>
      <c r="B1114" s="2">
        <f>RSI!B1114</f>
        <v>2.9891000000000001</v>
      </c>
      <c r="C1114" s="2">
        <f>RSI!I1114</f>
        <v>55.023031797585226</v>
      </c>
      <c r="D1114" s="2">
        <f>MACD!E1114</f>
        <v>-3.8301718388094042E-2</v>
      </c>
      <c r="E1114" s="2">
        <f>MACD!F1114</f>
        <v>-2.0517497722287746E-2</v>
      </c>
      <c r="F1114" s="2">
        <f>'Moving Avg'!D1114</f>
        <v>2.9820800000000003</v>
      </c>
      <c r="G1114" s="2">
        <f>'Moving Avg'!F1114</f>
        <v>2.9459650000000006</v>
      </c>
      <c r="H1114" s="2">
        <f>'Moving Avg'!G1114</f>
        <v>3.0021320000000009</v>
      </c>
      <c r="I1114" s="2">
        <f>'Moving Avg'!H1114</f>
        <v>3.1045510000000029</v>
      </c>
      <c r="J1114" s="6" t="str">
        <f>OBV!F1114</f>
        <v>BEARISH</v>
      </c>
      <c r="K1114" s="6" t="str">
        <f>OBV!G1114</f>
        <v>NEUTRAL</v>
      </c>
      <c r="L1114" s="6" t="str">
        <f>OBV!H1114</f>
        <v>BEARISH DIVERGENCE</v>
      </c>
    </row>
    <row r="1115" spans="1:12" ht="13.5" x14ac:dyDescent="0.25">
      <c r="A1115" s="3">
        <f>RSI!A1115</f>
        <v>43634</v>
      </c>
      <c r="B1115" s="2">
        <f>RSI!B1115</f>
        <v>2.9087999999999998</v>
      </c>
      <c r="C1115" s="2">
        <f>RSI!I1115</f>
        <v>38.562937248419146</v>
      </c>
      <c r="D1115" s="2">
        <f>MACD!E1115</f>
        <v>-2.9514376608296367E-2</v>
      </c>
      <c r="E1115" s="2">
        <f>MACD!F1115</f>
        <v>-2.2316873499489472E-2</v>
      </c>
      <c r="F1115" s="2">
        <f>'Moving Avg'!D1115</f>
        <v>2.9670200000000002</v>
      </c>
      <c r="G1115" s="2">
        <f>'Moving Avg'!F1115</f>
        <v>2.9422000000000006</v>
      </c>
      <c r="H1115" s="2">
        <f>'Moving Avg'!G1115</f>
        <v>2.9986200000000012</v>
      </c>
      <c r="I1115" s="2">
        <f>'Moving Avg'!H1115</f>
        <v>3.1025445000000036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2.9689999999999999</v>
      </c>
      <c r="C1116" s="2">
        <f>RSI!I1116</f>
        <v>50.514648623072617</v>
      </c>
      <c r="D1116" s="2">
        <f>MACD!E1116</f>
        <v>-2.8488232745397468E-2</v>
      </c>
      <c r="E1116" s="2">
        <f>MACD!F1116</f>
        <v>-2.3551145348671074E-2</v>
      </c>
      <c r="F1116" s="2">
        <f>'Moving Avg'!D1116</f>
        <v>2.9690199999999995</v>
      </c>
      <c r="G1116" s="2">
        <f>'Moving Avg'!F1116</f>
        <v>2.9427000000000003</v>
      </c>
      <c r="H1116" s="2">
        <f>'Moving Avg'!G1116</f>
        <v>2.9965140000000012</v>
      </c>
      <c r="I1116" s="2">
        <f>'Moving Avg'!H1116</f>
        <v>3.1008390000000037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</row>
    <row r="1117" spans="1:12" ht="13.5" x14ac:dyDescent="0.25">
      <c r="A1117" s="3">
        <f>RSI!A1117</f>
        <v>43636</v>
      </c>
      <c r="B1117" s="2">
        <f>RSI!B1117</f>
        <v>2.9689999999999999</v>
      </c>
      <c r="C1117" s="2">
        <f>RSI!I1117</f>
        <v>50.514648623072617</v>
      </c>
      <c r="D1117" s="2">
        <f>MACD!E1117</f>
        <v>-2.764452193833522E-2</v>
      </c>
      <c r="E1117" s="2">
        <f>MACD!F1117</f>
        <v>-2.4369820666603904E-2</v>
      </c>
      <c r="F1117" s="2">
        <f>'Moving Avg'!D1117</f>
        <v>2.9649999999999999</v>
      </c>
      <c r="G1117" s="2">
        <f>'Moving Avg'!F1117</f>
        <v>2.9459600000000004</v>
      </c>
      <c r="H1117" s="2">
        <f>'Moving Avg'!G1117</f>
        <v>2.9944080000000008</v>
      </c>
      <c r="I1117" s="2">
        <f>'Moving Avg'!H1117</f>
        <v>3.0991335000000042</v>
      </c>
      <c r="J1117" s="6" t="str">
        <f>OBV!F1117</f>
        <v>BULLISH</v>
      </c>
      <c r="K1117" s="6" t="str">
        <f>OBV!G1117</f>
        <v>NEUTRAL</v>
      </c>
      <c r="L1117" s="6" t="str">
        <f>OBV!H1117</f>
        <v>BULLISH DIVERGENCE</v>
      </c>
    </row>
    <row r="1118" spans="1:12" ht="13.5" x14ac:dyDescent="0.25">
      <c r="A1118" s="3">
        <f>RSI!A1118</f>
        <v>43637</v>
      </c>
      <c r="B1118" s="2">
        <f>RSI!B1118</f>
        <v>2.9590000000000001</v>
      </c>
      <c r="C1118" s="2">
        <f>RSI!I1118</f>
        <v>48.689866119162822</v>
      </c>
      <c r="D1118" s="2">
        <f>MACD!E1118</f>
        <v>-2.3904924902166336E-2</v>
      </c>
      <c r="E1118" s="2">
        <f>MACD!F1118</f>
        <v>-2.4276841513716393E-2</v>
      </c>
      <c r="F1118" s="2">
        <f>'Moving Avg'!D1118</f>
        <v>2.9589799999999995</v>
      </c>
      <c r="G1118" s="2">
        <f>'Moving Avg'!F1118</f>
        <v>2.9487200000000002</v>
      </c>
      <c r="H1118" s="2">
        <f>'Moving Avg'!G1118</f>
        <v>2.9915000000000003</v>
      </c>
      <c r="I1118" s="2">
        <f>'Moving Avg'!H1118</f>
        <v>3.0972530000000038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2.9087999999999998</v>
      </c>
      <c r="C1119" s="2">
        <f>RSI!I1119</f>
        <v>40.734739206854591</v>
      </c>
      <c r="D1119" s="2">
        <f>MACD!E1119</f>
        <v>-1.3122563407706789E-2</v>
      </c>
      <c r="E1119" s="2">
        <f>MACD!F1119</f>
        <v>-2.2045985892514473E-2</v>
      </c>
      <c r="F1119" s="2">
        <f>'Moving Avg'!D1119</f>
        <v>2.94292</v>
      </c>
      <c r="G1119" s="2">
        <f>'Moving Avg'!F1119</f>
        <v>2.9487200000000007</v>
      </c>
      <c r="H1119" s="2">
        <f>'Moving Avg'!G1119</f>
        <v>2.9881900000000008</v>
      </c>
      <c r="I1119" s="2">
        <f>'Moving Avg'!H1119</f>
        <v>3.0949960000000036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</row>
    <row r="1120" spans="1:12" ht="13.5" x14ac:dyDescent="0.25">
      <c r="A1120" s="3">
        <f>RSI!A1120</f>
        <v>43641</v>
      </c>
      <c r="B1120" s="2">
        <f>RSI!B1120</f>
        <v>2.9087999999999998</v>
      </c>
      <c r="C1120" s="2">
        <f>RSI!I1120</f>
        <v>40.734739206854591</v>
      </c>
      <c r="D1120" s="2">
        <f>MACD!E1120</f>
        <v>-3.66717974785713E-3</v>
      </c>
      <c r="E1120" s="2">
        <f>MACD!F1120</f>
        <v>-1.8370224663583005E-2</v>
      </c>
      <c r="F1120" s="2">
        <f>'Moving Avg'!D1120</f>
        <v>2.94292</v>
      </c>
      <c r="G1120" s="2">
        <f>'Moving Avg'!F1120</f>
        <v>2.9487200000000007</v>
      </c>
      <c r="H1120" s="2">
        <f>'Moving Avg'!G1120</f>
        <v>2.9846780000000006</v>
      </c>
      <c r="I1120" s="2">
        <f>'Moving Avg'!H1120</f>
        <v>3.0930900000000041</v>
      </c>
      <c r="J1120" s="6" t="str">
        <f>OBV!F1120</f>
        <v>BEARISH</v>
      </c>
      <c r="K1120" s="6" t="str">
        <f>OBV!G1120</f>
        <v>NEUTRAL</v>
      </c>
      <c r="L1120" s="6" t="str">
        <f>OBV!H1120</f>
        <v>NEUTRAL</v>
      </c>
    </row>
    <row r="1121" spans="1:12" ht="13.5" x14ac:dyDescent="0.25">
      <c r="A1121" s="3">
        <f>RSI!A1121</f>
        <v>43642</v>
      </c>
      <c r="B1121" s="2">
        <f>RSI!B1121</f>
        <v>2.9087999999999998</v>
      </c>
      <c r="C1121" s="2">
        <f>RSI!I1121</f>
        <v>40.734739206854591</v>
      </c>
      <c r="D1121" s="2">
        <f>MACD!E1121</f>
        <v>7.7925679188650676E-4</v>
      </c>
      <c r="E1121" s="2">
        <f>MACD!F1121</f>
        <v>-1.4540328372489104E-2</v>
      </c>
      <c r="F1121" s="2">
        <f>'Moving Avg'!D1121</f>
        <v>2.9308799999999997</v>
      </c>
      <c r="G1121" s="2">
        <f>'Moving Avg'!F1121</f>
        <v>2.94997</v>
      </c>
      <c r="H1121" s="2">
        <f>'Moving Avg'!G1121</f>
        <v>2.9811660000000004</v>
      </c>
      <c r="I1121" s="2">
        <f>'Moving Avg'!H1121</f>
        <v>3.0912090000000045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2.8887999999999998</v>
      </c>
      <c r="C1122" s="2">
        <f>RSI!I1122</f>
        <v>37.672016173347409</v>
      </c>
      <c r="D1122" s="2">
        <f>MACD!E1122</f>
        <v>1.0938382208587338E-2</v>
      </c>
      <c r="E1122" s="2">
        <f>MACD!F1122</f>
        <v>-9.444586256273816E-3</v>
      </c>
      <c r="F1122" s="2">
        <f>'Moving Avg'!D1122</f>
        <v>2.9148399999999999</v>
      </c>
      <c r="G1122" s="2">
        <f>'Moving Avg'!F1122</f>
        <v>2.9499700000000004</v>
      </c>
      <c r="H1122" s="2">
        <f>'Moving Avg'!G1122</f>
        <v>2.9772540000000003</v>
      </c>
      <c r="I1122" s="2">
        <f>'Moving Avg'!H1122</f>
        <v>3.089353500000005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2.9740000000000002</v>
      </c>
      <c r="C1123" s="2">
        <f>RSI!I1123</f>
        <v>53.657246580617354</v>
      </c>
      <c r="D1123" s="2">
        <f>MACD!E1123</f>
        <v>1.360506585747201E-2</v>
      </c>
      <c r="E1123" s="2">
        <f>MACD!F1123</f>
        <v>-4.8346558335246505E-3</v>
      </c>
      <c r="F1123" s="2">
        <f>'Moving Avg'!D1123</f>
        <v>2.91784</v>
      </c>
      <c r="G1123" s="2">
        <f>'Moving Avg'!F1123</f>
        <v>2.951975</v>
      </c>
      <c r="H1123" s="2">
        <f>'Moving Avg'!G1123</f>
        <v>2.9753480000000003</v>
      </c>
      <c r="I1123" s="2">
        <f>'Moving Avg'!H1123</f>
        <v>3.087924000000005</v>
      </c>
      <c r="J1123" s="6" t="str">
        <f>OBV!F1123</f>
        <v>BEARISH</v>
      </c>
      <c r="K1123" s="6" t="str">
        <f>OBV!G1123</f>
        <v>NEUTRAL</v>
      </c>
      <c r="L1123" s="6" t="str">
        <f>OBV!H1123</f>
        <v>BEARISH DIVERGENCE</v>
      </c>
    </row>
    <row r="1124" spans="1:12" ht="13.5" x14ac:dyDescent="0.25">
      <c r="A1124" s="3">
        <f>RSI!A1124</f>
        <v>43647</v>
      </c>
      <c r="B1124" s="2">
        <f>RSI!B1124</f>
        <v>3.0091999999999999</v>
      </c>
      <c r="C1124" s="2">
        <f>RSI!I1124</f>
        <v>58.403788803442708</v>
      </c>
      <c r="D1124" s="2">
        <f>MACD!E1124</f>
        <v>1.3103976797680605E-2</v>
      </c>
      <c r="E1124" s="2">
        <f>MACD!F1124</f>
        <v>-1.2469293072835991E-3</v>
      </c>
      <c r="F1124" s="2">
        <f>'Moving Avg'!D1124</f>
        <v>2.9379199999999996</v>
      </c>
      <c r="G1124" s="2">
        <f>'Moving Avg'!F1124</f>
        <v>2.9552350000000009</v>
      </c>
      <c r="H1124" s="2">
        <f>'Moving Avg'!G1124</f>
        <v>2.9738439999999997</v>
      </c>
      <c r="I1124" s="2">
        <f>'Moving Avg'!H1124</f>
        <v>3.0866955000000051</v>
      </c>
      <c r="J1124" s="6" t="str">
        <f>OBV!F1124</f>
        <v>BEARISH</v>
      </c>
      <c r="K1124" s="6" t="str">
        <f>OBV!G1124</f>
        <v>NEUTRAL</v>
      </c>
      <c r="L1124" s="6" t="str">
        <f>OBV!H1124</f>
        <v>BEARISH DIVERGENCE</v>
      </c>
    </row>
    <row r="1125" spans="1:12" ht="13.5" x14ac:dyDescent="0.25">
      <c r="A1125" s="3">
        <f>RSI!A1125</f>
        <v>43648</v>
      </c>
      <c r="B1125" s="2">
        <f>RSI!B1125</f>
        <v>3.0091999999999999</v>
      </c>
      <c r="C1125" s="2">
        <f>RSI!I1125</f>
        <v>58.403788803442708</v>
      </c>
      <c r="D1125" s="2">
        <f>MACD!E1125</f>
        <v>-2.0853397856068767E-5</v>
      </c>
      <c r="E1125" s="2">
        <f>MACD!F1125</f>
        <v>-1.0017141253980931E-3</v>
      </c>
      <c r="F1125" s="2">
        <f>'Moving Avg'!D1125</f>
        <v>2.9579999999999997</v>
      </c>
      <c r="G1125" s="2">
        <f>'Moving Avg'!F1125</f>
        <v>2.9577450000000005</v>
      </c>
      <c r="H1125" s="2">
        <f>'Moving Avg'!G1125</f>
        <v>2.9718379999999995</v>
      </c>
      <c r="I1125" s="2">
        <f>'Moving Avg'!H1125</f>
        <v>3.085843000000005</v>
      </c>
      <c r="J1125" s="6" t="str">
        <f>OBV!F1125</f>
        <v>BEARISH</v>
      </c>
      <c r="K1125" s="6" t="str">
        <f>OBV!G1125</f>
        <v>NEUTRAL</v>
      </c>
      <c r="L1125" s="6" t="str">
        <f>OBV!H1125</f>
        <v>BEARISH DIVERGENCE</v>
      </c>
    </row>
    <row r="1126" spans="1:12" ht="13.5" x14ac:dyDescent="0.25">
      <c r="A1126" s="3">
        <f>RSI!A1126</f>
        <v>43649</v>
      </c>
      <c r="B1126" s="2">
        <f>RSI!B1126</f>
        <v>3.0091999999999999</v>
      </c>
      <c r="C1126" s="2">
        <f>RSI!I1126</f>
        <v>58.403788803442708</v>
      </c>
      <c r="D1126" s="2">
        <f>MACD!E1126</f>
        <v>-2.186223455352021E-3</v>
      </c>
      <c r="E1126" s="2">
        <f>MACD!F1126</f>
        <v>-1.2386159913888787E-3</v>
      </c>
      <c r="F1126" s="2">
        <f>'Moving Avg'!D1126</f>
        <v>2.9780799999999998</v>
      </c>
      <c r="G1126" s="2">
        <f>'Moving Avg'!F1126</f>
        <v>2.9610050000000006</v>
      </c>
      <c r="H1126" s="2">
        <f>'Moving Avg'!G1126</f>
        <v>2.9703339999999994</v>
      </c>
      <c r="I1126" s="2">
        <f>'Moving Avg'!H1126</f>
        <v>3.0849405000000045</v>
      </c>
      <c r="J1126" s="6" t="str">
        <f>OBV!F1126</f>
        <v>BEARISH</v>
      </c>
      <c r="K1126" s="6" t="str">
        <f>OBV!G1126</f>
        <v>NEUTRAL</v>
      </c>
      <c r="L1126" s="6" t="str">
        <f>OBV!H1126</f>
        <v>BEARISH DIVERGENCE</v>
      </c>
    </row>
    <row r="1127" spans="1:12" ht="13.5" x14ac:dyDescent="0.25">
      <c r="A1127" s="3">
        <f>RSI!A1127</f>
        <v>43650</v>
      </c>
      <c r="B1127" s="2">
        <f>RSI!B1127</f>
        <v>2.9590000000000001</v>
      </c>
      <c r="C1127" s="2">
        <f>RSI!I1127</f>
        <v>49.392768150801786</v>
      </c>
      <c r="D1127" s="2">
        <f>MACD!E1127</f>
        <v>-5.9742536985352146E-4</v>
      </c>
      <c r="E1127" s="2">
        <f>MACD!F1127</f>
        <v>-1.1103778670818072E-3</v>
      </c>
      <c r="F1127" s="2">
        <f>'Moving Avg'!D1127</f>
        <v>2.9921199999999999</v>
      </c>
      <c r="G1127" s="2">
        <f>'Moving Avg'!F1127</f>
        <v>2.9617550000000006</v>
      </c>
      <c r="H1127" s="2">
        <f>'Moving Avg'!G1127</f>
        <v>2.9683279999999983</v>
      </c>
      <c r="I1127" s="2">
        <f>'Moving Avg'!H1127</f>
        <v>3.0836865000000047</v>
      </c>
      <c r="J1127" s="6" t="str">
        <f>OBV!F1127</f>
        <v>BEARISH</v>
      </c>
      <c r="K1127" s="6" t="str">
        <f>OBV!G1127</f>
        <v>NEUTRAL</v>
      </c>
      <c r="L1127" s="6" t="str">
        <f>OBV!H1127</f>
        <v>BEARISH DIVERGENCE</v>
      </c>
    </row>
    <row r="1128" spans="1:12" ht="13.5" x14ac:dyDescent="0.25">
      <c r="A1128" s="3">
        <f>RSI!A1128</f>
        <v>43651</v>
      </c>
      <c r="B1128" s="2">
        <f>RSI!B1128</f>
        <v>2.9590000000000001</v>
      </c>
      <c r="C1128" s="2">
        <f>RSI!I1128</f>
        <v>49.392768150801786</v>
      </c>
      <c r="D1128" s="2">
        <f>MACD!E1128</f>
        <v>-7.7033370321144545E-4</v>
      </c>
      <c r="E1128" s="2">
        <f>MACD!F1128</f>
        <v>-1.0423690343077348E-3</v>
      </c>
      <c r="F1128" s="2">
        <f>'Moving Avg'!D1128</f>
        <v>2.9891199999999998</v>
      </c>
      <c r="G1128" s="2">
        <f>'Moving Avg'!F1128</f>
        <v>2.9617550000000006</v>
      </c>
      <c r="H1128" s="2">
        <f>'Moving Avg'!G1128</f>
        <v>2.965819999999999</v>
      </c>
      <c r="I1128" s="2">
        <f>'Moving Avg'!H1128</f>
        <v>3.0824325000000043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</row>
    <row r="1129" spans="1:12" ht="13.5" x14ac:dyDescent="0.25">
      <c r="A1129" s="3">
        <f>RSI!A1129</f>
        <v>43654</v>
      </c>
      <c r="B1129" s="2">
        <f>RSI!B1129</f>
        <v>3.0291999999999999</v>
      </c>
      <c r="C1129" s="2">
        <f>RSI!I1129</f>
        <v>59.521594427689408</v>
      </c>
      <c r="D1129" s="2">
        <f>MACD!E1129</f>
        <v>-1.3820101386574635E-2</v>
      </c>
      <c r="E1129" s="2">
        <f>MACD!F1129</f>
        <v>-3.597915504761115E-3</v>
      </c>
      <c r="F1129" s="2">
        <f>'Moving Avg'!D1129</f>
        <v>2.9931199999999998</v>
      </c>
      <c r="G1129" s="2">
        <f>'Moving Avg'!F1129</f>
        <v>2.9640100000000009</v>
      </c>
      <c r="H1129" s="2">
        <f>'Moving Avg'!G1129</f>
        <v>2.9649179999999991</v>
      </c>
      <c r="I1129" s="2">
        <f>'Moving Avg'!H1129</f>
        <v>3.0817805000000038</v>
      </c>
      <c r="J1129" s="6" t="str">
        <f>OBV!F1129</f>
        <v>BEARISH</v>
      </c>
      <c r="K1129" s="6" t="str">
        <f>OBV!G1129</f>
        <v>NEUTRAL</v>
      </c>
      <c r="L1129" s="6" t="str">
        <f>OBV!H1129</f>
        <v>BEARISH DIVERGENCE</v>
      </c>
    </row>
    <row r="1130" spans="1:12" ht="13.5" x14ac:dyDescent="0.25">
      <c r="A1130" s="3">
        <f>RSI!A1130</f>
        <v>43655</v>
      </c>
      <c r="B1130" s="2">
        <f>RSI!B1130</f>
        <v>3.0291999999999999</v>
      </c>
      <c r="C1130" s="2">
        <f>RSI!I1130</f>
        <v>59.521594427689408</v>
      </c>
      <c r="D1130" s="2">
        <f>MACD!E1130</f>
        <v>-2.5258864085658583E-2</v>
      </c>
      <c r="E1130" s="2">
        <f>MACD!F1130</f>
        <v>-7.9301052209406094E-3</v>
      </c>
      <c r="F1130" s="2">
        <f>'Moving Avg'!D1130</f>
        <v>2.9971199999999998</v>
      </c>
      <c r="G1130" s="2">
        <f>'Moving Avg'!F1130</f>
        <v>2.9662650000000008</v>
      </c>
      <c r="H1130" s="2">
        <f>'Moving Avg'!G1130</f>
        <v>2.9641159999999998</v>
      </c>
      <c r="I1130" s="2">
        <f>'Moving Avg'!H1130</f>
        <v>3.0811285000000037</v>
      </c>
      <c r="J1130" s="6" t="str">
        <f>OBV!F1130</f>
        <v>BEARISH</v>
      </c>
      <c r="K1130" s="6" t="str">
        <f>OBV!G1130</f>
        <v>NEUTRAL</v>
      </c>
      <c r="L1130" s="6" t="str">
        <f>OBV!H1130</f>
        <v>BEARISH DIVERGENCE</v>
      </c>
    </row>
    <row r="1131" spans="1:12" ht="13.5" x14ac:dyDescent="0.25">
      <c r="A1131" s="3">
        <f>RSI!A1131</f>
        <v>43656</v>
      </c>
      <c r="B1131" s="2">
        <f>RSI!B1131</f>
        <v>3.0291999999999999</v>
      </c>
      <c r="C1131" s="2">
        <f>RSI!I1131</f>
        <v>59.521594427689415</v>
      </c>
      <c r="D1131" s="2">
        <f>MACD!E1131</f>
        <v>-3.5305087122426748E-2</v>
      </c>
      <c r="E1131" s="2">
        <f>MACD!F1131</f>
        <v>-1.3405101601237836E-2</v>
      </c>
      <c r="F1131" s="2">
        <f>'Moving Avg'!D1131</f>
        <v>3.0011199999999998</v>
      </c>
      <c r="G1131" s="2">
        <f>'Moving Avg'!F1131</f>
        <v>2.9697750000000012</v>
      </c>
      <c r="H1131" s="2">
        <f>'Moving Avg'!G1131</f>
        <v>2.9633139999999996</v>
      </c>
      <c r="I1131" s="2">
        <f>'Moving Avg'!H1131</f>
        <v>3.0804515000000037</v>
      </c>
      <c r="J1131" s="6" t="str">
        <f>OBV!F1131</f>
        <v>BEARISH</v>
      </c>
      <c r="K1131" s="6" t="str">
        <f>OBV!G1131</f>
        <v>NEUTRAL</v>
      </c>
      <c r="L1131" s="6" t="str">
        <f>OBV!H1131</f>
        <v>BEARISH DIVERGENCE</v>
      </c>
    </row>
    <row r="1132" spans="1:12" ht="13.5" x14ac:dyDescent="0.25">
      <c r="A1132" s="3">
        <f>RSI!A1132</f>
        <v>43657</v>
      </c>
      <c r="B1132" s="2">
        <f>RSI!B1132</f>
        <v>3.0543</v>
      </c>
      <c r="C1132" s="2">
        <f>RSI!I1132</f>
        <v>62.842690641935306</v>
      </c>
      <c r="D1132" s="2">
        <f>MACD!E1132</f>
        <v>-4.9081984520208177E-2</v>
      </c>
      <c r="E1132" s="2">
        <f>MACD!F1132</f>
        <v>-2.0540478185031907E-2</v>
      </c>
      <c r="F1132" s="2">
        <f>'Moving Avg'!D1132</f>
        <v>3.0201799999999999</v>
      </c>
      <c r="G1132" s="2">
        <f>'Moving Avg'!F1132</f>
        <v>2.9730350000000003</v>
      </c>
      <c r="H1132" s="2">
        <f>'Moving Avg'!G1132</f>
        <v>2.9630139999999998</v>
      </c>
      <c r="I1132" s="2">
        <f>'Moving Avg'!H1132</f>
        <v>3.0800255000000036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</row>
    <row r="1133" spans="1:12" ht="13.5" x14ac:dyDescent="0.25">
      <c r="A1133" s="3">
        <f>RSI!A1133</f>
        <v>43658</v>
      </c>
      <c r="B1133" s="2">
        <f>RSI!B1133</f>
        <v>3.0091999999999999</v>
      </c>
      <c r="C1133" s="2">
        <f>RSI!I1133</f>
        <v>54.232629665587396</v>
      </c>
      <c r="D1133" s="2">
        <f>MACD!E1133</f>
        <v>-4.4754117985476682E-2</v>
      </c>
      <c r="E1133" s="2">
        <f>MACD!F1133</f>
        <v>-2.5383206145120865E-2</v>
      </c>
      <c r="F1133" s="2">
        <f>'Moving Avg'!D1133</f>
        <v>3.0302199999999999</v>
      </c>
      <c r="G1133" s="2">
        <f>'Moving Avg'!F1133</f>
        <v>2.9740400000000005</v>
      </c>
      <c r="H1133" s="2">
        <f>'Moving Avg'!G1133</f>
        <v>2.9630139999999994</v>
      </c>
      <c r="I1133" s="2">
        <f>'Moving Avg'!H1133</f>
        <v>3.079173000000003</v>
      </c>
      <c r="J1133" s="6" t="str">
        <f>OBV!F1133</f>
        <v>BEARISH</v>
      </c>
      <c r="K1133" s="6" t="str">
        <f>OBV!G1133</f>
        <v>NEUTRAL</v>
      </c>
      <c r="L1133" s="6" t="str">
        <f>OBV!H1133</f>
        <v>BEARISH DIVERGENCE</v>
      </c>
    </row>
    <row r="1134" spans="1:12" ht="13.5" x14ac:dyDescent="0.25">
      <c r="A1134" s="3">
        <f>RSI!A1134</f>
        <v>43661</v>
      </c>
      <c r="B1134" s="2">
        <f>RSI!B1134</f>
        <v>3.0943999999999998</v>
      </c>
      <c r="C1134" s="2">
        <f>RSI!I1134</f>
        <v>64.2090083092003</v>
      </c>
      <c r="D1134" s="2">
        <f>MACD!E1134</f>
        <v>-4.2150187019684537E-2</v>
      </c>
      <c r="E1134" s="2">
        <f>MACD!F1134</f>
        <v>-2.8736602320033604E-2</v>
      </c>
      <c r="F1134" s="2">
        <f>'Moving Avg'!D1134</f>
        <v>3.0432600000000001</v>
      </c>
      <c r="G1134" s="2">
        <f>'Moving Avg'!F1134</f>
        <v>2.9793050000000005</v>
      </c>
      <c r="H1134" s="2">
        <f>'Moving Avg'!G1134</f>
        <v>2.9651200000000002</v>
      </c>
      <c r="I1134" s="2">
        <f>'Moving Avg'!H1134</f>
        <v>3.0789475000000022</v>
      </c>
      <c r="J1134" s="6" t="str">
        <f>OBV!F1134</f>
        <v>BEARISH</v>
      </c>
      <c r="K1134" s="6" t="str">
        <f>OBV!G1134</f>
        <v>NEUTRAL</v>
      </c>
      <c r="L1134" s="6" t="str">
        <f>OBV!H1134</f>
        <v>BEARISH DIVERGENCE</v>
      </c>
    </row>
    <row r="1135" spans="1:12" ht="13.5" x14ac:dyDescent="0.25">
      <c r="A1135" s="3">
        <f>RSI!A1135</f>
        <v>43662</v>
      </c>
      <c r="B1135" s="2">
        <f>RSI!B1135</f>
        <v>3.0893999999999999</v>
      </c>
      <c r="C1135" s="2">
        <f>RSI!I1135</f>
        <v>63.336467209821166</v>
      </c>
      <c r="D1135" s="2">
        <f>MACD!E1135</f>
        <v>-4.0230295955092643E-2</v>
      </c>
      <c r="E1135" s="2">
        <f>MACD!F1135</f>
        <v>-3.1035341047045414E-2</v>
      </c>
      <c r="F1135" s="2">
        <f>'Moving Avg'!D1135</f>
        <v>3.0552999999999999</v>
      </c>
      <c r="G1135" s="2">
        <f>'Moving Avg'!F1135</f>
        <v>2.9883350000000006</v>
      </c>
      <c r="H1135" s="2">
        <f>'Moving Avg'!G1135</f>
        <v>2.9667240000000006</v>
      </c>
      <c r="I1135" s="2">
        <f>'Moving Avg'!H1135</f>
        <v>3.0784960000000017</v>
      </c>
      <c r="J1135" s="6" t="str">
        <f>OBV!F1135</f>
        <v>BEARISH</v>
      </c>
      <c r="K1135" s="6" t="str">
        <f>OBV!G1135</f>
        <v>NEUTRAL</v>
      </c>
      <c r="L1135" s="6" t="str">
        <f>OBV!H1135</f>
        <v>BEARISH DIVERGENCE</v>
      </c>
    </row>
    <row r="1136" spans="1:12" ht="13.5" x14ac:dyDescent="0.25">
      <c r="A1136" s="3">
        <f>RSI!A1136</f>
        <v>43663</v>
      </c>
      <c r="B1136" s="2">
        <f>RSI!B1136</f>
        <v>3.0592999999999999</v>
      </c>
      <c r="C1136" s="2">
        <f>RSI!I1136</f>
        <v>58.208366812724591</v>
      </c>
      <c r="D1136" s="2">
        <f>MACD!E1136</f>
        <v>-3.6951973372234992E-2</v>
      </c>
      <c r="E1136" s="2">
        <f>MACD!F1136</f>
        <v>-3.2218667512083334E-2</v>
      </c>
      <c r="F1136" s="2">
        <f>'Moving Avg'!D1136</f>
        <v>3.0613199999999998</v>
      </c>
      <c r="G1136" s="2">
        <f>'Moving Avg'!F1136</f>
        <v>2.9928500000000002</v>
      </c>
      <c r="H1136" s="2">
        <f>'Moving Avg'!G1136</f>
        <v>2.9677260000000003</v>
      </c>
      <c r="I1136" s="2">
        <f>'Moving Avg'!H1136</f>
        <v>3.0779190000000023</v>
      </c>
      <c r="J1136" s="6" t="str">
        <f>OBV!F1136</f>
        <v>BEARISH</v>
      </c>
      <c r="K1136" s="6" t="str">
        <f>OBV!G1136</f>
        <v>NEUTRAL</v>
      </c>
      <c r="L1136" s="6" t="str">
        <f>OBV!H1136</f>
        <v>BEARISH DIVERGENCE</v>
      </c>
    </row>
    <row r="1137" spans="1:12" ht="13.5" x14ac:dyDescent="0.25">
      <c r="A1137" s="3">
        <f>RSI!A1137</f>
        <v>43664</v>
      </c>
      <c r="B1137" s="2">
        <f>RSI!B1137</f>
        <v>3.0142000000000002</v>
      </c>
      <c r="C1137" s="2">
        <f>RSI!I1137</f>
        <v>51.482379758754533</v>
      </c>
      <c r="D1137" s="2">
        <f>MACD!E1137</f>
        <v>-3.8915658261765351E-2</v>
      </c>
      <c r="E1137" s="2">
        <f>MACD!F1137</f>
        <v>-3.3558065662019743E-2</v>
      </c>
      <c r="F1137" s="2">
        <f>'Moving Avg'!D1137</f>
        <v>3.0533000000000001</v>
      </c>
      <c r="G1137" s="2">
        <f>'Moving Avg'!F1137</f>
        <v>2.9951100000000004</v>
      </c>
      <c r="H1137" s="2">
        <f>'Moving Avg'!G1137</f>
        <v>2.9678260000000005</v>
      </c>
      <c r="I1137" s="2">
        <f>'Moving Avg'!H1137</f>
        <v>3.077116500000002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3.0142000000000002</v>
      </c>
      <c r="C1138" s="2">
        <f>RSI!I1138</f>
        <v>51.482379758754533</v>
      </c>
      <c r="D1138" s="2">
        <f>MACD!E1138</f>
        <v>-4.0639734363115299E-2</v>
      </c>
      <c r="E1138" s="2">
        <f>MACD!F1138</f>
        <v>-3.4974399402238857E-2</v>
      </c>
      <c r="F1138" s="2">
        <f>'Moving Avg'!D1138</f>
        <v>3.0543000000000005</v>
      </c>
      <c r="G1138" s="2">
        <f>'Moving Avg'!F1138</f>
        <v>2.9978700000000003</v>
      </c>
      <c r="H1138" s="2">
        <f>'Moving Avg'!G1138</f>
        <v>2.9684280000000003</v>
      </c>
      <c r="I1138" s="2">
        <f>'Moving Avg'!H1138</f>
        <v>3.0763895000000012</v>
      </c>
      <c r="J1138" s="6" t="str">
        <f>OBV!F1138</f>
        <v>BEARISH</v>
      </c>
      <c r="K1138" s="6" t="str">
        <f>OBV!G1138</f>
        <v>NEUTRAL</v>
      </c>
      <c r="L1138" s="6" t="str">
        <f>OBV!H1138</f>
        <v>BEARISH DIVERGENCE</v>
      </c>
    </row>
    <row r="1139" spans="1:12" ht="13.5" x14ac:dyDescent="0.25">
      <c r="A1139" s="3">
        <f>RSI!A1139</f>
        <v>43668</v>
      </c>
      <c r="B1139" s="2">
        <f>RSI!B1139</f>
        <v>3.0091999999999999</v>
      </c>
      <c r="C1139" s="2">
        <f>RSI!I1139</f>
        <v>50.728699447158277</v>
      </c>
      <c r="D1139" s="2">
        <f>MACD!E1139</f>
        <v>-3.0986064820149206E-2</v>
      </c>
      <c r="E1139" s="2">
        <f>MACD!F1139</f>
        <v>-3.4176732485820926E-2</v>
      </c>
      <c r="F1139" s="2">
        <f>'Moving Avg'!D1139</f>
        <v>3.0372600000000003</v>
      </c>
      <c r="G1139" s="2">
        <f>'Moving Avg'!F1139</f>
        <v>3.0028899999999998</v>
      </c>
      <c r="H1139" s="2">
        <f>'Moving Avg'!G1139</f>
        <v>2.9689299999999998</v>
      </c>
      <c r="I1139" s="2">
        <f>'Moving Avg'!H1139</f>
        <v>3.0756375000000014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3.0192000000000001</v>
      </c>
      <c r="C1140" s="2">
        <f>RSI!I1140</f>
        <v>52.234802918611251</v>
      </c>
      <c r="D1140" s="2">
        <f>MACD!E1140</f>
        <v>-2.3582351476569841E-2</v>
      </c>
      <c r="E1140" s="2">
        <f>MACD!F1140</f>
        <v>-3.2057856283970711E-2</v>
      </c>
      <c r="F1140" s="2">
        <f>'Moving Avg'!D1140</f>
        <v>3.0232199999999998</v>
      </c>
      <c r="G1140" s="2">
        <f>'Moving Avg'!F1140</f>
        <v>3.00841</v>
      </c>
      <c r="H1140" s="2">
        <f>'Moving Avg'!G1140</f>
        <v>2.9705360000000001</v>
      </c>
      <c r="I1140" s="2">
        <f>'Moving Avg'!H1140</f>
        <v>3.0749355000000014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</row>
    <row r="1141" spans="1:12" ht="13.5" x14ac:dyDescent="0.25">
      <c r="A1141" s="3">
        <f>RSI!A1141</f>
        <v>43670</v>
      </c>
      <c r="B1141" s="2">
        <f>RSI!B1141</f>
        <v>3.0142000000000002</v>
      </c>
      <c r="C1141" s="2">
        <f>RSI!I1141</f>
        <v>51.388968464949514</v>
      </c>
      <c r="D1141" s="2">
        <f>MACD!E1141</f>
        <v>-1.7028646133576686E-2</v>
      </c>
      <c r="E1141" s="2">
        <f>MACD!F1141</f>
        <v>-2.9052014253891909E-2</v>
      </c>
      <c r="F1141" s="2">
        <f>'Moving Avg'!D1141</f>
        <v>3.0142000000000002</v>
      </c>
      <c r="G1141" s="2">
        <f>'Moving Avg'!F1141</f>
        <v>3.0136799999999999</v>
      </c>
      <c r="H1141" s="2">
        <f>'Moving Avg'!G1141</f>
        <v>2.9717399999999992</v>
      </c>
      <c r="I1141" s="2">
        <f>'Moving Avg'!H1141</f>
        <v>3.0742085000000015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</row>
    <row r="1142" spans="1:12" ht="13.5" x14ac:dyDescent="0.25">
      <c r="A1142" s="3">
        <f>RSI!A1142</f>
        <v>43672</v>
      </c>
      <c r="B1142" s="2">
        <f>RSI!B1142</f>
        <v>3.0442999999999998</v>
      </c>
      <c r="C1142" s="2">
        <f>RSI!I1142</f>
        <v>56.007320175577583</v>
      </c>
      <c r="D1142" s="2">
        <f>MACD!E1142</f>
        <v>-9.8970690570592268E-3</v>
      </c>
      <c r="E1142" s="2">
        <f>MACD!F1142</f>
        <v>-2.5221025214525374E-2</v>
      </c>
      <c r="F1142" s="2">
        <f>'Moving Avg'!D1142</f>
        <v>3.0202200000000001</v>
      </c>
      <c r="G1142" s="2">
        <f>'Moving Avg'!F1142</f>
        <v>3.0214550000000004</v>
      </c>
      <c r="H1142" s="2">
        <f>'Moving Avg'!G1142</f>
        <v>2.9738479999999994</v>
      </c>
      <c r="I1142" s="2">
        <f>'Moving Avg'!H1142</f>
        <v>3.0735315000000019</v>
      </c>
      <c r="J1142" s="6" t="str">
        <f>OBV!F1142</f>
        <v>BEARISH</v>
      </c>
      <c r="K1142" s="6" t="str">
        <f>OBV!G1142</f>
        <v>NEUTRAL</v>
      </c>
      <c r="L1142" s="6" t="str">
        <f>OBV!H1142</f>
        <v>BEARISH DIVERGENCE</v>
      </c>
    </row>
    <row r="1143" spans="1:12" ht="13.5" x14ac:dyDescent="0.25">
      <c r="A1143" s="3">
        <f>RSI!A1143</f>
        <v>43675</v>
      </c>
      <c r="B1143" s="2">
        <f>RSI!B1143</f>
        <v>3.0291999999999999</v>
      </c>
      <c r="C1143" s="2">
        <f>RSI!I1143</f>
        <v>53.272969524557588</v>
      </c>
      <c r="D1143" s="2">
        <f>MACD!E1143</f>
        <v>-9.9028469138389141E-3</v>
      </c>
      <c r="E1143" s="2">
        <f>MACD!F1143</f>
        <v>-2.2157389554388084E-2</v>
      </c>
      <c r="F1143" s="2">
        <f>'Moving Avg'!D1143</f>
        <v>3.0232199999999998</v>
      </c>
      <c r="G1143" s="2">
        <f>'Moving Avg'!F1143</f>
        <v>3.0242150000000003</v>
      </c>
      <c r="H1143" s="2">
        <f>'Moving Avg'!G1143</f>
        <v>2.9756539999999996</v>
      </c>
      <c r="I1143" s="2">
        <f>'Moving Avg'!H1143</f>
        <v>3.0728795000000013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</row>
    <row r="1144" spans="1:12" ht="13.5" x14ac:dyDescent="0.25">
      <c r="A1144" s="3">
        <f>RSI!A1144</f>
        <v>43676</v>
      </c>
      <c r="B1144" s="2">
        <f>RSI!B1144</f>
        <v>3.0592999999999999</v>
      </c>
      <c r="C1144" s="2">
        <f>RSI!I1144</f>
        <v>57.705646064382201</v>
      </c>
      <c r="D1144" s="2">
        <f>MACD!E1144</f>
        <v>8.5562168171948727E-4</v>
      </c>
      <c r="E1144" s="2">
        <f>MACD!F1144</f>
        <v>-1.7554787307166569E-2</v>
      </c>
      <c r="F1144" s="2">
        <f>'Moving Avg'!D1144</f>
        <v>3.0332400000000002</v>
      </c>
      <c r="G1144" s="2">
        <f>'Moving Avg'!F1144</f>
        <v>3.0267200000000001</v>
      </c>
      <c r="H1144" s="2">
        <f>'Moving Avg'!G1144</f>
        <v>2.9771580000000002</v>
      </c>
      <c r="I1144" s="2">
        <f>'Moving Avg'!H1144</f>
        <v>3.072277500000002</v>
      </c>
      <c r="J1144" s="6" t="str">
        <f>OBV!F1144</f>
        <v>BEARISH</v>
      </c>
      <c r="K1144" s="6" t="str">
        <f>OBV!G1144</f>
        <v>NEUTRAL</v>
      </c>
      <c r="L1144" s="6" t="str">
        <f>OBV!H1144</f>
        <v>BEARISH DIVERGENCE</v>
      </c>
    </row>
    <row r="1145" spans="1:12" ht="13.5" x14ac:dyDescent="0.25">
      <c r="A1145" s="3">
        <f>RSI!A1145</f>
        <v>43677</v>
      </c>
      <c r="B1145" s="2">
        <f>RSI!B1145</f>
        <v>3.0543</v>
      </c>
      <c r="C1145" s="2">
        <f>RSI!I1145</f>
        <v>56.74271289483972</v>
      </c>
      <c r="D1145" s="2">
        <f>MACD!E1145</f>
        <v>9.2760102203284234E-3</v>
      </c>
      <c r="E1145" s="2">
        <f>MACD!F1145</f>
        <v>-1.218862780166757E-2</v>
      </c>
      <c r="F1145" s="2">
        <f>'Moving Avg'!D1145</f>
        <v>3.04026</v>
      </c>
      <c r="G1145" s="2">
        <f>'Moving Avg'!F1145</f>
        <v>3.028975</v>
      </c>
      <c r="H1145" s="2">
        <f>'Moving Avg'!G1145</f>
        <v>2.9785620000000006</v>
      </c>
      <c r="I1145" s="2">
        <f>'Moving Avg'!H1145</f>
        <v>3.0717510000000021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</row>
    <row r="1146" spans="1:12" ht="13.5" x14ac:dyDescent="0.25">
      <c r="A1146" s="3">
        <f>RSI!A1146</f>
        <v>43678</v>
      </c>
      <c r="B1146" s="2">
        <f>RSI!B1146</f>
        <v>3.0543</v>
      </c>
      <c r="C1146" s="2">
        <f>RSI!I1146</f>
        <v>56.74271289483972</v>
      </c>
      <c r="D1146" s="2">
        <f>MACD!E1146</f>
        <v>1.1536701978835495E-2</v>
      </c>
      <c r="E1146" s="2">
        <f>MACD!F1146</f>
        <v>-7.4435618455669563E-3</v>
      </c>
      <c r="F1146" s="2">
        <f>'Moving Avg'!D1146</f>
        <v>3.0482799999999997</v>
      </c>
      <c r="G1146" s="2">
        <f>'Moving Avg'!F1146</f>
        <v>3.0312299999999999</v>
      </c>
      <c r="H1146" s="2">
        <f>'Moving Avg'!G1146</f>
        <v>2.9804680000000006</v>
      </c>
      <c r="I1146" s="2">
        <f>'Moving Avg'!H1146</f>
        <v>3.071124000000002</v>
      </c>
      <c r="J1146" s="6" t="str">
        <f>OBV!F1146</f>
        <v>BEARISH</v>
      </c>
      <c r="K1146" s="6" t="str">
        <f>OBV!G1146</f>
        <v>NEUTRAL</v>
      </c>
      <c r="L1146" s="6" t="str">
        <f>OBV!H1146</f>
        <v>BEARISH DIVERGENCE</v>
      </c>
    </row>
    <row r="1147" spans="1:12" ht="13.5" x14ac:dyDescent="0.25">
      <c r="A1147" s="3">
        <f>RSI!A1147</f>
        <v>43679</v>
      </c>
      <c r="B1147" s="2">
        <f>RSI!B1147</f>
        <v>3.1314000000000002</v>
      </c>
      <c r="C1147" s="2">
        <f>RSI!I1147</f>
        <v>66.68473724457337</v>
      </c>
      <c r="D1147" s="2">
        <f>MACD!E1147</f>
        <v>5.8383424571362141E-4</v>
      </c>
      <c r="E1147" s="2">
        <f>MACD!F1147</f>
        <v>-5.8380826273108418E-3</v>
      </c>
      <c r="F1147" s="2">
        <f>'Moving Avg'!D1147</f>
        <v>3.0656999999999996</v>
      </c>
      <c r="G1147" s="2">
        <f>'Moving Avg'!F1147</f>
        <v>3.0398499999999999</v>
      </c>
      <c r="H1147" s="2">
        <f>'Moving Avg'!G1147</f>
        <v>2.9850200000000013</v>
      </c>
      <c r="I1147" s="2">
        <f>'Moving Avg'!H1147</f>
        <v>3.0709075000000019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</row>
    <row r="1148" spans="1:12" ht="13.5" x14ac:dyDescent="0.25">
      <c r="A1148" s="3">
        <f>RSI!A1148</f>
        <v>43682</v>
      </c>
      <c r="B1148" s="2">
        <f>RSI!B1148</f>
        <v>3.1259000000000001</v>
      </c>
      <c r="C1148" s="2">
        <f>RSI!I1148</f>
        <v>65.527736326301309</v>
      </c>
      <c r="D1148" s="2">
        <f>MACD!E1148</f>
        <v>-8.9323308927231615E-3</v>
      </c>
      <c r="E1148" s="2">
        <f>MACD!F1148</f>
        <v>-6.4569322803933061E-3</v>
      </c>
      <c r="F1148" s="2">
        <f>'Moving Avg'!D1148</f>
        <v>3.0850399999999998</v>
      </c>
      <c r="G1148" s="2">
        <f>'Moving Avg'!F1148</f>
        <v>3.0481949999999998</v>
      </c>
      <c r="H1148" s="2">
        <f>'Moving Avg'!G1148</f>
        <v>2.989462000000001</v>
      </c>
      <c r="I1148" s="2">
        <f>'Moving Avg'!H1148</f>
        <v>3.0706890000000016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3.0764999999999998</v>
      </c>
      <c r="C1149" s="2">
        <f>RSI!I1149</f>
        <v>56.110929431897439</v>
      </c>
      <c r="D1149" s="2">
        <f>MACD!E1149</f>
        <v>-1.4669128868504799E-2</v>
      </c>
      <c r="E1149" s="2">
        <f>MACD!F1149</f>
        <v>-8.0993715980156051E-3</v>
      </c>
      <c r="F1149" s="2">
        <f>'Moving Avg'!D1149</f>
        <v>3.0884799999999997</v>
      </c>
      <c r="G1149" s="2">
        <f>'Moving Avg'!F1149</f>
        <v>3.0505599999999999</v>
      </c>
      <c r="H1149" s="2">
        <f>'Moving Avg'!G1149</f>
        <v>2.9928160000000013</v>
      </c>
      <c r="I1149" s="2">
        <f>'Moving Avg'!H1149</f>
        <v>3.0702735000000012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3.0764999999999998</v>
      </c>
      <c r="C1150" s="2">
        <f>RSI!I1150</f>
        <v>56.110929431897439</v>
      </c>
      <c r="D1150" s="2">
        <f>MACD!E1150</f>
        <v>-1.8225091625956757E-2</v>
      </c>
      <c r="E1150" s="2">
        <f>MACD!F1150</f>
        <v>-1.0124515603603836E-2</v>
      </c>
      <c r="F1150" s="2">
        <f>'Moving Avg'!D1150</f>
        <v>3.0929199999999999</v>
      </c>
      <c r="G1150" s="2">
        <f>'Moving Avg'!F1150</f>
        <v>3.0529250000000001</v>
      </c>
      <c r="H1150" s="2">
        <f>'Moving Avg'!G1150</f>
        <v>2.9961700000000011</v>
      </c>
      <c r="I1150" s="2">
        <f>'Moving Avg'!H1150</f>
        <v>3.069782500000001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</row>
    <row r="1151" spans="1:12" ht="13.5" x14ac:dyDescent="0.25">
      <c r="A1151" s="3">
        <f>RSI!A1151</f>
        <v>43685</v>
      </c>
      <c r="B1151" s="2">
        <f>RSI!B1151</f>
        <v>3.1095000000000002</v>
      </c>
      <c r="C1151" s="2">
        <f>RSI!I1151</f>
        <v>60.507822805294289</v>
      </c>
      <c r="D1151" s="2">
        <f>MACD!E1151</f>
        <v>-2.4670075648166367E-2</v>
      </c>
      <c r="E1151" s="2">
        <f>MACD!F1151</f>
        <v>-1.3033627612516342E-2</v>
      </c>
      <c r="F1151" s="2">
        <f>'Moving Avg'!D1151</f>
        <v>3.1039599999999998</v>
      </c>
      <c r="G1151" s="2">
        <f>'Moving Avg'!F1151</f>
        <v>3.05694</v>
      </c>
      <c r="H1151" s="2">
        <f>'Moving Avg'!G1151</f>
        <v>3.000684000000001</v>
      </c>
      <c r="I1151" s="2">
        <f>'Moving Avg'!H1151</f>
        <v>3.0695070000000011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</row>
    <row r="1152" spans="1:12" ht="13.5" x14ac:dyDescent="0.25">
      <c r="A1152" s="3">
        <f>RSI!A1152</f>
        <v>43686</v>
      </c>
      <c r="B1152" s="2">
        <f>RSI!B1152</f>
        <v>3.1095000000000002</v>
      </c>
      <c r="C1152" s="2">
        <f>RSI!I1152</f>
        <v>60.507822805294289</v>
      </c>
      <c r="D1152" s="2">
        <f>MACD!E1152</f>
        <v>-2.5893694746499829E-2</v>
      </c>
      <c r="E1152" s="2">
        <f>MACD!F1152</f>
        <v>-1.5605641039313042E-2</v>
      </c>
      <c r="F1152" s="2">
        <f>'Moving Avg'!D1152</f>
        <v>3.0995800000000004</v>
      </c>
      <c r="G1152" s="2">
        <f>'Moving Avg'!F1152</f>
        <v>3.0596999999999999</v>
      </c>
      <c r="H1152" s="2">
        <f>'Moving Avg'!G1152</f>
        <v>3.0050980000000012</v>
      </c>
      <c r="I1152" s="2">
        <f>'Moving Avg'!H1152</f>
        <v>3.0692315000000012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</row>
    <row r="1153" spans="1:12" ht="13.5" x14ac:dyDescent="0.25">
      <c r="A1153" s="3">
        <f>RSI!A1153</f>
        <v>43691</v>
      </c>
      <c r="B1153" s="2">
        <f>RSI!B1153</f>
        <v>3.1095000000000002</v>
      </c>
      <c r="C1153" s="2">
        <f>RSI!I1153</f>
        <v>60.507822805294289</v>
      </c>
      <c r="D1153" s="2">
        <f>MACD!E1153</f>
        <v>-2.9623382703923173E-2</v>
      </c>
      <c r="E1153" s="2">
        <f>MACD!F1153</f>
        <v>-1.8409189372235069E-2</v>
      </c>
      <c r="F1153" s="2">
        <f>'Moving Avg'!D1153</f>
        <v>3.0963000000000003</v>
      </c>
      <c r="G1153" s="2">
        <f>'Moving Avg'!F1153</f>
        <v>3.0647149999999996</v>
      </c>
      <c r="H1153" s="2">
        <f>'Moving Avg'!G1153</f>
        <v>3.0086100000000009</v>
      </c>
      <c r="I1153" s="2">
        <f>'Moving Avg'!H1153</f>
        <v>3.0689810000000013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3.1095000000000002</v>
      </c>
      <c r="C1154" s="2">
        <f>RSI!I1154</f>
        <v>60.507822805294289</v>
      </c>
      <c r="D1154" s="2">
        <f>MACD!E1154</f>
        <v>-2.8492244975934167E-2</v>
      </c>
      <c r="E1154" s="2">
        <f>MACD!F1154</f>
        <v>-2.0425800492974891E-2</v>
      </c>
      <c r="F1154" s="2">
        <f>'Moving Avg'!D1154</f>
        <v>3.1029000000000004</v>
      </c>
      <c r="G1154" s="2">
        <f>'Moving Avg'!F1154</f>
        <v>3.0654699999999995</v>
      </c>
      <c r="H1154" s="2">
        <f>'Moving Avg'!G1154</f>
        <v>3.0119200000000008</v>
      </c>
      <c r="I1154" s="2">
        <f>'Moving Avg'!H1154</f>
        <v>3.0687305000000005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</row>
    <row r="1155" spans="1:12" ht="13.5" x14ac:dyDescent="0.25">
      <c r="A1155" s="3">
        <f>RSI!A1155</f>
        <v>43693</v>
      </c>
      <c r="B1155" s="2">
        <f>RSI!B1155</f>
        <v>3.0985</v>
      </c>
      <c r="C1155" s="2">
        <f>RSI!I1155</f>
        <v>57.906843361399048</v>
      </c>
      <c r="D1155" s="2">
        <f>MACD!E1155</f>
        <v>-2.7807823736330839E-2</v>
      </c>
      <c r="E1155" s="2">
        <f>MACD!F1155</f>
        <v>-2.1902205141646081E-2</v>
      </c>
      <c r="F1155" s="2">
        <f>'Moving Avg'!D1155</f>
        <v>3.1073</v>
      </c>
      <c r="G1155" s="2">
        <f>'Moving Avg'!F1155</f>
        <v>3.0659249999999996</v>
      </c>
      <c r="H1155" s="2">
        <f>'Moving Avg'!G1155</f>
        <v>3.01471</v>
      </c>
      <c r="I1155" s="2">
        <f>'Moving Avg'!H1155</f>
        <v>3.0684250000000004</v>
      </c>
      <c r="J1155" s="6" t="str">
        <f>OBV!F1155</f>
        <v>BEARISH</v>
      </c>
      <c r="K1155" s="6" t="str">
        <f>OBV!G1155</f>
        <v>NEUTRAL</v>
      </c>
      <c r="L1155" s="6" t="str">
        <f>OBV!H1155</f>
        <v>BEARISH DIVERGENCE</v>
      </c>
    </row>
    <row r="1156" spans="1:12" ht="13.5" x14ac:dyDescent="0.25">
      <c r="A1156" s="3">
        <f>RSI!A1156</f>
        <v>43696</v>
      </c>
      <c r="B1156" s="2">
        <f>RSI!B1156</f>
        <v>3.1040000000000001</v>
      </c>
      <c r="C1156" s="2">
        <f>RSI!I1156</f>
        <v>58.859099700582505</v>
      </c>
      <c r="D1156" s="2">
        <f>MACD!E1156</f>
        <v>-2.7865809104318462E-2</v>
      </c>
      <c r="E1156" s="2">
        <f>MACD!F1156</f>
        <v>-2.3094925934180558E-2</v>
      </c>
      <c r="F1156" s="2">
        <f>'Moving Avg'!D1156</f>
        <v>3.1061999999999999</v>
      </c>
      <c r="G1156" s="2">
        <f>'Moving Avg'!F1156</f>
        <v>3.0681599999999998</v>
      </c>
      <c r="H1156" s="2">
        <f>'Moving Avg'!G1156</f>
        <v>3.0179100000000005</v>
      </c>
      <c r="I1156" s="2">
        <f>'Moving Avg'!H1156</f>
        <v>3.0681970000000001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</row>
    <row r="1157" spans="1:12" ht="13.5" x14ac:dyDescent="0.25">
      <c r="A1157" s="3">
        <f>RSI!A1157</f>
        <v>43697</v>
      </c>
      <c r="B1157" s="2">
        <f>RSI!B1157</f>
        <v>3.1040000000000001</v>
      </c>
      <c r="C1157" s="2">
        <f>RSI!I1157</f>
        <v>58.859099700582505</v>
      </c>
      <c r="D1157" s="2">
        <f>MACD!E1157</f>
        <v>-1.6298523462664249E-2</v>
      </c>
      <c r="E1157" s="2">
        <f>MACD!F1157</f>
        <v>-2.1735645439877296E-2</v>
      </c>
      <c r="F1157" s="2">
        <f>'Moving Avg'!D1157</f>
        <v>3.1051000000000002</v>
      </c>
      <c r="G1157" s="2">
        <f>'Moving Avg'!F1157</f>
        <v>3.0726499999999999</v>
      </c>
      <c r="H1157" s="2">
        <f>'Moving Avg'!G1157</f>
        <v>3.0211099999999997</v>
      </c>
      <c r="I1157" s="2">
        <f>'Moving Avg'!H1157</f>
        <v>3.0680195000000001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3.0326</v>
      </c>
      <c r="C1158" s="2">
        <f>RSI!I1158</f>
        <v>43.90497493958582</v>
      </c>
      <c r="D1158" s="2">
        <f>MACD!E1158</f>
        <v>-2.2951113677764923E-3</v>
      </c>
      <c r="E1158" s="2">
        <f>MACD!F1158</f>
        <v>-1.7847538625457137E-2</v>
      </c>
      <c r="F1158" s="2">
        <f>'Moving Avg'!D1158</f>
        <v>3.0897200000000002</v>
      </c>
      <c r="G1158" s="2">
        <f>'Moving Avg'!F1158</f>
        <v>3.0735699999999997</v>
      </c>
      <c r="H1158" s="2">
        <f>'Moving Avg'!G1158</f>
        <v>3.0225819999999999</v>
      </c>
      <c r="I1158" s="2">
        <f>'Moving Avg'!H1158</f>
        <v>3.0675850000000002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3.0215999999999998</v>
      </c>
      <c r="C1159" s="2">
        <f>RSI!I1159</f>
        <v>42.129114344288816</v>
      </c>
      <c r="D1159" s="2">
        <f>MACD!E1159</f>
        <v>2.9804406879643253E-3</v>
      </c>
      <c r="E1159" s="2">
        <f>MACD!F1159</f>
        <v>-1.3681942762772844E-2</v>
      </c>
      <c r="F1159" s="2">
        <f>'Moving Avg'!D1159</f>
        <v>3.0721400000000001</v>
      </c>
      <c r="G1159" s="2">
        <f>'Moving Avg'!F1159</f>
        <v>3.0741899999999998</v>
      </c>
      <c r="H1159" s="2">
        <f>'Moving Avg'!G1159</f>
        <v>3.0233320000000004</v>
      </c>
      <c r="I1159" s="2">
        <f>'Moving Avg'!H1159</f>
        <v>3.0670955000000011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3.1095000000000002</v>
      </c>
      <c r="C1160" s="2">
        <f>RSI!I1160</f>
        <v>57.071545506311892</v>
      </c>
      <c r="D1160" s="2">
        <f>MACD!E1160</f>
        <v>1.1942727465878988E-3</v>
      </c>
      <c r="E1160" s="2">
        <f>MACD!F1160</f>
        <v>-1.0706699660900697E-2</v>
      </c>
      <c r="F1160" s="2">
        <f>'Moving Avg'!D1160</f>
        <v>3.0743400000000003</v>
      </c>
      <c r="G1160" s="2">
        <f>'Moving Avg'!F1160</f>
        <v>3.0787049999999994</v>
      </c>
      <c r="H1160" s="2">
        <f>'Moving Avg'!G1160</f>
        <v>3.0258400000000005</v>
      </c>
      <c r="I1160" s="2">
        <f>'Moving Avg'!H1160</f>
        <v>3.0670955000000015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3.1095000000000002</v>
      </c>
      <c r="C1161" s="2">
        <f>RSI!I1161</f>
        <v>57.071545506311885</v>
      </c>
      <c r="D1161" s="2">
        <f>MACD!E1161</f>
        <v>4.4820981743236565E-3</v>
      </c>
      <c r="E1161" s="2">
        <f>MACD!F1161</f>
        <v>-7.6689400938558267E-3</v>
      </c>
      <c r="F1161" s="2">
        <f>'Moving Avg'!D1161</f>
        <v>3.07544</v>
      </c>
      <c r="G1161" s="2">
        <f>'Moving Avg'!F1161</f>
        <v>3.0834699999999993</v>
      </c>
      <c r="H1161" s="2">
        <f>'Moving Avg'!G1161</f>
        <v>3.0288499999999998</v>
      </c>
      <c r="I1161" s="2">
        <f>'Moving Avg'!H1161</f>
        <v>3.0673215000000016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</row>
    <row r="1162" spans="1:12" ht="13.5" x14ac:dyDescent="0.25">
      <c r="A1162" s="3">
        <f>RSI!A1162</f>
        <v>43704</v>
      </c>
      <c r="B1162" s="2">
        <f>RSI!B1162</f>
        <v>3.1095000000000002</v>
      </c>
      <c r="C1162" s="2">
        <f>RSI!I1162</f>
        <v>57.071545506311885</v>
      </c>
      <c r="D1162" s="2">
        <f>MACD!E1162</f>
        <v>7.0069517353776867E-3</v>
      </c>
      <c r="E1162" s="2">
        <f>MACD!F1162</f>
        <v>-4.7337617280091247E-3</v>
      </c>
      <c r="F1162" s="2">
        <f>'Moving Avg'!D1162</f>
        <v>3.0765400000000005</v>
      </c>
      <c r="G1162" s="2">
        <f>'Moving Avg'!F1162</f>
        <v>3.0867299999999993</v>
      </c>
      <c r="H1162" s="2">
        <f>'Moving Avg'!G1162</f>
        <v>3.0312579999999998</v>
      </c>
      <c r="I1162" s="2">
        <f>'Moving Avg'!H1162</f>
        <v>3.0674720000000018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</row>
    <row r="1163" spans="1:12" ht="13.5" x14ac:dyDescent="0.25">
      <c r="A1163" s="3">
        <f>RSI!A1163</f>
        <v>43705</v>
      </c>
      <c r="B1163" s="2">
        <f>RSI!B1163</f>
        <v>3.0489999999999999</v>
      </c>
      <c r="C1163" s="2">
        <f>RSI!I1163</f>
        <v>46.704785073147185</v>
      </c>
      <c r="D1163" s="2">
        <f>MACD!E1163</f>
        <v>1.3386743536940138E-2</v>
      </c>
      <c r="E1163" s="2">
        <f>MACD!F1163</f>
        <v>-1.109660675019272E-3</v>
      </c>
      <c r="F1163" s="2">
        <f>'Moving Avg'!D1163</f>
        <v>3.0798200000000002</v>
      </c>
      <c r="G1163" s="2">
        <f>'Moving Avg'!F1163</f>
        <v>3.0877199999999996</v>
      </c>
      <c r="H1163" s="2">
        <f>'Moving Avg'!G1163</f>
        <v>3.0324560000000003</v>
      </c>
      <c r="I1163" s="2">
        <f>'Moving Avg'!H1163</f>
        <v>3.0673200000000018</v>
      </c>
      <c r="J1163" s="6" t="str">
        <f>OBV!F1163</f>
        <v>BULLISH</v>
      </c>
      <c r="K1163" s="6" t="str">
        <f>OBV!G1163</f>
        <v>NEUTRAL</v>
      </c>
      <c r="L1163" s="6" t="str">
        <f>OBV!H1163</f>
        <v>CONFIRMED BULLISH</v>
      </c>
    </row>
    <row r="1164" spans="1:12" ht="13.5" x14ac:dyDescent="0.25">
      <c r="A1164" s="3">
        <f>RSI!A1164</f>
        <v>43706</v>
      </c>
      <c r="B1164" s="2">
        <f>RSI!B1164</f>
        <v>3.0489999999999999</v>
      </c>
      <c r="C1164" s="2">
        <f>RSI!I1164</f>
        <v>46.704785073147185</v>
      </c>
      <c r="D1164" s="2">
        <f>MACD!E1164</f>
        <v>1.8922059124637958E-2</v>
      </c>
      <c r="E1164" s="2">
        <f>MACD!F1164</f>
        <v>2.8966832849121739E-3</v>
      </c>
      <c r="F1164" s="2">
        <f>'Moving Avg'!D1164</f>
        <v>3.0852999999999997</v>
      </c>
      <c r="G1164" s="2">
        <f>'Moving Avg'!F1164</f>
        <v>3.0872049999999995</v>
      </c>
      <c r="H1164" s="2">
        <f>'Moving Avg'!G1164</f>
        <v>3.0336539999999999</v>
      </c>
      <c r="I1164" s="2">
        <f>'Moving Avg'!H1164</f>
        <v>3.0671680000000014</v>
      </c>
      <c r="J1164" s="6" t="str">
        <f>OBV!F1164</f>
        <v>BULLISH</v>
      </c>
      <c r="K1164" s="6" t="str">
        <f>OBV!G1164</f>
        <v>NEUTRAL</v>
      </c>
      <c r="L1164" s="6" t="str">
        <f>OBV!H1164</f>
        <v>CONFIRMED BULLISH</v>
      </c>
    </row>
    <row r="1165" spans="1:12" ht="13.5" x14ac:dyDescent="0.25">
      <c r="A1165" s="3">
        <f>RSI!A1165</f>
        <v>43707</v>
      </c>
      <c r="B1165" s="2">
        <f>RSI!B1165</f>
        <v>3.1259000000000001</v>
      </c>
      <c r="C1165" s="2">
        <f>RSI!I1165</f>
        <v>57.961485778131873</v>
      </c>
      <c r="D1165" s="2">
        <f>MACD!E1165</f>
        <v>1.6344063540929543E-2</v>
      </c>
      <c r="E1165" s="2">
        <f>MACD!F1165</f>
        <v>5.5861593361156477E-3</v>
      </c>
      <c r="F1165" s="2">
        <f>'Moving Avg'!D1165</f>
        <v>3.0885799999999999</v>
      </c>
      <c r="G1165" s="2">
        <f>'Moving Avg'!F1165</f>
        <v>3.0907849999999994</v>
      </c>
      <c r="H1165" s="2">
        <f>'Moving Avg'!G1165</f>
        <v>3.0379960000000001</v>
      </c>
      <c r="I1165" s="2">
        <f>'Moving Avg'!H1165</f>
        <v>3.0673505000000016</v>
      </c>
      <c r="J1165" s="6" t="str">
        <f>OBV!F1165</f>
        <v>BULLISH</v>
      </c>
      <c r="K1165" s="6" t="str">
        <f>OBV!G1165</f>
        <v>NEUTRAL</v>
      </c>
      <c r="L1165" s="6" t="str">
        <f>OBV!H1165</f>
        <v>CONFIRMED BULLISH</v>
      </c>
    </row>
    <row r="1166" spans="1:12" ht="13.5" x14ac:dyDescent="0.25">
      <c r="A1166" s="3">
        <f>RSI!A1166</f>
        <v>43710</v>
      </c>
      <c r="B1166" s="2">
        <f>RSI!B1166</f>
        <v>3.0379999999999998</v>
      </c>
      <c r="C1166" s="2">
        <f>RSI!I1166</f>
        <v>46.001249745621159</v>
      </c>
      <c r="D1166" s="2">
        <f>MACD!E1166</f>
        <v>2.1183023541831325E-2</v>
      </c>
      <c r="E1166" s="2">
        <f>MACD!F1166</f>
        <v>8.7055321772587842E-3</v>
      </c>
      <c r="F1166" s="2">
        <f>'Moving Avg'!D1166</f>
        <v>3.0742799999999999</v>
      </c>
      <c r="G1166" s="2">
        <f>'Moving Avg'!F1166</f>
        <v>3.0899699999999997</v>
      </c>
      <c r="H1166" s="2">
        <f>'Moving Avg'!G1166</f>
        <v>3.0393759999999999</v>
      </c>
      <c r="I1166" s="2">
        <f>'Moving Avg'!H1166</f>
        <v>3.0669430000000015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3.0379999999999998</v>
      </c>
      <c r="C1167" s="2">
        <f>RSI!I1167</f>
        <v>46.001249745621159</v>
      </c>
      <c r="D1167" s="2">
        <f>MACD!E1167</f>
        <v>2.5484966294197609E-2</v>
      </c>
      <c r="E1167" s="2">
        <f>MACD!F1167</f>
        <v>1.2061419000646549E-2</v>
      </c>
      <c r="F1167" s="2">
        <f>'Moving Avg'!D1167</f>
        <v>3.0599800000000004</v>
      </c>
      <c r="G1167" s="2">
        <f>'Moving Avg'!F1167</f>
        <v>3.0852999999999993</v>
      </c>
      <c r="H1167" s="2">
        <f>'Moving Avg'!G1167</f>
        <v>3.040756</v>
      </c>
      <c r="I1167" s="2">
        <f>'Moving Avg'!H1167</f>
        <v>3.0665605000000022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</row>
    <row r="1168" spans="1:12" ht="13.5" x14ac:dyDescent="0.25">
      <c r="A1168" s="3">
        <f>RSI!A1168</f>
        <v>43712</v>
      </c>
      <c r="B1168" s="2">
        <f>RSI!B1168</f>
        <v>3.0764999999999998</v>
      </c>
      <c r="C1168" s="2">
        <f>RSI!I1168</f>
        <v>51.124362315772885</v>
      </c>
      <c r="D1168" s="2">
        <f>MACD!E1168</f>
        <v>1.5480676811930216E-2</v>
      </c>
      <c r="E1168" s="2">
        <f>MACD!F1168</f>
        <v>1.2745270562903283E-2</v>
      </c>
      <c r="F1168" s="2">
        <f>'Moving Avg'!D1168</f>
        <v>3.06548</v>
      </c>
      <c r="G1168" s="2">
        <f>'Moving Avg'!F1168</f>
        <v>3.0828299999999995</v>
      </c>
      <c r="H1168" s="2">
        <f>'Moving Avg'!G1168</f>
        <v>3.0431060000000008</v>
      </c>
      <c r="I1168" s="2">
        <f>'Moving Avg'!H1168</f>
        <v>3.0663705000000023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</row>
    <row r="1169" spans="1:12" ht="13.5" x14ac:dyDescent="0.25">
      <c r="A1169" s="3">
        <f>RSI!A1169</f>
        <v>43713</v>
      </c>
      <c r="B1169" s="2">
        <f>RSI!B1169</f>
        <v>3.0764999999999998</v>
      </c>
      <c r="C1169" s="2">
        <f>RSI!I1169</f>
        <v>51.124362315772885</v>
      </c>
      <c r="D1169" s="2">
        <f>MACD!E1169</f>
        <v>5.273547709732096E-3</v>
      </c>
      <c r="E1169" s="2">
        <f>MACD!F1169</f>
        <v>1.1250925992269047E-2</v>
      </c>
      <c r="F1169" s="2">
        <f>'Moving Avg'!D1169</f>
        <v>3.0709799999999996</v>
      </c>
      <c r="G1169" s="2">
        <f>'Moving Avg'!F1169</f>
        <v>3.0828299999999995</v>
      </c>
      <c r="H1169" s="2">
        <f>'Moving Avg'!G1169</f>
        <v>3.0464600000000006</v>
      </c>
      <c r="I1169" s="2">
        <f>'Moving Avg'!H1169</f>
        <v>3.0661805000000029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3.0985</v>
      </c>
      <c r="C1170" s="2">
        <f>RSI!I1170</f>
        <v>54.015651590139299</v>
      </c>
      <c r="D1170" s="2">
        <f>MACD!E1170</f>
        <v>8.4842180973581094E-3</v>
      </c>
      <c r="E1170" s="2">
        <f>MACD!F1170</f>
        <v>1.0697584413286859E-2</v>
      </c>
      <c r="F1170" s="2">
        <f>'Moving Avg'!D1170</f>
        <v>3.0654999999999997</v>
      </c>
      <c r="G1170" s="2">
        <f>'Moving Avg'!F1170</f>
        <v>3.0839299999999996</v>
      </c>
      <c r="H1170" s="2">
        <f>'Moving Avg'!G1170</f>
        <v>3.0502540000000007</v>
      </c>
      <c r="I1170" s="2">
        <f>'Moving Avg'!H1170</f>
        <v>3.0660505000000025</v>
      </c>
      <c r="J1170" s="6" t="str">
        <f>OBV!F1170</f>
        <v>BULLISH</v>
      </c>
      <c r="K1170" s="6" t="str">
        <f>OBV!G1170</f>
        <v>NEUTRAL</v>
      </c>
      <c r="L1170" s="6" t="str">
        <f>OBV!H1170</f>
        <v>BULLISH DIVERGENCE</v>
      </c>
    </row>
    <row r="1171" spans="1:12" ht="13.5" x14ac:dyDescent="0.25">
      <c r="A1171" s="3">
        <f>RSI!A1171</f>
        <v>43717</v>
      </c>
      <c r="B1171" s="2">
        <f>RSI!B1171</f>
        <v>3.1259000000000001</v>
      </c>
      <c r="C1171" s="2">
        <f>RSI!I1171</f>
        <v>57.396004217426722</v>
      </c>
      <c r="D1171" s="2">
        <f>MACD!E1171</f>
        <v>8.9987408443885641E-3</v>
      </c>
      <c r="E1171" s="2">
        <f>MACD!F1171</f>
        <v>1.03578156995072E-2</v>
      </c>
      <c r="F1171" s="2">
        <f>'Moving Avg'!D1171</f>
        <v>3.0830799999999998</v>
      </c>
      <c r="G1171" s="2">
        <f>'Moving Avg'!F1171</f>
        <v>3.0847500000000001</v>
      </c>
      <c r="H1171" s="2">
        <f>'Moving Avg'!G1171</f>
        <v>3.0545960000000001</v>
      </c>
      <c r="I1171" s="2">
        <f>'Moving Avg'!H1171</f>
        <v>3.0660075000000022</v>
      </c>
      <c r="J1171" s="6" t="str">
        <f>OBV!F1171</f>
        <v>BULLISH</v>
      </c>
      <c r="K1171" s="6" t="str">
        <f>OBV!G1171</f>
        <v>NEUTRAL</v>
      </c>
      <c r="L1171" s="6" t="str">
        <f>OBV!H1171</f>
        <v>CONFIRMED BULLISH</v>
      </c>
    </row>
    <row r="1172" spans="1:12" ht="13.5" x14ac:dyDescent="0.25">
      <c r="A1172" s="3">
        <f>RSI!A1172</f>
        <v>43718</v>
      </c>
      <c r="B1172" s="2">
        <f>RSI!B1172</f>
        <v>3.1259000000000001</v>
      </c>
      <c r="C1172" s="2">
        <f>RSI!I1172</f>
        <v>57.396004217426722</v>
      </c>
      <c r="D1172" s="2">
        <f>MACD!E1172</f>
        <v>9.112412616627541E-3</v>
      </c>
      <c r="E1172" s="2">
        <f>MACD!F1172</f>
        <v>1.0108735082931268E-2</v>
      </c>
      <c r="F1172" s="2">
        <f>'Moving Avg'!D1172</f>
        <v>3.10066</v>
      </c>
      <c r="G1172" s="2">
        <f>'Moving Avg'!F1172</f>
        <v>3.0855700000000001</v>
      </c>
      <c r="H1172" s="2">
        <f>'Moving Avg'!G1172</f>
        <v>3.0593380000000008</v>
      </c>
      <c r="I1172" s="2">
        <f>'Moving Avg'!H1172</f>
        <v>3.0659645000000024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</row>
    <row r="1173" spans="1:12" ht="13.5" x14ac:dyDescent="0.25">
      <c r="A1173" s="3">
        <f>RSI!A1173</f>
        <v>43719</v>
      </c>
      <c r="B1173" s="2">
        <f>RSI!B1173</f>
        <v>3.1040000000000001</v>
      </c>
      <c r="C1173" s="2">
        <f>RSI!I1173</f>
        <v>53.734432418812965</v>
      </c>
      <c r="D1173" s="2">
        <f>MACD!E1173</f>
        <v>1.2252618670522963E-3</v>
      </c>
      <c r="E1173" s="2">
        <f>MACD!F1173</f>
        <v>8.332040439755474E-3</v>
      </c>
      <c r="F1173" s="2">
        <f>'Moving Avg'!D1173</f>
        <v>3.10616</v>
      </c>
      <c r="G1173" s="2">
        <f>'Moving Avg'!F1173</f>
        <v>3.0852950000000003</v>
      </c>
      <c r="H1173" s="2">
        <f>'Moving Avg'!G1173</f>
        <v>3.0619380000000014</v>
      </c>
      <c r="I1173" s="2">
        <f>'Moving Avg'!H1173</f>
        <v>3.0656865000000026</v>
      </c>
      <c r="J1173" s="6" t="str">
        <f>OBV!F1173</f>
        <v>BULLISH</v>
      </c>
      <c r="K1173" s="6" t="str">
        <f>OBV!G1173</f>
        <v>NEUTRAL</v>
      </c>
      <c r="L1173" s="6" t="str">
        <f>OBV!H1173</f>
        <v>CONFIRMED BULLISH</v>
      </c>
    </row>
    <row r="1174" spans="1:12" ht="13.5" x14ac:dyDescent="0.25">
      <c r="A1174" s="3">
        <f>RSI!A1174</f>
        <v>43720</v>
      </c>
      <c r="B1174" s="2">
        <f>RSI!B1174</f>
        <v>3.1040000000000001</v>
      </c>
      <c r="C1174" s="2">
        <f>RSI!I1174</f>
        <v>53.734432418812965</v>
      </c>
      <c r="D1174" s="2">
        <f>MACD!E1174</f>
        <v>-5.5948734708430869E-3</v>
      </c>
      <c r="E1174" s="2">
        <f>MACD!F1174</f>
        <v>5.5466576576357618E-3</v>
      </c>
      <c r="F1174" s="2">
        <f>'Moving Avg'!D1174</f>
        <v>3.1116599999999996</v>
      </c>
      <c r="G1174" s="2">
        <f>'Moving Avg'!F1174</f>
        <v>3.0850200000000001</v>
      </c>
      <c r="H1174" s="2">
        <f>'Moving Avg'!G1174</f>
        <v>3.0638340000000013</v>
      </c>
      <c r="I1174" s="2">
        <f>'Moving Avg'!H1174</f>
        <v>3.0655090000000031</v>
      </c>
      <c r="J1174" s="6" t="str">
        <f>OBV!F1174</f>
        <v>BULLISH</v>
      </c>
      <c r="K1174" s="6" t="str">
        <f>OBV!G1174</f>
        <v>NEUTRAL</v>
      </c>
      <c r="L1174" s="6" t="str">
        <f>OBV!H1174</f>
        <v>CONFIRMED BULLISH</v>
      </c>
    </row>
    <row r="1175" spans="1:12" ht="13.5" x14ac:dyDescent="0.25">
      <c r="A1175" s="3">
        <f>RSI!A1175</f>
        <v>43721</v>
      </c>
      <c r="B1175" s="2">
        <f>RSI!B1175</f>
        <v>3.1040000000000001</v>
      </c>
      <c r="C1175" s="2">
        <f>RSI!I1175</f>
        <v>53.734432418812965</v>
      </c>
      <c r="D1175" s="2">
        <f>MACD!E1175</f>
        <v>3.2946349770979211E-4</v>
      </c>
      <c r="E1175" s="2">
        <f>MACD!F1175</f>
        <v>4.5032188256505686E-3</v>
      </c>
      <c r="F1175" s="2">
        <f>'Moving Avg'!D1175</f>
        <v>3.1127600000000002</v>
      </c>
      <c r="G1175" s="2">
        <f>'Moving Avg'!F1175</f>
        <v>3.0852950000000003</v>
      </c>
      <c r="H1175" s="2">
        <f>'Moving Avg'!G1175</f>
        <v>3.0657300000000016</v>
      </c>
      <c r="I1175" s="2">
        <f>'Moving Avg'!H1175</f>
        <v>3.0655070000000033</v>
      </c>
      <c r="J1175" s="6" t="str">
        <f>OBV!F1175</f>
        <v>BEARISH</v>
      </c>
      <c r="K1175" s="6" t="str">
        <f>OBV!G1175</f>
        <v>NEUTRAL</v>
      </c>
      <c r="L1175" s="6" t="str">
        <f>OBV!H1175</f>
        <v>BEARISH DIVERGENCE</v>
      </c>
    </row>
    <row r="1176" spans="1:12" ht="13.5" x14ac:dyDescent="0.25">
      <c r="A1176" s="3">
        <f>RSI!A1176</f>
        <v>43724</v>
      </c>
      <c r="B1176" s="2">
        <f>RSI!B1176</f>
        <v>3.1040000000000001</v>
      </c>
      <c r="C1176" s="2">
        <f>RSI!I1176</f>
        <v>53.734432418812965</v>
      </c>
      <c r="D1176" s="2">
        <f>MACD!E1176</f>
        <v>-8.3062207975577174E-3</v>
      </c>
      <c r="E1176" s="2">
        <f>MACD!F1176</f>
        <v>1.9413309010089116E-3</v>
      </c>
      <c r="F1176" s="2">
        <f>'Moving Avg'!D1176</f>
        <v>3.1083799999999995</v>
      </c>
      <c r="G1176" s="2">
        <f>'Moving Avg'!F1176</f>
        <v>3.0852950000000003</v>
      </c>
      <c r="H1176" s="2">
        <f>'Moving Avg'!G1176</f>
        <v>3.0676260000000015</v>
      </c>
      <c r="I1176" s="2">
        <f>'Moving Avg'!H1176</f>
        <v>3.0656050000000037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</row>
    <row r="1177" spans="1:12" ht="13.5" x14ac:dyDescent="0.25">
      <c r="A1177" s="3">
        <f>RSI!A1177</f>
        <v>43725</v>
      </c>
      <c r="B1177" s="2">
        <f>RSI!B1177</f>
        <v>3.1040000000000001</v>
      </c>
      <c r="C1177" s="2">
        <f>RSI!I1177</f>
        <v>53.734432418812965</v>
      </c>
      <c r="D1177" s="2">
        <f>MACD!E1177</f>
        <v>-1.5729549281911392E-2</v>
      </c>
      <c r="E1177" s="2">
        <f>MACD!F1177</f>
        <v>-1.5928451355751493E-3</v>
      </c>
      <c r="F1177" s="2">
        <f>'Moving Avg'!D1177</f>
        <v>3.1040000000000001</v>
      </c>
      <c r="G1177" s="2">
        <f>'Moving Avg'!F1177</f>
        <v>3.0852950000000003</v>
      </c>
      <c r="H1177" s="2">
        <f>'Moving Avg'!G1177</f>
        <v>3.070526000000001</v>
      </c>
      <c r="I1177" s="2">
        <f>'Moving Avg'!H1177</f>
        <v>3.0655775000000038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</row>
    <row r="1178" spans="1:12" ht="13.5" x14ac:dyDescent="0.25">
      <c r="A1178" s="3">
        <f>RSI!A1178</f>
        <v>43726</v>
      </c>
      <c r="B1178" s="2">
        <f>RSI!B1178</f>
        <v>3.0764999999999998</v>
      </c>
      <c r="C1178" s="2">
        <f>RSI!I1178</f>
        <v>48.147520571732031</v>
      </c>
      <c r="D1178" s="2">
        <f>MACD!E1178</f>
        <v>-1.4158316051340769E-2</v>
      </c>
      <c r="E1178" s="2">
        <f>MACD!F1178</f>
        <v>-4.1059393187282732E-3</v>
      </c>
      <c r="F1178" s="2">
        <f>'Moving Avg'!D1178</f>
        <v>3.0985</v>
      </c>
      <c r="G1178" s="2">
        <f>'Moving Avg'!F1178</f>
        <v>3.0874900000000003</v>
      </c>
      <c r="H1178" s="2">
        <f>'Moving Avg'!G1178</f>
        <v>3.0728760000000013</v>
      </c>
      <c r="I1178" s="2">
        <f>'Moving Avg'!H1178</f>
        <v>3.0653875000000039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3.0985</v>
      </c>
      <c r="C1179" s="2">
        <f>RSI!I1179</f>
        <v>52.410425482546657</v>
      </c>
      <c r="D1179" s="2">
        <f>MACD!E1179</f>
        <v>-1.4395574163556635E-2</v>
      </c>
      <c r="E1179" s="2">
        <f>MACD!F1179</f>
        <v>-6.1638662876939455E-3</v>
      </c>
      <c r="F1179" s="2">
        <f>'Moving Avg'!D1179</f>
        <v>3.0973999999999999</v>
      </c>
      <c r="G1179" s="2">
        <f>'Moving Avg'!F1179</f>
        <v>3.0913349999999999</v>
      </c>
      <c r="H1179" s="2">
        <f>'Moving Avg'!G1179</f>
        <v>3.0742620000000009</v>
      </c>
      <c r="I1179" s="2">
        <f>'Moving Avg'!H1179</f>
        <v>3.065458000000004</v>
      </c>
      <c r="J1179" s="6" t="str">
        <f>OBV!F1179</f>
        <v>BULLISH</v>
      </c>
      <c r="K1179" s="6" t="str">
        <f>OBV!G1179</f>
        <v>NEUTRAL</v>
      </c>
      <c r="L1179" s="6" t="str">
        <f>OBV!H1179</f>
        <v>BULLISH DIVERGENCE</v>
      </c>
    </row>
    <row r="1180" spans="1:12" ht="13.5" x14ac:dyDescent="0.25">
      <c r="A1180" s="3">
        <f>RSI!A1180</f>
        <v>43728</v>
      </c>
      <c r="B1180" s="2">
        <f>RSI!B1180</f>
        <v>3.093</v>
      </c>
      <c r="C1180" s="2">
        <f>RSI!I1180</f>
        <v>51.275491393980793</v>
      </c>
      <c r="D1180" s="2">
        <f>MACD!E1180</f>
        <v>-1.0876097480379876E-2</v>
      </c>
      <c r="E1180" s="2">
        <f>MACD!F1180</f>
        <v>-7.1063125262311325E-3</v>
      </c>
      <c r="F1180" s="2">
        <f>'Moving Avg'!D1180</f>
        <v>3.0951999999999997</v>
      </c>
      <c r="G1180" s="2">
        <f>'Moving Avg'!F1180</f>
        <v>3.0905099999999996</v>
      </c>
      <c r="H1180" s="2">
        <f>'Moving Avg'!G1180</f>
        <v>3.0755380000000012</v>
      </c>
      <c r="I1180" s="2">
        <f>'Moving Avg'!H1180</f>
        <v>3.0653755000000036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</row>
    <row r="1181" spans="1:12" ht="13.5" x14ac:dyDescent="0.25">
      <c r="A1181" s="3">
        <f>RSI!A1181</f>
        <v>43731</v>
      </c>
      <c r="B1181" s="2">
        <f>RSI!B1181</f>
        <v>3.0764999999999998</v>
      </c>
      <c r="C1181" s="2">
        <f>RSI!I1181</f>
        <v>47.922745898494036</v>
      </c>
      <c r="D1181" s="2">
        <f>MACD!E1181</f>
        <v>-2.4944436974880801E-3</v>
      </c>
      <c r="E1181" s="2">
        <f>MACD!F1181</f>
        <v>-6.1839387604825224E-3</v>
      </c>
      <c r="F1181" s="2">
        <f>'Moving Avg'!D1181</f>
        <v>3.0896999999999997</v>
      </c>
      <c r="G1181" s="2">
        <f>'Moving Avg'!F1181</f>
        <v>3.0888599999999999</v>
      </c>
      <c r="H1181" s="2">
        <f>'Moving Avg'!G1181</f>
        <v>3.0764840000000016</v>
      </c>
      <c r="I1181" s="2">
        <f>'Moving Avg'!H1181</f>
        <v>3.0652105000000036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</row>
    <row r="1182" spans="1:12" ht="13.5" x14ac:dyDescent="0.25">
      <c r="A1182" s="3">
        <f>RSI!A1182</f>
        <v>43732</v>
      </c>
      <c r="B1182" s="2">
        <f>RSI!B1182</f>
        <v>3.0764999999999998</v>
      </c>
      <c r="C1182" s="2">
        <f>RSI!I1182</f>
        <v>47.922745898494028</v>
      </c>
      <c r="D1182" s="2">
        <f>MACD!E1182</f>
        <v>4.663768738652152E-3</v>
      </c>
      <c r="E1182" s="2">
        <f>MACD!F1182</f>
        <v>-4.0143972606555877E-3</v>
      </c>
      <c r="F1182" s="2">
        <f>'Moving Avg'!D1182</f>
        <v>3.0842000000000001</v>
      </c>
      <c r="G1182" s="2">
        <f>'Moving Avg'!F1182</f>
        <v>3.0872100000000002</v>
      </c>
      <c r="H1182" s="2">
        <f>'Moving Avg'!G1182</f>
        <v>3.0769280000000014</v>
      </c>
      <c r="I1182" s="2">
        <f>'Moving Avg'!H1182</f>
        <v>3.0650455000000032</v>
      </c>
      <c r="J1182" s="6" t="str">
        <f>OBV!F1182</f>
        <v>BULLISH</v>
      </c>
      <c r="K1182" s="6" t="str">
        <f>OBV!G1182</f>
        <v>NEUTRAL</v>
      </c>
      <c r="L1182" s="6" t="str">
        <f>OBV!H1182</f>
        <v>BULLISH DIVERGENCE</v>
      </c>
    </row>
    <row r="1183" spans="1:12" ht="13.5" x14ac:dyDescent="0.25">
      <c r="A1183" s="3">
        <f>RSI!A1183</f>
        <v>43733</v>
      </c>
      <c r="B1183" s="2">
        <f>RSI!B1183</f>
        <v>3.0985</v>
      </c>
      <c r="C1183" s="2">
        <f>RSI!I1183</f>
        <v>52.704814411247831</v>
      </c>
      <c r="D1183" s="2">
        <f>MACD!E1183</f>
        <v>5.7830090377519738E-3</v>
      </c>
      <c r="E1183" s="2">
        <f>MACD!F1183</f>
        <v>-2.0549160009740754E-3</v>
      </c>
      <c r="F1183" s="2">
        <f>'Moving Avg'!D1183</f>
        <v>3.0885999999999996</v>
      </c>
      <c r="G1183" s="2">
        <f>'Moving Avg'!F1183</f>
        <v>3.0896850000000007</v>
      </c>
      <c r="H1183" s="2">
        <f>'Moving Avg'!G1183</f>
        <v>3.0787140000000011</v>
      </c>
      <c r="I1183" s="2">
        <f>'Moving Avg'!H1183</f>
        <v>3.0649405000000032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</row>
    <row r="1184" spans="1:12" ht="13.5" x14ac:dyDescent="0.25">
      <c r="A1184" s="3">
        <f>RSI!A1184</f>
        <v>43734</v>
      </c>
      <c r="B1184" s="2">
        <f>RSI!B1184</f>
        <v>3.093</v>
      </c>
      <c r="C1184" s="2">
        <f>RSI!I1184</f>
        <v>51.433255678909191</v>
      </c>
      <c r="D1184" s="2">
        <f>MACD!E1184</f>
        <v>7.0640889411746066E-3</v>
      </c>
      <c r="E1184" s="2">
        <f>MACD!F1184</f>
        <v>-2.311150125443391E-4</v>
      </c>
      <c r="F1184" s="2">
        <f>'Moving Avg'!D1184</f>
        <v>3.0874999999999995</v>
      </c>
      <c r="G1184" s="2">
        <f>'Moving Avg'!F1184</f>
        <v>3.0918850000000004</v>
      </c>
      <c r="H1184" s="2">
        <f>'Moving Avg'!G1184</f>
        <v>3.0786860000000003</v>
      </c>
      <c r="I1184" s="2">
        <f>'Moving Avg'!H1184</f>
        <v>3.0648580000000027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3.093</v>
      </c>
      <c r="C1185" s="2">
        <f>RSI!I1185</f>
        <v>51.433255678909191</v>
      </c>
      <c r="D1185" s="2">
        <f>MACD!E1185</f>
        <v>8.1126377094840052E-3</v>
      </c>
      <c r="E1185" s="2">
        <f>MACD!F1185</f>
        <v>1.43763553186133E-3</v>
      </c>
      <c r="F1185" s="2">
        <f>'Moving Avg'!D1185</f>
        <v>3.0874999999999999</v>
      </c>
      <c r="G1185" s="2">
        <f>'Moving Avg'!F1185</f>
        <v>3.0902400000000005</v>
      </c>
      <c r="H1185" s="2">
        <f>'Moving Avg'!G1185</f>
        <v>3.0787580000000001</v>
      </c>
      <c r="I1185" s="2">
        <f>'Moving Avg'!H1185</f>
        <v>3.0647755000000023</v>
      </c>
      <c r="J1185" s="6" t="str">
        <f>OBV!F1185</f>
        <v>BEARISH</v>
      </c>
      <c r="K1185" s="6" t="str">
        <f>OBV!G1185</f>
        <v>NEUTRAL</v>
      </c>
      <c r="L1185" s="6" t="str">
        <f>OBV!H1185</f>
        <v>NEUTRAL</v>
      </c>
    </row>
    <row r="1186" spans="1:12" ht="13.5" x14ac:dyDescent="0.25">
      <c r="A1186" s="3">
        <f>RSI!A1186</f>
        <v>43738</v>
      </c>
      <c r="B1186" s="2">
        <f>RSI!B1186</f>
        <v>3.0764999999999998</v>
      </c>
      <c r="C1186" s="2">
        <f>RSI!I1186</f>
        <v>47.450213303839305</v>
      </c>
      <c r="D1186" s="2">
        <f>MACD!E1186</f>
        <v>1.0189276913036949E-2</v>
      </c>
      <c r="E1186" s="2">
        <f>MACD!F1186</f>
        <v>3.1879638080964537E-3</v>
      </c>
      <c r="F1186" s="2">
        <f>'Moving Avg'!D1186</f>
        <v>3.0874999999999999</v>
      </c>
      <c r="G1186" s="2">
        <f>'Moving Avg'!F1186</f>
        <v>3.0921650000000009</v>
      </c>
      <c r="H1186" s="2">
        <f>'Moving Avg'!G1186</f>
        <v>3.0791020000000002</v>
      </c>
      <c r="I1186" s="2">
        <f>'Moving Avg'!H1186</f>
        <v>3.0646105000000028</v>
      </c>
      <c r="J1186" s="6" t="str">
        <f>OBV!F1186</f>
        <v>BEARISH</v>
      </c>
      <c r="K1186" s="6" t="str">
        <f>OBV!G1186</f>
        <v>NEUTRAL</v>
      </c>
      <c r="L1186" s="6" t="str">
        <f>OBV!H1186</f>
        <v>NEUTRAL</v>
      </c>
    </row>
    <row r="1187" spans="1:12" ht="13.5" x14ac:dyDescent="0.25">
      <c r="A1187" s="3">
        <f>RSI!A1187</f>
        <v>43739</v>
      </c>
      <c r="B1187" s="2">
        <f>RSI!B1187</f>
        <v>3.0764999999999998</v>
      </c>
      <c r="C1187" s="2">
        <f>RSI!I1187</f>
        <v>47.450213303839305</v>
      </c>
      <c r="D1187" s="2">
        <f>MACD!E1187</f>
        <v>1.2013546637609451E-2</v>
      </c>
      <c r="E1187" s="2">
        <f>MACD!F1187</f>
        <v>4.9530803739990543E-3</v>
      </c>
      <c r="F1187" s="2">
        <f>'Moving Avg'!D1187</f>
        <v>3.0874999999999995</v>
      </c>
      <c r="G1187" s="2">
        <f>'Moving Avg'!F1187</f>
        <v>3.0940900000000005</v>
      </c>
      <c r="H1187" s="2">
        <f>'Moving Avg'!G1187</f>
        <v>3.0803479999999994</v>
      </c>
      <c r="I1187" s="2">
        <f>'Moving Avg'!H1187</f>
        <v>3.0644455000000028</v>
      </c>
      <c r="J1187" s="6" t="str">
        <f>OBV!F1187</f>
        <v>BEARISH</v>
      </c>
      <c r="K1187" s="6" t="str">
        <f>OBV!G1187</f>
        <v>NEUTRAL</v>
      </c>
      <c r="L1187" s="6" t="str">
        <f>OBV!H1187</f>
        <v>NEUTRAL</v>
      </c>
    </row>
    <row r="1188" spans="1:12" ht="13.5" x14ac:dyDescent="0.25">
      <c r="A1188" s="3">
        <f>RSI!A1188</f>
        <v>43740</v>
      </c>
      <c r="B1188" s="2">
        <f>RSI!B1188</f>
        <v>3.0764999999999998</v>
      </c>
      <c r="C1188" s="2">
        <f>RSI!I1188</f>
        <v>47.450213303839298</v>
      </c>
      <c r="D1188" s="2">
        <f>MACD!E1188</f>
        <v>9.3885323575721991E-3</v>
      </c>
      <c r="E1188" s="2">
        <f>MACD!F1188</f>
        <v>5.8401707707136834E-3</v>
      </c>
      <c r="F1188" s="2">
        <f>'Moving Avg'!D1188</f>
        <v>3.0830999999999995</v>
      </c>
      <c r="G1188" s="2">
        <f>'Moving Avg'!F1188</f>
        <v>3.0940900000000009</v>
      </c>
      <c r="H1188" s="2">
        <f>'Moving Avg'!G1188</f>
        <v>3.0815939999999999</v>
      </c>
      <c r="I1188" s="2">
        <f>'Moving Avg'!H1188</f>
        <v>3.0642805000000028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</row>
    <row r="1189" spans="1:12" ht="13.5" x14ac:dyDescent="0.25">
      <c r="A1189" s="3">
        <f>RSI!A1189</f>
        <v>43741</v>
      </c>
      <c r="B1189" s="2">
        <f>RSI!B1189</f>
        <v>3.0764999999999998</v>
      </c>
      <c r="C1189" s="2">
        <f>RSI!I1189</f>
        <v>47.450213303839298</v>
      </c>
      <c r="D1189" s="2">
        <f>MACD!E1189</f>
        <v>1.0609520800761718E-2</v>
      </c>
      <c r="E1189" s="2">
        <f>MACD!F1189</f>
        <v>6.7940407767232902E-3</v>
      </c>
      <c r="F1189" s="2">
        <f>'Moving Avg'!D1189</f>
        <v>3.0797999999999996</v>
      </c>
      <c r="G1189" s="2">
        <f>'Moving Avg'!F1189</f>
        <v>3.0940900000000013</v>
      </c>
      <c r="H1189" s="2">
        <f>'Moving Avg'!G1189</f>
        <v>3.0829400000000002</v>
      </c>
      <c r="I1189" s="2">
        <f>'Moving Avg'!H1189</f>
        <v>3.0641155000000024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</row>
    <row r="1190" spans="1:12" ht="13.5" x14ac:dyDescent="0.25">
      <c r="A1190" s="3">
        <f>RSI!A1190</f>
        <v>43742</v>
      </c>
      <c r="B1190" s="2">
        <f>RSI!B1190</f>
        <v>3.0764999999999998</v>
      </c>
      <c r="C1190" s="2">
        <f>RSI!I1190</f>
        <v>47.450213303839298</v>
      </c>
      <c r="D1190" s="2">
        <f>MACD!E1190</f>
        <v>1.0849787862511118E-2</v>
      </c>
      <c r="E1190" s="2">
        <f>MACD!F1190</f>
        <v>7.6051901938808562E-3</v>
      </c>
      <c r="F1190" s="2">
        <f>'Moving Avg'!D1190</f>
        <v>3.0764999999999998</v>
      </c>
      <c r="G1190" s="2">
        <f>'Moving Avg'!F1190</f>
        <v>3.0929900000000012</v>
      </c>
      <c r="H1190" s="2">
        <f>'Moving Avg'!G1190</f>
        <v>3.0840860000000005</v>
      </c>
      <c r="I1190" s="2">
        <f>'Moving Avg'!H1190</f>
        <v>3.063950500000002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3.0764999999999998</v>
      </c>
      <c r="C1191" s="2">
        <f>RSI!I1191</f>
        <v>47.450213303839305</v>
      </c>
      <c r="D1191" s="2">
        <f>MACD!E1191</f>
        <v>8.563959630405904E-3</v>
      </c>
      <c r="E1191" s="2">
        <f>MACD!F1191</f>
        <v>7.7969440811858654E-3</v>
      </c>
      <c r="F1191" s="2">
        <f>'Moving Avg'!D1191</f>
        <v>3.0764999999999998</v>
      </c>
      <c r="G1191" s="2">
        <f>'Moving Avg'!F1191</f>
        <v>3.0905200000000006</v>
      </c>
      <c r="H1191" s="2">
        <f>'Moving Avg'!G1191</f>
        <v>3.0853320000000002</v>
      </c>
      <c r="I1191" s="2">
        <f>'Moving Avg'!H1191</f>
        <v>3.063785500000002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</row>
    <row r="1192" spans="1:12" ht="13.5" x14ac:dyDescent="0.25">
      <c r="A1192" s="3">
        <f>RSI!A1192</f>
        <v>43746</v>
      </c>
      <c r="B1192" s="2">
        <f>RSI!B1192</f>
        <v>3.0764999999999998</v>
      </c>
      <c r="C1192" s="2">
        <f>RSI!I1192</f>
        <v>47.450213303839298</v>
      </c>
      <c r="D1192" s="2">
        <f>MACD!E1192</f>
        <v>6.6754735838232548E-3</v>
      </c>
      <c r="E1192" s="2">
        <f>MACD!F1192</f>
        <v>7.5726499817133442E-3</v>
      </c>
      <c r="F1192" s="2">
        <f>'Moving Avg'!D1192</f>
        <v>3.0764999999999998</v>
      </c>
      <c r="G1192" s="2">
        <f>'Moving Avg'!F1192</f>
        <v>3.0880500000000008</v>
      </c>
      <c r="H1192" s="2">
        <f>'Moving Avg'!G1192</f>
        <v>3.0859760000000005</v>
      </c>
      <c r="I1192" s="2">
        <f>'Moving Avg'!H1192</f>
        <v>3.0637460000000014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</row>
    <row r="1193" spans="1:12" ht="13.5" x14ac:dyDescent="0.25">
      <c r="A1193" s="3">
        <f>RSI!A1193</f>
        <v>43747</v>
      </c>
      <c r="B1193" s="2">
        <f>RSI!B1193</f>
        <v>3.0764999999999998</v>
      </c>
      <c r="C1193" s="2">
        <f>RSI!I1193</f>
        <v>47.450213303839291</v>
      </c>
      <c r="D1193" s="2">
        <f>MACD!E1193</f>
        <v>8.504432110473914E-3</v>
      </c>
      <c r="E1193" s="2">
        <f>MACD!F1193</f>
        <v>7.7590064074654587E-3</v>
      </c>
      <c r="F1193" s="2">
        <f>'Moving Avg'!D1193</f>
        <v>3.0764999999999998</v>
      </c>
      <c r="G1193" s="2">
        <f>'Moving Avg'!F1193</f>
        <v>3.0866750000000009</v>
      </c>
      <c r="H1193" s="2">
        <f>'Moving Avg'!G1193</f>
        <v>3.0869220000000013</v>
      </c>
      <c r="I1193" s="2">
        <f>'Moving Avg'!H1193</f>
        <v>3.0636815000000017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</row>
    <row r="1194" spans="1:12" ht="13.5" x14ac:dyDescent="0.25">
      <c r="A1194" s="3">
        <f>RSI!A1194</f>
        <v>43748</v>
      </c>
      <c r="B1194" s="2">
        <f>RSI!B1194</f>
        <v>3.0489999999999999</v>
      </c>
      <c r="C1194" s="2">
        <f>RSI!I1194</f>
        <v>38.467775804319956</v>
      </c>
      <c r="D1194" s="2">
        <f>MACD!E1194</f>
        <v>1.1282055661434587E-2</v>
      </c>
      <c r="E1194" s="2">
        <f>MACD!F1194</f>
        <v>8.4636162582592857E-3</v>
      </c>
      <c r="F1194" s="2">
        <f>'Moving Avg'!D1194</f>
        <v>3.0709999999999997</v>
      </c>
      <c r="G1194" s="2">
        <f>'Moving Avg'!F1194</f>
        <v>3.0839250000000011</v>
      </c>
      <c r="H1194" s="2">
        <f>'Moving Avg'!G1194</f>
        <v>3.0867160000000013</v>
      </c>
      <c r="I1194" s="2">
        <f>'Moving Avg'!H1194</f>
        <v>3.0633790000000012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3.0379999999999998</v>
      </c>
      <c r="C1195" s="2">
        <f>RSI!I1195</f>
        <v>35.567408920539364</v>
      </c>
      <c r="D1195" s="2">
        <f>MACD!E1195</f>
        <v>1.4645925330575071E-2</v>
      </c>
      <c r="E1195" s="2">
        <f>MACD!F1195</f>
        <v>9.7000780727224435E-3</v>
      </c>
      <c r="F1195" s="2">
        <f>'Moving Avg'!D1195</f>
        <v>3.0632999999999999</v>
      </c>
      <c r="G1195" s="2">
        <f>'Moving Avg'!F1195</f>
        <v>3.0806250000000008</v>
      </c>
      <c r="H1195" s="2">
        <f>'Moving Avg'!G1195</f>
        <v>3.0863900000000011</v>
      </c>
      <c r="I1195" s="2">
        <f>'Moving Avg'!H1195</f>
        <v>3.0631470000000021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3.0379999999999998</v>
      </c>
      <c r="C1196" s="2">
        <f>RSI!I1196</f>
        <v>35.567408920539364</v>
      </c>
      <c r="D1196" s="2">
        <f>MACD!E1196</f>
        <v>1.5202849711462019E-2</v>
      </c>
      <c r="E1196" s="2">
        <f>MACD!F1196</f>
        <v>1.0800632400470359E-2</v>
      </c>
      <c r="F1196" s="2">
        <f>'Moving Avg'!D1196</f>
        <v>3.0556000000000001</v>
      </c>
      <c r="G1196" s="2">
        <f>'Moving Avg'!F1196</f>
        <v>3.0773250000000005</v>
      </c>
      <c r="H1196" s="2">
        <f>'Moving Avg'!G1196</f>
        <v>3.0860640000000013</v>
      </c>
      <c r="I1196" s="2">
        <f>'Moving Avg'!H1196</f>
        <v>3.0627895000000018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3.0764999999999998</v>
      </c>
      <c r="C1197" s="2">
        <f>RSI!I1197</f>
        <v>50.666084620397463</v>
      </c>
      <c r="D1197" s="2">
        <f>MACD!E1197</f>
        <v>1.3052829215445261E-2</v>
      </c>
      <c r="E1197" s="2">
        <f>MACD!F1197</f>
        <v>1.1251071763465339E-2</v>
      </c>
      <c r="F1197" s="2">
        <f>'Moving Avg'!D1197</f>
        <v>3.0555999999999996</v>
      </c>
      <c r="G1197" s="2">
        <f>'Moving Avg'!F1197</f>
        <v>3.0759500000000006</v>
      </c>
      <c r="H1197" s="2">
        <f>'Moving Avg'!G1197</f>
        <v>3.084966000000001</v>
      </c>
      <c r="I1197" s="2">
        <f>'Moving Avg'!H1197</f>
        <v>3.0626245000000019</v>
      </c>
      <c r="J1197" s="6" t="str">
        <f>OBV!F1197</f>
        <v>BULLISH</v>
      </c>
      <c r="K1197" s="6" t="str">
        <f>OBV!G1197</f>
        <v>STRONG</v>
      </c>
      <c r="L1197" s="6" t="str">
        <f>OBV!H1197</f>
        <v>NEUTRAL</v>
      </c>
    </row>
    <row r="1198" spans="1:12" ht="13.5" x14ac:dyDescent="0.25">
      <c r="A1198" s="3">
        <f>RSI!A1198</f>
        <v>43755</v>
      </c>
      <c r="B1198" s="2">
        <f>RSI!B1198</f>
        <v>3.0764999999999998</v>
      </c>
      <c r="C1198" s="2">
        <f>RSI!I1198</f>
        <v>50.666084620397463</v>
      </c>
      <c r="D1198" s="2">
        <f>MACD!E1198</f>
        <v>1.1219590032349736E-2</v>
      </c>
      <c r="E1198" s="2">
        <f>MACD!F1198</f>
        <v>1.1244775417242218E-2</v>
      </c>
      <c r="F1198" s="2">
        <f>'Moving Avg'!D1198</f>
        <v>3.0555999999999996</v>
      </c>
      <c r="G1198" s="2">
        <f>'Moving Avg'!F1198</f>
        <v>3.0759500000000002</v>
      </c>
      <c r="H1198" s="2">
        <f>'Moving Avg'!G1198</f>
        <v>3.0839780000000014</v>
      </c>
      <c r="I1198" s="2">
        <f>'Moving Avg'!H1198</f>
        <v>3.0626855000000019</v>
      </c>
      <c r="J1198" s="6" t="str">
        <f>OBV!F1198</f>
        <v>BULLISH</v>
      </c>
      <c r="K1198" s="6" t="str">
        <f>OBV!G1198</f>
        <v>STRONG</v>
      </c>
      <c r="L1198" s="6" t="str">
        <f>OBV!H1198</f>
        <v>NEUTRAL</v>
      </c>
    </row>
    <row r="1199" spans="1:12" ht="13.5" x14ac:dyDescent="0.25">
      <c r="A1199" s="3">
        <f>RSI!A1199</f>
        <v>43756</v>
      </c>
      <c r="B1199" s="2">
        <f>RSI!B1199</f>
        <v>3.0489999999999999</v>
      </c>
      <c r="C1199" s="2">
        <f>RSI!I1199</f>
        <v>42.429573991953049</v>
      </c>
      <c r="D1199" s="2">
        <f>MACD!E1199</f>
        <v>1.1692469988245691E-2</v>
      </c>
      <c r="E1199" s="2">
        <f>MACD!F1199</f>
        <v>1.1334314331442913E-2</v>
      </c>
      <c r="F1199" s="2">
        <f>'Moving Avg'!D1199</f>
        <v>3.0555999999999996</v>
      </c>
      <c r="G1199" s="2">
        <f>'Moving Avg'!F1199</f>
        <v>3.0734750000000002</v>
      </c>
      <c r="H1199" s="2">
        <f>'Moving Avg'!G1199</f>
        <v>3.0834280000000005</v>
      </c>
      <c r="I1199" s="2">
        <f>'Moving Avg'!H1199</f>
        <v>3.0625840000000015</v>
      </c>
      <c r="J1199" s="6" t="str">
        <f>OBV!F1199</f>
        <v>BULLISH</v>
      </c>
      <c r="K1199" s="6" t="str">
        <f>OBV!G1199</f>
        <v>STRONG</v>
      </c>
      <c r="L1199" s="6" t="str">
        <f>OBV!H1199</f>
        <v>NEUTRAL</v>
      </c>
    </row>
    <row r="1200" spans="1:12" ht="13.5" x14ac:dyDescent="0.25">
      <c r="A1200" s="3">
        <f>RSI!A1200</f>
        <v>43759</v>
      </c>
      <c r="B1200" s="2">
        <f>RSI!B1200</f>
        <v>3.0489999999999999</v>
      </c>
      <c r="C1200" s="2">
        <f>RSI!I1200</f>
        <v>42.429573991953056</v>
      </c>
      <c r="D1200" s="2">
        <f>MACD!E1200</f>
        <v>1.2243102774338155E-2</v>
      </c>
      <c r="E1200" s="2">
        <f>MACD!F1200</f>
        <v>1.1516072020021962E-2</v>
      </c>
      <c r="F1200" s="2">
        <f>'Moving Avg'!D1200</f>
        <v>3.0577999999999994</v>
      </c>
      <c r="G1200" s="2">
        <f>'Moving Avg'!F1200</f>
        <v>3.071275</v>
      </c>
      <c r="H1200" s="2">
        <f>'Moving Avg'!G1200</f>
        <v>3.0828780000000005</v>
      </c>
      <c r="I1200" s="2">
        <f>'Moving Avg'!H1200</f>
        <v>3.0624575000000012</v>
      </c>
      <c r="J1200" s="6" t="str">
        <f>OBV!F1200</f>
        <v>BULLISH</v>
      </c>
      <c r="K1200" s="6" t="str">
        <f>OBV!G1200</f>
        <v>STRONG</v>
      </c>
      <c r="L1200" s="6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3.0326</v>
      </c>
      <c r="C1201" s="2">
        <f>RSI!I1201</f>
        <v>38.141127752405282</v>
      </c>
      <c r="D1201" s="2">
        <f>MACD!E1201</f>
        <v>1.4063192817295622E-2</v>
      </c>
      <c r="E1201" s="2">
        <f>MACD!F1201</f>
        <v>1.2025496179476694E-2</v>
      </c>
      <c r="F1201" s="2">
        <f>'Moving Avg'!D1201</f>
        <v>3.0567199999999999</v>
      </c>
      <c r="G1201" s="2">
        <f>'Moving Avg'!F1201</f>
        <v>3.06908</v>
      </c>
      <c r="H1201" s="2">
        <f>'Moving Avg'!G1201</f>
        <v>3.0813400000000009</v>
      </c>
      <c r="I1201" s="2">
        <f>'Moving Avg'!H1201</f>
        <v>3.0619980000000009</v>
      </c>
      <c r="J1201" s="6" t="str">
        <f>OBV!F1201</f>
        <v>BULLISH</v>
      </c>
      <c r="K1201" s="6" t="str">
        <f>OBV!G1201</f>
        <v>STRONG</v>
      </c>
      <c r="L1201" s="6" t="str">
        <f>OBV!H1201</f>
        <v>BULLISH DIVERGENCE</v>
      </c>
    </row>
    <row r="1202" spans="1:12" ht="13.5" x14ac:dyDescent="0.25">
      <c r="A1202" s="3">
        <f>RSI!A1202</f>
        <v>43761</v>
      </c>
      <c r="B1202" s="2">
        <f>RSI!B1202</f>
        <v>3.0215999999999998</v>
      </c>
      <c r="C1202" s="2">
        <f>RSI!I1202</f>
        <v>35.546017744048726</v>
      </c>
      <c r="D1202" s="2">
        <f>MACD!E1202</f>
        <v>1.6644024699187465E-2</v>
      </c>
      <c r="E1202" s="2">
        <f>MACD!F1202</f>
        <v>1.2949201883418849E-2</v>
      </c>
      <c r="F1202" s="2">
        <f>'Moving Avg'!D1202</f>
        <v>3.0457399999999999</v>
      </c>
      <c r="G1202" s="2">
        <f>'Moving Avg'!F1202</f>
        <v>3.0663349999999996</v>
      </c>
      <c r="H1202" s="2">
        <f>'Moving Avg'!G1202</f>
        <v>3.0795820000000007</v>
      </c>
      <c r="I1202" s="2">
        <f>'Moving Avg'!H1202</f>
        <v>3.0613830000000011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</row>
    <row r="1203" spans="1:12" ht="13.5" x14ac:dyDescent="0.25">
      <c r="A1203" s="3">
        <f>RSI!A1203</f>
        <v>43762</v>
      </c>
      <c r="B1203" s="2">
        <f>RSI!B1203</f>
        <v>3.0215999999999998</v>
      </c>
      <c r="C1203" s="2">
        <f>RSI!I1203</f>
        <v>35.546017744048726</v>
      </c>
      <c r="D1203" s="2">
        <f>MACD!E1203</f>
        <v>1.9102009510365558E-2</v>
      </c>
      <c r="E1203" s="2">
        <f>MACD!F1203</f>
        <v>1.4179763408808192E-2</v>
      </c>
      <c r="F1203" s="2">
        <f>'Moving Avg'!D1203</f>
        <v>3.0347599999999995</v>
      </c>
      <c r="G1203" s="2">
        <f>'Moving Avg'!F1203</f>
        <v>3.0624899999999995</v>
      </c>
      <c r="H1203" s="2">
        <f>'Moving Avg'!G1203</f>
        <v>3.077824000000001</v>
      </c>
      <c r="I1203" s="2">
        <f>'Moving Avg'!H1203</f>
        <v>3.0607430000000018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3.0215999999999998</v>
      </c>
      <c r="C1204" s="2">
        <f>RSI!I1204</f>
        <v>35.546017744048726</v>
      </c>
      <c r="D1204" s="2">
        <f>MACD!E1204</f>
        <v>1.720496616287992E-2</v>
      </c>
      <c r="E1204" s="2">
        <f>MACD!F1204</f>
        <v>1.4784803959622539E-2</v>
      </c>
      <c r="F1204" s="2">
        <f>'Moving Avg'!D1204</f>
        <v>3.0292799999999995</v>
      </c>
      <c r="G1204" s="2">
        <f>'Moving Avg'!F1204</f>
        <v>3.0589199999999996</v>
      </c>
      <c r="H1204" s="2">
        <f>'Moving Avg'!G1204</f>
        <v>3.0760660000000009</v>
      </c>
      <c r="I1204" s="2">
        <f>'Moving Avg'!H1204</f>
        <v>3.0600530000000017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3.0489999999999999</v>
      </c>
      <c r="C1205" s="2">
        <f>RSI!I1205</f>
        <v>46.805981022861751</v>
      </c>
      <c r="D1205" s="2">
        <f>MACD!E1205</f>
        <v>1.2112924039774597E-2</v>
      </c>
      <c r="E1205" s="2">
        <f>MACD!F1205</f>
        <v>1.4250427975652952E-2</v>
      </c>
      <c r="F1205" s="2">
        <f>'Moving Avg'!D1205</f>
        <v>3.0292799999999995</v>
      </c>
      <c r="G1205" s="2">
        <f>'Moving Avg'!F1205</f>
        <v>3.0567199999999999</v>
      </c>
      <c r="H1205" s="2">
        <f>'Moving Avg'!G1205</f>
        <v>3.075076000000001</v>
      </c>
      <c r="I1205" s="2">
        <f>'Moving Avg'!H1205</f>
        <v>3.0594750000000017</v>
      </c>
      <c r="J1205" s="6" t="str">
        <f>OBV!F1205</f>
        <v>BEARISH</v>
      </c>
      <c r="K1205" s="6" t="str">
        <f>OBV!G1205</f>
        <v>NEUTRAL</v>
      </c>
      <c r="L1205" s="6" t="str">
        <f>OBV!H1205</f>
        <v>NEUTRAL</v>
      </c>
    </row>
    <row r="1206" spans="1:12" ht="13.5" x14ac:dyDescent="0.25">
      <c r="A1206" s="3">
        <f>RSI!A1206</f>
        <v>43767</v>
      </c>
      <c r="B1206" s="2">
        <f>RSI!B1206</f>
        <v>3.0489999999999999</v>
      </c>
      <c r="C1206" s="2">
        <f>RSI!I1206</f>
        <v>46.805981022861751</v>
      </c>
      <c r="D1206" s="2">
        <f>MACD!E1206</f>
        <v>7.8600372021302434E-3</v>
      </c>
      <c r="E1206" s="2">
        <f>MACD!F1206</f>
        <v>1.2972349820948411E-2</v>
      </c>
      <c r="F1206" s="2">
        <f>'Moving Avg'!D1206</f>
        <v>3.0325599999999997</v>
      </c>
      <c r="G1206" s="2">
        <f>'Moving Avg'!F1206</f>
        <v>3.055345</v>
      </c>
      <c r="H1206" s="2">
        <f>'Moving Avg'!G1206</f>
        <v>3.0739760000000005</v>
      </c>
      <c r="I1206" s="2">
        <f>'Moving Avg'!H1206</f>
        <v>3.058821500000001</v>
      </c>
      <c r="J1206" s="6" t="str">
        <f>OBV!F1206</f>
        <v>BEARISH</v>
      </c>
      <c r="K1206" s="6" t="str">
        <f>OBV!G1206</f>
        <v>NEUTRAL</v>
      </c>
      <c r="L1206" s="6" t="str">
        <f>OBV!H1206</f>
        <v>BEARISH DIVERGENCE</v>
      </c>
    </row>
    <row r="1207" spans="1:12" ht="13.5" x14ac:dyDescent="0.25">
      <c r="A1207" s="3">
        <f>RSI!A1207</f>
        <v>43768</v>
      </c>
      <c r="B1207" s="2">
        <f>RSI!B1207</f>
        <v>3.0051000000000001</v>
      </c>
      <c r="C1207" s="2">
        <f>RSI!I1207</f>
        <v>35.335496940632353</v>
      </c>
      <c r="D1207" s="2">
        <f>MACD!E1207</f>
        <v>1.3488002931017373E-2</v>
      </c>
      <c r="E1207" s="2">
        <f>MACD!F1207</f>
        <v>1.3075480442962204E-2</v>
      </c>
      <c r="F1207" s="2">
        <f>'Moving Avg'!D1207</f>
        <v>3.0292599999999998</v>
      </c>
      <c r="G1207" s="2">
        <f>'Moving Avg'!F1207</f>
        <v>3.0517750000000001</v>
      </c>
      <c r="H1207" s="2">
        <f>'Moving Avg'!G1207</f>
        <v>3.0719980000000002</v>
      </c>
      <c r="I1207" s="2">
        <f>'Moving Avg'!H1207</f>
        <v>3.0579485000000006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2.9666000000000001</v>
      </c>
      <c r="C1208" s="2">
        <f>RSI!I1208</f>
        <v>28.694168836750379</v>
      </c>
      <c r="D1208" s="2">
        <f>MACD!E1208</f>
        <v>2.1409195420247329E-2</v>
      </c>
      <c r="E1208" s="2">
        <f>MACD!F1208</f>
        <v>1.474222343841923E-2</v>
      </c>
      <c r="F1208" s="2">
        <f>'Moving Avg'!D1208</f>
        <v>3.0182600000000002</v>
      </c>
      <c r="G1208" s="2">
        <f>'Moving Avg'!F1208</f>
        <v>3.0462799999999999</v>
      </c>
      <c r="H1208" s="2">
        <f>'Moving Avg'!G1208</f>
        <v>3.0706780000000005</v>
      </c>
      <c r="I1208" s="2">
        <f>'Moving Avg'!H1208</f>
        <v>3.0568830000000005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3.0051000000000001</v>
      </c>
      <c r="C1209" s="2">
        <f>RSI!I1209</f>
        <v>40.697491504460402</v>
      </c>
      <c r="D1209" s="2">
        <f>MACD!E1209</f>
        <v>2.1541079046621725E-2</v>
      </c>
      <c r="E1209" s="2">
        <f>MACD!F1209</f>
        <v>1.6101994560059729E-2</v>
      </c>
      <c r="F1209" s="2">
        <f>'Moving Avg'!D1209</f>
        <v>3.0149599999999999</v>
      </c>
      <c r="G1209" s="2">
        <f>'Moving Avg'!F1209</f>
        <v>3.0427099999999996</v>
      </c>
      <c r="H1209" s="2">
        <f>'Moving Avg'!G1209</f>
        <v>3.0703480000000001</v>
      </c>
      <c r="I1209" s="2">
        <f>'Moving Avg'!H1209</f>
        <v>3.0561105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2.9171999999999998</v>
      </c>
      <c r="C1210" s="2">
        <f>RSI!I1210</f>
        <v>28.783973813306105</v>
      </c>
      <c r="D1210" s="2">
        <f>MACD!E1210</f>
        <v>2.8410320303221326E-2</v>
      </c>
      <c r="E1210" s="2">
        <f>MACD!F1210</f>
        <v>1.8563659708692049E-2</v>
      </c>
      <c r="F1210" s="2">
        <f>'Moving Avg'!D1210</f>
        <v>2.9885999999999999</v>
      </c>
      <c r="G1210" s="2">
        <f>'Moving Avg'!F1210</f>
        <v>3.0347449999999996</v>
      </c>
      <c r="H1210" s="2">
        <f>'Moving Avg'!G1210</f>
        <v>3.0665019999999998</v>
      </c>
      <c r="I1210" s="2">
        <f>'Moving Avg'!H1210</f>
        <v>3.0548984999999993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2.8567999999999998</v>
      </c>
      <c r="C1211" s="2">
        <f>RSI!I1211</f>
        <v>23.658904425301913</v>
      </c>
      <c r="D1211" s="2">
        <f>MACD!E1211</f>
        <v>3.6921431597671361E-2</v>
      </c>
      <c r="E1211" s="2">
        <f>MACD!F1211</f>
        <v>2.223521408648791E-2</v>
      </c>
      <c r="F1211" s="2">
        <f>'Moving Avg'!D1211</f>
        <v>2.9501599999999999</v>
      </c>
      <c r="G1211" s="2">
        <f>'Moving Avg'!F1211</f>
        <v>3.0237599999999998</v>
      </c>
      <c r="H1211" s="2">
        <f>'Moving Avg'!G1211</f>
        <v>3.0614480000000004</v>
      </c>
      <c r="I1211" s="2">
        <f>'Moving Avg'!H1211</f>
        <v>3.0536349999999999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2.8292999999999999</v>
      </c>
      <c r="C1212" s="2">
        <f>RSI!I1212</f>
        <v>21.759255005906255</v>
      </c>
      <c r="D1212" s="2">
        <f>MACD!E1212</f>
        <v>4.5517072280244264E-2</v>
      </c>
      <c r="E1212" s="2">
        <f>MACD!F1212</f>
        <v>2.6891585725239184E-2</v>
      </c>
      <c r="F1212" s="2">
        <f>'Moving Avg'!D1212</f>
        <v>2.915</v>
      </c>
      <c r="G1212" s="2">
        <f>'Moving Avg'!F1212</f>
        <v>3.0113999999999996</v>
      </c>
      <c r="H1212" s="2">
        <f>'Moving Avg'!G1212</f>
        <v>3.055844</v>
      </c>
      <c r="I1212" s="2">
        <f>'Moving Avg'!H1212</f>
        <v>3.0519835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2.8292999999999999</v>
      </c>
      <c r="C1213" s="2">
        <f>RSI!I1213</f>
        <v>21.759255005906255</v>
      </c>
      <c r="D1213" s="2">
        <f>MACD!E1213</f>
        <v>5.3924288515533547E-2</v>
      </c>
      <c r="E1213" s="2">
        <f>MACD!F1213</f>
        <v>3.2298126283298062E-2</v>
      </c>
      <c r="F1213" s="2">
        <f>'Moving Avg'!D1213</f>
        <v>2.88754</v>
      </c>
      <c r="G1213" s="2">
        <f>'Moving Avg'!F1213</f>
        <v>2.9990399999999999</v>
      </c>
      <c r="H1213" s="2">
        <f>'Moving Avg'!G1213</f>
        <v>3.05145</v>
      </c>
      <c r="I1213" s="2">
        <f>'Moving Avg'!H1213</f>
        <v>3.050332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2.8237999999999999</v>
      </c>
      <c r="C1214" s="2">
        <f>RSI!I1214</f>
        <v>21.36141521898513</v>
      </c>
      <c r="D1214" s="2">
        <f>MACD!E1214</f>
        <v>6.2495477434743041E-2</v>
      </c>
      <c r="E1214" s="2">
        <f>MACD!F1214</f>
        <v>3.8337596513587063E-2</v>
      </c>
      <c r="F1214" s="2">
        <f>'Moving Avg'!D1214</f>
        <v>2.85128</v>
      </c>
      <c r="G1214" s="2">
        <f>'Moving Avg'!F1214</f>
        <v>2.9877799999999999</v>
      </c>
      <c r="H1214" s="2">
        <f>'Moving Avg'!G1214</f>
        <v>3.0469459999999997</v>
      </c>
      <c r="I1214" s="2">
        <f>'Moving Avg'!H1214</f>
        <v>3.0487280000000005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</row>
    <row r="1215" spans="1:12" ht="13.5" x14ac:dyDescent="0.25">
      <c r="A1215" s="3">
        <f>RSI!A1215</f>
        <v>43780</v>
      </c>
      <c r="B1215" s="2">
        <f>RSI!B1215</f>
        <v>2.7688999999999999</v>
      </c>
      <c r="C1215" s="2">
        <f>RSI!I1215</f>
        <v>17.852603332566716</v>
      </c>
      <c r="D1215" s="2">
        <f>MACD!E1215</f>
        <v>7.9034779551676593E-2</v>
      </c>
      <c r="E1215" s="2">
        <f>MACD!F1215</f>
        <v>4.6477033121204971E-2</v>
      </c>
      <c r="F1215" s="2">
        <f>'Moving Avg'!D1215</f>
        <v>2.8216200000000002</v>
      </c>
      <c r="G1215" s="2">
        <f>'Moving Avg'!F1215</f>
        <v>2.9743249999999999</v>
      </c>
      <c r="H1215" s="2">
        <f>'Moving Avg'!G1215</f>
        <v>3.0398060000000005</v>
      </c>
      <c r="I1215" s="2">
        <f>'Moving Avg'!H1215</f>
        <v>3.0468245000000009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2.7469000000000001</v>
      </c>
      <c r="C1216" s="2">
        <f>RSI!I1216</f>
        <v>16.670860185120304</v>
      </c>
      <c r="D1216" s="2">
        <f>MACD!E1216</f>
        <v>9.5913893409083961E-2</v>
      </c>
      <c r="E1216" s="2">
        <f>MACD!F1216</f>
        <v>5.6364405178780774E-2</v>
      </c>
      <c r="F1216" s="2">
        <f>'Moving Avg'!D1216</f>
        <v>2.7996400000000001</v>
      </c>
      <c r="G1216" s="2">
        <f>'Moving Avg'!F1216</f>
        <v>2.9597700000000002</v>
      </c>
      <c r="H1216" s="2">
        <f>'Moving Avg'!G1216</f>
        <v>3.0339840000000011</v>
      </c>
      <c r="I1216" s="2">
        <f>'Moving Avg'!H1216</f>
        <v>3.044836000000001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</row>
    <row r="1217" spans="1:12" ht="13.5" x14ac:dyDescent="0.25">
      <c r="A1217" s="3">
        <f>RSI!A1217</f>
        <v>43782</v>
      </c>
      <c r="B1217" s="2">
        <f>RSI!B1217</f>
        <v>2.7469000000000001</v>
      </c>
      <c r="C1217" s="2">
        <f>RSI!I1217</f>
        <v>16.670860185120304</v>
      </c>
      <c r="D1217" s="2">
        <f>MACD!E1217</f>
        <v>0.10473412342945609</v>
      </c>
      <c r="E1217" s="2">
        <f>MACD!F1217</f>
        <v>6.6038348828915849E-2</v>
      </c>
      <c r="F1217" s="2">
        <f>'Moving Avg'!D1217</f>
        <v>2.7831600000000001</v>
      </c>
      <c r="G1217" s="2">
        <f>'Moving Avg'!F1217</f>
        <v>2.9432900000000002</v>
      </c>
      <c r="H1217" s="2">
        <f>'Moving Avg'!G1217</f>
        <v>3.0281620000000009</v>
      </c>
      <c r="I1217" s="2">
        <f>'Moving Avg'!H1217</f>
        <v>3.0429730000000013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2.6919</v>
      </c>
      <c r="C1218" s="2">
        <f>RSI!I1218</f>
        <v>13.986504285586946</v>
      </c>
      <c r="D1218" s="2">
        <f>MACD!E1218</f>
        <v>0.11154445608439767</v>
      </c>
      <c r="E1218" s="2">
        <f>MACD!F1218</f>
        <v>7.5139570280012224E-2</v>
      </c>
      <c r="F1218" s="2">
        <f>'Moving Avg'!D1218</f>
        <v>2.7556800000000004</v>
      </c>
      <c r="G1218" s="2">
        <f>'Moving Avg'!F1218</f>
        <v>2.9240599999999999</v>
      </c>
      <c r="H1218" s="2">
        <f>'Moving Avg'!G1218</f>
        <v>3.0204700000000009</v>
      </c>
      <c r="I1218" s="2">
        <f>'Moving Avg'!H1218</f>
        <v>3.0407095000000015</v>
      </c>
      <c r="J1218" s="6" t="str">
        <f>OBV!F1218</f>
        <v>BEARISH</v>
      </c>
      <c r="K1218" s="6" t="str">
        <f>OBV!G1218</f>
        <v>WEAK</v>
      </c>
      <c r="L1218" s="6" t="str">
        <f>OBV!H1218</f>
        <v>CONFIRMED BEARISH</v>
      </c>
    </row>
    <row r="1219" spans="1:12" ht="13.5" x14ac:dyDescent="0.25">
      <c r="A1219" s="3">
        <f>RSI!A1219</f>
        <v>43784</v>
      </c>
      <c r="B1219" s="2">
        <f>RSI!B1219</f>
        <v>2.6644999999999999</v>
      </c>
      <c r="C1219" s="2">
        <f>RSI!I1219</f>
        <v>12.87431484245036</v>
      </c>
      <c r="D1219" s="2">
        <f>MACD!E1219</f>
        <v>0.12669221578744994</v>
      </c>
      <c r="E1219" s="2">
        <f>MACD!F1219</f>
        <v>8.5450099381499778E-2</v>
      </c>
      <c r="F1219" s="2">
        <f>'Moving Avg'!D1219</f>
        <v>2.7238200000000004</v>
      </c>
      <c r="G1219" s="2">
        <f>'Moving Avg'!F1219</f>
        <v>2.9048349999999998</v>
      </c>
      <c r="H1219" s="2">
        <f>'Moving Avg'!G1219</f>
        <v>3.0122300000000011</v>
      </c>
      <c r="I1219" s="2">
        <f>'Moving Avg'!H1219</f>
        <v>3.0383090000000017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2.6755</v>
      </c>
      <c r="C1220" s="2">
        <f>RSI!I1220</f>
        <v>15.770076398810943</v>
      </c>
      <c r="D1220" s="2">
        <f>MACD!E1220</f>
        <v>0.12665992249739189</v>
      </c>
      <c r="E1220" s="2">
        <f>MACD!F1220</f>
        <v>9.3692064004678208E-2</v>
      </c>
      <c r="F1220" s="2">
        <f>'Moving Avg'!D1220</f>
        <v>2.7051400000000001</v>
      </c>
      <c r="G1220" s="2">
        <f>'Moving Avg'!F1220</f>
        <v>2.8861599999999994</v>
      </c>
      <c r="H1220" s="2">
        <f>'Moving Avg'!G1220</f>
        <v>3.0037700000000012</v>
      </c>
      <c r="I1220" s="2">
        <f>'Moving Avg'!H1220</f>
        <v>3.035963500000002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</row>
    <row r="1221" spans="1:12" ht="13.5" x14ac:dyDescent="0.25">
      <c r="A1221" s="3">
        <f>RSI!A1221</f>
        <v>43788</v>
      </c>
      <c r="B1221" s="2">
        <f>RSI!B1221</f>
        <v>2.6535000000000002</v>
      </c>
      <c r="C1221" s="2">
        <f>RSI!I1221</f>
        <v>14.716568429990687</v>
      </c>
      <c r="D1221" s="2">
        <f>MACD!E1221</f>
        <v>0.12028294145820251</v>
      </c>
      <c r="E1221" s="2">
        <f>MACD!F1221</f>
        <v>9.9010239495383082E-2</v>
      </c>
      <c r="F1221" s="2">
        <f>'Moving Avg'!D1221</f>
        <v>2.6864600000000003</v>
      </c>
      <c r="G1221" s="2">
        <f>'Moving Avg'!F1221</f>
        <v>2.8672049999999993</v>
      </c>
      <c r="H1221" s="2">
        <f>'Moving Avg'!G1221</f>
        <v>2.9943220000000021</v>
      </c>
      <c r="I1221" s="2">
        <f>'Moving Avg'!H1221</f>
        <v>3.0335080000000016</v>
      </c>
      <c r="J1221" s="6" t="str">
        <f>OBV!F1221</f>
        <v>BEARISH</v>
      </c>
      <c r="K1221" s="6" t="str">
        <f>OBV!G1221</f>
        <v>WEAK</v>
      </c>
      <c r="L1221" s="6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2.6644999999999999</v>
      </c>
      <c r="C1222" s="2">
        <f>RSI!I1222</f>
        <v>17.67782180354871</v>
      </c>
      <c r="D1222" s="2">
        <f>MACD!E1222</f>
        <v>0.1111872105419347</v>
      </c>
      <c r="E1222" s="2">
        <f>MACD!F1222</f>
        <v>0.10144563370469342</v>
      </c>
      <c r="F1222" s="2">
        <f>'Moving Avg'!D1222</f>
        <v>2.6699800000000002</v>
      </c>
      <c r="G1222" s="2">
        <f>'Moving Avg'!F1222</f>
        <v>2.8493499999999998</v>
      </c>
      <c r="H1222" s="2">
        <f>'Moving Avg'!G1222</f>
        <v>2.9850940000000019</v>
      </c>
      <c r="I1222" s="2">
        <f>'Moving Avg'!H1222</f>
        <v>3.0312580000000016</v>
      </c>
      <c r="J1222" s="6" t="str">
        <f>OBV!F1222</f>
        <v>BEARISH</v>
      </c>
      <c r="K1222" s="6" t="str">
        <f>OBV!G1222</f>
        <v>WEAK</v>
      </c>
      <c r="L1222" s="6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2.6315</v>
      </c>
      <c r="C1223" s="2">
        <f>RSI!I1223</f>
        <v>15.894743691580388</v>
      </c>
      <c r="D1223" s="2">
        <f>MACD!E1223</f>
        <v>0.10711634204010778</v>
      </c>
      <c r="E1223" s="2">
        <f>MACD!F1223</f>
        <v>0.1025797753717763</v>
      </c>
      <c r="F1223" s="2">
        <f>'Moving Avg'!D1223</f>
        <v>2.6579000000000002</v>
      </c>
      <c r="G1223" s="2">
        <f>'Moving Avg'!F1223</f>
        <v>2.8298449999999997</v>
      </c>
      <c r="H1223" s="2">
        <f>'Moving Avg'!G1223</f>
        <v>2.9756440000000022</v>
      </c>
      <c r="I1223" s="2">
        <f>'Moving Avg'!H1223</f>
        <v>3.0287430000000013</v>
      </c>
      <c r="J1223" s="6" t="str">
        <f>OBV!F1223</f>
        <v>BEARISH</v>
      </c>
      <c r="K1223" s="6" t="str">
        <f>OBV!G1223</f>
        <v>WEAK</v>
      </c>
      <c r="L1223" s="6" t="str">
        <f>OBV!H1223</f>
        <v>CONFIRMED BEARISH</v>
      </c>
    </row>
    <row r="1224" spans="1:12" ht="13.5" x14ac:dyDescent="0.25">
      <c r="A1224" s="3">
        <f>RSI!A1224</f>
        <v>43791</v>
      </c>
      <c r="B1224" s="2">
        <f>RSI!B1224</f>
        <v>2.6644999999999999</v>
      </c>
      <c r="C1224" s="2">
        <f>RSI!I1224</f>
        <v>24.13546283717146</v>
      </c>
      <c r="D1224" s="2">
        <f>MACD!E1224</f>
        <v>0.10166974886015678</v>
      </c>
      <c r="E1224" s="2">
        <f>MACD!F1224</f>
        <v>0.1023977700694524</v>
      </c>
      <c r="F1224" s="2">
        <f>'Moving Avg'!D1224</f>
        <v>2.6579000000000002</v>
      </c>
      <c r="G1224" s="2">
        <f>'Moving Avg'!F1224</f>
        <v>2.8119899999999989</v>
      </c>
      <c r="H1224" s="2">
        <f>'Moving Avg'!G1224</f>
        <v>2.9668540000000014</v>
      </c>
      <c r="I1224" s="2">
        <f>'Moving Avg'!H1224</f>
        <v>3.0265685000000015</v>
      </c>
      <c r="J1224" s="6" t="str">
        <f>OBV!F1224</f>
        <v>BEARISH</v>
      </c>
      <c r="K1224" s="6" t="str">
        <f>OBV!G1224</f>
        <v>WEAK</v>
      </c>
      <c r="L1224" s="6" t="str">
        <f>OBV!H1224</f>
        <v>NEUTRAL</v>
      </c>
    </row>
    <row r="1225" spans="1:12" ht="13.5" x14ac:dyDescent="0.25">
      <c r="A1225" s="3">
        <f>RSI!A1225</f>
        <v>43794</v>
      </c>
      <c r="B1225" s="2">
        <f>RSI!B1225</f>
        <v>2.6644999999999999</v>
      </c>
      <c r="C1225" s="2">
        <f>RSI!I1225</f>
        <v>24.13546283717146</v>
      </c>
      <c r="D1225" s="2">
        <f>MACD!E1225</f>
        <v>8.96130761538112E-2</v>
      </c>
      <c r="E1225" s="2">
        <f>MACD!F1225</f>
        <v>9.9840831286324178E-2</v>
      </c>
      <c r="F1225" s="2">
        <f>'Moving Avg'!D1225</f>
        <v>2.6556999999999999</v>
      </c>
      <c r="G1225" s="2">
        <f>'Moving Avg'!F1225</f>
        <v>2.7927649999999993</v>
      </c>
      <c r="H1225" s="2">
        <f>'Moving Avg'!G1225</f>
        <v>2.9580640000000016</v>
      </c>
      <c r="I1225" s="2">
        <f>'Moving Avg'!H1225</f>
        <v>3.0242185000000013</v>
      </c>
      <c r="J1225" s="6" t="str">
        <f>OBV!F1225</f>
        <v>BEARISH</v>
      </c>
      <c r="K1225" s="6" t="str">
        <f>OBV!G1225</f>
        <v>WEAK</v>
      </c>
      <c r="L1225" s="6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2.6644999999999999</v>
      </c>
      <c r="C1226" s="2">
        <f>RSI!I1226</f>
        <v>24.13546283717146</v>
      </c>
      <c r="D1226" s="2">
        <f>MACD!E1226</f>
        <v>7.6950861627143929E-2</v>
      </c>
      <c r="E1226" s="2">
        <f>MACD!F1226</f>
        <v>9.5262837354488136E-2</v>
      </c>
      <c r="F1226" s="2">
        <f>'Moving Avg'!D1226</f>
        <v>2.6579000000000002</v>
      </c>
      <c r="G1226" s="2">
        <f>'Moving Avg'!F1226</f>
        <v>2.7735399999999992</v>
      </c>
      <c r="H1226" s="2">
        <f>'Moving Avg'!G1226</f>
        <v>2.9492740000000013</v>
      </c>
      <c r="I1226" s="2">
        <f>'Moving Avg'!H1226</f>
        <v>3.0218180000000014</v>
      </c>
      <c r="J1226" s="6" t="str">
        <f>OBV!F1226</f>
        <v>BEARISH</v>
      </c>
      <c r="K1226" s="6" t="str">
        <f>OBV!G1226</f>
        <v>NEUTRAL</v>
      </c>
      <c r="L1226" s="6" t="str">
        <f>OBV!H1226</f>
        <v>BEARISH DIVERGENCE</v>
      </c>
    </row>
    <row r="1227" spans="1:12" ht="13.5" x14ac:dyDescent="0.25">
      <c r="A1227" s="3">
        <f>RSI!A1227</f>
        <v>43796</v>
      </c>
      <c r="B1227" s="2">
        <f>RSI!B1227</f>
        <v>2.6589999999999998</v>
      </c>
      <c r="C1227" s="2">
        <f>RSI!I1227</f>
        <v>23.653035774068826</v>
      </c>
      <c r="D1227" s="2">
        <f>MACD!E1227</f>
        <v>6.7499829030728264E-2</v>
      </c>
      <c r="E1227" s="2">
        <f>MACD!F1227</f>
        <v>8.971023568973617E-2</v>
      </c>
      <c r="F1227" s="2">
        <f>'Moving Avg'!D1227</f>
        <v>2.6567999999999996</v>
      </c>
      <c r="G1227" s="2">
        <f>'Moving Avg'!F1227</f>
        <v>2.7562349999999993</v>
      </c>
      <c r="H1227" s="2">
        <f>'Moving Avg'!G1227</f>
        <v>2.9403740000000016</v>
      </c>
      <c r="I1227" s="2">
        <f>'Moving Avg'!H1227</f>
        <v>3.0193900000000009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</row>
    <row r="1228" spans="1:12" ht="13.5" x14ac:dyDescent="0.25">
      <c r="A1228" s="3">
        <f>RSI!A1228</f>
        <v>43797</v>
      </c>
      <c r="B1228" s="2">
        <f>RSI!B1228</f>
        <v>2.6589999999999998</v>
      </c>
      <c r="C1228" s="2">
        <f>RSI!I1228</f>
        <v>23.653035774068826</v>
      </c>
      <c r="D1228" s="2">
        <f>MACD!E1228</f>
        <v>5.1866115981904048E-2</v>
      </c>
      <c r="E1228" s="2">
        <f>MACD!F1228</f>
        <v>8.214141174816976E-2</v>
      </c>
      <c r="F1228" s="2">
        <f>'Moving Avg'!D1228</f>
        <v>2.6622999999999997</v>
      </c>
      <c r="G1228" s="2">
        <f>'Moving Avg'!F1228</f>
        <v>2.7408549999999994</v>
      </c>
      <c r="H1228" s="2">
        <f>'Moving Avg'!G1228</f>
        <v>2.9320240000000006</v>
      </c>
      <c r="I1228" s="2">
        <f>'Moving Avg'!H1228</f>
        <v>3.0169620000000008</v>
      </c>
      <c r="J1228" s="6" t="str">
        <f>OBV!F1228</f>
        <v>BEARISH</v>
      </c>
      <c r="K1228" s="6" t="str">
        <f>OBV!G1228</f>
        <v>NEUTRAL</v>
      </c>
      <c r="L1228" s="6" t="str">
        <f>OBV!H1228</f>
        <v>BEARISH DIVERGENCE</v>
      </c>
    </row>
    <row r="1229" spans="1:12" ht="13.5" x14ac:dyDescent="0.25">
      <c r="A1229" s="3">
        <f>RSI!A1229</f>
        <v>43798</v>
      </c>
      <c r="B1229" s="2">
        <f>RSI!B1229</f>
        <v>2.6589999999999998</v>
      </c>
      <c r="C1229" s="2">
        <f>RSI!I1229</f>
        <v>23.653035774068826</v>
      </c>
      <c r="D1229" s="2">
        <f>MACD!E1229</f>
        <v>3.518595771308819E-2</v>
      </c>
      <c r="E1229" s="2">
        <f>MACD!F1229</f>
        <v>7.2750320941153454E-2</v>
      </c>
      <c r="F1229" s="2">
        <f>'Moving Avg'!D1229</f>
        <v>2.6611999999999996</v>
      </c>
      <c r="G1229" s="2">
        <f>'Moving Avg'!F1229</f>
        <v>2.723549999999999</v>
      </c>
      <c r="H1229" s="2">
        <f>'Moving Avg'!G1229</f>
        <v>2.9232340000000003</v>
      </c>
      <c r="I1229" s="2">
        <f>'Moving Avg'!H1229</f>
        <v>3.0145595000000007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</row>
    <row r="1230" spans="1:12" ht="13.5" x14ac:dyDescent="0.25">
      <c r="A1230" s="3">
        <f>RSI!A1230</f>
        <v>43801</v>
      </c>
      <c r="B1230" s="2">
        <f>RSI!B1230</f>
        <v>2.6480000000000001</v>
      </c>
      <c r="C1230" s="2">
        <f>RSI!I1230</f>
        <v>22.528206290612715</v>
      </c>
      <c r="D1230" s="2">
        <f>MACD!E1230</f>
        <v>2.4286278639650494E-2</v>
      </c>
      <c r="E1230" s="2">
        <f>MACD!F1230</f>
        <v>6.3057512480852868E-2</v>
      </c>
      <c r="F1230" s="2">
        <f>'Moving Avg'!D1230</f>
        <v>2.6578999999999997</v>
      </c>
      <c r="G1230" s="2">
        <f>'Moving Avg'!F1230</f>
        <v>2.7100899999999997</v>
      </c>
      <c r="H1230" s="2">
        <f>'Moving Avg'!G1230</f>
        <v>2.9143340000000006</v>
      </c>
      <c r="I1230" s="2">
        <f>'Moving Avg'!H1230</f>
        <v>3.0121520000000017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</row>
    <row r="1231" spans="1:12" ht="13.5" x14ac:dyDescent="0.25">
      <c r="A1231" s="3">
        <f>RSI!A1231</f>
        <v>43802</v>
      </c>
      <c r="B1231" s="2">
        <f>RSI!B1231</f>
        <v>2.6535000000000002</v>
      </c>
      <c r="C1231" s="2">
        <f>RSI!I1231</f>
        <v>24.462476889420245</v>
      </c>
      <c r="D1231" s="2">
        <f>MACD!E1231</f>
        <v>1.199124485117764E-2</v>
      </c>
      <c r="E1231" s="2">
        <f>MACD!F1231</f>
        <v>5.2844258954917823E-2</v>
      </c>
      <c r="F1231" s="2">
        <f>'Moving Avg'!D1231</f>
        <v>2.6557000000000004</v>
      </c>
      <c r="G1231" s="2">
        <f>'Moving Avg'!F1231</f>
        <v>2.6999249999999995</v>
      </c>
      <c r="H1231" s="2">
        <f>'Moving Avg'!G1231</f>
        <v>2.9058740000000007</v>
      </c>
      <c r="I1231" s="2">
        <f>'Moving Avg'!H1231</f>
        <v>3.0097720000000021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</row>
    <row r="1232" spans="1:12" ht="13.5" x14ac:dyDescent="0.25">
      <c r="A1232" s="3">
        <f>RSI!A1232</f>
        <v>43803</v>
      </c>
      <c r="B1232" s="2">
        <f>RSI!B1232</f>
        <v>2.6644999999999999</v>
      </c>
      <c r="C1232" s="2">
        <f>RSI!I1232</f>
        <v>28.317284832623059</v>
      </c>
      <c r="D1232" s="2">
        <f>MACD!E1232</f>
        <v>3.0992241354090844E-3</v>
      </c>
      <c r="E1232" s="2">
        <f>MACD!F1232</f>
        <v>4.2895251991016077E-2</v>
      </c>
      <c r="F1232" s="2">
        <f>'Moving Avg'!D1232</f>
        <v>2.6567999999999996</v>
      </c>
      <c r="G1232" s="2">
        <f>'Moving Avg'!F1232</f>
        <v>2.6916849999999997</v>
      </c>
      <c r="H1232" s="2">
        <f>'Moving Avg'!G1232</f>
        <v>2.8976340000000005</v>
      </c>
      <c r="I1232" s="2">
        <f>'Moving Avg'!H1232</f>
        <v>3.0074470000000013</v>
      </c>
      <c r="J1232" s="6" t="str">
        <f>OBV!F1232</f>
        <v>BEARISH</v>
      </c>
      <c r="K1232" s="6" t="str">
        <f>OBV!G1232</f>
        <v>NEUTRAL</v>
      </c>
      <c r="L1232" s="6" t="str">
        <f>OBV!H1232</f>
        <v>BEARISH DIVERGENCE</v>
      </c>
    </row>
    <row r="1233" spans="1:12" ht="13.5" x14ac:dyDescent="0.25">
      <c r="A1233" s="3">
        <f>RSI!A1233</f>
        <v>43804</v>
      </c>
      <c r="B1233" s="2">
        <f>RSI!B1233</f>
        <v>2.6644999999999999</v>
      </c>
      <c r="C1233" s="2">
        <f>RSI!I1233</f>
        <v>28.317284832623059</v>
      </c>
      <c r="D1233" s="2">
        <f>MACD!E1233</f>
        <v>-8.9797006320497808E-3</v>
      </c>
      <c r="E1233" s="2">
        <f>MACD!F1233</f>
        <v>3.2520261466402911E-2</v>
      </c>
      <c r="F1233" s="2">
        <f>'Moving Avg'!D1233</f>
        <v>2.6579000000000002</v>
      </c>
      <c r="G1233" s="2">
        <f>'Moving Avg'!F1233</f>
        <v>2.6834449999999999</v>
      </c>
      <c r="H1233" s="2">
        <f>'Moving Avg'!G1233</f>
        <v>2.8889540000000005</v>
      </c>
      <c r="I1233" s="2">
        <f>'Moving Avg'!H1233</f>
        <v>3.0053980000000013</v>
      </c>
      <c r="J1233" s="6" t="str">
        <f>OBV!F1233</f>
        <v>BEARISH</v>
      </c>
      <c r="K1233" s="6" t="str">
        <f>OBV!G1233</f>
        <v>NEUTRAL</v>
      </c>
      <c r="L1233" s="6" t="str">
        <f>OBV!H1233</f>
        <v>BEARISH DIVERGENCE</v>
      </c>
    </row>
    <row r="1234" spans="1:12" ht="13.5" x14ac:dyDescent="0.25">
      <c r="A1234" s="3">
        <f>RSI!A1234</f>
        <v>43805</v>
      </c>
      <c r="B1234" s="2">
        <f>RSI!B1234</f>
        <v>2.6644999999999999</v>
      </c>
      <c r="C1234" s="2">
        <f>RSI!I1234</f>
        <v>28.317284832623059</v>
      </c>
      <c r="D1234" s="2">
        <f>MACD!E1234</f>
        <v>-1.3640058206189298E-2</v>
      </c>
      <c r="E1234" s="2">
        <f>MACD!F1234</f>
        <v>2.3288197531884471E-2</v>
      </c>
      <c r="F1234" s="2">
        <f>'Moving Avg'!D1234</f>
        <v>2.6590000000000003</v>
      </c>
      <c r="G1234" s="2">
        <f>'Moving Avg'!F1234</f>
        <v>2.6754799999999994</v>
      </c>
      <c r="H1234" s="2">
        <f>'Moving Avg'!G1234</f>
        <v>2.8803840000000007</v>
      </c>
      <c r="I1234" s="2">
        <f>'Moving Avg'!H1234</f>
        <v>3.0031730000000012</v>
      </c>
      <c r="J1234" s="6" t="str">
        <f>OBV!F1234</f>
        <v>BEARISH</v>
      </c>
      <c r="K1234" s="6" t="str">
        <f>OBV!G1234</f>
        <v>NEUTRAL</v>
      </c>
      <c r="L1234" s="6" t="str">
        <f>OBV!H1234</f>
        <v>BEARISH DIVERGENCE</v>
      </c>
    </row>
    <row r="1235" spans="1:12" ht="13.5" x14ac:dyDescent="0.25">
      <c r="A1235" s="3">
        <f>RSI!A1235</f>
        <v>43808</v>
      </c>
      <c r="B1235" s="2">
        <f>RSI!B1235</f>
        <v>2.6644999999999999</v>
      </c>
      <c r="C1235" s="2">
        <f>RSI!I1235</f>
        <v>28.317284832623059</v>
      </c>
      <c r="D1235" s="2">
        <f>MACD!E1235</f>
        <v>-1.7135893249105472E-2</v>
      </c>
      <c r="E1235" s="2">
        <f>MACD!F1235</f>
        <v>1.5203379375686483E-2</v>
      </c>
      <c r="F1235" s="2">
        <f>'Moving Avg'!D1235</f>
        <v>2.6623000000000001</v>
      </c>
      <c r="G1235" s="2">
        <f>'Moving Avg'!F1235</f>
        <v>2.6702599999999999</v>
      </c>
      <c r="H1235" s="2">
        <f>'Moving Avg'!G1235</f>
        <v>2.8718140000000019</v>
      </c>
      <c r="I1235" s="2">
        <f>'Moving Avg'!H1235</f>
        <v>3.0009480000000006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2.6644999999999999</v>
      </c>
      <c r="C1236" s="2">
        <f>RSI!I1236</f>
        <v>28.317284832623059</v>
      </c>
      <c r="D1236" s="2">
        <f>MACD!E1236</f>
        <v>-1.9679514513508689E-2</v>
      </c>
      <c r="E1236" s="2">
        <f>MACD!F1236</f>
        <v>8.2268005978474498E-3</v>
      </c>
      <c r="F1236" s="2">
        <f>'Moving Avg'!D1236</f>
        <v>2.6644999999999999</v>
      </c>
      <c r="G1236" s="2">
        <f>'Moving Avg'!F1236</f>
        <v>2.6661399999999995</v>
      </c>
      <c r="H1236" s="2">
        <f>'Moving Avg'!G1236</f>
        <v>2.8635740000000012</v>
      </c>
      <c r="I1236" s="2">
        <f>'Moving Avg'!H1236</f>
        <v>2.9987230000000005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2.6644999999999999</v>
      </c>
      <c r="C1237" s="2">
        <f>RSI!I1237</f>
        <v>28.317284832623059</v>
      </c>
      <c r="D1237" s="2">
        <f>MACD!E1237</f>
        <v>-2.2294266050992384E-2</v>
      </c>
      <c r="E1237" s="2">
        <f>MACD!F1237</f>
        <v>2.1225872680794827E-3</v>
      </c>
      <c r="F1237" s="2">
        <f>'Moving Avg'!D1237</f>
        <v>2.6644999999999999</v>
      </c>
      <c r="G1237" s="2">
        <f>'Moving Avg'!F1237</f>
        <v>2.6620199999999992</v>
      </c>
      <c r="H1237" s="2">
        <f>'Moving Avg'!G1237</f>
        <v>2.8553340000000009</v>
      </c>
      <c r="I1237" s="2">
        <f>'Moving Avg'!H1237</f>
        <v>2.9964980000000008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</row>
    <row r="1238" spans="1:12" ht="13.5" x14ac:dyDescent="0.25">
      <c r="A1238" s="3">
        <f>RSI!A1238</f>
        <v>43811</v>
      </c>
      <c r="B1238" s="2">
        <f>RSI!B1238</f>
        <v>2.6863999999999999</v>
      </c>
      <c r="C1238" s="2">
        <f>RSI!I1238</f>
        <v>38.123964997750235</v>
      </c>
      <c r="D1238" s="2">
        <f>MACD!E1238</f>
        <v>-2.5773695135334673E-2</v>
      </c>
      <c r="E1238" s="2">
        <f>MACD!F1238</f>
        <v>-3.4566692126033489E-3</v>
      </c>
      <c r="F1238" s="2">
        <f>'Moving Avg'!D1238</f>
        <v>2.6688800000000001</v>
      </c>
      <c r="G1238" s="2">
        <f>'Moving Avg'!F1238</f>
        <v>2.6617449999999989</v>
      </c>
      <c r="H1238" s="2">
        <f>'Moving Avg'!G1238</f>
        <v>2.8475320000000011</v>
      </c>
      <c r="I1238" s="2">
        <f>'Moving Avg'!H1238</f>
        <v>2.9943825000000008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</row>
    <row r="1239" spans="1:12" ht="13.5" x14ac:dyDescent="0.25">
      <c r="A1239" s="3">
        <f>RSI!A1239</f>
        <v>43812</v>
      </c>
      <c r="B1239" s="2">
        <f>RSI!B1239</f>
        <v>2.6863999999999999</v>
      </c>
      <c r="C1239" s="2">
        <f>RSI!I1239</f>
        <v>38.123964997750235</v>
      </c>
      <c r="D1239" s="2">
        <f>MACD!E1239</f>
        <v>-2.8518276952009369E-2</v>
      </c>
      <c r="E1239" s="2">
        <f>MACD!F1239</f>
        <v>-8.468990760484553E-3</v>
      </c>
      <c r="F1239" s="2">
        <f>'Moving Avg'!D1239</f>
        <v>2.67326</v>
      </c>
      <c r="G1239" s="2">
        <f>'Moving Avg'!F1239</f>
        <v>2.6628399999999988</v>
      </c>
      <c r="H1239" s="2">
        <f>'Moving Avg'!G1239</f>
        <v>2.8397300000000008</v>
      </c>
      <c r="I1239" s="2">
        <f>'Moving Avg'!H1239</f>
        <v>2.9922670000000018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</row>
    <row r="1240" spans="1:12" ht="13.5" x14ac:dyDescent="0.25">
      <c r="A1240" s="3">
        <f>RSI!A1240</f>
        <v>43815</v>
      </c>
      <c r="B1240" s="2">
        <f>RSI!B1240</f>
        <v>2.637</v>
      </c>
      <c r="C1240" s="2">
        <f>RSI!I1240</f>
        <v>28.075712293765434</v>
      </c>
      <c r="D1240" s="2">
        <f>MACD!E1240</f>
        <v>-2.8688894877300974E-2</v>
      </c>
      <c r="E1240" s="2">
        <f>MACD!F1240</f>
        <v>-1.2512971583847838E-2</v>
      </c>
      <c r="F1240" s="2">
        <f>'Moving Avg'!D1240</f>
        <v>2.6677599999999999</v>
      </c>
      <c r="G1240" s="2">
        <f>'Moving Avg'!F1240</f>
        <v>2.6609149999999993</v>
      </c>
      <c r="H1240" s="2">
        <f>'Moving Avg'!G1240</f>
        <v>2.8309400000000005</v>
      </c>
      <c r="I1240" s="2">
        <f>'Moving Avg'!H1240</f>
        <v>2.9899045000000011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2.6095000000000002</v>
      </c>
      <c r="C1241" s="2">
        <f>RSI!I1241</f>
        <v>24.244805245031742</v>
      </c>
      <c r="D1241" s="2">
        <f>MACD!E1241</f>
        <v>-2.5487083908486419E-2</v>
      </c>
      <c r="E1241" s="2">
        <f>MACD!F1241</f>
        <v>-1.5107794048775554E-2</v>
      </c>
      <c r="F1241" s="2">
        <f>'Moving Avg'!D1241</f>
        <v>2.6567599999999998</v>
      </c>
      <c r="G1241" s="2">
        <f>'Moving Avg'!F1241</f>
        <v>2.6587149999999991</v>
      </c>
      <c r="H1241" s="2">
        <f>'Moving Avg'!G1241</f>
        <v>2.8216000000000001</v>
      </c>
      <c r="I1241" s="2">
        <f>'Moving Avg'!H1241</f>
        <v>2.9876055000000021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2.6644999999999999</v>
      </c>
      <c r="C1242" s="2">
        <f>RSI!I1242</f>
        <v>41.451617244183055</v>
      </c>
      <c r="D1242" s="2">
        <f>MACD!E1242</f>
        <v>-2.4568433332822881E-2</v>
      </c>
      <c r="E1242" s="2">
        <f>MACD!F1242</f>
        <v>-1.6999921905585018E-2</v>
      </c>
      <c r="F1242" s="2">
        <f>'Moving Avg'!D1242</f>
        <v>2.6567600000000002</v>
      </c>
      <c r="G1242" s="2">
        <f>'Moving Avg'!F1242</f>
        <v>2.6587149999999991</v>
      </c>
      <c r="H1242" s="2">
        <f>'Moving Avg'!G1242</f>
        <v>2.8133600000000007</v>
      </c>
      <c r="I1242" s="2">
        <f>'Moving Avg'!H1242</f>
        <v>2.9854060000000011</v>
      </c>
      <c r="J1242" s="6" t="str">
        <f>OBV!F1242</f>
        <v>BEARISH</v>
      </c>
      <c r="K1242" s="6" t="str">
        <f>OBV!G1242</f>
        <v>NEUTRAL</v>
      </c>
      <c r="L1242" s="6" t="str">
        <f>OBV!H1242</f>
        <v>NEUTRAL</v>
      </c>
    </row>
    <row r="1243" spans="1:12" ht="13.5" x14ac:dyDescent="0.25">
      <c r="A1243" s="3">
        <f>RSI!A1243</f>
        <v>43818</v>
      </c>
      <c r="B1243" s="2">
        <f>RSI!B1243</f>
        <v>2.7029000000000001</v>
      </c>
      <c r="C1243" s="2">
        <f>RSI!I1243</f>
        <v>49.992056499664344</v>
      </c>
      <c r="D1243" s="2">
        <f>MACD!E1243</f>
        <v>-2.6413155151515433E-2</v>
      </c>
      <c r="E1243" s="2">
        <f>MACD!F1243</f>
        <v>-1.8882568554771103E-2</v>
      </c>
      <c r="F1243" s="2">
        <f>'Moving Avg'!D1243</f>
        <v>2.6600600000000001</v>
      </c>
      <c r="G1243" s="2">
        <f>'Moving Avg'!F1243</f>
        <v>2.6622849999999993</v>
      </c>
      <c r="H1243" s="2">
        <f>'Moving Avg'!G1243</f>
        <v>2.8058880000000013</v>
      </c>
      <c r="I1243" s="2">
        <f>'Moving Avg'!H1243</f>
        <v>2.9833730000000016</v>
      </c>
      <c r="J1243" s="6" t="str">
        <f>OBV!F1243</f>
        <v>BEARISH</v>
      </c>
      <c r="K1243" s="6" t="str">
        <f>OBV!G1243</f>
        <v>NEUTRAL</v>
      </c>
      <c r="L1243" s="6" t="str">
        <f>OBV!H1243</f>
        <v>BEARISH DIVERGENCE</v>
      </c>
    </row>
    <row r="1244" spans="1:12" ht="13.5" x14ac:dyDescent="0.25">
      <c r="A1244" s="3">
        <f>RSI!A1244</f>
        <v>43819</v>
      </c>
      <c r="B1244" s="2">
        <f>RSI!B1244</f>
        <v>2.6589999999999998</v>
      </c>
      <c r="C1244" s="2">
        <f>RSI!I1244</f>
        <v>42.380858293091158</v>
      </c>
      <c r="D1244" s="2">
        <f>MACD!E1244</f>
        <v>-2.474320039235467E-2</v>
      </c>
      <c r="E1244" s="2">
        <f>MACD!F1244</f>
        <v>-2.0054694922287817E-2</v>
      </c>
      <c r="F1244" s="2">
        <f>'Moving Avg'!D1244</f>
        <v>2.6545800000000002</v>
      </c>
      <c r="G1244" s="2">
        <f>'Moving Avg'!F1244</f>
        <v>2.6620099999999995</v>
      </c>
      <c r="H1244" s="2">
        <f>'Moving Avg'!G1244</f>
        <v>2.7980880000000008</v>
      </c>
      <c r="I1244" s="2">
        <f>'Moving Avg'!H1244</f>
        <v>2.9811205000000012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</row>
    <row r="1245" spans="1:12" ht="13.5" x14ac:dyDescent="0.25">
      <c r="A1245" s="3">
        <f>RSI!A1245</f>
        <v>43822</v>
      </c>
      <c r="B1245" s="2">
        <f>RSI!B1245</f>
        <v>2.6589999999999998</v>
      </c>
      <c r="C1245" s="2">
        <f>RSI!I1245</f>
        <v>42.380858293091158</v>
      </c>
      <c r="D1245" s="2">
        <f>MACD!E1245</f>
        <v>-2.3090179422728951E-2</v>
      </c>
      <c r="E1245" s="2">
        <f>MACD!F1245</f>
        <v>-2.0661791822376045E-2</v>
      </c>
      <c r="F1245" s="2">
        <f>'Moving Avg'!D1245</f>
        <v>2.6589799999999997</v>
      </c>
      <c r="G1245" s="2">
        <f>'Moving Avg'!F1245</f>
        <v>2.6617349999999993</v>
      </c>
      <c r="H1245" s="2">
        <f>'Moving Avg'!G1245</f>
        <v>2.7905080000000009</v>
      </c>
      <c r="I1245" s="2">
        <f>'Moving Avg'!H1245</f>
        <v>2.9788680000000012</v>
      </c>
      <c r="J1245" s="6" t="str">
        <f>OBV!F1245</f>
        <v>BEARISH</v>
      </c>
      <c r="K1245" s="6" t="str">
        <f>OBV!G1245</f>
        <v>NEUTRAL</v>
      </c>
      <c r="L1245" s="6" t="str">
        <f>OBV!H1245</f>
        <v>BEARISH DIVERGENCE</v>
      </c>
    </row>
    <row r="1246" spans="1:12" ht="13.5" x14ac:dyDescent="0.25">
      <c r="A1246" s="3">
        <f>RSI!A1246</f>
        <v>43823</v>
      </c>
      <c r="B1246" s="2">
        <f>RSI!B1246</f>
        <v>2.6644999999999999</v>
      </c>
      <c r="C1246" s="2">
        <f>RSI!I1246</f>
        <v>43.627907866985183</v>
      </c>
      <c r="D1246" s="2">
        <f>MACD!E1246</f>
        <v>-2.187667092034129E-2</v>
      </c>
      <c r="E1246" s="2">
        <f>MACD!F1246</f>
        <v>-2.0904767641969094E-2</v>
      </c>
      <c r="F1246" s="2">
        <f>'Moving Avg'!D1246</f>
        <v>2.6699799999999998</v>
      </c>
      <c r="G1246" s="2">
        <f>'Moving Avg'!F1246</f>
        <v>2.6617349999999993</v>
      </c>
      <c r="H1246" s="2">
        <f>'Moving Avg'!G1246</f>
        <v>2.7830380000000008</v>
      </c>
      <c r="I1246" s="2">
        <f>'Moving Avg'!H1246</f>
        <v>2.976643000000001</v>
      </c>
      <c r="J1246" s="6" t="str">
        <f>OBV!F1246</f>
        <v>BEARISH</v>
      </c>
      <c r="K1246" s="6" t="str">
        <f>OBV!G1246</f>
        <v>NEUTRAL</v>
      </c>
      <c r="L1246" s="6" t="str">
        <f>OBV!H1246</f>
        <v>BEARISH DIVERGENCE</v>
      </c>
    </row>
    <row r="1247" spans="1:12" ht="13.5" x14ac:dyDescent="0.25">
      <c r="A1247" s="3">
        <f>RSI!A1247</f>
        <v>43824</v>
      </c>
      <c r="B1247" s="2">
        <f>RSI!B1247</f>
        <v>2.6589999999999998</v>
      </c>
      <c r="C1247" s="2">
        <f>RSI!I1247</f>
        <v>42.634197748272349</v>
      </c>
      <c r="D1247" s="2">
        <f>MACD!E1247</f>
        <v>-2.0269202197156222E-2</v>
      </c>
      <c r="E1247" s="2">
        <f>MACD!F1247</f>
        <v>-2.0777654553006519E-2</v>
      </c>
      <c r="F1247" s="2">
        <f>'Moving Avg'!D1247</f>
        <v>2.6688800000000001</v>
      </c>
      <c r="G1247" s="2">
        <f>'Moving Avg'!F1247</f>
        <v>2.6617349999999993</v>
      </c>
      <c r="H1247" s="2">
        <f>'Moving Avg'!G1247</f>
        <v>2.7746880000000012</v>
      </c>
      <c r="I1247" s="2">
        <f>'Moving Avg'!H1247</f>
        <v>2.9743905000000006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</row>
    <row r="1248" spans="1:12" ht="13.5" x14ac:dyDescent="0.25">
      <c r="A1248" s="3">
        <f>RSI!A1248</f>
        <v>43825</v>
      </c>
      <c r="B1248" s="2">
        <f>RSI!B1248</f>
        <v>2.6589999999999998</v>
      </c>
      <c r="C1248" s="2">
        <f>RSI!I1248</f>
        <v>42.634197748272349</v>
      </c>
      <c r="D1248" s="2">
        <f>MACD!E1248</f>
        <v>-1.5346892488710129E-2</v>
      </c>
      <c r="E1248" s="2">
        <f>MACD!F1248</f>
        <v>-1.9691502140147241E-2</v>
      </c>
      <c r="F1248" s="2">
        <f>'Moving Avg'!D1248</f>
        <v>2.6600999999999999</v>
      </c>
      <c r="G1248" s="2">
        <f>'Moving Avg'!F1248</f>
        <v>2.6617349999999993</v>
      </c>
      <c r="H1248" s="2">
        <f>'Moving Avg'!G1248</f>
        <v>2.7663380000000006</v>
      </c>
      <c r="I1248" s="2">
        <f>'Moving Avg'!H1248</f>
        <v>2.9720630000000003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</row>
    <row r="1249" spans="1:12" ht="13.5" x14ac:dyDescent="0.25">
      <c r="A1249" s="3">
        <f>RSI!A1249</f>
        <v>43826</v>
      </c>
      <c r="B1249" s="2">
        <f>RSI!B1249</f>
        <v>2.637</v>
      </c>
      <c r="C1249" s="2">
        <f>RSI!I1249</f>
        <v>38.559833665172903</v>
      </c>
      <c r="D1249" s="2">
        <f>MACD!E1249</f>
        <v>-9.3736083297999429E-3</v>
      </c>
      <c r="E1249" s="2">
        <f>MACD!F1249</f>
        <v>-1.7627923378077781E-2</v>
      </c>
      <c r="F1249" s="2">
        <f>'Moving Avg'!D1249</f>
        <v>2.6556999999999999</v>
      </c>
      <c r="G1249" s="2">
        <f>'Moving Avg'!F1249</f>
        <v>2.6606349999999996</v>
      </c>
      <c r="H1249" s="2">
        <f>'Moving Avg'!G1249</f>
        <v>2.7580980000000013</v>
      </c>
      <c r="I1249" s="2">
        <f>'Moving Avg'!H1249</f>
        <v>2.9697005000000001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</row>
    <row r="1250" spans="1:12" ht="13.5" x14ac:dyDescent="0.25">
      <c r="A1250" s="3">
        <f>RSI!A1250</f>
        <v>43829</v>
      </c>
      <c r="B1250" s="2">
        <f>RSI!B1250</f>
        <v>2.6644999999999999</v>
      </c>
      <c r="C1250" s="2">
        <f>RSI!I1250</f>
        <v>45.562945389901834</v>
      </c>
      <c r="D1250" s="2">
        <f>MACD!E1250</f>
        <v>-1.3660937170199894E-2</v>
      </c>
      <c r="E1250" s="2">
        <f>MACD!F1250</f>
        <v>-1.6834526136502204E-2</v>
      </c>
      <c r="F1250" s="2">
        <f>'Moving Avg'!D1250</f>
        <v>2.6567999999999996</v>
      </c>
      <c r="G1250" s="2">
        <f>'Moving Avg'!F1250</f>
        <v>2.6614599999999995</v>
      </c>
      <c r="H1250" s="2">
        <f>'Moving Avg'!G1250</f>
        <v>2.7504080000000011</v>
      </c>
      <c r="I1250" s="2">
        <f>'Moving Avg'!H1250</f>
        <v>2.9674754999999995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2.681</v>
      </c>
      <c r="C1251" s="2">
        <f>RSI!I1251</f>
        <v>49.297221010550679</v>
      </c>
      <c r="D1251" s="2">
        <f>MACD!E1251</f>
        <v>-2.2630657063160697E-2</v>
      </c>
      <c r="E1251" s="2">
        <f>MACD!F1251</f>
        <v>-1.7993752321833902E-2</v>
      </c>
      <c r="F1251" s="2">
        <f>'Moving Avg'!D1251</f>
        <v>2.6600999999999999</v>
      </c>
      <c r="G1251" s="2">
        <f>'Moving Avg'!F1251</f>
        <v>2.6628349999999994</v>
      </c>
      <c r="H1251" s="2">
        <f>'Moving Avg'!G1251</f>
        <v>2.7433760000000018</v>
      </c>
      <c r="I1251" s="2">
        <f>'Moving Avg'!H1251</f>
        <v>2.9653329999999993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2.6755</v>
      </c>
      <c r="C1252" s="2">
        <f>RSI!I1252</f>
        <v>48.112454705818656</v>
      </c>
      <c r="D1252" s="2">
        <f>MACD!E1252</f>
        <v>-2.1346185103934268E-2</v>
      </c>
      <c r="E1252" s="2">
        <f>MACD!F1252</f>
        <v>-1.8664238878253976E-2</v>
      </c>
      <c r="F1252" s="2">
        <f>'Moving Avg'!D1252</f>
        <v>2.6634000000000002</v>
      </c>
      <c r="G1252" s="2">
        <f>'Moving Avg'!F1252</f>
        <v>2.6633849999999994</v>
      </c>
      <c r="H1252" s="2">
        <f>'Moving Avg'!G1252</f>
        <v>2.7364540000000015</v>
      </c>
      <c r="I1252" s="2">
        <f>'Moving Avg'!H1252</f>
        <v>2.9631630000000002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2.6863999999999999</v>
      </c>
      <c r="C1253" s="2">
        <f>RSI!I1253</f>
        <v>50.644072090574404</v>
      </c>
      <c r="D1253" s="2">
        <f>MACD!E1253</f>
        <v>-1.5121642285691905E-2</v>
      </c>
      <c r="E1253" s="2">
        <f>MACD!F1253</f>
        <v>-1.7955719559741564E-2</v>
      </c>
      <c r="F1253" s="2">
        <f>'Moving Avg'!D1253</f>
        <v>2.6688800000000001</v>
      </c>
      <c r="G1253" s="2">
        <f>'Moving Avg'!F1253</f>
        <v>2.6644799999999993</v>
      </c>
      <c r="H1253" s="2">
        <f>'Moving Avg'!G1253</f>
        <v>2.7297500000000015</v>
      </c>
      <c r="I1253" s="2">
        <f>'Moving Avg'!H1253</f>
        <v>2.9609975000000004</v>
      </c>
      <c r="J1253" s="6" t="str">
        <f>OBV!F1253</f>
        <v>BULLISH</v>
      </c>
      <c r="K1253" s="6" t="str">
        <f>OBV!G1253</f>
        <v>NEUTRAL</v>
      </c>
      <c r="L1253" s="6" t="str">
        <f>OBV!H1253</f>
        <v>CONFIRMED BULLISH</v>
      </c>
    </row>
    <row r="1254" spans="1:12" ht="13.5" x14ac:dyDescent="0.25">
      <c r="A1254" s="3">
        <f>RSI!A1254</f>
        <v>43836</v>
      </c>
      <c r="B1254" s="2">
        <f>RSI!B1254</f>
        <v>2.6863999999999999</v>
      </c>
      <c r="C1254" s="2">
        <f>RSI!I1254</f>
        <v>50.644072090574404</v>
      </c>
      <c r="D1254" s="2">
        <f>MACD!E1254</f>
        <v>-1.6638349282389164E-2</v>
      </c>
      <c r="E1254" s="2">
        <f>MACD!F1254</f>
        <v>-1.7692245504271085E-2</v>
      </c>
      <c r="F1254" s="2">
        <f>'Moving Avg'!D1254</f>
        <v>2.6787599999999996</v>
      </c>
      <c r="G1254" s="2">
        <f>'Moving Avg'!F1254</f>
        <v>2.6655749999999996</v>
      </c>
      <c r="H1254" s="2">
        <f>'Moving Avg'!G1254</f>
        <v>2.7230460000000005</v>
      </c>
      <c r="I1254" s="2">
        <f>'Moving Avg'!H1254</f>
        <v>2.9588320000000006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</row>
    <row r="1255" spans="1:12" ht="13.5" x14ac:dyDescent="0.25">
      <c r="A1255" s="3">
        <f>RSI!A1255</f>
        <v>43837</v>
      </c>
      <c r="B1255" s="2">
        <f>RSI!B1255</f>
        <v>2.637</v>
      </c>
      <c r="C1255" s="2">
        <f>RSI!I1255</f>
        <v>40.307233159586872</v>
      </c>
      <c r="D1255" s="2">
        <f>MACD!E1255</f>
        <v>-1.4290033119888079E-2</v>
      </c>
      <c r="E1255" s="2">
        <f>MACD!F1255</f>
        <v>-1.7011803027394485E-2</v>
      </c>
      <c r="F1255" s="2">
        <f>'Moving Avg'!D1255</f>
        <v>2.67326</v>
      </c>
      <c r="G1255" s="2">
        <f>'Moving Avg'!F1255</f>
        <v>2.6641999999999997</v>
      </c>
      <c r="H1255" s="2">
        <f>'Moving Avg'!G1255</f>
        <v>2.7148060000000003</v>
      </c>
      <c r="I1255" s="2">
        <f>'Moving Avg'!H1255</f>
        <v>2.9565950000000005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2.637</v>
      </c>
      <c r="C1256" s="2">
        <f>RSI!I1256</f>
        <v>40.307233159586872</v>
      </c>
      <c r="D1256" s="2">
        <f>MACD!E1256</f>
        <v>-1.1190468797473763E-2</v>
      </c>
      <c r="E1256" s="2">
        <f>MACD!F1256</f>
        <v>-1.584753618141034E-2</v>
      </c>
      <c r="F1256" s="2">
        <f>'Moving Avg'!D1256</f>
        <v>2.6644600000000005</v>
      </c>
      <c r="G1256" s="2">
        <f>'Moving Avg'!F1256</f>
        <v>2.6628249999999993</v>
      </c>
      <c r="H1256" s="2">
        <f>'Moving Avg'!G1256</f>
        <v>2.7065660000000009</v>
      </c>
      <c r="I1256" s="2">
        <f>'Moving Avg'!H1256</f>
        <v>2.9543579999999996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2.681</v>
      </c>
      <c r="C1257" s="2">
        <f>RSI!I1257</f>
        <v>50.701382759241355</v>
      </c>
      <c r="D1257" s="2">
        <f>MACD!E1257</f>
        <v>-1.2426531293616705E-2</v>
      </c>
      <c r="E1257" s="2">
        <f>MACD!F1257</f>
        <v>-1.5163335203851614E-2</v>
      </c>
      <c r="F1257" s="2">
        <f>'Moving Avg'!D1257</f>
        <v>2.6655600000000002</v>
      </c>
      <c r="G1257" s="2">
        <f>'Moving Avg'!F1257</f>
        <v>2.6636499999999996</v>
      </c>
      <c r="H1257" s="2">
        <f>'Moving Avg'!G1257</f>
        <v>2.7000840000000013</v>
      </c>
      <c r="I1257" s="2">
        <f>'Moving Avg'!H1257</f>
        <v>2.9524414999999999</v>
      </c>
      <c r="J1257" s="6" t="str">
        <f>OBV!F1257</f>
        <v>BULLISH</v>
      </c>
      <c r="K1257" s="6" t="str">
        <f>OBV!G1257</f>
        <v>NEUTRAL</v>
      </c>
      <c r="L1257" s="6" t="str">
        <f>OBV!H1257</f>
        <v>CONFIRMED BULLISH</v>
      </c>
    </row>
    <row r="1258" spans="1:12" ht="13.5" x14ac:dyDescent="0.25">
      <c r="A1258" s="3">
        <f>RSI!A1258</f>
        <v>43840</v>
      </c>
      <c r="B1258" s="2">
        <f>RSI!B1258</f>
        <v>2.681</v>
      </c>
      <c r="C1258" s="2">
        <f>RSI!I1258</f>
        <v>50.701382759241355</v>
      </c>
      <c r="D1258" s="2">
        <f>MACD!E1258</f>
        <v>-1.3504055684684602E-2</v>
      </c>
      <c r="E1258" s="2">
        <f>MACD!F1258</f>
        <v>-1.4831479300018213E-2</v>
      </c>
      <c r="F1258" s="2">
        <f>'Moving Avg'!D1258</f>
        <v>2.6644800000000002</v>
      </c>
      <c r="G1258" s="2">
        <f>'Moving Avg'!F1258</f>
        <v>2.6633799999999992</v>
      </c>
      <c r="H1258" s="2">
        <f>'Moving Avg'!G1258</f>
        <v>2.6943720000000018</v>
      </c>
      <c r="I1258" s="2">
        <f>'Moving Avg'!H1258</f>
        <v>2.9505250000000003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2.67</v>
      </c>
      <c r="C1259" s="2">
        <f>RSI!I1259</f>
        <v>48.264661278695108</v>
      </c>
      <c r="D1259" s="2">
        <f>MACD!E1259</f>
        <v>-1.7014890399228655E-2</v>
      </c>
      <c r="E1259" s="2">
        <f>MACD!F1259</f>
        <v>-1.5268161519860303E-2</v>
      </c>
      <c r="F1259" s="2">
        <f>'Moving Avg'!D1259</f>
        <v>2.6612</v>
      </c>
      <c r="G1259" s="2">
        <f>'Moving Avg'!F1259</f>
        <v>2.66256</v>
      </c>
      <c r="H1259" s="2">
        <f>'Moving Avg'!G1259</f>
        <v>2.6876700000000011</v>
      </c>
      <c r="I1259" s="2">
        <f>'Moving Avg'!H1259</f>
        <v>2.9484529999999993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2.67</v>
      </c>
      <c r="C1260" s="2">
        <f>RSI!I1260</f>
        <v>48.264661278695108</v>
      </c>
      <c r="D1260" s="2">
        <f>MACD!E1260</f>
        <v>-1.5716941638267645E-2</v>
      </c>
      <c r="E1260" s="2">
        <f>MACD!F1260</f>
        <v>-1.5357917543541773E-2</v>
      </c>
      <c r="F1260" s="2">
        <f>'Moving Avg'!D1260</f>
        <v>2.6678000000000002</v>
      </c>
      <c r="G1260" s="2">
        <f>'Moving Avg'!F1260</f>
        <v>2.6642099999999997</v>
      </c>
      <c r="H1260" s="2">
        <f>'Moving Avg'!G1260</f>
        <v>2.6827260000000006</v>
      </c>
      <c r="I1260" s="2">
        <f>'Moving Avg'!H1260</f>
        <v>2.9464564999999991</v>
      </c>
      <c r="J1260" s="6" t="str">
        <f>OBV!F1260</f>
        <v>BEARISH</v>
      </c>
      <c r="K1260" s="6" t="str">
        <f>OBV!G1260</f>
        <v>NEUTRAL</v>
      </c>
      <c r="L1260" s="6" t="str">
        <f>OBV!H1260</f>
        <v>BEARISH DIVERGENCE</v>
      </c>
    </row>
    <row r="1261" spans="1:12" ht="13.5" x14ac:dyDescent="0.25">
      <c r="A1261" s="3">
        <f>RSI!A1261</f>
        <v>43846</v>
      </c>
      <c r="B1261" s="2">
        <f>RSI!B1261</f>
        <v>2.5931000000000002</v>
      </c>
      <c r="C1261" s="2">
        <f>RSI!I1261</f>
        <v>34.731199696659175</v>
      </c>
      <c r="D1261" s="2">
        <f>MACD!E1261</f>
        <v>-6.3488399977624788E-3</v>
      </c>
      <c r="E1261" s="2">
        <f>MACD!F1261</f>
        <v>-1.3556102034385915E-2</v>
      </c>
      <c r="F1261" s="2">
        <f>'Moving Avg'!D1261</f>
        <v>2.6590199999999999</v>
      </c>
      <c r="G1261" s="2">
        <f>'Moving Avg'!F1261</f>
        <v>2.6633899999999997</v>
      </c>
      <c r="H1261" s="2">
        <f>'Moving Avg'!G1261</f>
        <v>2.6774520000000002</v>
      </c>
      <c r="I1261" s="2">
        <f>'Moving Avg'!H1261</f>
        <v>2.944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2.6589999999999998</v>
      </c>
      <c r="C1262" s="2">
        <f>RSI!I1262</f>
        <v>48.148980427537502</v>
      </c>
      <c r="D1262" s="2">
        <f>MACD!E1262</f>
        <v>-3.6627336982468783E-3</v>
      </c>
      <c r="E1262" s="2">
        <f>MACD!F1262</f>
        <v>-1.1577428367158108E-2</v>
      </c>
      <c r="F1262" s="2">
        <f>'Moving Avg'!D1262</f>
        <v>2.65462</v>
      </c>
      <c r="G1262" s="2">
        <f>'Moving Avg'!F1262</f>
        <v>2.6631149999999999</v>
      </c>
      <c r="H1262" s="2">
        <f>'Moving Avg'!G1262</f>
        <v>2.6740460000000001</v>
      </c>
      <c r="I1262" s="2">
        <f>'Moving Avg'!H1262</f>
        <v>2.941773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2.637</v>
      </c>
      <c r="C1263" s="2">
        <f>RSI!I1263</f>
        <v>44.835254048821291</v>
      </c>
      <c r="D1263" s="2">
        <f>MACD!E1263</f>
        <v>1.9780929888186805E-3</v>
      </c>
      <c r="E1263" s="2">
        <f>MACD!F1263</f>
        <v>-8.86632409596275E-3</v>
      </c>
      <c r="F1263" s="2">
        <f>'Moving Avg'!D1263</f>
        <v>2.6458199999999996</v>
      </c>
      <c r="G1263" s="2">
        <f>'Moving Avg'!F1263</f>
        <v>2.6598199999999999</v>
      </c>
      <c r="H1263" s="2">
        <f>'Moving Avg'!G1263</f>
        <v>2.6702000000000004</v>
      </c>
      <c r="I1263" s="2">
        <f>'Moving Avg'!H1263</f>
        <v>2.9395359999999995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</row>
    <row r="1264" spans="1:12" ht="13.5" x14ac:dyDescent="0.25">
      <c r="A1264" s="3">
        <f>RSI!A1264</f>
        <v>43851</v>
      </c>
      <c r="B1264" s="2">
        <f>RSI!B1264</f>
        <v>2.6644999999999999</v>
      </c>
      <c r="C1264" s="2">
        <f>RSI!I1264</f>
        <v>49.512676481843222</v>
      </c>
      <c r="D1264" s="2">
        <f>MACD!E1264</f>
        <v>4.9009276526010837E-3</v>
      </c>
      <c r="E1264" s="2">
        <f>MACD!F1264</f>
        <v>-6.1128737462499833E-3</v>
      </c>
      <c r="F1264" s="2">
        <f>'Moving Avg'!D1264</f>
        <v>2.64472</v>
      </c>
      <c r="G1264" s="2">
        <f>'Moving Avg'!F1264</f>
        <v>2.6600949999999997</v>
      </c>
      <c r="H1264" s="2">
        <f>'Moving Avg'!G1264</f>
        <v>2.6670140000000009</v>
      </c>
      <c r="I1264" s="2">
        <f>'Moving Avg'!H1264</f>
        <v>2.9374364999999996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</row>
    <row r="1265" spans="1:12" ht="13.5" x14ac:dyDescent="0.25">
      <c r="A1265" s="3">
        <f>RSI!A1265</f>
        <v>43852</v>
      </c>
      <c r="B1265" s="2">
        <f>RSI!B1265</f>
        <v>2.7414000000000001</v>
      </c>
      <c r="C1265" s="2">
        <f>RSI!I1265</f>
        <v>59.782036449172288</v>
      </c>
      <c r="D1265" s="2">
        <f>MACD!E1265</f>
        <v>-5.9116768433251643E-3</v>
      </c>
      <c r="E1265" s="2">
        <f>MACD!F1265</f>
        <v>-6.0726343656650203E-3</v>
      </c>
      <c r="F1265" s="2">
        <f>'Moving Avg'!D1265</f>
        <v>2.6590000000000003</v>
      </c>
      <c r="G1265" s="2">
        <f>'Moving Avg'!F1265</f>
        <v>2.6642149999999996</v>
      </c>
      <c r="H1265" s="2">
        <f>'Moving Avg'!G1265</f>
        <v>2.6664640000000008</v>
      </c>
      <c r="I1265" s="2">
        <f>'Moving Avg'!H1265</f>
        <v>2.9357214999999997</v>
      </c>
      <c r="J1265" s="6" t="str">
        <f>OBV!F1265</f>
        <v>BULLISH</v>
      </c>
      <c r="K1265" s="6" t="str">
        <f>OBV!G1265</f>
        <v>NEUTRAL</v>
      </c>
      <c r="L1265" s="6" t="str">
        <f>OBV!H1265</f>
        <v>CONFIRMED BULLISH</v>
      </c>
    </row>
    <row r="1266" spans="1:12" ht="13.5" x14ac:dyDescent="0.25">
      <c r="A1266" s="3">
        <f>RSI!A1266</f>
        <v>43853</v>
      </c>
      <c r="B1266" s="2">
        <f>RSI!B1266</f>
        <v>2.8348</v>
      </c>
      <c r="C1266" s="2">
        <f>RSI!I1266</f>
        <v>68.233556772741508</v>
      </c>
      <c r="D1266" s="2">
        <f>MACD!E1266</f>
        <v>-2.2423983193771146E-2</v>
      </c>
      <c r="E1266" s="2">
        <f>MACD!F1266</f>
        <v>-9.3429041312862449E-3</v>
      </c>
      <c r="F1266" s="2">
        <f>'Moving Avg'!D1266</f>
        <v>2.7073399999999999</v>
      </c>
      <c r="G1266" s="2">
        <f>'Moving Avg'!F1266</f>
        <v>2.6727300000000001</v>
      </c>
      <c r="H1266" s="2">
        <f>'Moving Avg'!G1266</f>
        <v>2.6682220000000014</v>
      </c>
      <c r="I1266" s="2">
        <f>'Moving Avg'!H1266</f>
        <v>2.9345239999999988</v>
      </c>
      <c r="J1266" s="6" t="str">
        <f>OBV!F1266</f>
        <v>BULLISH</v>
      </c>
      <c r="K1266" s="6" t="str">
        <f>OBV!G1266</f>
        <v>STRONG</v>
      </c>
      <c r="L1266" s="6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2.8292999999999999</v>
      </c>
      <c r="C1267" s="2">
        <f>RSI!I1267</f>
        <v>67.336202610519322</v>
      </c>
      <c r="D1267" s="2">
        <f>MACD!E1267</f>
        <v>-3.0182924258151722E-2</v>
      </c>
      <c r="E1267" s="2">
        <f>MACD!F1267</f>
        <v>-1.351090815665934E-2</v>
      </c>
      <c r="F1267" s="2">
        <f>'Moving Avg'!D1267</f>
        <v>2.7413999999999996</v>
      </c>
      <c r="G1267" s="2">
        <f>'Moving Avg'!F1267</f>
        <v>2.6812449999999997</v>
      </c>
      <c r="H1267" s="2">
        <f>'Moving Avg'!G1267</f>
        <v>2.6698700000000004</v>
      </c>
      <c r="I1267" s="2">
        <f>'Moving Avg'!H1267</f>
        <v>2.9332989999999985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2.7852999999999999</v>
      </c>
      <c r="C1268" s="2">
        <f>RSI!I1268</f>
        <v>60.483279301429555</v>
      </c>
      <c r="D1268" s="2">
        <f>MACD!E1268</f>
        <v>-3.4348670969468031E-2</v>
      </c>
      <c r="E1268" s="2">
        <f>MACD!F1268</f>
        <v>-1.7678460719221079E-2</v>
      </c>
      <c r="F1268" s="2">
        <f>'Moving Avg'!D1268</f>
        <v>2.7710599999999999</v>
      </c>
      <c r="G1268" s="2">
        <f>'Moving Avg'!F1268</f>
        <v>2.6875600000000004</v>
      </c>
      <c r="H1268" s="2">
        <f>'Moving Avg'!G1268</f>
        <v>2.6717380000000008</v>
      </c>
      <c r="I1268" s="2">
        <f>'Moving Avg'!H1268</f>
        <v>2.931703499999998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</row>
    <row r="1269" spans="1:12" ht="13.5" x14ac:dyDescent="0.25">
      <c r="A1269" s="3">
        <f>RSI!A1269</f>
        <v>43858</v>
      </c>
      <c r="B1269" s="2">
        <f>RSI!B1269</f>
        <v>2.7743000000000002</v>
      </c>
      <c r="C1269" s="2">
        <f>RSI!I1269</f>
        <v>58.870229877400028</v>
      </c>
      <c r="D1269" s="2">
        <f>MACD!E1269</f>
        <v>-3.9287091658168904E-2</v>
      </c>
      <c r="E1269" s="2">
        <f>MACD!F1269</f>
        <v>-2.2000186907010645E-2</v>
      </c>
      <c r="F1269" s="2">
        <f>'Moving Avg'!D1269</f>
        <v>2.7930199999999998</v>
      </c>
      <c r="G1269" s="2">
        <f>'Moving Avg'!F1269</f>
        <v>2.6944250000000003</v>
      </c>
      <c r="H1269" s="2">
        <f>'Moving Avg'!G1269</f>
        <v>2.6739340000000009</v>
      </c>
      <c r="I1269" s="2">
        <f>'Moving Avg'!H1269</f>
        <v>2.9302034999999989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</row>
    <row r="1270" spans="1:12" ht="13.5" x14ac:dyDescent="0.25">
      <c r="A1270" s="3">
        <f>RSI!A1270</f>
        <v>43859</v>
      </c>
      <c r="B1270" s="2">
        <f>RSI!B1270</f>
        <v>2.7524000000000002</v>
      </c>
      <c r="C1270" s="2">
        <f>RSI!I1270</f>
        <v>55.686068883558512</v>
      </c>
      <c r="D1270" s="2">
        <f>MACD!E1270</f>
        <v>-4.2274890298511281E-2</v>
      </c>
      <c r="E1270" s="2">
        <f>MACD!F1270</f>
        <v>-2.6055127585310776E-2</v>
      </c>
      <c r="F1270" s="2">
        <f>'Moving Avg'!D1270</f>
        <v>2.7952199999999996</v>
      </c>
      <c r="G1270" s="2">
        <f>'Moving Avg'!F1270</f>
        <v>2.6988200000000004</v>
      </c>
      <c r="H1270" s="2">
        <f>'Moving Avg'!G1270</f>
        <v>2.675472000000001</v>
      </c>
      <c r="I1270" s="2">
        <f>'Moving Avg'!H1270</f>
        <v>2.9285434999999982</v>
      </c>
      <c r="J1270" s="6" t="str">
        <f>OBV!F1270</f>
        <v>BEARISH</v>
      </c>
      <c r="K1270" s="6" t="str">
        <f>OBV!G1270</f>
        <v>NEUTRAL</v>
      </c>
      <c r="L1270" s="6" t="str">
        <f>OBV!H1270</f>
        <v>BEARISH DIVERGENCE</v>
      </c>
    </row>
    <row r="1271" spans="1:12" ht="13.5" x14ac:dyDescent="0.25">
      <c r="A1271" s="3">
        <f>RSI!A1271</f>
        <v>43860</v>
      </c>
      <c r="B1271" s="2">
        <f>RSI!B1271</f>
        <v>2.7414000000000001</v>
      </c>
      <c r="C1271" s="2">
        <f>RSI!I1271</f>
        <v>54.103162637578563</v>
      </c>
      <c r="D1271" s="2">
        <f>MACD!E1271</f>
        <v>-5.60889788025003E-2</v>
      </c>
      <c r="E1271" s="2">
        <f>MACD!F1271</f>
        <v>-3.2061897828748687E-2</v>
      </c>
      <c r="F1271" s="2">
        <f>'Moving Avg'!D1271</f>
        <v>2.7765399999999998</v>
      </c>
      <c r="G1271" s="2">
        <f>'Moving Avg'!F1271</f>
        <v>2.7018400000000002</v>
      </c>
      <c r="H1271" s="2">
        <f>'Moving Avg'!G1271</f>
        <v>2.6772300000000007</v>
      </c>
      <c r="I1271" s="2">
        <f>'Moving Avg'!H1271</f>
        <v>2.9268284999999987</v>
      </c>
      <c r="J1271" s="6" t="str">
        <f>OBV!F1271</f>
        <v>BEARISH</v>
      </c>
      <c r="K1271" s="6" t="str">
        <f>OBV!G1271</f>
        <v>WEAK</v>
      </c>
      <c r="L1271" s="6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2.7578999999999998</v>
      </c>
      <c r="C1272" s="2">
        <f>RSI!I1272</f>
        <v>56.118137476397848</v>
      </c>
      <c r="D1272" s="2">
        <f>MACD!E1272</f>
        <v>-5.9046581148332056E-2</v>
      </c>
      <c r="E1272" s="2">
        <f>MACD!F1272</f>
        <v>-3.7458834492665363E-2</v>
      </c>
      <c r="F1272" s="2">
        <f>'Moving Avg'!D1272</f>
        <v>2.7622599999999999</v>
      </c>
      <c r="G1272" s="2">
        <f>'Moving Avg'!F1272</f>
        <v>2.7059600000000001</v>
      </c>
      <c r="H1272" s="2">
        <f>'Moving Avg'!G1272</f>
        <v>2.6790980000000006</v>
      </c>
      <c r="I1272" s="2">
        <f>'Moving Avg'!H1272</f>
        <v>2.9251959999999984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2.7469000000000001</v>
      </c>
      <c r="C1273" s="2">
        <f>RSI!I1273</f>
        <v>54.403366722073727</v>
      </c>
      <c r="D1273" s="2">
        <f>MACD!E1273</f>
        <v>-6.4387761548646338E-2</v>
      </c>
      <c r="E1273" s="2">
        <f>MACD!F1273</f>
        <v>-4.2844619903861562E-2</v>
      </c>
      <c r="F1273" s="2">
        <f>'Moving Avg'!D1273</f>
        <v>2.7545799999999998</v>
      </c>
      <c r="G1273" s="2">
        <f>'Moving Avg'!F1273</f>
        <v>2.7089849999999998</v>
      </c>
      <c r="H1273" s="2">
        <f>'Moving Avg'!G1273</f>
        <v>2.6814060000000008</v>
      </c>
      <c r="I1273" s="2">
        <f>'Moving Avg'!H1273</f>
        <v>2.9235839999999986</v>
      </c>
      <c r="J1273" s="6" t="str">
        <f>OBV!F1273</f>
        <v>BEARISH</v>
      </c>
      <c r="K1273" s="6" t="str">
        <f>OBV!G1273</f>
        <v>WEAK</v>
      </c>
      <c r="L1273" s="6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2.7193999999999998</v>
      </c>
      <c r="C1274" s="2">
        <f>RSI!I1274</f>
        <v>50.267955224243352</v>
      </c>
      <c r="D1274" s="2">
        <f>MACD!E1274</f>
        <v>-6.2823298767711755E-2</v>
      </c>
      <c r="E1274" s="2">
        <f>MACD!F1274</f>
        <v>-4.6840355676631605E-2</v>
      </c>
      <c r="F1274" s="2">
        <f>'Moving Avg'!D1274</f>
        <v>2.7435999999999998</v>
      </c>
      <c r="G1274" s="2">
        <f>'Moving Avg'!F1274</f>
        <v>2.7106349999999995</v>
      </c>
      <c r="H1274" s="2">
        <f>'Moving Avg'!G1274</f>
        <v>2.6825040000000007</v>
      </c>
      <c r="I1274" s="2">
        <f>'Moving Avg'!H1274</f>
        <v>2.921758999999998</v>
      </c>
      <c r="J1274" s="6" t="str">
        <f>OBV!F1274</f>
        <v>BEARISH</v>
      </c>
      <c r="K1274" s="6" t="str">
        <f>OBV!G1274</f>
        <v>WEAK</v>
      </c>
      <c r="L1274" s="6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2.7469000000000001</v>
      </c>
      <c r="C1275" s="2">
        <f>RSI!I1275</f>
        <v>54.031026494462772</v>
      </c>
      <c r="D1275" s="2">
        <f>MACD!E1275</f>
        <v>-5.1713553867916762E-2</v>
      </c>
      <c r="E1275" s="2">
        <f>MACD!F1275</f>
        <v>-4.7814995314888642E-2</v>
      </c>
      <c r="F1275" s="2">
        <f>'Moving Avg'!D1275</f>
        <v>2.7425000000000002</v>
      </c>
      <c r="G1275" s="2">
        <f>'Moving Avg'!F1275</f>
        <v>2.7161300000000006</v>
      </c>
      <c r="H1275" s="2">
        <f>'Moving Avg'!G1275</f>
        <v>2.684152000000001</v>
      </c>
      <c r="I1275" s="2">
        <f>'Moving Avg'!H1275</f>
        <v>2.9199459999999977</v>
      </c>
      <c r="J1275" s="6" t="str">
        <f>OBV!F1275</f>
        <v>BULLISH</v>
      </c>
      <c r="K1275" s="6" t="str">
        <f>OBV!G1275</f>
        <v>STRONG</v>
      </c>
      <c r="L1275" s="6" t="str">
        <f>OBV!H1275</f>
        <v>BULLISH DIVERGENCE</v>
      </c>
    </row>
    <row r="1276" spans="1:12" ht="13.5" x14ac:dyDescent="0.25">
      <c r="A1276" s="3">
        <f>RSI!A1276</f>
        <v>43867</v>
      </c>
      <c r="B1276" s="2">
        <f>RSI!B1276</f>
        <v>2.6919</v>
      </c>
      <c r="C1276" s="2">
        <f>RSI!I1276</f>
        <v>46.45932172663079</v>
      </c>
      <c r="D1276" s="2">
        <f>MACD!E1276</f>
        <v>-2.4039382748500149E-2</v>
      </c>
      <c r="E1276" s="2">
        <f>MACD!F1276</f>
        <v>-4.305987280161095E-2</v>
      </c>
      <c r="F1276" s="2">
        <f>'Moving Avg'!D1276</f>
        <v>2.7326000000000001</v>
      </c>
      <c r="G1276" s="2">
        <f>'Moving Avg'!F1276</f>
        <v>2.7188750000000002</v>
      </c>
      <c r="H1276" s="2">
        <f>'Moving Avg'!G1276</f>
        <v>2.6847000000000008</v>
      </c>
      <c r="I1276" s="2">
        <f>'Moving Avg'!H1276</f>
        <v>2.9179834999999978</v>
      </c>
      <c r="J1276" s="6" t="str">
        <f>OBV!F1276</f>
        <v>BULLISH</v>
      </c>
      <c r="K1276" s="6" t="str">
        <f>OBV!G1276</f>
        <v>STRONG</v>
      </c>
      <c r="L1276" s="6" t="str">
        <f>OBV!H1276</f>
        <v>BULLISH DIVERGENCE</v>
      </c>
    </row>
    <row r="1277" spans="1:12" ht="13.5" x14ac:dyDescent="0.25">
      <c r="A1277" s="3">
        <f>RSI!A1277</f>
        <v>43868</v>
      </c>
      <c r="B1277" s="2">
        <f>RSI!B1277</f>
        <v>2.6919</v>
      </c>
      <c r="C1277" s="2">
        <f>RSI!I1277</f>
        <v>46.45932172663079</v>
      </c>
      <c r="D1277" s="2">
        <f>MACD!E1277</f>
        <v>-1.3010505865809208E-3</v>
      </c>
      <c r="E1277" s="2">
        <f>MACD!F1277</f>
        <v>-3.4708108358604946E-2</v>
      </c>
      <c r="F1277" s="2">
        <f>'Moving Avg'!D1277</f>
        <v>2.7194000000000003</v>
      </c>
      <c r="G1277" s="2">
        <f>'Moving Avg'!F1277</f>
        <v>2.7194199999999995</v>
      </c>
      <c r="H1277" s="2">
        <f>'Moving Avg'!G1277</f>
        <v>2.6853580000000004</v>
      </c>
      <c r="I1277" s="2">
        <f>'Moving Avg'!H1277</f>
        <v>2.9161464999999978</v>
      </c>
      <c r="J1277" s="6" t="str">
        <f>OBV!F1277</f>
        <v>BULLISH</v>
      </c>
      <c r="K1277" s="6" t="str">
        <f>OBV!G1277</f>
        <v>STRONG</v>
      </c>
      <c r="L1277" s="6" t="str">
        <f>OBV!H1277</f>
        <v>BULLISH DIVERGENCE</v>
      </c>
    </row>
    <row r="1278" spans="1:12" ht="13.5" x14ac:dyDescent="0.25">
      <c r="A1278" s="3">
        <f>RSI!A1278</f>
        <v>43871</v>
      </c>
      <c r="B1278" s="2">
        <f>RSI!B1278</f>
        <v>2.7688999999999999</v>
      </c>
      <c r="C1278" s="2">
        <f>RSI!I1278</f>
        <v>56.383576536477612</v>
      </c>
      <c r="D1278" s="2">
        <f>MACD!E1278</f>
        <v>5.6215862991000343E-3</v>
      </c>
      <c r="E1278" s="2">
        <f>MACD!F1278</f>
        <v>-2.6642169427063954E-2</v>
      </c>
      <c r="F1278" s="2">
        <f>'Moving Avg'!D1278</f>
        <v>2.7238000000000002</v>
      </c>
      <c r="G1278" s="2">
        <f>'Moving Avg'!F1278</f>
        <v>2.7238149999999997</v>
      </c>
      <c r="H1278" s="2">
        <f>'Moving Avg'!G1278</f>
        <v>2.6875560000000003</v>
      </c>
      <c r="I1278" s="2">
        <f>'Moving Avg'!H1278</f>
        <v>2.914568999999998</v>
      </c>
      <c r="J1278" s="6" t="str">
        <f>OBV!F1278</f>
        <v>BULLISH</v>
      </c>
      <c r="K1278" s="6" t="str">
        <f>OBV!G1278</f>
        <v>STRONG</v>
      </c>
      <c r="L1278" s="6" t="str">
        <f>OBV!H1278</f>
        <v>CONFIRMED BULLISH</v>
      </c>
    </row>
    <row r="1279" spans="1:12" ht="13.5" x14ac:dyDescent="0.25">
      <c r="A1279" s="3">
        <f>RSI!A1279</f>
        <v>43872</v>
      </c>
      <c r="B1279" s="2">
        <f>RSI!B1279</f>
        <v>2.8292999999999999</v>
      </c>
      <c r="C1279" s="2">
        <f>RSI!I1279</f>
        <v>62.288552534630043</v>
      </c>
      <c r="D1279" s="2">
        <f>MACD!E1279</f>
        <v>5.0017538158120267E-3</v>
      </c>
      <c r="E1279" s="2">
        <f>MACD!F1279</f>
        <v>-2.031338477848876E-2</v>
      </c>
      <c r="F1279" s="2">
        <f>'Moving Avg'!D1279</f>
        <v>2.7457800000000003</v>
      </c>
      <c r="G1279" s="2">
        <f>'Moving Avg'!F1279</f>
        <v>2.7317800000000005</v>
      </c>
      <c r="H1279" s="2">
        <f>'Moving Avg'!G1279</f>
        <v>2.6909619999999994</v>
      </c>
      <c r="I1279" s="2">
        <f>'Moving Avg'!H1279</f>
        <v>2.9133439999999973</v>
      </c>
      <c r="J1279" s="6" t="str">
        <f>OBV!F1279</f>
        <v>BULLISH</v>
      </c>
      <c r="K1279" s="6" t="str">
        <f>OBV!G1279</f>
        <v>STRONG</v>
      </c>
      <c r="L1279" s="6" t="str">
        <f>OBV!H1279</f>
        <v>CONFIRMED BULLISH</v>
      </c>
    </row>
    <row r="1280" spans="1:12" ht="13.5" x14ac:dyDescent="0.25">
      <c r="A1280" s="3">
        <f>RSI!A1280</f>
        <v>43873</v>
      </c>
      <c r="B1280" s="2">
        <f>RSI!B1280</f>
        <v>2.8128000000000002</v>
      </c>
      <c r="C1280" s="2">
        <f>RSI!I1280</f>
        <v>59.902686392352258</v>
      </c>
      <c r="D1280" s="2">
        <f>MACD!E1280</f>
        <v>1.6853408580699281E-3</v>
      </c>
      <c r="E1280" s="2">
        <f>MACD!F1280</f>
        <v>-1.5913639651177022E-2</v>
      </c>
      <c r="F1280" s="2">
        <f>'Moving Avg'!D1280</f>
        <v>2.7589599999999996</v>
      </c>
      <c r="G1280" s="2">
        <f>'Moving Avg'!F1280</f>
        <v>2.7389200000000007</v>
      </c>
      <c r="H1280" s="2">
        <f>'Moving Avg'!G1280</f>
        <v>2.6942579999999996</v>
      </c>
      <c r="I1280" s="2">
        <f>'Moving Avg'!H1280</f>
        <v>2.9120614999999974</v>
      </c>
      <c r="J1280" s="6" t="str">
        <f>OBV!F1280</f>
        <v>BULLISH</v>
      </c>
      <c r="K1280" s="6" t="str">
        <f>OBV!G1280</f>
        <v>STRONG</v>
      </c>
      <c r="L1280" s="6" t="str">
        <f>OBV!H1280</f>
        <v>CONFIRMED BULLISH</v>
      </c>
    </row>
    <row r="1281" spans="1:12" ht="13.5" x14ac:dyDescent="0.25">
      <c r="A1281" s="3">
        <f>RSI!A1281</f>
        <v>43874</v>
      </c>
      <c r="B1281" s="2">
        <f>RSI!B1281</f>
        <v>2.7852999999999999</v>
      </c>
      <c r="C1281" s="2">
        <f>RSI!I1281</f>
        <v>56.049309115762654</v>
      </c>
      <c r="D1281" s="2">
        <f>MACD!E1281</f>
        <v>-1.2757842895405602E-3</v>
      </c>
      <c r="E1281" s="2">
        <f>MACD!F1281</f>
        <v>-1.298606857884973E-2</v>
      </c>
      <c r="F1281" s="2">
        <f>'Moving Avg'!D1281</f>
        <v>2.7776399999999994</v>
      </c>
      <c r="G1281" s="2">
        <f>'Moving Avg'!F1281</f>
        <v>2.7485300000000001</v>
      </c>
      <c r="H1281" s="2">
        <f>'Moving Avg'!G1281</f>
        <v>2.6968940000000003</v>
      </c>
      <c r="I1281" s="2">
        <f>'Moving Avg'!H1281</f>
        <v>2.9106414999999983</v>
      </c>
      <c r="J1281" s="6" t="str">
        <f>OBV!F1281</f>
        <v>BULLISH</v>
      </c>
      <c r="K1281" s="6" t="str">
        <f>OBV!G1281</f>
        <v>STRONG</v>
      </c>
      <c r="L1281" s="6" t="str">
        <f>OBV!H1281</f>
        <v>CONFIRMED BULLISH</v>
      </c>
    </row>
    <row r="1282" spans="1:12" ht="13.5" x14ac:dyDescent="0.25">
      <c r="A1282" s="3">
        <f>RSI!A1282</f>
        <v>43875</v>
      </c>
      <c r="B1282" s="2">
        <f>RSI!B1282</f>
        <v>2.7524000000000002</v>
      </c>
      <c r="C1282" s="2">
        <f>RSI!I1282</f>
        <v>51.759543556135377</v>
      </c>
      <c r="D1282" s="2">
        <f>MACD!E1282</f>
        <v>8.9399839298121009E-4</v>
      </c>
      <c r="E1282" s="2">
        <f>MACD!F1282</f>
        <v>-1.0210055184483542E-2</v>
      </c>
      <c r="F1282" s="2">
        <f>'Moving Avg'!D1282</f>
        <v>2.7897400000000001</v>
      </c>
      <c r="G1282" s="2">
        <f>'Moving Avg'!F1282</f>
        <v>2.7532000000000001</v>
      </c>
      <c r="H1282" s="2">
        <f>'Moving Avg'!G1282</f>
        <v>2.6986520000000001</v>
      </c>
      <c r="I1282" s="2">
        <f>'Moving Avg'!H1282</f>
        <v>2.909056999999998</v>
      </c>
      <c r="J1282" s="6" t="str">
        <f>OBV!F1282</f>
        <v>BULLISH</v>
      </c>
      <c r="K1282" s="6" t="str">
        <f>OBV!G1282</f>
        <v>STRONG</v>
      </c>
      <c r="L1282" s="6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2.7469000000000001</v>
      </c>
      <c r="C1283" s="2">
        <f>RSI!I1283</f>
        <v>51.056047031507646</v>
      </c>
      <c r="D1283" s="2">
        <f>MACD!E1283</f>
        <v>1.36156034204582E-3</v>
      </c>
      <c r="E1283" s="2">
        <f>MACD!F1283</f>
        <v>-7.8957320791776704E-3</v>
      </c>
      <c r="F1283" s="2">
        <f>'Moving Avg'!D1283</f>
        <v>2.7853400000000001</v>
      </c>
      <c r="G1283" s="2">
        <f>'Moving Avg'!F1283</f>
        <v>2.7586950000000003</v>
      </c>
      <c r="H1283" s="2">
        <f>'Moving Avg'!G1283</f>
        <v>2.7003000000000004</v>
      </c>
      <c r="I1283" s="2">
        <f>'Moving Avg'!H1283</f>
        <v>2.9077454999999977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2.8237999999999999</v>
      </c>
      <c r="C1284" s="2">
        <f>RSI!I1284</f>
        <v>59.370939419094341</v>
      </c>
      <c r="D1284" s="2">
        <f>MACD!E1284</f>
        <v>-8.2146980778272649E-3</v>
      </c>
      <c r="E1284" s="2">
        <f>MACD!F1284</f>
        <v>-7.95952527890759E-3</v>
      </c>
      <c r="F1284" s="2">
        <f>'Moving Avg'!D1284</f>
        <v>2.78424</v>
      </c>
      <c r="G1284" s="2">
        <f>'Moving Avg'!F1284</f>
        <v>2.7666599999999999</v>
      </c>
      <c r="H1284" s="2">
        <f>'Moving Avg'!G1284</f>
        <v>2.7034860000000003</v>
      </c>
      <c r="I1284" s="2">
        <f>'Moving Avg'!H1284</f>
        <v>2.9069189999999976</v>
      </c>
      <c r="J1284" s="6" t="str">
        <f>OBV!F1284</f>
        <v>BEARISH</v>
      </c>
      <c r="K1284" s="6" t="str">
        <f>OBV!G1284</f>
        <v>WEAK</v>
      </c>
      <c r="L1284" s="6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2.8237999999999999</v>
      </c>
      <c r="C1285" s="2">
        <f>RSI!I1285</f>
        <v>59.370939419094341</v>
      </c>
      <c r="D1285" s="2">
        <f>MACD!E1285</f>
        <v>-1.2582824212168386E-2</v>
      </c>
      <c r="E1285" s="2">
        <f>MACD!F1285</f>
        <v>-8.8841850655597496E-3</v>
      </c>
      <c r="F1285" s="2">
        <f>'Moving Avg'!D1285</f>
        <v>2.7864400000000002</v>
      </c>
      <c r="G1285" s="2">
        <f>'Moving Avg'!F1285</f>
        <v>2.7707799999999998</v>
      </c>
      <c r="H1285" s="2">
        <f>'Moving Avg'!G1285</f>
        <v>2.7066720000000002</v>
      </c>
      <c r="I1285" s="2">
        <f>'Moving Avg'!H1285</f>
        <v>2.9059919999999977</v>
      </c>
      <c r="J1285" s="6" t="str">
        <f>OBV!F1285</f>
        <v>BEARISH</v>
      </c>
      <c r="K1285" s="6" t="str">
        <f>OBV!G1285</f>
        <v>WEAK</v>
      </c>
      <c r="L1285" s="6" t="str">
        <f>OBV!H1285</f>
        <v>BEARISH DIVERGENCE</v>
      </c>
    </row>
    <row r="1286" spans="1:12" ht="13.5" x14ac:dyDescent="0.25">
      <c r="A1286" s="3">
        <f>RSI!A1286</f>
        <v>43881</v>
      </c>
      <c r="B1286" s="2">
        <f>RSI!B1286</f>
        <v>2.8237999999999999</v>
      </c>
      <c r="C1286" s="2">
        <f>RSI!I1286</f>
        <v>59.370939419094341</v>
      </c>
      <c r="D1286" s="2">
        <f>MACD!E1286</f>
        <v>-2.5199642987367987E-2</v>
      </c>
      <c r="E1286" s="2">
        <f>MACD!F1286</f>
        <v>-1.2147276649921396E-2</v>
      </c>
      <c r="F1286" s="2">
        <f>'Moving Avg'!D1286</f>
        <v>2.7941400000000001</v>
      </c>
      <c r="G1286" s="2">
        <f>'Moving Avg'!F1286</f>
        <v>2.7702300000000006</v>
      </c>
      <c r="H1286" s="2">
        <f>'Moving Avg'!G1286</f>
        <v>2.7098580000000005</v>
      </c>
      <c r="I1286" s="2">
        <f>'Moving Avg'!H1286</f>
        <v>2.9050649999999978</v>
      </c>
      <c r="J1286" s="6" t="str">
        <f>OBV!F1286</f>
        <v>BEARISH</v>
      </c>
      <c r="K1286" s="6" t="str">
        <f>OBV!G1286</f>
        <v>WEAK</v>
      </c>
      <c r="L1286" s="6" t="str">
        <f>OBV!H1286</f>
        <v>BEARISH DIVERGENCE</v>
      </c>
    </row>
    <row r="1287" spans="1:12" ht="13.5" x14ac:dyDescent="0.25">
      <c r="A1287" s="3">
        <f>RSI!A1287</f>
        <v>43882</v>
      </c>
      <c r="B1287" s="2">
        <f>RSI!B1287</f>
        <v>2.8018000000000001</v>
      </c>
      <c r="C1287" s="2">
        <f>RSI!I1287</f>
        <v>55.97321438779904</v>
      </c>
      <c r="D1287" s="2">
        <f>MACD!E1287</f>
        <v>-3.4670943817084687E-2</v>
      </c>
      <c r="E1287" s="2">
        <f>MACD!F1287</f>
        <v>-1.6652010083354055E-2</v>
      </c>
      <c r="F1287" s="2">
        <f>'Moving Avg'!D1287</f>
        <v>2.8040200000000004</v>
      </c>
      <c r="G1287" s="2">
        <f>'Moving Avg'!F1287</f>
        <v>2.7688550000000003</v>
      </c>
      <c r="H1287" s="2">
        <f>'Moving Avg'!G1287</f>
        <v>2.7126040000000002</v>
      </c>
      <c r="I1287" s="2">
        <f>'Moving Avg'!H1287</f>
        <v>2.9040279999999981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</row>
    <row r="1288" spans="1:12" ht="13.5" x14ac:dyDescent="0.25">
      <c r="A1288" s="3">
        <f>RSI!A1288</f>
        <v>43885</v>
      </c>
      <c r="B1288" s="2">
        <f>RSI!B1288</f>
        <v>2.7469000000000001</v>
      </c>
      <c r="C1288" s="2">
        <f>RSI!I1288</f>
        <v>48.512173965442535</v>
      </c>
      <c r="D1288" s="2">
        <f>MACD!E1288</f>
        <v>-2.7035969323932818E-2</v>
      </c>
      <c r="E1288" s="2">
        <f>MACD!F1288</f>
        <v>-1.8728801931469807E-2</v>
      </c>
      <c r="F1288" s="2">
        <f>'Moving Avg'!D1288</f>
        <v>2.80402</v>
      </c>
      <c r="G1288" s="2">
        <f>'Moving Avg'!F1288</f>
        <v>2.7669350000000001</v>
      </c>
      <c r="H1288" s="2">
        <f>'Moving Avg'!G1288</f>
        <v>2.7138140000000006</v>
      </c>
      <c r="I1288" s="2">
        <f>'Moving Avg'!H1288</f>
        <v>2.9028419999999979</v>
      </c>
      <c r="J1288" s="6" t="str">
        <f>OBV!F1288</f>
        <v>BEARISH</v>
      </c>
      <c r="K1288" s="6" t="str">
        <f>OBV!G1288</f>
        <v>NEUTRAL</v>
      </c>
      <c r="L1288" s="6" t="str">
        <f>OBV!H1288</f>
        <v>NEUTRAL</v>
      </c>
    </row>
    <row r="1289" spans="1:12" ht="13.5" x14ac:dyDescent="0.25">
      <c r="A1289" s="3">
        <f>RSI!A1289</f>
        <v>43886</v>
      </c>
      <c r="B1289" s="2">
        <f>RSI!B1289</f>
        <v>2.8018000000000001</v>
      </c>
      <c r="C1289" s="2">
        <f>RSI!I1289</f>
        <v>54.975456572465447</v>
      </c>
      <c r="D1289" s="2">
        <f>MACD!E1289</f>
        <v>-1.5269696210221451E-2</v>
      </c>
      <c r="E1289" s="2">
        <f>MACD!F1289</f>
        <v>-1.8036980787220137E-2</v>
      </c>
      <c r="F1289" s="2">
        <f>'Moving Avg'!D1289</f>
        <v>2.79962</v>
      </c>
      <c r="G1289" s="2">
        <f>'Moving Avg'!F1289</f>
        <v>2.7683100000000005</v>
      </c>
      <c r="H1289" s="2">
        <f>'Moving Avg'!G1289</f>
        <v>2.7161220000000004</v>
      </c>
      <c r="I1289" s="2">
        <f>'Moving Avg'!H1289</f>
        <v>2.901930499999998</v>
      </c>
      <c r="J1289" s="6" t="str">
        <f>OBV!F1289</f>
        <v>BULLISH</v>
      </c>
      <c r="K1289" s="6" t="str">
        <f>OBV!G1289</f>
        <v>NEUTRAL</v>
      </c>
      <c r="L1289" s="6" t="str">
        <f>OBV!H1289</f>
        <v>BULLISH DIVERGENCE</v>
      </c>
    </row>
    <row r="1290" spans="1:12" ht="13.5" x14ac:dyDescent="0.25">
      <c r="A1290" s="3">
        <f>RSI!A1290</f>
        <v>43887</v>
      </c>
      <c r="B1290" s="2">
        <f>RSI!B1290</f>
        <v>2.7852999999999999</v>
      </c>
      <c r="C1290" s="2">
        <f>RSI!I1290</f>
        <v>52.829022997606238</v>
      </c>
      <c r="D1290" s="2">
        <f>MACD!E1290</f>
        <v>-6.8799415346902926E-3</v>
      </c>
      <c r="E1290" s="2">
        <f>MACD!F1290</f>
        <v>-1.5805572936714168E-2</v>
      </c>
      <c r="F1290" s="2">
        <f>'Moving Avg'!D1290</f>
        <v>2.7919200000000002</v>
      </c>
      <c r="G1290" s="2">
        <f>'Moving Avg'!F1290</f>
        <v>2.7699549999999999</v>
      </c>
      <c r="H1290" s="2">
        <f>'Moving Avg'!G1290</f>
        <v>2.7190880000000006</v>
      </c>
      <c r="I1290" s="2">
        <f>'Moving Avg'!H1290</f>
        <v>2.9011624999999981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2.8073000000000001</v>
      </c>
      <c r="C1291" s="2">
        <f>RSI!I1291</f>
        <v>55.333155476306793</v>
      </c>
      <c r="D1291" s="2">
        <f>MACD!E1291</f>
        <v>-5.7753765719845696E-3</v>
      </c>
      <c r="E1291" s="2">
        <f>MACD!F1291</f>
        <v>-1.3799533663768248E-2</v>
      </c>
      <c r="F1291" s="2">
        <f>'Moving Avg'!D1291</f>
        <v>2.7886199999999999</v>
      </c>
      <c r="G1291" s="2">
        <f>'Moving Avg'!F1291</f>
        <v>2.77325</v>
      </c>
      <c r="H1291" s="2">
        <f>'Moving Avg'!G1291</f>
        <v>2.7230439999999998</v>
      </c>
      <c r="I1291" s="2">
        <f>'Moving Avg'!H1291</f>
        <v>2.9004289999999981</v>
      </c>
      <c r="J1291" s="6" t="str">
        <f>OBV!F1291</f>
        <v>BULLISH</v>
      </c>
      <c r="K1291" s="6" t="str">
        <f>OBV!G1291</f>
        <v>NEUTRAL</v>
      </c>
      <c r="L1291" s="6" t="str">
        <f>OBV!H1291</f>
        <v>BULLISH DIVERGENCE</v>
      </c>
    </row>
    <row r="1292" spans="1:12" ht="13.5" x14ac:dyDescent="0.25">
      <c r="A1292" s="3">
        <f>RSI!A1292</f>
        <v>43889</v>
      </c>
      <c r="B1292" s="2">
        <f>RSI!B1292</f>
        <v>2.8128000000000002</v>
      </c>
      <c r="C1292" s="2">
        <f>RSI!I1292</f>
        <v>55.962559037246265</v>
      </c>
      <c r="D1292" s="2">
        <f>MACD!E1292</f>
        <v>-1.0563818534856217E-2</v>
      </c>
      <c r="E1292" s="2">
        <f>MACD!F1292</f>
        <v>-1.3152390637985843E-2</v>
      </c>
      <c r="F1292" s="2">
        <f>'Moving Avg'!D1292</f>
        <v>2.7908200000000001</v>
      </c>
      <c r="G1292" s="2">
        <f>'Moving Avg'!F1292</f>
        <v>2.7759949999999995</v>
      </c>
      <c r="H1292" s="2">
        <f>'Moving Avg'!G1292</f>
        <v>2.72601</v>
      </c>
      <c r="I1292" s="2">
        <f>'Moving Avg'!H1292</f>
        <v>2.8997984999999984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</row>
    <row r="1293" spans="1:12" ht="13.5" x14ac:dyDescent="0.25">
      <c r="A1293" s="3">
        <f>RSI!A1293</f>
        <v>43892</v>
      </c>
      <c r="B1293" s="2">
        <f>RSI!B1293</f>
        <v>2.7469000000000001</v>
      </c>
      <c r="C1293" s="2">
        <f>RSI!I1293</f>
        <v>47.352699377570325</v>
      </c>
      <c r="D1293" s="2">
        <f>MACD!E1293</f>
        <v>-1.0848052909927741E-2</v>
      </c>
      <c r="E1293" s="2">
        <f>MACD!F1293</f>
        <v>-1.2691523092374224E-2</v>
      </c>
      <c r="F1293" s="2">
        <f>'Moving Avg'!D1293</f>
        <v>2.7908200000000001</v>
      </c>
      <c r="G1293" s="2">
        <f>'Moving Avg'!F1293</f>
        <v>2.7759949999999995</v>
      </c>
      <c r="H1293" s="2">
        <f>'Moving Avg'!G1293</f>
        <v>2.7268900000000009</v>
      </c>
      <c r="I1293" s="2">
        <f>'Moving Avg'!H1293</f>
        <v>2.8988384999999983</v>
      </c>
      <c r="J1293" s="6" t="str">
        <f>OBV!F1293</f>
        <v>BEARISH</v>
      </c>
      <c r="K1293" s="6" t="str">
        <f>OBV!G1293</f>
        <v>NEUTRAL</v>
      </c>
      <c r="L1293" s="6" t="str">
        <f>OBV!H1293</f>
        <v>NEUTRAL</v>
      </c>
    </row>
    <row r="1294" spans="1:12" ht="13.5" x14ac:dyDescent="0.25">
      <c r="A1294" s="3">
        <f>RSI!A1294</f>
        <v>43893</v>
      </c>
      <c r="B1294" s="2">
        <f>RSI!B1294</f>
        <v>2.7469000000000001</v>
      </c>
      <c r="C1294" s="2">
        <f>RSI!I1294</f>
        <v>47.352699377570325</v>
      </c>
      <c r="D1294" s="2">
        <f>MACD!E1294</f>
        <v>8.836501057274404E-4</v>
      </c>
      <c r="E1294" s="2">
        <f>MACD!F1294</f>
        <v>-9.976488452753892E-3</v>
      </c>
      <c r="F1294" s="2">
        <f>'Moving Avg'!D1294</f>
        <v>2.7798400000000001</v>
      </c>
      <c r="G1294" s="2">
        <f>'Moving Avg'!F1294</f>
        <v>2.7773699999999999</v>
      </c>
      <c r="H1294" s="2">
        <f>'Moving Avg'!G1294</f>
        <v>2.7286480000000011</v>
      </c>
      <c r="I1294" s="2">
        <f>'Moving Avg'!H1294</f>
        <v>2.8976524999999982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2.7469000000000001</v>
      </c>
      <c r="C1295" s="2">
        <f>RSI!I1295</f>
        <v>47.352699377570325</v>
      </c>
      <c r="D1295" s="2">
        <f>MACD!E1295</f>
        <v>1.0941438507101164E-2</v>
      </c>
      <c r="E1295" s="2">
        <f>MACD!F1295</f>
        <v>-5.7929030607828808E-3</v>
      </c>
      <c r="F1295" s="2">
        <f>'Moving Avg'!D1295</f>
        <v>2.7721600000000004</v>
      </c>
      <c r="G1295" s="2">
        <f>'Moving Avg'!F1295</f>
        <v>2.777369999999999</v>
      </c>
      <c r="H1295" s="2">
        <f>'Moving Avg'!G1295</f>
        <v>2.7304060000000008</v>
      </c>
      <c r="I1295" s="2">
        <f>'Moving Avg'!H1295</f>
        <v>2.8964664999999985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2.7469000000000001</v>
      </c>
      <c r="C1296" s="2">
        <f>RSI!I1296</f>
        <v>47.352699377570325</v>
      </c>
      <c r="D1296" s="2">
        <f>MACD!E1296</f>
        <v>1.9573136673338709E-2</v>
      </c>
      <c r="E1296" s="2">
        <f>MACD!F1296</f>
        <v>-7.196951139585633E-4</v>
      </c>
      <c r="F1296" s="2">
        <f>'Moving Avg'!D1296</f>
        <v>2.7600799999999999</v>
      </c>
      <c r="G1296" s="2">
        <f>'Moving Avg'!F1296</f>
        <v>2.7801199999999993</v>
      </c>
      <c r="H1296" s="2">
        <f>'Moving Avg'!G1296</f>
        <v>2.7320540000000011</v>
      </c>
      <c r="I1296" s="2">
        <f>'Moving Avg'!H1296</f>
        <v>2.8954059999999981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2.8182999999999998</v>
      </c>
      <c r="C1297" s="2">
        <f>RSI!I1297</f>
        <v>56.994788212486192</v>
      </c>
      <c r="D1297" s="2">
        <f>MACD!E1297</f>
        <v>1.831565647112221E-2</v>
      </c>
      <c r="E1297" s="2">
        <f>MACD!F1297</f>
        <v>3.0873752030575914E-3</v>
      </c>
      <c r="F1297" s="2">
        <f>'Moving Avg'!D1297</f>
        <v>2.7611800000000004</v>
      </c>
      <c r="G1297" s="2">
        <f>'Moving Avg'!F1297</f>
        <v>2.7864399999999994</v>
      </c>
      <c r="H1297" s="2">
        <f>'Moving Avg'!G1297</f>
        <v>2.7352400000000006</v>
      </c>
      <c r="I1297" s="2">
        <f>'Moving Avg'!H1297</f>
        <v>2.8949784999999988</v>
      </c>
      <c r="J1297" s="6" t="str">
        <f>OBV!F1297</f>
        <v>BEARISH</v>
      </c>
      <c r="K1297" s="6" t="str">
        <f>OBV!G1297</f>
        <v>NEUTRAL</v>
      </c>
      <c r="L1297" s="6" t="str">
        <f>OBV!H1297</f>
        <v>BEARISH DIVERGENCE</v>
      </c>
    </row>
    <row r="1298" spans="1:12" ht="13.5" x14ac:dyDescent="0.25">
      <c r="A1298" s="3">
        <f>RSI!A1298</f>
        <v>43899</v>
      </c>
      <c r="B1298" s="2">
        <f>RSI!B1298</f>
        <v>2.6919</v>
      </c>
      <c r="C1298" s="2">
        <f>RSI!I1298</f>
        <v>42.244544473431482</v>
      </c>
      <c r="D1298" s="2">
        <f>MACD!E1298</f>
        <v>1.7850500683390003E-2</v>
      </c>
      <c r="E1298" s="2">
        <f>MACD!F1298</f>
        <v>6.0400002991240738E-3</v>
      </c>
      <c r="F1298" s="2">
        <f>'Moving Avg'!D1298</f>
        <v>2.7501800000000003</v>
      </c>
      <c r="G1298" s="2">
        <f>'Moving Avg'!F1298</f>
        <v>2.782589999999999</v>
      </c>
      <c r="H1298" s="2">
        <f>'Moving Avg'!G1298</f>
        <v>2.7358980000000002</v>
      </c>
      <c r="I1298" s="2">
        <f>'Moving Avg'!H1298</f>
        <v>2.893918999999999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2.7084000000000001</v>
      </c>
      <c r="C1299" s="2">
        <f>RSI!I1299</f>
        <v>44.272034806204822</v>
      </c>
      <c r="D1299" s="2">
        <f>MACD!E1299</f>
        <v>2.5133350129658005E-2</v>
      </c>
      <c r="E1299" s="2">
        <f>MACD!F1299</f>
        <v>9.8586702652308615E-3</v>
      </c>
      <c r="F1299" s="2">
        <f>'Moving Avg'!D1299</f>
        <v>2.7424800000000005</v>
      </c>
      <c r="G1299" s="2">
        <f>'Moving Avg'!F1299</f>
        <v>2.7765449999999996</v>
      </c>
      <c r="H1299" s="2">
        <f>'Moving Avg'!G1299</f>
        <v>2.7373260000000004</v>
      </c>
      <c r="I1299" s="2">
        <f>'Moving Avg'!H1299</f>
        <v>2.8929169999999993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2.7193999999999998</v>
      </c>
      <c r="C1300" s="2">
        <f>RSI!I1300</f>
        <v>45.642040427780628</v>
      </c>
      <c r="D1300" s="2">
        <f>MACD!E1300</f>
        <v>2.8263977472122725E-2</v>
      </c>
      <c r="E1300" s="2">
        <f>MACD!F1300</f>
        <v>1.3539731706609234E-2</v>
      </c>
      <c r="F1300" s="2">
        <f>'Moving Avg'!D1300</f>
        <v>2.73698</v>
      </c>
      <c r="G1300" s="2">
        <f>'Moving Avg'!F1300</f>
        <v>2.7718749999999996</v>
      </c>
      <c r="H1300" s="2">
        <f>'Moving Avg'!G1300</f>
        <v>2.7384240000000006</v>
      </c>
      <c r="I1300" s="2">
        <f>'Moving Avg'!H1300</f>
        <v>2.8919699999999984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2.7193999999999998</v>
      </c>
      <c r="C1301" s="2">
        <f>RSI!I1301</f>
        <v>45.642040427780621</v>
      </c>
      <c r="D1301" s="2">
        <f>MACD!E1301</f>
        <v>3.4530264108274533E-2</v>
      </c>
      <c r="E1301" s="2">
        <f>MACD!F1301</f>
        <v>1.7737838186942294E-2</v>
      </c>
      <c r="F1301" s="2">
        <f>'Moving Avg'!D1301</f>
        <v>2.7314799999999999</v>
      </c>
      <c r="G1301" s="2">
        <f>'Moving Avg'!F1301</f>
        <v>2.7685799999999992</v>
      </c>
      <c r="H1301" s="2">
        <f>'Moving Avg'!G1301</f>
        <v>2.7391920000000005</v>
      </c>
      <c r="I1301" s="2">
        <f>'Moving Avg'!H1301</f>
        <v>2.8911479999999972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2.6095000000000002</v>
      </c>
      <c r="C1302" s="2">
        <f>RSI!I1302</f>
        <v>35.523111667111252</v>
      </c>
      <c r="D1302" s="2">
        <f>MACD!E1302</f>
        <v>4.903484464533614E-2</v>
      </c>
      <c r="E1302" s="2">
        <f>MACD!F1302</f>
        <v>2.3997239478621063E-2</v>
      </c>
      <c r="F1302" s="2">
        <f>'Moving Avg'!D1302</f>
        <v>2.6897200000000003</v>
      </c>
      <c r="G1302" s="2">
        <f>'Moving Avg'!F1302</f>
        <v>2.7614349999999996</v>
      </c>
      <c r="H1302" s="2">
        <f>'Moving Avg'!G1302</f>
        <v>2.7378720000000003</v>
      </c>
      <c r="I1302" s="2">
        <f>'Moving Avg'!H1302</f>
        <v>2.8897514999999974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2.5326</v>
      </c>
      <c r="C1303" s="2">
        <f>RSI!I1303</f>
        <v>30.438015688990973</v>
      </c>
      <c r="D1303" s="2">
        <f>MACD!E1303</f>
        <v>5.7714674471861738E-2</v>
      </c>
      <c r="E1303" s="2">
        <f>MACD!F1303</f>
        <v>3.0740726477269199E-2</v>
      </c>
      <c r="F1303" s="2">
        <f>'Moving Avg'!D1303</f>
        <v>2.6578600000000003</v>
      </c>
      <c r="G1303" s="2">
        <f>'Moving Avg'!F1303</f>
        <v>2.7507199999999998</v>
      </c>
      <c r="H1303" s="2">
        <f>'Moving Avg'!G1303</f>
        <v>2.7347960000000002</v>
      </c>
      <c r="I1303" s="2">
        <f>'Moving Avg'!H1303</f>
        <v>2.8877449999999971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2.4611999999999998</v>
      </c>
      <c r="C1304" s="2">
        <f>RSI!I1304</f>
        <v>26.626798792441633</v>
      </c>
      <c r="D1304" s="2">
        <f>MACD!E1304</f>
        <v>7.1588447988691239E-2</v>
      </c>
      <c r="E1304" s="2">
        <f>MACD!F1304</f>
        <v>3.8910270779553613E-2</v>
      </c>
      <c r="F1304" s="2">
        <f>'Moving Avg'!D1304</f>
        <v>2.6084199999999997</v>
      </c>
      <c r="G1304" s="2">
        <f>'Moving Avg'!F1304</f>
        <v>2.7325899999999996</v>
      </c>
      <c r="H1304" s="2">
        <f>'Moving Avg'!G1304</f>
        <v>2.7302919999999995</v>
      </c>
      <c r="I1304" s="2">
        <f>'Moving Avg'!H1304</f>
        <v>2.8853309999999963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2.5270999999999999</v>
      </c>
      <c r="C1305" s="2">
        <f>RSI!I1305</f>
        <v>34.747879796135393</v>
      </c>
      <c r="D1305" s="2">
        <f>MACD!E1305</f>
        <v>8.0016749769811657E-2</v>
      </c>
      <c r="E1305" s="2">
        <f>MACD!F1305</f>
        <v>4.7131566577605227E-2</v>
      </c>
      <c r="F1305" s="2">
        <f>'Moving Avg'!D1305</f>
        <v>2.5699599999999996</v>
      </c>
      <c r="G1305" s="2">
        <f>'Moving Avg'!F1305</f>
        <v>2.7177549999999995</v>
      </c>
      <c r="H1305" s="2">
        <f>'Moving Avg'!G1305</f>
        <v>2.7280939999999991</v>
      </c>
      <c r="I1305" s="2">
        <f>'Moving Avg'!H1305</f>
        <v>2.8831714999999969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2.5821000000000001</v>
      </c>
      <c r="C1306" s="2">
        <f>RSI!I1306</f>
        <v>40.651866839505793</v>
      </c>
      <c r="D1306" s="2">
        <f>MACD!E1306</f>
        <v>8.4139017549666573E-2</v>
      </c>
      <c r="E1306" s="2">
        <f>MACD!F1306</f>
        <v>5.4533056772017502E-2</v>
      </c>
      <c r="F1306" s="2">
        <f>'Moving Avg'!D1306</f>
        <v>2.5425</v>
      </c>
      <c r="G1306" s="2">
        <f>'Moving Avg'!F1306</f>
        <v>2.7056699999999996</v>
      </c>
      <c r="H1306" s="2">
        <f>'Moving Avg'!G1306</f>
        <v>2.7269959999999993</v>
      </c>
      <c r="I1306" s="2">
        <f>'Moving Avg'!H1306</f>
        <v>2.8813619999999971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2.6095000000000002</v>
      </c>
      <c r="C1307" s="2">
        <f>RSI!I1307</f>
        <v>43.39940855054094</v>
      </c>
      <c r="D1307" s="2">
        <f>MACD!E1307</f>
        <v>9.7242913758388116E-2</v>
      </c>
      <c r="E1307" s="2">
        <f>MACD!F1307</f>
        <v>6.3075028169291628E-2</v>
      </c>
      <c r="F1307" s="2">
        <f>'Moving Avg'!D1307</f>
        <v>2.5425</v>
      </c>
      <c r="G1307" s="2">
        <f>'Moving Avg'!F1307</f>
        <v>2.6960549999999994</v>
      </c>
      <c r="H1307" s="2">
        <f>'Moving Avg'!G1307</f>
        <v>2.7255659999999988</v>
      </c>
      <c r="I1307" s="2">
        <f>'Moving Avg'!H1307</f>
        <v>2.8796894999999965</v>
      </c>
      <c r="J1307" s="6" t="str">
        <f>OBV!F1307</f>
        <v>BEARISH</v>
      </c>
      <c r="K1307" s="6" t="str">
        <f>OBV!G1307</f>
        <v>NEUTRAL</v>
      </c>
      <c r="L1307" s="6" t="str">
        <f>OBV!H1307</f>
        <v>NEUTRAL</v>
      </c>
    </row>
    <row r="1308" spans="1:12" ht="13.5" x14ac:dyDescent="0.25">
      <c r="A1308" s="3">
        <f>RSI!A1308</f>
        <v>43914</v>
      </c>
      <c r="B1308" s="2">
        <f>RSI!B1308</f>
        <v>2.681</v>
      </c>
      <c r="C1308" s="2">
        <f>RSI!I1308</f>
        <v>49.915414578337547</v>
      </c>
      <c r="D1308" s="2">
        <f>MACD!E1308</f>
        <v>8.4038354790767045E-2</v>
      </c>
      <c r="E1308" s="2">
        <f>MACD!F1308</f>
        <v>6.7267693493586717E-2</v>
      </c>
      <c r="F1308" s="2">
        <f>'Moving Avg'!D1308</f>
        <v>2.5721800000000004</v>
      </c>
      <c r="G1308" s="2">
        <f>'Moving Avg'!F1308</f>
        <v>2.6927599999999994</v>
      </c>
      <c r="H1308" s="2">
        <f>'Moving Avg'!G1308</f>
        <v>2.7255659999999993</v>
      </c>
      <c r="I1308" s="2">
        <f>'Moving Avg'!H1308</f>
        <v>2.8782994999999971</v>
      </c>
      <c r="J1308" s="6" t="str">
        <f>OBV!F1308</f>
        <v>BULLISH</v>
      </c>
      <c r="K1308" s="6" t="str">
        <f>OBV!G1308</f>
        <v>NEUTRAL</v>
      </c>
      <c r="L1308" s="6" t="str">
        <f>OBV!H1308</f>
        <v>CONFIRMED BULLISH</v>
      </c>
    </row>
    <row r="1309" spans="1:12" ht="13.5" x14ac:dyDescent="0.25">
      <c r="A1309" s="3">
        <f>RSI!A1309</f>
        <v>43915</v>
      </c>
      <c r="B1309" s="2">
        <f>RSI!B1309</f>
        <v>2.681</v>
      </c>
      <c r="C1309" s="2">
        <f>RSI!I1309</f>
        <v>49.915414578337547</v>
      </c>
      <c r="D1309" s="2">
        <f>MACD!E1309</f>
        <v>7.5397878621938474E-2</v>
      </c>
      <c r="E1309" s="2">
        <f>MACD!F1309</f>
        <v>6.8893730519257068E-2</v>
      </c>
      <c r="F1309" s="2">
        <f>'Moving Avg'!D1309</f>
        <v>2.6161400000000001</v>
      </c>
      <c r="G1309" s="2">
        <f>'Moving Avg'!F1309</f>
        <v>2.6867199999999993</v>
      </c>
      <c r="H1309" s="2">
        <f>'Moving Avg'!G1309</f>
        <v>2.7257860000000007</v>
      </c>
      <c r="I1309" s="2">
        <f>'Moving Avg'!H1309</f>
        <v>2.8767839999999971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2.6919</v>
      </c>
      <c r="C1310" s="2">
        <f>RSI!I1310</f>
        <v>50.914502092643893</v>
      </c>
      <c r="D1310" s="2">
        <f>MACD!E1310</f>
        <v>6.8966190699101926E-2</v>
      </c>
      <c r="E1310" s="2">
        <f>MACD!F1310</f>
        <v>6.8908222555226051E-2</v>
      </c>
      <c r="F1310" s="2">
        <f>'Moving Avg'!D1310</f>
        <v>2.6490999999999998</v>
      </c>
      <c r="G1310" s="2">
        <f>'Moving Avg'!F1310</f>
        <v>2.6820499999999994</v>
      </c>
      <c r="H1310" s="2">
        <f>'Moving Avg'!G1310</f>
        <v>2.7262240000000006</v>
      </c>
      <c r="I1310" s="2">
        <f>'Moving Avg'!H1310</f>
        <v>2.8753229999999981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2.681</v>
      </c>
      <c r="C1311" s="2">
        <f>RSI!I1311</f>
        <v>49.843735737750954</v>
      </c>
      <c r="D1311" s="2">
        <f>MACD!E1311</f>
        <v>6.4261977190337216E-2</v>
      </c>
      <c r="E1311" s="2">
        <f>MACD!F1311</f>
        <v>6.7978973482248281E-2</v>
      </c>
      <c r="F1311" s="2">
        <f>'Moving Avg'!D1311</f>
        <v>2.6688800000000001</v>
      </c>
      <c r="G1311" s="2">
        <f>'Moving Avg'!F1311</f>
        <v>2.6757349999999991</v>
      </c>
      <c r="H1311" s="2">
        <f>'Moving Avg'!G1311</f>
        <v>2.7279819999999999</v>
      </c>
      <c r="I1311" s="2">
        <f>'Moving Avg'!H1311</f>
        <v>2.8739329999999983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2.681</v>
      </c>
      <c r="C1312" s="2">
        <f>RSI!I1312</f>
        <v>49.843735737750954</v>
      </c>
      <c r="D1312" s="2">
        <f>MACD!E1312</f>
        <v>4.3373924131443253E-2</v>
      </c>
      <c r="E1312" s="2">
        <f>MACD!F1312</f>
        <v>6.3057963612087278E-2</v>
      </c>
      <c r="F1312" s="2">
        <f>'Moving Avg'!D1312</f>
        <v>2.6831800000000001</v>
      </c>
      <c r="G1312" s="2">
        <f>'Moving Avg'!F1312</f>
        <v>2.669144999999999</v>
      </c>
      <c r="H1312" s="2">
        <f>'Moving Avg'!G1312</f>
        <v>2.7284220000000001</v>
      </c>
      <c r="I1312" s="2">
        <f>'Moving Avg'!H1312</f>
        <v>2.8723924999999983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2.6919</v>
      </c>
      <c r="C1313" s="2">
        <f>RSI!I1313</f>
        <v>51.037949789935894</v>
      </c>
      <c r="D1313" s="2">
        <f>MACD!E1313</f>
        <v>1.306135920915974E-2</v>
      </c>
      <c r="E1313" s="2">
        <f>MACD!F1313</f>
        <v>5.3058642731501779E-2</v>
      </c>
      <c r="F1313" s="2">
        <f>'Moving Avg'!D1313</f>
        <v>2.6853600000000002</v>
      </c>
      <c r="G1313" s="2">
        <f>'Moving Avg'!F1313</f>
        <v>2.6663949999999987</v>
      </c>
      <c r="H1313" s="2">
        <f>'Moving Avg'!G1313</f>
        <v>2.7295199999999999</v>
      </c>
      <c r="I1313" s="2">
        <f>'Moving Avg'!H1313</f>
        <v>2.8709064999999985</v>
      </c>
      <c r="J1313" s="6" t="str">
        <f>OBV!F1313</f>
        <v>BEARISH</v>
      </c>
      <c r="K1313" s="6" t="str">
        <f>OBV!G1313</f>
        <v>NEUTRAL</v>
      </c>
      <c r="L1313" s="6" t="str">
        <f>OBV!H1313</f>
        <v>BEARISH DIVERGENCE</v>
      </c>
    </row>
    <row r="1314" spans="1:12" ht="13.5" x14ac:dyDescent="0.25">
      <c r="A1314" s="3">
        <f>RSI!A1314</f>
        <v>43922</v>
      </c>
      <c r="B1314" s="2">
        <f>RSI!B1314</f>
        <v>2.6919</v>
      </c>
      <c r="C1314" s="2">
        <f>RSI!I1314</f>
        <v>51.037949789935894</v>
      </c>
      <c r="D1314" s="2">
        <f>MACD!E1314</f>
        <v>-2.3636648740882116E-2</v>
      </c>
      <c r="E1314" s="2">
        <f>MACD!F1314</f>
        <v>3.7719584437025E-2</v>
      </c>
      <c r="F1314" s="2">
        <f>'Moving Avg'!D1314</f>
        <v>2.6875399999999998</v>
      </c>
      <c r="G1314" s="2">
        <f>'Moving Avg'!F1314</f>
        <v>2.6636449999999989</v>
      </c>
      <c r="H1314" s="2">
        <f>'Moving Avg'!G1314</f>
        <v>2.7300680000000002</v>
      </c>
      <c r="I1314" s="2">
        <f>'Moving Avg'!H1314</f>
        <v>2.8694204999999986</v>
      </c>
      <c r="J1314" s="6" t="str">
        <f>OBV!F1314</f>
        <v>BEARISH</v>
      </c>
      <c r="K1314" s="6" t="str">
        <f>OBV!G1314</f>
        <v>NEUTRAL</v>
      </c>
      <c r="L1314" s="6" t="str">
        <f>OBV!H1314</f>
        <v>BEARISH DIVERGENCE</v>
      </c>
    </row>
    <row r="1315" spans="1:12" ht="13.5" x14ac:dyDescent="0.25">
      <c r="A1315" s="3">
        <f>RSI!A1315</f>
        <v>43923</v>
      </c>
      <c r="B1315" s="2">
        <f>RSI!B1315</f>
        <v>2.6150000000000002</v>
      </c>
      <c r="C1315" s="2">
        <f>RSI!I1315</f>
        <v>42.716133262754909</v>
      </c>
      <c r="D1315" s="2">
        <f>MACD!E1315</f>
        <v>-3.8913587747429368E-2</v>
      </c>
      <c r="E1315" s="2">
        <f>MACD!F1315</f>
        <v>2.2392950000134127E-2</v>
      </c>
      <c r="F1315" s="2">
        <f>'Moving Avg'!D1315</f>
        <v>2.6721600000000003</v>
      </c>
      <c r="G1315" s="2">
        <f>'Moving Avg'!F1315</f>
        <v>2.657049999999999</v>
      </c>
      <c r="H1315" s="2">
        <f>'Moving Avg'!G1315</f>
        <v>2.7275399999999994</v>
      </c>
      <c r="I1315" s="2">
        <f>'Moving Avg'!H1315</f>
        <v>2.8679514999999984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2.6040000000000001</v>
      </c>
      <c r="C1316" s="2">
        <f>RSI!I1316</f>
        <v>41.669500701782376</v>
      </c>
      <c r="D1316" s="2">
        <f>MACD!E1316</f>
        <v>-4.216459594062183E-2</v>
      </c>
      <c r="E1316" s="2">
        <f>MACD!F1316</f>
        <v>9.4814408119829382E-3</v>
      </c>
      <c r="F1316" s="2">
        <f>'Moving Avg'!D1316</f>
        <v>2.6567599999999998</v>
      </c>
      <c r="G1316" s="2">
        <f>'Moving Avg'!F1316</f>
        <v>2.6499049999999995</v>
      </c>
      <c r="H1316" s="2">
        <f>'Moving Avg'!G1316</f>
        <v>2.7229239999999999</v>
      </c>
      <c r="I1316" s="2">
        <f>'Moving Avg'!H1316</f>
        <v>2.8661264999999987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2.6040000000000001</v>
      </c>
      <c r="C1317" s="2">
        <f>RSI!I1317</f>
        <v>41.669500701782376</v>
      </c>
      <c r="D1317" s="2">
        <f>MACD!E1317</f>
        <v>-4.0265361950210909E-2</v>
      </c>
      <c r="E1317" s="2">
        <f>MACD!F1317</f>
        <v>-4.67919740455831E-4</v>
      </c>
      <c r="F1317" s="2">
        <f>'Moving Avg'!D1317</f>
        <v>2.6413600000000002</v>
      </c>
      <c r="G1317" s="2">
        <f>'Moving Avg'!F1317</f>
        <v>2.6391899999999997</v>
      </c>
      <c r="H1317" s="2">
        <f>'Moving Avg'!G1317</f>
        <v>2.7184180000000002</v>
      </c>
      <c r="I1317" s="2">
        <f>'Moving Avg'!H1317</f>
        <v>2.8643014999999989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2.5821000000000001</v>
      </c>
      <c r="C1318" s="2">
        <f>RSI!I1318</f>
        <v>39.438287096348049</v>
      </c>
      <c r="D1318" s="2">
        <f>MACD!E1318</f>
        <v>-2.5633593303019619E-2</v>
      </c>
      <c r="E1318" s="2">
        <f>MACD!F1318</f>
        <v>-5.5010544529685897E-3</v>
      </c>
      <c r="F1318" s="2">
        <f>'Moving Avg'!D1318</f>
        <v>2.6194000000000002</v>
      </c>
      <c r="G1318" s="2">
        <f>'Moving Avg'!F1318</f>
        <v>2.6336999999999997</v>
      </c>
      <c r="H1318" s="2">
        <f>'Moving Avg'!G1318</f>
        <v>2.7143539999999997</v>
      </c>
      <c r="I1318" s="2">
        <f>'Moving Avg'!H1318</f>
        <v>2.8624169999999993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2.6150000000000002</v>
      </c>
      <c r="C1319" s="2">
        <f>RSI!I1319</f>
        <v>44.266389752108729</v>
      </c>
      <c r="D1319" s="2">
        <f>MACD!E1319</f>
        <v>-1.5187807687095045E-2</v>
      </c>
      <c r="E1319" s="2">
        <f>MACD!F1319</f>
        <v>-7.4384050997938819E-3</v>
      </c>
      <c r="F1319" s="2">
        <f>'Moving Avg'!D1319</f>
        <v>2.6040200000000002</v>
      </c>
      <c r="G1319" s="2">
        <f>'Moving Avg'!F1319</f>
        <v>2.6290299999999998</v>
      </c>
      <c r="H1319" s="2">
        <f>'Moving Avg'!G1319</f>
        <v>2.7111679999999994</v>
      </c>
      <c r="I1319" s="2">
        <f>'Moving Avg'!H1319</f>
        <v>2.8609479999999992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2.6755</v>
      </c>
      <c r="C1320" s="2">
        <f>RSI!I1320</f>
        <v>51.865745195548904</v>
      </c>
      <c r="D1320" s="2">
        <f>MACD!E1320</f>
        <v>-8.8831288405772924E-3</v>
      </c>
      <c r="E1320" s="2">
        <f>MACD!F1320</f>
        <v>-7.7273498479505645E-3</v>
      </c>
      <c r="F1320" s="2">
        <f>'Moving Avg'!D1320</f>
        <v>2.61612</v>
      </c>
      <c r="G1320" s="2">
        <f>'Moving Avg'!F1320</f>
        <v>2.6268349999999998</v>
      </c>
      <c r="H1320" s="2">
        <f>'Moving Avg'!G1320</f>
        <v>2.7096299999999998</v>
      </c>
      <c r="I1320" s="2">
        <f>'Moving Avg'!H1320</f>
        <v>2.8597814999999991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</row>
    <row r="1321" spans="1:12" ht="13.5" x14ac:dyDescent="0.25">
      <c r="A1321" s="3">
        <f>RSI!A1321</f>
        <v>43935</v>
      </c>
      <c r="B1321" s="2">
        <f>RSI!B1321</f>
        <v>2.67</v>
      </c>
      <c r="C1321" s="2">
        <f>RSI!I1321</f>
        <v>51.182505451145126</v>
      </c>
      <c r="D1321" s="2">
        <f>MACD!E1321</f>
        <v>-4.9249544868601447E-3</v>
      </c>
      <c r="E1321" s="2">
        <f>MACD!F1321</f>
        <v>-7.1668707757324805E-3</v>
      </c>
      <c r="F1321" s="2">
        <f>'Moving Avg'!D1321</f>
        <v>2.6293199999999999</v>
      </c>
      <c r="G1321" s="2">
        <f>'Moving Avg'!F1321</f>
        <v>2.6243650000000001</v>
      </c>
      <c r="H1321" s="2">
        <f>'Moving Avg'!G1321</f>
        <v>2.7082019999999987</v>
      </c>
      <c r="I1321" s="2">
        <f>'Moving Avg'!H1321</f>
        <v>2.8585874999999992</v>
      </c>
      <c r="J1321" s="6" t="str">
        <f>OBV!F1321</f>
        <v>BEARISH</v>
      </c>
      <c r="K1321" s="6" t="str">
        <f>OBV!G1321</f>
        <v>NEUTRAL</v>
      </c>
      <c r="L1321" s="6" t="str">
        <f>OBV!H1321</f>
        <v>BEARISH DIVERGENCE</v>
      </c>
    </row>
    <row r="1322" spans="1:12" ht="13.5" x14ac:dyDescent="0.25">
      <c r="A1322" s="3">
        <f>RSI!A1322</f>
        <v>43936</v>
      </c>
      <c r="B1322" s="2">
        <f>RSI!B1322</f>
        <v>2.5931000000000002</v>
      </c>
      <c r="C1322" s="2">
        <f>RSI!I1322</f>
        <v>42.710674794316979</v>
      </c>
      <c r="D1322" s="2">
        <f>MACD!E1322</f>
        <v>4.0539565251616061E-3</v>
      </c>
      <c r="E1322" s="2">
        <f>MACD!F1322</f>
        <v>-4.9227053155536634E-3</v>
      </c>
      <c r="F1322" s="2">
        <f>'Moving Avg'!D1322</f>
        <v>2.6271399999999998</v>
      </c>
      <c r="G1322" s="2">
        <f>'Moving Avg'!F1322</f>
        <v>2.623545</v>
      </c>
      <c r="H1322" s="2">
        <f>'Moving Avg'!G1322</f>
        <v>2.7049059999999985</v>
      </c>
      <c r="I1322" s="2">
        <f>'Moving Avg'!H1322</f>
        <v>2.8571089999999999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</row>
    <row r="1323" spans="1:12" ht="13.5" x14ac:dyDescent="0.25">
      <c r="A1323" s="3">
        <f>RSI!A1323</f>
        <v>43937</v>
      </c>
      <c r="B1323" s="2">
        <f>RSI!B1323</f>
        <v>2.67</v>
      </c>
      <c r="C1323" s="2">
        <f>RSI!I1323</f>
        <v>51.377799035382424</v>
      </c>
      <c r="D1323" s="2">
        <f>MACD!E1323</f>
        <v>8.0248531126412281E-3</v>
      </c>
      <c r="E1323" s="2">
        <f>MACD!F1323</f>
        <v>-2.3331936299146854E-3</v>
      </c>
      <c r="F1323" s="2">
        <f>'Moving Avg'!D1323</f>
        <v>2.64472</v>
      </c>
      <c r="G1323" s="2">
        <f>'Moving Avg'!F1323</f>
        <v>2.6304150000000002</v>
      </c>
      <c r="H1323" s="2">
        <f>'Moving Avg'!G1323</f>
        <v>2.7033679999999989</v>
      </c>
      <c r="I1323" s="2">
        <f>'Moving Avg'!H1323</f>
        <v>2.8555890000000002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</row>
    <row r="1324" spans="1:12" ht="13.5" x14ac:dyDescent="0.25">
      <c r="A1324" s="3">
        <f>RSI!A1324</f>
        <v>43938</v>
      </c>
      <c r="B1324" s="2">
        <f>RSI!B1324</f>
        <v>2.6755</v>
      </c>
      <c r="C1324" s="2">
        <f>RSI!I1324</f>
        <v>51.937847441990833</v>
      </c>
      <c r="D1324" s="2">
        <f>MACD!E1324</f>
        <v>1.088666835226082E-2</v>
      </c>
      <c r="E1324" s="2">
        <f>MACD!F1324</f>
        <v>3.1077876652041555E-4</v>
      </c>
      <c r="F1324" s="2">
        <f>'Moving Avg'!D1324</f>
        <v>2.6568199999999997</v>
      </c>
      <c r="G1324" s="2">
        <f>'Moving Avg'!F1324</f>
        <v>2.64113</v>
      </c>
      <c r="H1324" s="2">
        <f>'Moving Avg'!G1324</f>
        <v>2.7024899999999992</v>
      </c>
      <c r="I1324" s="2">
        <f>'Moving Avg'!H1324</f>
        <v>2.8539204999999996</v>
      </c>
      <c r="J1324" s="6" t="str">
        <f>OBV!F1324</f>
        <v>BEARISH</v>
      </c>
      <c r="K1324" s="6" t="str">
        <f>OBV!G1324</f>
        <v>NEUTRAL</v>
      </c>
      <c r="L1324" s="6" t="str">
        <f>OBV!H1324</f>
        <v>BEARISH DIVERGENCE</v>
      </c>
    </row>
    <row r="1325" spans="1:12" ht="13.5" x14ac:dyDescent="0.25">
      <c r="A1325" s="3">
        <f>RSI!A1325</f>
        <v>43941</v>
      </c>
      <c r="B1325" s="2">
        <f>RSI!B1325</f>
        <v>2.6755</v>
      </c>
      <c r="C1325" s="2">
        <f>RSI!I1325</f>
        <v>51.937847441990833</v>
      </c>
      <c r="D1325" s="2">
        <f>MACD!E1325</f>
        <v>1.3608920488028531E-3</v>
      </c>
      <c r="E1325" s="2">
        <f>MACD!F1325</f>
        <v>5.2080142297690306E-4</v>
      </c>
      <c r="F1325" s="2">
        <f>'Moving Avg'!D1325</f>
        <v>2.6568199999999997</v>
      </c>
      <c r="G1325" s="2">
        <f>'Moving Avg'!F1325</f>
        <v>2.6485500000000002</v>
      </c>
      <c r="H1325" s="2">
        <f>'Moving Avg'!G1325</f>
        <v>2.701061999999999</v>
      </c>
      <c r="I1325" s="2">
        <f>'Moving Avg'!H1325</f>
        <v>2.8522520000000005</v>
      </c>
      <c r="J1325" s="6" t="str">
        <f>OBV!F1325</f>
        <v>BEARISH</v>
      </c>
      <c r="K1325" s="6" t="str">
        <f>OBV!G1325</f>
        <v>NEUTRAL</v>
      </c>
      <c r="L1325" s="6" t="str">
        <f>OBV!H1325</f>
        <v>NEUTRAL</v>
      </c>
    </row>
    <row r="1326" spans="1:12" ht="13.5" x14ac:dyDescent="0.25">
      <c r="A1326" s="3">
        <f>RSI!A1326</f>
        <v>43942</v>
      </c>
      <c r="B1326" s="2">
        <f>RSI!B1326</f>
        <v>2.6315</v>
      </c>
      <c r="C1326" s="2">
        <f>RSI!I1326</f>
        <v>46.923225845374347</v>
      </c>
      <c r="D1326" s="2">
        <f>MACD!E1326</f>
        <v>-5.2403388675679174E-3</v>
      </c>
      <c r="E1326" s="2">
        <f>MACD!F1326</f>
        <v>-6.3142663513206091E-4</v>
      </c>
      <c r="F1326" s="2">
        <f>'Moving Avg'!D1326</f>
        <v>2.6491199999999999</v>
      </c>
      <c r="G1326" s="2">
        <f>'Moving Avg'!F1326</f>
        <v>2.6510199999999999</v>
      </c>
      <c r="H1326" s="2">
        <f>'Moving Avg'!G1326</f>
        <v>2.6998539999999993</v>
      </c>
      <c r="I1326" s="2">
        <f>'Moving Avg'!H1326</f>
        <v>2.8503635000000003</v>
      </c>
      <c r="J1326" s="6" t="str">
        <f>OBV!F1326</f>
        <v>BULLISH</v>
      </c>
      <c r="K1326" s="6" t="str">
        <f>OBV!G1326</f>
        <v>NEUTRAL</v>
      </c>
      <c r="L1326" s="6" t="str">
        <f>OBV!H1326</f>
        <v>BULLISH DIVERGENCE</v>
      </c>
    </row>
    <row r="1327" spans="1:12" ht="13.5" x14ac:dyDescent="0.25">
      <c r="A1327" s="3">
        <f>RSI!A1327</f>
        <v>43943</v>
      </c>
      <c r="B1327" s="2">
        <f>RSI!B1327</f>
        <v>2.5985</v>
      </c>
      <c r="C1327" s="2">
        <f>RSI!I1327</f>
        <v>43.528723605230205</v>
      </c>
      <c r="D1327" s="2">
        <f>MACD!E1327</f>
        <v>-8.2214703391687571E-3</v>
      </c>
      <c r="E1327" s="2">
        <f>MACD!F1327</f>
        <v>-2.1494353759394002E-3</v>
      </c>
      <c r="F1327" s="2">
        <f>'Moving Avg'!D1327</f>
        <v>2.6501999999999999</v>
      </c>
      <c r="G1327" s="2">
        <f>'Moving Avg'!F1327</f>
        <v>2.6504700000000003</v>
      </c>
      <c r="H1327" s="2">
        <f>'Moving Avg'!G1327</f>
        <v>2.6979859999999998</v>
      </c>
      <c r="I1327" s="2">
        <f>'Moving Avg'!H1327</f>
        <v>2.8485609999999997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2.5270999999999999</v>
      </c>
      <c r="C1328" s="2">
        <f>RSI!I1328</f>
        <v>37.249850230646061</v>
      </c>
      <c r="D1328" s="2">
        <f>MACD!E1328</f>
        <v>-8.4810865025111148E-3</v>
      </c>
      <c r="E1328" s="2">
        <f>MACD!F1328</f>
        <v>-3.4157656012537433E-3</v>
      </c>
      <c r="F1328" s="2">
        <f>'Moving Avg'!D1328</f>
        <v>2.6216200000000001</v>
      </c>
      <c r="G1328" s="2">
        <f>'Moving Avg'!F1328</f>
        <v>2.6427749999999999</v>
      </c>
      <c r="H1328" s="2">
        <f>'Moving Avg'!G1328</f>
        <v>2.6931499999999993</v>
      </c>
      <c r="I1328" s="2">
        <f>'Moving Avg'!H1328</f>
        <v>2.8464015000000003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2.5821000000000001</v>
      </c>
      <c r="C1329" s="2">
        <f>RSI!I1329</f>
        <v>43.956149352262997</v>
      </c>
      <c r="D1329" s="2">
        <f>MACD!E1329</f>
        <v>-6.9735939068111819E-3</v>
      </c>
      <c r="E1329" s="2">
        <f>MACD!F1329</f>
        <v>-4.1273312623652317E-3</v>
      </c>
      <c r="F1329" s="2">
        <f>'Moving Avg'!D1329</f>
        <v>2.6029400000000003</v>
      </c>
      <c r="G1329" s="2">
        <f>'Moving Avg'!F1329</f>
        <v>2.6378300000000001</v>
      </c>
      <c r="H1329" s="2">
        <f>'Moving Avg'!G1329</f>
        <v>2.6882059999999997</v>
      </c>
      <c r="I1329" s="2">
        <f>'Moving Avg'!H1329</f>
        <v>2.8441659999999995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2.5600999999999998</v>
      </c>
      <c r="C1330" s="2">
        <f>RSI!I1330</f>
        <v>42.021576155520179</v>
      </c>
      <c r="D1330" s="2">
        <f>MACD!E1330</f>
        <v>5.5992119035725985E-3</v>
      </c>
      <c r="E1330" s="2">
        <f>MACD!F1330</f>
        <v>-2.1820226291776653E-3</v>
      </c>
      <c r="F1330" s="2">
        <f>'Moving Avg'!D1330</f>
        <v>2.57986</v>
      </c>
      <c r="G1330" s="2">
        <f>'Moving Avg'!F1330</f>
        <v>2.63124</v>
      </c>
      <c r="H1330" s="2">
        <f>'Moving Avg'!G1330</f>
        <v>2.6831520000000002</v>
      </c>
      <c r="I1330" s="2">
        <f>'Moving Avg'!H1330</f>
        <v>2.8418204999999994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2.5270999999999999</v>
      </c>
      <c r="C1331" s="2">
        <f>RSI!I1331</f>
        <v>39.232337633877528</v>
      </c>
      <c r="D1331" s="2">
        <f>MACD!E1331</f>
        <v>1.8299282417080676E-2</v>
      </c>
      <c r="E1331" s="2">
        <f>MACD!F1331</f>
        <v>1.9142383800740028E-3</v>
      </c>
      <c r="F1331" s="2">
        <f>'Moving Avg'!D1331</f>
        <v>2.5589800000000005</v>
      </c>
      <c r="G1331" s="2">
        <f>'Moving Avg'!F1331</f>
        <v>2.6235449999999996</v>
      </c>
      <c r="H1331" s="2">
        <f>'Moving Avg'!G1331</f>
        <v>2.6779879999999996</v>
      </c>
      <c r="I1331" s="2">
        <f>'Moving Avg'!H1331</f>
        <v>2.8393099999999998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2.5821000000000001</v>
      </c>
      <c r="C1332" s="2">
        <f>RSI!I1332</f>
        <v>45.701320722103681</v>
      </c>
      <c r="D1332" s="2">
        <f>MACD!E1332</f>
        <v>1.376458800553193E-2</v>
      </c>
      <c r="E1332" s="2">
        <f>MACD!F1332</f>
        <v>4.2843083051655887E-3</v>
      </c>
      <c r="F1332" s="2">
        <f>'Moving Avg'!D1332</f>
        <v>2.5557000000000003</v>
      </c>
      <c r="G1332" s="2">
        <f>'Moving Avg'!F1332</f>
        <v>2.6185999999999998</v>
      </c>
      <c r="H1332" s="2">
        <f>'Moving Avg'!G1332</f>
        <v>2.6745819999999991</v>
      </c>
      <c r="I1332" s="2">
        <f>'Moving Avg'!H1332</f>
        <v>2.8369489999999988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2.5821000000000001</v>
      </c>
      <c r="C1333" s="2">
        <f>RSI!I1333</f>
        <v>45.701320722103674</v>
      </c>
      <c r="D1333" s="2">
        <f>MACD!E1333</f>
        <v>2.2011028702973778E-2</v>
      </c>
      <c r="E1333" s="2">
        <f>MACD!F1333</f>
        <v>7.829652384727227E-3</v>
      </c>
      <c r="F1333" s="2">
        <f>'Moving Avg'!D1333</f>
        <v>2.5667</v>
      </c>
      <c r="G1333" s="2">
        <f>'Moving Avg'!F1333</f>
        <v>2.6131099999999998</v>
      </c>
      <c r="H1333" s="2">
        <f>'Moving Avg'!G1333</f>
        <v>2.6712859999999994</v>
      </c>
      <c r="I1333" s="2">
        <f>'Moving Avg'!H1333</f>
        <v>2.8348134999999992</v>
      </c>
      <c r="J1333" s="6" t="str">
        <f>OBV!F1333</f>
        <v>BEARISH</v>
      </c>
      <c r="K1333" s="6" t="str">
        <f>OBV!G1333</f>
        <v>NEUTRAL</v>
      </c>
      <c r="L1333" s="6" t="str">
        <f>OBV!H1333</f>
        <v>BEARISH DIVERGENCE</v>
      </c>
    </row>
    <row r="1334" spans="1:12" ht="13.5" x14ac:dyDescent="0.25">
      <c r="A1334" s="3">
        <f>RSI!A1334</f>
        <v>43955</v>
      </c>
      <c r="B1334" s="2">
        <f>RSI!B1334</f>
        <v>2.5051999999999999</v>
      </c>
      <c r="C1334" s="2">
        <f>RSI!I1334</f>
        <v>38.973612268199517</v>
      </c>
      <c r="D1334" s="2">
        <f>MACD!E1334</f>
        <v>3.5765236899511166E-2</v>
      </c>
      <c r="E1334" s="2">
        <f>MACD!F1334</f>
        <v>1.3416769287684016E-2</v>
      </c>
      <c r="F1334" s="2">
        <f>'Moving Avg'!D1334</f>
        <v>2.55132</v>
      </c>
      <c r="G1334" s="2">
        <f>'Moving Avg'!F1334</f>
        <v>2.6037749999999993</v>
      </c>
      <c r="H1334" s="2">
        <f>'Moving Avg'!G1334</f>
        <v>2.664914</v>
      </c>
      <c r="I1334" s="2">
        <f>'Moving Avg'!H1334</f>
        <v>2.8318674999999978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2.5160999999999998</v>
      </c>
      <c r="C1335" s="2">
        <f>RSI!I1335</f>
        <v>40.314801011502226</v>
      </c>
      <c r="D1335" s="2">
        <f>MACD!E1335</f>
        <v>4.7267078228427462E-2</v>
      </c>
      <c r="E1335" s="2">
        <f>MACD!F1335</f>
        <v>2.0186831075832704E-2</v>
      </c>
      <c r="F1335" s="2">
        <f>'Moving Avg'!D1335</f>
        <v>2.5425200000000001</v>
      </c>
      <c r="G1335" s="2">
        <f>'Moving Avg'!F1335</f>
        <v>2.5988299999999995</v>
      </c>
      <c r="H1335" s="2">
        <f>'Moving Avg'!G1335</f>
        <v>2.6587599999999996</v>
      </c>
      <c r="I1335" s="2">
        <f>'Moving Avg'!H1335</f>
        <v>2.8290009999999985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2.5710999999999999</v>
      </c>
      <c r="C1336" s="2">
        <f>RSI!I1336</f>
        <v>46.682242799266113</v>
      </c>
      <c r="D1336" s="2">
        <f>MACD!E1336</f>
        <v>4.6713055586086405E-2</v>
      </c>
      <c r="E1336" s="2">
        <f>MACD!F1336</f>
        <v>2.5492075977883444E-2</v>
      </c>
      <c r="F1336" s="2">
        <f>'Moving Avg'!D1336</f>
        <v>2.5513199999999996</v>
      </c>
      <c r="G1336" s="2">
        <f>'Moving Avg'!F1336</f>
        <v>2.5971849999999996</v>
      </c>
      <c r="H1336" s="2">
        <f>'Moving Avg'!G1336</f>
        <v>2.6537059999999997</v>
      </c>
      <c r="I1336" s="2">
        <f>'Moving Avg'!H1336</f>
        <v>2.8265599999999984</v>
      </c>
      <c r="J1336" s="6" t="str">
        <f>OBV!F1336</f>
        <v>BEARISH</v>
      </c>
      <c r="K1336" s="6" t="str">
        <f>OBV!G1336</f>
        <v>NEUTRAL</v>
      </c>
      <c r="L1336" s="6" t="str">
        <f>OBV!H1336</f>
        <v>BEARISH DIVERGENCE</v>
      </c>
    </row>
    <row r="1337" spans="1:12" ht="13.5" x14ac:dyDescent="0.25">
      <c r="A1337" s="3">
        <f>RSI!A1337</f>
        <v>43958</v>
      </c>
      <c r="B1337" s="2">
        <f>RSI!B1337</f>
        <v>2.5106000000000002</v>
      </c>
      <c r="C1337" s="2">
        <f>RSI!I1337</f>
        <v>41.444516684693625</v>
      </c>
      <c r="D1337" s="2">
        <f>MACD!E1337</f>
        <v>4.583952724139051E-2</v>
      </c>
      <c r="E1337" s="2">
        <f>MACD!F1337</f>
        <v>2.9561566230584858E-2</v>
      </c>
      <c r="F1337" s="2">
        <f>'Moving Avg'!D1337</f>
        <v>2.5370200000000001</v>
      </c>
      <c r="G1337" s="2">
        <f>'Moving Avg'!F1337</f>
        <v>2.5925150000000001</v>
      </c>
      <c r="H1337" s="2">
        <f>'Moving Avg'!G1337</f>
        <v>2.6478819999999996</v>
      </c>
      <c r="I1337" s="2">
        <f>'Moving Avg'!H1337</f>
        <v>2.8240419999999977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</row>
    <row r="1338" spans="1:12" ht="13.5" x14ac:dyDescent="0.25">
      <c r="A1338" s="3">
        <f>RSI!A1338</f>
        <v>43959</v>
      </c>
      <c r="B1338" s="2">
        <f>RSI!B1338</f>
        <v>2.5270999999999999</v>
      </c>
      <c r="C1338" s="2">
        <f>RSI!I1338</f>
        <v>43.312577603320698</v>
      </c>
      <c r="D1338" s="2">
        <f>MACD!E1338</f>
        <v>3.3427622957183267E-2</v>
      </c>
      <c r="E1338" s="2">
        <f>MACD!F1338</f>
        <v>3.0334777575904543E-2</v>
      </c>
      <c r="F1338" s="2">
        <f>'Moving Avg'!D1338</f>
        <v>2.5260199999999999</v>
      </c>
      <c r="G1338" s="2">
        <f>'Moving Avg'!F1338</f>
        <v>2.5897649999999994</v>
      </c>
      <c r="H1338" s="2">
        <f>'Moving Avg'!G1338</f>
        <v>2.6434859999999998</v>
      </c>
      <c r="I1338" s="2">
        <f>'Moving Avg'!H1338</f>
        <v>2.8216064999999975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</row>
    <row r="1339" spans="1:12" ht="13.5" x14ac:dyDescent="0.25">
      <c r="A1339" s="3">
        <f>RSI!A1339</f>
        <v>43962</v>
      </c>
      <c r="B1339" s="2">
        <f>RSI!B1339</f>
        <v>2.4557000000000002</v>
      </c>
      <c r="C1339" s="2">
        <f>RSI!I1339</f>
        <v>37.706730003139292</v>
      </c>
      <c r="D1339" s="2">
        <f>MACD!E1339</f>
        <v>3.7072682301952931E-2</v>
      </c>
      <c r="E1339" s="2">
        <f>MACD!F1339</f>
        <v>3.1682358521114222E-2</v>
      </c>
      <c r="F1339" s="2">
        <f>'Moving Avg'!D1339</f>
        <v>2.5161199999999999</v>
      </c>
      <c r="G1339" s="2">
        <f>'Moving Avg'!F1339</f>
        <v>2.5817999999999999</v>
      </c>
      <c r="H1339" s="2">
        <f>'Moving Avg'!G1339</f>
        <v>2.6365639999999995</v>
      </c>
      <c r="I1339" s="2">
        <f>'Moving Avg'!H1339</f>
        <v>2.8188389999999974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</row>
    <row r="1340" spans="1:12" ht="13.5" x14ac:dyDescent="0.25">
      <c r="A1340" s="3">
        <f>RSI!A1340</f>
        <v>43963</v>
      </c>
      <c r="B1340" s="2">
        <f>RSI!B1340</f>
        <v>2.4173</v>
      </c>
      <c r="C1340" s="2">
        <f>RSI!I1340</f>
        <v>35.077246516795981</v>
      </c>
      <c r="D1340" s="2">
        <f>MACD!E1340</f>
        <v>4.040630221820285E-2</v>
      </c>
      <c r="E1340" s="2">
        <f>MACD!F1340</f>
        <v>3.3427147260531948E-2</v>
      </c>
      <c r="F1340" s="2">
        <f>'Moving Avg'!D1340</f>
        <v>2.4963600000000001</v>
      </c>
      <c r="G1340" s="2">
        <f>'Moving Avg'!F1340</f>
        <v>2.5688899999999997</v>
      </c>
      <c r="H1340" s="2">
        <f>'Moving Avg'!G1340</f>
        <v>2.6292039999999997</v>
      </c>
      <c r="I1340" s="2">
        <f>'Moving Avg'!H1340</f>
        <v>2.8158294999999978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</row>
    <row r="1341" spans="1:12" ht="13.5" x14ac:dyDescent="0.25">
      <c r="A1341" s="3">
        <f>RSI!A1341</f>
        <v>43964</v>
      </c>
      <c r="B1341" s="2">
        <f>RSI!B1341</f>
        <v>2.4173</v>
      </c>
      <c r="C1341" s="2">
        <f>RSI!I1341</f>
        <v>35.077246516795981</v>
      </c>
      <c r="D1341" s="2">
        <f>MACD!E1341</f>
        <v>3.9108069363775755E-2</v>
      </c>
      <c r="E1341" s="2">
        <f>MACD!F1341</f>
        <v>3.4563331681180712E-2</v>
      </c>
      <c r="F1341" s="2">
        <f>'Moving Avg'!D1341</f>
        <v>2.4655999999999998</v>
      </c>
      <c r="G1341" s="2">
        <f>'Moving Avg'!F1341</f>
        <v>2.5562549999999993</v>
      </c>
      <c r="H1341" s="2">
        <f>'Moving Avg'!G1341</f>
        <v>2.6214040000000001</v>
      </c>
      <c r="I1341" s="2">
        <f>'Moving Avg'!H1341</f>
        <v>2.8128449999999976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2.4173</v>
      </c>
      <c r="C1342" s="2">
        <f>RSI!I1342</f>
        <v>35.077246516795981</v>
      </c>
      <c r="D1342" s="2">
        <f>MACD!E1342</f>
        <v>4.7358079869694425E-2</v>
      </c>
      <c r="E1342" s="2">
        <f>MACD!F1342</f>
        <v>3.7122281318883454E-2</v>
      </c>
      <c r="F1342" s="2">
        <f>'Moving Avg'!D1342</f>
        <v>2.4469400000000001</v>
      </c>
      <c r="G1342" s="2">
        <f>'Moving Avg'!F1342</f>
        <v>2.5474649999999999</v>
      </c>
      <c r="H1342" s="2">
        <f>'Moving Avg'!G1342</f>
        <v>2.6134940000000002</v>
      </c>
      <c r="I1342" s="2">
        <f>'Moving Avg'!H1342</f>
        <v>2.8097099999999973</v>
      </c>
      <c r="J1342" s="6" t="str">
        <f>OBV!F1342</f>
        <v>BEARISH</v>
      </c>
      <c r="K1342" s="6" t="str">
        <f>OBV!G1342</f>
        <v>NEUTRAL</v>
      </c>
      <c r="L1342" s="6" t="str">
        <f>OBV!H1342</f>
        <v>CONFIRMED BEARISH</v>
      </c>
    </row>
    <row r="1343" spans="1:12" ht="13.5" x14ac:dyDescent="0.25">
      <c r="A1343" s="3">
        <f>RSI!A1343</f>
        <v>43966</v>
      </c>
      <c r="B1343" s="2">
        <f>RSI!B1343</f>
        <v>2.4173</v>
      </c>
      <c r="C1343" s="2">
        <f>RSI!I1343</f>
        <v>35.077246516795981</v>
      </c>
      <c r="D1343" s="2">
        <f>MACD!E1343</f>
        <v>5.5160132774676462E-2</v>
      </c>
      <c r="E1343" s="2">
        <f>MACD!F1343</f>
        <v>4.0729851610042056E-2</v>
      </c>
      <c r="F1343" s="2">
        <f>'Moving Avg'!D1343</f>
        <v>2.4249800000000001</v>
      </c>
      <c r="G1343" s="2">
        <f>'Moving Avg'!F1343</f>
        <v>2.5348299999999995</v>
      </c>
      <c r="H1343" s="2">
        <f>'Moving Avg'!G1343</f>
        <v>2.6069019999999994</v>
      </c>
      <c r="I1343" s="2">
        <f>'Moving Avg'!H1343</f>
        <v>2.8066504999999973</v>
      </c>
      <c r="J1343" s="6" t="str">
        <f>OBV!F1343</f>
        <v>BEARISH</v>
      </c>
      <c r="K1343" s="6" t="str">
        <f>OBV!G1343</f>
        <v>NEUTRAL</v>
      </c>
      <c r="L1343" s="6" t="str">
        <f>OBV!H1343</f>
        <v>CONFIRMED BEARISH</v>
      </c>
    </row>
    <row r="1344" spans="1:12" ht="13.5" x14ac:dyDescent="0.25">
      <c r="A1344" s="3">
        <f>RSI!A1344</f>
        <v>43969</v>
      </c>
      <c r="B1344" s="2">
        <f>RSI!B1344</f>
        <v>2.4666999999999999</v>
      </c>
      <c r="C1344" s="2">
        <f>RSI!I1344</f>
        <v>42.067720903857207</v>
      </c>
      <c r="D1344" s="2">
        <f>MACD!E1344</f>
        <v>4.7032280973455354E-2</v>
      </c>
      <c r="E1344" s="2">
        <f>MACD!F1344</f>
        <v>4.1990337482724717E-2</v>
      </c>
      <c r="F1344" s="2">
        <f>'Moving Avg'!D1344</f>
        <v>2.4271799999999999</v>
      </c>
      <c r="G1344" s="2">
        <f>'Moving Avg'!F1344</f>
        <v>2.5243899999999995</v>
      </c>
      <c r="H1344" s="2">
        <f>'Moving Avg'!G1344</f>
        <v>2.6012979999999999</v>
      </c>
      <c r="I1344" s="2">
        <f>'Moving Avg'!H1344</f>
        <v>2.8036874999999966</v>
      </c>
      <c r="J1344" s="6" t="str">
        <f>OBV!F1344</f>
        <v>BEARISH</v>
      </c>
      <c r="K1344" s="6" t="str">
        <f>OBV!G1344</f>
        <v>NEUTRAL</v>
      </c>
      <c r="L1344" s="6" t="str">
        <f>OBV!H1344</f>
        <v>BEARISH DIVERGENCE</v>
      </c>
    </row>
    <row r="1345" spans="1:12" ht="13.5" x14ac:dyDescent="0.25">
      <c r="A1345" s="3">
        <f>RSI!A1345</f>
        <v>43970</v>
      </c>
      <c r="B1345" s="2">
        <f>RSI!B1345</f>
        <v>2.4007999999999998</v>
      </c>
      <c r="C1345" s="2">
        <f>RSI!I1345</f>
        <v>36.432152806237916</v>
      </c>
      <c r="D1345" s="2">
        <f>MACD!E1345</f>
        <v>4.7125476502715813E-2</v>
      </c>
      <c r="E1345" s="2">
        <f>MACD!F1345</f>
        <v>4.3017365286722939E-2</v>
      </c>
      <c r="F1345" s="2">
        <f>'Moving Avg'!D1345</f>
        <v>2.42388</v>
      </c>
      <c r="G1345" s="2">
        <f>'Moving Avg'!F1345</f>
        <v>2.5106549999999994</v>
      </c>
      <c r="H1345" s="2">
        <f>'Moving Avg'!G1345</f>
        <v>2.5943759999999996</v>
      </c>
      <c r="I1345" s="2">
        <f>'Moving Avg'!H1345</f>
        <v>2.8004199999999964</v>
      </c>
      <c r="J1345" s="6" t="str">
        <f>OBV!F1345</f>
        <v>BULLISH</v>
      </c>
      <c r="K1345" s="6" t="str">
        <f>OBV!G1345</f>
        <v>NEUTRAL</v>
      </c>
      <c r="L1345" s="6" t="str">
        <f>OBV!H1345</f>
        <v>BULLISH DIVERGENCE</v>
      </c>
    </row>
    <row r="1346" spans="1:12" ht="13.5" x14ac:dyDescent="0.25">
      <c r="A1346" s="3">
        <f>RSI!A1346</f>
        <v>43971</v>
      </c>
      <c r="B1346" s="2">
        <f>RSI!B1346</f>
        <v>2.4557000000000002</v>
      </c>
      <c r="C1346" s="2">
        <f>RSI!I1346</f>
        <v>43.252508152825705</v>
      </c>
      <c r="D1346" s="2">
        <f>MACD!E1346</f>
        <v>5.2370282384583966E-2</v>
      </c>
      <c r="E1346" s="2">
        <f>MACD!F1346</f>
        <v>4.4887948706295144E-2</v>
      </c>
      <c r="F1346" s="2">
        <f>'Moving Avg'!D1346</f>
        <v>2.4315600000000002</v>
      </c>
      <c r="G1346" s="2">
        <f>'Moving Avg'!F1346</f>
        <v>2.5018649999999996</v>
      </c>
      <c r="H1346" s="2">
        <f>'Moving Avg'!G1346</f>
        <v>2.5885520000000004</v>
      </c>
      <c r="I1346" s="2">
        <f>'Moving Avg'!H1346</f>
        <v>2.7974269999999968</v>
      </c>
      <c r="J1346" s="6" t="str">
        <f>OBV!F1346</f>
        <v>BULLISH</v>
      </c>
      <c r="K1346" s="6" t="str">
        <f>OBV!G1346</f>
        <v>NEUTRAL</v>
      </c>
      <c r="L1346" s="6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2.4392</v>
      </c>
      <c r="C1347" s="2">
        <f>RSI!I1347</f>
        <v>41.800893489144478</v>
      </c>
      <c r="D1347" s="2">
        <f>MACD!E1347</f>
        <v>4.911227807682117E-2</v>
      </c>
      <c r="E1347" s="2">
        <f>MACD!F1347</f>
        <v>4.5732814580400349E-2</v>
      </c>
      <c r="F1347" s="2">
        <f>'Moving Avg'!D1347</f>
        <v>2.43594</v>
      </c>
      <c r="G1347" s="2">
        <f>'Moving Avg'!F1347</f>
        <v>2.4938999999999996</v>
      </c>
      <c r="H1347" s="2">
        <f>'Moving Avg'!G1347</f>
        <v>2.5809700000000002</v>
      </c>
      <c r="I1347" s="2">
        <f>'Moving Avg'!H1347</f>
        <v>2.7939659999999971</v>
      </c>
      <c r="J1347" s="6" t="str">
        <f>OBV!F1347</f>
        <v>BEARISH</v>
      </c>
      <c r="K1347" s="6" t="str">
        <f>OBV!G1347</f>
        <v>NEUTRAL</v>
      </c>
      <c r="L1347" s="6" t="str">
        <f>OBV!H1347</f>
        <v>BEARISH DIVERGENCE</v>
      </c>
    </row>
    <row r="1348" spans="1:12" ht="13.5" x14ac:dyDescent="0.25">
      <c r="A1348" s="3">
        <f>RSI!A1348</f>
        <v>43973</v>
      </c>
      <c r="B1348" s="2">
        <f>RSI!B1348</f>
        <v>2.4392</v>
      </c>
      <c r="C1348" s="2">
        <f>RSI!I1348</f>
        <v>41.800893489144478</v>
      </c>
      <c r="D1348" s="2">
        <f>MACD!E1348</f>
        <v>4.9352163270718563E-2</v>
      </c>
      <c r="E1348" s="2">
        <f>MACD!F1348</f>
        <v>4.6456684318463989E-2</v>
      </c>
      <c r="F1348" s="2">
        <f>'Moving Avg'!D1348</f>
        <v>2.4403199999999998</v>
      </c>
      <c r="G1348" s="2">
        <f>'Moving Avg'!F1348</f>
        <v>2.4895049999999999</v>
      </c>
      <c r="H1348" s="2">
        <f>'Moving Avg'!G1348</f>
        <v>2.5759160000000003</v>
      </c>
      <c r="I1348" s="2">
        <f>'Moving Avg'!H1348</f>
        <v>2.7905324999999976</v>
      </c>
      <c r="J1348" s="6" t="str">
        <f>OBV!F1348</f>
        <v>BEARISH</v>
      </c>
      <c r="K1348" s="6" t="str">
        <f>OBV!G1348</f>
        <v>NEUTRAL</v>
      </c>
      <c r="L1348" s="6" t="str">
        <f>OBV!H1348</f>
        <v>BEARISH DIVERGENCE</v>
      </c>
    </row>
    <row r="1349" spans="1:12" ht="13.5" x14ac:dyDescent="0.25">
      <c r="A1349" s="3">
        <f>RSI!A1349</f>
        <v>43977</v>
      </c>
      <c r="B1349" s="2">
        <f>RSI!B1349</f>
        <v>2.4117999999999999</v>
      </c>
      <c r="C1349" s="2">
        <f>RSI!I1349</f>
        <v>39.263076164486087</v>
      </c>
      <c r="D1349" s="2">
        <f>MACD!E1349</f>
        <v>4.1024413342624744E-2</v>
      </c>
      <c r="E1349" s="2">
        <f>MACD!F1349</f>
        <v>4.5370230123296142E-2</v>
      </c>
      <c r="F1349" s="2">
        <f>'Moving Avg'!D1349</f>
        <v>2.4293399999999998</v>
      </c>
      <c r="G1349" s="2">
        <f>'Moving Avg'!F1349</f>
        <v>2.4809899999999998</v>
      </c>
      <c r="H1349" s="2">
        <f>'Moving Avg'!G1349</f>
        <v>2.5699839999999998</v>
      </c>
      <c r="I1349" s="2">
        <f>'Moving Avg'!H1349</f>
        <v>2.7872089999999967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2.3788</v>
      </c>
      <c r="C1350" s="2">
        <f>RSI!I1350</f>
        <v>36.396995627834997</v>
      </c>
      <c r="D1350" s="2">
        <f>MACD!E1350</f>
        <v>3.1069345298190498E-2</v>
      </c>
      <c r="E1350" s="2">
        <f>MACD!F1350</f>
        <v>4.251005315827501E-2</v>
      </c>
      <c r="F1350" s="2">
        <f>'Moving Avg'!D1350</f>
        <v>2.4249399999999999</v>
      </c>
      <c r="G1350" s="2">
        <f>'Moving Avg'!F1350</f>
        <v>2.4719249999999997</v>
      </c>
      <c r="H1350" s="2">
        <f>'Moving Avg'!G1350</f>
        <v>2.5631720000000007</v>
      </c>
      <c r="I1350" s="2">
        <f>'Moving Avg'!H1350</f>
        <v>2.7837204999999972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2.3622999999999998</v>
      </c>
      <c r="C1351" s="2">
        <f>RSI!I1351</f>
        <v>35.020480905589665</v>
      </c>
      <c r="D1351" s="2">
        <f>MACD!E1351</f>
        <v>2.4576692610406514E-2</v>
      </c>
      <c r="E1351" s="2">
        <f>MACD!F1351</f>
        <v>3.8923381048701314E-2</v>
      </c>
      <c r="F1351" s="2">
        <f>'Moving Avg'!D1351</f>
        <v>2.4062600000000001</v>
      </c>
      <c r="G1351" s="2">
        <f>'Moving Avg'!F1351</f>
        <v>2.4636849999999999</v>
      </c>
      <c r="H1351" s="2">
        <f>'Moving Avg'!G1351</f>
        <v>2.5560300000000002</v>
      </c>
      <c r="I1351" s="2">
        <f>'Moving Avg'!H1351</f>
        <v>2.7799844999999976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2.4173</v>
      </c>
      <c r="C1352" s="2">
        <f>RSI!I1352</f>
        <v>42.78774101037952</v>
      </c>
      <c r="D1352" s="2">
        <f>MACD!E1352</f>
        <v>1.5762486742650683E-2</v>
      </c>
      <c r="E1352" s="2">
        <f>MACD!F1352</f>
        <v>3.4291202187491189E-2</v>
      </c>
      <c r="F1352" s="2">
        <f>'Moving Avg'!D1352</f>
        <v>2.4018799999999998</v>
      </c>
      <c r="G1352" s="2">
        <f>'Moving Avg'!F1352</f>
        <v>2.4554449999999997</v>
      </c>
      <c r="H1352" s="2">
        <f>'Moving Avg'!G1352</f>
        <v>2.5521860000000003</v>
      </c>
      <c r="I1352" s="2">
        <f>'Moving Avg'!H1352</f>
        <v>2.7765234999999979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</row>
    <row r="1353" spans="1:12" ht="13.5" x14ac:dyDescent="0.25">
      <c r="A1353" s="3">
        <f>RSI!A1353</f>
        <v>43983</v>
      </c>
      <c r="B1353" s="2">
        <f>RSI!B1353</f>
        <v>2.4722</v>
      </c>
      <c r="C1353" s="2">
        <f>RSI!I1353</f>
        <v>49.302152861098307</v>
      </c>
      <c r="D1353" s="2">
        <f>MACD!E1353</f>
        <v>4.6104737494787607E-3</v>
      </c>
      <c r="E1353" s="2">
        <f>MACD!F1353</f>
        <v>2.8355056499888703E-2</v>
      </c>
      <c r="F1353" s="2">
        <f>'Moving Avg'!D1353</f>
        <v>2.40848</v>
      </c>
      <c r="G1353" s="2">
        <f>'Moving Avg'!F1353</f>
        <v>2.4499499999999999</v>
      </c>
      <c r="H1353" s="2">
        <f>'Moving Avg'!G1353</f>
        <v>2.5509780000000002</v>
      </c>
      <c r="I1353" s="2">
        <f>'Moving Avg'!H1353</f>
        <v>2.7733369999999975</v>
      </c>
      <c r="J1353" s="6" t="str">
        <f>OBV!F1353</f>
        <v>BEARISH</v>
      </c>
      <c r="K1353" s="6" t="str">
        <f>OBV!G1353</f>
        <v>NEUTRAL</v>
      </c>
      <c r="L1353" s="6" t="str">
        <f>OBV!H1353</f>
        <v>BEARISH DIVERGENCE</v>
      </c>
    </row>
    <row r="1354" spans="1:12" ht="13.5" x14ac:dyDescent="0.25">
      <c r="A1354" s="3">
        <f>RSI!A1354</f>
        <v>43984</v>
      </c>
      <c r="B1354" s="2">
        <f>RSI!B1354</f>
        <v>2.5270999999999999</v>
      </c>
      <c r="C1354" s="2">
        <f>RSI!I1354</f>
        <v>54.839815640129174</v>
      </c>
      <c r="D1354" s="2">
        <f>MACD!E1354</f>
        <v>-1.271707071376138E-3</v>
      </c>
      <c r="E1354" s="2">
        <f>MACD!F1354</f>
        <v>2.2429703785635736E-2</v>
      </c>
      <c r="F1354" s="2">
        <f>'Moving Avg'!D1354</f>
        <v>2.4315399999999996</v>
      </c>
      <c r="G1354" s="2">
        <f>'Moving Avg'!F1354</f>
        <v>2.4510449999999997</v>
      </c>
      <c r="H1354" s="2">
        <f>'Moving Avg'!G1354</f>
        <v>2.5522960000000001</v>
      </c>
      <c r="I1354" s="2">
        <f>'Moving Avg'!H1354</f>
        <v>2.7704249999999977</v>
      </c>
      <c r="J1354" s="6" t="str">
        <f>OBV!F1354</f>
        <v>BEARISH</v>
      </c>
      <c r="K1354" s="6" t="str">
        <f>OBV!G1354</f>
        <v>NEUTRAL</v>
      </c>
      <c r="L1354" s="6" t="str">
        <f>OBV!H1354</f>
        <v>BEARISH DIVERGENCE</v>
      </c>
    </row>
    <row r="1355" spans="1:12" ht="13.5" x14ac:dyDescent="0.25">
      <c r="A1355" s="3">
        <f>RSI!A1355</f>
        <v>43985</v>
      </c>
      <c r="B1355" s="2">
        <f>RSI!B1355</f>
        <v>2.4887000000000001</v>
      </c>
      <c r="C1355" s="2">
        <f>RSI!I1355</f>
        <v>50.670757533095198</v>
      </c>
      <c r="D1355" s="2">
        <f>MACD!E1355</f>
        <v>-1.3848097092600931E-2</v>
      </c>
      <c r="E1355" s="2">
        <f>MACD!F1355</f>
        <v>1.5174143609988403E-2</v>
      </c>
      <c r="F1355" s="2">
        <f>'Moving Avg'!D1355</f>
        <v>2.4535200000000001</v>
      </c>
      <c r="G1355" s="2">
        <f>'Moving Avg'!F1355</f>
        <v>2.449675</v>
      </c>
      <c r="H1355" s="2">
        <f>'Moving Avg'!G1355</f>
        <v>2.5515280000000002</v>
      </c>
      <c r="I1355" s="2">
        <f>'Moving Avg'!H1355</f>
        <v>2.7673759999999974</v>
      </c>
      <c r="J1355" s="6" t="str">
        <f>OBV!F1355</f>
        <v>BEARISH</v>
      </c>
      <c r="K1355" s="6" t="str">
        <f>OBV!G1355</f>
        <v>NEUTRAL</v>
      </c>
      <c r="L1355" s="6" t="str">
        <f>OBV!H1355</f>
        <v>BEARISH DIVERGENCE</v>
      </c>
    </row>
    <row r="1356" spans="1:12" ht="13.5" x14ac:dyDescent="0.25">
      <c r="A1356" s="3">
        <f>RSI!A1356</f>
        <v>43986</v>
      </c>
      <c r="B1356" s="2">
        <f>RSI!B1356</f>
        <v>2.4722</v>
      </c>
      <c r="C1356" s="2">
        <f>RSI!I1356</f>
        <v>48.948803914421518</v>
      </c>
      <c r="D1356" s="2">
        <f>MACD!E1356</f>
        <v>-1.4876914378829209E-2</v>
      </c>
      <c r="E1356" s="2">
        <f>MACD!F1356</f>
        <v>9.1639320122248805E-3</v>
      </c>
      <c r="F1356" s="2">
        <f>'Moving Avg'!D1356</f>
        <v>2.4755000000000003</v>
      </c>
      <c r="G1356" s="2">
        <f>'Moving Avg'!F1356</f>
        <v>2.4447299999999998</v>
      </c>
      <c r="H1356" s="2">
        <f>'Moving Avg'!G1356</f>
        <v>2.5493299999999994</v>
      </c>
      <c r="I1356" s="2">
        <f>'Moving Avg'!H1356</f>
        <v>2.7642169999999981</v>
      </c>
      <c r="J1356" s="6" t="str">
        <f>OBV!F1356</f>
        <v>BEARISH</v>
      </c>
      <c r="K1356" s="6" t="str">
        <f>OBV!G1356</f>
        <v>NEUTRAL</v>
      </c>
      <c r="L1356" s="6" t="str">
        <f>OBV!H1356</f>
        <v>BEARISH DIVERGENCE</v>
      </c>
    </row>
    <row r="1357" spans="1:12" ht="13.5" x14ac:dyDescent="0.25">
      <c r="A1357" s="3">
        <f>RSI!A1357</f>
        <v>43987</v>
      </c>
      <c r="B1357" s="2">
        <f>RSI!B1357</f>
        <v>2.5215999999999998</v>
      </c>
      <c r="C1357" s="2">
        <f>RSI!I1357</f>
        <v>53.990108626583293</v>
      </c>
      <c r="D1357" s="2">
        <f>MACD!E1357</f>
        <v>-2.189918530816648E-2</v>
      </c>
      <c r="E1357" s="2">
        <f>MACD!F1357</f>
        <v>2.9513085481466085E-3</v>
      </c>
      <c r="F1357" s="2">
        <f>'Moving Avg'!D1357</f>
        <v>2.4963600000000001</v>
      </c>
      <c r="G1357" s="2">
        <f>'Moving Avg'!F1357</f>
        <v>2.4452799999999995</v>
      </c>
      <c r="H1357" s="2">
        <f>'Moving Avg'!G1357</f>
        <v>2.5475719999999997</v>
      </c>
      <c r="I1357" s="2">
        <f>'Moving Avg'!H1357</f>
        <v>2.7613049999999988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2.5270999999999999</v>
      </c>
      <c r="C1358" s="2">
        <f>RSI!I1358</f>
        <v>54.52849833226972</v>
      </c>
      <c r="D1358" s="2">
        <f>MACD!E1358</f>
        <v>-2.8497839907411837E-2</v>
      </c>
      <c r="E1358" s="2">
        <f>MACD!F1358</f>
        <v>-3.3385211429650804E-3</v>
      </c>
      <c r="F1358" s="2">
        <f>'Moving Avg'!D1358</f>
        <v>2.5073400000000001</v>
      </c>
      <c r="G1358" s="2">
        <f>'Moving Avg'!F1358</f>
        <v>2.4452799999999999</v>
      </c>
      <c r="H1358" s="2">
        <f>'Moving Avg'!G1358</f>
        <v>2.5444940000000003</v>
      </c>
      <c r="I1358" s="2">
        <f>'Moving Avg'!H1358</f>
        <v>2.758777499999999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2.4722</v>
      </c>
      <c r="C1359" s="2">
        <f>RSI!I1359</f>
        <v>48.435841377402255</v>
      </c>
      <c r="D1359" s="2">
        <f>MACD!E1359</f>
        <v>-3.4493391631523096E-2</v>
      </c>
      <c r="E1359" s="2">
        <f>MACD!F1359</f>
        <v>-9.5694952406766842E-3</v>
      </c>
      <c r="F1359" s="2">
        <f>'Moving Avg'!D1359</f>
        <v>2.4963600000000001</v>
      </c>
      <c r="G1359" s="2">
        <f>'Moving Avg'!F1359</f>
        <v>2.4461050000000002</v>
      </c>
      <c r="H1359" s="2">
        <f>'Moving Avg'!G1359</f>
        <v>2.5403180000000001</v>
      </c>
      <c r="I1359" s="2">
        <f>'Moving Avg'!H1359</f>
        <v>2.7560305</v>
      </c>
      <c r="J1359" s="6" t="str">
        <f>OBV!F1359</f>
        <v>BULLISH</v>
      </c>
      <c r="K1359" s="6" t="str">
        <f>OBV!G1359</f>
        <v>NEUTRAL</v>
      </c>
      <c r="L1359" s="6" t="str">
        <f>OBV!H1359</f>
        <v>BULLISH DIVERGENCE</v>
      </c>
    </row>
    <row r="1360" spans="1:12" ht="13.5" x14ac:dyDescent="0.25">
      <c r="A1360" s="3">
        <f>RSI!A1360</f>
        <v>43992</v>
      </c>
      <c r="B1360" s="2">
        <f>RSI!B1360</f>
        <v>2.4722</v>
      </c>
      <c r="C1360" s="2">
        <f>RSI!I1360</f>
        <v>48.435841377402255</v>
      </c>
      <c r="D1360" s="2">
        <f>MACD!E1360</f>
        <v>-4.456291629706266E-2</v>
      </c>
      <c r="E1360" s="2">
        <f>MACD!F1360</f>
        <v>-1.6568179451953879E-2</v>
      </c>
      <c r="F1360" s="2">
        <f>'Moving Avg'!D1360</f>
        <v>2.4930599999999998</v>
      </c>
      <c r="G1360" s="2">
        <f>'Moving Avg'!F1360</f>
        <v>2.4488500000000002</v>
      </c>
      <c r="H1360" s="2">
        <f>'Moving Avg'!G1360</f>
        <v>2.5359240000000001</v>
      </c>
      <c r="I1360" s="2">
        <f>'Moving Avg'!H1360</f>
        <v>2.7528440000000001</v>
      </c>
      <c r="J1360" s="6" t="str">
        <f>OBV!F1360</f>
        <v>BULLISH</v>
      </c>
      <c r="K1360" s="6" t="str">
        <f>OBV!G1360</f>
        <v>NEUTRAL</v>
      </c>
      <c r="L1360" s="6" t="str">
        <f>OBV!H1360</f>
        <v>BULLISH DIVERGENCE</v>
      </c>
    </row>
    <row r="1361" spans="1:12" ht="13.5" x14ac:dyDescent="0.25">
      <c r="A1361" s="3">
        <f>RSI!A1361</f>
        <v>43993</v>
      </c>
      <c r="B1361" s="2">
        <f>RSI!B1361</f>
        <v>2.4722</v>
      </c>
      <c r="C1361" s="2">
        <f>RSI!I1361</f>
        <v>48.435841377402262</v>
      </c>
      <c r="D1361" s="2">
        <f>MACD!E1361</f>
        <v>-5.5547154524512976E-2</v>
      </c>
      <c r="E1361" s="2">
        <f>MACD!F1361</f>
        <v>-2.4363974466465699E-2</v>
      </c>
      <c r="F1361" s="2">
        <f>'Moving Avg'!D1361</f>
        <v>2.4930599999999998</v>
      </c>
      <c r="G1361" s="2">
        <f>'Moving Avg'!F1361</f>
        <v>2.4515950000000002</v>
      </c>
      <c r="H1361" s="2">
        <f>'Moving Avg'!G1361</f>
        <v>2.5317480000000003</v>
      </c>
      <c r="I1361" s="2">
        <f>'Moving Avg'!H1361</f>
        <v>2.7496575000000005</v>
      </c>
      <c r="J1361" s="6" t="str">
        <f>OBV!F1361</f>
        <v>BULLISH</v>
      </c>
      <c r="K1361" s="6" t="str">
        <f>OBV!G1361</f>
        <v>NEUTRAL</v>
      </c>
      <c r="L1361" s="6" t="str">
        <f>OBV!H1361</f>
        <v>NEUTRAL</v>
      </c>
    </row>
    <row r="1362" spans="1:12" ht="13.5" x14ac:dyDescent="0.25">
      <c r="A1362" s="3">
        <f>RSI!A1362</f>
        <v>43994</v>
      </c>
      <c r="B1362" s="2">
        <f>RSI!B1362</f>
        <v>2.4722</v>
      </c>
      <c r="C1362" s="2">
        <f>RSI!I1362</f>
        <v>48.435841377402255</v>
      </c>
      <c r="D1362" s="2">
        <f>MACD!E1362</f>
        <v>-5.6310906360555801E-2</v>
      </c>
      <c r="E1362" s="2">
        <f>MACD!F1362</f>
        <v>-3.0753360845283725E-2</v>
      </c>
      <c r="F1362" s="2">
        <f>'Moving Avg'!D1362</f>
        <v>2.4831799999999999</v>
      </c>
      <c r="G1362" s="2">
        <f>'Moving Avg'!F1362</f>
        <v>2.4543400000000002</v>
      </c>
      <c r="H1362" s="2">
        <f>'Moving Avg'!G1362</f>
        <v>2.5275720000000002</v>
      </c>
      <c r="I1362" s="2">
        <f>'Moving Avg'!H1362</f>
        <v>2.746471000000001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2.4722</v>
      </c>
      <c r="C1363" s="2">
        <f>RSI!I1363</f>
        <v>48.435841377402262</v>
      </c>
      <c r="D1363" s="2">
        <f>MACD!E1363</f>
        <v>-4.8447054877562401E-2</v>
      </c>
      <c r="E1363" s="2">
        <f>MACD!F1363</f>
        <v>-3.4292099651739461E-2</v>
      </c>
      <c r="F1363" s="2">
        <f>'Moving Avg'!D1363</f>
        <v>2.4722</v>
      </c>
      <c r="G1363" s="2">
        <f>'Moving Avg'!F1363</f>
        <v>2.4570850000000002</v>
      </c>
      <c r="H1363" s="2">
        <f>'Moving Avg'!G1363</f>
        <v>2.5231780000000006</v>
      </c>
      <c r="I1363" s="2">
        <f>'Moving Avg'!H1363</f>
        <v>2.7435870000000011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2.4777</v>
      </c>
      <c r="C1364" s="2">
        <f>RSI!I1364</f>
        <v>49.258575678164355</v>
      </c>
      <c r="D1364" s="2">
        <f>MACD!E1364</f>
        <v>-3.3695068047552734E-2</v>
      </c>
      <c r="E1364" s="2">
        <f>MACD!F1364</f>
        <v>-3.4172693330902115E-2</v>
      </c>
      <c r="F1364" s="2">
        <f>'Moving Avg'!D1364</f>
        <v>2.4733000000000001</v>
      </c>
      <c r="G1364" s="2">
        <f>'Moving Avg'!F1364</f>
        <v>2.4576350000000002</v>
      </c>
      <c r="H1364" s="2">
        <f>'Moving Avg'!G1364</f>
        <v>2.518894</v>
      </c>
      <c r="I1364" s="2">
        <f>'Moving Avg'!H1364</f>
        <v>2.740730500000002</v>
      </c>
      <c r="J1364" s="6" t="str">
        <f>OBV!F1364</f>
        <v>BULLISH</v>
      </c>
      <c r="K1364" s="6" t="str">
        <f>OBV!G1364</f>
        <v>NEUTRAL</v>
      </c>
      <c r="L1364" s="6" t="str">
        <f>OBV!H1364</f>
        <v>CONFIRMED BULLISH</v>
      </c>
    </row>
    <row r="1365" spans="1:12" ht="13.5" x14ac:dyDescent="0.25">
      <c r="A1365" s="3">
        <f>RSI!A1365</f>
        <v>43999</v>
      </c>
      <c r="B1365" s="2">
        <f>RSI!B1365</f>
        <v>2.4777</v>
      </c>
      <c r="C1365" s="2">
        <f>RSI!I1365</f>
        <v>49.258575678164355</v>
      </c>
      <c r="D1365" s="2">
        <f>MACD!E1365</f>
        <v>-2.7097983573356466E-2</v>
      </c>
      <c r="E1365" s="2">
        <f>MACD!F1365</f>
        <v>-3.2757751379392991E-2</v>
      </c>
      <c r="F1365" s="2">
        <f>'Moving Avg'!D1365</f>
        <v>2.4744000000000002</v>
      </c>
      <c r="G1365" s="2">
        <f>'Moving Avg'!F1365</f>
        <v>2.4614800000000003</v>
      </c>
      <c r="H1365" s="2">
        <f>'Moving Avg'!G1365</f>
        <v>2.5161479999999998</v>
      </c>
      <c r="I1365" s="2">
        <f>'Moving Avg'!H1365</f>
        <v>2.7374895000000019</v>
      </c>
      <c r="J1365" s="6" t="str">
        <f>OBV!F1365</f>
        <v>BULLISH</v>
      </c>
      <c r="K1365" s="6" t="str">
        <f>OBV!G1365</f>
        <v>NEUTRAL</v>
      </c>
      <c r="L1365" s="6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2.4722</v>
      </c>
      <c r="C1366" s="2">
        <f>RSI!I1366</f>
        <v>48.363623424728821</v>
      </c>
      <c r="D1366" s="2">
        <f>MACD!E1366</f>
        <v>-2.3626216722366866E-2</v>
      </c>
      <c r="E1366" s="2">
        <f>MACD!F1366</f>
        <v>-3.0931444447987767E-2</v>
      </c>
      <c r="F1366" s="2">
        <f>'Moving Avg'!D1366</f>
        <v>2.4744000000000002</v>
      </c>
      <c r="G1366" s="2">
        <f>'Moving Avg'!F1366</f>
        <v>2.4623050000000002</v>
      </c>
      <c r="H1366" s="2">
        <f>'Moving Avg'!G1366</f>
        <v>2.513512</v>
      </c>
      <c r="I1366" s="2">
        <f>'Moving Avg'!H1366</f>
        <v>2.7346605000000022</v>
      </c>
      <c r="J1366" s="6" t="str">
        <f>OBV!F1366</f>
        <v>BEARISH</v>
      </c>
      <c r="K1366" s="6" t="str">
        <f>OBV!G1366</f>
        <v>NEUTRAL</v>
      </c>
      <c r="L1366" s="6" t="str">
        <f>OBV!H1366</f>
        <v>NEUTRAL</v>
      </c>
    </row>
    <row r="1367" spans="1:12" ht="13.5" x14ac:dyDescent="0.25">
      <c r="A1367" s="3">
        <f>RSI!A1367</f>
        <v>44001</v>
      </c>
      <c r="B1367" s="2">
        <f>RSI!B1367</f>
        <v>2.5215999999999998</v>
      </c>
      <c r="C1367" s="2">
        <f>RSI!I1367</f>
        <v>56.08175134047827</v>
      </c>
      <c r="D1367" s="2">
        <f>MACD!E1367</f>
        <v>-1.6696186092989063E-2</v>
      </c>
      <c r="E1367" s="2">
        <f>MACD!F1367</f>
        <v>-2.8084392776988026E-2</v>
      </c>
      <c r="F1367" s="2">
        <f>'Moving Avg'!D1367</f>
        <v>2.4842799999999996</v>
      </c>
      <c r="G1367" s="2">
        <f>'Moving Avg'!F1367</f>
        <v>2.4664250000000001</v>
      </c>
      <c r="H1367" s="2">
        <f>'Moving Avg'!G1367</f>
        <v>2.5118640000000005</v>
      </c>
      <c r="I1367" s="2">
        <f>'Moving Avg'!H1367</f>
        <v>2.7320785000000023</v>
      </c>
      <c r="J1367" s="6" t="str">
        <f>OBV!F1367</f>
        <v>BEARISH</v>
      </c>
      <c r="K1367" s="6" t="str">
        <f>OBV!G1367</f>
        <v>NEUTRAL</v>
      </c>
      <c r="L1367" s="6" t="str">
        <f>OBV!H1367</f>
        <v>BEARISH DIVERGENCE</v>
      </c>
    </row>
    <row r="1368" spans="1:12" ht="13.5" x14ac:dyDescent="0.25">
      <c r="A1368" s="3">
        <f>RSI!A1368</f>
        <v>44004</v>
      </c>
      <c r="B1368" s="2">
        <f>RSI!B1368</f>
        <v>2.5215999999999998</v>
      </c>
      <c r="C1368" s="2">
        <f>RSI!I1368</f>
        <v>56.08175134047827</v>
      </c>
      <c r="D1368" s="2">
        <f>MACD!E1368</f>
        <v>-1.0230251142985924E-2</v>
      </c>
      <c r="E1368" s="2">
        <f>MACD!F1368</f>
        <v>-2.4513564450187604E-2</v>
      </c>
      <c r="F1368" s="2">
        <f>'Moving Avg'!D1368</f>
        <v>2.4941599999999999</v>
      </c>
      <c r="G1368" s="2">
        <f>'Moving Avg'!F1368</f>
        <v>2.4705450000000004</v>
      </c>
      <c r="H1368" s="2">
        <f>'Moving Avg'!G1368</f>
        <v>2.5106540000000002</v>
      </c>
      <c r="I1368" s="2">
        <f>'Moving Avg'!H1368</f>
        <v>2.7293040000000031</v>
      </c>
      <c r="J1368" s="6" t="str">
        <f>OBV!F1368</f>
        <v>BEARISH</v>
      </c>
      <c r="K1368" s="6" t="str">
        <f>OBV!G1368</f>
        <v>NEUTRAL</v>
      </c>
      <c r="L1368" s="6" t="str">
        <f>OBV!H1368</f>
        <v>BEARISH DIVERGENCE</v>
      </c>
    </row>
    <row r="1369" spans="1:12" ht="13.5" x14ac:dyDescent="0.25">
      <c r="A1369" s="3">
        <f>RSI!A1369</f>
        <v>44005</v>
      </c>
      <c r="B1369" s="2">
        <f>RSI!B1369</f>
        <v>2.4611999999999998</v>
      </c>
      <c r="C1369" s="2">
        <f>RSI!I1369</f>
        <v>46.273941026590506</v>
      </c>
      <c r="D1369" s="2">
        <f>MACD!E1369</f>
        <v>-8.9571653429212361E-3</v>
      </c>
      <c r="E1369" s="2">
        <f>MACD!F1369</f>
        <v>-2.1402284628734333E-2</v>
      </c>
      <c r="F1369" s="2">
        <f>'Moving Avg'!D1369</f>
        <v>2.4908599999999996</v>
      </c>
      <c r="G1369" s="2">
        <f>'Moving Avg'!F1369</f>
        <v>2.4730149999999997</v>
      </c>
      <c r="H1369" s="2">
        <f>'Moving Avg'!G1369</f>
        <v>2.5075780000000005</v>
      </c>
      <c r="I1369" s="2">
        <f>'Moving Avg'!H1369</f>
        <v>2.7262275000000029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2.5215999999999998</v>
      </c>
      <c r="C1370" s="2">
        <f>RSI!I1370</f>
        <v>54.788861848583053</v>
      </c>
      <c r="D1370" s="2">
        <f>MACD!E1370</f>
        <v>-1.2206375438677863E-2</v>
      </c>
      <c r="E1370" s="2">
        <f>MACD!F1370</f>
        <v>-1.9563102790723038E-2</v>
      </c>
      <c r="F1370" s="2">
        <f>'Moving Avg'!D1370</f>
        <v>2.4996399999999999</v>
      </c>
      <c r="G1370" s="2">
        <f>'Moving Avg'!F1370</f>
        <v>2.4801549999999999</v>
      </c>
      <c r="H1370" s="2">
        <f>'Moving Avg'!G1370</f>
        <v>2.5045000000000006</v>
      </c>
      <c r="I1370" s="2">
        <f>'Moving Avg'!H1370</f>
        <v>2.7233430000000021</v>
      </c>
      <c r="J1370" s="6" t="str">
        <f>OBV!F1370</f>
        <v>BEARISH</v>
      </c>
      <c r="K1370" s="6" t="str">
        <f>OBV!G1370</f>
        <v>NEUTRAL</v>
      </c>
      <c r="L1370" s="6" t="str">
        <f>OBV!H1370</f>
        <v>BEARISH DIVERGENCE</v>
      </c>
    </row>
    <row r="1371" spans="1:12" ht="13.5" x14ac:dyDescent="0.25">
      <c r="A1371" s="3">
        <f>RSI!A1371</f>
        <v>44007</v>
      </c>
      <c r="B1371" s="2">
        <f>RSI!B1371</f>
        <v>2.5215999999999998</v>
      </c>
      <c r="C1371" s="2">
        <f>RSI!I1371</f>
        <v>54.788861848583053</v>
      </c>
      <c r="D1371" s="2">
        <f>MACD!E1371</f>
        <v>-1.5175911833487987E-2</v>
      </c>
      <c r="E1371" s="2">
        <f>MACD!F1371</f>
        <v>-1.8685664599276029E-2</v>
      </c>
      <c r="F1371" s="2">
        <f>'Moving Avg'!D1371</f>
        <v>2.5095199999999998</v>
      </c>
      <c r="G1371" s="2">
        <f>'Moving Avg'!F1371</f>
        <v>2.4881199999999999</v>
      </c>
      <c r="H1371" s="2">
        <f>'Moving Avg'!G1371</f>
        <v>2.5015320000000005</v>
      </c>
      <c r="I1371" s="2">
        <f>'Moving Avg'!H1371</f>
        <v>2.7203215000000025</v>
      </c>
      <c r="J1371" s="6" t="str">
        <f>OBV!F1371</f>
        <v>BEARISH</v>
      </c>
      <c r="K1371" s="6" t="str">
        <f>OBV!G1371</f>
        <v>NEUTRAL</v>
      </c>
      <c r="L1371" s="6" t="str">
        <f>OBV!H1371</f>
        <v>BEARISH DIVERGENCE</v>
      </c>
    </row>
    <row r="1372" spans="1:12" ht="13.5" x14ac:dyDescent="0.25">
      <c r="A1372" s="3">
        <f>RSI!A1372</f>
        <v>44008</v>
      </c>
      <c r="B1372" s="2">
        <f>RSI!B1372</f>
        <v>2.5270999999999999</v>
      </c>
      <c r="C1372" s="2">
        <f>RSI!I1372</f>
        <v>55.533126414391333</v>
      </c>
      <c r="D1372" s="2">
        <f>MACD!E1372</f>
        <v>-1.8299897193142733E-2</v>
      </c>
      <c r="E1372" s="2">
        <f>MACD!F1372</f>
        <v>-1.860851111804937E-2</v>
      </c>
      <c r="F1372" s="2">
        <f>'Moving Avg'!D1372</f>
        <v>2.5106199999999994</v>
      </c>
      <c r="G1372" s="2">
        <f>'Moving Avg'!F1372</f>
        <v>2.4936099999999999</v>
      </c>
      <c r="H1372" s="2">
        <f>'Moving Avg'!G1372</f>
        <v>2.5002120000000008</v>
      </c>
      <c r="I1372" s="2">
        <f>'Moving Avg'!H1372</f>
        <v>2.7173275000000019</v>
      </c>
      <c r="J1372" s="6" t="str">
        <f>OBV!F1372</f>
        <v>BEARISH</v>
      </c>
      <c r="K1372" s="6" t="str">
        <f>OBV!G1372</f>
        <v>NEUTRAL</v>
      </c>
      <c r="L1372" s="6" t="str">
        <f>OBV!H1372</f>
        <v>BEARISH DIVERGENCE</v>
      </c>
    </row>
    <row r="1373" spans="1:12" ht="13.5" x14ac:dyDescent="0.25">
      <c r="A1373" s="3">
        <f>RSI!A1373</f>
        <v>44011</v>
      </c>
      <c r="B1373" s="2">
        <f>RSI!B1373</f>
        <v>2.5160999999999998</v>
      </c>
      <c r="C1373" s="2">
        <f>RSI!I1373</f>
        <v>53.631536687154117</v>
      </c>
      <c r="D1373" s="2">
        <f>MACD!E1373</f>
        <v>-2.0349744444232432E-2</v>
      </c>
      <c r="E1373" s="2">
        <f>MACD!F1373</f>
        <v>-1.8956757783285982E-2</v>
      </c>
      <c r="F1373" s="2">
        <f>'Moving Avg'!D1373</f>
        <v>2.5095199999999993</v>
      </c>
      <c r="G1373" s="2">
        <f>'Moving Avg'!F1373</f>
        <v>2.4958049999999998</v>
      </c>
      <c r="H1373" s="2">
        <f>'Moving Avg'!G1373</f>
        <v>2.4971340000000009</v>
      </c>
      <c r="I1373" s="2">
        <f>'Moving Avg'!H1373</f>
        <v>2.7143880000000022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2.4447000000000001</v>
      </c>
      <c r="C1374" s="2">
        <f>RSI!I1374</f>
        <v>43.273509886466037</v>
      </c>
      <c r="D1374" s="2">
        <f>MACD!E1374</f>
        <v>-1.6089086370935757E-2</v>
      </c>
      <c r="E1374" s="2">
        <f>MACD!F1374</f>
        <v>-1.8383223500815938E-2</v>
      </c>
      <c r="F1374" s="2">
        <f>'Moving Avg'!D1374</f>
        <v>2.5062199999999999</v>
      </c>
      <c r="G1374" s="2">
        <f>'Moving Avg'!F1374</f>
        <v>2.4916849999999995</v>
      </c>
      <c r="H1374" s="2">
        <f>'Moving Avg'!G1374</f>
        <v>2.4925180000000005</v>
      </c>
      <c r="I1374" s="2">
        <f>'Moving Avg'!H1374</f>
        <v>2.7110915000000015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2.4173</v>
      </c>
      <c r="C1375" s="2">
        <f>RSI!I1375</f>
        <v>40.074865923541374</v>
      </c>
      <c r="D1375" s="2">
        <f>MACD!E1375</f>
        <v>-1.016191453150439E-2</v>
      </c>
      <c r="E1375" s="2">
        <f>MACD!F1375</f>
        <v>-1.6738961706953628E-2</v>
      </c>
      <c r="F1375" s="2">
        <f>'Moving Avg'!D1375</f>
        <v>2.48536</v>
      </c>
      <c r="G1375" s="2">
        <f>'Moving Avg'!F1375</f>
        <v>2.4881149999999996</v>
      </c>
      <c r="H1375" s="2">
        <f>'Moving Avg'!G1375</f>
        <v>2.4873540000000007</v>
      </c>
      <c r="I1375" s="2">
        <f>'Moving Avg'!H1375</f>
        <v>2.7076580000000012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2.4173</v>
      </c>
      <c r="C1376" s="2">
        <f>RSI!I1376</f>
        <v>40.074865923541381</v>
      </c>
      <c r="D1376" s="2">
        <f>MACD!E1376</f>
        <v>-5.5601483948386488E-3</v>
      </c>
      <c r="E1376" s="2">
        <f>MACD!F1376</f>
        <v>-1.4503199044530632E-2</v>
      </c>
      <c r="F1376" s="2">
        <f>'Moving Avg'!D1376</f>
        <v>2.4645000000000001</v>
      </c>
      <c r="G1376" s="2">
        <f>'Moving Avg'!F1376</f>
        <v>2.4853699999999992</v>
      </c>
      <c r="H1376" s="2">
        <f>'Moving Avg'!G1376</f>
        <v>2.4830700000000006</v>
      </c>
      <c r="I1376" s="2">
        <f>'Moving Avg'!H1376</f>
        <v>2.7042245000000009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2.4502000000000002</v>
      </c>
      <c r="C1377" s="2">
        <f>RSI!I1377</f>
        <v>45.667520619390771</v>
      </c>
      <c r="D1377" s="2">
        <f>MACD!E1377</f>
        <v>3.8971914375323102E-3</v>
      </c>
      <c r="E1377" s="2">
        <f>MACD!F1377</f>
        <v>-1.0823120948118044E-2</v>
      </c>
      <c r="F1377" s="2">
        <f>'Moving Avg'!D1377</f>
        <v>2.4491200000000002</v>
      </c>
      <c r="G1377" s="2">
        <f>'Moving Avg'!F1377</f>
        <v>2.4817999999999993</v>
      </c>
      <c r="H1377" s="2">
        <f>'Moving Avg'!G1377</f>
        <v>2.4801040000000003</v>
      </c>
      <c r="I1377" s="2">
        <f>'Moving Avg'!H1377</f>
        <v>2.700955500000001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</row>
    <row r="1378" spans="1:12" ht="13.5" x14ac:dyDescent="0.25">
      <c r="A1378" s="3">
        <f>RSI!A1378</f>
        <v>44018</v>
      </c>
      <c r="B1378" s="2">
        <f>RSI!B1378</f>
        <v>2.4447000000000001</v>
      </c>
      <c r="C1378" s="2">
        <f>RSI!I1378</f>
        <v>44.912895050053777</v>
      </c>
      <c r="D1378" s="2">
        <f>MACD!E1378</f>
        <v>1.2483458355343924E-2</v>
      </c>
      <c r="E1378" s="2">
        <f>MACD!F1378</f>
        <v>-6.1618050874256512E-3</v>
      </c>
      <c r="F1378" s="2">
        <f>'Moving Avg'!D1378</f>
        <v>2.4348399999999999</v>
      </c>
      <c r="G1378" s="2">
        <f>'Moving Avg'!F1378</f>
        <v>2.4776799999999994</v>
      </c>
      <c r="H1378" s="2">
        <f>'Moving Avg'!G1378</f>
        <v>2.478456</v>
      </c>
      <c r="I1378" s="2">
        <f>'Moving Avg'!H1378</f>
        <v>2.6977965000000008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2.4117999999999999</v>
      </c>
      <c r="C1379" s="2">
        <f>RSI!I1379</f>
        <v>40.591921707347694</v>
      </c>
      <c r="D1379" s="2">
        <f>MACD!E1379</f>
        <v>1.3089411543312668E-2</v>
      </c>
      <c r="E1379" s="2">
        <f>MACD!F1379</f>
        <v>-2.3115617612779874E-3</v>
      </c>
      <c r="F1379" s="2">
        <f>'Moving Avg'!D1379</f>
        <v>2.4282600000000003</v>
      </c>
      <c r="G1379" s="2">
        <f>'Moving Avg'!F1379</f>
        <v>2.4746599999999992</v>
      </c>
      <c r="H1379" s="2">
        <f>'Moving Avg'!G1379</f>
        <v>2.4750500000000004</v>
      </c>
      <c r="I1379" s="2">
        <f>'Moving Avg'!H1379</f>
        <v>2.6943630000000001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2.4447000000000001</v>
      </c>
      <c r="C1380" s="2">
        <f>RSI!I1380</f>
        <v>46.169243508721515</v>
      </c>
      <c r="D1380" s="2">
        <f>MACD!E1380</f>
        <v>2.083322772712437E-2</v>
      </c>
      <c r="E1380" s="2">
        <f>MACD!F1380</f>
        <v>2.3173961364024846E-3</v>
      </c>
      <c r="F1380" s="2">
        <f>'Moving Avg'!D1380</f>
        <v>2.4337400000000002</v>
      </c>
      <c r="G1380" s="2">
        <f>'Moving Avg'!F1380</f>
        <v>2.4732849999999993</v>
      </c>
      <c r="H1380" s="2">
        <f>'Moving Avg'!G1380</f>
        <v>2.4727420000000002</v>
      </c>
      <c r="I1380" s="2">
        <f>'Moving Avg'!H1380</f>
        <v>2.6911215000000004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2.4447000000000001</v>
      </c>
      <c r="C1381" s="2">
        <f>RSI!I1381</f>
        <v>46.169243508721515</v>
      </c>
      <c r="D1381" s="2">
        <f>MACD!E1381</f>
        <v>2.7539257754587876E-2</v>
      </c>
      <c r="E1381" s="2">
        <f>MACD!F1381</f>
        <v>7.3617684600395632E-3</v>
      </c>
      <c r="F1381" s="2">
        <f>'Moving Avg'!D1381</f>
        <v>2.4392200000000002</v>
      </c>
      <c r="G1381" s="2">
        <f>'Moving Avg'!F1381</f>
        <v>2.4719099999999989</v>
      </c>
      <c r="H1381" s="2">
        <f>'Moving Avg'!G1381</f>
        <v>2.4710940000000003</v>
      </c>
      <c r="I1381" s="2">
        <f>'Moving Avg'!H1381</f>
        <v>2.6879624999999998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2.4392</v>
      </c>
      <c r="C1382" s="2">
        <f>RSI!I1382</f>
        <v>45.343899088926442</v>
      </c>
      <c r="D1382" s="2">
        <f>MACD!E1382</f>
        <v>3.460934671907312E-2</v>
      </c>
      <c r="E1382" s="2">
        <f>MACD!F1382</f>
        <v>1.2811284111846274E-2</v>
      </c>
      <c r="F1382" s="2">
        <f>'Moving Avg'!D1382</f>
        <v>2.43702</v>
      </c>
      <c r="G1382" s="2">
        <f>'Moving Avg'!F1382</f>
        <v>2.4702599999999992</v>
      </c>
      <c r="H1382" s="2">
        <f>'Moving Avg'!G1382</f>
        <v>2.4682360000000001</v>
      </c>
      <c r="I1382" s="2">
        <f>'Moving Avg'!H1382</f>
        <v>2.6847759999999998</v>
      </c>
      <c r="J1382" s="6" t="str">
        <f>OBV!F1382</f>
        <v>BULLISH</v>
      </c>
      <c r="K1382" s="6" t="str">
        <f>OBV!G1382</f>
        <v>NEUTRAL</v>
      </c>
      <c r="L1382" s="6" t="str">
        <f>OBV!H1382</f>
        <v>BULLISH DIVERGENCE</v>
      </c>
    </row>
    <row r="1383" spans="1:12" ht="13.5" x14ac:dyDescent="0.25">
      <c r="A1383" s="3">
        <f>RSI!A1383</f>
        <v>44025</v>
      </c>
      <c r="B1383" s="2">
        <f>RSI!B1383</f>
        <v>2.3733</v>
      </c>
      <c r="C1383" s="2">
        <f>RSI!I1383</f>
        <v>36.844908449172387</v>
      </c>
      <c r="D1383" s="2">
        <f>MACD!E1383</f>
        <v>4.3945064891030228E-2</v>
      </c>
      <c r="E1383" s="2">
        <f>MACD!F1383</f>
        <v>1.9038040267683066E-2</v>
      </c>
      <c r="F1383" s="2">
        <f>'Moving Avg'!D1383</f>
        <v>2.4227400000000001</v>
      </c>
      <c r="G1383" s="2">
        <f>'Moving Avg'!F1383</f>
        <v>2.4653149999999995</v>
      </c>
      <c r="H1383" s="2">
        <f>'Moving Avg'!G1383</f>
        <v>2.4640599999999999</v>
      </c>
      <c r="I1383" s="2">
        <f>'Moving Avg'!H1383</f>
        <v>2.6811499999999997</v>
      </c>
      <c r="J1383" s="6" t="str">
        <f>OBV!F1383</f>
        <v>BULLISH</v>
      </c>
      <c r="K1383" s="6" t="str">
        <f>OBV!G1383</f>
        <v>NEUTRAL</v>
      </c>
      <c r="L1383" s="6" t="str">
        <f>OBV!H1383</f>
        <v>BULLISH DIVERGENCE</v>
      </c>
    </row>
    <row r="1384" spans="1:12" ht="13.5" x14ac:dyDescent="0.25">
      <c r="A1384" s="3">
        <f>RSI!A1384</f>
        <v>44026</v>
      </c>
      <c r="B1384" s="2">
        <f>RSI!B1384</f>
        <v>2.4392</v>
      </c>
      <c r="C1384" s="2">
        <f>RSI!I1384</f>
        <v>47.45185868735301</v>
      </c>
      <c r="D1384" s="2">
        <f>MACD!E1384</f>
        <v>3.6519829101070655E-2</v>
      </c>
      <c r="E1384" s="2">
        <f>MACD!F1384</f>
        <v>2.2534398034360584E-2</v>
      </c>
      <c r="F1384" s="2">
        <f>'Moving Avg'!D1384</f>
        <v>2.42822</v>
      </c>
      <c r="G1384" s="2">
        <f>'Moving Avg'!F1384</f>
        <v>2.4633899999999995</v>
      </c>
      <c r="H1384" s="2">
        <f>'Moving Avg'!G1384</f>
        <v>2.4627400000000002</v>
      </c>
      <c r="I1384" s="2">
        <f>'Moving Avg'!H1384</f>
        <v>2.6778810000000006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</row>
    <row r="1385" spans="1:12" ht="13.5" x14ac:dyDescent="0.25">
      <c r="A1385" s="3">
        <f>RSI!A1385</f>
        <v>44027</v>
      </c>
      <c r="B1385" s="2">
        <f>RSI!B1385</f>
        <v>2.3677999999999999</v>
      </c>
      <c r="C1385" s="2">
        <f>RSI!I1385</f>
        <v>39.676611303641508</v>
      </c>
      <c r="D1385" s="2">
        <f>MACD!E1385</f>
        <v>3.1422338620605839E-2</v>
      </c>
      <c r="E1385" s="2">
        <f>MACD!F1385</f>
        <v>2.4311986151609635E-2</v>
      </c>
      <c r="F1385" s="2">
        <f>'Moving Avg'!D1385</f>
        <v>2.4128400000000001</v>
      </c>
      <c r="G1385" s="2">
        <f>'Moving Avg'!F1385</f>
        <v>2.4578949999999997</v>
      </c>
      <c r="H1385" s="2">
        <f>'Moving Avg'!G1385</f>
        <v>2.4597740000000003</v>
      </c>
      <c r="I1385" s="2">
        <f>'Moving Avg'!H1385</f>
        <v>2.6742550000000005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2.3129</v>
      </c>
      <c r="C1386" s="2">
        <f>RSI!I1386</f>
        <v>34.936397566510621</v>
      </c>
      <c r="D1386" s="2">
        <f>MACD!E1386</f>
        <v>3.1701258174422264E-2</v>
      </c>
      <c r="E1386" s="2">
        <f>MACD!F1386</f>
        <v>2.5789840556172162E-2</v>
      </c>
      <c r="F1386" s="2">
        <f>'Moving Avg'!D1386</f>
        <v>2.3864799999999997</v>
      </c>
      <c r="G1386" s="2">
        <f>'Moving Avg'!F1386</f>
        <v>2.4499300000000002</v>
      </c>
      <c r="H1386" s="2">
        <f>'Moving Avg'!G1386</f>
        <v>2.4546100000000002</v>
      </c>
      <c r="I1386" s="2">
        <f>'Moving Avg'!H1386</f>
        <v>2.6704370000000011</v>
      </c>
      <c r="J1386" s="6" t="str">
        <f>OBV!F1386</f>
        <v>BEARISH</v>
      </c>
      <c r="K1386" s="6" t="str">
        <f>OBV!G1386</f>
        <v>NEUTRAL</v>
      </c>
      <c r="L1386" s="6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2.3348</v>
      </c>
      <c r="C1387" s="2">
        <f>RSI!I1387</f>
        <v>38.112696479432437</v>
      </c>
      <c r="D1387" s="2">
        <f>MACD!E1387</f>
        <v>3.6187576820011724E-2</v>
      </c>
      <c r="E1387" s="2">
        <f>MACD!F1387</f>
        <v>2.7869387808940077E-2</v>
      </c>
      <c r="F1387" s="2">
        <f>'Moving Avg'!D1387</f>
        <v>2.3655999999999997</v>
      </c>
      <c r="G1387" s="2">
        <f>'Moving Avg'!F1387</f>
        <v>2.4405899999999998</v>
      </c>
      <c r="H1387" s="2">
        <f>'Moving Avg'!G1387</f>
        <v>2.4510940000000003</v>
      </c>
      <c r="I1387" s="2">
        <f>'Moving Avg'!H1387</f>
        <v>2.6667285000000009</v>
      </c>
      <c r="J1387" s="6" t="str">
        <f>OBV!F1387</f>
        <v>BEARISH</v>
      </c>
      <c r="K1387" s="6" t="str">
        <f>OBV!G1387</f>
        <v>NEUTRAL</v>
      </c>
      <c r="L1387" s="6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2.3129</v>
      </c>
      <c r="C1388" s="2">
        <f>RSI!I1388</f>
        <v>36.209055104050925</v>
      </c>
      <c r="D1388" s="2">
        <f>MACD!E1388</f>
        <v>4.138127288912008E-2</v>
      </c>
      <c r="E1388" s="2">
        <f>MACD!F1388</f>
        <v>3.0571764824976082E-2</v>
      </c>
      <c r="F1388" s="2">
        <f>'Moving Avg'!D1388</f>
        <v>2.3535200000000005</v>
      </c>
      <c r="G1388" s="2">
        <f>'Moving Avg'!F1388</f>
        <v>2.4301550000000001</v>
      </c>
      <c r="H1388" s="2">
        <f>'Moving Avg'!G1388</f>
        <v>2.4468100000000006</v>
      </c>
      <c r="I1388" s="2">
        <f>'Moving Avg'!H1388</f>
        <v>2.6629105000000011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2.3129</v>
      </c>
      <c r="C1389" s="2">
        <f>RSI!I1389</f>
        <v>36.209055104050933</v>
      </c>
      <c r="D1389" s="2">
        <f>MACD!E1389</f>
        <v>4.1419282369029808E-2</v>
      </c>
      <c r="E1389" s="2">
        <f>MACD!F1389</f>
        <v>3.2741268333786828E-2</v>
      </c>
      <c r="F1389" s="2">
        <f>'Moving Avg'!D1389</f>
        <v>2.3282599999999993</v>
      </c>
      <c r="G1389" s="2">
        <f>'Moving Avg'!F1389</f>
        <v>2.4227400000000001</v>
      </c>
      <c r="H1389" s="2">
        <f>'Moving Avg'!G1389</f>
        <v>2.4439540000000002</v>
      </c>
      <c r="I1389" s="2">
        <f>'Moving Avg'!H1389</f>
        <v>2.6590925000000012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2.3073999999999999</v>
      </c>
      <c r="C1390" s="2">
        <f>RSI!I1390</f>
        <v>35.689839193968254</v>
      </c>
      <c r="D1390" s="2">
        <f>MACD!E1390</f>
        <v>4.7573058658200829E-2</v>
      </c>
      <c r="E1390" s="2">
        <f>MACD!F1390</f>
        <v>3.5707626398669631E-2</v>
      </c>
      <c r="F1390" s="2">
        <f>'Moving Avg'!D1390</f>
        <v>2.3161800000000001</v>
      </c>
      <c r="G1390" s="2">
        <f>'Moving Avg'!F1390</f>
        <v>2.4120300000000006</v>
      </c>
      <c r="H1390" s="2">
        <f>'Moving Avg'!G1390</f>
        <v>2.4417560000000003</v>
      </c>
      <c r="I1390" s="2">
        <f>'Moving Avg'!H1390</f>
        <v>2.655247000000001</v>
      </c>
      <c r="J1390" s="6" t="str">
        <f>OBV!F1390</f>
        <v>BEARISH</v>
      </c>
      <c r="K1390" s="6" t="str">
        <f>OBV!G1390</f>
        <v>NEUTRAL</v>
      </c>
      <c r="L1390" s="6" t="str">
        <f>OBV!H1390</f>
        <v>CONFIRMED BEARISH</v>
      </c>
    </row>
    <row r="1391" spans="1:12" ht="13.5" x14ac:dyDescent="0.25">
      <c r="A1391" s="3">
        <f>RSI!A1391</f>
        <v>44035</v>
      </c>
      <c r="B1391" s="2">
        <f>RSI!B1391</f>
        <v>2.2799</v>
      </c>
      <c r="C1391" s="2">
        <f>RSI!I1391</f>
        <v>33.131672460475869</v>
      </c>
      <c r="D1391" s="2">
        <f>MACD!E1391</f>
        <v>5.5453959640791251E-2</v>
      </c>
      <c r="E1391" s="2">
        <f>MACD!F1391</f>
        <v>3.9656893047093952E-2</v>
      </c>
      <c r="F1391" s="2">
        <f>'Moving Avg'!D1391</f>
        <v>2.30958</v>
      </c>
      <c r="G1391" s="2">
        <f>'Moving Avg'!F1391</f>
        <v>2.3999449999999998</v>
      </c>
      <c r="H1391" s="2">
        <f>'Moving Avg'!G1391</f>
        <v>2.4390079999999998</v>
      </c>
      <c r="I1391" s="2">
        <f>'Moving Avg'!H1391</f>
        <v>2.6512640000000012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2.3129</v>
      </c>
      <c r="C1392" s="2">
        <f>RSI!I1392</f>
        <v>38.800557515409359</v>
      </c>
      <c r="D1392" s="2">
        <f>MACD!E1392</f>
        <v>5.9583965144065498E-2</v>
      </c>
      <c r="E1392" s="2">
        <f>MACD!F1392</f>
        <v>4.3642307466488263E-2</v>
      </c>
      <c r="F1392" s="2">
        <f>'Moving Avg'!D1392</f>
        <v>2.3052000000000001</v>
      </c>
      <c r="G1392" s="2">
        <f>'Moving Avg'!F1392</f>
        <v>2.3892350000000002</v>
      </c>
      <c r="H1392" s="2">
        <f>'Moving Avg'!G1392</f>
        <v>2.4369200000000002</v>
      </c>
      <c r="I1392" s="2">
        <f>'Moving Avg'!H1392</f>
        <v>2.6474460000000017</v>
      </c>
      <c r="J1392" s="6" t="str">
        <f>OBV!F1392</f>
        <v>BEARISH</v>
      </c>
      <c r="K1392" s="6" t="str">
        <f>OBV!G1392</f>
        <v>NEUTRAL</v>
      </c>
      <c r="L1392" s="6" t="str">
        <f>OBV!H1392</f>
        <v>CONFIRMED BEARISH</v>
      </c>
    </row>
    <row r="1393" spans="1:12" ht="13.5" x14ac:dyDescent="0.25">
      <c r="A1393" s="3">
        <f>RSI!A1393</f>
        <v>44039</v>
      </c>
      <c r="B1393" s="2">
        <f>RSI!B1393</f>
        <v>2.3129</v>
      </c>
      <c r="C1393" s="2">
        <f>RSI!I1393</f>
        <v>38.800557515409359</v>
      </c>
      <c r="D1393" s="2">
        <f>MACD!E1393</f>
        <v>5.3441559596556054E-2</v>
      </c>
      <c r="E1393" s="2">
        <f>MACD!F1393</f>
        <v>4.560215789250182E-2</v>
      </c>
      <c r="F1393" s="2">
        <f>'Moving Avg'!D1393</f>
        <v>2.3052000000000001</v>
      </c>
      <c r="G1393" s="2">
        <f>'Moving Avg'!F1393</f>
        <v>2.3790749999999994</v>
      </c>
      <c r="H1393" s="2">
        <f>'Moving Avg'!G1393</f>
        <v>2.4348319999999997</v>
      </c>
      <c r="I1393" s="2">
        <f>'Moving Avg'!H1393</f>
        <v>2.6436280000000014</v>
      </c>
      <c r="J1393" s="6" t="str">
        <f>OBV!F1393</f>
        <v>BEARISH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44040</v>
      </c>
      <c r="B1394" s="2">
        <f>RSI!B1394</f>
        <v>2.2909000000000002</v>
      </c>
      <c r="C1394" s="2">
        <f>RSI!I1394</f>
        <v>36.413732941795068</v>
      </c>
      <c r="D1394" s="2">
        <f>MACD!E1394</f>
        <v>6.0476523232022128E-2</v>
      </c>
      <c r="E1394" s="2">
        <f>MACD!F1394</f>
        <v>4.857703096040588E-2</v>
      </c>
      <c r="F1394" s="2">
        <f>'Moving Avg'!D1394</f>
        <v>2.3008000000000002</v>
      </c>
      <c r="G1394" s="2">
        <f>'Moving Avg'!F1394</f>
        <v>2.3713850000000001</v>
      </c>
      <c r="H1394" s="2">
        <f>'Moving Avg'!G1394</f>
        <v>2.4313159999999998</v>
      </c>
      <c r="I1394" s="2">
        <f>'Moving Avg'!H1394</f>
        <v>2.6398375000000014</v>
      </c>
      <c r="J1394" s="6" t="str">
        <f>OBV!F1394</f>
        <v>BEARISH</v>
      </c>
      <c r="K1394" s="6" t="str">
        <f>OBV!G1394</f>
        <v>NEUTRAL</v>
      </c>
      <c r="L1394" s="6" t="str">
        <f>OBV!H1394</f>
        <v>CONFIRMED BEARISH</v>
      </c>
    </row>
    <row r="1395" spans="1:12" ht="13.5" x14ac:dyDescent="0.25">
      <c r="A1395" s="3">
        <f>RSI!A1395</f>
        <v>44041</v>
      </c>
      <c r="B1395" s="2">
        <f>RSI!B1395</f>
        <v>2.2799</v>
      </c>
      <c r="C1395" s="2">
        <f>RSI!I1395</f>
        <v>35.246251051617449</v>
      </c>
      <c r="D1395" s="2">
        <f>MACD!E1395</f>
        <v>5.6819283650327179E-2</v>
      </c>
      <c r="E1395" s="2">
        <f>MACD!F1395</f>
        <v>5.0225481498390144E-2</v>
      </c>
      <c r="F1395" s="2">
        <f>'Moving Avg'!D1395</f>
        <v>2.2953000000000001</v>
      </c>
      <c r="G1395" s="2">
        <f>'Moving Avg'!F1395</f>
        <v>2.3645149999999999</v>
      </c>
      <c r="H1395" s="2">
        <f>'Moving Avg'!G1395</f>
        <v>2.4288979999999993</v>
      </c>
      <c r="I1395" s="2">
        <f>'Moving Avg'!H1395</f>
        <v>2.6360470000000014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2.2854000000000001</v>
      </c>
      <c r="C1396" s="2">
        <f>RSI!I1396</f>
        <v>36.34518327852836</v>
      </c>
      <c r="D1396" s="2">
        <f>MACD!E1396</f>
        <v>4.5454559947855966E-2</v>
      </c>
      <c r="E1396" s="2">
        <f>MACD!F1396</f>
        <v>4.9271297188283311E-2</v>
      </c>
      <c r="F1396" s="2">
        <f>'Moving Avg'!D1396</f>
        <v>2.2963999999999998</v>
      </c>
      <c r="G1396" s="2">
        <f>'Moving Avg'!F1396</f>
        <v>2.3579199999999996</v>
      </c>
      <c r="H1396" s="2">
        <f>'Moving Avg'!G1396</f>
        <v>2.4254919999999993</v>
      </c>
      <c r="I1396" s="2">
        <f>'Moving Avg'!H1396</f>
        <v>2.6322840000000012</v>
      </c>
      <c r="J1396" s="6" t="str">
        <f>OBV!F1396</f>
        <v>BEARISH</v>
      </c>
      <c r="K1396" s="6" t="str">
        <f>OBV!G1396</f>
        <v>NEUTRAL</v>
      </c>
      <c r="L1396" s="6" t="str">
        <f>OBV!H1396</f>
        <v>BEARISH DIVERGENCE</v>
      </c>
    </row>
    <row r="1397" spans="1:12" ht="13.5" x14ac:dyDescent="0.25">
      <c r="A1397" s="3">
        <f>RSI!A1397</f>
        <v>44046</v>
      </c>
      <c r="B1397" s="2">
        <f>RSI!B1397</f>
        <v>2.2909000000000002</v>
      </c>
      <c r="C1397" s="2">
        <f>RSI!I1397</f>
        <v>37.487683436815722</v>
      </c>
      <c r="D1397" s="2">
        <f>MACD!E1397</f>
        <v>3.9307787133123551E-2</v>
      </c>
      <c r="E1397" s="2">
        <f>MACD!F1397</f>
        <v>4.7278595177251366E-2</v>
      </c>
      <c r="F1397" s="2">
        <f>'Moving Avg'!D1397</f>
        <v>2.2920000000000003</v>
      </c>
      <c r="G1397" s="2">
        <f>'Moving Avg'!F1397</f>
        <v>2.349955</v>
      </c>
      <c r="H1397" s="2">
        <f>'Moving Avg'!G1397</f>
        <v>2.4225259999999991</v>
      </c>
      <c r="I1397" s="2">
        <f>'Moving Avg'!H1397</f>
        <v>2.628356000000001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2.3348</v>
      </c>
      <c r="C1398" s="2">
        <f>RSI!I1398</f>
        <v>45.843053350490663</v>
      </c>
      <c r="D1398" s="2">
        <f>MACD!E1398</f>
        <v>2.7923189775334922E-2</v>
      </c>
      <c r="E1398" s="2">
        <f>MACD!F1398</f>
        <v>4.3407514096868084E-2</v>
      </c>
      <c r="F1398" s="2">
        <f>'Moving Avg'!D1398</f>
        <v>2.2963800000000001</v>
      </c>
      <c r="G1398" s="2">
        <f>'Moving Avg'!F1398</f>
        <v>2.3444600000000002</v>
      </c>
      <c r="H1398" s="2">
        <f>'Moving Avg'!G1398</f>
        <v>2.420437999999999</v>
      </c>
      <c r="I1398" s="2">
        <f>'Moving Avg'!H1398</f>
        <v>2.6246475000000009</v>
      </c>
      <c r="J1398" s="6" t="str">
        <f>OBV!F1398</f>
        <v>BEARISH</v>
      </c>
      <c r="K1398" s="6" t="str">
        <f>OBV!G1398</f>
        <v>NEUTRAL</v>
      </c>
      <c r="L1398" s="6" t="str">
        <f>OBV!H1398</f>
        <v>BEARISH DIVERGENCE</v>
      </c>
    </row>
    <row r="1399" spans="1:12" ht="13.5" x14ac:dyDescent="0.25">
      <c r="A1399" s="3">
        <f>RSI!A1399</f>
        <v>44048</v>
      </c>
      <c r="B1399" s="2">
        <f>RSI!B1399</f>
        <v>2.3073999999999999</v>
      </c>
      <c r="C1399" s="2">
        <f>RSI!I1399</f>
        <v>42.064013090520085</v>
      </c>
      <c r="D1399" s="2">
        <f>MACD!E1399</f>
        <v>2.0465477432049184E-2</v>
      </c>
      <c r="E1399" s="2">
        <f>MACD!F1399</f>
        <v>3.88191067639043E-2</v>
      </c>
      <c r="F1399" s="2">
        <f>'Moving Avg'!D1399</f>
        <v>2.2996799999999999</v>
      </c>
      <c r="G1399" s="2">
        <f>'Moving Avg'!F1399</f>
        <v>2.3392400000000002</v>
      </c>
      <c r="H1399" s="2">
        <f>'Moving Avg'!G1399</f>
        <v>2.4183499999999993</v>
      </c>
      <c r="I1399" s="2">
        <f>'Moving Avg'!H1399</f>
        <v>2.6209395000000018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</row>
    <row r="1400" spans="1:12" ht="13.5" x14ac:dyDescent="0.25">
      <c r="A1400" s="3">
        <f>RSI!A1400</f>
        <v>44049</v>
      </c>
      <c r="B1400" s="2">
        <f>RSI!B1400</f>
        <v>2.3018999999999998</v>
      </c>
      <c r="C1400" s="2">
        <f>RSI!I1400</f>
        <v>41.327560884793904</v>
      </c>
      <c r="D1400" s="2">
        <f>MACD!E1400</f>
        <v>1.401324722084718E-2</v>
      </c>
      <c r="E1400" s="2">
        <f>MACD!F1400</f>
        <v>3.3857934855292877E-2</v>
      </c>
      <c r="F1400" s="2">
        <f>'Moving Avg'!D1400</f>
        <v>2.3040799999999999</v>
      </c>
      <c r="G1400" s="2">
        <f>'Moving Avg'!F1400</f>
        <v>2.3320999999999996</v>
      </c>
      <c r="H1400" s="2">
        <f>'Moving Avg'!G1400</f>
        <v>2.4168119999999993</v>
      </c>
      <c r="I1400" s="2">
        <f>'Moving Avg'!H1400</f>
        <v>2.6172040000000023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2.3073999999999999</v>
      </c>
      <c r="C1401" s="2">
        <f>RSI!I1401</f>
        <v>42.413337431506122</v>
      </c>
      <c r="D1401" s="2">
        <f>MACD!E1401</f>
        <v>4.2228874004370809E-3</v>
      </c>
      <c r="E1401" s="2">
        <f>MACD!F1401</f>
        <v>2.7930925364321721E-2</v>
      </c>
      <c r="F1401" s="2">
        <f>'Moving Avg'!D1401</f>
        <v>2.3084799999999999</v>
      </c>
      <c r="G1401" s="2">
        <f>'Moving Avg'!F1401</f>
        <v>2.3252350000000002</v>
      </c>
      <c r="H1401" s="2">
        <f>'Moving Avg'!G1401</f>
        <v>2.4157139999999995</v>
      </c>
      <c r="I1401" s="2">
        <f>'Moving Avg'!H1401</f>
        <v>2.6135780000000026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2.2799</v>
      </c>
      <c r="C1402" s="2">
        <f>RSI!I1402</f>
        <v>38.56998290349275</v>
      </c>
      <c r="D1402" s="2">
        <f>MACD!E1402</f>
        <v>3.3048232972623381E-3</v>
      </c>
      <c r="E1402" s="2">
        <f>MACD!F1402</f>
        <v>2.3005704950909846E-2</v>
      </c>
      <c r="F1402" s="2">
        <f>'Moving Avg'!D1402</f>
        <v>2.3062800000000001</v>
      </c>
      <c r="G1402" s="2">
        <f>'Moving Avg'!F1402</f>
        <v>2.3172699999999997</v>
      </c>
      <c r="H1402" s="2">
        <f>'Moving Avg'!G1402</f>
        <v>2.4129659999999995</v>
      </c>
      <c r="I1402" s="2">
        <f>'Moving Avg'!H1402</f>
        <v>2.6098695000000025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</row>
    <row r="1403" spans="1:12" ht="13.5" x14ac:dyDescent="0.25">
      <c r="A1403" s="3">
        <f>RSI!A1403</f>
        <v>44054</v>
      </c>
      <c r="B1403" s="2">
        <f>RSI!B1403</f>
        <v>2.3018999999999998</v>
      </c>
      <c r="C1403" s="2">
        <f>RSI!I1403</f>
        <v>43.018512198018954</v>
      </c>
      <c r="D1403" s="2">
        <f>MACD!E1403</f>
        <v>1.294319247227449E-3</v>
      </c>
      <c r="E1403" s="2">
        <f>MACD!F1403</f>
        <v>1.8663427810173369E-2</v>
      </c>
      <c r="F1403" s="2">
        <f>'Moving Avg'!D1403</f>
        <v>2.2996999999999996</v>
      </c>
      <c r="G1403" s="2">
        <f>'Moving Avg'!F1403</f>
        <v>2.3136999999999999</v>
      </c>
      <c r="H1403" s="2">
        <f>'Moving Avg'!G1403</f>
        <v>2.4095599999999995</v>
      </c>
      <c r="I1403" s="2">
        <f>'Moving Avg'!H1403</f>
        <v>2.6062710000000027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2.3018999999999998</v>
      </c>
      <c r="C1404" s="2">
        <f>RSI!I1404</f>
        <v>43.018512198018954</v>
      </c>
      <c r="D1404" s="2">
        <f>MACD!E1404</f>
        <v>-3.5548713247055552E-3</v>
      </c>
      <c r="E1404" s="2">
        <f>MACD!F1404</f>
        <v>1.4219767983197585E-2</v>
      </c>
      <c r="F1404" s="2">
        <f>'Moving Avg'!D1404</f>
        <v>2.2985999999999995</v>
      </c>
      <c r="G1404" s="2">
        <f>'Moving Avg'!F1404</f>
        <v>2.3068350000000004</v>
      </c>
      <c r="H1404" s="2">
        <f>'Moving Avg'!G1404</f>
        <v>2.4050559999999996</v>
      </c>
      <c r="I1404" s="2">
        <f>'Moving Avg'!H1404</f>
        <v>2.6026725000000024</v>
      </c>
      <c r="J1404" s="6" t="str">
        <f>OBV!F1404</f>
        <v>BEARISH</v>
      </c>
      <c r="K1404" s="6" t="str">
        <f>OBV!G1404</f>
        <v>NEUTRAL</v>
      </c>
      <c r="L1404" s="6" t="str">
        <f>OBV!H1404</f>
        <v>CONFIRMED BEARISH</v>
      </c>
    </row>
    <row r="1405" spans="1:12" ht="13.5" x14ac:dyDescent="0.25">
      <c r="A1405" s="3">
        <f>RSI!A1405</f>
        <v>44057</v>
      </c>
      <c r="B1405" s="2">
        <f>RSI!B1405</f>
        <v>2.3018999999999998</v>
      </c>
      <c r="C1405" s="2">
        <f>RSI!I1405</f>
        <v>43.018512198018954</v>
      </c>
      <c r="D1405" s="2">
        <f>MACD!E1405</f>
        <v>-9.1312471708104859E-3</v>
      </c>
      <c r="E1405" s="2">
        <f>MACD!F1405</f>
        <v>9.5495649523959711E-3</v>
      </c>
      <c r="F1405" s="2">
        <f>'Moving Avg'!D1405</f>
        <v>2.2985999999999995</v>
      </c>
      <c r="G1405" s="2">
        <f>'Moving Avg'!F1405</f>
        <v>2.3035400000000004</v>
      </c>
      <c r="H1405" s="2">
        <f>'Moving Avg'!G1405</f>
        <v>2.4013199999999997</v>
      </c>
      <c r="I1405" s="2">
        <f>'Moving Avg'!H1405</f>
        <v>2.5989370000000025</v>
      </c>
      <c r="J1405" s="6" t="str">
        <f>OBV!F1405</f>
        <v>BEARISH</v>
      </c>
      <c r="K1405" s="6" t="str">
        <f>OBV!G1405</f>
        <v>NEUTRAL</v>
      </c>
      <c r="L1405" s="6" t="str">
        <f>OBV!H1405</f>
        <v>NEUTRAL</v>
      </c>
    </row>
    <row r="1406" spans="1:12" ht="13.5" x14ac:dyDescent="0.25">
      <c r="A1406" s="3">
        <f>RSI!A1406</f>
        <v>44060</v>
      </c>
      <c r="B1406" s="2">
        <f>RSI!B1406</f>
        <v>2.3073999999999999</v>
      </c>
      <c r="C1406" s="2">
        <f>RSI!I1406</f>
        <v>44.278461233828267</v>
      </c>
      <c r="D1406" s="2">
        <f>MACD!E1406</f>
        <v>-1.3208108620940351E-2</v>
      </c>
      <c r="E1406" s="2">
        <f>MACD!F1406</f>
        <v>4.998030237728707E-3</v>
      </c>
      <c r="F1406" s="2">
        <f>'Moving Avg'!D1406</f>
        <v>2.2985999999999995</v>
      </c>
      <c r="G1406" s="2">
        <f>'Moving Avg'!F1406</f>
        <v>2.3032650000000006</v>
      </c>
      <c r="H1406" s="2">
        <f>'Moving Avg'!G1406</f>
        <v>2.3980239999999995</v>
      </c>
      <c r="I1406" s="2">
        <f>'Moving Avg'!H1406</f>
        <v>2.5952290000000029</v>
      </c>
      <c r="J1406" s="6" t="str">
        <f>OBV!F1406</f>
        <v>BEARISH</v>
      </c>
      <c r="K1406" s="6" t="str">
        <f>OBV!G1406</f>
        <v>NEUTRAL</v>
      </c>
      <c r="L1406" s="6" t="str">
        <f>OBV!H1406</f>
        <v>NEUTRAL</v>
      </c>
    </row>
    <row r="1407" spans="1:12" ht="13.5" x14ac:dyDescent="0.25">
      <c r="A1407" s="3">
        <f>RSI!A1407</f>
        <v>44061</v>
      </c>
      <c r="B1407" s="2">
        <f>RSI!B1407</f>
        <v>2.2799</v>
      </c>
      <c r="C1407" s="2">
        <f>RSI!I1407</f>
        <v>39.567471286581558</v>
      </c>
      <c r="D1407" s="2">
        <f>MACD!E1407</f>
        <v>-1.3619232450860164E-2</v>
      </c>
      <c r="E1407" s="2">
        <f>MACD!F1407</f>
        <v>1.2745777000109332E-3</v>
      </c>
      <c r="F1407" s="2">
        <f>'Moving Avg'!D1407</f>
        <v>2.2985999999999995</v>
      </c>
      <c r="G1407" s="2">
        <f>'Moving Avg'!F1407</f>
        <v>2.3005200000000001</v>
      </c>
      <c r="H1407" s="2">
        <f>'Moving Avg'!G1407</f>
        <v>2.3931899999999993</v>
      </c>
      <c r="I1407" s="2">
        <f>'Moving Avg'!H1407</f>
        <v>2.5916030000000023</v>
      </c>
      <c r="J1407" s="6" t="str">
        <f>OBV!F1407</f>
        <v>BEARISH</v>
      </c>
      <c r="K1407" s="6" t="str">
        <f>OBV!G1407</f>
        <v>NEUTRAL</v>
      </c>
      <c r="L1407" s="6" t="str">
        <f>OBV!H1407</f>
        <v>NEUTRAL</v>
      </c>
    </row>
    <row r="1408" spans="1:12" ht="13.5" x14ac:dyDescent="0.25">
      <c r="A1408" s="3">
        <f>RSI!A1408</f>
        <v>44062</v>
      </c>
      <c r="B1408" s="2">
        <f>RSI!B1408</f>
        <v>2.2633999999999999</v>
      </c>
      <c r="C1408" s="2">
        <f>RSI!I1408</f>
        <v>37.022289186570632</v>
      </c>
      <c r="D1408" s="2">
        <f>MACD!E1408</f>
        <v>-5.6847085859730306E-3</v>
      </c>
      <c r="E1408" s="2">
        <f>MACD!F1408</f>
        <v>-1.172795571858596E-4</v>
      </c>
      <c r="F1408" s="2">
        <f>'Moving Avg'!D1408</f>
        <v>2.2908999999999997</v>
      </c>
      <c r="G1408" s="2">
        <f>'Moving Avg'!F1408</f>
        <v>2.2980450000000001</v>
      </c>
      <c r="H1408" s="2">
        <f>'Moving Avg'!G1408</f>
        <v>2.3879159999999997</v>
      </c>
      <c r="I1408" s="2">
        <f>'Moving Avg'!H1408</f>
        <v>2.588087000000002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</row>
    <row r="1409" spans="1:12" ht="13.5" x14ac:dyDescent="0.25">
      <c r="A1409" s="3">
        <f>RSI!A1409</f>
        <v>44064</v>
      </c>
      <c r="B1409" s="2">
        <f>RSI!B1409</f>
        <v>2.2909000000000002</v>
      </c>
      <c r="C1409" s="2">
        <f>RSI!I1409</f>
        <v>43.540804402060985</v>
      </c>
      <c r="D1409" s="2">
        <f>MACD!E1409</f>
        <v>-4.8421647193412909E-3</v>
      </c>
      <c r="E1409" s="2">
        <f>MACD!F1409</f>
        <v>-1.0622565896169459E-3</v>
      </c>
      <c r="F1409" s="2">
        <f>'Moving Avg'!D1409</f>
        <v>2.2887</v>
      </c>
      <c r="G1409" s="2">
        <f>'Moving Avg'!F1409</f>
        <v>2.296945</v>
      </c>
      <c r="H1409" s="2">
        <f>'Moving Avg'!G1409</f>
        <v>2.3842899999999996</v>
      </c>
      <c r="I1409" s="2">
        <f>'Moving Avg'!H1409</f>
        <v>2.5845160000000016</v>
      </c>
      <c r="J1409" s="6" t="str">
        <f>OBV!F1409</f>
        <v>BULLISH</v>
      </c>
      <c r="K1409" s="6" t="str">
        <f>OBV!G1409</f>
        <v>NEUTRAL</v>
      </c>
      <c r="L1409" s="6" t="str">
        <f>OBV!H1409</f>
        <v>BULLISH DIVERGENCE</v>
      </c>
    </row>
    <row r="1410" spans="1:12" ht="13.5" x14ac:dyDescent="0.25">
      <c r="A1410" s="3">
        <f>RSI!A1410</f>
        <v>44067</v>
      </c>
      <c r="B1410" s="2">
        <f>RSI!B1410</f>
        <v>2.2909000000000002</v>
      </c>
      <c r="C1410" s="2">
        <f>RSI!I1410</f>
        <v>43.540804402060992</v>
      </c>
      <c r="D1410" s="2">
        <f>MACD!E1410</f>
        <v>-4.7849902971162095E-3</v>
      </c>
      <c r="E1410" s="2">
        <f>MACD!F1410</f>
        <v>-1.8068033311167987E-3</v>
      </c>
      <c r="F1410" s="2">
        <f>'Moving Avg'!D1410</f>
        <v>2.2865000000000002</v>
      </c>
      <c r="G1410" s="2">
        <f>'Moving Avg'!F1410</f>
        <v>2.2961200000000002</v>
      </c>
      <c r="H1410" s="2">
        <f>'Moving Avg'!G1410</f>
        <v>2.3806639999999994</v>
      </c>
      <c r="I1410" s="2">
        <f>'Moving Avg'!H1410</f>
        <v>2.5813845000000009</v>
      </c>
      <c r="J1410" s="6" t="str">
        <f>OBV!F1410</f>
        <v>BULLISH</v>
      </c>
      <c r="K1410" s="6" t="str">
        <f>OBV!G1410</f>
        <v>NEUTRAL</v>
      </c>
      <c r="L1410" s="6" t="str">
        <f>OBV!H1410</f>
        <v>BULLISH DIVERGENCE</v>
      </c>
    </row>
    <row r="1411" spans="1:12" ht="13.5" x14ac:dyDescent="0.25">
      <c r="A1411" s="3">
        <f>RSI!A1411</f>
        <v>44068</v>
      </c>
      <c r="B1411" s="2">
        <f>RSI!B1411</f>
        <v>2.2524000000000002</v>
      </c>
      <c r="C1411" s="2">
        <f>RSI!I1411</f>
        <v>37.276234608334384</v>
      </c>
      <c r="D1411" s="2">
        <f>MACD!E1411</f>
        <v>-8.6230389455055345E-4</v>
      </c>
      <c r="E1411" s="2">
        <f>MACD!F1411</f>
        <v>-1.6179034438035499E-3</v>
      </c>
      <c r="F1411" s="2">
        <f>'Moving Avg'!D1411</f>
        <v>2.2755000000000001</v>
      </c>
      <c r="G1411" s="2">
        <f>'Moving Avg'!F1411</f>
        <v>2.2947450000000003</v>
      </c>
      <c r="H1411" s="2">
        <f>'Moving Avg'!G1411</f>
        <v>2.3762679999999992</v>
      </c>
      <c r="I1411" s="2">
        <f>'Moving Avg'!H1411</f>
        <v>2.5783625000000008</v>
      </c>
      <c r="J1411" s="6" t="str">
        <f>OBV!F1411</f>
        <v>BEARISH</v>
      </c>
      <c r="K1411" s="6" t="str">
        <f>OBV!G1411</f>
        <v>NEUTRAL</v>
      </c>
      <c r="L1411" s="6" t="str">
        <f>OBV!H1411</f>
        <v>CONFIRMED BEARISH</v>
      </c>
    </row>
    <row r="1412" spans="1:12" ht="13.5" x14ac:dyDescent="0.25">
      <c r="A1412" s="3">
        <f>RSI!A1412</f>
        <v>44069</v>
      </c>
      <c r="B1412" s="2">
        <f>RSI!B1412</f>
        <v>2.2799</v>
      </c>
      <c r="C1412" s="2">
        <f>RSI!I1412</f>
        <v>43.526470167513175</v>
      </c>
      <c r="D1412" s="2">
        <f>MACD!E1412</f>
        <v>-3.4201729079872401E-3</v>
      </c>
      <c r="E1412" s="2">
        <f>MACD!F1412</f>
        <v>-1.9783573366402882E-3</v>
      </c>
      <c r="F1412" s="2">
        <f>'Moving Avg'!D1412</f>
        <v>2.2755000000000001</v>
      </c>
      <c r="G1412" s="2">
        <f>'Moving Avg'!F1412</f>
        <v>2.2930950000000001</v>
      </c>
      <c r="H1412" s="2">
        <f>'Moving Avg'!G1412</f>
        <v>2.3724219999999994</v>
      </c>
      <c r="I1412" s="2">
        <f>'Moving Avg'!H1412</f>
        <v>2.5756155000000014</v>
      </c>
      <c r="J1412" s="6" t="str">
        <f>OBV!F1412</f>
        <v>BEARISH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44070</v>
      </c>
      <c r="B1413" s="2">
        <f>RSI!B1413</f>
        <v>2.2524000000000002</v>
      </c>
      <c r="C1413" s="2">
        <f>RSI!I1413</f>
        <v>39.308220064842999</v>
      </c>
      <c r="D1413" s="2">
        <f>MACD!E1413</f>
        <v>3.6427413769857253E-5</v>
      </c>
      <c r="E1413" s="2">
        <f>MACD!F1413</f>
        <v>-1.5754003865582592E-3</v>
      </c>
      <c r="F1413" s="2">
        <f>'Moving Avg'!D1413</f>
        <v>2.2732999999999999</v>
      </c>
      <c r="G1413" s="2">
        <f>'Moving Avg'!F1413</f>
        <v>2.2900700000000001</v>
      </c>
      <c r="H1413" s="2">
        <f>'Moving Avg'!G1413</f>
        <v>2.3680259999999991</v>
      </c>
      <c r="I1413" s="2">
        <f>'Moving Avg'!H1413</f>
        <v>2.572731000000001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</row>
    <row r="1414" spans="1:12" ht="13.5" x14ac:dyDescent="0.25">
      <c r="A1414" s="3">
        <f>RSI!A1414</f>
        <v>44071</v>
      </c>
      <c r="B1414" s="2">
        <f>RSI!B1414</f>
        <v>2.2524000000000002</v>
      </c>
      <c r="C1414" s="2">
        <f>RSI!I1414</f>
        <v>39.308220064843006</v>
      </c>
      <c r="D1414" s="2">
        <f>MACD!E1414</f>
        <v>3.3082774959019012E-3</v>
      </c>
      <c r="E1414" s="2">
        <f>MACD!F1414</f>
        <v>-5.9866481006622704E-4</v>
      </c>
      <c r="F1414" s="2">
        <f>'Moving Avg'!D1414</f>
        <v>2.2656000000000001</v>
      </c>
      <c r="G1414" s="2">
        <f>'Moving Avg'!F1414</f>
        <v>2.2881450000000005</v>
      </c>
      <c r="H1414" s="2">
        <f>'Moving Avg'!G1414</f>
        <v>2.3635199999999994</v>
      </c>
      <c r="I1414" s="2">
        <f>'Moving Avg'!H1414</f>
        <v>2.5698740000000013</v>
      </c>
      <c r="J1414" s="6" t="str">
        <f>OBV!F1414</f>
        <v>BEARISH</v>
      </c>
      <c r="K1414" s="6" t="str">
        <f>OBV!G1414</f>
        <v>WEAK</v>
      </c>
      <c r="L1414" s="6" t="str">
        <f>OBV!H1414</f>
        <v>CONFIRMED BEARISH</v>
      </c>
    </row>
    <row r="1415" spans="1:12" ht="13.5" x14ac:dyDescent="0.25">
      <c r="A1415" s="3">
        <f>RSI!A1415</f>
        <v>44074</v>
      </c>
      <c r="B1415" s="2">
        <f>RSI!B1415</f>
        <v>2.2414999999999998</v>
      </c>
      <c r="C1415" s="2">
        <f>RSI!I1415</f>
        <v>37.63174756263917</v>
      </c>
      <c r="D1415" s="2">
        <f>MACD!E1415</f>
        <v>7.2055016058807375E-3</v>
      </c>
      <c r="E1415" s="2">
        <f>MACD!F1415</f>
        <v>9.6216847312316587E-4</v>
      </c>
      <c r="F1415" s="2">
        <f>'Moving Avg'!D1415</f>
        <v>2.2557200000000002</v>
      </c>
      <c r="G1415" s="2">
        <f>'Moving Avg'!F1415</f>
        <v>2.2862250000000004</v>
      </c>
      <c r="H1415" s="2">
        <f>'Moving Avg'!G1415</f>
        <v>2.3587959999999994</v>
      </c>
      <c r="I1415" s="2">
        <f>'Moving Avg'!H1415</f>
        <v>2.5672370000000018</v>
      </c>
      <c r="J1415" s="6" t="str">
        <f>OBV!F1415</f>
        <v>BEARISH</v>
      </c>
      <c r="K1415" s="6" t="str">
        <f>OBV!G1415</f>
        <v>WEAK</v>
      </c>
      <c r="L1415" s="6" t="str">
        <f>OBV!H1415</f>
        <v>CONFIRMED BEARISH</v>
      </c>
    </row>
    <row r="1416" spans="1:12" ht="13.5" x14ac:dyDescent="0.25">
      <c r="A1416" s="3">
        <f>RSI!A1416</f>
        <v>44075</v>
      </c>
      <c r="B1416" s="2">
        <f>RSI!B1416</f>
        <v>2.2305000000000001</v>
      </c>
      <c r="C1416" s="2">
        <f>RSI!I1416</f>
        <v>35.964727963218394</v>
      </c>
      <c r="D1416" s="2">
        <f>MACD!E1416</f>
        <v>1.2526056089700255E-2</v>
      </c>
      <c r="E1416" s="2">
        <f>MACD!F1416</f>
        <v>3.274945996438584E-3</v>
      </c>
      <c r="F1416" s="2">
        <f>'Moving Avg'!D1416</f>
        <v>2.2513400000000003</v>
      </c>
      <c r="G1416" s="2">
        <f>'Moving Avg'!F1416</f>
        <v>2.28348</v>
      </c>
      <c r="H1416" s="2">
        <f>'Moving Avg'!G1416</f>
        <v>2.3539619999999997</v>
      </c>
      <c r="I1416" s="2">
        <f>'Moving Avg'!H1416</f>
        <v>2.5646550000000019</v>
      </c>
      <c r="J1416" s="6" t="str">
        <f>OBV!F1416</f>
        <v>BEARISH</v>
      </c>
      <c r="K1416" s="6" t="str">
        <f>OBV!G1416</f>
        <v>WEAK</v>
      </c>
      <c r="L1416" s="6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2.2029999999999998</v>
      </c>
      <c r="C1417" s="2">
        <f>RSI!I1417</f>
        <v>32.132466952096209</v>
      </c>
      <c r="D1417" s="2">
        <f>MACD!E1417</f>
        <v>1.5234455687112014E-2</v>
      </c>
      <c r="E1417" s="2">
        <f>MACD!F1417</f>
        <v>5.6668479345732704E-3</v>
      </c>
      <c r="F1417" s="2">
        <f>'Moving Avg'!D1417</f>
        <v>2.2359599999999999</v>
      </c>
      <c r="G1417" s="2">
        <f>'Moving Avg'!F1417</f>
        <v>2.2790850000000002</v>
      </c>
      <c r="H1417" s="2">
        <f>'Moving Avg'!G1417</f>
        <v>2.3475899999999994</v>
      </c>
      <c r="I1417" s="2">
        <f>'Moving Avg'!H1417</f>
        <v>2.5619355000000019</v>
      </c>
      <c r="J1417" s="6" t="str">
        <f>OBV!F1417</f>
        <v>BEARISH</v>
      </c>
      <c r="K1417" s="6" t="str">
        <f>OBV!G1417</f>
        <v>WEAK</v>
      </c>
      <c r="L1417" s="6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2.1974999999999998</v>
      </c>
      <c r="C1418" s="2">
        <f>RSI!I1418</f>
        <v>31.411554690725708</v>
      </c>
      <c r="D1418" s="2">
        <f>MACD!E1418</f>
        <v>1.5928108298336685E-2</v>
      </c>
      <c r="E1418" s="2">
        <f>MACD!F1418</f>
        <v>7.7191000073259537E-3</v>
      </c>
      <c r="F1418" s="2">
        <f>'Moving Avg'!D1418</f>
        <v>2.22498</v>
      </c>
      <c r="G1418" s="2">
        <f>'Moving Avg'!F1418</f>
        <v>2.2722200000000004</v>
      </c>
      <c r="H1418" s="2">
        <f>'Moving Avg'!G1418</f>
        <v>2.3411079999999997</v>
      </c>
      <c r="I1418" s="2">
        <f>'Moving Avg'!H1418</f>
        <v>2.5594635000000019</v>
      </c>
      <c r="J1418" s="6" t="str">
        <f>OBV!F1418</f>
        <v>BEARISH</v>
      </c>
      <c r="K1418" s="6" t="str">
        <f>OBV!G1418</f>
        <v>WEAK</v>
      </c>
      <c r="L1418" s="6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2.1480999999999999</v>
      </c>
      <c r="C1419" s="2">
        <f>RSI!I1419</f>
        <v>25.810352804596249</v>
      </c>
      <c r="D1419" s="2">
        <f>MACD!E1419</f>
        <v>2.4931077058716777E-2</v>
      </c>
      <c r="E1419" s="2">
        <f>MACD!F1419</f>
        <v>1.1161495417604118E-2</v>
      </c>
      <c r="F1419" s="2">
        <f>'Moving Avg'!D1419</f>
        <v>2.2041199999999996</v>
      </c>
      <c r="G1419" s="2">
        <f>'Moving Avg'!F1419</f>
        <v>2.2642550000000004</v>
      </c>
      <c r="H1419" s="2">
        <f>'Moving Avg'!G1419</f>
        <v>2.3348460000000002</v>
      </c>
      <c r="I1419" s="2">
        <f>'Moving Avg'!H1419</f>
        <v>2.5568815000000025</v>
      </c>
      <c r="J1419" s="6" t="str">
        <f>OBV!F1419</f>
        <v>BEARISH</v>
      </c>
      <c r="K1419" s="6" t="str">
        <f>OBV!G1419</f>
        <v>WEAK</v>
      </c>
      <c r="L1419" s="6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2.1425999999999998</v>
      </c>
      <c r="C1420" s="2">
        <f>RSI!I1420</f>
        <v>25.270073023493538</v>
      </c>
      <c r="D1420" s="2">
        <f>MACD!E1420</f>
        <v>3.3735328058345448E-2</v>
      </c>
      <c r="E1420" s="2">
        <f>MACD!F1420</f>
        <v>1.5676261945752383E-2</v>
      </c>
      <c r="F1420" s="2">
        <f>'Moving Avg'!D1420</f>
        <v>2.1843399999999997</v>
      </c>
      <c r="G1420" s="2">
        <f>'Moving Avg'!F1420</f>
        <v>2.2562900000000004</v>
      </c>
      <c r="H1420" s="2">
        <f>'Moving Avg'!G1420</f>
        <v>2.3272660000000003</v>
      </c>
      <c r="I1420" s="2">
        <f>'Moving Avg'!H1420</f>
        <v>2.5542170000000026</v>
      </c>
      <c r="J1420" s="6" t="str">
        <f>OBV!F1420</f>
        <v>BEARISH</v>
      </c>
      <c r="K1420" s="6" t="str">
        <f>OBV!G1420</f>
        <v>WEAK</v>
      </c>
      <c r="L1420" s="6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2.1371000000000002</v>
      </c>
      <c r="C1421" s="2">
        <f>RSI!I1421</f>
        <v>24.712971399876167</v>
      </c>
      <c r="D1421" s="2">
        <f>MACD!E1421</f>
        <v>3.6423156299554726E-2</v>
      </c>
      <c r="E1421" s="2">
        <f>MACD!F1421</f>
        <v>1.9825640816512852E-2</v>
      </c>
      <c r="F1421" s="2">
        <f>'Moving Avg'!D1421</f>
        <v>2.1656599999999999</v>
      </c>
      <c r="G1421" s="2">
        <f>'Moving Avg'!F1421</f>
        <v>2.2477749999999999</v>
      </c>
      <c r="H1421" s="2">
        <f>'Moving Avg'!G1421</f>
        <v>2.3195760000000001</v>
      </c>
      <c r="I1421" s="2">
        <f>'Moving Avg'!H1421</f>
        <v>2.5516350000000023</v>
      </c>
      <c r="J1421" s="6" t="str">
        <f>OBV!F1421</f>
        <v>BEARISH</v>
      </c>
      <c r="K1421" s="6" t="str">
        <f>OBV!G1421</f>
        <v>WEAK</v>
      </c>
      <c r="L1421" s="6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2.1371000000000002</v>
      </c>
      <c r="C1422" s="2">
        <f>RSI!I1422</f>
        <v>24.712971399876167</v>
      </c>
      <c r="D1422" s="2">
        <f>MACD!E1422</f>
        <v>4.3658655277145186E-2</v>
      </c>
      <c r="E1422" s="2">
        <f>MACD!F1422</f>
        <v>2.4592243708639321E-2</v>
      </c>
      <c r="F1422" s="2">
        <f>'Moving Avg'!D1422</f>
        <v>2.1524799999999997</v>
      </c>
      <c r="G1422" s="2">
        <f>'Moving Avg'!F1422</f>
        <v>2.2406350000000002</v>
      </c>
      <c r="H1422" s="2">
        <f>'Moving Avg'!G1422</f>
        <v>2.3117760000000001</v>
      </c>
      <c r="I1422" s="2">
        <f>'Moving Avg'!H1422</f>
        <v>2.5489980000000023</v>
      </c>
      <c r="J1422" s="6" t="str">
        <f>OBV!F1422</f>
        <v>BEARISH</v>
      </c>
      <c r="K1422" s="6" t="str">
        <f>OBV!G1422</f>
        <v>WEAK</v>
      </c>
      <c r="L1422" s="6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2.1371000000000002</v>
      </c>
      <c r="C1423" s="2">
        <f>RSI!I1423</f>
        <v>24.712971399876167</v>
      </c>
      <c r="D1423" s="2">
        <f>MACD!E1423</f>
        <v>4.622654017095984E-2</v>
      </c>
      <c r="E1423" s="2">
        <f>MACD!F1423</f>
        <v>2.8919103001103424E-2</v>
      </c>
      <c r="F1423" s="2">
        <f>'Moving Avg'!D1423</f>
        <v>2.1404000000000001</v>
      </c>
      <c r="G1423" s="2">
        <f>'Moving Avg'!F1423</f>
        <v>2.2323950000000004</v>
      </c>
      <c r="H1423" s="2">
        <f>'Moving Avg'!G1423</f>
        <v>2.3041960000000001</v>
      </c>
      <c r="I1423" s="2">
        <f>'Moving Avg'!H1423</f>
        <v>2.5465260000000018</v>
      </c>
      <c r="J1423" s="6" t="str">
        <f>OBV!F1423</f>
        <v>BEARISH</v>
      </c>
      <c r="K1423" s="6" t="str">
        <f>OBV!G1423</f>
        <v>WEAK</v>
      </c>
      <c r="L1423" s="6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2.1425999999999998</v>
      </c>
      <c r="C1424" s="2">
        <f>RSI!I1424</f>
        <v>26.730434470006571</v>
      </c>
      <c r="D1424" s="2">
        <f>MACD!E1424</f>
        <v>4.8618170327983101E-2</v>
      </c>
      <c r="E1424" s="2">
        <f>MACD!F1424</f>
        <v>3.2858916466479357E-2</v>
      </c>
      <c r="F1424" s="2">
        <f>'Moving Avg'!D1424</f>
        <v>2.1393</v>
      </c>
      <c r="G1424" s="2">
        <f>'Moving Avg'!F1424</f>
        <v>2.2244300000000004</v>
      </c>
      <c r="H1424" s="2">
        <f>'Moving Avg'!G1424</f>
        <v>2.2981540000000003</v>
      </c>
      <c r="I1424" s="2">
        <f>'Moving Avg'!H1424</f>
        <v>2.5439165000000021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2.1755</v>
      </c>
      <c r="C1425" s="2">
        <f>RSI!I1425</f>
        <v>37.51661908480618</v>
      </c>
      <c r="D1425" s="2">
        <f>MACD!E1425</f>
        <v>4.7075223353252316E-2</v>
      </c>
      <c r="E1425" s="2">
        <f>MACD!F1425</f>
        <v>3.5702177843833949E-2</v>
      </c>
      <c r="F1425" s="2">
        <f>'Moving Avg'!D1425</f>
        <v>2.14588</v>
      </c>
      <c r="G1425" s="2">
        <f>'Moving Avg'!F1425</f>
        <v>2.2181100000000007</v>
      </c>
      <c r="H1425" s="2">
        <f>'Moving Avg'!G1425</f>
        <v>2.2933180000000002</v>
      </c>
      <c r="I1425" s="2">
        <f>'Moving Avg'!H1425</f>
        <v>2.5414715000000019</v>
      </c>
      <c r="J1425" s="6" t="str">
        <f>OBV!F1425</f>
        <v>BULLISH</v>
      </c>
      <c r="K1425" s="6" t="str">
        <f>OBV!G1425</f>
        <v>STRONG</v>
      </c>
      <c r="L1425" s="6" t="str">
        <f>OBV!H1425</f>
        <v>CONFIRMED BULLISH</v>
      </c>
    </row>
    <row r="1426" spans="1:12" ht="13.5" x14ac:dyDescent="0.25">
      <c r="A1426" s="3">
        <f>RSI!A1426</f>
        <v>44089</v>
      </c>
      <c r="B1426" s="2">
        <f>RSI!B1426</f>
        <v>2.17</v>
      </c>
      <c r="C1426" s="2">
        <f>RSI!I1426</f>
        <v>36.547986306276165</v>
      </c>
      <c r="D1426" s="2">
        <f>MACD!E1426</f>
        <v>4.4797128448796464E-2</v>
      </c>
      <c r="E1426" s="2">
        <f>MACD!F1426</f>
        <v>3.7521167964826456E-2</v>
      </c>
      <c r="F1426" s="2">
        <f>'Moving Avg'!D1426</f>
        <v>2.15246</v>
      </c>
      <c r="G1426" s="2">
        <f>'Moving Avg'!F1426</f>
        <v>2.211240000000001</v>
      </c>
      <c r="H1426" s="2">
        <f>'Moving Avg'!G1426</f>
        <v>2.2883720000000003</v>
      </c>
      <c r="I1426" s="2">
        <f>'Moving Avg'!H1426</f>
        <v>2.5389990000000022</v>
      </c>
      <c r="J1426" s="6" t="str">
        <f>OBV!F1426</f>
        <v>BEARISH</v>
      </c>
      <c r="K1426" s="6" t="str">
        <f>OBV!G1426</f>
        <v>WEAK</v>
      </c>
      <c r="L1426" s="6" t="str">
        <f>OBV!H1426</f>
        <v>BEARISH DIVERGENCE</v>
      </c>
    </row>
    <row r="1427" spans="1:12" ht="13.5" x14ac:dyDescent="0.25">
      <c r="A1427" s="3">
        <f>RSI!A1427</f>
        <v>44090</v>
      </c>
      <c r="B1427" s="2">
        <f>RSI!B1427</f>
        <v>2.17</v>
      </c>
      <c r="C1427" s="2">
        <f>RSI!I1427</f>
        <v>36.547986306276165</v>
      </c>
      <c r="D1427" s="2">
        <f>MACD!E1427</f>
        <v>3.8960477131074089E-2</v>
      </c>
      <c r="E1427" s="2">
        <f>MACD!F1427</f>
        <v>3.7809029798075981E-2</v>
      </c>
      <c r="F1427" s="2">
        <f>'Moving Avg'!D1427</f>
        <v>2.1590400000000001</v>
      </c>
      <c r="G1427" s="2">
        <f>'Moving Avg'!F1427</f>
        <v>2.2057450000000003</v>
      </c>
      <c r="H1427" s="2">
        <f>'Moving Avg'!G1427</f>
        <v>2.2827680000000004</v>
      </c>
      <c r="I1427" s="2">
        <f>'Moving Avg'!H1427</f>
        <v>2.536554000000002</v>
      </c>
      <c r="J1427" s="6" t="str">
        <f>OBV!F1427</f>
        <v>BEARISH</v>
      </c>
      <c r="K1427" s="6" t="str">
        <f>OBV!G1427</f>
        <v>WEAK</v>
      </c>
      <c r="L1427" s="6" t="str">
        <f>OBV!H1427</f>
        <v>BEARISH DIVERGENCE</v>
      </c>
    </row>
    <row r="1428" spans="1:12" ht="13.5" x14ac:dyDescent="0.25">
      <c r="A1428" s="3">
        <f>RSI!A1428</f>
        <v>44091</v>
      </c>
      <c r="B1428" s="2">
        <f>RSI!B1428</f>
        <v>2.1644999999999999</v>
      </c>
      <c r="C1428" s="2">
        <f>RSI!I1428</f>
        <v>35.48542298402721</v>
      </c>
      <c r="D1428" s="2">
        <f>MACD!E1428</f>
        <v>3.3880930062988757E-2</v>
      </c>
      <c r="E1428" s="2">
        <f>MACD!F1428</f>
        <v>3.7023409851058536E-2</v>
      </c>
      <c r="F1428" s="2">
        <f>'Moving Avg'!D1428</f>
        <v>2.16452</v>
      </c>
      <c r="G1428" s="2">
        <f>'Moving Avg'!F1428</f>
        <v>2.2008000000000001</v>
      </c>
      <c r="H1428" s="2">
        <f>'Moving Avg'!G1428</f>
        <v>2.2771640000000004</v>
      </c>
      <c r="I1428" s="2">
        <f>'Moving Avg'!H1428</f>
        <v>2.5340815000000019</v>
      </c>
      <c r="J1428" s="6" t="str">
        <f>OBV!F1428</f>
        <v>BEARISH</v>
      </c>
      <c r="K1428" s="6" t="str">
        <f>OBV!G1428</f>
        <v>WEAK</v>
      </c>
      <c r="L1428" s="6" t="str">
        <f>OBV!H1428</f>
        <v>BEARISH DIVERGENCE</v>
      </c>
    </row>
    <row r="1429" spans="1:12" ht="13.5" x14ac:dyDescent="0.25">
      <c r="A1429" s="3">
        <f>RSI!A1429</f>
        <v>44092</v>
      </c>
      <c r="B1429" s="2">
        <f>RSI!B1429</f>
        <v>2.1644999999999999</v>
      </c>
      <c r="C1429" s="2">
        <f>RSI!I1429</f>
        <v>35.48542298402721</v>
      </c>
      <c r="D1429" s="2">
        <f>MACD!E1429</f>
        <v>2.2291188855081412E-2</v>
      </c>
      <c r="E1429" s="2">
        <f>MACD!F1429</f>
        <v>3.4076965651863113E-2</v>
      </c>
      <c r="F1429" s="2">
        <f>'Moving Avg'!D1429</f>
        <v>2.1688999999999998</v>
      </c>
      <c r="G1429" s="2">
        <f>'Moving Avg'!F1429</f>
        <v>2.1944799999999995</v>
      </c>
      <c r="H1429" s="2">
        <f>'Moving Avg'!G1429</f>
        <v>2.2722180000000005</v>
      </c>
      <c r="I1429" s="2">
        <f>'Moving Avg'!H1429</f>
        <v>2.5316090000000013</v>
      </c>
      <c r="J1429" s="6" t="str">
        <f>OBV!F1429</f>
        <v>BEARISH</v>
      </c>
      <c r="K1429" s="6" t="str">
        <f>OBV!G1429</f>
        <v>WEAK</v>
      </c>
      <c r="L1429" s="6" t="str">
        <f>OBV!H1429</f>
        <v>BEARISH DIVERGENCE</v>
      </c>
    </row>
    <row r="1430" spans="1:12" ht="13.5" x14ac:dyDescent="0.25">
      <c r="A1430" s="3">
        <f>RSI!A1430</f>
        <v>44095</v>
      </c>
      <c r="B1430" s="2">
        <f>RSI!B1430</f>
        <v>2.1974999999999998</v>
      </c>
      <c r="C1430" s="2">
        <f>RSI!I1430</f>
        <v>46.341034227737786</v>
      </c>
      <c r="D1430" s="2">
        <f>MACD!E1430</f>
        <v>9.479383762218685E-3</v>
      </c>
      <c r="E1430" s="2">
        <f>MACD!F1430</f>
        <v>2.9157449273934228E-2</v>
      </c>
      <c r="F1430" s="2">
        <f>'Moving Avg'!D1430</f>
        <v>2.1733000000000002</v>
      </c>
      <c r="G1430" s="2">
        <f>'Moving Avg'!F1430</f>
        <v>2.1898099999999996</v>
      </c>
      <c r="H1430" s="2">
        <f>'Moving Avg'!G1430</f>
        <v>2.2672740000000005</v>
      </c>
      <c r="I1430" s="2">
        <f>'Moving Avg'!H1430</f>
        <v>2.5293565000000013</v>
      </c>
      <c r="J1430" s="6" t="str">
        <f>OBV!F1430</f>
        <v>BEARISH</v>
      </c>
      <c r="K1430" s="6" t="str">
        <f>OBV!G1430</f>
        <v>WEAK</v>
      </c>
      <c r="L1430" s="6" t="str">
        <f>OBV!H1430</f>
        <v>BEARISH DIVERGENCE</v>
      </c>
    </row>
    <row r="1431" spans="1:12" ht="13.5" x14ac:dyDescent="0.25">
      <c r="A1431" s="3">
        <f>RSI!A1431</f>
        <v>44096</v>
      </c>
      <c r="B1431" s="2">
        <f>RSI!B1431</f>
        <v>2.2578999999999998</v>
      </c>
      <c r="C1431" s="2">
        <f>RSI!I1431</f>
        <v>59.705460210831028</v>
      </c>
      <c r="D1431" s="2">
        <f>MACD!E1431</f>
        <v>-6.6122513819015794E-3</v>
      </c>
      <c r="E1431" s="2">
        <f>MACD!F1431</f>
        <v>2.2003509142767066E-2</v>
      </c>
      <c r="F1431" s="2">
        <f>'Moving Avg'!D1431</f>
        <v>2.1908799999999999</v>
      </c>
      <c r="G1431" s="2">
        <f>'Moving Avg'!F1431</f>
        <v>2.1900849999999998</v>
      </c>
      <c r="H1431" s="2">
        <f>'Moving Avg'!G1431</f>
        <v>2.2635380000000005</v>
      </c>
      <c r="I1431" s="2">
        <f>'Moving Avg'!H1431</f>
        <v>2.5273785000000011</v>
      </c>
      <c r="J1431" s="6" t="str">
        <f>OBV!F1431</f>
        <v>BULLISH</v>
      </c>
      <c r="K1431" s="6" t="str">
        <f>OBV!G1431</f>
        <v>STRONG</v>
      </c>
      <c r="L1431" s="6" t="str">
        <f>OBV!H1431</f>
        <v>CONFIRMED BULLISH</v>
      </c>
    </row>
    <row r="1432" spans="1:12" ht="13.5" x14ac:dyDescent="0.25">
      <c r="A1432" s="3">
        <f>RSI!A1432</f>
        <v>44097</v>
      </c>
      <c r="B1432" s="2">
        <f>RSI!B1432</f>
        <v>2.2469000000000001</v>
      </c>
      <c r="C1432" s="2">
        <f>RSI!I1432</f>
        <v>56.924787588705122</v>
      </c>
      <c r="D1432" s="2">
        <f>MACD!E1432</f>
        <v>-1.9706127903569293E-2</v>
      </c>
      <c r="E1432" s="2">
        <f>MACD!F1432</f>
        <v>1.3661581733499795E-2</v>
      </c>
      <c r="F1432" s="2">
        <f>'Moving Avg'!D1432</f>
        <v>2.2062599999999999</v>
      </c>
      <c r="G1432" s="2">
        <f>'Moving Avg'!F1432</f>
        <v>2.1884349999999997</v>
      </c>
      <c r="H1432" s="2">
        <f>'Moving Avg'!G1432</f>
        <v>2.2596920000000007</v>
      </c>
      <c r="I1432" s="2">
        <f>'Moving Avg'!H1432</f>
        <v>2.5252905000000014</v>
      </c>
      <c r="J1432" s="6" t="str">
        <f>OBV!F1432</f>
        <v>BULLISH</v>
      </c>
      <c r="K1432" s="6" t="str">
        <f>OBV!G1432</f>
        <v>STRONG</v>
      </c>
      <c r="L1432" s="6" t="str">
        <f>OBV!H1432</f>
        <v>CONFIRMED BULLISH</v>
      </c>
    </row>
    <row r="1433" spans="1:12" ht="13.5" x14ac:dyDescent="0.25">
      <c r="A1433" s="3">
        <f>RSI!A1433</f>
        <v>44098</v>
      </c>
      <c r="B1433" s="2">
        <f>RSI!B1433</f>
        <v>2.2414999999999998</v>
      </c>
      <c r="C1433" s="2">
        <f>RSI!I1433</f>
        <v>55.556871828573229</v>
      </c>
      <c r="D1433" s="2">
        <f>MACD!E1433</f>
        <v>-3.0591573863239852E-2</v>
      </c>
      <c r="E1433" s="2">
        <f>MACD!F1433</f>
        <v>4.8109506141518652E-3</v>
      </c>
      <c r="F1433" s="2">
        <f>'Moving Avg'!D1433</f>
        <v>2.22166</v>
      </c>
      <c r="G1433" s="2">
        <f>'Moving Avg'!F1433</f>
        <v>2.1878900000000003</v>
      </c>
      <c r="H1433" s="2">
        <f>'Moving Avg'!G1433</f>
        <v>2.2570560000000008</v>
      </c>
      <c r="I1433" s="2">
        <f>'Moving Avg'!H1433</f>
        <v>2.5231755000000007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</row>
    <row r="1434" spans="1:12" ht="13.5" x14ac:dyDescent="0.25">
      <c r="A1434" s="3">
        <f>RSI!A1434</f>
        <v>44099</v>
      </c>
      <c r="B1434" s="2">
        <f>RSI!B1434</f>
        <v>2.2084999999999999</v>
      </c>
      <c r="C1434" s="2">
        <f>RSI!I1434</f>
        <v>47.970455984486534</v>
      </c>
      <c r="D1434" s="2">
        <f>MACD!E1434</f>
        <v>-3.6670580539754027E-2</v>
      </c>
      <c r="E1434" s="2">
        <f>MACD!F1434</f>
        <v>-3.4853556166293139E-3</v>
      </c>
      <c r="F1434" s="2">
        <f>'Moving Avg'!D1434</f>
        <v>2.2304599999999999</v>
      </c>
      <c r="G1434" s="2">
        <f>'Moving Avg'!F1434</f>
        <v>2.1856949999999999</v>
      </c>
      <c r="H1434" s="2">
        <f>'Moving Avg'!G1434</f>
        <v>2.2524420000000007</v>
      </c>
      <c r="I1434" s="2">
        <f>'Moving Avg'!H1434</f>
        <v>2.5208955000000008</v>
      </c>
      <c r="J1434" s="6" t="str">
        <f>OBV!F1434</f>
        <v>BULLISH</v>
      </c>
      <c r="K1434" s="6" t="str">
        <f>OBV!G1434</f>
        <v>NEUTRAL</v>
      </c>
      <c r="L1434" s="6" t="str">
        <f>OBV!H1434</f>
        <v>CONFIRMED BULLISH</v>
      </c>
    </row>
    <row r="1435" spans="1:12" ht="13.5" x14ac:dyDescent="0.25">
      <c r="A1435" s="3">
        <f>RSI!A1435</f>
        <v>44102</v>
      </c>
      <c r="B1435" s="2">
        <f>RSI!B1435</f>
        <v>2.2414999999999998</v>
      </c>
      <c r="C1435" s="2">
        <f>RSI!I1435</f>
        <v>54.640809333077918</v>
      </c>
      <c r="D1435" s="2">
        <f>MACD!E1435</f>
        <v>-3.9149339838564501E-2</v>
      </c>
      <c r="E1435" s="2">
        <f>MACD!F1435</f>
        <v>-1.0618152461016352E-2</v>
      </c>
      <c r="F1435" s="2">
        <f>'Moving Avg'!D1435</f>
        <v>2.2392599999999998</v>
      </c>
      <c r="G1435" s="2">
        <f>'Moving Avg'!F1435</f>
        <v>2.1856950000000004</v>
      </c>
      <c r="H1435" s="2">
        <f>'Moving Avg'!G1435</f>
        <v>2.2499160000000007</v>
      </c>
      <c r="I1435" s="2">
        <f>'Moving Avg'!H1435</f>
        <v>2.5187805000000005</v>
      </c>
      <c r="J1435" s="6" t="str">
        <f>OBV!F1435</f>
        <v>BEARISH</v>
      </c>
      <c r="K1435" s="6" t="str">
        <f>OBV!G1435</f>
        <v>NEUTRAL</v>
      </c>
      <c r="L1435" s="6" t="str">
        <f>OBV!H1435</f>
        <v>BEARISH DIVERGENCE</v>
      </c>
    </row>
    <row r="1436" spans="1:12" ht="13.5" x14ac:dyDescent="0.25">
      <c r="A1436" s="3">
        <f>RSI!A1436</f>
        <v>44103</v>
      </c>
      <c r="B1436" s="2">
        <f>RSI!B1436</f>
        <v>2.1865000000000001</v>
      </c>
      <c r="C1436" s="2">
        <f>RSI!I1436</f>
        <v>44.419511718419926</v>
      </c>
      <c r="D1436" s="2">
        <f>MACD!E1436</f>
        <v>-3.8169457923518113E-2</v>
      </c>
      <c r="E1436" s="2">
        <f>MACD!F1436</f>
        <v>-1.6128413553516706E-2</v>
      </c>
      <c r="F1436" s="2">
        <f>'Moving Avg'!D1436</f>
        <v>2.22498</v>
      </c>
      <c r="G1436" s="2">
        <f>'Moving Avg'!F1436</f>
        <v>2.1834950000000002</v>
      </c>
      <c r="H1436" s="2">
        <f>'Moving Avg'!G1436</f>
        <v>2.2473880000000013</v>
      </c>
      <c r="I1436" s="2">
        <f>'Moving Avg'!H1436</f>
        <v>2.5163905000000009</v>
      </c>
      <c r="J1436" s="6" t="str">
        <f>OBV!F1436</f>
        <v>BEARISH</v>
      </c>
      <c r="K1436" s="6" t="str">
        <f>OBV!G1436</f>
        <v>WEAK</v>
      </c>
      <c r="L1436" s="6" t="str">
        <f>OBV!H1436</f>
        <v>CONFIRMED BEARISH</v>
      </c>
    </row>
    <row r="1437" spans="1:12" ht="13.5" x14ac:dyDescent="0.25">
      <c r="A1437" s="3">
        <f>RSI!A1437</f>
        <v>44104</v>
      </c>
      <c r="B1437" s="2">
        <f>RSI!B1437</f>
        <v>2.1974999999999998</v>
      </c>
      <c r="C1437" s="2">
        <f>RSI!I1437</f>
        <v>46.572151087139495</v>
      </c>
      <c r="D1437" s="2">
        <f>MACD!E1437</f>
        <v>-3.7969613597785834E-2</v>
      </c>
      <c r="E1437" s="2">
        <f>MACD!F1437</f>
        <v>-2.0496653562370532E-2</v>
      </c>
      <c r="F1437" s="2">
        <f>'Moving Avg'!D1437</f>
        <v>2.2151000000000001</v>
      </c>
      <c r="G1437" s="2">
        <f>'Moving Avg'!F1437</f>
        <v>2.1832199999999999</v>
      </c>
      <c r="H1437" s="2">
        <f>'Moving Avg'!G1437</f>
        <v>2.2446420000000011</v>
      </c>
      <c r="I1437" s="2">
        <f>'Moving Avg'!H1437</f>
        <v>2.5140555000000004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</row>
    <row r="1438" spans="1:12" ht="13.5" x14ac:dyDescent="0.25">
      <c r="A1438" s="3">
        <f>RSI!A1438</f>
        <v>44105</v>
      </c>
      <c r="B1438" s="2">
        <f>RSI!B1438</f>
        <v>2.1865000000000001</v>
      </c>
      <c r="C1438" s="2">
        <f>RSI!I1438</f>
        <v>44.707432360124642</v>
      </c>
      <c r="D1438" s="2">
        <f>MACD!E1438</f>
        <v>-3.7725067603576523E-2</v>
      </c>
      <c r="E1438" s="2">
        <f>MACD!F1438</f>
        <v>-2.394233637061173E-2</v>
      </c>
      <c r="F1438" s="2">
        <f>'Moving Avg'!D1438</f>
        <v>2.2040999999999999</v>
      </c>
      <c r="G1438" s="2">
        <f>'Moving Avg'!F1438</f>
        <v>2.1826700000000003</v>
      </c>
      <c r="H1438" s="2">
        <f>'Moving Avg'!G1438</f>
        <v>2.2421140000000013</v>
      </c>
      <c r="I1438" s="2">
        <f>'Moving Avg'!H1438</f>
        <v>2.5115560000000006</v>
      </c>
      <c r="J1438" s="6" t="str">
        <f>OBV!F1438</f>
        <v>BEARISH</v>
      </c>
      <c r="K1438" s="6" t="str">
        <f>OBV!G1438</f>
        <v>WEAK</v>
      </c>
      <c r="L1438" s="6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2.1865000000000001</v>
      </c>
      <c r="C1439" s="2">
        <f>RSI!I1439</f>
        <v>44.707432360124642</v>
      </c>
      <c r="D1439" s="2">
        <f>MACD!E1439</f>
        <v>-3.7354268689554271E-2</v>
      </c>
      <c r="E1439" s="2">
        <f>MACD!F1439</f>
        <v>-2.662472283440024E-2</v>
      </c>
      <c r="F1439" s="2">
        <f>'Moving Avg'!D1439</f>
        <v>2.1997</v>
      </c>
      <c r="G1439" s="2">
        <f>'Moving Avg'!F1439</f>
        <v>2.1845900000000005</v>
      </c>
      <c r="H1439" s="2">
        <f>'Moving Avg'!G1439</f>
        <v>2.239586000000001</v>
      </c>
      <c r="I1439" s="2">
        <f>'Moving Avg'!H1439</f>
        <v>2.5090565000000007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2.2250000000000001</v>
      </c>
      <c r="C1440" s="2">
        <f>RSI!I1440</f>
        <v>52.437589197434505</v>
      </c>
      <c r="D1440" s="2">
        <f>MACD!E1440</f>
        <v>-3.4663708073843669E-2</v>
      </c>
      <c r="E1440" s="2">
        <f>MACD!F1440</f>
        <v>-2.8232519882288927E-2</v>
      </c>
      <c r="F1440" s="2">
        <f>'Moving Avg'!D1440</f>
        <v>2.1964000000000001</v>
      </c>
      <c r="G1440" s="2">
        <f>'Moving Avg'!F1440</f>
        <v>2.1887100000000004</v>
      </c>
      <c r="H1440" s="2">
        <f>'Moving Avg'!G1440</f>
        <v>2.2379380000000006</v>
      </c>
      <c r="I1440" s="2">
        <f>'Moving Avg'!H1440</f>
        <v>2.506996500000001</v>
      </c>
      <c r="J1440" s="6" t="str">
        <f>OBV!F1440</f>
        <v>BEARISH</v>
      </c>
      <c r="K1440" s="6" t="str">
        <f>OBV!G1440</f>
        <v>WEAK</v>
      </c>
      <c r="L1440" s="6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2.3294000000000001</v>
      </c>
      <c r="C1441" s="2">
        <f>RSI!I1441</f>
        <v>66.226322058497004</v>
      </c>
      <c r="D1441" s="2">
        <f>MACD!E1441</f>
        <v>-3.0915106929639169E-2</v>
      </c>
      <c r="E1441" s="2">
        <f>MACD!F1441</f>
        <v>-2.8769037291758979E-2</v>
      </c>
      <c r="F1441" s="2">
        <f>'Moving Avg'!D1441</f>
        <v>2.22498</v>
      </c>
      <c r="G1441" s="2">
        <f>'Moving Avg'!F1441</f>
        <v>2.1983249999999996</v>
      </c>
      <c r="H1441" s="2">
        <f>'Moving Avg'!G1441</f>
        <v>2.2389280000000009</v>
      </c>
      <c r="I1441" s="2">
        <f>'Moving Avg'!H1441</f>
        <v>2.5055960000000006</v>
      </c>
      <c r="J1441" s="6" t="str">
        <f>OBV!F1441</f>
        <v>BEARISH</v>
      </c>
      <c r="K1441" s="6" t="str">
        <f>OBV!G1441</f>
        <v>NEUTRAL</v>
      </c>
      <c r="L1441" s="6" t="str">
        <f>OBV!H1441</f>
        <v>BEARISH DIVERGENCE</v>
      </c>
    </row>
    <row r="1442" spans="1:12" ht="13.5" x14ac:dyDescent="0.25">
      <c r="A1442" s="3">
        <f>RSI!A1442</f>
        <v>44111</v>
      </c>
      <c r="B1442" s="2">
        <f>RSI!B1442</f>
        <v>2.3294000000000001</v>
      </c>
      <c r="C1442" s="2">
        <f>RSI!I1442</f>
        <v>66.226322058497004</v>
      </c>
      <c r="D1442" s="2">
        <f>MACD!E1442</f>
        <v>-3.0132982307488732E-2</v>
      </c>
      <c r="E1442" s="2">
        <f>MACD!F1442</f>
        <v>-2.9041826294904934E-2</v>
      </c>
      <c r="F1442" s="2">
        <f>'Moving Avg'!D1442</f>
        <v>2.25136</v>
      </c>
      <c r="G1442" s="2">
        <f>'Moving Avg'!F1442</f>
        <v>2.2079399999999998</v>
      </c>
      <c r="H1442" s="2">
        <f>'Moving Avg'!G1442</f>
        <v>2.2392580000000009</v>
      </c>
      <c r="I1442" s="2">
        <f>'Moving Avg'!H1442</f>
        <v>2.5039205000000009</v>
      </c>
      <c r="J1442" s="6" t="str">
        <f>OBV!F1442</f>
        <v>BEARISH</v>
      </c>
      <c r="K1442" s="6" t="str">
        <f>OBV!G1442</f>
        <v>NEUTRAL</v>
      </c>
      <c r="L1442" s="6" t="str">
        <f>OBV!H1442</f>
        <v>BEARISH DIVERGENCE</v>
      </c>
    </row>
    <row r="1443" spans="1:12" ht="13.5" x14ac:dyDescent="0.25">
      <c r="A1443" s="3">
        <f>RSI!A1443</f>
        <v>44112</v>
      </c>
      <c r="B1443" s="2">
        <f>RSI!B1443</f>
        <v>2.3788</v>
      </c>
      <c r="C1443" s="2">
        <f>RSI!I1443</f>
        <v>70.862025765600634</v>
      </c>
      <c r="D1443" s="2">
        <f>MACD!E1443</f>
        <v>-3.460701022680146E-2</v>
      </c>
      <c r="E1443" s="2">
        <f>MACD!F1443</f>
        <v>-3.015486308128424E-2</v>
      </c>
      <c r="F1443" s="2">
        <f>'Moving Avg'!D1443</f>
        <v>2.2898199999999997</v>
      </c>
      <c r="G1443" s="2">
        <f>'Moving Avg'!F1443</f>
        <v>2.2200250000000001</v>
      </c>
      <c r="H1443" s="2">
        <f>'Moving Avg'!G1443</f>
        <v>2.2405760000000008</v>
      </c>
      <c r="I1443" s="2">
        <f>'Moving Avg'!H1443</f>
        <v>2.5023000000000009</v>
      </c>
      <c r="J1443" s="6" t="str">
        <f>OBV!F1443</f>
        <v>BULLISH</v>
      </c>
      <c r="K1443" s="6" t="str">
        <f>OBV!G1443</f>
        <v>STRONG</v>
      </c>
      <c r="L1443" s="6" t="str">
        <f>OBV!H1443</f>
        <v>CONFIRMED BULLISH</v>
      </c>
    </row>
    <row r="1444" spans="1:12" ht="13.5" x14ac:dyDescent="0.25">
      <c r="A1444" s="3">
        <f>RSI!A1444</f>
        <v>44113</v>
      </c>
      <c r="B1444" s="2">
        <f>RSI!B1444</f>
        <v>2.3843000000000001</v>
      </c>
      <c r="C1444" s="2">
        <f>RSI!I1444</f>
        <v>71.333793207653258</v>
      </c>
      <c r="D1444" s="2">
        <f>MACD!E1444</f>
        <v>-4.4766923722253882E-2</v>
      </c>
      <c r="E1444" s="2">
        <f>MACD!F1444</f>
        <v>-3.3077275209478174E-2</v>
      </c>
      <c r="F1444" s="2">
        <f>'Moving Avg'!D1444</f>
        <v>2.32938</v>
      </c>
      <c r="G1444" s="2">
        <f>'Moving Avg'!F1444</f>
        <v>2.2321099999999996</v>
      </c>
      <c r="H1444" s="2">
        <f>'Moving Avg'!G1444</f>
        <v>2.2424440000000008</v>
      </c>
      <c r="I1444" s="2">
        <f>'Moving Avg'!H1444</f>
        <v>2.5009265000000012</v>
      </c>
      <c r="J1444" s="6" t="str">
        <f>OBV!F1444</f>
        <v>BULLISH</v>
      </c>
      <c r="K1444" s="6" t="str">
        <f>OBV!G1444</f>
        <v>STRONG</v>
      </c>
      <c r="L1444" s="6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2.3622999999999998</v>
      </c>
      <c r="C1445" s="2">
        <f>RSI!I1445</f>
        <v>66.682986124700875</v>
      </c>
      <c r="D1445" s="2">
        <f>MACD!E1445</f>
        <v>-4.7513671632112509E-2</v>
      </c>
      <c r="E1445" s="2">
        <f>MACD!F1445</f>
        <v>-3.5964554494005041E-2</v>
      </c>
      <c r="F1445" s="2">
        <f>'Moving Avg'!D1445</f>
        <v>2.35684</v>
      </c>
      <c r="G1445" s="2">
        <f>'Moving Avg'!F1445</f>
        <v>2.2414499999999995</v>
      </c>
      <c r="H1445" s="2">
        <f>'Moving Avg'!G1445</f>
        <v>2.2440920000000006</v>
      </c>
      <c r="I1445" s="2">
        <f>'Moving Avg'!H1445</f>
        <v>2.4994430000000007</v>
      </c>
      <c r="J1445" s="6" t="str">
        <f>OBV!F1445</f>
        <v>BULLISH</v>
      </c>
      <c r="K1445" s="6" t="str">
        <f>OBV!G1445</f>
        <v>STRONG</v>
      </c>
      <c r="L1445" s="6" t="str">
        <f>OBV!H1445</f>
        <v>CONFIRMED BULLISH</v>
      </c>
    </row>
    <row r="1446" spans="1:12" ht="13.5" x14ac:dyDescent="0.25">
      <c r="A1446" s="3">
        <f>RSI!A1446</f>
        <v>44117</v>
      </c>
      <c r="B1446" s="2">
        <f>RSI!B1446</f>
        <v>2.3513000000000002</v>
      </c>
      <c r="C1446" s="2">
        <f>RSI!I1446</f>
        <v>64.421376243581264</v>
      </c>
      <c r="D1446" s="2">
        <f>MACD!E1446</f>
        <v>-5.8147577582775334E-2</v>
      </c>
      <c r="E1446" s="2">
        <f>MACD!F1446</f>
        <v>-4.0401159111759101E-2</v>
      </c>
      <c r="F1446" s="2">
        <f>'Moving Avg'!D1446</f>
        <v>2.3612199999999999</v>
      </c>
      <c r="G1446" s="2">
        <f>'Moving Avg'!F1446</f>
        <v>2.2505149999999996</v>
      </c>
      <c r="H1446" s="2">
        <f>'Moving Avg'!G1446</f>
        <v>2.2454100000000006</v>
      </c>
      <c r="I1446" s="2">
        <f>'Moving Avg'!H1446</f>
        <v>2.4978770000000008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</row>
    <row r="1447" spans="1:12" ht="13.5" x14ac:dyDescent="0.25">
      <c r="A1447" s="3">
        <f>RSI!A1447</f>
        <v>44118</v>
      </c>
      <c r="B1447" s="2">
        <f>RSI!B1447</f>
        <v>2.3953000000000002</v>
      </c>
      <c r="C1447" s="2">
        <f>RSI!I1447</f>
        <v>68.956763008428894</v>
      </c>
      <c r="D1447" s="2">
        <f>MACD!E1447</f>
        <v>-6.9261349167109465E-2</v>
      </c>
      <c r="E1447" s="2">
        <f>MACD!F1447</f>
        <v>-4.6173197122829177E-2</v>
      </c>
      <c r="F1447" s="2">
        <f>'Moving Avg'!D1447</f>
        <v>2.3744000000000001</v>
      </c>
      <c r="G1447" s="2">
        <f>'Moving Avg'!F1447</f>
        <v>2.2617799999999999</v>
      </c>
      <c r="H1447" s="2">
        <f>'Moving Avg'!G1447</f>
        <v>2.2474980000000007</v>
      </c>
      <c r="I1447" s="2">
        <f>'Moving Avg'!H1447</f>
        <v>2.4965585000000008</v>
      </c>
      <c r="J1447" s="6" t="str">
        <f>OBV!F1447</f>
        <v>BULLISH</v>
      </c>
      <c r="K1447" s="6" t="str">
        <f>OBV!G1447</f>
        <v>NEUTRAL</v>
      </c>
      <c r="L1447" s="6" t="str">
        <f>OBV!H1447</f>
        <v>CONFIRMED BULLISH</v>
      </c>
    </row>
    <row r="1448" spans="1:12" ht="13.5" x14ac:dyDescent="0.25">
      <c r="A1448" s="3">
        <f>RSI!A1448</f>
        <v>44120</v>
      </c>
      <c r="B1448" s="2">
        <f>RSI!B1448</f>
        <v>2.4173</v>
      </c>
      <c r="C1448" s="2">
        <f>RSI!I1448</f>
        <v>70.950717668515949</v>
      </c>
      <c r="D1448" s="2">
        <f>MACD!E1448</f>
        <v>-8.2755485318173339E-2</v>
      </c>
      <c r="E1448" s="2">
        <f>MACD!F1448</f>
        <v>-5.3489654761898008E-2</v>
      </c>
      <c r="F1448" s="2">
        <f>'Moving Avg'!D1448</f>
        <v>2.3820999999999999</v>
      </c>
      <c r="G1448" s="2">
        <f>'Moving Avg'!F1448</f>
        <v>2.2744200000000001</v>
      </c>
      <c r="H1448" s="2">
        <f>'Moving Avg'!G1448</f>
        <v>2.2491480000000008</v>
      </c>
      <c r="I1448" s="2">
        <f>'Moving Avg'!H1448</f>
        <v>2.4953500000000006</v>
      </c>
      <c r="J1448" s="6" t="str">
        <f>OBV!F1448</f>
        <v>BULLISH</v>
      </c>
      <c r="K1448" s="6" t="str">
        <f>OBV!G1448</f>
        <v>STRONG</v>
      </c>
      <c r="L1448" s="6" t="str">
        <f>OBV!H1448</f>
        <v>CONFIRMED BULLISH</v>
      </c>
    </row>
    <row r="1449" spans="1:12" ht="13.5" x14ac:dyDescent="0.25">
      <c r="A1449" s="3">
        <f>RSI!A1449</f>
        <v>44123</v>
      </c>
      <c r="B1449" s="2">
        <f>RSI!B1449</f>
        <v>2.4337</v>
      </c>
      <c r="C1449" s="2">
        <f>RSI!I1449</f>
        <v>72.375188161607014</v>
      </c>
      <c r="D1449" s="2">
        <f>MACD!E1449</f>
        <v>-9.6229746002702843E-2</v>
      </c>
      <c r="E1449" s="2">
        <f>MACD!F1449</f>
        <v>-6.2037673010058976E-2</v>
      </c>
      <c r="F1449" s="2">
        <f>'Moving Avg'!D1449</f>
        <v>2.3919799999999998</v>
      </c>
      <c r="G1449" s="2">
        <f>'Moving Avg'!F1449</f>
        <v>2.2878799999999999</v>
      </c>
      <c r="H1449" s="2">
        <f>'Moving Avg'!G1449</f>
        <v>2.2516740000000008</v>
      </c>
      <c r="I1449" s="2">
        <f>'Moving Avg'!H1449</f>
        <v>2.4943335000000006</v>
      </c>
      <c r="J1449" s="6" t="str">
        <f>OBV!F1449</f>
        <v>BULLISH</v>
      </c>
      <c r="K1449" s="6" t="str">
        <f>OBV!G1449</f>
        <v>STRONG</v>
      </c>
      <c r="L1449" s="6" t="str">
        <f>OBV!H1449</f>
        <v>CONFIRMED BULLISH</v>
      </c>
    </row>
    <row r="1450" spans="1:12" ht="13.5" x14ac:dyDescent="0.25">
      <c r="A1450" s="3">
        <f>RSI!A1450</f>
        <v>44124</v>
      </c>
      <c r="B1450" s="2">
        <f>RSI!B1450</f>
        <v>2.3843000000000001</v>
      </c>
      <c r="C1450" s="2">
        <f>RSI!I1450</f>
        <v>62.442513499466443</v>
      </c>
      <c r="D1450" s="2">
        <f>MACD!E1450</f>
        <v>-9.8924625501947361E-2</v>
      </c>
      <c r="E1450" s="2">
        <f>MACD!F1450</f>
        <v>-6.9415063508436653E-2</v>
      </c>
      <c r="F1450" s="2">
        <f>'Moving Avg'!D1450</f>
        <v>2.3963799999999997</v>
      </c>
      <c r="G1450" s="2">
        <f>'Moving Avg'!F1450</f>
        <v>2.2972200000000003</v>
      </c>
      <c r="H1450" s="2">
        <f>'Moving Avg'!G1450</f>
        <v>2.2533220000000003</v>
      </c>
      <c r="I1450" s="2">
        <f>'Moving Avg'!H1450</f>
        <v>2.4929325000000007</v>
      </c>
      <c r="J1450" s="6" t="str">
        <f>OBV!F1450</f>
        <v>BEARISH</v>
      </c>
      <c r="K1450" s="6" t="str">
        <f>OBV!G1450</f>
        <v>WEAK</v>
      </c>
      <c r="L1450" s="6" t="str">
        <f>OBV!H1450</f>
        <v>BEARISH DIVERGENCE</v>
      </c>
    </row>
    <row r="1451" spans="1:12" ht="13.5" x14ac:dyDescent="0.25">
      <c r="A1451" s="3">
        <f>RSI!A1451</f>
        <v>44125</v>
      </c>
      <c r="B1451" s="2">
        <f>RSI!B1451</f>
        <v>2.4144000000000001</v>
      </c>
      <c r="C1451" s="2">
        <f>RSI!I1451</f>
        <v>65.545282398577768</v>
      </c>
      <c r="D1451" s="2">
        <f>MACD!E1451</f>
        <v>-8.7892127952900356E-2</v>
      </c>
      <c r="E1451" s="2">
        <f>MACD!F1451</f>
        <v>-7.3110476397329399E-2</v>
      </c>
      <c r="F1451" s="2">
        <f>'Moving Avg'!D1451</f>
        <v>2.4089999999999998</v>
      </c>
      <c r="G1451" s="2">
        <f>'Moving Avg'!F1451</f>
        <v>2.3050450000000002</v>
      </c>
      <c r="H1451" s="2">
        <f>'Moving Avg'!G1451</f>
        <v>2.2554620000000001</v>
      </c>
      <c r="I1451" s="2">
        <f>'Moving Avg'!H1451</f>
        <v>2.4915995000000009</v>
      </c>
      <c r="J1451" s="6" t="str">
        <f>OBV!F1451</f>
        <v>BEARISH</v>
      </c>
      <c r="K1451" s="6" t="str">
        <f>OBV!G1451</f>
        <v>WEAK</v>
      </c>
      <c r="L1451" s="6" t="str">
        <f>OBV!H1451</f>
        <v>CONFIRMED BEARISH</v>
      </c>
    </row>
    <row r="1452" spans="1:12" ht="13.5" x14ac:dyDescent="0.25">
      <c r="A1452" s="3">
        <f>RSI!A1452</f>
        <v>44126</v>
      </c>
      <c r="B1452" s="2">
        <f>RSI!B1452</f>
        <v>2.4203000000000001</v>
      </c>
      <c r="C1452" s="2">
        <f>RSI!I1452</f>
        <v>66.135841540542827</v>
      </c>
      <c r="D1452" s="2">
        <f>MACD!E1452</f>
        <v>-7.9652511605892595E-2</v>
      </c>
      <c r="E1452" s="2">
        <f>MACD!F1452</f>
        <v>-7.4418883439042044E-2</v>
      </c>
      <c r="F1452" s="2">
        <f>'Moving Avg'!D1452</f>
        <v>2.4140000000000001</v>
      </c>
      <c r="G1452" s="2">
        <f>'Moving Avg'!F1452</f>
        <v>2.3137150000000002</v>
      </c>
      <c r="H1452" s="2">
        <f>'Moving Avg'!G1452</f>
        <v>2.25827</v>
      </c>
      <c r="I1452" s="2">
        <f>'Moving Avg'!H1452</f>
        <v>2.4903235000000006</v>
      </c>
      <c r="J1452" s="6" t="str">
        <f>OBV!F1452</f>
        <v>BEARISH</v>
      </c>
      <c r="K1452" s="6" t="str">
        <f>OBV!G1452</f>
        <v>WEAK</v>
      </c>
      <c r="L1452" s="6" t="str">
        <f>OBV!H1452</f>
        <v>CONFIRMED BEARISH</v>
      </c>
    </row>
    <row r="1453" spans="1:12" ht="13.5" x14ac:dyDescent="0.25">
      <c r="A1453" s="3">
        <f>RSI!A1453</f>
        <v>44127</v>
      </c>
      <c r="B1453" s="2">
        <f>RSI!B1453</f>
        <v>2.4203000000000001</v>
      </c>
      <c r="C1453" s="2">
        <f>RSI!I1453</f>
        <v>66.135841540542827</v>
      </c>
      <c r="D1453" s="2">
        <f>MACD!E1453</f>
        <v>-6.5725148238796827E-2</v>
      </c>
      <c r="E1453" s="2">
        <f>MACD!F1453</f>
        <v>-7.2680136398992998E-2</v>
      </c>
      <c r="F1453" s="2">
        <f>'Moving Avg'!D1453</f>
        <v>2.4146000000000001</v>
      </c>
      <c r="G1453" s="2">
        <f>'Moving Avg'!F1453</f>
        <v>2.3226550000000001</v>
      </c>
      <c r="H1453" s="2">
        <f>'Moving Avg'!G1453</f>
        <v>2.2606379999999997</v>
      </c>
      <c r="I1453" s="2">
        <f>'Moving Avg'!H1453</f>
        <v>2.4889930000000002</v>
      </c>
      <c r="J1453" s="6" t="str">
        <f>OBV!F1453</f>
        <v>BEARISH</v>
      </c>
      <c r="K1453" s="6" t="str">
        <f>OBV!G1453</f>
        <v>WEAK</v>
      </c>
      <c r="L1453" s="6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2.4672999999999998</v>
      </c>
      <c r="C1454" s="2">
        <f>RSI!I1454</f>
        <v>70.76528495654469</v>
      </c>
      <c r="D1454" s="2">
        <f>MACD!E1454</f>
        <v>-5.7172653882938018E-2</v>
      </c>
      <c r="E1454" s="2">
        <f>MACD!F1454</f>
        <v>-6.9578639895782002E-2</v>
      </c>
      <c r="F1454" s="2">
        <f>'Moving Avg'!D1454</f>
        <v>2.4213200000000001</v>
      </c>
      <c r="G1454" s="2">
        <f>'Moving Avg'!F1454</f>
        <v>2.3355950000000001</v>
      </c>
      <c r="H1454" s="2">
        <f>'Moving Avg'!G1454</f>
        <v>2.2639459999999998</v>
      </c>
      <c r="I1454" s="2">
        <f>'Moving Avg'!H1454</f>
        <v>2.4878975000000003</v>
      </c>
      <c r="J1454" s="6" t="str">
        <f>OBV!F1454</f>
        <v>BEARISH</v>
      </c>
      <c r="K1454" s="6" t="str">
        <f>OBV!G1454</f>
        <v>WEAK</v>
      </c>
      <c r="L1454" s="6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2.4613999999999998</v>
      </c>
      <c r="C1455" s="2">
        <f>RSI!I1455</f>
        <v>69.48119743937923</v>
      </c>
      <c r="D1455" s="2">
        <f>MACD!E1455</f>
        <v>-5.3713888745066107E-2</v>
      </c>
      <c r="E1455" s="2">
        <f>MACD!F1455</f>
        <v>-6.6405689665638826E-2</v>
      </c>
      <c r="F1455" s="2">
        <f>'Moving Avg'!D1455</f>
        <v>2.4367399999999999</v>
      </c>
      <c r="G1455" s="2">
        <f>'Moving Avg'!F1455</f>
        <v>2.34659</v>
      </c>
      <c r="H1455" s="2">
        <f>'Moving Avg'!G1455</f>
        <v>2.2671359999999998</v>
      </c>
      <c r="I1455" s="2">
        <f>'Moving Avg'!H1455</f>
        <v>2.4870195000000006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2.4672999999999998</v>
      </c>
      <c r="C1456" s="2">
        <f>RSI!I1456</f>
        <v>70.066151293770389</v>
      </c>
      <c r="D1456" s="2">
        <f>MACD!E1456</f>
        <v>-5.3650595389239886E-2</v>
      </c>
      <c r="E1456" s="2">
        <f>MACD!F1456</f>
        <v>-6.3854670810359046E-2</v>
      </c>
      <c r="F1456" s="2">
        <f>'Moving Avg'!D1456</f>
        <v>2.4473199999999999</v>
      </c>
      <c r="G1456" s="2">
        <f>'Moving Avg'!F1456</f>
        <v>2.36063</v>
      </c>
      <c r="H1456" s="2">
        <f>'Moving Avg'!G1456</f>
        <v>2.2703339999999996</v>
      </c>
      <c r="I1456" s="2">
        <f>'Moving Avg'!H1456</f>
        <v>2.4861710000000006</v>
      </c>
      <c r="J1456" s="6" t="str">
        <f>OBV!F1456</f>
        <v>BULLISH</v>
      </c>
      <c r="K1456" s="6" t="str">
        <f>OBV!G1456</f>
        <v>NEUTRAL</v>
      </c>
      <c r="L1456" s="6" t="str">
        <f>OBV!H1456</f>
        <v>CONFIRMED BULLISH</v>
      </c>
    </row>
    <row r="1457" spans="1:12" ht="13.5" x14ac:dyDescent="0.25">
      <c r="A1457" s="3">
        <f>RSI!A1457</f>
        <v>44134</v>
      </c>
      <c r="B1457" s="2">
        <f>RSI!B1457</f>
        <v>2.4672999999999998</v>
      </c>
      <c r="C1457" s="2">
        <f>RSI!I1457</f>
        <v>70.066151293770389</v>
      </c>
      <c r="D1457" s="2">
        <f>MACD!E1457</f>
        <v>-4.7542310333943405E-2</v>
      </c>
      <c r="E1457" s="2">
        <f>MACD!F1457</f>
        <v>-6.0592198715075922E-2</v>
      </c>
      <c r="F1457" s="2">
        <f>'Moving Avg'!D1457</f>
        <v>2.4567199999999998</v>
      </c>
      <c r="G1457" s="2">
        <f>'Moving Avg'!F1457</f>
        <v>2.3741199999999996</v>
      </c>
      <c r="H1457" s="2">
        <f>'Moving Avg'!G1457</f>
        <v>2.2740819999999995</v>
      </c>
      <c r="I1457" s="2">
        <f>'Moving Avg'!H1457</f>
        <v>2.4851025000000004</v>
      </c>
      <c r="J1457" s="6" t="str">
        <f>OBV!F1457</f>
        <v>BULLISH</v>
      </c>
      <c r="K1457" s="6" t="str">
        <f>OBV!G1457</f>
        <v>NEUTRAL</v>
      </c>
      <c r="L1457" s="6" t="str">
        <f>OBV!H1457</f>
        <v>CONFIRMED BULLISH</v>
      </c>
    </row>
    <row r="1458" spans="1:12" ht="13.5" x14ac:dyDescent="0.25">
      <c r="A1458" s="3">
        <f>RSI!A1458</f>
        <v>44137</v>
      </c>
      <c r="B1458" s="2">
        <f>RSI!B1458</f>
        <v>2.4438</v>
      </c>
      <c r="C1458" s="2">
        <f>RSI!I1458</f>
        <v>64.367091419304842</v>
      </c>
      <c r="D1458" s="2">
        <f>MACD!E1458</f>
        <v>-3.7909980899349716E-2</v>
      </c>
      <c r="E1458" s="2">
        <f>MACD!F1458</f>
        <v>-5.6055755151930689E-2</v>
      </c>
      <c r="F1458" s="2">
        <f>'Moving Avg'!D1458</f>
        <v>2.4614199999999995</v>
      </c>
      <c r="G1458" s="2">
        <f>'Moving Avg'!F1458</f>
        <v>2.3869850000000001</v>
      </c>
      <c r="H1458" s="2">
        <f>'Moving Avg'!G1458</f>
        <v>2.2776899999999993</v>
      </c>
      <c r="I1458" s="2">
        <f>'Moving Avg'!H1458</f>
        <v>2.4839165000000007</v>
      </c>
      <c r="J1458" s="6" t="str">
        <f>OBV!F1458</f>
        <v>BULLISH</v>
      </c>
      <c r="K1458" s="6" t="str">
        <f>OBV!G1458</f>
        <v>NEUTRAL</v>
      </c>
      <c r="L1458" s="6" t="str">
        <f>OBV!H1458</f>
        <v>CONFIRMED BULLISH</v>
      </c>
    </row>
    <row r="1459" spans="1:12" ht="13.5" x14ac:dyDescent="0.25">
      <c r="A1459" s="3">
        <f>RSI!A1459</f>
        <v>44138</v>
      </c>
      <c r="B1459" s="2">
        <f>RSI!B1459</f>
        <v>2.4672999999999998</v>
      </c>
      <c r="C1459" s="2">
        <f>RSI!I1459</f>
        <v>67.236971076224279</v>
      </c>
      <c r="D1459" s="2">
        <f>MACD!E1459</f>
        <v>-2.9450919594191216E-2</v>
      </c>
      <c r="E1459" s="2">
        <f>MACD!F1459</f>
        <v>-5.0734788040382797E-2</v>
      </c>
      <c r="F1459" s="2">
        <f>'Moving Avg'!D1459</f>
        <v>2.4614199999999995</v>
      </c>
      <c r="G1459" s="2">
        <f>'Moving Avg'!F1459</f>
        <v>2.4010250000000002</v>
      </c>
      <c r="H1459" s="2">
        <f>'Moving Avg'!G1459</f>
        <v>2.2812179999999995</v>
      </c>
      <c r="I1459" s="2">
        <f>'Moving Avg'!H1459</f>
        <v>2.4829030000000007</v>
      </c>
      <c r="J1459" s="6" t="str">
        <f>OBV!F1459</f>
        <v>BULLISH</v>
      </c>
      <c r="K1459" s="6" t="str">
        <f>OBV!G1459</f>
        <v>NEUTRAL</v>
      </c>
      <c r="L1459" s="6" t="str">
        <f>OBV!H1459</f>
        <v>NEUTRAL</v>
      </c>
    </row>
    <row r="1460" spans="1:12" ht="13.5" x14ac:dyDescent="0.25">
      <c r="A1460" s="3">
        <f>RSI!A1460</f>
        <v>44139</v>
      </c>
      <c r="B1460" s="2">
        <f>RSI!B1460</f>
        <v>2.4085000000000001</v>
      </c>
      <c r="C1460" s="2">
        <f>RSI!I1460</f>
        <v>55.247065241075184</v>
      </c>
      <c r="D1460" s="2">
        <f>MACD!E1460</f>
        <v>-2.6115177322694638E-2</v>
      </c>
      <c r="E1460" s="2">
        <f>MACD!F1460</f>
        <v>-4.5810865896845167E-2</v>
      </c>
      <c r="F1460" s="2">
        <f>'Moving Avg'!D1460</f>
        <v>2.4508399999999999</v>
      </c>
      <c r="G1460" s="2">
        <f>'Moving Avg'!F1460</f>
        <v>2.4102000000000006</v>
      </c>
      <c r="H1460" s="2">
        <f>'Moving Avg'!G1460</f>
        <v>2.2835699999999992</v>
      </c>
      <c r="I1460" s="2">
        <f>'Moving Avg'!H1460</f>
        <v>2.481595500000001</v>
      </c>
      <c r="J1460" s="6" t="str">
        <f>OBV!F1460</f>
        <v>BULLISH</v>
      </c>
      <c r="K1460" s="6" t="str">
        <f>OBV!G1460</f>
        <v>NEUTRAL</v>
      </c>
      <c r="L1460" s="6" t="str">
        <f>OBV!H1460</f>
        <v>BULLISH DIVERGENCE</v>
      </c>
    </row>
    <row r="1461" spans="1:12" ht="13.5" x14ac:dyDescent="0.25">
      <c r="A1461" s="3">
        <f>RSI!A1461</f>
        <v>44140</v>
      </c>
      <c r="B1461" s="2">
        <f>RSI!B1461</f>
        <v>2.4554999999999998</v>
      </c>
      <c r="C1461" s="2">
        <f>RSI!I1461</f>
        <v>61.202537056096681</v>
      </c>
      <c r="D1461" s="2">
        <f>MACD!E1461</f>
        <v>-2.2330590901177949E-2</v>
      </c>
      <c r="E1461" s="2">
        <f>MACD!F1461</f>
        <v>-4.1114810897711726E-2</v>
      </c>
      <c r="F1461" s="2">
        <f>'Moving Avg'!D1461</f>
        <v>2.44848</v>
      </c>
      <c r="G1461" s="2">
        <f>'Moving Avg'!F1461</f>
        <v>2.4165049999999999</v>
      </c>
      <c r="H1461" s="2">
        <f>'Moving Avg'!G1461</f>
        <v>2.2876319999999994</v>
      </c>
      <c r="I1461" s="2">
        <f>'Moving Avg'!H1461</f>
        <v>2.4809075000000007</v>
      </c>
      <c r="J1461" s="6" t="str">
        <f>OBV!F1461</f>
        <v>BULLISH</v>
      </c>
      <c r="K1461" s="6" t="str">
        <f>OBV!G1461</f>
        <v>NEUTRAL</v>
      </c>
      <c r="L1461" s="6" t="str">
        <f>OBV!H1461</f>
        <v>BULLISH DIVERGENCE</v>
      </c>
    </row>
    <row r="1462" spans="1:12" ht="13.5" x14ac:dyDescent="0.25">
      <c r="A1462" s="3">
        <f>RSI!A1462</f>
        <v>44141</v>
      </c>
      <c r="B1462" s="2">
        <f>RSI!B1462</f>
        <v>2.4203000000000001</v>
      </c>
      <c r="C1462" s="2">
        <f>RSI!I1462</f>
        <v>55.270331248687519</v>
      </c>
      <c r="D1462" s="2">
        <f>MACD!E1462</f>
        <v>-1.6064255774335123E-2</v>
      </c>
      <c r="E1462" s="2">
        <f>MACD!F1462</f>
        <v>-3.6104699873036404E-2</v>
      </c>
      <c r="F1462" s="2">
        <f>'Moving Avg'!D1462</f>
        <v>2.4390799999999997</v>
      </c>
      <c r="G1462" s="2">
        <f>'Moving Avg'!F1462</f>
        <v>2.4210500000000001</v>
      </c>
      <c r="H1462" s="2">
        <f>'Moving Avg'!G1462</f>
        <v>2.2904399999999994</v>
      </c>
      <c r="I1462" s="2">
        <f>'Moving Avg'!H1462</f>
        <v>2.4797140000000004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</row>
    <row r="1463" spans="1:12" ht="13.5" x14ac:dyDescent="0.25">
      <c r="A1463" s="3">
        <f>RSI!A1463</f>
        <v>44144</v>
      </c>
      <c r="B1463" s="2">
        <f>RSI!B1463</f>
        <v>2.4203000000000001</v>
      </c>
      <c r="C1463" s="2">
        <f>RSI!I1463</f>
        <v>55.270331248687519</v>
      </c>
      <c r="D1463" s="2">
        <f>MACD!E1463</f>
        <v>-1.09716655094374E-2</v>
      </c>
      <c r="E1463" s="2">
        <f>MACD!F1463</f>
        <v>-3.1078093000316605E-2</v>
      </c>
      <c r="F1463" s="2">
        <f>'Moving Avg'!D1463</f>
        <v>2.43438</v>
      </c>
      <c r="G1463" s="2">
        <f>'Moving Avg'!F1463</f>
        <v>2.4231250000000002</v>
      </c>
      <c r="H1463" s="2">
        <f>'Moving Avg'!G1463</f>
        <v>2.2937979999999998</v>
      </c>
      <c r="I1463" s="2">
        <f>'Moving Avg'!H1463</f>
        <v>2.4786305000000004</v>
      </c>
      <c r="J1463" s="6" t="str">
        <f>OBV!F1463</f>
        <v>BULLISH</v>
      </c>
      <c r="K1463" s="6" t="str">
        <f>OBV!G1463</f>
        <v>NEUTRAL</v>
      </c>
      <c r="L1463" s="6" t="str">
        <f>OBV!H1463</f>
        <v>BULLISH DIVERGENCE</v>
      </c>
    </row>
    <row r="1464" spans="1:12" ht="13.5" x14ac:dyDescent="0.25">
      <c r="A1464" s="3">
        <f>RSI!A1464</f>
        <v>44145</v>
      </c>
      <c r="B1464" s="2">
        <f>RSI!B1464</f>
        <v>2.4379</v>
      </c>
      <c r="C1464" s="2">
        <f>RSI!I1464</f>
        <v>57.650638512930513</v>
      </c>
      <c r="D1464" s="2">
        <f>MACD!E1464</f>
        <v>-9.2964560948161079E-4</v>
      </c>
      <c r="E1464" s="2">
        <f>MACD!F1464</f>
        <v>-2.5048403522149605E-2</v>
      </c>
      <c r="F1464" s="2">
        <f>'Moving Avg'!D1464</f>
        <v>2.4284999999999997</v>
      </c>
      <c r="G1464" s="2">
        <f>'Moving Avg'!F1464</f>
        <v>2.4258049999999995</v>
      </c>
      <c r="H1464" s="2">
        <f>'Moving Avg'!G1464</f>
        <v>2.2975079999999992</v>
      </c>
      <c r="I1464" s="2">
        <f>'Moving Avg'!H1464</f>
        <v>2.4774975000000006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</row>
    <row r="1465" spans="1:12" ht="13.5" x14ac:dyDescent="0.25">
      <c r="A1465" s="3">
        <f>RSI!A1465</f>
        <v>44146</v>
      </c>
      <c r="B1465" s="2">
        <f>RSI!B1465</f>
        <v>2.4379</v>
      </c>
      <c r="C1465" s="2">
        <f>RSI!I1465</f>
        <v>57.650638512930513</v>
      </c>
      <c r="D1465" s="2">
        <f>MACD!E1465</f>
        <v>6.3759784786263651E-3</v>
      </c>
      <c r="E1465" s="2">
        <f>MACD!F1465</f>
        <v>-1.8763527121994413E-2</v>
      </c>
      <c r="F1465" s="2">
        <f>'Moving Avg'!D1465</f>
        <v>2.43438</v>
      </c>
      <c r="G1465" s="2">
        <f>'Moving Avg'!F1465</f>
        <v>2.4295849999999994</v>
      </c>
      <c r="H1465" s="2">
        <f>'Moving Avg'!G1465</f>
        <v>2.3014359999999998</v>
      </c>
      <c r="I1465" s="2">
        <f>'Moving Avg'!H1465</f>
        <v>2.4759800000000003</v>
      </c>
      <c r="J1465" s="6" t="str">
        <f>OBV!F1465</f>
        <v>BEARISH</v>
      </c>
      <c r="K1465" s="6" t="str">
        <f>OBV!G1465</f>
        <v>NEUTRAL</v>
      </c>
      <c r="L1465" s="6" t="str">
        <f>OBV!H1465</f>
        <v>BEARISH DIVERGENCE</v>
      </c>
    </row>
    <row r="1466" spans="1:12" ht="13.5" x14ac:dyDescent="0.25">
      <c r="A1466" s="3">
        <f>RSI!A1466</f>
        <v>44147</v>
      </c>
      <c r="B1466" s="2">
        <f>RSI!B1466</f>
        <v>2.4379</v>
      </c>
      <c r="C1466" s="2">
        <f>RSI!I1466</f>
        <v>57.650638512930513</v>
      </c>
      <c r="D1466" s="2">
        <f>MACD!E1466</f>
        <v>1.3202595886931512E-2</v>
      </c>
      <c r="E1466" s="2">
        <f>MACD!F1466</f>
        <v>-1.2370302520209228E-2</v>
      </c>
      <c r="F1466" s="2">
        <f>'Moving Avg'!D1466</f>
        <v>2.43086</v>
      </c>
      <c r="G1466" s="2">
        <f>'Moving Avg'!F1466</f>
        <v>2.4339149999999998</v>
      </c>
      <c r="H1466" s="2">
        <f>'Moving Avg'!G1466</f>
        <v>2.3055839999999996</v>
      </c>
      <c r="I1466" s="2">
        <f>'Moving Avg'!H1466</f>
        <v>2.4739955000000005</v>
      </c>
      <c r="J1466" s="6" t="str">
        <f>OBV!F1466</f>
        <v>BEARISH</v>
      </c>
      <c r="K1466" s="6" t="str">
        <f>OBV!G1466</f>
        <v>NEUTRAL</v>
      </c>
      <c r="L1466" s="6" t="str">
        <f>OBV!H1466</f>
        <v>CONFIRMED BEARISH</v>
      </c>
    </row>
    <row r="1467" spans="1:12" ht="13.5" x14ac:dyDescent="0.25">
      <c r="A1467" s="3">
        <f>RSI!A1467</f>
        <v>44148</v>
      </c>
      <c r="B1467" s="2">
        <f>RSI!B1467</f>
        <v>2.4085000000000001</v>
      </c>
      <c r="C1467" s="2">
        <f>RSI!I1467</f>
        <v>51.889533172441226</v>
      </c>
      <c r="D1467" s="2">
        <f>MACD!E1467</f>
        <v>2.0913448889028796E-2</v>
      </c>
      <c r="E1467" s="2">
        <f>MACD!F1467</f>
        <v>-5.7135522383616232E-3</v>
      </c>
      <c r="F1467" s="2">
        <f>'Moving Avg'!D1467</f>
        <v>2.4285000000000001</v>
      </c>
      <c r="G1467" s="2">
        <f>'Moving Avg'!F1467</f>
        <v>2.4345749999999997</v>
      </c>
      <c r="H1467" s="2">
        <f>'Moving Avg'!G1467</f>
        <v>2.3096939999999995</v>
      </c>
      <c r="I1467" s="2">
        <f>'Moving Avg'!H1467</f>
        <v>2.4718915000000004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</row>
    <row r="1468" spans="1:12" ht="13.5" x14ac:dyDescent="0.25">
      <c r="A1468" s="3">
        <f>RSI!A1468</f>
        <v>44151</v>
      </c>
      <c r="B1468" s="2">
        <f>RSI!B1468</f>
        <v>2.4379</v>
      </c>
      <c r="C1468" s="2">
        <f>RSI!I1468</f>
        <v>56.564040038922727</v>
      </c>
      <c r="D1468" s="2">
        <f>MACD!E1468</f>
        <v>2.1593308661167931E-2</v>
      </c>
      <c r="E1468" s="2">
        <f>MACD!F1468</f>
        <v>-2.5218005845571191E-4</v>
      </c>
      <c r="F1468" s="2">
        <f>'Moving Avg'!D1468</f>
        <v>2.4320200000000001</v>
      </c>
      <c r="G1468" s="2">
        <f>'Moving Avg'!F1468</f>
        <v>2.4356049999999998</v>
      </c>
      <c r="H1468" s="2">
        <f>'Moving Avg'!G1468</f>
        <v>2.3145019999999992</v>
      </c>
      <c r="I1468" s="2">
        <f>'Moving Avg'!H1468</f>
        <v>2.4701545</v>
      </c>
      <c r="J1468" s="6" t="str">
        <f>OBV!F1468</f>
        <v>BEARISH</v>
      </c>
      <c r="K1468" s="6" t="str">
        <f>OBV!G1468</f>
        <v>NEUTRAL</v>
      </c>
      <c r="L1468" s="6" t="str">
        <f>OBV!H1468</f>
        <v>BEARISH DIVERGENCE</v>
      </c>
    </row>
    <row r="1469" spans="1:12" ht="13.5" x14ac:dyDescent="0.25">
      <c r="A1469" s="3">
        <f>RSI!A1469</f>
        <v>44152</v>
      </c>
      <c r="B1469" s="2">
        <f>RSI!B1469</f>
        <v>2.4379</v>
      </c>
      <c r="C1469" s="2">
        <f>RSI!I1469</f>
        <v>56.564040038922727</v>
      </c>
      <c r="D1469" s="2">
        <f>MACD!E1469</f>
        <v>2.5562505819838766E-2</v>
      </c>
      <c r="E1469" s="2">
        <f>MACD!F1469</f>
        <v>4.9107571172031838E-3</v>
      </c>
      <c r="F1469" s="2">
        <f>'Moving Avg'!D1469</f>
        <v>2.4320200000000001</v>
      </c>
      <c r="G1469" s="2">
        <f>'Moving Avg'!F1469</f>
        <v>2.4358149999999994</v>
      </c>
      <c r="H1469" s="2">
        <f>'Moving Avg'!G1469</f>
        <v>2.3202979999999993</v>
      </c>
      <c r="I1469" s="2">
        <f>'Moving Avg'!H1469</f>
        <v>2.4684725000000003</v>
      </c>
      <c r="J1469" s="6" t="str">
        <f>OBV!F1469</f>
        <v>BEARISH</v>
      </c>
      <c r="K1469" s="6" t="str">
        <f>OBV!G1469</f>
        <v>NEUTRAL</v>
      </c>
      <c r="L1469" s="6" t="str">
        <f>OBV!H1469</f>
        <v>NEUTRAL</v>
      </c>
    </row>
    <row r="1470" spans="1:12" ht="13.5" x14ac:dyDescent="0.25">
      <c r="A1470" s="3">
        <f>RSI!A1470</f>
        <v>44153</v>
      </c>
      <c r="B1470" s="2">
        <f>RSI!B1470</f>
        <v>2.4379</v>
      </c>
      <c r="C1470" s="2">
        <f>RSI!I1470</f>
        <v>56.564040038922727</v>
      </c>
      <c r="D1470" s="2">
        <f>MACD!E1470</f>
        <v>1.9669853954753513E-2</v>
      </c>
      <c r="E1470" s="2">
        <f>MACD!F1470</f>
        <v>7.86257648471325E-3</v>
      </c>
      <c r="F1470" s="2">
        <f>'Moving Avg'!D1470</f>
        <v>2.4320200000000001</v>
      </c>
      <c r="G1470" s="2">
        <f>'Moving Avg'!F1470</f>
        <v>2.4384949999999996</v>
      </c>
      <c r="H1470" s="2">
        <f>'Moving Avg'!G1470</f>
        <v>2.3262039999999993</v>
      </c>
      <c r="I1470" s="2">
        <f>'Moving Avg'!H1470</f>
        <v>2.4669000000000008</v>
      </c>
      <c r="J1470" s="6" t="str">
        <f>OBV!F1470</f>
        <v>BEARISH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44154</v>
      </c>
      <c r="B1471" s="2">
        <f>RSI!B1471</f>
        <v>2.3967999999999998</v>
      </c>
      <c r="C1471" s="2">
        <f>RSI!I1471</f>
        <v>48.359946805963538</v>
      </c>
      <c r="D1471" s="2">
        <f>MACD!E1471</f>
        <v>2.4769116978350603E-2</v>
      </c>
      <c r="E1471" s="2">
        <f>MACD!F1471</f>
        <v>1.1243884583440722E-2</v>
      </c>
      <c r="F1471" s="2">
        <f>'Moving Avg'!D1471</f>
        <v>2.4238</v>
      </c>
      <c r="G1471" s="2">
        <f>'Moving Avg'!F1471</f>
        <v>2.4376150000000001</v>
      </c>
      <c r="H1471" s="2">
        <f>'Moving Avg'!G1471</f>
        <v>2.3313979999999992</v>
      </c>
      <c r="I1471" s="2">
        <f>'Moving Avg'!H1471</f>
        <v>2.4651770000000002</v>
      </c>
      <c r="J1471" s="6" t="str">
        <f>OBV!F1471</f>
        <v>BEARISH</v>
      </c>
      <c r="K1471" s="6" t="str">
        <f>OBV!G1471</f>
        <v>WEAK</v>
      </c>
      <c r="L1471" s="6" t="str">
        <f>OBV!H1471</f>
        <v>CONFIRMED BEARISH</v>
      </c>
    </row>
    <row r="1472" spans="1:12" ht="13.5" x14ac:dyDescent="0.25">
      <c r="A1472" s="3">
        <f>RSI!A1472</f>
        <v>44155</v>
      </c>
      <c r="B1472" s="2">
        <f>RSI!B1472</f>
        <v>2.3967999999999998</v>
      </c>
      <c r="C1472" s="2">
        <f>RSI!I1472</f>
        <v>48.359946805963538</v>
      </c>
      <c r="D1472" s="2">
        <f>MACD!E1472</f>
        <v>2.3735558185118855E-2</v>
      </c>
      <c r="E1472" s="2">
        <f>MACD!F1472</f>
        <v>1.3742219303776348E-2</v>
      </c>
      <c r="F1472" s="2">
        <f>'Moving Avg'!D1472</f>
        <v>2.4214599999999997</v>
      </c>
      <c r="G1472" s="2">
        <f>'Moving Avg'!F1472</f>
        <v>2.4364399999999997</v>
      </c>
      <c r="H1472" s="2">
        <f>'Moving Avg'!G1472</f>
        <v>2.3365919999999991</v>
      </c>
      <c r="I1472" s="2">
        <f>'Moving Avg'!H1472</f>
        <v>2.4633715000000005</v>
      </c>
      <c r="J1472" s="6" t="str">
        <f>OBV!F1472</f>
        <v>BEARISH</v>
      </c>
      <c r="K1472" s="6" t="str">
        <f>OBV!G1472</f>
        <v>WEAK</v>
      </c>
      <c r="L1472" s="6" t="str">
        <f>OBV!H1472</f>
        <v>CONFIRMED BEARISH</v>
      </c>
    </row>
    <row r="1473" spans="1:12" ht="13.5" x14ac:dyDescent="0.25">
      <c r="A1473" s="3">
        <f>RSI!A1473</f>
        <v>44158</v>
      </c>
      <c r="B1473" s="2">
        <f>RSI!B1473</f>
        <v>2.3967999999999998</v>
      </c>
      <c r="C1473" s="2">
        <f>RSI!I1473</f>
        <v>48.359946805963531</v>
      </c>
      <c r="D1473" s="2">
        <f>MACD!E1473</f>
        <v>2.2923105476061689E-2</v>
      </c>
      <c r="E1473" s="2">
        <f>MACD!F1473</f>
        <v>1.5578396538233417E-2</v>
      </c>
      <c r="F1473" s="2">
        <f>'Moving Avg'!D1473</f>
        <v>2.4132399999999996</v>
      </c>
      <c r="G1473" s="2">
        <f>'Moving Avg'!F1473</f>
        <v>2.4352649999999998</v>
      </c>
      <c r="H1473" s="2">
        <f>'Moving Avg'!G1473</f>
        <v>2.3417859999999995</v>
      </c>
      <c r="I1473" s="2">
        <f>'Moving Avg'!H1473</f>
        <v>2.4616210000000005</v>
      </c>
      <c r="J1473" s="6" t="str">
        <f>OBV!F1473</f>
        <v>BEARISH</v>
      </c>
      <c r="K1473" s="6" t="str">
        <f>OBV!G1473</f>
        <v>WEAK</v>
      </c>
      <c r="L1473" s="6" t="str">
        <f>OBV!H1473</f>
        <v>CONFIRMED BEARISH</v>
      </c>
    </row>
    <row r="1474" spans="1:12" ht="13.5" x14ac:dyDescent="0.25">
      <c r="A1474" s="3">
        <f>RSI!A1474</f>
        <v>44159</v>
      </c>
      <c r="B1474" s="2">
        <f>RSI!B1474</f>
        <v>2.4379</v>
      </c>
      <c r="C1474" s="2">
        <f>RSI!I1474</f>
        <v>56.279942426176966</v>
      </c>
      <c r="D1474" s="2">
        <f>MACD!E1474</f>
        <v>2.1956390613113275E-2</v>
      </c>
      <c r="E1474" s="2">
        <f>MACD!F1474</f>
        <v>1.6853995353209389E-2</v>
      </c>
      <c r="F1474" s="2">
        <f>'Moving Avg'!D1474</f>
        <v>2.4132399999999996</v>
      </c>
      <c r="G1474" s="2">
        <f>'Moving Avg'!F1474</f>
        <v>2.4337949999999995</v>
      </c>
      <c r="H1474" s="2">
        <f>'Moving Avg'!G1474</f>
        <v>2.3476919999999994</v>
      </c>
      <c r="I1474" s="2">
        <f>'Moving Avg'!H1474</f>
        <v>2.4602135000000005</v>
      </c>
      <c r="J1474" s="6" t="str">
        <f>OBV!F1474</f>
        <v>BEARISH</v>
      </c>
      <c r="K1474" s="6" t="str">
        <f>OBV!G1474</f>
        <v>WEAK</v>
      </c>
      <c r="L1474" s="6" t="str">
        <f>OBV!H1474</f>
        <v>NEUTRAL</v>
      </c>
    </row>
    <row r="1475" spans="1:12" ht="13.5" x14ac:dyDescent="0.25">
      <c r="A1475" s="3">
        <f>RSI!A1475</f>
        <v>44160</v>
      </c>
      <c r="B1475" s="2">
        <f>RSI!B1475</f>
        <v>2.4613999999999998</v>
      </c>
      <c r="C1475" s="2">
        <f>RSI!I1475</f>
        <v>60.052521535671026</v>
      </c>
      <c r="D1475" s="2">
        <f>MACD!E1475</f>
        <v>1.9208036910084214E-2</v>
      </c>
      <c r="E1475" s="2">
        <f>MACD!F1475</f>
        <v>1.7324803664584356E-2</v>
      </c>
      <c r="F1475" s="2">
        <f>'Moving Avg'!D1475</f>
        <v>2.4179399999999998</v>
      </c>
      <c r="G1475" s="2">
        <f>'Moving Avg'!F1475</f>
        <v>2.4337949999999995</v>
      </c>
      <c r="H1475" s="2">
        <f>'Moving Avg'!G1475</f>
        <v>2.3534099999999993</v>
      </c>
      <c r="I1475" s="2">
        <f>'Moving Avg'!H1475</f>
        <v>2.4587860000000004</v>
      </c>
      <c r="J1475" s="6" t="str">
        <f>OBV!F1475</f>
        <v>BEARISH</v>
      </c>
      <c r="K1475" s="6" t="str">
        <f>OBV!G1475</f>
        <v>WEAK</v>
      </c>
      <c r="L1475" s="6" t="str">
        <f>OBV!H1475</f>
        <v>BEARISH DIVERGENCE</v>
      </c>
    </row>
    <row r="1476" spans="1:12" ht="13.5" x14ac:dyDescent="0.25">
      <c r="A1476" s="3">
        <f>RSI!A1476</f>
        <v>44161</v>
      </c>
      <c r="B1476" s="2">
        <f>RSI!B1476</f>
        <v>2.4554999999999998</v>
      </c>
      <c r="C1476" s="2">
        <f>RSI!I1476</f>
        <v>58.683400833710621</v>
      </c>
      <c r="D1476" s="2">
        <f>MACD!E1476</f>
        <v>1.70051041010435E-2</v>
      </c>
      <c r="E1476" s="2">
        <f>MACD!F1476</f>
        <v>1.7260863751876184E-2</v>
      </c>
      <c r="F1476" s="2">
        <f>'Moving Avg'!D1476</f>
        <v>2.4296799999999998</v>
      </c>
      <c r="G1476" s="2">
        <f>'Moving Avg'!F1476</f>
        <v>2.4332049999999996</v>
      </c>
      <c r="H1476" s="2">
        <f>'Moving Avg'!G1476</f>
        <v>2.359119999999999</v>
      </c>
      <c r="I1476" s="2">
        <f>'Moving Avg'!H1476</f>
        <v>2.4576040000000003</v>
      </c>
      <c r="J1476" s="6" t="str">
        <f>OBV!F1476</f>
        <v>BEARISH</v>
      </c>
      <c r="K1476" s="6" t="str">
        <f>OBV!G1476</f>
        <v>NEUTRAL</v>
      </c>
      <c r="L1476" s="6" t="str">
        <f>OBV!H1476</f>
        <v>BEARISH DIVERGENCE</v>
      </c>
    </row>
    <row r="1477" spans="1:12" ht="13.5" x14ac:dyDescent="0.25">
      <c r="A1477" s="3">
        <f>RSI!A1477</f>
        <v>44162</v>
      </c>
      <c r="B1477" s="2">
        <f>RSI!B1477</f>
        <v>2.4085000000000001</v>
      </c>
      <c r="C1477" s="2">
        <f>RSI!I1477</f>
        <v>49.083318886278008</v>
      </c>
      <c r="D1477" s="2">
        <f>MACD!E1477</f>
        <v>1.3843203990244302E-2</v>
      </c>
      <c r="E1477" s="2">
        <f>MACD!F1477</f>
        <v>1.6577331799549809E-2</v>
      </c>
      <c r="F1477" s="2">
        <f>'Moving Avg'!D1477</f>
        <v>2.4320200000000001</v>
      </c>
      <c r="G1477" s="2">
        <f>'Moving Avg'!F1477</f>
        <v>2.4302649999999995</v>
      </c>
      <c r="H1477" s="2">
        <f>'Moving Avg'!G1477</f>
        <v>2.3638899999999996</v>
      </c>
      <c r="I1477" s="2">
        <f>'Moving Avg'!H1477</f>
        <v>2.4561870000000003</v>
      </c>
      <c r="J1477" s="6" t="str">
        <f>OBV!F1477</f>
        <v>BEARISH</v>
      </c>
      <c r="K1477" s="6" t="str">
        <f>OBV!G1477</f>
        <v>NEUTRAL</v>
      </c>
      <c r="L1477" s="6" t="str">
        <f>OBV!H1477</f>
        <v>BEARISH DIVERGENCE</v>
      </c>
    </row>
    <row r="1478" spans="1:12" ht="13.5" x14ac:dyDescent="0.25">
      <c r="A1478" s="3">
        <f>RSI!A1478</f>
        <v>44165</v>
      </c>
      <c r="B1478" s="2">
        <f>RSI!B1478</f>
        <v>2.4085000000000001</v>
      </c>
      <c r="C1478" s="2">
        <f>RSI!I1478</f>
        <v>49.083318886278008</v>
      </c>
      <c r="D1478" s="2">
        <f>MACD!E1478</f>
        <v>1.57312514363106E-2</v>
      </c>
      <c r="E1478" s="2">
        <f>MACD!F1478</f>
        <v>1.640811572690197E-2</v>
      </c>
      <c r="F1478" s="2">
        <f>'Moving Avg'!D1478</f>
        <v>2.4343600000000003</v>
      </c>
      <c r="G1478" s="2">
        <f>'Moving Avg'!F1478</f>
        <v>2.4284999999999997</v>
      </c>
      <c r="H1478" s="2">
        <f>'Moving Avg'!G1478</f>
        <v>2.3687699999999996</v>
      </c>
      <c r="I1478" s="2">
        <f>'Moving Avg'!H1478</f>
        <v>2.4543850000000007</v>
      </c>
      <c r="J1478" s="6" t="str">
        <f>OBV!F1478</f>
        <v>BEARISH</v>
      </c>
      <c r="K1478" s="6" t="str">
        <f>OBV!G1478</f>
        <v>NEUTRAL</v>
      </c>
      <c r="L1478" s="6" t="str">
        <f>OBV!H1478</f>
        <v>BEARISH DIVERGENCE</v>
      </c>
    </row>
    <row r="1479" spans="1:12" ht="13.5" x14ac:dyDescent="0.25">
      <c r="A1479" s="3">
        <f>RSI!A1479</f>
        <v>44166</v>
      </c>
      <c r="B1479" s="2">
        <f>RSI!B1479</f>
        <v>2.4085000000000001</v>
      </c>
      <c r="C1479" s="2">
        <f>RSI!I1479</f>
        <v>49.083318886278015</v>
      </c>
      <c r="D1479" s="2">
        <f>MACD!E1479</f>
        <v>1.7366260102757991E-2</v>
      </c>
      <c r="E1479" s="2">
        <f>MACD!F1479</f>
        <v>1.6599744602073176E-2</v>
      </c>
      <c r="F1479" s="2">
        <f>'Moving Avg'!D1479</f>
        <v>2.42848</v>
      </c>
      <c r="G1479" s="2">
        <f>'Moving Avg'!F1479</f>
        <v>2.4255599999999999</v>
      </c>
      <c r="H1479" s="2">
        <f>'Moving Avg'!G1479</f>
        <v>2.3736499999999996</v>
      </c>
      <c r="I1479" s="2">
        <f>'Moving Avg'!H1479</f>
        <v>2.4522810000000006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2.4085000000000001</v>
      </c>
      <c r="C1480" s="2">
        <f>RSI!I1480</f>
        <v>49.083318886278015</v>
      </c>
      <c r="D1480" s="2">
        <f>MACD!E1480</f>
        <v>1.8784386435697797E-2</v>
      </c>
      <c r="E1480" s="2">
        <f>MACD!F1480</f>
        <v>1.70366729687981E-2</v>
      </c>
      <c r="F1480" s="2">
        <f>'Moving Avg'!D1480</f>
        <v>2.4179000000000004</v>
      </c>
      <c r="G1480" s="2">
        <f>'Moving Avg'!F1480</f>
        <v>2.4255599999999999</v>
      </c>
      <c r="H1480" s="2">
        <f>'Moving Avg'!G1480</f>
        <v>2.3778700000000002</v>
      </c>
      <c r="I1480" s="2">
        <f>'Moving Avg'!H1480</f>
        <v>2.4502595000000005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2.3908999999999998</v>
      </c>
      <c r="C1481" s="2">
        <f>RSI!I1481</f>
        <v>45.346858238591416</v>
      </c>
      <c r="D1481" s="2">
        <f>MACD!E1481</f>
        <v>1.4997056509247209E-2</v>
      </c>
      <c r="E1481" s="2">
        <f>MACD!F1481</f>
        <v>1.6628749676887922E-2</v>
      </c>
      <c r="F1481" s="2">
        <f>'Moving Avg'!D1481</f>
        <v>2.4049800000000001</v>
      </c>
      <c r="G1481" s="2">
        <f>'Moving Avg'!F1481</f>
        <v>2.4223300000000001</v>
      </c>
      <c r="H1481" s="2">
        <f>'Moving Avg'!G1481</f>
        <v>2.3805300000000003</v>
      </c>
      <c r="I1481" s="2">
        <f>'Moving Avg'!H1481</f>
        <v>2.4482875000000006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2.4085000000000001</v>
      </c>
      <c r="C1482" s="2">
        <f>RSI!I1482</f>
        <v>49.487873466573333</v>
      </c>
      <c r="D1482" s="2">
        <f>MACD!E1482</f>
        <v>1.0622401364486667E-2</v>
      </c>
      <c r="E1482" s="2">
        <f>MACD!F1482</f>
        <v>1.5427480014407672E-2</v>
      </c>
      <c r="F1482" s="2">
        <f>'Moving Avg'!D1482</f>
        <v>2.4049800000000001</v>
      </c>
      <c r="G1482" s="2">
        <f>'Moving Avg'!F1482</f>
        <v>2.4217400000000007</v>
      </c>
      <c r="H1482" s="2">
        <f>'Moving Avg'!G1482</f>
        <v>2.3837620000000004</v>
      </c>
      <c r="I1482" s="2">
        <f>'Moving Avg'!H1482</f>
        <v>2.4465680000000005</v>
      </c>
      <c r="J1482" s="6" t="str">
        <f>OBV!F1482</f>
        <v>BEARISH</v>
      </c>
      <c r="K1482" s="6" t="str">
        <f>OBV!G1482</f>
        <v>NEUTRAL</v>
      </c>
      <c r="L1482" s="6" t="str">
        <f>OBV!H1482</f>
        <v>NEUTRAL</v>
      </c>
    </row>
    <row r="1483" spans="1:12" ht="13.5" x14ac:dyDescent="0.25">
      <c r="A1483" s="3">
        <f>RSI!A1483</f>
        <v>44172</v>
      </c>
      <c r="B1483" s="2">
        <f>RSI!B1483</f>
        <v>2.4085000000000001</v>
      </c>
      <c r="C1483" s="2">
        <f>RSI!I1483</f>
        <v>49.487873466573333</v>
      </c>
      <c r="D1483" s="2">
        <f>MACD!E1483</f>
        <v>6.9405786571730133E-3</v>
      </c>
      <c r="E1483" s="2">
        <f>MACD!F1483</f>
        <v>1.3730099742960741E-2</v>
      </c>
      <c r="F1483" s="2">
        <f>'Moving Avg'!D1483</f>
        <v>2.4049800000000001</v>
      </c>
      <c r="G1483" s="2">
        <f>'Moving Avg'!F1483</f>
        <v>2.4211500000000008</v>
      </c>
      <c r="H1483" s="2">
        <f>'Moving Avg'!G1483</f>
        <v>2.3871020000000005</v>
      </c>
      <c r="I1483" s="2">
        <f>'Moving Avg'!H1483</f>
        <v>2.4448760000000003</v>
      </c>
      <c r="J1483" s="6" t="str">
        <f>OBV!F1483</f>
        <v>BEARISH</v>
      </c>
      <c r="K1483" s="6" t="str">
        <f>OBV!G1483</f>
        <v>NEUTRAL</v>
      </c>
      <c r="L1483" s="6" t="str">
        <f>OBV!H1483</f>
        <v>NEUTRAL</v>
      </c>
    </row>
    <row r="1484" spans="1:12" ht="13.5" x14ac:dyDescent="0.25">
      <c r="A1484" s="3">
        <f>RSI!A1484</f>
        <v>44173</v>
      </c>
      <c r="B1484" s="2">
        <f>RSI!B1484</f>
        <v>2.4026000000000001</v>
      </c>
      <c r="C1484" s="2">
        <f>RSI!I1484</f>
        <v>48.071784149613691</v>
      </c>
      <c r="D1484" s="2">
        <f>MACD!E1484</f>
        <v>1.0603645440249831E-2</v>
      </c>
      <c r="E1484" s="2">
        <f>MACD!F1484</f>
        <v>1.3104808882418559E-2</v>
      </c>
      <c r="F1484" s="2">
        <f>'Moving Avg'!D1484</f>
        <v>2.4037999999999999</v>
      </c>
      <c r="G1484" s="2">
        <f>'Moving Avg'!F1484</f>
        <v>2.419385000000001</v>
      </c>
      <c r="H1484" s="2">
        <f>'Moving Avg'!G1484</f>
        <v>2.3909840000000004</v>
      </c>
      <c r="I1484" s="2">
        <f>'Moving Avg'!H1484</f>
        <v>2.4427700000000008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2.4085000000000001</v>
      </c>
      <c r="C1485" s="2">
        <f>RSI!I1485</f>
        <v>49.624166798374731</v>
      </c>
      <c r="D1485" s="2">
        <f>MACD!E1485</f>
        <v>1.693335707439525E-2</v>
      </c>
      <c r="E1485" s="2">
        <f>MACD!F1485</f>
        <v>1.3870518520813899E-2</v>
      </c>
      <c r="F1485" s="2">
        <f>'Moving Avg'!D1485</f>
        <v>2.4037999999999999</v>
      </c>
      <c r="G1485" s="2">
        <f>'Moving Avg'!F1485</f>
        <v>2.4179149999999998</v>
      </c>
      <c r="H1485" s="2">
        <f>'Moving Avg'!G1485</f>
        <v>2.3943240000000006</v>
      </c>
      <c r="I1485" s="2">
        <f>'Moving Avg'!H1485</f>
        <v>2.4406935000000005</v>
      </c>
      <c r="J1485" s="6" t="str">
        <f>OBV!F1485</f>
        <v>BEARISH</v>
      </c>
      <c r="K1485" s="6" t="str">
        <f>OBV!G1485</f>
        <v>NEUTRAL</v>
      </c>
      <c r="L1485" s="6" t="str">
        <f>OBV!H1485</f>
        <v>NEUTRAL</v>
      </c>
    </row>
    <row r="1486" spans="1:12" ht="13.5" x14ac:dyDescent="0.25">
      <c r="A1486" s="3">
        <f>RSI!A1486</f>
        <v>44175</v>
      </c>
      <c r="B1486" s="2">
        <f>RSI!B1486</f>
        <v>2.4085000000000001</v>
      </c>
      <c r="C1486" s="2">
        <f>RSI!I1486</f>
        <v>49.624166798374731</v>
      </c>
      <c r="D1486" s="2">
        <f>MACD!E1486</f>
        <v>2.1394716821097504E-2</v>
      </c>
      <c r="E1486" s="2">
        <f>MACD!F1486</f>
        <v>1.5375358180870623E-2</v>
      </c>
      <c r="F1486" s="2">
        <f>'Moving Avg'!D1486</f>
        <v>2.4073199999999999</v>
      </c>
      <c r="G1486" s="2">
        <f>'Moving Avg'!F1486</f>
        <v>2.4164450000000004</v>
      </c>
      <c r="H1486" s="2">
        <f>'Moving Avg'!G1486</f>
        <v>2.3987640000000008</v>
      </c>
      <c r="I1486" s="2">
        <f>'Moving Avg'!H1486</f>
        <v>2.4386170000000007</v>
      </c>
      <c r="J1486" s="6" t="str">
        <f>OBV!F1486</f>
        <v>BULLISH</v>
      </c>
      <c r="K1486" s="6" t="str">
        <f>OBV!G1486</f>
        <v>NEUTRAL</v>
      </c>
      <c r="L1486" s="6" t="str">
        <f>OBV!H1486</f>
        <v>CONFIRMED BULLISH</v>
      </c>
    </row>
    <row r="1487" spans="1:12" ht="13.5" x14ac:dyDescent="0.25">
      <c r="A1487" s="3">
        <f>RSI!A1487</f>
        <v>44176</v>
      </c>
      <c r="B1487" s="2">
        <f>RSI!B1487</f>
        <v>2.4085000000000001</v>
      </c>
      <c r="C1487" s="2">
        <f>RSI!I1487</f>
        <v>49.624166798374731</v>
      </c>
      <c r="D1487" s="2">
        <f>MACD!E1487</f>
        <v>1.7951113012148134E-2</v>
      </c>
      <c r="E1487" s="2">
        <f>MACD!F1487</f>
        <v>1.5890509147126124E-2</v>
      </c>
      <c r="F1487" s="2">
        <f>'Moving Avg'!D1487</f>
        <v>2.4073199999999999</v>
      </c>
      <c r="G1487" s="2">
        <f>'Moving Avg'!F1487</f>
        <v>2.4164450000000004</v>
      </c>
      <c r="H1487" s="2">
        <f>'Moving Avg'!G1487</f>
        <v>2.4029840000000005</v>
      </c>
      <c r="I1487" s="2">
        <f>'Moving Avg'!H1487</f>
        <v>2.4366505000000007</v>
      </c>
      <c r="J1487" s="6" t="str">
        <f>OBV!F1487</f>
        <v>BEARISH</v>
      </c>
      <c r="K1487" s="6" t="str">
        <f>OBV!G1487</f>
        <v>NEUTRAL</v>
      </c>
      <c r="L1487" s="6" t="str">
        <f>OBV!H1487</f>
        <v>NEUTRAL</v>
      </c>
    </row>
    <row r="1488" spans="1:12" ht="13.5" x14ac:dyDescent="0.25">
      <c r="A1488" s="3">
        <f>RSI!A1488</f>
        <v>44179</v>
      </c>
      <c r="B1488" s="2">
        <f>RSI!B1488</f>
        <v>2.4085000000000001</v>
      </c>
      <c r="C1488" s="2">
        <f>RSI!I1488</f>
        <v>49.624166798374731</v>
      </c>
      <c r="D1488" s="2">
        <f>MACD!E1488</f>
        <v>1.5048561731493493E-2</v>
      </c>
      <c r="E1488" s="2">
        <f>MACD!F1488</f>
        <v>1.5722119663999598E-2</v>
      </c>
      <c r="F1488" s="2">
        <f>'Moving Avg'!D1488</f>
        <v>2.4073199999999999</v>
      </c>
      <c r="G1488" s="2">
        <f>'Moving Avg'!F1488</f>
        <v>2.4149750000000005</v>
      </c>
      <c r="H1488" s="2">
        <f>'Moving Avg'!G1488</f>
        <v>2.4074240000000007</v>
      </c>
      <c r="I1488" s="2">
        <f>'Moving Avg'!H1488</f>
        <v>2.4349585000000009</v>
      </c>
      <c r="J1488" s="6" t="str">
        <f>OBV!F1488</f>
        <v>BEARISH</v>
      </c>
      <c r="K1488" s="6" t="str">
        <f>OBV!G1488</f>
        <v>NEUTRAL</v>
      </c>
      <c r="L1488" s="6" t="str">
        <f>OBV!H1488</f>
        <v>NEUTRAL</v>
      </c>
    </row>
    <row r="1489" spans="1:12" ht="13.5" x14ac:dyDescent="0.25">
      <c r="A1489" s="3">
        <f>RSI!A1489</f>
        <v>44180</v>
      </c>
      <c r="B1489" s="2">
        <f>RSI!B1489</f>
        <v>2.4085000000000001</v>
      </c>
      <c r="C1489" s="2">
        <f>RSI!I1489</f>
        <v>49.624166798374731</v>
      </c>
      <c r="D1489" s="2">
        <f>MACD!E1489</f>
        <v>1.2602989511818485E-2</v>
      </c>
      <c r="E1489" s="2">
        <f>MACD!F1489</f>
        <v>1.5098293633563376E-2</v>
      </c>
      <c r="F1489" s="2">
        <f>'Moving Avg'!D1489</f>
        <v>2.4085000000000001</v>
      </c>
      <c r="G1489" s="2">
        <f>'Moving Avg'!F1489</f>
        <v>2.4135050000000007</v>
      </c>
      <c r="H1489" s="2">
        <f>'Moving Avg'!G1489</f>
        <v>2.4118640000000009</v>
      </c>
      <c r="I1489" s="2">
        <f>'Moving Avg'!H1489</f>
        <v>2.4329920000000005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</row>
    <row r="1490" spans="1:12" ht="13.5" x14ac:dyDescent="0.25">
      <c r="A1490" s="3">
        <f>RSI!A1490</f>
        <v>44181</v>
      </c>
      <c r="B1490" s="2">
        <f>RSI!B1490</f>
        <v>2.4085000000000001</v>
      </c>
      <c r="C1490" s="2">
        <f>RSI!I1490</f>
        <v>49.624166798374731</v>
      </c>
      <c r="D1490" s="2">
        <f>MACD!E1490</f>
        <v>1.0543319088861303E-2</v>
      </c>
      <c r="E1490" s="2">
        <f>MACD!F1490</f>
        <v>1.4187298724622963E-2</v>
      </c>
      <c r="F1490" s="2">
        <f>'Moving Avg'!D1490</f>
        <v>2.4085000000000001</v>
      </c>
      <c r="G1490" s="2">
        <f>'Moving Avg'!F1490</f>
        <v>2.4120350000000008</v>
      </c>
      <c r="H1490" s="2">
        <f>'Moving Avg'!G1490</f>
        <v>2.415534000000001</v>
      </c>
      <c r="I1490" s="2">
        <f>'Moving Avg'!H1490</f>
        <v>2.4311080000000005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</row>
    <row r="1491" spans="1:12" ht="13.5" x14ac:dyDescent="0.25">
      <c r="A1491" s="3">
        <f>RSI!A1491</f>
        <v>44182</v>
      </c>
      <c r="B1491" s="2">
        <f>RSI!B1491</f>
        <v>2.4496000000000002</v>
      </c>
      <c r="C1491" s="2">
        <f>RSI!I1491</f>
        <v>61.976422313722821</v>
      </c>
      <c r="D1491" s="2">
        <f>MACD!E1491</f>
        <v>3.0573286539081757E-3</v>
      </c>
      <c r="E1491" s="2">
        <f>MACD!F1491</f>
        <v>1.1961304710480007E-2</v>
      </c>
      <c r="F1491" s="2">
        <f>'Moving Avg'!D1491</f>
        <v>2.4167200000000002</v>
      </c>
      <c r="G1491" s="2">
        <f>'Moving Avg'!F1491</f>
        <v>2.4146750000000012</v>
      </c>
      <c r="H1491" s="2">
        <f>'Moving Avg'!G1491</f>
        <v>2.4179380000000008</v>
      </c>
      <c r="I1491" s="2">
        <f>'Moving Avg'!H1491</f>
        <v>2.4293195000000005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</row>
    <row r="1492" spans="1:12" ht="13.5" x14ac:dyDescent="0.25">
      <c r="A1492" s="3">
        <f>RSI!A1492</f>
        <v>44183</v>
      </c>
      <c r="B1492" s="2">
        <f>RSI!B1492</f>
        <v>2.4496000000000002</v>
      </c>
      <c r="C1492" s="2">
        <f>RSI!I1492</f>
        <v>61.976422313722821</v>
      </c>
      <c r="D1492" s="2">
        <f>MACD!E1492</f>
        <v>-8.0385848064379317E-4</v>
      </c>
      <c r="E1492" s="2">
        <f>MACD!F1492</f>
        <v>9.4082720722552474E-3</v>
      </c>
      <c r="F1492" s="2">
        <f>'Moving Avg'!D1492</f>
        <v>2.4249400000000003</v>
      </c>
      <c r="G1492" s="2">
        <f>'Moving Avg'!F1492</f>
        <v>2.4173150000000008</v>
      </c>
      <c r="H1492" s="2">
        <f>'Moving Avg'!G1492</f>
        <v>2.4203420000000011</v>
      </c>
      <c r="I1492" s="2">
        <f>'Moving Avg'!H1492</f>
        <v>2.4275035000000007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</row>
    <row r="1493" spans="1:12" ht="13.5" x14ac:dyDescent="0.25">
      <c r="A1493" s="3">
        <f>RSI!A1493</f>
        <v>44186</v>
      </c>
      <c r="B1493" s="2">
        <f>RSI!B1493</f>
        <v>2.4554999999999998</v>
      </c>
      <c r="C1493" s="2">
        <f>RSI!I1493</f>
        <v>63.467772835471159</v>
      </c>
      <c r="D1493" s="2">
        <f>MACD!E1493</f>
        <v>-4.725257421040574E-3</v>
      </c>
      <c r="E1493" s="2">
        <f>MACD!F1493</f>
        <v>6.5815661735960833E-3</v>
      </c>
      <c r="F1493" s="2">
        <f>'Moving Avg'!D1493</f>
        <v>2.4343400000000002</v>
      </c>
      <c r="G1493" s="2">
        <f>'Moving Avg'!F1493</f>
        <v>2.4202500000000007</v>
      </c>
      <c r="H1493" s="2">
        <f>'Moving Avg'!G1493</f>
        <v>2.421876000000001</v>
      </c>
      <c r="I1493" s="2">
        <f>'Moving Avg'!H1493</f>
        <v>2.4260465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</row>
    <row r="1494" spans="1:12" ht="13.5" x14ac:dyDescent="0.25">
      <c r="A1494" s="3">
        <f>RSI!A1494</f>
        <v>44187</v>
      </c>
      <c r="B1494" s="2">
        <f>RSI!B1494</f>
        <v>2.4554999999999998</v>
      </c>
      <c r="C1494" s="2">
        <f>RSI!I1494</f>
        <v>63.467772835471159</v>
      </c>
      <c r="D1494" s="2">
        <f>MACD!E1494</f>
        <v>-9.1870342840745245E-3</v>
      </c>
      <c r="E1494" s="2">
        <f>MACD!F1494</f>
        <v>3.4278460820619614E-3</v>
      </c>
      <c r="F1494" s="2">
        <f>'Moving Avg'!D1494</f>
        <v>2.4437400000000005</v>
      </c>
      <c r="G1494" s="2">
        <f>'Moving Avg'!F1494</f>
        <v>2.4211300000000007</v>
      </c>
      <c r="H1494" s="2">
        <f>'Moving Avg'!G1494</f>
        <v>2.4233000000000011</v>
      </c>
      <c r="I1494" s="2">
        <f>'Moving Avg'!H1494</f>
        <v>2.4245895000000002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2.4319999999999999</v>
      </c>
      <c r="C1495" s="2">
        <f>RSI!I1495</f>
        <v>53.732483107258417</v>
      </c>
      <c r="D1495" s="2">
        <f>MACD!E1495</f>
        <v>-1.0532448814553508E-2</v>
      </c>
      <c r="E1495" s="2">
        <f>MACD!F1495</f>
        <v>6.3578710273886783E-4</v>
      </c>
      <c r="F1495" s="2">
        <f>'Moving Avg'!D1495</f>
        <v>2.4484400000000002</v>
      </c>
      <c r="G1495" s="2">
        <f>'Moving Avg'!F1495</f>
        <v>2.4196600000000004</v>
      </c>
      <c r="H1495" s="2">
        <f>'Moving Avg'!G1495</f>
        <v>2.424694000000001</v>
      </c>
      <c r="I1495" s="2">
        <f>'Moving Avg'!H1495</f>
        <v>2.4230149999999999</v>
      </c>
      <c r="J1495" s="6" t="str">
        <f>OBV!F1495</f>
        <v>BEARISH</v>
      </c>
      <c r="K1495" s="6" t="str">
        <f>OBV!G1495</f>
        <v>WEAK</v>
      </c>
      <c r="L1495" s="6" t="str">
        <f>OBV!H1495</f>
        <v>BEARISH DIVERGENCE</v>
      </c>
    </row>
    <row r="1496" spans="1:12" ht="13.5" x14ac:dyDescent="0.25">
      <c r="A1496" s="3">
        <f>RSI!A1496</f>
        <v>44189</v>
      </c>
      <c r="B1496" s="2">
        <f>RSI!B1496</f>
        <v>2.4085000000000001</v>
      </c>
      <c r="C1496" s="2">
        <f>RSI!I1496</f>
        <v>46.114834128377957</v>
      </c>
      <c r="D1496" s="2">
        <f>MACD!E1496</f>
        <v>-9.9935861382669522E-3</v>
      </c>
      <c r="E1496" s="2">
        <f>MACD!F1496</f>
        <v>-1.4900875454622962E-3</v>
      </c>
      <c r="F1496" s="2">
        <f>'Moving Avg'!D1496</f>
        <v>2.4402200000000001</v>
      </c>
      <c r="G1496" s="2">
        <f>'Moving Avg'!F1496</f>
        <v>2.4173100000000005</v>
      </c>
      <c r="H1496" s="2">
        <f>'Moving Avg'!G1496</f>
        <v>2.425838000000001</v>
      </c>
      <c r="I1496" s="2">
        <f>'Moving Avg'!H1496</f>
        <v>2.4213230000000006</v>
      </c>
      <c r="J1496" s="6" t="str">
        <f>OBV!F1496</f>
        <v>BEARISH</v>
      </c>
      <c r="K1496" s="6" t="str">
        <f>OBV!G1496</f>
        <v>WEAK</v>
      </c>
      <c r="L1496" s="6" t="str">
        <f>OBV!H1496</f>
        <v>CONFIRMED BEARISH</v>
      </c>
    </row>
    <row r="1497" spans="1:12" ht="13.5" x14ac:dyDescent="0.25">
      <c r="A1497" s="3">
        <f>RSI!A1497</f>
        <v>44190</v>
      </c>
      <c r="B1497" s="2">
        <f>RSI!B1497</f>
        <v>2.3967999999999998</v>
      </c>
      <c r="C1497" s="2">
        <f>RSI!I1497</f>
        <v>42.857142724376985</v>
      </c>
      <c r="D1497" s="2">
        <f>MACD!E1497</f>
        <v>-8.5908465925923494E-3</v>
      </c>
      <c r="E1497" s="2">
        <f>MACD!F1497</f>
        <v>-2.9102393548883069E-3</v>
      </c>
      <c r="F1497" s="2">
        <f>'Moving Avg'!D1497</f>
        <v>2.4296599999999997</v>
      </c>
      <c r="G1497" s="2">
        <f>'Moving Avg'!F1497</f>
        <v>2.4167250000000005</v>
      </c>
      <c r="H1497" s="2">
        <f>'Moving Avg'!G1497</f>
        <v>2.4258680000000008</v>
      </c>
      <c r="I1497" s="2">
        <f>'Moving Avg'!H1497</f>
        <v>2.4192155000000004</v>
      </c>
      <c r="J1497" s="6" t="str">
        <f>OBV!F1497</f>
        <v>BEARISH</v>
      </c>
      <c r="K1497" s="6" t="str">
        <f>OBV!G1497</f>
        <v>WEAK</v>
      </c>
      <c r="L1497" s="6" t="str">
        <f>OBV!H1497</f>
        <v>CONFIRMED BEARISH</v>
      </c>
    </row>
    <row r="1498" spans="1:12" ht="13.5" x14ac:dyDescent="0.25">
      <c r="A1498" s="3">
        <f>RSI!A1498</f>
        <v>44193</v>
      </c>
      <c r="B1498" s="2">
        <f>RSI!B1498</f>
        <v>2.4085000000000001</v>
      </c>
      <c r="C1498" s="2">
        <f>RSI!I1498</f>
        <v>46.897060589926824</v>
      </c>
      <c r="D1498" s="2">
        <f>MACD!E1498</f>
        <v>-8.1272660756952497E-3</v>
      </c>
      <c r="E1498" s="2">
        <f>MACD!F1498</f>
        <v>-3.9536446990496958E-3</v>
      </c>
      <c r="F1498" s="2">
        <f>'Moving Avg'!D1498</f>
        <v>2.4202599999999999</v>
      </c>
      <c r="G1498" s="2">
        <f>'Moving Avg'!F1498</f>
        <v>2.4167250000000005</v>
      </c>
      <c r="H1498" s="2">
        <f>'Moving Avg'!G1498</f>
        <v>2.4256920000000011</v>
      </c>
      <c r="I1498" s="2">
        <f>'Moving Avg'!H1498</f>
        <v>2.4177985000000004</v>
      </c>
      <c r="J1498" s="6" t="str">
        <f>OBV!F1498</f>
        <v>BEARISH</v>
      </c>
      <c r="K1498" s="6" t="str">
        <f>OBV!G1498</f>
        <v>WEAK</v>
      </c>
      <c r="L1498" s="6" t="str">
        <f>OBV!H1498</f>
        <v>CONFIRMED BEARISH</v>
      </c>
    </row>
    <row r="1499" spans="1:12" ht="13.5" x14ac:dyDescent="0.25">
      <c r="A1499" s="3">
        <f>RSI!A1499</f>
        <v>44194</v>
      </c>
      <c r="B1499" s="2">
        <f>RSI!B1499</f>
        <v>2.4026000000000001</v>
      </c>
      <c r="C1499" s="2">
        <f>RSI!I1499</f>
        <v>45.163077166623886</v>
      </c>
      <c r="D1499" s="2">
        <f>MACD!E1499</f>
        <v>-7.2344065131613178E-3</v>
      </c>
      <c r="E1499" s="2">
        <f>MACD!F1499</f>
        <v>-4.6097970618720202E-3</v>
      </c>
      <c r="F1499" s="2">
        <f>'Moving Avg'!D1499</f>
        <v>2.4096800000000003</v>
      </c>
      <c r="G1499" s="2">
        <f>'Moving Avg'!F1499</f>
        <v>2.4164300000000001</v>
      </c>
      <c r="H1499" s="2">
        <f>'Moving Avg'!G1499</f>
        <v>2.4250700000000012</v>
      </c>
      <c r="I1499" s="2">
        <f>'Moving Avg'!H1499</f>
        <v>2.4162695000000003</v>
      </c>
      <c r="J1499" s="6" t="str">
        <f>OBV!F1499</f>
        <v>BEARISH</v>
      </c>
      <c r="K1499" s="6" t="str">
        <f>OBV!G1499</f>
        <v>WEAK</v>
      </c>
      <c r="L1499" s="6" t="str">
        <f>OBV!H1499</f>
        <v>CONFIRMED BEARISH</v>
      </c>
    </row>
    <row r="1500" spans="1:12" ht="13.5" x14ac:dyDescent="0.25">
      <c r="A1500" s="3">
        <f>RSI!A1500</f>
        <v>44195</v>
      </c>
      <c r="B1500" s="2">
        <f>RSI!B1500</f>
        <v>2.4085000000000001</v>
      </c>
      <c r="C1500" s="2">
        <f>RSI!I1500</f>
        <v>47.262981803512261</v>
      </c>
      <c r="D1500" s="2">
        <f>MACD!E1500</f>
        <v>-6.8222298586038121E-3</v>
      </c>
      <c r="E1500" s="2">
        <f>MACD!F1500</f>
        <v>-5.0522836212183791E-3</v>
      </c>
      <c r="F1500" s="2">
        <f>'Moving Avg'!D1500</f>
        <v>2.4049800000000001</v>
      </c>
      <c r="G1500" s="2">
        <f>'Moving Avg'!F1500</f>
        <v>2.4164299999999996</v>
      </c>
      <c r="H1500" s="2">
        <f>'Moving Avg'!G1500</f>
        <v>2.4255540000000013</v>
      </c>
      <c r="I1500" s="2">
        <f>'Moving Avg'!H1500</f>
        <v>2.4147150000000006</v>
      </c>
      <c r="J1500" s="6" t="str">
        <f>OBV!F1500</f>
        <v>BULLISH</v>
      </c>
      <c r="K1500" s="6" t="str">
        <f>OBV!G1500</f>
        <v>NEUTRAL</v>
      </c>
      <c r="L1500" s="6" t="str">
        <f>OBV!H1500</f>
        <v>BULLISH DIVERGENCE</v>
      </c>
    </row>
    <row r="1501" spans="1:12" ht="13.5" x14ac:dyDescent="0.25">
      <c r="A1501" s="3">
        <f>RSI!A1501</f>
        <v>44196</v>
      </c>
      <c r="B1501" s="2">
        <f>RSI!B1501</f>
        <v>2.4085000000000001</v>
      </c>
      <c r="C1501" s="2">
        <f>RSI!I1501</f>
        <v>47.262981803512254</v>
      </c>
      <c r="D1501" s="2">
        <f>MACD!E1501</f>
        <v>-9.8476298952210328E-5</v>
      </c>
      <c r="E1501" s="2">
        <f>MACD!F1501</f>
        <v>-4.0615221567651457E-3</v>
      </c>
      <c r="F1501" s="2">
        <f>'Moving Avg'!D1501</f>
        <v>2.4049800000000001</v>
      </c>
      <c r="G1501" s="2">
        <f>'Moving Avg'!F1501</f>
        <v>2.4173100000000005</v>
      </c>
      <c r="H1501" s="2">
        <f>'Moving Avg'!G1501</f>
        <v>2.4254360000000017</v>
      </c>
      <c r="I1501" s="2">
        <f>'Moving Avg'!H1501</f>
        <v>2.4131605000000005</v>
      </c>
      <c r="J1501" s="6" t="str">
        <f>OBV!F1501</f>
        <v>BULLISH</v>
      </c>
      <c r="K1501" s="6" t="str">
        <f>OBV!G1501</f>
        <v>NEUTRAL</v>
      </c>
      <c r="L1501" s="6" t="str">
        <f>OBV!H1501</f>
        <v>NEUTRAL</v>
      </c>
    </row>
    <row r="1502" spans="1:12" ht="13.5" x14ac:dyDescent="0.25">
      <c r="A1502" s="3">
        <f>RSI!A1502</f>
        <v>44200</v>
      </c>
      <c r="B1502" s="2">
        <f>RSI!B1502</f>
        <v>2.4085000000000001</v>
      </c>
      <c r="C1502" s="2">
        <f>RSI!I1502</f>
        <v>47.262981803512254</v>
      </c>
      <c r="D1502" s="2">
        <f>MACD!E1502</f>
        <v>5.6389200944950701E-3</v>
      </c>
      <c r="E1502" s="2">
        <f>MACD!F1502</f>
        <v>-2.1214337065131026E-3</v>
      </c>
      <c r="F1502" s="2">
        <f>'Moving Avg'!D1502</f>
        <v>2.4073199999999999</v>
      </c>
      <c r="G1502" s="2">
        <f>'Moving Avg'!F1502</f>
        <v>2.4173100000000005</v>
      </c>
      <c r="H1502" s="2">
        <f>'Moving Avg'!G1502</f>
        <v>2.4252000000000016</v>
      </c>
      <c r="I1502" s="2">
        <f>'Moving Avg'!H1502</f>
        <v>2.4121555000000008</v>
      </c>
      <c r="J1502" s="6" t="str">
        <f>OBV!F1502</f>
        <v>BULLISH</v>
      </c>
      <c r="K1502" s="6" t="str">
        <f>OBV!G1502</f>
        <v>NEUTRAL</v>
      </c>
      <c r="L1502" s="6" t="str">
        <f>OBV!H1502</f>
        <v>CONFIRMED BULLISH</v>
      </c>
    </row>
    <row r="1503" spans="1:12" ht="13.5" x14ac:dyDescent="0.25">
      <c r="A1503" s="3">
        <f>RSI!A1503</f>
        <v>44201</v>
      </c>
      <c r="B1503" s="2">
        <f>RSI!B1503</f>
        <v>2.4085000000000001</v>
      </c>
      <c r="C1503" s="2">
        <f>RSI!I1503</f>
        <v>47.262981803512254</v>
      </c>
      <c r="D1503" s="2">
        <f>MACD!E1503</f>
        <v>1.1445838407372122E-2</v>
      </c>
      <c r="E1503" s="2">
        <f>MACD!F1503</f>
        <v>5.9202071626394243E-4</v>
      </c>
      <c r="F1503" s="2">
        <f>'Moving Avg'!D1503</f>
        <v>2.4073199999999999</v>
      </c>
      <c r="G1503" s="2">
        <f>'Moving Avg'!F1503</f>
        <v>2.4173100000000005</v>
      </c>
      <c r="H1503" s="2">
        <f>'Moving Avg'!G1503</f>
        <v>2.4249640000000015</v>
      </c>
      <c r="I1503" s="2">
        <f>'Moving Avg'!H1503</f>
        <v>2.4115350000000011</v>
      </c>
      <c r="J1503" s="6" t="str">
        <f>OBV!F1503</f>
        <v>BEARISH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44202</v>
      </c>
      <c r="B1504" s="2">
        <f>RSI!B1504</f>
        <v>2.4085000000000001</v>
      </c>
      <c r="C1504" s="2">
        <f>RSI!I1504</f>
        <v>47.262981803512254</v>
      </c>
      <c r="D1504" s="2">
        <f>MACD!E1504</f>
        <v>1.6400593912818895E-2</v>
      </c>
      <c r="E1504" s="2">
        <f>MACD!F1504</f>
        <v>3.7537353555749334E-3</v>
      </c>
      <c r="F1504" s="2">
        <f>'Moving Avg'!D1504</f>
        <v>2.4085000000000001</v>
      </c>
      <c r="G1504" s="2">
        <f>'Moving Avg'!F1504</f>
        <v>2.4176050000000004</v>
      </c>
      <c r="H1504" s="2">
        <f>'Moving Avg'!G1504</f>
        <v>2.4237880000000014</v>
      </c>
      <c r="I1504" s="2">
        <f>'Moving Avg'!H1504</f>
        <v>2.4112715000000007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</row>
    <row r="1505" spans="1:12" ht="13.5" x14ac:dyDescent="0.25">
      <c r="A1505" s="3">
        <f>RSI!A1505</f>
        <v>44203</v>
      </c>
      <c r="B1505" s="2">
        <f>RSI!B1505</f>
        <v>2.4085000000000001</v>
      </c>
      <c r="C1505" s="2">
        <f>RSI!I1505</f>
        <v>47.262981803512254</v>
      </c>
      <c r="D1505" s="2">
        <f>MACD!E1505</f>
        <v>1.7015851429476037E-2</v>
      </c>
      <c r="E1505" s="2">
        <f>MACD!F1505</f>
        <v>6.4061585703551541E-3</v>
      </c>
      <c r="F1505" s="2">
        <f>'Moving Avg'!D1505</f>
        <v>2.4085000000000001</v>
      </c>
      <c r="G1505" s="2">
        <f>'Moving Avg'!F1505</f>
        <v>2.4176050000000009</v>
      </c>
      <c r="H1505" s="2">
        <f>'Moving Avg'!G1505</f>
        <v>2.4227300000000018</v>
      </c>
      <c r="I1505" s="2">
        <f>'Moving Avg'!H1505</f>
        <v>2.4106785000000008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</row>
    <row r="1506" spans="1:12" ht="13.5" x14ac:dyDescent="0.25">
      <c r="A1506" s="3">
        <f>RSI!A1506</f>
        <v>44204</v>
      </c>
      <c r="B1506" s="2">
        <f>RSI!B1506</f>
        <v>2.4085000000000001</v>
      </c>
      <c r="C1506" s="2">
        <f>RSI!I1506</f>
        <v>47.262981803512254</v>
      </c>
      <c r="D1506" s="2">
        <f>MACD!E1506</f>
        <v>1.3956399609996506E-2</v>
      </c>
      <c r="E1506" s="2">
        <f>MACD!F1506</f>
        <v>7.9162067782834258E-3</v>
      </c>
      <c r="F1506" s="2">
        <f>'Moving Avg'!D1506</f>
        <v>2.4085000000000001</v>
      </c>
      <c r="G1506" s="2">
        <f>'Moving Avg'!F1506</f>
        <v>2.4176050000000009</v>
      </c>
      <c r="H1506" s="2">
        <f>'Moving Avg'!G1506</f>
        <v>2.4215540000000018</v>
      </c>
      <c r="I1506" s="2">
        <f>'Moving Avg'!H1506</f>
        <v>2.4098105000000003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</row>
    <row r="1507" spans="1:12" ht="13.5" x14ac:dyDescent="0.25">
      <c r="A1507" s="3">
        <f>RSI!A1507</f>
        <v>44207</v>
      </c>
      <c r="B1507" s="2">
        <f>RSI!B1507</f>
        <v>2.4085000000000001</v>
      </c>
      <c r="C1507" s="2">
        <f>RSI!I1507</f>
        <v>47.262981803512254</v>
      </c>
      <c r="D1507" s="2">
        <f>MACD!E1507</f>
        <v>9.6003459097211419E-3</v>
      </c>
      <c r="E1507" s="2">
        <f>MACD!F1507</f>
        <v>8.253034604570969E-3</v>
      </c>
      <c r="F1507" s="2">
        <f>'Moving Avg'!D1507</f>
        <v>2.4085000000000001</v>
      </c>
      <c r="G1507" s="2">
        <f>'Moving Avg'!F1507</f>
        <v>2.4176050000000009</v>
      </c>
      <c r="H1507" s="2">
        <f>'Moving Avg'!G1507</f>
        <v>2.4203780000000017</v>
      </c>
      <c r="I1507" s="2">
        <f>'Moving Avg'!H1507</f>
        <v>2.4088055000000006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</row>
    <row r="1508" spans="1:12" ht="13.5" x14ac:dyDescent="0.25">
      <c r="A1508" s="3">
        <f>RSI!A1508</f>
        <v>44208</v>
      </c>
      <c r="B1508" s="2">
        <f>RSI!B1508</f>
        <v>2.4085000000000001</v>
      </c>
      <c r="C1508" s="2">
        <f>RSI!I1508</f>
        <v>47.262981803512261</v>
      </c>
      <c r="D1508" s="2">
        <f>MACD!E1508</f>
        <v>7.7447443393090509E-3</v>
      </c>
      <c r="E1508" s="2">
        <f>MACD!F1508</f>
        <v>8.1513765515185861E-3</v>
      </c>
      <c r="F1508" s="2">
        <f>'Moving Avg'!D1508</f>
        <v>2.4085000000000001</v>
      </c>
      <c r="G1508" s="2">
        <f>'Moving Avg'!F1508</f>
        <v>2.4176050000000009</v>
      </c>
      <c r="H1508" s="2">
        <f>'Moving Avg'!G1508</f>
        <v>2.4196720000000016</v>
      </c>
      <c r="I1508" s="2">
        <f>'Moving Avg'!H1508</f>
        <v>2.4074430000000002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</row>
    <row r="1509" spans="1:12" ht="13.5" x14ac:dyDescent="0.25">
      <c r="A1509" s="3">
        <f>RSI!A1509</f>
        <v>44209</v>
      </c>
      <c r="B1509" s="2">
        <f>RSI!B1509</f>
        <v>2.4085000000000001</v>
      </c>
      <c r="C1509" s="2">
        <f>RSI!I1509</f>
        <v>47.262981803512268</v>
      </c>
      <c r="D1509" s="2">
        <f>MACD!E1509</f>
        <v>5.294973942668868E-3</v>
      </c>
      <c r="E1509" s="2">
        <f>MACD!F1509</f>
        <v>7.5800960297486425E-3</v>
      </c>
      <c r="F1509" s="2">
        <f>'Moving Avg'!D1509</f>
        <v>2.4085000000000001</v>
      </c>
      <c r="G1509" s="2">
        <f>'Moving Avg'!F1509</f>
        <v>2.4176050000000009</v>
      </c>
      <c r="H1509" s="2">
        <f>'Moving Avg'!G1509</f>
        <v>2.418496000000002</v>
      </c>
      <c r="I1509" s="2">
        <f>'Moving Avg'!H1509</f>
        <v>2.4060805000000003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</row>
    <row r="1510" spans="1:12" ht="13.5" x14ac:dyDescent="0.25">
      <c r="A1510" s="3">
        <f>RSI!A1510</f>
        <v>44211</v>
      </c>
      <c r="B1510" s="2">
        <f>RSI!B1510</f>
        <v>2.4085000000000001</v>
      </c>
      <c r="C1510" s="2">
        <f>RSI!I1510</f>
        <v>47.262981803512254</v>
      </c>
      <c r="D1510" s="2">
        <f>MACD!E1510</f>
        <v>4.1557524188888806E-3</v>
      </c>
      <c r="E1510" s="2">
        <f>MACD!F1510</f>
        <v>6.8952273075766901E-3</v>
      </c>
      <c r="F1510" s="2">
        <f>'Moving Avg'!D1510</f>
        <v>2.4085000000000001</v>
      </c>
      <c r="G1510" s="2">
        <f>'Moving Avg'!F1510</f>
        <v>2.4176050000000009</v>
      </c>
      <c r="H1510" s="2">
        <f>'Moving Avg'!G1510</f>
        <v>2.418496000000002</v>
      </c>
      <c r="I1510" s="2">
        <f>'Moving Avg'!H1510</f>
        <v>2.4046635000000003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</row>
    <row r="1511" spans="1:12" ht="13.5" x14ac:dyDescent="0.25">
      <c r="A1511" s="3">
        <f>RSI!A1511</f>
        <v>44214</v>
      </c>
      <c r="B1511" s="2">
        <f>RSI!B1511</f>
        <v>2.3967999999999998</v>
      </c>
      <c r="C1511" s="2">
        <f>RSI!I1511</f>
        <v>40.340890219019059</v>
      </c>
      <c r="D1511" s="2">
        <f>MACD!E1511</f>
        <v>4.0825076077353195E-3</v>
      </c>
      <c r="E1511" s="2">
        <f>MACD!F1511</f>
        <v>6.3326833676084163E-3</v>
      </c>
      <c r="F1511" s="2">
        <f>'Moving Avg'!D1511</f>
        <v>2.4061599999999999</v>
      </c>
      <c r="G1511" s="2">
        <f>'Moving Avg'!F1511</f>
        <v>2.4149650000000009</v>
      </c>
      <c r="H1511" s="2">
        <f>'Moving Avg'!G1511</f>
        <v>2.4173220000000017</v>
      </c>
      <c r="I1511" s="2">
        <f>'Moving Avg'!H1511</f>
        <v>2.4032425000000006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2.4085000000000001</v>
      </c>
      <c r="C1512" s="2">
        <f>RSI!I1512</f>
        <v>48.468675338804601</v>
      </c>
      <c r="D1512" s="2">
        <f>MACD!E1512</f>
        <v>3.245264435375983E-3</v>
      </c>
      <c r="E1512" s="2">
        <f>MACD!F1512</f>
        <v>5.71519958116193E-3</v>
      </c>
      <c r="F1512" s="2">
        <f>'Moving Avg'!D1512</f>
        <v>2.4061599999999999</v>
      </c>
      <c r="G1512" s="2">
        <f>'Moving Avg'!F1512</f>
        <v>2.412910000000001</v>
      </c>
      <c r="H1512" s="2">
        <f>'Moving Avg'!G1512</f>
        <v>2.4170860000000021</v>
      </c>
      <c r="I1512" s="2">
        <f>'Moving Avg'!H1512</f>
        <v>2.4018800000000007</v>
      </c>
      <c r="J1512" s="6" t="str">
        <f>OBV!F1512</f>
        <v>BEARISH</v>
      </c>
      <c r="K1512" s="6" t="str">
        <f>OBV!G1512</f>
        <v>NEUTRAL</v>
      </c>
      <c r="L1512" s="6" t="str">
        <f>OBV!H1512</f>
        <v>NEUTRAL</v>
      </c>
    </row>
    <row r="1513" spans="1:12" ht="13.5" x14ac:dyDescent="0.25">
      <c r="A1513" s="3">
        <f>RSI!A1513</f>
        <v>44216</v>
      </c>
      <c r="B1513" s="2">
        <f>RSI!B1513</f>
        <v>2.4085000000000001</v>
      </c>
      <c r="C1513" s="2">
        <f>RSI!I1513</f>
        <v>48.468675338804601</v>
      </c>
      <c r="D1513" s="2">
        <f>MACD!E1513</f>
        <v>2.5523216144631711E-3</v>
      </c>
      <c r="E1513" s="2">
        <f>MACD!F1513</f>
        <v>5.0826239878221779E-3</v>
      </c>
      <c r="F1513" s="2">
        <f>'Moving Avg'!D1513</f>
        <v>2.4061599999999999</v>
      </c>
      <c r="G1513" s="2">
        <f>'Moving Avg'!F1513</f>
        <v>2.4105600000000011</v>
      </c>
      <c r="H1513" s="2">
        <f>'Moving Avg'!G1513</f>
        <v>2.4168500000000019</v>
      </c>
      <c r="I1513" s="2">
        <f>'Moving Avg'!H1513</f>
        <v>2.4004630000000011</v>
      </c>
      <c r="J1513" s="6" t="str">
        <f>OBV!F1513</f>
        <v>BEARISH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44217</v>
      </c>
      <c r="B1514" s="2">
        <f>RSI!B1514</f>
        <v>2.3555999999999999</v>
      </c>
      <c r="C1514" s="2">
        <f>RSI!I1514</f>
        <v>28.271694295625338</v>
      </c>
      <c r="D1514" s="2">
        <f>MACD!E1514</f>
        <v>5.8988499272585315E-3</v>
      </c>
      <c r="E1514" s="2">
        <f>MACD!F1514</f>
        <v>5.245869175709449E-3</v>
      </c>
      <c r="F1514" s="2">
        <f>'Moving Avg'!D1514</f>
        <v>2.3955799999999998</v>
      </c>
      <c r="G1514" s="2">
        <f>'Moving Avg'!F1514</f>
        <v>2.4055650000000011</v>
      </c>
      <c r="H1514" s="2">
        <f>'Moving Avg'!G1514</f>
        <v>2.4152040000000019</v>
      </c>
      <c r="I1514" s="2">
        <f>'Moving Avg'!H1514</f>
        <v>2.3987815000000006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</row>
    <row r="1515" spans="1:12" ht="13.5" x14ac:dyDescent="0.25">
      <c r="A1515" s="3">
        <f>RSI!A1515</f>
        <v>44218</v>
      </c>
      <c r="B1515" s="2">
        <f>RSI!B1515</f>
        <v>2.3733</v>
      </c>
      <c r="C1515" s="2">
        <f>RSI!I1515</f>
        <v>37.635736883588805</v>
      </c>
      <c r="D1515" s="2">
        <f>MACD!E1515</f>
        <v>7.7452883497928227E-3</v>
      </c>
      <c r="E1515" s="2">
        <f>MACD!F1515</f>
        <v>5.7457530105261244E-3</v>
      </c>
      <c r="F1515" s="2">
        <f>'Moving Avg'!D1515</f>
        <v>2.3885399999999999</v>
      </c>
      <c r="G1515" s="2">
        <f>'Moving Avg'!F1515</f>
        <v>2.4026300000000012</v>
      </c>
      <c r="H1515" s="2">
        <f>'Moving Avg'!G1515</f>
        <v>2.4139120000000016</v>
      </c>
      <c r="I1515" s="2">
        <f>'Moving Avg'!H1515</f>
        <v>2.3975730000000004</v>
      </c>
      <c r="J1515" s="6" t="str">
        <f>OBV!F1515</f>
        <v>BULLISH</v>
      </c>
      <c r="K1515" s="6" t="str">
        <f>OBV!G1515</f>
        <v>NEUTRAL</v>
      </c>
      <c r="L1515" s="6" t="str">
        <f>OBV!H1515</f>
        <v>BULLISH DIVERGENCE</v>
      </c>
    </row>
    <row r="1516" spans="1:12" ht="13.5" x14ac:dyDescent="0.25">
      <c r="A1516" s="3">
        <f>RSI!A1516</f>
        <v>44221</v>
      </c>
      <c r="B1516" s="2">
        <f>RSI!B1516</f>
        <v>2.3321000000000001</v>
      </c>
      <c r="C1516" s="2">
        <f>RSI!I1516</f>
        <v>28.356148978437304</v>
      </c>
      <c r="D1516" s="2">
        <f>MACD!E1516</f>
        <v>1.2556654198219608E-2</v>
      </c>
      <c r="E1516" s="2">
        <f>MACD!F1516</f>
        <v>7.1079332480648207E-3</v>
      </c>
      <c r="F1516" s="2">
        <f>'Moving Avg'!D1516</f>
        <v>2.3755999999999999</v>
      </c>
      <c r="G1516" s="2">
        <f>'Moving Avg'!F1516</f>
        <v>2.3988100000000006</v>
      </c>
      <c r="H1516" s="2">
        <f>'Moving Avg'!G1516</f>
        <v>2.4117960000000016</v>
      </c>
      <c r="I1516" s="2">
        <f>'Moving Avg'!H1516</f>
        <v>2.3962135000000009</v>
      </c>
      <c r="J1516" s="6" t="str">
        <f>OBV!F1516</f>
        <v>BULLISH</v>
      </c>
      <c r="K1516" s="6" t="str">
        <f>OBV!G1516</f>
        <v>NEUTRAL</v>
      </c>
      <c r="L1516" s="6" t="str">
        <f>OBV!H1516</f>
        <v>BULLISH DIVERGENCE</v>
      </c>
    </row>
    <row r="1517" spans="1:12" ht="13.5" x14ac:dyDescent="0.25">
      <c r="A1517" s="3">
        <f>RSI!A1517</f>
        <v>44222</v>
      </c>
      <c r="B1517" s="2">
        <f>RSI!B1517</f>
        <v>2.3439000000000001</v>
      </c>
      <c r="C1517" s="2">
        <f>RSI!I1517</f>
        <v>33.419573212602927</v>
      </c>
      <c r="D1517" s="2">
        <f>MACD!E1517</f>
        <v>1.6179728248146841E-2</v>
      </c>
      <c r="E1517" s="2">
        <f>MACD!F1517</f>
        <v>8.922292248081224E-3</v>
      </c>
      <c r="F1517" s="2">
        <f>'Moving Avg'!D1517</f>
        <v>2.3626800000000001</v>
      </c>
      <c r="G1517" s="2">
        <f>'Moving Avg'!F1517</f>
        <v>2.3961649999999999</v>
      </c>
      <c r="H1517" s="2">
        <f>'Moving Avg'!G1517</f>
        <v>2.4105040000000018</v>
      </c>
      <c r="I1517" s="2">
        <f>'Moving Avg'!H1517</f>
        <v>2.3949130000000012</v>
      </c>
      <c r="J1517" s="6" t="str">
        <f>OBV!F1517</f>
        <v>BULLISH</v>
      </c>
      <c r="K1517" s="6" t="str">
        <f>OBV!G1517</f>
        <v>NEUTRAL</v>
      </c>
      <c r="L1517" s="6" t="str">
        <f>OBV!H1517</f>
        <v>BULLISH DIVERGENCE</v>
      </c>
    </row>
    <row r="1518" spans="1:12" ht="13.5" x14ac:dyDescent="0.25">
      <c r="A1518" s="3">
        <f>RSI!A1518</f>
        <v>44223</v>
      </c>
      <c r="B1518" s="2">
        <f>RSI!B1518</f>
        <v>2.3439000000000001</v>
      </c>
      <c r="C1518" s="2">
        <f>RSI!I1518</f>
        <v>33.419573212602927</v>
      </c>
      <c r="D1518" s="2">
        <f>MACD!E1518</f>
        <v>1.9570116996686426E-2</v>
      </c>
      <c r="E1518" s="2">
        <f>MACD!F1518</f>
        <v>1.1051857197802266E-2</v>
      </c>
      <c r="F1518" s="2">
        <f>'Moving Avg'!D1518</f>
        <v>2.3497599999999998</v>
      </c>
      <c r="G1518" s="2">
        <f>'Moving Avg'!F1518</f>
        <v>2.3929349999999996</v>
      </c>
      <c r="H1518" s="2">
        <f>'Moving Avg'!G1518</f>
        <v>2.4086240000000019</v>
      </c>
      <c r="I1518" s="2">
        <f>'Moving Avg'!H1518</f>
        <v>2.3937220000000012</v>
      </c>
      <c r="J1518" s="6" t="str">
        <f>OBV!F1518</f>
        <v>BULLISH</v>
      </c>
      <c r="K1518" s="6" t="str">
        <f>OBV!G1518</f>
        <v>NEUTRAL</v>
      </c>
      <c r="L1518" s="6" t="str">
        <f>OBV!H1518</f>
        <v>BULLISH DIVERGENCE</v>
      </c>
    </row>
    <row r="1519" spans="1:12" ht="13.5" x14ac:dyDescent="0.25">
      <c r="A1519" s="3">
        <f>RSI!A1519</f>
        <v>44224</v>
      </c>
      <c r="B1519" s="2">
        <f>RSI!B1519</f>
        <v>2.3498000000000001</v>
      </c>
      <c r="C1519" s="2">
        <f>RSI!I1519</f>
        <v>36.040818496960483</v>
      </c>
      <c r="D1519" s="2">
        <f>MACD!E1519</f>
        <v>2.2302528500565799E-2</v>
      </c>
      <c r="E1519" s="2">
        <f>MACD!F1519</f>
        <v>1.3301991458354973E-2</v>
      </c>
      <c r="F1519" s="2">
        <f>'Moving Avg'!D1519</f>
        <v>2.3486000000000002</v>
      </c>
      <c r="G1519" s="2">
        <f>'Moving Avg'!F1519</f>
        <v>2.3902950000000001</v>
      </c>
      <c r="H1519" s="2">
        <f>'Moving Avg'!G1519</f>
        <v>2.4068620000000021</v>
      </c>
      <c r="I1519" s="2">
        <f>'Moving Avg'!H1519</f>
        <v>2.3923960000000011</v>
      </c>
      <c r="J1519" s="6" t="str">
        <f>OBV!F1519</f>
        <v>BULLISH</v>
      </c>
      <c r="K1519" s="6" t="str">
        <f>OBV!G1519</f>
        <v>STRONG</v>
      </c>
      <c r="L1519" s="6" t="str">
        <f>OBV!H1519</f>
        <v>BULLISH DIVERGENCE</v>
      </c>
    </row>
    <row r="1520" spans="1:12" ht="13.5" x14ac:dyDescent="0.25">
      <c r="A1520" s="3">
        <f>RSI!A1520</f>
        <v>44225</v>
      </c>
      <c r="B1520" s="2">
        <f>RSI!B1520</f>
        <v>2.3498000000000001</v>
      </c>
      <c r="C1520" s="2">
        <f>RSI!I1520</f>
        <v>36.040818496960476</v>
      </c>
      <c r="D1520" s="2">
        <f>MACD!E1520</f>
        <v>2.4858092744339366E-2</v>
      </c>
      <c r="E1520" s="2">
        <f>MACD!F1520</f>
        <v>1.5613211715551852E-2</v>
      </c>
      <c r="F1520" s="2">
        <f>'Moving Avg'!D1520</f>
        <v>2.3439000000000001</v>
      </c>
      <c r="G1520" s="2">
        <f>'Moving Avg'!F1520</f>
        <v>2.3873600000000001</v>
      </c>
      <c r="H1520" s="2">
        <f>'Moving Avg'!G1520</f>
        <v>2.4051000000000018</v>
      </c>
      <c r="I1520" s="2">
        <f>'Moving Avg'!H1520</f>
        <v>2.3907675000000013</v>
      </c>
      <c r="J1520" s="6" t="str">
        <f>OBV!F1520</f>
        <v>BULLISH</v>
      </c>
      <c r="K1520" s="6" t="str">
        <f>OBV!G1520</f>
        <v>NEUTRAL</v>
      </c>
      <c r="L1520" s="6" t="str">
        <f>OBV!H1520</f>
        <v>BULLISH DIVERGENCE</v>
      </c>
    </row>
    <row r="1521" spans="1:12" ht="13.5" x14ac:dyDescent="0.25">
      <c r="A1521" s="3">
        <f>RSI!A1521</f>
        <v>44228</v>
      </c>
      <c r="B1521" s="2">
        <f>RSI!B1521</f>
        <v>2.3498000000000001</v>
      </c>
      <c r="C1521" s="2">
        <f>RSI!I1521</f>
        <v>36.040818496960476</v>
      </c>
      <c r="D1521" s="2">
        <f>MACD!E1521</f>
        <v>2.5445978203201047E-2</v>
      </c>
      <c r="E1521" s="2">
        <f>MACD!F1521</f>
        <v>1.7579765013081693E-2</v>
      </c>
      <c r="F1521" s="2">
        <f>'Moving Avg'!D1521</f>
        <v>2.3474399999999997</v>
      </c>
      <c r="G1521" s="2">
        <f>'Moving Avg'!F1521</f>
        <v>2.3844249999999998</v>
      </c>
      <c r="H1521" s="2">
        <f>'Moving Avg'!G1521</f>
        <v>2.4041600000000019</v>
      </c>
      <c r="I1521" s="2">
        <f>'Moving Avg'!H1521</f>
        <v>2.3891665000000013</v>
      </c>
      <c r="J1521" s="6" t="str">
        <f>OBV!F1521</f>
        <v>BULLISH</v>
      </c>
      <c r="K1521" s="6" t="str">
        <f>OBV!G1521</f>
        <v>NEUTRAL</v>
      </c>
      <c r="L1521" s="6" t="str">
        <f>OBV!H1521</f>
        <v>CONFIRMED BULLISH</v>
      </c>
    </row>
    <row r="1522" spans="1:12" ht="13.5" x14ac:dyDescent="0.25">
      <c r="A1522" s="3">
        <f>RSI!A1522</f>
        <v>44229</v>
      </c>
      <c r="B1522" s="2">
        <f>RSI!B1522</f>
        <v>2.3498000000000001</v>
      </c>
      <c r="C1522" s="2">
        <f>RSI!I1522</f>
        <v>36.040818496960476</v>
      </c>
      <c r="D1522" s="2">
        <f>MACD!E1522</f>
        <v>2.795220210170335E-2</v>
      </c>
      <c r="E1522" s="2">
        <f>MACD!F1522</f>
        <v>1.9654252430806027E-2</v>
      </c>
      <c r="F1522" s="2">
        <f>'Moving Avg'!D1522</f>
        <v>2.3486199999999999</v>
      </c>
      <c r="G1522" s="2">
        <f>'Moving Avg'!F1522</f>
        <v>2.3814900000000003</v>
      </c>
      <c r="H1522" s="2">
        <f>'Moving Avg'!G1522</f>
        <v>2.4032200000000019</v>
      </c>
      <c r="I1522" s="2">
        <f>'Moving Avg'!H1522</f>
        <v>2.3879500000000018</v>
      </c>
      <c r="J1522" s="6" t="str">
        <f>OBV!F1522</f>
        <v>BULLISH</v>
      </c>
      <c r="K1522" s="6" t="str">
        <f>OBV!G1522</f>
        <v>NEUTRAL</v>
      </c>
      <c r="L1522" s="6" t="str">
        <f>OBV!H1522</f>
        <v>CONFIRMED BULLISH</v>
      </c>
    </row>
    <row r="1523" spans="1:12" ht="13.5" x14ac:dyDescent="0.25">
      <c r="A1523" s="3">
        <f>RSI!A1523</f>
        <v>44230</v>
      </c>
      <c r="B1523" s="2">
        <f>RSI!B1523</f>
        <v>2.3203999999999998</v>
      </c>
      <c r="C1523" s="2">
        <f>RSI!I1523</f>
        <v>28.516168388759453</v>
      </c>
      <c r="D1523" s="2">
        <f>MACD!E1523</f>
        <v>3.244394786717697E-2</v>
      </c>
      <c r="E1523" s="2">
        <f>MACD!F1523</f>
        <v>2.2212191518080217E-2</v>
      </c>
      <c r="F1523" s="2">
        <f>'Moving Avg'!D1523</f>
        <v>2.3439199999999998</v>
      </c>
      <c r="G1523" s="2">
        <f>'Moving Avg'!F1523</f>
        <v>2.3770850000000001</v>
      </c>
      <c r="H1523" s="2">
        <f>'Moving Avg'!G1523</f>
        <v>2.4016920000000015</v>
      </c>
      <c r="I1523" s="2">
        <f>'Moving Avg'!H1523</f>
        <v>2.3862020000000017</v>
      </c>
      <c r="J1523" s="6" t="str">
        <f>OBV!F1523</f>
        <v>BULLISH</v>
      </c>
      <c r="K1523" s="6" t="str">
        <f>OBV!G1523</f>
        <v>NEUTRAL</v>
      </c>
      <c r="L1523" s="6" t="str">
        <f>OBV!H1523</f>
        <v>BULLISH DIVERGENCE</v>
      </c>
    </row>
    <row r="1524" spans="1:12" ht="13.5" x14ac:dyDescent="0.25">
      <c r="A1524" s="3">
        <f>RSI!A1524</f>
        <v>44231</v>
      </c>
      <c r="B1524" s="2">
        <f>RSI!B1524</f>
        <v>2.3203999999999998</v>
      </c>
      <c r="C1524" s="2">
        <f>RSI!I1524</f>
        <v>28.516168388759453</v>
      </c>
      <c r="D1524" s="2">
        <f>MACD!E1524</f>
        <v>2.8458917365856262E-2</v>
      </c>
      <c r="E1524" s="2">
        <f>MACD!F1524</f>
        <v>2.3461536687635426E-2</v>
      </c>
      <c r="F1524" s="2">
        <f>'Moving Avg'!D1524</f>
        <v>2.3380399999999999</v>
      </c>
      <c r="G1524" s="2">
        <f>'Moving Avg'!F1524</f>
        <v>2.3726800000000003</v>
      </c>
      <c r="H1524" s="2">
        <f>'Moving Avg'!G1524</f>
        <v>2.3993420000000016</v>
      </c>
      <c r="I1524" s="2">
        <f>'Moving Avg'!H1524</f>
        <v>2.3844265000000018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2.3439000000000001</v>
      </c>
      <c r="C1525" s="2">
        <f>RSI!I1525</f>
        <v>40.107962334553733</v>
      </c>
      <c r="D1525" s="2">
        <f>MACD!E1525</f>
        <v>2.6395900108515225E-2</v>
      </c>
      <c r="E1525" s="2">
        <f>MACD!F1525</f>
        <v>2.4048409371811387E-2</v>
      </c>
      <c r="F1525" s="2">
        <f>'Moving Avg'!D1525</f>
        <v>2.3368599999999997</v>
      </c>
      <c r="G1525" s="2">
        <f>'Moving Avg'!F1525</f>
        <v>2.3694500000000001</v>
      </c>
      <c r="H1525" s="2">
        <f>'Moving Avg'!G1525</f>
        <v>2.3969920000000018</v>
      </c>
      <c r="I1525" s="2">
        <f>'Moving Avg'!H1525</f>
        <v>2.3827685000000018</v>
      </c>
      <c r="J1525" s="6" t="str">
        <f>OBV!F1525</f>
        <v>BULLISH</v>
      </c>
      <c r="K1525" s="6" t="str">
        <f>OBV!G1525</f>
        <v>STRONG</v>
      </c>
      <c r="L1525" s="6" t="str">
        <f>OBV!H1525</f>
        <v>BULLISH DIVERGENCE</v>
      </c>
    </row>
    <row r="1526" spans="1:12" ht="13.5" x14ac:dyDescent="0.25">
      <c r="A1526" s="3">
        <f>RSI!A1526</f>
        <v>44235</v>
      </c>
      <c r="B1526" s="2">
        <f>RSI!B1526</f>
        <v>2.3380000000000001</v>
      </c>
      <c r="C1526" s="2">
        <f>RSI!I1526</f>
        <v>38.423324311601952</v>
      </c>
      <c r="D1526" s="2">
        <f>MACD!E1526</f>
        <v>1.8912386301669581E-2</v>
      </c>
      <c r="E1526" s="2">
        <f>MACD!F1526</f>
        <v>2.3021204757783027E-2</v>
      </c>
      <c r="F1526" s="2">
        <f>'Moving Avg'!D1526</f>
        <v>2.3344999999999998</v>
      </c>
      <c r="G1526" s="2">
        <f>'Moving Avg'!F1526</f>
        <v>2.3659250000000003</v>
      </c>
      <c r="H1526" s="2">
        <f>'Moving Avg'!G1526</f>
        <v>2.3946420000000015</v>
      </c>
      <c r="I1526" s="2">
        <f>'Moving Avg'!H1526</f>
        <v>2.3813010000000019</v>
      </c>
      <c r="J1526" s="6" t="str">
        <f>OBV!F1526</f>
        <v>BULLISH</v>
      </c>
      <c r="K1526" s="6" t="str">
        <f>OBV!G1526</f>
        <v>STRONG</v>
      </c>
      <c r="L1526" s="6" t="str">
        <f>OBV!H1526</f>
        <v>BULLISH DIVERGENCE</v>
      </c>
    </row>
    <row r="1527" spans="1:12" ht="13.5" x14ac:dyDescent="0.25">
      <c r="A1527" s="3">
        <f>RSI!A1527</f>
        <v>44236</v>
      </c>
      <c r="B1527" s="2">
        <f>RSI!B1527</f>
        <v>2.3673999999999999</v>
      </c>
      <c r="C1527" s="2">
        <f>RSI!I1527</f>
        <v>49.749778714307467</v>
      </c>
      <c r="D1527" s="2">
        <f>MACD!E1527</f>
        <v>1.2404079059250783E-2</v>
      </c>
      <c r="E1527" s="2">
        <f>MACD!F1527</f>
        <v>2.0897779618076581E-2</v>
      </c>
      <c r="F1527" s="2">
        <f>'Moving Avg'!D1527</f>
        <v>2.3380200000000002</v>
      </c>
      <c r="G1527" s="2">
        <f>'Moving Avg'!F1527</f>
        <v>2.3638699999999999</v>
      </c>
      <c r="H1527" s="2">
        <f>'Moving Avg'!G1527</f>
        <v>2.3938200000000016</v>
      </c>
      <c r="I1527" s="2">
        <f>'Moving Avg'!H1527</f>
        <v>2.3801455000000016</v>
      </c>
      <c r="J1527" s="6" t="str">
        <f>OBV!F1527</f>
        <v>BULLISH</v>
      </c>
      <c r="K1527" s="6" t="str">
        <f>OBV!G1527</f>
        <v>STRONG</v>
      </c>
      <c r="L1527" s="6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2.3673999999999999</v>
      </c>
      <c r="C1528" s="2">
        <f>RSI!I1528</f>
        <v>49.749778714307467</v>
      </c>
      <c r="D1528" s="2">
        <f>MACD!E1528</f>
        <v>6.8958146492730243E-3</v>
      </c>
      <c r="E1528" s="2">
        <f>MACD!F1528</f>
        <v>1.8097386624315873E-2</v>
      </c>
      <c r="F1528" s="2">
        <f>'Moving Avg'!D1528</f>
        <v>2.3474200000000001</v>
      </c>
      <c r="G1528" s="2">
        <f>'Moving Avg'!F1528</f>
        <v>2.3618150000000009</v>
      </c>
      <c r="H1528" s="2">
        <f>'Moving Avg'!G1528</f>
        <v>2.3929980000000013</v>
      </c>
      <c r="I1528" s="2">
        <f>'Moving Avg'!H1528</f>
        <v>2.3793470000000014</v>
      </c>
      <c r="J1528" s="6" t="str">
        <f>OBV!F1528</f>
        <v>BULLISH</v>
      </c>
      <c r="K1528" s="6" t="str">
        <f>OBV!G1528</f>
        <v>STRONG</v>
      </c>
      <c r="L1528" s="6" t="str">
        <f>OBV!H1528</f>
        <v>CONFIRMED BULLISH</v>
      </c>
    </row>
    <row r="1529" spans="1:12" ht="13.5" x14ac:dyDescent="0.25">
      <c r="A1529" s="3">
        <f>RSI!A1529</f>
        <v>44238</v>
      </c>
      <c r="B1529" s="2">
        <f>RSI!B1529</f>
        <v>2.3498000000000001</v>
      </c>
      <c r="C1529" s="2">
        <f>RSI!I1529</f>
        <v>44.115898892313524</v>
      </c>
      <c r="D1529" s="2">
        <f>MACD!E1529</f>
        <v>4.4452278363356079E-3</v>
      </c>
      <c r="E1529" s="2">
        <f>MACD!F1529</f>
        <v>1.5366954866719821E-2</v>
      </c>
      <c r="F1529" s="2">
        <f>'Moving Avg'!D1529</f>
        <v>2.3532999999999999</v>
      </c>
      <c r="G1529" s="2">
        <f>'Moving Avg'!F1529</f>
        <v>2.3588800000000005</v>
      </c>
      <c r="H1529" s="2">
        <f>'Moving Avg'!G1529</f>
        <v>2.3918240000000015</v>
      </c>
      <c r="I1529" s="2">
        <f>'Moving Avg'!H1529</f>
        <v>2.3781855000000012</v>
      </c>
      <c r="J1529" s="6" t="str">
        <f>OBV!F1529</f>
        <v>BULLISH</v>
      </c>
      <c r="K1529" s="6" t="str">
        <f>OBV!G1529</f>
        <v>STRONG</v>
      </c>
      <c r="L1529" s="6" t="str">
        <f>OBV!H1529</f>
        <v>CONFIRMED BULLISH</v>
      </c>
    </row>
    <row r="1530" spans="1:12" ht="13.5" x14ac:dyDescent="0.25">
      <c r="A1530" s="3">
        <f>RSI!A1530</f>
        <v>44239</v>
      </c>
      <c r="B1530" s="2">
        <f>RSI!B1530</f>
        <v>2.3498000000000001</v>
      </c>
      <c r="C1530" s="2">
        <f>RSI!I1530</f>
        <v>44.115898892313517</v>
      </c>
      <c r="D1530" s="2">
        <f>MACD!E1530</f>
        <v>2.4745945460136198E-3</v>
      </c>
      <c r="E1530" s="2">
        <f>MACD!F1530</f>
        <v>1.2788482802578582E-2</v>
      </c>
      <c r="F1530" s="2">
        <f>'Moving Avg'!D1530</f>
        <v>2.3544799999999997</v>
      </c>
      <c r="G1530" s="2">
        <f>'Moving Avg'!F1530</f>
        <v>2.3559450000000006</v>
      </c>
      <c r="H1530" s="2">
        <f>'Moving Avg'!G1530</f>
        <v>2.3906500000000013</v>
      </c>
      <c r="I1530" s="2">
        <f>'Moving Avg'!H1530</f>
        <v>2.3771340000000012</v>
      </c>
      <c r="J1530" s="6" t="str">
        <f>OBV!F1530</f>
        <v>BEARISH</v>
      </c>
      <c r="K1530" s="6" t="str">
        <f>OBV!G1530</f>
        <v>WEAK</v>
      </c>
      <c r="L1530" s="6" t="str">
        <f>OBV!H1530</f>
        <v>BEARISH DIVERGENCE</v>
      </c>
    </row>
    <row r="1531" spans="1:12" ht="13.5" x14ac:dyDescent="0.25">
      <c r="A1531" s="3">
        <f>RSI!A1531</f>
        <v>44242</v>
      </c>
      <c r="B1531" s="2">
        <f>RSI!B1531</f>
        <v>2.3498000000000001</v>
      </c>
      <c r="C1531" s="2">
        <f>RSI!I1531</f>
        <v>44.115898892313517</v>
      </c>
      <c r="D1531" s="2">
        <f>MACD!E1531</f>
        <v>9.0245057728832734E-4</v>
      </c>
      <c r="E1531" s="2">
        <f>MACD!F1531</f>
        <v>1.0411276357520533E-2</v>
      </c>
      <c r="F1531" s="2">
        <f>'Moving Avg'!D1531</f>
        <v>2.35684</v>
      </c>
      <c r="G1531" s="2">
        <f>'Moving Avg'!F1531</f>
        <v>2.3535950000000008</v>
      </c>
      <c r="H1531" s="2">
        <f>'Moving Avg'!G1531</f>
        <v>2.3898280000000018</v>
      </c>
      <c r="I1531" s="2">
        <f>'Moving Avg'!H1531</f>
        <v>2.3762475000000012</v>
      </c>
      <c r="J1531" s="6" t="str">
        <f>OBV!F1531</f>
        <v>BEARISH</v>
      </c>
      <c r="K1531" s="6" t="str">
        <f>OBV!G1531</f>
        <v>NEUTRAL</v>
      </c>
      <c r="L1531" s="6" t="str">
        <f>OBV!H1531</f>
        <v>BEARISH DIVERGENCE</v>
      </c>
    </row>
    <row r="1532" spans="1:12" ht="13.5" x14ac:dyDescent="0.25">
      <c r="A1532" s="3">
        <f>RSI!A1532</f>
        <v>44243</v>
      </c>
      <c r="B1532" s="2">
        <f>RSI!B1532</f>
        <v>2.3262999999999998</v>
      </c>
      <c r="C1532" s="2">
        <f>RSI!I1532</f>
        <v>37.107926834737981</v>
      </c>
      <c r="D1532" s="2">
        <f>MACD!E1532</f>
        <v>1.4011702533318626E-3</v>
      </c>
      <c r="E1532" s="2">
        <f>MACD!F1532</f>
        <v>8.6092551366828002E-3</v>
      </c>
      <c r="F1532" s="2">
        <f>'Moving Avg'!D1532</f>
        <v>2.3486199999999999</v>
      </c>
      <c r="G1532" s="2">
        <f>'Moving Avg'!F1532</f>
        <v>2.3494850000000005</v>
      </c>
      <c r="H1532" s="2">
        <f>'Moving Avg'!G1532</f>
        <v>2.3881840000000016</v>
      </c>
      <c r="I1532" s="2">
        <f>'Moving Avg'!H1532</f>
        <v>2.3749685000000009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2.3262999999999998</v>
      </c>
      <c r="C1533" s="2">
        <f>RSI!I1533</f>
        <v>37.107926834737981</v>
      </c>
      <c r="D1533" s="2">
        <f>MACD!E1533</f>
        <v>-2.4793333651906835E-3</v>
      </c>
      <c r="E1533" s="2">
        <f>MACD!F1533</f>
        <v>6.3915374363081034E-3</v>
      </c>
      <c r="F1533" s="2">
        <f>'Moving Avg'!D1533</f>
        <v>2.3403999999999998</v>
      </c>
      <c r="G1533" s="2">
        <f>'Moving Avg'!F1533</f>
        <v>2.3453750000000007</v>
      </c>
      <c r="H1533" s="2">
        <f>'Moving Avg'!G1533</f>
        <v>2.3865400000000019</v>
      </c>
      <c r="I1533" s="2">
        <f>'Moving Avg'!H1533</f>
        <v>2.3736895000000011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</row>
    <row r="1534" spans="1:12" ht="13.5" x14ac:dyDescent="0.25">
      <c r="A1534" s="3">
        <f>RSI!A1534</f>
        <v>44245</v>
      </c>
      <c r="B1534" s="2">
        <f>RSI!B1534</f>
        <v>2.3498000000000001</v>
      </c>
      <c r="C1534" s="2">
        <f>RSI!I1534</f>
        <v>46.892130323062595</v>
      </c>
      <c r="D1534" s="2">
        <f>MACD!E1534</f>
        <v>-7.2993366746860744E-3</v>
      </c>
      <c r="E1534" s="2">
        <f>MACD!F1534</f>
        <v>3.6533626141092681E-3</v>
      </c>
      <c r="F1534" s="2">
        <f>'Moving Avg'!D1534</f>
        <v>2.3403999999999998</v>
      </c>
      <c r="G1534" s="2">
        <f>'Moving Avg'!F1534</f>
        <v>2.345085000000001</v>
      </c>
      <c r="H1534" s="2">
        <f>'Moving Avg'!G1534</f>
        <v>2.3854840000000017</v>
      </c>
      <c r="I1534" s="2">
        <f>'Moving Avg'!H1534</f>
        <v>2.3729125000000009</v>
      </c>
      <c r="J1534" s="6" t="str">
        <f>OBV!F1534</f>
        <v>BULLISH</v>
      </c>
      <c r="K1534" s="6" t="str">
        <f>OBV!G1534</f>
        <v>STRONG</v>
      </c>
      <c r="L1534" s="6" t="str">
        <f>OBV!H1534</f>
        <v>NEUTRAL</v>
      </c>
    </row>
    <row r="1535" spans="1:12" ht="13.5" x14ac:dyDescent="0.25">
      <c r="A1535" s="3">
        <f>RSI!A1535</f>
        <v>44246</v>
      </c>
      <c r="B1535" s="2">
        <f>RSI!B1535</f>
        <v>2.3262999999999998</v>
      </c>
      <c r="C1535" s="2">
        <f>RSI!I1535</f>
        <v>40.163246109522291</v>
      </c>
      <c r="D1535" s="2">
        <f>MACD!E1535</f>
        <v>-5.9714265989385673E-3</v>
      </c>
      <c r="E1535" s="2">
        <f>MACD!F1535</f>
        <v>1.7284047714997012E-3</v>
      </c>
      <c r="F1535" s="2">
        <f>'Moving Avg'!D1535</f>
        <v>2.3357000000000001</v>
      </c>
      <c r="G1535" s="2">
        <f>'Moving Avg'!F1535</f>
        <v>2.3427350000000002</v>
      </c>
      <c r="H1535" s="2">
        <f>'Moving Avg'!G1535</f>
        <v>2.383840000000002</v>
      </c>
      <c r="I1535" s="2">
        <f>'Moving Avg'!H1535</f>
        <v>2.371963500000001</v>
      </c>
      <c r="J1535" s="6" t="str">
        <f>OBV!F1535</f>
        <v>BULLISH</v>
      </c>
      <c r="K1535" s="6" t="str">
        <f>OBV!G1535</f>
        <v>STRONG</v>
      </c>
      <c r="L1535" s="6" t="str">
        <f>OBV!H1535</f>
        <v>BULLISH DIVERGENCE</v>
      </c>
    </row>
    <row r="1536" spans="1:12" ht="13.5" x14ac:dyDescent="0.25">
      <c r="A1536" s="3">
        <f>RSI!A1536</f>
        <v>44249</v>
      </c>
      <c r="B1536" s="2">
        <f>RSI!B1536</f>
        <v>2.3439000000000001</v>
      </c>
      <c r="C1536" s="2">
        <f>RSI!I1536</f>
        <v>46.370203062822412</v>
      </c>
      <c r="D1536" s="2">
        <f>MACD!E1536</f>
        <v>-6.8738169772109003E-3</v>
      </c>
      <c r="E1536" s="2">
        <f>MACD!F1536</f>
        <v>7.9604217575808978E-6</v>
      </c>
      <c r="F1536" s="2">
        <f>'Moving Avg'!D1536</f>
        <v>2.3345199999999999</v>
      </c>
      <c r="G1536" s="2">
        <f>'Moving Avg'!F1536</f>
        <v>2.3433250000000005</v>
      </c>
      <c r="H1536" s="2">
        <f>'Moving Avg'!G1536</f>
        <v>2.3825480000000017</v>
      </c>
      <c r="I1536" s="2">
        <f>'Moving Avg'!H1536</f>
        <v>2.3708275000000008</v>
      </c>
      <c r="J1536" s="6" t="str">
        <f>OBV!F1536</f>
        <v>BULLISH</v>
      </c>
      <c r="K1536" s="6" t="str">
        <f>OBV!G1536</f>
        <v>STRONG</v>
      </c>
      <c r="L1536" s="6" t="str">
        <f>OBV!H1536</f>
        <v>BULLISH DIVERGENCE</v>
      </c>
    </row>
    <row r="1537" spans="1:12" ht="13.5" x14ac:dyDescent="0.25">
      <c r="A1537" s="3">
        <f>RSI!A1537</f>
        <v>44250</v>
      </c>
      <c r="B1537" s="2">
        <f>RSI!B1537</f>
        <v>2.3321000000000001</v>
      </c>
      <c r="C1537" s="2">
        <f>RSI!I1537</f>
        <v>43.139203818013016</v>
      </c>
      <c r="D1537" s="2">
        <f>MACD!E1537</f>
        <v>-2.1725693593079853E-3</v>
      </c>
      <c r="E1537" s="2">
        <f>MACD!F1537</f>
        <v>-4.281455344555324E-4</v>
      </c>
      <c r="F1537" s="2">
        <f>'Moving Avg'!D1537</f>
        <v>2.33568</v>
      </c>
      <c r="G1537" s="2">
        <f>'Moving Avg'!F1537</f>
        <v>2.3427350000000007</v>
      </c>
      <c r="H1537" s="2">
        <f>'Moving Avg'!G1537</f>
        <v>2.3810200000000017</v>
      </c>
      <c r="I1537" s="2">
        <f>'Moving Avg'!H1537</f>
        <v>2.3699350000000008</v>
      </c>
      <c r="J1537" s="6" t="str">
        <f>OBV!F1537</f>
        <v>BULLISH</v>
      </c>
      <c r="K1537" s="6" t="str">
        <f>OBV!G1537</f>
        <v>STRONG</v>
      </c>
      <c r="L1537" s="6" t="str">
        <f>OBV!H1537</f>
        <v>CONFIRMED BULLISH</v>
      </c>
    </row>
    <row r="1538" spans="1:12" ht="13.5" x14ac:dyDescent="0.25">
      <c r="A1538" s="3">
        <f>RSI!A1538</f>
        <v>44251</v>
      </c>
      <c r="B1538" s="2">
        <f>RSI!B1538</f>
        <v>2.3380000000000001</v>
      </c>
      <c r="C1538" s="2">
        <f>RSI!I1538</f>
        <v>45.195422864346682</v>
      </c>
      <c r="D1538" s="2">
        <f>MACD!E1538</f>
        <v>1.5007450918615994E-3</v>
      </c>
      <c r="E1538" s="2">
        <f>MACD!F1538</f>
        <v>-4.2367409192106003E-5</v>
      </c>
      <c r="F1538" s="2">
        <f>'Moving Avg'!D1538</f>
        <v>2.3380200000000002</v>
      </c>
      <c r="G1538" s="2">
        <f>'Moving Avg'!F1538</f>
        <v>2.3424400000000007</v>
      </c>
      <c r="H1538" s="2">
        <f>'Moving Avg'!G1538</f>
        <v>2.3796100000000013</v>
      </c>
      <c r="I1538" s="2">
        <f>'Moving Avg'!H1538</f>
        <v>2.3689895000000014</v>
      </c>
      <c r="J1538" s="6" t="str">
        <f>OBV!F1538</f>
        <v>BULLISH</v>
      </c>
      <c r="K1538" s="6" t="str">
        <f>OBV!G1538</f>
        <v>STRONG</v>
      </c>
      <c r="L1538" s="6" t="str">
        <f>OBV!H1538</f>
        <v>CONFIRMED BULLISH</v>
      </c>
    </row>
    <row r="1539" spans="1:12" ht="13.5" x14ac:dyDescent="0.25">
      <c r="A1539" s="3">
        <f>RSI!A1539</f>
        <v>44252</v>
      </c>
      <c r="B1539" s="2">
        <f>RSI!B1539</f>
        <v>2.3380000000000001</v>
      </c>
      <c r="C1539" s="2">
        <f>RSI!I1539</f>
        <v>45.195422864346682</v>
      </c>
      <c r="D1539" s="2">
        <f>MACD!E1539</f>
        <v>1.9889459286259736E-3</v>
      </c>
      <c r="E1539" s="2">
        <f>MACD!F1539</f>
        <v>3.6389525837150994E-4</v>
      </c>
      <c r="F1539" s="2">
        <f>'Moving Avg'!D1539</f>
        <v>2.3356599999999998</v>
      </c>
      <c r="G1539" s="2">
        <f>'Moving Avg'!F1539</f>
        <v>2.34185</v>
      </c>
      <c r="H1539" s="2">
        <f>'Moving Avg'!G1539</f>
        <v>2.3782000000000014</v>
      </c>
      <c r="I1539" s="2">
        <f>'Moving Avg'!H1539</f>
        <v>2.3684010000000013</v>
      </c>
      <c r="J1539" s="6" t="str">
        <f>OBV!F1539</f>
        <v>BULLISH</v>
      </c>
      <c r="K1539" s="6" t="str">
        <f>OBV!G1539</f>
        <v>STRONG</v>
      </c>
      <c r="L1539" s="6" t="str">
        <f>OBV!H1539</f>
        <v>BULLISH DIVERGENCE</v>
      </c>
    </row>
    <row r="1540" spans="1:12" ht="13.5" x14ac:dyDescent="0.25">
      <c r="A1540" s="3">
        <f>RSI!A1540</f>
        <v>44253</v>
      </c>
      <c r="B1540" s="2">
        <f>RSI!B1540</f>
        <v>2.3380000000000001</v>
      </c>
      <c r="C1540" s="2">
        <f>RSI!I1540</f>
        <v>45.195422864346689</v>
      </c>
      <c r="D1540" s="2">
        <f>MACD!E1540</f>
        <v>2.4832463457076237E-3</v>
      </c>
      <c r="E1540" s="2">
        <f>MACD!F1540</f>
        <v>7.8776547583873273E-4</v>
      </c>
      <c r="F1540" s="2">
        <f>'Moving Avg'!D1540</f>
        <v>2.3380000000000001</v>
      </c>
      <c r="G1540" s="2">
        <f>'Moving Avg'!F1540</f>
        <v>2.3412599999999997</v>
      </c>
      <c r="H1540" s="2">
        <f>'Moving Avg'!G1540</f>
        <v>2.3767900000000011</v>
      </c>
      <c r="I1540" s="2">
        <f>'Moving Avg'!H1540</f>
        <v>2.3680045000000014</v>
      </c>
      <c r="J1540" s="6" t="str">
        <f>OBV!F1540</f>
        <v>BULLISH</v>
      </c>
      <c r="K1540" s="6" t="str">
        <f>OBV!G1540</f>
        <v>STRONG</v>
      </c>
      <c r="L1540" s="6" t="str">
        <f>OBV!H1540</f>
        <v>CONFIRMED BULLISH</v>
      </c>
    </row>
    <row r="1541" spans="1:12" ht="13.5" x14ac:dyDescent="0.25">
      <c r="A1541" s="3">
        <f>RSI!A1541</f>
        <v>44256</v>
      </c>
      <c r="B1541" s="2">
        <f>RSI!B1541</f>
        <v>2.3380000000000001</v>
      </c>
      <c r="C1541" s="2">
        <f>RSI!I1541</f>
        <v>45.195422864346689</v>
      </c>
      <c r="D1541" s="2">
        <f>MACD!E1541</f>
        <v>2.9766925830712054E-3</v>
      </c>
      <c r="E1541" s="2">
        <f>MACD!F1541</f>
        <v>1.2255508972852274E-3</v>
      </c>
      <c r="F1541" s="2">
        <f>'Moving Avg'!D1541</f>
        <v>2.3368200000000003</v>
      </c>
      <c r="G1541" s="2">
        <f>'Moving Avg'!F1541</f>
        <v>2.3406700000000003</v>
      </c>
      <c r="H1541" s="2">
        <f>'Moving Avg'!G1541</f>
        <v>2.3745580000000008</v>
      </c>
      <c r="I1541" s="2">
        <f>'Moving Avg'!H1541</f>
        <v>2.3676080000000015</v>
      </c>
      <c r="J1541" s="6" t="str">
        <f>OBV!F1541</f>
        <v>BULLISH</v>
      </c>
      <c r="K1541" s="6" t="str">
        <f>OBV!G1541</f>
        <v>NEUTRAL</v>
      </c>
      <c r="L1541" s="6" t="str">
        <f>OBV!H1541</f>
        <v>BULLISH DIVERGENCE</v>
      </c>
    </row>
    <row r="1542" spans="1:12" ht="13.5" x14ac:dyDescent="0.25">
      <c r="A1542" s="3">
        <f>RSI!A1542</f>
        <v>44257</v>
      </c>
      <c r="B1542" s="2">
        <f>RSI!B1542</f>
        <v>2.3262999999999998</v>
      </c>
      <c r="C1542" s="2">
        <f>RSI!I1542</f>
        <v>41.219551817749988</v>
      </c>
      <c r="D1542" s="2">
        <f>MACD!E1542</f>
        <v>7.1512832364861723E-4</v>
      </c>
      <c r="E1542" s="2">
        <f>MACD!F1542</f>
        <v>1.1234663825579055E-3</v>
      </c>
      <c r="F1542" s="2">
        <f>'Moving Avg'!D1542</f>
        <v>2.3356599999999998</v>
      </c>
      <c r="G1542" s="2">
        <f>'Moving Avg'!F1542</f>
        <v>2.3394950000000003</v>
      </c>
      <c r="H1542" s="2">
        <f>'Moving Avg'!G1542</f>
        <v>2.3720920000000008</v>
      </c>
      <c r="I1542" s="2">
        <f>'Moving Avg'!H1542</f>
        <v>2.3671530000000014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</row>
    <row r="1543" spans="1:12" ht="13.5" x14ac:dyDescent="0.25">
      <c r="A1543" s="3">
        <f>RSI!A1543</f>
        <v>44258</v>
      </c>
      <c r="B1543" s="2">
        <f>RSI!B1543</f>
        <v>2.3262999999999998</v>
      </c>
      <c r="C1543" s="2">
        <f>RSI!I1543</f>
        <v>41.219551817749988</v>
      </c>
      <c r="D1543" s="2">
        <f>MACD!E1543</f>
        <v>-1.0649021169091277E-3</v>
      </c>
      <c r="E1543" s="2">
        <f>MACD!F1543</f>
        <v>6.8579268266449889E-4</v>
      </c>
      <c r="F1543" s="2">
        <f>'Moving Avg'!D1543</f>
        <v>2.3333199999999996</v>
      </c>
      <c r="G1543" s="2">
        <f>'Moving Avg'!F1543</f>
        <v>2.3397900000000007</v>
      </c>
      <c r="H1543" s="2">
        <f>'Moving Avg'!G1543</f>
        <v>2.3695080000000006</v>
      </c>
      <c r="I1543" s="2">
        <f>'Moving Avg'!H1543</f>
        <v>2.3666980000000013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2.3028</v>
      </c>
      <c r="C1544" s="2">
        <f>RSI!I1544</f>
        <v>34.209303053259333</v>
      </c>
      <c r="D1544" s="2">
        <f>MACD!E1544</f>
        <v>2.9087481318490482E-3</v>
      </c>
      <c r="E1544" s="2">
        <f>MACD!F1544</f>
        <v>1.1303837725014088E-3</v>
      </c>
      <c r="F1544" s="2">
        <f>'Moving Avg'!D1544</f>
        <v>2.3262799999999997</v>
      </c>
      <c r="G1544" s="2">
        <f>'Moving Avg'!F1544</f>
        <v>2.3389100000000003</v>
      </c>
      <c r="H1544" s="2">
        <f>'Moving Avg'!G1544</f>
        <v>2.3664540000000009</v>
      </c>
      <c r="I1544" s="2">
        <f>'Moving Avg'!H1544</f>
        <v>2.3658785000000013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</row>
    <row r="1545" spans="1:12" ht="13.5" x14ac:dyDescent="0.25">
      <c r="A1545" s="3">
        <f>RSI!A1545</f>
        <v>44260</v>
      </c>
      <c r="B1545" s="2">
        <f>RSI!B1545</f>
        <v>2.2616999999999998</v>
      </c>
      <c r="C1545" s="2">
        <f>RSI!I1545</f>
        <v>25.909788728331122</v>
      </c>
      <c r="D1545" s="2">
        <f>MACD!E1545</f>
        <v>5.9535311115670453E-3</v>
      </c>
      <c r="E1545" s="2">
        <f>MACD!F1545</f>
        <v>2.0950132403145362E-3</v>
      </c>
      <c r="F1545" s="2">
        <f>'Moving Avg'!D1545</f>
        <v>2.3110200000000001</v>
      </c>
      <c r="G1545" s="2">
        <f>'Moving Avg'!F1545</f>
        <v>2.3348</v>
      </c>
      <c r="H1545" s="2">
        <f>'Moving Avg'!G1545</f>
        <v>2.3630480000000009</v>
      </c>
      <c r="I1545" s="2">
        <f>'Moving Avg'!H1545</f>
        <v>2.3651830000000009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2.2793000000000001</v>
      </c>
      <c r="C1546" s="2">
        <f>RSI!I1546</f>
        <v>33.365099249703903</v>
      </c>
      <c r="D1546" s="2">
        <f>MACD!E1546</f>
        <v>1.0411369273892745E-2</v>
      </c>
      <c r="E1546" s="2">
        <f>MACD!F1546</f>
        <v>3.7582844470301783E-3</v>
      </c>
      <c r="F1546" s="2">
        <f>'Moving Avg'!D1546</f>
        <v>2.2992799999999995</v>
      </c>
      <c r="G1546" s="2">
        <f>'Moving Avg'!F1546</f>
        <v>2.3318650000000001</v>
      </c>
      <c r="H1546" s="2">
        <f>'Moving Avg'!G1546</f>
        <v>2.3604640000000008</v>
      </c>
      <c r="I1546" s="2">
        <f>'Moving Avg'!H1546</f>
        <v>2.3643010000000007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2.3321000000000001</v>
      </c>
      <c r="C1547" s="2">
        <f>RSI!I1547</f>
        <v>49.713130018619836</v>
      </c>
      <c r="D1547" s="2">
        <f>MACD!E1547</f>
        <v>8.7950160475225303E-3</v>
      </c>
      <c r="E1547" s="2">
        <f>MACD!F1547</f>
        <v>4.7656307671286487E-3</v>
      </c>
      <c r="F1547" s="2">
        <f>'Moving Avg'!D1547</f>
        <v>2.3004399999999996</v>
      </c>
      <c r="G1547" s="2">
        <f>'Moving Avg'!F1547</f>
        <v>2.3300999999999998</v>
      </c>
      <c r="H1547" s="2">
        <f>'Moving Avg'!G1547</f>
        <v>2.3591700000000007</v>
      </c>
      <c r="I1547" s="2">
        <f>'Moving Avg'!H1547</f>
        <v>2.3637655000000009</v>
      </c>
      <c r="J1547" s="6" t="str">
        <f>OBV!F1547</f>
        <v>BEARISH</v>
      </c>
      <c r="K1547" s="6" t="str">
        <f>OBV!G1547</f>
        <v>NEUTRAL</v>
      </c>
      <c r="L1547" s="6" t="str">
        <f>OBV!H1547</f>
        <v>BEARISH DIVERGENCE</v>
      </c>
    </row>
    <row r="1548" spans="1:12" ht="13.5" x14ac:dyDescent="0.25">
      <c r="A1548" s="3">
        <f>RSI!A1548</f>
        <v>44265</v>
      </c>
      <c r="B1548" s="2">
        <f>RSI!B1548</f>
        <v>2.3439000000000001</v>
      </c>
      <c r="C1548" s="2">
        <f>RSI!I1548</f>
        <v>52.516858196951738</v>
      </c>
      <c r="D1548" s="2">
        <f>MACD!E1548</f>
        <v>7.4620325676311161E-3</v>
      </c>
      <c r="E1548" s="2">
        <f>MACD!F1548</f>
        <v>5.3049111272291428E-3</v>
      </c>
      <c r="F1548" s="2">
        <f>'Moving Avg'!D1548</f>
        <v>2.30396</v>
      </c>
      <c r="G1548" s="2">
        <f>'Moving Avg'!F1548</f>
        <v>2.3289249999999995</v>
      </c>
      <c r="H1548" s="2">
        <f>'Moving Avg'!G1548</f>
        <v>2.3578780000000004</v>
      </c>
      <c r="I1548" s="2">
        <f>'Moving Avg'!H1548</f>
        <v>2.3632890000000009</v>
      </c>
      <c r="J1548" s="6" t="str">
        <f>OBV!F1548</f>
        <v>BEARISH</v>
      </c>
      <c r="K1548" s="6" t="str">
        <f>OBV!G1548</f>
        <v>NEUTRAL</v>
      </c>
      <c r="L1548" s="6" t="str">
        <f>OBV!H1548</f>
        <v>BEARISH DIVERGENCE</v>
      </c>
    </row>
    <row r="1549" spans="1:12" ht="13.5" x14ac:dyDescent="0.25">
      <c r="A1549" s="3">
        <f>RSI!A1549</f>
        <v>44266</v>
      </c>
      <c r="B1549" s="2">
        <f>RSI!B1549</f>
        <v>2.3439000000000001</v>
      </c>
      <c r="C1549" s="2">
        <f>RSI!I1549</f>
        <v>52.516858196951738</v>
      </c>
      <c r="D1549" s="2">
        <f>MACD!E1549</f>
        <v>6.2653984159477538E-3</v>
      </c>
      <c r="E1549" s="2">
        <f>MACD!F1549</f>
        <v>5.4970085849728656E-3</v>
      </c>
      <c r="F1549" s="2">
        <f>'Moving Avg'!D1549</f>
        <v>2.3121800000000001</v>
      </c>
      <c r="G1549" s="2">
        <f>'Moving Avg'!F1549</f>
        <v>2.3286299999999995</v>
      </c>
      <c r="H1549" s="2">
        <f>'Moving Avg'!G1549</f>
        <v>2.3567040000000006</v>
      </c>
      <c r="I1549" s="2">
        <f>'Moving Avg'!H1549</f>
        <v>2.3629495000000009</v>
      </c>
      <c r="J1549" s="6" t="str">
        <f>OBV!F1549</f>
        <v>BEARISH</v>
      </c>
      <c r="K1549" s="6" t="str">
        <f>OBV!G1549</f>
        <v>NEUTRAL</v>
      </c>
      <c r="L1549" s="6" t="str">
        <f>OBV!H1549</f>
        <v>BEARISH DIVERGENCE</v>
      </c>
    </row>
    <row r="1550" spans="1:12" ht="13.5" x14ac:dyDescent="0.25">
      <c r="A1550" s="3">
        <f>RSI!A1550</f>
        <v>44267</v>
      </c>
      <c r="B1550" s="2">
        <f>RSI!B1550</f>
        <v>2.3380000000000001</v>
      </c>
      <c r="C1550" s="2">
        <f>RSI!I1550</f>
        <v>50.872106312940872</v>
      </c>
      <c r="D1550" s="2">
        <f>MACD!E1550</f>
        <v>5.6262645544760126E-3</v>
      </c>
      <c r="E1550" s="2">
        <f>MACD!F1550</f>
        <v>5.522859778873495E-3</v>
      </c>
      <c r="F1550" s="2">
        <f>'Moving Avg'!D1550</f>
        <v>2.3274400000000002</v>
      </c>
      <c r="G1550" s="2">
        <f>'Moving Avg'!F1550</f>
        <v>2.3280399999999997</v>
      </c>
      <c r="H1550" s="2">
        <f>'Moving Avg'!G1550</f>
        <v>2.3552940000000002</v>
      </c>
      <c r="I1550" s="2">
        <f>'Moving Avg'!H1550</f>
        <v>2.3627455000000008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2.3439000000000001</v>
      </c>
      <c r="C1551" s="2">
        <f>RSI!I1551</f>
        <v>52.47501337584049</v>
      </c>
      <c r="D1551" s="2">
        <f>MACD!E1551</f>
        <v>4.6243646395964788E-3</v>
      </c>
      <c r="E1551" s="2">
        <f>MACD!F1551</f>
        <v>5.3431607510180928E-3</v>
      </c>
      <c r="F1551" s="2">
        <f>'Moving Avg'!D1551</f>
        <v>2.34036</v>
      </c>
      <c r="G1551" s="2">
        <f>'Moving Avg'!F1551</f>
        <v>2.3277449999999997</v>
      </c>
      <c r="H1551" s="2">
        <f>'Moving Avg'!G1551</f>
        <v>2.3540020000000004</v>
      </c>
      <c r="I1551" s="2">
        <f>'Moving Avg'!H1551</f>
        <v>2.3626535000000013</v>
      </c>
      <c r="J1551" s="6" t="str">
        <f>OBV!F1551</f>
        <v>BULLISH</v>
      </c>
      <c r="K1551" s="6" t="str">
        <f>OBV!G1551</f>
        <v>NEUTRAL</v>
      </c>
      <c r="L1551" s="6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2.3203999999999998</v>
      </c>
      <c r="C1552" s="2">
        <f>RSI!I1552</f>
        <v>46.032630587113211</v>
      </c>
      <c r="D1552" s="2">
        <f>MACD!E1552</f>
        <v>3.6602052801946172E-3</v>
      </c>
      <c r="E1552" s="2">
        <f>MACD!F1552</f>
        <v>5.0065696568533978E-3</v>
      </c>
      <c r="F1552" s="2">
        <f>'Moving Avg'!D1552</f>
        <v>2.3380199999999998</v>
      </c>
      <c r="G1552" s="2">
        <f>'Moving Avg'!F1552</f>
        <v>2.3274499999999998</v>
      </c>
      <c r="H1552" s="2">
        <f>'Moving Avg'!G1552</f>
        <v>2.3522400000000006</v>
      </c>
      <c r="I1552" s="2">
        <f>'Moving Avg'!H1552</f>
        <v>2.3621690000000015</v>
      </c>
      <c r="J1552" s="6" t="str">
        <f>OBV!F1552</f>
        <v>BEARISH</v>
      </c>
      <c r="K1552" s="6" t="str">
        <f>OBV!G1552</f>
        <v>NEUTRAL</v>
      </c>
      <c r="L1552" s="6" t="str">
        <f>OBV!H1552</f>
        <v>CONFIRMED BEARISH</v>
      </c>
    </row>
    <row r="1553" spans="1:12" ht="13.5" x14ac:dyDescent="0.25">
      <c r="A1553" s="3">
        <f>RSI!A1553</f>
        <v>44272</v>
      </c>
      <c r="B1553" s="2">
        <f>RSI!B1553</f>
        <v>2.3498000000000001</v>
      </c>
      <c r="C1553" s="2">
        <f>RSI!I1553</f>
        <v>53.692319739939414</v>
      </c>
      <c r="D1553" s="2">
        <f>MACD!E1553</f>
        <v>7.5255671906493404E-4</v>
      </c>
      <c r="E1553" s="2">
        <f>MACD!F1553</f>
        <v>4.1557670692957049E-3</v>
      </c>
      <c r="F1553" s="2">
        <f>'Moving Avg'!D1553</f>
        <v>2.3391999999999999</v>
      </c>
      <c r="G1553" s="2">
        <f>'Moving Avg'!F1553</f>
        <v>2.3286249999999997</v>
      </c>
      <c r="H1553" s="2">
        <f>'Moving Avg'!G1553</f>
        <v>2.3510660000000008</v>
      </c>
      <c r="I1553" s="2">
        <f>'Moving Avg'!H1553</f>
        <v>2.3615570000000017</v>
      </c>
      <c r="J1553" s="6" t="str">
        <f>OBV!F1553</f>
        <v>BEARISH</v>
      </c>
      <c r="K1553" s="6" t="str">
        <f>OBV!G1553</f>
        <v>NEUTRAL</v>
      </c>
      <c r="L1553" s="6" t="str">
        <f>OBV!H1553</f>
        <v>BEARISH DIVERGENCE</v>
      </c>
    </row>
    <row r="1554" spans="1:12" ht="13.5" x14ac:dyDescent="0.25">
      <c r="A1554" s="3">
        <f>RSI!A1554</f>
        <v>44273</v>
      </c>
      <c r="B1554" s="2">
        <f>RSI!B1554</f>
        <v>2.3498000000000001</v>
      </c>
      <c r="C1554" s="2">
        <f>RSI!I1554</f>
        <v>53.692319739939414</v>
      </c>
      <c r="D1554" s="2">
        <f>MACD!E1554</f>
        <v>-5.4172825435752081E-3</v>
      </c>
      <c r="E1554" s="2">
        <f>MACD!F1554</f>
        <v>2.2411571467215226E-3</v>
      </c>
      <c r="F1554" s="2">
        <f>'Moving Avg'!D1554</f>
        <v>2.3403800000000001</v>
      </c>
      <c r="G1554" s="2">
        <f>'Moving Avg'!F1554</f>
        <v>2.3286250000000002</v>
      </c>
      <c r="H1554" s="2">
        <f>'Moving Avg'!G1554</f>
        <v>2.349892000000001</v>
      </c>
      <c r="I1554" s="2">
        <f>'Moving Avg'!H1554</f>
        <v>2.3606705000000017</v>
      </c>
      <c r="J1554" s="6" t="str">
        <f>OBV!F1554</f>
        <v>BEARISH</v>
      </c>
      <c r="K1554" s="6" t="str">
        <f>OBV!G1554</f>
        <v>NEUTRAL</v>
      </c>
      <c r="L1554" s="6" t="str">
        <f>OBV!H1554</f>
        <v>BEARISH DIVERGENCE</v>
      </c>
    </row>
    <row r="1555" spans="1:12" ht="13.5" x14ac:dyDescent="0.25">
      <c r="A1555" s="3">
        <f>RSI!A1555</f>
        <v>44274</v>
      </c>
      <c r="B1555" s="2">
        <f>RSI!B1555</f>
        <v>2.3498000000000001</v>
      </c>
      <c r="C1555" s="2">
        <f>RSI!I1555</f>
        <v>53.692319739939414</v>
      </c>
      <c r="D1555" s="2">
        <f>MACD!E1555</f>
        <v>-1.704815623887912E-2</v>
      </c>
      <c r="E1555" s="2">
        <f>MACD!F1555</f>
        <v>-1.6167055303986056E-3</v>
      </c>
      <c r="F1555" s="2">
        <f>'Moving Avg'!D1555</f>
        <v>2.34274</v>
      </c>
      <c r="G1555" s="2">
        <f>'Moving Avg'!F1555</f>
        <v>2.3298000000000005</v>
      </c>
      <c r="H1555" s="2">
        <f>'Moving Avg'!G1555</f>
        <v>2.3487180000000007</v>
      </c>
      <c r="I1555" s="2">
        <f>'Moving Avg'!H1555</f>
        <v>2.3599760000000019</v>
      </c>
      <c r="J1555" s="6" t="str">
        <f>OBV!F1555</f>
        <v>BEARISH</v>
      </c>
      <c r="K1555" s="6" t="str">
        <f>OBV!G1555</f>
        <v>NEUTRAL</v>
      </c>
      <c r="L1555" s="6" t="str">
        <f>OBV!H1555</f>
        <v>BEARISH DIVERGENCE</v>
      </c>
    </row>
    <row r="1556" spans="1:12" ht="13.5" x14ac:dyDescent="0.25">
      <c r="A1556" s="3">
        <f>RSI!A1556</f>
        <v>44277</v>
      </c>
      <c r="B1556" s="2">
        <f>RSI!B1556</f>
        <v>2.3498000000000001</v>
      </c>
      <c r="C1556" s="2">
        <f>RSI!I1556</f>
        <v>53.692319739939414</v>
      </c>
      <c r="D1556" s="2">
        <f>MACD!E1556</f>
        <v>-2.4262679433332934E-2</v>
      </c>
      <c r="E1556" s="2">
        <f>MACD!F1556</f>
        <v>-6.1459003109854719E-3</v>
      </c>
      <c r="F1556" s="2">
        <f>'Moving Avg'!D1556</f>
        <v>2.3439199999999998</v>
      </c>
      <c r="G1556" s="2">
        <f>'Moving Avg'!F1556</f>
        <v>2.3300950000000005</v>
      </c>
      <c r="H1556" s="2">
        <f>'Moving Avg'!G1556</f>
        <v>2.347544000000001</v>
      </c>
      <c r="I1556" s="2">
        <f>'Moving Avg'!H1556</f>
        <v>2.3593640000000016</v>
      </c>
      <c r="J1556" s="6" t="str">
        <f>OBV!F1556</f>
        <v>BEARISH</v>
      </c>
      <c r="K1556" s="6" t="str">
        <f>OBV!G1556</f>
        <v>NEUTRAL</v>
      </c>
      <c r="L1556" s="6" t="str">
        <f>OBV!H1556</f>
        <v>BEARISH DIVERGENCE</v>
      </c>
    </row>
    <row r="1557" spans="1:12" ht="13.5" x14ac:dyDescent="0.25">
      <c r="A1557" s="3">
        <f>RSI!A1557</f>
        <v>44278</v>
      </c>
      <c r="B1557" s="2">
        <f>RSI!B1557</f>
        <v>2.3498000000000001</v>
      </c>
      <c r="C1557" s="2">
        <f>RSI!I1557</f>
        <v>53.692319739939414</v>
      </c>
      <c r="D1557" s="2">
        <f>MACD!E1557</f>
        <v>-2.231892775453348E-2</v>
      </c>
      <c r="E1557" s="2">
        <f>MACD!F1557</f>
        <v>-9.3805057996950748E-3</v>
      </c>
      <c r="F1557" s="2">
        <f>'Moving Avg'!D1557</f>
        <v>2.3498000000000001</v>
      </c>
      <c r="G1557" s="2">
        <f>'Moving Avg'!F1557</f>
        <v>2.3309800000000007</v>
      </c>
      <c r="H1557" s="2">
        <f>'Moving Avg'!G1557</f>
        <v>2.3463700000000007</v>
      </c>
      <c r="I1557" s="2">
        <f>'Moving Avg'!H1557</f>
        <v>2.3585050000000018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2.3498000000000001</v>
      </c>
      <c r="C1558" s="2">
        <f>RSI!I1558</f>
        <v>53.692319739939414</v>
      </c>
      <c r="D1558" s="2">
        <f>MACD!E1558</f>
        <v>-1.8928023416390882E-2</v>
      </c>
      <c r="E1558" s="2">
        <f>MACD!F1558</f>
        <v>-1.1290009323034237E-2</v>
      </c>
      <c r="F1558" s="2">
        <f>'Moving Avg'!D1558</f>
        <v>2.3498000000000001</v>
      </c>
      <c r="G1558" s="2">
        <f>'Moving Avg'!F1558</f>
        <v>2.3315700000000006</v>
      </c>
      <c r="H1558" s="2">
        <f>'Moving Avg'!G1558</f>
        <v>2.3451960000000009</v>
      </c>
      <c r="I1558" s="2">
        <f>'Moving Avg'!H1558</f>
        <v>2.3576185000000018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44280</v>
      </c>
      <c r="B1559" s="2">
        <f>RSI!B1559</f>
        <v>2.3791000000000002</v>
      </c>
      <c r="C1559" s="2">
        <f>RSI!I1559</f>
        <v>62.063166074867667</v>
      </c>
      <c r="D1559" s="2">
        <f>MACD!E1559</f>
        <v>-1.8293234850422557E-2</v>
      </c>
      <c r="E1559" s="2">
        <f>MACD!F1559</f>
        <v>-1.2690654428511902E-2</v>
      </c>
      <c r="F1559" s="2">
        <f>'Moving Avg'!D1559</f>
        <v>2.3556600000000003</v>
      </c>
      <c r="G1559" s="2">
        <f>'Moving Avg'!F1559</f>
        <v>2.3336250000000005</v>
      </c>
      <c r="H1559" s="2">
        <f>'Moving Avg'!G1559</f>
        <v>2.3446080000000009</v>
      </c>
      <c r="I1559" s="2">
        <f>'Moving Avg'!H1559</f>
        <v>2.3571530000000021</v>
      </c>
      <c r="J1559" s="6" t="str">
        <f>OBV!F1559</f>
        <v>BULLISH</v>
      </c>
      <c r="K1559" s="6" t="str">
        <f>OBV!G1559</f>
        <v>NEUTRAL</v>
      </c>
      <c r="L1559" s="6" t="str">
        <f>OBV!H1559</f>
        <v>CONFIRMED BULLISH</v>
      </c>
    </row>
    <row r="1560" spans="1:12" ht="13.5" x14ac:dyDescent="0.25">
      <c r="A1560" s="3">
        <f>RSI!A1560</f>
        <v>44281</v>
      </c>
      <c r="B1560" s="2">
        <f>RSI!B1560</f>
        <v>2.3791000000000002</v>
      </c>
      <c r="C1560" s="2">
        <f>RSI!I1560</f>
        <v>62.063166074867667</v>
      </c>
      <c r="D1560" s="2">
        <f>MACD!E1560</f>
        <v>-1.8896255377366167E-2</v>
      </c>
      <c r="E1560" s="2">
        <f>MACD!F1560</f>
        <v>-1.3931774618282756E-2</v>
      </c>
      <c r="F1560" s="2">
        <f>'Moving Avg'!D1560</f>
        <v>2.3615200000000001</v>
      </c>
      <c r="G1560" s="2">
        <f>'Moving Avg'!F1560</f>
        <v>2.3356800000000009</v>
      </c>
      <c r="H1560" s="2">
        <f>'Moving Avg'!G1560</f>
        <v>2.3440200000000009</v>
      </c>
      <c r="I1560" s="2">
        <f>'Moving Avg'!H1560</f>
        <v>2.3566875000000018</v>
      </c>
      <c r="J1560" s="6" t="str">
        <f>OBV!F1560</f>
        <v>BULLISH</v>
      </c>
      <c r="K1560" s="6" t="str">
        <f>OBV!G1560</f>
        <v>NEUTRAL</v>
      </c>
      <c r="L1560" s="6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2.3791000000000002</v>
      </c>
      <c r="C1561" s="2">
        <f>RSI!I1561</f>
        <v>62.063166074867667</v>
      </c>
      <c r="D1561" s="2">
        <f>MACD!E1561</f>
        <v>-1.8714049176226322E-2</v>
      </c>
      <c r="E1561" s="2">
        <f>MACD!F1561</f>
        <v>-1.4888229529871471E-2</v>
      </c>
      <c r="F1561" s="2">
        <f>'Moving Avg'!D1561</f>
        <v>2.3673799999999998</v>
      </c>
      <c r="G1561" s="2">
        <f>'Moving Avg'!F1561</f>
        <v>2.3377350000000008</v>
      </c>
      <c r="H1561" s="2">
        <f>'Moving Avg'!G1561</f>
        <v>2.3436660000000007</v>
      </c>
      <c r="I1561" s="2">
        <f>'Moving Avg'!H1561</f>
        <v>2.356222000000002</v>
      </c>
      <c r="J1561" s="6" t="str">
        <f>OBV!F1561</f>
        <v>BULLISH</v>
      </c>
      <c r="K1561" s="6" t="str">
        <f>OBV!G1561</f>
        <v>NEUTRAL</v>
      </c>
      <c r="L1561" s="6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2.3791000000000002</v>
      </c>
      <c r="C1562" s="2">
        <f>RSI!I1562</f>
        <v>62.063166074867667</v>
      </c>
      <c r="D1562" s="2">
        <f>MACD!E1562</f>
        <v>-2.2374553728880642E-2</v>
      </c>
      <c r="E1562" s="2">
        <f>MACD!F1562</f>
        <v>-1.6385494369673306E-2</v>
      </c>
      <c r="F1562" s="2">
        <f>'Moving Avg'!D1562</f>
        <v>2.3732400000000005</v>
      </c>
      <c r="G1562" s="2">
        <f>'Moving Avg'!F1562</f>
        <v>2.3403750000000008</v>
      </c>
      <c r="H1562" s="2">
        <f>'Moving Avg'!G1562</f>
        <v>2.3430780000000007</v>
      </c>
      <c r="I1562" s="2">
        <f>'Moving Avg'!H1562</f>
        <v>2.3557565000000018</v>
      </c>
      <c r="J1562" s="6" t="str">
        <f>OBV!F1562</f>
        <v>BULLISH</v>
      </c>
      <c r="K1562" s="6" t="str">
        <f>OBV!G1562</f>
        <v>NEUTRAL</v>
      </c>
      <c r="L1562" s="6" t="str">
        <f>OBV!H1562</f>
        <v>CONFIRMED BULLISH</v>
      </c>
    </row>
    <row r="1563" spans="1:12" ht="13.5" x14ac:dyDescent="0.25">
      <c r="A1563" s="3">
        <f>RSI!A1563</f>
        <v>44286</v>
      </c>
      <c r="B1563" s="2">
        <f>RSI!B1563</f>
        <v>2.3791000000000002</v>
      </c>
      <c r="C1563" s="2">
        <f>RSI!I1563</f>
        <v>62.063166074867667</v>
      </c>
      <c r="D1563" s="2">
        <f>MACD!E1563</f>
        <v>-2.1133358677781988E-2</v>
      </c>
      <c r="E1563" s="2">
        <f>MACD!F1563</f>
        <v>-1.7335067231295045E-2</v>
      </c>
      <c r="F1563" s="2">
        <f>'Moving Avg'!D1563</f>
        <v>2.3791000000000002</v>
      </c>
      <c r="G1563" s="2">
        <f>'Moving Avg'!F1563</f>
        <v>2.3430150000000007</v>
      </c>
      <c r="H1563" s="2">
        <f>'Moving Avg'!G1563</f>
        <v>2.3424900000000006</v>
      </c>
      <c r="I1563" s="2">
        <f>'Moving Avg'!H1563</f>
        <v>2.3552910000000025</v>
      </c>
      <c r="J1563" s="6" t="str">
        <f>OBV!F1563</f>
        <v>BULLISH</v>
      </c>
      <c r="K1563" s="6" t="str">
        <f>OBV!G1563</f>
        <v>NEUTRAL</v>
      </c>
      <c r="L1563" s="6" t="str">
        <f>OBV!H1563</f>
        <v>CONFIRMED BULLISH</v>
      </c>
    </row>
    <row r="1564" spans="1:12" ht="13.5" x14ac:dyDescent="0.25">
      <c r="A1564" s="3">
        <f>RSI!A1564</f>
        <v>44287</v>
      </c>
      <c r="B1564" s="2">
        <f>RSI!B1564</f>
        <v>2.3908999999999998</v>
      </c>
      <c r="C1564" s="2">
        <f>RSI!I1564</f>
        <v>65.682056265098765</v>
      </c>
      <c r="D1564" s="2">
        <f>MACD!E1564</f>
        <v>-2.112805362432546E-2</v>
      </c>
      <c r="E1564" s="2">
        <f>MACD!F1564</f>
        <v>-1.8093664509901127E-2</v>
      </c>
      <c r="F1564" s="2">
        <f>'Moving Avg'!D1564</f>
        <v>2.3814600000000001</v>
      </c>
      <c r="G1564" s="2">
        <f>'Moving Avg'!F1564</f>
        <v>2.347420000000001</v>
      </c>
      <c r="H1564" s="2">
        <f>'Moving Avg'!G1564</f>
        <v>2.3431960000000007</v>
      </c>
      <c r="I1564" s="2">
        <f>'Moving Avg'!H1564</f>
        <v>2.3548570000000022</v>
      </c>
      <c r="J1564" s="6" t="str">
        <f>OBV!F1564</f>
        <v>BULLISH</v>
      </c>
      <c r="K1564" s="6" t="str">
        <f>OBV!G1564</f>
        <v>NEUTRAL</v>
      </c>
      <c r="L1564" s="6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2.3614999999999999</v>
      </c>
      <c r="C1565" s="2">
        <f>RSI!I1565</f>
        <v>52.296487025902444</v>
      </c>
      <c r="D1565" s="2">
        <f>MACD!E1565</f>
        <v>-1.9173719994131755E-2</v>
      </c>
      <c r="E1565" s="2">
        <f>MACD!F1565</f>
        <v>-1.8309675606747254E-2</v>
      </c>
      <c r="F1565" s="2">
        <f>'Moving Avg'!D1565</f>
        <v>2.3779399999999997</v>
      </c>
      <c r="G1565" s="2">
        <f>'Moving Avg'!F1565</f>
        <v>2.3524100000000008</v>
      </c>
      <c r="H1565" s="2">
        <f>'Moving Avg'!G1565</f>
        <v>2.3429600000000006</v>
      </c>
      <c r="I1565" s="2">
        <f>'Moving Avg'!H1565</f>
        <v>2.3542760000000023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2.3614999999999999</v>
      </c>
      <c r="C1566" s="2">
        <f>RSI!I1566</f>
        <v>52.296487025902444</v>
      </c>
      <c r="D1566" s="2">
        <f>MACD!E1566</f>
        <v>-1.7557376323819263E-2</v>
      </c>
      <c r="E1566" s="2">
        <f>MACD!F1566</f>
        <v>-1.8159215750161658E-2</v>
      </c>
      <c r="F1566" s="2">
        <f>'Moving Avg'!D1566</f>
        <v>2.3744199999999998</v>
      </c>
      <c r="G1566" s="2">
        <f>'Moving Avg'!F1566</f>
        <v>2.3565200000000006</v>
      </c>
      <c r="H1566" s="2">
        <f>'Moving Avg'!G1566</f>
        <v>2.3435480000000006</v>
      </c>
      <c r="I1566" s="2">
        <f>'Moving Avg'!H1566</f>
        <v>2.3537225000000022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</row>
    <row r="1567" spans="1:12" ht="13.5" x14ac:dyDescent="0.25">
      <c r="A1567" s="3">
        <f>RSI!A1567</f>
        <v>44292</v>
      </c>
      <c r="B1567" s="2">
        <f>RSI!B1567</f>
        <v>2.3498000000000001</v>
      </c>
      <c r="C1567" s="2">
        <f>RSI!I1567</f>
        <v>47.800448973356879</v>
      </c>
      <c r="D1567" s="2">
        <f>MACD!E1567</f>
        <v>-1.5357592806350961E-2</v>
      </c>
      <c r="E1567" s="2">
        <f>MACD!F1567</f>
        <v>-1.7598891161399517E-2</v>
      </c>
      <c r="F1567" s="2">
        <f>'Moving Avg'!D1567</f>
        <v>2.3685599999999996</v>
      </c>
      <c r="G1567" s="2">
        <f>'Moving Avg'!F1567</f>
        <v>2.3574050000000009</v>
      </c>
      <c r="H1567" s="2">
        <f>'Moving Avg'!G1567</f>
        <v>2.3436660000000007</v>
      </c>
      <c r="I1567" s="2">
        <f>'Moving Avg'!H1567</f>
        <v>2.3528635000000024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2.3498000000000001</v>
      </c>
      <c r="C1568" s="2">
        <f>RSI!I1568</f>
        <v>47.800448973356879</v>
      </c>
      <c r="D1568" s="2">
        <f>MACD!E1568</f>
        <v>-1.3459100388889311E-2</v>
      </c>
      <c r="E1568" s="2">
        <f>MACD!F1568</f>
        <v>-1.6770933006897477E-2</v>
      </c>
      <c r="F1568" s="2">
        <f>'Moving Avg'!D1568</f>
        <v>2.3626999999999998</v>
      </c>
      <c r="G1568" s="2">
        <f>'Moving Avg'!F1568</f>
        <v>2.3577000000000008</v>
      </c>
      <c r="H1568" s="2">
        <f>'Moving Avg'!G1568</f>
        <v>2.3437840000000008</v>
      </c>
      <c r="I1568" s="2">
        <f>'Moving Avg'!H1568</f>
        <v>2.3520045000000023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2.3791000000000002</v>
      </c>
      <c r="C1569" s="2">
        <f>RSI!I1569</f>
        <v>58.230143149324803</v>
      </c>
      <c r="D1569" s="2">
        <f>MACD!E1569</f>
        <v>-9.4809755559621678E-3</v>
      </c>
      <c r="E1569" s="2">
        <f>MACD!F1569</f>
        <v>-1.5312941516710416E-2</v>
      </c>
      <c r="F1569" s="2">
        <f>'Moving Avg'!D1569</f>
        <v>2.3603399999999999</v>
      </c>
      <c r="G1569" s="2">
        <f>'Moving Avg'!F1569</f>
        <v>2.3594600000000008</v>
      </c>
      <c r="H1569" s="2">
        <f>'Moving Avg'!G1569</f>
        <v>2.3443700000000001</v>
      </c>
      <c r="I1569" s="2">
        <f>'Moving Avg'!H1569</f>
        <v>2.3515940000000022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</row>
    <row r="1570" spans="1:12" ht="13.5" x14ac:dyDescent="0.25">
      <c r="A1570" s="3">
        <f>RSI!A1570</f>
        <v>44298</v>
      </c>
      <c r="B1570" s="2">
        <f>RSI!B1570</f>
        <v>2.4085000000000001</v>
      </c>
      <c r="C1570" s="2">
        <f>RSI!I1570</f>
        <v>65.647196249637176</v>
      </c>
      <c r="D1570" s="2">
        <f>MACD!E1570</f>
        <v>-8.4339435580167432E-3</v>
      </c>
      <c r="E1570" s="2">
        <f>MACD!F1570</f>
        <v>-1.3937141924971683E-2</v>
      </c>
      <c r="F1570" s="2">
        <f>'Moving Avg'!D1570</f>
        <v>2.3697400000000002</v>
      </c>
      <c r="G1570" s="2">
        <f>'Moving Avg'!F1570</f>
        <v>2.3629850000000006</v>
      </c>
      <c r="H1570" s="2">
        <f>'Moving Avg'!G1570</f>
        <v>2.3455439999999999</v>
      </c>
      <c r="I1570" s="2">
        <f>'Moving Avg'!H1570</f>
        <v>2.3510285000000026</v>
      </c>
      <c r="J1570" s="6" t="str">
        <f>OBV!F1570</f>
        <v>BEARISH</v>
      </c>
      <c r="K1570" s="6" t="str">
        <f>OBV!G1570</f>
        <v>NEUTRAL</v>
      </c>
      <c r="L1570" s="6" t="str">
        <f>OBV!H1570</f>
        <v>BEARISH DIVERGENCE</v>
      </c>
    </row>
    <row r="1571" spans="1:12" ht="13.5" x14ac:dyDescent="0.25">
      <c r="A1571" s="3">
        <f>RSI!A1571</f>
        <v>44299</v>
      </c>
      <c r="B1571" s="2">
        <f>RSI!B1571</f>
        <v>2.3498000000000001</v>
      </c>
      <c r="C1571" s="2">
        <f>RSI!I1571</f>
        <v>47.508224766371562</v>
      </c>
      <c r="D1571" s="2">
        <f>MACD!E1571</f>
        <v>-3.5044006130959815E-3</v>
      </c>
      <c r="E1571" s="2">
        <f>MACD!F1571</f>
        <v>-1.1850593662596543E-2</v>
      </c>
      <c r="F1571" s="2">
        <f>'Moving Avg'!D1571</f>
        <v>2.3674000000000004</v>
      </c>
      <c r="G1571" s="2">
        <f>'Moving Avg'!F1571</f>
        <v>2.3632800000000005</v>
      </c>
      <c r="H1571" s="2">
        <f>'Moving Avg'!G1571</f>
        <v>2.3455440000000003</v>
      </c>
      <c r="I1571" s="2">
        <f>'Moving Avg'!H1571</f>
        <v>2.3501695000000025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2.3791000000000002</v>
      </c>
      <c r="C1572" s="2">
        <f>RSI!I1572</f>
        <v>54.296509462967769</v>
      </c>
      <c r="D1572" s="2">
        <f>MACD!E1572</f>
        <v>-1.4387541392912873E-3</v>
      </c>
      <c r="E1572" s="2">
        <f>MACD!F1572</f>
        <v>-9.7682257579354923E-3</v>
      </c>
      <c r="F1572" s="2">
        <f>'Moving Avg'!D1572</f>
        <v>2.3732600000000006</v>
      </c>
      <c r="G1572" s="2">
        <f>'Moving Avg'!F1572</f>
        <v>2.3662150000000008</v>
      </c>
      <c r="H1572" s="2">
        <f>'Moving Avg'!G1572</f>
        <v>2.34613</v>
      </c>
      <c r="I1572" s="2">
        <f>'Moving Avg'!H1572</f>
        <v>2.3494295000000025</v>
      </c>
      <c r="J1572" s="6" t="str">
        <f>OBV!F1572</f>
        <v>BULLISH</v>
      </c>
      <c r="K1572" s="6" t="str">
        <f>OBV!G1572</f>
        <v>NEUTRAL</v>
      </c>
      <c r="L1572" s="6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2.4026000000000001</v>
      </c>
      <c r="C1573" s="2">
        <f>RSI!I1573</f>
        <v>58.888652666878997</v>
      </c>
      <c r="D1573" s="2">
        <f>MACD!E1573</f>
        <v>-1.5447148320166804E-3</v>
      </c>
      <c r="E1573" s="2">
        <f>MACD!F1573</f>
        <v>-8.1235235727517303E-3</v>
      </c>
      <c r="F1573" s="2">
        <f>'Moving Avg'!D1573</f>
        <v>2.3838200000000001</v>
      </c>
      <c r="G1573" s="2">
        <f>'Moving Avg'!F1573</f>
        <v>2.3688550000000008</v>
      </c>
      <c r="H1573" s="2">
        <f>'Moving Avg'!G1573</f>
        <v>2.3477740000000002</v>
      </c>
      <c r="I1573" s="2">
        <f>'Moving Avg'!H1573</f>
        <v>2.3488620000000027</v>
      </c>
      <c r="J1573" s="6" t="str">
        <f>OBV!F1573</f>
        <v>BULLISH</v>
      </c>
      <c r="K1573" s="6" t="str">
        <f>OBV!G1573</f>
        <v>NEUTRAL</v>
      </c>
      <c r="L1573" s="6" t="str">
        <f>OBV!H1573</f>
        <v>CONFIRMED BULLISH</v>
      </c>
    </row>
    <row r="1574" spans="1:12" ht="13.5" x14ac:dyDescent="0.25">
      <c r="A1574" s="3">
        <f>RSI!A1574</f>
        <v>44302</v>
      </c>
      <c r="B1574" s="2">
        <f>RSI!B1574</f>
        <v>2.3498000000000001</v>
      </c>
      <c r="C1574" s="2">
        <f>RSI!I1574</f>
        <v>47.371738720522494</v>
      </c>
      <c r="D1574" s="2">
        <f>MACD!E1574</f>
        <v>3.8485605777518472E-3</v>
      </c>
      <c r="E1574" s="2">
        <f>MACD!F1574</f>
        <v>-5.7291067426510156E-3</v>
      </c>
      <c r="F1574" s="2">
        <f>'Moving Avg'!D1574</f>
        <v>2.3779600000000003</v>
      </c>
      <c r="G1574" s="2">
        <f>'Moving Avg'!F1574</f>
        <v>2.3688550000000008</v>
      </c>
      <c r="H1574" s="2">
        <f>'Moving Avg'!G1574</f>
        <v>2.3483619999999998</v>
      </c>
      <c r="I1574" s="2">
        <f>'Moving Avg'!H1574</f>
        <v>2.348387500000003</v>
      </c>
      <c r="J1574" s="6" t="str">
        <f>OBV!F1574</f>
        <v>BULLISH</v>
      </c>
      <c r="K1574" s="6" t="str">
        <f>OBV!G1574</f>
        <v>NEUTRAL</v>
      </c>
      <c r="L1574" s="6" t="str">
        <f>OBV!H1574</f>
        <v>BULLISH DIVERGENCE</v>
      </c>
    </row>
    <row r="1575" spans="1:12" ht="13.5" x14ac:dyDescent="0.25">
      <c r="A1575" s="3">
        <f>RSI!A1575</f>
        <v>44305</v>
      </c>
      <c r="B1575" s="2">
        <f>RSI!B1575</f>
        <v>2.3967999999999998</v>
      </c>
      <c r="C1575" s="2">
        <f>RSI!I1575</f>
        <v>55.680688395487493</v>
      </c>
      <c r="D1575" s="2">
        <f>MACD!E1575</f>
        <v>4.9402067853598908E-4</v>
      </c>
      <c r="E1575" s="2">
        <f>MACD!F1575</f>
        <v>-4.4844812584136145E-3</v>
      </c>
      <c r="F1575" s="2">
        <f>'Moving Avg'!D1575</f>
        <v>2.3756200000000001</v>
      </c>
      <c r="G1575" s="2">
        <f>'Moving Avg'!F1575</f>
        <v>2.3712050000000007</v>
      </c>
      <c r="H1575" s="2">
        <f>'Moving Avg'!G1575</f>
        <v>2.3494199999999998</v>
      </c>
      <c r="I1575" s="2">
        <f>'Moving Avg'!H1575</f>
        <v>2.3482850000000028</v>
      </c>
      <c r="J1575" s="6" t="str">
        <f>OBV!F1575</f>
        <v>BULLISH</v>
      </c>
      <c r="K1575" s="6" t="str">
        <f>OBV!G1575</f>
        <v>NEUTRAL</v>
      </c>
      <c r="L1575" s="6" t="str">
        <f>OBV!H1575</f>
        <v>BULLISH DIVERGENCE</v>
      </c>
    </row>
    <row r="1576" spans="1:12" ht="13.5" x14ac:dyDescent="0.25">
      <c r="A1576" s="3">
        <f>RSI!A1576</f>
        <v>44306</v>
      </c>
      <c r="B1576" s="2">
        <f>RSI!B1576</f>
        <v>2.4085000000000001</v>
      </c>
      <c r="C1576" s="2">
        <f>RSI!I1576</f>
        <v>57.480344527373155</v>
      </c>
      <c r="D1576" s="2">
        <f>MACD!E1576</f>
        <v>-3.4087558314310762E-3</v>
      </c>
      <c r="E1576" s="2">
        <f>MACD!F1576</f>
        <v>-4.269336173017107E-3</v>
      </c>
      <c r="F1576" s="2">
        <f>'Moving Avg'!D1576</f>
        <v>2.3873600000000001</v>
      </c>
      <c r="G1576" s="2">
        <f>'Moving Avg'!F1576</f>
        <v>2.3741400000000006</v>
      </c>
      <c r="H1576" s="2">
        <f>'Moving Avg'!G1576</f>
        <v>2.3508300000000002</v>
      </c>
      <c r="I1576" s="2">
        <f>'Moving Avg'!H1576</f>
        <v>2.3482410000000029</v>
      </c>
      <c r="J1576" s="6" t="str">
        <f>OBV!F1576</f>
        <v>BULLISH</v>
      </c>
      <c r="K1576" s="6" t="str">
        <f>OBV!G1576</f>
        <v>STRONG</v>
      </c>
      <c r="L1576" s="6" t="str">
        <f>OBV!H1576</f>
        <v>CONFIRMED BULLISH</v>
      </c>
    </row>
    <row r="1577" spans="1:12" ht="13.5" x14ac:dyDescent="0.25">
      <c r="A1577" s="3">
        <f>RSI!A1577</f>
        <v>44307</v>
      </c>
      <c r="B1577" s="2">
        <f>RSI!B1577</f>
        <v>2.5259999999999998</v>
      </c>
      <c r="C1577" s="2">
        <f>RSI!I1577</f>
        <v>70.455443676072164</v>
      </c>
      <c r="D1577" s="2">
        <f>MACD!E1577</f>
        <v>-1.7466956734323524E-2</v>
      </c>
      <c r="E1577" s="2">
        <f>MACD!F1577</f>
        <v>-6.9088602852783905E-3</v>
      </c>
      <c r="F1577" s="2">
        <f>'Moving Avg'!D1577</f>
        <v>2.4167399999999999</v>
      </c>
      <c r="G1577" s="2">
        <f>'Moving Avg'!F1577</f>
        <v>2.3829500000000001</v>
      </c>
      <c r="H1577" s="2">
        <f>'Moving Avg'!G1577</f>
        <v>2.3540019999999999</v>
      </c>
      <c r="I1577" s="2">
        <f>'Moving Avg'!H1577</f>
        <v>2.3486200000000026</v>
      </c>
      <c r="J1577" s="6" t="str">
        <f>OBV!F1577</f>
        <v>BULLISH</v>
      </c>
      <c r="K1577" s="6" t="str">
        <f>OBV!G1577</f>
        <v>STRONG</v>
      </c>
      <c r="L1577" s="6" t="str">
        <f>OBV!H1577</f>
        <v>CONFIRMED BULLISH</v>
      </c>
    </row>
    <row r="1578" spans="1:12" ht="13.5" x14ac:dyDescent="0.25">
      <c r="A1578" s="3">
        <f>RSI!A1578</f>
        <v>44308</v>
      </c>
      <c r="B1578" s="2">
        <f>RSI!B1578</f>
        <v>2.6787000000000001</v>
      </c>
      <c r="C1578" s="2">
        <f>RSI!I1578</f>
        <v>79.297162152634812</v>
      </c>
      <c r="D1578" s="2">
        <f>MACD!E1578</f>
        <v>-4.1601251382067606E-2</v>
      </c>
      <c r="E1578" s="2">
        <f>MACD!F1578</f>
        <v>-1.3847338504636235E-2</v>
      </c>
      <c r="F1578" s="2">
        <f>'Moving Avg'!D1578</f>
        <v>2.4719600000000002</v>
      </c>
      <c r="G1578" s="2">
        <f>'Moving Avg'!F1578</f>
        <v>2.3993950000000002</v>
      </c>
      <c r="H1578" s="2">
        <f>'Moving Avg'!G1578</f>
        <v>2.3602279999999998</v>
      </c>
      <c r="I1578" s="2">
        <f>'Moving Avg'!H1578</f>
        <v>2.3497900000000027</v>
      </c>
      <c r="J1578" s="6" t="str">
        <f>OBV!F1578</f>
        <v>BULLISH</v>
      </c>
      <c r="K1578" s="6" t="str">
        <f>OBV!G1578</f>
        <v>STRONG</v>
      </c>
      <c r="L1578" s="6" t="str">
        <f>OBV!H1578</f>
        <v>CONFIRMED BULLISH</v>
      </c>
    </row>
    <row r="1579" spans="1:12" ht="13.5" x14ac:dyDescent="0.25">
      <c r="A1579" s="3">
        <f>RSI!A1579</f>
        <v>44309</v>
      </c>
      <c r="B1579" s="2">
        <f>RSI!B1579</f>
        <v>2.7315999999999998</v>
      </c>
      <c r="C1579" s="2">
        <f>RSI!I1579</f>
        <v>81.376486102858792</v>
      </c>
      <c r="D1579" s="2">
        <f>MACD!E1579</f>
        <v>-6.3194772813980116E-2</v>
      </c>
      <c r="E1579" s="2">
        <f>MACD!F1579</f>
        <v>-2.3716825366505011E-2</v>
      </c>
      <c r="F1579" s="2">
        <f>'Moving Avg'!D1579</f>
        <v>2.5483199999999999</v>
      </c>
      <c r="G1579" s="2">
        <f>'Moving Avg'!F1579</f>
        <v>2.4170199999999999</v>
      </c>
      <c r="H1579" s="2">
        <f>'Moving Avg'!G1579</f>
        <v>2.367864</v>
      </c>
      <c r="I1579" s="2">
        <f>'Moving Avg'!H1579</f>
        <v>2.3513890000000028</v>
      </c>
      <c r="J1579" s="6" t="str">
        <f>OBV!F1579</f>
        <v>BULLISH</v>
      </c>
      <c r="K1579" s="6" t="str">
        <f>OBV!G1579</f>
        <v>STRONG</v>
      </c>
      <c r="L1579" s="6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2.6259000000000001</v>
      </c>
      <c r="C1580" s="2">
        <f>RSI!I1580</f>
        <v>66.914812938268909</v>
      </c>
      <c r="D1580" s="2">
        <f>MACD!E1580</f>
        <v>-7.1056993049080308E-2</v>
      </c>
      <c r="E1580" s="2">
        <f>MACD!F1580</f>
        <v>-3.3184858903020073E-2</v>
      </c>
      <c r="F1580" s="2">
        <f>'Moving Avg'!D1580</f>
        <v>2.5941399999999999</v>
      </c>
      <c r="G1580" s="2">
        <f>'Moving Avg'!F1580</f>
        <v>2.42936</v>
      </c>
      <c r="H1580" s="2">
        <f>'Moving Avg'!G1580</f>
        <v>2.373386</v>
      </c>
      <c r="I1580" s="2">
        <f>'Moving Avg'!H1580</f>
        <v>2.3522950000000029</v>
      </c>
      <c r="J1580" s="6" t="str">
        <f>OBV!F1580</f>
        <v>BULLISH</v>
      </c>
      <c r="K1580" s="6" t="str">
        <f>OBV!G1580</f>
        <v>STRONG</v>
      </c>
      <c r="L1580" s="6" t="str">
        <f>OBV!H1580</f>
        <v>CONFIRMED BULLISH</v>
      </c>
    </row>
    <row r="1581" spans="1:12" ht="13.5" x14ac:dyDescent="0.25">
      <c r="A1581" s="3">
        <f>RSI!A1581</f>
        <v>44313</v>
      </c>
      <c r="B1581" s="2">
        <f>RSI!B1581</f>
        <v>2.5143</v>
      </c>
      <c r="C1581" s="2">
        <f>RSI!I1581</f>
        <v>55.66649944108142</v>
      </c>
      <c r="D1581" s="2">
        <f>MACD!E1581</f>
        <v>-7.9648681346675687E-2</v>
      </c>
      <c r="E1581" s="2">
        <f>MACD!F1581</f>
        <v>-4.2477623391751193E-2</v>
      </c>
      <c r="F1581" s="2">
        <f>'Moving Avg'!D1581</f>
        <v>2.6153</v>
      </c>
      <c r="G1581" s="2">
        <f>'Moving Avg'!F1581</f>
        <v>2.4361199999999998</v>
      </c>
      <c r="H1581" s="2">
        <f>'Moving Avg'!G1581</f>
        <v>2.3766760000000002</v>
      </c>
      <c r="I1581" s="2">
        <f>'Moving Avg'!H1581</f>
        <v>2.3526430000000031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2.5143</v>
      </c>
      <c r="C1582" s="2">
        <f>RSI!I1582</f>
        <v>55.666499441081413</v>
      </c>
      <c r="D1582" s="2">
        <f>MACD!E1582</f>
        <v>-8.283933535366117E-2</v>
      </c>
      <c r="E1582" s="2">
        <f>MACD!F1582</f>
        <v>-5.0549965784133191E-2</v>
      </c>
      <c r="F1582" s="2">
        <f>'Moving Avg'!D1582</f>
        <v>2.6129600000000002</v>
      </c>
      <c r="G1582" s="2">
        <f>'Moving Avg'!F1582</f>
        <v>2.4428799999999997</v>
      </c>
      <c r="H1582" s="2">
        <f>'Moving Avg'!G1582</f>
        <v>2.3804360000000004</v>
      </c>
      <c r="I1582" s="2">
        <f>'Moving Avg'!H1582</f>
        <v>2.3530185000000032</v>
      </c>
      <c r="J1582" s="6" t="str">
        <f>OBV!F1582</f>
        <v>BULLISH</v>
      </c>
      <c r="K1582" s="6" t="str">
        <f>OBV!G1582</f>
        <v>NEUTRAL</v>
      </c>
      <c r="L1582" s="6" t="str">
        <f>OBV!H1582</f>
        <v>BULLISH DIVERGENCE</v>
      </c>
    </row>
    <row r="1583" spans="1:12" ht="13.5" x14ac:dyDescent="0.25">
      <c r="A1583" s="3">
        <f>RSI!A1583</f>
        <v>44315</v>
      </c>
      <c r="B1583" s="2">
        <f>RSI!B1583</f>
        <v>2.5143</v>
      </c>
      <c r="C1583" s="2">
        <f>RSI!I1583</f>
        <v>55.66649944108142</v>
      </c>
      <c r="D1583" s="2">
        <f>MACD!E1583</f>
        <v>-8.2320453617212408E-2</v>
      </c>
      <c r="E1583" s="2">
        <f>MACD!F1583</f>
        <v>-5.6904063350749046E-2</v>
      </c>
      <c r="F1583" s="2">
        <f>'Moving Avg'!D1583</f>
        <v>2.5800800000000002</v>
      </c>
      <c r="G1583" s="2">
        <f>'Moving Avg'!F1583</f>
        <v>2.4496399999999996</v>
      </c>
      <c r="H1583" s="2">
        <f>'Moving Avg'!G1583</f>
        <v>2.3841960000000011</v>
      </c>
      <c r="I1583" s="2">
        <f>'Moving Avg'!H1583</f>
        <v>2.3537235000000032</v>
      </c>
      <c r="J1583" s="6" t="str">
        <f>OBV!F1583</f>
        <v>BEARISH</v>
      </c>
      <c r="K1583" s="6" t="str">
        <f>OBV!G1583</f>
        <v>NEUTRAL</v>
      </c>
      <c r="L1583" s="6" t="str">
        <f>OBV!H1583</f>
        <v>CONFIRMED BEARISH</v>
      </c>
    </row>
    <row r="1584" spans="1:12" ht="13.5" x14ac:dyDescent="0.25">
      <c r="A1584" s="3">
        <f>RSI!A1584</f>
        <v>44316</v>
      </c>
      <c r="B1584" s="2">
        <f>RSI!B1584</f>
        <v>2.5143</v>
      </c>
      <c r="C1584" s="2">
        <f>RSI!I1584</f>
        <v>55.66649944108142</v>
      </c>
      <c r="D1584" s="2">
        <f>MACD!E1584</f>
        <v>-9.037180891068175E-2</v>
      </c>
      <c r="E1584" s="2">
        <f>MACD!F1584</f>
        <v>-6.3597612462735584E-2</v>
      </c>
      <c r="F1584" s="2">
        <f>'Moving Avg'!D1584</f>
        <v>2.5366200000000001</v>
      </c>
      <c r="G1584" s="2">
        <f>'Moving Avg'!F1584</f>
        <v>2.45581</v>
      </c>
      <c r="H1584" s="2">
        <f>'Moving Avg'!G1584</f>
        <v>2.3874860000000013</v>
      </c>
      <c r="I1584" s="2">
        <f>'Moving Avg'!H1584</f>
        <v>2.3540990000000033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2.5789</v>
      </c>
      <c r="C1585" s="2">
        <f>RSI!I1585</f>
        <v>60.797331824322804</v>
      </c>
      <c r="D1585" s="2">
        <f>MACD!E1585</f>
        <v>-9.5079032472110026E-2</v>
      </c>
      <c r="E1585" s="2">
        <f>MACD!F1585</f>
        <v>-6.9893896464610472E-2</v>
      </c>
      <c r="F1585" s="2">
        <f>'Moving Avg'!D1585</f>
        <v>2.5272199999999998</v>
      </c>
      <c r="G1585" s="2">
        <f>'Moving Avg'!F1585</f>
        <v>2.4666799999999993</v>
      </c>
      <c r="H1585" s="2">
        <f>'Moving Avg'!G1585</f>
        <v>2.3925380000000014</v>
      </c>
      <c r="I1585" s="2">
        <f>'Moving Avg'!H1585</f>
        <v>2.3551545000000034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2.6551999999999998</v>
      </c>
      <c r="C1586" s="2">
        <f>RSI!I1586</f>
        <v>65.827770110546851</v>
      </c>
      <c r="D1586" s="2">
        <f>MACD!E1586</f>
        <v>-0.10361057192938805</v>
      </c>
      <c r="E1586" s="2">
        <f>MACD!F1586</f>
        <v>-7.6637231557565993E-2</v>
      </c>
      <c r="F1586" s="2">
        <f>'Moving Avg'!D1586</f>
        <v>2.5554000000000001</v>
      </c>
      <c r="G1586" s="2">
        <f>'Moving Avg'!F1586</f>
        <v>2.4813649999999994</v>
      </c>
      <c r="H1586" s="2">
        <f>'Moving Avg'!G1586</f>
        <v>2.3987640000000012</v>
      </c>
      <c r="I1586" s="2">
        <f>'Moving Avg'!H1586</f>
        <v>2.3568660000000032</v>
      </c>
      <c r="J1586" s="6" t="str">
        <f>OBV!F1586</f>
        <v>BULLISH</v>
      </c>
      <c r="K1586" s="6" t="str">
        <f>OBV!G1586</f>
        <v>STRONG</v>
      </c>
      <c r="L1586" s="6" t="str">
        <f>OBV!H1586</f>
        <v>CONFIRMED BULLISH</v>
      </c>
    </row>
    <row r="1587" spans="1:12" ht="13.5" x14ac:dyDescent="0.25">
      <c r="A1587" s="3">
        <f>RSI!A1587</f>
        <v>44321</v>
      </c>
      <c r="B1587" s="2">
        <f>RSI!B1587</f>
        <v>2.7199</v>
      </c>
      <c r="C1587" s="2">
        <f>RSI!I1587</f>
        <v>69.412072760824969</v>
      </c>
      <c r="D1587" s="2">
        <f>MACD!E1587</f>
        <v>-9.8641144758544463E-2</v>
      </c>
      <c r="E1587" s="2">
        <f>MACD!F1587</f>
        <v>-8.1038014197761687E-2</v>
      </c>
      <c r="F1587" s="2">
        <f>'Moving Avg'!D1587</f>
        <v>2.5965199999999995</v>
      </c>
      <c r="G1587" s="2">
        <f>'Moving Avg'!F1587</f>
        <v>2.49987</v>
      </c>
      <c r="H1587" s="2">
        <f>'Moving Avg'!G1587</f>
        <v>2.4065200000000013</v>
      </c>
      <c r="I1587" s="2">
        <f>'Moving Avg'!H1587</f>
        <v>2.3587915000000033</v>
      </c>
      <c r="J1587" s="6" t="str">
        <f>OBV!F1587</f>
        <v>BULLISH</v>
      </c>
      <c r="K1587" s="6" t="str">
        <f>OBV!G1587</f>
        <v>STRONG</v>
      </c>
      <c r="L1587" s="6" t="str">
        <f>OBV!H1587</f>
        <v>CONFIRMED BULLISH</v>
      </c>
    </row>
    <row r="1588" spans="1:12" ht="13.5" x14ac:dyDescent="0.25">
      <c r="A1588" s="3">
        <f>RSI!A1588</f>
        <v>44322</v>
      </c>
      <c r="B1588" s="2">
        <f>RSI!B1588</f>
        <v>2.7315999999999998</v>
      </c>
      <c r="C1588" s="2">
        <f>RSI!I1588</f>
        <v>70.024375024638815</v>
      </c>
      <c r="D1588" s="2">
        <f>MACD!E1588</f>
        <v>-7.3207648886703058E-2</v>
      </c>
      <c r="E1588" s="2">
        <f>MACD!F1588</f>
        <v>-7.9471941135549964E-2</v>
      </c>
      <c r="F1588" s="2">
        <f>'Moving Avg'!D1588</f>
        <v>2.63998</v>
      </c>
      <c r="G1588" s="2">
        <f>'Moving Avg'!F1588</f>
        <v>2.5189599999999999</v>
      </c>
      <c r="H1588" s="2">
        <f>'Moving Avg'!G1588</f>
        <v>2.4143920000000012</v>
      </c>
      <c r="I1588" s="2">
        <f>'Moving Avg'!H1588</f>
        <v>2.3608850000000032</v>
      </c>
      <c r="J1588" s="6" t="str">
        <f>OBV!F1588</f>
        <v>BULLISH</v>
      </c>
      <c r="K1588" s="6" t="str">
        <f>OBV!G1588</f>
        <v>STRONG</v>
      </c>
      <c r="L1588" s="6" t="str">
        <f>OBV!H1588</f>
        <v>CONFIRMED BULLISH</v>
      </c>
    </row>
    <row r="1589" spans="1:12" ht="13.5" x14ac:dyDescent="0.25">
      <c r="A1589" s="3">
        <f>RSI!A1589</f>
        <v>44323</v>
      </c>
      <c r="B1589" s="2">
        <f>RSI!B1589</f>
        <v>2.7021999999999999</v>
      </c>
      <c r="C1589" s="2">
        <f>RSI!I1589</f>
        <v>66.426049940114964</v>
      </c>
      <c r="D1589" s="2">
        <f>MACD!E1589</f>
        <v>-4.2733455267605525E-2</v>
      </c>
      <c r="E1589" s="2">
        <f>MACD!F1589</f>
        <v>-7.2124243961961071E-2</v>
      </c>
      <c r="F1589" s="2">
        <f>'Moving Avg'!D1589</f>
        <v>2.6775599999999997</v>
      </c>
      <c r="G1589" s="2">
        <f>'Moving Avg'!F1589</f>
        <v>2.5351149999999998</v>
      </c>
      <c r="H1589" s="2">
        <f>'Moving Avg'!G1589</f>
        <v>2.421676000000001</v>
      </c>
      <c r="I1589" s="2">
        <f>'Moving Avg'!H1589</f>
        <v>2.3628315000000031</v>
      </c>
      <c r="J1589" s="6" t="str">
        <f>OBV!F1589</f>
        <v>BULLISH</v>
      </c>
      <c r="K1589" s="6" t="str">
        <f>OBV!G1589</f>
        <v>STRONG</v>
      </c>
      <c r="L1589" s="6" t="str">
        <f>OBV!H1589</f>
        <v>CONFIRMED BULLISH</v>
      </c>
    </row>
    <row r="1590" spans="1:12" ht="13.5" x14ac:dyDescent="0.25">
      <c r="A1590" s="3">
        <f>RSI!A1590</f>
        <v>44326</v>
      </c>
      <c r="B1590" s="2">
        <f>RSI!B1590</f>
        <v>2.7021999999999999</v>
      </c>
      <c r="C1590" s="2">
        <f>RSI!I1590</f>
        <v>66.426049940114964</v>
      </c>
      <c r="D1590" s="2">
        <f>MACD!E1590</f>
        <v>-3.4297167329365497E-2</v>
      </c>
      <c r="E1590" s="2">
        <f>MACD!F1590</f>
        <v>-6.4558828635441962E-2</v>
      </c>
      <c r="F1590" s="2">
        <f>'Moving Avg'!D1590</f>
        <v>2.7022199999999996</v>
      </c>
      <c r="G1590" s="2">
        <f>'Moving Avg'!F1590</f>
        <v>2.5497999999999998</v>
      </c>
      <c r="H1590" s="2">
        <f>'Moving Avg'!G1590</f>
        <v>2.4289600000000009</v>
      </c>
      <c r="I1590" s="2">
        <f>'Moving Avg'!H1590</f>
        <v>2.3648055000000032</v>
      </c>
      <c r="J1590" s="6" t="str">
        <f>OBV!F1590</f>
        <v>BULLISH</v>
      </c>
      <c r="K1590" s="6" t="str">
        <f>OBV!G1590</f>
        <v>STRONG</v>
      </c>
      <c r="L1590" s="6" t="str">
        <f>OBV!H1590</f>
        <v>CONFIRMED BULLISH</v>
      </c>
    </row>
    <row r="1591" spans="1:12" ht="13.5" x14ac:dyDescent="0.25">
      <c r="A1591" s="3">
        <f>RSI!A1591</f>
        <v>44327</v>
      </c>
      <c r="B1591" s="2">
        <f>RSI!B1591</f>
        <v>2.7021999999999999</v>
      </c>
      <c r="C1591" s="2">
        <f>RSI!I1591</f>
        <v>66.426049940114964</v>
      </c>
      <c r="D1591" s="2">
        <f>MACD!E1591</f>
        <v>-4.5335435556335568E-2</v>
      </c>
      <c r="E1591" s="2">
        <f>MACD!F1591</f>
        <v>-6.0714150019620688E-2</v>
      </c>
      <c r="F1591" s="2">
        <f>'Moving Avg'!D1591</f>
        <v>2.7116199999999995</v>
      </c>
      <c r="G1591" s="2">
        <f>'Moving Avg'!F1591</f>
        <v>2.5674199999999994</v>
      </c>
      <c r="H1591" s="2">
        <f>'Moving Avg'!G1591</f>
        <v>2.4362440000000012</v>
      </c>
      <c r="I1591" s="2">
        <f>'Moving Avg'!H1591</f>
        <v>2.3669170000000035</v>
      </c>
      <c r="J1591" s="6" t="str">
        <f>OBV!F1591</f>
        <v>BULLISH</v>
      </c>
      <c r="K1591" s="6" t="str">
        <f>OBV!G1591</f>
        <v>NEUTRAL</v>
      </c>
      <c r="L1591" s="6" t="str">
        <f>OBV!H1591</f>
        <v>CONFIRMED BULLISH</v>
      </c>
    </row>
    <row r="1592" spans="1:12" ht="13.5" x14ac:dyDescent="0.25">
      <c r="A1592" s="3">
        <f>RSI!A1592</f>
        <v>44333</v>
      </c>
      <c r="B1592" s="2">
        <f>RSI!B1592</f>
        <v>2.7021999999999999</v>
      </c>
      <c r="C1592" s="2">
        <f>RSI!I1592</f>
        <v>66.426049940114964</v>
      </c>
      <c r="D1592" s="2">
        <f>MACD!E1592</f>
        <v>-5.5608318804744261E-2</v>
      </c>
      <c r="E1592" s="2">
        <f>MACD!F1592</f>
        <v>-5.9692983776645406E-2</v>
      </c>
      <c r="F1592" s="2">
        <f>'Moving Avg'!D1592</f>
        <v>2.7080799999999998</v>
      </c>
      <c r="G1592" s="2">
        <f>'Moving Avg'!F1592</f>
        <v>2.5835749999999993</v>
      </c>
      <c r="H1592" s="2">
        <f>'Moving Avg'!G1592</f>
        <v>2.4437620000000013</v>
      </c>
      <c r="I1592" s="2">
        <f>'Moving Avg'!H1592</f>
        <v>2.3688635000000033</v>
      </c>
      <c r="J1592" s="6" t="str">
        <f>OBV!F1592</f>
        <v>BULLISH</v>
      </c>
      <c r="K1592" s="6" t="str">
        <f>OBV!G1592</f>
        <v>NEUTRAL</v>
      </c>
      <c r="L1592" s="6" t="str">
        <f>OBV!H1592</f>
        <v>BULLISH DIVERGENCE</v>
      </c>
    </row>
    <row r="1593" spans="1:12" ht="13.5" x14ac:dyDescent="0.25">
      <c r="A1593" s="3">
        <f>RSI!A1593</f>
        <v>44334</v>
      </c>
      <c r="B1593" s="2">
        <f>RSI!B1593</f>
        <v>2.6435</v>
      </c>
      <c r="C1593" s="2">
        <f>RSI!I1593</f>
        <v>58.37084425852165</v>
      </c>
      <c r="D1593" s="2">
        <f>MACD!E1593</f>
        <v>-6.0816323414696782E-2</v>
      </c>
      <c r="E1593" s="2">
        <f>MACD!F1593</f>
        <v>-5.9917651704255684E-2</v>
      </c>
      <c r="F1593" s="2">
        <f>'Moving Avg'!D1593</f>
        <v>2.6904599999999999</v>
      </c>
      <c r="G1593" s="2">
        <f>'Moving Avg'!F1593</f>
        <v>2.5956199999999994</v>
      </c>
      <c r="H1593" s="2">
        <f>'Moving Avg'!G1593</f>
        <v>2.4501060000000017</v>
      </c>
      <c r="I1593" s="2">
        <f>'Moving Avg'!H1593</f>
        <v>2.3705165000000035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</row>
    <row r="1594" spans="1:12" ht="13.5" x14ac:dyDescent="0.25">
      <c r="A1594" s="3">
        <f>RSI!A1594</f>
        <v>44335</v>
      </c>
      <c r="B1594" s="2">
        <f>RSI!B1594</f>
        <v>2.6435</v>
      </c>
      <c r="C1594" s="2">
        <f>RSI!I1594</f>
        <v>58.370844258521657</v>
      </c>
      <c r="D1594" s="2">
        <f>MACD!E1594</f>
        <v>-6.5675970064491995E-2</v>
      </c>
      <c r="E1594" s="2">
        <f>MACD!F1594</f>
        <v>-6.1069315376302953E-2</v>
      </c>
      <c r="F1594" s="2">
        <f>'Moving Avg'!D1594</f>
        <v>2.6787199999999998</v>
      </c>
      <c r="G1594" s="2">
        <f>'Moving Avg'!F1594</f>
        <v>2.6103049999999994</v>
      </c>
      <c r="H1594" s="2">
        <f>'Moving Avg'!G1594</f>
        <v>2.4569200000000015</v>
      </c>
      <c r="I1594" s="2">
        <f>'Moving Avg'!H1594</f>
        <v>2.3722795000000034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</row>
    <row r="1595" spans="1:12" ht="13.5" x14ac:dyDescent="0.25">
      <c r="A1595" s="3">
        <f>RSI!A1595</f>
        <v>44336</v>
      </c>
      <c r="B1595" s="2">
        <f>RSI!B1595</f>
        <v>2.5789</v>
      </c>
      <c r="C1595" s="2">
        <f>RSI!I1595</f>
        <v>50.547356021819262</v>
      </c>
      <c r="D1595" s="2">
        <f>MACD!E1595</f>
        <v>-5.5483659376275085E-2</v>
      </c>
      <c r="E1595" s="2">
        <f>MACD!F1595</f>
        <v>-5.9952184176297385E-2</v>
      </c>
      <c r="F1595" s="2">
        <f>'Moving Avg'!D1595</f>
        <v>2.6540599999999999</v>
      </c>
      <c r="G1595" s="2">
        <f>'Moving Avg'!F1595</f>
        <v>2.6194099999999993</v>
      </c>
      <c r="H1595" s="2">
        <f>'Moving Avg'!G1595</f>
        <v>2.4632640000000015</v>
      </c>
      <c r="I1595" s="2">
        <f>'Moving Avg'!H1595</f>
        <v>2.3737745000000037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</row>
    <row r="1596" spans="1:12" ht="13.5" x14ac:dyDescent="0.25">
      <c r="A1596" s="3">
        <f>RSI!A1596</f>
        <v>44337</v>
      </c>
      <c r="B1596" s="2">
        <f>RSI!B1596</f>
        <v>2.5847000000000002</v>
      </c>
      <c r="C1596" s="2">
        <f>RSI!I1596</f>
        <v>51.180033097559615</v>
      </c>
      <c r="D1596" s="2">
        <f>MACD!E1596</f>
        <v>-3.5557106451019838E-2</v>
      </c>
      <c r="E1596" s="2">
        <f>MACD!F1596</f>
        <v>-5.5073168631241884E-2</v>
      </c>
      <c r="F1596" s="2">
        <f>'Moving Avg'!D1596</f>
        <v>2.63056</v>
      </c>
      <c r="G1596" s="2">
        <f>'Moving Avg'!F1596</f>
        <v>2.6282199999999998</v>
      </c>
      <c r="H1596" s="2">
        <f>'Moving Avg'!G1596</f>
        <v>2.4693720000000017</v>
      </c>
      <c r="I1596" s="2">
        <f>'Moving Avg'!H1596</f>
        <v>2.3752710000000032</v>
      </c>
      <c r="J1596" s="6" t="str">
        <f>OBV!F1596</f>
        <v>BULLISH</v>
      </c>
      <c r="K1596" s="6" t="str">
        <f>OBV!G1596</f>
        <v>NEUTRAL</v>
      </c>
      <c r="L1596" s="6" t="str">
        <f>OBV!H1596</f>
        <v>BULLISH DIVERGENCE</v>
      </c>
    </row>
    <row r="1597" spans="1:12" ht="13.5" x14ac:dyDescent="0.25">
      <c r="A1597" s="3">
        <f>RSI!A1597</f>
        <v>44340</v>
      </c>
      <c r="B1597" s="2">
        <f>RSI!B1597</f>
        <v>2.6905000000000001</v>
      </c>
      <c r="C1597" s="2">
        <f>RSI!I1597</f>
        <v>60.985368420462258</v>
      </c>
      <c r="D1597" s="2">
        <f>MACD!E1597</f>
        <v>-1.6619697675380518E-2</v>
      </c>
      <c r="E1597" s="2">
        <f>MACD!F1597</f>
        <v>-4.7382474440069614E-2</v>
      </c>
      <c r="F1597" s="2">
        <f>'Moving Avg'!D1597</f>
        <v>2.6282199999999998</v>
      </c>
      <c r="G1597" s="2">
        <f>'Moving Avg'!F1597</f>
        <v>2.6364449999999997</v>
      </c>
      <c r="H1597" s="2">
        <f>'Moving Avg'!G1597</f>
        <v>2.4765400000000013</v>
      </c>
      <c r="I1597" s="2">
        <f>'Moving Avg'!H1597</f>
        <v>2.3772690000000036</v>
      </c>
      <c r="J1597" s="6" t="str">
        <f>OBV!F1597</f>
        <v>BULLISH</v>
      </c>
      <c r="K1597" s="6" t="str">
        <f>OBV!G1597</f>
        <v>NEUTRAL</v>
      </c>
      <c r="L1597" s="6" t="str">
        <f>OBV!H1597</f>
        <v>BULLISH DIVERGENCE</v>
      </c>
    </row>
    <row r="1598" spans="1:12" ht="13.5" x14ac:dyDescent="0.25">
      <c r="A1598" s="3">
        <f>RSI!A1598</f>
        <v>44341</v>
      </c>
      <c r="B1598" s="2">
        <f>RSI!B1598</f>
        <v>2.6905000000000001</v>
      </c>
      <c r="C1598" s="2">
        <f>RSI!I1598</f>
        <v>60.985368420462258</v>
      </c>
      <c r="D1598" s="2">
        <f>MACD!E1598</f>
        <v>5.417445012643185E-4</v>
      </c>
      <c r="E1598" s="2">
        <f>MACD!F1598</f>
        <v>-3.7797630651802826E-2</v>
      </c>
      <c r="F1598" s="2">
        <f>'Moving Avg'!D1598</f>
        <v>2.6376200000000001</v>
      </c>
      <c r="G1598" s="2">
        <f>'Moving Avg'!F1598</f>
        <v>2.637035</v>
      </c>
      <c r="H1598" s="2">
        <f>'Moving Avg'!G1598</f>
        <v>2.4834720000000017</v>
      </c>
      <c r="I1598" s="2">
        <f>'Moving Avg'!H1598</f>
        <v>2.3790475000000031</v>
      </c>
      <c r="J1598" s="6" t="str">
        <f>OBV!F1598</f>
        <v>BULLISH</v>
      </c>
      <c r="K1598" s="6" t="str">
        <f>OBV!G1598</f>
        <v>NEUTRAL</v>
      </c>
      <c r="L1598" s="6" t="str">
        <f>OBV!H1598</f>
        <v>CONFIRMED BULLISH</v>
      </c>
    </row>
    <row r="1599" spans="1:12" ht="13.5" x14ac:dyDescent="0.25">
      <c r="A1599" s="3">
        <f>RSI!A1599</f>
        <v>44342</v>
      </c>
      <c r="B1599" s="2">
        <f>RSI!B1599</f>
        <v>2.6905000000000001</v>
      </c>
      <c r="C1599" s="2">
        <f>RSI!I1599</f>
        <v>60.985368420462258</v>
      </c>
      <c r="D1599" s="2">
        <f>MACD!E1599</f>
        <v>9.9264442749746884E-3</v>
      </c>
      <c r="E1599" s="2">
        <f>MACD!F1599</f>
        <v>-2.8252815666447325E-2</v>
      </c>
      <c r="F1599" s="2">
        <f>'Moving Avg'!D1599</f>
        <v>2.6470200000000004</v>
      </c>
      <c r="G1599" s="2">
        <f>'Moving Avg'!F1599</f>
        <v>2.6349800000000001</v>
      </c>
      <c r="H1599" s="2">
        <f>'Moving Avg'!G1599</f>
        <v>2.4904040000000016</v>
      </c>
      <c r="I1599" s="2">
        <f>'Moving Avg'!H1599</f>
        <v>2.380963000000003</v>
      </c>
      <c r="J1599" s="6" t="str">
        <f>OBV!F1599</f>
        <v>BULLISH</v>
      </c>
      <c r="K1599" s="6" t="str">
        <f>OBV!G1599</f>
        <v>NEUTRAL</v>
      </c>
      <c r="L1599" s="6" t="str">
        <f>OBV!H1599</f>
        <v>CONFIRMED BULLISH</v>
      </c>
    </row>
    <row r="1600" spans="1:12" ht="13.5" x14ac:dyDescent="0.25">
      <c r="A1600" s="3">
        <f>RSI!A1600</f>
        <v>44343</v>
      </c>
      <c r="B1600" s="2">
        <f>RSI!B1600</f>
        <v>2.6905000000000001</v>
      </c>
      <c r="C1600" s="2">
        <f>RSI!I1600</f>
        <v>60.985368420462258</v>
      </c>
      <c r="D1600" s="2">
        <f>MACD!E1600</f>
        <v>1.7299340744121317E-2</v>
      </c>
      <c r="E1600" s="2">
        <f>MACD!F1600</f>
        <v>-1.9142384384333598E-2</v>
      </c>
      <c r="F1600" s="2">
        <f>'Moving Avg'!D1600</f>
        <v>2.66934</v>
      </c>
      <c r="G1600" s="2">
        <f>'Moving Avg'!F1600</f>
        <v>2.6382099999999999</v>
      </c>
      <c r="H1600" s="2">
        <f>'Moving Avg'!G1600</f>
        <v>2.4974540000000012</v>
      </c>
      <c r="I1600" s="2">
        <f>'Moving Avg'!H1600</f>
        <v>2.3829060000000029</v>
      </c>
      <c r="J1600" s="6" t="str">
        <f>OBV!F1600</f>
        <v>BULLISH</v>
      </c>
      <c r="K1600" s="6" t="str">
        <f>OBV!G1600</f>
        <v>NEUTRAL</v>
      </c>
      <c r="L1600" s="6" t="str">
        <f>OBV!H1600</f>
        <v>CONFIRMED BULLISH</v>
      </c>
    </row>
    <row r="1601" spans="1:12" ht="13.5" x14ac:dyDescent="0.25">
      <c r="A1601" s="3">
        <f>RSI!A1601</f>
        <v>44344</v>
      </c>
      <c r="B1601" s="2">
        <f>RSI!B1601</f>
        <v>2.6905000000000001</v>
      </c>
      <c r="C1601" s="2">
        <f>RSI!I1601</f>
        <v>60.985368420462258</v>
      </c>
      <c r="D1601" s="2">
        <f>MACD!E1601</f>
        <v>2.3012016430841609E-2</v>
      </c>
      <c r="E1601" s="2">
        <f>MACD!F1601</f>
        <v>-1.0711504221298556E-2</v>
      </c>
      <c r="F1601" s="2">
        <f>'Moving Avg'!D1601</f>
        <v>2.6905000000000001</v>
      </c>
      <c r="G1601" s="2">
        <f>'Moving Avg'!F1601</f>
        <v>2.6470200000000004</v>
      </c>
      <c r="H1601" s="2">
        <f>'Moving Avg'!G1601</f>
        <v>2.5043860000000011</v>
      </c>
      <c r="I1601" s="2">
        <f>'Moving Avg'!H1601</f>
        <v>2.3848215000000028</v>
      </c>
      <c r="J1601" s="6" t="str">
        <f>OBV!F1601</f>
        <v>BULLISH</v>
      </c>
      <c r="K1601" s="6" t="str">
        <f>OBV!G1601</f>
        <v>NEUTRAL</v>
      </c>
      <c r="L1601" s="6" t="str">
        <f>OBV!H1601</f>
        <v>CONFIRMED BULLISH</v>
      </c>
    </row>
    <row r="1602" spans="1:12" ht="13.5" x14ac:dyDescent="0.25">
      <c r="A1602" s="3">
        <f>RSI!A1602</f>
        <v>44347</v>
      </c>
      <c r="B1602" s="2">
        <f>RSI!B1602</f>
        <v>2.6964000000000001</v>
      </c>
      <c r="C1602" s="2">
        <f>RSI!I1602</f>
        <v>61.60823186682461</v>
      </c>
      <c r="D1602" s="2">
        <f>MACD!E1602</f>
        <v>2.6921810585043282E-2</v>
      </c>
      <c r="E1602" s="2">
        <f>MACD!F1602</f>
        <v>-3.1848412600301891E-3</v>
      </c>
      <c r="F1602" s="2">
        <f>'Moving Avg'!D1602</f>
        <v>2.6916800000000003</v>
      </c>
      <c r="G1602" s="2">
        <f>'Moving Avg'!F1602</f>
        <v>2.6561249999999998</v>
      </c>
      <c r="H1602" s="2">
        <f>'Moving Avg'!G1602</f>
        <v>2.5119060000000011</v>
      </c>
      <c r="I1602" s="2">
        <f>'Moving Avg'!H1602</f>
        <v>2.386904000000003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2.6728999999999998</v>
      </c>
      <c r="C1603" s="2">
        <f>RSI!I1603</f>
        <v>57.659677881760238</v>
      </c>
      <c r="D1603" s="2">
        <f>MACD!E1603</f>
        <v>2.2454306739075225E-2</v>
      </c>
      <c r="E1603" s="2">
        <f>MACD!F1603</f>
        <v>1.9429883397908939E-3</v>
      </c>
      <c r="F1603" s="2">
        <f>'Moving Avg'!D1603</f>
        <v>2.6881600000000003</v>
      </c>
      <c r="G1603" s="2">
        <f>'Moving Avg'!F1603</f>
        <v>2.6640549999999998</v>
      </c>
      <c r="H1603" s="2">
        <f>'Moving Avg'!G1603</f>
        <v>2.5183680000000011</v>
      </c>
      <c r="I1603" s="2">
        <f>'Moving Avg'!H1603</f>
        <v>2.388759000000003</v>
      </c>
      <c r="J1603" s="6" t="str">
        <f>OBV!F1603</f>
        <v>BULLISH</v>
      </c>
      <c r="K1603" s="6" t="str">
        <f>OBV!G1603</f>
        <v>NEUTRAL</v>
      </c>
      <c r="L1603" s="6" t="str">
        <f>OBV!H1603</f>
        <v>BULLISH DIVERGENCE</v>
      </c>
    </row>
    <row r="1604" spans="1:12" ht="13.5" x14ac:dyDescent="0.25">
      <c r="A1604" s="3">
        <f>RSI!A1604</f>
        <v>44349</v>
      </c>
      <c r="B1604" s="2">
        <f>RSI!B1604</f>
        <v>2.7904</v>
      </c>
      <c r="C1604" s="2">
        <f>RSI!I1604</f>
        <v>68.52271547762038</v>
      </c>
      <c r="D1604" s="2">
        <f>MACD!E1604</f>
        <v>9.6594896889397042E-3</v>
      </c>
      <c r="E1604" s="2">
        <f>MACD!F1604</f>
        <v>3.4862886096206562E-3</v>
      </c>
      <c r="F1604" s="2">
        <f>'Moving Avg'!D1604</f>
        <v>2.7081400000000002</v>
      </c>
      <c r="G1604" s="2">
        <f>'Moving Avg'!F1604</f>
        <v>2.6778599999999999</v>
      </c>
      <c r="H1604" s="2">
        <f>'Moving Avg'!G1604</f>
        <v>2.5271800000000009</v>
      </c>
      <c r="I1604" s="2">
        <f>'Moving Avg'!H1604</f>
        <v>2.3912015000000029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2.8431999999999999</v>
      </c>
      <c r="C1605" s="2">
        <f>RSI!I1605</f>
        <v>71.999256991916226</v>
      </c>
      <c r="D1605" s="2">
        <f>MACD!E1605</f>
        <v>-1.599866600206612E-2</v>
      </c>
      <c r="E1605" s="2">
        <f>MACD!F1605</f>
        <v>-4.1070231271669866E-4</v>
      </c>
      <c r="F1605" s="2">
        <f>'Moving Avg'!D1605</f>
        <v>2.73868</v>
      </c>
      <c r="G1605" s="2">
        <f>'Moving Avg'!F1605</f>
        <v>2.6910750000000001</v>
      </c>
      <c r="H1605" s="2">
        <f>'Moving Avg'!G1605</f>
        <v>2.5370480000000009</v>
      </c>
      <c r="I1605" s="2">
        <f>'Moving Avg'!H1605</f>
        <v>2.3939080000000028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2.8197000000000001</v>
      </c>
      <c r="C1606" s="2">
        <f>RSI!I1606</f>
        <v>68.379378978515632</v>
      </c>
      <c r="D1606" s="2">
        <f>MACD!E1606</f>
        <v>-3.6297806033457114E-2</v>
      </c>
      <c r="E1606" s="2">
        <f>MACD!F1606</f>
        <v>-7.5881230568647816E-3</v>
      </c>
      <c r="F1606" s="2">
        <f>'Moving Avg'!D1606</f>
        <v>2.7645200000000001</v>
      </c>
      <c r="G1606" s="2">
        <f>'Moving Avg'!F1606</f>
        <v>2.6992999999999996</v>
      </c>
      <c r="H1606" s="2">
        <f>'Moving Avg'!G1606</f>
        <v>2.5464460000000004</v>
      </c>
      <c r="I1606" s="2">
        <f>'Moving Avg'!H1606</f>
        <v>2.3964695000000034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</row>
    <row r="1607" spans="1:12" ht="13.5" x14ac:dyDescent="0.25">
      <c r="A1607" s="3">
        <f>RSI!A1607</f>
        <v>44354</v>
      </c>
      <c r="B1607" s="2">
        <f>RSI!B1607</f>
        <v>2.8197000000000001</v>
      </c>
      <c r="C1607" s="2">
        <f>RSI!I1607</f>
        <v>68.379378978515632</v>
      </c>
      <c r="D1607" s="2">
        <f>MACD!E1607</f>
        <v>-3.8189180063368688E-2</v>
      </c>
      <c r="E1607" s="2">
        <f>MACD!F1607</f>
        <v>-1.3708334458165564E-2</v>
      </c>
      <c r="F1607" s="2">
        <f>'Moving Avg'!D1607</f>
        <v>2.7891800000000004</v>
      </c>
      <c r="G1607" s="2">
        <f>'Moving Avg'!F1607</f>
        <v>2.7042899999999994</v>
      </c>
      <c r="H1607" s="2">
        <f>'Moving Avg'!G1607</f>
        <v>2.5558440000000004</v>
      </c>
      <c r="I1607" s="2">
        <f>'Moving Avg'!H1607</f>
        <v>2.3991685000000031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</row>
    <row r="1608" spans="1:12" ht="13.5" x14ac:dyDescent="0.25">
      <c r="A1608" s="3">
        <f>RSI!A1608</f>
        <v>44355</v>
      </c>
      <c r="B1608" s="2">
        <f>RSI!B1608</f>
        <v>2.9901</v>
      </c>
      <c r="C1608" s="2">
        <f>RSI!I1608</f>
        <v>77.775810410369502</v>
      </c>
      <c r="D1608" s="2">
        <f>MACD!E1608</f>
        <v>-5.3330408376679461E-2</v>
      </c>
      <c r="E1608" s="2">
        <f>MACD!F1608</f>
        <v>-2.1632749241868345E-2</v>
      </c>
      <c r="F1608" s="2">
        <f>'Moving Avg'!D1608</f>
        <v>2.8526199999999999</v>
      </c>
      <c r="G1608" s="2">
        <f>'Moving Avg'!F1608</f>
        <v>2.7172149999999995</v>
      </c>
      <c r="H1608" s="2">
        <f>'Moving Avg'!G1608</f>
        <v>2.5686499999999999</v>
      </c>
      <c r="I1608" s="2">
        <f>'Moving Avg'!H1608</f>
        <v>2.402802000000003</v>
      </c>
      <c r="J1608" s="6" t="str">
        <f>OBV!F1608</f>
        <v>BULLISH</v>
      </c>
      <c r="K1608" s="6" t="str">
        <f>OBV!G1608</f>
        <v>NEUTRAL</v>
      </c>
      <c r="L1608" s="6" t="str">
        <f>OBV!H1608</f>
        <v>CONFIRMED BULLISH</v>
      </c>
    </row>
    <row r="1609" spans="1:12" ht="13.5" x14ac:dyDescent="0.25">
      <c r="A1609" s="3">
        <f>RSI!A1609</f>
        <v>44356</v>
      </c>
      <c r="B1609" s="2">
        <f>RSI!B1609</f>
        <v>3.0253000000000001</v>
      </c>
      <c r="C1609" s="2">
        <f>RSI!I1609</f>
        <v>79.153893079989331</v>
      </c>
      <c r="D1609" s="2">
        <f>MACD!E1609</f>
        <v>-7.0607092572274155E-2</v>
      </c>
      <c r="E1609" s="2">
        <f>MACD!F1609</f>
        <v>-3.1427617907949505E-2</v>
      </c>
      <c r="F1609" s="2">
        <f>'Moving Avg'!D1609</f>
        <v>2.8996000000000004</v>
      </c>
      <c r="G1609" s="2">
        <f>'Moving Avg'!F1609</f>
        <v>2.7333699999999999</v>
      </c>
      <c r="H1609" s="2">
        <f>'Moving Avg'!G1609</f>
        <v>2.5815739999999998</v>
      </c>
      <c r="I1609" s="2">
        <f>'Moving Avg'!H1609</f>
        <v>2.4064740000000029</v>
      </c>
      <c r="J1609" s="6" t="str">
        <f>OBV!F1609</f>
        <v>BULLISH</v>
      </c>
      <c r="K1609" s="6" t="str">
        <f>OBV!G1609</f>
        <v>STRONG</v>
      </c>
      <c r="L1609" s="6" t="str">
        <f>OBV!H1609</f>
        <v>CONFIRMED BULLISH</v>
      </c>
    </row>
    <row r="1610" spans="1:12" ht="13.5" x14ac:dyDescent="0.25">
      <c r="A1610" s="3">
        <f>RSI!A1610</f>
        <v>44357</v>
      </c>
      <c r="B1610" s="2">
        <f>RSI!B1610</f>
        <v>3.0430000000000001</v>
      </c>
      <c r="C1610" s="2">
        <f>RSI!I1610</f>
        <v>79.831138396069662</v>
      </c>
      <c r="D1610" s="2">
        <f>MACD!E1610</f>
        <v>-8.8464812753184408E-2</v>
      </c>
      <c r="E1610" s="2">
        <f>MACD!F1610</f>
        <v>-4.2835056876996486E-2</v>
      </c>
      <c r="F1610" s="2">
        <f>'Moving Avg'!D1610</f>
        <v>2.9395600000000002</v>
      </c>
      <c r="G1610" s="2">
        <f>'Moving Avg'!F1610</f>
        <v>2.7504099999999996</v>
      </c>
      <c r="H1610" s="2">
        <f>'Moving Avg'!G1610</f>
        <v>2.5948520000000004</v>
      </c>
      <c r="I1610" s="2">
        <f>'Moving Avg'!H1610</f>
        <v>2.4102345000000027</v>
      </c>
      <c r="J1610" s="6" t="str">
        <f>OBV!F1610</f>
        <v>BULLISH</v>
      </c>
      <c r="K1610" s="6" t="str">
        <f>OBV!G1610</f>
        <v>STRONG</v>
      </c>
      <c r="L1610" s="6" t="str">
        <f>OBV!H1610</f>
        <v>CONFIRMED BULLISH</v>
      </c>
    </row>
    <row r="1611" spans="1:12" ht="13.5" x14ac:dyDescent="0.25">
      <c r="A1611" s="3">
        <f>RSI!A1611</f>
        <v>44358</v>
      </c>
      <c r="B1611" s="2">
        <f>RSI!B1611</f>
        <v>3.0722999999999998</v>
      </c>
      <c r="C1611" s="2">
        <f>RSI!I1611</f>
        <v>80.935293802607262</v>
      </c>
      <c r="D1611" s="2">
        <f>MACD!E1611</f>
        <v>-0.10763522243619716</v>
      </c>
      <c r="E1611" s="2">
        <f>MACD!F1611</f>
        <v>-5.579508998883663E-2</v>
      </c>
      <c r="F1611" s="2">
        <f>'Moving Avg'!D1611</f>
        <v>2.9900799999999998</v>
      </c>
      <c r="G1611" s="2">
        <f>'Moving Avg'!F1611</f>
        <v>2.7689149999999998</v>
      </c>
      <c r="H1611" s="2">
        <f>'Moving Avg'!G1611</f>
        <v>2.6087160000000007</v>
      </c>
      <c r="I1611" s="2">
        <f>'Moving Avg'!H1611</f>
        <v>2.4143340000000024</v>
      </c>
      <c r="J1611" s="6" t="str">
        <f>OBV!F1611</f>
        <v>BULLISH</v>
      </c>
      <c r="K1611" s="6" t="str">
        <f>OBV!G1611</f>
        <v>STRONG</v>
      </c>
      <c r="L1611" s="6" t="str">
        <f>OBV!H1611</f>
        <v>CONFIRMED BULLISH</v>
      </c>
    </row>
    <row r="1612" spans="1:12" ht="13.5" x14ac:dyDescent="0.25">
      <c r="A1612" s="3">
        <f>RSI!A1612</f>
        <v>44361</v>
      </c>
      <c r="B1612" s="2">
        <f>RSI!B1612</f>
        <v>3.0663999999999998</v>
      </c>
      <c r="C1612" s="2">
        <f>RSI!I1612</f>
        <v>79.985716486408364</v>
      </c>
      <c r="D1612" s="2">
        <f>MACD!E1612</f>
        <v>-0.12443442976692021</v>
      </c>
      <c r="E1612" s="2">
        <f>MACD!F1612</f>
        <v>-6.9522957944453345E-2</v>
      </c>
      <c r="F1612" s="2">
        <f>'Moving Avg'!D1612</f>
        <v>3.0394199999999998</v>
      </c>
      <c r="G1612" s="2">
        <f>'Moving Avg'!F1612</f>
        <v>2.7871250000000001</v>
      </c>
      <c r="H1612" s="2">
        <f>'Moving Avg'!G1612</f>
        <v>2.6224620000000005</v>
      </c>
      <c r="I1612" s="2">
        <f>'Moving Avg'!H1612</f>
        <v>2.4182665000000023</v>
      </c>
      <c r="J1612" s="6" t="str">
        <f>OBV!F1612</f>
        <v>BULLISH</v>
      </c>
      <c r="K1612" s="6" t="str">
        <f>OBV!G1612</f>
        <v>STRONG</v>
      </c>
      <c r="L1612" s="6" t="str">
        <f>OBV!H1612</f>
        <v>CONFIRMED BULLISH</v>
      </c>
    </row>
    <row r="1613" spans="1:12" ht="13.5" x14ac:dyDescent="0.25">
      <c r="A1613" s="3">
        <f>RSI!A1613</f>
        <v>44362</v>
      </c>
      <c r="B1613" s="2">
        <f>RSI!B1613</f>
        <v>3.0663999999999998</v>
      </c>
      <c r="C1613" s="2">
        <f>RSI!I1613</f>
        <v>79.985716486408364</v>
      </c>
      <c r="D1613" s="2">
        <f>MACD!E1613</f>
        <v>-0.144010054544359</v>
      </c>
      <c r="E1613" s="2">
        <f>MACD!F1613</f>
        <v>-8.4420377264434479E-2</v>
      </c>
      <c r="F1613" s="2">
        <f>'Moving Avg'!D1613</f>
        <v>3.0546800000000003</v>
      </c>
      <c r="G1613" s="2">
        <f>'Moving Avg'!F1613</f>
        <v>2.8082699999999998</v>
      </c>
      <c r="H1613" s="2">
        <f>'Moving Avg'!G1613</f>
        <v>2.6362079999999999</v>
      </c>
      <c r="I1613" s="2">
        <f>'Moving Avg'!H1613</f>
        <v>2.4223365000000019</v>
      </c>
      <c r="J1613" s="6" t="str">
        <f>OBV!F1613</f>
        <v>BULLISH</v>
      </c>
      <c r="K1613" s="6" t="str">
        <f>OBV!G1613</f>
        <v>STRONG</v>
      </c>
      <c r="L1613" s="6" t="str">
        <f>OBV!H1613</f>
        <v>CONFIRMED BULLISH</v>
      </c>
    </row>
    <row r="1614" spans="1:12" ht="13.5" x14ac:dyDescent="0.25">
      <c r="A1614" s="3">
        <f>RSI!A1614</f>
        <v>44363</v>
      </c>
      <c r="B1614" s="2">
        <f>RSI!B1614</f>
        <v>3.0488</v>
      </c>
      <c r="C1614" s="2">
        <f>RSI!I1614</f>
        <v>76.865713086036237</v>
      </c>
      <c r="D1614" s="2">
        <f>MACD!E1614</f>
        <v>-0.14280964598486667</v>
      </c>
      <c r="E1614" s="2">
        <f>MACD!F1614</f>
        <v>-9.6098231008520926E-2</v>
      </c>
      <c r="F1614" s="2">
        <f>'Moving Avg'!D1614</f>
        <v>3.05938</v>
      </c>
      <c r="G1614" s="2">
        <f>'Moving Avg'!F1614</f>
        <v>2.828535</v>
      </c>
      <c r="H1614" s="2">
        <f>'Moving Avg'!G1614</f>
        <v>2.6493660000000001</v>
      </c>
      <c r="I1614" s="2">
        <f>'Moving Avg'!H1614</f>
        <v>2.4263185000000016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</row>
    <row r="1615" spans="1:12" ht="13.5" x14ac:dyDescent="0.25">
      <c r="A1615" s="3">
        <f>RSI!A1615</f>
        <v>44364</v>
      </c>
      <c r="B1615" s="2">
        <f>RSI!B1615</f>
        <v>3.0488</v>
      </c>
      <c r="C1615" s="2">
        <f>RSI!I1615</f>
        <v>76.865713086036237</v>
      </c>
      <c r="D1615" s="2">
        <f>MACD!E1615</f>
        <v>-0.13506334701677591</v>
      </c>
      <c r="E1615" s="2">
        <f>MACD!F1615</f>
        <v>-0.10389125421017194</v>
      </c>
      <c r="F1615" s="2">
        <f>'Moving Avg'!D1615</f>
        <v>3.06054</v>
      </c>
      <c r="G1615" s="2">
        <f>'Moving Avg'!F1615</f>
        <v>2.8520300000000001</v>
      </c>
      <c r="H1615" s="2">
        <f>'Moving Avg'!G1615</f>
        <v>2.6631120000000004</v>
      </c>
      <c r="I1615" s="2">
        <f>'Moving Avg'!H1615</f>
        <v>2.4303550000000018</v>
      </c>
      <c r="J1615" s="6" t="str">
        <f>OBV!F1615</f>
        <v>BEARISH</v>
      </c>
      <c r="K1615" s="6" t="str">
        <f>OBV!G1615</f>
        <v>NEUTRAL</v>
      </c>
      <c r="L1615" s="6" t="str">
        <f>OBV!H1615</f>
        <v>BEARISH DIVERGENCE</v>
      </c>
    </row>
    <row r="1616" spans="1:12" ht="13.5" x14ac:dyDescent="0.25">
      <c r="A1616" s="3">
        <f>RSI!A1616</f>
        <v>44365</v>
      </c>
      <c r="B1616" s="2">
        <f>RSI!B1616</f>
        <v>3.0488</v>
      </c>
      <c r="C1616" s="2">
        <f>RSI!I1616</f>
        <v>76.865713086036237</v>
      </c>
      <c r="D1616" s="2">
        <f>MACD!E1616</f>
        <v>-0.13341353048033078</v>
      </c>
      <c r="E1616" s="2">
        <f>MACD!F1616</f>
        <v>-0.10979570946420371</v>
      </c>
      <c r="F1616" s="2">
        <f>'Moving Avg'!D1616</f>
        <v>3.0558399999999999</v>
      </c>
      <c r="G1616" s="2">
        <f>'Moving Avg'!F1616</f>
        <v>2.8752350000000004</v>
      </c>
      <c r="H1616" s="2">
        <f>'Moving Avg'!G1616</f>
        <v>2.6768580000000002</v>
      </c>
      <c r="I1616" s="2">
        <f>'Moving Avg'!H1616</f>
        <v>2.4344465000000017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3.0253000000000001</v>
      </c>
      <c r="C1617" s="2">
        <f>RSI!I1617</f>
        <v>72.170943774460071</v>
      </c>
      <c r="D1617" s="2">
        <f>MACD!E1617</f>
        <v>-0.1314706425331984</v>
      </c>
      <c r="E1617" s="2">
        <f>MACD!F1617</f>
        <v>-0.11413069607800266</v>
      </c>
      <c r="F1617" s="2">
        <f>'Moving Avg'!D1617</f>
        <v>3.0476199999999998</v>
      </c>
      <c r="G1617" s="2">
        <f>'Moving Avg'!F1617</f>
        <v>2.8919750000000004</v>
      </c>
      <c r="H1617" s="2">
        <f>'Moving Avg'!G1617</f>
        <v>2.6903679999999999</v>
      </c>
      <c r="I1617" s="2">
        <f>'Moving Avg'!H1617</f>
        <v>2.4385580000000018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3.0253000000000001</v>
      </c>
      <c r="C1618" s="2">
        <f>RSI!I1618</f>
        <v>72.170943774460071</v>
      </c>
      <c r="D1618" s="2">
        <f>MACD!E1618</f>
        <v>-0.10457783126369868</v>
      </c>
      <c r="E1618" s="2">
        <f>MACD!F1618</f>
        <v>-0.11222012311514187</v>
      </c>
      <c r="F1618" s="2">
        <f>'Moving Avg'!D1618</f>
        <v>3.0393999999999997</v>
      </c>
      <c r="G1618" s="2">
        <f>'Moving Avg'!F1618</f>
        <v>2.9087150000000004</v>
      </c>
      <c r="H1618" s="2">
        <f>'Moving Avg'!G1618</f>
        <v>2.7038779999999996</v>
      </c>
      <c r="I1618" s="2">
        <f>'Moving Avg'!H1618</f>
        <v>2.4426970000000017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3.0488</v>
      </c>
      <c r="C1619" s="2">
        <f>RSI!I1619</f>
        <v>74.011828868646901</v>
      </c>
      <c r="D1619" s="2">
        <f>MACD!E1619</f>
        <v>-7.9042690454105724E-2</v>
      </c>
      <c r="E1619" s="2">
        <f>MACD!F1619</f>
        <v>-0.10558463658293465</v>
      </c>
      <c r="F1619" s="2">
        <f>'Moving Avg'!D1619</f>
        <v>3.0393999999999997</v>
      </c>
      <c r="G1619" s="2">
        <f>'Moving Avg'!F1619</f>
        <v>2.9266300000000003</v>
      </c>
      <c r="H1619" s="2">
        <f>'Moving Avg'!G1619</f>
        <v>2.7172719999999995</v>
      </c>
      <c r="I1619" s="2">
        <f>'Moving Avg'!H1619</f>
        <v>2.4472005000000019</v>
      </c>
      <c r="J1619" s="6" t="str">
        <f>OBV!F1619</f>
        <v>BULLISH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3.0547</v>
      </c>
      <c r="C1620" s="2">
        <f>RSI!I1620</f>
        <v>74.468468811425467</v>
      </c>
      <c r="D1620" s="2">
        <f>MACD!E1620</f>
        <v>-5.6117520982725821E-2</v>
      </c>
      <c r="E1620" s="2">
        <f>MACD!F1620</f>
        <v>-9.5691213462892888E-2</v>
      </c>
      <c r="F1620" s="2">
        <f>'Moving Avg'!D1620</f>
        <v>3.0405799999999998</v>
      </c>
      <c r="G1620" s="2">
        <f>'Moving Avg'!F1620</f>
        <v>2.9448400000000001</v>
      </c>
      <c r="H1620" s="2">
        <f>'Moving Avg'!G1620</f>
        <v>2.7301959999999998</v>
      </c>
      <c r="I1620" s="2">
        <f>'Moving Avg'!H1620</f>
        <v>2.4517610000000025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</row>
    <row r="1621" spans="1:12" ht="13.5" x14ac:dyDescent="0.25">
      <c r="A1621" s="3">
        <f>RSI!A1621</f>
        <v>44372</v>
      </c>
      <c r="B1621" s="2">
        <f>RSI!B1621</f>
        <v>3.1133999999999999</v>
      </c>
      <c r="C1621" s="2">
        <f>RSI!I1621</f>
        <v>78.513599981758318</v>
      </c>
      <c r="D1621" s="2">
        <f>MACD!E1621</f>
        <v>-3.7490479134975274E-2</v>
      </c>
      <c r="E1621" s="2">
        <f>MACD!F1621</f>
        <v>-8.4051066597309362E-2</v>
      </c>
      <c r="F1621" s="2">
        <f>'Moving Avg'!D1621</f>
        <v>3.0535000000000001</v>
      </c>
      <c r="G1621" s="2">
        <f>'Moving Avg'!F1621</f>
        <v>2.9659850000000003</v>
      </c>
      <c r="H1621" s="2">
        <f>'Moving Avg'!G1621</f>
        <v>2.7454680000000002</v>
      </c>
      <c r="I1621" s="2">
        <f>'Moving Avg'!H1621</f>
        <v>2.4566425000000018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</row>
    <row r="1622" spans="1:12" ht="13.5" x14ac:dyDescent="0.25">
      <c r="A1622" s="3">
        <f>RSI!A1622</f>
        <v>44375</v>
      </c>
      <c r="B1622" s="2">
        <f>RSI!B1622</f>
        <v>3.1133999999999999</v>
      </c>
      <c r="C1622" s="2">
        <f>RSI!I1622</f>
        <v>78.513599981758318</v>
      </c>
      <c r="D1622" s="2">
        <f>MACD!E1622</f>
        <v>-2.3845469378076967E-2</v>
      </c>
      <c r="E1622" s="2">
        <f>MACD!F1622</f>
        <v>-7.2009947153462886E-2</v>
      </c>
      <c r="F1622" s="2">
        <f>'Moving Avg'!D1622</f>
        <v>3.0711200000000001</v>
      </c>
      <c r="G1622" s="2">
        <f>'Moving Avg'!F1622</f>
        <v>2.9868350000000001</v>
      </c>
      <c r="H1622" s="2">
        <f>'Moving Avg'!G1622</f>
        <v>2.7601540000000004</v>
      </c>
      <c r="I1622" s="2">
        <f>'Moving Avg'!H1622</f>
        <v>2.4615240000000016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</row>
    <row r="1623" spans="1:12" ht="13.5" x14ac:dyDescent="0.25">
      <c r="A1623" s="3">
        <f>RSI!A1623</f>
        <v>44376</v>
      </c>
      <c r="B1623" s="2">
        <f>RSI!B1623</f>
        <v>3.1133999999999999</v>
      </c>
      <c r="C1623" s="2">
        <f>RSI!I1623</f>
        <v>78.513599981758318</v>
      </c>
      <c r="D1623" s="2">
        <f>MACD!E1623</f>
        <v>-1.341880396309314E-2</v>
      </c>
      <c r="E1623" s="2">
        <f>MACD!F1623</f>
        <v>-6.0291718515388941E-2</v>
      </c>
      <c r="F1623" s="2">
        <f>'Moving Avg'!D1623</f>
        <v>3.0887400000000005</v>
      </c>
      <c r="G1623" s="2">
        <f>'Moving Avg'!F1623</f>
        <v>3.0088599999999994</v>
      </c>
      <c r="H1623" s="2">
        <f>'Moving Avg'!G1623</f>
        <v>2.7743700000000007</v>
      </c>
      <c r="I1623" s="2">
        <f>'Moving Avg'!H1623</f>
        <v>2.4664055000000022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</row>
    <row r="1624" spans="1:12" ht="13.5" x14ac:dyDescent="0.25">
      <c r="A1624" s="3">
        <f>RSI!A1624</f>
        <v>44377</v>
      </c>
      <c r="B1624" s="2">
        <f>RSI!B1624</f>
        <v>3.1311</v>
      </c>
      <c r="C1624" s="2">
        <f>RSI!I1624</f>
        <v>79.723469691849729</v>
      </c>
      <c r="D1624" s="2">
        <f>MACD!E1624</f>
        <v>-9.6512592195807656E-3</v>
      </c>
      <c r="E1624" s="2">
        <f>MACD!F1624</f>
        <v>-5.0163626656227311E-2</v>
      </c>
      <c r="F1624" s="2">
        <f>'Moving Avg'!D1624</f>
        <v>3.1052</v>
      </c>
      <c r="G1624" s="2">
        <f>'Moving Avg'!F1624</f>
        <v>3.0258949999999998</v>
      </c>
      <c r="H1624" s="2">
        <f>'Moving Avg'!G1624</f>
        <v>2.7899960000000004</v>
      </c>
      <c r="I1624" s="2">
        <f>'Moving Avg'!H1624</f>
        <v>2.4713480000000021</v>
      </c>
      <c r="J1624" s="6" t="str">
        <f>OBV!F1624</f>
        <v>BULLISH</v>
      </c>
      <c r="K1624" s="6" t="str">
        <f>OBV!G1624</f>
        <v>NEUTRAL</v>
      </c>
      <c r="L1624" s="6" t="str">
        <f>OBV!H1624</f>
        <v>CONFIRMED BULLISH</v>
      </c>
    </row>
    <row r="1625" spans="1:12" ht="13.5" x14ac:dyDescent="0.25">
      <c r="A1625" s="3">
        <f>RSI!A1625</f>
        <v>44378</v>
      </c>
      <c r="B1625" s="2">
        <f>RSI!B1625</f>
        <v>3.2132999999999998</v>
      </c>
      <c r="C1625" s="2">
        <f>RSI!I1625</f>
        <v>84.178941644606923</v>
      </c>
      <c r="D1625" s="2">
        <f>MACD!E1625</f>
        <v>-1.3616273916605692E-2</v>
      </c>
      <c r="E1625" s="2">
        <f>MACD!F1625</f>
        <v>-4.2854156108302989E-2</v>
      </c>
      <c r="F1625" s="2">
        <f>'Moving Avg'!D1625</f>
        <v>3.1369199999999999</v>
      </c>
      <c r="G1625" s="2">
        <f>'Moving Avg'!F1625</f>
        <v>3.0444</v>
      </c>
      <c r="H1625" s="2">
        <f>'Moving Avg'!G1625</f>
        <v>2.8063260000000003</v>
      </c>
      <c r="I1625" s="2">
        <f>'Moving Avg'!H1625</f>
        <v>2.4765370000000018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3.2191999999999998</v>
      </c>
      <c r="C1626" s="2">
        <f>RSI!I1626</f>
        <v>84.443173969229107</v>
      </c>
      <c r="D1626" s="2">
        <f>MACD!E1626</f>
        <v>-1.8879276611805995E-2</v>
      </c>
      <c r="E1626" s="2">
        <f>MACD!F1626</f>
        <v>-3.8059180209003597E-2</v>
      </c>
      <c r="F1626" s="2">
        <f>'Moving Avg'!D1626</f>
        <v>3.1580800000000004</v>
      </c>
      <c r="G1626" s="2">
        <f>'Moving Avg'!F1626</f>
        <v>3.0643749999999992</v>
      </c>
      <c r="H1626" s="2">
        <f>'Moving Avg'!G1626</f>
        <v>2.82254</v>
      </c>
      <c r="I1626" s="2">
        <f>'Moving Avg'!H1626</f>
        <v>2.4817830000000018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3.1427999999999998</v>
      </c>
      <c r="C1627" s="2">
        <f>RSI!I1627</f>
        <v>68.491295736762396</v>
      </c>
      <c r="D1627" s="2">
        <f>MACD!E1627</f>
        <v>-2.2685569018452867E-2</v>
      </c>
      <c r="E1627" s="2">
        <f>MACD!F1627</f>
        <v>-3.4984457970893452E-2</v>
      </c>
      <c r="F1627" s="2">
        <f>'Moving Avg'!D1627</f>
        <v>3.1639599999999999</v>
      </c>
      <c r="G1627" s="2">
        <f>'Moving Avg'!F1627</f>
        <v>3.0805299999999995</v>
      </c>
      <c r="H1627" s="2">
        <f>'Moving Avg'!G1627</f>
        <v>2.834876</v>
      </c>
      <c r="I1627" s="2">
        <f>'Moving Avg'!H1627</f>
        <v>2.4866470000000018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3.1604000000000001</v>
      </c>
      <c r="C1628" s="2">
        <f>RSI!I1628</f>
        <v>69.901853952684718</v>
      </c>
      <c r="D1628" s="2">
        <f>MACD!E1628</f>
        <v>-2.8051916983563796E-2</v>
      </c>
      <c r="E1628" s="2">
        <f>MACD!F1628</f>
        <v>-3.3597949773427518E-2</v>
      </c>
      <c r="F1628" s="2">
        <f>'Moving Avg'!D1628</f>
        <v>3.1733600000000002</v>
      </c>
      <c r="G1628" s="2">
        <f>'Moving Avg'!F1628</f>
        <v>3.0890449999999996</v>
      </c>
      <c r="H1628" s="2">
        <f>'Moving Avg'!G1628</f>
        <v>2.8445100000000001</v>
      </c>
      <c r="I1628" s="2">
        <f>'Moving Avg'!H1628</f>
        <v>2.491626500000002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</row>
    <row r="1629" spans="1:12" ht="13.5" x14ac:dyDescent="0.25">
      <c r="A1629" s="3">
        <f>RSI!A1629</f>
        <v>44384</v>
      </c>
      <c r="B1629" s="2">
        <f>RSI!B1629</f>
        <v>3.1957</v>
      </c>
      <c r="C1629" s="2">
        <f>RSI!I1629</f>
        <v>72.555608758902778</v>
      </c>
      <c r="D1629" s="2">
        <f>MACD!E1629</f>
        <v>-3.2475672033339453E-2</v>
      </c>
      <c r="E1629" s="2">
        <f>MACD!F1629</f>
        <v>-3.337349422540991E-2</v>
      </c>
      <c r="F1629" s="2">
        <f>'Moving Avg'!D1629</f>
        <v>3.1862799999999996</v>
      </c>
      <c r="G1629" s="2">
        <f>'Moving Avg'!F1629</f>
        <v>3.0975649999999999</v>
      </c>
      <c r="H1629" s="2">
        <f>'Moving Avg'!G1629</f>
        <v>2.8537919999999999</v>
      </c>
      <c r="I1629" s="2">
        <f>'Moving Avg'!H1629</f>
        <v>2.4967825000000019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3.2016</v>
      </c>
      <c r="C1630" s="2">
        <f>RSI!I1630</f>
        <v>72.984353108305925</v>
      </c>
      <c r="D1630" s="2">
        <f>MACD!E1630</f>
        <v>-3.6774902661701248E-2</v>
      </c>
      <c r="E1630" s="2">
        <f>MACD!F1630</f>
        <v>-3.4053775912668179E-2</v>
      </c>
      <c r="F1630" s="2">
        <f>'Moving Avg'!D1630</f>
        <v>3.1839400000000007</v>
      </c>
      <c r="G1630" s="2">
        <f>'Moving Avg'!F1630</f>
        <v>3.1054950000000003</v>
      </c>
      <c r="H1630" s="2">
        <f>'Moving Avg'!G1630</f>
        <v>2.8653059999999999</v>
      </c>
      <c r="I1630" s="2">
        <f>'Moving Avg'!H1630</f>
        <v>2.501803000000002</v>
      </c>
      <c r="J1630" s="6" t="str">
        <f>OBV!F1630</f>
        <v>BULLISH</v>
      </c>
      <c r="K1630" s="6" t="str">
        <f>OBV!G1630</f>
        <v>NEUTRAL</v>
      </c>
      <c r="L1630" s="6" t="str">
        <f>OBV!H1630</f>
        <v>BULLISH DIVERGENCE</v>
      </c>
    </row>
    <row r="1631" spans="1:12" ht="13.5" x14ac:dyDescent="0.25">
      <c r="A1631" s="3">
        <f>RSI!A1631</f>
        <v>44386</v>
      </c>
      <c r="B1631" s="2">
        <f>RSI!B1631</f>
        <v>3.1427999999999998</v>
      </c>
      <c r="C1631" s="2">
        <f>RSI!I1631</f>
        <v>62.504274837798121</v>
      </c>
      <c r="D1631" s="2">
        <f>MACD!E1631</f>
        <v>-2.8011907824529558E-2</v>
      </c>
      <c r="E1631" s="2">
        <f>MACD!F1631</f>
        <v>-3.2845402295040453E-2</v>
      </c>
      <c r="F1631" s="2">
        <f>'Moving Avg'!D1631</f>
        <v>3.16866</v>
      </c>
      <c r="G1631" s="2">
        <f>'Moving Avg'!F1631</f>
        <v>3.1090200000000001</v>
      </c>
      <c r="H1631" s="2">
        <f>'Moving Avg'!G1631</f>
        <v>2.8778760000000001</v>
      </c>
      <c r="I1631" s="2">
        <f>'Moving Avg'!H1631</f>
        <v>2.5062275000000018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3.1722000000000001</v>
      </c>
      <c r="C1632" s="2">
        <f>RSI!I1632</f>
        <v>65.195355140906912</v>
      </c>
      <c r="D1632" s="2">
        <f>MACD!E1632</f>
        <v>-2.333991007091063E-2</v>
      </c>
      <c r="E1632" s="2">
        <f>MACD!F1632</f>
        <v>-3.0944303850214488E-2</v>
      </c>
      <c r="F1632" s="2">
        <f>'Moving Avg'!D1632</f>
        <v>3.1745399999999999</v>
      </c>
      <c r="G1632" s="2">
        <f>'Moving Avg'!F1632</f>
        <v>3.1143100000000006</v>
      </c>
      <c r="H1632" s="2">
        <f>'Moving Avg'!G1632</f>
        <v>2.8910340000000003</v>
      </c>
      <c r="I1632" s="2">
        <f>'Moving Avg'!H1632</f>
        <v>2.5108540000000015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</row>
    <row r="1633" spans="1:12" ht="13.5" x14ac:dyDescent="0.25">
      <c r="A1633" s="3">
        <f>RSI!A1633</f>
        <v>44390</v>
      </c>
      <c r="B1633" s="2">
        <f>RSI!B1633</f>
        <v>3.1957</v>
      </c>
      <c r="C1633" s="2">
        <f>RSI!I1633</f>
        <v>67.22048395474053</v>
      </c>
      <c r="D1633" s="2">
        <f>MACD!E1633</f>
        <v>-2.182435730017307E-2</v>
      </c>
      <c r="E1633" s="2">
        <f>MACD!F1633</f>
        <v>-2.9120314540206207E-2</v>
      </c>
      <c r="F1633" s="2">
        <f>'Moving Avg'!D1633</f>
        <v>3.1816</v>
      </c>
      <c r="G1633" s="2">
        <f>'Moving Avg'!F1633</f>
        <v>3.1207750000000005</v>
      </c>
      <c r="H1633" s="2">
        <f>'Moving Avg'!G1633</f>
        <v>2.9046619999999996</v>
      </c>
      <c r="I1633" s="2">
        <f>'Moving Avg'!H1633</f>
        <v>2.5156250000000013</v>
      </c>
      <c r="J1633" s="6" t="str">
        <f>OBV!F1633</f>
        <v>BULLISH</v>
      </c>
      <c r="K1633" s="6" t="str">
        <f>OBV!G1633</f>
        <v>NEUTRAL</v>
      </c>
      <c r="L1633" s="6" t="str">
        <f>OBV!H1633</f>
        <v>CONFIRMED BULLISH</v>
      </c>
    </row>
    <row r="1634" spans="1:12" ht="13.5" x14ac:dyDescent="0.25">
      <c r="A1634" s="3">
        <f>RSI!A1634</f>
        <v>44391</v>
      </c>
      <c r="B1634" s="2">
        <f>RSI!B1634</f>
        <v>3.1957</v>
      </c>
      <c r="C1634" s="2">
        <f>RSI!I1634</f>
        <v>67.22048395474053</v>
      </c>
      <c r="D1634" s="2">
        <f>MACD!E1634</f>
        <v>-1.8603062596032061E-2</v>
      </c>
      <c r="E1634" s="2">
        <f>MACD!F1634</f>
        <v>-2.7016864151371379E-2</v>
      </c>
      <c r="F1634" s="2">
        <f>'Moving Avg'!D1634</f>
        <v>3.1816000000000004</v>
      </c>
      <c r="G1634" s="2">
        <f>'Moving Avg'!F1634</f>
        <v>3.1281200000000005</v>
      </c>
      <c r="H1634" s="2">
        <f>'Moving Avg'!G1634</f>
        <v>2.9182899999999994</v>
      </c>
      <c r="I1634" s="2">
        <f>'Moving Avg'!H1634</f>
        <v>2.5205610000000007</v>
      </c>
      <c r="J1634" s="6" t="str">
        <f>OBV!F1634</f>
        <v>BULLISH</v>
      </c>
      <c r="K1634" s="6" t="str">
        <f>OBV!G1634</f>
        <v>NEUTRAL</v>
      </c>
      <c r="L1634" s="6" t="str">
        <f>OBV!H1634</f>
        <v>NEUTRAL</v>
      </c>
    </row>
    <row r="1635" spans="1:12" ht="13.5" x14ac:dyDescent="0.25">
      <c r="A1635" s="3">
        <f>RSI!A1635</f>
        <v>44392</v>
      </c>
      <c r="B1635" s="2">
        <f>RSI!B1635</f>
        <v>3.1898</v>
      </c>
      <c r="C1635" s="2">
        <f>RSI!I1635</f>
        <v>66.100596597853638</v>
      </c>
      <c r="D1635" s="2">
        <f>MACD!E1635</f>
        <v>-3.5202469435442474E-3</v>
      </c>
      <c r="E1635" s="2">
        <f>MACD!F1635</f>
        <v>-2.2317540709805954E-2</v>
      </c>
      <c r="F1635" s="2">
        <f>'Moving Avg'!D1635</f>
        <v>3.1792400000000001</v>
      </c>
      <c r="G1635" s="2">
        <f>'Moving Avg'!F1635</f>
        <v>3.1351700000000005</v>
      </c>
      <c r="H1635" s="2">
        <f>'Moving Avg'!G1635</f>
        <v>2.9305079999999992</v>
      </c>
      <c r="I1635" s="2">
        <f>'Moving Avg'!H1635</f>
        <v>2.5253025000000009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3.1957</v>
      </c>
      <c r="C1636" s="2">
        <f>RSI!I1636</f>
        <v>66.698081105665807</v>
      </c>
      <c r="D1636" s="2">
        <f>MACD!E1636</f>
        <v>9.0753521795559067E-3</v>
      </c>
      <c r="E1636" s="2">
        <f>MACD!F1636</f>
        <v>-1.6038962131933582E-2</v>
      </c>
      <c r="F1636" s="2">
        <f>'Moving Avg'!D1636</f>
        <v>3.1898200000000001</v>
      </c>
      <c r="G1636" s="2">
        <f>'Moving Avg'!F1636</f>
        <v>3.1425150000000004</v>
      </c>
      <c r="H1636" s="2">
        <f>'Moving Avg'!G1636</f>
        <v>2.941317999999999</v>
      </c>
      <c r="I1636" s="2">
        <f>'Moving Avg'!H1636</f>
        <v>2.530348500000001</v>
      </c>
      <c r="J1636" s="6" t="str">
        <f>OBV!F1636</f>
        <v>BULLISH</v>
      </c>
      <c r="K1636" s="6" t="str">
        <f>OBV!G1636</f>
        <v>NEUTRAL</v>
      </c>
      <c r="L1636" s="6" t="str">
        <f>OBV!H1636</f>
        <v>CONFIRMED BULLISH</v>
      </c>
    </row>
    <row r="1637" spans="1:12" ht="13.5" x14ac:dyDescent="0.25">
      <c r="A1637" s="3">
        <f>RSI!A1637</f>
        <v>44396</v>
      </c>
      <c r="B1637" s="2">
        <f>RSI!B1637</f>
        <v>3.2544</v>
      </c>
      <c r="C1637" s="2">
        <f>RSI!I1637</f>
        <v>71.988004826360978</v>
      </c>
      <c r="D1637" s="2">
        <f>MACD!E1637</f>
        <v>3.0060882198243988E-3</v>
      </c>
      <c r="E1637" s="2">
        <f>MACD!F1637</f>
        <v>-1.2229952061581988E-2</v>
      </c>
      <c r="F1637" s="2">
        <f>'Moving Avg'!D1637</f>
        <v>3.2062599999999994</v>
      </c>
      <c r="G1637" s="2">
        <f>'Moving Avg'!F1637</f>
        <v>3.1539700000000002</v>
      </c>
      <c r="H1637" s="2">
        <f>'Moving Avg'!G1637</f>
        <v>2.9520079999999989</v>
      </c>
      <c r="I1637" s="2">
        <f>'Moving Avg'!H1637</f>
        <v>2.5356330000000007</v>
      </c>
      <c r="J1637" s="6" t="str">
        <f>OBV!F1637</f>
        <v>BULLISH</v>
      </c>
      <c r="K1637" s="6" t="str">
        <f>OBV!G1637</f>
        <v>NEUTRAL</v>
      </c>
      <c r="L1637" s="6" t="str">
        <f>OBV!H1637</f>
        <v>CONFIRMED BULLISH</v>
      </c>
    </row>
    <row r="1638" spans="1:12" ht="13.5" x14ac:dyDescent="0.25">
      <c r="A1638" s="3">
        <f>RSI!A1638</f>
        <v>44399</v>
      </c>
      <c r="B1638" s="2">
        <f>RSI!B1638</f>
        <v>3.4483000000000001</v>
      </c>
      <c r="C1638" s="2">
        <f>RSI!I1638</f>
        <v>82.101796203271533</v>
      </c>
      <c r="D1638" s="2">
        <f>MACD!E1638</f>
        <v>-1.4710356058823759E-2</v>
      </c>
      <c r="E1638" s="2">
        <f>MACD!F1638</f>
        <v>-1.2726032861030344E-2</v>
      </c>
      <c r="F1638" s="2">
        <f>'Moving Avg'!D1638</f>
        <v>3.2567800000000005</v>
      </c>
      <c r="G1638" s="2">
        <f>'Moving Avg'!F1638</f>
        <v>3.1751200000000006</v>
      </c>
      <c r="H1638" s="2">
        <f>'Moving Avg'!G1638</f>
        <v>2.9663419999999987</v>
      </c>
      <c r="I1638" s="2">
        <f>'Moving Avg'!H1638</f>
        <v>2.5419420000000006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3.5539999999999998</v>
      </c>
      <c r="C1639" s="2">
        <f>RSI!I1639</f>
        <v>85.232005230417514</v>
      </c>
      <c r="D1639" s="2">
        <f>MACD!E1639</f>
        <v>-3.4102893814928592E-2</v>
      </c>
      <c r="E1639" s="2">
        <f>MACD!F1639</f>
        <v>-1.7001405051809994E-2</v>
      </c>
      <c r="F1639" s="2">
        <f>'Moving Avg'!D1639</f>
        <v>3.3284399999999996</v>
      </c>
      <c r="G1639" s="2">
        <f>'Moving Avg'!F1639</f>
        <v>3.2003800000000004</v>
      </c>
      <c r="H1639" s="2">
        <f>'Moving Avg'!G1639</f>
        <v>2.9833779999999992</v>
      </c>
      <c r="I1639" s="2">
        <f>'Moving Avg'!H1639</f>
        <v>2.5487795000000006</v>
      </c>
      <c r="J1639" s="6" t="str">
        <f>OBV!F1639</f>
        <v>BULLISH</v>
      </c>
      <c r="K1639" s="6" t="str">
        <f>OBV!G1639</f>
        <v>STRONG</v>
      </c>
      <c r="L1639" s="6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3.4483000000000001</v>
      </c>
      <c r="C1640" s="2">
        <f>RSI!I1640</f>
        <v>71.723427937040768</v>
      </c>
      <c r="D1640" s="2">
        <f>MACD!E1640</f>
        <v>-4.4253709506294037E-2</v>
      </c>
      <c r="E1640" s="2">
        <f>MACD!F1640</f>
        <v>-2.2451865942706803E-2</v>
      </c>
      <c r="F1640" s="2">
        <f>'Moving Avg'!D1640</f>
        <v>3.3801399999999999</v>
      </c>
      <c r="G1640" s="2">
        <f>'Moving Avg'!F1640</f>
        <v>3.2200600000000001</v>
      </c>
      <c r="H1640" s="2">
        <f>'Moving Avg'!G1640</f>
        <v>2.9982999999999986</v>
      </c>
      <c r="I1640" s="2">
        <f>'Moving Avg'!H1640</f>
        <v>2.5548960000000007</v>
      </c>
      <c r="J1640" s="6" t="str">
        <f>OBV!F1640</f>
        <v>BULLISH</v>
      </c>
      <c r="K1640" s="6" t="str">
        <f>OBV!G1640</f>
        <v>STRONG</v>
      </c>
      <c r="L1640" s="6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3.4718</v>
      </c>
      <c r="C1641" s="2">
        <f>RSI!I1641</f>
        <v>72.757226178490242</v>
      </c>
      <c r="D1641" s="2">
        <f>MACD!E1641</f>
        <v>-6.5300602603445501E-2</v>
      </c>
      <c r="E1641" s="2">
        <f>MACD!F1641</f>
        <v>-3.1021613274854545E-2</v>
      </c>
      <c r="F1641" s="2">
        <f>'Moving Avg'!D1641</f>
        <v>3.4353600000000002</v>
      </c>
      <c r="G1641" s="2">
        <f>'Moving Avg'!F1641</f>
        <v>3.2379800000000003</v>
      </c>
      <c r="H1641" s="2">
        <f>'Moving Avg'!G1641</f>
        <v>3.0136919999999994</v>
      </c>
      <c r="I1641" s="2">
        <f>'Moving Avg'!H1641</f>
        <v>2.5606080000000002</v>
      </c>
      <c r="J1641" s="6" t="str">
        <f>OBV!F1641</f>
        <v>BULLISH</v>
      </c>
      <c r="K1641" s="6" t="str">
        <f>OBV!G1641</f>
        <v>STRONG</v>
      </c>
      <c r="L1641" s="6" t="str">
        <f>OBV!H1641</f>
        <v>CONFIRMED BULLISH</v>
      </c>
    </row>
    <row r="1642" spans="1:12" ht="13.5" x14ac:dyDescent="0.25">
      <c r="A1642" s="3">
        <f>RSI!A1642</f>
        <v>44405</v>
      </c>
      <c r="B1642" s="2">
        <f>RSI!B1642</f>
        <v>3.4659</v>
      </c>
      <c r="C1642" s="2">
        <f>RSI!I1642</f>
        <v>72.04505882247598</v>
      </c>
      <c r="D1642" s="2">
        <f>MACD!E1642</f>
        <v>-7.9835341040206398E-2</v>
      </c>
      <c r="E1642" s="2">
        <f>MACD!F1642</f>
        <v>-4.0784358827924916E-2</v>
      </c>
      <c r="F1642" s="2">
        <f>'Moving Avg'!D1642</f>
        <v>3.4776600000000002</v>
      </c>
      <c r="G1642" s="2">
        <f>'Moving Avg'!F1642</f>
        <v>3.2556050000000005</v>
      </c>
      <c r="H1642" s="2">
        <f>'Moving Avg'!G1642</f>
        <v>3.0289659999999996</v>
      </c>
      <c r="I1642" s="2">
        <f>'Moving Avg'!H1642</f>
        <v>2.5662905000000005</v>
      </c>
      <c r="J1642" s="6" t="str">
        <f>OBV!F1642</f>
        <v>BULLISH</v>
      </c>
      <c r="K1642" s="6" t="str">
        <f>OBV!G1642</f>
        <v>STRONG</v>
      </c>
      <c r="L1642" s="6" t="str">
        <f>OBV!H1642</f>
        <v>CONFIRMED BULLISH</v>
      </c>
    </row>
    <row r="1643" spans="1:12" ht="13.5" x14ac:dyDescent="0.25">
      <c r="A1643" s="3">
        <f>RSI!A1643</f>
        <v>44406</v>
      </c>
      <c r="B1643" s="2">
        <f>RSI!B1643</f>
        <v>3.4718</v>
      </c>
      <c r="C1643" s="2">
        <f>RSI!I1643</f>
        <v>72.336663955932877</v>
      </c>
      <c r="D1643" s="2">
        <f>MACD!E1643</f>
        <v>-9.0481813136925382E-2</v>
      </c>
      <c r="E1643" s="2">
        <f>MACD!F1643</f>
        <v>-5.0723849689725015E-2</v>
      </c>
      <c r="F1643" s="2">
        <f>'Moving Avg'!D1643</f>
        <v>3.4823599999999999</v>
      </c>
      <c r="G1643" s="2">
        <f>'Moving Avg'!F1643</f>
        <v>3.2735250000000002</v>
      </c>
      <c r="H1643" s="2">
        <f>'Moving Avg'!G1643</f>
        <v>3.0455320000000001</v>
      </c>
      <c r="I1643" s="2">
        <f>'Moving Avg'!H1643</f>
        <v>2.5717555000000001</v>
      </c>
      <c r="J1643" s="6" t="str">
        <f>OBV!F1643</f>
        <v>BULLISH</v>
      </c>
      <c r="K1643" s="6" t="str">
        <f>OBV!G1643</f>
        <v>NEUTRAL</v>
      </c>
      <c r="L1643" s="6" t="str">
        <f>OBV!H1643</f>
        <v>CONFIRMED BULLISH</v>
      </c>
    </row>
    <row r="1644" spans="1:12" ht="13.5" x14ac:dyDescent="0.25">
      <c r="A1644" s="3">
        <f>RSI!A1644</f>
        <v>44407</v>
      </c>
      <c r="B1644" s="2">
        <f>RSI!B1644</f>
        <v>3.4365000000000001</v>
      </c>
      <c r="C1644" s="2">
        <f>RSI!I1644</f>
        <v>67.780997542352665</v>
      </c>
      <c r="D1644" s="2">
        <f>MACD!E1644</f>
        <v>-9.8323558362138908E-2</v>
      </c>
      <c r="E1644" s="2">
        <f>MACD!F1644</f>
        <v>-6.0243791424207799E-2</v>
      </c>
      <c r="F1644" s="2">
        <f>'Moving Avg'!D1644</f>
        <v>3.45886</v>
      </c>
      <c r="G1644" s="2">
        <f>'Moving Avg'!F1644</f>
        <v>3.2887950000000004</v>
      </c>
      <c r="H1644" s="2">
        <f>'Moving Avg'!G1644</f>
        <v>3.0613919999999997</v>
      </c>
      <c r="I1644" s="2">
        <f>'Moving Avg'!H1644</f>
        <v>2.5770164999999996</v>
      </c>
      <c r="J1644" s="6" t="str">
        <f>OBV!F1644</f>
        <v>BULLISH</v>
      </c>
      <c r="K1644" s="6" t="str">
        <f>OBV!G1644</f>
        <v>NEUTRAL</v>
      </c>
      <c r="L1644" s="6" t="str">
        <f>OBV!H1644</f>
        <v>BULLISH DIVERGENCE</v>
      </c>
    </row>
    <row r="1645" spans="1:12" ht="13.5" x14ac:dyDescent="0.25">
      <c r="A1645" s="3">
        <f>RSI!A1645</f>
        <v>44410</v>
      </c>
      <c r="B1645" s="2">
        <f>RSI!B1645</f>
        <v>3.4542000000000002</v>
      </c>
      <c r="C1645" s="2">
        <f>RSI!I1645</f>
        <v>68.840653831491224</v>
      </c>
      <c r="D1645" s="2">
        <f>MACD!E1645</f>
        <v>-0.10830984241765229</v>
      </c>
      <c r="E1645" s="2">
        <f>MACD!F1645</f>
        <v>-6.9857001622896694E-2</v>
      </c>
      <c r="F1645" s="2">
        <f>'Moving Avg'!D1645</f>
        <v>3.4600400000000002</v>
      </c>
      <c r="G1645" s="2">
        <f>'Moving Avg'!F1645</f>
        <v>3.3008400000000009</v>
      </c>
      <c r="H1645" s="2">
        <f>'Moving Avg'!G1645</f>
        <v>3.0788980000000006</v>
      </c>
      <c r="I1645" s="2">
        <f>'Moving Avg'!H1645</f>
        <v>2.5824759999999998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3.5129000000000001</v>
      </c>
      <c r="C1646" s="2">
        <f>RSI!I1646</f>
        <v>72.116002128859435</v>
      </c>
      <c r="D1646" s="2">
        <f>MACD!E1646</f>
        <v>-0.12135311519712655</v>
      </c>
      <c r="E1646" s="2">
        <f>MACD!F1646</f>
        <v>-8.0156224337742665E-2</v>
      </c>
      <c r="F1646" s="2">
        <f>'Moving Avg'!D1646</f>
        <v>3.4682599999999999</v>
      </c>
      <c r="G1646" s="2">
        <f>'Moving Avg'!F1646</f>
        <v>3.3155250000000001</v>
      </c>
      <c r="H1646" s="2">
        <f>'Moving Avg'!G1646</f>
        <v>3.0974620000000006</v>
      </c>
      <c r="I1646" s="2">
        <f>'Moving Avg'!H1646</f>
        <v>2.5882839999999994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3.5716000000000001</v>
      </c>
      <c r="C1647" s="2">
        <f>RSI!I1647</f>
        <v>74.951536567216849</v>
      </c>
      <c r="D1647" s="2">
        <f>MACD!E1647</f>
        <v>-0.12912145580557954</v>
      </c>
      <c r="E1647" s="2">
        <f>MACD!F1647</f>
        <v>-8.9949270631310044E-2</v>
      </c>
      <c r="F1647" s="2">
        <f>'Moving Avg'!D1647</f>
        <v>3.4894000000000007</v>
      </c>
      <c r="G1647" s="2">
        <f>'Moving Avg'!F1647</f>
        <v>3.3369650000000006</v>
      </c>
      <c r="H1647" s="2">
        <f>'Moving Avg'!G1647</f>
        <v>3.1150840000000004</v>
      </c>
      <c r="I1647" s="2">
        <f>'Moving Avg'!H1647</f>
        <v>2.594165499999999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3.7831000000000001</v>
      </c>
      <c r="C1648" s="2">
        <f>RSI!I1648</f>
        <v>82.038725253146481</v>
      </c>
      <c r="D1648" s="2">
        <f>MACD!E1648</f>
        <v>-0.12318700521897652</v>
      </c>
      <c r="E1648" s="2">
        <f>MACD!F1648</f>
        <v>-9.6596817548843347E-2</v>
      </c>
      <c r="F1648" s="2">
        <f>'Moving Avg'!D1648</f>
        <v>3.5516600000000005</v>
      </c>
      <c r="G1648" s="2">
        <f>'Moving Avg'!F1648</f>
        <v>3.368100000000001</v>
      </c>
      <c r="H1648" s="2">
        <f>'Moving Avg'!G1648</f>
        <v>3.1369360000000004</v>
      </c>
      <c r="I1648" s="2">
        <f>'Moving Avg'!H1648</f>
        <v>2.6009944999999988</v>
      </c>
      <c r="J1648" s="6" t="str">
        <f>OBV!F1648</f>
        <v>BULLISH</v>
      </c>
      <c r="K1648" s="6" t="str">
        <f>OBV!G1648</f>
        <v>STRONG</v>
      </c>
      <c r="L1648" s="6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3.9828999999999999</v>
      </c>
      <c r="C1649" s="2">
        <f>RSI!I1649</f>
        <v>86.053261325465769</v>
      </c>
      <c r="D1649" s="2">
        <f>MACD!E1649</f>
        <v>-0.11948751253466972</v>
      </c>
      <c r="E1649" s="2">
        <f>MACD!F1649</f>
        <v>-0.10117495654600862</v>
      </c>
      <c r="F1649" s="2">
        <f>'Moving Avg'!D1649</f>
        <v>3.6609400000000001</v>
      </c>
      <c r="G1649" s="2">
        <f>'Moving Avg'!F1649</f>
        <v>3.4074600000000004</v>
      </c>
      <c r="H1649" s="2">
        <f>'Moving Avg'!G1649</f>
        <v>3.1627839999999998</v>
      </c>
      <c r="I1649" s="2">
        <f>'Moving Avg'!H1649</f>
        <v>2.6087404999999997</v>
      </c>
      <c r="J1649" s="6" t="str">
        <f>OBV!F1649</f>
        <v>BULLISH</v>
      </c>
      <c r="K1649" s="6" t="str">
        <f>OBV!G1649</f>
        <v>STRONG</v>
      </c>
      <c r="L1649" s="6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4.1885000000000003</v>
      </c>
      <c r="C1650" s="2">
        <f>RSI!I1650</f>
        <v>88.821962477250509</v>
      </c>
      <c r="D1650" s="2">
        <f>MACD!E1650</f>
        <v>-0.15160628592976044</v>
      </c>
      <c r="E1650" s="2">
        <f>MACD!F1650</f>
        <v>-0.111261222422759</v>
      </c>
      <c r="F1650" s="2">
        <f>'Moving Avg'!D1650</f>
        <v>3.8078000000000003</v>
      </c>
      <c r="G1650" s="2">
        <f>'Moving Avg'!F1650</f>
        <v>3.4568050000000001</v>
      </c>
      <c r="H1650" s="2">
        <f>'Moving Avg'!G1650</f>
        <v>3.1927440000000002</v>
      </c>
      <c r="I1650" s="2">
        <f>'Moving Avg'!H1650</f>
        <v>2.617761499999999</v>
      </c>
      <c r="J1650" s="6" t="str">
        <f>OBV!F1650</f>
        <v>BULLISH</v>
      </c>
      <c r="K1650" s="6" t="str">
        <f>OBV!G1650</f>
        <v>STRONG</v>
      </c>
      <c r="L1650" s="6" t="str">
        <f>OBV!H1650</f>
        <v>CONFIRMED BULLISH</v>
      </c>
    </row>
    <row r="1651" spans="1:12" ht="13.5" x14ac:dyDescent="0.25">
      <c r="A1651" s="3">
        <f>RSI!A1651</f>
        <v>44419</v>
      </c>
      <c r="B1651" s="2">
        <f>RSI!B1651</f>
        <v>4.1120999999999999</v>
      </c>
      <c r="C1651" s="2">
        <f>RSI!I1651</f>
        <v>82.284957735792688</v>
      </c>
      <c r="D1651" s="2">
        <f>MACD!E1651</f>
        <v>-0.17420354387828096</v>
      </c>
      <c r="E1651" s="2">
        <f>MACD!F1651</f>
        <v>-0.1238496867138634</v>
      </c>
      <c r="F1651" s="2">
        <f>'Moving Avg'!D1651</f>
        <v>3.9276399999999994</v>
      </c>
      <c r="G1651" s="2">
        <f>'Moving Avg'!F1651</f>
        <v>3.5052700000000003</v>
      </c>
      <c r="H1651" s="2">
        <f>'Moving Avg'!G1651</f>
        <v>3.2211760000000003</v>
      </c>
      <c r="I1651" s="2">
        <f>'Moving Avg'!H1651</f>
        <v>2.6262499999999993</v>
      </c>
      <c r="J1651" s="6" t="str">
        <f>OBV!F1651</f>
        <v>BULLISH</v>
      </c>
      <c r="K1651" s="6" t="str">
        <f>OBV!G1651</f>
        <v>STRONG</v>
      </c>
      <c r="L1651" s="6" t="str">
        <f>OBV!H1651</f>
        <v>CONFIRMED BULLISH</v>
      </c>
    </row>
    <row r="1652" spans="1:12" ht="13.5" x14ac:dyDescent="0.25">
      <c r="A1652" s="3">
        <f>RSI!A1652</f>
        <v>44420</v>
      </c>
      <c r="B1652" s="2">
        <f>RSI!B1652</f>
        <v>4.1238000000000001</v>
      </c>
      <c r="C1652" s="2">
        <f>RSI!I1652</f>
        <v>82.497398679731987</v>
      </c>
      <c r="D1652" s="2">
        <f>MACD!E1652</f>
        <v>-0.19899394775386581</v>
      </c>
      <c r="E1652" s="2">
        <f>MACD!F1652</f>
        <v>-0.13887853892186389</v>
      </c>
      <c r="F1652" s="2">
        <f>'Moving Avg'!D1652</f>
        <v>4.0380799999999999</v>
      </c>
      <c r="G1652" s="2">
        <f>'Moving Avg'!F1652</f>
        <v>3.5528500000000003</v>
      </c>
      <c r="H1652" s="2">
        <f>'Moving Avg'!G1652</f>
        <v>3.2497239999999992</v>
      </c>
      <c r="I1652" s="2">
        <f>'Moving Avg'!H1652</f>
        <v>2.6347674999999993</v>
      </c>
      <c r="J1652" s="6" t="str">
        <f>OBV!F1652</f>
        <v>BULLISH</v>
      </c>
      <c r="K1652" s="6" t="str">
        <f>OBV!G1652</f>
        <v>STRONG</v>
      </c>
      <c r="L1652" s="6" t="str">
        <f>OBV!H1652</f>
        <v>CONFIRMED BULLISH</v>
      </c>
    </row>
    <row r="1653" spans="1:12" ht="13.5" x14ac:dyDescent="0.25">
      <c r="A1653" s="3">
        <f>RSI!A1653</f>
        <v>44424</v>
      </c>
      <c r="B1653" s="2">
        <f>RSI!B1653</f>
        <v>4.1414999999999997</v>
      </c>
      <c r="C1653" s="2">
        <f>RSI!I1653</f>
        <v>82.832802133533391</v>
      </c>
      <c r="D1653" s="2">
        <f>MACD!E1653</f>
        <v>-0.22404974625748508</v>
      </c>
      <c r="E1653" s="2">
        <f>MACD!F1653</f>
        <v>-0.15591278038898815</v>
      </c>
      <c r="F1653" s="2">
        <f>'Moving Avg'!D1653</f>
        <v>4.1097599999999996</v>
      </c>
      <c r="G1653" s="2">
        <f>'Moving Avg'!F1653</f>
        <v>3.6001399999999997</v>
      </c>
      <c r="H1653" s="2">
        <f>'Moving Avg'!G1653</f>
        <v>3.279096</v>
      </c>
      <c r="I1653" s="2">
        <f>'Moving Avg'!H1653</f>
        <v>2.6433734999999992</v>
      </c>
      <c r="J1653" s="6" t="str">
        <f>OBV!F1653</f>
        <v>BULLISH</v>
      </c>
      <c r="K1653" s="6" t="str">
        <f>OBV!G1653</f>
        <v>STRONG</v>
      </c>
      <c r="L1653" s="6" t="str">
        <f>OBV!H1653</f>
        <v>CONFIRMED BULLISH</v>
      </c>
    </row>
    <row r="1654" spans="1:12" ht="13.5" x14ac:dyDescent="0.25">
      <c r="A1654" s="3">
        <f>RSI!A1654</f>
        <v>44425</v>
      </c>
      <c r="B1654" s="2">
        <f>RSI!B1654</f>
        <v>4.3705999999999996</v>
      </c>
      <c r="C1654" s="2">
        <f>RSI!I1654</f>
        <v>86.451765199690172</v>
      </c>
      <c r="D1654" s="2">
        <f>MACD!E1654</f>
        <v>-0.271160132592144</v>
      </c>
      <c r="E1654" s="2">
        <f>MACD!F1654</f>
        <v>-0.17896225082961931</v>
      </c>
      <c r="F1654" s="2">
        <f>'Moving Avg'!D1654</f>
        <v>4.1872999999999996</v>
      </c>
      <c r="G1654" s="2">
        <f>'Moving Avg'!F1654</f>
        <v>3.6588849999999993</v>
      </c>
      <c r="H1654" s="2">
        <f>'Moving Avg'!G1654</f>
        <v>3.3106999999999993</v>
      </c>
      <c r="I1654" s="2">
        <f>'Moving Avg'!H1654</f>
        <v>2.6528899999999989</v>
      </c>
      <c r="J1654" s="6" t="str">
        <f>OBV!F1654</f>
        <v>BULLISH</v>
      </c>
      <c r="K1654" s="6" t="str">
        <f>OBV!G1654</f>
        <v>STRONG</v>
      </c>
      <c r="L1654" s="6" t="str">
        <f>OBV!H1654</f>
        <v>CONFIRMED BULLISH</v>
      </c>
    </row>
    <row r="1655" spans="1:12" ht="13.5" x14ac:dyDescent="0.25">
      <c r="A1655" s="3">
        <f>RSI!A1655</f>
        <v>44426</v>
      </c>
      <c r="B1655" s="2">
        <f>RSI!B1655</f>
        <v>4.3998999999999997</v>
      </c>
      <c r="C1655" s="2">
        <f>RSI!I1655</f>
        <v>86.834030431640542</v>
      </c>
      <c r="D1655" s="2">
        <f>MACD!E1655</f>
        <v>-0.31507214316668142</v>
      </c>
      <c r="E1655" s="2">
        <f>MACD!F1655</f>
        <v>-0.20618422929703173</v>
      </c>
      <c r="F1655" s="2">
        <f>'Moving Avg'!D1655</f>
        <v>4.2295800000000003</v>
      </c>
      <c r="G1655" s="2">
        <f>'Moving Avg'!F1655</f>
        <v>3.7193899999999998</v>
      </c>
      <c r="H1655" s="2">
        <f>'Moving Avg'!G1655</f>
        <v>3.3418339999999995</v>
      </c>
      <c r="I1655" s="2">
        <f>'Moving Avg'!H1655</f>
        <v>2.6625824999999979</v>
      </c>
      <c r="J1655" s="6" t="str">
        <f>OBV!F1655</f>
        <v>BULLISH</v>
      </c>
      <c r="K1655" s="6" t="str">
        <f>OBV!G1655</f>
        <v>STRONG</v>
      </c>
      <c r="L1655" s="6" t="str">
        <f>OBV!H1655</f>
        <v>CONFIRMED BULLISH</v>
      </c>
    </row>
    <row r="1656" spans="1:12" ht="13.5" x14ac:dyDescent="0.25">
      <c r="A1656" s="3">
        <f>RSI!A1656</f>
        <v>44427</v>
      </c>
      <c r="B1656" s="2">
        <f>RSI!B1656</f>
        <v>4.3705999999999996</v>
      </c>
      <c r="C1656" s="2">
        <f>RSI!I1656</f>
        <v>84.273340593851231</v>
      </c>
      <c r="D1656" s="2">
        <f>MACD!E1656</f>
        <v>-0.34546164269753943</v>
      </c>
      <c r="E1656" s="2">
        <f>MACD!F1656</f>
        <v>-0.23403971197713327</v>
      </c>
      <c r="F1656" s="2">
        <f>'Moving Avg'!D1656</f>
        <v>4.2812799999999998</v>
      </c>
      <c r="G1656" s="2">
        <f>'Moving Avg'!F1656</f>
        <v>3.7781349999999998</v>
      </c>
      <c r="H1656" s="2">
        <f>'Moving Avg'!G1656</f>
        <v>3.372852</v>
      </c>
      <c r="I1656" s="2">
        <f>'Moving Avg'!H1656</f>
        <v>2.6720989999999976</v>
      </c>
      <c r="J1656" s="6" t="str">
        <f>OBV!F1656</f>
        <v>BULLISH</v>
      </c>
      <c r="K1656" s="6" t="str">
        <f>OBV!G1656</f>
        <v>STRONG</v>
      </c>
      <c r="L1656" s="6" t="str">
        <f>OBV!H1656</f>
        <v>CONFIRMED BULLISH</v>
      </c>
    </row>
    <row r="1657" spans="1:12" ht="13.5" x14ac:dyDescent="0.25">
      <c r="A1657" s="3">
        <f>RSI!A1657</f>
        <v>44428</v>
      </c>
      <c r="B1657" s="2">
        <f>RSI!B1657</f>
        <v>4.3235999999999999</v>
      </c>
      <c r="C1657" s="2">
        <f>RSI!I1657</f>
        <v>80.188330704237416</v>
      </c>
      <c r="D1657" s="2">
        <f>MACD!E1657</f>
        <v>-0.36259630309695723</v>
      </c>
      <c r="E1657" s="2">
        <f>MACD!F1657</f>
        <v>-0.25975103020109808</v>
      </c>
      <c r="F1657" s="2">
        <f>'Moving Avg'!D1657</f>
        <v>4.3212399999999995</v>
      </c>
      <c r="G1657" s="2">
        <f>'Moving Avg'!F1657</f>
        <v>3.8315950000000001</v>
      </c>
      <c r="H1657" s="2">
        <f>'Moving Avg'!G1657</f>
        <v>3.40293</v>
      </c>
      <c r="I1657" s="2">
        <f>'Moving Avg'!H1657</f>
        <v>2.6813804999999986</v>
      </c>
      <c r="J1657" s="6" t="str">
        <f>OBV!F1657</f>
        <v>BULLISH</v>
      </c>
      <c r="K1657" s="6" t="str">
        <f>OBV!G1657</f>
        <v>STRONG</v>
      </c>
      <c r="L1657" s="6" t="str">
        <f>OBV!H1657</f>
        <v>CONFIRMED BULLISH</v>
      </c>
    </row>
    <row r="1658" spans="1:12" ht="13.5" x14ac:dyDescent="0.25">
      <c r="A1658" s="3">
        <f>RSI!A1658</f>
        <v>44431</v>
      </c>
      <c r="B1658" s="2">
        <f>RSI!B1658</f>
        <v>4.2766000000000002</v>
      </c>
      <c r="C1658" s="2">
        <f>RSI!I1658</f>
        <v>76.210011614037256</v>
      </c>
      <c r="D1658" s="2">
        <f>MACD!E1658</f>
        <v>-0.34443860052559572</v>
      </c>
      <c r="E1658" s="2">
        <f>MACD!F1658</f>
        <v>-0.27668854426599765</v>
      </c>
      <c r="F1658" s="2">
        <f>'Moving Avg'!D1658</f>
        <v>4.3482599999999989</v>
      </c>
      <c r="G1658" s="2">
        <f>'Moving Avg'!F1658</f>
        <v>3.8730099999999998</v>
      </c>
      <c r="H1658" s="2">
        <f>'Moving Avg'!G1658</f>
        <v>3.4286600000000003</v>
      </c>
      <c r="I1658" s="2">
        <f>'Moving Avg'!H1658</f>
        <v>2.6905444999999988</v>
      </c>
      <c r="J1658" s="6" t="str">
        <f>OBV!F1658</f>
        <v>BULLISH</v>
      </c>
      <c r="K1658" s="6" t="str">
        <f>OBV!G1658</f>
        <v>STRONG</v>
      </c>
      <c r="L1658" s="6" t="str">
        <f>OBV!H1658</f>
        <v>CONFIRMED BULLISH</v>
      </c>
    </row>
    <row r="1659" spans="1:12" ht="13.5" x14ac:dyDescent="0.25">
      <c r="A1659" s="3">
        <f>RSI!A1659</f>
        <v>44432</v>
      </c>
      <c r="B1659" s="2">
        <f>RSI!B1659</f>
        <v>4.2648000000000001</v>
      </c>
      <c r="C1659" s="2">
        <f>RSI!I1659</f>
        <v>75.201264243868636</v>
      </c>
      <c r="D1659" s="2">
        <f>MACD!E1659</f>
        <v>-0.30029865007195822</v>
      </c>
      <c r="E1659" s="2">
        <f>MACD!F1659</f>
        <v>-0.28141056542718978</v>
      </c>
      <c r="F1659" s="2">
        <f>'Moving Avg'!D1659</f>
        <v>4.3270999999999997</v>
      </c>
      <c r="G1659" s="2">
        <f>'Moving Avg'!F1659</f>
        <v>3.9085499999999995</v>
      </c>
      <c r="H1659" s="2">
        <f>'Moving Avg'!G1659</f>
        <v>3.453450000000001</v>
      </c>
      <c r="I1659" s="2">
        <f>'Moving Avg'!H1659</f>
        <v>2.6995319999999992</v>
      </c>
      <c r="J1659" s="6" t="str">
        <f>OBV!F1659</f>
        <v>BULLISH</v>
      </c>
      <c r="K1659" s="6" t="str">
        <f>OBV!G1659</f>
        <v>STRONG</v>
      </c>
      <c r="L1659" s="6" t="str">
        <f>OBV!H1659</f>
        <v>BULLISH DIVERGENCE</v>
      </c>
    </row>
    <row r="1660" spans="1:12" ht="13.5" x14ac:dyDescent="0.25">
      <c r="A1660" s="3">
        <f>RSI!A1660</f>
        <v>44433</v>
      </c>
      <c r="B1660" s="2">
        <f>RSI!B1660</f>
        <v>4.3177000000000003</v>
      </c>
      <c r="C1660" s="2">
        <f>RSI!I1660</f>
        <v>76.690816670870475</v>
      </c>
      <c r="D1660" s="2">
        <f>MACD!E1660</f>
        <v>-0.23779414586957026</v>
      </c>
      <c r="E1660" s="2">
        <f>MACD!F1660</f>
        <v>-0.2726872815156659</v>
      </c>
      <c r="F1660" s="2">
        <f>'Moving Avg'!D1660</f>
        <v>4.3106600000000004</v>
      </c>
      <c r="G1660" s="2">
        <f>'Moving Avg'!F1660</f>
        <v>3.9520199999999996</v>
      </c>
      <c r="H1660" s="2">
        <f>'Moving Avg'!G1660</f>
        <v>3.4789440000000007</v>
      </c>
      <c r="I1660" s="2">
        <f>'Moving Avg'!H1660</f>
        <v>2.709077999999999</v>
      </c>
      <c r="J1660" s="6" t="str">
        <f>OBV!F1660</f>
        <v>BEARISH</v>
      </c>
      <c r="K1660" s="6" t="str">
        <f>OBV!G1660</f>
        <v>WEAK</v>
      </c>
      <c r="L1660" s="6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4.3117999999999999</v>
      </c>
      <c r="C1661" s="2">
        <f>RSI!I1661</f>
        <v>76.141492560239854</v>
      </c>
      <c r="D1661" s="2">
        <f>MACD!E1661</f>
        <v>-0.19890264946177805</v>
      </c>
      <c r="E1661" s="2">
        <f>MACD!F1661</f>
        <v>-0.25793035510488838</v>
      </c>
      <c r="F1661" s="2">
        <f>'Moving Avg'!D1661</f>
        <v>4.2989000000000006</v>
      </c>
      <c r="G1661" s="2">
        <f>'Moving Avg'!F1661</f>
        <v>3.9940200000000003</v>
      </c>
      <c r="H1661" s="2">
        <f>'Moving Avg'!G1661</f>
        <v>3.503734000000001</v>
      </c>
      <c r="I1661" s="2">
        <f>'Moving Avg'!H1661</f>
        <v>2.7183594999999987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</row>
    <row r="1662" spans="1:12" ht="13.5" x14ac:dyDescent="0.25">
      <c r="A1662" s="3">
        <f>RSI!A1662</f>
        <v>44435</v>
      </c>
      <c r="B1662" s="2">
        <f>RSI!B1662</f>
        <v>4.3235999999999999</v>
      </c>
      <c r="C1662" s="2">
        <f>RSI!I1662</f>
        <v>76.503981083476617</v>
      </c>
      <c r="D1662" s="2">
        <f>MACD!E1662</f>
        <v>-0.16751526453303178</v>
      </c>
      <c r="E1662" s="2">
        <f>MACD!F1662</f>
        <v>-0.23984733699051705</v>
      </c>
      <c r="F1662" s="2">
        <f>'Moving Avg'!D1662</f>
        <v>4.2988999999999997</v>
      </c>
      <c r="G1662" s="2">
        <f>'Moving Avg'!F1662</f>
        <v>4.036905</v>
      </c>
      <c r="H1662" s="2">
        <f>'Moving Avg'!G1662</f>
        <v>3.5288780000000015</v>
      </c>
      <c r="I1662" s="2">
        <f>'Moving Avg'!H1662</f>
        <v>2.7278759999999989</v>
      </c>
      <c r="J1662" s="6" t="str">
        <f>OBV!F1662</f>
        <v>BEARISH</v>
      </c>
      <c r="K1662" s="6" t="str">
        <f>OBV!G1662</f>
        <v>NEUTRAL</v>
      </c>
      <c r="L1662" s="6" t="str">
        <f>OBV!H1662</f>
        <v>NEUTRAL</v>
      </c>
    </row>
    <row r="1663" spans="1:12" ht="13.5" x14ac:dyDescent="0.25">
      <c r="A1663" s="3">
        <f>RSI!A1663</f>
        <v>44438</v>
      </c>
      <c r="B1663" s="2">
        <f>RSI!B1663</f>
        <v>4.3587999999999996</v>
      </c>
      <c r="C1663" s="2">
        <f>RSI!I1663</f>
        <v>77.59741961426073</v>
      </c>
      <c r="D1663" s="2">
        <f>MACD!E1663</f>
        <v>-0.14317625623235575</v>
      </c>
      <c r="E1663" s="2">
        <f>MACD!F1663</f>
        <v>-0.2205131208388848</v>
      </c>
      <c r="F1663" s="2">
        <f>'Moving Avg'!D1663</f>
        <v>4.31534</v>
      </c>
      <c r="G1663" s="2">
        <f>'Moving Avg'!F1663</f>
        <v>4.0812550000000005</v>
      </c>
      <c r="H1663" s="2">
        <f>'Moving Avg'!G1663</f>
        <v>3.5547260000000009</v>
      </c>
      <c r="I1663" s="2">
        <f>'Moving Avg'!H1663</f>
        <v>2.7375684999999987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4.3471000000000002</v>
      </c>
      <c r="C1664" s="2">
        <f>RSI!I1664</f>
        <v>76.325966688481614</v>
      </c>
      <c r="D1664" s="2">
        <f>MACD!E1664</f>
        <v>-8.8839127150829977E-2</v>
      </c>
      <c r="E1664" s="2">
        <f>MACD!F1664</f>
        <v>-0.19417832210127386</v>
      </c>
      <c r="F1664" s="2">
        <f>'Moving Avg'!D1664</f>
        <v>4.3317999999999994</v>
      </c>
      <c r="G1664" s="2">
        <f>'Moving Avg'!F1664</f>
        <v>4.1267849999999999</v>
      </c>
      <c r="H1664" s="2">
        <f>'Moving Avg'!G1664</f>
        <v>3.5806920000000013</v>
      </c>
      <c r="I1664" s="2">
        <f>'Moving Avg'!H1664</f>
        <v>2.747114499999999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</row>
    <row r="1665" spans="1:12" ht="13.5" x14ac:dyDescent="0.25">
      <c r="A1665" s="3">
        <f>RSI!A1665</f>
        <v>44440</v>
      </c>
      <c r="B1665" s="2">
        <f>RSI!B1665</f>
        <v>4.3117999999999999</v>
      </c>
      <c r="C1665" s="2">
        <f>RSI!I1665</f>
        <v>72.467879092170904</v>
      </c>
      <c r="D1665" s="2">
        <f>MACD!E1665</f>
        <v>-3.7864577276121025E-2</v>
      </c>
      <c r="E1665" s="2">
        <f>MACD!F1665</f>
        <v>-0.1629155731362433</v>
      </c>
      <c r="F1665" s="2">
        <f>'Moving Avg'!D1665</f>
        <v>4.3306200000000006</v>
      </c>
      <c r="G1665" s="2">
        <f>'Moving Avg'!F1665</f>
        <v>4.1696650000000002</v>
      </c>
      <c r="H1665" s="2">
        <f>'Moving Avg'!G1665</f>
        <v>3.6059520000000016</v>
      </c>
      <c r="I1665" s="2">
        <f>'Moving Avg'!H1665</f>
        <v>2.7564839999999986</v>
      </c>
      <c r="J1665" s="6" t="str">
        <f>OBV!F1665</f>
        <v>BEARISH</v>
      </c>
      <c r="K1665" s="6" t="str">
        <f>OBV!G1665</f>
        <v>NEUTRAL</v>
      </c>
      <c r="L1665" s="6" t="str">
        <f>OBV!H1665</f>
        <v>CONFIRMED BEARISH</v>
      </c>
    </row>
    <row r="1666" spans="1:12" ht="13.5" x14ac:dyDescent="0.25">
      <c r="A1666" s="3">
        <f>RSI!A1666</f>
        <v>44441</v>
      </c>
      <c r="B1666" s="2">
        <f>RSI!B1666</f>
        <v>4.2355</v>
      </c>
      <c r="C1666" s="2">
        <f>RSI!I1666</f>
        <v>64.838844988755795</v>
      </c>
      <c r="D1666" s="2">
        <f>MACD!E1666</f>
        <v>4.65240142658363E-3</v>
      </c>
      <c r="E1666" s="2">
        <f>MACD!F1666</f>
        <v>-0.12940197822367791</v>
      </c>
      <c r="F1666" s="2">
        <f>'Moving Avg'!D1666</f>
        <v>4.3153600000000001</v>
      </c>
      <c r="G1666" s="2">
        <f>'Moving Avg'!F1666</f>
        <v>4.2057950000000002</v>
      </c>
      <c r="H1666" s="2">
        <f>'Moving Avg'!G1666</f>
        <v>3.6296860000000013</v>
      </c>
      <c r="I1666" s="2">
        <f>'Moving Avg'!H1666</f>
        <v>2.7654719999999986</v>
      </c>
      <c r="J1666" s="6" t="str">
        <f>OBV!F1666</f>
        <v>BEARISH</v>
      </c>
      <c r="K1666" s="6" t="str">
        <f>OBV!G1666</f>
        <v>WEAK</v>
      </c>
      <c r="L1666" s="6" t="str">
        <f>OBV!H1666</f>
        <v>CONFIRMED BEARISH</v>
      </c>
    </row>
    <row r="1667" spans="1:12" ht="13.5" x14ac:dyDescent="0.25">
      <c r="A1667" s="3">
        <f>RSI!A1667</f>
        <v>44442</v>
      </c>
      <c r="B1667" s="2">
        <f>RSI!B1667</f>
        <v>4.2882999999999996</v>
      </c>
      <c r="C1667" s="2">
        <f>RSI!I1667</f>
        <v>67.396720260844205</v>
      </c>
      <c r="D1667" s="2">
        <f>MACD!E1667</f>
        <v>2.8308126604753348E-2</v>
      </c>
      <c r="E1667" s="2">
        <f>MACD!F1667</f>
        <v>-9.7859957257991667E-2</v>
      </c>
      <c r="F1667" s="2">
        <f>'Moving Avg'!D1667</f>
        <v>4.3083</v>
      </c>
      <c r="G1667" s="2">
        <f>'Moving Avg'!F1667</f>
        <v>4.2416300000000007</v>
      </c>
      <c r="H1667" s="2">
        <f>'Moving Avg'!G1667</f>
        <v>3.6549460000000011</v>
      </c>
      <c r="I1667" s="2">
        <f>'Moving Avg'!H1667</f>
        <v>2.7748709999999983</v>
      </c>
      <c r="J1667" s="6" t="str">
        <f>OBV!F1667</f>
        <v>BEARISH</v>
      </c>
      <c r="K1667" s="6" t="str">
        <f>OBV!G1667</f>
        <v>NEUTRAL</v>
      </c>
      <c r="L1667" s="6" t="str">
        <f>OBV!H1667</f>
        <v>CONFIRMED BEARISH</v>
      </c>
    </row>
    <row r="1668" spans="1:12" ht="13.5" x14ac:dyDescent="0.25">
      <c r="A1668" s="3">
        <f>RSI!A1668</f>
        <v>44445</v>
      </c>
      <c r="B1668" s="2">
        <f>RSI!B1668</f>
        <v>4.3545999999999996</v>
      </c>
      <c r="C1668" s="2">
        <f>RSI!I1668</f>
        <v>70.316778741279848</v>
      </c>
      <c r="D1668" s="2">
        <f>MACD!E1668</f>
        <v>3.477961354941872E-2</v>
      </c>
      <c r="E1668" s="2">
        <f>MACD!F1668</f>
        <v>-7.1332043096509604E-2</v>
      </c>
      <c r="F1668" s="2">
        <f>'Moving Avg'!D1668</f>
        <v>4.307459999999999</v>
      </c>
      <c r="G1668" s="2">
        <f>'Moving Avg'!F1668</f>
        <v>4.2702049999999998</v>
      </c>
      <c r="H1668" s="2">
        <f>'Moving Avg'!G1668</f>
        <v>3.6815320000000016</v>
      </c>
      <c r="I1668" s="2">
        <f>'Moving Avg'!H1668</f>
        <v>2.7844544999999981</v>
      </c>
      <c r="J1668" s="6" t="str">
        <f>OBV!F1668</f>
        <v>BEARISH</v>
      </c>
      <c r="K1668" s="6" t="str">
        <f>OBV!G1668</f>
        <v>NEUTRAL</v>
      </c>
      <c r="L1668" s="6" t="str">
        <f>OBV!H1668</f>
        <v>CONFIRMED BEARISH</v>
      </c>
    </row>
    <row r="1669" spans="1:12" ht="13.5" x14ac:dyDescent="0.25">
      <c r="A1669" s="3">
        <f>RSI!A1669</f>
        <v>44446</v>
      </c>
      <c r="B1669" s="2">
        <f>RSI!B1669</f>
        <v>4.1959999999999997</v>
      </c>
      <c r="C1669" s="2">
        <f>RSI!I1669</f>
        <v>57.134190788546967</v>
      </c>
      <c r="D1669" s="2">
        <f>MACD!E1669</f>
        <v>4.8497392625160174E-2</v>
      </c>
      <c r="E1669" s="2">
        <f>MACD!F1669</f>
        <v>-4.7366155952175651E-2</v>
      </c>
      <c r="F1669" s="2">
        <f>'Moving Avg'!D1669</f>
        <v>4.277239999999999</v>
      </c>
      <c r="G1669" s="2">
        <f>'Moving Avg'!F1669</f>
        <v>4.2808600000000014</v>
      </c>
      <c r="H1669" s="2">
        <f>'Moving Avg'!G1669</f>
        <v>3.7044760000000014</v>
      </c>
      <c r="I1669" s="2">
        <f>'Moving Avg'!H1669</f>
        <v>2.7932449999999989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</row>
    <row r="1670" spans="1:12" ht="13.5" x14ac:dyDescent="0.25">
      <c r="A1670" s="3">
        <f>RSI!A1670</f>
        <v>44447</v>
      </c>
      <c r="B1670" s="2">
        <f>RSI!B1670</f>
        <v>4.0968999999999998</v>
      </c>
      <c r="C1670" s="2">
        <f>RSI!I1670</f>
        <v>50.733960094971785</v>
      </c>
      <c r="D1670" s="2">
        <f>MACD!E1670</f>
        <v>7.4955511358289151E-2</v>
      </c>
      <c r="E1670" s="2">
        <f>MACD!F1670</f>
        <v>-2.2901822490082695E-2</v>
      </c>
      <c r="F1670" s="2">
        <f>'Moving Avg'!D1670</f>
        <v>4.234259999999999</v>
      </c>
      <c r="G1670" s="2">
        <f>'Moving Avg'!F1670</f>
        <v>4.2762799999999999</v>
      </c>
      <c r="H1670" s="2">
        <f>'Moving Avg'!G1670</f>
        <v>3.7253200000000009</v>
      </c>
      <c r="I1670" s="2">
        <f>'Moving Avg'!H1670</f>
        <v>2.8015399999999988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</row>
    <row r="1671" spans="1:12" ht="13.5" x14ac:dyDescent="0.25">
      <c r="A1671" s="3">
        <f>RSI!A1671</f>
        <v>44448</v>
      </c>
      <c r="B1671" s="2">
        <f>RSI!B1671</f>
        <v>4.1761999999999997</v>
      </c>
      <c r="C1671" s="2">
        <f>RSI!I1671</f>
        <v>55.071155719446644</v>
      </c>
      <c r="D1671" s="2">
        <f>MACD!E1671</f>
        <v>9.0565085734863437E-2</v>
      </c>
      <c r="E1671" s="2">
        <f>MACD!F1671</f>
        <v>-2.0844084509346814E-4</v>
      </c>
      <c r="F1671" s="2">
        <f>'Moving Avg'!D1671</f>
        <v>4.2224000000000004</v>
      </c>
      <c r="G1671" s="2">
        <f>'Moving Avg'!F1671</f>
        <v>4.2794849999999993</v>
      </c>
      <c r="H1671" s="2">
        <f>'Moving Avg'!G1671</f>
        <v>3.7465760000000006</v>
      </c>
      <c r="I1671" s="2">
        <f>'Moving Avg'!H1671</f>
        <v>2.810436999999999</v>
      </c>
      <c r="J1671" s="6" t="str">
        <f>OBV!F1671</f>
        <v>BULLISH</v>
      </c>
      <c r="K1671" s="6" t="str">
        <f>OBV!G1671</f>
        <v>NEUTRAL</v>
      </c>
      <c r="L1671" s="6" t="str">
        <f>OBV!H1671</f>
        <v>BULLISH DIVERGENCE</v>
      </c>
    </row>
    <row r="1672" spans="1:12" ht="13.5" x14ac:dyDescent="0.25">
      <c r="A1672" s="3">
        <f>RSI!A1672</f>
        <v>44449</v>
      </c>
      <c r="B1672" s="2">
        <f>RSI!B1672</f>
        <v>4.1364999999999998</v>
      </c>
      <c r="C1672" s="2">
        <f>RSI!I1672</f>
        <v>52.575707925581526</v>
      </c>
      <c r="D1672" s="2">
        <f>MACD!E1672</f>
        <v>0.10806415300158267</v>
      </c>
      <c r="E1672" s="2">
        <f>MACD!F1672</f>
        <v>2.144607792424176E-2</v>
      </c>
      <c r="F1672" s="2">
        <f>'Moving Avg'!D1672</f>
        <v>4.1920400000000004</v>
      </c>
      <c r="G1672" s="2">
        <f>'Moving Avg'!F1672</f>
        <v>4.2801200000000001</v>
      </c>
      <c r="H1672" s="2">
        <f>'Moving Avg'!G1672</f>
        <v>3.7670380000000012</v>
      </c>
      <c r="I1672" s="2">
        <f>'Moving Avg'!H1672</f>
        <v>2.819135499999998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4.1299000000000001</v>
      </c>
      <c r="C1673" s="2">
        <f>RSI!I1673</f>
        <v>52.152612356162628</v>
      </c>
      <c r="D1673" s="2">
        <f>MACD!E1673</f>
        <v>0.12857921535583117</v>
      </c>
      <c r="E1673" s="2">
        <f>MACD!F1673</f>
        <v>4.2872705410559639E-2</v>
      </c>
      <c r="F1673" s="2">
        <f>'Moving Avg'!D1673</f>
        <v>4.1471</v>
      </c>
      <c r="G1673" s="2">
        <f>'Moving Avg'!F1673</f>
        <v>4.2795399999999999</v>
      </c>
      <c r="H1673" s="2">
        <f>'Moving Avg'!G1673</f>
        <v>3.7873680000000007</v>
      </c>
      <c r="I1673" s="2">
        <f>'Moving Avg'!H1673</f>
        <v>2.8278009999999982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4.0968999999999998</v>
      </c>
      <c r="C1674" s="2">
        <f>RSI!I1674</f>
        <v>49.986596633980298</v>
      </c>
      <c r="D1674" s="2">
        <f>MACD!E1674</f>
        <v>0.14643997115638729</v>
      </c>
      <c r="E1674" s="2">
        <f>MACD!F1674</f>
        <v>6.3586158559725173E-2</v>
      </c>
      <c r="F1674" s="2">
        <f>'Moving Avg'!D1674</f>
        <v>4.1272800000000007</v>
      </c>
      <c r="G1674" s="2">
        <f>'Moving Avg'!F1674</f>
        <v>4.2658550000000002</v>
      </c>
      <c r="H1674" s="2">
        <f>'Moving Avg'!G1674</f>
        <v>3.8066840000000006</v>
      </c>
      <c r="I1674" s="2">
        <f>'Moving Avg'!H1674</f>
        <v>2.8360959999999982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4.0968999999999998</v>
      </c>
      <c r="C1675" s="2">
        <f>RSI!I1675</f>
        <v>49.986596633980298</v>
      </c>
      <c r="D1675" s="2">
        <f>MACD!E1675</f>
        <v>0.15618512204108015</v>
      </c>
      <c r="E1675" s="2">
        <f>MACD!F1675</f>
        <v>8.2105951255996179E-2</v>
      </c>
      <c r="F1675" s="2">
        <f>'Moving Avg'!D1675</f>
        <v>4.1272799999999989</v>
      </c>
      <c r="G1675" s="2">
        <f>'Moving Avg'!F1675</f>
        <v>4.250705</v>
      </c>
      <c r="H1675" s="2">
        <f>'Moving Avg'!G1675</f>
        <v>3.8243560000000008</v>
      </c>
      <c r="I1675" s="2">
        <f>'Moving Avg'!H1675</f>
        <v>2.8442734999999986</v>
      </c>
      <c r="J1675" s="6" t="str">
        <f>OBV!F1675</f>
        <v>BEARISH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4.3017000000000003</v>
      </c>
      <c r="C1676" s="2">
        <f>RSI!I1676</f>
        <v>61.496488738320352</v>
      </c>
      <c r="D1676" s="2">
        <f>MACD!E1676</f>
        <v>0.13758049527505811</v>
      </c>
      <c r="E1676" s="2">
        <f>MACD!F1676</f>
        <v>9.3200860059808571E-2</v>
      </c>
      <c r="F1676" s="2">
        <f>'Moving Avg'!D1676</f>
        <v>4.15238</v>
      </c>
      <c r="G1676" s="2">
        <f>'Moving Avg'!F1676</f>
        <v>4.2472599999999998</v>
      </c>
      <c r="H1676" s="2">
        <f>'Moving Avg'!G1676</f>
        <v>3.8460060000000009</v>
      </c>
      <c r="I1676" s="2">
        <f>'Moving Avg'!H1676</f>
        <v>2.8535044999999983</v>
      </c>
      <c r="J1676" s="6" t="str">
        <f>OBV!F1676</f>
        <v>BULLISH</v>
      </c>
      <c r="K1676" s="6" t="str">
        <f>OBV!G1676</f>
        <v>STRONG</v>
      </c>
      <c r="L1676" s="6" t="str">
        <f>OBV!H1676</f>
        <v>CONFIRMED BULLISH</v>
      </c>
    </row>
    <row r="1677" spans="1:12" ht="13.5" x14ac:dyDescent="0.25">
      <c r="A1677" s="3">
        <f>RSI!A1677</f>
        <v>44456</v>
      </c>
      <c r="B1677" s="2">
        <f>RSI!B1677</f>
        <v>4.3017000000000003</v>
      </c>
      <c r="C1677" s="2">
        <f>RSI!I1677</f>
        <v>61.496488738320352</v>
      </c>
      <c r="D1677" s="2">
        <f>MACD!E1677</f>
        <v>0.12880501281991208</v>
      </c>
      <c r="E1677" s="2">
        <f>MACD!F1677</f>
        <v>0.10032169061182929</v>
      </c>
      <c r="F1677" s="2">
        <f>'Moving Avg'!D1677</f>
        <v>4.1854199999999997</v>
      </c>
      <c r="G1677" s="2">
        <f>'Moving Avg'!F1677</f>
        <v>4.2461649999999995</v>
      </c>
      <c r="H1677" s="2">
        <f>'Moving Avg'!G1677</f>
        <v>3.8691840000000015</v>
      </c>
      <c r="I1677" s="2">
        <f>'Moving Avg'!H1677</f>
        <v>2.8629704999999985</v>
      </c>
      <c r="J1677" s="6" t="str">
        <f>OBV!F1677</f>
        <v>BULLISH</v>
      </c>
      <c r="K1677" s="6" t="str">
        <f>OBV!G1677</f>
        <v>STRONG</v>
      </c>
      <c r="L1677" s="6" t="str">
        <f>OBV!H1677</f>
        <v>CONFIRMED BULLISH</v>
      </c>
    </row>
    <row r="1678" spans="1:12" ht="13.5" x14ac:dyDescent="0.25">
      <c r="A1678" s="3">
        <f>RSI!A1678</f>
        <v>44459</v>
      </c>
      <c r="B1678" s="2">
        <f>RSI!B1678</f>
        <v>4.2950999999999997</v>
      </c>
      <c r="C1678" s="2">
        <f>RSI!I1678</f>
        <v>60.972044939389384</v>
      </c>
      <c r="D1678" s="2">
        <f>MACD!E1678</f>
        <v>0.13099795377021195</v>
      </c>
      <c r="E1678" s="2">
        <f>MACD!F1678</f>
        <v>0.10645694324350582</v>
      </c>
      <c r="F1678" s="2">
        <f>'Moving Avg'!D1678</f>
        <v>4.2184600000000003</v>
      </c>
      <c r="G1678" s="2">
        <f>'Moving Avg'!F1678</f>
        <v>4.24709</v>
      </c>
      <c r="H1678" s="2">
        <f>'Moving Avg'!G1678</f>
        <v>3.8918780000000011</v>
      </c>
      <c r="I1678" s="2">
        <f>'Moving Avg'!H1678</f>
        <v>2.8724034999999986</v>
      </c>
      <c r="J1678" s="6" t="str">
        <f>OBV!F1678</f>
        <v>BULLISH</v>
      </c>
      <c r="K1678" s="6" t="str">
        <f>OBV!G1678</f>
        <v>STRONG</v>
      </c>
      <c r="L1678" s="6" t="str">
        <f>OBV!H1678</f>
        <v>CONFIRMED BULLISH</v>
      </c>
    </row>
    <row r="1679" spans="1:12" ht="13.5" x14ac:dyDescent="0.25">
      <c r="A1679" s="3">
        <f>RSI!A1679</f>
        <v>44460</v>
      </c>
      <c r="B1679" s="2">
        <f>RSI!B1679</f>
        <v>4.2950999999999997</v>
      </c>
      <c r="C1679" s="2">
        <f>RSI!I1679</f>
        <v>60.972044939389384</v>
      </c>
      <c r="D1679" s="2">
        <f>MACD!E1679</f>
        <v>0.10750127840340706</v>
      </c>
      <c r="E1679" s="2">
        <f>MACD!F1679</f>
        <v>0.10666581027548608</v>
      </c>
      <c r="F1679" s="2">
        <f>'Moving Avg'!D1679</f>
        <v>4.2581000000000007</v>
      </c>
      <c r="G1679" s="2">
        <f>'Moving Avg'!F1679</f>
        <v>4.2486049999999995</v>
      </c>
      <c r="H1679" s="2">
        <f>'Moving Avg'!G1679</f>
        <v>3.9138660000000005</v>
      </c>
      <c r="I1679" s="2">
        <f>'Moving Avg'!H1679</f>
        <v>2.8818364999999995</v>
      </c>
      <c r="J1679" s="6" t="str">
        <f>OBV!F1679</f>
        <v>BULLISH</v>
      </c>
      <c r="K1679" s="6" t="str">
        <f>OBV!G1679</f>
        <v>STRONG</v>
      </c>
      <c r="L1679" s="6" t="str">
        <f>OBV!H1679</f>
        <v>CONFIRMED BULLISH</v>
      </c>
    </row>
    <row r="1680" spans="1:12" ht="13.5" x14ac:dyDescent="0.25">
      <c r="A1680" s="3">
        <f>RSI!A1680</f>
        <v>44461</v>
      </c>
      <c r="B1680" s="2">
        <f>RSI!B1680</f>
        <v>4.2950999999999997</v>
      </c>
      <c r="C1680" s="2">
        <f>RSI!I1680</f>
        <v>60.972044939389377</v>
      </c>
      <c r="D1680" s="2">
        <f>MACD!E1680</f>
        <v>7.1491617892053938E-2</v>
      </c>
      <c r="E1680" s="2">
        <f>MACD!F1680</f>
        <v>9.9630971798799664E-2</v>
      </c>
      <c r="F1680" s="2">
        <f>'Moving Avg'!D1680</f>
        <v>4.2977400000000001</v>
      </c>
      <c r="G1680" s="2">
        <f>'Moving Avg'!F1680</f>
        <v>4.2474749999999997</v>
      </c>
      <c r="H1680" s="2">
        <f>'Moving Avg'!G1680</f>
        <v>3.9357359999999999</v>
      </c>
      <c r="I1680" s="2">
        <f>'Moving Avg'!H1680</f>
        <v>2.8912695000000004</v>
      </c>
      <c r="J1680" s="6" t="str">
        <f>OBV!F1680</f>
        <v>BULLISH</v>
      </c>
      <c r="K1680" s="6" t="str">
        <f>OBV!G1680</f>
        <v>STRONG</v>
      </c>
      <c r="L1680" s="6" t="str">
        <f>OBV!H1680</f>
        <v>CONFIRMED BULLISH</v>
      </c>
    </row>
    <row r="1681" spans="1:12" ht="13.5" x14ac:dyDescent="0.25">
      <c r="A1681" s="3">
        <f>RSI!A1681</f>
        <v>44462</v>
      </c>
      <c r="B1681" s="2">
        <f>RSI!B1681</f>
        <v>4.2950999999999997</v>
      </c>
      <c r="C1681" s="2">
        <f>RSI!I1681</f>
        <v>60.972044939389377</v>
      </c>
      <c r="D1681" s="2">
        <f>MACD!E1681</f>
        <v>5.2405512159318768E-2</v>
      </c>
      <c r="E1681" s="2">
        <f>MACD!F1681</f>
        <v>9.0185879870903499E-2</v>
      </c>
      <c r="F1681" s="2">
        <f>'Moving Avg'!D1681</f>
        <v>4.2964199999999995</v>
      </c>
      <c r="G1681" s="2">
        <f>'Moving Avg'!F1681</f>
        <v>4.2466400000000002</v>
      </c>
      <c r="H1681" s="2">
        <f>'Moving Avg'!G1681</f>
        <v>3.9587819999999998</v>
      </c>
      <c r="I1681" s="2">
        <f>'Moving Avg'!H1681</f>
        <v>2.9007904999999998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</row>
    <row r="1682" spans="1:12" ht="13.5" x14ac:dyDescent="0.25">
      <c r="A1682" s="3">
        <f>RSI!A1682</f>
        <v>44463</v>
      </c>
      <c r="B1682" s="2">
        <f>RSI!B1682</f>
        <v>4.2885</v>
      </c>
      <c r="C1682" s="2">
        <f>RSI!I1682</f>
        <v>60.280588458130012</v>
      </c>
      <c r="D1682" s="2">
        <f>MACD!E1682</f>
        <v>2.9881007529291459E-2</v>
      </c>
      <c r="E1682" s="2">
        <f>MACD!F1682</f>
        <v>7.8124905402581088E-2</v>
      </c>
      <c r="F1682" s="2">
        <f>'Moving Avg'!D1682</f>
        <v>4.2937799999999999</v>
      </c>
      <c r="G1682" s="2">
        <f>'Moving Avg'!F1682</f>
        <v>4.244885</v>
      </c>
      <c r="H1682" s="2">
        <f>'Moving Avg'!G1682</f>
        <v>3.9811079999999999</v>
      </c>
      <c r="I1682" s="2">
        <f>'Moving Avg'!H1682</f>
        <v>2.9101905000000001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</row>
    <row r="1683" spans="1:12" ht="13.5" x14ac:dyDescent="0.25">
      <c r="A1683" s="3">
        <f>RSI!A1683</f>
        <v>44466</v>
      </c>
      <c r="B1683" s="2">
        <f>RSI!B1683</f>
        <v>4.3281999999999998</v>
      </c>
      <c r="C1683" s="2">
        <f>RSI!I1683</f>
        <v>62.998787768429644</v>
      </c>
      <c r="D1683" s="2">
        <f>MACD!E1683</f>
        <v>6.2047602262289558E-3</v>
      </c>
      <c r="E1683" s="2">
        <f>MACD!F1683</f>
        <v>6.374087636731067E-2</v>
      </c>
      <c r="F1683" s="2">
        <f>'Moving Avg'!D1683</f>
        <v>4.3003999999999998</v>
      </c>
      <c r="G1683" s="2">
        <f>'Moving Avg'!F1683</f>
        <v>4.2433549999999993</v>
      </c>
      <c r="H1683" s="2">
        <f>'Moving Avg'!G1683</f>
        <v>4.0037579999999995</v>
      </c>
      <c r="I1683" s="2">
        <f>'Moving Avg'!H1683</f>
        <v>2.9197890000000002</v>
      </c>
      <c r="J1683" s="6" t="str">
        <f>OBV!F1683</f>
        <v>BULLISH</v>
      </c>
      <c r="K1683" s="6" t="str">
        <f>OBV!G1683</f>
        <v>STRONG</v>
      </c>
      <c r="L1683" s="6" t="str">
        <f>OBV!H1683</f>
        <v>CONFIRMED BULLISH</v>
      </c>
    </row>
    <row r="1684" spans="1:12" ht="13.5" x14ac:dyDescent="0.25">
      <c r="A1684" s="3">
        <f>RSI!A1684</f>
        <v>44467</v>
      </c>
      <c r="B1684" s="2">
        <f>RSI!B1684</f>
        <v>4.3810000000000002</v>
      </c>
      <c r="C1684" s="2">
        <f>RSI!I1684</f>
        <v>66.301821562455018</v>
      </c>
      <c r="D1684" s="2">
        <f>MACD!E1684</f>
        <v>-2.3663578945414265E-2</v>
      </c>
      <c r="E1684" s="2">
        <f>MACD!F1684</f>
        <v>4.6259985304765688E-2</v>
      </c>
      <c r="F1684" s="2">
        <f>'Moving Avg'!D1684</f>
        <v>4.3175799999999995</v>
      </c>
      <c r="G1684" s="2">
        <f>'Moving Avg'!F1684</f>
        <v>4.2450499999999991</v>
      </c>
      <c r="H1684" s="2">
        <f>'Moving Avg'!G1684</f>
        <v>4.0274640000000002</v>
      </c>
      <c r="I1684" s="2">
        <f>'Moving Avg'!H1684</f>
        <v>2.929681</v>
      </c>
      <c r="J1684" s="6" t="str">
        <f>OBV!F1684</f>
        <v>BULLISH</v>
      </c>
      <c r="K1684" s="6" t="str">
        <f>OBV!G1684</f>
        <v>STRONG</v>
      </c>
      <c r="L1684" s="6" t="str">
        <f>OBV!H1684</f>
        <v>CONFIRMED BULLISH</v>
      </c>
    </row>
    <row r="1685" spans="1:12" ht="13.5" x14ac:dyDescent="0.25">
      <c r="A1685" s="3">
        <f>RSI!A1685</f>
        <v>44468</v>
      </c>
      <c r="B1685" s="2">
        <f>RSI!B1685</f>
        <v>4.3810000000000002</v>
      </c>
      <c r="C1685" s="2">
        <f>RSI!I1685</f>
        <v>66.301821562455018</v>
      </c>
      <c r="D1685" s="2">
        <f>MACD!E1685</f>
        <v>-5.0032635801312786E-2</v>
      </c>
      <c r="E1685" s="2">
        <f>MACD!F1685</f>
        <v>2.7001461083549994E-2</v>
      </c>
      <c r="F1685" s="2">
        <f>'Moving Avg'!D1685</f>
        <v>4.3347600000000002</v>
      </c>
      <c r="G1685" s="2">
        <f>'Moving Avg'!F1685</f>
        <v>4.2485099999999987</v>
      </c>
      <c r="H1685" s="2">
        <f>'Moving Avg'!G1685</f>
        <v>4.0512880000000004</v>
      </c>
      <c r="I1685" s="2">
        <f>'Moving Avg'!H1685</f>
        <v>2.9395434999999996</v>
      </c>
      <c r="J1685" s="6" t="str">
        <f>OBV!F1685</f>
        <v>BULLISH</v>
      </c>
      <c r="K1685" s="6" t="str">
        <f>OBV!G1685</f>
        <v>STRONG</v>
      </c>
      <c r="L1685" s="6" t="str">
        <f>OBV!H1685</f>
        <v>CONFIRMED BULLISH</v>
      </c>
    </row>
    <row r="1686" spans="1:12" ht="13.5" x14ac:dyDescent="0.25">
      <c r="A1686" s="3">
        <f>RSI!A1686</f>
        <v>44469</v>
      </c>
      <c r="B1686" s="2">
        <f>RSI!B1686</f>
        <v>4.3083</v>
      </c>
      <c r="C1686" s="2">
        <f>RSI!I1686</f>
        <v>58.029694383039846</v>
      </c>
      <c r="D1686" s="2">
        <f>MACD!E1686</f>
        <v>-3.6466710137970537E-2</v>
      </c>
      <c r="E1686" s="2">
        <f>MACD!F1686</f>
        <v>1.4307826839245887E-2</v>
      </c>
      <c r="F1686" s="2">
        <f>'Moving Avg'!D1686</f>
        <v>4.3374000000000006</v>
      </c>
      <c r="G1686" s="2">
        <f>'Moving Avg'!F1686</f>
        <v>4.2521499999999985</v>
      </c>
      <c r="H1686" s="2">
        <f>'Moving Avg'!G1686</f>
        <v>4.0735400000000004</v>
      </c>
      <c r="I1686" s="2">
        <f>'Moving Avg'!H1686</f>
        <v>2.9490425</v>
      </c>
      <c r="J1686" s="6" t="str">
        <f>OBV!F1686</f>
        <v>BULLISH</v>
      </c>
      <c r="K1686" s="6" t="str">
        <f>OBV!G1686</f>
        <v>STRONG</v>
      </c>
      <c r="L1686" s="6" t="str">
        <f>OBV!H1686</f>
        <v>CONFIRMED BULLISH</v>
      </c>
    </row>
    <row r="1687" spans="1:12" ht="13.5" x14ac:dyDescent="0.25">
      <c r="A1687" s="3">
        <f>RSI!A1687</f>
        <v>44470</v>
      </c>
      <c r="B1687" s="2">
        <f>RSI!B1687</f>
        <v>4.3612000000000002</v>
      </c>
      <c r="C1687" s="2">
        <f>RSI!I1687</f>
        <v>61.767607191405602</v>
      </c>
      <c r="D1687" s="2">
        <f>MACD!E1687</f>
        <v>-2.9416293049734143E-2</v>
      </c>
      <c r="E1687" s="2">
        <f>MACD!F1687</f>
        <v>5.563002861449882E-3</v>
      </c>
      <c r="F1687" s="2">
        <f>'Moving Avg'!D1687</f>
        <v>4.3519399999999999</v>
      </c>
      <c r="G1687" s="2">
        <f>'Moving Avg'!F1687</f>
        <v>4.2557949999999991</v>
      </c>
      <c r="H1687" s="2">
        <f>'Moving Avg'!G1687</f>
        <v>4.0956760000000001</v>
      </c>
      <c r="I1687" s="2">
        <f>'Moving Avg'!H1687</f>
        <v>2.9588059999999996</v>
      </c>
      <c r="J1687" s="6" t="str">
        <f>OBV!F1687</f>
        <v>BULLISH</v>
      </c>
      <c r="K1687" s="6" t="str">
        <f>OBV!G1687</f>
        <v>STRONG</v>
      </c>
      <c r="L1687" s="6" t="str">
        <f>OBV!H1687</f>
        <v>CONFIRMED BULLISH</v>
      </c>
    </row>
    <row r="1688" spans="1:12" ht="13.5" x14ac:dyDescent="0.25">
      <c r="A1688" s="3">
        <f>RSI!A1688</f>
        <v>44473</v>
      </c>
      <c r="B1688" s="2">
        <f>RSI!B1688</f>
        <v>4.3348000000000004</v>
      </c>
      <c r="C1688" s="2">
        <f>RSI!I1688</f>
        <v>58.946137892586911</v>
      </c>
      <c r="D1688" s="2">
        <f>MACD!E1688</f>
        <v>-2.3295125324765742E-2</v>
      </c>
      <c r="E1688" s="2">
        <f>MACD!F1688</f>
        <v>-2.0862277579324247E-4</v>
      </c>
      <c r="F1688" s="2">
        <f>'Moving Avg'!D1688</f>
        <v>4.3532600000000006</v>
      </c>
      <c r="G1688" s="2">
        <f>'Moving Avg'!F1688</f>
        <v>4.2548049999999993</v>
      </c>
      <c r="H1688" s="2">
        <f>'Moving Avg'!G1688</f>
        <v>4.1134060000000003</v>
      </c>
      <c r="I1688" s="2">
        <f>'Moving Avg'!H1688</f>
        <v>2.9684374999999994</v>
      </c>
      <c r="J1688" s="6" t="str">
        <f>OBV!F1688</f>
        <v>BULLISH</v>
      </c>
      <c r="K1688" s="6" t="str">
        <f>OBV!G1688</f>
        <v>STRONG</v>
      </c>
      <c r="L1688" s="6" t="str">
        <f>OBV!H1688</f>
        <v>CONFIRMED BULLISH</v>
      </c>
    </row>
    <row r="1689" spans="1:12" ht="13.5" x14ac:dyDescent="0.25">
      <c r="A1689" s="3">
        <f>RSI!A1689</f>
        <v>44474</v>
      </c>
      <c r="B1689" s="2">
        <f>RSI!B1689</f>
        <v>4.3281999999999998</v>
      </c>
      <c r="C1689" s="2">
        <f>RSI!I1689</f>
        <v>58.23001729969716</v>
      </c>
      <c r="D1689" s="2">
        <f>MACD!E1689</f>
        <v>-1.819739989552005E-2</v>
      </c>
      <c r="E1689" s="2">
        <f>MACD!F1689</f>
        <v>-3.8063781997386041E-3</v>
      </c>
      <c r="F1689" s="2">
        <f>'Moving Avg'!D1689</f>
        <v>4.3426999999999998</v>
      </c>
      <c r="G1689" s="2">
        <f>'Moving Avg'!F1689</f>
        <v>4.2614149999999995</v>
      </c>
      <c r="H1689" s="2">
        <f>'Moving Avg'!G1689</f>
        <v>4.1288900000000011</v>
      </c>
      <c r="I1689" s="2">
        <f>'Moving Avg'!H1689</f>
        <v>2.9780360000000003</v>
      </c>
      <c r="J1689" s="6" t="str">
        <f>OBV!F1689</f>
        <v>BULLISH</v>
      </c>
      <c r="K1689" s="6" t="str">
        <f>OBV!G1689</f>
        <v>STRONG</v>
      </c>
      <c r="L1689" s="6" t="str">
        <f>OBV!H1689</f>
        <v>BULLISH DIVERGENCE</v>
      </c>
    </row>
    <row r="1690" spans="1:12" ht="13.5" x14ac:dyDescent="0.25">
      <c r="A1690" s="3">
        <f>RSI!A1690</f>
        <v>44475</v>
      </c>
      <c r="B1690" s="2">
        <f>RSI!B1690</f>
        <v>4.3479999999999999</v>
      </c>
      <c r="C1690" s="2">
        <f>RSI!I1690</f>
        <v>59.80755997784825</v>
      </c>
      <c r="D1690" s="2">
        <f>MACD!E1690</f>
        <v>-1.5839952338184915E-2</v>
      </c>
      <c r="E1690" s="2">
        <f>MACD!F1690</f>
        <v>-6.2130930274278667E-3</v>
      </c>
      <c r="F1690" s="2">
        <f>'Moving Avg'!D1690</f>
        <v>4.3361000000000001</v>
      </c>
      <c r="G1690" s="2">
        <f>'Moving Avg'!F1690</f>
        <v>4.2739699999999994</v>
      </c>
      <c r="H1690" s="2">
        <f>'Moving Avg'!G1690</f>
        <v>4.1468840000000009</v>
      </c>
      <c r="I1690" s="2">
        <f>'Moving Avg'!H1690</f>
        <v>2.9877335</v>
      </c>
      <c r="J1690" s="6" t="str">
        <f>OBV!F1690</f>
        <v>BULLISH</v>
      </c>
      <c r="K1690" s="6" t="str">
        <f>OBV!G1690</f>
        <v>STRONG</v>
      </c>
      <c r="L1690" s="6" t="str">
        <f>OBV!H1690</f>
        <v>BULLISH DIVERGENCE</v>
      </c>
    </row>
    <row r="1691" spans="1:12" ht="13.5" x14ac:dyDescent="0.25">
      <c r="A1691" s="3">
        <f>RSI!A1691</f>
        <v>44476</v>
      </c>
      <c r="B1691" s="2">
        <f>RSI!B1691</f>
        <v>4.3479999999999999</v>
      </c>
      <c r="C1691" s="2">
        <f>RSI!I1691</f>
        <v>59.80755997784825</v>
      </c>
      <c r="D1691" s="2">
        <f>MACD!E1691</f>
        <v>-1.441528599168862E-2</v>
      </c>
      <c r="E1691" s="2">
        <f>MACD!F1691</f>
        <v>-7.8535316202800187E-3</v>
      </c>
      <c r="F1691" s="2">
        <f>'Moving Avg'!D1691</f>
        <v>4.3440399999999997</v>
      </c>
      <c r="G1691" s="2">
        <f>'Moving Avg'!F1691</f>
        <v>4.2825599999999993</v>
      </c>
      <c r="H1691" s="2">
        <f>'Moving Avg'!G1691</f>
        <v>4.1644080000000017</v>
      </c>
      <c r="I1691" s="2">
        <f>'Moving Avg'!H1691</f>
        <v>2.9972255000000003</v>
      </c>
      <c r="J1691" s="6" t="str">
        <f>OBV!F1691</f>
        <v>BULLISH</v>
      </c>
      <c r="K1691" s="6" t="str">
        <f>OBV!G1691</f>
        <v>STRONG</v>
      </c>
      <c r="L1691" s="6" t="str">
        <f>OBV!H1691</f>
        <v>CONFIRMED BULLISH</v>
      </c>
    </row>
    <row r="1692" spans="1:12" ht="13.5" x14ac:dyDescent="0.25">
      <c r="A1692" s="3">
        <f>RSI!A1692</f>
        <v>44477</v>
      </c>
      <c r="B1692" s="2">
        <f>RSI!B1692</f>
        <v>4.2423000000000002</v>
      </c>
      <c r="C1692" s="2">
        <f>RSI!I1692</f>
        <v>48.473185721908727</v>
      </c>
      <c r="D1692" s="2">
        <f>MACD!E1692</f>
        <v>-6.923421634842164E-3</v>
      </c>
      <c r="E1692" s="2">
        <f>MACD!F1692</f>
        <v>-7.6675096231924485E-3</v>
      </c>
      <c r="F1692" s="2">
        <f>'Moving Avg'!D1692</f>
        <v>4.3202599999999993</v>
      </c>
      <c r="G1692" s="2">
        <f>'Moving Avg'!F1692</f>
        <v>4.2878499999999997</v>
      </c>
      <c r="H1692" s="2">
        <f>'Moving Avg'!G1692</f>
        <v>4.1799360000000014</v>
      </c>
      <c r="I1692" s="2">
        <f>'Moving Avg'!H1692</f>
        <v>3.006189</v>
      </c>
      <c r="J1692" s="6" t="str">
        <f>OBV!F1692</f>
        <v>BEARISH</v>
      </c>
      <c r="K1692" s="6" t="str">
        <f>OBV!G1692</f>
        <v>NEUTRAL</v>
      </c>
      <c r="L1692" s="6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4.2950999999999997</v>
      </c>
      <c r="C1693" s="2">
        <f>RSI!I1693</f>
        <v>53.240312311986607</v>
      </c>
      <c r="D1693" s="2">
        <f>MACD!E1693</f>
        <v>1.7482489767592924E-3</v>
      </c>
      <c r="E1693" s="2">
        <f>MACD!F1693</f>
        <v>-5.7843579032021003E-3</v>
      </c>
      <c r="F1693" s="2">
        <f>'Moving Avg'!D1693</f>
        <v>4.3123199999999997</v>
      </c>
      <c r="G1693" s="2">
        <f>'Moving Avg'!F1693</f>
        <v>4.2961100000000005</v>
      </c>
      <c r="H1693" s="2">
        <f>'Moving Avg'!G1693</f>
        <v>4.1964020000000009</v>
      </c>
      <c r="I1693" s="2">
        <f>'Moving Avg'!H1693</f>
        <v>3.015387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</row>
    <row r="1694" spans="1:12" ht="13.5" x14ac:dyDescent="0.25">
      <c r="A1694" s="3">
        <f>RSI!A1694</f>
        <v>44481</v>
      </c>
      <c r="B1694" s="2">
        <f>RSI!B1694</f>
        <v>4.2950999999999997</v>
      </c>
      <c r="C1694" s="2">
        <f>RSI!I1694</f>
        <v>53.2403123119866</v>
      </c>
      <c r="D1694" s="2">
        <f>MACD!E1694</f>
        <v>1.7022654738250154E-2</v>
      </c>
      <c r="E1694" s="2">
        <f>MACD!F1694</f>
        <v>-1.2229553749116499E-3</v>
      </c>
      <c r="F1694" s="2">
        <f>'Moving Avg'!D1694</f>
        <v>4.3056999999999999</v>
      </c>
      <c r="G1694" s="2">
        <f>'Moving Avg'!F1694</f>
        <v>4.3060200000000002</v>
      </c>
      <c r="H1694" s="2">
        <f>'Moving Avg'!G1694</f>
        <v>4.2135740000000004</v>
      </c>
      <c r="I1694" s="2">
        <f>'Moving Avg'!H1694</f>
        <v>3.0245850000000005</v>
      </c>
      <c r="J1694" s="6" t="str">
        <f>OBV!F1694</f>
        <v>BULLISH</v>
      </c>
      <c r="K1694" s="6" t="str">
        <f>OBV!G1694</f>
        <v>NEUTRAL</v>
      </c>
      <c r="L1694" s="6" t="str">
        <f>OBV!H1694</f>
        <v>BULLISH DIVERGENCE</v>
      </c>
    </row>
    <row r="1695" spans="1:12" ht="13.5" x14ac:dyDescent="0.25">
      <c r="A1695" s="3">
        <f>RSI!A1695</f>
        <v>44482</v>
      </c>
      <c r="B1695" s="2">
        <f>RSI!B1695</f>
        <v>4.2950999999999997</v>
      </c>
      <c r="C1695" s="2">
        <f>RSI!I1695</f>
        <v>53.240312311986607</v>
      </c>
      <c r="D1695" s="2">
        <f>MACD!E1695</f>
        <v>2.97747087708915E-2</v>
      </c>
      <c r="E1695" s="2">
        <f>MACD!F1695</f>
        <v>4.9765774542489807E-3</v>
      </c>
      <c r="F1695" s="2">
        <f>'Moving Avg'!D1695</f>
        <v>4.2951199999999998</v>
      </c>
      <c r="G1695" s="2">
        <f>'Moving Avg'!F1695</f>
        <v>4.3159300000000016</v>
      </c>
      <c r="H1695" s="2">
        <f>'Moving Avg'!G1695</f>
        <v>4.2303920000000002</v>
      </c>
      <c r="I1695" s="2">
        <f>'Moving Avg'!H1695</f>
        <v>3.033900500000001</v>
      </c>
      <c r="J1695" s="6" t="str">
        <f>OBV!F1695</f>
        <v>BEARISH</v>
      </c>
      <c r="K1695" s="6" t="str">
        <f>OBV!G1695</f>
        <v>NEUTRAL</v>
      </c>
      <c r="L1695" s="6" t="str">
        <f>OBV!H1695</f>
        <v>CONFIRMED BEARISH</v>
      </c>
    </row>
    <row r="1696" spans="1:12" ht="13.5" x14ac:dyDescent="0.25">
      <c r="A1696" s="3">
        <f>RSI!A1696</f>
        <v>44483</v>
      </c>
      <c r="B1696" s="2">
        <f>RSI!B1696</f>
        <v>4.3414000000000001</v>
      </c>
      <c r="C1696" s="2">
        <f>RSI!I1696</f>
        <v>57.542406240754161</v>
      </c>
      <c r="D1696" s="2">
        <f>MACD!E1696</f>
        <v>2.5790993739247092E-2</v>
      </c>
      <c r="E1696" s="2">
        <f>MACD!F1696</f>
        <v>9.1394607112486037E-3</v>
      </c>
      <c r="F1696" s="2">
        <f>'Moving Avg'!D1696</f>
        <v>4.2938000000000001</v>
      </c>
      <c r="G1696" s="2">
        <f>'Moving Avg'!F1696</f>
        <v>4.3179150000000011</v>
      </c>
      <c r="H1696" s="2">
        <f>'Moving Avg'!G1696</f>
        <v>4.2469619999999999</v>
      </c>
      <c r="I1696" s="2">
        <f>'Moving Avg'!H1696</f>
        <v>3.043565000000001</v>
      </c>
      <c r="J1696" s="6" t="str">
        <f>OBV!F1696</f>
        <v>BULLISH</v>
      </c>
      <c r="K1696" s="6" t="str">
        <f>OBV!G1696</f>
        <v>NEUTRAL</v>
      </c>
      <c r="L1696" s="6" t="str">
        <f>OBV!H1696</f>
        <v>BULLISH DIVERGENCE</v>
      </c>
    </row>
    <row r="1697" spans="1:12" ht="13.5" x14ac:dyDescent="0.25">
      <c r="A1697" s="3">
        <f>RSI!A1697</f>
        <v>44488</v>
      </c>
      <c r="B1697" s="2">
        <f>RSI!B1697</f>
        <v>4.2885</v>
      </c>
      <c r="C1697" s="2">
        <f>RSI!I1697</f>
        <v>51.690729677146038</v>
      </c>
      <c r="D1697" s="2">
        <f>MACD!E1697</f>
        <v>3.4055707104890587E-2</v>
      </c>
      <c r="E1697" s="2">
        <f>MACD!F1697</f>
        <v>1.4122709989977E-2</v>
      </c>
      <c r="F1697" s="2">
        <f>'Moving Avg'!D1697</f>
        <v>4.3030400000000002</v>
      </c>
      <c r="G1697" s="2">
        <f>'Moving Avg'!F1697</f>
        <v>4.3172550000000012</v>
      </c>
      <c r="H1697" s="2">
        <f>'Moving Avg'!G1697</f>
        <v>4.2613000000000003</v>
      </c>
      <c r="I1697" s="2">
        <f>'Moving Avg'!H1697</f>
        <v>3.053023500000001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</row>
    <row r="1698" spans="1:12" ht="13.5" x14ac:dyDescent="0.25">
      <c r="A1698" s="3">
        <f>RSI!A1698</f>
        <v>44489</v>
      </c>
      <c r="B1698" s="2">
        <f>RSI!B1698</f>
        <v>4.2950999999999997</v>
      </c>
      <c r="C1698" s="2">
        <f>RSI!I1698</f>
        <v>52.341910896527018</v>
      </c>
      <c r="D1698" s="2">
        <f>MACD!E1698</f>
        <v>3.6420873336036941E-2</v>
      </c>
      <c r="E1698" s="2">
        <f>MACD!F1698</f>
        <v>1.858234265918899E-2</v>
      </c>
      <c r="F1698" s="2">
        <f>'Moving Avg'!D1698</f>
        <v>4.3030400000000002</v>
      </c>
      <c r="G1698" s="2">
        <f>'Moving Avg'!F1698</f>
        <v>4.3172550000000012</v>
      </c>
      <c r="H1698" s="2">
        <f>'Moving Avg'!G1698</f>
        <v>4.2715399999999999</v>
      </c>
      <c r="I1698" s="2">
        <f>'Moving Avg'!H1698</f>
        <v>3.0624565000000015</v>
      </c>
      <c r="J1698" s="6" t="str">
        <f>OBV!F1698</f>
        <v>BULLISH</v>
      </c>
      <c r="K1698" s="6" t="str">
        <f>OBV!G1698</f>
        <v>NEUTRAL</v>
      </c>
      <c r="L1698" s="6" t="str">
        <f>OBV!H1698</f>
        <v>NEUTRAL</v>
      </c>
    </row>
    <row r="1699" spans="1:12" ht="13.5" x14ac:dyDescent="0.25">
      <c r="A1699" s="3">
        <f>RSI!A1699</f>
        <v>44490</v>
      </c>
      <c r="B1699" s="2">
        <f>RSI!B1699</f>
        <v>4.2488999999999999</v>
      </c>
      <c r="C1699" s="2">
        <f>RSI!I1699</f>
        <v>47.513833901283768</v>
      </c>
      <c r="D1699" s="2">
        <f>MACD!E1699</f>
        <v>4.0718130373703865E-2</v>
      </c>
      <c r="E1699" s="2">
        <f>MACD!F1699</f>
        <v>2.3009500202091967E-2</v>
      </c>
      <c r="F1699" s="2">
        <f>'Moving Avg'!D1699</f>
        <v>4.2938000000000001</v>
      </c>
      <c r="G1699" s="2">
        <f>'Moving Avg'!F1699</f>
        <v>4.3149449999999998</v>
      </c>
      <c r="H1699" s="2">
        <f>'Moving Avg'!G1699</f>
        <v>4.2768600000000001</v>
      </c>
      <c r="I1699" s="2">
        <f>'Moving Avg'!H1699</f>
        <v>3.0716880000000013</v>
      </c>
      <c r="J1699" s="6" t="str">
        <f>OBV!F1699</f>
        <v>BULLISH</v>
      </c>
      <c r="K1699" s="6" t="str">
        <f>OBV!G1699</f>
        <v>NEUTRAL</v>
      </c>
      <c r="L1699" s="6" t="str">
        <f>OBV!H1699</f>
        <v>BULLISH DIVERGENCE</v>
      </c>
    </row>
    <row r="1700" spans="1:12" ht="13.5" x14ac:dyDescent="0.25">
      <c r="A1700" s="3">
        <f>RSI!A1700</f>
        <v>44491</v>
      </c>
      <c r="B1700" s="2">
        <f>RSI!B1700</f>
        <v>4.2026000000000003</v>
      </c>
      <c r="C1700" s="2">
        <f>RSI!I1700</f>
        <v>43.212008629905249</v>
      </c>
      <c r="D1700" s="2">
        <f>MACD!E1700</f>
        <v>5.1000390099811277E-2</v>
      </c>
      <c r="E1700" s="2">
        <f>MACD!F1700</f>
        <v>2.8607678181635829E-2</v>
      </c>
      <c r="F1700" s="2">
        <f>'Moving Avg'!D1700</f>
        <v>4.2752999999999997</v>
      </c>
      <c r="G1700" s="2">
        <f>'Moving Avg'!F1700</f>
        <v>4.3103200000000008</v>
      </c>
      <c r="H1700" s="2">
        <f>'Moving Avg'!G1700</f>
        <v>4.2771420000000004</v>
      </c>
      <c r="I1700" s="2">
        <f>'Moving Avg'!H1700</f>
        <v>3.0806585000000011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4.2356999999999996</v>
      </c>
      <c r="C1701" s="2">
        <f>RSI!I1701</f>
        <v>46.912478141107037</v>
      </c>
      <c r="D1701" s="2">
        <f>MACD!E1701</f>
        <v>5.7680218772974357E-2</v>
      </c>
      <c r="E1701" s="2">
        <f>MACD!F1701</f>
        <v>3.442218629990354E-2</v>
      </c>
      <c r="F1701" s="2">
        <f>'Moving Avg'!D1701</f>
        <v>4.2541600000000006</v>
      </c>
      <c r="G1701" s="2">
        <f>'Moving Avg'!F1701</f>
        <v>4.3073500000000005</v>
      </c>
      <c r="H1701" s="2">
        <f>'Moving Avg'!G1701</f>
        <v>4.2796140000000005</v>
      </c>
      <c r="I1701" s="2">
        <f>'Moving Avg'!H1701</f>
        <v>3.0897945000000009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4.1630000000000003</v>
      </c>
      <c r="C1702" s="2">
        <f>RSI!I1702</f>
        <v>40.647428719425086</v>
      </c>
      <c r="D1702" s="2">
        <f>MACD!E1702</f>
        <v>5.2659797149122056E-2</v>
      </c>
      <c r="E1702" s="2">
        <f>MACD!F1702</f>
        <v>3.8069708469747249E-2</v>
      </c>
      <c r="F1702" s="2">
        <f>'Moving Avg'!D1702</f>
        <v>4.2290600000000005</v>
      </c>
      <c r="G1702" s="2">
        <f>'Moving Avg'!F1702</f>
        <v>4.301075</v>
      </c>
      <c r="H1702" s="2">
        <f>'Moving Avg'!G1702</f>
        <v>4.2803980000000008</v>
      </c>
      <c r="I1702" s="2">
        <f>'Moving Avg'!H1702</f>
        <v>3.0985670000000014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4.2224000000000004</v>
      </c>
      <c r="C1703" s="2">
        <f>RSI!I1703</f>
        <v>46.888529166181094</v>
      </c>
      <c r="D1703" s="2">
        <f>MACD!E1703</f>
        <v>5.2753087362352957E-2</v>
      </c>
      <c r="E1703" s="2">
        <f>MACD!F1703</f>
        <v>4.1006384248268392E-2</v>
      </c>
      <c r="F1703" s="2">
        <f>'Moving Avg'!D1703</f>
        <v>4.2145200000000003</v>
      </c>
      <c r="G1703" s="2">
        <f>'Moving Avg'!F1703</f>
        <v>4.2957849999999995</v>
      </c>
      <c r="H1703" s="2">
        <f>'Moving Avg'!G1703</f>
        <v>4.2820160000000005</v>
      </c>
      <c r="I1703" s="2">
        <f>'Moving Avg'!H1703</f>
        <v>3.1076365000000017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4.2224000000000004</v>
      </c>
      <c r="C1704" s="2">
        <f>RSI!I1704</f>
        <v>46.888529166181094</v>
      </c>
      <c r="D1704" s="2">
        <f>MACD!E1704</f>
        <v>5.3053493228989446E-2</v>
      </c>
      <c r="E1704" s="2">
        <f>MACD!F1704</f>
        <v>4.3415806044412607E-2</v>
      </c>
      <c r="F1704" s="2">
        <f>'Moving Avg'!D1704</f>
        <v>4.2092200000000002</v>
      </c>
      <c r="G1704" s="2">
        <f>'Moving Avg'!F1704</f>
        <v>4.2878549999999986</v>
      </c>
      <c r="H1704" s="2">
        <f>'Moving Avg'!G1704</f>
        <v>4.2790520000000001</v>
      </c>
      <c r="I1704" s="2">
        <f>'Moving Avg'!H1704</f>
        <v>3.1167060000000011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4.1563999999999997</v>
      </c>
      <c r="C1705" s="2">
        <f>RSI!I1705</f>
        <v>41.293184223841941</v>
      </c>
      <c r="D1705" s="2">
        <f>MACD!E1705</f>
        <v>5.8401634654655865E-2</v>
      </c>
      <c r="E1705" s="2">
        <f>MACD!F1705</f>
        <v>4.6412971766461267E-2</v>
      </c>
      <c r="F1705" s="2">
        <f>'Moving Avg'!D1705</f>
        <v>4.1999799999999992</v>
      </c>
      <c r="G1705" s="2">
        <f>'Moving Avg'!F1705</f>
        <v>4.2766249999999992</v>
      </c>
      <c r="H1705" s="2">
        <f>'Moving Avg'!G1705</f>
        <v>4.2741819999999997</v>
      </c>
      <c r="I1705" s="2">
        <f>'Moving Avg'!H1705</f>
        <v>3.1254455000000005</v>
      </c>
      <c r="J1705" s="6" t="str">
        <f>OBV!F1705</f>
        <v>BEARISH</v>
      </c>
      <c r="K1705" s="6" t="str">
        <f>OBV!G1705</f>
        <v>NEUTRAL</v>
      </c>
      <c r="L1705" s="6" t="str">
        <f>OBV!H1705</f>
        <v>CONFIRMED BEARISH</v>
      </c>
    </row>
    <row r="1706" spans="1:12" ht="13.5" x14ac:dyDescent="0.25">
      <c r="A1706" s="3">
        <f>RSI!A1706</f>
        <v>44501</v>
      </c>
      <c r="B1706" s="2">
        <f>RSI!B1706</f>
        <v>4.2092000000000001</v>
      </c>
      <c r="C1706" s="2">
        <f>RSI!I1706</f>
        <v>46.766150799064626</v>
      </c>
      <c r="D1706" s="2">
        <f>MACD!E1706</f>
        <v>6.671882084679126E-2</v>
      </c>
      <c r="E1706" s="2">
        <f>MACD!F1706</f>
        <v>5.0474141582527263E-2</v>
      </c>
      <c r="F1706" s="2">
        <f>'Moving Avg'!D1706</f>
        <v>4.19468</v>
      </c>
      <c r="G1706" s="2">
        <f>'Moving Avg'!F1706</f>
        <v>4.2716699999999985</v>
      </c>
      <c r="H1706" s="2">
        <f>'Moving Avg'!G1706</f>
        <v>4.2709539999999997</v>
      </c>
      <c r="I1706" s="2">
        <f>'Moving Avg'!H1706</f>
        <v>3.1344490000000009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</row>
    <row r="1707" spans="1:12" ht="13.5" x14ac:dyDescent="0.25">
      <c r="A1707" s="3">
        <f>RSI!A1707</f>
        <v>44502</v>
      </c>
      <c r="B1707" s="2">
        <f>RSI!B1707</f>
        <v>4.1894</v>
      </c>
      <c r="C1707" s="2">
        <f>RSI!I1707</f>
        <v>45.069347528593369</v>
      </c>
      <c r="D1707" s="2">
        <f>MACD!E1707</f>
        <v>6.7309564207048034E-2</v>
      </c>
      <c r="E1707" s="2">
        <f>MACD!F1707</f>
        <v>5.3841226107431424E-2</v>
      </c>
      <c r="F1707" s="2">
        <f>'Moving Avg'!D1707</f>
        <v>4.1999599999999999</v>
      </c>
      <c r="G1707" s="2">
        <f>'Moving Avg'!F1707</f>
        <v>4.2630799999999995</v>
      </c>
      <c r="H1707" s="2">
        <f>'Moving Avg'!G1707</f>
        <v>4.2682700000000002</v>
      </c>
      <c r="I1707" s="2">
        <f>'Moving Avg'!H1707</f>
        <v>3.1433535000000008</v>
      </c>
      <c r="J1707" s="6" t="str">
        <f>OBV!F1707</f>
        <v>BEARISH</v>
      </c>
      <c r="K1707" s="6" t="str">
        <f>OBV!G1707</f>
        <v>NEUTRAL</v>
      </c>
      <c r="L1707" s="6" t="str">
        <f>OBV!H1707</f>
        <v>BEARISH DIVERGENCE</v>
      </c>
    </row>
    <row r="1708" spans="1:12" ht="13.5" x14ac:dyDescent="0.25">
      <c r="A1708" s="3">
        <f>RSI!A1708</f>
        <v>44503</v>
      </c>
      <c r="B1708" s="2">
        <f>RSI!B1708</f>
        <v>4.1959999999999997</v>
      </c>
      <c r="C1708" s="2">
        <f>RSI!I1708</f>
        <v>45.775596901991221</v>
      </c>
      <c r="D1708" s="2">
        <f>MACD!E1708</f>
        <v>6.8661177219135006E-2</v>
      </c>
      <c r="E1708" s="2">
        <f>MACD!F1708</f>
        <v>5.6805216329772146E-2</v>
      </c>
      <c r="F1708" s="2">
        <f>'Moving Avg'!D1708</f>
        <v>4.19468</v>
      </c>
      <c r="G1708" s="2">
        <f>'Moving Avg'!F1708</f>
        <v>4.2561399999999994</v>
      </c>
      <c r="H1708" s="2">
        <f>'Moving Avg'!G1708</f>
        <v>4.2666579999999996</v>
      </c>
      <c r="I1708" s="2">
        <f>'Moving Avg'!H1708</f>
        <v>3.1522910000000008</v>
      </c>
      <c r="J1708" s="6" t="str">
        <f>OBV!F1708</f>
        <v>BEARISH</v>
      </c>
      <c r="K1708" s="6" t="str">
        <f>OBV!G1708</f>
        <v>NEUTRAL</v>
      </c>
      <c r="L1708" s="6" t="str">
        <f>OBV!H1708</f>
        <v>CONFIRMED BEARISH</v>
      </c>
    </row>
    <row r="1709" spans="1:12" ht="13.5" x14ac:dyDescent="0.25">
      <c r="A1709" s="3">
        <f>RSI!A1709</f>
        <v>44504</v>
      </c>
      <c r="B1709" s="2">
        <f>RSI!B1709</f>
        <v>4.1630000000000003</v>
      </c>
      <c r="C1709" s="2">
        <f>RSI!I1709</f>
        <v>42.811716682855639</v>
      </c>
      <c r="D1709" s="2">
        <f>MACD!E1709</f>
        <v>6.5403766590780066E-2</v>
      </c>
      <c r="E1709" s="2">
        <f>MACD!F1709</f>
        <v>5.8524926381973735E-2</v>
      </c>
      <c r="F1709" s="2">
        <f>'Moving Avg'!D1709</f>
        <v>4.1827999999999994</v>
      </c>
      <c r="G1709" s="2">
        <f>'Moving Avg'!F1709</f>
        <v>4.2478800000000003</v>
      </c>
      <c r="H1709" s="2">
        <f>'Moving Avg'!G1709</f>
        <v>4.2646220000000001</v>
      </c>
      <c r="I1709" s="2">
        <f>'Moving Avg'!H1709</f>
        <v>3.1610635000000009</v>
      </c>
      <c r="J1709" s="6" t="str">
        <f>OBV!F1709</f>
        <v>BEARISH</v>
      </c>
      <c r="K1709" s="6" t="str">
        <f>OBV!G1709</f>
        <v>NEUTRAL</v>
      </c>
      <c r="L1709" s="6" t="str">
        <f>OBV!H1709</f>
        <v>CONFIRMED BEARISH</v>
      </c>
    </row>
    <row r="1710" spans="1:12" ht="13.5" x14ac:dyDescent="0.25">
      <c r="A1710" s="3">
        <f>RSI!A1710</f>
        <v>44505</v>
      </c>
      <c r="B1710" s="2">
        <f>RSI!B1710</f>
        <v>4.1630000000000003</v>
      </c>
      <c r="C1710" s="2">
        <f>RSI!I1710</f>
        <v>42.811716682855639</v>
      </c>
      <c r="D1710" s="2">
        <f>MACD!E1710</f>
        <v>5.5962162633056423E-2</v>
      </c>
      <c r="E1710" s="2">
        <f>MACD!F1710</f>
        <v>5.8012373632190278E-2</v>
      </c>
      <c r="F1710" s="2">
        <f>'Moving Avg'!D1710</f>
        <v>4.1841200000000001</v>
      </c>
      <c r="G1710" s="2">
        <f>'Moving Avg'!F1710</f>
        <v>4.2386299999999997</v>
      </c>
      <c r="H1710" s="2">
        <f>'Moving Avg'!G1710</f>
        <v>4.2615279999999993</v>
      </c>
      <c r="I1710" s="2">
        <f>'Moving Avg'!H1710</f>
        <v>3.169836000000001</v>
      </c>
      <c r="J1710" s="6" t="str">
        <f>OBV!F1710</f>
        <v>BEARISH</v>
      </c>
      <c r="K1710" s="6" t="str">
        <f>OBV!G1710</f>
        <v>NEUTRAL</v>
      </c>
      <c r="L1710" s="6" t="str">
        <f>OBV!H1710</f>
        <v>BEARISH DIVERGENCE</v>
      </c>
    </row>
    <row r="1711" spans="1:12" ht="13.5" x14ac:dyDescent="0.25">
      <c r="A1711" s="3">
        <f>RSI!A1711</f>
        <v>44508</v>
      </c>
      <c r="B1711" s="2">
        <f>RSI!B1711</f>
        <v>4.1959999999999997</v>
      </c>
      <c r="C1711" s="2">
        <f>RSI!I1711</f>
        <v>46.806169229894053</v>
      </c>
      <c r="D1711" s="2">
        <f>MACD!E1711</f>
        <v>5.1026294431045116E-2</v>
      </c>
      <c r="E1711" s="2">
        <f>MACD!F1711</f>
        <v>5.6615157791961253E-2</v>
      </c>
      <c r="F1711" s="2">
        <f>'Moving Avg'!D1711</f>
        <v>4.1814800000000005</v>
      </c>
      <c r="G1711" s="2">
        <f>'Moving Avg'!F1711</f>
        <v>4.2310299999999996</v>
      </c>
      <c r="H1711" s="2">
        <f>'Moving Avg'!G1711</f>
        <v>4.2592119999999998</v>
      </c>
      <c r="I1711" s="2">
        <f>'Moving Avg'!H1711</f>
        <v>3.1788320000000003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</row>
    <row r="1712" spans="1:12" ht="13.5" x14ac:dyDescent="0.25">
      <c r="A1712" s="3">
        <f>RSI!A1712</f>
        <v>44509</v>
      </c>
      <c r="B1712" s="2">
        <f>RSI!B1712</f>
        <v>4.1894</v>
      </c>
      <c r="C1712" s="2">
        <f>RSI!I1712</f>
        <v>46.112451024095016</v>
      </c>
      <c r="D1712" s="2">
        <f>MACD!E1712</f>
        <v>3.6334360148203793E-2</v>
      </c>
      <c r="E1712" s="2">
        <f>MACD!F1712</f>
        <v>5.2558998263209769E-2</v>
      </c>
      <c r="F1712" s="2">
        <f>'Moving Avg'!D1712</f>
        <v>4.1814799999999996</v>
      </c>
      <c r="G1712" s="2">
        <f>'Moving Avg'!F1712</f>
        <v>4.2283850000000003</v>
      </c>
      <c r="H1712" s="2">
        <f>'Moving Avg'!G1712</f>
        <v>4.2565279999999994</v>
      </c>
      <c r="I1712" s="2">
        <f>'Moving Avg'!H1712</f>
        <v>3.1877365000000002</v>
      </c>
      <c r="J1712" s="6" t="str">
        <f>OBV!F1712</f>
        <v>BULLISH</v>
      </c>
      <c r="K1712" s="6" t="str">
        <f>OBV!G1712</f>
        <v>NEUTRAL</v>
      </c>
      <c r="L1712" s="6" t="str">
        <f>OBV!H1712</f>
        <v>NEUTRAL</v>
      </c>
    </row>
    <row r="1713" spans="1:12" ht="13.5" x14ac:dyDescent="0.25">
      <c r="A1713" s="3">
        <f>RSI!A1713</f>
        <v>44510</v>
      </c>
      <c r="B1713" s="2">
        <f>RSI!B1713</f>
        <v>4.2224000000000004</v>
      </c>
      <c r="C1713" s="2">
        <f>RSI!I1713</f>
        <v>50.095149605555314</v>
      </c>
      <c r="D1713" s="2">
        <f>MACD!E1713</f>
        <v>3.0802681036026236E-2</v>
      </c>
      <c r="E1713" s="2">
        <f>MACD!F1713</f>
        <v>4.8207734817773067E-2</v>
      </c>
      <c r="F1713" s="2">
        <f>'Moving Avg'!D1713</f>
        <v>4.1867600000000005</v>
      </c>
      <c r="G1713" s="2">
        <f>'Moving Avg'!F1713</f>
        <v>4.2247500000000002</v>
      </c>
      <c r="H1713" s="2">
        <f>'Moving Avg'!G1713</f>
        <v>4.2537999999999991</v>
      </c>
      <c r="I1713" s="2">
        <f>'Moving Avg'!H1713</f>
        <v>3.1968060000000005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</row>
    <row r="1714" spans="1:12" ht="13.5" x14ac:dyDescent="0.25">
      <c r="A1714" s="3">
        <f>RSI!A1714</f>
        <v>44511</v>
      </c>
      <c r="B1714" s="2">
        <f>RSI!B1714</f>
        <v>4.2157999999999998</v>
      </c>
      <c r="C1714" s="2">
        <f>RSI!I1714</f>
        <v>49.31020235497639</v>
      </c>
      <c r="D1714" s="2">
        <f>MACD!E1714</f>
        <v>2.660660559445116E-2</v>
      </c>
      <c r="E1714" s="2">
        <f>MACD!F1714</f>
        <v>4.388750897310869E-2</v>
      </c>
      <c r="F1714" s="2">
        <f>'Moving Avg'!D1714</f>
        <v>4.1973200000000004</v>
      </c>
      <c r="G1714" s="2">
        <f>'Moving Avg'!F1714</f>
        <v>4.2207850000000011</v>
      </c>
      <c r="H1714" s="2">
        <f>'Moving Avg'!G1714</f>
        <v>4.2511739999999989</v>
      </c>
      <c r="I1714" s="2">
        <f>'Moving Avg'!H1714</f>
        <v>3.2061070000000003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</row>
    <row r="1715" spans="1:12" ht="13.5" x14ac:dyDescent="0.25">
      <c r="A1715" s="3">
        <f>RSI!A1715</f>
        <v>44512</v>
      </c>
      <c r="B1715" s="2">
        <f>RSI!B1715</f>
        <v>4.2157999999999998</v>
      </c>
      <c r="C1715" s="2">
        <f>RSI!I1715</f>
        <v>49.31020235497639</v>
      </c>
      <c r="D1715" s="2">
        <f>MACD!E1715</f>
        <v>1.2937240441143416E-2</v>
      </c>
      <c r="E1715" s="2">
        <f>MACD!F1715</f>
        <v>3.7697455266715633E-2</v>
      </c>
      <c r="F1715" s="2">
        <f>'Moving Avg'!D1715</f>
        <v>4.2078800000000003</v>
      </c>
      <c r="G1715" s="2">
        <f>'Moving Avg'!F1715</f>
        <v>4.2168200000000002</v>
      </c>
      <c r="H1715" s="2">
        <f>'Moving Avg'!G1715</f>
        <v>4.2492539999999996</v>
      </c>
      <c r="I1715" s="2">
        <f>'Moving Avg'!H1715</f>
        <v>3.2153194999999992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</row>
    <row r="1716" spans="1:12" ht="13.5" x14ac:dyDescent="0.25">
      <c r="A1716" s="3">
        <f>RSI!A1716</f>
        <v>44515</v>
      </c>
      <c r="B1716" s="2">
        <f>RSI!B1716</f>
        <v>4.2157999999999998</v>
      </c>
      <c r="C1716" s="2">
        <f>RSI!I1716</f>
        <v>49.31020235497639</v>
      </c>
      <c r="D1716" s="2">
        <f>MACD!E1716</f>
        <v>9.5263447746924967E-3</v>
      </c>
      <c r="E1716" s="2">
        <f>MACD!F1716</f>
        <v>3.2063233168311008E-2</v>
      </c>
      <c r="F1716" s="2">
        <f>'Moving Avg'!D1716</f>
        <v>4.2118399999999996</v>
      </c>
      <c r="G1716" s="2">
        <f>'Moving Avg'!F1716</f>
        <v>4.2105399999999999</v>
      </c>
      <c r="H1716" s="2">
        <f>'Moving Avg'!G1716</f>
        <v>4.2488599999999996</v>
      </c>
      <c r="I1716" s="2">
        <f>'Moving Avg'!H1716</f>
        <v>3.2247379999999994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</row>
    <row r="1717" spans="1:12" ht="13.5" x14ac:dyDescent="0.25">
      <c r="A1717" s="3">
        <f>RSI!A1717</f>
        <v>44516</v>
      </c>
      <c r="B1717" s="2">
        <f>RSI!B1717</f>
        <v>4.2224000000000004</v>
      </c>
      <c r="C1717" s="2">
        <f>RSI!I1717</f>
        <v>50.283178516965336</v>
      </c>
      <c r="D1717" s="2">
        <f>MACD!E1717</f>
        <v>3.135171876194498E-3</v>
      </c>
      <c r="E1717" s="2">
        <f>MACD!F1717</f>
        <v>2.6277620909887708E-2</v>
      </c>
      <c r="F1717" s="2">
        <f>'Moving Avg'!D1717</f>
        <v>4.2184399999999993</v>
      </c>
      <c r="G1717" s="2">
        <f>'Moving Avg'!F1717</f>
        <v>4.2072349999999998</v>
      </c>
      <c r="H1717" s="2">
        <f>'Moving Avg'!G1717</f>
        <v>4.2475419999999993</v>
      </c>
      <c r="I1717" s="2">
        <f>'Moving Avg'!H1717</f>
        <v>3.2341304999999987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</row>
    <row r="1718" spans="1:12" ht="13.5" x14ac:dyDescent="0.25">
      <c r="A1718" s="3">
        <f>RSI!A1718</f>
        <v>44517</v>
      </c>
      <c r="B1718" s="2">
        <f>RSI!B1718</f>
        <v>4.2157999999999998</v>
      </c>
      <c r="C1718" s="2">
        <f>RSI!I1718</f>
        <v>49.264814195906425</v>
      </c>
      <c r="D1718" s="2">
        <f>MACD!E1718</f>
        <v>-7.7968064400923964E-4</v>
      </c>
      <c r="E1718" s="2">
        <f>MACD!F1718</f>
        <v>2.086616059910832E-2</v>
      </c>
      <c r="F1718" s="2">
        <f>'Moving Avg'!D1718</f>
        <v>4.2171199999999995</v>
      </c>
      <c r="G1718" s="2">
        <f>'Moving Avg'!F1718</f>
        <v>4.2032700000000007</v>
      </c>
      <c r="H1718" s="2">
        <f>'Moving Avg'!G1718</f>
        <v>4.2447659999999994</v>
      </c>
      <c r="I1718" s="2">
        <f>'Moving Avg'!H1718</f>
        <v>3.2434899999999982</v>
      </c>
      <c r="J1718" s="6" t="str">
        <f>OBV!F1718</f>
        <v>BULLISH</v>
      </c>
      <c r="K1718" s="6" t="str">
        <f>OBV!G1718</f>
        <v>NEUTRAL</v>
      </c>
      <c r="L1718" s="6" t="str">
        <f>OBV!H1718</f>
        <v>BULLISH DIVERGENCE</v>
      </c>
    </row>
    <row r="1719" spans="1:12" ht="13.5" x14ac:dyDescent="0.25">
      <c r="A1719" s="3">
        <f>RSI!A1719</f>
        <v>44518</v>
      </c>
      <c r="B1719" s="2">
        <f>RSI!B1719</f>
        <v>4.2157999999999998</v>
      </c>
      <c r="C1719" s="2">
        <f>RSI!I1719</f>
        <v>49.264814195906425</v>
      </c>
      <c r="D1719" s="2">
        <f>MACD!E1719</f>
        <v>-9.1405516425284716E-3</v>
      </c>
      <c r="E1719" s="2">
        <f>MACD!F1719</f>
        <v>1.4864818150780964E-2</v>
      </c>
      <c r="F1719" s="2">
        <f>'Moving Avg'!D1719</f>
        <v>4.2171199999999995</v>
      </c>
      <c r="G1719" s="2">
        <f>'Moving Avg'!F1719</f>
        <v>4.2016149999999994</v>
      </c>
      <c r="H1719" s="2">
        <f>'Moving Avg'!G1719</f>
        <v>4.2451620000000005</v>
      </c>
      <c r="I1719" s="2">
        <f>'Moving Avg'!H1719</f>
        <v>3.2528199999999976</v>
      </c>
      <c r="J1719" s="6" t="str">
        <f>OBV!F1719</f>
        <v>BULLISH</v>
      </c>
      <c r="K1719" s="6" t="str">
        <f>OBV!G1719</f>
        <v>NEUTRAL</v>
      </c>
      <c r="L1719" s="6" t="str">
        <f>OBV!H1719</f>
        <v>NEUTRAL</v>
      </c>
    </row>
    <row r="1720" spans="1:12" ht="13.5" x14ac:dyDescent="0.25">
      <c r="A1720" s="3">
        <f>RSI!A1720</f>
        <v>44519</v>
      </c>
      <c r="B1720" s="2">
        <f>RSI!B1720</f>
        <v>4.2157999999999998</v>
      </c>
      <c r="C1720" s="2">
        <f>RSI!I1720</f>
        <v>49.264814195906425</v>
      </c>
      <c r="D1720" s="2">
        <f>MACD!E1720</f>
        <v>-1.6188635169658738E-2</v>
      </c>
      <c r="E1720" s="2">
        <f>MACD!F1720</f>
        <v>8.6541274866930255E-3</v>
      </c>
      <c r="F1720" s="2">
        <f>'Moving Avg'!D1720</f>
        <v>4.2171199999999995</v>
      </c>
      <c r="G1720" s="2">
        <f>'Moving Avg'!F1720</f>
        <v>4.2022750000000002</v>
      </c>
      <c r="H1720" s="2">
        <f>'Moving Avg'!G1720</f>
        <v>4.2475400000000008</v>
      </c>
      <c r="I1720" s="2">
        <f>'Moving Avg'!H1720</f>
        <v>3.2621499999999974</v>
      </c>
      <c r="J1720" s="6" t="str">
        <f>OBV!F1720</f>
        <v>BULLISH</v>
      </c>
      <c r="K1720" s="6" t="str">
        <f>OBV!G1720</f>
        <v>NEUTRAL</v>
      </c>
      <c r="L1720" s="6" t="str">
        <f>OBV!H1720</f>
        <v>NEUTRAL</v>
      </c>
    </row>
    <row r="1721" spans="1:12" ht="13.5" x14ac:dyDescent="0.25">
      <c r="A1721" s="3">
        <f>RSI!A1721</f>
        <v>44522</v>
      </c>
      <c r="B1721" s="2">
        <f>RSI!B1721</f>
        <v>4.1761999999999997</v>
      </c>
      <c r="C1721" s="2">
        <f>RSI!I1721</f>
        <v>42.773137781877772</v>
      </c>
      <c r="D1721" s="2">
        <f>MACD!E1721</f>
        <v>-1.4117605053653115E-2</v>
      </c>
      <c r="E1721" s="2">
        <f>MACD!F1721</f>
        <v>4.0997809786237974E-3</v>
      </c>
      <c r="F1721" s="2">
        <f>'Moving Avg'!D1721</f>
        <v>4.2092000000000001</v>
      </c>
      <c r="G1721" s="2">
        <f>'Moving Avg'!F1721</f>
        <v>4.1992999999999991</v>
      </c>
      <c r="H1721" s="2">
        <f>'Moving Avg'!G1721</f>
        <v>4.2475400000000008</v>
      </c>
      <c r="I1721" s="2">
        <f>'Moving Avg'!H1721</f>
        <v>3.2712819999999971</v>
      </c>
      <c r="J1721" s="6" t="str">
        <f>OBV!F1721</f>
        <v>BULLISH</v>
      </c>
      <c r="K1721" s="6" t="str">
        <f>OBV!G1721</f>
        <v>NEUTRAL</v>
      </c>
      <c r="L1721" s="6" t="str">
        <f>OBV!H1721</f>
        <v>BULLISH DIVERGENCE</v>
      </c>
    </row>
    <row r="1722" spans="1:12" ht="13.5" x14ac:dyDescent="0.25">
      <c r="A1722" s="3">
        <f>RSI!A1722</f>
        <v>44523</v>
      </c>
      <c r="B1722" s="2">
        <f>RSI!B1722</f>
        <v>4.2092000000000001</v>
      </c>
      <c r="C1722" s="2">
        <f>RSI!I1722</f>
        <v>48.824903690807474</v>
      </c>
      <c r="D1722" s="2">
        <f>MACD!E1722</f>
        <v>-1.5568306757026029E-2</v>
      </c>
      <c r="E1722" s="2">
        <f>MACD!F1722</f>
        <v>1.6616343149383197E-4</v>
      </c>
      <c r="F1722" s="2">
        <f>'Moving Avg'!D1722</f>
        <v>4.2065599999999996</v>
      </c>
      <c r="G1722" s="2">
        <f>'Moving Avg'!F1722</f>
        <v>4.2016099999999996</v>
      </c>
      <c r="H1722" s="2">
        <f>'Moving Avg'!G1722</f>
        <v>4.2489940000000006</v>
      </c>
      <c r="I1722" s="2">
        <f>'Moving Avg'!H1722</f>
        <v>3.2805789999999972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4.2092000000000001</v>
      </c>
      <c r="C1723" s="2">
        <f>RSI!I1723</f>
        <v>48.824903690807467</v>
      </c>
      <c r="D1723" s="2">
        <f>MACD!E1723</f>
        <v>-1.1676197758164086E-2</v>
      </c>
      <c r="E1723" s="2">
        <f>MACD!F1723</f>
        <v>-2.2023088064377517E-3</v>
      </c>
      <c r="F1723" s="2">
        <f>'Moving Avg'!D1723</f>
        <v>4.2052399999999999</v>
      </c>
      <c r="G1723" s="2">
        <f>'Moving Avg'!F1723</f>
        <v>4.2009499999999997</v>
      </c>
      <c r="H1723" s="2">
        <f>'Moving Avg'!G1723</f>
        <v>4.2505800000000011</v>
      </c>
      <c r="I1723" s="2">
        <f>'Moving Avg'!H1723</f>
        <v>3.290022999999997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4.1959999999999997</v>
      </c>
      <c r="C1724" s="2">
        <f>RSI!I1724</f>
        <v>46.541654248762846</v>
      </c>
      <c r="D1724" s="2">
        <f>MACD!E1724</f>
        <v>-8.3809420153722058E-3</v>
      </c>
      <c r="E1724" s="2">
        <f>MACD!F1724</f>
        <v>-3.438035448224643E-3</v>
      </c>
      <c r="F1724" s="2">
        <f>'Moving Avg'!D1724</f>
        <v>4.2012799999999997</v>
      </c>
      <c r="G1724" s="2">
        <f>'Moving Avg'!F1724</f>
        <v>4.1996299999999991</v>
      </c>
      <c r="H1724" s="2">
        <f>'Moving Avg'!G1724</f>
        <v>4.2525620000000011</v>
      </c>
      <c r="I1724" s="2">
        <f>'Moving Avg'!H1724</f>
        <v>3.2994009999999974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4.1959999999999997</v>
      </c>
      <c r="C1725" s="2">
        <f>RSI!I1725</f>
        <v>46.541654248762839</v>
      </c>
      <c r="D1725" s="2">
        <f>MACD!E1725</f>
        <v>-5.4780386041777263E-3</v>
      </c>
      <c r="E1725" s="2">
        <f>MACD!F1725</f>
        <v>-3.8460360794152597E-3</v>
      </c>
      <c r="F1725" s="2">
        <f>'Moving Avg'!D1725</f>
        <v>4.1973199999999995</v>
      </c>
      <c r="G1725" s="2">
        <f>'Moving Avg'!F1725</f>
        <v>4.2016099999999996</v>
      </c>
      <c r="H1725" s="2">
        <f>'Moving Avg'!G1725</f>
        <v>4.254544000000001</v>
      </c>
      <c r="I1725" s="2">
        <f>'Moving Avg'!H1725</f>
        <v>3.3086614999999977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</row>
    <row r="1726" spans="1:12" ht="13.5" x14ac:dyDescent="0.25">
      <c r="A1726" s="3">
        <f>RSI!A1726</f>
        <v>44529</v>
      </c>
      <c r="B1726" s="2">
        <f>RSI!B1726</f>
        <v>4.1563999999999997</v>
      </c>
      <c r="C1726" s="2">
        <f>RSI!I1726</f>
        <v>40.028751013810933</v>
      </c>
      <c r="D1726" s="2">
        <f>MACD!E1726</f>
        <v>1.771806959727229E-5</v>
      </c>
      <c r="E1726" s="2">
        <f>MACD!F1726</f>
        <v>-3.0732852496127535E-3</v>
      </c>
      <c r="F1726" s="2">
        <f>'Moving Avg'!D1726</f>
        <v>4.1933600000000002</v>
      </c>
      <c r="G1726" s="2">
        <f>'Moving Avg'!F1726</f>
        <v>4.198970000000001</v>
      </c>
      <c r="H1726" s="2">
        <f>'Moving Avg'!G1726</f>
        <v>4.2516380000000007</v>
      </c>
      <c r="I1726" s="2">
        <f>'Moving Avg'!H1726</f>
        <v>3.3177534999999971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</row>
    <row r="1727" spans="1:12" ht="13.5" x14ac:dyDescent="0.25">
      <c r="A1727" s="3">
        <f>RSI!A1727</f>
        <v>44530</v>
      </c>
      <c r="B1727" s="2">
        <f>RSI!B1727</f>
        <v>4.0968999999999998</v>
      </c>
      <c r="C1727" s="2">
        <f>RSI!I1727</f>
        <v>32.638357434501444</v>
      </c>
      <c r="D1727" s="2">
        <f>MACD!E1727</f>
        <v>1.042302351976776E-2</v>
      </c>
      <c r="E1727" s="2">
        <f>MACD!F1727</f>
        <v>-3.7402349573665075E-4</v>
      </c>
      <c r="F1727" s="2">
        <f>'Moving Avg'!D1727</f>
        <v>4.1709000000000005</v>
      </c>
      <c r="G1727" s="2">
        <f>'Moving Avg'!F1727</f>
        <v>4.1943450000000002</v>
      </c>
      <c r="H1727" s="2">
        <f>'Moving Avg'!G1727</f>
        <v>4.247542000000001</v>
      </c>
      <c r="I1727" s="2">
        <f>'Moving Avg'!H1727</f>
        <v>3.3264009999999975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4.1299000000000001</v>
      </c>
      <c r="C1728" s="2">
        <f>RSI!I1728</f>
        <v>39.328868318566087</v>
      </c>
      <c r="D1728" s="2">
        <f>MACD!E1728</f>
        <v>1.6426917835202559E-2</v>
      </c>
      <c r="E1728" s="2">
        <f>MACD!F1728</f>
        <v>2.9861647704511915E-3</v>
      </c>
      <c r="F1728" s="2">
        <f>'Moving Avg'!D1728</f>
        <v>4.1550399999999996</v>
      </c>
      <c r="G1728" s="2">
        <f>'Moving Avg'!F1728</f>
        <v>4.1910400000000019</v>
      </c>
      <c r="H1728" s="2">
        <f>'Moving Avg'!G1728</f>
        <v>4.2442380000000011</v>
      </c>
      <c r="I1728" s="2">
        <f>'Moving Avg'!H1728</f>
        <v>3.3352134999999974</v>
      </c>
      <c r="J1728" s="6" t="str">
        <f>OBV!F1728</f>
        <v>BULLISH</v>
      </c>
      <c r="K1728" s="6" t="str">
        <f>OBV!G1728</f>
        <v>NEUTRAL</v>
      </c>
      <c r="L1728" s="6" t="str">
        <f>OBV!H1728</f>
        <v>BULLISH DIVERGENCE</v>
      </c>
    </row>
    <row r="1729" spans="1:12" ht="13.5" x14ac:dyDescent="0.25">
      <c r="A1729" s="3">
        <f>RSI!A1729</f>
        <v>44532</v>
      </c>
      <c r="B1729" s="2">
        <f>RSI!B1729</f>
        <v>4.1894</v>
      </c>
      <c r="C1729" s="2">
        <f>RSI!I1729</f>
        <v>49.137946813051627</v>
      </c>
      <c r="D1729" s="2">
        <f>MACD!E1729</f>
        <v>1.7515132266552769E-2</v>
      </c>
      <c r="E1729" s="2">
        <f>MACD!F1729</f>
        <v>5.8919582696715066E-3</v>
      </c>
      <c r="F1729" s="2">
        <f>'Moving Avg'!D1729</f>
        <v>4.1537199999999999</v>
      </c>
      <c r="G1729" s="2">
        <f>'Moving Avg'!F1729</f>
        <v>4.1923600000000025</v>
      </c>
      <c r="H1729" s="2">
        <f>'Moving Avg'!G1729</f>
        <v>4.2421240000000004</v>
      </c>
      <c r="I1729" s="2">
        <f>'Moving Avg'!H1729</f>
        <v>3.3444114999999979</v>
      </c>
      <c r="J1729" s="6" t="str">
        <f>OBV!F1729</f>
        <v>BULLISH</v>
      </c>
      <c r="K1729" s="6" t="str">
        <f>OBV!G1729</f>
        <v>NEUTRAL</v>
      </c>
      <c r="L1729" s="6" t="str">
        <f>OBV!H1729</f>
        <v>BULLISH DIVERGENCE</v>
      </c>
    </row>
    <row r="1730" spans="1:12" ht="13.5" x14ac:dyDescent="0.25">
      <c r="A1730" s="3">
        <f>RSI!A1730</f>
        <v>44533</v>
      </c>
      <c r="B1730" s="2">
        <f>RSI!B1730</f>
        <v>4.1894</v>
      </c>
      <c r="C1730" s="2">
        <f>RSI!I1730</f>
        <v>49.137946813051627</v>
      </c>
      <c r="D1730" s="2">
        <f>MACD!E1730</f>
        <v>1.8468973974687053E-2</v>
      </c>
      <c r="E1730" s="2">
        <f>MACD!F1730</f>
        <v>8.4073614106746162E-3</v>
      </c>
      <c r="F1730" s="2">
        <f>'Moving Avg'!D1730</f>
        <v>4.1523999999999992</v>
      </c>
      <c r="G1730" s="2">
        <f>'Moving Avg'!F1730</f>
        <v>4.1936800000000023</v>
      </c>
      <c r="H1730" s="2">
        <f>'Moving Avg'!G1730</f>
        <v>4.2400100000000007</v>
      </c>
      <c r="I1730" s="2">
        <f>'Moving Avg'!H1730</f>
        <v>3.3536094999999979</v>
      </c>
      <c r="J1730" s="6" t="str">
        <f>OBV!F1730</f>
        <v>BULLISH</v>
      </c>
      <c r="K1730" s="6" t="str">
        <f>OBV!G1730</f>
        <v>NEUTRAL</v>
      </c>
      <c r="L1730" s="6" t="str">
        <f>OBV!H1730</f>
        <v>BULLISH DIVERGENCE</v>
      </c>
    </row>
    <row r="1731" spans="1:12" ht="13.5" x14ac:dyDescent="0.25">
      <c r="A1731" s="3">
        <f>RSI!A1731</f>
        <v>44536</v>
      </c>
      <c r="B1731" s="2">
        <f>RSI!B1731</f>
        <v>4.1101000000000001</v>
      </c>
      <c r="C1731" s="2">
        <f>RSI!I1731</f>
        <v>39.313403959353529</v>
      </c>
      <c r="D1731" s="2">
        <f>MACD!E1731</f>
        <v>1.9088434299012746E-2</v>
      </c>
      <c r="E1731" s="2">
        <f>MACD!F1731</f>
        <v>1.0543575988342243E-2</v>
      </c>
      <c r="F1731" s="2">
        <f>'Moving Avg'!D1731</f>
        <v>4.1431399999999998</v>
      </c>
      <c r="G1731" s="2">
        <f>'Moving Avg'!F1731</f>
        <v>4.1893850000000015</v>
      </c>
      <c r="H1731" s="2">
        <f>'Moving Avg'!G1731</f>
        <v>4.2363099999999996</v>
      </c>
      <c r="I1731" s="2">
        <f>'Moving Avg'!H1731</f>
        <v>3.3624109999999972</v>
      </c>
      <c r="J1731" s="6" t="str">
        <f>OBV!F1731</f>
        <v>BULLISH</v>
      </c>
      <c r="K1731" s="6" t="str">
        <f>OBV!G1731</f>
        <v>NEUTRAL</v>
      </c>
      <c r="L1731" s="6" t="str">
        <f>OBV!H1731</f>
        <v>BULLISH DIVERGENCE</v>
      </c>
    </row>
    <row r="1732" spans="1:12" ht="13.5" x14ac:dyDescent="0.25">
      <c r="A1732" s="3">
        <f>RSI!A1732</f>
        <v>44537</v>
      </c>
      <c r="B1732" s="2">
        <f>RSI!B1732</f>
        <v>4.0968999999999998</v>
      </c>
      <c r="C1732" s="2">
        <f>RSI!I1732</f>
        <v>37.953123992995856</v>
      </c>
      <c r="D1732" s="2">
        <f>MACD!E1732</f>
        <v>2.6164211655118841E-2</v>
      </c>
      <c r="E1732" s="2">
        <f>MACD!F1732</f>
        <v>1.3667703121697563E-2</v>
      </c>
      <c r="F1732" s="2">
        <f>'Moving Avg'!D1732</f>
        <v>4.1431399999999998</v>
      </c>
      <c r="G1732" s="2">
        <f>'Moving Avg'!F1732</f>
        <v>4.1847600000000016</v>
      </c>
      <c r="H1732" s="2">
        <f>'Moving Avg'!G1732</f>
        <v>4.2324779999999995</v>
      </c>
      <c r="I1732" s="2">
        <f>'Moving Avg'!H1732</f>
        <v>3.3712639999999978</v>
      </c>
      <c r="J1732" s="6" t="str">
        <f>OBV!F1732</f>
        <v>BULLISH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44538</v>
      </c>
      <c r="B1733" s="2">
        <f>RSI!B1733</f>
        <v>4.0968999999999998</v>
      </c>
      <c r="C1733" s="2">
        <f>RSI!I1733</f>
        <v>37.953123992995856</v>
      </c>
      <c r="D1733" s="2">
        <f>MACD!E1733</f>
        <v>3.2689516288477272E-2</v>
      </c>
      <c r="E1733" s="2">
        <f>MACD!F1733</f>
        <v>1.7472065755053508E-2</v>
      </c>
      <c r="F1733" s="2">
        <f>'Moving Avg'!D1733</f>
        <v>4.1365399999999992</v>
      </c>
      <c r="G1733" s="2">
        <f>'Moving Avg'!F1733</f>
        <v>4.1784850000000011</v>
      </c>
      <c r="H1733" s="2">
        <f>'Moving Avg'!G1733</f>
        <v>4.2278519999999995</v>
      </c>
      <c r="I1733" s="2">
        <f>'Moving Avg'!H1733</f>
        <v>3.380116999999998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4.0968999999999998</v>
      </c>
      <c r="C1734" s="2">
        <f>RSI!I1734</f>
        <v>37.953123992995849</v>
      </c>
      <c r="D1734" s="2">
        <f>MACD!E1734</f>
        <v>3.6678407197364926E-2</v>
      </c>
      <c r="E1734" s="2">
        <f>MACD!F1734</f>
        <v>2.1313334043515791E-2</v>
      </c>
      <c r="F1734" s="2">
        <f>'Moving Avg'!D1734</f>
        <v>4.1180399999999988</v>
      </c>
      <c r="G1734" s="2">
        <f>'Moving Avg'!F1734</f>
        <v>4.1725400000000006</v>
      </c>
      <c r="H1734" s="2">
        <f>'Moving Avg'!G1734</f>
        <v>4.2221700000000002</v>
      </c>
      <c r="I1734" s="2">
        <f>'Moving Avg'!H1734</f>
        <v>3.3888524999999969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4.0968999999999998</v>
      </c>
      <c r="C1735" s="2">
        <f>RSI!I1735</f>
        <v>37.953123992995849</v>
      </c>
      <c r="D1735" s="2">
        <f>MACD!E1735</f>
        <v>4.0514963810340809E-2</v>
      </c>
      <c r="E1735" s="2">
        <f>MACD!F1735</f>
        <v>2.5153659996880795E-2</v>
      </c>
      <c r="F1735" s="2">
        <f>'Moving Avg'!D1735</f>
        <v>4.0995400000000002</v>
      </c>
      <c r="G1735" s="2">
        <f>'Moving Avg'!F1735</f>
        <v>4.166595</v>
      </c>
      <c r="H1735" s="2">
        <f>'Moving Avg'!G1735</f>
        <v>4.216488</v>
      </c>
      <c r="I1735" s="2">
        <f>'Moving Avg'!H1735</f>
        <v>3.3977054999999972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4.0903</v>
      </c>
      <c r="C1736" s="2">
        <f>RSI!I1736</f>
        <v>37.090038775577227</v>
      </c>
      <c r="D1736" s="2">
        <f>MACD!E1736</f>
        <v>3.8585029945175542E-2</v>
      </c>
      <c r="E1736" s="2">
        <f>MACD!F1736</f>
        <v>2.7839933986539746E-2</v>
      </c>
      <c r="F1736" s="2">
        <f>'Moving Avg'!D1736</f>
        <v>4.09558</v>
      </c>
      <c r="G1736" s="2">
        <f>'Moving Avg'!F1736</f>
        <v>4.1603200000000005</v>
      </c>
      <c r="H1736" s="2">
        <f>'Moving Avg'!G1736</f>
        <v>4.2121279999999999</v>
      </c>
      <c r="I1736" s="2">
        <f>'Moving Avg'!H1736</f>
        <v>3.4064374999999973</v>
      </c>
      <c r="J1736" s="6" t="str">
        <f>OBV!F1736</f>
        <v>BEARISH</v>
      </c>
      <c r="K1736" s="6" t="str">
        <f>OBV!G1736</f>
        <v>WEAK</v>
      </c>
      <c r="L1736" s="6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4.0903</v>
      </c>
      <c r="C1737" s="2">
        <f>RSI!I1737</f>
        <v>37.090038775577227</v>
      </c>
      <c r="D1737" s="2">
        <f>MACD!E1737</f>
        <v>2.8232688256568217E-2</v>
      </c>
      <c r="E1737" s="2">
        <f>MACD!F1737</f>
        <v>2.7918484840545439E-2</v>
      </c>
      <c r="F1737" s="2">
        <f>'Moving Avg'!D1737</f>
        <v>4.0942600000000002</v>
      </c>
      <c r="G1737" s="2">
        <f>'Moving Avg'!F1737</f>
        <v>4.153715</v>
      </c>
      <c r="H1737" s="2">
        <f>'Moving Avg'!G1737</f>
        <v>4.2067100000000002</v>
      </c>
      <c r="I1737" s="2">
        <f>'Moving Avg'!H1737</f>
        <v>3.4152284999999973</v>
      </c>
      <c r="J1737" s="6" t="str">
        <f>OBV!F1737</f>
        <v>BEARISH</v>
      </c>
      <c r="K1737" s="6" t="str">
        <f>OBV!G1737</f>
        <v>WEAK</v>
      </c>
      <c r="L1737" s="6" t="str">
        <f>OBV!H1737</f>
        <v>CONFIRMED BEARISH</v>
      </c>
    </row>
    <row r="1738" spans="1:12" ht="13.5" x14ac:dyDescent="0.25">
      <c r="A1738" s="3">
        <f>RSI!A1738</f>
        <v>44545</v>
      </c>
      <c r="B1738" s="2">
        <f>RSI!B1738</f>
        <v>4.0968999999999998</v>
      </c>
      <c r="C1738" s="2">
        <f>RSI!I1738</f>
        <v>38.706589377730602</v>
      </c>
      <c r="D1738" s="2">
        <f>MACD!E1738</f>
        <v>2.4463387067413578E-2</v>
      </c>
      <c r="E1738" s="2">
        <f>MACD!F1738</f>
        <v>2.7227465285919069E-2</v>
      </c>
      <c r="F1738" s="2">
        <f>'Moving Avg'!D1738</f>
        <v>4.0942600000000002</v>
      </c>
      <c r="G1738" s="2">
        <f>'Moving Avg'!F1738</f>
        <v>4.1477699999999995</v>
      </c>
      <c r="H1738" s="2">
        <f>'Moving Avg'!G1738</f>
        <v>4.2019520000000004</v>
      </c>
      <c r="I1738" s="2">
        <f>'Moving Avg'!H1738</f>
        <v>3.4240229999999969</v>
      </c>
      <c r="J1738" s="6" t="str">
        <f>OBV!F1738</f>
        <v>BEARISH</v>
      </c>
      <c r="K1738" s="6" t="str">
        <f>OBV!G1738</f>
        <v>WEAK</v>
      </c>
      <c r="L1738" s="6" t="str">
        <f>OBV!H1738</f>
        <v>NEUTRAL</v>
      </c>
    </row>
    <row r="1739" spans="1:12" ht="13.5" x14ac:dyDescent="0.25">
      <c r="A1739" s="3">
        <f>RSI!A1739</f>
        <v>44546</v>
      </c>
      <c r="B1739" s="2">
        <f>RSI!B1739</f>
        <v>4.0837000000000003</v>
      </c>
      <c r="C1739" s="2">
        <f>RSI!I1739</f>
        <v>36.676689161535066</v>
      </c>
      <c r="D1739" s="2">
        <f>MACD!E1739</f>
        <v>3.1739138134970979E-2</v>
      </c>
      <c r="E1739" s="2">
        <f>MACD!F1739</f>
        <v>2.8129799855729453E-2</v>
      </c>
      <c r="F1739" s="2">
        <f>'Moving Avg'!D1739</f>
        <v>4.0916200000000007</v>
      </c>
      <c r="G1739" s="2">
        <f>'Moving Avg'!F1739</f>
        <v>4.1411649999999991</v>
      </c>
      <c r="H1739" s="2">
        <f>'Moving Avg'!G1739</f>
        <v>4.1970620000000007</v>
      </c>
      <c r="I1739" s="2">
        <f>'Moving Avg'!H1739</f>
        <v>3.4327514999999971</v>
      </c>
      <c r="J1739" s="6" t="str">
        <f>OBV!F1739</f>
        <v>BEARISH</v>
      </c>
      <c r="K1739" s="6" t="str">
        <f>OBV!G1739</f>
        <v>WEAK</v>
      </c>
      <c r="L1739" s="6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4.0837000000000003</v>
      </c>
      <c r="C1740" s="2">
        <f>RSI!I1740</f>
        <v>36.676689161535066</v>
      </c>
      <c r="D1740" s="2">
        <f>MACD!E1740</f>
        <v>3.8282371727674125E-2</v>
      </c>
      <c r="E1740" s="2">
        <f>MACD!F1740</f>
        <v>3.016031423011839E-2</v>
      </c>
      <c r="F1740" s="2">
        <f>'Moving Avg'!D1740</f>
        <v>4.0889800000000003</v>
      </c>
      <c r="G1740" s="2">
        <f>'Moving Avg'!F1740</f>
        <v>4.1345599999999987</v>
      </c>
      <c r="H1740" s="2">
        <f>'Moving Avg'!G1740</f>
        <v>4.1917760000000008</v>
      </c>
      <c r="I1740" s="2">
        <f>'Moving Avg'!H1740</f>
        <v>3.4414799999999972</v>
      </c>
      <c r="J1740" s="6" t="str">
        <f>OBV!F1740</f>
        <v>BEARISH</v>
      </c>
      <c r="K1740" s="6" t="str">
        <f>OBV!G1740</f>
        <v>WEAK</v>
      </c>
      <c r="L1740" s="6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4.0639000000000003</v>
      </c>
      <c r="C1741" s="2">
        <f>RSI!I1741</f>
        <v>33.610328934376113</v>
      </c>
      <c r="D1741" s="2">
        <f>MACD!E1741</f>
        <v>3.3443795519931818E-2</v>
      </c>
      <c r="E1741" s="2">
        <f>MACD!F1741</f>
        <v>3.0817010488081078E-2</v>
      </c>
      <c r="F1741" s="2">
        <f>'Moving Avg'!D1741</f>
        <v>4.0837000000000003</v>
      </c>
      <c r="G1741" s="2">
        <f>'Moving Avg'!F1741</f>
        <v>4.1289449999999999</v>
      </c>
      <c r="H1741" s="2">
        <f>'Moving Avg'!G1741</f>
        <v>4.1860940000000006</v>
      </c>
      <c r="I1741" s="2">
        <f>'Moving Avg'!H1741</f>
        <v>3.4501094999999968</v>
      </c>
      <c r="J1741" s="6" t="str">
        <f>OBV!F1741</f>
        <v>BULLISH</v>
      </c>
      <c r="K1741" s="6" t="str">
        <f>OBV!G1741</f>
        <v>NEUTRAL</v>
      </c>
      <c r="L1741" s="6" t="str">
        <f>OBV!H1741</f>
        <v>BULLISH DIVERGENCE</v>
      </c>
    </row>
    <row r="1742" spans="1:12" ht="13.5" x14ac:dyDescent="0.25">
      <c r="A1742" s="3">
        <f>RSI!A1742</f>
        <v>44552</v>
      </c>
      <c r="B1742" s="2">
        <f>RSI!B1742</f>
        <v>4.0571999999999999</v>
      </c>
      <c r="C1742" s="2">
        <f>RSI!I1742</f>
        <v>32.61660422638937</v>
      </c>
      <c r="D1742" s="2">
        <f>MACD!E1742</f>
        <v>2.826378515181549E-2</v>
      </c>
      <c r="E1742" s="2">
        <f>MACD!F1742</f>
        <v>3.0306365420827961E-2</v>
      </c>
      <c r="F1742" s="2">
        <f>'Moving Avg'!D1742</f>
        <v>4.0770800000000005</v>
      </c>
      <c r="G1742" s="2">
        <f>'Moving Avg'!F1742</f>
        <v>4.1213449999999989</v>
      </c>
      <c r="H1742" s="2">
        <f>'Moving Avg'!G1742</f>
        <v>4.1823920000000001</v>
      </c>
      <c r="I1742" s="2">
        <f>'Moving Avg'!H1742</f>
        <v>3.4587639999999964</v>
      </c>
      <c r="J1742" s="6" t="str">
        <f>OBV!F1742</f>
        <v>BULLISH</v>
      </c>
      <c r="K1742" s="6" t="str">
        <f>OBV!G1742</f>
        <v>NEUTRAL</v>
      </c>
      <c r="L1742" s="6" t="str">
        <f>OBV!H1742</f>
        <v>BULLISH DIVERGENCE</v>
      </c>
    </row>
    <row r="1743" spans="1:12" ht="13.5" x14ac:dyDescent="0.25">
      <c r="A1743" s="3">
        <f>RSI!A1743</f>
        <v>44553</v>
      </c>
      <c r="B1743" s="2">
        <f>RSI!B1743</f>
        <v>4.0571999999999999</v>
      </c>
      <c r="C1743" s="2">
        <f>RSI!I1743</f>
        <v>32.61660422638937</v>
      </c>
      <c r="D1743" s="2">
        <f>MACD!E1743</f>
        <v>2.4335699704979952E-2</v>
      </c>
      <c r="E1743" s="2">
        <f>MACD!F1743</f>
        <v>2.9112232277658363E-2</v>
      </c>
      <c r="F1743" s="2">
        <f>'Moving Avg'!D1743</f>
        <v>4.06914</v>
      </c>
      <c r="G1743" s="2">
        <f>'Moving Avg'!F1743</f>
        <v>4.1137449999999998</v>
      </c>
      <c r="H1743" s="2">
        <f>'Moving Avg'!G1743</f>
        <v>4.1776340000000003</v>
      </c>
      <c r="I1743" s="2">
        <f>'Moving Avg'!H1743</f>
        <v>3.4674184999999964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3.9977999999999998</v>
      </c>
      <c r="C1744" s="2">
        <f>RSI!I1744</f>
        <v>25.012723220635337</v>
      </c>
      <c r="D1744" s="2">
        <f>MACD!E1744</f>
        <v>2.5833231623214381E-2</v>
      </c>
      <c r="E1744" s="2">
        <f>MACD!F1744</f>
        <v>2.8456432146769569E-2</v>
      </c>
      <c r="F1744" s="2">
        <f>'Moving Avg'!D1744</f>
        <v>4.0519599999999993</v>
      </c>
      <c r="G1744" s="2">
        <f>'Moving Avg'!F1744</f>
        <v>4.1038349999999992</v>
      </c>
      <c r="H1744" s="2">
        <f>'Moving Avg'!G1744</f>
        <v>4.1716880000000005</v>
      </c>
      <c r="I1744" s="2">
        <f>'Moving Avg'!H1744</f>
        <v>3.4758934999999962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3.9647000000000001</v>
      </c>
      <c r="C1745" s="2">
        <f>RSI!I1745</f>
        <v>21.942878561379729</v>
      </c>
      <c r="D1745" s="2">
        <f>MACD!E1745</f>
        <v>3.0293312395356153E-2</v>
      </c>
      <c r="E1745" s="2">
        <f>MACD!F1745</f>
        <v>2.8823808196486885E-2</v>
      </c>
      <c r="F1745" s="2">
        <f>'Moving Avg'!D1745</f>
        <v>4.0281599999999997</v>
      </c>
      <c r="G1745" s="2">
        <f>'Moving Avg'!F1745</f>
        <v>4.0922699999999983</v>
      </c>
      <c r="H1745" s="2">
        <f>'Moving Avg'!G1745</f>
        <v>4.1650799999999997</v>
      </c>
      <c r="I1745" s="2">
        <f>'Moving Avg'!H1745</f>
        <v>3.4844084999999967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3.9977999999999998</v>
      </c>
      <c r="C1746" s="2">
        <f>RSI!I1746</f>
        <v>31.055433339472842</v>
      </c>
      <c r="D1746" s="2">
        <f>MACD!E1746</f>
        <v>3.1481770978710522E-2</v>
      </c>
      <c r="E1746" s="2">
        <f>MACD!F1746</f>
        <v>2.9355400752931613E-2</v>
      </c>
      <c r="F1746" s="2">
        <f>'Moving Avg'!D1746</f>
        <v>4.0149400000000002</v>
      </c>
      <c r="G1746" s="2">
        <f>'Moving Avg'!F1746</f>
        <v>4.0843399999999983</v>
      </c>
      <c r="H1746" s="2">
        <f>'Moving Avg'!G1746</f>
        <v>4.1582080000000001</v>
      </c>
      <c r="I1746" s="2">
        <f>'Moving Avg'!H1746</f>
        <v>3.4930009999999969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4.0571999999999999</v>
      </c>
      <c r="C1747" s="2">
        <f>RSI!I1747</f>
        <v>43.747028814011934</v>
      </c>
      <c r="D1747" s="2">
        <f>MACD!E1747</f>
        <v>2.8708263931723543E-2</v>
      </c>
      <c r="E1747" s="2">
        <f>MACD!F1747</f>
        <v>2.9225973388689999E-2</v>
      </c>
      <c r="F1747" s="2">
        <f>'Moving Avg'!D1747</f>
        <v>4.0149400000000002</v>
      </c>
      <c r="G1747" s="2">
        <f>'Moving Avg'!F1747</f>
        <v>4.0823549999999988</v>
      </c>
      <c r="H1747" s="2">
        <f>'Moving Avg'!G1747</f>
        <v>4.153582000000001</v>
      </c>
      <c r="I1747" s="2">
        <f>'Moving Avg'!H1747</f>
        <v>3.5016264999999969</v>
      </c>
      <c r="J1747" s="6" t="str">
        <f>OBV!F1747</f>
        <v>BULLISH</v>
      </c>
      <c r="K1747" s="6" t="str">
        <f>OBV!G1747</f>
        <v>STRONG</v>
      </c>
      <c r="L1747" s="6" t="str">
        <f>OBV!H1747</f>
        <v>NEUTRAL</v>
      </c>
    </row>
    <row r="1748" spans="1:12" ht="13.5" x14ac:dyDescent="0.25">
      <c r="A1748" s="3">
        <f>RSI!A1748</f>
        <v>44560</v>
      </c>
      <c r="B1748" s="2">
        <f>RSI!B1748</f>
        <v>4.0639000000000003</v>
      </c>
      <c r="C1748" s="2">
        <f>RSI!I1748</f>
        <v>44.977383851803111</v>
      </c>
      <c r="D1748" s="2">
        <f>MACD!E1748</f>
        <v>2.7104424918480419E-2</v>
      </c>
      <c r="E1748" s="2">
        <f>MACD!F1748</f>
        <v>2.8801663694648084E-2</v>
      </c>
      <c r="F1748" s="2">
        <f>'Moving Avg'!D1748</f>
        <v>4.0162800000000001</v>
      </c>
      <c r="G1748" s="2">
        <f>'Moving Avg'!F1748</f>
        <v>4.0790549999999985</v>
      </c>
      <c r="H1748" s="2">
        <f>'Moving Avg'!G1748</f>
        <v>4.1489580000000004</v>
      </c>
      <c r="I1748" s="2">
        <f>'Moving Avg'!H1748</f>
        <v>3.5102264999999973</v>
      </c>
      <c r="J1748" s="6" t="str">
        <f>OBV!F1748</f>
        <v>BULLISH</v>
      </c>
      <c r="K1748" s="6" t="str">
        <f>OBV!G1748</f>
        <v>STRONG</v>
      </c>
      <c r="L1748" s="6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4.0837000000000003</v>
      </c>
      <c r="C1749" s="2">
        <f>RSI!I1749</f>
        <v>48.558155212924888</v>
      </c>
      <c r="D1749" s="2">
        <f>MACD!E1749</f>
        <v>2.2417606034389692E-2</v>
      </c>
      <c r="E1749" s="2">
        <f>MACD!F1749</f>
        <v>2.7524852162596408E-2</v>
      </c>
      <c r="F1749" s="2">
        <f>'Moving Avg'!D1749</f>
        <v>4.0334599999999998</v>
      </c>
      <c r="G1749" s="2">
        <f>'Moving Avg'!F1749</f>
        <v>4.0737699999999988</v>
      </c>
      <c r="H1749" s="2">
        <f>'Moving Avg'!G1749</f>
        <v>4.1456540000000004</v>
      </c>
      <c r="I1749" s="2">
        <f>'Moving Avg'!H1749</f>
        <v>3.5189254999999968</v>
      </c>
      <c r="J1749" s="6" t="str">
        <f>OBV!F1749</f>
        <v>BULLISH</v>
      </c>
      <c r="K1749" s="6" t="str">
        <f>OBV!G1749</f>
        <v>STRONG</v>
      </c>
      <c r="L1749" s="6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4.0837000000000003</v>
      </c>
      <c r="C1750" s="2">
        <f>RSI!I1750</f>
        <v>48.558155212924888</v>
      </c>
      <c r="D1750" s="2">
        <f>MACD!E1750</f>
        <v>1.8490125643328525E-2</v>
      </c>
      <c r="E1750" s="2">
        <f>MACD!F1750</f>
        <v>2.5717906858742832E-2</v>
      </c>
      <c r="F1750" s="2">
        <f>'Moving Avg'!D1750</f>
        <v>4.0572600000000003</v>
      </c>
      <c r="G1750" s="2">
        <f>'Moving Avg'!F1750</f>
        <v>4.0684849999999999</v>
      </c>
      <c r="H1750" s="2">
        <f>'Moving Avg'!G1750</f>
        <v>4.1432760000000002</v>
      </c>
      <c r="I1750" s="2">
        <f>'Moving Avg'!H1750</f>
        <v>3.527653999999997</v>
      </c>
      <c r="J1750" s="6" t="str">
        <f>OBV!F1750</f>
        <v>BULLISH</v>
      </c>
      <c r="K1750" s="6" t="str">
        <f>OBV!G1750</f>
        <v>STRONG</v>
      </c>
      <c r="L1750" s="6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4.0770999999999997</v>
      </c>
      <c r="C1751" s="2">
        <f>RSI!I1751</f>
        <v>47.366488904367593</v>
      </c>
      <c r="D1751" s="2">
        <f>MACD!E1751</f>
        <v>1.2645061227046561E-2</v>
      </c>
      <c r="E1751" s="2">
        <f>MACD!F1751</f>
        <v>2.310333773240358E-2</v>
      </c>
      <c r="F1751" s="2">
        <f>'Moving Avg'!D1751</f>
        <v>4.0731200000000003</v>
      </c>
      <c r="G1751" s="2">
        <f>'Moving Avg'!F1751</f>
        <v>4.0668350000000002</v>
      </c>
      <c r="H1751" s="2">
        <f>'Moving Avg'!G1751</f>
        <v>4.140104</v>
      </c>
      <c r="I1751" s="2">
        <f>'Moving Avg'!H1751</f>
        <v>3.5363199999999972</v>
      </c>
      <c r="J1751" s="6" t="str">
        <f>OBV!F1751</f>
        <v>BULLISH</v>
      </c>
      <c r="K1751" s="6" t="str">
        <f>OBV!G1751</f>
        <v>STRONG</v>
      </c>
      <c r="L1751" s="6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4.0639000000000003</v>
      </c>
      <c r="C1752" s="2">
        <f>RSI!I1752</f>
        <v>44.988505979087314</v>
      </c>
      <c r="D1752" s="2">
        <f>MACD!E1752</f>
        <v>7.7180727387684556E-3</v>
      </c>
      <c r="E1752" s="2">
        <f>MACD!F1752</f>
        <v>2.0026284733676555E-2</v>
      </c>
      <c r="F1752" s="2">
        <f>'Moving Avg'!D1752</f>
        <v>4.0744600000000002</v>
      </c>
      <c r="G1752" s="2">
        <f>'Moving Avg'!F1752</f>
        <v>4.0651850000000005</v>
      </c>
      <c r="H1752" s="2">
        <f>'Moving Avg'!G1752</f>
        <v>4.1381220000000001</v>
      </c>
      <c r="I1752" s="2">
        <f>'Moving Avg'!H1752</f>
        <v>3.5450374999999967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</row>
    <row r="1753" spans="1:12" ht="13.5" x14ac:dyDescent="0.25">
      <c r="A1753" s="3">
        <f>RSI!A1753</f>
        <v>44567</v>
      </c>
      <c r="B1753" s="2">
        <f>RSI!B1753</f>
        <v>4.0639000000000003</v>
      </c>
      <c r="C1753" s="2">
        <f>RSI!I1753</f>
        <v>44.988505979087307</v>
      </c>
      <c r="D1753" s="2">
        <f>MACD!E1753</f>
        <v>3.693588051498331E-3</v>
      </c>
      <c r="E1753" s="2">
        <f>MACD!F1753</f>
        <v>1.675974539724091E-2</v>
      </c>
      <c r="F1753" s="2">
        <f>'Moving Avg'!D1753</f>
        <v>4.0744600000000002</v>
      </c>
      <c r="G1753" s="2">
        <f>'Moving Avg'!F1753</f>
        <v>4.0635349999999999</v>
      </c>
      <c r="H1753" s="2">
        <f>'Moving Avg'!G1753</f>
        <v>4.1349520000000002</v>
      </c>
      <c r="I1753" s="2">
        <f>'Moving Avg'!H1753</f>
        <v>3.553607999999997</v>
      </c>
      <c r="J1753" s="6" t="str">
        <f>OBV!F1753</f>
        <v>BEARISH</v>
      </c>
      <c r="K1753" s="6" t="str">
        <f>OBV!G1753</f>
        <v>NEUTRAL</v>
      </c>
      <c r="L1753" s="6" t="str">
        <f>OBV!H1753</f>
        <v>NEUTRAL</v>
      </c>
    </row>
    <row r="1754" spans="1:12" ht="13.5" x14ac:dyDescent="0.25">
      <c r="A1754" s="3">
        <f>RSI!A1754</f>
        <v>44568</v>
      </c>
      <c r="B1754" s="2">
        <f>RSI!B1754</f>
        <v>4.0837000000000003</v>
      </c>
      <c r="C1754" s="2">
        <f>RSI!I1754</f>
        <v>49.40713403924898</v>
      </c>
      <c r="D1754" s="2">
        <f>MACD!E1754</f>
        <v>-1.0183071894955376E-2</v>
      </c>
      <c r="E1754" s="2">
        <f>MACD!F1754</f>
        <v>1.1371181938801654E-2</v>
      </c>
      <c r="F1754" s="2">
        <f>'Moving Avg'!D1754</f>
        <v>4.0744600000000002</v>
      </c>
      <c r="G1754" s="2">
        <f>'Moving Avg'!F1754</f>
        <v>4.0628750000000009</v>
      </c>
      <c r="H1754" s="2">
        <f>'Moving Avg'!G1754</f>
        <v>4.1321779999999997</v>
      </c>
      <c r="I1754" s="2">
        <f>'Moving Avg'!H1754</f>
        <v>3.5622774999999969</v>
      </c>
      <c r="J1754" s="6" t="str">
        <f>OBV!F1754</f>
        <v>BULLISH</v>
      </c>
      <c r="K1754" s="6" t="str">
        <f>OBV!G1754</f>
        <v>NEUTRAL</v>
      </c>
      <c r="L1754" s="6" t="str">
        <f>OBV!H1754</f>
        <v>NEUTRAL</v>
      </c>
    </row>
    <row r="1755" spans="1:12" ht="13.5" x14ac:dyDescent="0.25">
      <c r="A1755" s="3">
        <f>RSI!A1755</f>
        <v>44571</v>
      </c>
      <c r="B1755" s="2">
        <f>RSI!B1755</f>
        <v>4.0903</v>
      </c>
      <c r="C1755" s="2">
        <f>RSI!I1755</f>
        <v>50.825021030108054</v>
      </c>
      <c r="D1755" s="2">
        <f>MACD!E1755</f>
        <v>-2.7499166475282166E-2</v>
      </c>
      <c r="E1755" s="2">
        <f>MACD!F1755</f>
        <v>3.5971122559848908E-3</v>
      </c>
      <c r="F1755" s="2">
        <f>'Moving Avg'!D1755</f>
        <v>4.07578</v>
      </c>
      <c r="G1755" s="2">
        <f>'Moving Avg'!F1755</f>
        <v>4.062545000000001</v>
      </c>
      <c r="H1755" s="2">
        <f>'Moving Avg'!G1755</f>
        <v>4.1308559999999996</v>
      </c>
      <c r="I1755" s="2">
        <f>'Moving Avg'!H1755</f>
        <v>3.5709799999999974</v>
      </c>
      <c r="J1755" s="6" t="str">
        <f>OBV!F1755</f>
        <v>BULLISH</v>
      </c>
      <c r="K1755" s="6" t="str">
        <f>OBV!G1755</f>
        <v>NEUTRAL</v>
      </c>
      <c r="L1755" s="6" t="str">
        <f>OBV!H1755</f>
        <v>CONFIRMED BULLISH</v>
      </c>
    </row>
    <row r="1756" spans="1:12" ht="13.5" x14ac:dyDescent="0.25">
      <c r="A1756" s="3">
        <f>RSI!A1756</f>
        <v>44572</v>
      </c>
      <c r="B1756" s="2">
        <f>RSI!B1756</f>
        <v>4.0903</v>
      </c>
      <c r="C1756" s="2">
        <f>RSI!I1756</f>
        <v>50.825021030108068</v>
      </c>
      <c r="D1756" s="2">
        <f>MACD!E1756</f>
        <v>-3.7091557767843675E-2</v>
      </c>
      <c r="E1756" s="2">
        <f>MACD!F1756</f>
        <v>-4.5406217487808228E-3</v>
      </c>
      <c r="F1756" s="2">
        <f>'Moving Avg'!D1756</f>
        <v>4.0784199999999995</v>
      </c>
      <c r="G1756" s="2">
        <f>'Moving Avg'!F1756</f>
        <v>4.0625450000000001</v>
      </c>
      <c r="H1756" s="2">
        <f>'Moving Avg'!G1756</f>
        <v>4.1284780000000003</v>
      </c>
      <c r="I1756" s="2">
        <f>'Moving Avg'!H1756</f>
        <v>3.5796824999999965</v>
      </c>
      <c r="J1756" s="6" t="str">
        <f>OBV!F1756</f>
        <v>BULLISH</v>
      </c>
      <c r="K1756" s="6" t="str">
        <f>OBV!G1756</f>
        <v>NEUTRAL</v>
      </c>
      <c r="L1756" s="6" t="str">
        <f>OBV!H1756</f>
        <v>CONFIRMED BULLISH</v>
      </c>
    </row>
    <row r="1757" spans="1:12" ht="13.5" x14ac:dyDescent="0.25">
      <c r="A1757" s="3">
        <f>RSI!A1757</f>
        <v>44573</v>
      </c>
      <c r="B1757" s="2">
        <f>RSI!B1757</f>
        <v>4.0903</v>
      </c>
      <c r="C1757" s="2">
        <f>RSI!I1757</f>
        <v>50.825021030108068</v>
      </c>
      <c r="D1757" s="2">
        <f>MACD!E1757</f>
        <v>-3.6099937751839839E-2</v>
      </c>
      <c r="E1757" s="2">
        <f>MACD!F1757</f>
        <v>-1.0852484949392626E-2</v>
      </c>
      <c r="F1757" s="2">
        <f>'Moving Avg'!D1757</f>
        <v>4.0836999999999994</v>
      </c>
      <c r="G1757" s="2">
        <f>'Moving Avg'!F1757</f>
        <v>4.062545000000001</v>
      </c>
      <c r="H1757" s="2">
        <f>'Moving Avg'!G1757</f>
        <v>4.1264960000000004</v>
      </c>
      <c r="I1757" s="2">
        <f>'Moving Avg'!H1757</f>
        <v>3.5883849999999962</v>
      </c>
      <c r="J1757" s="6" t="str">
        <f>OBV!F1757</f>
        <v>BULLISH</v>
      </c>
      <c r="K1757" s="6" t="str">
        <f>OBV!G1757</f>
        <v>NEUTRAL</v>
      </c>
      <c r="L1757" s="6" t="str">
        <f>OBV!H1757</f>
        <v>CONFIRMED BULLISH</v>
      </c>
    </row>
    <row r="1758" spans="1:12" ht="13.5" x14ac:dyDescent="0.25">
      <c r="A1758" s="3">
        <f>RSI!A1758</f>
        <v>44574</v>
      </c>
      <c r="B1758" s="2">
        <f>RSI!B1758</f>
        <v>4.1299000000000001</v>
      </c>
      <c r="C1758" s="2">
        <f>RSI!I1758</f>
        <v>59.360144233700822</v>
      </c>
      <c r="D1758" s="2">
        <f>MACD!E1758</f>
        <v>-3.719140426064893E-2</v>
      </c>
      <c r="E1758" s="2">
        <f>MACD!F1758</f>
        <v>-1.6120268811643888E-2</v>
      </c>
      <c r="F1758" s="2">
        <f>'Moving Avg'!D1758</f>
        <v>4.0968999999999998</v>
      </c>
      <c r="G1758" s="2">
        <f>'Moving Avg'!F1758</f>
        <v>4.0641950000000007</v>
      </c>
      <c r="H1758" s="2">
        <f>'Moving Avg'!G1758</f>
        <v>4.1251740000000003</v>
      </c>
      <c r="I1758" s="2">
        <f>'Moving Avg'!H1758</f>
        <v>3.5972854999999959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4.1959999999999997</v>
      </c>
      <c r="C1759" s="2">
        <f>RSI!I1759</f>
        <v>69.024533668628038</v>
      </c>
      <c r="D1759" s="2">
        <f>MACD!E1759</f>
        <v>-4.0224987374266163E-2</v>
      </c>
      <c r="E1759" s="2">
        <f>MACD!F1759</f>
        <v>-2.0941212524168341E-2</v>
      </c>
      <c r="F1759" s="2">
        <f>'Moving Avg'!D1759</f>
        <v>4.1193600000000004</v>
      </c>
      <c r="G1759" s="2">
        <f>'Moving Avg'!F1759</f>
        <v>4.0698100000000013</v>
      </c>
      <c r="H1759" s="2">
        <f>'Moving Avg'!G1759</f>
        <v>4.1258340000000011</v>
      </c>
      <c r="I1759" s="2">
        <f>'Moving Avg'!H1759</f>
        <v>3.6063699999999961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4.2950999999999997</v>
      </c>
      <c r="C1760" s="2">
        <f>RSI!I1760</f>
        <v>77.618138029871417</v>
      </c>
      <c r="D1760" s="2">
        <f>MACD!E1760</f>
        <v>-5.0763834686938125E-2</v>
      </c>
      <c r="E1760" s="2">
        <f>MACD!F1760</f>
        <v>-2.6905736956722302E-2</v>
      </c>
      <c r="F1760" s="2">
        <f>'Moving Avg'!D1760</f>
        <v>4.1603200000000005</v>
      </c>
      <c r="G1760" s="2">
        <f>'Moving Avg'!F1760</f>
        <v>4.0803800000000008</v>
      </c>
      <c r="H1760" s="2">
        <f>'Moving Avg'!G1760</f>
        <v>4.1284760000000009</v>
      </c>
      <c r="I1760" s="2">
        <f>'Moving Avg'!H1760</f>
        <v>3.6159499999999962</v>
      </c>
      <c r="J1760" s="6" t="str">
        <f>OBV!F1760</f>
        <v>BULLISH</v>
      </c>
      <c r="K1760" s="6" t="str">
        <f>OBV!G1760</f>
        <v>STRONG</v>
      </c>
      <c r="L1760" s="6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4.2686999999999999</v>
      </c>
      <c r="C1761" s="2">
        <f>RSI!I1761</f>
        <v>71.895769859665307</v>
      </c>
      <c r="D1761" s="2">
        <f>MACD!E1761</f>
        <v>-5.9911206972514286E-2</v>
      </c>
      <c r="E1761" s="2">
        <f>MACD!F1761</f>
        <v>-3.3506830959880704E-2</v>
      </c>
      <c r="F1761" s="2">
        <f>'Moving Avg'!D1761</f>
        <v>4.1959999999999997</v>
      </c>
      <c r="G1761" s="2">
        <f>'Moving Avg'!F1761</f>
        <v>4.0906200000000004</v>
      </c>
      <c r="H1761" s="2">
        <f>'Moving Avg'!G1761</f>
        <v>4.1299300000000008</v>
      </c>
      <c r="I1761" s="2">
        <f>'Moving Avg'!H1761</f>
        <v>3.6253979999999966</v>
      </c>
      <c r="J1761" s="6" t="str">
        <f>OBV!F1761</f>
        <v>BULLISH</v>
      </c>
      <c r="K1761" s="6" t="str">
        <f>OBV!G1761</f>
        <v>NEUTRAL</v>
      </c>
      <c r="L1761" s="6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4.2686999999999999</v>
      </c>
      <c r="C1762" s="2">
        <f>RSI!I1762</f>
        <v>71.895769859665293</v>
      </c>
      <c r="D1762" s="2">
        <f>MACD!E1762</f>
        <v>-7.0609447857536978E-2</v>
      </c>
      <c r="E1762" s="2">
        <f>MACD!F1762</f>
        <v>-4.0927354339411956E-2</v>
      </c>
      <c r="F1762" s="2">
        <f>'Moving Avg'!D1762</f>
        <v>4.2316799999999999</v>
      </c>
      <c r="G1762" s="2">
        <f>'Moving Avg'!F1762</f>
        <v>4.1011949999999997</v>
      </c>
      <c r="H1762" s="2">
        <f>'Moving Avg'!G1762</f>
        <v>4.1315160000000004</v>
      </c>
      <c r="I1762" s="2">
        <f>'Moving Avg'!H1762</f>
        <v>3.6348459999999965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4.2885</v>
      </c>
      <c r="C1763" s="2">
        <f>RSI!I1763</f>
        <v>73.589410627553377</v>
      </c>
      <c r="D1763" s="2">
        <f>MACD!E1763</f>
        <v>-8.1987164244861965E-2</v>
      </c>
      <c r="E1763" s="2">
        <f>MACD!F1763</f>
        <v>-4.9139316320501961E-2</v>
      </c>
      <c r="F1763" s="2">
        <f>'Moving Avg'!D1763</f>
        <v>4.263399999999999</v>
      </c>
      <c r="G1763" s="2">
        <f>'Moving Avg'!F1763</f>
        <v>4.1127599999999997</v>
      </c>
      <c r="H1763" s="2">
        <f>'Moving Avg'!G1763</f>
        <v>4.1328379999999996</v>
      </c>
      <c r="I1763" s="2">
        <f>'Moving Avg'!H1763</f>
        <v>3.644392999999996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</row>
    <row r="1764" spans="1:12" ht="13.5" x14ac:dyDescent="0.25">
      <c r="A1764" s="3">
        <f>RSI!A1764</f>
        <v>44582</v>
      </c>
      <c r="B1764" s="2">
        <f>RSI!B1764</f>
        <v>4.3216000000000001</v>
      </c>
      <c r="C1764" s="2">
        <f>RSI!I1764</f>
        <v>76.174304300564131</v>
      </c>
      <c r="D1764" s="2">
        <f>MACD!E1764</f>
        <v>-9.1932245012768199E-2</v>
      </c>
      <c r="E1764" s="2">
        <f>MACD!F1764</f>
        <v>-5.7697902058955211E-2</v>
      </c>
      <c r="F1764" s="2">
        <f>'Moving Avg'!D1764</f>
        <v>4.2885200000000001</v>
      </c>
      <c r="G1764" s="2">
        <f>'Moving Avg'!F1764</f>
        <v>4.1289499999999997</v>
      </c>
      <c r="H1764" s="2">
        <f>'Moving Avg'!G1764</f>
        <v>4.1349539999999987</v>
      </c>
      <c r="I1764" s="2">
        <f>'Moving Avg'!H1764</f>
        <v>3.6540464999999966</v>
      </c>
      <c r="J1764" s="6" t="str">
        <f>OBV!F1764</f>
        <v>BULLISH</v>
      </c>
      <c r="K1764" s="6" t="str">
        <f>OBV!G1764</f>
        <v>STRONG</v>
      </c>
      <c r="L1764" s="6" t="str">
        <f>OBV!H1764</f>
        <v>CONFIRMED BULLISH</v>
      </c>
    </row>
    <row r="1765" spans="1:12" ht="13.5" x14ac:dyDescent="0.25">
      <c r="A1765" s="3">
        <f>RSI!A1765</f>
        <v>44585</v>
      </c>
      <c r="B1765" s="2">
        <f>RSI!B1765</f>
        <v>4.4934000000000003</v>
      </c>
      <c r="C1765" s="2">
        <f>RSI!I1765</f>
        <v>84.599490762967704</v>
      </c>
      <c r="D1765" s="2">
        <f>MACD!E1765</f>
        <v>-0.11309796646895975</v>
      </c>
      <c r="E1765" s="2">
        <f>MACD!F1765</f>
        <v>-6.8777914940956128E-2</v>
      </c>
      <c r="F1765" s="2">
        <f>'Moving Avg'!D1765</f>
        <v>4.3281800000000006</v>
      </c>
      <c r="G1765" s="2">
        <f>'Moving Avg'!F1765</f>
        <v>4.155384999999999</v>
      </c>
      <c r="H1765" s="2">
        <f>'Moving Avg'!G1765</f>
        <v>4.1405059999999994</v>
      </c>
      <c r="I1765" s="2">
        <f>'Moving Avg'!H1765</f>
        <v>3.6647059999999967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4.5594000000000001</v>
      </c>
      <c r="C1766" s="2">
        <f>RSI!I1766</f>
        <v>86.565007784159349</v>
      </c>
      <c r="D1766" s="2">
        <f>MACD!E1766</f>
        <v>-0.13787455203755439</v>
      </c>
      <c r="E1766" s="2">
        <f>MACD!F1766</f>
        <v>-8.2597242360275783E-2</v>
      </c>
      <c r="F1766" s="2">
        <f>'Moving Avg'!D1766</f>
        <v>4.3863199999999996</v>
      </c>
      <c r="G1766" s="2">
        <f>'Moving Avg'!F1766</f>
        <v>4.183465</v>
      </c>
      <c r="H1766" s="2">
        <f>'Moving Avg'!G1766</f>
        <v>4.1473779999999998</v>
      </c>
      <c r="I1766" s="2">
        <f>'Moving Avg'!H1766</f>
        <v>3.6756954999999967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4.6916000000000002</v>
      </c>
      <c r="C1767" s="2">
        <f>RSI!I1767</f>
        <v>89.4652703935825</v>
      </c>
      <c r="D1767" s="2">
        <f>MACD!E1767</f>
        <v>-0.17085364839998629</v>
      </c>
      <c r="E1767" s="2">
        <f>MACD!F1767</f>
        <v>-0.1002485235682179</v>
      </c>
      <c r="F1767" s="2">
        <f>'Moving Avg'!D1767</f>
        <v>4.4709000000000003</v>
      </c>
      <c r="G1767" s="2">
        <f>'Moving Avg'!F1767</f>
        <v>4.215185</v>
      </c>
      <c r="H1767" s="2">
        <f>'Moving Avg'!G1767</f>
        <v>4.1567619999999987</v>
      </c>
      <c r="I1767" s="2">
        <f>'Moving Avg'!H1767</f>
        <v>3.687404499999996</v>
      </c>
      <c r="J1767" s="6" t="str">
        <f>OBV!F1767</f>
        <v>BULLISH</v>
      </c>
      <c r="K1767" s="6" t="str">
        <f>OBV!G1767</f>
        <v>STRONG</v>
      </c>
      <c r="L1767" s="6" t="str">
        <f>OBV!H1767</f>
        <v>CONFIRMED BULLISH</v>
      </c>
    </row>
    <row r="1768" spans="1:12" ht="13.5" x14ac:dyDescent="0.25">
      <c r="A1768" s="3">
        <f>RSI!A1768</f>
        <v>44588</v>
      </c>
      <c r="B1768" s="2">
        <f>RSI!B1768</f>
        <v>4.7245999999999997</v>
      </c>
      <c r="C1768" s="2">
        <f>RSI!I1768</f>
        <v>90.043089220426438</v>
      </c>
      <c r="D1768" s="2">
        <f>MACD!E1768</f>
        <v>-0.19794948004120716</v>
      </c>
      <c r="E1768" s="2">
        <f>MACD!F1768</f>
        <v>-0.11978871486281575</v>
      </c>
      <c r="F1768" s="2">
        <f>'Moving Avg'!D1768</f>
        <v>4.5581200000000006</v>
      </c>
      <c r="G1768" s="2">
        <f>'Moving Avg'!F1768</f>
        <v>4.248219999999999</v>
      </c>
      <c r="H1768" s="2">
        <f>'Moving Avg'!G1768</f>
        <v>4.1669379999999991</v>
      </c>
      <c r="I1768" s="2">
        <f>'Moving Avg'!H1768</f>
        <v>3.6992784999999966</v>
      </c>
      <c r="J1768" s="6" t="str">
        <f>OBV!F1768</f>
        <v>BULLISH</v>
      </c>
      <c r="K1768" s="6" t="str">
        <f>OBV!G1768</f>
        <v>STRONG</v>
      </c>
      <c r="L1768" s="6" t="str">
        <f>OBV!H1768</f>
        <v>CONFIRMED BULLISH</v>
      </c>
    </row>
    <row r="1769" spans="1:12" ht="13.5" x14ac:dyDescent="0.25">
      <c r="A1769" s="3">
        <f>RSI!A1769</f>
        <v>44589</v>
      </c>
      <c r="B1769" s="2">
        <f>RSI!B1769</f>
        <v>4.6783999999999999</v>
      </c>
      <c r="C1769" s="2">
        <f>RSI!I1769</f>
        <v>83.165675752019339</v>
      </c>
      <c r="D1769" s="2">
        <f>MACD!E1769</f>
        <v>-0.21010832842061156</v>
      </c>
      <c r="E1769" s="2">
        <f>MACD!F1769</f>
        <v>-0.13785263757437494</v>
      </c>
      <c r="F1769" s="2">
        <f>'Moving Avg'!D1769</f>
        <v>4.62948</v>
      </c>
      <c r="G1769" s="2">
        <f>'Moving Avg'!F1769</f>
        <v>4.2779549999999986</v>
      </c>
      <c r="H1769" s="2">
        <f>'Moving Avg'!G1769</f>
        <v>4.1761899999999992</v>
      </c>
      <c r="I1769" s="2">
        <f>'Moving Avg'!H1769</f>
        <v>3.7107749999999964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4.7245999999999997</v>
      </c>
      <c r="C1770" s="2">
        <f>RSI!I1770</f>
        <v>84.44513287728067</v>
      </c>
      <c r="D1770" s="2">
        <f>MACD!E1770</f>
        <v>-0.21091359904925433</v>
      </c>
      <c r="E1770" s="2">
        <f>MACD!F1770</f>
        <v>-0.15246482986935081</v>
      </c>
      <c r="F1770" s="2">
        <f>'Moving Avg'!D1770</f>
        <v>4.6757200000000001</v>
      </c>
      <c r="G1770" s="2">
        <f>'Moving Avg'!F1770</f>
        <v>4.3099999999999996</v>
      </c>
      <c r="H1770" s="2">
        <f>'Moving Avg'!G1770</f>
        <v>4.1863659999999996</v>
      </c>
      <c r="I1770" s="2">
        <f>'Moving Avg'!H1770</f>
        <v>3.7223554999999964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4.6916000000000002</v>
      </c>
      <c r="C1771" s="2">
        <f>RSI!I1771</f>
        <v>79.780845184383324</v>
      </c>
      <c r="D1771" s="2">
        <f>MACD!E1771</f>
        <v>-0.21565261621928311</v>
      </c>
      <c r="E1771" s="2">
        <f>MACD!F1771</f>
        <v>-0.16510238713933728</v>
      </c>
      <c r="F1771" s="2">
        <f>'Moving Avg'!D1771</f>
        <v>4.7021600000000001</v>
      </c>
      <c r="G1771" s="2">
        <f>'Moving Avg'!F1771</f>
        <v>4.3407249999999991</v>
      </c>
      <c r="H1771" s="2">
        <f>'Moving Avg'!G1771</f>
        <v>4.1966739999999998</v>
      </c>
      <c r="I1771" s="2">
        <f>'Moving Avg'!H1771</f>
        <v>3.734064499999997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4.7511000000000001</v>
      </c>
      <c r="C1772" s="2">
        <f>RSI!I1772</f>
        <v>81.739309290149663</v>
      </c>
      <c r="D1772" s="2">
        <f>MACD!E1772</f>
        <v>-0.22613472236424226</v>
      </c>
      <c r="E1772" s="2">
        <f>MACD!F1772</f>
        <v>-0.17730885418431827</v>
      </c>
      <c r="F1772" s="2">
        <f>'Moving Avg'!D1772</f>
        <v>4.7140599999999999</v>
      </c>
      <c r="G1772" s="2">
        <f>'Moving Avg'!F1772</f>
        <v>4.3750849999999994</v>
      </c>
      <c r="H1772" s="2">
        <f>'Moving Avg'!G1772</f>
        <v>4.2075119999999995</v>
      </c>
      <c r="I1772" s="2">
        <f>'Moving Avg'!H1772</f>
        <v>3.745924499999997</v>
      </c>
      <c r="J1772" s="6" t="str">
        <f>OBV!F1772</f>
        <v>BULLISH</v>
      </c>
      <c r="K1772" s="6" t="str">
        <f>OBV!G1772</f>
        <v>NEUTRAL</v>
      </c>
      <c r="L1772" s="6" t="str">
        <f>OBV!H1772</f>
        <v>CONFIRMED BULLISH</v>
      </c>
    </row>
    <row r="1773" spans="1:12" ht="13.5" x14ac:dyDescent="0.25">
      <c r="A1773" s="3">
        <f>RSI!A1773</f>
        <v>44595</v>
      </c>
      <c r="B1773" s="2">
        <f>RSI!B1773</f>
        <v>4.7378999999999998</v>
      </c>
      <c r="C1773" s="2">
        <f>RSI!I1773</f>
        <v>79.890511267287664</v>
      </c>
      <c r="D1773" s="2">
        <f>MACD!E1773</f>
        <v>-0.23324366908904803</v>
      </c>
      <c r="E1773" s="2">
        <f>MACD!F1773</f>
        <v>-0.18849581716526426</v>
      </c>
      <c r="F1773" s="2">
        <f>'Moving Avg'!D1773</f>
        <v>4.7167200000000005</v>
      </c>
      <c r="G1773" s="2">
        <f>'Moving Avg'!F1773</f>
        <v>4.4087849999999991</v>
      </c>
      <c r="H1773" s="2">
        <f>'Moving Avg'!G1773</f>
        <v>4.2180860000000004</v>
      </c>
      <c r="I1773" s="2">
        <f>'Moving Avg'!H1773</f>
        <v>3.7576009999999966</v>
      </c>
      <c r="J1773" s="6" t="str">
        <f>OBV!F1773</f>
        <v>BEARISH</v>
      </c>
      <c r="K1773" s="6" t="str">
        <f>OBV!G1773</f>
        <v>NEUTRAL</v>
      </c>
      <c r="L1773" s="6" t="str">
        <f>OBV!H1773</f>
        <v>BEARISH DIVERGENCE</v>
      </c>
    </row>
    <row r="1774" spans="1:12" ht="13.5" x14ac:dyDescent="0.25">
      <c r="A1774" s="3">
        <f>RSI!A1774</f>
        <v>44596</v>
      </c>
      <c r="B1774" s="2">
        <f>RSI!B1774</f>
        <v>4.7313000000000001</v>
      </c>
      <c r="C1774" s="2">
        <f>RSI!I1774</f>
        <v>78.929228733759217</v>
      </c>
      <c r="D1774" s="2">
        <f>MACD!E1774</f>
        <v>-0.23569548012313746</v>
      </c>
      <c r="E1774" s="2">
        <f>MACD!F1774</f>
        <v>-0.19793574975683889</v>
      </c>
      <c r="F1774" s="2">
        <f>'Moving Avg'!D1774</f>
        <v>4.7273000000000005</v>
      </c>
      <c r="G1774" s="2">
        <f>'Moving Avg'!F1774</f>
        <v>4.4411649999999998</v>
      </c>
      <c r="H1774" s="2">
        <f>'Moving Avg'!G1774</f>
        <v>4.2287919999999994</v>
      </c>
      <c r="I1774" s="2">
        <f>'Moving Avg'!H1774</f>
        <v>3.7695084999999966</v>
      </c>
      <c r="J1774" s="6" t="str">
        <f>OBV!F1774</f>
        <v>BEARISH</v>
      </c>
      <c r="K1774" s="6" t="str">
        <f>OBV!G1774</f>
        <v>NEUTRAL</v>
      </c>
      <c r="L1774" s="6" t="str">
        <f>OBV!H1774</f>
        <v>BEARISH DIVERGENCE</v>
      </c>
    </row>
    <row r="1775" spans="1:12" ht="13.5" x14ac:dyDescent="0.25">
      <c r="A1775" s="3">
        <f>RSI!A1775</f>
        <v>44599</v>
      </c>
      <c r="B1775" s="2">
        <f>RSI!B1775</f>
        <v>4.7445000000000004</v>
      </c>
      <c r="C1775" s="2">
        <f>RSI!I1775</f>
        <v>79.461507442669813</v>
      </c>
      <c r="D1775" s="2">
        <f>MACD!E1775</f>
        <v>-0.21414638073248771</v>
      </c>
      <c r="E1775" s="2">
        <f>MACD!F1775</f>
        <v>-0.20117787595196865</v>
      </c>
      <c r="F1775" s="2">
        <f>'Moving Avg'!D1775</f>
        <v>4.7312799999999999</v>
      </c>
      <c r="G1775" s="2">
        <f>'Moving Avg'!F1775</f>
        <v>4.4738749999999996</v>
      </c>
      <c r="H1775" s="2">
        <f>'Moving Avg'!G1775</f>
        <v>4.2397619999999998</v>
      </c>
      <c r="I1775" s="2">
        <f>'Moving Avg'!H1775</f>
        <v>3.7812469999999969</v>
      </c>
      <c r="J1775" s="6" t="str">
        <f>OBV!F1775</f>
        <v>BEARISH</v>
      </c>
      <c r="K1775" s="6" t="str">
        <f>OBV!G1775</f>
        <v>NEUTRAL</v>
      </c>
      <c r="L1775" s="6" t="str">
        <f>OBV!H1775</f>
        <v>BEARISH DIVERGENCE</v>
      </c>
    </row>
    <row r="1776" spans="1:12" ht="13.5" x14ac:dyDescent="0.25">
      <c r="A1776" s="3">
        <f>RSI!A1776</f>
        <v>44600</v>
      </c>
      <c r="B1776" s="2">
        <f>RSI!B1776</f>
        <v>4.7972999999999999</v>
      </c>
      <c r="C1776" s="2">
        <f>RSI!I1776</f>
        <v>81.477140068823374</v>
      </c>
      <c r="D1776" s="2">
        <f>MACD!E1776</f>
        <v>-0.19144157202776224</v>
      </c>
      <c r="E1776" s="2">
        <f>MACD!F1776</f>
        <v>-0.19923061516712737</v>
      </c>
      <c r="F1776" s="2">
        <f>'Moving Avg'!D1776</f>
        <v>4.7524200000000008</v>
      </c>
      <c r="G1776" s="2">
        <f>'Moving Avg'!F1776</f>
        <v>4.5092250000000007</v>
      </c>
      <c r="H1776" s="2">
        <f>'Moving Avg'!G1776</f>
        <v>4.2525799999999991</v>
      </c>
      <c r="I1776" s="2">
        <f>'Moving Avg'!H1776</f>
        <v>3.7931909999999966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4.7840999999999996</v>
      </c>
      <c r="C1777" s="2">
        <f>RSI!I1777</f>
        <v>79.379759287521509</v>
      </c>
      <c r="D1777" s="2">
        <f>MACD!E1777</f>
        <v>-0.15286610569753289</v>
      </c>
      <c r="E1777" s="2">
        <f>MACD!F1777</f>
        <v>-0.18995771327320848</v>
      </c>
      <c r="F1777" s="2">
        <f>'Moving Avg'!D1777</f>
        <v>4.7590200000000005</v>
      </c>
      <c r="G1777" s="2">
        <f>'Moving Avg'!F1777</f>
        <v>4.5439150000000001</v>
      </c>
      <c r="H1777" s="2">
        <f>'Moving Avg'!G1777</f>
        <v>4.266324</v>
      </c>
      <c r="I1777" s="2">
        <f>'Moving Avg'!H1777</f>
        <v>3.8044814999999965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4.7774999999999999</v>
      </c>
      <c r="C1778" s="2">
        <f>RSI!I1778</f>
        <v>78.294514937987998</v>
      </c>
      <c r="D1778" s="2">
        <f>MACD!E1778</f>
        <v>-0.11638941719723839</v>
      </c>
      <c r="E1778" s="2">
        <f>MACD!F1778</f>
        <v>-0.17524405405801446</v>
      </c>
      <c r="F1778" s="2">
        <f>'Moving Avg'!D1778</f>
        <v>4.76694</v>
      </c>
      <c r="G1778" s="2">
        <f>'Moving Avg'!F1778</f>
        <v>4.576295</v>
      </c>
      <c r="H1778" s="2">
        <f>'Moving Avg'!G1778</f>
        <v>4.2792759999999994</v>
      </c>
      <c r="I1778" s="2">
        <f>'Moving Avg'!H1778</f>
        <v>3.814975499999997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4.7576999999999998</v>
      </c>
      <c r="C1779" s="2">
        <f>RSI!I1779</f>
        <v>74.982563372087725</v>
      </c>
      <c r="D1779" s="2">
        <f>MACD!E1779</f>
        <v>-9.2728314614987539E-2</v>
      </c>
      <c r="E1779" s="2">
        <f>MACD!F1779</f>
        <v>-0.15874090616940909</v>
      </c>
      <c r="F1779" s="2">
        <f>'Moving Avg'!D1779</f>
        <v>4.7722199999999999</v>
      </c>
      <c r="G1779" s="2">
        <f>'Moving Avg'!F1779</f>
        <v>4.6043800000000008</v>
      </c>
      <c r="H1779" s="2">
        <f>'Moving Avg'!G1779</f>
        <v>4.2906420000000001</v>
      </c>
      <c r="I1779" s="2">
        <f>'Moving Avg'!H1779</f>
        <v>3.8251059999999968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4.7774999999999999</v>
      </c>
      <c r="C1780" s="2">
        <f>RSI!I1780</f>
        <v>76.072580173727232</v>
      </c>
      <c r="D1780" s="2">
        <f>MACD!E1780</f>
        <v>-6.8396358864052154E-2</v>
      </c>
      <c r="E1780" s="2">
        <f>MACD!F1780</f>
        <v>-0.14067199670833769</v>
      </c>
      <c r="F1780" s="2">
        <f>'Moving Avg'!D1780</f>
        <v>4.7788199999999996</v>
      </c>
      <c r="G1780" s="2">
        <f>'Moving Avg'!F1780</f>
        <v>4.6284999999999998</v>
      </c>
      <c r="H1780" s="2">
        <f>'Moving Avg'!G1780</f>
        <v>4.302404000000001</v>
      </c>
      <c r="I1780" s="2">
        <f>'Moving Avg'!H1780</f>
        <v>3.8358639999999973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4.7907000000000002</v>
      </c>
      <c r="C1781" s="2">
        <f>RSI!I1781</f>
        <v>76.798356110459409</v>
      </c>
      <c r="D1781" s="2">
        <f>MACD!E1781</f>
        <v>-5.5210964941078799E-2</v>
      </c>
      <c r="E1781" s="2">
        <f>MACD!F1781</f>
        <v>-0.12357979035488592</v>
      </c>
      <c r="F1781" s="2">
        <f>'Moving Avg'!D1781</f>
        <v>4.7774999999999999</v>
      </c>
      <c r="G1781" s="2">
        <f>'Moving Avg'!F1781</f>
        <v>4.6546000000000003</v>
      </c>
      <c r="H1781" s="2">
        <f>'Moving Avg'!G1781</f>
        <v>4.3160160000000012</v>
      </c>
      <c r="I1781" s="2">
        <f>'Moving Avg'!H1781</f>
        <v>3.8472459999999971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</row>
    <row r="1782" spans="1:12" ht="13.5" x14ac:dyDescent="0.25">
      <c r="A1782" s="3">
        <f>RSI!A1782</f>
        <v>44608</v>
      </c>
      <c r="B1782" s="2">
        <f>RSI!B1782</f>
        <v>4.8106</v>
      </c>
      <c r="C1782" s="2">
        <f>RSI!I1782</f>
        <v>77.887316239392717</v>
      </c>
      <c r="D1782" s="2">
        <f>MACD!E1782</f>
        <v>-3.7700915970759752E-2</v>
      </c>
      <c r="E1782" s="2">
        <f>MACD!F1782</f>
        <v>-0.10640401547806069</v>
      </c>
      <c r="F1782" s="2">
        <f>'Moving Avg'!D1782</f>
        <v>4.7827999999999999</v>
      </c>
      <c r="G1782" s="2">
        <f>'Moving Avg'!F1782</f>
        <v>4.6816949999999995</v>
      </c>
      <c r="H1782" s="2">
        <f>'Moving Avg'!G1782</f>
        <v>4.3302900000000006</v>
      </c>
      <c r="I1782" s="2">
        <f>'Moving Avg'!H1782</f>
        <v>3.8587274999999979</v>
      </c>
      <c r="J1782" s="6" t="str">
        <f>OBV!F1782</f>
        <v>BEARISH</v>
      </c>
      <c r="K1782" s="6" t="str">
        <f>OBV!G1782</f>
        <v>NEUTRAL</v>
      </c>
      <c r="L1782" s="6" t="str">
        <f>OBV!H1782</f>
        <v>BEARISH DIVERGENCE</v>
      </c>
    </row>
    <row r="1783" spans="1:12" ht="13.5" x14ac:dyDescent="0.25">
      <c r="A1783" s="3">
        <f>RSI!A1783</f>
        <v>44609</v>
      </c>
      <c r="B1783" s="2">
        <f>RSI!B1783</f>
        <v>4.8567999999999998</v>
      </c>
      <c r="C1783" s="2">
        <f>RSI!I1783</f>
        <v>80.209629152466064</v>
      </c>
      <c r="D1783" s="2">
        <f>MACD!E1783</f>
        <v>-2.9683630698050578E-2</v>
      </c>
      <c r="E1783" s="2">
        <f>MACD!F1783</f>
        <v>-9.1059938522058681E-2</v>
      </c>
      <c r="F1783" s="2">
        <f>'Moving Avg'!D1783</f>
        <v>4.7986599999999999</v>
      </c>
      <c r="G1783" s="2">
        <f>'Moving Avg'!F1783</f>
        <v>4.7101100000000002</v>
      </c>
      <c r="H1783" s="2">
        <f>'Moving Avg'!G1783</f>
        <v>4.3454880000000005</v>
      </c>
      <c r="I1783" s="2">
        <f>'Moving Avg'!H1783</f>
        <v>3.8704399999999977</v>
      </c>
      <c r="J1783" s="6" t="str">
        <f>OBV!F1783</f>
        <v>BULLISH</v>
      </c>
      <c r="K1783" s="6" t="str">
        <f>OBV!G1783</f>
        <v>NEUTRAL</v>
      </c>
      <c r="L1783" s="6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4.8106</v>
      </c>
      <c r="C1784" s="2">
        <f>RSI!I1784</f>
        <v>72.059656474243241</v>
      </c>
      <c r="D1784" s="2">
        <f>MACD!E1784</f>
        <v>-2.2012154992104627E-2</v>
      </c>
      <c r="E1784" s="2">
        <f>MACD!F1784</f>
        <v>-7.7250381816067873E-2</v>
      </c>
      <c r="F1784" s="2">
        <f>'Moving Avg'!D1784</f>
        <v>4.8092400000000008</v>
      </c>
      <c r="G1784" s="2">
        <f>'Moving Avg'!F1784</f>
        <v>4.7345599999999992</v>
      </c>
      <c r="H1784" s="2">
        <f>'Moving Avg'!G1784</f>
        <v>4.3597619999999999</v>
      </c>
      <c r="I1784" s="2">
        <f>'Moving Avg'!H1784</f>
        <v>3.881921499999998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</row>
    <row r="1785" spans="1:12" ht="13.5" x14ac:dyDescent="0.25">
      <c r="A1785" s="3">
        <f>RSI!A1785</f>
        <v>44613</v>
      </c>
      <c r="B1785" s="2">
        <f>RSI!B1785</f>
        <v>4.8038999999999996</v>
      </c>
      <c r="C1785" s="2">
        <f>RSI!I1785</f>
        <v>70.934010889465711</v>
      </c>
      <c r="D1785" s="2">
        <f>MACD!E1785</f>
        <v>-1.4127526960470149E-2</v>
      </c>
      <c r="E1785" s="2">
        <f>MACD!F1785</f>
        <v>-6.4625810844948339E-2</v>
      </c>
      <c r="F1785" s="2">
        <f>'Moving Avg'!D1785</f>
        <v>4.8145199999999999</v>
      </c>
      <c r="G1785" s="2">
        <f>'Moving Avg'!F1785</f>
        <v>4.7500850000000003</v>
      </c>
      <c r="H1785" s="2">
        <f>'Moving Avg'!G1785</f>
        <v>4.3739020000000002</v>
      </c>
      <c r="I1785" s="2">
        <f>'Moving Avg'!H1785</f>
        <v>3.8930464999999974</v>
      </c>
      <c r="J1785" s="6" t="str">
        <f>OBV!F1785</f>
        <v>BEARISH</v>
      </c>
      <c r="K1785" s="6" t="str">
        <f>OBV!G1785</f>
        <v>NEUTRAL</v>
      </c>
      <c r="L1785" s="6" t="str">
        <f>OBV!H1785</f>
        <v>BEARISH DIVERGENCE</v>
      </c>
    </row>
    <row r="1786" spans="1:12" ht="13.5" x14ac:dyDescent="0.25">
      <c r="A1786" s="3">
        <f>RSI!A1786</f>
        <v>44614</v>
      </c>
      <c r="B1786" s="2">
        <f>RSI!B1786</f>
        <v>4.8038999999999996</v>
      </c>
      <c r="C1786" s="2">
        <f>RSI!I1786</f>
        <v>70.934010889465711</v>
      </c>
      <c r="D1786" s="2">
        <f>MACD!E1786</f>
        <v>-3.4296053157767403E-4</v>
      </c>
      <c r="E1786" s="2">
        <f>MACD!F1786</f>
        <v>-5.1769240782274205E-2</v>
      </c>
      <c r="F1786" s="2">
        <f>'Moving Avg'!D1786</f>
        <v>4.8171599999999994</v>
      </c>
      <c r="G1786" s="2">
        <f>'Moving Avg'!F1786</f>
        <v>4.7623099999999994</v>
      </c>
      <c r="H1786" s="2">
        <f>'Moving Avg'!G1786</f>
        <v>4.3881739999999994</v>
      </c>
      <c r="I1786" s="2">
        <f>'Moving Avg'!H1786</f>
        <v>3.9037899999999981</v>
      </c>
      <c r="J1786" s="6" t="str">
        <f>OBV!F1786</f>
        <v>BEARISH</v>
      </c>
      <c r="K1786" s="6" t="str">
        <f>OBV!G1786</f>
        <v>NEUTRAL</v>
      </c>
      <c r="L1786" s="6" t="str">
        <f>OBV!H1786</f>
        <v>BEARISH DIVERGENCE</v>
      </c>
    </row>
    <row r="1787" spans="1:12" ht="13.5" x14ac:dyDescent="0.25">
      <c r="A1787" s="3">
        <f>RSI!A1787</f>
        <v>44615</v>
      </c>
      <c r="B1787" s="2">
        <f>RSI!B1787</f>
        <v>4.7576999999999998</v>
      </c>
      <c r="C1787" s="2">
        <f>RSI!I1787</f>
        <v>63.056711653613633</v>
      </c>
      <c r="D1787" s="2">
        <f>MACD!E1787</f>
        <v>1.1777061149538248E-2</v>
      </c>
      <c r="E1787" s="2">
        <f>MACD!F1787</f>
        <v>-3.9059980395911714E-2</v>
      </c>
      <c r="F1787" s="2">
        <f>'Moving Avg'!D1787</f>
        <v>4.8065799999999994</v>
      </c>
      <c r="G1787" s="2">
        <f>'Moving Avg'!F1787</f>
        <v>4.7656149999999995</v>
      </c>
      <c r="H1787" s="2">
        <f>'Moving Avg'!G1787</f>
        <v>4.4015219999999999</v>
      </c>
      <c r="I1787" s="2">
        <f>'Moving Avg'!H1787</f>
        <v>3.9139789999999977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4.7511000000000001</v>
      </c>
      <c r="C1788" s="2">
        <f>RSI!I1788</f>
        <v>61.997497850384235</v>
      </c>
      <c r="D1788" s="2">
        <f>MACD!E1788</f>
        <v>2.0912952083181224E-2</v>
      </c>
      <c r="E1788" s="2">
        <f>MACD!F1788</f>
        <v>-2.7065393900093125E-2</v>
      </c>
      <c r="F1788" s="2">
        <f>'Moving Avg'!D1788</f>
        <v>4.7854399999999995</v>
      </c>
      <c r="G1788" s="2">
        <f>'Moving Avg'!F1788</f>
        <v>4.7669399999999991</v>
      </c>
      <c r="H1788" s="2">
        <f>'Moving Avg'!G1788</f>
        <v>4.4146059999999991</v>
      </c>
      <c r="I1788" s="2">
        <f>'Moving Avg'!H1788</f>
        <v>3.9240764999999982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4.7511000000000001</v>
      </c>
      <c r="C1789" s="2">
        <f>RSI!I1789</f>
        <v>61.997497850384235</v>
      </c>
      <c r="D1789" s="2">
        <f>MACD!E1789</f>
        <v>2.5087078004603747E-2</v>
      </c>
      <c r="E1789" s="2">
        <f>MACD!F1789</f>
        <v>-1.6634899519153749E-2</v>
      </c>
      <c r="F1789" s="2">
        <f>'Moving Avg'!D1789</f>
        <v>4.7735399999999997</v>
      </c>
      <c r="G1789" s="2">
        <f>'Moving Avg'!F1789</f>
        <v>4.7705749999999991</v>
      </c>
      <c r="H1789" s="2">
        <f>'Moving Avg'!G1789</f>
        <v>4.4279539999999997</v>
      </c>
      <c r="I1789" s="2">
        <f>'Moving Avg'!H1789</f>
        <v>3.9343209999999975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4.7576999999999998</v>
      </c>
      <c r="C1790" s="2">
        <f>RSI!I1790</f>
        <v>62.723694993519786</v>
      </c>
      <c r="D1790" s="2">
        <f>MACD!E1790</f>
        <v>3.0703990586861352E-2</v>
      </c>
      <c r="E1790" s="2">
        <f>MACD!F1790</f>
        <v>-7.1671214979507295E-3</v>
      </c>
      <c r="F1790" s="2">
        <f>'Moving Avg'!D1790</f>
        <v>4.7643000000000004</v>
      </c>
      <c r="G1790" s="2">
        <f>'Moving Avg'!F1790</f>
        <v>4.7722299999999986</v>
      </c>
      <c r="H1790" s="2">
        <f>'Moving Avg'!G1790</f>
        <v>4.4414339999999992</v>
      </c>
      <c r="I1790" s="2">
        <f>'Moving Avg'!H1790</f>
        <v>3.9445984999999979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4.7576999999999998</v>
      </c>
      <c r="C1791" s="2">
        <f>RSI!I1791</f>
        <v>62.723694993519786</v>
      </c>
      <c r="D1791" s="2">
        <f>MACD!E1791</f>
        <v>3.7011212802741333E-2</v>
      </c>
      <c r="E1791" s="2">
        <f>MACD!F1791</f>
        <v>1.6685453621876831E-3</v>
      </c>
      <c r="F1791" s="2">
        <f>'Moving Avg'!D1791</f>
        <v>4.7550600000000003</v>
      </c>
      <c r="G1791" s="2">
        <f>'Moving Avg'!F1791</f>
        <v>4.7755349999999996</v>
      </c>
      <c r="H1791" s="2">
        <f>'Moving Avg'!G1791</f>
        <v>4.455309999999999</v>
      </c>
      <c r="I1791" s="2">
        <f>'Moving Avg'!H1791</f>
        <v>3.9548759999999983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4.7511000000000001</v>
      </c>
      <c r="C1792" s="2">
        <f>RSI!I1792</f>
        <v>61.363743076750069</v>
      </c>
      <c r="D1792" s="2">
        <f>MACD!E1792</f>
        <v>4.5457484193498487E-2</v>
      </c>
      <c r="E1792" s="2">
        <f>MACD!F1792</f>
        <v>1.0426333128449844E-2</v>
      </c>
      <c r="F1792" s="2">
        <f>'Moving Avg'!D1792</f>
        <v>4.7537400000000005</v>
      </c>
      <c r="G1792" s="2">
        <f>'Moving Avg'!F1792</f>
        <v>4.7755349999999996</v>
      </c>
      <c r="H1792" s="2">
        <f>'Moving Avg'!G1792</f>
        <v>4.4691879999999991</v>
      </c>
      <c r="I1792" s="2">
        <f>'Moving Avg'!H1792</f>
        <v>3.9651204999999976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4.7511000000000001</v>
      </c>
      <c r="C1793" s="2">
        <f>RSI!I1793</f>
        <v>61.363743076750069</v>
      </c>
      <c r="D1793" s="2">
        <f>MACD!E1793</f>
        <v>5.9342654266673733E-2</v>
      </c>
      <c r="E1793" s="2">
        <f>MACD!F1793</f>
        <v>2.0209597356094622E-2</v>
      </c>
      <c r="F1793" s="2">
        <f>'Moving Avg'!D1793</f>
        <v>4.7537400000000005</v>
      </c>
      <c r="G1793" s="2">
        <f>'Moving Avg'!F1793</f>
        <v>4.7761949999999986</v>
      </c>
      <c r="H1793" s="2">
        <f>'Moving Avg'!G1793</f>
        <v>4.4830659999999991</v>
      </c>
      <c r="I1793" s="2">
        <f>'Moving Avg'!H1793</f>
        <v>3.975658499999998</v>
      </c>
      <c r="J1793" s="6" t="str">
        <f>OBV!F1793</f>
        <v>BULLISH</v>
      </c>
      <c r="K1793" s="6" t="str">
        <f>OBV!G1793</f>
        <v>NEUTRAL</v>
      </c>
      <c r="L1793" s="6" t="str">
        <f>OBV!H1793</f>
        <v>NEUTRAL</v>
      </c>
    </row>
    <row r="1794" spans="1:12" ht="13.5" x14ac:dyDescent="0.25">
      <c r="A1794" s="3">
        <f>RSI!A1794</f>
        <v>44624</v>
      </c>
      <c r="B1794" s="2">
        <f>RSI!B1794</f>
        <v>4.7378999999999998</v>
      </c>
      <c r="C1794" s="2">
        <f>RSI!I1794</f>
        <v>58.425461364341295</v>
      </c>
      <c r="D1794" s="2">
        <f>MACD!E1794</f>
        <v>6.4619723078799929E-2</v>
      </c>
      <c r="E1794" s="2">
        <f>MACD!F1794</f>
        <v>2.9091622500635683E-2</v>
      </c>
      <c r="F1794" s="2">
        <f>'Moving Avg'!D1794</f>
        <v>4.7511000000000001</v>
      </c>
      <c r="G1794" s="2">
        <f>'Moving Avg'!F1794</f>
        <v>4.7765249999999986</v>
      </c>
      <c r="H1794" s="2">
        <f>'Moving Avg'!G1794</f>
        <v>4.4978679999999986</v>
      </c>
      <c r="I1794" s="2">
        <f>'Moving Avg'!H1794</f>
        <v>3.9861304999999976</v>
      </c>
      <c r="J1794" s="6" t="str">
        <f>OBV!F1794</f>
        <v>BULLISH</v>
      </c>
      <c r="K1794" s="6" t="str">
        <f>OBV!G1794</f>
        <v>NEUTRAL</v>
      </c>
      <c r="L1794" s="6" t="str">
        <f>OBV!H1794</f>
        <v>BULLISH DIVERGENCE</v>
      </c>
    </row>
    <row r="1795" spans="1:12" ht="13.5" x14ac:dyDescent="0.25">
      <c r="A1795" s="3">
        <f>RSI!A1795</f>
        <v>44627</v>
      </c>
      <c r="B1795" s="2">
        <f>RSI!B1795</f>
        <v>4.7114000000000003</v>
      </c>
      <c r="C1795" s="2">
        <f>RSI!I1795</f>
        <v>52.944473400640078</v>
      </c>
      <c r="D1795" s="2">
        <f>MACD!E1795</f>
        <v>6.9778455360906655E-2</v>
      </c>
      <c r="E1795" s="2">
        <f>MACD!F1795</f>
        <v>3.7228989072689879E-2</v>
      </c>
      <c r="F1795" s="2">
        <f>'Moving Avg'!D1795</f>
        <v>4.7418400000000007</v>
      </c>
      <c r="G1795" s="2">
        <f>'Moving Avg'!F1795</f>
        <v>4.7748699999999982</v>
      </c>
      <c r="H1795" s="2">
        <f>'Moving Avg'!G1795</f>
        <v>4.5128019999999989</v>
      </c>
      <c r="I1795" s="2">
        <f>'Moving Avg'!H1795</f>
        <v>3.9967929999999972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4.6916000000000002</v>
      </c>
      <c r="C1796" s="2">
        <f>RSI!I1796</f>
        <v>49.228462576786917</v>
      </c>
      <c r="D1796" s="2">
        <f>MACD!E1796</f>
        <v>7.5545798825680244E-2</v>
      </c>
      <c r="E1796" s="2">
        <f>MACD!F1796</f>
        <v>4.4892351023287952E-2</v>
      </c>
      <c r="F1796" s="2">
        <f>'Moving Avg'!D1796</f>
        <v>4.7286200000000003</v>
      </c>
      <c r="G1796" s="2">
        <f>'Moving Avg'!F1796</f>
        <v>4.7695849999999993</v>
      </c>
      <c r="H1796" s="2">
        <f>'Moving Avg'!G1796</f>
        <v>4.5266779999999986</v>
      </c>
      <c r="I1796" s="2">
        <f>'Moving Avg'!H1796</f>
        <v>4.0073274999999979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4.7445000000000004</v>
      </c>
      <c r="C1797" s="2">
        <f>RSI!I1797</f>
        <v>57.758825155697608</v>
      </c>
      <c r="D1797" s="2">
        <f>MACD!E1797</f>
        <v>6.9457013234541343E-2</v>
      </c>
      <c r="E1797" s="2">
        <f>MACD!F1797</f>
        <v>4.9805283465538627E-2</v>
      </c>
      <c r="F1797" s="2">
        <f>'Moving Avg'!D1797</f>
        <v>4.7273000000000014</v>
      </c>
      <c r="G1797" s="2">
        <f>'Moving Avg'!F1797</f>
        <v>4.7676049999999988</v>
      </c>
      <c r="H1797" s="2">
        <f>'Moving Avg'!G1797</f>
        <v>4.5404239999999989</v>
      </c>
      <c r="I1797" s="2">
        <f>'Moving Avg'!H1797</f>
        <v>4.0175974999999973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4.7511000000000001</v>
      </c>
      <c r="C1798" s="2">
        <f>RSI!I1798</f>
        <v>58.691351500042352</v>
      </c>
      <c r="D1798" s="2">
        <f>MACD!E1798</f>
        <v>6.254121810490787E-2</v>
      </c>
      <c r="E1798" s="2">
        <f>MACD!F1798</f>
        <v>5.2352470393412481E-2</v>
      </c>
      <c r="F1798" s="2">
        <f>'Moving Avg'!D1798</f>
        <v>4.7273000000000014</v>
      </c>
      <c r="G1798" s="2">
        <f>'Moving Avg'!F1798</f>
        <v>4.766284999999999</v>
      </c>
      <c r="H1798" s="2">
        <f>'Moving Avg'!G1798</f>
        <v>4.5541679999999989</v>
      </c>
      <c r="I1798" s="2">
        <f>'Moving Avg'!H1798</f>
        <v>4.0279004999999977</v>
      </c>
      <c r="J1798" s="6" t="str">
        <f>OBV!F1798</f>
        <v>BULLISH</v>
      </c>
      <c r="K1798" s="6" t="str">
        <f>OBV!G1798</f>
        <v>NEUTRAL</v>
      </c>
      <c r="L1798" s="6" t="str">
        <f>OBV!H1798</f>
        <v>NEUTRAL</v>
      </c>
    </row>
    <row r="1799" spans="1:12" ht="13.5" x14ac:dyDescent="0.25">
      <c r="A1799" s="3">
        <f>RSI!A1799</f>
        <v>44631</v>
      </c>
      <c r="B1799" s="2">
        <f>RSI!B1799</f>
        <v>4.7445000000000004</v>
      </c>
      <c r="C1799" s="2">
        <f>RSI!I1799</f>
        <v>57.328402380190539</v>
      </c>
      <c r="D1799" s="2">
        <f>MACD!E1799</f>
        <v>5.6899028552004793E-2</v>
      </c>
      <c r="E1799" s="2">
        <f>MACD!F1799</f>
        <v>5.3261782025130947E-2</v>
      </c>
      <c r="F1799" s="2">
        <f>'Moving Avg'!D1799</f>
        <v>4.7286200000000012</v>
      </c>
      <c r="G1799" s="2">
        <f>'Moving Avg'!F1799</f>
        <v>4.7656249999999991</v>
      </c>
      <c r="H1799" s="2">
        <f>'Moving Avg'!G1799</f>
        <v>4.5673839999999988</v>
      </c>
      <c r="I1799" s="2">
        <f>'Moving Avg'!H1799</f>
        <v>4.038170499999997</v>
      </c>
      <c r="J1799" s="6" t="str">
        <f>OBV!F1799</f>
        <v>BULLISH</v>
      </c>
      <c r="K1799" s="6" t="str">
        <f>OBV!G1799</f>
        <v>NEUTRAL</v>
      </c>
      <c r="L1799" s="6" t="str">
        <f>OBV!H1799</f>
        <v>CONFIRMED BULLISH</v>
      </c>
    </row>
    <row r="1800" spans="1:12" ht="13.5" x14ac:dyDescent="0.25">
      <c r="A1800" s="3">
        <f>RSI!A1800</f>
        <v>44634</v>
      </c>
      <c r="B1800" s="2">
        <f>RSI!B1800</f>
        <v>4.7576999999999998</v>
      </c>
      <c r="C1800" s="2">
        <f>RSI!I1800</f>
        <v>59.361052652022423</v>
      </c>
      <c r="D1800" s="2">
        <f>MACD!E1800</f>
        <v>5.1942908206545901E-2</v>
      </c>
      <c r="E1800" s="2">
        <f>MACD!F1800</f>
        <v>5.2998007261413939E-2</v>
      </c>
      <c r="F1800" s="2">
        <f>'Moving Avg'!D1800</f>
        <v>4.7378799999999996</v>
      </c>
      <c r="G1800" s="2">
        <f>'Moving Avg'!F1800</f>
        <v>4.7646349999999993</v>
      </c>
      <c r="H1800" s="2">
        <f>'Moving Avg'!G1800</f>
        <v>4.5808639999999992</v>
      </c>
      <c r="I1800" s="2">
        <f>'Moving Avg'!H1800</f>
        <v>4.0485064999999976</v>
      </c>
      <c r="J1800" s="6" t="str">
        <f>OBV!F1800</f>
        <v>BULLISH</v>
      </c>
      <c r="K1800" s="6" t="str">
        <f>OBV!G1800</f>
        <v>NEUTRAL</v>
      </c>
      <c r="L1800" s="6" t="str">
        <f>OBV!H1800</f>
        <v>CONFIRMED BULLISH</v>
      </c>
    </row>
    <row r="1801" spans="1:12" ht="13.5" x14ac:dyDescent="0.25">
      <c r="A1801" s="3">
        <f>RSI!A1801</f>
        <v>44635</v>
      </c>
      <c r="B1801" s="2">
        <f>RSI!B1801</f>
        <v>4.7709000000000001</v>
      </c>
      <c r="C1801" s="2">
        <f>RSI!I1801</f>
        <v>61.344061553692434</v>
      </c>
      <c r="D1801" s="2">
        <f>MACD!E1801</f>
        <v>4.649018818424544E-2</v>
      </c>
      <c r="E1801" s="2">
        <f>MACD!F1801</f>
        <v>5.169644344598024E-2</v>
      </c>
      <c r="F1801" s="2">
        <f>'Moving Avg'!D1801</f>
        <v>4.7537399999999996</v>
      </c>
      <c r="G1801" s="2">
        <f>'Moving Avg'!F1801</f>
        <v>4.7636449999999995</v>
      </c>
      <c r="H1801" s="2">
        <f>'Moving Avg'!G1801</f>
        <v>4.5947399999999989</v>
      </c>
      <c r="I1801" s="2">
        <f>'Moving Avg'!H1801</f>
        <v>4.0589084999999976</v>
      </c>
      <c r="J1801" s="6" t="str">
        <f>OBV!F1801</f>
        <v>BULLISH</v>
      </c>
      <c r="K1801" s="6" t="str">
        <f>OBV!G1801</f>
        <v>NEUTRAL</v>
      </c>
      <c r="L1801" s="6" t="str">
        <f>OBV!H1801</f>
        <v>CONFIRMED BULLISH</v>
      </c>
    </row>
    <row r="1802" spans="1:12" ht="13.5" x14ac:dyDescent="0.25">
      <c r="A1802" s="3">
        <f>RSI!A1802</f>
        <v>44636</v>
      </c>
      <c r="B1802" s="2">
        <f>RSI!B1802</f>
        <v>4.7511000000000001</v>
      </c>
      <c r="C1802" s="2">
        <f>RSI!I1802</f>
        <v>56.861976366116394</v>
      </c>
      <c r="D1802" s="2">
        <f>MACD!E1802</f>
        <v>4.1989166079203777E-2</v>
      </c>
      <c r="E1802" s="2">
        <f>MACD!F1802</f>
        <v>4.9754987972624953E-2</v>
      </c>
      <c r="F1802" s="2">
        <f>'Moving Avg'!D1802</f>
        <v>4.7550600000000003</v>
      </c>
      <c r="G1802" s="2">
        <f>'Moving Avg'!F1802</f>
        <v>4.7606699999999993</v>
      </c>
      <c r="H1802" s="2">
        <f>'Moving Avg'!G1802</f>
        <v>4.6084839999999998</v>
      </c>
      <c r="I1802" s="2">
        <f>'Moving Avg'!H1802</f>
        <v>4.069181999999997</v>
      </c>
      <c r="J1802" s="6" t="str">
        <f>OBV!F1802</f>
        <v>BEARISH</v>
      </c>
      <c r="K1802" s="6" t="str">
        <f>OBV!G1802</f>
        <v>WEAK</v>
      </c>
      <c r="L1802" s="6" t="str">
        <f>OBV!H1802</f>
        <v>BEARISH DIVERGENCE</v>
      </c>
    </row>
    <row r="1803" spans="1:12" ht="13.5" x14ac:dyDescent="0.25">
      <c r="A1803" s="3">
        <f>RSI!A1803</f>
        <v>44637</v>
      </c>
      <c r="B1803" s="2">
        <f>RSI!B1803</f>
        <v>4.7378999999999998</v>
      </c>
      <c r="C1803" s="2">
        <f>RSI!I1803</f>
        <v>54.027853230552005</v>
      </c>
      <c r="D1803" s="2">
        <f>MACD!E1803</f>
        <v>3.8961993021644936E-2</v>
      </c>
      <c r="E1803" s="2">
        <f>MACD!F1803</f>
        <v>4.7596388982428954E-2</v>
      </c>
      <c r="F1803" s="2">
        <f>'Moving Avg'!D1803</f>
        <v>4.7524199999999999</v>
      </c>
      <c r="G1803" s="2">
        <f>'Moving Avg'!F1803</f>
        <v>4.7547249999999988</v>
      </c>
      <c r="H1803" s="2">
        <f>'Moving Avg'!G1803</f>
        <v>4.6219640000000002</v>
      </c>
      <c r="I1803" s="2">
        <f>'Moving Avg'!H1803</f>
        <v>4.0795069999999969</v>
      </c>
      <c r="J1803" s="6" t="str">
        <f>OBV!F1803</f>
        <v>BEARISH</v>
      </c>
      <c r="K1803" s="6" t="str">
        <f>OBV!G1803</f>
        <v>WEAK</v>
      </c>
      <c r="L1803" s="6" t="str">
        <f>OBV!H1803</f>
        <v>CONFIRMED BEARISH</v>
      </c>
    </row>
    <row r="1804" spans="1:12" ht="13.5" x14ac:dyDescent="0.25">
      <c r="A1804" s="3">
        <f>RSI!A1804</f>
        <v>44638</v>
      </c>
      <c r="B1804" s="2">
        <f>RSI!B1804</f>
        <v>4.7445000000000004</v>
      </c>
      <c r="C1804" s="2">
        <f>RSI!I1804</f>
        <v>55.229409934435274</v>
      </c>
      <c r="D1804" s="2">
        <f>MACD!E1804</f>
        <v>3.3777034152939756E-2</v>
      </c>
      <c r="E1804" s="2">
        <f>MACD!F1804</f>
        <v>4.4832518016531119E-2</v>
      </c>
      <c r="F1804" s="2">
        <f>'Moving Avg'!D1804</f>
        <v>4.7524200000000008</v>
      </c>
      <c r="G1804" s="2">
        <f>'Moving Avg'!F1804</f>
        <v>4.7514199999999995</v>
      </c>
      <c r="H1804" s="2">
        <f>'Moving Avg'!G1804</f>
        <v>4.6351800000000001</v>
      </c>
      <c r="I1804" s="2">
        <f>'Moving Avg'!H1804</f>
        <v>4.089277499999997</v>
      </c>
      <c r="J1804" s="6" t="str">
        <f>OBV!F1804</f>
        <v>BEARISH</v>
      </c>
      <c r="K1804" s="6" t="str">
        <f>OBV!G1804</f>
        <v>WEAK</v>
      </c>
      <c r="L1804" s="6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4.7313000000000001</v>
      </c>
      <c r="C1805" s="2">
        <f>RSI!I1805</f>
        <v>52.286007490591828</v>
      </c>
      <c r="D1805" s="2">
        <f>MACD!E1805</f>
        <v>2.6155462000502006E-2</v>
      </c>
      <c r="E1805" s="2">
        <f>MACD!F1805</f>
        <v>4.1097106813325297E-2</v>
      </c>
      <c r="F1805" s="2">
        <f>'Moving Avg'!D1805</f>
        <v>4.7471399999999999</v>
      </c>
      <c r="G1805" s="2">
        <f>'Moving Avg'!F1805</f>
        <v>4.7477900000000002</v>
      </c>
      <c r="H1805" s="2">
        <f>'Moving Avg'!G1805</f>
        <v>4.6479999999999997</v>
      </c>
      <c r="I1805" s="2">
        <f>'Moving Avg'!H1805</f>
        <v>4.0987179999999981</v>
      </c>
      <c r="J1805" s="6" t="str">
        <f>OBV!F1805</f>
        <v>BEARISH</v>
      </c>
      <c r="K1805" s="6" t="str">
        <f>OBV!G1805</f>
        <v>WEAK</v>
      </c>
      <c r="L1805" s="6" t="str">
        <f>OBV!H1805</f>
        <v>CONFIRMED BEARISH</v>
      </c>
    </row>
    <row r="1806" spans="1:12" ht="13.5" x14ac:dyDescent="0.25">
      <c r="A1806" s="3">
        <f>RSI!A1806</f>
        <v>44642</v>
      </c>
      <c r="B1806" s="2">
        <f>RSI!B1806</f>
        <v>4.7313000000000001</v>
      </c>
      <c r="C1806" s="2">
        <f>RSI!I1806</f>
        <v>52.286007490591828</v>
      </c>
      <c r="D1806" s="2">
        <f>MACD!E1806</f>
        <v>1.6613142371093126E-2</v>
      </c>
      <c r="E1806" s="2">
        <f>MACD!F1806</f>
        <v>3.6200313924878866E-2</v>
      </c>
      <c r="F1806" s="2">
        <f>'Moving Avg'!D1806</f>
        <v>4.7392200000000004</v>
      </c>
      <c r="G1806" s="2">
        <f>'Moving Avg'!F1806</f>
        <v>4.7441599999999999</v>
      </c>
      <c r="H1806" s="2">
        <f>'Moving Avg'!G1806</f>
        <v>4.6608200000000002</v>
      </c>
      <c r="I1806" s="2">
        <f>'Moving Avg'!H1806</f>
        <v>4.1082759999999983</v>
      </c>
      <c r="J1806" s="6" t="str">
        <f>OBV!F1806</f>
        <v>BEARISH</v>
      </c>
      <c r="K1806" s="6" t="str">
        <f>OBV!G1806</f>
        <v>WEAK</v>
      </c>
      <c r="L1806" s="6" t="str">
        <f>OBV!H1806</f>
        <v>CONFIRMED BEARISH</v>
      </c>
    </row>
    <row r="1807" spans="1:12" ht="13.5" x14ac:dyDescent="0.25">
      <c r="A1807" s="3">
        <f>RSI!A1807</f>
        <v>44643</v>
      </c>
      <c r="B1807" s="2">
        <f>RSI!B1807</f>
        <v>4.7313000000000001</v>
      </c>
      <c r="C1807" s="2">
        <f>RSI!I1807</f>
        <v>52.286007490591828</v>
      </c>
      <c r="D1807" s="2">
        <f>MACD!E1807</f>
        <v>1.663368234952145E-2</v>
      </c>
      <c r="E1807" s="2">
        <f>MACD!F1807</f>
        <v>3.2286987609807388E-2</v>
      </c>
      <c r="F1807" s="2">
        <f>'Moving Avg'!D1807</f>
        <v>4.7352600000000002</v>
      </c>
      <c r="G1807" s="2">
        <f>'Moving Avg'!F1807</f>
        <v>4.7428400000000002</v>
      </c>
      <c r="H1807" s="2">
        <f>'Moving Avg'!G1807</f>
        <v>4.6736400000000007</v>
      </c>
      <c r="I1807" s="2">
        <f>'Moving Avg'!H1807</f>
        <v>4.1178339999999984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</row>
    <row r="1808" spans="1:12" ht="13.5" x14ac:dyDescent="0.25">
      <c r="A1808" s="3">
        <f>RSI!A1808</f>
        <v>44644</v>
      </c>
      <c r="B1808" s="2">
        <f>RSI!B1808</f>
        <v>4.718</v>
      </c>
      <c r="C1808" s="2">
        <f>RSI!I1808</f>
        <v>48.999726755255878</v>
      </c>
      <c r="D1808" s="2">
        <f>MACD!E1808</f>
        <v>1.8611214442597834E-2</v>
      </c>
      <c r="E1808" s="2">
        <f>MACD!F1808</f>
        <v>2.9551832976365478E-2</v>
      </c>
      <c r="F1808" s="2">
        <f>'Moving Avg'!D1808</f>
        <v>4.7312799999999999</v>
      </c>
      <c r="G1808" s="2">
        <f>'Moving Avg'!F1808</f>
        <v>4.7411850000000006</v>
      </c>
      <c r="H1808" s="2">
        <f>'Moving Avg'!G1808</f>
        <v>4.6854019999999998</v>
      </c>
      <c r="I1808" s="2">
        <f>'Moving Avg'!H1808</f>
        <v>4.1264734999999986</v>
      </c>
      <c r="J1808" s="6" t="str">
        <f>OBV!F1808</f>
        <v>BEARISH</v>
      </c>
      <c r="K1808" s="6" t="str">
        <f>OBV!G1808</f>
        <v>WEAK</v>
      </c>
      <c r="L1808" s="6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4.7047999999999996</v>
      </c>
      <c r="C1809" s="2">
        <f>RSI!I1809</f>
        <v>45.915239316202275</v>
      </c>
      <c r="D1809" s="2">
        <f>MACD!E1809</f>
        <v>2.0288070476289555E-2</v>
      </c>
      <c r="E1809" s="2">
        <f>MACD!F1809</f>
        <v>2.7699080476350293E-2</v>
      </c>
      <c r="F1809" s="2">
        <f>'Moving Avg'!D1809</f>
        <v>4.7233399999999994</v>
      </c>
      <c r="G1809" s="2">
        <f>'Moving Avg'!F1809</f>
        <v>4.7388700000000012</v>
      </c>
      <c r="H1809" s="2">
        <f>'Moving Avg'!G1809</f>
        <v>4.6955780000000003</v>
      </c>
      <c r="I1809" s="2">
        <f>'Moving Avg'!H1809</f>
        <v>4.1348709999999986</v>
      </c>
      <c r="J1809" s="6" t="str">
        <f>OBV!F1809</f>
        <v>BEARISH</v>
      </c>
      <c r="K1809" s="6" t="str">
        <f>OBV!G1809</f>
        <v>WEAK</v>
      </c>
      <c r="L1809" s="6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4.6981999999999999</v>
      </c>
      <c r="C1810" s="2">
        <f>RSI!I1810</f>
        <v>44.409935448793128</v>
      </c>
      <c r="D1810" s="2">
        <f>MACD!E1810</f>
        <v>2.4342723260790677E-2</v>
      </c>
      <c r="E1810" s="2">
        <f>MACD!F1810</f>
        <v>2.702780903323837E-2</v>
      </c>
      <c r="F1810" s="2">
        <f>'Moving Avg'!D1810</f>
        <v>4.7167200000000005</v>
      </c>
      <c r="G1810" s="2">
        <f>'Moving Avg'!F1810</f>
        <v>4.7358950000000011</v>
      </c>
      <c r="H1810" s="2">
        <f>'Moving Avg'!G1810</f>
        <v>4.70364</v>
      </c>
      <c r="I1810" s="2">
        <f>'Moving Avg'!H1810</f>
        <v>4.1431469999999981</v>
      </c>
      <c r="J1810" s="6" t="str">
        <f>OBV!F1810</f>
        <v>BEARISH</v>
      </c>
      <c r="K1810" s="6" t="str">
        <f>OBV!G1810</f>
        <v>WEAK</v>
      </c>
      <c r="L1810" s="6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4.6520000000000001</v>
      </c>
      <c r="C1811" s="2">
        <f>RSI!I1811</f>
        <v>35.609308878609653</v>
      </c>
      <c r="D1811" s="2">
        <f>MACD!E1811</f>
        <v>3.3373089707215087E-2</v>
      </c>
      <c r="E1811" s="2">
        <f>MACD!F1811</f>
        <v>2.8296865168033716E-2</v>
      </c>
      <c r="F1811" s="2">
        <f>'Moving Avg'!D1811</f>
        <v>4.7008600000000005</v>
      </c>
      <c r="G1811" s="2">
        <f>'Moving Avg'!F1811</f>
        <v>4.7306100000000013</v>
      </c>
      <c r="H1811" s="2">
        <f>'Moving Avg'!G1811</f>
        <v>4.7113059999999995</v>
      </c>
      <c r="I1811" s="2">
        <f>'Moving Avg'!H1811</f>
        <v>4.1510454999999986</v>
      </c>
      <c r="J1811" s="6" t="str">
        <f>OBV!F1811</f>
        <v>BEARISH</v>
      </c>
      <c r="K1811" s="6" t="str">
        <f>OBV!G1811</f>
        <v>WEAK</v>
      </c>
      <c r="L1811" s="6" t="str">
        <f>OBV!H1811</f>
        <v>CONFIRMED BEARISH</v>
      </c>
    </row>
    <row r="1812" spans="1:12" ht="13.5" x14ac:dyDescent="0.25">
      <c r="A1812" s="3">
        <f>RSI!A1812</f>
        <v>44650</v>
      </c>
      <c r="B1812" s="2">
        <f>RSI!B1812</f>
        <v>4.6520000000000001</v>
      </c>
      <c r="C1812" s="2">
        <f>RSI!I1812</f>
        <v>35.609308878609653</v>
      </c>
      <c r="D1812" s="2">
        <f>MACD!E1812</f>
        <v>3.8376674932107946E-2</v>
      </c>
      <c r="E1812" s="2">
        <f>MACD!F1812</f>
        <v>3.0312827120848564E-2</v>
      </c>
      <c r="F1812" s="2">
        <f>'Moving Avg'!D1812</f>
        <v>4.6850000000000005</v>
      </c>
      <c r="G1812" s="2">
        <f>'Moving Avg'!F1812</f>
        <v>4.7256550000000015</v>
      </c>
      <c r="H1812" s="2">
        <f>'Moving Avg'!G1812</f>
        <v>4.7189719999999991</v>
      </c>
      <c r="I1812" s="2">
        <f>'Moving Avg'!H1812</f>
        <v>4.1589734999999992</v>
      </c>
      <c r="J1812" s="6" t="str">
        <f>OBV!F1812</f>
        <v>BEARISH</v>
      </c>
      <c r="K1812" s="6" t="str">
        <f>OBV!G1812</f>
        <v>WEAK</v>
      </c>
      <c r="L1812" s="6" t="str">
        <f>OBV!H1812</f>
        <v>CONFIRMED BEARISH</v>
      </c>
    </row>
    <row r="1813" spans="1:12" ht="13.5" x14ac:dyDescent="0.25">
      <c r="A1813" s="3">
        <f>RSI!A1813</f>
        <v>44651</v>
      </c>
      <c r="B1813" s="2">
        <f>RSI!B1813</f>
        <v>4.6520000000000001</v>
      </c>
      <c r="C1813" s="2">
        <f>RSI!I1813</f>
        <v>35.609308878609639</v>
      </c>
      <c r="D1813" s="2">
        <f>MACD!E1813</f>
        <v>4.0958097260077153E-2</v>
      </c>
      <c r="E1813" s="2">
        <f>MACD!F1813</f>
        <v>3.2441881148694285E-2</v>
      </c>
      <c r="F1813" s="2">
        <f>'Moving Avg'!D1813</f>
        <v>4.6718000000000002</v>
      </c>
      <c r="G1813" s="2">
        <f>'Moving Avg'!F1813</f>
        <v>4.7207000000000008</v>
      </c>
      <c r="H1813" s="2">
        <f>'Moving Avg'!G1813</f>
        <v>4.7262419999999983</v>
      </c>
      <c r="I1813" s="2">
        <f>'Moving Avg'!H1813</f>
        <v>4.1669014999999998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</row>
    <row r="1814" spans="1:12" ht="13.5" x14ac:dyDescent="0.25">
      <c r="A1814" s="3">
        <f>RSI!A1814</f>
        <v>44652</v>
      </c>
      <c r="B1814" s="2">
        <f>RSI!B1814</f>
        <v>4.6454000000000004</v>
      </c>
      <c r="C1814" s="2">
        <f>RSI!I1814</f>
        <v>34.393228161000138</v>
      </c>
      <c r="D1814" s="2">
        <f>MACD!E1814</f>
        <v>4.4997011081020943E-2</v>
      </c>
      <c r="E1814" s="2">
        <f>MACD!F1814</f>
        <v>3.4952907135159618E-2</v>
      </c>
      <c r="F1814" s="2">
        <f>'Moving Avg'!D1814</f>
        <v>4.6599200000000014</v>
      </c>
      <c r="G1814" s="2">
        <f>'Moving Avg'!F1814</f>
        <v>4.716075</v>
      </c>
      <c r="H1814" s="2">
        <f>'Moving Avg'!G1814</f>
        <v>4.7327179999999984</v>
      </c>
      <c r="I1814" s="2">
        <f>'Moving Avg'!H1814</f>
        <v>4.1748844999999992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</row>
    <row r="1815" spans="1:12" ht="13.5" x14ac:dyDescent="0.25">
      <c r="A1815" s="3">
        <f>RSI!A1815</f>
        <v>44655</v>
      </c>
      <c r="B1815" s="2">
        <f>RSI!B1815</f>
        <v>4.6321000000000003</v>
      </c>
      <c r="C1815" s="2">
        <f>RSI!I1815</f>
        <v>32.020136947500177</v>
      </c>
      <c r="D1815" s="2">
        <f>MACD!E1815</f>
        <v>4.7732376483970995E-2</v>
      </c>
      <c r="E1815" s="2">
        <f>MACD!F1815</f>
        <v>3.7508801004921891E-2</v>
      </c>
      <c r="F1815" s="2">
        <f>'Moving Avg'!D1815</f>
        <v>4.6467000000000001</v>
      </c>
      <c r="G1815" s="2">
        <f>'Moving Avg'!F1815</f>
        <v>4.7121099999999991</v>
      </c>
      <c r="H1815" s="2">
        <f>'Moving Avg'!G1815</f>
        <v>4.7354919999999989</v>
      </c>
      <c r="I1815" s="2">
        <f>'Moving Avg'!H1815</f>
        <v>4.1828010000000004</v>
      </c>
      <c r="J1815" s="6" t="str">
        <f>OBV!F1815</f>
        <v>BEARISH</v>
      </c>
      <c r="K1815" s="6" t="str">
        <f>OBV!G1815</f>
        <v>WEAK</v>
      </c>
      <c r="L1815" s="6" t="str">
        <f>OBV!H1815</f>
        <v>CONFIRMED BEARISH</v>
      </c>
    </row>
    <row r="1816" spans="1:12" ht="13.5" x14ac:dyDescent="0.25">
      <c r="A1816" s="3">
        <f>RSI!A1816</f>
        <v>44656</v>
      </c>
      <c r="B1816" s="2">
        <f>RSI!B1816</f>
        <v>4.7047999999999996</v>
      </c>
      <c r="C1816" s="2">
        <f>RSI!I1816</f>
        <v>51.656049212421863</v>
      </c>
      <c r="D1816" s="2">
        <f>MACD!E1816</f>
        <v>4.5076809475069091E-2</v>
      </c>
      <c r="E1816" s="2">
        <f>MACD!F1816</f>
        <v>3.9022402698951332E-2</v>
      </c>
      <c r="F1816" s="2">
        <f>'Moving Avg'!D1816</f>
        <v>4.65726</v>
      </c>
      <c r="G1816" s="2">
        <f>'Moving Avg'!F1816</f>
        <v>4.712769999999999</v>
      </c>
      <c r="H1816" s="2">
        <f>'Moving Avg'!G1816</f>
        <v>4.7383999999999977</v>
      </c>
      <c r="I1816" s="2">
        <f>'Moving Avg'!H1816</f>
        <v>4.1910809999999996</v>
      </c>
      <c r="J1816" s="6" t="str">
        <f>OBV!F1816</f>
        <v>BEARISH</v>
      </c>
      <c r="K1816" s="6" t="str">
        <f>OBV!G1816</f>
        <v>NEUTRAL</v>
      </c>
      <c r="L1816" s="6" t="str">
        <f>OBV!H1816</f>
        <v>BEARISH DIVERGENCE</v>
      </c>
    </row>
    <row r="1817" spans="1:12" ht="13.5" x14ac:dyDescent="0.25">
      <c r="A1817" s="3">
        <f>RSI!A1817</f>
        <v>44657</v>
      </c>
      <c r="B1817" s="2">
        <f>RSI!B1817</f>
        <v>4.7047999999999996</v>
      </c>
      <c r="C1817" s="2">
        <f>RSI!I1817</f>
        <v>51.656049212421863</v>
      </c>
      <c r="D1817" s="2">
        <f>MACD!E1817</f>
        <v>4.2784535499718501E-2</v>
      </c>
      <c r="E1817" s="2">
        <f>MACD!F1817</f>
        <v>3.977482925910477E-2</v>
      </c>
      <c r="F1817" s="2">
        <f>'Moving Avg'!D1817</f>
        <v>4.6678199999999999</v>
      </c>
      <c r="G1817" s="2">
        <f>'Moving Avg'!F1817</f>
        <v>4.7107849999999996</v>
      </c>
      <c r="H1817" s="2">
        <f>'Moving Avg'!G1817</f>
        <v>4.7386639999999982</v>
      </c>
      <c r="I1817" s="2">
        <f>'Moving Avg'!H1817</f>
        <v>4.1994784999999997</v>
      </c>
      <c r="J1817" s="6" t="str">
        <f>OBV!F1817</f>
        <v>BEARISH</v>
      </c>
      <c r="K1817" s="6" t="str">
        <f>OBV!G1817</f>
        <v>NEUTRAL</v>
      </c>
      <c r="L1817" s="6" t="str">
        <f>OBV!H1817</f>
        <v>BEARISH DIVERGENCE</v>
      </c>
    </row>
    <row r="1818" spans="1:12" ht="13.5" x14ac:dyDescent="0.25">
      <c r="A1818" s="3">
        <f>RSI!A1818</f>
        <v>44658</v>
      </c>
      <c r="B1818" s="2">
        <f>RSI!B1818</f>
        <v>4.7047999999999996</v>
      </c>
      <c r="C1818" s="2">
        <f>RSI!I1818</f>
        <v>51.656049212421848</v>
      </c>
      <c r="D1818" s="2">
        <f>MACD!E1818</f>
        <v>3.8756861752651695E-2</v>
      </c>
      <c r="E1818" s="2">
        <f>MACD!F1818</f>
        <v>3.9571235757814155E-2</v>
      </c>
      <c r="F1818" s="2">
        <f>'Moving Avg'!D1818</f>
        <v>4.6783799999999989</v>
      </c>
      <c r="G1818" s="2">
        <f>'Moving Avg'!F1818</f>
        <v>4.7084700000000002</v>
      </c>
      <c r="H1818" s="2">
        <f>'Moving Avg'!G1818</f>
        <v>4.7382679999999979</v>
      </c>
      <c r="I1818" s="2">
        <f>'Moving Avg'!H1818</f>
        <v>4.2078759999999997</v>
      </c>
      <c r="J1818" s="6" t="str">
        <f>OBV!F1818</f>
        <v>BEARISH</v>
      </c>
      <c r="K1818" s="6" t="str">
        <f>OBV!G1818</f>
        <v>NEUTRAL</v>
      </c>
      <c r="L1818" s="6" t="str">
        <f>OBV!H1818</f>
        <v>BEARISH DIVERGENCE</v>
      </c>
    </row>
    <row r="1819" spans="1:12" ht="13.5" x14ac:dyDescent="0.25">
      <c r="A1819" s="3">
        <f>RSI!A1819</f>
        <v>44659</v>
      </c>
      <c r="B1819" s="2">
        <f>RSI!B1819</f>
        <v>4.6585999999999999</v>
      </c>
      <c r="C1819" s="2">
        <f>RSI!I1819</f>
        <v>42.021995120109942</v>
      </c>
      <c r="D1819" s="2">
        <f>MACD!E1819</f>
        <v>3.6701483611756736E-2</v>
      </c>
      <c r="E1819" s="2">
        <f>MACD!F1819</f>
        <v>3.8997285328602672E-2</v>
      </c>
      <c r="F1819" s="2">
        <f>'Moving Avg'!D1819</f>
        <v>4.6810199999999993</v>
      </c>
      <c r="G1819" s="2">
        <f>'Moving Avg'!F1819</f>
        <v>4.7041750000000011</v>
      </c>
      <c r="H1819" s="2">
        <f>'Moving Avg'!G1819</f>
        <v>4.7378719999999994</v>
      </c>
      <c r="I1819" s="2">
        <f>'Moving Avg'!H1819</f>
        <v>4.2159249999999995</v>
      </c>
      <c r="J1819" s="6" t="str">
        <f>OBV!F1819</f>
        <v>BEARISH</v>
      </c>
      <c r="K1819" s="6" t="str">
        <f>OBV!G1819</f>
        <v>NEUTRAL</v>
      </c>
      <c r="L1819" s="6" t="str">
        <f>OBV!H1819</f>
        <v>BEARISH DIVERGENCE</v>
      </c>
    </row>
    <row r="1820" spans="1:12" ht="13.5" x14ac:dyDescent="0.25">
      <c r="A1820" s="3">
        <f>RSI!A1820</f>
        <v>44662</v>
      </c>
      <c r="B1820" s="2">
        <f>RSI!B1820</f>
        <v>4.6585999999999999</v>
      </c>
      <c r="C1820" s="2">
        <f>RSI!I1820</f>
        <v>42.021995120109942</v>
      </c>
      <c r="D1820" s="2">
        <f>MACD!E1820</f>
        <v>3.4184005198101275E-2</v>
      </c>
      <c r="E1820" s="2">
        <f>MACD!F1820</f>
        <v>3.8034629302502398E-2</v>
      </c>
      <c r="F1820" s="2">
        <f>'Moving Avg'!D1820</f>
        <v>4.6863200000000003</v>
      </c>
      <c r="G1820" s="2">
        <f>'Moving Avg'!F1820</f>
        <v>4.6992200000000013</v>
      </c>
      <c r="H1820" s="2">
        <f>'Moving Avg'!G1820</f>
        <v>4.7365519999999997</v>
      </c>
      <c r="I1820" s="2">
        <f>'Moving Avg'!H1820</f>
        <v>4.2239445</v>
      </c>
      <c r="J1820" s="6" t="str">
        <f>OBV!F1820</f>
        <v>BULLISH</v>
      </c>
      <c r="K1820" s="6" t="str">
        <f>OBV!G1820</f>
        <v>NEUTRAL</v>
      </c>
      <c r="L1820" s="6" t="str">
        <f>OBV!H1820</f>
        <v>CONFIRMED BULLISH</v>
      </c>
    </row>
    <row r="1821" spans="1:12" ht="13.5" x14ac:dyDescent="0.25">
      <c r="A1821" s="3">
        <f>RSI!A1821</f>
        <v>44663</v>
      </c>
      <c r="B1821" s="2">
        <f>RSI!B1821</f>
        <v>4.7047999999999996</v>
      </c>
      <c r="C1821" s="2">
        <f>RSI!I1821</f>
        <v>52.332494205304059</v>
      </c>
      <c r="D1821" s="2">
        <f>MACD!E1821</f>
        <v>2.1743428034147527E-2</v>
      </c>
      <c r="E1821" s="2">
        <f>MACD!F1821</f>
        <v>3.477638904883143E-2</v>
      </c>
      <c r="F1821" s="2">
        <f>'Moving Avg'!D1821</f>
        <v>4.6863199999999994</v>
      </c>
      <c r="G1821" s="2">
        <f>'Moving Avg'!F1821</f>
        <v>4.6959150000000021</v>
      </c>
      <c r="H1821" s="2">
        <f>'Moving Avg'!G1821</f>
        <v>4.7368159999999992</v>
      </c>
      <c r="I1821" s="2">
        <f>'Moving Avg'!H1821</f>
        <v>4.2319014999999993</v>
      </c>
      <c r="J1821" s="6" t="str">
        <f>OBV!F1821</f>
        <v>BEARISH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4.7047999999999996</v>
      </c>
      <c r="C1822" s="2">
        <f>RSI!I1822</f>
        <v>52.332494205304059</v>
      </c>
      <c r="D1822" s="2">
        <f>MACD!E1822</f>
        <v>1.114703933835326E-2</v>
      </c>
      <c r="E1822" s="2">
        <f>MACD!F1822</f>
        <v>3.0050519106735799E-2</v>
      </c>
      <c r="F1822" s="2">
        <f>'Moving Avg'!D1822</f>
        <v>4.6863199999999994</v>
      </c>
      <c r="G1822" s="2">
        <f>'Moving Avg'!F1822</f>
        <v>4.6936000000000018</v>
      </c>
      <c r="H1822" s="2">
        <f>'Moving Avg'!G1822</f>
        <v>4.7358899999999995</v>
      </c>
      <c r="I1822" s="2">
        <f>'Moving Avg'!H1822</f>
        <v>4.2398584999999995</v>
      </c>
      <c r="J1822" s="6" t="str">
        <f>OBV!F1822</f>
        <v>BEARISH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44665</v>
      </c>
      <c r="B1823" s="2">
        <f>RSI!B1823</f>
        <v>4.7047999999999996</v>
      </c>
      <c r="C1823" s="2">
        <f>RSI!I1823</f>
        <v>52.332494205304059</v>
      </c>
      <c r="D1823" s="2">
        <f>MACD!E1823</f>
        <v>2.1162842138604532E-3</v>
      </c>
      <c r="E1823" s="2">
        <f>MACD!F1823</f>
        <v>2.4463672128160731E-2</v>
      </c>
      <c r="F1823" s="2">
        <f>'Moving Avg'!D1823</f>
        <v>4.6863199999999994</v>
      </c>
      <c r="G1823" s="2">
        <f>'Moving Avg'!F1823</f>
        <v>4.6919450000000014</v>
      </c>
      <c r="H1823" s="2">
        <f>'Moving Avg'!G1823</f>
        <v>4.7352279999999993</v>
      </c>
      <c r="I1823" s="2">
        <f>'Moving Avg'!H1823</f>
        <v>4.2478154999999989</v>
      </c>
      <c r="J1823" s="6" t="str">
        <f>OBV!F1823</f>
        <v>BEARISH</v>
      </c>
      <c r="K1823" s="6" t="str">
        <f>OBV!G1823</f>
        <v>NEUTRAL</v>
      </c>
      <c r="L1823" s="6" t="str">
        <f>OBV!H1823</f>
        <v>NEUTRAL</v>
      </c>
    </row>
    <row r="1824" spans="1:12" ht="13.5" x14ac:dyDescent="0.25">
      <c r="A1824" s="3">
        <f>RSI!A1824</f>
        <v>44666</v>
      </c>
      <c r="B1824" s="2">
        <f>RSI!B1824</f>
        <v>4.6916000000000002</v>
      </c>
      <c r="C1824" s="2">
        <f>RSI!I1824</f>
        <v>49.209633872923867</v>
      </c>
      <c r="D1824" s="2">
        <f>MACD!E1824</f>
        <v>-5.6225271710150793E-3</v>
      </c>
      <c r="E1824" s="2">
        <f>MACD!F1824</f>
        <v>1.8446432268325572E-2</v>
      </c>
      <c r="F1824" s="2">
        <f>'Moving Avg'!D1824</f>
        <v>4.6929199999999991</v>
      </c>
      <c r="G1824" s="2">
        <f>'Moving Avg'!F1824</f>
        <v>4.6893000000000011</v>
      </c>
      <c r="H1824" s="2">
        <f>'Moving Avg'!G1824</f>
        <v>4.7344339999999994</v>
      </c>
      <c r="I1824" s="2">
        <f>'Moving Avg'!H1824</f>
        <v>4.2556179999999992</v>
      </c>
      <c r="J1824" s="6" t="str">
        <f>OBV!F1824</f>
        <v>BEARISH</v>
      </c>
      <c r="K1824" s="6" t="str">
        <f>OBV!G1824</f>
        <v>NEUTRAL</v>
      </c>
      <c r="L1824" s="6" t="str">
        <f>OBV!H1824</f>
        <v>BEARISH DIVERGENCE</v>
      </c>
    </row>
    <row r="1825" spans="1:12" ht="13.5" x14ac:dyDescent="0.25">
      <c r="A1825" s="3">
        <f>RSI!A1825</f>
        <v>44669</v>
      </c>
      <c r="B1825" s="2">
        <f>RSI!B1825</f>
        <v>4.7047999999999996</v>
      </c>
      <c r="C1825" s="2">
        <f>RSI!I1825</f>
        <v>52.276521754670476</v>
      </c>
      <c r="D1825" s="2">
        <f>MACD!E1825</f>
        <v>-1.5172051450662138E-2</v>
      </c>
      <c r="E1825" s="2">
        <f>MACD!F1825</f>
        <v>1.172273552452803E-2</v>
      </c>
      <c r="F1825" s="2">
        <f>'Moving Avg'!D1825</f>
        <v>4.7021600000000001</v>
      </c>
      <c r="G1825" s="2">
        <f>'Moving Avg'!F1825</f>
        <v>4.6879750000000016</v>
      </c>
      <c r="H1825" s="2">
        <f>'Moving Avg'!G1825</f>
        <v>4.7336399999999994</v>
      </c>
      <c r="I1825" s="2">
        <f>'Moving Avg'!H1825</f>
        <v>4.2630754999999994</v>
      </c>
      <c r="J1825" s="6" t="str">
        <f>OBV!F1825</f>
        <v>BULLISH</v>
      </c>
      <c r="K1825" s="6" t="str">
        <f>OBV!G1825</f>
        <v>NEUTRAL</v>
      </c>
      <c r="L1825" s="6" t="str">
        <f>OBV!H1825</f>
        <v>CONFIRMED BULLISH</v>
      </c>
    </row>
    <row r="1826" spans="1:12" ht="13.5" x14ac:dyDescent="0.25">
      <c r="A1826" s="3">
        <f>RSI!A1826</f>
        <v>44670</v>
      </c>
      <c r="B1826" s="2">
        <f>RSI!B1826</f>
        <v>4.7245999999999997</v>
      </c>
      <c r="C1826" s="2">
        <f>RSI!I1826</f>
        <v>56.517864446751133</v>
      </c>
      <c r="D1826" s="2">
        <f>MACD!E1826</f>
        <v>-1.359151290678895E-2</v>
      </c>
      <c r="E1826" s="2">
        <f>MACD!F1826</f>
        <v>6.6598858382646339E-3</v>
      </c>
      <c r="F1826" s="2">
        <f>'Moving Avg'!D1826</f>
        <v>4.7061199999999994</v>
      </c>
      <c r="G1826" s="2">
        <f>'Moving Avg'!F1826</f>
        <v>4.6876400000000009</v>
      </c>
      <c r="H1826" s="2">
        <f>'Moving Avg'!G1826</f>
        <v>4.7321860000000004</v>
      </c>
      <c r="I1826" s="2">
        <f>'Moving Avg'!H1826</f>
        <v>4.270602499999999</v>
      </c>
      <c r="J1826" s="6" t="str">
        <f>OBV!F1826</f>
        <v>BULLISH</v>
      </c>
      <c r="K1826" s="6" t="str">
        <f>OBV!G1826</f>
        <v>NEUTRAL</v>
      </c>
      <c r="L1826" s="6" t="str">
        <f>OBV!H1826</f>
        <v>CONFIRMED BULLISH</v>
      </c>
    </row>
    <row r="1827" spans="1:12" ht="13.5" x14ac:dyDescent="0.25">
      <c r="A1827" s="3">
        <f>RSI!A1827</f>
        <v>44671</v>
      </c>
      <c r="B1827" s="2">
        <f>RSI!B1827</f>
        <v>4.8567999999999998</v>
      </c>
      <c r="C1827" s="2">
        <f>RSI!I1827</f>
        <v>73.47083491667793</v>
      </c>
      <c r="D1827" s="2">
        <f>MACD!E1827</f>
        <v>-2.221654381507232E-2</v>
      </c>
      <c r="E1827" s="2">
        <f>MACD!F1827</f>
        <v>8.8459990759724369E-4</v>
      </c>
      <c r="F1827" s="2">
        <f>'Moving Avg'!D1827</f>
        <v>4.7365199999999996</v>
      </c>
      <c r="G1827" s="2">
        <f>'Moving Avg'!F1827</f>
        <v>4.6939149999999996</v>
      </c>
      <c r="H1827" s="2">
        <f>'Moving Avg'!G1827</f>
        <v>4.7336399999999994</v>
      </c>
      <c r="I1827" s="2">
        <f>'Moving Avg'!H1827</f>
        <v>4.2791724999999996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4.7972999999999999</v>
      </c>
      <c r="C1828" s="2">
        <f>RSI!I1828</f>
        <v>61.793405199690682</v>
      </c>
      <c r="D1828" s="2">
        <f>MACD!E1828</f>
        <v>-2.604565300173256E-2</v>
      </c>
      <c r="E1828" s="2">
        <f>MACD!F1828</f>
        <v>-4.501450674268717E-3</v>
      </c>
      <c r="F1828" s="2">
        <f>'Moving Avg'!D1828</f>
        <v>4.75502</v>
      </c>
      <c r="G1828" s="2">
        <f>'Moving Avg'!F1828</f>
        <v>4.6978800000000005</v>
      </c>
      <c r="H1828" s="2">
        <f>'Moving Avg'!G1828</f>
        <v>4.7340360000000006</v>
      </c>
      <c r="I1828" s="2">
        <f>'Moving Avg'!H1828</f>
        <v>4.2873569999999992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4.7245999999999997</v>
      </c>
      <c r="C1829" s="2">
        <f>RSI!I1829</f>
        <v>51.105307374463294</v>
      </c>
      <c r="D1829" s="2">
        <f>MACD!E1829</f>
        <v>-3.1525488939980306E-2</v>
      </c>
      <c r="E1829" s="2">
        <f>MACD!F1829</f>
        <v>-9.9062583274110352E-3</v>
      </c>
      <c r="F1829" s="2">
        <f>'Moving Avg'!D1829</f>
        <v>4.7616199999999997</v>
      </c>
      <c r="G1829" s="2">
        <f>'Moving Avg'!F1829</f>
        <v>4.6988700000000003</v>
      </c>
      <c r="H1829" s="2">
        <f>'Moving Avg'!G1829</f>
        <v>4.7333740000000004</v>
      </c>
      <c r="I1829" s="2">
        <f>'Moving Avg'!H1829</f>
        <v>4.2950014999999997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4.7047999999999996</v>
      </c>
      <c r="C1830" s="2">
        <f>RSI!I1830</f>
        <v>48.637858301135765</v>
      </c>
      <c r="D1830" s="2">
        <f>MACD!E1830</f>
        <v>-3.4745012949262133E-2</v>
      </c>
      <c r="E1830" s="2">
        <f>MACD!F1830</f>
        <v>-1.4874009251781254E-2</v>
      </c>
      <c r="F1830" s="2">
        <f>'Moving Avg'!D1830</f>
        <v>4.7616199999999989</v>
      </c>
      <c r="G1830" s="2">
        <f>'Moving Avg'!F1830</f>
        <v>4.6991999999999994</v>
      </c>
      <c r="H1830" s="2">
        <f>'Moving Avg'!G1830</f>
        <v>4.7319199999999997</v>
      </c>
      <c r="I1830" s="2">
        <f>'Moving Avg'!H1830</f>
        <v>4.3025174999999996</v>
      </c>
      <c r="J1830" s="6" t="str">
        <f>OBV!F1830</f>
        <v>BEARISH</v>
      </c>
      <c r="K1830" s="6" t="str">
        <f>OBV!G1830</f>
        <v>NEUTRAL</v>
      </c>
      <c r="L1830" s="6" t="str">
        <f>OBV!H1830</f>
        <v>NEUTRAL</v>
      </c>
    </row>
    <row r="1831" spans="1:12" ht="13.5" x14ac:dyDescent="0.25">
      <c r="A1831" s="3">
        <f>RSI!A1831</f>
        <v>44677</v>
      </c>
      <c r="B1831" s="2">
        <f>RSI!B1831</f>
        <v>4.6849999999999996</v>
      </c>
      <c r="C1831" s="2">
        <f>RSI!I1831</f>
        <v>46.233897497079631</v>
      </c>
      <c r="D1831" s="2">
        <f>MACD!E1831</f>
        <v>-2.8823614233465022E-2</v>
      </c>
      <c r="E1831" s="2">
        <f>MACD!F1831</f>
        <v>-1.766393024811801E-2</v>
      </c>
      <c r="F1831" s="2">
        <f>'Moving Avg'!D1831</f>
        <v>4.7536999999999994</v>
      </c>
      <c r="G1831" s="2">
        <f>'Moving Avg'!F1831</f>
        <v>4.7008500000000009</v>
      </c>
      <c r="H1831" s="2">
        <f>'Moving Avg'!G1831</f>
        <v>4.7298060000000008</v>
      </c>
      <c r="I1831" s="2">
        <f>'Moving Avg'!H1831</f>
        <v>4.3102284999999991</v>
      </c>
      <c r="J1831" s="6" t="str">
        <f>OBV!F1831</f>
        <v>BEARISH</v>
      </c>
      <c r="K1831" s="6" t="str">
        <f>OBV!G1831</f>
        <v>WEAK</v>
      </c>
      <c r="L1831" s="6" t="str">
        <f>OBV!H1831</f>
        <v>CONFIRMED BEARISH</v>
      </c>
    </row>
    <row r="1832" spans="1:12" ht="13.5" x14ac:dyDescent="0.25">
      <c r="A1832" s="3">
        <f>RSI!A1832</f>
        <v>44678</v>
      </c>
      <c r="B1832" s="2">
        <f>RSI!B1832</f>
        <v>4.6849999999999996</v>
      </c>
      <c r="C1832" s="2">
        <f>RSI!I1832</f>
        <v>46.233897497079631</v>
      </c>
      <c r="D1832" s="2">
        <f>MACD!E1832</f>
        <v>-2.3630226473414062E-2</v>
      </c>
      <c r="E1832" s="2">
        <f>MACD!F1832</f>
        <v>-1.8857189493177221E-2</v>
      </c>
      <c r="F1832" s="2">
        <f>'Moving Avg'!D1832</f>
        <v>4.719339999999999</v>
      </c>
      <c r="G1832" s="2">
        <f>'Moving Avg'!F1832</f>
        <v>4.7024999999999997</v>
      </c>
      <c r="H1832" s="2">
        <f>'Moving Avg'!G1832</f>
        <v>4.7272940000000006</v>
      </c>
      <c r="I1832" s="2">
        <f>'Moving Avg'!H1832</f>
        <v>4.3177924999999995</v>
      </c>
      <c r="J1832" s="6" t="str">
        <f>OBV!F1832</f>
        <v>BEARISH</v>
      </c>
      <c r="K1832" s="6" t="str">
        <f>OBV!G1832</f>
        <v>WEAK</v>
      </c>
      <c r="L1832" s="6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4.6387</v>
      </c>
      <c r="C1833" s="2">
        <f>RSI!I1833</f>
        <v>40.769153730955978</v>
      </c>
      <c r="D1833" s="2">
        <f>MACD!E1833</f>
        <v>-1.5636771943763783E-2</v>
      </c>
      <c r="E1833" s="2">
        <f>MACD!F1833</f>
        <v>-1.8213105983294536E-2</v>
      </c>
      <c r="F1833" s="2">
        <f>'Moving Avg'!D1833</f>
        <v>4.6876199999999999</v>
      </c>
      <c r="G1833" s="2">
        <f>'Moving Avg'!F1833</f>
        <v>4.7018350000000009</v>
      </c>
      <c r="H1833" s="2">
        <f>'Moving Avg'!G1833</f>
        <v>4.722932000000001</v>
      </c>
      <c r="I1833" s="2">
        <f>'Moving Avg'!H1833</f>
        <v>4.325007499999999</v>
      </c>
      <c r="J1833" s="6" t="str">
        <f>OBV!F1833</f>
        <v>BEARISH</v>
      </c>
      <c r="K1833" s="6" t="str">
        <f>OBV!G1833</f>
        <v>WEAK</v>
      </c>
      <c r="L1833" s="6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4.6783999999999999</v>
      </c>
      <c r="C1834" s="2">
        <f>RSI!I1834</f>
        <v>46.597738846443583</v>
      </c>
      <c r="D1834" s="2">
        <f>MACD!E1834</f>
        <v>-1.3414130680432734E-2</v>
      </c>
      <c r="E1834" s="2">
        <f>MACD!F1834</f>
        <v>-1.7253310922722177E-2</v>
      </c>
      <c r="F1834" s="2">
        <f>'Moving Avg'!D1834</f>
        <v>4.6783799999999998</v>
      </c>
      <c r="G1834" s="2">
        <f>'Moving Avg'!F1834</f>
        <v>4.7034849999999997</v>
      </c>
      <c r="H1834" s="2">
        <f>'Moving Avg'!G1834</f>
        <v>4.7202880000000018</v>
      </c>
      <c r="I1834" s="2">
        <f>'Moving Avg'!H1834</f>
        <v>4.3324209999999992</v>
      </c>
      <c r="J1834" s="6" t="str">
        <f>OBV!F1834</f>
        <v>BEARISH</v>
      </c>
      <c r="K1834" s="6" t="str">
        <f>OBV!G1834</f>
        <v>WEAK</v>
      </c>
      <c r="L1834" s="6" t="str">
        <f>OBV!H1834</f>
        <v>CONFIRMED BEARISH</v>
      </c>
    </row>
    <row r="1835" spans="1:12" ht="13.5" x14ac:dyDescent="0.25">
      <c r="A1835" s="3">
        <f>RSI!A1835</f>
        <v>44685</v>
      </c>
      <c r="B1835" s="2">
        <f>RSI!B1835</f>
        <v>4.6783999999999999</v>
      </c>
      <c r="C1835" s="2">
        <f>RSI!I1835</f>
        <v>46.597738846443583</v>
      </c>
      <c r="D1835" s="2">
        <f>MACD!E1835</f>
        <v>-9.3386809079607502E-3</v>
      </c>
      <c r="E1835" s="2">
        <f>MACD!F1835</f>
        <v>-1.5670384919769891E-2</v>
      </c>
      <c r="F1835" s="2">
        <f>'Moving Avg'!D1835</f>
        <v>4.6730999999999998</v>
      </c>
      <c r="G1835" s="2">
        <f>'Moving Avg'!F1835</f>
        <v>4.7058</v>
      </c>
      <c r="H1835" s="2">
        <f>'Moving Avg'!G1835</f>
        <v>4.7177780000000027</v>
      </c>
      <c r="I1835" s="2">
        <f>'Moving Avg'!H1835</f>
        <v>4.3398639999999995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4.6916000000000002</v>
      </c>
      <c r="C1836" s="2">
        <f>RSI!I1836</f>
        <v>48.550066968967599</v>
      </c>
      <c r="D1836" s="2">
        <f>MACD!E1836</f>
        <v>-3.6700102211755237E-3</v>
      </c>
      <c r="E1836" s="2">
        <f>MACD!F1836</f>
        <v>-1.3270309980051019E-2</v>
      </c>
      <c r="F1836" s="2">
        <f>'Moving Avg'!D1836</f>
        <v>4.6744199999999996</v>
      </c>
      <c r="G1836" s="2">
        <f>'Moving Avg'!F1836</f>
        <v>4.7051399999999992</v>
      </c>
      <c r="H1836" s="2">
        <f>'Moving Avg'!G1836</f>
        <v>4.7155320000000023</v>
      </c>
      <c r="I1836" s="2">
        <f>'Moving Avg'!H1836</f>
        <v>4.3473434999999991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</row>
    <row r="1837" spans="1:12" ht="13.5" x14ac:dyDescent="0.25">
      <c r="A1837" s="3">
        <f>RSI!A1837</f>
        <v>44687</v>
      </c>
      <c r="B1837" s="2">
        <f>RSI!B1837</f>
        <v>4.6916000000000002</v>
      </c>
      <c r="C1837" s="2">
        <f>RSI!I1837</f>
        <v>48.550066968967599</v>
      </c>
      <c r="D1837" s="2">
        <f>MACD!E1837</f>
        <v>2.1527609379253576E-2</v>
      </c>
      <c r="E1837" s="2">
        <f>MACD!F1837</f>
        <v>-6.310726108190101E-3</v>
      </c>
      <c r="F1837" s="2">
        <f>'Moving Avg'!D1837</f>
        <v>4.6757400000000002</v>
      </c>
      <c r="G1837" s="2">
        <f>'Moving Avg'!F1837</f>
        <v>4.7044799999999984</v>
      </c>
      <c r="H1837" s="2">
        <f>'Moving Avg'!G1837</f>
        <v>4.7142100000000022</v>
      </c>
      <c r="I1837" s="2">
        <f>'Moving Avg'!H1837</f>
        <v>4.3545294999999991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</row>
    <row r="1838" spans="1:12" ht="13.5" x14ac:dyDescent="0.25">
      <c r="A1838" s="3">
        <f>RSI!A1838</f>
        <v>44690</v>
      </c>
      <c r="B1838" s="2">
        <f>RSI!B1838</f>
        <v>4.6783999999999999</v>
      </c>
      <c r="C1838" s="2">
        <f>RSI!I1838</f>
        <v>46.575289804736322</v>
      </c>
      <c r="D1838" s="2">
        <f>MACD!E1838</f>
        <v>3.4730557962163289E-2</v>
      </c>
      <c r="E1838" s="2">
        <f>MACD!F1838</f>
        <v>1.8975307058805768E-3</v>
      </c>
      <c r="F1838" s="2">
        <f>'Moving Avg'!D1838</f>
        <v>4.6836800000000007</v>
      </c>
      <c r="G1838" s="2">
        <f>'Moving Avg'!F1838</f>
        <v>4.7031599999999987</v>
      </c>
      <c r="H1838" s="2">
        <f>'Moving Avg'!G1838</f>
        <v>4.7127560000000024</v>
      </c>
      <c r="I1838" s="2">
        <f>'Moving Avg'!H1838</f>
        <v>4.3606799999999994</v>
      </c>
      <c r="J1838" s="6" t="str">
        <f>OBV!F1838</f>
        <v>BEARISH</v>
      </c>
      <c r="K1838" s="6" t="str">
        <f>OBV!G1838</f>
        <v>NEUTRAL</v>
      </c>
      <c r="L1838" s="6" t="str">
        <f>OBV!H1838</f>
        <v>BEARISH DIVERGENCE</v>
      </c>
    </row>
    <row r="1839" spans="1:12" ht="13.5" x14ac:dyDescent="0.25">
      <c r="A1839" s="3">
        <f>RSI!A1839</f>
        <v>44691</v>
      </c>
      <c r="B1839" s="2">
        <f>RSI!B1839</f>
        <v>4.718</v>
      </c>
      <c r="C1839" s="2">
        <f>RSI!I1839</f>
        <v>52.78048848312045</v>
      </c>
      <c r="D1839" s="2">
        <f>MACD!E1839</f>
        <v>3.1915995650058981E-2</v>
      </c>
      <c r="E1839" s="2">
        <f>MACD!F1839</f>
        <v>7.9012236947162574E-3</v>
      </c>
      <c r="F1839" s="2">
        <f>'Moving Avg'!D1839</f>
        <v>4.6916000000000002</v>
      </c>
      <c r="G1839" s="2">
        <f>'Moving Avg'!F1839</f>
        <v>4.706129999999999</v>
      </c>
      <c r="H1839" s="2">
        <f>'Moving Avg'!G1839</f>
        <v>4.7120940000000022</v>
      </c>
      <c r="I1839" s="2">
        <f>'Moving Avg'!H1839</f>
        <v>4.3664999999999994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</row>
    <row r="1840" spans="1:12" ht="13.5" x14ac:dyDescent="0.25">
      <c r="A1840" s="3">
        <f>RSI!A1840</f>
        <v>44692</v>
      </c>
      <c r="B1840" s="2">
        <f>RSI!B1840</f>
        <v>4.6916000000000002</v>
      </c>
      <c r="C1840" s="2">
        <f>RSI!I1840</f>
        <v>48.717963313592023</v>
      </c>
      <c r="D1840" s="2">
        <f>MACD!E1840</f>
        <v>2.8331754571913059E-2</v>
      </c>
      <c r="E1840" s="2">
        <f>MACD!F1840</f>
        <v>1.1987329870155619E-2</v>
      </c>
      <c r="F1840" s="2">
        <f>'Moving Avg'!D1840</f>
        <v>4.6942400000000006</v>
      </c>
      <c r="G1840" s="2">
        <f>'Moving Avg'!F1840</f>
        <v>4.7077799999999987</v>
      </c>
      <c r="H1840" s="2">
        <f>'Moving Avg'!G1840</f>
        <v>4.7107720000000022</v>
      </c>
      <c r="I1840" s="2">
        <f>'Moving Avg'!H1840</f>
        <v>4.3727164999999992</v>
      </c>
      <c r="J1840" s="6" t="str">
        <f>OBV!F1840</f>
        <v>BULLISH</v>
      </c>
      <c r="K1840" s="6" t="str">
        <f>OBV!G1840</f>
        <v>NEUTRAL</v>
      </c>
      <c r="L1840" s="6" t="str">
        <f>OBV!H1840</f>
        <v>CONFIRMED BULLISH</v>
      </c>
    </row>
    <row r="1841" spans="1:12" ht="13.5" x14ac:dyDescent="0.25">
      <c r="A1841" s="3">
        <f>RSI!A1841</f>
        <v>44693</v>
      </c>
      <c r="B1841" s="2">
        <f>RSI!B1841</f>
        <v>4.6916000000000002</v>
      </c>
      <c r="C1841" s="2">
        <f>RSI!I1841</f>
        <v>48.717963313592023</v>
      </c>
      <c r="D1841" s="2">
        <f>MACD!E1841</f>
        <v>2.2304992991350581E-2</v>
      </c>
      <c r="E1841" s="2">
        <f>MACD!F1841</f>
        <v>1.4050862494394613E-2</v>
      </c>
      <c r="F1841" s="2">
        <f>'Moving Avg'!D1841</f>
        <v>4.6942400000000006</v>
      </c>
      <c r="G1841" s="2">
        <f>'Moving Avg'!F1841</f>
        <v>4.707119999999998</v>
      </c>
      <c r="H1841" s="2">
        <f>'Moving Avg'!G1841</f>
        <v>4.7094500000000012</v>
      </c>
      <c r="I1841" s="2">
        <f>'Moving Avg'!H1841</f>
        <v>4.3788154999999991</v>
      </c>
      <c r="J1841" s="6" t="str">
        <f>OBV!F1841</f>
        <v>BULLISH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44694</v>
      </c>
      <c r="B1842" s="2">
        <f>RSI!B1842</f>
        <v>4.7114000000000003</v>
      </c>
      <c r="C1842" s="2">
        <f>RSI!I1842</f>
        <v>51.935876451376444</v>
      </c>
      <c r="D1842" s="2">
        <f>MACD!E1842</f>
        <v>1.5787102943999543E-2</v>
      </c>
      <c r="E1842" s="2">
        <f>MACD!F1842</f>
        <v>1.43981105843156E-2</v>
      </c>
      <c r="F1842" s="2">
        <f>'Moving Avg'!D1842</f>
        <v>4.6982000000000008</v>
      </c>
      <c r="G1842" s="2">
        <f>'Moving Avg'!F1842</f>
        <v>4.7074499999999988</v>
      </c>
      <c r="H1842" s="2">
        <f>'Moving Avg'!G1842</f>
        <v>4.7086560000000013</v>
      </c>
      <c r="I1842" s="2">
        <f>'Moving Avg'!H1842</f>
        <v>4.3850429999999996</v>
      </c>
      <c r="J1842" s="6" t="str">
        <f>OBV!F1842</f>
        <v>BULLISH</v>
      </c>
      <c r="K1842" s="6" t="str">
        <f>OBV!G1842</f>
        <v>NEUTRAL</v>
      </c>
      <c r="L1842" s="6" t="str">
        <f>OBV!H1842</f>
        <v>CONFIRMED BULLISH</v>
      </c>
    </row>
    <row r="1843" spans="1:12" ht="13.5" x14ac:dyDescent="0.25">
      <c r="A1843" s="3">
        <f>RSI!A1843</f>
        <v>44697</v>
      </c>
      <c r="B1843" s="2">
        <f>RSI!B1843</f>
        <v>4.7047999999999996</v>
      </c>
      <c r="C1843" s="2">
        <f>RSI!I1843</f>
        <v>50.7917715627256</v>
      </c>
      <c r="D1843" s="2">
        <f>MACD!E1843</f>
        <v>3.5655411924402358E-3</v>
      </c>
      <c r="E1843" s="2">
        <f>MACD!F1843</f>
        <v>1.2231596705940527E-2</v>
      </c>
      <c r="F1843" s="2">
        <f>'Moving Avg'!D1843</f>
        <v>4.7034800000000008</v>
      </c>
      <c r="G1843" s="2">
        <f>'Moving Avg'!F1843</f>
        <v>4.7074499999999997</v>
      </c>
      <c r="H1843" s="2">
        <f>'Moving Avg'!G1843</f>
        <v>4.7077300000000015</v>
      </c>
      <c r="I1843" s="2">
        <f>'Moving Avg'!H1843</f>
        <v>4.3912079999999998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</row>
    <row r="1844" spans="1:12" ht="13.5" x14ac:dyDescent="0.25">
      <c r="A1844" s="3">
        <f>RSI!A1844</f>
        <v>44698</v>
      </c>
      <c r="B1844" s="2">
        <f>RSI!B1844</f>
        <v>4.8238000000000003</v>
      </c>
      <c r="C1844" s="2">
        <f>RSI!I1844</f>
        <v>65.53432888291448</v>
      </c>
      <c r="D1844" s="2">
        <f>MACD!E1844</f>
        <v>-9.5107882846212632E-3</v>
      </c>
      <c r="E1844" s="2">
        <f>MACD!F1844</f>
        <v>7.8831197078281703E-3</v>
      </c>
      <c r="F1844" s="2">
        <f>'Moving Avg'!D1844</f>
        <v>4.7246399999999991</v>
      </c>
      <c r="G1844" s="2">
        <f>'Moving Avg'!F1844</f>
        <v>4.7140599999999999</v>
      </c>
      <c r="H1844" s="2">
        <f>'Moving Avg'!G1844</f>
        <v>4.7094480000000019</v>
      </c>
      <c r="I1844" s="2">
        <f>'Moving Avg'!H1844</f>
        <v>4.3981444999999999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</row>
    <row r="1845" spans="1:12" ht="13.5" x14ac:dyDescent="0.25">
      <c r="A1845" s="3">
        <f>RSI!A1845</f>
        <v>44699</v>
      </c>
      <c r="B1845" s="2">
        <f>RSI!B1845</f>
        <v>4.8832000000000004</v>
      </c>
      <c r="C1845" s="2">
        <f>RSI!I1845</f>
        <v>70.315070609153594</v>
      </c>
      <c r="D1845" s="2">
        <f>MACD!E1845</f>
        <v>-2.5704370771953755E-2</v>
      </c>
      <c r="E1845" s="2">
        <f>MACD!F1845</f>
        <v>1.1656216118717854E-3</v>
      </c>
      <c r="F1845" s="2">
        <f>'Moving Avg'!D1845</f>
        <v>4.7629600000000014</v>
      </c>
      <c r="G1845" s="2">
        <f>'Moving Avg'!F1845</f>
        <v>4.7229799999999997</v>
      </c>
      <c r="H1845" s="2">
        <f>'Moving Avg'!G1845</f>
        <v>4.7128840000000007</v>
      </c>
      <c r="I1845" s="2">
        <f>'Moving Avg'!H1845</f>
        <v>4.4052894999999994</v>
      </c>
      <c r="J1845" s="6" t="str">
        <f>OBV!F1845</f>
        <v>BULLISH</v>
      </c>
      <c r="K1845" s="6" t="str">
        <f>OBV!G1845</f>
        <v>STRONG</v>
      </c>
      <c r="L1845" s="6" t="str">
        <f>OBV!H1845</f>
        <v>CONFIRMED BULLISH</v>
      </c>
    </row>
    <row r="1846" spans="1:12" ht="13.5" x14ac:dyDescent="0.25">
      <c r="A1846" s="3">
        <f>RSI!A1846</f>
        <v>44700</v>
      </c>
      <c r="B1846" s="2">
        <f>RSI!B1846</f>
        <v>5.0880999999999998</v>
      </c>
      <c r="C1846" s="2">
        <f>RSI!I1846</f>
        <v>80.40969151686194</v>
      </c>
      <c r="D1846" s="2">
        <f>MACD!E1846</f>
        <v>-5.3579634877163329E-2</v>
      </c>
      <c r="E1846" s="2">
        <f>MACD!F1846</f>
        <v>-9.7834296859352372E-3</v>
      </c>
      <c r="F1846" s="2">
        <f>'Moving Avg'!D1846</f>
        <v>4.8422600000000005</v>
      </c>
      <c r="G1846" s="2">
        <f>'Moving Avg'!F1846</f>
        <v>4.7411549999999991</v>
      </c>
      <c r="H1846" s="2">
        <f>'Moving Avg'!G1846</f>
        <v>4.7208140000000007</v>
      </c>
      <c r="I1846" s="2">
        <f>'Moving Avg'!H1846</f>
        <v>4.4131654999999999</v>
      </c>
      <c r="J1846" s="6" t="str">
        <f>OBV!F1846</f>
        <v>BULLISH</v>
      </c>
      <c r="K1846" s="6" t="str">
        <f>OBV!G1846</f>
        <v>STRONG</v>
      </c>
      <c r="L1846" s="6" t="str">
        <f>OBV!H1846</f>
        <v>CONFIRMED BULLISH</v>
      </c>
    </row>
    <row r="1847" spans="1:12" ht="13.5" x14ac:dyDescent="0.25">
      <c r="A1847" s="3">
        <f>RSI!A1847</f>
        <v>44701</v>
      </c>
      <c r="B1847" s="2">
        <f>RSI!B1847</f>
        <v>5.1013000000000002</v>
      </c>
      <c r="C1847" s="2">
        <f>RSI!I1847</f>
        <v>80.861219744876905</v>
      </c>
      <c r="D1847" s="2">
        <f>MACD!E1847</f>
        <v>-8.0304931428228699E-2</v>
      </c>
      <c r="E1847" s="2">
        <f>MACD!F1847</f>
        <v>-2.3887730034393928E-2</v>
      </c>
      <c r="F1847" s="2">
        <f>'Moving Avg'!D1847</f>
        <v>4.9202399999999997</v>
      </c>
      <c r="G1847" s="2">
        <f>'Moving Avg'!F1847</f>
        <v>4.7533799999999999</v>
      </c>
      <c r="H1847" s="2">
        <f>'Moving Avg'!G1847</f>
        <v>4.7279500000000008</v>
      </c>
      <c r="I1847" s="2">
        <f>'Moving Avg'!H1847</f>
        <v>4.420814</v>
      </c>
      <c r="J1847" s="6" t="str">
        <f>OBV!F1847</f>
        <v>BULLISH</v>
      </c>
      <c r="K1847" s="6" t="str">
        <f>OBV!G1847</f>
        <v>STRONG</v>
      </c>
      <c r="L1847" s="6" t="str">
        <f>OBV!H1847</f>
        <v>CONFIRMED BULLISH</v>
      </c>
    </row>
    <row r="1848" spans="1:12" ht="13.5" x14ac:dyDescent="0.25">
      <c r="A1848" s="3">
        <f>RSI!A1848</f>
        <v>44704</v>
      </c>
      <c r="B1848" s="2">
        <f>RSI!B1848</f>
        <v>5.0880999999999998</v>
      </c>
      <c r="C1848" s="2">
        <f>RSI!I1848</f>
        <v>78.902734212133169</v>
      </c>
      <c r="D1848" s="2">
        <f>MACD!E1848</f>
        <v>-0.10605033549042275</v>
      </c>
      <c r="E1848" s="2">
        <f>MACD!F1848</f>
        <v>-4.0320251125599699E-2</v>
      </c>
      <c r="F1848" s="2">
        <f>'Moving Avg'!D1848</f>
        <v>4.9969000000000001</v>
      </c>
      <c r="G1848" s="2">
        <f>'Moving Avg'!F1848</f>
        <v>4.7679200000000002</v>
      </c>
      <c r="H1848" s="2">
        <f>'Moving Avg'!G1848</f>
        <v>4.7346900000000014</v>
      </c>
      <c r="I1848" s="2">
        <f>'Moving Avg'!H1848</f>
        <v>4.4273389999999999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</row>
    <row r="1849" spans="1:12" ht="13.5" x14ac:dyDescent="0.25">
      <c r="A1849" s="3">
        <f>RSI!A1849</f>
        <v>44705</v>
      </c>
      <c r="B1849" s="2">
        <f>RSI!B1849</f>
        <v>5.0880999999999998</v>
      </c>
      <c r="C1849" s="2">
        <f>RSI!I1849</f>
        <v>78.902734212133169</v>
      </c>
      <c r="D1849" s="2">
        <f>MACD!E1849</f>
        <v>-0.12358932345378904</v>
      </c>
      <c r="E1849" s="2">
        <f>MACD!F1849</f>
        <v>-5.6974065591237563E-2</v>
      </c>
      <c r="F1849" s="2">
        <f>'Moving Avg'!D1849</f>
        <v>5.04976</v>
      </c>
      <c r="G1849" s="2">
        <f>'Moving Avg'!F1849</f>
        <v>4.7860950000000004</v>
      </c>
      <c r="H1849" s="2">
        <f>'Moving Avg'!G1849</f>
        <v>4.7415620000000009</v>
      </c>
      <c r="I1849" s="2">
        <f>'Moving Avg'!H1849</f>
        <v>4.4328650000000005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</row>
    <row r="1850" spans="1:12" ht="13.5" x14ac:dyDescent="0.25">
      <c r="A1850" s="3">
        <f>RSI!A1850</f>
        <v>44706</v>
      </c>
      <c r="B1850" s="2">
        <f>RSI!B1850</f>
        <v>5.0880999999999998</v>
      </c>
      <c r="C1850" s="2">
        <f>RSI!I1850</f>
        <v>78.902734212133169</v>
      </c>
      <c r="D1850" s="2">
        <f>MACD!E1850</f>
        <v>-0.14420147273045725</v>
      </c>
      <c r="E1850" s="2">
        <f>MACD!F1850</f>
        <v>-7.4419547019081503E-2</v>
      </c>
      <c r="F1850" s="2">
        <f>'Moving Avg'!D1850</f>
        <v>5.0907400000000003</v>
      </c>
      <c r="G1850" s="2">
        <f>'Moving Avg'!F1850</f>
        <v>4.8052599999999988</v>
      </c>
      <c r="H1850" s="2">
        <f>'Moving Avg'!G1850</f>
        <v>4.7481700000000009</v>
      </c>
      <c r="I1850" s="2">
        <f>'Moving Avg'!H1850</f>
        <v>4.4373630000000013</v>
      </c>
      <c r="J1850" s="6" t="str">
        <f>OBV!F1850</f>
        <v>BEARISH</v>
      </c>
      <c r="K1850" s="6" t="str">
        <f>OBV!G1850</f>
        <v>NEUTRAL</v>
      </c>
      <c r="L1850" s="6" t="str">
        <f>OBV!H1850</f>
        <v>BEARISH DIVERGENCE</v>
      </c>
    </row>
    <row r="1851" spans="1:12" ht="13.5" x14ac:dyDescent="0.25">
      <c r="A1851" s="3">
        <f>RSI!A1851</f>
        <v>44707</v>
      </c>
      <c r="B1851" s="2">
        <f>RSI!B1851</f>
        <v>5.1211000000000002</v>
      </c>
      <c r="C1851" s="2">
        <f>RSI!I1851</f>
        <v>80.386067728178745</v>
      </c>
      <c r="D1851" s="2">
        <f>MACD!E1851</f>
        <v>-0.16567023387051982</v>
      </c>
      <c r="E1851" s="2">
        <f>MACD!F1851</f>
        <v>-9.2669684389369178E-2</v>
      </c>
      <c r="F1851" s="2">
        <f>'Moving Avg'!D1851</f>
        <v>5.09734</v>
      </c>
      <c r="G1851" s="2">
        <f>'Moving Avg'!F1851</f>
        <v>4.8270649999999993</v>
      </c>
      <c r="H1851" s="2">
        <f>'Moving Avg'!G1851</f>
        <v>4.755174000000002</v>
      </c>
      <c r="I1851" s="2">
        <f>'Moving Avg'!H1851</f>
        <v>4.4424080000000004</v>
      </c>
      <c r="J1851" s="6" t="str">
        <f>OBV!F1851</f>
        <v>BEARISH</v>
      </c>
      <c r="K1851" s="6" t="str">
        <f>OBV!G1851</f>
        <v>WEAK</v>
      </c>
      <c r="L1851" s="6" t="str">
        <f>OBV!H1851</f>
        <v>BEARISH DIVERGENCE</v>
      </c>
    </row>
    <row r="1852" spans="1:12" ht="13.5" x14ac:dyDescent="0.25">
      <c r="A1852" s="3">
        <f>RSI!A1852</f>
        <v>44708</v>
      </c>
      <c r="B1852" s="2">
        <f>RSI!B1852</f>
        <v>5.1211000000000002</v>
      </c>
      <c r="C1852" s="2">
        <f>RSI!I1852</f>
        <v>80.386067728178745</v>
      </c>
      <c r="D1852" s="2">
        <f>MACD!E1852</f>
        <v>-0.18245094150024954</v>
      </c>
      <c r="E1852" s="2">
        <f>MACD!F1852</f>
        <v>-0.11062593581154526</v>
      </c>
      <c r="F1852" s="2">
        <f>'Moving Avg'!D1852</f>
        <v>5.1012999999999993</v>
      </c>
      <c r="G1852" s="2">
        <f>'Moving Avg'!F1852</f>
        <v>4.8488699999999998</v>
      </c>
      <c r="H1852" s="2">
        <f>'Moving Avg'!G1852</f>
        <v>4.7625740000000016</v>
      </c>
      <c r="I1852" s="2">
        <f>'Moving Avg'!H1852</f>
        <v>4.4473945000000006</v>
      </c>
      <c r="J1852" s="6" t="str">
        <f>OBV!F1852</f>
        <v>BEARISH</v>
      </c>
      <c r="K1852" s="6" t="str">
        <f>OBV!G1852</f>
        <v>WEAK</v>
      </c>
      <c r="L1852" s="6" t="str">
        <f>OBV!H1852</f>
        <v>BEARISH DIVERGENCE</v>
      </c>
    </row>
    <row r="1853" spans="1:12" ht="13.5" x14ac:dyDescent="0.25">
      <c r="A1853" s="3">
        <f>RSI!A1853</f>
        <v>44711</v>
      </c>
      <c r="B1853" s="2">
        <f>RSI!B1853</f>
        <v>5.2202000000000002</v>
      </c>
      <c r="C1853" s="2">
        <f>RSI!I1853</f>
        <v>84.244236133266824</v>
      </c>
      <c r="D1853" s="2">
        <f>MACD!E1853</f>
        <v>-0.20654407777425199</v>
      </c>
      <c r="E1853" s="2">
        <f>MACD!F1853</f>
        <v>-0.12980956420408662</v>
      </c>
      <c r="F1853" s="2">
        <f>'Moving Avg'!D1853</f>
        <v>5.1277199999999992</v>
      </c>
      <c r="G1853" s="2">
        <f>'Moving Avg'!F1853</f>
        <v>4.8779449999999995</v>
      </c>
      <c r="H1853" s="2">
        <f>'Moving Avg'!G1853</f>
        <v>4.7722200000000008</v>
      </c>
      <c r="I1853" s="2">
        <f>'Moving Avg'!H1853</f>
        <v>4.4527880000000009</v>
      </c>
      <c r="J1853" s="6" t="str">
        <f>OBV!F1853</f>
        <v>BULLISH</v>
      </c>
      <c r="K1853" s="6" t="str">
        <f>OBV!G1853</f>
        <v>STRONG</v>
      </c>
      <c r="L1853" s="6" t="str">
        <f>OBV!H1853</f>
        <v>CONFIRMED BULLISH</v>
      </c>
    </row>
    <row r="1854" spans="1:12" ht="13.5" x14ac:dyDescent="0.25">
      <c r="A1854" s="3">
        <f>RSI!A1854</f>
        <v>44712</v>
      </c>
      <c r="B1854" s="2">
        <f>RSI!B1854</f>
        <v>5.2135999999999996</v>
      </c>
      <c r="C1854" s="2">
        <f>RSI!I1854</f>
        <v>83.072236765034347</v>
      </c>
      <c r="D1854" s="2">
        <f>MACD!E1854</f>
        <v>-0.2101436110057433</v>
      </c>
      <c r="E1854" s="2">
        <f>MACD!F1854</f>
        <v>-0.14587637356441796</v>
      </c>
      <c r="F1854" s="2">
        <f>'Moving Avg'!D1854</f>
        <v>5.1528200000000002</v>
      </c>
      <c r="G1854" s="2">
        <f>'Moving Avg'!F1854</f>
        <v>4.9047049999999999</v>
      </c>
      <c r="H1854" s="2">
        <f>'Moving Avg'!G1854</f>
        <v>4.7816020000000012</v>
      </c>
      <c r="I1854" s="2">
        <f>'Moving Avg'!H1854</f>
        <v>4.4570030000000003</v>
      </c>
      <c r="J1854" s="6" t="str">
        <f>OBV!F1854</f>
        <v>BULLISH</v>
      </c>
      <c r="K1854" s="6" t="str">
        <f>OBV!G1854</f>
        <v>STRONG</v>
      </c>
      <c r="L1854" s="6" t="str">
        <f>OBV!H1854</f>
        <v>CONFIRMED BULLISH</v>
      </c>
    </row>
    <row r="1855" spans="1:12" ht="13.5" x14ac:dyDescent="0.25">
      <c r="A1855" s="3">
        <f>RSI!A1855</f>
        <v>44713</v>
      </c>
      <c r="B1855" s="2">
        <f>RSI!B1855</f>
        <v>5.2202000000000002</v>
      </c>
      <c r="C1855" s="2">
        <f>RSI!I1855</f>
        <v>83.322106162302546</v>
      </c>
      <c r="D1855" s="2">
        <f>MACD!E1855</f>
        <v>-0.20636155173120585</v>
      </c>
      <c r="E1855" s="2">
        <f>MACD!F1855</f>
        <v>-0.15797340919777556</v>
      </c>
      <c r="F1855" s="2">
        <f>'Moving Avg'!D1855</f>
        <v>5.1792400000000001</v>
      </c>
      <c r="G1855" s="2">
        <f>'Moving Avg'!F1855</f>
        <v>4.9317950000000002</v>
      </c>
      <c r="H1855" s="2">
        <f>'Moving Avg'!G1855</f>
        <v>4.791380000000002</v>
      </c>
      <c r="I1855" s="2">
        <f>'Moving Avg'!H1855</f>
        <v>4.4611045000000011</v>
      </c>
      <c r="J1855" s="6" t="str">
        <f>OBV!F1855</f>
        <v>BULLISH</v>
      </c>
      <c r="K1855" s="6" t="str">
        <f>OBV!G1855</f>
        <v>STRONG</v>
      </c>
      <c r="L1855" s="6" t="str">
        <f>OBV!H1855</f>
        <v>CONFIRMED BULLISH</v>
      </c>
    </row>
    <row r="1856" spans="1:12" ht="13.5" x14ac:dyDescent="0.25">
      <c r="A1856" s="3">
        <f>RSI!A1856</f>
        <v>44714</v>
      </c>
      <c r="B1856" s="2">
        <f>RSI!B1856</f>
        <v>5.2401</v>
      </c>
      <c r="C1856" s="2">
        <f>RSI!I1856</f>
        <v>84.084915945107014</v>
      </c>
      <c r="D1856" s="2">
        <f>MACD!E1856</f>
        <v>-0.17483815427416083</v>
      </c>
      <c r="E1856" s="2">
        <f>MACD!F1856</f>
        <v>-0.16134635821305263</v>
      </c>
      <c r="F1856" s="2">
        <f>'Moving Avg'!D1856</f>
        <v>5.2030399999999997</v>
      </c>
      <c r="G1856" s="2">
        <f>'Moving Avg'!F1856</f>
        <v>4.9592200000000002</v>
      </c>
      <c r="H1856" s="2">
        <f>'Moving Avg'!G1856</f>
        <v>4.8015560000000015</v>
      </c>
      <c r="I1856" s="2">
        <f>'Moving Avg'!H1856</f>
        <v>4.4654520000000009</v>
      </c>
      <c r="J1856" s="6" t="str">
        <f>OBV!F1856</f>
        <v>BULLISH</v>
      </c>
      <c r="K1856" s="6" t="str">
        <f>OBV!G1856</f>
        <v>STRONG</v>
      </c>
      <c r="L1856" s="6" t="str">
        <f>OBV!H1856</f>
        <v>CONFIRMED BULLISH</v>
      </c>
    </row>
    <row r="1857" spans="1:12" ht="13.5" x14ac:dyDescent="0.25">
      <c r="A1857" s="3">
        <f>RSI!A1857</f>
        <v>44715</v>
      </c>
      <c r="B1857" s="2">
        <f>RSI!B1857</f>
        <v>5.2135999999999996</v>
      </c>
      <c r="C1857" s="2">
        <f>RSI!I1857</f>
        <v>78.909091099142657</v>
      </c>
      <c r="D1857" s="2">
        <f>MACD!E1857</f>
        <v>-0.145886339693579</v>
      </c>
      <c r="E1857" s="2">
        <f>MACD!F1857</f>
        <v>-0.15825435450915792</v>
      </c>
      <c r="F1857" s="2">
        <f>'Moving Avg'!D1857</f>
        <v>5.2215400000000001</v>
      </c>
      <c r="G1857" s="2">
        <f>'Moving Avg'!F1857</f>
        <v>4.9853199999999998</v>
      </c>
      <c r="H1857" s="2">
        <f>'Moving Avg'!G1857</f>
        <v>4.8112020000000006</v>
      </c>
      <c r="I1857" s="2">
        <f>'Moving Avg'!H1857</f>
        <v>4.4699020000000012</v>
      </c>
      <c r="J1857" s="6" t="str">
        <f>OBV!F1857</f>
        <v>BULLISH</v>
      </c>
      <c r="K1857" s="6" t="str">
        <f>OBV!G1857</f>
        <v>NEUTRAL</v>
      </c>
      <c r="L1857" s="6" t="str">
        <f>OBV!H1857</f>
        <v>CONFIRMED BULLISH</v>
      </c>
    </row>
    <row r="1858" spans="1:12" ht="13.5" x14ac:dyDescent="0.25">
      <c r="A1858" s="3">
        <f>RSI!A1858</f>
        <v>44718</v>
      </c>
      <c r="B1858" s="2">
        <f>RSI!B1858</f>
        <v>5.1938000000000004</v>
      </c>
      <c r="C1858" s="2">
        <f>RSI!I1858</f>
        <v>75.185192944233634</v>
      </c>
      <c r="D1858" s="2">
        <f>MACD!E1858</f>
        <v>-0.12338464633621626</v>
      </c>
      <c r="E1858" s="2">
        <f>MACD!F1858</f>
        <v>-0.15128041287456961</v>
      </c>
      <c r="F1858" s="2">
        <f>'Moving Avg'!D1858</f>
        <v>5.2162600000000001</v>
      </c>
      <c r="G1858" s="2">
        <f>'Moving Avg'!F1858</f>
        <v>5.0110900000000003</v>
      </c>
      <c r="H1858" s="2">
        <f>'Moving Avg'!G1858</f>
        <v>4.8207180000000003</v>
      </c>
      <c r="I1858" s="2">
        <f>'Moving Avg'!H1858</f>
        <v>4.4744880000000009</v>
      </c>
      <c r="J1858" s="6" t="str">
        <f>OBV!F1858</f>
        <v>BULLISH</v>
      </c>
      <c r="K1858" s="6" t="str">
        <f>OBV!G1858</f>
        <v>NEUTRAL</v>
      </c>
      <c r="L1858" s="6" t="str">
        <f>OBV!H1858</f>
        <v>BULLISH DIVERGENCE</v>
      </c>
    </row>
    <row r="1859" spans="1:12" ht="13.5" x14ac:dyDescent="0.25">
      <c r="A1859" s="3">
        <f>RSI!A1859</f>
        <v>44719</v>
      </c>
      <c r="B1859" s="2">
        <f>RSI!B1859</f>
        <v>5.1938000000000004</v>
      </c>
      <c r="C1859" s="2">
        <f>RSI!I1859</f>
        <v>75.185192944233634</v>
      </c>
      <c r="D1859" s="2">
        <f>MACD!E1859</f>
        <v>-0.10555358007234261</v>
      </c>
      <c r="E1859" s="2">
        <f>MACD!F1859</f>
        <v>-0.14213504631412421</v>
      </c>
      <c r="F1859" s="2">
        <f>'Moving Avg'!D1859</f>
        <v>5.2122999999999999</v>
      </c>
      <c r="G1859" s="2">
        <f>'Moving Avg'!F1859</f>
        <v>5.0348799999999994</v>
      </c>
      <c r="H1859" s="2">
        <f>'Moving Avg'!G1859</f>
        <v>4.8304980000000013</v>
      </c>
      <c r="I1859" s="2">
        <f>'Moving Avg'!H1859</f>
        <v>4.4791330000000009</v>
      </c>
      <c r="J1859" s="6" t="str">
        <f>OBV!F1859</f>
        <v>BULLISH</v>
      </c>
      <c r="K1859" s="6" t="str">
        <f>OBV!G1859</f>
        <v>NEUTRAL</v>
      </c>
      <c r="L1859" s="6" t="str">
        <f>OBV!H1859</f>
        <v>BULLISH DIVERGENCE</v>
      </c>
    </row>
    <row r="1860" spans="1:12" ht="13.5" x14ac:dyDescent="0.25">
      <c r="A1860" s="3">
        <f>RSI!A1860</f>
        <v>44720</v>
      </c>
      <c r="B1860" s="2">
        <f>RSI!B1860</f>
        <v>5.2135999999999996</v>
      </c>
      <c r="C1860" s="2">
        <f>RSI!I1860</f>
        <v>76.472875946784228</v>
      </c>
      <c r="D1860" s="2">
        <f>MACD!E1860</f>
        <v>-9.3051706730876482E-2</v>
      </c>
      <c r="E1860" s="2">
        <f>MACD!F1860</f>
        <v>-0.13231837839747468</v>
      </c>
      <c r="F1860" s="2">
        <f>'Moving Avg'!D1860</f>
        <v>5.2109800000000002</v>
      </c>
      <c r="G1860" s="2">
        <f>'Moving Avg'!F1860</f>
        <v>5.0609799999999989</v>
      </c>
      <c r="H1860" s="2">
        <f>'Moving Avg'!G1860</f>
        <v>4.8408059999999997</v>
      </c>
      <c r="I1860" s="2">
        <f>'Moving Avg'!H1860</f>
        <v>4.4836125000000013</v>
      </c>
      <c r="J1860" s="6" t="str">
        <f>OBV!F1860</f>
        <v>BULLISH</v>
      </c>
      <c r="K1860" s="6" t="str">
        <f>OBV!G1860</f>
        <v>NEUTRAL</v>
      </c>
      <c r="L1860" s="6" t="str">
        <f>OBV!H1860</f>
        <v>BULLISH DIVERGENCE</v>
      </c>
    </row>
    <row r="1861" spans="1:12" ht="13.5" x14ac:dyDescent="0.25">
      <c r="A1861" s="3">
        <f>RSI!A1861</f>
        <v>44721</v>
      </c>
      <c r="B1861" s="2">
        <f>RSI!B1861</f>
        <v>5.2533000000000003</v>
      </c>
      <c r="C1861" s="2">
        <f>RSI!I1861</f>
        <v>78.843446967969243</v>
      </c>
      <c r="D1861" s="2">
        <f>MACD!E1861</f>
        <v>-8.1490390503450527E-2</v>
      </c>
      <c r="E1861" s="2">
        <f>MACD!F1861</f>
        <v>-0.12215278081866986</v>
      </c>
      <c r="F1861" s="2">
        <f>'Moving Avg'!D1861</f>
        <v>5.2136199999999997</v>
      </c>
      <c r="G1861" s="2">
        <f>'Moving Avg'!F1861</f>
        <v>5.0890649999999988</v>
      </c>
      <c r="H1861" s="2">
        <f>'Moving Avg'!G1861</f>
        <v>4.8528320000000003</v>
      </c>
      <c r="I1861" s="2">
        <f>'Moving Avg'!H1861</f>
        <v>4.4883200000000008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</row>
    <row r="1862" spans="1:12" ht="13.5" x14ac:dyDescent="0.25">
      <c r="A1862" s="3">
        <f>RSI!A1862</f>
        <v>44722</v>
      </c>
      <c r="B1862" s="2">
        <f>RSI!B1862</f>
        <v>5.2862999999999998</v>
      </c>
      <c r="C1862" s="2">
        <f>RSI!I1862</f>
        <v>80.593826236535591</v>
      </c>
      <c r="D1862" s="2">
        <f>MACD!E1862</f>
        <v>-7.5454710946311288E-2</v>
      </c>
      <c r="E1862" s="2">
        <f>MACD!F1862</f>
        <v>-0.11281316684419815</v>
      </c>
      <c r="F1862" s="2">
        <f>'Moving Avg'!D1862</f>
        <v>5.2281600000000008</v>
      </c>
      <c r="G1862" s="2">
        <f>'Moving Avg'!F1862</f>
        <v>5.1178099999999986</v>
      </c>
      <c r="H1862" s="2">
        <f>'Moving Avg'!G1862</f>
        <v>4.8655180000000007</v>
      </c>
      <c r="I1862" s="2">
        <f>'Moving Avg'!H1862</f>
        <v>4.4931334999999999</v>
      </c>
      <c r="J1862" s="6" t="str">
        <f>OBV!F1862</f>
        <v>BULLISH</v>
      </c>
      <c r="K1862" s="6" t="str">
        <f>OBV!G1862</f>
        <v>STRONG</v>
      </c>
      <c r="L1862" s="6" t="str">
        <f>OBV!H1862</f>
        <v>CONFIRMED BULLISH</v>
      </c>
    </row>
    <row r="1863" spans="1:12" ht="13.5" x14ac:dyDescent="0.25">
      <c r="A1863" s="3">
        <f>RSI!A1863</f>
        <v>44725</v>
      </c>
      <c r="B1863" s="2">
        <f>RSI!B1863</f>
        <v>5.2599</v>
      </c>
      <c r="C1863" s="2">
        <f>RSI!I1863</f>
        <v>75.231403078876838</v>
      </c>
      <c r="D1863" s="2">
        <f>MACD!E1863</f>
        <v>-5.4546931111556951E-2</v>
      </c>
      <c r="E1863" s="2">
        <f>MACD!F1863</f>
        <v>-0.10115991969766991</v>
      </c>
      <c r="F1863" s="2">
        <f>'Moving Avg'!D1863</f>
        <v>5.2413799999999995</v>
      </c>
      <c r="G1863" s="2">
        <f>'Moving Avg'!F1863</f>
        <v>5.1455649999999995</v>
      </c>
      <c r="H1863" s="2">
        <f>'Moving Avg'!G1863</f>
        <v>4.877676000000001</v>
      </c>
      <c r="I1863" s="2">
        <f>'Moving Avg'!H1863</f>
        <v>4.4976390000000004</v>
      </c>
      <c r="J1863" s="6" t="str">
        <f>OBV!F1863</f>
        <v>BULLISH</v>
      </c>
      <c r="K1863" s="6" t="str">
        <f>OBV!G1863</f>
        <v>STRONG</v>
      </c>
      <c r="L1863" s="6" t="str">
        <f>OBV!H1863</f>
        <v>CONFIRMED BULLISH</v>
      </c>
    </row>
    <row r="1864" spans="1:12" ht="13.5" x14ac:dyDescent="0.25">
      <c r="A1864" s="3">
        <f>RSI!A1864</f>
        <v>44726</v>
      </c>
      <c r="B1864" s="2">
        <f>RSI!B1864</f>
        <v>5.2599</v>
      </c>
      <c r="C1864" s="2">
        <f>RSI!I1864</f>
        <v>75.231403078876838</v>
      </c>
      <c r="D1864" s="2">
        <f>MACD!E1864</f>
        <v>-3.9012380744025243E-2</v>
      </c>
      <c r="E1864" s="2">
        <f>MACD!F1864</f>
        <v>-8.873041190694099E-2</v>
      </c>
      <c r="F1864" s="2">
        <f>'Moving Avg'!D1864</f>
        <v>5.2546000000000008</v>
      </c>
      <c r="G1864" s="2">
        <f>'Moving Avg'!F1864</f>
        <v>5.1673699999999991</v>
      </c>
      <c r="H1864" s="2">
        <f>'Moving Avg'!G1864</f>
        <v>4.8899659999999994</v>
      </c>
      <c r="I1864" s="2">
        <f>'Moving Avg'!H1864</f>
        <v>4.5022029999999997</v>
      </c>
      <c r="J1864" s="6" t="str">
        <f>OBV!F1864</f>
        <v>BULLISH</v>
      </c>
      <c r="K1864" s="6" t="str">
        <f>OBV!G1864</f>
        <v>STRONG</v>
      </c>
      <c r="L1864" s="6" t="str">
        <f>OBV!H1864</f>
        <v>CONFIRMED BULLISH</v>
      </c>
    </row>
    <row r="1865" spans="1:12" ht="13.5" x14ac:dyDescent="0.25">
      <c r="A1865" s="3">
        <f>RSI!A1865</f>
        <v>44727</v>
      </c>
      <c r="B1865" s="2">
        <f>RSI!B1865</f>
        <v>5.3457999999999997</v>
      </c>
      <c r="C1865" s="2">
        <f>RSI!I1865</f>
        <v>80.202280718500717</v>
      </c>
      <c r="D1865" s="2">
        <f>MACD!E1865</f>
        <v>-3.2272064863548167E-2</v>
      </c>
      <c r="E1865" s="2">
        <f>MACD!F1865</f>
        <v>-7.7438742498262422E-2</v>
      </c>
      <c r="F1865" s="2">
        <f>'Moving Avg'!D1865</f>
        <v>5.28104</v>
      </c>
      <c r="G1865" s="2">
        <f>'Moving Avg'!F1865</f>
        <v>5.1904999999999992</v>
      </c>
      <c r="H1865" s="2">
        <f>'Moving Avg'!G1865</f>
        <v>4.9042399999999997</v>
      </c>
      <c r="I1865" s="2">
        <f>'Moving Avg'!H1865</f>
        <v>4.5073730000000003</v>
      </c>
      <c r="J1865" s="6" t="str">
        <f>OBV!F1865</f>
        <v>BULLISH</v>
      </c>
      <c r="K1865" s="6" t="str">
        <f>OBV!G1865</f>
        <v>STRONG</v>
      </c>
      <c r="L1865" s="6" t="str">
        <f>OBV!H1865</f>
        <v>CONFIRMED BULLISH</v>
      </c>
    </row>
    <row r="1866" spans="1:12" ht="13.5" x14ac:dyDescent="0.25">
      <c r="A1866" s="3">
        <f>RSI!A1866</f>
        <v>44728</v>
      </c>
      <c r="B1866" s="2">
        <f>RSI!B1866</f>
        <v>5.3391999999999999</v>
      </c>
      <c r="C1866" s="2">
        <f>RSI!I1866</f>
        <v>78.892190698644711</v>
      </c>
      <c r="D1866" s="2">
        <f>MACD!E1866</f>
        <v>-2.4504329460171448E-2</v>
      </c>
      <c r="E1866" s="2">
        <f>MACD!F1866</f>
        <v>-6.6851859890644225E-2</v>
      </c>
      <c r="F1866" s="2">
        <f>'Moving Avg'!D1866</f>
        <v>5.2982199999999988</v>
      </c>
      <c r="G1866" s="2">
        <f>'Moving Avg'!F1866</f>
        <v>5.203055</v>
      </c>
      <c r="H1866" s="2">
        <f>'Moving Avg'!G1866</f>
        <v>4.9169279999999995</v>
      </c>
      <c r="I1866" s="2">
        <f>'Moving Avg'!H1866</f>
        <v>4.5128915000000003</v>
      </c>
      <c r="J1866" s="6" t="str">
        <f>OBV!F1866</f>
        <v>BULLISH</v>
      </c>
      <c r="K1866" s="6" t="str">
        <f>OBV!G1866</f>
        <v>STRONG</v>
      </c>
      <c r="L1866" s="6" t="str">
        <f>OBV!H1866</f>
        <v>CONFIRMED BULLISH</v>
      </c>
    </row>
    <row r="1867" spans="1:12" ht="13.5" x14ac:dyDescent="0.25">
      <c r="A1867" s="3">
        <f>RSI!A1867</f>
        <v>44729</v>
      </c>
      <c r="B1867" s="2">
        <f>RSI!B1867</f>
        <v>5.3193999999999999</v>
      </c>
      <c r="C1867" s="2">
        <f>RSI!I1867</f>
        <v>74.937439143025884</v>
      </c>
      <c r="D1867" s="2">
        <f>MACD!E1867</f>
        <v>-2.1878846401000906E-2</v>
      </c>
      <c r="E1867" s="2">
        <f>MACD!F1867</f>
        <v>-5.7857257192715568E-2</v>
      </c>
      <c r="F1867" s="2">
        <f>'Moving Avg'!D1867</f>
        <v>5.3048400000000004</v>
      </c>
      <c r="G1867" s="2">
        <f>'Moving Avg'!F1867</f>
        <v>5.2139599999999993</v>
      </c>
      <c r="H1867" s="2">
        <f>'Moving Avg'!G1867</f>
        <v>4.9292199999999999</v>
      </c>
      <c r="I1867" s="2">
        <f>'Moving Avg'!H1867</f>
        <v>4.5180470000000001</v>
      </c>
      <c r="J1867" s="6" t="str">
        <f>OBV!F1867</f>
        <v>BULLISH</v>
      </c>
      <c r="K1867" s="6" t="str">
        <f>OBV!G1867</f>
        <v>STRONG</v>
      </c>
      <c r="L1867" s="6" t="str">
        <f>OBV!H1867</f>
        <v>CONFIRMED BULLISH</v>
      </c>
    </row>
    <row r="1868" spans="1:12" ht="13.5" x14ac:dyDescent="0.25">
      <c r="A1868" s="3">
        <f>RSI!A1868</f>
        <v>44732</v>
      </c>
      <c r="B1868" s="2">
        <f>RSI!B1868</f>
        <v>5.3259999999999996</v>
      </c>
      <c r="C1868" s="2">
        <f>RSI!I1868</f>
        <v>75.380464388740918</v>
      </c>
      <c r="D1868" s="2">
        <f>MACD!E1868</f>
        <v>-2.4313253162037363E-2</v>
      </c>
      <c r="E1868" s="2">
        <f>MACD!F1868</f>
        <v>-5.114845638657993E-2</v>
      </c>
      <c r="F1868" s="2">
        <f>'Moving Avg'!D1868</f>
        <v>5.31806</v>
      </c>
      <c r="G1868" s="2">
        <f>'Moving Avg'!F1868</f>
        <v>5.2258550000000001</v>
      </c>
      <c r="H1868" s="2">
        <f>'Moving Avg'!G1868</f>
        <v>4.9416440000000001</v>
      </c>
      <c r="I1868" s="2">
        <f>'Moving Avg'!H1868</f>
        <v>4.5229040000000005</v>
      </c>
      <c r="J1868" s="6" t="str">
        <f>OBV!F1868</f>
        <v>BULLISH</v>
      </c>
      <c r="K1868" s="6" t="str">
        <f>OBV!G1868</f>
        <v>STRONG</v>
      </c>
      <c r="L1868" s="6" t="str">
        <f>OBV!H1868</f>
        <v>CONFIRMED BULLISH</v>
      </c>
    </row>
    <row r="1869" spans="1:12" ht="13.5" x14ac:dyDescent="0.25">
      <c r="A1869" s="3">
        <f>RSI!A1869</f>
        <v>44733</v>
      </c>
      <c r="B1869" s="2">
        <f>RSI!B1869</f>
        <v>5.3193999999999999</v>
      </c>
      <c r="C1869" s="2">
        <f>RSI!I1869</f>
        <v>73.972288930016447</v>
      </c>
      <c r="D1869" s="2">
        <f>MACD!E1869</f>
        <v>-2.6961141613994322E-2</v>
      </c>
      <c r="E1869" s="2">
        <f>MACD!F1869</f>
        <v>-4.6310993432062811E-2</v>
      </c>
      <c r="F1869" s="2">
        <f>'Moving Avg'!D1869</f>
        <v>5.3299599999999998</v>
      </c>
      <c r="G1869" s="2">
        <f>'Moving Avg'!F1869</f>
        <v>5.2374200000000002</v>
      </c>
      <c r="H1869" s="2">
        <f>'Moving Avg'!G1869</f>
        <v>4.9548599999999992</v>
      </c>
      <c r="I1869" s="2">
        <f>'Moving Avg'!H1869</f>
        <v>4.5285210000000014</v>
      </c>
      <c r="J1869" s="6" t="str">
        <f>OBV!F1869</f>
        <v>BULLISH</v>
      </c>
      <c r="K1869" s="6" t="str">
        <f>OBV!G1869</f>
        <v>NEUTRAL</v>
      </c>
      <c r="L1869" s="6" t="str">
        <f>OBV!H1869</f>
        <v>CONFIRMED BULLISH</v>
      </c>
    </row>
    <row r="1870" spans="1:12" ht="13.5" x14ac:dyDescent="0.25">
      <c r="A1870" s="3">
        <f>RSI!A1870</f>
        <v>44734</v>
      </c>
      <c r="B1870" s="2">
        <f>RSI!B1870</f>
        <v>5.2862999999999998</v>
      </c>
      <c r="C1870" s="2">
        <f>RSI!I1870</f>
        <v>67.192906526306842</v>
      </c>
      <c r="D1870" s="2">
        <f>MACD!E1870</f>
        <v>-2.4661781949699701E-2</v>
      </c>
      <c r="E1870" s="2">
        <f>MACD!F1870</f>
        <v>-4.1981151135590193E-2</v>
      </c>
      <c r="F1870" s="2">
        <f>'Moving Avg'!D1870</f>
        <v>5.3180600000000009</v>
      </c>
      <c r="G1870" s="2">
        <f>'Moving Avg'!F1870</f>
        <v>5.2473299999999998</v>
      </c>
      <c r="H1870" s="2">
        <f>'Moving Avg'!G1870</f>
        <v>4.9674139999999998</v>
      </c>
      <c r="I1870" s="2">
        <f>'Moving Avg'!H1870</f>
        <v>4.5344680000000013</v>
      </c>
      <c r="J1870" s="6" t="str">
        <f>OBV!F1870</f>
        <v>BEARISH</v>
      </c>
      <c r="K1870" s="6" t="str">
        <f>OBV!G1870</f>
        <v>WEAK</v>
      </c>
      <c r="L1870" s="6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5.2862999999999998</v>
      </c>
      <c r="C1871" s="2">
        <f>RSI!I1871</f>
        <v>67.192906526306842</v>
      </c>
      <c r="D1871" s="2">
        <f>MACD!E1871</f>
        <v>-1.7300041107875863E-2</v>
      </c>
      <c r="E1871" s="2">
        <f>MACD!F1871</f>
        <v>-3.7044929130047331E-2</v>
      </c>
      <c r="F1871" s="2">
        <f>'Moving Avg'!D1871</f>
        <v>5.30748</v>
      </c>
      <c r="G1871" s="2">
        <f>'Moving Avg'!F1871</f>
        <v>5.2555899999999998</v>
      </c>
      <c r="H1871" s="2">
        <f>'Moving Avg'!G1871</f>
        <v>4.9790440000000009</v>
      </c>
      <c r="I1871" s="2">
        <f>'Moving Avg'!H1871</f>
        <v>4.5400185000000013</v>
      </c>
      <c r="J1871" s="6" t="str">
        <f>OBV!F1871</f>
        <v>BEARISH</v>
      </c>
      <c r="K1871" s="6" t="str">
        <f>OBV!G1871</f>
        <v>WEAK</v>
      </c>
      <c r="L1871" s="6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5.2862999999999998</v>
      </c>
      <c r="C1872" s="2">
        <f>RSI!I1872</f>
        <v>67.192906526306842</v>
      </c>
      <c r="D1872" s="2">
        <f>MACD!E1872</f>
        <v>-6.6342892676107823E-3</v>
      </c>
      <c r="E1872" s="2">
        <f>MACD!F1872</f>
        <v>-3.0962801157560022E-2</v>
      </c>
      <c r="F1872" s="2">
        <f>'Moving Avg'!D1872</f>
        <v>5.3008600000000001</v>
      </c>
      <c r="G1872" s="2">
        <f>'Moving Avg'!F1872</f>
        <v>5.2638499999999997</v>
      </c>
      <c r="H1872" s="2">
        <f>'Moving Avg'!G1872</f>
        <v>4.9906740000000003</v>
      </c>
      <c r="I1872" s="2">
        <f>'Moving Avg'!H1872</f>
        <v>4.5457675000000002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5.2797000000000001</v>
      </c>
      <c r="C1873" s="2">
        <f>RSI!I1873</f>
        <v>65.693520015594174</v>
      </c>
      <c r="D1873" s="2">
        <f>MACD!E1873</f>
        <v>-1.7749761247518592E-3</v>
      </c>
      <c r="E1873" s="2">
        <f>MACD!F1873</f>
        <v>-2.512523615099839E-2</v>
      </c>
      <c r="F1873" s="2">
        <f>'Moving Avg'!D1873</f>
        <v>5.2915999999999999</v>
      </c>
      <c r="G1873" s="2">
        <f>'Moving Avg'!F1873</f>
        <v>5.266824999999999</v>
      </c>
      <c r="H1873" s="2">
        <f>'Moving Avg'!G1873</f>
        <v>5.0021720000000007</v>
      </c>
      <c r="I1873" s="2">
        <f>'Moving Avg'!H1873</f>
        <v>4.5515165000000017</v>
      </c>
      <c r="J1873" s="6" t="str">
        <f>OBV!F1873</f>
        <v>BEARISH</v>
      </c>
      <c r="K1873" s="6" t="str">
        <f>OBV!G1873</f>
        <v>WEAK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5.2862999999999998</v>
      </c>
      <c r="C1874" s="2">
        <f>RSI!I1874</f>
        <v>66.498597795080073</v>
      </c>
      <c r="D1874" s="2">
        <f>MACD!E1874</f>
        <v>1.3378757806190578E-3</v>
      </c>
      <c r="E1874" s="2">
        <f>MACD!F1874</f>
        <v>-1.9832613764674902E-2</v>
      </c>
      <c r="F1874" s="2">
        <f>'Moving Avg'!D1874</f>
        <v>5.2849799999999991</v>
      </c>
      <c r="G1874" s="2">
        <f>'Moving Avg'!F1874</f>
        <v>5.270459999999999</v>
      </c>
      <c r="H1874" s="2">
        <f>'Moving Avg'!G1874</f>
        <v>5.0140660000000006</v>
      </c>
      <c r="I1874" s="2">
        <f>'Moving Avg'!H1874</f>
        <v>4.5574635000000017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5.2069999999999999</v>
      </c>
      <c r="C1875" s="2">
        <f>RSI!I1875</f>
        <v>51.009484668880091</v>
      </c>
      <c r="D1875" s="2">
        <f>MACD!E1875</f>
        <v>2.2550077406985558E-2</v>
      </c>
      <c r="E1875" s="2">
        <f>MACD!F1875</f>
        <v>-1.1356075530342812E-2</v>
      </c>
      <c r="F1875" s="2">
        <f>'Moving Avg'!D1875</f>
        <v>5.26912</v>
      </c>
      <c r="G1875" s="2">
        <f>'Moving Avg'!F1875</f>
        <v>5.2697999999999992</v>
      </c>
      <c r="H1875" s="2">
        <f>'Moving Avg'!G1875</f>
        <v>5.0241100000000003</v>
      </c>
      <c r="I1875" s="2">
        <f>'Moving Avg'!H1875</f>
        <v>4.5630140000000017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5.2004000000000001</v>
      </c>
      <c r="C1876" s="2">
        <f>RSI!I1876</f>
        <v>49.966334138025324</v>
      </c>
      <c r="D1876" s="2">
        <f>MACD!E1876</f>
        <v>3.9967613411608482E-2</v>
      </c>
      <c r="E1876" s="2">
        <f>MACD!F1876</f>
        <v>-1.0913377419525527E-3</v>
      </c>
      <c r="F1876" s="2">
        <f>'Moving Avg'!D1876</f>
        <v>5.2519400000000003</v>
      </c>
      <c r="G1876" s="2">
        <f>'Moving Avg'!F1876</f>
        <v>5.2678149999999997</v>
      </c>
      <c r="H1876" s="2">
        <f>'Moving Avg'!G1876</f>
        <v>5.0336259999999999</v>
      </c>
      <c r="I1876" s="2">
        <f>'Moving Avg'!H1876</f>
        <v>4.5675075000000014</v>
      </c>
      <c r="J1876" s="6" t="str">
        <f>OBV!F1876</f>
        <v>BEARISH</v>
      </c>
      <c r="K1876" s="6" t="str">
        <f>OBV!G1876</f>
        <v>WEAK</v>
      </c>
      <c r="L1876" s="6" t="str">
        <f>OBV!H1876</f>
        <v>CONFIRMED BEARISH</v>
      </c>
    </row>
    <row r="1877" spans="1:12" ht="13.5" x14ac:dyDescent="0.25">
      <c r="A1877" s="3">
        <f>RSI!A1877</f>
        <v>44743</v>
      </c>
      <c r="B1877" s="2">
        <f>RSI!B1877</f>
        <v>5.2004000000000001</v>
      </c>
      <c r="C1877" s="2">
        <f>RSI!I1877</f>
        <v>49.966334138025331</v>
      </c>
      <c r="D1877" s="2">
        <f>MACD!E1877</f>
        <v>5.1693972236749985E-2</v>
      </c>
      <c r="E1877" s="2">
        <f>MACD!F1877</f>
        <v>9.4657242537879559E-3</v>
      </c>
      <c r="F1877" s="2">
        <f>'Moving Avg'!D1877</f>
        <v>5.2347599999999996</v>
      </c>
      <c r="G1877" s="2">
        <f>'Moving Avg'!F1877</f>
        <v>5.2671549999999998</v>
      </c>
      <c r="H1877" s="2">
        <f>'Moving Avg'!G1877</f>
        <v>5.0404980000000004</v>
      </c>
      <c r="I1877" s="2">
        <f>'Moving Avg'!H1877</f>
        <v>4.572001000000002</v>
      </c>
      <c r="J1877" s="6" t="str">
        <f>OBV!F1877</f>
        <v>BEARISH</v>
      </c>
      <c r="K1877" s="6" t="str">
        <f>OBV!G1877</f>
        <v>WEAK</v>
      </c>
      <c r="L1877" s="6" t="str">
        <f>OBV!H1877</f>
        <v>CONFIRMED BEARISH</v>
      </c>
    </row>
    <row r="1878" spans="1:12" ht="13.5" x14ac:dyDescent="0.25">
      <c r="A1878" s="3">
        <f>RSI!A1878</f>
        <v>44746</v>
      </c>
      <c r="B1878" s="2">
        <f>RSI!B1878</f>
        <v>5.0220000000000002</v>
      </c>
      <c r="C1878" s="2">
        <f>RSI!I1878</f>
        <v>30.447114003862993</v>
      </c>
      <c r="D1878" s="2">
        <f>MACD!E1878</f>
        <v>7.5878510094205431E-2</v>
      </c>
      <c r="E1878" s="2">
        <f>MACD!F1878</f>
        <v>2.2748281421871453E-2</v>
      </c>
      <c r="F1878" s="2">
        <f>'Moving Avg'!D1878</f>
        <v>5.1832200000000004</v>
      </c>
      <c r="G1878" s="2">
        <f>'Moving Avg'!F1878</f>
        <v>5.2585649999999999</v>
      </c>
      <c r="H1878" s="2">
        <f>'Moving Avg'!G1878</f>
        <v>5.0449920000000006</v>
      </c>
      <c r="I1878" s="2">
        <f>'Moving Avg'!H1878</f>
        <v>4.5756355000000015</v>
      </c>
      <c r="J1878" s="6" t="str">
        <f>OBV!F1878</f>
        <v>BEARISH</v>
      </c>
      <c r="K1878" s="6" t="str">
        <f>OBV!G1878</f>
        <v>WEAK</v>
      </c>
      <c r="L1878" s="6" t="str">
        <f>OBV!H1878</f>
        <v>CONFIRMED BEARISH</v>
      </c>
    </row>
    <row r="1879" spans="1:12" ht="13.5" x14ac:dyDescent="0.25">
      <c r="A1879" s="3">
        <f>RSI!A1879</f>
        <v>44747</v>
      </c>
      <c r="B1879" s="2">
        <f>RSI!B1879</f>
        <v>4.9558999999999997</v>
      </c>
      <c r="C1879" s="2">
        <f>RSI!I1879</f>
        <v>26.341183856915109</v>
      </c>
      <c r="D1879" s="2">
        <f>MACD!E1879</f>
        <v>0.101307096619629</v>
      </c>
      <c r="E1879" s="2">
        <f>MACD!F1879</f>
        <v>3.8460044461422968E-2</v>
      </c>
      <c r="F1879" s="2">
        <f>'Moving Avg'!D1879</f>
        <v>5.11714</v>
      </c>
      <c r="G1879" s="2">
        <f>'Moving Avg'!F1879</f>
        <v>5.2466699999999999</v>
      </c>
      <c r="H1879" s="2">
        <f>'Moving Avg'!G1879</f>
        <v>5.0496180000000006</v>
      </c>
      <c r="I1879" s="2">
        <f>'Moving Avg'!H1879</f>
        <v>4.5789395000000015</v>
      </c>
      <c r="J1879" s="6" t="str">
        <f>OBV!F1879</f>
        <v>BEARISH</v>
      </c>
      <c r="K1879" s="6" t="str">
        <f>OBV!G1879</f>
        <v>WEAK</v>
      </c>
      <c r="L1879" s="6" t="str">
        <f>OBV!H1879</f>
        <v>CONFIRMED BEARISH</v>
      </c>
    </row>
    <row r="1880" spans="1:12" ht="13.5" x14ac:dyDescent="0.25">
      <c r="A1880" s="3">
        <f>RSI!A1880</f>
        <v>44748</v>
      </c>
      <c r="B1880" s="2">
        <f>RSI!B1880</f>
        <v>4.8893000000000004</v>
      </c>
      <c r="C1880" s="2">
        <f>RSI!I1880</f>
        <v>22.978780214173568</v>
      </c>
      <c r="D1880" s="2">
        <f>MACD!E1880</f>
        <v>0.12405875732621841</v>
      </c>
      <c r="E1880" s="2">
        <f>MACD!F1880</f>
        <v>5.5579787034382058E-2</v>
      </c>
      <c r="F1880" s="2">
        <f>'Moving Avg'!D1880</f>
        <v>5.0536000000000003</v>
      </c>
      <c r="G1880" s="2">
        <f>'Moving Avg'!F1880</f>
        <v>5.2304550000000001</v>
      </c>
      <c r="H1880" s="2">
        <f>'Moving Avg'!G1880</f>
        <v>5.0533080000000004</v>
      </c>
      <c r="I1880" s="2">
        <f>'Moving Avg'!H1880</f>
        <v>4.581910500000002</v>
      </c>
      <c r="J1880" s="6" t="str">
        <f>OBV!F1880</f>
        <v>BEARISH</v>
      </c>
      <c r="K1880" s="6" t="str">
        <f>OBV!G1880</f>
        <v>WEAK</v>
      </c>
      <c r="L1880" s="6" t="str">
        <f>OBV!H1880</f>
        <v>CONFIRMED BEARISH</v>
      </c>
    </row>
    <row r="1881" spans="1:12" ht="13.5" x14ac:dyDescent="0.25">
      <c r="A1881" s="3">
        <f>RSI!A1881</f>
        <v>44749</v>
      </c>
      <c r="B1881" s="2">
        <f>RSI!B1881</f>
        <v>4.9484000000000004</v>
      </c>
      <c r="C1881" s="2">
        <f>RSI!I1881</f>
        <v>31.352822995315677</v>
      </c>
      <c r="D1881" s="2">
        <f>MACD!E1881</f>
        <v>0.14061679625786283</v>
      </c>
      <c r="E1881" s="2">
        <f>MACD!F1881</f>
        <v>7.2587188879078224E-2</v>
      </c>
      <c r="F1881" s="2">
        <f>'Moving Avg'!D1881</f>
        <v>5.0031999999999996</v>
      </c>
      <c r="G1881" s="2">
        <f>'Moving Avg'!F1881</f>
        <v>5.2152100000000008</v>
      </c>
      <c r="H1881" s="2">
        <f>'Moving Avg'!G1881</f>
        <v>5.0585760000000004</v>
      </c>
      <c r="I1881" s="2">
        <f>'Moving Avg'!H1881</f>
        <v>4.5851770000000016</v>
      </c>
      <c r="J1881" s="6" t="str">
        <f>OBV!F1881</f>
        <v>BEARISH</v>
      </c>
      <c r="K1881" s="6" t="str">
        <f>OBV!G1881</f>
        <v>WEAK</v>
      </c>
      <c r="L1881" s="6" t="str">
        <f>OBV!H1881</f>
        <v>CONFIRMED BEARISH</v>
      </c>
    </row>
    <row r="1882" spans="1:12" ht="13.5" x14ac:dyDescent="0.25">
      <c r="A1882" s="3">
        <f>RSI!A1882</f>
        <v>44750</v>
      </c>
      <c r="B1882" s="2">
        <f>RSI!B1882</f>
        <v>4.8154000000000003</v>
      </c>
      <c r="C1882" s="2">
        <f>RSI!I1882</f>
        <v>24.814347669008029</v>
      </c>
      <c r="D1882" s="2">
        <f>MACD!E1882</f>
        <v>0.16568971227259421</v>
      </c>
      <c r="E1882" s="2">
        <f>MACD!F1882</f>
        <v>9.1207693557781425E-2</v>
      </c>
      <c r="F1882" s="2">
        <f>'Moving Avg'!D1882</f>
        <v>4.9261999999999997</v>
      </c>
      <c r="G1882" s="2">
        <f>'Moving Avg'!F1882</f>
        <v>5.1916650000000004</v>
      </c>
      <c r="H1882" s="2">
        <f>'Moving Avg'!G1882</f>
        <v>5.0611840000000008</v>
      </c>
      <c r="I1882" s="2">
        <f>'Moving Avg'!H1882</f>
        <v>4.5878115000000017</v>
      </c>
      <c r="J1882" s="6" t="str">
        <f>OBV!F1882</f>
        <v>BEARISH</v>
      </c>
      <c r="K1882" s="6" t="str">
        <f>OBV!G1882</f>
        <v>WEAK</v>
      </c>
      <c r="L1882" s="6" t="str">
        <f>OBV!H1882</f>
        <v>CONFIRMED BEARISH</v>
      </c>
    </row>
    <row r="1883" spans="1:12" ht="13.5" x14ac:dyDescent="0.25">
      <c r="A1883" s="3">
        <f>RSI!A1883</f>
        <v>44753</v>
      </c>
      <c r="B1883" s="2">
        <f>RSI!B1883</f>
        <v>4.9336000000000002</v>
      </c>
      <c r="C1883" s="2">
        <f>RSI!I1883</f>
        <v>37.32415342511198</v>
      </c>
      <c r="D1883" s="2">
        <f>MACD!E1883</f>
        <v>0.17904097453744061</v>
      </c>
      <c r="E1883" s="2">
        <f>MACD!F1883</f>
        <v>0.10877434975371325</v>
      </c>
      <c r="F1883" s="2">
        <f>'Moving Avg'!D1883</f>
        <v>4.9085200000000002</v>
      </c>
      <c r="G1883" s="2">
        <f>'Moving Avg'!F1883</f>
        <v>5.1753499999999999</v>
      </c>
      <c r="H1883" s="2">
        <f>'Moving Avg'!G1883</f>
        <v>5.0670820000000001</v>
      </c>
      <c r="I1883" s="2">
        <f>'Moving Avg'!H1883</f>
        <v>4.5908385000000012</v>
      </c>
      <c r="J1883" s="6" t="str">
        <f>OBV!F1883</f>
        <v>BEARISH</v>
      </c>
      <c r="K1883" s="6" t="str">
        <f>OBV!G1883</f>
        <v>WEAK</v>
      </c>
      <c r="L1883" s="6" t="str">
        <f>OBV!H1883</f>
        <v>CONFIRMED BEARISH</v>
      </c>
    </row>
    <row r="1884" spans="1:12" ht="13.5" x14ac:dyDescent="0.25">
      <c r="A1884" s="3">
        <f>RSI!A1884</f>
        <v>44754</v>
      </c>
      <c r="B1884" s="2">
        <f>RSI!B1884</f>
        <v>4.8228</v>
      </c>
      <c r="C1884" s="2">
        <f>RSI!I1884</f>
        <v>31.956528548379822</v>
      </c>
      <c r="D1884" s="2">
        <f>MACD!E1884</f>
        <v>0.20062796378155134</v>
      </c>
      <c r="E1884" s="2">
        <f>MACD!F1884</f>
        <v>0.12714507255928087</v>
      </c>
      <c r="F1884" s="2">
        <f>'Moving Avg'!D1884</f>
        <v>4.8818999999999999</v>
      </c>
      <c r="G1884" s="2">
        <f>'Moving Avg'!F1884</f>
        <v>5.1534950000000004</v>
      </c>
      <c r="H1884" s="2">
        <f>'Moving Avg'!G1884</f>
        <v>5.0699700000000005</v>
      </c>
      <c r="I1884" s="2">
        <f>'Moving Avg'!H1884</f>
        <v>4.5930475000000017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</row>
    <row r="1885" spans="1:12" ht="13.5" x14ac:dyDescent="0.25">
      <c r="A1885" s="3">
        <f>RSI!A1885</f>
        <v>44755</v>
      </c>
      <c r="B1885" s="2">
        <f>RSI!B1885</f>
        <v>4.8301999999999996</v>
      </c>
      <c r="C1885" s="2">
        <f>RSI!I1885</f>
        <v>32.653132976600503</v>
      </c>
      <c r="D1885" s="2">
        <f>MACD!E1885</f>
        <v>0.20778839166475382</v>
      </c>
      <c r="E1885" s="2">
        <f>MACD!F1885</f>
        <v>0.14327373638037547</v>
      </c>
      <c r="F1885" s="2">
        <f>'Moving Avg'!D1885</f>
        <v>4.8700799999999997</v>
      </c>
      <c r="G1885" s="2">
        <f>'Moving Avg'!F1885</f>
        <v>5.1277150000000002</v>
      </c>
      <c r="H1885" s="2">
        <f>'Moving Avg'!G1885</f>
        <v>5.0730059999999995</v>
      </c>
      <c r="I1885" s="2">
        <f>'Moving Avg'!H1885</f>
        <v>4.5952935000000021</v>
      </c>
      <c r="J1885" s="6" t="str">
        <f>OBV!F1885</f>
        <v>BULLISH</v>
      </c>
      <c r="K1885" s="6" t="str">
        <f>OBV!G1885</f>
        <v>NEUTRAL</v>
      </c>
      <c r="L1885" s="6" t="str">
        <f>OBV!H1885</f>
        <v>BULLISH DIVERGENCE</v>
      </c>
    </row>
    <row r="1886" spans="1:12" ht="13.5" x14ac:dyDescent="0.25">
      <c r="A1886" s="3">
        <f>RSI!A1886</f>
        <v>44756</v>
      </c>
      <c r="B1886" s="2">
        <f>RSI!B1886</f>
        <v>4.8670999999999998</v>
      </c>
      <c r="C1886" s="2">
        <f>RSI!I1886</f>
        <v>36.162700519475948</v>
      </c>
      <c r="D1886" s="2">
        <f>MACD!E1886</f>
        <v>0.21157575377649618</v>
      </c>
      <c r="E1886" s="2">
        <f>MACD!F1886</f>
        <v>0.15693413985959961</v>
      </c>
      <c r="F1886" s="2">
        <f>'Moving Avg'!D1886</f>
        <v>4.8538200000000007</v>
      </c>
      <c r="G1886" s="2">
        <f>'Moving Avg'!F1886</f>
        <v>5.1041100000000004</v>
      </c>
      <c r="H1886" s="2">
        <f>'Moving Avg'!G1886</f>
        <v>5.0765159999999998</v>
      </c>
      <c r="I1886" s="2">
        <f>'Moving Avg'!H1886</f>
        <v>4.5980875000000019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4.8522999999999996</v>
      </c>
      <c r="C1887" s="2">
        <f>RSI!I1887</f>
        <v>35.366632907380392</v>
      </c>
      <c r="D1887" s="2">
        <f>MACD!E1887</f>
        <v>0.21702652746773055</v>
      </c>
      <c r="E1887" s="2">
        <f>MACD!F1887</f>
        <v>0.1689526173812258</v>
      </c>
      <c r="F1887" s="2">
        <f>'Moving Avg'!D1887</f>
        <v>4.8611999999999993</v>
      </c>
      <c r="G1887" s="2">
        <f>'Moving Avg'!F1887</f>
        <v>5.0807549999999999</v>
      </c>
      <c r="H1887" s="2">
        <f>'Moving Avg'!G1887</f>
        <v>5.0797299999999996</v>
      </c>
      <c r="I1887" s="2">
        <f>'Moving Avg'!H1887</f>
        <v>4.6005430000000018</v>
      </c>
      <c r="J1887" s="6" t="str">
        <f>OBV!F1887</f>
        <v>BULLISH</v>
      </c>
      <c r="K1887" s="6" t="str">
        <f>OBV!G1887</f>
        <v>NEUTRAL</v>
      </c>
      <c r="L1887" s="6" t="str">
        <f>OBV!H1887</f>
        <v>CONFIRMED BULLISH</v>
      </c>
    </row>
    <row r="1888" spans="1:12" ht="13.5" x14ac:dyDescent="0.25">
      <c r="A1888" s="3">
        <f>RSI!A1888</f>
        <v>44760</v>
      </c>
      <c r="B1888" s="2">
        <f>RSI!B1888</f>
        <v>4.8522999999999996</v>
      </c>
      <c r="C1888" s="2">
        <f>RSI!I1888</f>
        <v>35.366632907380392</v>
      </c>
      <c r="D1888" s="2">
        <f>MACD!E1888</f>
        <v>0.19534463759655818</v>
      </c>
      <c r="E1888" s="2">
        <f>MACD!F1888</f>
        <v>0.17423102142429231</v>
      </c>
      <c r="F1888" s="2">
        <f>'Moving Avg'!D1888</f>
        <v>4.8449399999999994</v>
      </c>
      <c r="G1888" s="2">
        <f>'Moving Avg'!F1888</f>
        <v>5.0570699999999995</v>
      </c>
      <c r="H1888" s="2">
        <f>'Moving Avg'!G1888</f>
        <v>5.0832079999999999</v>
      </c>
      <c r="I1888" s="2">
        <f>'Moving Avg'!H1888</f>
        <v>4.6031305000000016</v>
      </c>
      <c r="J1888" s="6" t="str">
        <f>OBV!F1888</f>
        <v>BULLISH</v>
      </c>
      <c r="K1888" s="6" t="str">
        <f>OBV!G1888</f>
        <v>NEUTRAL</v>
      </c>
      <c r="L1888" s="6" t="str">
        <f>OBV!H1888</f>
        <v>BULLISH DIVERGENCE</v>
      </c>
    </row>
    <row r="1889" spans="1:12" ht="13.5" x14ac:dyDescent="0.25">
      <c r="A1889" s="3">
        <f>RSI!A1889</f>
        <v>44761</v>
      </c>
      <c r="B1889" s="2">
        <f>RSI!B1889</f>
        <v>4.6898999999999997</v>
      </c>
      <c r="C1889" s="2">
        <f>RSI!I1889</f>
        <v>27.627053711490447</v>
      </c>
      <c r="D1889" s="2">
        <f>MACD!E1889</f>
        <v>0.17992555422060796</v>
      </c>
      <c r="E1889" s="2">
        <f>MACD!F1889</f>
        <v>0.17536992798355544</v>
      </c>
      <c r="F1889" s="2">
        <f>'Moving Avg'!D1889</f>
        <v>4.8183600000000002</v>
      </c>
      <c r="G1889" s="2">
        <f>'Moving Avg'!F1889</f>
        <v>5.0255949999999991</v>
      </c>
      <c r="H1889" s="2">
        <f>'Moving Avg'!G1889</f>
        <v>5.0826460000000004</v>
      </c>
      <c r="I1889" s="2">
        <f>'Moving Avg'!H1889</f>
        <v>4.6049390000000008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</row>
    <row r="1890" spans="1:12" ht="13.5" x14ac:dyDescent="0.25">
      <c r="A1890" s="3">
        <f>RSI!A1890</f>
        <v>44762</v>
      </c>
      <c r="B1890" s="2">
        <f>RSI!B1890</f>
        <v>4.5274000000000001</v>
      </c>
      <c r="C1890" s="2">
        <f>RSI!I1890</f>
        <v>22.355289710442889</v>
      </c>
      <c r="D1890" s="2">
        <f>MACD!E1890</f>
        <v>0.17061686434804724</v>
      </c>
      <c r="E1890" s="2">
        <f>MACD!F1890</f>
        <v>0.17441931525645382</v>
      </c>
      <c r="F1890" s="2">
        <f>'Moving Avg'!D1890</f>
        <v>4.7578000000000005</v>
      </c>
      <c r="G1890" s="2">
        <f>'Moving Avg'!F1890</f>
        <v>4.9876499999999995</v>
      </c>
      <c r="H1890" s="2">
        <f>'Moving Avg'!G1890</f>
        <v>5.0793619999999997</v>
      </c>
      <c r="I1890" s="2">
        <f>'Moving Avg'!H1890</f>
        <v>4.6058360000000018</v>
      </c>
      <c r="J1890" s="6" t="str">
        <f>OBV!F1890</f>
        <v>BEARISH</v>
      </c>
      <c r="K1890" s="6" t="str">
        <f>OBV!G1890</f>
        <v>WEAK</v>
      </c>
      <c r="L1890" s="6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4.4165999999999999</v>
      </c>
      <c r="C1891" s="2">
        <f>RSI!I1891</f>
        <v>19.607881786430568</v>
      </c>
      <c r="D1891" s="2">
        <f>MACD!E1891</f>
        <v>0.18280331115047943</v>
      </c>
      <c r="E1891" s="2">
        <f>MACD!F1891</f>
        <v>0.17609611443525894</v>
      </c>
      <c r="F1891" s="2">
        <f>'Moving Avg'!D1891</f>
        <v>4.6677</v>
      </c>
      <c r="G1891" s="2">
        <f>'Moving Avg'!F1891</f>
        <v>4.9441649999999999</v>
      </c>
      <c r="H1891" s="2">
        <f>'Moving Avg'!G1891</f>
        <v>5.0738619999999992</v>
      </c>
      <c r="I1891" s="2">
        <f>'Moving Avg'!H1891</f>
        <v>4.6061790000000018</v>
      </c>
      <c r="J1891" s="6" t="str">
        <f>OBV!F1891</f>
        <v>BEARISH</v>
      </c>
      <c r="K1891" s="6" t="str">
        <f>OBV!G1891</f>
        <v>WEAK</v>
      </c>
      <c r="L1891" s="6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4.3132000000000001</v>
      </c>
      <c r="C1892" s="2">
        <f>RSI!I1892</f>
        <v>17.452315593703432</v>
      </c>
      <c r="D1892" s="2">
        <f>MACD!E1892</f>
        <v>0.18352598814782173</v>
      </c>
      <c r="E1892" s="2">
        <f>MACD!F1892</f>
        <v>0.17758208917777149</v>
      </c>
      <c r="F1892" s="2">
        <f>'Moving Avg'!D1892</f>
        <v>4.5598799999999997</v>
      </c>
      <c r="G1892" s="2">
        <f>'Moving Avg'!F1892</f>
        <v>4.8955099999999998</v>
      </c>
      <c r="H1892" s="2">
        <f>'Moving Avg'!G1892</f>
        <v>5.0658979999999998</v>
      </c>
      <c r="I1892" s="2">
        <f>'Moving Avg'!H1892</f>
        <v>4.6065335000000012</v>
      </c>
      <c r="J1892" s="6" t="str">
        <f>OBV!F1892</f>
        <v>BEARISH</v>
      </c>
      <c r="K1892" s="6" t="str">
        <f>OBV!G1892</f>
        <v>WEAK</v>
      </c>
      <c r="L1892" s="6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4.3944000000000001</v>
      </c>
      <c r="C1893" s="2">
        <f>RSI!I1893</f>
        <v>24.474089287120933</v>
      </c>
      <c r="D1893" s="2">
        <f>MACD!E1893</f>
        <v>0.19989360131499456</v>
      </c>
      <c r="E1893" s="2">
        <f>MACD!F1893</f>
        <v>0.18204439160521613</v>
      </c>
      <c r="F1893" s="2">
        <f>'Moving Avg'!D1893</f>
        <v>4.4683000000000002</v>
      </c>
      <c r="G1893" s="2">
        <f>'Moving Avg'!F1893</f>
        <v>4.8512449999999996</v>
      </c>
      <c r="H1893" s="2">
        <f>'Moving Avg'!G1893</f>
        <v>5.0596899999999998</v>
      </c>
      <c r="I1893" s="2">
        <f>'Moving Avg'!H1893</f>
        <v>4.6070300000000017</v>
      </c>
      <c r="J1893" s="6" t="str">
        <f>OBV!F1893</f>
        <v>BEARISH</v>
      </c>
      <c r="K1893" s="6" t="str">
        <f>OBV!G1893</f>
        <v>WEAK</v>
      </c>
      <c r="L1893" s="6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4.3426999999999998</v>
      </c>
      <c r="C1894" s="2">
        <f>RSI!I1894</f>
        <v>23.125287093633972</v>
      </c>
      <c r="D1894" s="2">
        <f>MACD!E1894</f>
        <v>0.2033674452344032</v>
      </c>
      <c r="E1894" s="2">
        <f>MACD!F1894</f>
        <v>0.18630900233105355</v>
      </c>
      <c r="F1894" s="2">
        <f>'Moving Avg'!D1894</f>
        <v>4.39886</v>
      </c>
      <c r="G1894" s="2">
        <f>'Moving Avg'!F1894</f>
        <v>4.8040649999999996</v>
      </c>
      <c r="H1894" s="2">
        <f>'Moving Avg'!G1894</f>
        <v>5.0500679999999987</v>
      </c>
      <c r="I1894" s="2">
        <f>'Moving Avg'!H1894</f>
        <v>4.6072680000000013</v>
      </c>
      <c r="J1894" s="6" t="str">
        <f>OBV!F1894</f>
        <v>BEARISH</v>
      </c>
      <c r="K1894" s="6" t="str">
        <f>OBV!G1894</f>
        <v>WEAK</v>
      </c>
      <c r="L1894" s="6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4.2763</v>
      </c>
      <c r="C1895" s="2">
        <f>RSI!I1895</f>
        <v>21.48738650540588</v>
      </c>
      <c r="D1895" s="2">
        <f>MACD!E1895</f>
        <v>0.21529974522557005</v>
      </c>
      <c r="E1895" s="2">
        <f>MACD!F1895</f>
        <v>0.19210715090995686</v>
      </c>
      <c r="F1895" s="2">
        <f>'Moving Avg'!D1895</f>
        <v>4.3486400000000005</v>
      </c>
      <c r="G1895" s="2">
        <f>'Moving Avg'!F1895</f>
        <v>4.75753</v>
      </c>
      <c r="H1895" s="2">
        <f>'Moving Avg'!G1895</f>
        <v>5.0379299999999994</v>
      </c>
      <c r="I1895" s="2">
        <f>'Moving Avg'!H1895</f>
        <v>4.6071740000000014</v>
      </c>
      <c r="J1895" s="6" t="str">
        <f>OBV!F1895</f>
        <v>BEARISH</v>
      </c>
      <c r="K1895" s="6" t="str">
        <f>OBV!G1895</f>
        <v>WEAK</v>
      </c>
      <c r="L1895" s="6" t="str">
        <f>OBV!H1895</f>
        <v>CONFIRMED BEARISH</v>
      </c>
    </row>
    <row r="1896" spans="1:12" ht="13.5" x14ac:dyDescent="0.25">
      <c r="A1896" s="3">
        <f>RSI!A1896</f>
        <v>44771</v>
      </c>
      <c r="B1896" s="2">
        <f>RSI!B1896</f>
        <v>4.2835999999999999</v>
      </c>
      <c r="C1896" s="2">
        <f>RSI!I1896</f>
        <v>22.140295454481389</v>
      </c>
      <c r="D1896" s="2">
        <f>MACD!E1896</f>
        <v>0.23364328800810164</v>
      </c>
      <c r="E1896" s="2">
        <f>MACD!F1896</f>
        <v>0.20041437832958581</v>
      </c>
      <c r="F1896" s="2">
        <f>'Moving Avg'!D1896</f>
        <v>4.3220399999999994</v>
      </c>
      <c r="G1896" s="2">
        <f>'Moving Avg'!F1896</f>
        <v>4.7116899999999999</v>
      </c>
      <c r="H1896" s="2">
        <f>'Moving Avg'!G1896</f>
        <v>5.0218399999999992</v>
      </c>
      <c r="I1896" s="2">
        <f>'Moving Avg'!H1896</f>
        <v>4.606885000000001</v>
      </c>
      <c r="J1896" s="6" t="str">
        <f>OBV!F1896</f>
        <v>BEARISH</v>
      </c>
      <c r="K1896" s="6" t="str">
        <f>OBV!G1896</f>
        <v>WEAK</v>
      </c>
      <c r="L1896" s="6" t="str">
        <f>OBV!H1896</f>
        <v>CONFIRMED BEARISH</v>
      </c>
    </row>
    <row r="1897" spans="1:12" ht="13.5" x14ac:dyDescent="0.25">
      <c r="A1897" s="3">
        <f>RSI!A1897</f>
        <v>44774</v>
      </c>
      <c r="B1897" s="2">
        <f>RSI!B1897</f>
        <v>4.3574999999999999</v>
      </c>
      <c r="C1897" s="2">
        <f>RSI!I1897</f>
        <v>28.612354996122718</v>
      </c>
      <c r="D1897" s="2">
        <f>MACD!E1897</f>
        <v>0.24425098348720109</v>
      </c>
      <c r="E1897" s="2">
        <f>MACD!F1897</f>
        <v>0.20918169936110889</v>
      </c>
      <c r="F1897" s="2">
        <f>'Moving Avg'!D1897</f>
        <v>4.3308999999999997</v>
      </c>
      <c r="G1897" s="2">
        <f>'Moving Avg'!F1897</f>
        <v>4.6695450000000003</v>
      </c>
      <c r="H1897" s="2">
        <f>'Moving Avg'!G1897</f>
        <v>5.0069639999999982</v>
      </c>
      <c r="I1897" s="2">
        <f>'Moving Avg'!H1897</f>
        <v>4.6072300000000004</v>
      </c>
      <c r="J1897" s="6" t="str">
        <f>OBV!F1897</f>
        <v>BEARISH</v>
      </c>
      <c r="K1897" s="6" t="str">
        <f>OBV!G1897</f>
        <v>NEUTRAL</v>
      </c>
      <c r="L1897" s="6" t="str">
        <f>OBV!H1897</f>
        <v>BEARISH DIVERGENCE</v>
      </c>
    </row>
    <row r="1898" spans="1:12" ht="13.5" x14ac:dyDescent="0.25">
      <c r="A1898" s="3">
        <f>RSI!A1898</f>
        <v>44775</v>
      </c>
      <c r="B1898" s="2">
        <f>RSI!B1898</f>
        <v>4.3426999999999998</v>
      </c>
      <c r="C1898" s="2">
        <f>RSI!I1898</f>
        <v>28.108427263540221</v>
      </c>
      <c r="D1898" s="2">
        <f>MACD!E1898</f>
        <v>0.25651341175729669</v>
      </c>
      <c r="E1898" s="2">
        <f>MACD!F1898</f>
        <v>0.21864804184034647</v>
      </c>
      <c r="F1898" s="2">
        <f>'Moving Avg'!D1898</f>
        <v>4.3205600000000004</v>
      </c>
      <c r="G1898" s="2">
        <f>'Moving Avg'!F1898</f>
        <v>4.63558</v>
      </c>
      <c r="H1898" s="2">
        <f>'Moving Avg'!G1898</f>
        <v>4.9920559999999998</v>
      </c>
      <c r="I1898" s="2">
        <f>'Moving Avg'!H1898</f>
        <v>4.6074679999999999</v>
      </c>
      <c r="J1898" s="6" t="str">
        <f>OBV!F1898</f>
        <v>BEARISH</v>
      </c>
      <c r="K1898" s="6" t="str">
        <f>OBV!G1898</f>
        <v>WEAK</v>
      </c>
      <c r="L1898" s="6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4.3574999999999999</v>
      </c>
      <c r="C1899" s="2">
        <f>RSI!I1899</f>
        <v>29.446615446513036</v>
      </c>
      <c r="D1899" s="2">
        <f>MACD!E1899</f>
        <v>0.24292399331640535</v>
      </c>
      <c r="E1899" s="2">
        <f>MACD!F1899</f>
        <v>0.22350323213555828</v>
      </c>
      <c r="F1899" s="2">
        <f>'Moving Avg'!D1899</f>
        <v>4.3235199999999994</v>
      </c>
      <c r="G1899" s="2">
        <f>'Moving Avg'!F1899</f>
        <v>4.6056599999999994</v>
      </c>
      <c r="H1899" s="2">
        <f>'Moving Avg'!G1899</f>
        <v>4.9774439999999993</v>
      </c>
      <c r="I1899" s="2">
        <f>'Moving Avg'!H1899</f>
        <v>4.6080109999999994</v>
      </c>
      <c r="J1899" s="6" t="str">
        <f>OBV!F1899</f>
        <v>BEARISH</v>
      </c>
      <c r="K1899" s="6" t="str">
        <f>OBV!G1899</f>
        <v>WEAK</v>
      </c>
      <c r="L1899" s="6" t="str">
        <f>OBV!H1899</f>
        <v>BEARISH DIVERGENCE</v>
      </c>
    </row>
    <row r="1900" spans="1:12" ht="13.5" x14ac:dyDescent="0.25">
      <c r="A1900" s="3">
        <f>RSI!A1900</f>
        <v>44777</v>
      </c>
      <c r="B1900" s="2">
        <f>RSI!B1900</f>
        <v>4.3574999999999999</v>
      </c>
      <c r="C1900" s="2">
        <f>RSI!I1900</f>
        <v>29.446615446513036</v>
      </c>
      <c r="D1900" s="2">
        <f>MACD!E1900</f>
        <v>0.20829668264828349</v>
      </c>
      <c r="E1900" s="2">
        <f>MACD!F1900</f>
        <v>0.22046192223810335</v>
      </c>
      <c r="F1900" s="2">
        <f>'Moving Avg'!D1900</f>
        <v>4.3397600000000001</v>
      </c>
      <c r="G1900" s="2">
        <f>'Moving Avg'!F1900</f>
        <v>4.5790699999999998</v>
      </c>
      <c r="H1900" s="2">
        <f>'Moving Avg'!G1900</f>
        <v>4.9628319999999988</v>
      </c>
      <c r="I1900" s="2">
        <f>'Moving Avg'!H1900</f>
        <v>4.6087854999999998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</row>
    <row r="1901" spans="1:12" ht="13.5" x14ac:dyDescent="0.25">
      <c r="A1901" s="3">
        <f>RSI!A1901</f>
        <v>44778</v>
      </c>
      <c r="B1901" s="2">
        <f>RSI!B1901</f>
        <v>4.3501000000000003</v>
      </c>
      <c r="C1901" s="2">
        <f>RSI!I1901</f>
        <v>29.132165628710695</v>
      </c>
      <c r="D1901" s="2">
        <f>MACD!E1901</f>
        <v>0.16423144856188276</v>
      </c>
      <c r="E1901" s="2">
        <f>MACD!F1901</f>
        <v>0.20921582750285925</v>
      </c>
      <c r="F1901" s="2">
        <f>'Moving Avg'!D1901</f>
        <v>4.3530600000000002</v>
      </c>
      <c r="G1901" s="2">
        <f>'Moving Avg'!F1901</f>
        <v>4.5491550000000007</v>
      </c>
      <c r="H1901" s="2">
        <f>'Moving Avg'!G1901</f>
        <v>4.947411999999999</v>
      </c>
      <c r="I1901" s="2">
        <f>'Moving Avg'!H1901</f>
        <v>4.6093574999999989</v>
      </c>
      <c r="J1901" s="6" t="str">
        <f>OBV!F1901</f>
        <v>BEARISH</v>
      </c>
      <c r="K1901" s="6" t="str">
        <f>OBV!G1901</f>
        <v>WEAK</v>
      </c>
      <c r="L1901" s="6" t="str">
        <f>OBV!H1901</f>
        <v>BEARISH DIVERGENCE</v>
      </c>
    </row>
    <row r="1902" spans="1:12" ht="13.5" x14ac:dyDescent="0.25">
      <c r="A1902" s="3">
        <f>RSI!A1902</f>
        <v>44781</v>
      </c>
      <c r="B1902" s="2">
        <f>RSI!B1902</f>
        <v>4.3132000000000001</v>
      </c>
      <c r="C1902" s="2">
        <f>RSI!I1902</f>
        <v>27.552186458953557</v>
      </c>
      <c r="D1902" s="2">
        <f>MACD!E1902</f>
        <v>0.11541929708607768</v>
      </c>
      <c r="E1902" s="2">
        <f>MACD!F1902</f>
        <v>0.19045652141950292</v>
      </c>
      <c r="F1902" s="2">
        <f>'Moving Avg'!D1902</f>
        <v>4.344199999999999</v>
      </c>
      <c r="G1902" s="2">
        <f>'Moving Avg'!F1902</f>
        <v>4.5240449999999992</v>
      </c>
      <c r="H1902" s="2">
        <f>'Moving Avg'!G1902</f>
        <v>4.9312539999999982</v>
      </c>
      <c r="I1902" s="2">
        <f>'Moving Avg'!H1902</f>
        <v>4.6101084999999991</v>
      </c>
      <c r="J1902" s="6" t="str">
        <f>OBV!F1902</f>
        <v>BEARISH</v>
      </c>
      <c r="K1902" s="6" t="str">
        <f>OBV!G1902</f>
        <v>WEAK</v>
      </c>
      <c r="L1902" s="6" t="str">
        <f>OBV!H1902</f>
        <v>CONFIRMED BEARISH</v>
      </c>
    </row>
    <row r="1903" spans="1:12" ht="13.5" x14ac:dyDescent="0.25">
      <c r="A1903" s="3">
        <f>RSI!A1903</f>
        <v>44782</v>
      </c>
      <c r="B1903" s="2">
        <f>RSI!B1903</f>
        <v>4.3574999999999999</v>
      </c>
      <c r="C1903" s="2">
        <f>RSI!I1903</f>
        <v>32.299342637144917</v>
      </c>
      <c r="D1903" s="2">
        <f>MACD!E1903</f>
        <v>8.5071665051345668E-2</v>
      </c>
      <c r="E1903" s="2">
        <f>MACD!F1903</f>
        <v>0.1693795501458715</v>
      </c>
      <c r="F1903" s="2">
        <f>'Moving Avg'!D1903</f>
        <v>4.3471600000000006</v>
      </c>
      <c r="G1903" s="2">
        <f>'Moving Avg'!F1903</f>
        <v>4.4952399999999999</v>
      </c>
      <c r="H1903" s="2">
        <f>'Moving Avg'!G1903</f>
        <v>4.9139999999999979</v>
      </c>
      <c r="I1903" s="2">
        <f>'Moving Avg'!H1903</f>
        <v>4.6107839999999998</v>
      </c>
      <c r="J1903" s="6" t="str">
        <f>OBV!F1903</f>
        <v>BEARISH</v>
      </c>
      <c r="K1903" s="6" t="str">
        <f>OBV!G1903</f>
        <v>WEAK</v>
      </c>
      <c r="L1903" s="6" t="str">
        <f>OBV!H1903</f>
        <v>BEARISH DIVERGENCE</v>
      </c>
    </row>
    <row r="1904" spans="1:12" ht="13.5" x14ac:dyDescent="0.25">
      <c r="A1904" s="3">
        <f>RSI!A1904</f>
        <v>44783</v>
      </c>
      <c r="B1904" s="2">
        <f>RSI!B1904</f>
        <v>4.2835999999999999</v>
      </c>
      <c r="C1904" s="2">
        <f>RSI!I1904</f>
        <v>28.897642367745334</v>
      </c>
      <c r="D1904" s="2">
        <f>MACD!E1904</f>
        <v>5.8266293342636999E-2</v>
      </c>
      <c r="E1904" s="2">
        <f>MACD!F1904</f>
        <v>0.14715689878522462</v>
      </c>
      <c r="F1904" s="2">
        <f>'Moving Avg'!D1904</f>
        <v>4.3323799999999997</v>
      </c>
      <c r="G1904" s="2">
        <f>'Moving Avg'!F1904</f>
        <v>4.46828</v>
      </c>
      <c r="H1904" s="2">
        <f>'Moving Avg'!G1904</f>
        <v>4.8953999999999978</v>
      </c>
      <c r="I1904" s="2">
        <f>'Moving Avg'!H1904</f>
        <v>4.611089999999999</v>
      </c>
      <c r="J1904" s="6" t="str">
        <f>OBV!F1904</f>
        <v>BEARISH</v>
      </c>
      <c r="K1904" s="6" t="str">
        <f>OBV!G1904</f>
        <v>WEAK</v>
      </c>
      <c r="L1904" s="6" t="str">
        <f>OBV!H1904</f>
        <v>CONFIRMED BEARISH</v>
      </c>
    </row>
    <row r="1905" spans="1:12" ht="13.5" x14ac:dyDescent="0.25">
      <c r="A1905" s="3">
        <f>RSI!A1905</f>
        <v>44784</v>
      </c>
      <c r="B1905" s="2">
        <f>RSI!B1905</f>
        <v>4.2835999999999999</v>
      </c>
      <c r="C1905" s="2">
        <f>RSI!I1905</f>
        <v>28.897642367745334</v>
      </c>
      <c r="D1905" s="2">
        <f>MACD!E1905</f>
        <v>2.7059050056980283E-2</v>
      </c>
      <c r="E1905" s="2">
        <f>MACD!F1905</f>
        <v>0.12313732903957575</v>
      </c>
      <c r="F1905" s="2">
        <f>'Moving Avg'!D1905</f>
        <v>4.3176000000000005</v>
      </c>
      <c r="G1905" s="2">
        <f>'Moving Avg'!F1905</f>
        <v>4.4409499999999991</v>
      </c>
      <c r="H1905" s="2">
        <f>'Moving Avg'!G1905</f>
        <v>4.8766679999999987</v>
      </c>
      <c r="I1905" s="2">
        <f>'Moving Avg'!H1905</f>
        <v>4.611726</v>
      </c>
      <c r="J1905" s="6" t="str">
        <f>OBV!F1905</f>
        <v>BEARISH</v>
      </c>
      <c r="K1905" s="6" t="str">
        <f>OBV!G1905</f>
        <v>WEAK</v>
      </c>
      <c r="L1905" s="6" t="str">
        <f>OBV!H1905</f>
        <v>CONFIRMED BEARISH</v>
      </c>
    </row>
    <row r="1906" spans="1:12" ht="13.5" x14ac:dyDescent="0.25">
      <c r="A1906" s="3">
        <f>RSI!A1906</f>
        <v>44785</v>
      </c>
      <c r="B1906" s="2">
        <f>RSI!B1906</f>
        <v>4.2835999999999999</v>
      </c>
      <c r="C1906" s="2">
        <f>RSI!I1906</f>
        <v>28.897642367745334</v>
      </c>
      <c r="D1906" s="2">
        <f>MACD!E1906</f>
        <v>3.3404514707031652E-3</v>
      </c>
      <c r="E1906" s="2">
        <f>MACD!F1906</f>
        <v>9.9177953525801249E-2</v>
      </c>
      <c r="F1906" s="2">
        <f>'Moving Avg'!D1906</f>
        <v>4.3042999999999996</v>
      </c>
      <c r="G1906" s="2">
        <f>'Moving Avg'!F1906</f>
        <v>4.4117750000000004</v>
      </c>
      <c r="H1906" s="2">
        <f>'Moving Avg'!G1906</f>
        <v>4.857537999999999</v>
      </c>
      <c r="I1906" s="2">
        <f>'Moving Avg'!H1906</f>
        <v>4.6120979999999996</v>
      </c>
      <c r="J1906" s="6" t="str">
        <f>OBV!F1906</f>
        <v>BEARISH</v>
      </c>
      <c r="K1906" s="6" t="str">
        <f>OBV!G1906</f>
        <v>WEAK</v>
      </c>
      <c r="L1906" s="6" t="str">
        <f>OBV!H1906</f>
        <v>CONFIRMED BEARISH</v>
      </c>
    </row>
    <row r="1907" spans="1:12" ht="13.5" x14ac:dyDescent="0.25">
      <c r="A1907" s="3">
        <f>RSI!A1907</f>
        <v>44788</v>
      </c>
      <c r="B1907" s="2">
        <f>RSI!B1907</f>
        <v>4.2835999999999999</v>
      </c>
      <c r="C1907" s="2">
        <f>RSI!I1907</f>
        <v>28.897642367745334</v>
      </c>
      <c r="D1907" s="2">
        <f>MACD!E1907</f>
        <v>-3.9113331934252926E-3</v>
      </c>
      <c r="E1907" s="2">
        <f>MACD!F1907</f>
        <v>7.8560096181955946E-2</v>
      </c>
      <c r="F1907" s="2">
        <f>'Moving Avg'!D1907</f>
        <v>4.2983799999999999</v>
      </c>
      <c r="G1907" s="2">
        <f>'Moving Avg'!F1907</f>
        <v>4.3833400000000013</v>
      </c>
      <c r="H1907" s="2">
        <f>'Moving Avg'!G1907</f>
        <v>4.8389379999999997</v>
      </c>
      <c r="I1907" s="2">
        <f>'Moving Avg'!H1907</f>
        <v>4.6125689999999997</v>
      </c>
      <c r="J1907" s="6" t="str">
        <f>OBV!F1907</f>
        <v>BEARISH</v>
      </c>
      <c r="K1907" s="6" t="str">
        <f>OBV!G1907</f>
        <v>WEAK</v>
      </c>
      <c r="L1907" s="6" t="str">
        <f>OBV!H1907</f>
        <v>CONFIRMED BEARISH</v>
      </c>
    </row>
    <row r="1908" spans="1:12" ht="13.5" x14ac:dyDescent="0.25">
      <c r="A1908" s="3">
        <f>RSI!A1908</f>
        <v>44789</v>
      </c>
      <c r="B1908" s="2">
        <f>RSI!B1908</f>
        <v>4.3426999999999998</v>
      </c>
      <c r="C1908" s="2">
        <f>RSI!I1908</f>
        <v>36.13300974242776</v>
      </c>
      <c r="D1908" s="2">
        <f>MACD!E1908</f>
        <v>-1.5360892879640708E-2</v>
      </c>
      <c r="E1908" s="2">
        <f>MACD!F1908</f>
        <v>5.9775898369636614E-2</v>
      </c>
      <c r="F1908" s="2">
        <f>'Moving Avg'!D1908</f>
        <v>4.29542</v>
      </c>
      <c r="G1908" s="2">
        <f>'Moving Avg'!F1908</f>
        <v>4.3578600000000014</v>
      </c>
      <c r="H1908" s="2">
        <f>'Moving Avg'!G1908</f>
        <v>4.821915999999999</v>
      </c>
      <c r="I1908" s="2">
        <f>'Moving Avg'!H1908</f>
        <v>4.6133024999999996</v>
      </c>
      <c r="J1908" s="6" t="str">
        <f>OBV!F1908</f>
        <v>BEARISH</v>
      </c>
      <c r="K1908" s="6" t="str">
        <f>OBV!G1908</f>
        <v>WEAK</v>
      </c>
      <c r="L1908" s="6" t="str">
        <f>OBV!H1908</f>
        <v>CONFIRMED BEARISH</v>
      </c>
    </row>
    <row r="1909" spans="1:12" ht="13.5" x14ac:dyDescent="0.25">
      <c r="A1909" s="3">
        <f>RSI!A1909</f>
        <v>44790</v>
      </c>
      <c r="B1909" s="2">
        <f>RSI!B1909</f>
        <v>4.3501000000000003</v>
      </c>
      <c r="C1909" s="2">
        <f>RSI!I1909</f>
        <v>36.997506259518097</v>
      </c>
      <c r="D1909" s="2">
        <f>MACD!E1909</f>
        <v>-2.2427517786166362E-2</v>
      </c>
      <c r="E1909" s="2">
        <f>MACD!F1909</f>
        <v>4.3335215138476019E-2</v>
      </c>
      <c r="F1909" s="2">
        <f>'Moving Avg'!D1909</f>
        <v>4.3087200000000001</v>
      </c>
      <c r="G1909" s="2">
        <f>'Moving Avg'!F1909</f>
        <v>4.3408700000000007</v>
      </c>
      <c r="H1909" s="2">
        <f>'Moving Avg'!G1909</f>
        <v>4.8050419999999994</v>
      </c>
      <c r="I1909" s="2">
        <f>'Moving Avg'!H1909</f>
        <v>4.6142380000000003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4.4240000000000004</v>
      </c>
      <c r="C1910" s="2">
        <f>RSI!I1910</f>
        <v>45.003564448218825</v>
      </c>
      <c r="D1910" s="2">
        <f>MACD!E1910</f>
        <v>-3.3098206612804937E-2</v>
      </c>
      <c r="E1910" s="2">
        <f>MACD!F1910</f>
        <v>2.8048530788219832E-2</v>
      </c>
      <c r="F1910" s="2">
        <f>'Moving Avg'!D1910</f>
        <v>4.3368000000000002</v>
      </c>
      <c r="G1910" s="2">
        <f>'Moving Avg'!F1910</f>
        <v>4.335700000000001</v>
      </c>
      <c r="H1910" s="2">
        <f>'Moving Avg'!G1910</f>
        <v>4.7892499999999991</v>
      </c>
      <c r="I1910" s="2">
        <f>'Moving Avg'!H1910</f>
        <v>4.6155429999999988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4.3574999999999999</v>
      </c>
      <c r="C1911" s="2">
        <f>RSI!I1911</f>
        <v>40.069176314994756</v>
      </c>
      <c r="D1911" s="2">
        <f>MACD!E1911</f>
        <v>-3.8051615732104693E-2</v>
      </c>
      <c r="E1911" s="2">
        <f>MACD!F1911</f>
        <v>1.4828501484154925E-2</v>
      </c>
      <c r="F1911" s="2">
        <f>'Moving Avg'!D1911</f>
        <v>4.3515800000000002</v>
      </c>
      <c r="G1911" s="2">
        <f>'Moving Avg'!F1911</f>
        <v>4.3327450000000001</v>
      </c>
      <c r="H1911" s="2">
        <f>'Moving Avg'!G1911</f>
        <v>4.7713339999999995</v>
      </c>
      <c r="I1911" s="2">
        <f>'Moving Avg'!H1911</f>
        <v>4.6163504999999994</v>
      </c>
      <c r="J1911" s="6" t="str">
        <f>OBV!F1911</f>
        <v>BULLISH</v>
      </c>
      <c r="K1911" s="6" t="str">
        <f>OBV!G1911</f>
        <v>NEUTRAL</v>
      </c>
      <c r="L1911" s="6" t="str">
        <f>OBV!H1911</f>
        <v>CONFIRMED BULLISH</v>
      </c>
    </row>
    <row r="1912" spans="1:12" ht="13.5" x14ac:dyDescent="0.25">
      <c r="A1912" s="3">
        <f>RSI!A1912</f>
        <v>44795</v>
      </c>
      <c r="B1912" s="2">
        <f>RSI!B1912</f>
        <v>4.3574999999999999</v>
      </c>
      <c r="C1912" s="2">
        <f>RSI!I1912</f>
        <v>40.069176314994756</v>
      </c>
      <c r="D1912" s="2">
        <f>MACD!E1912</f>
        <v>-4.7260108737458673E-2</v>
      </c>
      <c r="E1912" s="2">
        <f>MACD!F1912</f>
        <v>2.4107794398322054E-3</v>
      </c>
      <c r="F1912" s="2">
        <f>'Moving Avg'!D1912</f>
        <v>4.3663600000000002</v>
      </c>
      <c r="G1912" s="2">
        <f>'Moving Avg'!F1912</f>
        <v>4.3349600000000006</v>
      </c>
      <c r="H1912" s="2">
        <f>'Moving Avg'!G1912</f>
        <v>4.7527579999999992</v>
      </c>
      <c r="I1912" s="2">
        <f>'Moving Avg'!H1912</f>
        <v>4.6171909999999992</v>
      </c>
      <c r="J1912" s="6" t="str">
        <f>OBV!F1912</f>
        <v>BULLISH</v>
      </c>
      <c r="K1912" s="6" t="str">
        <f>OBV!G1912</f>
        <v>NEUTRAL</v>
      </c>
      <c r="L1912" s="6" t="str">
        <f>OBV!H1912</f>
        <v>CONFIRMED BULLISH</v>
      </c>
    </row>
    <row r="1913" spans="1:12" ht="13.5" x14ac:dyDescent="0.25">
      <c r="A1913" s="3">
        <f>RSI!A1913</f>
        <v>44796</v>
      </c>
      <c r="B1913" s="2">
        <f>RSI!B1913</f>
        <v>4.3574999999999999</v>
      </c>
      <c r="C1913" s="2">
        <f>RSI!I1913</f>
        <v>40.069176314994763</v>
      </c>
      <c r="D1913" s="2">
        <f>MACD!E1913</f>
        <v>-4.7625621961169706E-2</v>
      </c>
      <c r="E1913" s="2">
        <f>MACD!F1913</f>
        <v>-7.5965008403681786E-3</v>
      </c>
      <c r="F1913" s="2">
        <f>'Moving Avg'!D1913</f>
        <v>4.3693200000000001</v>
      </c>
      <c r="G1913" s="2">
        <f>'Moving Avg'!F1913</f>
        <v>4.3331150000000012</v>
      </c>
      <c r="H1913" s="2">
        <f>'Moving Avg'!G1913</f>
        <v>4.7347099999999989</v>
      </c>
      <c r="I1913" s="2">
        <f>'Moving Avg'!H1913</f>
        <v>4.6178664999999981</v>
      </c>
      <c r="J1913" s="6" t="str">
        <f>OBV!F1913</f>
        <v>BULLISH</v>
      </c>
      <c r="K1913" s="6" t="str">
        <f>OBV!G1913</f>
        <v>NEUTRAL</v>
      </c>
      <c r="L1913" s="6" t="str">
        <f>OBV!H1913</f>
        <v>CONFIRMED BULLISH</v>
      </c>
    </row>
    <row r="1914" spans="1:12" ht="13.5" x14ac:dyDescent="0.25">
      <c r="A1914" s="3">
        <f>RSI!A1914</f>
        <v>44797</v>
      </c>
      <c r="B1914" s="2">
        <f>RSI!B1914</f>
        <v>4.3574999999999999</v>
      </c>
      <c r="C1914" s="2">
        <f>RSI!I1914</f>
        <v>40.069176314994763</v>
      </c>
      <c r="D1914" s="2">
        <f>MACD!E1914</f>
        <v>-5.8738481359106309E-2</v>
      </c>
      <c r="E1914" s="2">
        <f>MACD!F1914</f>
        <v>-1.7824896944115806E-2</v>
      </c>
      <c r="F1914" s="2">
        <f>'Moving Avg'!D1914</f>
        <v>4.3708</v>
      </c>
      <c r="G1914" s="2">
        <f>'Moving Avg'!F1914</f>
        <v>4.3338550000000007</v>
      </c>
      <c r="H1914" s="2">
        <f>'Moving Avg'!G1914</f>
        <v>4.7166619999999986</v>
      </c>
      <c r="I1914" s="2">
        <f>'Moving Avg'!H1914</f>
        <v>4.6185749999999981</v>
      </c>
      <c r="J1914" s="6" t="str">
        <f>OBV!F1914</f>
        <v>BEARISH</v>
      </c>
      <c r="K1914" s="6" t="str">
        <f>OBV!G1914</f>
        <v>NEUTRAL</v>
      </c>
      <c r="L1914" s="6" t="str">
        <f>OBV!H1914</f>
        <v>BEARISH DIVERGENCE</v>
      </c>
    </row>
    <row r="1915" spans="1:12" ht="13.5" x14ac:dyDescent="0.25">
      <c r="A1915" s="3">
        <f>RSI!A1915</f>
        <v>44798</v>
      </c>
      <c r="B1915" s="2">
        <f>RSI!B1915</f>
        <v>4.3205999999999998</v>
      </c>
      <c r="C1915" s="2">
        <f>RSI!I1915</f>
        <v>37.038218199426751</v>
      </c>
      <c r="D1915" s="2">
        <f>MACD!E1915</f>
        <v>-6.4884585088439195E-2</v>
      </c>
      <c r="E1915" s="2">
        <f>MACD!F1915</f>
        <v>-2.7236834572980484E-2</v>
      </c>
      <c r="F1915" s="2">
        <f>'Moving Avg'!D1915</f>
        <v>4.3501199999999995</v>
      </c>
      <c r="G1915" s="2">
        <f>'Moving Avg'!F1915</f>
        <v>4.3360700000000003</v>
      </c>
      <c r="H1915" s="2">
        <f>'Moving Avg'!G1915</f>
        <v>4.6961579999999987</v>
      </c>
      <c r="I1915" s="2">
        <f>'Moving Avg'!H1915</f>
        <v>4.6190989999999985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4.3426999999999998</v>
      </c>
      <c r="C1916" s="2">
        <f>RSI!I1916</f>
        <v>39.967148798220002</v>
      </c>
      <c r="D1916" s="2">
        <f>MACD!E1916</f>
        <v>-7.1019172510697892E-2</v>
      </c>
      <c r="E1916" s="2">
        <f>MACD!F1916</f>
        <v>-3.5993302160523967E-2</v>
      </c>
      <c r="F1916" s="2">
        <f>'Moving Avg'!D1916</f>
        <v>4.3471600000000006</v>
      </c>
      <c r="G1916" s="2">
        <f>'Moving Avg'!F1916</f>
        <v>4.3390249999999995</v>
      </c>
      <c r="H1916" s="2">
        <f>'Moving Avg'!G1916</f>
        <v>4.6762279999999992</v>
      </c>
      <c r="I1916" s="2">
        <f>'Moving Avg'!H1916</f>
        <v>4.6197334999999988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</row>
    <row r="1917" spans="1:12" ht="13.5" x14ac:dyDescent="0.25">
      <c r="A1917" s="3">
        <f>RSI!A1917</f>
        <v>44802</v>
      </c>
      <c r="B1917" s="2">
        <f>RSI!B1917</f>
        <v>4.3501000000000003</v>
      </c>
      <c r="C1917" s="2">
        <f>RSI!I1917</f>
        <v>40.957571111082729</v>
      </c>
      <c r="D1917" s="2">
        <f>MACD!E1917</f>
        <v>-7.6237790320037746E-2</v>
      </c>
      <c r="E1917" s="2">
        <f>MACD!F1917</f>
        <v>-4.4042199792426726E-2</v>
      </c>
      <c r="F1917" s="2">
        <f>'Moving Avg'!D1917</f>
        <v>4.3456799999999998</v>
      </c>
      <c r="G1917" s="2">
        <f>'Moving Avg'!F1917</f>
        <v>4.3386549999999993</v>
      </c>
      <c r="H1917" s="2">
        <f>'Moving Avg'!G1917</f>
        <v>4.6568419999999993</v>
      </c>
      <c r="I1917" s="2">
        <f>'Moving Avg'!H1917</f>
        <v>4.6203719999999988</v>
      </c>
      <c r="J1917" s="6" t="str">
        <f>OBV!F1917</f>
        <v>BULLISH</v>
      </c>
      <c r="K1917" s="6" t="str">
        <f>OBV!G1917</f>
        <v>NEUTRAL</v>
      </c>
      <c r="L1917" s="6" t="str">
        <f>OBV!H1917</f>
        <v>BULLISH DIVERGENCE</v>
      </c>
    </row>
    <row r="1918" spans="1:12" ht="13.5" x14ac:dyDescent="0.25">
      <c r="A1918" s="3">
        <f>RSI!A1918</f>
        <v>44803</v>
      </c>
      <c r="B1918" s="2">
        <f>RSI!B1918</f>
        <v>4.3501000000000003</v>
      </c>
      <c r="C1918" s="2">
        <f>RSI!I1918</f>
        <v>40.957571111082729</v>
      </c>
      <c r="D1918" s="2">
        <f>MACD!E1918</f>
        <v>-7.1123171335104374E-2</v>
      </c>
      <c r="E1918" s="2">
        <f>MACD!F1918</f>
        <v>-4.9458394100962262E-2</v>
      </c>
      <c r="F1918" s="2">
        <f>'Moving Avg'!D1918</f>
        <v>4.3442000000000007</v>
      </c>
      <c r="G1918" s="2">
        <f>'Moving Avg'!F1918</f>
        <v>4.3390249999999995</v>
      </c>
      <c r="H1918" s="2">
        <f>'Moving Avg'!G1918</f>
        <v>4.6373239999999987</v>
      </c>
      <c r="I1918" s="2">
        <f>'Moving Avg'!H1918</f>
        <v>4.621043499999999</v>
      </c>
      <c r="J1918" s="6" t="str">
        <f>OBV!F1918</f>
        <v>BULLISH</v>
      </c>
      <c r="K1918" s="6" t="str">
        <f>OBV!G1918</f>
        <v>NEUTRAL</v>
      </c>
      <c r="L1918" s="6" t="str">
        <f>OBV!H1918</f>
        <v>BULLISH DIVERGENCE</v>
      </c>
    </row>
    <row r="1919" spans="1:12" ht="13.5" x14ac:dyDescent="0.25">
      <c r="A1919" s="3">
        <f>RSI!A1919</f>
        <v>44804</v>
      </c>
      <c r="B1919" s="2">
        <f>RSI!B1919</f>
        <v>4.3501000000000003</v>
      </c>
      <c r="C1919" s="2">
        <f>RSI!I1919</f>
        <v>40.957571111082729</v>
      </c>
      <c r="D1919" s="2">
        <f>MACD!E1919</f>
        <v>-6.5251339693516819E-2</v>
      </c>
      <c r="E1919" s="2">
        <f>MACD!F1919</f>
        <v>-5.2616983219473175E-2</v>
      </c>
      <c r="F1919" s="2">
        <f>'Moving Avg'!D1919</f>
        <v>4.3427200000000008</v>
      </c>
      <c r="G1919" s="2">
        <f>'Moving Avg'!F1919</f>
        <v>4.3386549999999993</v>
      </c>
      <c r="H1919" s="2">
        <f>'Moving Avg'!G1919</f>
        <v>4.6179379999999988</v>
      </c>
      <c r="I1919" s="2">
        <f>'Moving Avg'!H1919</f>
        <v>4.6217149999999991</v>
      </c>
      <c r="J1919" s="6" t="str">
        <f>OBV!F1919</f>
        <v>BULLISH</v>
      </c>
      <c r="K1919" s="6" t="str">
        <f>OBV!G1919</f>
        <v>NEUTRAL</v>
      </c>
      <c r="L1919" s="6" t="str">
        <f>OBV!H1919</f>
        <v>BULLISH DIVERGENCE</v>
      </c>
    </row>
    <row r="1920" spans="1:12" ht="13.5" x14ac:dyDescent="0.25">
      <c r="A1920" s="3">
        <f>RSI!A1920</f>
        <v>44805</v>
      </c>
      <c r="B1920" s="2">
        <f>RSI!B1920</f>
        <v>4.5568999999999997</v>
      </c>
      <c r="C1920" s="2">
        <f>RSI!I1920</f>
        <v>62.532804326005909</v>
      </c>
      <c r="D1920" s="2">
        <f>MACD!E1920</f>
        <v>-6.3856584536222449E-2</v>
      </c>
      <c r="E1920" s="2">
        <f>MACD!F1920</f>
        <v>-5.4864903482823038E-2</v>
      </c>
      <c r="F1920" s="2">
        <f>'Moving Avg'!D1920</f>
        <v>4.3899799999999995</v>
      </c>
      <c r="G1920" s="2">
        <f>'Moving Avg'!F1920</f>
        <v>4.3486250000000002</v>
      </c>
      <c r="H1920" s="2">
        <f>'Moving Avg'!G1920</f>
        <v>4.6033499999999989</v>
      </c>
      <c r="I1920" s="2">
        <f>'Moving Avg'!H1920</f>
        <v>4.6234204999999999</v>
      </c>
      <c r="J1920" s="6" t="str">
        <f>OBV!F1920</f>
        <v>BULLISH</v>
      </c>
      <c r="K1920" s="6" t="str">
        <f>OBV!G1920</f>
        <v>STRONG</v>
      </c>
      <c r="L1920" s="6" t="str">
        <f>OBV!H1920</f>
        <v>CONFIRMED BULLISH</v>
      </c>
    </row>
    <row r="1921" spans="1:12" ht="13.5" x14ac:dyDescent="0.25">
      <c r="A1921" s="3">
        <f>RSI!A1921</f>
        <v>44806</v>
      </c>
      <c r="B1921" s="2">
        <f>RSI!B1921</f>
        <v>4.6455000000000002</v>
      </c>
      <c r="C1921" s="2">
        <f>RSI!I1921</f>
        <v>67.938408389938473</v>
      </c>
      <c r="D1921" s="2">
        <f>MACD!E1921</f>
        <v>-8.0344379389782006E-2</v>
      </c>
      <c r="E1921" s="2">
        <f>MACD!F1921</f>
        <v>-5.9960798664214832E-2</v>
      </c>
      <c r="F1921" s="2">
        <f>'Moving Avg'!D1921</f>
        <v>4.4505399999999993</v>
      </c>
      <c r="G1921" s="2">
        <f>'Moving Avg'!F1921</f>
        <v>4.3633949999999997</v>
      </c>
      <c r="H1921" s="2">
        <f>'Moving Avg'!G1921</f>
        <v>4.590533999999999</v>
      </c>
      <c r="I1921" s="2">
        <f>'Moving Avg'!H1921</f>
        <v>4.6257669999999989</v>
      </c>
      <c r="J1921" s="6" t="str">
        <f>OBV!F1921</f>
        <v>BULLISH</v>
      </c>
      <c r="K1921" s="6" t="str">
        <f>OBV!G1921</f>
        <v>STRONG</v>
      </c>
      <c r="L1921" s="6" t="str">
        <f>OBV!H1921</f>
        <v>CONFIRMED BULLISH</v>
      </c>
    </row>
    <row r="1922" spans="1:12" ht="13.5" x14ac:dyDescent="0.25">
      <c r="A1922" s="3">
        <f>RSI!A1922</f>
        <v>44809</v>
      </c>
      <c r="B1922" s="2">
        <f>RSI!B1922</f>
        <v>4.5791000000000004</v>
      </c>
      <c r="C1922" s="2">
        <f>RSI!I1922</f>
        <v>60.852573412729754</v>
      </c>
      <c r="D1922" s="2">
        <f>MACD!E1922</f>
        <v>-9.0710094680862774E-2</v>
      </c>
      <c r="E1922" s="2">
        <f>MACD!F1922</f>
        <v>-6.6110657867544428E-2</v>
      </c>
      <c r="F1922" s="2">
        <f>'Moving Avg'!D1922</f>
        <v>4.49634</v>
      </c>
      <c r="G1922" s="2">
        <f>'Moving Avg'!F1922</f>
        <v>4.37669</v>
      </c>
      <c r="H1922" s="2">
        <f>'Moving Avg'!G1922</f>
        <v>4.57639</v>
      </c>
      <c r="I1922" s="2">
        <f>'Moving Avg'!H1922</f>
        <v>4.6276164999999994</v>
      </c>
      <c r="J1922" s="6" t="str">
        <f>OBV!F1922</f>
        <v>BULLISH</v>
      </c>
      <c r="K1922" s="6" t="str">
        <f>OBV!G1922</f>
        <v>STRONG</v>
      </c>
      <c r="L1922" s="6" t="str">
        <f>OBV!H1922</f>
        <v>CONFIRMED BULLISH</v>
      </c>
    </row>
    <row r="1923" spans="1:12" ht="13.5" x14ac:dyDescent="0.25">
      <c r="A1923" s="3">
        <f>RSI!A1923</f>
        <v>44810</v>
      </c>
      <c r="B1923" s="2">
        <f>RSI!B1923</f>
        <v>4.5495000000000001</v>
      </c>
      <c r="C1923" s="2">
        <f>RSI!I1923</f>
        <v>57.950927771973497</v>
      </c>
      <c r="D1923" s="2">
        <f>MACD!E1923</f>
        <v>-9.8130411849877142E-2</v>
      </c>
      <c r="E1923" s="2">
        <f>MACD!F1923</f>
        <v>-7.2514608664010965E-2</v>
      </c>
      <c r="F1923" s="2">
        <f>'Moving Avg'!D1923</f>
        <v>4.5362200000000001</v>
      </c>
      <c r="G1923" s="2">
        <f>'Moving Avg'!F1923</f>
        <v>4.3862899999999998</v>
      </c>
      <c r="H1923" s="2">
        <f>'Moving Avg'!G1923</f>
        <v>4.5617859999999997</v>
      </c>
      <c r="I1923" s="2">
        <f>'Moving Avg'!H1923</f>
        <v>4.6293179999999987</v>
      </c>
      <c r="J1923" s="6" t="str">
        <f>OBV!F1923</f>
        <v>BULLISH</v>
      </c>
      <c r="K1923" s="6" t="str">
        <f>OBV!G1923</f>
        <v>STRONG</v>
      </c>
      <c r="L1923" s="6" t="str">
        <f>OBV!H1923</f>
        <v>CONFIRMED BULLISH</v>
      </c>
    </row>
    <row r="1924" spans="1:12" ht="13.5" x14ac:dyDescent="0.25">
      <c r="A1924" s="3">
        <f>RSI!A1924</f>
        <v>44811</v>
      </c>
      <c r="B1924" s="2">
        <f>RSI!B1924</f>
        <v>4.5495000000000001</v>
      </c>
      <c r="C1924" s="2">
        <f>RSI!I1924</f>
        <v>57.950927771973497</v>
      </c>
      <c r="D1924" s="2">
        <f>MACD!E1924</f>
        <v>-0.1050137895538068</v>
      </c>
      <c r="E1924" s="2">
        <f>MACD!F1924</f>
        <v>-7.9014444841970136E-2</v>
      </c>
      <c r="F1924" s="2">
        <f>'Moving Avg'!D1924</f>
        <v>4.5761000000000012</v>
      </c>
      <c r="G1924" s="2">
        <f>'Moving Avg'!F1924</f>
        <v>4.3995849999999992</v>
      </c>
      <c r="H1924" s="2">
        <f>'Moving Avg'!G1924</f>
        <v>4.5470499999999996</v>
      </c>
      <c r="I1924" s="2">
        <f>'Moving Avg'!H1924</f>
        <v>4.6310854999999993</v>
      </c>
      <c r="J1924" s="6" t="str">
        <f>OBV!F1924</f>
        <v>BULLISH</v>
      </c>
      <c r="K1924" s="6" t="str">
        <f>OBV!G1924</f>
        <v>STRONG</v>
      </c>
      <c r="L1924" s="6" t="str">
        <f>OBV!H1924</f>
        <v>CONFIRMED BULLISH</v>
      </c>
    </row>
    <row r="1925" spans="1:12" ht="13.5" x14ac:dyDescent="0.25">
      <c r="A1925" s="3">
        <f>RSI!A1925</f>
        <v>44812</v>
      </c>
      <c r="B1925" s="2">
        <f>RSI!B1925</f>
        <v>4.4314</v>
      </c>
      <c r="C1925" s="2">
        <f>RSI!I1925</f>
        <v>47.475682611630255</v>
      </c>
      <c r="D1925" s="2">
        <f>MACD!E1925</f>
        <v>-0.10832682006766881</v>
      </c>
      <c r="E1925" s="2">
        <f>MACD!F1925</f>
        <v>-8.4876919887109881E-2</v>
      </c>
      <c r="F1925" s="2">
        <f>'Moving Avg'!D1925</f>
        <v>4.5510000000000002</v>
      </c>
      <c r="G1925" s="2">
        <f>'Moving Avg'!F1925</f>
        <v>4.4069749999999992</v>
      </c>
      <c r="H1925" s="2">
        <f>'Moving Avg'!G1925</f>
        <v>4.5315380000000003</v>
      </c>
      <c r="I1925" s="2">
        <f>'Moving Avg'!H1925</f>
        <v>4.6322624999999986</v>
      </c>
      <c r="J1925" s="6" t="str">
        <f>OBV!F1925</f>
        <v>BEARISH</v>
      </c>
      <c r="K1925" s="6" t="str">
        <f>OBV!G1925</f>
        <v>WEAK</v>
      </c>
      <c r="L1925" s="6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4.5643000000000002</v>
      </c>
      <c r="C1926" s="2">
        <f>RSI!I1926</f>
        <v>56.914092148104103</v>
      </c>
      <c r="D1926" s="2">
        <f>MACD!E1926</f>
        <v>-0.11739512807633368</v>
      </c>
      <c r="E1926" s="2">
        <f>MACD!F1926</f>
        <v>-9.1380561524954648E-2</v>
      </c>
      <c r="F1926" s="2">
        <f>'Moving Avg'!D1926</f>
        <v>4.5347600000000003</v>
      </c>
      <c r="G1926" s="2">
        <f>'Moving Avg'!F1926</f>
        <v>4.421009999999999</v>
      </c>
      <c r="H1926" s="2">
        <f>'Moving Avg'!G1926</f>
        <v>4.5188160000000002</v>
      </c>
      <c r="I1926" s="2">
        <f>'Moving Avg'!H1926</f>
        <v>4.6343019999999999</v>
      </c>
      <c r="J1926" s="6" t="str">
        <f>OBV!F1926</f>
        <v>BEARISH</v>
      </c>
      <c r="K1926" s="6" t="str">
        <f>OBV!G1926</f>
        <v>WEAK</v>
      </c>
      <c r="L1926" s="6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4.4977999999999998</v>
      </c>
      <c r="C1927" s="2">
        <f>RSI!I1927</f>
        <v>51.889516677043872</v>
      </c>
      <c r="D1927" s="2">
        <f>MACD!E1927</f>
        <v>-0.11962306024179536</v>
      </c>
      <c r="E1927" s="2">
        <f>MACD!F1927</f>
        <v>-9.7029061268322794E-2</v>
      </c>
      <c r="F1927" s="2">
        <f>'Moving Avg'!D1927</f>
        <v>4.5185000000000004</v>
      </c>
      <c r="G1927" s="2">
        <f>'Moving Avg'!F1927</f>
        <v>4.4317199999999994</v>
      </c>
      <c r="H1927" s="2">
        <f>'Moving Avg'!G1927</f>
        <v>4.5047639999999998</v>
      </c>
      <c r="I1927" s="2">
        <f>'Moving Avg'!H1927</f>
        <v>4.6363064999999999</v>
      </c>
      <c r="J1927" s="6" t="str">
        <f>OBV!F1927</f>
        <v>BEARISH</v>
      </c>
      <c r="K1927" s="6" t="str">
        <f>OBV!G1927</f>
        <v>WEAK</v>
      </c>
      <c r="L1927" s="6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4.5643000000000002</v>
      </c>
      <c r="C1928" s="2">
        <f>RSI!I1928</f>
        <v>56.066476342118825</v>
      </c>
      <c r="D1928" s="2">
        <f>MACD!E1928</f>
        <v>-0.12661448219203741</v>
      </c>
      <c r="E1928" s="2">
        <f>MACD!F1928</f>
        <v>-0.10294614545306573</v>
      </c>
      <c r="F1928" s="2">
        <f>'Moving Avg'!D1928</f>
        <v>4.5214599999999994</v>
      </c>
      <c r="G1928" s="2">
        <f>'Moving Avg'!F1928</f>
        <v>4.4427999999999992</v>
      </c>
      <c r="H1928" s="2">
        <f>'Moving Avg'!G1928</f>
        <v>4.4956100000000001</v>
      </c>
      <c r="I1928" s="2">
        <f>'Moving Avg'!H1928</f>
        <v>4.6384784999999988</v>
      </c>
      <c r="J1928" s="6" t="str">
        <f>OBV!F1928</f>
        <v>BEARISH</v>
      </c>
      <c r="K1928" s="6" t="str">
        <f>OBV!G1928</f>
        <v>WEAK</v>
      </c>
      <c r="L1928" s="6" t="str">
        <f>OBV!H1928</f>
        <v>BEARISH DIVERGENCE</v>
      </c>
    </row>
    <row r="1929" spans="1:12" ht="13.5" x14ac:dyDescent="0.25">
      <c r="A1929" s="3">
        <f>RSI!A1929</f>
        <v>44818</v>
      </c>
      <c r="B1929" s="2">
        <f>RSI!B1929</f>
        <v>4.5347999999999997</v>
      </c>
      <c r="C1929" s="2">
        <f>RSI!I1929</f>
        <v>53.833627809687002</v>
      </c>
      <c r="D1929" s="2">
        <f>MACD!E1929</f>
        <v>-0.13090503235599282</v>
      </c>
      <c r="E1929" s="2">
        <f>MACD!F1929</f>
        <v>-0.10853792283365116</v>
      </c>
      <c r="F1929" s="2">
        <f>'Moving Avg'!D1929</f>
        <v>4.5185200000000005</v>
      </c>
      <c r="G1929" s="2">
        <f>'Moving Avg'!F1929</f>
        <v>4.4520350000000004</v>
      </c>
      <c r="H1929" s="2">
        <f>'Moving Avg'!G1929</f>
        <v>4.4871879999999997</v>
      </c>
      <c r="I1929" s="2">
        <f>'Moving Avg'!H1929</f>
        <v>4.6402054999999987</v>
      </c>
      <c r="J1929" s="6" t="str">
        <f>OBV!F1929</f>
        <v>BEARISH</v>
      </c>
      <c r="K1929" s="6" t="str">
        <f>OBV!G1929</f>
        <v>WEAK</v>
      </c>
      <c r="L1929" s="6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4.4977999999999998</v>
      </c>
      <c r="C1930" s="2">
        <f>RSI!I1930</f>
        <v>51.08561340600707</v>
      </c>
      <c r="D1930" s="2">
        <f>MACD!E1930</f>
        <v>-0.10032349721543454</v>
      </c>
      <c r="E1930" s="2">
        <f>MACD!F1930</f>
        <v>-0.10689503771000784</v>
      </c>
      <c r="F1930" s="2">
        <f>'Moving Avg'!D1930</f>
        <v>4.5317999999999996</v>
      </c>
      <c r="G1930" s="2">
        <f>'Moving Avg'!F1930</f>
        <v>4.4557250000000002</v>
      </c>
      <c r="H1930" s="2">
        <f>'Moving Avg'!G1930</f>
        <v>4.4793580000000004</v>
      </c>
      <c r="I1930" s="2">
        <f>'Moving Avg'!H1930</f>
        <v>4.6417475000000001</v>
      </c>
      <c r="J1930" s="6" t="str">
        <f>OBV!F1930</f>
        <v>BEARISH</v>
      </c>
      <c r="K1930" s="6" t="str">
        <f>OBV!G1930</f>
        <v>WEAK</v>
      </c>
      <c r="L1930" s="6" t="str">
        <f>OBV!H1930</f>
        <v>BEARISH DIVERGENCE</v>
      </c>
    </row>
    <row r="1931" spans="1:12" ht="13.5" x14ac:dyDescent="0.25">
      <c r="A1931" s="3">
        <f>RSI!A1931</f>
        <v>44820</v>
      </c>
      <c r="B1931" s="2">
        <f>RSI!B1931</f>
        <v>4.5791000000000004</v>
      </c>
      <c r="C1931" s="2">
        <f>RSI!I1931</f>
        <v>56.357309635329685</v>
      </c>
      <c r="D1931" s="2">
        <f>MACD!E1931</f>
        <v>-6.6938266011686842E-2</v>
      </c>
      <c r="E1931" s="2">
        <f>MACD!F1931</f>
        <v>-9.8903683370343651E-2</v>
      </c>
      <c r="F1931" s="2">
        <f>'Moving Avg'!D1931</f>
        <v>4.5347600000000003</v>
      </c>
      <c r="G1931" s="2">
        <f>'Moving Avg'!F1931</f>
        <v>4.4668049999999999</v>
      </c>
      <c r="H1931" s="2">
        <f>'Moving Avg'!G1931</f>
        <v>4.4719720000000001</v>
      </c>
      <c r="I1931" s="2">
        <f>'Moving Avg'!H1931</f>
        <v>4.6440925000000002</v>
      </c>
      <c r="J1931" s="6" t="str">
        <f>OBV!F1931</f>
        <v>BULLISH</v>
      </c>
      <c r="K1931" s="6" t="str">
        <f>OBV!G1931</f>
        <v>STRONG</v>
      </c>
      <c r="L1931" s="6" t="str">
        <f>OBV!H1931</f>
        <v>CONFIRMED BULLISH</v>
      </c>
    </row>
    <row r="1932" spans="1:12" ht="13.5" x14ac:dyDescent="0.25">
      <c r="A1932" s="3">
        <f>RSI!A1932</f>
        <v>44823</v>
      </c>
      <c r="B1932" s="2">
        <f>RSI!B1932</f>
        <v>4.5643000000000002</v>
      </c>
      <c r="C1932" s="2">
        <f>RSI!I1932</f>
        <v>55.191199812027477</v>
      </c>
      <c r="D1932" s="2">
        <f>MACD!E1932</f>
        <v>-4.8381309757905555E-2</v>
      </c>
      <c r="E1932" s="2">
        <f>MACD!F1932</f>
        <v>-8.8799208647856037E-2</v>
      </c>
      <c r="F1932" s="2">
        <f>'Moving Avg'!D1932</f>
        <v>4.5480600000000004</v>
      </c>
      <c r="G1932" s="2">
        <f>'Moving Avg'!F1932</f>
        <v>4.4771450000000002</v>
      </c>
      <c r="H1932" s="2">
        <f>'Moving Avg'!G1932</f>
        <v>4.4669500000000006</v>
      </c>
      <c r="I1932" s="2">
        <f>'Moving Avg'!H1932</f>
        <v>4.6464295</v>
      </c>
      <c r="J1932" s="6" t="str">
        <f>OBV!F1932</f>
        <v>BULLISH</v>
      </c>
      <c r="K1932" s="6" t="str">
        <f>OBV!G1932</f>
        <v>STRONG</v>
      </c>
      <c r="L1932" s="6" t="str">
        <f>OBV!H1932</f>
        <v>CONFIRMED BULLISH</v>
      </c>
    </row>
    <row r="1933" spans="1:12" ht="13.5" x14ac:dyDescent="0.25">
      <c r="A1933" s="3">
        <f>RSI!A1933</f>
        <v>44824</v>
      </c>
      <c r="B1933" s="2">
        <f>RSI!B1933</f>
        <v>4.5347999999999997</v>
      </c>
      <c r="C1933" s="2">
        <f>RSI!I1933</f>
        <v>52.844104490776324</v>
      </c>
      <c r="D1933" s="2">
        <f>MACD!E1933</f>
        <v>-3.5491029960692977E-2</v>
      </c>
      <c r="E1933" s="2">
        <f>MACD!F1933</f>
        <v>-7.813757291042342E-2</v>
      </c>
      <c r="F1933" s="2">
        <f>'Moving Avg'!D1933</f>
        <v>4.54216</v>
      </c>
      <c r="G1933" s="2">
        <f>'Moving Avg'!F1933</f>
        <v>4.4860100000000012</v>
      </c>
      <c r="H1933" s="2">
        <f>'Moving Avg'!G1933</f>
        <v>4.4589740000000004</v>
      </c>
      <c r="I1933" s="2">
        <f>'Moving Avg'!H1933</f>
        <v>4.6486190000000001</v>
      </c>
      <c r="J1933" s="6" t="str">
        <f>OBV!F1933</f>
        <v>BULLISH</v>
      </c>
      <c r="K1933" s="6" t="str">
        <f>OBV!G1933</f>
        <v>STRONG</v>
      </c>
      <c r="L1933" s="6" t="str">
        <f>OBV!H1933</f>
        <v>BULLISH DIVERGENCE</v>
      </c>
    </row>
    <row r="1934" spans="1:12" ht="13.5" x14ac:dyDescent="0.25">
      <c r="A1934" s="3">
        <f>RSI!A1934</f>
        <v>44825</v>
      </c>
      <c r="B1934" s="2">
        <f>RSI!B1934</f>
        <v>4.5643000000000002</v>
      </c>
      <c r="C1934" s="2">
        <f>RSI!I1934</f>
        <v>54.909169873208</v>
      </c>
      <c r="D1934" s="2">
        <f>MACD!E1934</f>
        <v>-2.7005015533124954E-2</v>
      </c>
      <c r="E1934" s="2">
        <f>MACD!F1934</f>
        <v>-6.7911061434963726E-2</v>
      </c>
      <c r="F1934" s="2">
        <f>'Moving Avg'!D1934</f>
        <v>4.5480600000000004</v>
      </c>
      <c r="G1934" s="2">
        <f>'Moving Avg'!F1934</f>
        <v>4.4963500000000014</v>
      </c>
      <c r="H1934" s="2">
        <f>'Moving Avg'!G1934</f>
        <v>4.4538040000000017</v>
      </c>
      <c r="I1934" s="2">
        <f>'Moving Avg'!H1934</f>
        <v>4.6509559999999999</v>
      </c>
      <c r="J1934" s="6" t="str">
        <f>OBV!F1934</f>
        <v>BULLISH</v>
      </c>
      <c r="K1934" s="6" t="str">
        <f>OBV!G1934</f>
        <v>STRONG</v>
      </c>
      <c r="L1934" s="6" t="str">
        <f>OBV!H1934</f>
        <v>CONFIRMED BULLISH</v>
      </c>
    </row>
    <row r="1935" spans="1:12" ht="13.5" x14ac:dyDescent="0.25">
      <c r="A1935" s="3">
        <f>RSI!A1935</f>
        <v>44826</v>
      </c>
      <c r="B1935" s="2">
        <f>RSI!B1935</f>
        <v>4.5643000000000002</v>
      </c>
      <c r="C1935" s="2">
        <f>RSI!I1935</f>
        <v>54.909169873207993</v>
      </c>
      <c r="D1935" s="2">
        <f>MACD!E1935</f>
        <v>-3.8386571004027203E-2</v>
      </c>
      <c r="E1935" s="2">
        <f>MACD!F1935</f>
        <v>-6.200616334877642E-2</v>
      </c>
      <c r="F1935" s="2">
        <f>'Moving Avg'!D1935</f>
        <v>4.5613599999999996</v>
      </c>
      <c r="G1935" s="2">
        <f>'Moving Avg'!F1935</f>
        <v>4.5085350000000002</v>
      </c>
      <c r="H1935" s="2">
        <f>'Moving Avg'!G1935</f>
        <v>4.4484860000000008</v>
      </c>
      <c r="I1935" s="2">
        <f>'Moving Avg'!H1935</f>
        <v>4.6532929999999997</v>
      </c>
      <c r="J1935" s="6" t="str">
        <f>OBV!F1935</f>
        <v>BULLISH</v>
      </c>
      <c r="K1935" s="6" t="str">
        <f>OBV!G1935</f>
        <v>STRONG</v>
      </c>
      <c r="L1935" s="6" t="str">
        <f>OBV!H1935</f>
        <v>CONFIRMED BULLISH</v>
      </c>
    </row>
    <row r="1936" spans="1:12" ht="13.5" x14ac:dyDescent="0.25">
      <c r="A1936" s="3">
        <f>RSI!A1936</f>
        <v>44827</v>
      </c>
      <c r="B1936" s="2">
        <f>RSI!B1936</f>
        <v>4.5568999999999997</v>
      </c>
      <c r="C1936" s="2">
        <f>RSI!I1936</f>
        <v>54.218415407981702</v>
      </c>
      <c r="D1936" s="2">
        <f>MACD!E1936</f>
        <v>-2.7386518213377009E-2</v>
      </c>
      <c r="E1936" s="2">
        <f>MACD!F1936</f>
        <v>-5.5082234321696538E-2</v>
      </c>
      <c r="F1936" s="2">
        <f>'Moving Avg'!D1936</f>
        <v>4.5569199999999999</v>
      </c>
      <c r="G1936" s="2">
        <f>'Moving Avg'!F1936</f>
        <v>4.5192450000000006</v>
      </c>
      <c r="H1936" s="2">
        <f>'Moving Avg'!G1936</f>
        <v>4.4422820000000014</v>
      </c>
      <c r="I1936" s="2">
        <f>'Moving Avg'!H1936</f>
        <v>4.6556259999999989</v>
      </c>
      <c r="J1936" s="6" t="str">
        <f>OBV!F1936</f>
        <v>BULLISH</v>
      </c>
      <c r="K1936" s="6" t="str">
        <f>OBV!G1936</f>
        <v>STRONG</v>
      </c>
      <c r="L1936" s="6" t="str">
        <f>OBV!H1936</f>
        <v>BULLISH DIVERGENCE</v>
      </c>
    </row>
    <row r="1937" spans="1:12" ht="13.5" x14ac:dyDescent="0.25">
      <c r="A1937" s="3">
        <f>RSI!A1937</f>
        <v>44830</v>
      </c>
      <c r="B1937" s="2">
        <f>RSI!B1937</f>
        <v>4.5274000000000001</v>
      </c>
      <c r="C1937" s="2">
        <f>RSI!I1937</f>
        <v>51.44025744230661</v>
      </c>
      <c r="D1937" s="2">
        <f>MACD!E1937</f>
        <v>-2.6417399722543422E-2</v>
      </c>
      <c r="E1937" s="2">
        <f>MACD!F1937</f>
        <v>-4.9349267401865918E-2</v>
      </c>
      <c r="F1937" s="2">
        <f>'Moving Avg'!D1937</f>
        <v>4.5495399999999995</v>
      </c>
      <c r="G1937" s="2">
        <f>'Moving Avg'!F1937</f>
        <v>4.5281100000000007</v>
      </c>
      <c r="H1937" s="2">
        <f>'Moving Avg'!G1937</f>
        <v>4.4357840000000017</v>
      </c>
      <c r="I1937" s="2">
        <f>'Moving Avg'!H1937</f>
        <v>4.6578114999999993</v>
      </c>
      <c r="J1937" s="6" t="str">
        <f>OBV!F1937</f>
        <v>BEARISH</v>
      </c>
      <c r="K1937" s="6" t="str">
        <f>OBV!G1937</f>
        <v>WEAK</v>
      </c>
      <c r="L1937" s="6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4.5052000000000003</v>
      </c>
      <c r="C1938" s="2">
        <f>RSI!I1938</f>
        <v>49.389291025463933</v>
      </c>
      <c r="D1938" s="2">
        <f>MACD!E1938</f>
        <v>-1.3819174127474909E-2</v>
      </c>
      <c r="E1938" s="2">
        <f>MACD!F1938</f>
        <v>-4.2243248746987719E-2</v>
      </c>
      <c r="F1938" s="2">
        <f>'Moving Avg'!D1938</f>
        <v>4.5436199999999998</v>
      </c>
      <c r="G1938" s="2">
        <f>'Moving Avg'!F1938</f>
        <v>4.5358650000000003</v>
      </c>
      <c r="H1938" s="2">
        <f>'Moving Avg'!G1938</f>
        <v>4.4288420000000022</v>
      </c>
      <c r="I1938" s="2">
        <f>'Moving Avg'!H1938</f>
        <v>4.6598529999999974</v>
      </c>
      <c r="J1938" s="6" t="str">
        <f>OBV!F1938</f>
        <v>BEARISH</v>
      </c>
      <c r="K1938" s="6" t="str">
        <f>OBV!G1938</f>
        <v>WEAK</v>
      </c>
      <c r="L1938" s="6" t="str">
        <f>OBV!H1938</f>
        <v>CONFIRMED BEARISH</v>
      </c>
    </row>
    <row r="1939" spans="1:12" ht="13.5" x14ac:dyDescent="0.25">
      <c r="A1939" s="3">
        <f>RSI!A1939</f>
        <v>44832</v>
      </c>
      <c r="B1939" s="2">
        <f>RSI!B1939</f>
        <v>4.4977999999999998</v>
      </c>
      <c r="C1939" s="2">
        <f>RSI!I1939</f>
        <v>48.692376026357188</v>
      </c>
      <c r="D1939" s="2">
        <f>MACD!E1939</f>
        <v>-7.1080951099435907E-3</v>
      </c>
      <c r="E1939" s="2">
        <f>MACD!F1939</f>
        <v>-3.5216218019578895E-2</v>
      </c>
      <c r="F1939" s="2">
        <f>'Moving Avg'!D1939</f>
        <v>4.5303200000000006</v>
      </c>
      <c r="G1939" s="2">
        <f>'Moving Avg'!F1939</f>
        <v>4.5432499999999996</v>
      </c>
      <c r="H1939" s="2">
        <f>'Moving Avg'!G1939</f>
        <v>4.4250000000000016</v>
      </c>
      <c r="I1939" s="2">
        <f>'Moving Avg'!H1939</f>
        <v>4.6619234999999977</v>
      </c>
      <c r="J1939" s="6" t="str">
        <f>OBV!F1939</f>
        <v>BEARISH</v>
      </c>
      <c r="K1939" s="6" t="str">
        <f>OBV!G1939</f>
        <v>WEAK</v>
      </c>
      <c r="L1939" s="6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4.4608999999999996</v>
      </c>
      <c r="C1940" s="2">
        <f>RSI!I1940</f>
        <v>45.262599366142574</v>
      </c>
      <c r="D1940" s="2">
        <f>MACD!E1940</f>
        <v>-4.3064452231602601E-3</v>
      </c>
      <c r="E1940" s="2">
        <f>MACD!F1940</f>
        <v>-2.9034263460295171E-2</v>
      </c>
      <c r="F1940" s="2">
        <f>'Moving Avg'!D1940</f>
        <v>4.5096399999999992</v>
      </c>
      <c r="G1940" s="2">
        <f>'Moving Avg'!F1940</f>
        <v>4.5384499999999992</v>
      </c>
      <c r="H1940" s="2">
        <f>'Moving Avg'!G1940</f>
        <v>4.4236700000000013</v>
      </c>
      <c r="I1940" s="2">
        <f>'Moving Avg'!H1940</f>
        <v>4.6638094999999975</v>
      </c>
      <c r="J1940" s="6" t="str">
        <f>OBV!F1940</f>
        <v>BEARISH</v>
      </c>
      <c r="K1940" s="6" t="str">
        <f>OBV!G1940</f>
        <v>WEAK</v>
      </c>
      <c r="L1940" s="6" t="str">
        <f>OBV!H1940</f>
        <v>CONFIRMED BEARISH</v>
      </c>
    </row>
    <row r="1941" spans="1:12" ht="13.5" x14ac:dyDescent="0.25">
      <c r="A1941" s="3">
        <f>RSI!A1941</f>
        <v>44834</v>
      </c>
      <c r="B1941" s="2">
        <f>RSI!B1941</f>
        <v>4.4977999999999998</v>
      </c>
      <c r="C1941" s="2">
        <f>RSI!I1941</f>
        <v>49.121997719818175</v>
      </c>
      <c r="D1941" s="2">
        <f>MACD!E1941</f>
        <v>8.1325277106234495E-3</v>
      </c>
      <c r="E1941" s="2">
        <f>MACD!F1941</f>
        <v>-2.1600905226111449E-2</v>
      </c>
      <c r="F1941" s="2">
        <f>'Moving Avg'!D1941</f>
        <v>4.4978199999999999</v>
      </c>
      <c r="G1941" s="2">
        <f>'Moving Avg'!F1941</f>
        <v>4.5310649999999999</v>
      </c>
      <c r="H1941" s="2">
        <f>'Moving Avg'!G1941</f>
        <v>4.4252940000000009</v>
      </c>
      <c r="I1941" s="2">
        <f>'Moving Avg'!H1941</f>
        <v>4.6659789999999983</v>
      </c>
      <c r="J1941" s="6" t="str">
        <f>OBV!F1941</f>
        <v>BEARISH</v>
      </c>
      <c r="K1941" s="6" t="str">
        <f>OBV!G1941</f>
        <v>WEAK</v>
      </c>
      <c r="L1941" s="6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4.4535</v>
      </c>
      <c r="C1942" s="2">
        <f>RSI!I1942</f>
        <v>45.018202933177918</v>
      </c>
      <c r="D1942" s="2">
        <f>MACD!E1942</f>
        <v>1.9716537528139177E-2</v>
      </c>
      <c r="E1942" s="2">
        <f>MACD!F1942</f>
        <v>-1.3337416675261324E-2</v>
      </c>
      <c r="F1942" s="2">
        <f>'Moving Avg'!D1942</f>
        <v>4.4830399999999999</v>
      </c>
      <c r="G1942" s="2">
        <f>'Moving Avg'!F1942</f>
        <v>4.5247849999999996</v>
      </c>
      <c r="H1942" s="2">
        <f>'Moving Avg'!G1942</f>
        <v>4.4281000000000015</v>
      </c>
      <c r="I1942" s="2">
        <f>'Moving Avg'!H1942</f>
        <v>4.6679604999999977</v>
      </c>
      <c r="J1942" s="6" t="str">
        <f>OBV!F1942</f>
        <v>BEARISH</v>
      </c>
      <c r="K1942" s="6" t="str">
        <f>OBV!G1942</f>
        <v>WEAK</v>
      </c>
      <c r="L1942" s="6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4.5420999999999996</v>
      </c>
      <c r="C1943" s="2">
        <f>RSI!I1943</f>
        <v>53.402831382039253</v>
      </c>
      <c r="D1943" s="2">
        <f>MACD!E1943</f>
        <v>1.8728892370602601E-2</v>
      </c>
      <c r="E1943" s="2">
        <f>MACD!F1943</f>
        <v>-6.9241548660885395E-3</v>
      </c>
      <c r="F1943" s="2">
        <f>'Moving Avg'!D1943</f>
        <v>4.4904200000000003</v>
      </c>
      <c r="G1943" s="2">
        <f>'Moving Avg'!F1943</f>
        <v>4.5244149999999994</v>
      </c>
      <c r="H1943" s="2">
        <f>'Moving Avg'!G1943</f>
        <v>4.4310540000000014</v>
      </c>
      <c r="I1943" s="2">
        <f>'Moving Avg'!H1943</f>
        <v>4.6703849999999969</v>
      </c>
      <c r="J1943" s="6" t="str">
        <f>OBV!F1943</f>
        <v>BEARISH</v>
      </c>
      <c r="K1943" s="6" t="str">
        <f>OBV!G1943</f>
        <v>NEUTRAL</v>
      </c>
      <c r="L1943" s="6" t="str">
        <f>OBV!H1943</f>
        <v>BEARISH DIVERGENCE</v>
      </c>
    </row>
    <row r="1944" spans="1:12" ht="13.5" x14ac:dyDescent="0.25">
      <c r="A1944" s="3">
        <f>RSI!A1944</f>
        <v>44839</v>
      </c>
      <c r="B1944" s="2">
        <f>RSI!B1944</f>
        <v>4.5791000000000004</v>
      </c>
      <c r="C1944" s="2">
        <f>RSI!I1944</f>
        <v>56.393503312024301</v>
      </c>
      <c r="D1944" s="2">
        <f>MACD!E1944</f>
        <v>1.9456191550644597E-2</v>
      </c>
      <c r="E1944" s="2">
        <f>MACD!F1944</f>
        <v>-1.6480855827419121E-3</v>
      </c>
      <c r="F1944" s="2">
        <f>'Moving Avg'!D1944</f>
        <v>4.5066800000000002</v>
      </c>
      <c r="G1944" s="2">
        <f>'Moving Avg'!F1944</f>
        <v>4.5258950000000002</v>
      </c>
      <c r="H1944" s="2">
        <f>'Moving Avg'!G1944</f>
        <v>4.4357820000000014</v>
      </c>
      <c r="I1944" s="2">
        <f>'Moving Avg'!H1944</f>
        <v>4.6732914999999977</v>
      </c>
      <c r="J1944" s="6" t="str">
        <f>OBV!F1944</f>
        <v>BEARISH</v>
      </c>
      <c r="K1944" s="6" t="str">
        <f>OBV!G1944</f>
        <v>NEUTRAL</v>
      </c>
      <c r="L1944" s="6" t="str">
        <f>OBV!H1944</f>
        <v>BEARISH DIVERGENCE</v>
      </c>
    </row>
    <row r="1945" spans="1:12" ht="13.5" x14ac:dyDescent="0.25">
      <c r="A1945" s="3">
        <f>RSI!A1945</f>
        <v>44840</v>
      </c>
      <c r="B1945" s="2">
        <f>RSI!B1945</f>
        <v>4.5791000000000004</v>
      </c>
      <c r="C1945" s="2">
        <f>RSI!I1945</f>
        <v>56.393503312024308</v>
      </c>
      <c r="D1945" s="2">
        <f>MACD!E1945</f>
        <v>1.9635628896254254E-2</v>
      </c>
      <c r="E1945" s="2">
        <f>MACD!F1945</f>
        <v>2.6086573130573209E-3</v>
      </c>
      <c r="F1945" s="2">
        <f>'Moving Avg'!D1945</f>
        <v>4.5303199999999997</v>
      </c>
      <c r="G1945" s="2">
        <f>'Moving Avg'!F1945</f>
        <v>4.5332799999999995</v>
      </c>
      <c r="H1945" s="2">
        <f>'Moving Avg'!G1945</f>
        <v>4.4418380000000015</v>
      </c>
      <c r="I1945" s="2">
        <f>'Moving Avg'!H1945</f>
        <v>4.6763634999999981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</row>
    <row r="1946" spans="1:12" ht="13.5" x14ac:dyDescent="0.25">
      <c r="A1946" s="3">
        <f>RSI!A1946</f>
        <v>44841</v>
      </c>
      <c r="B1946" s="2">
        <f>RSI!B1946</f>
        <v>4.5791000000000004</v>
      </c>
      <c r="C1946" s="2">
        <f>RSI!I1946</f>
        <v>56.393503312024308</v>
      </c>
      <c r="D1946" s="2">
        <f>MACD!E1946</f>
        <v>1.8245323353398568E-2</v>
      </c>
      <c r="E1946" s="2">
        <f>MACD!F1946</f>
        <v>5.7359905211255705E-3</v>
      </c>
      <c r="F1946" s="2">
        <f>'Moving Avg'!D1946</f>
        <v>4.5465800000000005</v>
      </c>
      <c r="G1946" s="2">
        <f>'Moving Avg'!F1946</f>
        <v>4.5340199999999999</v>
      </c>
      <c r="H1946" s="2">
        <f>'Moving Avg'!G1946</f>
        <v>4.4477480000000016</v>
      </c>
      <c r="I1946" s="2">
        <f>'Moving Avg'!H1946</f>
        <v>4.679269999999998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</row>
    <row r="1947" spans="1:12" ht="13.5" x14ac:dyDescent="0.25">
      <c r="A1947" s="3">
        <f>RSI!A1947</f>
        <v>44844</v>
      </c>
      <c r="B1947" s="2">
        <f>RSI!B1947</f>
        <v>4.5791000000000004</v>
      </c>
      <c r="C1947" s="2">
        <f>RSI!I1947</f>
        <v>56.393503312024315</v>
      </c>
      <c r="D1947" s="2">
        <f>MACD!E1947</f>
        <v>1.2156675724626531E-2</v>
      </c>
      <c r="E1947" s="2">
        <f>MACD!F1947</f>
        <v>7.0201275618257623E-3</v>
      </c>
      <c r="F1947" s="2">
        <f>'Moving Avg'!D1947</f>
        <v>4.5717000000000008</v>
      </c>
      <c r="G1947" s="2">
        <f>'Moving Avg'!F1947</f>
        <v>4.5380849999999997</v>
      </c>
      <c r="H1947" s="2">
        <f>'Moving Avg'!G1947</f>
        <v>4.4521800000000011</v>
      </c>
      <c r="I1947" s="2">
        <f>'Moving Avg'!H1947</f>
        <v>4.6818794999999982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</row>
    <row r="1948" spans="1:12" ht="13.5" x14ac:dyDescent="0.25">
      <c r="A1948" s="3">
        <f>RSI!A1948</f>
        <v>44845</v>
      </c>
      <c r="B1948" s="2">
        <f>RSI!B1948</f>
        <v>4.6086</v>
      </c>
      <c r="C1948" s="2">
        <f>RSI!I1948</f>
        <v>59.201596042156538</v>
      </c>
      <c r="D1948" s="2">
        <f>MACD!E1948</f>
        <v>1.0580865485279034E-3</v>
      </c>
      <c r="E1948" s="2">
        <f>MACD!F1948</f>
        <v>5.827719359166191E-3</v>
      </c>
      <c r="F1948" s="2">
        <f>'Moving Avg'!D1948</f>
        <v>4.585</v>
      </c>
      <c r="G1948" s="2">
        <f>'Moving Avg'!F1948</f>
        <v>4.5402999999999993</v>
      </c>
      <c r="H1948" s="2">
        <f>'Moving Avg'!G1948</f>
        <v>4.4574980000000011</v>
      </c>
      <c r="I1948" s="2">
        <f>'Moving Avg'!H1948</f>
        <v>4.6846029999999983</v>
      </c>
      <c r="J1948" s="6" t="str">
        <f>OBV!F1948</f>
        <v>BULLISH</v>
      </c>
      <c r="K1948" s="6" t="str">
        <f>OBV!G1948</f>
        <v>NEUTRAL</v>
      </c>
      <c r="L1948" s="6" t="str">
        <f>OBV!H1948</f>
        <v>CONFIRMED BULLISH</v>
      </c>
    </row>
    <row r="1949" spans="1:12" ht="13.5" x14ac:dyDescent="0.25">
      <c r="A1949" s="3">
        <f>RSI!A1949</f>
        <v>44846</v>
      </c>
      <c r="B1949" s="2">
        <f>RSI!B1949</f>
        <v>4.6086</v>
      </c>
      <c r="C1949" s="2">
        <f>RSI!I1949</f>
        <v>59.201596042156538</v>
      </c>
      <c r="D1949" s="2">
        <f>MACD!E1949</f>
        <v>-9.9662563848657015E-3</v>
      </c>
      <c r="E1949" s="2">
        <f>MACD!F1949</f>
        <v>2.6689242103598125E-3</v>
      </c>
      <c r="F1949" s="2">
        <f>'Moving Avg'!D1949</f>
        <v>4.5908999999999995</v>
      </c>
      <c r="G1949" s="2">
        <f>'Moving Avg'!F1949</f>
        <v>4.5439899999999991</v>
      </c>
      <c r="H1949" s="2">
        <f>'Moving Avg'!G1949</f>
        <v>4.4625200000000014</v>
      </c>
      <c r="I1949" s="2">
        <f>'Moving Avg'!H1949</f>
        <v>4.6872274999999988</v>
      </c>
      <c r="J1949" s="6" t="str">
        <f>OBV!F1949</f>
        <v>BULLISH</v>
      </c>
      <c r="K1949" s="6" t="str">
        <f>OBV!G1949</f>
        <v>NEUTRAL</v>
      </c>
      <c r="L1949" s="6" t="str">
        <f>OBV!H1949</f>
        <v>CONFIRMED BULLISH</v>
      </c>
    </row>
    <row r="1950" spans="1:12" ht="13.5" x14ac:dyDescent="0.25">
      <c r="A1950" s="3">
        <f>RSI!A1950</f>
        <v>44847</v>
      </c>
      <c r="B1950" s="2">
        <f>RSI!B1950</f>
        <v>4.6159999999999997</v>
      </c>
      <c r="C1950" s="2">
        <f>RSI!I1950</f>
        <v>59.951872862907308</v>
      </c>
      <c r="D1950" s="2">
        <f>MACD!E1950</f>
        <v>-2.5977735818324632E-2</v>
      </c>
      <c r="E1950" s="2">
        <f>MACD!F1950</f>
        <v>-3.0604077953770769E-3</v>
      </c>
      <c r="F1950" s="2">
        <f>'Moving Avg'!D1950</f>
        <v>4.5982799999999999</v>
      </c>
      <c r="G1950" s="2">
        <f>'Moving Avg'!F1950</f>
        <v>4.5498999999999992</v>
      </c>
      <c r="H1950" s="2">
        <f>'Moving Avg'!G1950</f>
        <v>4.467690000000001</v>
      </c>
      <c r="I1950" s="2">
        <f>'Moving Avg'!H1950</f>
        <v>4.6898889999999973</v>
      </c>
      <c r="J1950" s="6" t="str">
        <f>OBV!F1950</f>
        <v>BULLISH</v>
      </c>
      <c r="K1950" s="6" t="str">
        <f>OBV!G1950</f>
        <v>NEUTRAL</v>
      </c>
      <c r="L1950" s="6" t="str">
        <f>OBV!H1950</f>
        <v>CONFIRMED BULLISH</v>
      </c>
    </row>
    <row r="1951" spans="1:12" ht="13.5" x14ac:dyDescent="0.25">
      <c r="A1951" s="3">
        <f>RSI!A1951</f>
        <v>44848</v>
      </c>
      <c r="B1951" s="2">
        <f>RSI!B1951</f>
        <v>4.6234000000000002</v>
      </c>
      <c r="C1951" s="2">
        <f>RSI!I1951</f>
        <v>60.729601950989874</v>
      </c>
      <c r="D1951" s="2">
        <f>MACD!E1951</f>
        <v>-3.4865046077378281E-2</v>
      </c>
      <c r="E1951" s="2">
        <f>MACD!F1951</f>
        <v>-9.4213354517773181E-3</v>
      </c>
      <c r="F1951" s="2">
        <f>'Moving Avg'!D1951</f>
        <v>4.6071399999999993</v>
      </c>
      <c r="G1951" s="2">
        <f>'Moving Avg'!F1951</f>
        <v>4.5521149999999988</v>
      </c>
      <c r="H1951" s="2">
        <f>'Moving Avg'!G1951</f>
        <v>4.4731560000000012</v>
      </c>
      <c r="I1951" s="2">
        <f>'Moving Avg'!H1951</f>
        <v>4.6926204999999976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</row>
    <row r="1952" spans="1:12" ht="13.5" x14ac:dyDescent="0.25">
      <c r="A1952" s="3">
        <f>RSI!A1952</f>
        <v>44851</v>
      </c>
      <c r="B1952" s="2">
        <f>RSI!B1952</f>
        <v>4.6234000000000002</v>
      </c>
      <c r="C1952" s="2">
        <f>RSI!I1952</f>
        <v>60.729601950989874</v>
      </c>
      <c r="D1952" s="2">
        <f>MACD!E1952</f>
        <v>-4.9677439629886244E-2</v>
      </c>
      <c r="E1952" s="2">
        <f>MACD!F1952</f>
        <v>-1.7472556287399105E-2</v>
      </c>
      <c r="F1952" s="2">
        <f>'Moving Avg'!D1952</f>
        <v>4.6160000000000005</v>
      </c>
      <c r="G1952" s="2">
        <f>'Moving Avg'!F1952</f>
        <v>4.5550699999999988</v>
      </c>
      <c r="H1952" s="2">
        <f>'Moving Avg'!G1952</f>
        <v>4.4793600000000016</v>
      </c>
      <c r="I1952" s="2">
        <f>'Moving Avg'!H1952</f>
        <v>4.6954179999999983</v>
      </c>
      <c r="J1952" s="6" t="str">
        <f>OBV!F1952</f>
        <v>BULLISH</v>
      </c>
      <c r="K1952" s="6" t="str">
        <f>OBV!G1952</f>
        <v>NEUTRAL</v>
      </c>
      <c r="L1952" s="6" t="str">
        <f>OBV!H1952</f>
        <v>CONFIRMED BULLISH</v>
      </c>
    </row>
    <row r="1953" spans="1:12" ht="13.5" x14ac:dyDescent="0.25">
      <c r="A1953" s="3">
        <f>RSI!A1953</f>
        <v>44852</v>
      </c>
      <c r="B1953" s="2">
        <f>RSI!B1953</f>
        <v>4.6234000000000002</v>
      </c>
      <c r="C1953" s="2">
        <f>RSI!I1953</f>
        <v>60.729601950989874</v>
      </c>
      <c r="D1953" s="2">
        <f>MACD!E1953</f>
        <v>-4.9021879710855032E-2</v>
      </c>
      <c r="E1953" s="2">
        <f>MACD!F1953</f>
        <v>-2.3782420972090289E-2</v>
      </c>
      <c r="F1953" s="2">
        <f>'Moving Avg'!D1953</f>
        <v>4.6189599999999995</v>
      </c>
      <c r="G1953" s="2">
        <f>'Moving Avg'!F1953</f>
        <v>4.559499999999999</v>
      </c>
      <c r="H1953" s="2">
        <f>'Moving Avg'!G1953</f>
        <v>4.4846780000000015</v>
      </c>
      <c r="I1953" s="2">
        <f>'Moving Avg'!H1953</f>
        <v>4.6982154999999972</v>
      </c>
      <c r="J1953" s="6" t="str">
        <f>OBV!F1953</f>
        <v>BULLISH</v>
      </c>
      <c r="K1953" s="6" t="str">
        <f>OBV!G1953</f>
        <v>NEUTRAL</v>
      </c>
      <c r="L1953" s="6" t="str">
        <f>OBV!H1953</f>
        <v>CONFIRMED BULLISH</v>
      </c>
    </row>
    <row r="1954" spans="1:12" ht="13.5" x14ac:dyDescent="0.25">
      <c r="A1954" s="3">
        <f>RSI!A1954</f>
        <v>44853</v>
      </c>
      <c r="B1954" s="2">
        <f>RSI!B1954</f>
        <v>4.6159999999999997</v>
      </c>
      <c r="C1954" s="2">
        <f>RSI!I1954</f>
        <v>59.291490483192391</v>
      </c>
      <c r="D1954" s="2">
        <f>MACD!E1954</f>
        <v>-4.2635650375878242E-2</v>
      </c>
      <c r="E1954" s="2">
        <f>MACD!F1954</f>
        <v>-2.7553066852847884E-2</v>
      </c>
      <c r="F1954" s="2">
        <f>'Moving Avg'!D1954</f>
        <v>4.6204400000000003</v>
      </c>
      <c r="G1954" s="2">
        <f>'Moving Avg'!F1954</f>
        <v>4.5620850000000006</v>
      </c>
      <c r="H1954" s="2">
        <f>'Moving Avg'!G1954</f>
        <v>4.4913260000000017</v>
      </c>
      <c r="I1954" s="2">
        <f>'Moving Avg'!H1954</f>
        <v>4.7008769999999975</v>
      </c>
      <c r="J1954" s="6" t="str">
        <f>OBV!F1954</f>
        <v>BULLISH</v>
      </c>
      <c r="K1954" s="6" t="str">
        <f>OBV!G1954</f>
        <v>NEUTRAL</v>
      </c>
      <c r="L1954" s="6" t="str">
        <f>OBV!H1954</f>
        <v>CONFIRMED BULLISH</v>
      </c>
    </row>
    <row r="1955" spans="1:12" ht="13.5" x14ac:dyDescent="0.25">
      <c r="A1955" s="3">
        <f>RSI!A1955</f>
        <v>44854</v>
      </c>
      <c r="B1955" s="2">
        <f>RSI!B1955</f>
        <v>4.6086</v>
      </c>
      <c r="C1955" s="2">
        <f>RSI!I1955</f>
        <v>57.817031856182972</v>
      </c>
      <c r="D1955" s="2">
        <f>MACD!E1955</f>
        <v>-3.7018682659005542E-2</v>
      </c>
      <c r="E1955" s="2">
        <f>MACD!F1955</f>
        <v>-2.9446190014079415E-2</v>
      </c>
      <c r="F1955" s="2">
        <f>'Moving Avg'!D1955</f>
        <v>4.6189599999999995</v>
      </c>
      <c r="G1955" s="2">
        <f>'Moving Avg'!F1955</f>
        <v>4.5643000000000002</v>
      </c>
      <c r="H1955" s="2">
        <f>'Moving Avg'!G1955</f>
        <v>4.4978260000000017</v>
      </c>
      <c r="I1955" s="2">
        <f>'Moving Avg'!H1955</f>
        <v>4.7034684999999987</v>
      </c>
      <c r="J1955" s="6" t="str">
        <f>OBV!F1955</f>
        <v>BULLISH</v>
      </c>
      <c r="K1955" s="6" t="str">
        <f>OBV!G1955</f>
        <v>NEUTRAL</v>
      </c>
      <c r="L1955" s="6" t="str">
        <f>OBV!H1955</f>
        <v>BULLISH DIVERGENCE</v>
      </c>
    </row>
    <row r="1956" spans="1:12" ht="13.5" x14ac:dyDescent="0.25">
      <c r="A1956" s="3">
        <f>RSI!A1956</f>
        <v>44855</v>
      </c>
      <c r="B1956" s="2">
        <f>RSI!B1956</f>
        <v>4.6012000000000004</v>
      </c>
      <c r="C1956" s="2">
        <f>RSI!I1956</f>
        <v>56.309026360128769</v>
      </c>
      <c r="D1956" s="2">
        <f>MACD!E1956</f>
        <v>-3.1984093334857633E-2</v>
      </c>
      <c r="E1956" s="2">
        <f>MACD!F1956</f>
        <v>-2.9953770678235063E-2</v>
      </c>
      <c r="F1956" s="2">
        <f>'Moving Avg'!D1956</f>
        <v>4.6145200000000006</v>
      </c>
      <c r="G1956" s="2">
        <f>'Moving Avg'!F1956</f>
        <v>4.5665150000000008</v>
      </c>
      <c r="H1956" s="2">
        <f>'Moving Avg'!G1956</f>
        <v>4.5041780000000013</v>
      </c>
      <c r="I1956" s="2">
        <f>'Moving Avg'!H1956</f>
        <v>4.7060229999999983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4.4165999999999999</v>
      </c>
      <c r="C1957" s="2">
        <f>RSI!I1957</f>
        <v>33.109333652577007</v>
      </c>
      <c r="D1957" s="2">
        <f>MACD!E1957</f>
        <v>-1.4252901205284552E-2</v>
      </c>
      <c r="E1957" s="2">
        <f>MACD!F1957</f>
        <v>-2.6813596783644963E-2</v>
      </c>
      <c r="F1957" s="2">
        <f>'Moving Avg'!D1957</f>
        <v>4.5731599999999997</v>
      </c>
      <c r="G1957" s="2">
        <f>'Moving Avg'!F1957</f>
        <v>4.5609750000000009</v>
      </c>
      <c r="H1957" s="2">
        <f>'Moving Avg'!G1957</f>
        <v>4.506838000000001</v>
      </c>
      <c r="I1957" s="2">
        <f>'Moving Avg'!H1957</f>
        <v>4.7076544999999976</v>
      </c>
      <c r="J1957" s="6" t="str">
        <f>OBV!F1957</f>
        <v>BEARISH</v>
      </c>
      <c r="K1957" s="6" t="str">
        <f>OBV!G1957</f>
        <v>NEUTRAL</v>
      </c>
      <c r="L1957" s="6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4.3057999999999996</v>
      </c>
      <c r="C1958" s="2">
        <f>RSI!I1958</f>
        <v>26.146189754659929</v>
      </c>
      <c r="D1958" s="2">
        <f>MACD!E1958</f>
        <v>1.4399205462675368E-2</v>
      </c>
      <c r="E1958" s="2">
        <f>MACD!F1958</f>
        <v>-1.8571036334380897E-2</v>
      </c>
      <c r="F1958" s="2">
        <f>'Moving Avg'!D1958</f>
        <v>4.5096400000000001</v>
      </c>
      <c r="G1958" s="2">
        <f>'Moving Avg'!F1958</f>
        <v>4.5510050000000017</v>
      </c>
      <c r="H1958" s="2">
        <f>'Moving Avg'!G1958</f>
        <v>4.5061000000000009</v>
      </c>
      <c r="I1958" s="2">
        <f>'Moving Avg'!H1958</f>
        <v>4.7085339999999976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4.2835999999999999</v>
      </c>
      <c r="C1959" s="2">
        <f>RSI!I1959</f>
        <v>25.011211462074627</v>
      </c>
      <c r="D1959" s="2">
        <f>MACD!E1959</f>
        <v>4.1778500368196525E-2</v>
      </c>
      <c r="E1959" s="2">
        <f>MACD!F1959</f>
        <v>-6.5011289938654137E-3</v>
      </c>
      <c r="F1959" s="2">
        <f>'Moving Avg'!D1959</f>
        <v>4.4431600000000007</v>
      </c>
      <c r="G1959" s="2">
        <f>'Moving Avg'!F1959</f>
        <v>4.5402950000000022</v>
      </c>
      <c r="H1959" s="2">
        <f>'Moving Avg'!G1959</f>
        <v>4.5047700000000006</v>
      </c>
      <c r="I1959" s="2">
        <f>'Moving Avg'!H1959</f>
        <v>4.7089719999999975</v>
      </c>
      <c r="J1959" s="6" t="str">
        <f>OBV!F1959</f>
        <v>BEARISH</v>
      </c>
      <c r="K1959" s="6" t="str">
        <f>OBV!G1959</f>
        <v>WEAK</v>
      </c>
      <c r="L1959" s="6" t="str">
        <f>OBV!H1959</f>
        <v>CONFIRMED BEARISH</v>
      </c>
    </row>
    <row r="1960" spans="1:12" ht="13.5" x14ac:dyDescent="0.25">
      <c r="A1960" s="3">
        <f>RSI!A1960</f>
        <v>44861</v>
      </c>
      <c r="B1960" s="2">
        <f>RSI!B1960</f>
        <v>4.1581000000000001</v>
      </c>
      <c r="C1960" s="2">
        <f>RSI!I1960</f>
        <v>19.78306105950503</v>
      </c>
      <c r="D1960" s="2">
        <f>MACD!E1960</f>
        <v>7.6891868167471955E-2</v>
      </c>
      <c r="E1960" s="2">
        <f>MACD!F1960</f>
        <v>1.017747043840206E-2</v>
      </c>
      <c r="F1960" s="2">
        <f>'Moving Avg'!D1960</f>
        <v>4.3530600000000002</v>
      </c>
      <c r="G1960" s="2">
        <f>'Moving Avg'!F1960</f>
        <v>4.5251550000000016</v>
      </c>
      <c r="H1960" s="2">
        <f>'Moving Avg'!G1960</f>
        <v>4.4994520000000016</v>
      </c>
      <c r="I1960" s="2">
        <f>'Moving Avg'!H1960</f>
        <v>4.7082869999999977</v>
      </c>
      <c r="J1960" s="6" t="str">
        <f>OBV!F1960</f>
        <v>BEARISH</v>
      </c>
      <c r="K1960" s="6" t="str">
        <f>OBV!G1960</f>
        <v>WEAK</v>
      </c>
      <c r="L1960" s="6" t="str">
        <f>OBV!H1960</f>
        <v>CONFIRMED BEARISH</v>
      </c>
    </row>
    <row r="1961" spans="1:12" ht="13.5" x14ac:dyDescent="0.25">
      <c r="A1961" s="3">
        <f>RSI!A1961</f>
        <v>44862</v>
      </c>
      <c r="B1961" s="2">
        <f>RSI!B1961</f>
        <v>4.1285999999999996</v>
      </c>
      <c r="C1961" s="2">
        <f>RSI!I1961</f>
        <v>18.788854505689145</v>
      </c>
      <c r="D1961" s="2">
        <f>MACD!E1961</f>
        <v>0.11206796125046647</v>
      </c>
      <c r="E1961" s="2">
        <f>MACD!F1961</f>
        <v>3.0555568600814945E-2</v>
      </c>
      <c r="F1961" s="2">
        <f>'Moving Avg'!D1961</f>
        <v>4.25854</v>
      </c>
      <c r="G1961" s="2">
        <f>'Moving Avg'!F1961</f>
        <v>4.5066950000000014</v>
      </c>
      <c r="H1961" s="2">
        <f>'Moving Avg'!G1961</f>
        <v>4.4948740000000011</v>
      </c>
      <c r="I1961" s="2">
        <f>'Moving Avg'!H1961</f>
        <v>4.7075864999999979</v>
      </c>
      <c r="J1961" s="6" t="str">
        <f>OBV!F1961</f>
        <v>BEARISH</v>
      </c>
      <c r="K1961" s="6" t="str">
        <f>OBV!G1961</f>
        <v>WEAK</v>
      </c>
      <c r="L1961" s="6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4.0621</v>
      </c>
      <c r="C1962" s="2">
        <f>RSI!I1962</f>
        <v>16.745827714787652</v>
      </c>
      <c r="D1962" s="2">
        <f>MACD!E1962</f>
        <v>0.14891512293941567</v>
      </c>
      <c r="E1962" s="2">
        <f>MACD!F1962</f>
        <v>5.4227479468535095E-2</v>
      </c>
      <c r="F1962" s="2">
        <f>'Moving Avg'!D1962</f>
        <v>4.18764</v>
      </c>
      <c r="G1962" s="2">
        <f>'Moving Avg'!F1962</f>
        <v>4.4871250000000016</v>
      </c>
      <c r="H1962" s="2">
        <f>'Moving Avg'!G1962</f>
        <v>4.4889660000000005</v>
      </c>
      <c r="I1962" s="2">
        <f>'Moving Avg'!H1962</f>
        <v>4.7065534999999974</v>
      </c>
      <c r="J1962" s="6" t="str">
        <f>OBV!F1962</f>
        <v>BEARISH</v>
      </c>
      <c r="K1962" s="6" t="str">
        <f>OBV!G1962</f>
        <v>WEAK</v>
      </c>
      <c r="L1962" s="6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4.0990000000000002</v>
      </c>
      <c r="C1963" s="2">
        <f>RSI!I1963</f>
        <v>21.825418509104111</v>
      </c>
      <c r="D1963" s="2">
        <f>MACD!E1963</f>
        <v>0.17975019123771663</v>
      </c>
      <c r="E1963" s="2">
        <f>MACD!F1963</f>
        <v>7.933202182237141E-2</v>
      </c>
      <c r="F1963" s="2">
        <f>'Moving Avg'!D1963</f>
        <v>4.14628</v>
      </c>
      <c r="G1963" s="2">
        <f>'Moving Avg'!F1963</f>
        <v>4.4649700000000019</v>
      </c>
      <c r="H1963" s="2">
        <f>'Moving Avg'!G1963</f>
        <v>4.4837960000000008</v>
      </c>
      <c r="I1963" s="2">
        <f>'Moving Avg'!H1963</f>
        <v>4.7056059999999977</v>
      </c>
      <c r="J1963" s="6" t="str">
        <f>OBV!F1963</f>
        <v>BULLISH</v>
      </c>
      <c r="K1963" s="6" t="str">
        <f>OBV!G1963</f>
        <v>STRONG</v>
      </c>
      <c r="L1963" s="6" t="str">
        <f>OBV!H1963</f>
        <v>BULLISH DIVERGENCE</v>
      </c>
    </row>
    <row r="1964" spans="1:12" ht="13.5" x14ac:dyDescent="0.25">
      <c r="A1964" s="3">
        <f>RSI!A1964</f>
        <v>44867</v>
      </c>
      <c r="B1964" s="2">
        <f>RSI!B1964</f>
        <v>4.2098000000000004</v>
      </c>
      <c r="C1964" s="2">
        <f>RSI!I1964</f>
        <v>34.707451770835277</v>
      </c>
      <c r="D1964" s="2">
        <f>MACD!E1964</f>
        <v>0.19849048473367592</v>
      </c>
      <c r="E1964" s="2">
        <f>MACD!F1964</f>
        <v>0.10316371440463232</v>
      </c>
      <c r="F1964" s="2">
        <f>'Moving Avg'!D1964</f>
        <v>4.1315200000000001</v>
      </c>
      <c r="G1964" s="2">
        <f>'Moving Avg'!F1964</f>
        <v>4.446505000000001</v>
      </c>
      <c r="H1964" s="2">
        <f>'Moving Avg'!G1964</f>
        <v>4.4808420000000009</v>
      </c>
      <c r="I1964" s="2">
        <f>'Moving Avg'!H1964</f>
        <v>4.7050469999999978</v>
      </c>
      <c r="J1964" s="6" t="str">
        <f>OBV!F1964</f>
        <v>BULLISH</v>
      </c>
      <c r="K1964" s="6" t="str">
        <f>OBV!G1964</f>
        <v>STRONG</v>
      </c>
      <c r="L1964" s="6" t="str">
        <f>OBV!H1964</f>
        <v>BULLISH DIVERGENCE</v>
      </c>
    </row>
    <row r="1965" spans="1:12" ht="13.5" x14ac:dyDescent="0.25">
      <c r="A1965" s="3">
        <f>RSI!A1965</f>
        <v>44868</v>
      </c>
      <c r="B1965" s="2">
        <f>RSI!B1965</f>
        <v>4.2023999999999999</v>
      </c>
      <c r="C1965" s="2">
        <f>RSI!I1965</f>
        <v>34.300913736218575</v>
      </c>
      <c r="D1965" s="2">
        <f>MACD!E1965</f>
        <v>0.21494979747571019</v>
      </c>
      <c r="E1965" s="2">
        <f>MACD!F1965</f>
        <v>0.1255209310188479</v>
      </c>
      <c r="F1965" s="2">
        <f>'Moving Avg'!D1965</f>
        <v>4.1403800000000004</v>
      </c>
      <c r="G1965" s="2">
        <f>'Moving Avg'!F1965</f>
        <v>4.4276700000000009</v>
      </c>
      <c r="H1965" s="2">
        <f>'Moving Avg'!G1965</f>
        <v>4.4784780000000008</v>
      </c>
      <c r="I1965" s="2">
        <f>'Moving Avg'!H1965</f>
        <v>4.7035919999999987</v>
      </c>
      <c r="J1965" s="6" t="str">
        <f>OBV!F1965</f>
        <v>BULLISH</v>
      </c>
      <c r="K1965" s="6" t="str">
        <f>OBV!G1965</f>
        <v>NEUTRAL</v>
      </c>
      <c r="L1965" s="6" t="str">
        <f>OBV!H1965</f>
        <v>CONFIRMED BULLISH</v>
      </c>
    </row>
    <row r="1966" spans="1:12" ht="13.5" x14ac:dyDescent="0.25">
      <c r="A1966" s="3">
        <f>RSI!A1966</f>
        <v>44869</v>
      </c>
      <c r="B1966" s="2">
        <f>RSI!B1966</f>
        <v>4.0621</v>
      </c>
      <c r="C1966" s="2">
        <f>RSI!I1966</f>
        <v>27.680772005631326</v>
      </c>
      <c r="D1966" s="2">
        <f>MACD!E1966</f>
        <v>0.23927889096333566</v>
      </c>
      <c r="E1966" s="2">
        <f>MACD!F1966</f>
        <v>0.14827252300774546</v>
      </c>
      <c r="F1966" s="2">
        <f>'Moving Avg'!D1966</f>
        <v>4.1270800000000012</v>
      </c>
      <c r="G1966" s="2">
        <f>'Moving Avg'!F1966</f>
        <v>4.4018199999999998</v>
      </c>
      <c r="H1966" s="2">
        <f>'Moving Avg'!G1966</f>
        <v>4.4728659999999998</v>
      </c>
      <c r="I1966" s="2">
        <f>'Moving Avg'!H1966</f>
        <v>4.7011054999999979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4.0694999999999997</v>
      </c>
      <c r="C1967" s="2">
        <f>RSI!I1967</f>
        <v>28.464993874330659</v>
      </c>
      <c r="D1967" s="2">
        <f>MACD!E1967</f>
        <v>0.23280876317200683</v>
      </c>
      <c r="E1967" s="2">
        <f>MACD!F1967</f>
        <v>0.16517977104059775</v>
      </c>
      <c r="F1967" s="2">
        <f>'Moving Avg'!D1967</f>
        <v>4.1285600000000002</v>
      </c>
      <c r="G1967" s="2">
        <f>'Moving Avg'!F1967</f>
        <v>4.3763400000000008</v>
      </c>
      <c r="H1967" s="2">
        <f>'Moving Avg'!G1967</f>
        <v>4.4672539999999996</v>
      </c>
      <c r="I1967" s="2">
        <f>'Moving Avg'!H1967</f>
        <v>4.697994999999997</v>
      </c>
      <c r="J1967" s="6" t="str">
        <f>OBV!F1967</f>
        <v>BEARISH</v>
      </c>
      <c r="K1967" s="6" t="str">
        <f>OBV!G1967</f>
        <v>NEUTRAL</v>
      </c>
      <c r="L1967" s="6" t="str">
        <f>OBV!H1967</f>
        <v>BEARISH DIVERGENCE</v>
      </c>
    </row>
    <row r="1968" spans="1:12" ht="13.5" x14ac:dyDescent="0.25">
      <c r="A1968" s="3">
        <f>RSI!A1968</f>
        <v>44873</v>
      </c>
      <c r="B1968" s="2">
        <f>RSI!B1968</f>
        <v>4.1875999999999998</v>
      </c>
      <c r="C1968" s="2">
        <f>RSI!I1968</f>
        <v>39.702879363737154</v>
      </c>
      <c r="D1968" s="2">
        <f>MACD!E1968</f>
        <v>0.20324773697456155</v>
      </c>
      <c r="E1968" s="2">
        <f>MACD!F1968</f>
        <v>0.1727933642273905</v>
      </c>
      <c r="F1968" s="2">
        <f>'Moving Avg'!D1968</f>
        <v>4.1462799999999991</v>
      </c>
      <c r="G1968" s="2">
        <f>'Moving Avg'!F1968</f>
        <v>4.3552900000000001</v>
      </c>
      <c r="H1968" s="2">
        <f>'Moving Avg'!G1968</f>
        <v>4.4640040000000001</v>
      </c>
      <c r="I1968" s="2">
        <f>'Moving Avg'!H1968</f>
        <v>4.6953099999999974</v>
      </c>
      <c r="J1968" s="6" t="str">
        <f>OBV!F1968</f>
        <v>BEARISH</v>
      </c>
      <c r="K1968" s="6" t="str">
        <f>OBV!G1968</f>
        <v>WEAK</v>
      </c>
      <c r="L1968" s="6" t="str">
        <f>OBV!H1968</f>
        <v>BEARISH DIVERGENCE</v>
      </c>
    </row>
    <row r="1969" spans="1:12" ht="13.5" x14ac:dyDescent="0.25">
      <c r="A1969" s="3">
        <f>RSI!A1969</f>
        <v>44874</v>
      </c>
      <c r="B1969" s="2">
        <f>RSI!B1969</f>
        <v>4.1875999999999998</v>
      </c>
      <c r="C1969" s="2">
        <f>RSI!I1969</f>
        <v>39.702879363737154</v>
      </c>
      <c r="D1969" s="2">
        <f>MACD!E1969</f>
        <v>0.17570279921901921</v>
      </c>
      <c r="E1969" s="2">
        <f>MACD!F1969</f>
        <v>0.17337525122571626</v>
      </c>
      <c r="F1969" s="2">
        <f>'Moving Avg'!D1969</f>
        <v>4.1418400000000002</v>
      </c>
      <c r="G1969" s="2">
        <f>'Moving Avg'!F1969</f>
        <v>4.3342400000000003</v>
      </c>
      <c r="H1969" s="2">
        <f>'Moving Avg'!G1969</f>
        <v>4.4607539999999988</v>
      </c>
      <c r="I1969" s="2">
        <f>'Moving Avg'!H1969</f>
        <v>4.6928559999999981</v>
      </c>
      <c r="J1969" s="6" t="str">
        <f>OBV!F1969</f>
        <v>BEARISH</v>
      </c>
      <c r="K1969" s="6" t="str">
        <f>OBV!G1969</f>
        <v>WEAK</v>
      </c>
      <c r="L1969" s="6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4.1875999999999998</v>
      </c>
      <c r="C1970" s="2">
        <f>RSI!I1970</f>
        <v>39.702879363737154</v>
      </c>
      <c r="D1970" s="2">
        <f>MACD!E1970</f>
        <v>0.13390602121431705</v>
      </c>
      <c r="E1970" s="2">
        <f>MACD!F1970</f>
        <v>0.16548140522343641</v>
      </c>
      <c r="F1970" s="2">
        <f>'Moving Avg'!D1970</f>
        <v>4.1388799999999994</v>
      </c>
      <c r="G1970" s="2">
        <f>'Moving Avg'!F1970</f>
        <v>4.3128200000000003</v>
      </c>
      <c r="H1970" s="2">
        <f>'Moving Avg'!G1970</f>
        <v>4.4533679999999993</v>
      </c>
      <c r="I1970" s="2">
        <f>'Moving Avg'!H1970</f>
        <v>4.6901709999999976</v>
      </c>
      <c r="J1970" s="6" t="str">
        <f>OBV!F1970</f>
        <v>BEARISH</v>
      </c>
      <c r="K1970" s="6" t="str">
        <f>OBV!G1970</f>
        <v>WEAK</v>
      </c>
      <c r="L1970" s="6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4.1875999999999998</v>
      </c>
      <c r="C1971" s="2">
        <f>RSI!I1971</f>
        <v>39.702879363737161</v>
      </c>
      <c r="D1971" s="2">
        <f>MACD!E1971</f>
        <v>9.4758619401922317E-2</v>
      </c>
      <c r="E1971" s="2">
        <f>MACD!F1971</f>
        <v>0.15133684805913358</v>
      </c>
      <c r="F1971" s="2">
        <f>'Moving Avg'!D1971</f>
        <v>4.1639800000000005</v>
      </c>
      <c r="G1971" s="2">
        <f>'Moving Avg'!F1971</f>
        <v>4.291030000000001</v>
      </c>
      <c r="H1971" s="2">
        <f>'Moving Avg'!G1971</f>
        <v>4.44421</v>
      </c>
      <c r="I1971" s="2">
        <f>'Moving Avg'!H1971</f>
        <v>4.6876509999999971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</row>
    <row r="1972" spans="1:12" ht="13.5" x14ac:dyDescent="0.25">
      <c r="A1972" s="3">
        <f>RSI!A1972</f>
        <v>44879</v>
      </c>
      <c r="B1972" s="2">
        <f>RSI!B1972</f>
        <v>4.1802999999999999</v>
      </c>
      <c r="C1972" s="2">
        <f>RSI!I1972</f>
        <v>39.19100418442229</v>
      </c>
      <c r="D1972" s="2">
        <f>MACD!E1972</f>
        <v>5.2645314626947659E-2</v>
      </c>
      <c r="E1972" s="2">
        <f>MACD!F1972</f>
        <v>0.13159854137269639</v>
      </c>
      <c r="F1972" s="2">
        <f>'Moving Avg'!D1972</f>
        <v>4.18614</v>
      </c>
      <c r="G1972" s="2">
        <f>'Moving Avg'!F1972</f>
        <v>4.2688750000000004</v>
      </c>
      <c r="H1972" s="2">
        <f>'Moving Avg'!G1972</f>
        <v>4.4362339999999989</v>
      </c>
      <c r="I1972" s="2">
        <f>'Moving Avg'!H1972</f>
        <v>4.6847969999999979</v>
      </c>
      <c r="J1972" s="6" t="str">
        <f>OBV!F1972</f>
        <v>BEARISH</v>
      </c>
      <c r="K1972" s="6" t="str">
        <f>OBV!G1972</f>
        <v>NEUTRAL</v>
      </c>
      <c r="L1972" s="6" t="str">
        <f>OBV!H1972</f>
        <v>BEARISH DIVERGENCE</v>
      </c>
    </row>
    <row r="1973" spans="1:12" ht="13.5" x14ac:dyDescent="0.25">
      <c r="A1973" s="3">
        <f>RSI!A1973</f>
        <v>44880</v>
      </c>
      <c r="B1973" s="2">
        <f>RSI!B1973</f>
        <v>4.1802999999999999</v>
      </c>
      <c r="C1973" s="2">
        <f>RSI!I1973</f>
        <v>39.19100418442229</v>
      </c>
      <c r="D1973" s="2">
        <f>MACD!E1973</f>
        <v>2.3380528098098985E-2</v>
      </c>
      <c r="E1973" s="2">
        <f>MACD!F1973</f>
        <v>0.10995493871777691</v>
      </c>
      <c r="F1973" s="2">
        <f>'Moving Avg'!D1973</f>
        <v>4.1846799999999993</v>
      </c>
      <c r="G1973" s="2">
        <f>'Moving Avg'!F1973</f>
        <v>4.2467200000000007</v>
      </c>
      <c r="H1973" s="2">
        <f>'Moving Avg'!G1973</f>
        <v>4.4288499999999997</v>
      </c>
      <c r="I1973" s="2">
        <f>'Moving Avg'!H1973</f>
        <v>4.6820089999999972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4.1506999999999996</v>
      </c>
      <c r="C1974" s="2">
        <f>RSI!I1974</f>
        <v>36.950719625224899</v>
      </c>
      <c r="D1974" s="2">
        <f>MACD!E1974</f>
        <v>1.8498082491758439E-2</v>
      </c>
      <c r="E1974" s="2">
        <f>MACD!F1974</f>
        <v>9.1663567472573218E-2</v>
      </c>
      <c r="F1974" s="2">
        <f>'Moving Avg'!D1974</f>
        <v>4.1772999999999998</v>
      </c>
      <c r="G1974" s="2">
        <f>'Moving Avg'!F1974</f>
        <v>4.2234550000000004</v>
      </c>
      <c r="H1974" s="2">
        <f>'Moving Avg'!G1974</f>
        <v>4.4208739999999986</v>
      </c>
      <c r="I1974" s="2">
        <f>'Moving Avg'!H1974</f>
        <v>4.6791059999999973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</row>
    <row r="1975" spans="1:12" ht="13.5" x14ac:dyDescent="0.25">
      <c r="A1975" s="3">
        <f>RSI!A1975</f>
        <v>44882</v>
      </c>
      <c r="B1975" s="2">
        <f>RSI!B1975</f>
        <v>4.1506999999999996</v>
      </c>
      <c r="C1975" s="2">
        <f>RSI!I1975</f>
        <v>36.950719625224899</v>
      </c>
      <c r="D1975" s="2">
        <f>MACD!E1975</f>
        <v>1.3997042971214846E-2</v>
      </c>
      <c r="E1975" s="2">
        <f>MACD!F1975</f>
        <v>7.6130262572301544E-2</v>
      </c>
      <c r="F1975" s="2">
        <f>'Moving Avg'!D1975</f>
        <v>4.1699199999999994</v>
      </c>
      <c r="G1975" s="2">
        <f>'Moving Avg'!F1975</f>
        <v>4.2005600000000012</v>
      </c>
      <c r="H1975" s="2">
        <f>'Moving Avg'!G1975</f>
        <v>4.4152599999999991</v>
      </c>
      <c r="I1975" s="2">
        <f>'Moving Avg'!H1975</f>
        <v>4.676136999999998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4.1212</v>
      </c>
      <c r="C1976" s="2">
        <f>RSI!I1976</f>
        <v>34.660627829608586</v>
      </c>
      <c r="D1976" s="2">
        <f>MACD!E1976</f>
        <v>-8.4991793650655012E-3</v>
      </c>
      <c r="E1976" s="2">
        <f>MACD!F1976</f>
        <v>5.9204374184828136E-2</v>
      </c>
      <c r="F1976" s="2">
        <f>'Moving Avg'!D1976</f>
        <v>4.1566400000000003</v>
      </c>
      <c r="G1976" s="2">
        <f>'Moving Avg'!F1976</f>
        <v>4.1765600000000003</v>
      </c>
      <c r="H1976" s="2">
        <f>'Moving Avg'!G1976</f>
        <v>4.4063979999999994</v>
      </c>
      <c r="I1976" s="2">
        <f>'Moving Avg'!H1976</f>
        <v>4.6727564999999984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4.1138000000000003</v>
      </c>
      <c r="C1977" s="2">
        <f>RSI!I1977</f>
        <v>34.089872786233215</v>
      </c>
      <c r="D1977" s="2">
        <f>MACD!E1977</f>
        <v>-2.5014462627221512E-2</v>
      </c>
      <c r="E1977" s="2">
        <f>MACD!F1977</f>
        <v>4.2360606822418212E-2</v>
      </c>
      <c r="F1977" s="2">
        <f>'Moving Avg'!D1977</f>
        <v>4.1433400000000002</v>
      </c>
      <c r="G1977" s="2">
        <f>'Moving Avg'!F1977</f>
        <v>4.1614200000000006</v>
      </c>
      <c r="H1977" s="2">
        <f>'Moving Avg'!G1977</f>
        <v>4.3987179999999988</v>
      </c>
      <c r="I1977" s="2">
        <f>'Moving Avg'!H1977</f>
        <v>4.6694049999999976</v>
      </c>
      <c r="J1977" s="6" t="str">
        <f>OBV!F1977</f>
        <v>BEARISH</v>
      </c>
      <c r="K1977" s="6" t="str">
        <f>OBV!G1977</f>
        <v>WEAK</v>
      </c>
      <c r="L1977" s="6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4.1212</v>
      </c>
      <c r="C1978" s="2">
        <f>RSI!I1978</f>
        <v>35.238333209784628</v>
      </c>
      <c r="D1978" s="2">
        <f>MACD!E1978</f>
        <v>-2.0552482702959729E-2</v>
      </c>
      <c r="E1978" s="2">
        <f>MACD!F1978</f>
        <v>2.9777988917342624E-2</v>
      </c>
      <c r="F1978" s="2">
        <f>'Moving Avg'!D1978</f>
        <v>4.1315200000000001</v>
      </c>
      <c r="G1978" s="2">
        <f>'Moving Avg'!F1978</f>
        <v>4.1521900000000009</v>
      </c>
      <c r="H1978" s="2">
        <f>'Moving Avg'!G1978</f>
        <v>4.3898559999999982</v>
      </c>
      <c r="I1978" s="2">
        <f>'Moving Avg'!H1978</f>
        <v>4.6661234999999985</v>
      </c>
      <c r="J1978" s="6" t="str">
        <f>OBV!F1978</f>
        <v>BEARISH</v>
      </c>
      <c r="K1978" s="6" t="str">
        <f>OBV!G1978</f>
        <v>WEAK</v>
      </c>
      <c r="L1978" s="6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4.1063999999999998</v>
      </c>
      <c r="C1979" s="2">
        <f>RSI!I1979</f>
        <v>33.963676437328402</v>
      </c>
      <c r="D1979" s="2">
        <f>MACD!E1979</f>
        <v>-1.4969421705854913E-2</v>
      </c>
      <c r="E1979" s="2">
        <f>MACD!F1979</f>
        <v>2.0828506792703119E-2</v>
      </c>
      <c r="F1979" s="2">
        <f>'Moving Avg'!D1979</f>
        <v>4.1226600000000007</v>
      </c>
      <c r="G1979" s="2">
        <f>'Moving Avg'!F1979</f>
        <v>4.1433300000000006</v>
      </c>
      <c r="H1979" s="2">
        <f>'Moving Avg'!G1979</f>
        <v>4.3812879999999987</v>
      </c>
      <c r="I1979" s="2">
        <f>'Moving Avg'!H1979</f>
        <v>4.6628669999999977</v>
      </c>
      <c r="J1979" s="6" t="str">
        <f>OBV!F1979</f>
        <v>BEARISH</v>
      </c>
      <c r="K1979" s="6" t="str">
        <f>OBV!G1979</f>
        <v>WEAK</v>
      </c>
      <c r="L1979" s="6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4.0990000000000002</v>
      </c>
      <c r="C1980" s="2">
        <f>RSI!I1980</f>
        <v>33.314788577248706</v>
      </c>
      <c r="D1980" s="2">
        <f>MACD!E1980</f>
        <v>-8.9511326430988802E-3</v>
      </c>
      <c r="E1980" s="2">
        <f>MACD!F1980</f>
        <v>1.4872578905542722E-2</v>
      </c>
      <c r="F1980" s="2">
        <f>'Moving Avg'!D1980</f>
        <v>4.1123199999999995</v>
      </c>
      <c r="G1980" s="2">
        <f>'Moving Avg'!F1980</f>
        <v>4.1403750000000006</v>
      </c>
      <c r="H1980" s="2">
        <f>'Moving Avg'!G1980</f>
        <v>4.3733119999999985</v>
      </c>
      <c r="I1980" s="2">
        <f>'Moving Avg'!H1980</f>
        <v>4.6594744999999982</v>
      </c>
      <c r="J1980" s="6" t="str">
        <f>OBV!F1980</f>
        <v>BEARISH</v>
      </c>
      <c r="K1980" s="6" t="str">
        <f>OBV!G1980</f>
        <v>WEAK</v>
      </c>
      <c r="L1980" s="6" t="str">
        <f>OBV!H1980</f>
        <v>CONFIRMED BEARISH</v>
      </c>
    </row>
    <row r="1981" spans="1:12" ht="13.5" x14ac:dyDescent="0.25">
      <c r="A1981" s="3">
        <f>RSI!A1981</f>
        <v>44890</v>
      </c>
      <c r="B1981" s="2">
        <f>RSI!B1981</f>
        <v>4.0990000000000002</v>
      </c>
      <c r="C1981" s="2">
        <f>RSI!I1981</f>
        <v>33.314788577248706</v>
      </c>
      <c r="D1981" s="2">
        <f>MACD!E1981</f>
        <v>-3.1242550851775519E-3</v>
      </c>
      <c r="E1981" s="2">
        <f>MACD!F1981</f>
        <v>1.1273212107398668E-2</v>
      </c>
      <c r="F1981" s="2">
        <f>'Moving Avg'!D1981</f>
        <v>4.1078799999999998</v>
      </c>
      <c r="G1981" s="2">
        <f>'Moving Avg'!F1981</f>
        <v>4.1388950000000007</v>
      </c>
      <c r="H1981" s="2">
        <f>'Moving Avg'!G1981</f>
        <v>4.3637099999999984</v>
      </c>
      <c r="I1981" s="2">
        <f>'Moving Avg'!H1981</f>
        <v>4.6560159999999984</v>
      </c>
      <c r="J1981" s="6" t="str">
        <f>OBV!F1981</f>
        <v>BEARISH</v>
      </c>
      <c r="K1981" s="6" t="str">
        <f>OBV!G1981</f>
        <v>NEUTRAL</v>
      </c>
      <c r="L1981" s="6" t="str">
        <f>OBV!H1981</f>
        <v>CONFIRMED BEARISH</v>
      </c>
    </row>
    <row r="1982" spans="1:12" ht="13.5" x14ac:dyDescent="0.25">
      <c r="A1982" s="3">
        <f>RSI!A1982</f>
        <v>44893</v>
      </c>
      <c r="B1982" s="2">
        <f>RSI!B1982</f>
        <v>4.0621</v>
      </c>
      <c r="C1982" s="2">
        <f>RSI!I1982</f>
        <v>30.000107298117783</v>
      </c>
      <c r="D1982" s="2">
        <f>MACD!E1982</f>
        <v>4.0965094412293013E-3</v>
      </c>
      <c r="E1982" s="2">
        <f>MACD!F1982</f>
        <v>9.8378715741647953E-3</v>
      </c>
      <c r="F1982" s="2">
        <f>'Moving Avg'!D1982</f>
        <v>4.0975400000000004</v>
      </c>
      <c r="G1982" s="2">
        <f>'Moving Avg'!F1982</f>
        <v>4.1388950000000007</v>
      </c>
      <c r="H1982" s="2">
        <f>'Moving Avg'!G1982</f>
        <v>4.3536659999999987</v>
      </c>
      <c r="I1982" s="2">
        <f>'Moving Avg'!H1982</f>
        <v>4.652273499999998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4.0990000000000002</v>
      </c>
      <c r="C1983" s="2">
        <f>RSI!I1983</f>
        <v>36.774659227344422</v>
      </c>
      <c r="D1983" s="2">
        <f>MACD!E1983</f>
        <v>8.3207949312500418E-3</v>
      </c>
      <c r="E1983" s="2">
        <f>MACD!F1983</f>
        <v>9.5344562455818467E-3</v>
      </c>
      <c r="F1983" s="2">
        <f>'Moving Avg'!D1983</f>
        <v>4.0931000000000006</v>
      </c>
      <c r="G1983" s="2">
        <f>'Moving Avg'!F1983</f>
        <v>4.1388950000000007</v>
      </c>
      <c r="H1983" s="2">
        <f>'Moving Avg'!G1983</f>
        <v>4.3449499999999981</v>
      </c>
      <c r="I1983" s="2">
        <f>'Moving Avg'!H1983</f>
        <v>4.6484844999999986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</row>
    <row r="1984" spans="1:12" ht="13.5" x14ac:dyDescent="0.25">
      <c r="A1984" s="3">
        <f>RSI!A1984</f>
        <v>44895</v>
      </c>
      <c r="B1984" s="2">
        <f>RSI!B1984</f>
        <v>4.0915999999999997</v>
      </c>
      <c r="C1984" s="2">
        <f>RSI!I1984</f>
        <v>36.021757765834842</v>
      </c>
      <c r="D1984" s="2">
        <f>MACD!E1984</f>
        <v>8.4563941621063066E-3</v>
      </c>
      <c r="E1984" s="2">
        <f>MACD!F1984</f>
        <v>9.318843828886739E-3</v>
      </c>
      <c r="F1984" s="2">
        <f>'Moving Avg'!D1984</f>
        <v>4.0901399999999999</v>
      </c>
      <c r="G1984" s="2">
        <f>'Moving Avg'!F1984</f>
        <v>4.1329850000000006</v>
      </c>
      <c r="H1984" s="2">
        <f>'Moving Avg'!G1984</f>
        <v>4.3354959999999991</v>
      </c>
      <c r="I1984" s="2">
        <f>'Moving Avg'!H1984</f>
        <v>4.6448894999999979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4.1359000000000004</v>
      </c>
      <c r="C1985" s="2">
        <f>RSI!I1985</f>
        <v>43.481696947178158</v>
      </c>
      <c r="D1985" s="2">
        <f>MACD!E1985</f>
        <v>5.8582865035230469E-3</v>
      </c>
      <c r="E1985" s="2">
        <f>MACD!F1985</f>
        <v>8.6267323638140013E-3</v>
      </c>
      <c r="F1985" s="2">
        <f>'Moving Avg'!D1985</f>
        <v>4.0975200000000003</v>
      </c>
      <c r="G1985" s="2">
        <f>'Moving Avg'!F1985</f>
        <v>4.1296600000000003</v>
      </c>
      <c r="H1985" s="2">
        <f>'Moving Avg'!G1985</f>
        <v>4.3269279999999988</v>
      </c>
      <c r="I1985" s="2">
        <f>'Moving Avg'!H1985</f>
        <v>4.6415494999999991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</row>
    <row r="1986" spans="1:12" ht="13.5" x14ac:dyDescent="0.25">
      <c r="A1986" s="3">
        <f>RSI!A1986</f>
        <v>44897</v>
      </c>
      <c r="B1986" s="2">
        <f>RSI!B1986</f>
        <v>4.0621</v>
      </c>
      <c r="C1986" s="2">
        <f>RSI!I1986</f>
        <v>35.959367553846434</v>
      </c>
      <c r="D1986" s="2">
        <f>MACD!E1986</f>
        <v>4.8528370672702437E-3</v>
      </c>
      <c r="E1986" s="2">
        <f>MACD!F1986</f>
        <v>7.8719533045052501E-3</v>
      </c>
      <c r="F1986" s="2">
        <f>'Moving Avg'!D1986</f>
        <v>4.0901399999999999</v>
      </c>
      <c r="G1986" s="2">
        <f>'Moving Avg'!F1986</f>
        <v>4.1296600000000003</v>
      </c>
      <c r="H1986" s="2">
        <f>'Moving Avg'!G1986</f>
        <v>4.3170319999999984</v>
      </c>
      <c r="I1986" s="2">
        <f>'Moving Avg'!H1986</f>
        <v>4.6378404999999994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4.0621</v>
      </c>
      <c r="C1987" s="2">
        <f>RSI!I1987</f>
        <v>35.959367553846434</v>
      </c>
      <c r="D1987" s="2">
        <f>MACD!E1987</f>
        <v>3.5448315309780654E-3</v>
      </c>
      <c r="E1987" s="2">
        <f>MACD!F1987</f>
        <v>7.006528949799814E-3</v>
      </c>
      <c r="F1987" s="2">
        <f>'Moving Avg'!D1987</f>
        <v>4.0901399999999999</v>
      </c>
      <c r="G1987" s="2">
        <f>'Moving Avg'!F1987</f>
        <v>4.129290000000001</v>
      </c>
      <c r="H1987" s="2">
        <f>'Moving Avg'!G1987</f>
        <v>4.3077259999999988</v>
      </c>
      <c r="I1987" s="2">
        <f>'Moving Avg'!H1987</f>
        <v>4.6343624999999982</v>
      </c>
      <c r="J1987" s="6" t="str">
        <f>OBV!F1987</f>
        <v>BEARISH</v>
      </c>
      <c r="K1987" s="6" t="str">
        <f>OBV!G1987</f>
        <v>NEUTRAL</v>
      </c>
      <c r="L1987" s="6" t="str">
        <f>OBV!H1987</f>
        <v>NEUTRAL</v>
      </c>
    </row>
    <row r="1988" spans="1:12" ht="13.5" x14ac:dyDescent="0.25">
      <c r="A1988" s="3">
        <f>RSI!A1988</f>
        <v>44901</v>
      </c>
      <c r="B1988" s="2">
        <f>RSI!B1988</f>
        <v>4.0547000000000004</v>
      </c>
      <c r="C1988" s="2">
        <f>RSI!I1988</f>
        <v>35.25019469426222</v>
      </c>
      <c r="D1988" s="2">
        <f>MACD!E1988</f>
        <v>4.7554274039001143E-3</v>
      </c>
      <c r="E1988" s="2">
        <f>MACD!F1988</f>
        <v>6.5563086406198751E-3</v>
      </c>
      <c r="F1988" s="2">
        <f>'Moving Avg'!D1988</f>
        <v>4.0812800000000005</v>
      </c>
      <c r="G1988" s="2">
        <f>'Moving Avg'!F1988</f>
        <v>4.1226450000000003</v>
      </c>
      <c r="H1988" s="2">
        <f>'Moving Avg'!G1988</f>
        <v>4.298715999999998</v>
      </c>
      <c r="I1988" s="2">
        <f>'Moving Avg'!H1988</f>
        <v>4.6308804999999991</v>
      </c>
      <c r="J1988" s="6" t="str">
        <f>OBV!F1988</f>
        <v>BEARISH</v>
      </c>
      <c r="K1988" s="6" t="str">
        <f>OBV!G1988</f>
        <v>NEUTRAL</v>
      </c>
      <c r="L1988" s="6" t="str">
        <f>OBV!H1988</f>
        <v>CONFIRMED BEARISH</v>
      </c>
    </row>
    <row r="1989" spans="1:12" ht="13.5" x14ac:dyDescent="0.25">
      <c r="A1989" s="3">
        <f>RSI!A1989</f>
        <v>44902</v>
      </c>
      <c r="B1989" s="2">
        <f>RSI!B1989</f>
        <v>4.0547000000000004</v>
      </c>
      <c r="C1989" s="2">
        <f>RSI!I1989</f>
        <v>35.25019469426222</v>
      </c>
      <c r="D1989" s="2">
        <f>MACD!E1989</f>
        <v>4.1306187299339214E-3</v>
      </c>
      <c r="E1989" s="2">
        <f>MACD!F1989</f>
        <v>6.0711706584826849E-3</v>
      </c>
      <c r="F1989" s="2">
        <f>'Moving Avg'!D1989</f>
        <v>4.0739000000000001</v>
      </c>
      <c r="G1989" s="2">
        <f>'Moving Avg'!F1989</f>
        <v>4.1160000000000005</v>
      </c>
      <c r="H1989" s="2">
        <f>'Moving Avg'!G1989</f>
        <v>4.2898539999999983</v>
      </c>
      <c r="I1989" s="2">
        <f>'Moving Avg'!H1989</f>
        <v>4.6273984999999982</v>
      </c>
      <c r="J1989" s="6" t="str">
        <f>OBV!F1989</f>
        <v>BULLISH</v>
      </c>
      <c r="K1989" s="6" t="str">
        <f>OBV!G1989</f>
        <v>NEUTRAL</v>
      </c>
      <c r="L1989" s="6" t="str">
        <f>OBV!H1989</f>
        <v>BULLISH DIVERGENCE</v>
      </c>
    </row>
    <row r="1990" spans="1:12" ht="13.5" x14ac:dyDescent="0.25">
      <c r="A1990" s="3">
        <f>RSI!A1990</f>
        <v>44903</v>
      </c>
      <c r="B1990" s="2">
        <f>RSI!B1990</f>
        <v>3.9882</v>
      </c>
      <c r="C1990" s="2">
        <f>RSI!I1990</f>
        <v>29.240135667663026</v>
      </c>
      <c r="D1990" s="2">
        <f>MACD!E1990</f>
        <v>7.9706618630961401E-3</v>
      </c>
      <c r="E1990" s="2">
        <f>MACD!F1990</f>
        <v>6.4510688994053765E-3</v>
      </c>
      <c r="F1990" s="2">
        <f>'Moving Avg'!D1990</f>
        <v>4.0443600000000002</v>
      </c>
      <c r="G1990" s="2">
        <f>'Moving Avg'!F1990</f>
        <v>4.1060299999999996</v>
      </c>
      <c r="H1990" s="2">
        <f>'Moving Avg'!G1990</f>
        <v>4.2803999999999984</v>
      </c>
      <c r="I1990" s="2">
        <f>'Moving Avg'!H1990</f>
        <v>4.6235509999999991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</row>
    <row r="1991" spans="1:12" ht="13.5" x14ac:dyDescent="0.25">
      <c r="A1991" s="3">
        <f>RSI!A1991</f>
        <v>44904</v>
      </c>
      <c r="B1991" s="2">
        <f>RSI!B1991</f>
        <v>3.9807999999999999</v>
      </c>
      <c r="C1991" s="2">
        <f>RSI!I1991</f>
        <v>28.654662134482535</v>
      </c>
      <c r="D1991" s="2">
        <f>MACD!E1991</f>
        <v>1.2699235122831887E-2</v>
      </c>
      <c r="E1991" s="2">
        <f>MACD!F1991</f>
        <v>7.7007021440906789E-3</v>
      </c>
      <c r="F1991" s="2">
        <f>'Moving Avg'!D1991</f>
        <v>4.0281000000000002</v>
      </c>
      <c r="G1991" s="2">
        <f>'Moving Avg'!F1991</f>
        <v>4.0956900000000003</v>
      </c>
      <c r="H1991" s="2">
        <f>'Moving Avg'!G1991</f>
        <v>4.2700599999999982</v>
      </c>
      <c r="I1991" s="2">
        <f>'Moving Avg'!H1991</f>
        <v>4.6196664999999983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</row>
    <row r="1992" spans="1:12" ht="13.5" x14ac:dyDescent="0.25">
      <c r="A1992" s="3">
        <f>RSI!A1992</f>
        <v>44907</v>
      </c>
      <c r="B1992" s="2">
        <f>RSI!B1992</f>
        <v>3.7444999999999999</v>
      </c>
      <c r="C1992" s="2">
        <f>RSI!I1992</f>
        <v>16.9698366415181</v>
      </c>
      <c r="D1992" s="2">
        <f>MACD!E1992</f>
        <v>2.9433026307834176E-2</v>
      </c>
      <c r="E1992" s="2">
        <f>MACD!F1992</f>
        <v>1.2047166976839378E-2</v>
      </c>
      <c r="F1992" s="2">
        <f>'Moving Avg'!D1992</f>
        <v>3.9645799999999993</v>
      </c>
      <c r="G1992" s="2">
        <f>'Moving Avg'!F1992</f>
        <v>4.073900000000001</v>
      </c>
      <c r="H1992" s="2">
        <f>'Moving Avg'!G1992</f>
        <v>4.2558799999999986</v>
      </c>
      <c r="I1992" s="2">
        <f>'Moving Avg'!H1992</f>
        <v>4.6146334999999992</v>
      </c>
      <c r="J1992" s="6" t="str">
        <f>OBV!F1992</f>
        <v>BEARISH</v>
      </c>
      <c r="K1992" s="6" t="str">
        <f>OBV!G1992</f>
        <v>NEUTRAL</v>
      </c>
      <c r="L1992" s="6" t="str">
        <f>OBV!H1992</f>
        <v>CONFIRMED BEARISH</v>
      </c>
    </row>
    <row r="1993" spans="1:12" ht="13.5" x14ac:dyDescent="0.25">
      <c r="A1993" s="3">
        <f>RSI!A1993</f>
        <v>44908</v>
      </c>
      <c r="B1993" s="2">
        <f>RSI!B1993</f>
        <v>3.8921999999999999</v>
      </c>
      <c r="C1993" s="2">
        <f>RSI!I1993</f>
        <v>34.852304515038526</v>
      </c>
      <c r="D1993" s="2">
        <f>MACD!E1993</f>
        <v>4.0563682919357191E-2</v>
      </c>
      <c r="E1993" s="2">
        <f>MACD!F1993</f>
        <v>1.7750470165342942E-2</v>
      </c>
      <c r="F1993" s="2">
        <f>'Moving Avg'!D1993</f>
        <v>3.93208</v>
      </c>
      <c r="G1993" s="2">
        <f>'Moving Avg'!F1993</f>
        <v>4.059495000000001</v>
      </c>
      <c r="H1993" s="2">
        <f>'Moving Avg'!G1993</f>
        <v>4.242881999999998</v>
      </c>
      <c r="I1993" s="2">
        <f>'Moving Avg'!H1993</f>
        <v>4.6103389999999989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3.7667000000000002</v>
      </c>
      <c r="C1994" s="2">
        <f>RSI!I1994</f>
        <v>29.114466192251442</v>
      </c>
      <c r="D1994" s="2">
        <f>MACD!E1994</f>
        <v>5.9336548550385615E-2</v>
      </c>
      <c r="E1994" s="2">
        <f>MACD!F1994</f>
        <v>2.6067685842351477E-2</v>
      </c>
      <c r="F1994" s="2">
        <f>'Moving Avg'!D1994</f>
        <v>3.8744799999999997</v>
      </c>
      <c r="G1994" s="2">
        <f>'Moving Avg'!F1994</f>
        <v>4.0402950000000013</v>
      </c>
      <c r="H1994" s="2">
        <f>'Moving Avg'!G1994</f>
        <v>4.226633999999998</v>
      </c>
      <c r="I1994" s="2">
        <f>'Moving Avg'!H1994</f>
        <v>4.6054829999999995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3.8405</v>
      </c>
      <c r="C1995" s="2">
        <f>RSI!I1995</f>
        <v>35.8071566491124</v>
      </c>
      <c r="D1995" s="2">
        <f>MACD!E1995</f>
        <v>7.8419716226543201E-2</v>
      </c>
      <c r="E1995" s="2">
        <f>MACD!F1995</f>
        <v>3.6538091919189823E-2</v>
      </c>
      <c r="F1995" s="2">
        <f>'Moving Avg'!D1995</f>
        <v>3.8449399999999998</v>
      </c>
      <c r="G1995" s="2">
        <f>'Moving Avg'!F1995</f>
        <v>4.0247849999999996</v>
      </c>
      <c r="H1995" s="2">
        <f>'Moving Avg'!G1995</f>
        <v>4.2118619999999982</v>
      </c>
      <c r="I1995" s="2">
        <f>'Moving Avg'!H1995</f>
        <v>4.6011284999999988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3.8774000000000002</v>
      </c>
      <c r="C1996" s="2">
        <f>RSI!I1996</f>
        <v>38.912775851624595</v>
      </c>
      <c r="D1996" s="2">
        <f>MACD!E1996</f>
        <v>8.1756446272233774E-2</v>
      </c>
      <c r="E1996" s="2">
        <f>MACD!F1996</f>
        <v>4.5581762789798613E-2</v>
      </c>
      <c r="F1996" s="2">
        <f>'Moving Avg'!D1996</f>
        <v>3.8242600000000002</v>
      </c>
      <c r="G1996" s="2">
        <f>'Moving Avg'!F1996</f>
        <v>4.0125950000000001</v>
      </c>
      <c r="H1996" s="2">
        <f>'Moving Avg'!G1996</f>
        <v>4.1978279999999986</v>
      </c>
      <c r="I1996" s="2">
        <f>'Moving Avg'!H1996</f>
        <v>4.5970575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</row>
    <row r="1997" spans="1:12" ht="13.5" x14ac:dyDescent="0.25">
      <c r="A1997" s="3">
        <f>RSI!A1997</f>
        <v>44914</v>
      </c>
      <c r="B1997" s="2">
        <f>RSI!B1997</f>
        <v>3.8774000000000002</v>
      </c>
      <c r="C1997" s="2">
        <f>RSI!I1997</f>
        <v>38.912775851624595</v>
      </c>
      <c r="D1997" s="2">
        <f>MACD!E1997</f>
        <v>8.5543839370455288E-2</v>
      </c>
      <c r="E1997" s="2">
        <f>MACD!F1997</f>
        <v>5.3574178105929945E-2</v>
      </c>
      <c r="F1997" s="2">
        <f>'Moving Avg'!D1997</f>
        <v>3.8508400000000003</v>
      </c>
      <c r="G1997" s="2">
        <f>'Moving Avg'!F1997</f>
        <v>4.0007749999999991</v>
      </c>
      <c r="H1997" s="2">
        <f>'Moving Avg'!G1997</f>
        <v>4.1837939999999989</v>
      </c>
      <c r="I1997" s="2">
        <f>'Moving Avg'!H1997</f>
        <v>4.5927219999999993</v>
      </c>
      <c r="J1997" s="6" t="str">
        <f>OBV!F1997</f>
        <v>BULLISH</v>
      </c>
      <c r="K1997" s="6" t="str">
        <f>OBV!G1997</f>
        <v>NEUTRAL</v>
      </c>
      <c r="L1997" s="6" t="str">
        <f>OBV!H1997</f>
        <v>CONFIRMED BULLISH</v>
      </c>
    </row>
    <row r="1998" spans="1:12" ht="13.5" x14ac:dyDescent="0.25">
      <c r="A1998" s="3">
        <f>RSI!A1998</f>
        <v>44915</v>
      </c>
      <c r="B1998" s="2">
        <f>RSI!B1998</f>
        <v>3.8774000000000002</v>
      </c>
      <c r="C1998" s="2">
        <f>RSI!I1998</f>
        <v>38.912775851624595</v>
      </c>
      <c r="D1998" s="2">
        <f>MACD!E1998</f>
        <v>8.8502693343473382E-2</v>
      </c>
      <c r="E1998" s="2">
        <f>MACD!F1998</f>
        <v>6.055988115343864E-2</v>
      </c>
      <c r="F1998" s="2">
        <f>'Moving Avg'!D1998</f>
        <v>3.84788</v>
      </c>
      <c r="G1998" s="2">
        <f>'Moving Avg'!F1998</f>
        <v>3.9885849999999996</v>
      </c>
      <c r="H1998" s="2">
        <f>'Moving Avg'!G1998</f>
        <v>4.1691699999999976</v>
      </c>
      <c r="I1998" s="2">
        <f>'Moving Avg'!H1998</f>
        <v>4.5883534999999993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3.8331</v>
      </c>
      <c r="C1999" s="2">
        <f>RSI!I1999</f>
        <v>36.280868056953686</v>
      </c>
      <c r="D1999" s="2">
        <f>MACD!E1999</f>
        <v>9.5114300378248195E-2</v>
      </c>
      <c r="E1999" s="2">
        <f>MACD!F1999</f>
        <v>6.7470764998400559E-2</v>
      </c>
      <c r="F1999" s="2">
        <f>'Moving Avg'!D1999</f>
        <v>3.8611599999999995</v>
      </c>
      <c r="G1999" s="2">
        <f>'Moving Avg'!F1999</f>
        <v>3.9749199999999996</v>
      </c>
      <c r="H1999" s="2">
        <f>'Moving Avg'!G1999</f>
        <v>4.1536599999999977</v>
      </c>
      <c r="I1999" s="2">
        <f>'Moving Avg'!H1999</f>
        <v>4.5837964999999992</v>
      </c>
      <c r="J1999" s="6" t="str">
        <f>OBV!F1999</f>
        <v>BULLISH</v>
      </c>
      <c r="K1999" s="6" t="str">
        <f>OBV!G1999</f>
        <v>NEUTRAL</v>
      </c>
      <c r="L1999" s="6" t="str">
        <f>OBV!H1999</f>
        <v>CONFIRMED BULLISH</v>
      </c>
    </row>
    <row r="2000" spans="1:12" ht="13.5" x14ac:dyDescent="0.25">
      <c r="A2000" s="3">
        <f>RSI!A2000</f>
        <v>44917</v>
      </c>
      <c r="B2000" s="2">
        <f>RSI!B2000</f>
        <v>3.8331</v>
      </c>
      <c r="C2000" s="2">
        <f>RSI!I2000</f>
        <v>36.2808680569537</v>
      </c>
      <c r="D2000" s="2">
        <f>MACD!E2000</f>
        <v>9.1504997623405249E-2</v>
      </c>
      <c r="E2000" s="2">
        <f>MACD!F2000</f>
        <v>7.2277611523401494E-2</v>
      </c>
      <c r="F2000" s="2">
        <f>'Moving Avg'!D2000</f>
        <v>3.85968</v>
      </c>
      <c r="G2000" s="2">
        <f>'Moving Avg'!F2000</f>
        <v>3.9616250000000002</v>
      </c>
      <c r="H2000" s="2">
        <f>'Moving Avg'!G2000</f>
        <v>4.1380019999999975</v>
      </c>
      <c r="I2000" s="2">
        <f>'Moving Avg'!H2000</f>
        <v>4.5791734999999996</v>
      </c>
      <c r="J2000" s="6" t="str">
        <f>OBV!F2000</f>
        <v>BULLISH</v>
      </c>
      <c r="K2000" s="6" t="str">
        <f>OBV!G2000</f>
        <v>NEUTRAL</v>
      </c>
      <c r="L2000" s="6" t="str">
        <f>OBV!H2000</f>
        <v>BULLISH DIVERGENCE</v>
      </c>
    </row>
    <row r="2001" spans="1:12" ht="13.5" x14ac:dyDescent="0.25">
      <c r="A2001" s="3">
        <f>RSI!A2001</f>
        <v>44918</v>
      </c>
      <c r="B2001" s="2">
        <f>RSI!B2001</f>
        <v>3.6928000000000001</v>
      </c>
      <c r="C2001" s="2">
        <f>RSI!I2001</f>
        <v>29.061225532854664</v>
      </c>
      <c r="D2001" s="2">
        <f>MACD!E2001</f>
        <v>9.8656056745697107E-2</v>
      </c>
      <c r="E2001" s="2">
        <f>MACD!F2001</f>
        <v>7.7553300567860625E-2</v>
      </c>
      <c r="F2001" s="2">
        <f>'Moving Avg'!D2001</f>
        <v>3.8227600000000002</v>
      </c>
      <c r="G2001" s="2">
        <f>'Moving Avg'!F2001</f>
        <v>3.9413150000000008</v>
      </c>
      <c r="H2001" s="2">
        <f>'Moving Avg'!G2001</f>
        <v>4.1193899999999992</v>
      </c>
      <c r="I2001" s="2">
        <f>'Moving Avg'!H2001</f>
        <v>4.5737829999999988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3.7667000000000002</v>
      </c>
      <c r="C2002" s="2">
        <f>RSI!I2002</f>
        <v>36.256470470599822</v>
      </c>
      <c r="D2002" s="2">
        <f>MACD!E2002</f>
        <v>6.4588583901388219E-2</v>
      </c>
      <c r="E2002" s="2">
        <f>MACD!F2002</f>
        <v>7.496035723456615E-2</v>
      </c>
      <c r="F2002" s="2">
        <f>'Moving Avg'!D2002</f>
        <v>3.8006199999999999</v>
      </c>
      <c r="G2002" s="2">
        <f>'Moving Avg'!F2002</f>
        <v>3.9265450000000008</v>
      </c>
      <c r="H2002" s="2">
        <f>'Moving Avg'!G2002</f>
        <v>4.1022559999999988</v>
      </c>
      <c r="I2002" s="2">
        <f>'Moving Avg'!H2002</f>
        <v>4.5688609999999992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3.7667000000000002</v>
      </c>
      <c r="C2003" s="2">
        <f>RSI!I2003</f>
        <v>36.256470470599822</v>
      </c>
      <c r="D2003" s="2">
        <f>MACD!E2003</f>
        <v>5.9631577155546456E-2</v>
      </c>
      <c r="E2003" s="2">
        <f>MACD!F2003</f>
        <v>7.1894601218762219E-2</v>
      </c>
      <c r="F2003" s="2">
        <f>'Moving Avg'!D2003</f>
        <v>3.7784800000000005</v>
      </c>
      <c r="G2003" s="2">
        <f>'Moving Avg'!F2003</f>
        <v>3.9099300000000006</v>
      </c>
      <c r="H2003" s="2">
        <f>'Moving Avg'!G2003</f>
        <v>4.0851219999999993</v>
      </c>
      <c r="I2003" s="2">
        <f>'Moving Avg'!H2003</f>
        <v>4.5640049999999981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3.6928000000000001</v>
      </c>
      <c r="C2004" s="2">
        <f>RSI!I2004</f>
        <v>32.440391490086924</v>
      </c>
      <c r="D2004" s="2">
        <f>MACD!E2004</f>
        <v>4.2664901475407468E-2</v>
      </c>
      <c r="E2004" s="2">
        <f>MACD!F2004</f>
        <v>6.6048661270091277E-2</v>
      </c>
      <c r="F2004" s="2">
        <f>'Moving Avg'!D2004</f>
        <v>3.7504199999999996</v>
      </c>
      <c r="G2004" s="2">
        <f>'Moving Avg'!F2004</f>
        <v>3.8899900000000009</v>
      </c>
      <c r="H2004" s="2">
        <f>'Moving Avg'!G2004</f>
        <v>4.0666579999999994</v>
      </c>
      <c r="I2004" s="2">
        <f>'Moving Avg'!H2004</f>
        <v>4.5587464999999998</v>
      </c>
      <c r="J2004" s="6" t="str">
        <f>OBV!F2004</f>
        <v>BEARISH</v>
      </c>
      <c r="K2004" s="6" t="str">
        <f>OBV!G2004</f>
        <v>WEAK</v>
      </c>
      <c r="L2004" s="6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3.7593000000000001</v>
      </c>
      <c r="C2005" s="2">
        <f>RSI!I2005</f>
        <v>38.693555908580819</v>
      </c>
      <c r="D2005" s="2">
        <f>MACD!E2005</f>
        <v>3.6155797720593075E-2</v>
      </c>
      <c r="E2005" s="2">
        <f>MACD!F2005</f>
        <v>6.0070088560191637E-2</v>
      </c>
      <c r="F2005" s="2">
        <f>'Moving Avg'!D2005</f>
        <v>3.7356600000000002</v>
      </c>
      <c r="G2005" s="2">
        <f>'Moving Avg'!F2005</f>
        <v>3.8711599999999997</v>
      </c>
      <c r="H2005" s="2">
        <f>'Moving Avg'!G2005</f>
        <v>4.0496720000000002</v>
      </c>
      <c r="I2005" s="2">
        <f>'Moving Avg'!H2005</f>
        <v>4.5538865000000008</v>
      </c>
      <c r="J2005" s="6" t="str">
        <f>OBV!F2005</f>
        <v>BEARISH</v>
      </c>
      <c r="K2005" s="6" t="str">
        <f>OBV!G2005</f>
        <v>WEAK</v>
      </c>
      <c r="L2005" s="6" t="str">
        <f>OBV!H2005</f>
        <v>CONFIRMED BEARISH</v>
      </c>
    </row>
    <row r="2006" spans="1:12" ht="13.5" x14ac:dyDescent="0.25">
      <c r="A2006" s="3">
        <f>RSI!A2006</f>
        <v>44925</v>
      </c>
      <c r="B2006" s="2">
        <f>RSI!B2006</f>
        <v>3.8331</v>
      </c>
      <c r="C2006" s="2">
        <f>RSI!I2006</f>
        <v>44.799782454314396</v>
      </c>
      <c r="D2006" s="2">
        <f>MACD!E2006</f>
        <v>3.1779653209321523E-2</v>
      </c>
      <c r="E2006" s="2">
        <f>MACD!F2006</f>
        <v>5.4412001490017618E-2</v>
      </c>
      <c r="F2006" s="2">
        <f>'Moving Avg'!D2006</f>
        <v>3.7637200000000002</v>
      </c>
      <c r="G2006" s="2">
        <f>'Moving Avg'!F2006</f>
        <v>3.8597100000000006</v>
      </c>
      <c r="H2006" s="2">
        <f>'Moving Avg'!G2006</f>
        <v>4.0343099999999996</v>
      </c>
      <c r="I2006" s="2">
        <f>'Moving Avg'!H2006</f>
        <v>4.5493954999999993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3.8035999999999999</v>
      </c>
      <c r="C2007" s="2">
        <f>RSI!I2007</f>
        <v>42.957907094459038</v>
      </c>
      <c r="D2007" s="2">
        <f>MACD!E2007</f>
        <v>3.0678917159643326E-2</v>
      </c>
      <c r="E2007" s="2">
        <f>MACD!F2007</f>
        <v>4.9665384623942765E-2</v>
      </c>
      <c r="F2007" s="2">
        <f>'Moving Avg'!D2007</f>
        <v>3.7710999999999997</v>
      </c>
      <c r="G2007" s="2">
        <f>'Moving Avg'!F2007</f>
        <v>3.8467849999999997</v>
      </c>
      <c r="H2007" s="2">
        <f>'Moving Avg'!G2007</f>
        <v>4.0220499999999992</v>
      </c>
      <c r="I2007" s="2">
        <f>'Moving Avg'!H2007</f>
        <v>4.5447569999999997</v>
      </c>
      <c r="J2007" s="6" t="str">
        <f>OBV!F2007</f>
        <v>BEARISH</v>
      </c>
      <c r="K2007" s="6" t="str">
        <f>OBV!G2007</f>
        <v>NEUTRAL</v>
      </c>
      <c r="L2007" s="6" t="str">
        <f>OBV!H2007</f>
        <v>BEARISH DIVERGENCE</v>
      </c>
    </row>
    <row r="2008" spans="1:12" ht="13.5" x14ac:dyDescent="0.25">
      <c r="A2008" s="3">
        <f>RSI!A2008</f>
        <v>44929</v>
      </c>
      <c r="B2008" s="2">
        <f>RSI!B2008</f>
        <v>3.7370999999999999</v>
      </c>
      <c r="C2008" s="2">
        <f>RSI!I2008</f>
        <v>39.059433590734798</v>
      </c>
      <c r="D2008" s="2">
        <f>MACD!E2008</f>
        <v>3.5233851398104754E-2</v>
      </c>
      <c r="E2008" s="2">
        <f>MACD!F2008</f>
        <v>4.6779077978775167E-2</v>
      </c>
      <c r="F2008" s="2">
        <f>'Moving Avg'!D2008</f>
        <v>3.7651799999999995</v>
      </c>
      <c r="G2008" s="2">
        <f>'Moving Avg'!F2008</f>
        <v>3.830905</v>
      </c>
      <c r="H2008" s="2">
        <f>'Moving Avg'!G2008</f>
        <v>4.0106760000000001</v>
      </c>
      <c r="I2008" s="2">
        <f>'Moving Avg'!H2008</f>
        <v>4.5398524999999994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3.6779999999999999</v>
      </c>
      <c r="C2009" s="2">
        <f>RSI!I2009</f>
        <v>35.937988122464162</v>
      </c>
      <c r="D2009" s="2">
        <f>MACD!E2009</f>
        <v>3.7562260258459101E-2</v>
      </c>
      <c r="E2009" s="2">
        <f>MACD!F2009</f>
        <v>4.4935714434711956E-2</v>
      </c>
      <c r="F2009" s="2">
        <f>'Moving Avg'!D2009</f>
        <v>3.7622200000000001</v>
      </c>
      <c r="G2009" s="2">
        <f>'Moving Avg'!F2009</f>
        <v>3.8120699999999998</v>
      </c>
      <c r="H2009" s="2">
        <f>'Moving Avg'!G2009</f>
        <v>3.998564</v>
      </c>
      <c r="I2009" s="2">
        <f>'Moving Avg'!H2009</f>
        <v>4.5347184999999994</v>
      </c>
      <c r="J2009" s="6" t="str">
        <f>OBV!F2009</f>
        <v>BULLISH</v>
      </c>
      <c r="K2009" s="6" t="str">
        <f>OBV!G2009</f>
        <v>NEUTRAL</v>
      </c>
      <c r="L2009" s="6" t="str">
        <f>OBV!H2009</f>
        <v>BULLISH DIVERGENCE</v>
      </c>
    </row>
    <row r="2010" spans="1:12" ht="13.5" x14ac:dyDescent="0.25">
      <c r="A2010" s="3">
        <f>RSI!A2010</f>
        <v>44931</v>
      </c>
      <c r="B2010" s="2">
        <f>RSI!B2010</f>
        <v>3.6779999999999999</v>
      </c>
      <c r="C2010" s="2">
        <f>RSI!I2010</f>
        <v>35.937988122464162</v>
      </c>
      <c r="D2010" s="2">
        <f>MACD!E2010</f>
        <v>4.0725973636133173E-2</v>
      </c>
      <c r="E2010" s="2">
        <f>MACD!F2010</f>
        <v>4.4093766274996199E-2</v>
      </c>
      <c r="F2010" s="2">
        <f>'Moving Avg'!D2010</f>
        <v>3.7459600000000002</v>
      </c>
      <c r="G2010" s="2">
        <f>'Moving Avg'!F2010</f>
        <v>3.7965600000000004</v>
      </c>
      <c r="H2010" s="2">
        <f>'Moving Avg'!G2010</f>
        <v>3.9889620000000003</v>
      </c>
      <c r="I2010" s="2">
        <f>'Moving Avg'!H2010</f>
        <v>4.5296174999999996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3.7593000000000001</v>
      </c>
      <c r="C2011" s="2">
        <f>RSI!I2011</f>
        <v>43.182133606519486</v>
      </c>
      <c r="D2011" s="2">
        <f>MACD!E2011</f>
        <v>1.6901236554412336E-2</v>
      </c>
      <c r="E2011" s="2">
        <f>MACD!F2011</f>
        <v>3.8655260330879432E-2</v>
      </c>
      <c r="F2011" s="2">
        <f>'Moving Avg'!D2011</f>
        <v>3.7311999999999999</v>
      </c>
      <c r="G2011" s="2">
        <f>'Moving Avg'!F2011</f>
        <v>3.785485</v>
      </c>
      <c r="H2011" s="2">
        <f>'Moving Avg'!G2011</f>
        <v>3.981576</v>
      </c>
      <c r="I2011" s="2">
        <f>'Moving Avg'!H2011</f>
        <v>4.5251539999999997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3.6854</v>
      </c>
      <c r="C2012" s="2">
        <f>RSI!I2012</f>
        <v>38.878505560645017</v>
      </c>
      <c r="D2012" s="2">
        <f>MACD!E2012</f>
        <v>1.4127995404295657E-2</v>
      </c>
      <c r="E2012" s="2">
        <f>MACD!F2012</f>
        <v>3.3749807345562675E-2</v>
      </c>
      <c r="F2012" s="2">
        <f>'Moving Avg'!D2012</f>
        <v>3.70756</v>
      </c>
      <c r="G2012" s="2">
        <f>'Moving Avg'!F2012</f>
        <v>3.7825299999999999</v>
      </c>
      <c r="H2012" s="2">
        <f>'Moving Avg'!G2012</f>
        <v>3.9740419999999999</v>
      </c>
      <c r="I2012" s="2">
        <f>'Moving Avg'!H2012</f>
        <v>4.5203209999999991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3.6854</v>
      </c>
      <c r="C2013" s="2">
        <f>RSI!I2013</f>
        <v>38.878505560645017</v>
      </c>
      <c r="D2013" s="2">
        <f>MACD!E2013</f>
        <v>1.2720721051306505E-2</v>
      </c>
      <c r="E2013" s="2">
        <f>MACD!F2013</f>
        <v>2.9543990086711443E-2</v>
      </c>
      <c r="F2013" s="2">
        <f>'Moving Avg'!D2013</f>
        <v>3.6972200000000002</v>
      </c>
      <c r="G2013" s="2">
        <f>'Moving Avg'!F2013</f>
        <v>3.7721899999999997</v>
      </c>
      <c r="H2013" s="2">
        <f>'Moving Avg'!G2013</f>
        <v>3.96577</v>
      </c>
      <c r="I2013" s="2">
        <f>'Moving Avg'!H2013</f>
        <v>4.5154879999999995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3.7296999999999998</v>
      </c>
      <c r="C2014" s="2">
        <f>RSI!I2014</f>
        <v>42.839082700517444</v>
      </c>
      <c r="D2014" s="2">
        <f>MACD!E2014</f>
        <v>-2.2510263312498502E-3</v>
      </c>
      <c r="E2014" s="2">
        <f>MACD!F2014</f>
        <v>2.3184986803119187E-2</v>
      </c>
      <c r="F2014" s="2">
        <f>'Moving Avg'!D2014</f>
        <v>3.70756</v>
      </c>
      <c r="G2014" s="2">
        <f>'Moving Avg'!F2014</f>
        <v>3.7703399999999996</v>
      </c>
      <c r="H2014" s="2">
        <f>'Moving Avg'!G2014</f>
        <v>3.9561680000000008</v>
      </c>
      <c r="I2014" s="2">
        <f>'Moving Avg'!H2014</f>
        <v>4.5109094999999995</v>
      </c>
      <c r="J2014" s="6" t="str">
        <f>OBV!F2014</f>
        <v>BEARISH</v>
      </c>
      <c r="K2014" s="6" t="str">
        <f>OBV!G2014</f>
        <v>NEUTRAL</v>
      </c>
      <c r="L2014" s="6" t="str">
        <f>OBV!H2014</f>
        <v>BEARISH DIVERGENCE</v>
      </c>
    </row>
    <row r="2015" spans="1:12" ht="13.5" x14ac:dyDescent="0.25">
      <c r="A2015" s="3">
        <f>RSI!A2015</f>
        <v>44938</v>
      </c>
      <c r="B2015" s="2">
        <f>RSI!B2015</f>
        <v>3.7444999999999999</v>
      </c>
      <c r="C2015" s="2">
        <f>RSI!I2015</f>
        <v>44.141342629452019</v>
      </c>
      <c r="D2015" s="2">
        <f>MACD!E2015</f>
        <v>-5.2414150061159681E-3</v>
      </c>
      <c r="E2015" s="2">
        <f>MACD!F2015</f>
        <v>1.7499706441272158E-2</v>
      </c>
      <c r="F2015" s="2">
        <f>'Moving Avg'!D2015</f>
        <v>3.7208599999999996</v>
      </c>
      <c r="G2015" s="2">
        <f>'Moving Avg'!F2015</f>
        <v>3.7655400000000001</v>
      </c>
      <c r="H2015" s="2">
        <f>'Moving Avg'!G2015</f>
        <v>3.9470100000000001</v>
      </c>
      <c r="I2015" s="2">
        <f>'Moving Avg'!H2015</f>
        <v>4.5064714999999991</v>
      </c>
      <c r="J2015" s="6" t="str">
        <f>OBV!F2015</f>
        <v>BULLISH</v>
      </c>
      <c r="K2015" s="6" t="str">
        <f>OBV!G2015</f>
        <v>NEUTRAL</v>
      </c>
      <c r="L2015" s="6" t="str">
        <f>OBV!H2015</f>
        <v>CONFIRMED BULLISH</v>
      </c>
    </row>
    <row r="2016" spans="1:12" ht="13.5" x14ac:dyDescent="0.25">
      <c r="A2016" s="3">
        <f>RSI!A2016</f>
        <v>44939</v>
      </c>
      <c r="B2016" s="2">
        <f>RSI!B2016</f>
        <v>3.7370999999999999</v>
      </c>
      <c r="C2016" s="2">
        <f>RSI!I2016</f>
        <v>43.606404621956308</v>
      </c>
      <c r="D2016" s="2">
        <f>MACD!E2016</f>
        <v>4.5460743797427483E-3</v>
      </c>
      <c r="E2016" s="2">
        <f>MACD!F2016</f>
        <v>1.4908980028966278E-2</v>
      </c>
      <c r="F2016" s="2">
        <f>'Moving Avg'!D2016</f>
        <v>3.7164200000000003</v>
      </c>
      <c r="G2016" s="2">
        <f>'Moving Avg'!F2016</f>
        <v>3.7585250000000001</v>
      </c>
      <c r="H2016" s="2">
        <f>'Moving Avg'!G2016</f>
        <v>3.9405099999999993</v>
      </c>
      <c r="I2016" s="2">
        <f>'Moving Avg'!H2016</f>
        <v>4.5016329999999991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</row>
    <row r="2017" spans="1:12" ht="13.5" x14ac:dyDescent="0.25">
      <c r="A2017" s="3">
        <f>RSI!A2017</f>
        <v>44942</v>
      </c>
      <c r="B2017" s="2">
        <f>RSI!B2017</f>
        <v>3.6928000000000001</v>
      </c>
      <c r="C2017" s="2">
        <f>RSI!I2017</f>
        <v>40.446354366788775</v>
      </c>
      <c r="D2017" s="2">
        <f>MACD!E2017</f>
        <v>1.1999565216187502E-2</v>
      </c>
      <c r="E2017" s="2">
        <f>MACD!F2017</f>
        <v>1.4327097066410523E-2</v>
      </c>
      <c r="F2017" s="2">
        <f>'Moving Avg'!D2017</f>
        <v>3.7179000000000002</v>
      </c>
      <c r="G2017" s="2">
        <f>'Moving Avg'!F2017</f>
        <v>3.749295</v>
      </c>
      <c r="H2017" s="2">
        <f>'Moving Avg'!G2017</f>
        <v>3.9329759999999991</v>
      </c>
      <c r="I2017" s="2">
        <f>'Moving Avg'!H2017</f>
        <v>4.4965729999999997</v>
      </c>
      <c r="J2017" s="6" t="str">
        <f>OBV!F2017</f>
        <v>BEARISH</v>
      </c>
      <c r="K2017" s="6" t="str">
        <f>OBV!G2017</f>
        <v>NEUTRAL</v>
      </c>
      <c r="L2017" s="6" t="str">
        <f>OBV!H2017</f>
        <v>BEARISH DIVERGENCE</v>
      </c>
    </row>
    <row r="2018" spans="1:12" ht="13.5" x14ac:dyDescent="0.25">
      <c r="A2018" s="3">
        <f>RSI!A2018</f>
        <v>44943</v>
      </c>
      <c r="B2018" s="2">
        <f>RSI!B2018</f>
        <v>3.7370999999999999</v>
      </c>
      <c r="C2018" s="2">
        <f>RSI!I2018</f>
        <v>44.757583085986568</v>
      </c>
      <c r="D2018" s="2">
        <f>MACD!E2018</f>
        <v>5.4528749573772295E-3</v>
      </c>
      <c r="E2018" s="2">
        <f>MACD!F2018</f>
        <v>1.2552252644603865E-2</v>
      </c>
      <c r="F2018" s="2">
        <f>'Moving Avg'!D2018</f>
        <v>3.7282399999999996</v>
      </c>
      <c r="G2018" s="2">
        <f>'Moving Avg'!F2018</f>
        <v>3.7422800000000001</v>
      </c>
      <c r="H2018" s="2">
        <f>'Moving Avg'!G2018</f>
        <v>3.9239659999999996</v>
      </c>
      <c r="I2018" s="2">
        <f>'Moving Avg'!H2018</f>
        <v>4.4917344999999997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3.7296999999999998</v>
      </c>
      <c r="C2019" s="2">
        <f>RSI!I2019</f>
        <v>44.182205709713337</v>
      </c>
      <c r="D2019" s="2">
        <f>MACD!E2019</f>
        <v>-8.282598891632631E-3</v>
      </c>
      <c r="E2019" s="2">
        <f>MACD!F2019</f>
        <v>8.3852823373565654E-3</v>
      </c>
      <c r="F2019" s="2">
        <f>'Moving Avg'!D2019</f>
        <v>3.7282400000000004</v>
      </c>
      <c r="G2019" s="2">
        <f>'Moving Avg'!F2019</f>
        <v>3.7371099999999999</v>
      </c>
      <c r="H2019" s="2">
        <f>'Moving Avg'!G2019</f>
        <v>3.9148079999999994</v>
      </c>
      <c r="I2019" s="2">
        <f>'Moving Avg'!H2019</f>
        <v>4.4870900000000002</v>
      </c>
      <c r="J2019" s="6" t="str">
        <f>OBV!F2019</f>
        <v>BEARISH</v>
      </c>
      <c r="K2019" s="6" t="str">
        <f>OBV!G2019</f>
        <v>WEAK</v>
      </c>
      <c r="L2019" s="6" t="str">
        <f>OBV!H2019</f>
        <v>NEUTRAL</v>
      </c>
    </row>
    <row r="2020" spans="1:12" ht="13.5" x14ac:dyDescent="0.25">
      <c r="A2020" s="3">
        <f>RSI!A2020</f>
        <v>44945</v>
      </c>
      <c r="B2020" s="2">
        <f>RSI!B2020</f>
        <v>3.6633</v>
      </c>
      <c r="C2020" s="2">
        <f>RSI!I2020</f>
        <v>39.300163248223932</v>
      </c>
      <c r="D2020" s="2">
        <f>MACD!E2020</f>
        <v>-1.4620276706193813E-2</v>
      </c>
      <c r="E2020" s="2">
        <f>MACD!F2020</f>
        <v>3.7841705286464893E-3</v>
      </c>
      <c r="F2020" s="2">
        <f>'Moving Avg'!D2020</f>
        <v>3.7119999999999997</v>
      </c>
      <c r="G2020" s="2">
        <f>'Moving Avg'!F2020</f>
        <v>3.7286200000000003</v>
      </c>
      <c r="H2020" s="2">
        <f>'Moving Avg'!G2020</f>
        <v>3.9043219999999996</v>
      </c>
      <c r="I2020" s="2">
        <f>'Moving Avg'!H2020</f>
        <v>4.4821135000000005</v>
      </c>
      <c r="J2020" s="6" t="str">
        <f>OBV!F2020</f>
        <v>BEARISH</v>
      </c>
      <c r="K2020" s="6" t="str">
        <f>OBV!G2020</f>
        <v>WEAK</v>
      </c>
      <c r="L2020" s="6" t="str">
        <f>OBV!H2020</f>
        <v>CONFIRMED BEARISH</v>
      </c>
    </row>
    <row r="2021" spans="1:12" ht="13.5" x14ac:dyDescent="0.25">
      <c r="A2021" s="3">
        <f>RSI!A2021</f>
        <v>44946</v>
      </c>
      <c r="B2021" s="2">
        <f>RSI!B2021</f>
        <v>3.7370999999999999</v>
      </c>
      <c r="C2021" s="2">
        <f>RSI!I2021</f>
        <v>46.390529115991846</v>
      </c>
      <c r="D2021" s="2">
        <f>MACD!E2021</f>
        <v>-1.2210533948870506E-2</v>
      </c>
      <c r="E2021" s="2">
        <f>MACD!F2021</f>
        <v>5.8522963314309008E-4</v>
      </c>
      <c r="F2021" s="2">
        <f>'Moving Avg'!D2021</f>
        <v>3.7119999999999997</v>
      </c>
      <c r="G2021" s="2">
        <f>'Moving Avg'!F2021</f>
        <v>3.7308350000000003</v>
      </c>
      <c r="H2021" s="2">
        <f>'Moving Avg'!G2021</f>
        <v>3.8953119999999988</v>
      </c>
      <c r="I2021" s="2">
        <f>'Moving Avg'!H2021</f>
        <v>4.4772750000000006</v>
      </c>
      <c r="J2021" s="6" t="str">
        <f>OBV!F2021</f>
        <v>BEARISH</v>
      </c>
      <c r="K2021" s="6" t="str">
        <f>OBV!G2021</f>
        <v>WEAK</v>
      </c>
      <c r="L2021" s="6" t="str">
        <f>OBV!H2021</f>
        <v>NEUTRAL</v>
      </c>
    </row>
    <row r="2022" spans="1:12" ht="13.5" x14ac:dyDescent="0.25">
      <c r="A2022" s="3">
        <f>RSI!A2022</f>
        <v>44949</v>
      </c>
      <c r="B2022" s="2">
        <f>RSI!B2022</f>
        <v>3.7370999999999999</v>
      </c>
      <c r="C2022" s="2">
        <f>RSI!I2022</f>
        <v>46.390529115991846</v>
      </c>
      <c r="D2022" s="2">
        <f>MACD!E2022</f>
        <v>-2.1299646786308468E-2</v>
      </c>
      <c r="E2022" s="2">
        <f>MACD!F2022</f>
        <v>-3.7917456507472222E-3</v>
      </c>
      <c r="F2022" s="2">
        <f>'Moving Avg'!D2022</f>
        <v>3.7208599999999996</v>
      </c>
      <c r="G2022" s="2">
        <f>'Moving Avg'!F2022</f>
        <v>3.7293550000000004</v>
      </c>
      <c r="H2022" s="2">
        <f>'Moving Avg'!G2022</f>
        <v>3.8864479999999997</v>
      </c>
      <c r="I2022" s="2">
        <f>'Moving Avg'!H2022</f>
        <v>4.4724365000000015</v>
      </c>
      <c r="J2022" s="6" t="str">
        <f>OBV!F2022</f>
        <v>BEARISH</v>
      </c>
      <c r="K2022" s="6" t="str">
        <f>OBV!G2022</f>
        <v>WEAK</v>
      </c>
      <c r="L2022" s="6" t="str">
        <f>OBV!H2022</f>
        <v>BEARISH DIVERGENCE</v>
      </c>
    </row>
    <row r="2023" spans="1:12" ht="13.5" x14ac:dyDescent="0.25">
      <c r="A2023" s="3">
        <f>RSI!A2023</f>
        <v>44950</v>
      </c>
      <c r="B2023" s="2">
        <f>RSI!B2023</f>
        <v>3.7519</v>
      </c>
      <c r="C2023" s="2">
        <f>RSI!I2023</f>
        <v>47.808462836991417</v>
      </c>
      <c r="D2023" s="2">
        <f>MACD!E2023</f>
        <v>-2.9863485655682087E-2</v>
      </c>
      <c r="E2023" s="2">
        <f>MACD!F2023</f>
        <v>-9.0060936517341959E-3</v>
      </c>
      <c r="F2023" s="2">
        <f>'Moving Avg'!D2023</f>
        <v>3.7238199999999999</v>
      </c>
      <c r="G2023" s="2">
        <f>'Moving Avg'!F2023</f>
        <v>3.728615</v>
      </c>
      <c r="H2023" s="2">
        <f>'Moving Avg'!G2023</f>
        <v>3.8778799999999993</v>
      </c>
      <c r="I2023" s="2">
        <f>'Moving Avg'!H2023</f>
        <v>4.4676720000000012</v>
      </c>
      <c r="J2023" s="6" t="str">
        <f>OBV!F2023</f>
        <v>BEARISH</v>
      </c>
      <c r="K2023" s="6" t="str">
        <f>OBV!G2023</f>
        <v>WEAK</v>
      </c>
      <c r="L2023" s="6" t="str">
        <f>OBV!H2023</f>
        <v>BEARISH DIVERGENCE</v>
      </c>
    </row>
    <row r="2024" spans="1:12" ht="13.5" x14ac:dyDescent="0.25">
      <c r="A2024" s="3">
        <f>RSI!A2024</f>
        <v>44951</v>
      </c>
      <c r="B2024" s="2">
        <f>RSI!B2024</f>
        <v>3.7075999999999998</v>
      </c>
      <c r="C2024" s="2">
        <f>RSI!I2024</f>
        <v>44.052576679774262</v>
      </c>
      <c r="D2024" s="2">
        <f>MACD!E2024</f>
        <v>-2.6893690061537079E-2</v>
      </c>
      <c r="E2024" s="2">
        <f>MACD!F2024</f>
        <v>-1.2583612933694774E-2</v>
      </c>
      <c r="F2024" s="2">
        <f>'Moving Avg'!D2024</f>
        <v>3.7193999999999994</v>
      </c>
      <c r="G2024" s="2">
        <f>'Moving Avg'!F2024</f>
        <v>3.7293550000000004</v>
      </c>
      <c r="H2024" s="2">
        <f>'Moving Avg'!G2024</f>
        <v>3.8690179999999996</v>
      </c>
      <c r="I2024" s="2">
        <f>'Moving Avg'!H2024</f>
        <v>4.4627520000000001</v>
      </c>
      <c r="J2024" s="6" t="str">
        <f>OBV!F2024</f>
        <v>BEARISH</v>
      </c>
      <c r="K2024" s="6" t="str">
        <f>OBV!G2024</f>
        <v>WEAK</v>
      </c>
      <c r="L2024" s="6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3.6928000000000001</v>
      </c>
      <c r="C2025" s="2">
        <f>RSI!I2025</f>
        <v>42.841653651562936</v>
      </c>
      <c r="D2025" s="2">
        <f>MACD!E2025</f>
        <v>-2.0635375108157827E-2</v>
      </c>
      <c r="E2025" s="2">
        <f>MACD!F2025</f>
        <v>-1.4193965368587386E-2</v>
      </c>
      <c r="F2025" s="2">
        <f>'Moving Avg'!D2025</f>
        <v>3.7252999999999998</v>
      </c>
      <c r="G2025" s="2">
        <f>'Moving Avg'!F2025</f>
        <v>3.7260300000000002</v>
      </c>
      <c r="H2025" s="2">
        <f>'Moving Avg'!G2025</f>
        <v>3.8598599999999998</v>
      </c>
      <c r="I2025" s="2">
        <f>'Moving Avg'!H2025</f>
        <v>4.4576920000000007</v>
      </c>
      <c r="J2025" s="6" t="str">
        <f>OBV!F2025</f>
        <v>BEARISH</v>
      </c>
      <c r="K2025" s="6" t="str">
        <f>OBV!G2025</f>
        <v>WEAK</v>
      </c>
      <c r="L2025" s="6" t="str">
        <f>OBV!H2025</f>
        <v>BEARISH DIVERGENCE</v>
      </c>
    </row>
    <row r="2026" spans="1:12" ht="13.5" x14ac:dyDescent="0.25">
      <c r="A2026" s="3">
        <f>RSI!A2026</f>
        <v>44953</v>
      </c>
      <c r="B2026" s="2">
        <f>RSI!B2026</f>
        <v>3.7593000000000001</v>
      </c>
      <c r="C2026" s="2">
        <f>RSI!I2026</f>
        <v>49.551847983480613</v>
      </c>
      <c r="D2026" s="2">
        <f>MACD!E2026</f>
        <v>-2.0972189602141089E-2</v>
      </c>
      <c r="E2026" s="2">
        <f>MACD!F2026</f>
        <v>-1.5549610215298128E-2</v>
      </c>
      <c r="F2026" s="2">
        <f>'Moving Avg'!D2026</f>
        <v>3.7297400000000005</v>
      </c>
      <c r="G2026" s="2">
        <f>'Moving Avg'!F2026</f>
        <v>3.72234</v>
      </c>
      <c r="H2026" s="2">
        <f>'Moving Avg'!G2026</f>
        <v>3.8526220000000002</v>
      </c>
      <c r="I2026" s="2">
        <f>'Moving Avg'!H2026</f>
        <v>4.4528655000000006</v>
      </c>
      <c r="J2026" s="6" t="str">
        <f>OBV!F2026</f>
        <v>BEARISH</v>
      </c>
      <c r="K2026" s="6" t="str">
        <f>OBV!G2026</f>
        <v>NEUTRAL</v>
      </c>
      <c r="L2026" s="6" t="str">
        <f>OBV!H2026</f>
        <v>BEARISH DIVERGENCE</v>
      </c>
    </row>
    <row r="2027" spans="1:12" ht="13.5" x14ac:dyDescent="0.25">
      <c r="A2027" s="3">
        <f>RSI!A2027</f>
        <v>44956</v>
      </c>
      <c r="B2027" s="2">
        <f>RSI!B2027</f>
        <v>3.6854</v>
      </c>
      <c r="C2027" s="2">
        <f>RSI!I2027</f>
        <v>43.447642620733475</v>
      </c>
      <c r="D2027" s="2">
        <f>MACD!E2027</f>
        <v>-2.259137828429747E-2</v>
      </c>
      <c r="E2027" s="2">
        <f>MACD!F2027</f>
        <v>-1.6957963829097998E-2</v>
      </c>
      <c r="F2027" s="2">
        <f>'Moving Avg'!D2027</f>
        <v>3.7194000000000003</v>
      </c>
      <c r="G2027" s="2">
        <f>'Moving Avg'!F2027</f>
        <v>3.7164299999999999</v>
      </c>
      <c r="H2027" s="2">
        <f>'Moving Avg'!G2027</f>
        <v>3.8440539999999994</v>
      </c>
      <c r="I2027" s="2">
        <f>'Moving Avg'!H2027</f>
        <v>4.4470085000000008</v>
      </c>
      <c r="J2027" s="6" t="str">
        <f>OBV!F2027</f>
        <v>BEARISH</v>
      </c>
      <c r="K2027" s="6" t="str">
        <f>OBV!G2027</f>
        <v>WEAK</v>
      </c>
      <c r="L2027" s="6" t="str">
        <f>OBV!H2027</f>
        <v>CONFIRMED BEARISH</v>
      </c>
    </row>
    <row r="2028" spans="1:12" ht="13.5" x14ac:dyDescent="0.25">
      <c r="A2028" s="3">
        <f>RSI!A2028</f>
        <v>44957</v>
      </c>
      <c r="B2028" s="2">
        <f>RSI!B2028</f>
        <v>3.6854</v>
      </c>
      <c r="C2028" s="2">
        <f>RSI!I2028</f>
        <v>43.447642620733475</v>
      </c>
      <c r="D2028" s="2">
        <f>MACD!E2028</f>
        <v>-1.6702806701550443E-2</v>
      </c>
      <c r="E2028" s="2">
        <f>MACD!F2028</f>
        <v>-1.6906932403588489E-2</v>
      </c>
      <c r="F2028" s="2">
        <f>'Moving Avg'!D2028</f>
        <v>3.7061000000000002</v>
      </c>
      <c r="G2028" s="2">
        <f>'Moving Avg'!F2028</f>
        <v>3.7138450000000001</v>
      </c>
      <c r="H2028" s="2">
        <f>'Moving Avg'!G2028</f>
        <v>3.8353379999999992</v>
      </c>
      <c r="I2028" s="2">
        <f>'Moving Avg'!H2028</f>
        <v>4.4414490000000004</v>
      </c>
      <c r="J2028" s="6" t="str">
        <f>OBV!F2028</f>
        <v>BEARISH</v>
      </c>
      <c r="K2028" s="6" t="str">
        <f>OBV!G2028</f>
        <v>WEAK</v>
      </c>
      <c r="L2028" s="6" t="str">
        <f>OBV!H2028</f>
        <v>CONFIRMED BEARISH</v>
      </c>
    </row>
    <row r="2029" spans="1:12" ht="13.5" x14ac:dyDescent="0.25">
      <c r="A2029" s="3">
        <f>RSI!A2029</f>
        <v>44958</v>
      </c>
      <c r="B2029" s="2">
        <f>RSI!B2029</f>
        <v>3.7519</v>
      </c>
      <c r="C2029" s="2">
        <f>RSI!I2029</f>
        <v>49.889940113656294</v>
      </c>
      <c r="D2029" s="2">
        <f>MACD!E2029</f>
        <v>-1.7374121766902118E-2</v>
      </c>
      <c r="E2029" s="2">
        <f>MACD!F2029</f>
        <v>-1.7000370276251217E-2</v>
      </c>
      <c r="F2029" s="2">
        <f>'Moving Avg'!D2029</f>
        <v>3.71496</v>
      </c>
      <c r="G2029" s="2">
        <f>'Moving Avg'!F2029</f>
        <v>3.7175399999999996</v>
      </c>
      <c r="H2029" s="2">
        <f>'Moving Avg'!G2029</f>
        <v>3.8282479999999994</v>
      </c>
      <c r="I2029" s="2">
        <f>'Moving Avg'!H2029</f>
        <v>4.4365855000000005</v>
      </c>
      <c r="J2029" s="6" t="str">
        <f>OBV!F2029</f>
        <v>BEARISH</v>
      </c>
      <c r="K2029" s="6" t="str">
        <f>OBV!G2029</f>
        <v>NEUTRAL</v>
      </c>
      <c r="L2029" s="6" t="str">
        <f>OBV!H2029</f>
        <v>BEARISH DIVERGENCE</v>
      </c>
    </row>
    <row r="2030" spans="1:12" ht="13.5" x14ac:dyDescent="0.25">
      <c r="A2030" s="3">
        <f>RSI!A2030</f>
        <v>44959</v>
      </c>
      <c r="B2030" s="2">
        <f>RSI!B2030</f>
        <v>3.7667000000000002</v>
      </c>
      <c r="C2030" s="2">
        <f>RSI!I2030</f>
        <v>51.221746408694543</v>
      </c>
      <c r="D2030" s="2">
        <f>MACD!E2030</f>
        <v>-2.9266757538708887E-2</v>
      </c>
      <c r="E2030" s="2">
        <f>MACD!F2030</f>
        <v>-1.9453647728742751E-2</v>
      </c>
      <c r="F2030" s="2">
        <f>'Moving Avg'!D2030</f>
        <v>3.7297400000000005</v>
      </c>
      <c r="G2030" s="2">
        <f>'Moving Avg'!F2030</f>
        <v>3.7219749999999996</v>
      </c>
      <c r="H2030" s="2">
        <f>'Moving Avg'!G2030</f>
        <v>3.8216020000000004</v>
      </c>
      <c r="I2030" s="2">
        <f>'Moving Avg'!H2030</f>
        <v>4.4318950000000008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3.8035999999999999</v>
      </c>
      <c r="C2031" s="2">
        <f>RSI!I2031</f>
        <v>54.470790364897319</v>
      </c>
      <c r="D2031" s="2">
        <f>MACD!E2031</f>
        <v>-3.0808660123016196E-2</v>
      </c>
      <c r="E2031" s="2">
        <f>MACD!F2031</f>
        <v>-2.1724650207597441E-2</v>
      </c>
      <c r="F2031" s="2">
        <f>'Moving Avg'!D2031</f>
        <v>3.7386000000000004</v>
      </c>
      <c r="G2031" s="2">
        <f>'Moving Avg'!F2031</f>
        <v>3.7241900000000001</v>
      </c>
      <c r="H2031" s="2">
        <f>'Moving Avg'!G2031</f>
        <v>3.8156940000000001</v>
      </c>
      <c r="I2031" s="2">
        <f>'Moving Avg'!H2031</f>
        <v>4.4274880000000003</v>
      </c>
      <c r="J2031" s="6" t="str">
        <f>OBV!F2031</f>
        <v>BEARISH</v>
      </c>
      <c r="K2031" s="6" t="str">
        <f>OBV!G2031</f>
        <v>NEUTRAL</v>
      </c>
      <c r="L2031" s="6" t="str">
        <f>OBV!H2031</f>
        <v>BEARISH DIVERGENCE</v>
      </c>
    </row>
    <row r="2032" spans="1:12" ht="13.5" x14ac:dyDescent="0.25">
      <c r="A2032" s="3">
        <f>RSI!A2032</f>
        <v>44963</v>
      </c>
      <c r="B2032" s="2">
        <f>RSI!B2032</f>
        <v>3.6928000000000001</v>
      </c>
      <c r="C2032" s="2">
        <f>RSI!I2032</f>
        <v>44.817505947283642</v>
      </c>
      <c r="D2032" s="2">
        <f>MACD!E2032</f>
        <v>-2.4216034966869415E-2</v>
      </c>
      <c r="E2032" s="2">
        <f>MACD!F2032</f>
        <v>-2.2222927159451837E-2</v>
      </c>
      <c r="F2032" s="2">
        <f>'Moving Avg'!D2032</f>
        <v>3.7400800000000003</v>
      </c>
      <c r="G2032" s="2">
        <f>'Moving Avg'!F2032</f>
        <v>3.7245600000000003</v>
      </c>
      <c r="H2032" s="2">
        <f>'Moving Avg'!G2032</f>
        <v>3.8083080000000007</v>
      </c>
      <c r="I2032" s="2">
        <f>'Moving Avg'!H2032</f>
        <v>4.4225270000000005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3.6928000000000001</v>
      </c>
      <c r="C2033" s="2">
        <f>RSI!I2033</f>
        <v>44.817505947283642</v>
      </c>
      <c r="D2033" s="2">
        <f>MACD!E2033</f>
        <v>-1.5993140215280199E-2</v>
      </c>
      <c r="E2033" s="2">
        <f>MACD!F2033</f>
        <v>-2.0976969770617509E-2</v>
      </c>
      <c r="F2033" s="2">
        <f>'Moving Avg'!D2033</f>
        <v>3.7415599999999998</v>
      </c>
      <c r="G2033" s="2">
        <f>'Moving Avg'!F2033</f>
        <v>3.7249300000000005</v>
      </c>
      <c r="H2033" s="2">
        <f>'Moving Avg'!G2033</f>
        <v>3.8001839999999998</v>
      </c>
      <c r="I2033" s="2">
        <f>'Moving Avg'!H2033</f>
        <v>4.4177975000000007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</row>
    <row r="2034" spans="1:12" ht="13.5" x14ac:dyDescent="0.25">
      <c r="A2034" s="3">
        <f>RSI!A2034</f>
        <v>44965</v>
      </c>
      <c r="B2034" s="2">
        <f>RSI!B2034</f>
        <v>3.7002000000000002</v>
      </c>
      <c r="C2034" s="2">
        <f>RSI!I2034</f>
        <v>45.564733885961168</v>
      </c>
      <c r="D2034" s="2">
        <f>MACD!E2034</f>
        <v>-1.6058471789217599E-2</v>
      </c>
      <c r="E2034" s="2">
        <f>MACD!F2034</f>
        <v>-1.9993270174337528E-2</v>
      </c>
      <c r="F2034" s="2">
        <f>'Moving Avg'!D2034</f>
        <v>3.7312199999999995</v>
      </c>
      <c r="G2034" s="2">
        <f>'Moving Avg'!F2034</f>
        <v>3.7234550000000004</v>
      </c>
      <c r="H2034" s="2">
        <f>'Moving Avg'!G2034</f>
        <v>3.7923560000000003</v>
      </c>
      <c r="I2034" s="2">
        <f>'Moving Avg'!H2034</f>
        <v>4.412906500000001</v>
      </c>
      <c r="J2034" s="6" t="str">
        <f>OBV!F2034</f>
        <v>BULLISH</v>
      </c>
      <c r="K2034" s="6" t="str">
        <f>OBV!G2034</f>
        <v>NEUTRAL</v>
      </c>
      <c r="L2034" s="6" t="str">
        <f>OBV!H2034</f>
        <v>BULLISH DIVERGENCE</v>
      </c>
    </row>
    <row r="2035" spans="1:12" ht="13.5" x14ac:dyDescent="0.25">
      <c r="A2035" s="3">
        <f>RSI!A2035</f>
        <v>44966</v>
      </c>
      <c r="B2035" s="2">
        <f>RSI!B2035</f>
        <v>3.7444999999999999</v>
      </c>
      <c r="C2035" s="2">
        <f>RSI!I2035</f>
        <v>49.935322123442752</v>
      </c>
      <c r="D2035" s="2">
        <f>MACD!E2035</f>
        <v>-2.1400729041855193E-2</v>
      </c>
      <c r="E2035" s="2">
        <f>MACD!F2035</f>
        <v>-2.0274761947841061E-2</v>
      </c>
      <c r="F2035" s="2">
        <f>'Moving Avg'!D2035</f>
        <v>3.7267800000000002</v>
      </c>
      <c r="G2035" s="2">
        <f>'Moving Avg'!F2035</f>
        <v>3.723455</v>
      </c>
      <c r="H2035" s="2">
        <f>'Moving Avg'!G2035</f>
        <v>3.784527999999999</v>
      </c>
      <c r="I2035" s="2">
        <f>'Moving Avg'!H2035</f>
        <v>4.4082370000000006</v>
      </c>
      <c r="J2035" s="6" t="str">
        <f>OBV!F2035</f>
        <v>BULLISH</v>
      </c>
      <c r="K2035" s="6" t="str">
        <f>OBV!G2035</f>
        <v>NEUTRAL</v>
      </c>
      <c r="L2035" s="6" t="str">
        <f>OBV!H2035</f>
        <v>BULLISH DIVERGENCE</v>
      </c>
    </row>
    <row r="2036" spans="1:12" ht="13.5" x14ac:dyDescent="0.25">
      <c r="A2036" s="3">
        <f>RSI!A2036</f>
        <v>44967</v>
      </c>
      <c r="B2036" s="2">
        <f>RSI!B2036</f>
        <v>3.7444999999999999</v>
      </c>
      <c r="C2036" s="2">
        <f>RSI!I2036</f>
        <v>49.935322123442752</v>
      </c>
      <c r="D2036" s="2">
        <f>MACD!E2036</f>
        <v>-1.5700779834754819E-2</v>
      </c>
      <c r="E2036" s="2">
        <f>MACD!F2036</f>
        <v>-1.9359965525223816E-2</v>
      </c>
      <c r="F2036" s="2">
        <f>'Moving Avg'!D2036</f>
        <v>3.71496</v>
      </c>
      <c r="G2036" s="2">
        <f>'Moving Avg'!F2036</f>
        <v>3.7238250000000002</v>
      </c>
      <c r="H2036" s="2">
        <f>'Moving Avg'!G2036</f>
        <v>3.7781759999999993</v>
      </c>
      <c r="I2036" s="2">
        <f>'Moving Avg'!H2036</f>
        <v>4.4035015000000008</v>
      </c>
      <c r="J2036" s="6" t="str">
        <f>OBV!F2036</f>
        <v>BULLISH</v>
      </c>
      <c r="K2036" s="6" t="str">
        <f>OBV!G2036</f>
        <v>NEUTRAL</v>
      </c>
      <c r="L2036" s="6" t="str">
        <f>OBV!H2036</f>
        <v>BULLISH DIVERGENCE</v>
      </c>
    </row>
    <row r="2037" spans="1:12" ht="13.5" x14ac:dyDescent="0.25">
      <c r="A2037" s="3">
        <f>RSI!A2037</f>
        <v>44970</v>
      </c>
      <c r="B2037" s="2">
        <f>RSI!B2037</f>
        <v>3.7444999999999999</v>
      </c>
      <c r="C2037" s="2">
        <f>RSI!I2037</f>
        <v>49.935322123442759</v>
      </c>
      <c r="D2037" s="2">
        <f>MACD!E2037</f>
        <v>-2.2256651198596433E-2</v>
      </c>
      <c r="E2037" s="2">
        <f>MACD!F2037</f>
        <v>-1.993930265989834E-2</v>
      </c>
      <c r="F2037" s="2">
        <f>'Moving Avg'!D2037</f>
        <v>3.7252999999999998</v>
      </c>
      <c r="G2037" s="2">
        <f>'Moving Avg'!F2037</f>
        <v>3.7264100000000004</v>
      </c>
      <c r="H2037" s="2">
        <f>'Moving Avg'!G2037</f>
        <v>3.7718239999999992</v>
      </c>
      <c r="I2037" s="2">
        <f>'Moving Avg'!H2037</f>
        <v>4.3987660000000002</v>
      </c>
      <c r="J2037" s="6" t="str">
        <f>OBV!F2037</f>
        <v>BULLISH</v>
      </c>
      <c r="K2037" s="6" t="str">
        <f>OBV!G2037</f>
        <v>STRONG</v>
      </c>
      <c r="L2037" s="6" t="str">
        <f>OBV!H2037</f>
        <v>CONFIRMED BULLISH</v>
      </c>
    </row>
    <row r="2038" spans="1:12" ht="13.5" x14ac:dyDescent="0.25">
      <c r="A2038" s="3">
        <f>RSI!A2038</f>
        <v>44971</v>
      </c>
      <c r="B2038" s="2">
        <f>RSI!B2038</f>
        <v>3.7961999999999998</v>
      </c>
      <c r="C2038" s="2">
        <f>RSI!I2038</f>
        <v>55.180577802139034</v>
      </c>
      <c r="D2038" s="2">
        <f>MACD!E2038</f>
        <v>-3.1642514504186536E-2</v>
      </c>
      <c r="E2038" s="2">
        <f>MACD!F2038</f>
        <v>-2.2279945028755979E-2</v>
      </c>
      <c r="F2038" s="2">
        <f>'Moving Avg'!D2038</f>
        <v>3.7459800000000003</v>
      </c>
      <c r="G2038" s="2">
        <f>'Moving Avg'!F2038</f>
        <v>3.729365</v>
      </c>
      <c r="H2038" s="2">
        <f>'Moving Avg'!G2038</f>
        <v>3.7666539999999986</v>
      </c>
      <c r="I2038" s="2">
        <f>'Moving Avg'!H2038</f>
        <v>4.394355</v>
      </c>
      <c r="J2038" s="6" t="str">
        <f>OBV!F2038</f>
        <v>BULLISH</v>
      </c>
      <c r="K2038" s="6" t="str">
        <f>OBV!G2038</f>
        <v>STRONG</v>
      </c>
      <c r="L2038" s="6" t="str">
        <f>OBV!H2038</f>
        <v>CONFIRMED BULLISH</v>
      </c>
    </row>
    <row r="2039" spans="1:12" ht="13.5" x14ac:dyDescent="0.25">
      <c r="A2039" s="3">
        <f>RSI!A2039</f>
        <v>44972</v>
      </c>
      <c r="B2039" s="2">
        <f>RSI!B2039</f>
        <v>3.7888000000000002</v>
      </c>
      <c r="C2039" s="2">
        <f>RSI!I2039</f>
        <v>54.303597779610847</v>
      </c>
      <c r="D2039" s="2">
        <f>MACD!E2039</f>
        <v>-2.911927333900266E-2</v>
      </c>
      <c r="E2039" s="2">
        <f>MACD!F2039</f>
        <v>-2.3647810690805317E-2</v>
      </c>
      <c r="F2039" s="2">
        <f>'Moving Avg'!D2039</f>
        <v>3.7637</v>
      </c>
      <c r="G2039" s="2">
        <f>'Moving Avg'!F2039</f>
        <v>3.7323200000000001</v>
      </c>
      <c r="H2039" s="2">
        <f>'Moving Avg'!G2039</f>
        <v>3.7613359999999996</v>
      </c>
      <c r="I2039" s="2">
        <f>'Moving Avg'!H2039</f>
        <v>4.3897089999999999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</row>
    <row r="2040" spans="1:12" ht="13.5" x14ac:dyDescent="0.25">
      <c r="A2040" s="3">
        <f>RSI!A2040</f>
        <v>44973</v>
      </c>
      <c r="B2040" s="2">
        <f>RSI!B2040</f>
        <v>3.7888000000000002</v>
      </c>
      <c r="C2040" s="2">
        <f>RSI!I2040</f>
        <v>54.303597779610847</v>
      </c>
      <c r="D2040" s="2">
        <f>MACD!E2040</f>
        <v>-2.4954121162986898E-2</v>
      </c>
      <c r="E2040" s="2">
        <f>MACD!F2040</f>
        <v>-2.3909072785241636E-2</v>
      </c>
      <c r="F2040" s="2">
        <f>'Moving Avg'!D2040</f>
        <v>3.7725599999999999</v>
      </c>
      <c r="G2040" s="2">
        <f>'Moving Avg'!F2040</f>
        <v>3.7385950000000001</v>
      </c>
      <c r="H2040" s="2">
        <f>'Moving Avg'!G2040</f>
        <v>3.7573479999999995</v>
      </c>
      <c r="I2040" s="2">
        <f>'Moving Avg'!H2040</f>
        <v>4.3851949999999995</v>
      </c>
      <c r="J2040" s="6" t="str">
        <f>OBV!F2040</f>
        <v>BEARISH</v>
      </c>
      <c r="K2040" s="6" t="str">
        <f>OBV!G2040</f>
        <v>NEUTRAL</v>
      </c>
      <c r="L2040" s="6" t="str">
        <f>OBV!H2040</f>
        <v>BEARISH DIVERGENCE</v>
      </c>
    </row>
    <row r="2041" spans="1:12" ht="13.5" x14ac:dyDescent="0.25">
      <c r="A2041" s="3">
        <f>RSI!A2041</f>
        <v>44974</v>
      </c>
      <c r="B2041" s="2">
        <f>RSI!B2041</f>
        <v>3.7667000000000002</v>
      </c>
      <c r="C2041" s="2">
        <f>RSI!I2041</f>
        <v>51.470313259820252</v>
      </c>
      <c r="D2041" s="2">
        <f>MACD!E2041</f>
        <v>-1.4344339587327948E-2</v>
      </c>
      <c r="E2041" s="2">
        <f>MACD!F2041</f>
        <v>-2.1996126145658899E-2</v>
      </c>
      <c r="F2041" s="2">
        <f>'Moving Avg'!D2041</f>
        <v>3.7769999999999997</v>
      </c>
      <c r="G2041" s="2">
        <f>'Moving Avg'!F2041</f>
        <v>3.740075</v>
      </c>
      <c r="H2041" s="2">
        <f>'Moving Avg'!G2041</f>
        <v>3.753066</v>
      </c>
      <c r="I2041" s="2">
        <f>'Moving Avg'!H2041</f>
        <v>4.3805705000000001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</row>
    <row r="2042" spans="1:12" ht="13.5" x14ac:dyDescent="0.25">
      <c r="A2042" s="3">
        <f>RSI!A2042</f>
        <v>44977</v>
      </c>
      <c r="B2042" s="2">
        <f>RSI!B2042</f>
        <v>3.7593000000000001</v>
      </c>
      <c r="C2042" s="2">
        <f>RSI!I2042</f>
        <v>50.519823292512235</v>
      </c>
      <c r="D2042" s="2">
        <f>MACD!E2042</f>
        <v>-2.1945857274919156E-2</v>
      </c>
      <c r="E2042" s="2">
        <f>MACD!F2042</f>
        <v>-2.1986072371510953E-2</v>
      </c>
      <c r="F2042" s="2">
        <f>'Moving Avg'!D2042</f>
        <v>3.77996</v>
      </c>
      <c r="G2042" s="2">
        <f>'Moving Avg'!F2042</f>
        <v>3.7411850000000002</v>
      </c>
      <c r="H2042" s="2">
        <f>'Moving Avg'!G2042</f>
        <v>3.7533619999999996</v>
      </c>
      <c r="I2042" s="2">
        <f>'Moving Avg'!H2042</f>
        <v>4.3758100000000004</v>
      </c>
      <c r="J2042" s="6" t="str">
        <f>OBV!F2042</f>
        <v>BEARISH</v>
      </c>
      <c r="K2042" s="6" t="str">
        <f>OBV!G2042</f>
        <v>NEUTRAL</v>
      </c>
      <c r="L2042" s="6" t="str">
        <f>OBV!H2042</f>
        <v>BEARISH DIVERGENCE</v>
      </c>
    </row>
    <row r="2043" spans="1:12" ht="13.5" x14ac:dyDescent="0.25">
      <c r="A2043" s="3">
        <f>RSI!A2043</f>
        <v>44978</v>
      </c>
      <c r="B2043" s="2">
        <f>RSI!B2043</f>
        <v>3.7593000000000001</v>
      </c>
      <c r="C2043" s="2">
        <f>RSI!I2043</f>
        <v>50.519823292512235</v>
      </c>
      <c r="D2043" s="2">
        <f>MACD!E2043</f>
        <v>-2.8409201819044494E-2</v>
      </c>
      <c r="E2043" s="2">
        <f>MACD!F2043</f>
        <v>-2.3270698261017662E-2</v>
      </c>
      <c r="F2043" s="2">
        <f>'Moving Avg'!D2043</f>
        <v>3.77258</v>
      </c>
      <c r="G2043" s="2">
        <f>'Moving Avg'!F2043</f>
        <v>3.7415549999999995</v>
      </c>
      <c r="H2043" s="2">
        <f>'Moving Avg'!G2043</f>
        <v>3.7507039999999994</v>
      </c>
      <c r="I2043" s="2">
        <f>'Moving Avg'!H2043</f>
        <v>4.3710825000000009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3.7002000000000002</v>
      </c>
      <c r="C2044" s="2">
        <f>RSI!I2044</f>
        <v>43.140725035741376</v>
      </c>
      <c r="D2044" s="2">
        <f>MACD!E2044</f>
        <v>-2.8390919603540787E-2</v>
      </c>
      <c r="E2044" s="2">
        <f>MACD!F2044</f>
        <v>-2.4294742529522288E-2</v>
      </c>
      <c r="F2044" s="2">
        <f>'Moving Avg'!D2044</f>
        <v>3.7548599999999999</v>
      </c>
      <c r="G2044" s="2">
        <f>'Moving Avg'!F2044</f>
        <v>3.7411850000000002</v>
      </c>
      <c r="H2044" s="2">
        <f>'Moving Avg'!G2044</f>
        <v>3.7493739999999991</v>
      </c>
      <c r="I2044" s="2">
        <f>'Moving Avg'!H2044</f>
        <v>4.3654645000000007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3.7002000000000002</v>
      </c>
      <c r="C2045" s="2">
        <f>RSI!I2045</f>
        <v>43.140725035741376</v>
      </c>
      <c r="D2045" s="2">
        <f>MACD!E2045</f>
        <v>-2.123766807169547E-2</v>
      </c>
      <c r="E2045" s="2">
        <f>MACD!F2045</f>
        <v>-2.3683327637956927E-2</v>
      </c>
      <c r="F2045" s="2">
        <f>'Moving Avg'!D2045</f>
        <v>3.7371400000000001</v>
      </c>
      <c r="G2045" s="2">
        <f>'Moving Avg'!F2045</f>
        <v>3.7415550000000004</v>
      </c>
      <c r="H2045" s="2">
        <f>'Moving Avg'!G2045</f>
        <v>3.7465679999999999</v>
      </c>
      <c r="I2045" s="2">
        <f>'Moving Avg'!H2045</f>
        <v>4.3595495000000017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3.7593000000000001</v>
      </c>
      <c r="C2046" s="2">
        <f>RSI!I2046</f>
        <v>51.377352759236636</v>
      </c>
      <c r="D2046" s="2">
        <f>MACD!E2046</f>
        <v>-1.9264178488948236E-2</v>
      </c>
      <c r="E2046" s="2">
        <f>MACD!F2046</f>
        <v>-2.2799497808155191E-2</v>
      </c>
      <c r="F2046" s="2">
        <f>'Moving Avg'!D2046</f>
        <v>3.7356600000000002</v>
      </c>
      <c r="G2046" s="2">
        <f>'Moving Avg'!F2046</f>
        <v>3.7415550000000004</v>
      </c>
      <c r="H2046" s="2">
        <f>'Moving Avg'!G2046</f>
        <v>3.7442059999999993</v>
      </c>
      <c r="I2046" s="2">
        <f>'Moving Avg'!H2046</f>
        <v>4.3529055000000021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3.6928000000000001</v>
      </c>
      <c r="C2047" s="2">
        <f>RSI!I2047</f>
        <v>43.705457901088963</v>
      </c>
      <c r="D2047" s="2">
        <f>MACD!E2047</f>
        <v>-1.2741197437064589E-2</v>
      </c>
      <c r="E2047" s="2">
        <f>MACD!F2047</f>
        <v>-2.0787837733937074E-2</v>
      </c>
      <c r="F2047" s="2">
        <f>'Moving Avg'!D2047</f>
        <v>3.7223600000000006</v>
      </c>
      <c r="G2047" s="2">
        <f>'Moving Avg'!F2047</f>
        <v>3.7419250000000006</v>
      </c>
      <c r="H2047" s="2">
        <f>'Moving Avg'!G2047</f>
        <v>3.7405140000000001</v>
      </c>
      <c r="I2047" s="2">
        <f>'Moving Avg'!H2047</f>
        <v>4.3458630000000014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3.7519</v>
      </c>
      <c r="C2048" s="2">
        <f>RSI!I2048</f>
        <v>50.744820608768151</v>
      </c>
      <c r="D2048" s="2">
        <f>MACD!E2048</f>
        <v>-3.3201587504083641E-3</v>
      </c>
      <c r="E2048" s="2">
        <f>MACD!F2048</f>
        <v>-1.7294301937231332E-2</v>
      </c>
      <c r="F2048" s="2">
        <f>'Moving Avg'!D2048</f>
        <v>3.7208800000000002</v>
      </c>
      <c r="G2048" s="2">
        <f>'Moving Avg'!F2048</f>
        <v>3.7452500000000009</v>
      </c>
      <c r="H2048" s="2">
        <f>'Moving Avg'!G2048</f>
        <v>3.7380039999999997</v>
      </c>
      <c r="I2048" s="2">
        <f>'Moving Avg'!H2048</f>
        <v>4.3391820000000019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3.7593000000000001</v>
      </c>
      <c r="C2049" s="2">
        <f>RSI!I2049</f>
        <v>51.561564845895944</v>
      </c>
      <c r="D2049" s="2">
        <f>MACD!E2049</f>
        <v>2.9170671009652871E-3</v>
      </c>
      <c r="E2049" s="2">
        <f>MACD!F2049</f>
        <v>-1.325202812959201E-2</v>
      </c>
      <c r="F2049" s="2">
        <f>'Moving Avg'!D2049</f>
        <v>3.7326999999999999</v>
      </c>
      <c r="G2049" s="2">
        <f>'Moving Avg'!F2049</f>
        <v>3.7456200000000011</v>
      </c>
      <c r="H2049" s="2">
        <f>'Moving Avg'!G2049</f>
        <v>3.7365279999999994</v>
      </c>
      <c r="I2049" s="2">
        <f>'Moving Avg'!H2049</f>
        <v>4.3325380000000022</v>
      </c>
      <c r="J2049" s="6" t="str">
        <f>OBV!F2049</f>
        <v>BEARISH</v>
      </c>
      <c r="K2049" s="6" t="str">
        <f>OBV!G2049</f>
        <v>NEUTRAL</v>
      </c>
      <c r="L2049" s="6" t="str">
        <f>OBV!H2049</f>
        <v>BEARISH DIVERGENCE</v>
      </c>
    </row>
    <row r="2050" spans="1:12" ht="13.5" x14ac:dyDescent="0.25">
      <c r="A2050" s="3">
        <f>RSI!A2050</f>
        <v>44987</v>
      </c>
      <c r="B2050" s="2">
        <f>RSI!B2050</f>
        <v>3.7593000000000001</v>
      </c>
      <c r="C2050" s="2">
        <f>RSI!I2050</f>
        <v>51.561564845895944</v>
      </c>
      <c r="D2050" s="2">
        <f>MACD!E2050</f>
        <v>8.1067219178425631E-3</v>
      </c>
      <c r="E2050" s="2">
        <f>MACD!F2050</f>
        <v>-8.9802781201050955E-3</v>
      </c>
      <c r="F2050" s="2">
        <f>'Moving Avg'!D2050</f>
        <v>3.7445200000000001</v>
      </c>
      <c r="G2050" s="2">
        <f>'Moving Avg'!F2050</f>
        <v>3.74525</v>
      </c>
      <c r="H2050" s="2">
        <f>'Moving Avg'!G2050</f>
        <v>3.7350519999999996</v>
      </c>
      <c r="I2050" s="2">
        <f>'Moving Avg'!H2050</f>
        <v>4.3258940000000026</v>
      </c>
      <c r="J2050" s="6" t="str">
        <f>OBV!F2050</f>
        <v>BEARISH</v>
      </c>
      <c r="K2050" s="6" t="str">
        <f>OBV!G2050</f>
        <v>NEUTRAL</v>
      </c>
      <c r="L2050" s="6" t="str">
        <f>OBV!H2050</f>
        <v>BEARISH DIVERGENCE</v>
      </c>
    </row>
    <row r="2051" spans="1:12" ht="13.5" x14ac:dyDescent="0.25">
      <c r="A2051" s="3">
        <f>RSI!A2051</f>
        <v>44988</v>
      </c>
      <c r="B2051" s="2">
        <f>RSI!B2051</f>
        <v>3.7075999999999998</v>
      </c>
      <c r="C2051" s="2">
        <f>RSI!I2051</f>
        <v>45.454416729433909</v>
      </c>
      <c r="D2051" s="2">
        <f>MACD!E2051</f>
        <v>1.2846118461915967E-2</v>
      </c>
      <c r="E2051" s="2">
        <f>MACD!F2051</f>
        <v>-4.614998803700884E-3</v>
      </c>
      <c r="F2051" s="2">
        <f>'Moving Avg'!D2051</f>
        <v>3.7341799999999998</v>
      </c>
      <c r="G2051" s="2">
        <f>'Moving Avg'!F2051</f>
        <v>3.7404500000000005</v>
      </c>
      <c r="H2051" s="2">
        <f>'Moving Avg'!G2051</f>
        <v>3.7353480000000001</v>
      </c>
      <c r="I2051" s="2">
        <f>'Moving Avg'!H2051</f>
        <v>4.3188265000000019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3.7593000000000001</v>
      </c>
      <c r="C2052" s="2">
        <f>RSI!I2052</f>
        <v>51.624896770530697</v>
      </c>
      <c r="D2052" s="2">
        <f>MACD!E2052</f>
        <v>1.2118339475513107E-2</v>
      </c>
      <c r="E2052" s="2">
        <f>MACD!F2052</f>
        <v>-1.2683311478580862E-3</v>
      </c>
      <c r="F2052" s="2">
        <f>'Moving Avg'!D2052</f>
        <v>3.7474800000000004</v>
      </c>
      <c r="G2052" s="2">
        <f>'Moving Avg'!F2052</f>
        <v>3.7437750000000007</v>
      </c>
      <c r="H2052" s="2">
        <f>'Moving Avg'!G2052</f>
        <v>3.7352000000000007</v>
      </c>
      <c r="I2052" s="2">
        <f>'Moving Avg'!H2052</f>
        <v>4.3120175000000032</v>
      </c>
      <c r="J2052" s="6" t="str">
        <f>OBV!F2052</f>
        <v>BEARISH</v>
      </c>
      <c r="K2052" s="6" t="str">
        <f>OBV!G2052</f>
        <v>NEUTRAL</v>
      </c>
      <c r="L2052" s="6" t="str">
        <f>OBV!H2052</f>
        <v>BEARISH DIVERGENCE</v>
      </c>
    </row>
    <row r="2053" spans="1:12" ht="13.5" x14ac:dyDescent="0.25">
      <c r="A2053" s="3">
        <f>RSI!A2053</f>
        <v>44992</v>
      </c>
      <c r="B2053" s="2">
        <f>RSI!B2053</f>
        <v>3.7223000000000002</v>
      </c>
      <c r="C2053" s="2">
        <f>RSI!I2053</f>
        <v>47.484805727395646</v>
      </c>
      <c r="D2053" s="2">
        <f>MACD!E2053</f>
        <v>1.4150782269920725E-2</v>
      </c>
      <c r="E2053" s="2">
        <f>MACD!F2053</f>
        <v>1.8154915356976763E-3</v>
      </c>
      <c r="F2053" s="2">
        <f>'Moving Avg'!D2053</f>
        <v>3.7415599999999998</v>
      </c>
      <c r="G2053" s="2">
        <f>'Moving Avg'!F2053</f>
        <v>3.7452500000000013</v>
      </c>
      <c r="H2053" s="2">
        <f>'Moving Avg'!G2053</f>
        <v>3.7343120000000005</v>
      </c>
      <c r="I2053" s="2">
        <f>'Moving Avg'!H2053</f>
        <v>4.3045280000000021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3.7002000000000002</v>
      </c>
      <c r="C2054" s="2">
        <f>RSI!I2054</f>
        <v>45.155448540520666</v>
      </c>
      <c r="D2054" s="2">
        <f>MACD!E2054</f>
        <v>8.5482712710098774E-3</v>
      </c>
      <c r="E2054" s="2">
        <f>MACD!F2054</f>
        <v>3.1620474827601169E-3</v>
      </c>
      <c r="F2054" s="2">
        <f>'Moving Avg'!D2054</f>
        <v>3.7297400000000005</v>
      </c>
      <c r="G2054" s="2">
        <f>'Moving Avg'!F2054</f>
        <v>3.7452500000000009</v>
      </c>
      <c r="H2054" s="2">
        <f>'Moving Avg'!G2054</f>
        <v>3.7344600000000008</v>
      </c>
      <c r="I2054" s="2">
        <f>'Moving Avg'!H2054</f>
        <v>4.2969610000000031</v>
      </c>
      <c r="J2054" s="6" t="str">
        <f>OBV!F2054</f>
        <v>BEARISH</v>
      </c>
      <c r="K2054" s="6" t="str">
        <f>OBV!G2054</f>
        <v>WEAK</v>
      </c>
      <c r="L2054" s="6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3.7593000000000001</v>
      </c>
      <c r="C2055" s="2">
        <f>RSI!I2055</f>
        <v>51.944435811266409</v>
      </c>
      <c r="D2055" s="2">
        <f>MACD!E2055</f>
        <v>-3.1635439789168274E-4</v>
      </c>
      <c r="E2055" s="2">
        <f>MACD!F2055</f>
        <v>2.4663671066297572E-3</v>
      </c>
      <c r="F2055" s="2">
        <f>'Moving Avg'!D2055</f>
        <v>3.7297400000000005</v>
      </c>
      <c r="G2055" s="2">
        <f>'Moving Avg'!F2055</f>
        <v>3.7459900000000004</v>
      </c>
      <c r="H2055" s="2">
        <f>'Moving Avg'!G2055</f>
        <v>3.7344599999999999</v>
      </c>
      <c r="I2055" s="2">
        <f>'Moving Avg'!H2055</f>
        <v>4.2896565000000031</v>
      </c>
      <c r="J2055" s="6" t="str">
        <f>OBV!F2055</f>
        <v>BULLISH</v>
      </c>
      <c r="K2055" s="6" t="str">
        <f>OBV!G2055</f>
        <v>NEUTRAL</v>
      </c>
      <c r="L2055" s="6" t="str">
        <f>OBV!H2055</f>
        <v>NEUTRAL</v>
      </c>
    </row>
    <row r="2056" spans="1:12" ht="13.5" x14ac:dyDescent="0.25">
      <c r="A2056" s="3">
        <f>RSI!A2056</f>
        <v>44995</v>
      </c>
      <c r="B2056" s="2">
        <f>RSI!B2056</f>
        <v>3.6928000000000001</v>
      </c>
      <c r="C2056" s="2">
        <f>RSI!I2056</f>
        <v>45.169086907661118</v>
      </c>
      <c r="D2056" s="2">
        <f>MACD!E2056</f>
        <v>6.0867605839991512E-3</v>
      </c>
      <c r="E2056" s="2">
        <f>MACD!F2056</f>
        <v>3.1904458021036362E-3</v>
      </c>
      <c r="F2056" s="2">
        <f>'Moving Avg'!D2056</f>
        <v>3.7267800000000002</v>
      </c>
      <c r="G2056" s="2">
        <f>'Moving Avg'!F2056</f>
        <v>3.7434050000000001</v>
      </c>
      <c r="H2056" s="2">
        <f>'Moving Avg'!G2056</f>
        <v>3.7316539999999998</v>
      </c>
      <c r="I2056" s="2">
        <f>'Moving Avg'!H2056</f>
        <v>4.2819200000000031</v>
      </c>
      <c r="J2056" s="6" t="str">
        <f>OBV!F2056</f>
        <v>BULLISH</v>
      </c>
      <c r="K2056" s="6" t="str">
        <f>OBV!G2056</f>
        <v>STRONG</v>
      </c>
      <c r="L2056" s="6" t="str">
        <f>OBV!H2056</f>
        <v>BULLISH DIVERGENCE</v>
      </c>
    </row>
    <row r="2057" spans="1:12" ht="13.5" x14ac:dyDescent="0.25">
      <c r="A2057" s="3">
        <f>RSI!A2057</f>
        <v>44998</v>
      </c>
      <c r="B2057" s="2">
        <f>RSI!B2057</f>
        <v>3.6928000000000001</v>
      </c>
      <c r="C2057" s="2">
        <f>RSI!I2057</f>
        <v>45.169086907661118</v>
      </c>
      <c r="D2057" s="2">
        <f>MACD!E2057</f>
        <v>1.5611468452068067E-3</v>
      </c>
      <c r="E2057" s="2">
        <f>MACD!F2057</f>
        <v>2.8645860107242706E-3</v>
      </c>
      <c r="F2057" s="2">
        <f>'Moving Avg'!D2057</f>
        <v>3.7134799999999997</v>
      </c>
      <c r="G2057" s="2">
        <f>'Moving Avg'!F2057</f>
        <v>3.7408200000000007</v>
      </c>
      <c r="H2057" s="2">
        <f>'Moving Avg'!G2057</f>
        <v>3.729438</v>
      </c>
      <c r="I2057" s="2">
        <f>'Moving Avg'!H2057</f>
        <v>4.2743160000000042</v>
      </c>
      <c r="J2057" s="6" t="str">
        <f>OBV!F2057</f>
        <v>BULLISH</v>
      </c>
      <c r="K2057" s="6" t="str">
        <f>OBV!G2057</f>
        <v>STRONG</v>
      </c>
      <c r="L2057" s="6" t="str">
        <f>OBV!H2057</f>
        <v>BULLISH DIVERGENCE</v>
      </c>
    </row>
    <row r="2058" spans="1:12" ht="13.5" x14ac:dyDescent="0.25">
      <c r="A2058" s="3">
        <f>RSI!A2058</f>
        <v>44999</v>
      </c>
      <c r="B2058" s="2">
        <f>RSI!B2058</f>
        <v>3.6928000000000001</v>
      </c>
      <c r="C2058" s="2">
        <f>RSI!I2058</f>
        <v>45.169086907661118</v>
      </c>
      <c r="D2058" s="2">
        <f>MACD!E2058</f>
        <v>7.0899549205667434E-3</v>
      </c>
      <c r="E2058" s="2">
        <f>MACD!F2058</f>
        <v>3.7096597926927653E-3</v>
      </c>
      <c r="F2058" s="2">
        <f>'Moving Avg'!D2058</f>
        <v>3.7075800000000001</v>
      </c>
      <c r="G2058" s="2">
        <f>'Moving Avg'!F2058</f>
        <v>3.735650000000001</v>
      </c>
      <c r="H2058" s="2">
        <f>'Moving Avg'!G2058</f>
        <v>3.7285520000000001</v>
      </c>
      <c r="I2058" s="2">
        <f>'Moving Avg'!H2058</f>
        <v>4.2668110000000041</v>
      </c>
      <c r="J2058" s="6" t="str">
        <f>OBV!F2058</f>
        <v>BULLISH</v>
      </c>
      <c r="K2058" s="6" t="str">
        <f>OBV!G2058</f>
        <v>STRONG</v>
      </c>
      <c r="L2058" s="6" t="str">
        <f>OBV!H2058</f>
        <v>BULLISH DIVERGENCE</v>
      </c>
    </row>
    <row r="2059" spans="1:12" ht="13.5" x14ac:dyDescent="0.25">
      <c r="A2059" s="3">
        <f>RSI!A2059</f>
        <v>45000</v>
      </c>
      <c r="B2059" s="2">
        <f>RSI!B2059</f>
        <v>3.6928000000000001</v>
      </c>
      <c r="C2059" s="2">
        <f>RSI!I2059</f>
        <v>45.169086907661125</v>
      </c>
      <c r="D2059" s="2">
        <f>MACD!E2059</f>
        <v>1.3152810763990441E-2</v>
      </c>
      <c r="E2059" s="2">
        <f>MACD!F2059</f>
        <v>5.5982899869523005E-3</v>
      </c>
      <c r="F2059" s="2">
        <f>'Moving Avg'!D2059</f>
        <v>3.7061000000000002</v>
      </c>
      <c r="G2059" s="2">
        <f>'Moving Avg'!F2059</f>
        <v>3.7308500000000011</v>
      </c>
      <c r="H2059" s="2">
        <f>'Moving Avg'!G2059</f>
        <v>3.7288479999999997</v>
      </c>
      <c r="I2059" s="2">
        <f>'Moving Avg'!H2059</f>
        <v>4.259306000000004</v>
      </c>
      <c r="J2059" s="6" t="str">
        <f>OBV!F2059</f>
        <v>BULLISH</v>
      </c>
      <c r="K2059" s="6" t="str">
        <f>OBV!G2059</f>
        <v>STRONG</v>
      </c>
      <c r="L2059" s="6" t="str">
        <f>OBV!H2059</f>
        <v>BULLISH DIVERGENCE</v>
      </c>
    </row>
    <row r="2060" spans="1:12" ht="13.5" x14ac:dyDescent="0.25">
      <c r="A2060" s="3">
        <f>RSI!A2060</f>
        <v>45001</v>
      </c>
      <c r="B2060" s="2">
        <f>RSI!B2060</f>
        <v>3.6928000000000001</v>
      </c>
      <c r="C2060" s="2">
        <f>RSI!I2060</f>
        <v>45.169086907661118</v>
      </c>
      <c r="D2060" s="2">
        <f>MACD!E2060</f>
        <v>1.8510856672496523E-2</v>
      </c>
      <c r="E2060" s="2">
        <f>MACD!F2060</f>
        <v>8.1808033240611464E-3</v>
      </c>
      <c r="F2060" s="2">
        <f>'Moving Avg'!D2060</f>
        <v>3.6927999999999996</v>
      </c>
      <c r="G2060" s="2">
        <f>'Moving Avg'!F2060</f>
        <v>3.7260500000000008</v>
      </c>
      <c r="H2060" s="2">
        <f>'Moving Avg'!G2060</f>
        <v>3.7291439999999998</v>
      </c>
      <c r="I2060" s="2">
        <f>'Moving Avg'!H2060</f>
        <v>4.2517020000000043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3.6928000000000001</v>
      </c>
      <c r="C2061" s="2">
        <f>RSI!I2061</f>
        <v>45.169086907661125</v>
      </c>
      <c r="D2061" s="2">
        <f>MACD!E2061</f>
        <v>1.5301794558961301E-2</v>
      </c>
      <c r="E2061" s="2">
        <f>MACD!F2061</f>
        <v>9.605001571041178E-3</v>
      </c>
      <c r="F2061" s="2">
        <f>'Moving Avg'!D2061</f>
        <v>3.6927999999999996</v>
      </c>
      <c r="G2061" s="2">
        <f>'Moving Avg'!F2061</f>
        <v>3.7223550000000003</v>
      </c>
      <c r="H2061" s="2">
        <f>'Moving Avg'!G2061</f>
        <v>3.7278140000000004</v>
      </c>
      <c r="I2061" s="2">
        <f>'Moving Avg'!H2061</f>
        <v>4.2438995000000048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</row>
    <row r="2062" spans="1:12" ht="13.5" x14ac:dyDescent="0.25">
      <c r="A2062" s="3">
        <f>RSI!A2062</f>
        <v>45006</v>
      </c>
      <c r="B2062" s="2">
        <f>RSI!B2062</f>
        <v>3.7002000000000002</v>
      </c>
      <c r="C2062" s="2">
        <f>RSI!I2062</f>
        <v>46.383070303318576</v>
      </c>
      <c r="D2062" s="2">
        <f>MACD!E2062</f>
        <v>2.0187551654522462E-2</v>
      </c>
      <c r="E2062" s="2">
        <f>MACD!F2062</f>
        <v>1.1721511587737436E-2</v>
      </c>
      <c r="F2062" s="2">
        <f>'Moving Avg'!D2062</f>
        <v>3.69428</v>
      </c>
      <c r="G2062" s="2">
        <f>'Moving Avg'!F2062</f>
        <v>3.7194000000000003</v>
      </c>
      <c r="H2062" s="2">
        <f>'Moving Avg'!G2062</f>
        <v>3.7281099999999996</v>
      </c>
      <c r="I2062" s="2">
        <f>'Moving Avg'!H2062</f>
        <v>4.2359690000000043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</row>
    <row r="2063" spans="1:12" ht="13.5" x14ac:dyDescent="0.25">
      <c r="A2063" s="3">
        <f>RSI!A2063</f>
        <v>45007</v>
      </c>
      <c r="B2063" s="2">
        <f>RSI!B2063</f>
        <v>3.6928000000000001</v>
      </c>
      <c r="C2063" s="2">
        <f>RSI!I2063</f>
        <v>45.302886099007623</v>
      </c>
      <c r="D2063" s="2">
        <f>MACD!E2063</f>
        <v>1.9314711183471722E-2</v>
      </c>
      <c r="E2063" s="2">
        <f>MACD!F2063</f>
        <v>1.3240151506884294E-2</v>
      </c>
      <c r="F2063" s="2">
        <f>'Moving Avg'!D2063</f>
        <v>3.6942800000000005</v>
      </c>
      <c r="G2063" s="2">
        <f>'Moving Avg'!F2063</f>
        <v>3.716075</v>
      </c>
      <c r="H2063" s="2">
        <f>'Moving Avg'!G2063</f>
        <v>3.7282580000000003</v>
      </c>
      <c r="I2063" s="2">
        <f>'Moving Avg'!H2063</f>
        <v>4.2281335000000038</v>
      </c>
      <c r="J2063" s="6" t="str">
        <f>OBV!F2063</f>
        <v>BULLISH</v>
      </c>
      <c r="K2063" s="6" t="str">
        <f>OBV!G2063</f>
        <v>NEUTRAL</v>
      </c>
      <c r="L2063" s="6" t="str">
        <f>OBV!H2063</f>
        <v>NEUTRAL</v>
      </c>
    </row>
    <row r="2064" spans="1:12" ht="13.5" x14ac:dyDescent="0.25">
      <c r="A2064" s="3">
        <f>RSI!A2064</f>
        <v>45008</v>
      </c>
      <c r="B2064" s="2">
        <f>RSI!B2064</f>
        <v>3.7002000000000002</v>
      </c>
      <c r="C2064" s="2">
        <f>RSI!I2064</f>
        <v>46.641113056562475</v>
      </c>
      <c r="D2064" s="2">
        <f>MACD!E2064</f>
        <v>1.4798785330842001E-2</v>
      </c>
      <c r="E2064" s="2">
        <f>MACD!F2064</f>
        <v>1.3551878271675836E-2</v>
      </c>
      <c r="F2064" s="2">
        <f>'Moving Avg'!D2064</f>
        <v>3.6957599999999999</v>
      </c>
      <c r="G2064" s="2">
        <f>'Moving Avg'!F2064</f>
        <v>3.7160749999999991</v>
      </c>
      <c r="H2064" s="2">
        <f>'Moving Avg'!G2064</f>
        <v>3.7276680000000004</v>
      </c>
      <c r="I2064" s="2">
        <f>'Moving Avg'!H2064</f>
        <v>4.2203350000000031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3.7002000000000002</v>
      </c>
      <c r="C2065" s="2">
        <f>RSI!I2065</f>
        <v>46.641113056562475</v>
      </c>
      <c r="D2065" s="2">
        <f>MACD!E2065</f>
        <v>2.018432735136555E-2</v>
      </c>
      <c r="E2065" s="2">
        <f>MACD!F2065</f>
        <v>1.487836808761378E-2</v>
      </c>
      <c r="F2065" s="2">
        <f>'Moving Avg'!D2065</f>
        <v>3.6972399999999999</v>
      </c>
      <c r="G2065" s="2">
        <f>'Moving Avg'!F2065</f>
        <v>3.7160749999999991</v>
      </c>
      <c r="H2065" s="2">
        <f>'Moving Avg'!G2065</f>
        <v>3.726782</v>
      </c>
      <c r="I2065" s="2">
        <f>'Moving Avg'!H2065</f>
        <v>4.212107000000004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3.6928000000000001</v>
      </c>
      <c r="C2066" s="2">
        <f>RSI!I2066</f>
        <v>45.354191259578862</v>
      </c>
      <c r="D2066" s="2">
        <f>MACD!E2066</f>
        <v>1.5164631471702439E-2</v>
      </c>
      <c r="E2066" s="2">
        <f>MACD!F2066</f>
        <v>1.4935620764431513E-2</v>
      </c>
      <c r="F2066" s="2">
        <f>'Moving Avg'!D2066</f>
        <v>3.6972400000000007</v>
      </c>
      <c r="G2066" s="2">
        <f>'Moving Avg'!F2066</f>
        <v>3.7127499999999998</v>
      </c>
      <c r="H2066" s="2">
        <f>'Moving Avg'!G2066</f>
        <v>3.7258959999999997</v>
      </c>
      <c r="I2066" s="2">
        <f>'Moving Avg'!H2066</f>
        <v>4.2038750000000036</v>
      </c>
      <c r="J2066" s="6" t="str">
        <f>OBV!F2066</f>
        <v>BULLISH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45013</v>
      </c>
      <c r="B2067" s="2">
        <f>RSI!B2067</f>
        <v>3.8921999999999999</v>
      </c>
      <c r="C2067" s="2">
        <f>RSI!I2067</f>
        <v>69.652756101739996</v>
      </c>
      <c r="D2067" s="2">
        <f>MACD!E2067</f>
        <v>-3.7113653738645169E-3</v>
      </c>
      <c r="E2067" s="2">
        <f>MACD!F2067</f>
        <v>1.1206223536772308E-2</v>
      </c>
      <c r="F2067" s="2">
        <f>'Moving Avg'!D2067</f>
        <v>3.7356400000000001</v>
      </c>
      <c r="G2067" s="2">
        <f>'Moving Avg'!F2067</f>
        <v>3.7227200000000003</v>
      </c>
      <c r="H2067" s="2">
        <f>'Moving Avg'!G2067</f>
        <v>3.7298840000000002</v>
      </c>
      <c r="I2067" s="2">
        <f>'Moving Avg'!H2067</f>
        <v>4.1967390000000035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3.8774000000000002</v>
      </c>
      <c r="C2068" s="2">
        <f>RSI!I2068</f>
        <v>67.262108899164161</v>
      </c>
      <c r="D2068" s="2">
        <f>MACD!E2068</f>
        <v>-1.9634025405304456E-2</v>
      </c>
      <c r="E2068" s="2">
        <f>MACD!F2068</f>
        <v>5.0381737483569554E-3</v>
      </c>
      <c r="F2068" s="2">
        <f>'Moving Avg'!D2068</f>
        <v>3.7725599999999999</v>
      </c>
      <c r="G2068" s="2">
        <f>'Moving Avg'!F2068</f>
        <v>3.7289949999999998</v>
      </c>
      <c r="H2068" s="2">
        <f>'Moving Avg'!G2068</f>
        <v>3.7326899999999994</v>
      </c>
      <c r="I2068" s="2">
        <f>'Moving Avg'!H2068</f>
        <v>4.1894960000000028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</row>
    <row r="2069" spans="1:12" ht="13.5" x14ac:dyDescent="0.25">
      <c r="A2069" s="3">
        <f>RSI!A2069</f>
        <v>45015</v>
      </c>
      <c r="B2069" s="2">
        <f>RSI!B2069</f>
        <v>3.8479000000000001</v>
      </c>
      <c r="C2069" s="2">
        <f>RSI!I2069</f>
        <v>62.646599194152046</v>
      </c>
      <c r="D2069" s="2">
        <f>MACD!E2069</f>
        <v>-3.1803812889705796E-2</v>
      </c>
      <c r="E2069" s="2">
        <f>MACD!F2069</f>
        <v>-2.3302235792555951E-3</v>
      </c>
      <c r="F2069" s="2">
        <f>'Moving Avg'!D2069</f>
        <v>3.8021000000000003</v>
      </c>
      <c r="G2069" s="2">
        <f>'Moving Avg'!F2069</f>
        <v>3.7334249999999991</v>
      </c>
      <c r="H2069" s="2">
        <f>'Moving Avg'!G2069</f>
        <v>3.7350539999999999</v>
      </c>
      <c r="I2069" s="2">
        <f>'Moving Avg'!H2069</f>
        <v>4.1821385000000024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</row>
    <row r="2070" spans="1:12" ht="13.5" x14ac:dyDescent="0.25">
      <c r="A2070" s="3">
        <f>RSI!A2070</f>
        <v>45016</v>
      </c>
      <c r="B2070" s="2">
        <f>RSI!B2070</f>
        <v>3.8405</v>
      </c>
      <c r="C2070" s="2">
        <f>RSI!I2070</f>
        <v>61.506443420865089</v>
      </c>
      <c r="D2070" s="2">
        <f>MACD!E2070</f>
        <v>-4.219548327902567E-2</v>
      </c>
      <c r="E2070" s="2">
        <f>MACD!F2070</f>
        <v>-1.030327551920961E-2</v>
      </c>
      <c r="F2070" s="2">
        <f>'Moving Avg'!D2070</f>
        <v>3.8301600000000002</v>
      </c>
      <c r="G2070" s="2">
        <f>'Moving Avg'!F2070</f>
        <v>3.7374850000000004</v>
      </c>
      <c r="H2070" s="2">
        <f>'Moving Avg'!G2070</f>
        <v>3.7385980000000001</v>
      </c>
      <c r="I2070" s="2">
        <f>'Moving Avg'!H2070</f>
        <v>4.1749095000000027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</row>
    <row r="2071" spans="1:12" ht="13.5" x14ac:dyDescent="0.25">
      <c r="A2071" s="3">
        <f>RSI!A2071</f>
        <v>45019</v>
      </c>
      <c r="B2071" s="2">
        <f>RSI!B2071</f>
        <v>3.8256999999999999</v>
      </c>
      <c r="C2071" s="2">
        <f>RSI!I2071</f>
        <v>59.186363082276557</v>
      </c>
      <c r="D2071" s="2">
        <f>MACD!E2071</f>
        <v>-5.044313975750736E-2</v>
      </c>
      <c r="E2071" s="2">
        <f>MACD!F2071</f>
        <v>-1.8331248366869161E-2</v>
      </c>
      <c r="F2071" s="2">
        <f>'Moving Avg'!D2071</f>
        <v>3.8567399999999998</v>
      </c>
      <c r="G2071" s="2">
        <f>'Moving Avg'!F2071</f>
        <v>3.7433900000000002</v>
      </c>
      <c r="H2071" s="2">
        <f>'Moving Avg'!G2071</f>
        <v>3.7403700000000004</v>
      </c>
      <c r="I2071" s="2">
        <f>'Moving Avg'!H2071</f>
        <v>4.1676065000000024</v>
      </c>
      <c r="J2071" s="6" t="str">
        <f>OBV!F2071</f>
        <v>BEARISH</v>
      </c>
      <c r="K2071" s="6" t="str">
        <f>OBV!G2071</f>
        <v>NEUTRAL</v>
      </c>
      <c r="L2071" s="6" t="str">
        <f>OBV!H2071</f>
        <v>BEARISH DIVERGENCE</v>
      </c>
    </row>
    <row r="2072" spans="1:12" ht="13.5" x14ac:dyDescent="0.25">
      <c r="A2072" s="3">
        <f>RSI!A2072</f>
        <v>45020</v>
      </c>
      <c r="B2072" s="2">
        <f>RSI!B2072</f>
        <v>3.8256999999999999</v>
      </c>
      <c r="C2072" s="2">
        <f>RSI!I2072</f>
        <v>59.186363082276557</v>
      </c>
      <c r="D2072" s="2">
        <f>MACD!E2072</f>
        <v>-5.670619665936627E-2</v>
      </c>
      <c r="E2072" s="2">
        <f>MACD!F2072</f>
        <v>-2.6006238025368583E-2</v>
      </c>
      <c r="F2072" s="2">
        <f>'Moving Avg'!D2072</f>
        <v>3.8434400000000002</v>
      </c>
      <c r="G2072" s="2">
        <f>'Moving Avg'!F2072</f>
        <v>3.7467100000000002</v>
      </c>
      <c r="H2072" s="2">
        <f>'Moving Avg'!G2072</f>
        <v>3.7421420000000007</v>
      </c>
      <c r="I2072" s="2">
        <f>'Moving Avg'!H2072</f>
        <v>4.160303500000003</v>
      </c>
      <c r="J2072" s="6" t="str">
        <f>OBV!F2072</f>
        <v>BEARISH</v>
      </c>
      <c r="K2072" s="6" t="str">
        <f>OBV!G2072</f>
        <v>WEAK</v>
      </c>
      <c r="L2072" s="6" t="str">
        <f>OBV!H2072</f>
        <v>CONFIRMED BEARISH</v>
      </c>
    </row>
    <row r="2073" spans="1:12" ht="13.5" x14ac:dyDescent="0.25">
      <c r="A2073" s="3">
        <f>RSI!A2073</f>
        <v>45021</v>
      </c>
      <c r="B2073" s="2">
        <f>RSI!B2073</f>
        <v>3.9882</v>
      </c>
      <c r="C2073" s="2">
        <f>RSI!I2073</f>
        <v>72.429442293286144</v>
      </c>
      <c r="D2073" s="2">
        <f>MACD!E2073</f>
        <v>-7.5572623614847068E-2</v>
      </c>
      <c r="E2073" s="2">
        <f>MACD!F2073</f>
        <v>-3.5919515143264281E-2</v>
      </c>
      <c r="F2073" s="2">
        <f>'Moving Avg'!D2073</f>
        <v>3.8655999999999997</v>
      </c>
      <c r="G2073" s="2">
        <f>'Moving Avg'!F2073</f>
        <v>3.7600050000000005</v>
      </c>
      <c r="H2073" s="2">
        <f>'Moving Avg'!G2073</f>
        <v>3.7468680000000005</v>
      </c>
      <c r="I2073" s="2">
        <f>'Moving Avg'!H2073</f>
        <v>4.1538460000000024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4.0324999999999998</v>
      </c>
      <c r="C2074" s="2">
        <f>RSI!I2074</f>
        <v>74.82742661836825</v>
      </c>
      <c r="D2074" s="2">
        <f>MACD!E2074</f>
        <v>-9.500218748464162E-2</v>
      </c>
      <c r="E2074" s="2">
        <f>MACD!F2074</f>
        <v>-4.7736049611539752E-2</v>
      </c>
      <c r="F2074" s="2">
        <f>'Moving Avg'!D2074</f>
        <v>3.90252</v>
      </c>
      <c r="G2074" s="2">
        <f>'Moving Avg'!F2074</f>
        <v>3.7766200000000003</v>
      </c>
      <c r="H2074" s="2">
        <f>'Moving Avg'!G2074</f>
        <v>3.7533660000000011</v>
      </c>
      <c r="I2074" s="2">
        <f>'Moving Avg'!H2074</f>
        <v>4.1475770000000027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4.0030000000000001</v>
      </c>
      <c r="C2075" s="2">
        <f>RSI!I2075</f>
        <v>70.434164372087352</v>
      </c>
      <c r="D2075" s="2">
        <f>MACD!E2075</f>
        <v>-0.11074384365060963</v>
      </c>
      <c r="E2075" s="2">
        <f>MACD!F2075</f>
        <v>-6.0337608419353733E-2</v>
      </c>
      <c r="F2075" s="2">
        <f>'Moving Avg'!D2075</f>
        <v>3.9350200000000002</v>
      </c>
      <c r="G2075" s="2">
        <f>'Moving Avg'!F2075</f>
        <v>3.788805</v>
      </c>
      <c r="H2075" s="2">
        <f>'Moving Avg'!G2075</f>
        <v>3.759570000000001</v>
      </c>
      <c r="I2075" s="2">
        <f>'Moving Avg'!H2075</f>
        <v>4.1415570000000033</v>
      </c>
      <c r="J2075" s="6" t="str">
        <f>OBV!F2075</f>
        <v>BEARISH</v>
      </c>
      <c r="K2075" s="6" t="str">
        <f>OBV!G2075</f>
        <v>NEUTRAL</v>
      </c>
      <c r="L2075" s="6" t="str">
        <f>OBV!H2075</f>
        <v>BEARISH DIVERGENCE</v>
      </c>
    </row>
    <row r="2076" spans="1:12" ht="13.5" x14ac:dyDescent="0.25">
      <c r="A2076" s="3">
        <f>RSI!A2076</f>
        <v>45026</v>
      </c>
      <c r="B2076" s="2">
        <f>RSI!B2076</f>
        <v>4.0547000000000004</v>
      </c>
      <c r="C2076" s="2">
        <f>RSI!I2076</f>
        <v>73.383538383398147</v>
      </c>
      <c r="D2076" s="2">
        <f>MACD!E2076</f>
        <v>-0.13023381536297096</v>
      </c>
      <c r="E2076" s="2">
        <f>MACD!F2076</f>
        <v>-7.4316849808077179E-2</v>
      </c>
      <c r="F2076" s="2">
        <f>'Moving Avg'!D2076</f>
        <v>3.98082</v>
      </c>
      <c r="G2076" s="2">
        <f>'Moving Avg'!F2076</f>
        <v>3.8068999999999997</v>
      </c>
      <c r="H2076" s="2">
        <f>'Moving Avg'!G2076</f>
        <v>3.7654780000000012</v>
      </c>
      <c r="I2076" s="2">
        <f>'Moving Avg'!H2076</f>
        <v>4.1358285000000032</v>
      </c>
      <c r="J2076" s="6" t="str">
        <f>OBV!F2076</f>
        <v>BULLISH</v>
      </c>
      <c r="K2076" s="6" t="str">
        <f>OBV!G2076</f>
        <v>NEUTRAL</v>
      </c>
      <c r="L2076" s="6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4.0621</v>
      </c>
      <c r="C2077" s="2">
        <f>RSI!I2077</f>
        <v>73.786615962185095</v>
      </c>
      <c r="D2077" s="2">
        <f>MACD!E2077</f>
        <v>-0.11801503177165351</v>
      </c>
      <c r="E2077" s="2">
        <f>MACD!F2077</f>
        <v>-8.3056486200792451E-2</v>
      </c>
      <c r="F2077" s="2">
        <f>'Moving Avg'!D2077</f>
        <v>4.0281000000000002</v>
      </c>
      <c r="G2077" s="2">
        <f>'Moving Avg'!F2077</f>
        <v>3.8253650000000001</v>
      </c>
      <c r="H2077" s="2">
        <f>'Moving Avg'!G2077</f>
        <v>3.7730120000000005</v>
      </c>
      <c r="I2077" s="2">
        <f>'Moving Avg'!H2077</f>
        <v>4.1301370000000022</v>
      </c>
      <c r="J2077" s="6" t="str">
        <f>OBV!F2077</f>
        <v>BULLISH</v>
      </c>
      <c r="K2077" s="6" t="str">
        <f>OBV!G2077</f>
        <v>NEUTRAL</v>
      </c>
      <c r="L2077" s="6" t="str">
        <f>OBV!H2077</f>
        <v>CONFIRMED BULLISH</v>
      </c>
    </row>
    <row r="2078" spans="1:12" ht="13.5" x14ac:dyDescent="0.25">
      <c r="A2078" s="3">
        <f>RSI!A2078</f>
        <v>45028</v>
      </c>
      <c r="B2078" s="2">
        <f>RSI!B2078</f>
        <v>4.0621</v>
      </c>
      <c r="C2078" s="2">
        <f>RSI!I2078</f>
        <v>73.786615962185095</v>
      </c>
      <c r="D2078" s="2">
        <f>MACD!E2078</f>
        <v>-0.11131011549045988</v>
      </c>
      <c r="E2078" s="2">
        <f>MACD!F2078</f>
        <v>-8.8707212058725948E-2</v>
      </c>
      <c r="F2078" s="2">
        <f>'Moving Avg'!D2078</f>
        <v>4.0428800000000003</v>
      </c>
      <c r="G2078" s="2">
        <f>'Moving Avg'!F2078</f>
        <v>3.8438299999999996</v>
      </c>
      <c r="H2078" s="2">
        <f>'Moving Avg'!G2078</f>
        <v>3.7805459999999997</v>
      </c>
      <c r="I2078" s="2">
        <f>'Moving Avg'!H2078</f>
        <v>4.1253375000000032</v>
      </c>
      <c r="J2078" s="6" t="str">
        <f>OBV!F2078</f>
        <v>BEARISH</v>
      </c>
      <c r="K2078" s="6" t="str">
        <f>OBV!G2078</f>
        <v>NEUTRAL</v>
      </c>
      <c r="L2078" s="6" t="str">
        <f>OBV!H2078</f>
        <v>BEARISH DIVERGENCE</v>
      </c>
    </row>
    <row r="2079" spans="1:12" ht="13.5" x14ac:dyDescent="0.25">
      <c r="A2079" s="3">
        <f>RSI!A2079</f>
        <v>45029</v>
      </c>
      <c r="B2079" s="2">
        <f>RSI!B2079</f>
        <v>4.0621</v>
      </c>
      <c r="C2079" s="2">
        <f>RSI!I2079</f>
        <v>73.786615962185095</v>
      </c>
      <c r="D2079" s="2">
        <f>MACD!E2079</f>
        <v>-0.11143178945259624</v>
      </c>
      <c r="E2079" s="2">
        <f>MACD!F2079</f>
        <v>-9.3252127537500007E-2</v>
      </c>
      <c r="F2079" s="2">
        <f>'Moving Avg'!D2079</f>
        <v>4.0488000000000008</v>
      </c>
      <c r="G2079" s="2">
        <f>'Moving Avg'!F2079</f>
        <v>3.8622949999999996</v>
      </c>
      <c r="H2079" s="2">
        <f>'Moving Avg'!G2079</f>
        <v>3.7867500000000001</v>
      </c>
      <c r="I2079" s="2">
        <f>'Moving Avg'!H2079</f>
        <v>4.1208685000000029</v>
      </c>
      <c r="J2079" s="6" t="str">
        <f>OBV!F2079</f>
        <v>BEARISH</v>
      </c>
      <c r="K2079" s="6" t="str">
        <f>OBV!G2079</f>
        <v>NEUTRAL</v>
      </c>
      <c r="L2079" s="6" t="str">
        <f>OBV!H2079</f>
        <v>BEARISH DIVERGENCE</v>
      </c>
    </row>
    <row r="2080" spans="1:12" ht="13.5" x14ac:dyDescent="0.25">
      <c r="A2080" s="3">
        <f>RSI!A2080</f>
        <v>45030</v>
      </c>
      <c r="B2080" s="2">
        <f>RSI!B2080</f>
        <v>3.9882</v>
      </c>
      <c r="C2080" s="2">
        <f>RSI!I2080</f>
        <v>62.063538769043802</v>
      </c>
      <c r="D2080" s="2">
        <f>MACD!E2080</f>
        <v>-0.1083626532183426</v>
      </c>
      <c r="E2080" s="2">
        <f>MACD!F2080</f>
        <v>-9.6274232673668525E-2</v>
      </c>
      <c r="F2080" s="2">
        <f>'Moving Avg'!D2080</f>
        <v>4.0458400000000001</v>
      </c>
      <c r="G2080" s="2">
        <f>'Moving Avg'!F2080</f>
        <v>3.8770650000000004</v>
      </c>
      <c r="H2080" s="2">
        <f>'Moving Avg'!G2080</f>
        <v>3.7911799999999998</v>
      </c>
      <c r="I2080" s="2">
        <f>'Moving Avg'!H2080</f>
        <v>4.1163630000000042</v>
      </c>
      <c r="J2080" s="6" t="str">
        <f>OBV!F2080</f>
        <v>BULLISH</v>
      </c>
      <c r="K2080" s="6" t="str">
        <f>OBV!G2080</f>
        <v>NEUTRAL</v>
      </c>
      <c r="L2080" s="6" t="str">
        <f>OBV!H2080</f>
        <v>BULLISH DIVERGENCE</v>
      </c>
    </row>
    <row r="2081" spans="1:12" ht="13.5" x14ac:dyDescent="0.25">
      <c r="A2081" s="3">
        <f>RSI!A2081</f>
        <v>45033</v>
      </c>
      <c r="B2081" s="2">
        <f>RSI!B2081</f>
        <v>4.0251999999999999</v>
      </c>
      <c r="C2081" s="2">
        <f>RSI!I2081</f>
        <v>65.056952708752732</v>
      </c>
      <c r="D2081" s="2">
        <f>MACD!E2081</f>
        <v>-0.11142401197249363</v>
      </c>
      <c r="E2081" s="2">
        <f>MACD!F2081</f>
        <v>-9.9304188533433563E-2</v>
      </c>
      <c r="F2081" s="2">
        <f>'Moving Avg'!D2081</f>
        <v>4.0399399999999996</v>
      </c>
      <c r="G2081" s="2">
        <f>'Moving Avg'!F2081</f>
        <v>3.8936850000000001</v>
      </c>
      <c r="H2081" s="2">
        <f>'Moving Avg'!G2081</f>
        <v>3.7956120000000011</v>
      </c>
      <c r="I2081" s="2">
        <f>'Moving Avg'!H2081</f>
        <v>4.1117470000000047</v>
      </c>
      <c r="J2081" s="6" t="str">
        <f>OBV!F2081</f>
        <v>BULLISH</v>
      </c>
      <c r="K2081" s="6" t="str">
        <f>OBV!G2081</f>
        <v>NEUTRAL</v>
      </c>
      <c r="L2081" s="6" t="str">
        <f>OBV!H2081</f>
        <v>BULLISH DIVERGENCE</v>
      </c>
    </row>
    <row r="2082" spans="1:12" ht="13.5" x14ac:dyDescent="0.25">
      <c r="A2082" s="3">
        <f>RSI!A2082</f>
        <v>45034</v>
      </c>
      <c r="B2082" s="2">
        <f>RSI!B2082</f>
        <v>4.0621</v>
      </c>
      <c r="C2082" s="2">
        <f>RSI!I2082</f>
        <v>67.78688576935491</v>
      </c>
      <c r="D2082" s="2">
        <f>MACD!E2082</f>
        <v>-0.11755956071751239</v>
      </c>
      <c r="E2082" s="2">
        <f>MACD!F2082</f>
        <v>-0.10295526297024934</v>
      </c>
      <c r="F2082" s="2">
        <f>'Moving Avg'!D2082</f>
        <v>4.0399399999999996</v>
      </c>
      <c r="G2082" s="2">
        <f>'Moving Avg'!F2082</f>
        <v>3.9117800000000003</v>
      </c>
      <c r="H2082" s="2">
        <f>'Moving Avg'!G2082</f>
        <v>3.8029980000000001</v>
      </c>
      <c r="I2082" s="2">
        <f>'Moving Avg'!H2082</f>
        <v>4.1079805000000054</v>
      </c>
      <c r="J2082" s="6" t="str">
        <f>OBV!F2082</f>
        <v>BULLISH</v>
      </c>
      <c r="K2082" s="6" t="str">
        <f>OBV!G2082</f>
        <v>NEUTRAL</v>
      </c>
      <c r="L2082" s="6" t="str">
        <f>OBV!H2082</f>
        <v>NEUTRAL</v>
      </c>
    </row>
    <row r="2083" spans="1:12" ht="13.5" x14ac:dyDescent="0.25">
      <c r="A2083" s="3">
        <f>RSI!A2083</f>
        <v>45035</v>
      </c>
      <c r="B2083" s="2">
        <f>RSI!B2083</f>
        <v>4.0251999999999999</v>
      </c>
      <c r="C2083" s="2">
        <f>RSI!I2083</f>
        <v>62.52624939020928</v>
      </c>
      <c r="D2083" s="2">
        <f>MACD!E2083</f>
        <v>-9.5987588244606403E-2</v>
      </c>
      <c r="E2083" s="2">
        <f>MACD!F2083</f>
        <v>-0.10156172802512076</v>
      </c>
      <c r="F2083" s="2">
        <f>'Moving Avg'!D2083</f>
        <v>4.0325599999999993</v>
      </c>
      <c r="G2083" s="2">
        <f>'Moving Avg'!F2083</f>
        <v>3.9283999999999999</v>
      </c>
      <c r="H2083" s="2">
        <f>'Moving Avg'!G2083</f>
        <v>3.8096460000000008</v>
      </c>
      <c r="I2083" s="2">
        <f>'Moving Avg'!H2083</f>
        <v>4.1034385000000047</v>
      </c>
      <c r="J2083" s="6" t="str">
        <f>OBV!F2083</f>
        <v>BULLISH</v>
      </c>
      <c r="K2083" s="6" t="str">
        <f>OBV!G2083</f>
        <v>NEUTRAL</v>
      </c>
      <c r="L2083" s="6" t="str">
        <f>OBV!H2083</f>
        <v>BULLISH DIVERGENCE</v>
      </c>
    </row>
    <row r="2084" spans="1:12" ht="13.5" x14ac:dyDescent="0.25">
      <c r="A2084" s="3">
        <f>RSI!A2084</f>
        <v>45036</v>
      </c>
      <c r="B2084" s="2">
        <f>RSI!B2084</f>
        <v>4.0769000000000002</v>
      </c>
      <c r="C2084" s="2">
        <f>RSI!I2084</f>
        <v>66.454310088957627</v>
      </c>
      <c r="D2084" s="2">
        <f>MACD!E2084</f>
        <v>-7.5428491996665237E-2</v>
      </c>
      <c r="E2084" s="2">
        <f>MACD!F2084</f>
        <v>-9.6335080819429653E-2</v>
      </c>
      <c r="F2084" s="2">
        <f>'Moving Avg'!D2084</f>
        <v>4.0355200000000009</v>
      </c>
      <c r="G2084" s="2">
        <f>'Moving Avg'!F2084</f>
        <v>3.947235</v>
      </c>
      <c r="H2084" s="2">
        <f>'Moving Avg'!G2084</f>
        <v>3.8171800000000009</v>
      </c>
      <c r="I2084" s="2">
        <f>'Moving Avg'!H2084</f>
        <v>4.0997090000000052</v>
      </c>
      <c r="J2084" s="6" t="str">
        <f>OBV!F2084</f>
        <v>BULLISH</v>
      </c>
      <c r="K2084" s="6" t="str">
        <f>OBV!G2084</f>
        <v>NEUTRAL</v>
      </c>
      <c r="L2084" s="6" t="str">
        <f>OBV!H2084</f>
        <v>CONFIRMED BULLISH</v>
      </c>
    </row>
    <row r="2085" spans="1:12" ht="13.5" x14ac:dyDescent="0.25">
      <c r="A2085" s="3">
        <f>RSI!A2085</f>
        <v>45040</v>
      </c>
      <c r="B2085" s="2">
        <f>RSI!B2085</f>
        <v>4.0621</v>
      </c>
      <c r="C2085" s="2">
        <f>RSI!I2085</f>
        <v>64.374049630392378</v>
      </c>
      <c r="D2085" s="2">
        <f>MACD!E2085</f>
        <v>-6.2409502150024831E-2</v>
      </c>
      <c r="E2085" s="2">
        <f>MACD!F2085</f>
        <v>-8.9549965085548688E-2</v>
      </c>
      <c r="F2085" s="2">
        <f>'Moving Avg'!D2085</f>
        <v>4.0503</v>
      </c>
      <c r="G2085" s="2">
        <f>'Moving Avg'!F2085</f>
        <v>3.9653299999999994</v>
      </c>
      <c r="H2085" s="2">
        <f>'Moving Avg'!G2085</f>
        <v>3.8235320000000002</v>
      </c>
      <c r="I2085" s="2">
        <f>'Moving Avg'!H2085</f>
        <v>4.0958685000000052</v>
      </c>
      <c r="J2085" s="6" t="str">
        <f>OBV!F2085</f>
        <v>BEARISH</v>
      </c>
      <c r="K2085" s="6" t="str">
        <f>OBV!G2085</f>
        <v>NEUTRAL</v>
      </c>
      <c r="L2085" s="6" t="str">
        <f>OBV!H2085</f>
        <v>BEARISH DIVERGENCE</v>
      </c>
    </row>
    <row r="2086" spans="1:12" ht="13.5" x14ac:dyDescent="0.25">
      <c r="A2086" s="3">
        <f>RSI!A2086</f>
        <v>45041</v>
      </c>
      <c r="B2086" s="2">
        <f>RSI!B2086</f>
        <v>3.9144000000000001</v>
      </c>
      <c r="C2086" s="2">
        <f>RSI!I2086</f>
        <v>48.168573129621102</v>
      </c>
      <c r="D2086" s="2">
        <f>MACD!E2086</f>
        <v>-3.3277136861061152E-2</v>
      </c>
      <c r="E2086" s="2">
        <f>MACD!F2086</f>
        <v>-7.8295399440651184E-2</v>
      </c>
      <c r="F2086" s="2">
        <f>'Moving Avg'!D2086</f>
        <v>4.0281399999999996</v>
      </c>
      <c r="G2086" s="2">
        <f>'Moving Avg'!F2086</f>
        <v>3.97641</v>
      </c>
      <c r="H2086" s="2">
        <f>'Moving Avg'!G2086</f>
        <v>3.8269299999999999</v>
      </c>
      <c r="I2086" s="2">
        <f>'Moving Avg'!H2086</f>
        <v>4.0911050000000042</v>
      </c>
      <c r="J2086" s="6" t="str">
        <f>OBV!F2086</f>
        <v>BEARISH</v>
      </c>
      <c r="K2086" s="6" t="str">
        <f>OBV!G2086</f>
        <v>WEAK</v>
      </c>
      <c r="L2086" s="6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3.8405</v>
      </c>
      <c r="C2087" s="2">
        <f>RSI!I2087</f>
        <v>42.415216566643998</v>
      </c>
      <c r="D2087" s="2">
        <f>MACD!E2087</f>
        <v>-1.8620114994969406E-3</v>
      </c>
      <c r="E2087" s="2">
        <f>MACD!F2087</f>
        <v>-6.3008721852420346E-2</v>
      </c>
      <c r="F2087" s="2">
        <f>'Moving Avg'!D2087</f>
        <v>3.9838200000000001</v>
      </c>
      <c r="G2087" s="2">
        <f>'Moving Avg'!F2087</f>
        <v>3.9738250000000002</v>
      </c>
      <c r="H2087" s="2">
        <f>'Moving Avg'!G2087</f>
        <v>3.8288499999999992</v>
      </c>
      <c r="I2087" s="2">
        <f>'Moving Avg'!H2087</f>
        <v>4.086046000000005</v>
      </c>
      <c r="J2087" s="6" t="str">
        <f>OBV!F2087</f>
        <v>BEARISH</v>
      </c>
      <c r="K2087" s="6" t="str">
        <f>OBV!G2087</f>
        <v>WEAK</v>
      </c>
      <c r="L2087" s="6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3.8553000000000002</v>
      </c>
      <c r="C2088" s="2">
        <f>RSI!I2088</f>
        <v>43.861392418427094</v>
      </c>
      <c r="D2088" s="2">
        <f>MACD!E2088</f>
        <v>2.4201257789472574E-2</v>
      </c>
      <c r="E2088" s="2">
        <f>MACD!F2088</f>
        <v>-4.5566725924041762E-2</v>
      </c>
      <c r="F2088" s="2">
        <f>'Moving Avg'!D2088</f>
        <v>3.9498400000000005</v>
      </c>
      <c r="G2088" s="2">
        <f>'Moving Avg'!F2088</f>
        <v>3.9727200000000003</v>
      </c>
      <c r="H2088" s="2">
        <f>'Moving Avg'!G2088</f>
        <v>3.8300319999999992</v>
      </c>
      <c r="I2088" s="2">
        <f>'Moving Avg'!H2088</f>
        <v>4.0810610000000054</v>
      </c>
      <c r="J2088" s="6" t="str">
        <f>OBV!F2088</f>
        <v>BEARISH</v>
      </c>
      <c r="K2088" s="6" t="str">
        <f>OBV!G2088</f>
        <v>WEAK</v>
      </c>
      <c r="L2088" s="6" t="str">
        <f>OBV!H2088</f>
        <v>CONFIRMED BEARISH</v>
      </c>
    </row>
    <row r="2089" spans="1:12" ht="13.5" x14ac:dyDescent="0.25">
      <c r="A2089" s="3">
        <f>RSI!A2089</f>
        <v>45044</v>
      </c>
      <c r="B2089" s="2">
        <f>RSI!B2089</f>
        <v>3.8405</v>
      </c>
      <c r="C2089" s="2">
        <f>RSI!I2089</f>
        <v>42.706369234669843</v>
      </c>
      <c r="D2089" s="2">
        <f>MACD!E2089</f>
        <v>4.7798391759013015E-2</v>
      </c>
      <c r="E2089" s="2">
        <f>MACD!F2089</f>
        <v>-2.6893702387430808E-2</v>
      </c>
      <c r="F2089" s="2">
        <f>'Moving Avg'!D2089</f>
        <v>3.9025599999999998</v>
      </c>
      <c r="G2089" s="2">
        <f>'Moving Avg'!F2089</f>
        <v>3.97235</v>
      </c>
      <c r="H2089" s="2">
        <f>'Moving Avg'!G2089</f>
        <v>3.8310659999999994</v>
      </c>
      <c r="I2089" s="2">
        <f>'Moving Avg'!H2089</f>
        <v>4.0768140000000059</v>
      </c>
      <c r="J2089" s="6" t="str">
        <f>OBV!F2089</f>
        <v>BEARISH</v>
      </c>
      <c r="K2089" s="6" t="str">
        <f>OBV!G2089</f>
        <v>WEAK</v>
      </c>
      <c r="L2089" s="6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3.8035999999999999</v>
      </c>
      <c r="C2090" s="2">
        <f>RSI!I2090</f>
        <v>39.886168989690852</v>
      </c>
      <c r="D2090" s="2">
        <f>MACD!E2090</f>
        <v>5.963092245584356E-2</v>
      </c>
      <c r="E2090" s="2">
        <f>MACD!F2090</f>
        <v>-9.5887774187759338E-3</v>
      </c>
      <c r="F2090" s="2">
        <f>'Moving Avg'!D2090</f>
        <v>3.8508599999999999</v>
      </c>
      <c r="G2090" s="2">
        <f>'Moving Avg'!F2090</f>
        <v>3.9705050000000006</v>
      </c>
      <c r="H2090" s="2">
        <f>'Moving Avg'!G2090</f>
        <v>3.8313619999999986</v>
      </c>
      <c r="I2090" s="2">
        <f>'Moving Avg'!H2090</f>
        <v>4.0731950000000055</v>
      </c>
      <c r="J2090" s="6" t="str">
        <f>OBV!F2090</f>
        <v>BEARISH</v>
      </c>
      <c r="K2090" s="6" t="str">
        <f>OBV!G2090</f>
        <v>WEAK</v>
      </c>
      <c r="L2090" s="6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3.7667000000000002</v>
      </c>
      <c r="C2091" s="2">
        <f>RSI!I2091</f>
        <v>37.237928095031727</v>
      </c>
      <c r="D2091" s="2">
        <f>MACD!E2091</f>
        <v>7.8751213771527162E-2</v>
      </c>
      <c r="E2091" s="2">
        <f>MACD!F2091</f>
        <v>8.0792208192846833E-3</v>
      </c>
      <c r="F2091" s="2">
        <f>'Moving Avg'!D2091</f>
        <v>3.8213200000000001</v>
      </c>
      <c r="G2091" s="2">
        <f>'Moving Avg'!F2091</f>
        <v>3.9675550000000008</v>
      </c>
      <c r="H2091" s="2">
        <f>'Moving Avg'!G2091</f>
        <v>3.8313619999999982</v>
      </c>
      <c r="I2091" s="2">
        <f>'Moving Avg'!H2091</f>
        <v>4.0699455000000055</v>
      </c>
      <c r="J2091" s="6" t="str">
        <f>OBV!F2091</f>
        <v>BEARISH</v>
      </c>
      <c r="K2091" s="6" t="str">
        <f>OBV!G2091</f>
        <v>NEUTRAL</v>
      </c>
      <c r="L2091" s="6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3.8700999999999999</v>
      </c>
      <c r="C2092" s="2">
        <f>RSI!I2092</f>
        <v>47.714019426340784</v>
      </c>
      <c r="D2092" s="2">
        <f>MACD!E2092</f>
        <v>9.3797582024310433E-2</v>
      </c>
      <c r="E2092" s="2">
        <f>MACD!F2092</f>
        <v>2.5222893060289835E-2</v>
      </c>
      <c r="F2092" s="2">
        <f>'Moving Avg'!D2092</f>
        <v>3.8272399999999998</v>
      </c>
      <c r="G2092" s="2">
        <f>'Moving Avg'!F2092</f>
        <v>3.9697750000000007</v>
      </c>
      <c r="H2092" s="2">
        <f>'Moving Avg'!G2092</f>
        <v>3.8335779999999993</v>
      </c>
      <c r="I2092" s="2">
        <f>'Moving Avg'!H2092</f>
        <v>4.0677300000000054</v>
      </c>
      <c r="J2092" s="6" t="str">
        <f>OBV!F2092</f>
        <v>BULLISH</v>
      </c>
      <c r="K2092" s="6" t="str">
        <f>OBV!G2092</f>
        <v>STRONG</v>
      </c>
      <c r="L2092" s="6" t="str">
        <f>OBV!H2092</f>
        <v>CONFIRMED BULLISH</v>
      </c>
    </row>
    <row r="2093" spans="1:12" ht="13.5" x14ac:dyDescent="0.25">
      <c r="A2093" s="3">
        <f>RSI!A2093</f>
        <v>45051</v>
      </c>
      <c r="B2093" s="2">
        <f>RSI!B2093</f>
        <v>3.8847999999999998</v>
      </c>
      <c r="C2093" s="2">
        <f>RSI!I2093</f>
        <v>49.016914958426469</v>
      </c>
      <c r="D2093" s="2">
        <f>MACD!E2093</f>
        <v>9.9939351088179862E-2</v>
      </c>
      <c r="E2093" s="2">
        <f>MACD!F2093</f>
        <v>4.0166184665867841E-2</v>
      </c>
      <c r="F2093" s="2">
        <f>'Moving Avg'!D2093</f>
        <v>3.8331399999999993</v>
      </c>
      <c r="G2093" s="2">
        <f>'Moving Avg'!F2093</f>
        <v>3.9646049999999997</v>
      </c>
      <c r="H2093" s="2">
        <f>'Moving Avg'!G2093</f>
        <v>3.8360879999999984</v>
      </c>
      <c r="I2093" s="2">
        <f>'Moving Avg'!H2093</f>
        <v>4.0651820000000063</v>
      </c>
      <c r="J2093" s="6" t="str">
        <f>OBV!F2093</f>
        <v>BULLISH</v>
      </c>
      <c r="K2093" s="6" t="str">
        <f>OBV!G2093</f>
        <v>STRONG</v>
      </c>
      <c r="L2093" s="6" t="str">
        <f>OBV!H2093</f>
        <v>CONFIRMED BULLISH</v>
      </c>
    </row>
    <row r="2094" spans="1:12" ht="13.5" x14ac:dyDescent="0.25">
      <c r="A2094" s="3">
        <f>RSI!A2094</f>
        <v>45054</v>
      </c>
      <c r="B2094" s="2">
        <f>RSI!B2094</f>
        <v>3.9586999999999999</v>
      </c>
      <c r="C2094" s="2">
        <f>RSI!I2094</f>
        <v>55.077321614735041</v>
      </c>
      <c r="D2094" s="2">
        <f>MACD!E2094</f>
        <v>0.10769214051328424</v>
      </c>
      <c r="E2094" s="2">
        <f>MACD!F2094</f>
        <v>5.3671375835351129E-2</v>
      </c>
      <c r="F2094" s="2">
        <f>'Moving Avg'!D2094</f>
        <v>3.8567799999999997</v>
      </c>
      <c r="G2094" s="2">
        <f>'Moving Avg'!F2094</f>
        <v>3.960915</v>
      </c>
      <c r="H2094" s="2">
        <f>'Moving Avg'!G2094</f>
        <v>3.8412579999999985</v>
      </c>
      <c r="I2094" s="2">
        <f>'Moving Avg'!H2094</f>
        <v>4.0632620000000053</v>
      </c>
      <c r="J2094" s="6" t="str">
        <f>OBV!F2094</f>
        <v>BULLISH</v>
      </c>
      <c r="K2094" s="6" t="str">
        <f>OBV!G2094</f>
        <v>STRONG</v>
      </c>
      <c r="L2094" s="6" t="str">
        <f>OBV!H2094</f>
        <v>CONFIRMED BULLISH</v>
      </c>
    </row>
    <row r="2095" spans="1:12" ht="13.5" x14ac:dyDescent="0.25">
      <c r="A2095" s="3">
        <f>RSI!A2095</f>
        <v>45055</v>
      </c>
      <c r="B2095" s="2">
        <f>RSI!B2095</f>
        <v>3.9512999999999998</v>
      </c>
      <c r="C2095" s="2">
        <f>RSI!I2095</f>
        <v>54.380231900019588</v>
      </c>
      <c r="D2095" s="2">
        <f>MACD!E2095</f>
        <v>0.11215723603992345</v>
      </c>
      <c r="E2095" s="2">
        <f>MACD!F2095</f>
        <v>6.5368547876265601E-2</v>
      </c>
      <c r="F2095" s="2">
        <f>'Moving Avg'!D2095</f>
        <v>3.88632</v>
      </c>
      <c r="G2095" s="2">
        <f>'Moving Avg'!F2095</f>
        <v>3.9583300000000001</v>
      </c>
      <c r="H2095" s="2">
        <f>'Moving Avg'!G2095</f>
        <v>3.8462799999999997</v>
      </c>
      <c r="I2095" s="2">
        <f>'Moving Avg'!H2095</f>
        <v>4.0616370000000055</v>
      </c>
      <c r="J2095" s="6" t="str">
        <f>OBV!F2095</f>
        <v>BULLISH</v>
      </c>
      <c r="K2095" s="6" t="str">
        <f>OBV!G2095</f>
        <v>STRONG</v>
      </c>
      <c r="L2095" s="6" t="str">
        <f>OBV!H2095</f>
        <v>CONFIRMED BULLISH</v>
      </c>
    </row>
    <row r="2096" spans="1:12" ht="13.5" x14ac:dyDescent="0.25">
      <c r="A2096" s="3">
        <f>RSI!A2096</f>
        <v>45056</v>
      </c>
      <c r="B2096" s="2">
        <f>RSI!B2096</f>
        <v>3.9735</v>
      </c>
      <c r="C2096" s="2">
        <f>RSI!I2096</f>
        <v>56.172363317011396</v>
      </c>
      <c r="D2096" s="2">
        <f>MACD!E2096</f>
        <v>9.12725418110516E-2</v>
      </c>
      <c r="E2096" s="2">
        <f>MACD!F2096</f>
        <v>7.0549346663222795E-2</v>
      </c>
      <c r="F2096" s="2">
        <f>'Moving Avg'!D2096</f>
        <v>3.9276800000000001</v>
      </c>
      <c r="G2096" s="2">
        <f>'Moving Avg'!F2096</f>
        <v>3.9542700000000002</v>
      </c>
      <c r="H2096" s="2">
        <f>'Moving Avg'!G2096</f>
        <v>3.8505639999999999</v>
      </c>
      <c r="I2096" s="2">
        <f>'Moving Avg'!H2096</f>
        <v>4.0600865000000042</v>
      </c>
      <c r="J2096" s="6" t="str">
        <f>OBV!F2096</f>
        <v>BULLISH</v>
      </c>
      <c r="K2096" s="6" t="str">
        <f>OBV!G2096</f>
        <v>STRONG</v>
      </c>
      <c r="L2096" s="6" t="str">
        <f>OBV!H2096</f>
        <v>CONFIRMED BULLISH</v>
      </c>
    </row>
    <row r="2097" spans="1:12" ht="13.5" x14ac:dyDescent="0.25">
      <c r="A2097" s="3">
        <f>RSI!A2097</f>
        <v>45057</v>
      </c>
      <c r="B2097" s="2">
        <f>RSI!B2097</f>
        <v>4.1359000000000004</v>
      </c>
      <c r="C2097" s="2">
        <f>RSI!I2097</f>
        <v>66.530538263296705</v>
      </c>
      <c r="D2097" s="2">
        <f>MACD!E2097</f>
        <v>4.9797382038447857E-2</v>
      </c>
      <c r="E2097" s="2">
        <f>MACD!F2097</f>
        <v>6.6398953738267819E-2</v>
      </c>
      <c r="F2097" s="2">
        <f>'Moving Avg'!D2097</f>
        <v>3.9808399999999997</v>
      </c>
      <c r="G2097" s="2">
        <f>'Moving Avg'!F2097</f>
        <v>3.9579600000000008</v>
      </c>
      <c r="H2097" s="2">
        <f>'Moving Avg'!G2097</f>
        <v>3.8594259999999991</v>
      </c>
      <c r="I2097" s="2">
        <f>'Moving Avg'!H2097</f>
        <v>4.0589785000000038</v>
      </c>
      <c r="J2097" s="6" t="str">
        <f>OBV!F2097</f>
        <v>BULLISH</v>
      </c>
      <c r="K2097" s="6" t="str">
        <f>OBV!G2097</f>
        <v>STRONG</v>
      </c>
      <c r="L2097" s="6" t="str">
        <f>OBV!H2097</f>
        <v>CONFIRMED BULLISH</v>
      </c>
    </row>
    <row r="2098" spans="1:12" ht="13.5" x14ac:dyDescent="0.25">
      <c r="A2098" s="3">
        <f>RSI!A2098</f>
        <v>45058</v>
      </c>
      <c r="B2098" s="2">
        <f>RSI!B2098</f>
        <v>4.2098000000000004</v>
      </c>
      <c r="C2098" s="2">
        <f>RSI!I2098</f>
        <v>70.004567106878127</v>
      </c>
      <c r="D2098" s="2">
        <f>MACD!E2098</f>
        <v>1.0171574444089337E-2</v>
      </c>
      <c r="E2098" s="2">
        <f>MACD!F2098</f>
        <v>5.5153477879432124E-2</v>
      </c>
      <c r="F2098" s="2">
        <f>'Moving Avg'!D2098</f>
        <v>4.0458400000000001</v>
      </c>
      <c r="G2098" s="2">
        <f>'Moving Avg'!F2098</f>
        <v>3.9653450000000006</v>
      </c>
      <c r="H2098" s="2">
        <f>'Moving Avg'!G2098</f>
        <v>3.8685839999999998</v>
      </c>
      <c r="I2098" s="2">
        <f>'Moving Avg'!H2098</f>
        <v>4.0583140000000038</v>
      </c>
      <c r="J2098" s="6" t="str">
        <f>OBV!F2098</f>
        <v>BULLISH</v>
      </c>
      <c r="K2098" s="6" t="str">
        <f>OBV!G2098</f>
        <v>STRONG</v>
      </c>
      <c r="L2098" s="6" t="str">
        <f>OBV!H2098</f>
        <v>CONFIRMED BULLISH</v>
      </c>
    </row>
    <row r="2099" spans="1:12" ht="13.5" x14ac:dyDescent="0.25">
      <c r="A2099" s="3">
        <f>RSI!A2099</f>
        <v>45061</v>
      </c>
      <c r="B2099" s="2">
        <f>RSI!B2099</f>
        <v>4.1950000000000003</v>
      </c>
      <c r="C2099" s="2">
        <f>RSI!I2099</f>
        <v>68.471723275476549</v>
      </c>
      <c r="D2099" s="2">
        <f>MACD!E2099</f>
        <v>-2.6210714405554114E-2</v>
      </c>
      <c r="E2099" s="2">
        <f>MACD!F2099</f>
        <v>3.888063942243488E-2</v>
      </c>
      <c r="F2099" s="2">
        <f>'Moving Avg'!D2099</f>
        <v>4.0931000000000006</v>
      </c>
      <c r="G2099" s="2">
        <f>'Moving Avg'!F2099</f>
        <v>3.9719900000000008</v>
      </c>
      <c r="H2099" s="2">
        <f>'Moving Avg'!G2099</f>
        <v>3.8772979999999997</v>
      </c>
      <c r="I2099" s="2">
        <f>'Moving Avg'!H2099</f>
        <v>4.0575015000000034</v>
      </c>
      <c r="J2099" s="6" t="str">
        <f>OBV!F2099</f>
        <v>BULLISH</v>
      </c>
      <c r="K2099" s="6" t="str">
        <f>OBV!G2099</f>
        <v>STRONG</v>
      </c>
      <c r="L2099" s="6" t="str">
        <f>OBV!H2099</f>
        <v>CONFIRMED BULLISH</v>
      </c>
    </row>
    <row r="2100" spans="1:12" ht="13.5" x14ac:dyDescent="0.25">
      <c r="A2100" s="3">
        <f>RSI!A2100</f>
        <v>45062</v>
      </c>
      <c r="B2100" s="2">
        <f>RSI!B2100</f>
        <v>4.1359000000000004</v>
      </c>
      <c r="C2100" s="2">
        <f>RSI!I2100</f>
        <v>62.579067497549865</v>
      </c>
      <c r="D2100" s="2">
        <f>MACD!E2100</f>
        <v>-5.9755690405638884E-2</v>
      </c>
      <c r="E2100" s="2">
        <f>MACD!F2100</f>
        <v>1.9153373456820128E-2</v>
      </c>
      <c r="F2100" s="2">
        <f>'Moving Avg'!D2100</f>
        <v>4.13002</v>
      </c>
      <c r="G2100" s="2">
        <f>'Moving Avg'!F2100</f>
        <v>3.979375000000001</v>
      </c>
      <c r="H2100" s="2">
        <f>'Moving Avg'!G2100</f>
        <v>3.8848299999999996</v>
      </c>
      <c r="I2100" s="2">
        <f>'Moving Avg'!H2100</f>
        <v>4.0563935000000031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</row>
    <row r="2101" spans="1:12" ht="13.5" x14ac:dyDescent="0.25">
      <c r="A2101" s="3">
        <f>RSI!A2101</f>
        <v>45063</v>
      </c>
      <c r="B2101" s="2">
        <f>RSI!B2101</f>
        <v>4.1729000000000003</v>
      </c>
      <c r="C2101" s="2">
        <f>RSI!I2101</f>
        <v>64.631261038717753</v>
      </c>
      <c r="D2101" s="2">
        <f>MACD!E2101</f>
        <v>-9.7560948634701106E-2</v>
      </c>
      <c r="E2101" s="2">
        <f>MACD!F2101</f>
        <v>-4.1894909614841186E-3</v>
      </c>
      <c r="F2101" s="2">
        <f>'Moving Avg'!D2101</f>
        <v>4.1699000000000002</v>
      </c>
      <c r="G2101" s="2">
        <f>'Moving Avg'!F2101</f>
        <v>3.9867600000000003</v>
      </c>
      <c r="H2101" s="2">
        <f>'Moving Avg'!G2101</f>
        <v>3.8941359999999992</v>
      </c>
      <c r="I2101" s="2">
        <f>'Moving Avg'!H2101</f>
        <v>4.0555075000000036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4.1802999999999999</v>
      </c>
      <c r="C2102" s="2">
        <f>RSI!I2102</f>
        <v>65.044154683905703</v>
      </c>
      <c r="D2102" s="2">
        <f>MACD!E2102</f>
        <v>-0.11533816293228893</v>
      </c>
      <c r="E2102" s="2">
        <f>MACD!F2102</f>
        <v>-2.6419225355645084E-2</v>
      </c>
      <c r="F2102" s="2">
        <f>'Moving Avg'!D2102</f>
        <v>4.1787799999999997</v>
      </c>
      <c r="G2102" s="2">
        <f>'Moving Avg'!F2102</f>
        <v>3.9926700000000004</v>
      </c>
      <c r="H2102" s="2">
        <f>'Moving Avg'!G2102</f>
        <v>3.9025559999999988</v>
      </c>
      <c r="I2102" s="2">
        <f>'Moving Avg'!H2102</f>
        <v>4.0548430000000035</v>
      </c>
      <c r="J2102" s="6" t="str">
        <f>OBV!F2102</f>
        <v>BULLISH</v>
      </c>
      <c r="K2102" s="6" t="str">
        <f>OBV!G2102</f>
        <v>STRONG</v>
      </c>
      <c r="L2102" s="6" t="str">
        <f>OBV!H2102</f>
        <v>CONFIRMED BULLISH</v>
      </c>
    </row>
    <row r="2103" spans="1:12" ht="13.5" x14ac:dyDescent="0.25">
      <c r="A2103" s="3">
        <f>RSI!A2103</f>
        <v>45065</v>
      </c>
      <c r="B2103" s="2">
        <f>RSI!B2103</f>
        <v>4.2023999999999999</v>
      </c>
      <c r="C2103" s="2">
        <f>RSI!I2103</f>
        <v>66.309113255053035</v>
      </c>
      <c r="D2103" s="2">
        <f>MACD!E2103</f>
        <v>-0.13086232612347848</v>
      </c>
      <c r="E2103" s="2">
        <f>MACD!F2103</f>
        <v>-4.7307845509211771E-2</v>
      </c>
      <c r="F2103" s="2">
        <f>'Moving Avg'!D2103</f>
        <v>4.1773000000000007</v>
      </c>
      <c r="G2103" s="2">
        <f>'Moving Avg'!F2103</f>
        <v>4.0015300000000007</v>
      </c>
      <c r="H2103" s="2">
        <f>'Moving Avg'!G2103</f>
        <v>3.9121579999999998</v>
      </c>
      <c r="I2103" s="2">
        <f>'Moving Avg'!H2103</f>
        <v>4.054067500000003</v>
      </c>
      <c r="J2103" s="6" t="str">
        <f>OBV!F2103</f>
        <v>BULLISH</v>
      </c>
      <c r="K2103" s="6" t="str">
        <f>OBV!G2103</f>
        <v>NEUTRAL</v>
      </c>
      <c r="L2103" s="6" t="str">
        <f>OBV!H2103</f>
        <v>BULLISH DIVERGENCE</v>
      </c>
    </row>
    <row r="2104" spans="1:12" ht="13.5" x14ac:dyDescent="0.25">
      <c r="A2104" s="3">
        <f>RSI!A2104</f>
        <v>45068</v>
      </c>
      <c r="B2104" s="2">
        <f>RSI!B2104</f>
        <v>4.1359000000000004</v>
      </c>
      <c r="C2104" s="2">
        <f>RSI!I2104</f>
        <v>59.349464053833792</v>
      </c>
      <c r="D2104" s="2">
        <f>MACD!E2104</f>
        <v>-0.12885804000690637</v>
      </c>
      <c r="E2104" s="2">
        <f>MACD!F2104</f>
        <v>-6.3617884408750699E-2</v>
      </c>
      <c r="F2104" s="2">
        <f>'Moving Avg'!D2104</f>
        <v>4.1654800000000005</v>
      </c>
      <c r="G2104" s="2">
        <f>'Moving Avg'!F2104</f>
        <v>4.0044800000000009</v>
      </c>
      <c r="H2104" s="2">
        <f>'Moving Avg'!G2104</f>
        <v>3.9208720000000001</v>
      </c>
      <c r="I2104" s="2">
        <f>'Moving Avg'!H2104</f>
        <v>4.0533290000000033</v>
      </c>
      <c r="J2104" s="6" t="str">
        <f>OBV!F2104</f>
        <v>BULLISH</v>
      </c>
      <c r="K2104" s="6" t="str">
        <f>OBV!G2104</f>
        <v>NEUTRAL</v>
      </c>
      <c r="L2104" s="6" t="str">
        <f>OBV!H2104</f>
        <v>BULLISH DIVERGENCE</v>
      </c>
    </row>
    <row r="2105" spans="1:12" ht="13.5" x14ac:dyDescent="0.25">
      <c r="A2105" s="3">
        <f>RSI!A2105</f>
        <v>45069</v>
      </c>
      <c r="B2105" s="2">
        <f>RSI!B2105</f>
        <v>4.0694999999999997</v>
      </c>
      <c r="C2105" s="2">
        <f>RSI!I2105</f>
        <v>53.330510551653838</v>
      </c>
      <c r="D2105" s="2">
        <f>MACD!E2105</f>
        <v>-0.1240585789183446</v>
      </c>
      <c r="E2105" s="2">
        <f>MACD!F2105</f>
        <v>-7.5706023310669474E-2</v>
      </c>
      <c r="F2105" s="2">
        <f>'Moving Avg'!D2105</f>
        <v>4.1522000000000006</v>
      </c>
      <c r="G2105" s="2">
        <f>'Moving Avg'!F2105</f>
        <v>4.0048500000000002</v>
      </c>
      <c r="H2105" s="2">
        <f>'Moving Avg'!G2105</f>
        <v>3.927076</v>
      </c>
      <c r="I2105" s="2">
        <f>'Moving Avg'!H2105</f>
        <v>4.0522585000000042</v>
      </c>
      <c r="J2105" s="6" t="str">
        <f>OBV!F2105</f>
        <v>BULLISH</v>
      </c>
      <c r="K2105" s="6" t="str">
        <f>OBV!G2105</f>
        <v>STRONG</v>
      </c>
      <c r="L2105" s="6" t="str">
        <f>OBV!H2105</f>
        <v>BULLISH DIVERGENCE</v>
      </c>
    </row>
    <row r="2106" spans="1:12" ht="13.5" x14ac:dyDescent="0.25">
      <c r="A2106" s="3">
        <f>RSI!A2106</f>
        <v>45070</v>
      </c>
      <c r="B2106" s="2">
        <f>RSI!B2106</f>
        <v>4.0694999999999997</v>
      </c>
      <c r="C2106" s="2">
        <f>RSI!I2106</f>
        <v>53.330510551653838</v>
      </c>
      <c r="D2106" s="2">
        <f>MACD!E2106</f>
        <v>-0.11681616833422037</v>
      </c>
      <c r="E2106" s="2">
        <f>MACD!F2106</f>
        <v>-8.3928052315379656E-2</v>
      </c>
      <c r="F2106" s="2">
        <f>'Moving Avg'!D2106</f>
        <v>4.1315199999999992</v>
      </c>
      <c r="G2106" s="2">
        <f>'Moving Avg'!F2106</f>
        <v>4.0126050000000015</v>
      </c>
      <c r="H2106" s="2">
        <f>'Moving Avg'!G2106</f>
        <v>3.9346099999999997</v>
      </c>
      <c r="I2106" s="2">
        <f>'Moving Avg'!H2106</f>
        <v>4.0511880000000033</v>
      </c>
      <c r="J2106" s="6" t="str">
        <f>OBV!F2106</f>
        <v>BULLISH</v>
      </c>
      <c r="K2106" s="6" t="str">
        <f>OBV!G2106</f>
        <v>NEUTRAL</v>
      </c>
      <c r="L2106" s="6" t="str">
        <f>OBV!H2106</f>
        <v>BULLISH DIVERGENCE</v>
      </c>
    </row>
    <row r="2107" spans="1:12" ht="13.5" x14ac:dyDescent="0.25">
      <c r="A2107" s="3">
        <f>RSI!A2107</f>
        <v>45071</v>
      </c>
      <c r="B2107" s="2">
        <f>RSI!B2107</f>
        <v>4.0621</v>
      </c>
      <c r="C2107" s="2">
        <f>RSI!I2107</f>
        <v>52.64049769837564</v>
      </c>
      <c r="D2107" s="2">
        <f>MACD!E2107</f>
        <v>-8.5371930203248514E-2</v>
      </c>
      <c r="E2107" s="2">
        <f>MACD!F2107</f>
        <v>-8.4216827892953428E-2</v>
      </c>
      <c r="F2107" s="2">
        <f>'Moving Avg'!D2107</f>
        <v>4.1078799999999998</v>
      </c>
      <c r="G2107" s="2">
        <f>'Moving Avg'!F2107</f>
        <v>4.0236850000000013</v>
      </c>
      <c r="H2107" s="2">
        <f>'Moving Avg'!G2107</f>
        <v>3.9419959999999996</v>
      </c>
      <c r="I2107" s="2">
        <f>'Moving Avg'!H2107</f>
        <v>4.0500805000000035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</row>
    <row r="2108" spans="1:12" ht="13.5" x14ac:dyDescent="0.25">
      <c r="A2108" s="3">
        <f>RSI!A2108</f>
        <v>45072</v>
      </c>
      <c r="B2108" s="2">
        <f>RSI!B2108</f>
        <v>4.0621</v>
      </c>
      <c r="C2108" s="2">
        <f>RSI!I2108</f>
        <v>52.64049769837564</v>
      </c>
      <c r="D2108" s="2">
        <f>MACD!E2108</f>
        <v>-4.7552975198034808E-2</v>
      </c>
      <c r="E2108" s="2">
        <f>MACD!F2108</f>
        <v>-7.6884057353969706E-2</v>
      </c>
      <c r="F2108" s="2">
        <f>'Moving Avg'!D2108</f>
        <v>4.0798199999999998</v>
      </c>
      <c r="G2108" s="2">
        <f>'Moving Avg'!F2108</f>
        <v>4.0340250000000006</v>
      </c>
      <c r="H2108" s="2">
        <f>'Moving Avg'!G2108</f>
        <v>3.9493819999999999</v>
      </c>
      <c r="I2108" s="2">
        <f>'Moving Avg'!H2108</f>
        <v>4.0486775000000037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4.0621</v>
      </c>
      <c r="C2109" s="2">
        <f>RSI!I2109</f>
        <v>52.64049769837564</v>
      </c>
      <c r="D2109" s="2">
        <f>MACD!E2109</f>
        <v>-1.7974557741550434E-2</v>
      </c>
      <c r="E2109" s="2">
        <f>MACD!F2109</f>
        <v>-6.5102157431485855E-2</v>
      </c>
      <c r="F2109" s="2">
        <f>'Moving Avg'!D2109</f>
        <v>4.0650600000000008</v>
      </c>
      <c r="G2109" s="2">
        <f>'Moving Avg'!F2109</f>
        <v>4.0451050000000004</v>
      </c>
      <c r="H2109" s="2">
        <f>'Moving Avg'!G2109</f>
        <v>3.956767999999999</v>
      </c>
      <c r="I2109" s="2">
        <f>'Moving Avg'!H2109</f>
        <v>4.0472375000000032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</row>
    <row r="2110" spans="1:12" ht="13.5" x14ac:dyDescent="0.25">
      <c r="A2110" s="3">
        <f>RSI!A2110</f>
        <v>45076</v>
      </c>
      <c r="B2110" s="2">
        <f>RSI!B2110</f>
        <v>4.0621</v>
      </c>
      <c r="C2110" s="2">
        <f>RSI!I2110</f>
        <v>52.64049769837564</v>
      </c>
      <c r="D2110" s="2">
        <f>MACD!E2110</f>
        <v>-2.1735234637736411E-3</v>
      </c>
      <c r="E2110" s="2">
        <f>MACD!F2110</f>
        <v>-5.2516430637943416E-2</v>
      </c>
      <c r="F2110" s="2">
        <f>'Moving Avg'!D2110</f>
        <v>4.06358</v>
      </c>
      <c r="G2110" s="2">
        <f>'Moving Avg'!F2110</f>
        <v>4.0580300000000005</v>
      </c>
      <c r="H2110" s="2">
        <f>'Moving Avg'!G2110</f>
        <v>3.9641539999999988</v>
      </c>
      <c r="I2110" s="2">
        <f>'Moving Avg'!H2110</f>
        <v>4.0454280000000038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</row>
    <row r="2111" spans="1:12" ht="13.5" x14ac:dyDescent="0.25">
      <c r="A2111" s="3">
        <f>RSI!A2111</f>
        <v>45077</v>
      </c>
      <c r="B2111" s="2">
        <f>RSI!B2111</f>
        <v>4.2541000000000002</v>
      </c>
      <c r="C2111" s="2">
        <f>RSI!I2111</f>
        <v>67.372773476200152</v>
      </c>
      <c r="D2111" s="2">
        <f>MACD!E2111</f>
        <v>2.5420848560084863E-3</v>
      </c>
      <c r="E2111" s="2">
        <f>MACD!F2111</f>
        <v>-4.1504727539153033E-2</v>
      </c>
      <c r="F2111" s="2">
        <f>'Moving Avg'!D2111</f>
        <v>4.1005000000000003</v>
      </c>
      <c r="G2111" s="2">
        <f>'Moving Avg'!F2111</f>
        <v>4.0823999999999998</v>
      </c>
      <c r="H2111" s="2">
        <f>'Moving Avg'!G2111</f>
        <v>3.9753799999999986</v>
      </c>
      <c r="I2111" s="2">
        <f>'Moving Avg'!H2111</f>
        <v>4.0449110000000026</v>
      </c>
      <c r="J2111" s="6" t="str">
        <f>OBV!F2111</f>
        <v>BULLISH</v>
      </c>
      <c r="K2111" s="6" t="str">
        <f>OBV!G2111</f>
        <v>STRONG</v>
      </c>
      <c r="L2111" s="6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4.2763</v>
      </c>
      <c r="C2112" s="2">
        <f>RSI!I2112</f>
        <v>68.589448791761342</v>
      </c>
      <c r="D2112" s="2">
        <f>MACD!E2112</f>
        <v>4.7763411195873573E-3</v>
      </c>
      <c r="E2112" s="2">
        <f>MACD!F2112</f>
        <v>-3.2248513807404955E-2</v>
      </c>
      <c r="F2112" s="2">
        <f>'Moving Avg'!D2112</f>
        <v>4.1433400000000002</v>
      </c>
      <c r="G2112" s="2">
        <f>'Moving Avg'!F2112</f>
        <v>4.1027100000000001</v>
      </c>
      <c r="H2112" s="2">
        <f>'Moving Avg'!G2112</f>
        <v>3.9869019999999984</v>
      </c>
      <c r="I2112" s="2">
        <f>'Moving Avg'!H2112</f>
        <v>4.0445050000000027</v>
      </c>
      <c r="J2112" s="6" t="str">
        <f>OBV!F2112</f>
        <v>BULLISH</v>
      </c>
      <c r="K2112" s="6" t="str">
        <f>OBV!G2112</f>
        <v>STRONG</v>
      </c>
      <c r="L2112" s="6" t="str">
        <f>OBV!H2112</f>
        <v>CONFIRMED BULLISH</v>
      </c>
    </row>
    <row r="2113" spans="1:12" ht="13.5" x14ac:dyDescent="0.25">
      <c r="A2113" s="3">
        <f>RSI!A2113</f>
        <v>45079</v>
      </c>
      <c r="B2113" s="2">
        <f>RSI!B2113</f>
        <v>4.2098000000000004</v>
      </c>
      <c r="C2113" s="2">
        <f>RSI!I2113</f>
        <v>61.224448402869804</v>
      </c>
      <c r="D2113" s="2">
        <f>MACD!E2113</f>
        <v>1.3704304390259381E-2</v>
      </c>
      <c r="E2113" s="2">
        <f>MACD!F2113</f>
        <v>-2.3057950167872088E-2</v>
      </c>
      <c r="F2113" s="2">
        <f>'Moving Avg'!D2113</f>
        <v>4.1728800000000001</v>
      </c>
      <c r="G2113" s="2">
        <f>'Moving Avg'!F2113</f>
        <v>4.1189599999999995</v>
      </c>
      <c r="H2113" s="2">
        <f>'Moving Avg'!G2113</f>
        <v>3.9972419999999982</v>
      </c>
      <c r="I2113" s="2">
        <f>'Moving Avg'!H2113</f>
        <v>4.0437665000000029</v>
      </c>
      <c r="J2113" s="6" t="str">
        <f>OBV!F2113</f>
        <v>BULLISH</v>
      </c>
      <c r="K2113" s="6" t="str">
        <f>OBV!G2113</f>
        <v>STRONG</v>
      </c>
      <c r="L2113" s="6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4.2835999999999999</v>
      </c>
      <c r="C2114" s="2">
        <f>RSI!I2114</f>
        <v>65.634624714811736</v>
      </c>
      <c r="D2114" s="2">
        <f>MACD!E2114</f>
        <v>4.7612066178190915E-3</v>
      </c>
      <c r="E2114" s="2">
        <f>MACD!F2114</f>
        <v>-1.7494118810733855E-2</v>
      </c>
      <c r="F2114" s="2">
        <f>'Moving Avg'!D2114</f>
        <v>4.2171800000000008</v>
      </c>
      <c r="G2114" s="2">
        <f>'Moving Avg'!F2114</f>
        <v>4.1352050000000009</v>
      </c>
      <c r="H2114" s="2">
        <f>'Moving Avg'!G2114</f>
        <v>4.0089099999999984</v>
      </c>
      <c r="I2114" s="2">
        <f>'Moving Avg'!H2114</f>
        <v>4.0433970000000024</v>
      </c>
      <c r="J2114" s="6" t="str">
        <f>OBV!F2114</f>
        <v>BULLISH</v>
      </c>
      <c r="K2114" s="6" t="str">
        <f>OBV!G2114</f>
        <v>STRONG</v>
      </c>
      <c r="L2114" s="6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4.2689000000000004</v>
      </c>
      <c r="C2115" s="2">
        <f>RSI!I2115</f>
        <v>64.07144769816199</v>
      </c>
      <c r="D2115" s="2">
        <f>MACD!E2115</f>
        <v>-1.3109439290706071E-2</v>
      </c>
      <c r="E2115" s="2">
        <f>MACD!F2115</f>
        <v>-1.6617182906728298E-2</v>
      </c>
      <c r="F2115" s="2">
        <f>'Moving Avg'!D2115</f>
        <v>4.2585400000000009</v>
      </c>
      <c r="G2115" s="2">
        <f>'Moving Avg'!F2115</f>
        <v>4.1510850000000001</v>
      </c>
      <c r="H2115" s="2">
        <f>'Moving Avg'!G2115</f>
        <v>4.0202839999999984</v>
      </c>
      <c r="I2115" s="2">
        <f>'Moving Avg'!H2115</f>
        <v>4.0431385000000031</v>
      </c>
      <c r="J2115" s="6" t="str">
        <f>OBV!F2115</f>
        <v>BULLISH</v>
      </c>
      <c r="K2115" s="6" t="str">
        <f>OBV!G2115</f>
        <v>STRONG</v>
      </c>
      <c r="L2115" s="6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4.1359000000000004</v>
      </c>
      <c r="C2116" s="2">
        <f>RSI!I2116</f>
        <v>52.003651133108526</v>
      </c>
      <c r="D2116" s="2">
        <f>MACD!E2116</f>
        <v>-1.9381775096066534E-2</v>
      </c>
      <c r="E2116" s="2">
        <f>MACD!F2116</f>
        <v>-1.7170101344595946E-2</v>
      </c>
      <c r="F2116" s="2">
        <f>'Moving Avg'!D2116</f>
        <v>4.2349000000000006</v>
      </c>
      <c r="G2116" s="2">
        <f>'Moving Avg'!F2116</f>
        <v>4.1592050000000009</v>
      </c>
      <c r="H2116" s="2">
        <f>'Moving Avg'!G2116</f>
        <v>4.029145999999999</v>
      </c>
      <c r="I2116" s="2">
        <f>'Moving Avg'!H2116</f>
        <v>4.0421045000000024</v>
      </c>
      <c r="J2116" s="6" t="str">
        <f>OBV!F2116</f>
        <v>BEARISH</v>
      </c>
      <c r="K2116" s="6" t="str">
        <f>OBV!G2116</f>
        <v>WEAK</v>
      </c>
      <c r="L2116" s="6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4.1138000000000003</v>
      </c>
      <c r="C2117" s="2">
        <f>RSI!I2117</f>
        <v>50.308040386807519</v>
      </c>
      <c r="D2117" s="2">
        <f>MACD!E2117</f>
        <v>-2.4333243033644258E-2</v>
      </c>
      <c r="E2117" s="2">
        <f>MACD!F2117</f>
        <v>-1.860272968240561E-2</v>
      </c>
      <c r="F2117" s="2">
        <f>'Moving Avg'!D2117</f>
        <v>4.2024000000000008</v>
      </c>
      <c r="G2117" s="2">
        <f>'Moving Avg'!F2117</f>
        <v>4.1580999999999992</v>
      </c>
      <c r="H2117" s="2">
        <f>'Moving Avg'!G2117</f>
        <v>4.0335779999999986</v>
      </c>
      <c r="I2117" s="2">
        <f>'Moving Avg'!H2117</f>
        <v>4.040923000000002</v>
      </c>
      <c r="J2117" s="6" t="str">
        <f>OBV!F2117</f>
        <v>BEARISH</v>
      </c>
      <c r="K2117" s="6" t="str">
        <f>OBV!G2117</f>
        <v>WEAK</v>
      </c>
      <c r="L2117" s="6" t="str">
        <f>OBV!H2117</f>
        <v>CONFIRMED BEARISH</v>
      </c>
    </row>
    <row r="2118" spans="1:12" ht="13.5" x14ac:dyDescent="0.25">
      <c r="A2118" s="3">
        <f>RSI!A2118</f>
        <v>45086</v>
      </c>
      <c r="B2118" s="2">
        <f>RSI!B2118</f>
        <v>4.1285999999999996</v>
      </c>
      <c r="C2118" s="2">
        <f>RSI!I2118</f>
        <v>51.44970444113001</v>
      </c>
      <c r="D2118" s="2">
        <f>MACD!E2118</f>
        <v>-2.9620766425950684E-2</v>
      </c>
      <c r="E2118" s="2">
        <f>MACD!F2118</f>
        <v>-2.0806337031114626E-2</v>
      </c>
      <c r="F2118" s="2">
        <f>'Moving Avg'!D2118</f>
        <v>4.1861600000000001</v>
      </c>
      <c r="G2118" s="2">
        <f>'Moving Avg'!F2118</f>
        <v>4.1540400000000011</v>
      </c>
      <c r="H2118" s="2">
        <f>'Moving Avg'!G2118</f>
        <v>4.038602</v>
      </c>
      <c r="I2118" s="2">
        <f>'Moving Avg'!H2118</f>
        <v>4.0398155000000022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</row>
    <row r="2119" spans="1:12" ht="13.5" x14ac:dyDescent="0.25">
      <c r="A2119" s="3">
        <f>RSI!A2119</f>
        <v>45089</v>
      </c>
      <c r="B2119" s="2">
        <f>RSI!B2119</f>
        <v>4.1654999999999998</v>
      </c>
      <c r="C2119" s="2">
        <f>RSI!I2119</f>
        <v>54.270661388284438</v>
      </c>
      <c r="D2119" s="2">
        <f>MACD!E2119</f>
        <v>-3.6917022457803483E-2</v>
      </c>
      <c r="E2119" s="2">
        <f>MACD!F2119</f>
        <v>-2.4028474116452401E-2</v>
      </c>
      <c r="F2119" s="2">
        <f>'Moving Avg'!D2119</f>
        <v>4.1625399999999999</v>
      </c>
      <c r="G2119" s="2">
        <f>'Moving Avg'!F2119</f>
        <v>4.1525650000000009</v>
      </c>
      <c r="H2119" s="2">
        <f>'Moving Avg'!G2119</f>
        <v>4.0449539999999997</v>
      </c>
      <c r="I2119" s="2">
        <f>'Moving Avg'!H2119</f>
        <v>4.038892500000002</v>
      </c>
      <c r="J2119" s="6" t="str">
        <f>OBV!F2119</f>
        <v>BULLISH</v>
      </c>
      <c r="K2119" s="6" t="str">
        <f>OBV!G2119</f>
        <v>NEUTRAL</v>
      </c>
      <c r="L2119" s="6" t="str">
        <f>OBV!H2119</f>
        <v>BULLISH DIVERGENCE</v>
      </c>
    </row>
    <row r="2120" spans="1:12" ht="13.5" x14ac:dyDescent="0.25">
      <c r="A2120" s="3">
        <f>RSI!A2120</f>
        <v>45090</v>
      </c>
      <c r="B2120" s="2">
        <f>RSI!B2120</f>
        <v>4.1654999999999998</v>
      </c>
      <c r="C2120" s="2">
        <f>RSI!I2120</f>
        <v>54.270661388284438</v>
      </c>
      <c r="D2120" s="2">
        <f>MACD!E2120</f>
        <v>-4.33911031385108E-2</v>
      </c>
      <c r="E2120" s="2">
        <f>MACD!F2120</f>
        <v>-2.7900999920864082E-2</v>
      </c>
      <c r="F2120" s="2">
        <f>'Moving Avg'!D2120</f>
        <v>4.1418599999999994</v>
      </c>
      <c r="G2120" s="2">
        <f>'Moving Avg'!F2120</f>
        <v>4.154045</v>
      </c>
      <c r="H2120" s="2">
        <f>'Moving Avg'!G2120</f>
        <v>4.0514539999999997</v>
      </c>
      <c r="I2120" s="2">
        <f>'Moving Avg'!H2120</f>
        <v>4.0369355000000011</v>
      </c>
      <c r="J2120" s="6" t="str">
        <f>OBV!F2120</f>
        <v>BULLISH</v>
      </c>
      <c r="K2120" s="6" t="str">
        <f>OBV!G2120</f>
        <v>NEUTRAL</v>
      </c>
      <c r="L2120" s="6" t="str">
        <f>OBV!H2120</f>
        <v>BULLISH DIVERGENCE</v>
      </c>
    </row>
    <row r="2121" spans="1:12" ht="13.5" x14ac:dyDescent="0.25">
      <c r="A2121" s="3">
        <f>RSI!A2121</f>
        <v>45091</v>
      </c>
      <c r="B2121" s="2">
        <f>RSI!B2121</f>
        <v>4.2689000000000004</v>
      </c>
      <c r="C2121" s="2">
        <f>RSI!I2121</f>
        <v>61.534124580111239</v>
      </c>
      <c r="D2121" s="2">
        <f>MACD!E2121</f>
        <v>-2.7268048365406194E-2</v>
      </c>
      <c r="E2121" s="2">
        <f>MACD!F2121</f>
        <v>-2.7774409609772507E-2</v>
      </c>
      <c r="F2121" s="2">
        <f>'Moving Avg'!D2121</f>
        <v>4.1684600000000005</v>
      </c>
      <c r="G2121" s="2">
        <f>'Moving Avg'!F2121</f>
        <v>4.1588450000000003</v>
      </c>
      <c r="H2121" s="2">
        <f>'Moving Avg'!G2121</f>
        <v>4.0603179999999996</v>
      </c>
      <c r="I2121" s="2">
        <f>'Moving Avg'!H2121</f>
        <v>4.0350525000000008</v>
      </c>
      <c r="J2121" s="6" t="str">
        <f>OBV!F2121</f>
        <v>BULLISH</v>
      </c>
      <c r="K2121" s="6" t="str">
        <f>OBV!G2121</f>
        <v>STRONG</v>
      </c>
      <c r="L2121" s="6" t="str">
        <f>OBV!H2121</f>
        <v>CONFIRMED BULLISH</v>
      </c>
    </row>
    <row r="2122" spans="1:12" ht="13.5" x14ac:dyDescent="0.25">
      <c r="A2122" s="3">
        <f>RSI!A2122</f>
        <v>45092</v>
      </c>
      <c r="B2122" s="2">
        <f>RSI!B2122</f>
        <v>4.2466999999999997</v>
      </c>
      <c r="C2122" s="2">
        <f>RSI!I2122</f>
        <v>59.354316553077567</v>
      </c>
      <c r="D2122" s="2">
        <f>MACD!E2122</f>
        <v>-9.4341103139381488E-3</v>
      </c>
      <c r="E2122" s="2">
        <f>MACD!F2122</f>
        <v>-2.4106349750605636E-2</v>
      </c>
      <c r="F2122" s="2">
        <f>'Moving Avg'!D2122</f>
        <v>4.1950400000000005</v>
      </c>
      <c r="G2122" s="2">
        <f>'Moving Avg'!F2122</f>
        <v>4.1621649999999999</v>
      </c>
      <c r="H2122" s="2">
        <f>'Moving Avg'!G2122</f>
        <v>4.0687379999999997</v>
      </c>
      <c r="I2122" s="2">
        <f>'Moving Avg'!H2122</f>
        <v>4.0333905000000012</v>
      </c>
      <c r="J2122" s="6" t="str">
        <f>OBV!F2122</f>
        <v>BULLISH</v>
      </c>
      <c r="K2122" s="6" t="str">
        <f>OBV!G2122</f>
        <v>STRONG</v>
      </c>
      <c r="L2122" s="6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4.2098000000000004</v>
      </c>
      <c r="C2123" s="2">
        <f>RSI!I2123</f>
        <v>55.815062703463354</v>
      </c>
      <c r="D2123" s="2">
        <f>MACD!E2123</f>
        <v>-2.5142544580711856E-3</v>
      </c>
      <c r="E2123" s="2">
        <f>MACD!F2123</f>
        <v>-1.9787930692098745E-2</v>
      </c>
      <c r="F2123" s="2">
        <f>'Moving Avg'!D2123</f>
        <v>4.2112800000000004</v>
      </c>
      <c r="G2123" s="2">
        <f>'Moving Avg'!F2123</f>
        <v>4.1625350000000001</v>
      </c>
      <c r="H2123" s="2">
        <f>'Moving Avg'!G2123</f>
        <v>4.0731699999999993</v>
      </c>
      <c r="I2123" s="2">
        <f>'Moving Avg'!H2123</f>
        <v>4.0316920000000005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4.1359000000000004</v>
      </c>
      <c r="C2124" s="2">
        <f>RSI!I2124</f>
        <v>49.454857666679416</v>
      </c>
      <c r="D2124" s="2">
        <f>MACD!E2124</f>
        <v>1.9763857730521472E-2</v>
      </c>
      <c r="E2124" s="2">
        <f>MACD!F2124</f>
        <v>-1.1877573007574704E-2</v>
      </c>
      <c r="F2124" s="2">
        <f>'Moving Avg'!D2124</f>
        <v>4.2053600000000007</v>
      </c>
      <c r="G2124" s="2">
        <f>'Moving Avg'!F2124</f>
        <v>4.162535000000001</v>
      </c>
      <c r="H2124" s="2">
        <f>'Moving Avg'!G2124</f>
        <v>4.0752379999999997</v>
      </c>
      <c r="I2124" s="2">
        <f>'Moving Avg'!H2124</f>
        <v>4.029624000000001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</row>
    <row r="2125" spans="1:12" ht="13.5" x14ac:dyDescent="0.25">
      <c r="A2125" s="3">
        <f>RSI!A2125</f>
        <v>45097</v>
      </c>
      <c r="B2125" s="2">
        <f>RSI!B2125</f>
        <v>4.0621</v>
      </c>
      <c r="C2125" s="2">
        <f>RSI!I2125</f>
        <v>44.055784140950962</v>
      </c>
      <c r="D2125" s="2">
        <f>MACD!E2125</f>
        <v>4.1881309072233641E-2</v>
      </c>
      <c r="E2125" s="2">
        <f>MACD!F2125</f>
        <v>-1.1257965916130347E-3</v>
      </c>
      <c r="F2125" s="2">
        <f>'Moving Avg'!D2125</f>
        <v>4.1846800000000002</v>
      </c>
      <c r="G2125" s="2">
        <f>'Moving Avg'!F2125</f>
        <v>4.1621650000000008</v>
      </c>
      <c r="H2125" s="2">
        <f>'Moving Avg'!G2125</f>
        <v>4.0764199999999997</v>
      </c>
      <c r="I2125" s="2">
        <f>'Moving Avg'!H2125</f>
        <v>4.0277775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</row>
    <row r="2126" spans="1:12" ht="13.5" x14ac:dyDescent="0.25">
      <c r="A2126" s="3">
        <f>RSI!A2126</f>
        <v>45098</v>
      </c>
      <c r="B2126" s="2">
        <f>RSI!B2126</f>
        <v>4.1359000000000004</v>
      </c>
      <c r="C2126" s="2">
        <f>RSI!I2126</f>
        <v>49.941178758941895</v>
      </c>
      <c r="D2126" s="2">
        <f>MACD!E2126</f>
        <v>3.5161006743691381E-2</v>
      </c>
      <c r="E2126" s="2">
        <f>MACD!F2126</f>
        <v>6.1315640754478484E-3</v>
      </c>
      <c r="F2126" s="2">
        <f>'Moving Avg'!D2126</f>
        <v>4.15808</v>
      </c>
      <c r="G2126" s="2">
        <f>'Moving Avg'!F2126</f>
        <v>4.1654850000000012</v>
      </c>
      <c r="H2126" s="2">
        <f>'Moving Avg'!G2126</f>
        <v>4.0780440000000002</v>
      </c>
      <c r="I2126" s="2">
        <f>'Moving Avg'!H2126</f>
        <v>4.0256354999999999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</row>
    <row r="2127" spans="1:12" ht="13.5" x14ac:dyDescent="0.25">
      <c r="A2127" s="3">
        <f>RSI!A2127</f>
        <v>45099</v>
      </c>
      <c r="B2127" s="2">
        <f>RSI!B2127</f>
        <v>4.0990000000000002</v>
      </c>
      <c r="C2127" s="2">
        <f>RSI!I2127</f>
        <v>47.263835549643979</v>
      </c>
      <c r="D2127" s="2">
        <f>MACD!E2127</f>
        <v>2.8828450711429809E-2</v>
      </c>
      <c r="E2127" s="2">
        <f>MACD!F2127</f>
        <v>1.0670941402644241E-2</v>
      </c>
      <c r="F2127" s="2">
        <f>'Moving Avg'!D2127</f>
        <v>4.1285400000000001</v>
      </c>
      <c r="G2127" s="2">
        <f>'Moving Avg'!F2127</f>
        <v>4.1673300000000006</v>
      </c>
      <c r="H2127" s="2">
        <f>'Moving Avg'!G2127</f>
        <v>4.0787820000000004</v>
      </c>
      <c r="I2127" s="2">
        <f>'Moving Avg'!H2127</f>
        <v>4.0236415000000001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</row>
    <row r="2128" spans="1:12" ht="13.5" x14ac:dyDescent="0.25">
      <c r="A2128" s="3">
        <f>RSI!A2128</f>
        <v>45100</v>
      </c>
      <c r="B2128" s="2">
        <f>RSI!B2128</f>
        <v>4.1285999999999996</v>
      </c>
      <c r="C2128" s="2">
        <f>RSI!I2128</f>
        <v>49.598059618498937</v>
      </c>
      <c r="D2128" s="2">
        <f>MACD!E2128</f>
        <v>2.3791508512803539E-2</v>
      </c>
      <c r="E2128" s="2">
        <f>MACD!F2128</f>
        <v>1.3295054824676102E-2</v>
      </c>
      <c r="F2128" s="2">
        <f>'Moving Avg'!D2128</f>
        <v>4.1122999999999994</v>
      </c>
      <c r="G2128" s="2">
        <f>'Moving Avg'!F2128</f>
        <v>4.1706550000000009</v>
      </c>
      <c r="H2128" s="2">
        <f>'Moving Avg'!G2128</f>
        <v>4.0801120000000006</v>
      </c>
      <c r="I2128" s="2">
        <f>'Moving Avg'!H2128</f>
        <v>4.0214630000000007</v>
      </c>
      <c r="J2128" s="6" t="str">
        <f>OBV!F2128</f>
        <v>BULLISH</v>
      </c>
      <c r="K2128" s="6" t="str">
        <f>OBV!G2128</f>
        <v>NEUTRAL</v>
      </c>
      <c r="L2128" s="6" t="str">
        <f>OBV!H2128</f>
        <v>BULLISH DIVERGENCE</v>
      </c>
    </row>
    <row r="2129" spans="1:12" ht="13.5" x14ac:dyDescent="0.25">
      <c r="A2129" s="3">
        <f>RSI!A2129</f>
        <v>45103</v>
      </c>
      <c r="B2129" s="2">
        <f>RSI!B2129</f>
        <v>4.1063999999999998</v>
      </c>
      <c r="C2129" s="2">
        <f>RSI!I2129</f>
        <v>47.886115598574882</v>
      </c>
      <c r="D2129" s="2">
        <f>MACD!E2129</f>
        <v>2.6895425496640257E-2</v>
      </c>
      <c r="E2129" s="2">
        <f>MACD!F2129</f>
        <v>1.6015128959068932E-2</v>
      </c>
      <c r="F2129" s="2">
        <f>'Moving Avg'!D2129</f>
        <v>4.1063999999999998</v>
      </c>
      <c r="G2129" s="2">
        <f>'Moving Avg'!F2129</f>
        <v>4.1728700000000005</v>
      </c>
      <c r="H2129" s="2">
        <f>'Moving Avg'!G2129</f>
        <v>4.080998000000001</v>
      </c>
      <c r="I2129" s="2">
        <f>'Moving Avg'!H2129</f>
        <v>4.0193209999999997</v>
      </c>
      <c r="J2129" s="6" t="str">
        <f>OBV!F2129</f>
        <v>BULLISH</v>
      </c>
      <c r="K2129" s="6" t="str">
        <f>OBV!G2129</f>
        <v>NEUTRAL</v>
      </c>
      <c r="L2129" s="6" t="str">
        <f>OBV!H2129</f>
        <v>BULLISH DIVERGENCE</v>
      </c>
    </row>
    <row r="2130" spans="1:12" ht="13.5" x14ac:dyDescent="0.25">
      <c r="A2130" s="3">
        <f>RSI!A2130</f>
        <v>45104</v>
      </c>
      <c r="B2130" s="2">
        <f>RSI!B2130</f>
        <v>4.1063999999999998</v>
      </c>
      <c r="C2130" s="2">
        <f>RSI!I2130</f>
        <v>47.886115598574882</v>
      </c>
      <c r="D2130" s="2">
        <f>MACD!E2130</f>
        <v>2.9694272985439696E-2</v>
      </c>
      <c r="E2130" s="2">
        <f>MACD!F2130</f>
        <v>1.8750957764343084E-2</v>
      </c>
      <c r="F2130" s="2">
        <f>'Moving Avg'!D2130</f>
        <v>4.1152600000000001</v>
      </c>
      <c r="G2130" s="2">
        <f>'Moving Avg'!F2130</f>
        <v>4.175085000000001</v>
      </c>
      <c r="H2130" s="2">
        <f>'Moving Avg'!G2130</f>
        <v>4.083362000000001</v>
      </c>
      <c r="I2130" s="2">
        <f>'Moving Avg'!H2130</f>
        <v>4.0173639999999988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</row>
    <row r="2131" spans="1:12" ht="13.5" x14ac:dyDescent="0.25">
      <c r="A2131" s="3">
        <f>RSI!A2131</f>
        <v>45107</v>
      </c>
      <c r="B2131" s="2">
        <f>RSI!B2131</f>
        <v>4.1063999999999998</v>
      </c>
      <c r="C2131" s="2">
        <f>RSI!I2131</f>
        <v>47.886115598574882</v>
      </c>
      <c r="D2131" s="2">
        <f>MACD!E2131</f>
        <v>4.8129902522414447E-2</v>
      </c>
      <c r="E2131" s="2">
        <f>MACD!F2131</f>
        <v>2.4626746715957361E-2</v>
      </c>
      <c r="F2131" s="2">
        <f>'Moving Avg'!D2131</f>
        <v>4.1093600000000006</v>
      </c>
      <c r="G2131" s="2">
        <f>'Moving Avg'!F2131</f>
        <v>4.1676999999999991</v>
      </c>
      <c r="H2131" s="2">
        <f>'Moving Avg'!G2131</f>
        <v>4.0849860000000007</v>
      </c>
      <c r="I2131" s="2">
        <f>'Moving Avg'!H2131</f>
        <v>4.0150004999999993</v>
      </c>
      <c r="J2131" s="6" t="str">
        <f>OBV!F2131</f>
        <v>BULLISH</v>
      </c>
      <c r="K2131" s="6" t="str">
        <f>OBV!G2131</f>
        <v>NEUTRAL</v>
      </c>
      <c r="L2131" s="6" t="str">
        <f>OBV!H2131</f>
        <v>BULLISH DIVERGENCE</v>
      </c>
    </row>
    <row r="2132" spans="1:12" ht="13.5" x14ac:dyDescent="0.25">
      <c r="A2132" s="3">
        <f>RSI!A2132</f>
        <v>45110</v>
      </c>
      <c r="B2132" s="2">
        <f>RSI!B2132</f>
        <v>4.2098000000000004</v>
      </c>
      <c r="C2132" s="2">
        <f>RSI!I2132</f>
        <v>56.600408097789732</v>
      </c>
      <c r="D2132" s="2">
        <f>MACD!E2132</f>
        <v>5.280249087733857E-2</v>
      </c>
      <c r="E2132" s="2">
        <f>MACD!F2132</f>
        <v>3.0261895548233605E-2</v>
      </c>
      <c r="F2132" s="2">
        <f>'Moving Avg'!D2132</f>
        <v>4.1315200000000001</v>
      </c>
      <c r="G2132" s="2">
        <f>'Moving Avg'!F2132</f>
        <v>4.1643749999999997</v>
      </c>
      <c r="H2132" s="2">
        <f>'Moving Avg'!G2132</f>
        <v>4.0879400000000006</v>
      </c>
      <c r="I2132" s="2">
        <f>'Moving Avg'!H2132</f>
        <v>4.0132279999999989</v>
      </c>
      <c r="J2132" s="6" t="str">
        <f>OBV!F2132</f>
        <v>BULLISH</v>
      </c>
      <c r="K2132" s="6" t="str">
        <f>OBV!G2132</f>
        <v>STRONG</v>
      </c>
      <c r="L2132" s="6" t="str">
        <f>OBV!H2132</f>
        <v>CONFIRMED BULLISH</v>
      </c>
    </row>
    <row r="2133" spans="1:12" ht="13.5" x14ac:dyDescent="0.25">
      <c r="A2133" s="3">
        <f>RSI!A2133</f>
        <v>45111</v>
      </c>
      <c r="B2133" s="2">
        <f>RSI!B2133</f>
        <v>4.2098000000000004</v>
      </c>
      <c r="C2133" s="2">
        <f>RSI!I2133</f>
        <v>56.600408097789732</v>
      </c>
      <c r="D2133" s="2">
        <f>MACD!E2133</f>
        <v>5.0605202655385817E-2</v>
      </c>
      <c r="E2133" s="2">
        <f>MACD!F2133</f>
        <v>3.4330556969664049E-2</v>
      </c>
      <c r="F2133" s="2">
        <f>'Moving Avg'!D2133</f>
        <v>4.1477599999999999</v>
      </c>
      <c r="G2133" s="2">
        <f>'Moving Avg'!F2133</f>
        <v>4.1643749999999997</v>
      </c>
      <c r="H2133" s="2">
        <f>'Moving Avg'!G2133</f>
        <v>4.0916320000000006</v>
      </c>
      <c r="I2133" s="2">
        <f>'Moving Avg'!H2133</f>
        <v>4.0116029999999974</v>
      </c>
      <c r="J2133" s="6" t="str">
        <f>OBV!F2133</f>
        <v>BULLISH</v>
      </c>
      <c r="K2133" s="6" t="str">
        <f>OBV!G2133</f>
        <v>NEUTRAL</v>
      </c>
      <c r="L2133" s="6" t="str">
        <f>OBV!H2133</f>
        <v>CONFIRMED BULLISH</v>
      </c>
    </row>
    <row r="2134" spans="1:12" ht="13.5" x14ac:dyDescent="0.25">
      <c r="A2134" s="3">
        <f>RSI!A2134</f>
        <v>45112</v>
      </c>
      <c r="B2134" s="2">
        <f>RSI!B2134</f>
        <v>4.1729000000000003</v>
      </c>
      <c r="C2134" s="2">
        <f>RSI!I2134</f>
        <v>52.936779828946172</v>
      </c>
      <c r="D2134" s="2">
        <f>MACD!E2134</f>
        <v>3.9671085642114079E-2</v>
      </c>
      <c r="E2134" s="2">
        <f>MACD!F2134</f>
        <v>3.5398662704154059E-2</v>
      </c>
      <c r="F2134" s="2">
        <f>'Moving Avg'!D2134</f>
        <v>4.1610600000000009</v>
      </c>
      <c r="G2134" s="2">
        <f>'Moving Avg'!F2134</f>
        <v>4.1588399999999996</v>
      </c>
      <c r="H2134" s="2">
        <f>'Moving Avg'!G2134</f>
        <v>4.0935520000000007</v>
      </c>
      <c r="I2134" s="2">
        <f>'Moving Avg'!H2134</f>
        <v>4.0096459999999983</v>
      </c>
      <c r="J2134" s="6" t="str">
        <f>OBV!F2134</f>
        <v>BULLISH</v>
      </c>
      <c r="K2134" s="6" t="str">
        <f>OBV!G2134</f>
        <v>NEUTRAL</v>
      </c>
      <c r="L2134" s="6" t="str">
        <f>OBV!H2134</f>
        <v>CONFIRMED BULLISH</v>
      </c>
    </row>
    <row r="2135" spans="1:12" ht="13.5" x14ac:dyDescent="0.25">
      <c r="A2135" s="3">
        <f>RSI!A2135</f>
        <v>45113</v>
      </c>
      <c r="B2135" s="2">
        <f>RSI!B2135</f>
        <v>4.1729000000000003</v>
      </c>
      <c r="C2135" s="2">
        <f>RSI!I2135</f>
        <v>52.936779828946172</v>
      </c>
      <c r="D2135" s="2">
        <f>MACD!E2135</f>
        <v>1.887687902895685E-2</v>
      </c>
      <c r="E2135" s="2">
        <f>MACD!F2135</f>
        <v>3.2094305969114618E-2</v>
      </c>
      <c r="F2135" s="2">
        <f>'Moving Avg'!D2135</f>
        <v>4.1743600000000001</v>
      </c>
      <c r="G2135" s="2">
        <f>'Moving Avg'!F2135</f>
        <v>4.1540400000000002</v>
      </c>
      <c r="H2135" s="2">
        <f>'Moving Avg'!G2135</f>
        <v>4.0957680000000014</v>
      </c>
      <c r="I2135" s="2">
        <f>'Moving Avg'!H2135</f>
        <v>4.0076889999999983</v>
      </c>
      <c r="J2135" s="6" t="str">
        <f>OBV!F2135</f>
        <v>BULLISH</v>
      </c>
      <c r="K2135" s="6" t="str">
        <f>OBV!G2135</f>
        <v>NEUTRAL</v>
      </c>
      <c r="L2135" s="6" t="str">
        <f>OBV!H2135</f>
        <v>CONFIRMED BULLISH</v>
      </c>
    </row>
    <row r="2136" spans="1:12" ht="13.5" x14ac:dyDescent="0.25">
      <c r="A2136" s="3">
        <f>RSI!A2136</f>
        <v>45114</v>
      </c>
      <c r="B2136" s="2">
        <f>RSI!B2136</f>
        <v>4.1359000000000004</v>
      </c>
      <c r="C2136" s="2">
        <f>RSI!I2136</f>
        <v>49.23103485357715</v>
      </c>
      <c r="D2136" s="2">
        <f>MACD!E2136</f>
        <v>1.520190941433075E-2</v>
      </c>
      <c r="E2136" s="2">
        <f>MACD!F2136</f>
        <v>2.8715826658157848E-2</v>
      </c>
      <c r="F2136" s="2">
        <f>'Moving Avg'!D2136</f>
        <v>4.1802599999999996</v>
      </c>
      <c r="G2136" s="2">
        <f>'Moving Avg'!F2136</f>
        <v>4.1540400000000002</v>
      </c>
      <c r="H2136" s="2">
        <f>'Moving Avg'!G2136</f>
        <v>4.1001980000000007</v>
      </c>
      <c r="I2136" s="2">
        <f>'Moving Avg'!H2136</f>
        <v>4.005583999999998</v>
      </c>
      <c r="J2136" s="6" t="str">
        <f>OBV!F2136</f>
        <v>BULLISH</v>
      </c>
      <c r="K2136" s="6" t="str">
        <f>OBV!G2136</f>
        <v>NEUTRAL</v>
      </c>
      <c r="L2136" s="6" t="str">
        <f>OBV!H2136</f>
        <v>CONFIRMED BULLISH</v>
      </c>
    </row>
    <row r="2137" spans="1:12" ht="13.5" x14ac:dyDescent="0.25">
      <c r="A2137" s="3">
        <f>RSI!A2137</f>
        <v>45117</v>
      </c>
      <c r="B2137" s="2">
        <f>RSI!B2137</f>
        <v>4.1359000000000004</v>
      </c>
      <c r="C2137" s="2">
        <f>RSI!I2137</f>
        <v>49.23103485357715</v>
      </c>
      <c r="D2137" s="2">
        <f>MACD!E2137</f>
        <v>6.4724955064114909E-3</v>
      </c>
      <c r="E2137" s="2">
        <f>MACD!F2137</f>
        <v>2.426716042780858E-2</v>
      </c>
      <c r="F2137" s="2">
        <f>'Moving Avg'!D2137</f>
        <v>4.1654800000000005</v>
      </c>
      <c r="G2137" s="2">
        <f>'Moving Avg'!F2137</f>
        <v>4.155145000000001</v>
      </c>
      <c r="H2137" s="2">
        <f>'Moving Avg'!G2137</f>
        <v>4.1061060000000005</v>
      </c>
      <c r="I2137" s="2">
        <f>'Moving Avg'!H2137</f>
        <v>4.0036264999999975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</row>
    <row r="2138" spans="1:12" ht="13.5" x14ac:dyDescent="0.25">
      <c r="A2138" s="3">
        <f>RSI!A2138</f>
        <v>45118</v>
      </c>
      <c r="B2138" s="2">
        <f>RSI!B2138</f>
        <v>4.1359000000000004</v>
      </c>
      <c r="C2138" s="2">
        <f>RSI!I2138</f>
        <v>49.23103485357715</v>
      </c>
      <c r="D2138" s="2">
        <f>MACD!E2138</f>
        <v>3.6927838064011453E-3</v>
      </c>
      <c r="E2138" s="2">
        <f>MACD!F2138</f>
        <v>2.0152285103527092E-2</v>
      </c>
      <c r="F2138" s="2">
        <f>'Moving Avg'!D2138</f>
        <v>4.1506999999999996</v>
      </c>
      <c r="G2138" s="2">
        <f>'Moving Avg'!F2138</f>
        <v>4.1555100000000014</v>
      </c>
      <c r="H2138" s="2">
        <f>'Moving Avg'!G2138</f>
        <v>4.1117179999999998</v>
      </c>
      <c r="I2138" s="2">
        <f>'Moving Avg'!H2138</f>
        <v>4.0017799999999975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</row>
    <row r="2139" spans="1:12" ht="13.5" x14ac:dyDescent="0.25">
      <c r="A2139" s="3">
        <f>RSI!A2139</f>
        <v>45119</v>
      </c>
      <c r="B2139" s="2">
        <f>RSI!B2139</f>
        <v>4.0621</v>
      </c>
      <c r="C2139" s="2">
        <f>RSI!I2139</f>
        <v>41.920442681975437</v>
      </c>
      <c r="D2139" s="2">
        <f>MACD!E2139</f>
        <v>3.4409551661482851E-3</v>
      </c>
      <c r="E2139" s="2">
        <f>MACD!F2139</f>
        <v>1.6810019116051331E-2</v>
      </c>
      <c r="F2139" s="2">
        <f>'Moving Avg'!D2139</f>
        <v>4.1285400000000001</v>
      </c>
      <c r="G2139" s="2">
        <f>'Moving Avg'!F2139</f>
        <v>4.1503400000000017</v>
      </c>
      <c r="H2139" s="2">
        <f>'Moving Avg'!G2139</f>
        <v>4.1161499999999993</v>
      </c>
      <c r="I2139" s="2">
        <f>'Moving Avg'!H2139</f>
        <v>3.9996014999999976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</row>
    <row r="2140" spans="1:12" ht="13.5" x14ac:dyDescent="0.25">
      <c r="A2140" s="3">
        <f>RSI!A2140</f>
        <v>45120</v>
      </c>
      <c r="B2140" s="2">
        <f>RSI!B2140</f>
        <v>4.0621</v>
      </c>
      <c r="C2140" s="2">
        <f>RSI!I2140</f>
        <v>41.920442681975437</v>
      </c>
      <c r="D2140" s="2">
        <f>MACD!E2140</f>
        <v>3.709283665481955E-3</v>
      </c>
      <c r="E2140" s="2">
        <f>MACD!F2140</f>
        <v>1.4189872025937456E-2</v>
      </c>
      <c r="F2140" s="2">
        <f>'Moving Avg'!D2140</f>
        <v>4.1063800000000006</v>
      </c>
      <c r="G2140" s="2">
        <f>'Moving Avg'!F2140</f>
        <v>4.1451700000000011</v>
      </c>
      <c r="H2140" s="2">
        <f>'Moving Avg'!G2140</f>
        <v>4.121319999999999</v>
      </c>
      <c r="I2140" s="2">
        <f>'Moving Avg'!H2140</f>
        <v>3.9976074999999969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4.1359000000000004</v>
      </c>
      <c r="C2141" s="2">
        <f>RSI!I2141</f>
        <v>50.453353792401899</v>
      </c>
      <c r="D2141" s="2">
        <f>MACD!E2141</f>
        <v>-1.0845818540197172E-3</v>
      </c>
      <c r="E2141" s="2">
        <f>MACD!F2141</f>
        <v>1.1134981249946021E-2</v>
      </c>
      <c r="F2141" s="2">
        <f>'Moving Avg'!D2141</f>
        <v>4.1063799999999997</v>
      </c>
      <c r="G2141" s="2">
        <f>'Moving Avg'!F2141</f>
        <v>4.1385200000000015</v>
      </c>
      <c r="H2141" s="2">
        <f>'Moving Avg'!G2141</f>
        <v>4.1287039999999982</v>
      </c>
      <c r="I2141" s="2">
        <f>'Moving Avg'!H2141</f>
        <v>3.9957979999999975</v>
      </c>
      <c r="J2141" s="6" t="str">
        <f>OBV!F2141</f>
        <v>BEARISH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45124</v>
      </c>
      <c r="B2142" s="2">
        <f>RSI!B2142</f>
        <v>4.1359000000000004</v>
      </c>
      <c r="C2142" s="2">
        <f>RSI!I2142</f>
        <v>50.453353792401884</v>
      </c>
      <c r="D2142" s="2">
        <f>MACD!E2142</f>
        <v>1.0743410480889892E-2</v>
      </c>
      <c r="E2142" s="2">
        <f>MACD!F2142</f>
        <v>1.1056667096134797E-2</v>
      </c>
      <c r="F2142" s="2">
        <f>'Moving Avg'!D2142</f>
        <v>4.1063799999999997</v>
      </c>
      <c r="G2142" s="2">
        <f>'Moving Avg'!F2142</f>
        <v>4.1329800000000008</v>
      </c>
      <c r="H2142" s="2">
        <f>'Moving Avg'!G2142</f>
        <v>4.1340199999999978</v>
      </c>
      <c r="I2142" s="2">
        <f>'Moving Avg'!H2142</f>
        <v>3.9942099999999976</v>
      </c>
      <c r="J2142" s="6" t="str">
        <f>OBV!F2142</f>
        <v>BEARISH</v>
      </c>
      <c r="K2142" s="6" t="str">
        <f>OBV!G2142</f>
        <v>NEUTRAL</v>
      </c>
      <c r="L2142" s="6" t="str">
        <f>OBV!H2142</f>
        <v>NEUTRAL</v>
      </c>
    </row>
    <row r="2143" spans="1:12" ht="13.5" x14ac:dyDescent="0.25">
      <c r="A2143" s="3">
        <f>RSI!A2143</f>
        <v>45125</v>
      </c>
      <c r="B2143" s="2">
        <f>RSI!B2143</f>
        <v>4.1359000000000004</v>
      </c>
      <c r="C2143" s="2">
        <f>RSI!I2143</f>
        <v>50.453353792401899</v>
      </c>
      <c r="D2143" s="2">
        <f>MACD!E2143</f>
        <v>2.0730089256320916E-2</v>
      </c>
      <c r="E2143" s="2">
        <f>MACD!F2143</f>
        <v>1.2991351528172022E-2</v>
      </c>
      <c r="F2143" s="2">
        <f>'Moving Avg'!D2143</f>
        <v>4.1063799999999997</v>
      </c>
      <c r="G2143" s="2">
        <f>'Moving Avg'!F2143</f>
        <v>4.1292850000000012</v>
      </c>
      <c r="H2143" s="2">
        <f>'Moving Avg'!G2143</f>
        <v>4.139041999999999</v>
      </c>
      <c r="I2143" s="2">
        <f>'Moving Avg'!H2143</f>
        <v>3.9921789999999975</v>
      </c>
      <c r="J2143" s="6" t="str">
        <f>OBV!F2143</f>
        <v>BEARISH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45127</v>
      </c>
      <c r="B2144" s="2">
        <f>RSI!B2144</f>
        <v>4.1359000000000004</v>
      </c>
      <c r="C2144" s="2">
        <f>RSI!I2144</f>
        <v>50.453353792401899</v>
      </c>
      <c r="D2144" s="2">
        <f>MACD!E2144</f>
        <v>2.3483412066059195E-2</v>
      </c>
      <c r="E2144" s="2">
        <f>MACD!F2144</f>
        <v>1.5089763635749459E-2</v>
      </c>
      <c r="F2144" s="2">
        <f>'Moving Avg'!D2144</f>
        <v>4.1211399999999996</v>
      </c>
      <c r="G2144" s="2">
        <f>'Moving Avg'!F2144</f>
        <v>4.1292850000000012</v>
      </c>
      <c r="H2144" s="2">
        <f>'Moving Avg'!G2144</f>
        <v>4.1425859999999988</v>
      </c>
      <c r="I2144" s="2">
        <f>'Moving Avg'!H2144</f>
        <v>3.9899629999999968</v>
      </c>
      <c r="J2144" s="6" t="str">
        <f>OBV!F2144</f>
        <v>BULLISH</v>
      </c>
      <c r="K2144" s="6" t="str">
        <f>OBV!G2144</f>
        <v>NEUTRAL</v>
      </c>
      <c r="L2144" s="6" t="str">
        <f>OBV!H2144</f>
        <v>CONFIRMED BULLISH</v>
      </c>
    </row>
    <row r="2145" spans="1:12" ht="13.5" x14ac:dyDescent="0.25">
      <c r="A2145" s="3">
        <f>RSI!A2145</f>
        <v>45128</v>
      </c>
      <c r="B2145" s="2">
        <f>RSI!B2145</f>
        <v>4.2763</v>
      </c>
      <c r="C2145" s="2">
        <f>RSI!I2145</f>
        <v>63.990803001009915</v>
      </c>
      <c r="D2145" s="2">
        <f>MACD!E2145</f>
        <v>1.5394609001710968E-2</v>
      </c>
      <c r="E2145" s="2">
        <f>MACD!F2145</f>
        <v>1.5150732708941761E-2</v>
      </c>
      <c r="F2145" s="2">
        <f>'Moving Avg'!D2145</f>
        <v>4.1639800000000005</v>
      </c>
      <c r="G2145" s="2">
        <f>'Moving Avg'!F2145</f>
        <v>4.1399950000000008</v>
      </c>
      <c r="H2145" s="2">
        <f>'Moving Avg'!G2145</f>
        <v>4.1490859999999996</v>
      </c>
      <c r="I2145" s="2">
        <f>'Moving Avg'!H2145</f>
        <v>3.9884489999999966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</row>
    <row r="2146" spans="1:12" ht="13.5" x14ac:dyDescent="0.25">
      <c r="A2146" s="3">
        <f>RSI!A2146</f>
        <v>45131</v>
      </c>
      <c r="B2146" s="2">
        <f>RSI!B2146</f>
        <v>4.5274000000000001</v>
      </c>
      <c r="C2146" s="2">
        <f>RSI!I2146</f>
        <v>76.406652325436298</v>
      </c>
      <c r="D2146" s="2">
        <f>MACD!E2146</f>
        <v>-1.6588864726784891E-2</v>
      </c>
      <c r="E2146" s="2">
        <f>MACD!F2146</f>
        <v>8.8028132217964315E-3</v>
      </c>
      <c r="F2146" s="2">
        <f>'Moving Avg'!D2146</f>
        <v>4.2422800000000001</v>
      </c>
      <c r="G2146" s="2">
        <f>'Moving Avg'!F2146</f>
        <v>4.1595700000000013</v>
      </c>
      <c r="H2146" s="2">
        <f>'Moving Avg'!G2146</f>
        <v>4.1601639999999991</v>
      </c>
      <c r="I2146" s="2">
        <f>'Moving Avg'!H2146</f>
        <v>3.9881904999999973</v>
      </c>
      <c r="J2146" s="6" t="str">
        <f>OBV!F2146</f>
        <v>BULLISH</v>
      </c>
      <c r="K2146" s="6" t="str">
        <f>OBV!G2146</f>
        <v>STRONG</v>
      </c>
      <c r="L2146" s="6" t="str">
        <f>OBV!H2146</f>
        <v>CONFIRMED BULLISH</v>
      </c>
    </row>
    <row r="2147" spans="1:12" ht="13.5" x14ac:dyDescent="0.25">
      <c r="A2147" s="3">
        <f>RSI!A2147</f>
        <v>45133</v>
      </c>
      <c r="B2147" s="2">
        <f>RSI!B2147</f>
        <v>4.7933000000000003</v>
      </c>
      <c r="C2147" s="2">
        <f>RSI!I2147</f>
        <v>83.065418593204328</v>
      </c>
      <c r="D2147" s="2">
        <f>MACD!E2147</f>
        <v>-6.5615929730857836E-2</v>
      </c>
      <c r="E2147" s="2">
        <f>MACD!F2147</f>
        <v>-6.0809353687344215E-3</v>
      </c>
      <c r="F2147" s="2">
        <f>'Moving Avg'!D2147</f>
        <v>4.3737599999999999</v>
      </c>
      <c r="G2147" s="2">
        <f>'Moving Avg'!F2147</f>
        <v>4.1942850000000007</v>
      </c>
      <c r="H2147" s="2">
        <f>'Moving Avg'!G2147</f>
        <v>4.1733119999999984</v>
      </c>
      <c r="I2147" s="2">
        <f>'Moving Avg'!H2147</f>
        <v>3.9892614999999978</v>
      </c>
      <c r="J2147" s="6" t="str">
        <f>OBV!F2147</f>
        <v>BULLISH</v>
      </c>
      <c r="K2147" s="6" t="str">
        <f>OBV!G2147</f>
        <v>STRONG</v>
      </c>
      <c r="L2147" s="6" t="str">
        <f>OBV!H2147</f>
        <v>CONFIRMED BULLISH</v>
      </c>
    </row>
    <row r="2148" spans="1:12" ht="13.5" x14ac:dyDescent="0.25">
      <c r="A2148" s="3">
        <f>RSI!A2148</f>
        <v>45134</v>
      </c>
      <c r="B2148" s="2">
        <f>RSI!B2148</f>
        <v>5.0739000000000001</v>
      </c>
      <c r="C2148" s="2">
        <f>RSI!I2148</f>
        <v>87.177996277376934</v>
      </c>
      <c r="D2148" s="2">
        <f>MACD!E2148</f>
        <v>-0.13155661109039229</v>
      </c>
      <c r="E2148" s="2">
        <f>MACD!F2148</f>
        <v>-3.1176070513065996E-2</v>
      </c>
      <c r="F2148" s="2">
        <f>'Moving Avg'!D2148</f>
        <v>4.5613600000000005</v>
      </c>
      <c r="G2148" s="2">
        <f>'Moving Avg'!F2148</f>
        <v>4.2415500000000002</v>
      </c>
      <c r="H2148" s="2">
        <f>'Moving Avg'!G2148</f>
        <v>4.190593999999999</v>
      </c>
      <c r="I2148" s="2">
        <f>'Moving Avg'!H2148</f>
        <v>3.9915879999999975</v>
      </c>
      <c r="J2148" s="6" t="str">
        <f>OBV!F2148</f>
        <v>BULLISH</v>
      </c>
      <c r="K2148" s="6" t="str">
        <f>OBV!G2148</f>
        <v>STRONG</v>
      </c>
      <c r="L2148" s="6" t="str">
        <f>OBV!H2148</f>
        <v>CONFIRMED BULLISH</v>
      </c>
    </row>
    <row r="2149" spans="1:12" ht="13.5" x14ac:dyDescent="0.25">
      <c r="A2149" s="3">
        <f>RSI!A2149</f>
        <v>45135</v>
      </c>
      <c r="B2149" s="2">
        <f>RSI!B2149</f>
        <v>5.3766999999999996</v>
      </c>
      <c r="C2149" s="2">
        <f>RSI!I2149</f>
        <v>90.000177141401011</v>
      </c>
      <c r="D2149" s="2">
        <f>MACD!E2149</f>
        <v>-0.22619325191520812</v>
      </c>
      <c r="E2149" s="2">
        <f>MACD!F2149</f>
        <v>-7.0179506793494426E-2</v>
      </c>
      <c r="F2149" s="2">
        <f>'Moving Avg'!D2149</f>
        <v>4.80952</v>
      </c>
      <c r="G2149" s="2">
        <f>'Moving Avg'!F2149</f>
        <v>4.3050649999999999</v>
      </c>
      <c r="H2149" s="2">
        <f>'Moving Avg'!G2149</f>
        <v>4.2142279999999985</v>
      </c>
      <c r="I2149" s="2">
        <f>'Moving Avg'!H2149</f>
        <v>3.9954284999999965</v>
      </c>
      <c r="J2149" s="6" t="str">
        <f>OBV!F2149</f>
        <v>BULLISH</v>
      </c>
      <c r="K2149" s="6" t="str">
        <f>OBV!G2149</f>
        <v>STRONG</v>
      </c>
      <c r="L2149" s="6" t="str">
        <f>OBV!H2149</f>
        <v>CONFIRMED BULLISH</v>
      </c>
    </row>
    <row r="2150" spans="1:12" ht="13.5" x14ac:dyDescent="0.25">
      <c r="A2150" s="3">
        <f>RSI!A2150</f>
        <v>45138</v>
      </c>
      <c r="B2150" s="2">
        <f>RSI!B2150</f>
        <v>5.4505999999999997</v>
      </c>
      <c r="C2150" s="2">
        <f>RSI!I2150</f>
        <v>90.547029985740295</v>
      </c>
      <c r="D2150" s="2">
        <f>MACD!E2150</f>
        <v>-0.31821633800969096</v>
      </c>
      <c r="E2150" s="2">
        <f>MACD!F2150</f>
        <v>-0.11978687303673374</v>
      </c>
      <c r="F2150" s="2">
        <f>'Moving Avg'!D2150</f>
        <v>5.0443799999999994</v>
      </c>
      <c r="G2150" s="2">
        <f>'Moving Avg'!F2150</f>
        <v>4.3722750000000001</v>
      </c>
      <c r="H2150" s="2">
        <f>'Moving Avg'!G2150</f>
        <v>4.2405219999999986</v>
      </c>
      <c r="I2150" s="2">
        <f>'Moving Avg'!H2150</f>
        <v>3.9996014999999967</v>
      </c>
      <c r="J2150" s="6" t="str">
        <f>OBV!F2150</f>
        <v>BULLISH</v>
      </c>
      <c r="K2150" s="6" t="str">
        <f>OBV!G2150</f>
        <v>STRONG</v>
      </c>
      <c r="L2150" s="6" t="str">
        <f>OBV!H2150</f>
        <v>CONFIRMED BULLISH</v>
      </c>
    </row>
    <row r="2151" spans="1:12" ht="13.5" x14ac:dyDescent="0.25">
      <c r="A2151" s="3">
        <f>RSI!A2151</f>
        <v>45139</v>
      </c>
      <c r="B2151" s="2">
        <f>RSI!B2151</f>
        <v>5.3989000000000003</v>
      </c>
      <c r="C2151" s="2">
        <f>RSI!I2151</f>
        <v>86.964015678790304</v>
      </c>
      <c r="D2151" s="2">
        <f>MACD!E2151</f>
        <v>-0.38732768651095562</v>
      </c>
      <c r="E2151" s="2">
        <f>MACD!F2151</f>
        <v>-0.17329503573157812</v>
      </c>
      <c r="F2151" s="2">
        <f>'Moving Avg'!D2151</f>
        <v>5.21868</v>
      </c>
      <c r="G2151" s="2">
        <f>'Moving Avg'!F2151</f>
        <v>4.4368999999999996</v>
      </c>
      <c r="H2151" s="2">
        <f>'Moving Avg'!G2151</f>
        <v>4.2650419999999984</v>
      </c>
      <c r="I2151" s="2">
        <f>'Moving Avg'!H2151</f>
        <v>4.0034789999999969</v>
      </c>
      <c r="J2151" s="6" t="str">
        <f>OBV!F2151</f>
        <v>BULLISH</v>
      </c>
      <c r="K2151" s="6" t="str">
        <f>OBV!G2151</f>
        <v>STRONG</v>
      </c>
      <c r="L2151" s="6" t="str">
        <f>OBV!H2151</f>
        <v>CONFIRMED BULLISH</v>
      </c>
    </row>
    <row r="2152" spans="1:12" ht="13.5" x14ac:dyDescent="0.25">
      <c r="A2152" s="3">
        <f>RSI!A2152</f>
        <v>45140</v>
      </c>
      <c r="B2152" s="2">
        <f>RSI!B2152</f>
        <v>5.3989000000000003</v>
      </c>
      <c r="C2152" s="2">
        <f>RSI!I2152</f>
        <v>86.964015678790304</v>
      </c>
      <c r="D2152" s="2">
        <f>MACD!E2152</f>
        <v>-0.45145392608874424</v>
      </c>
      <c r="E2152" s="2">
        <f>MACD!F2152</f>
        <v>-0.22892681380301136</v>
      </c>
      <c r="F2152" s="2">
        <f>'Moving Avg'!D2152</f>
        <v>5.3398000000000003</v>
      </c>
      <c r="G2152" s="2">
        <f>'Moving Avg'!F2152</f>
        <v>4.4963549999999994</v>
      </c>
      <c r="H2152" s="2">
        <f>'Moving Avg'!G2152</f>
        <v>4.2894139999999981</v>
      </c>
      <c r="I2152" s="2">
        <f>'Moving Avg'!H2152</f>
        <v>4.0073564999999967</v>
      </c>
      <c r="J2152" s="6" t="str">
        <f>OBV!F2152</f>
        <v>BULLISH</v>
      </c>
      <c r="K2152" s="6" t="str">
        <f>OBV!G2152</f>
        <v>STRONG</v>
      </c>
      <c r="L2152" s="6" t="str">
        <f>OBV!H2152</f>
        <v>CONFIRMED BULLISH</v>
      </c>
    </row>
    <row r="2153" spans="1:12" ht="13.5" x14ac:dyDescent="0.25">
      <c r="A2153" s="3">
        <f>RSI!A2153</f>
        <v>45141</v>
      </c>
      <c r="B2153" s="2">
        <f>RSI!B2153</f>
        <v>5.3619000000000003</v>
      </c>
      <c r="C2153" s="2">
        <f>RSI!I2153</f>
        <v>84.198604130990162</v>
      </c>
      <c r="D2153" s="2">
        <f>MACD!E2153</f>
        <v>-0.50820292944924805</v>
      </c>
      <c r="E2153" s="2">
        <f>MACD!F2153</f>
        <v>-0.28478203693225868</v>
      </c>
      <c r="F2153" s="2">
        <f>'Moving Avg'!D2153</f>
        <v>5.3974000000000002</v>
      </c>
      <c r="G2153" s="2">
        <f>'Moving Avg'!F2153</f>
        <v>4.55396</v>
      </c>
      <c r="H2153" s="2">
        <f>'Moving Avg'!G2153</f>
        <v>4.3126039999999985</v>
      </c>
      <c r="I2153" s="2">
        <f>'Moving Avg'!H2153</f>
        <v>4.0110489999999963</v>
      </c>
      <c r="J2153" s="6" t="str">
        <f>OBV!F2153</f>
        <v>BULLISH</v>
      </c>
      <c r="K2153" s="6" t="str">
        <f>OBV!G2153</f>
        <v>STRONG</v>
      </c>
      <c r="L2153" s="6" t="str">
        <f>OBV!H2153</f>
        <v>CONFIRMED BULLISH</v>
      </c>
    </row>
    <row r="2154" spans="1:12" ht="13.5" x14ac:dyDescent="0.25">
      <c r="A2154" s="3">
        <f>RSI!A2154</f>
        <v>45142</v>
      </c>
      <c r="B2154" s="2">
        <f>RSI!B2154</f>
        <v>5.3250000000000002</v>
      </c>
      <c r="C2154" s="2">
        <f>RSI!I2154</f>
        <v>81.417933270478215</v>
      </c>
      <c r="D2154" s="2">
        <f>MACD!E2154</f>
        <v>-0.55811108958127598</v>
      </c>
      <c r="E2154" s="2">
        <f>MACD!F2154</f>
        <v>-0.33944784746206214</v>
      </c>
      <c r="F2154" s="2">
        <f>'Moving Avg'!D2154</f>
        <v>5.38706</v>
      </c>
      <c r="G2154" s="2">
        <f>'Moving Avg'!F2154</f>
        <v>4.6115650000000006</v>
      </c>
      <c r="H2154" s="2">
        <f>'Moving Avg'!G2154</f>
        <v>4.3363859999999983</v>
      </c>
      <c r="I2154" s="2">
        <f>'Moving Avg'!H2154</f>
        <v>4.0145939999999971</v>
      </c>
      <c r="J2154" s="6" t="str">
        <f>OBV!F2154</f>
        <v>BULLISH</v>
      </c>
      <c r="K2154" s="6" t="str">
        <f>OBV!G2154</f>
        <v>STRONG</v>
      </c>
      <c r="L2154" s="6" t="str">
        <f>OBV!H2154</f>
        <v>BULLISH DIVERGENCE</v>
      </c>
    </row>
    <row r="2155" spans="1:12" ht="13.5" x14ac:dyDescent="0.25">
      <c r="A2155" s="3">
        <f>RSI!A2155</f>
        <v>45145</v>
      </c>
      <c r="B2155" s="2">
        <f>RSI!B2155</f>
        <v>5.3545999999999996</v>
      </c>
      <c r="C2155" s="2">
        <f>RSI!I2155</f>
        <v>81.933365972916434</v>
      </c>
      <c r="D2155" s="2">
        <f>MACD!E2155</f>
        <v>-0.58499627384903263</v>
      </c>
      <c r="E2155" s="2">
        <f>MACD!F2155</f>
        <v>-0.38855753273945626</v>
      </c>
      <c r="F2155" s="2">
        <f>'Moving Avg'!D2155</f>
        <v>5.3678600000000003</v>
      </c>
      <c r="G2155" s="2">
        <f>'Moving Avg'!F2155</f>
        <v>4.6706500000000002</v>
      </c>
      <c r="H2155" s="2">
        <f>'Moving Avg'!G2155</f>
        <v>4.3620879999999982</v>
      </c>
      <c r="I2155" s="2">
        <f>'Moving Avg'!H2155</f>
        <v>4.018323999999998</v>
      </c>
      <c r="J2155" s="6" t="str">
        <f>OBV!F2155</f>
        <v>BEARISH</v>
      </c>
      <c r="K2155" s="6" t="str">
        <f>OBV!G2155</f>
        <v>WEAK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5.4653</v>
      </c>
      <c r="C2156" s="2">
        <f>RSI!I2156</f>
        <v>83.748888407741106</v>
      </c>
      <c r="D2156" s="2">
        <f>MACD!E2156</f>
        <v>-0.58125109031124644</v>
      </c>
      <c r="E2156" s="2">
        <f>MACD!F2156</f>
        <v>-0.42709624425381432</v>
      </c>
      <c r="F2156" s="2">
        <f>'Moving Avg'!D2156</f>
        <v>5.3811399999999994</v>
      </c>
      <c r="G2156" s="2">
        <f>'Moving Avg'!F2156</f>
        <v>4.7371200000000009</v>
      </c>
      <c r="H2156" s="2">
        <f>'Moving Avg'!G2156</f>
        <v>4.3900039999999994</v>
      </c>
      <c r="I2156" s="2">
        <f>'Moving Avg'!H2156</f>
        <v>4.0226444999999975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</row>
    <row r="2157" spans="1:12" ht="13.5" x14ac:dyDescent="0.25">
      <c r="A2157" s="3">
        <f>RSI!A2157</f>
        <v>45147</v>
      </c>
      <c r="B2157" s="2">
        <f>RSI!B2157</f>
        <v>5.5317999999999996</v>
      </c>
      <c r="C2157" s="2">
        <f>RSI!I2157</f>
        <v>84.740889817867966</v>
      </c>
      <c r="D2157" s="2">
        <f>MACD!E2157</f>
        <v>-0.54639943836214044</v>
      </c>
      <c r="E2157" s="2">
        <f>MACD!F2157</f>
        <v>-0.45095688307547954</v>
      </c>
      <c r="F2157" s="2">
        <f>'Moving Avg'!D2157</f>
        <v>5.4077199999999994</v>
      </c>
      <c r="G2157" s="2">
        <f>'Moving Avg'!F2157</f>
        <v>4.8069150000000009</v>
      </c>
      <c r="H2157" s="2">
        <f>'Moving Avg'!G2157</f>
        <v>4.4193979999999984</v>
      </c>
      <c r="I2157" s="2">
        <f>'Moving Avg'!H2157</f>
        <v>4.0282204999999971</v>
      </c>
      <c r="J2157" s="6" t="str">
        <f>OBV!F2157</f>
        <v>BULLISH</v>
      </c>
      <c r="K2157" s="6" t="str">
        <f>OBV!G2157</f>
        <v>STRONG</v>
      </c>
      <c r="L2157" s="6" t="str">
        <f>OBV!H2157</f>
        <v>CONFIRMED BULLISH</v>
      </c>
    </row>
    <row r="2158" spans="1:12" ht="13.5" x14ac:dyDescent="0.25">
      <c r="A2158" s="3">
        <f>RSI!A2158</f>
        <v>45148</v>
      </c>
      <c r="B2158" s="2">
        <f>RSI!B2158</f>
        <v>5.4653</v>
      </c>
      <c r="C2158" s="2">
        <f>RSI!I2158</f>
        <v>79.513840128293822</v>
      </c>
      <c r="D2158" s="2">
        <f>MACD!E2158</f>
        <v>-0.47318803654033736</v>
      </c>
      <c r="E2158" s="2">
        <f>MACD!F2158</f>
        <v>-0.45540311376845111</v>
      </c>
      <c r="F2158" s="2">
        <f>'Moving Avg'!D2158</f>
        <v>5.4283999999999999</v>
      </c>
      <c r="G2158" s="2">
        <f>'Moving Avg'!F2158</f>
        <v>4.8733850000000007</v>
      </c>
      <c r="H2158" s="2">
        <f>'Moving Avg'!G2158</f>
        <v>4.4474619999999989</v>
      </c>
      <c r="I2158" s="2">
        <f>'Moving Avg'!H2158</f>
        <v>4.0340179999999961</v>
      </c>
      <c r="J2158" s="6" t="str">
        <f>OBV!F2158</f>
        <v>BULLISH</v>
      </c>
      <c r="K2158" s="6" t="str">
        <f>OBV!G2158</f>
        <v>NEUTRAL</v>
      </c>
      <c r="L2158" s="6" t="str">
        <f>OBV!H2158</f>
        <v>CONFIRMED BULLISH</v>
      </c>
    </row>
    <row r="2159" spans="1:12" ht="13.5" x14ac:dyDescent="0.25">
      <c r="A2159" s="3">
        <f>RSI!A2159</f>
        <v>45149</v>
      </c>
      <c r="B2159" s="2">
        <f>RSI!B2159</f>
        <v>5.4653</v>
      </c>
      <c r="C2159" s="2">
        <f>RSI!I2159</f>
        <v>79.513840128293808</v>
      </c>
      <c r="D2159" s="2">
        <f>MACD!E2159</f>
        <v>-0.36831200335755376</v>
      </c>
      <c r="E2159" s="2">
        <f>MACD!F2159</f>
        <v>-0.43798489168627164</v>
      </c>
      <c r="F2159" s="2">
        <f>'Moving Avg'!D2159</f>
        <v>5.4564599999999999</v>
      </c>
      <c r="G2159" s="2">
        <f>'Moving Avg'!F2159</f>
        <v>4.9435450000000003</v>
      </c>
      <c r="H2159" s="2">
        <f>'Moving Avg'!G2159</f>
        <v>4.4755259999999994</v>
      </c>
      <c r="I2159" s="2">
        <f>'Moving Avg'!H2159</f>
        <v>4.0399264999999973</v>
      </c>
      <c r="J2159" s="6" t="str">
        <f>OBV!F2159</f>
        <v>BULLISH</v>
      </c>
      <c r="K2159" s="6" t="str">
        <f>OBV!G2159</f>
        <v>STRONG</v>
      </c>
      <c r="L2159" s="6" t="str">
        <f>OBV!H2159</f>
        <v>CONFIRMED BULLISH</v>
      </c>
    </row>
    <row r="2160" spans="1:12" ht="13.5" x14ac:dyDescent="0.25">
      <c r="A2160" s="3">
        <f>RSI!A2160</f>
        <v>45152</v>
      </c>
      <c r="B2160" s="2">
        <f>RSI!B2160</f>
        <v>5.4283999999999999</v>
      </c>
      <c r="C2160" s="2">
        <f>RSI!I2160</f>
        <v>76.478031458344759</v>
      </c>
      <c r="D2160" s="2">
        <f>MACD!E2160</f>
        <v>-0.26885400581141194</v>
      </c>
      <c r="E2160" s="2">
        <f>MACD!F2160</f>
        <v>-0.4041587145112997</v>
      </c>
      <c r="F2160" s="2">
        <f>'Moving Avg'!D2160</f>
        <v>5.4712199999999998</v>
      </c>
      <c r="G2160" s="2">
        <f>'Moving Avg'!F2160</f>
        <v>5.0118600000000004</v>
      </c>
      <c r="H2160" s="2">
        <f>'Moving Avg'!G2160</f>
        <v>4.5028520000000007</v>
      </c>
      <c r="I2160" s="2">
        <f>'Moving Avg'!H2160</f>
        <v>4.0462779999999974</v>
      </c>
      <c r="J2160" s="6" t="str">
        <f>OBV!F2160</f>
        <v>BULLISH</v>
      </c>
      <c r="K2160" s="6" t="str">
        <f>OBV!G2160</f>
        <v>NEUTRAL</v>
      </c>
      <c r="L2160" s="6" t="str">
        <f>OBV!H2160</f>
        <v>CONFIRMED BULLISH</v>
      </c>
    </row>
    <row r="2161" spans="1:12" ht="13.5" x14ac:dyDescent="0.25">
      <c r="A2161" s="3">
        <f>RSI!A2161</f>
        <v>45153</v>
      </c>
      <c r="B2161" s="2">
        <f>RSI!B2161</f>
        <v>5.3914999999999997</v>
      </c>
      <c r="C2161" s="2">
        <f>RSI!I2161</f>
        <v>73.457706197645123</v>
      </c>
      <c r="D2161" s="2">
        <f>MACD!E2161</f>
        <v>-0.19283473131444673</v>
      </c>
      <c r="E2161" s="2">
        <f>MACD!F2161</f>
        <v>-0.36189391787192915</v>
      </c>
      <c r="F2161" s="2">
        <f>'Moving Avg'!D2161</f>
        <v>5.4564599999999999</v>
      </c>
      <c r="G2161" s="2">
        <f>'Moving Avg'!F2161</f>
        <v>5.0746399999999996</v>
      </c>
      <c r="H2161" s="2">
        <f>'Moving Avg'!G2161</f>
        <v>4.5256000000000007</v>
      </c>
      <c r="I2161" s="2">
        <f>'Moving Avg'!H2161</f>
        <v>4.0525924999999967</v>
      </c>
      <c r="J2161" s="6" t="str">
        <f>OBV!F2161</f>
        <v>BEARISH</v>
      </c>
      <c r="K2161" s="6" t="str">
        <f>OBV!G2161</f>
        <v>WEAK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5.3914999999999997</v>
      </c>
      <c r="C2162" s="2">
        <f>RSI!I2162</f>
        <v>73.457706197645123</v>
      </c>
      <c r="D2162" s="2">
        <f>MACD!E2162</f>
        <v>-0.13099359338873917</v>
      </c>
      <c r="E2162" s="2">
        <f>MACD!F2162</f>
        <v>-0.31571385297529114</v>
      </c>
      <c r="F2162" s="2">
        <f>'Moving Avg'!D2162</f>
        <v>5.4284000000000008</v>
      </c>
      <c r="G2162" s="2">
        <f>'Moving Avg'!F2162</f>
        <v>5.1374199999999997</v>
      </c>
      <c r="H2162" s="2">
        <f>'Moving Avg'!G2162</f>
        <v>4.5479040000000017</v>
      </c>
      <c r="I2162" s="2">
        <f>'Moving Avg'!H2162</f>
        <v>4.0592394999999959</v>
      </c>
      <c r="J2162" s="6" t="str">
        <f>OBV!F2162</f>
        <v>BEARISH</v>
      </c>
      <c r="K2162" s="6" t="str">
        <f>OBV!G2162</f>
        <v>WEAK</v>
      </c>
      <c r="L2162" s="6" t="str">
        <f>OBV!H2162</f>
        <v>CONFIRMED BEARISH</v>
      </c>
    </row>
    <row r="2163" spans="1:12" ht="13.5" x14ac:dyDescent="0.25">
      <c r="A2163" s="3">
        <f>RSI!A2163</f>
        <v>45155</v>
      </c>
      <c r="B2163" s="2">
        <f>RSI!B2163</f>
        <v>5.3472</v>
      </c>
      <c r="C2163" s="2">
        <f>RSI!I2163</f>
        <v>69.628984476240717</v>
      </c>
      <c r="D2163" s="2">
        <f>MACD!E2163</f>
        <v>-8.3376250644795036E-2</v>
      </c>
      <c r="E2163" s="2">
        <f>MACD!F2163</f>
        <v>-0.26924633250919189</v>
      </c>
      <c r="F2163" s="2">
        <f>'Moving Avg'!D2163</f>
        <v>5.4047800000000006</v>
      </c>
      <c r="G2163" s="2">
        <f>'Moving Avg'!F2163</f>
        <v>5.1979849999999992</v>
      </c>
      <c r="H2163" s="2">
        <f>'Moving Avg'!G2163</f>
        <v>4.5706520000000008</v>
      </c>
      <c r="I2163" s="2">
        <f>'Moving Avg'!H2163</f>
        <v>4.0654804999999961</v>
      </c>
      <c r="J2163" s="6" t="str">
        <f>OBV!F2163</f>
        <v>BEARISH</v>
      </c>
      <c r="K2163" s="6" t="str">
        <f>OBV!G2163</f>
        <v>WEAK</v>
      </c>
      <c r="L2163" s="6" t="str">
        <f>OBV!H2163</f>
        <v>CONFIRMED BEARISH</v>
      </c>
    </row>
    <row r="2164" spans="1:12" ht="13.5" x14ac:dyDescent="0.25">
      <c r="A2164" s="3">
        <f>RSI!A2164</f>
        <v>45156</v>
      </c>
      <c r="B2164" s="2">
        <f>RSI!B2164</f>
        <v>5.3402000000000003</v>
      </c>
      <c r="C2164" s="2">
        <f>RSI!I2164</f>
        <v>69.016844788822269</v>
      </c>
      <c r="D2164" s="2">
        <f>MACD!E2164</f>
        <v>-5.0109942219827452E-2</v>
      </c>
      <c r="E2164" s="2">
        <f>MACD!F2164</f>
        <v>-0.22541905445131902</v>
      </c>
      <c r="F2164" s="2">
        <f>'Moving Avg'!D2164</f>
        <v>5.3797600000000001</v>
      </c>
      <c r="G2164" s="2">
        <f>'Moving Avg'!F2164</f>
        <v>5.2581999999999987</v>
      </c>
      <c r="H2164" s="2">
        <f>'Moving Avg'!G2164</f>
        <v>4.5917840000000014</v>
      </c>
      <c r="I2164" s="2">
        <f>'Moving Avg'!H2164</f>
        <v>4.0711324999999974</v>
      </c>
      <c r="J2164" s="6" t="str">
        <f>OBV!F2164</f>
        <v>BEARISH</v>
      </c>
      <c r="K2164" s="6" t="str">
        <f>OBV!G2164</f>
        <v>WEAK</v>
      </c>
      <c r="L2164" s="6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5.3402000000000003</v>
      </c>
      <c r="C2165" s="2">
        <f>RSI!I2165</f>
        <v>69.016844788822269</v>
      </c>
      <c r="D2165" s="2">
        <f>MACD!E2165</f>
        <v>-1.9094914910010807E-2</v>
      </c>
      <c r="E2165" s="2">
        <f>MACD!F2165</f>
        <v>-0.18415422654305741</v>
      </c>
      <c r="F2165" s="2">
        <f>'Moving Avg'!D2165</f>
        <v>5.3621199999999991</v>
      </c>
      <c r="G2165" s="2">
        <f>'Moving Avg'!F2165</f>
        <v>5.3113949999999992</v>
      </c>
      <c r="H2165" s="2">
        <f>'Moving Avg'!G2165</f>
        <v>4.6132100000000023</v>
      </c>
      <c r="I2165" s="2">
        <f>'Moving Avg'!H2165</f>
        <v>4.0768214999999977</v>
      </c>
      <c r="J2165" s="6" t="str">
        <f>OBV!F2165</f>
        <v>BEARISH</v>
      </c>
      <c r="K2165" s="6" t="str">
        <f>OBV!G2165</f>
        <v>WEAK</v>
      </c>
      <c r="L2165" s="6" t="str">
        <f>OBV!H2165</f>
        <v>CONFIRMED BEARISH</v>
      </c>
    </row>
    <row r="2166" spans="1:12" ht="13.5" x14ac:dyDescent="0.25">
      <c r="A2166" s="3">
        <f>RSI!A2166</f>
        <v>45160</v>
      </c>
      <c r="B2166" s="2">
        <f>RSI!B2166</f>
        <v>5.2632000000000003</v>
      </c>
      <c r="C2166" s="2">
        <f>RSI!I2166</f>
        <v>62.056801859188504</v>
      </c>
      <c r="D2166" s="2">
        <f>MACD!E2166</f>
        <v>2.8320789277565872E-2</v>
      </c>
      <c r="E2166" s="2">
        <f>MACD!F2166</f>
        <v>-0.14165922337893277</v>
      </c>
      <c r="F2166" s="2">
        <f>'Moving Avg'!D2166</f>
        <v>5.3364600000000006</v>
      </c>
      <c r="G2166" s="2">
        <f>'Moving Avg'!F2166</f>
        <v>5.3481849999999991</v>
      </c>
      <c r="H2166" s="2">
        <f>'Moving Avg'!G2166</f>
        <v>4.6357560000000033</v>
      </c>
      <c r="I2166" s="2">
        <f>'Moving Avg'!H2166</f>
        <v>4.0828269999999973</v>
      </c>
      <c r="J2166" s="6" t="str">
        <f>OBV!F2166</f>
        <v>BEARISH</v>
      </c>
      <c r="K2166" s="6" t="str">
        <f>OBV!G2166</f>
        <v>WEAK</v>
      </c>
      <c r="L2166" s="6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5.0492999999999997</v>
      </c>
      <c r="C2167" s="2">
        <f>RSI!I2167</f>
        <v>47.674008784023641</v>
      </c>
      <c r="D2167" s="2">
        <f>MACD!E2167</f>
        <v>9.352544880598046E-2</v>
      </c>
      <c r="E2167" s="2">
        <f>MACD!F2167</f>
        <v>-9.4622288941950128E-2</v>
      </c>
      <c r="F2167" s="2">
        <f>'Moving Avg'!D2167</f>
        <v>5.2680199999999999</v>
      </c>
      <c r="G2167" s="2">
        <f>'Moving Avg'!F2167</f>
        <v>5.3609849999999986</v>
      </c>
      <c r="H2167" s="2">
        <f>'Moving Avg'!G2167</f>
        <v>4.6544660000000029</v>
      </c>
      <c r="I2167" s="2">
        <f>'Moving Avg'!H2167</f>
        <v>4.0877259999999964</v>
      </c>
      <c r="J2167" s="6" t="str">
        <f>OBV!F2167</f>
        <v>BEARISH</v>
      </c>
      <c r="K2167" s="6" t="str">
        <f>OBV!G2167</f>
        <v>WEAK</v>
      </c>
      <c r="L2167" s="6" t="str">
        <f>OBV!H2167</f>
        <v>CONFIRMED BEARISH</v>
      </c>
    </row>
    <row r="2168" spans="1:12" ht="13.5" x14ac:dyDescent="0.25">
      <c r="A2168" s="3">
        <f>RSI!A2168</f>
        <v>45162</v>
      </c>
      <c r="B2168" s="2">
        <f>RSI!B2168</f>
        <v>5.0578000000000003</v>
      </c>
      <c r="C2168" s="2">
        <f>RSI!I2168</f>
        <v>48.187907812032719</v>
      </c>
      <c r="D2168" s="2">
        <f>MACD!E2168</f>
        <v>0.13818408007404237</v>
      </c>
      <c r="E2168" s="2">
        <f>MACD!F2168</f>
        <v>-4.8061015138751627E-2</v>
      </c>
      <c r="F2168" s="2">
        <f>'Moving Avg'!D2168</f>
        <v>5.21014</v>
      </c>
      <c r="G2168" s="2">
        <f>'Moving Avg'!F2168</f>
        <v>5.3601799999999988</v>
      </c>
      <c r="H2168" s="2">
        <f>'Moving Avg'!G2168</f>
        <v>4.6730500000000026</v>
      </c>
      <c r="I2168" s="2">
        <f>'Moving Avg'!H2168</f>
        <v>4.0920769999999971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5.2203999999999997</v>
      </c>
      <c r="C2169" s="2">
        <f>RSI!I2169</f>
        <v>56.906700961557313</v>
      </c>
      <c r="D2169" s="2">
        <f>MACD!E2169</f>
        <v>0.16419771904390235</v>
      </c>
      <c r="E2169" s="2">
        <f>MACD!F2169</f>
        <v>-5.6092683022208323E-3</v>
      </c>
      <c r="F2169" s="2">
        <f>'Moving Avg'!D2169</f>
        <v>5.1861800000000002</v>
      </c>
      <c r="G2169" s="2">
        <f>'Moving Avg'!F2169</f>
        <v>5.3523649999999989</v>
      </c>
      <c r="H2169" s="2">
        <f>'Moving Avg'!G2169</f>
        <v>4.6941480000000029</v>
      </c>
      <c r="I2169" s="2">
        <f>'Moving Avg'!H2169</f>
        <v>4.0972409999999977</v>
      </c>
      <c r="J2169" s="6" t="str">
        <f>OBV!F2169</f>
        <v>BULLISH</v>
      </c>
      <c r="K2169" s="6" t="str">
        <f>OBV!G2169</f>
        <v>NEUTRAL</v>
      </c>
      <c r="L2169" s="6" t="str">
        <f>OBV!H2169</f>
        <v>BULLISH DIVERGENCE</v>
      </c>
    </row>
    <row r="2170" spans="1:12" ht="13.5" x14ac:dyDescent="0.25">
      <c r="A2170" s="3">
        <f>RSI!A2170</f>
        <v>45166</v>
      </c>
      <c r="B2170" s="2">
        <f>RSI!B2170</f>
        <v>5.2545999999999999</v>
      </c>
      <c r="C2170" s="2">
        <f>RSI!I2170</f>
        <v>58.488965340862272</v>
      </c>
      <c r="D2170" s="2">
        <f>MACD!E2170</f>
        <v>0.17728820292007352</v>
      </c>
      <c r="E2170" s="2">
        <f>MACD!F2170</f>
        <v>3.0970225942238038E-2</v>
      </c>
      <c r="F2170" s="2">
        <f>'Moving Avg'!D2170</f>
        <v>5.16906</v>
      </c>
      <c r="G2170" s="2">
        <f>'Moving Avg'!F2170</f>
        <v>5.3425649999999987</v>
      </c>
      <c r="H2170" s="2">
        <f>'Moving Avg'!G2170</f>
        <v>4.7159300000000028</v>
      </c>
      <c r="I2170" s="2">
        <f>'Moving Avg'!H2170</f>
        <v>4.1025759999999964</v>
      </c>
      <c r="J2170" s="6" t="str">
        <f>OBV!F2170</f>
        <v>BULLISH</v>
      </c>
      <c r="K2170" s="6" t="str">
        <f>OBV!G2170</f>
        <v>NEUTRAL</v>
      </c>
      <c r="L2170" s="6" t="str">
        <f>OBV!H2170</f>
        <v>BULLISH DIVERGENCE</v>
      </c>
    </row>
    <row r="2171" spans="1:12" ht="13.5" x14ac:dyDescent="0.25">
      <c r="A2171" s="3">
        <f>RSI!A2171</f>
        <v>45167</v>
      </c>
      <c r="B2171" s="2">
        <f>RSI!B2171</f>
        <v>5.2545999999999999</v>
      </c>
      <c r="C2171" s="2">
        <f>RSI!I2171</f>
        <v>58.488965340862272</v>
      </c>
      <c r="D2171" s="2">
        <f>MACD!E2171</f>
        <v>0.18182760535388276</v>
      </c>
      <c r="E2171" s="2">
        <f>MACD!F2171</f>
        <v>6.1141701824566991E-2</v>
      </c>
      <c r="F2171" s="2">
        <f>'Moving Avg'!D2171</f>
        <v>5.1673399999999994</v>
      </c>
      <c r="G2171" s="2">
        <f>'Moving Avg'!F2171</f>
        <v>5.3353499999999991</v>
      </c>
      <c r="H2171" s="2">
        <f>'Moving Avg'!G2171</f>
        <v>4.7356440000000024</v>
      </c>
      <c r="I2171" s="2">
        <f>'Moving Avg'!H2171</f>
        <v>4.1079109999999961</v>
      </c>
      <c r="J2171" s="6" t="str">
        <f>OBV!F2171</f>
        <v>BULLISH</v>
      </c>
      <c r="K2171" s="6" t="str">
        <f>OBV!G2171</f>
        <v>STRONG</v>
      </c>
      <c r="L2171" s="6" t="str">
        <f>OBV!H2171</f>
        <v>BULLISH DIVERGENCE</v>
      </c>
    </row>
    <row r="2172" spans="1:12" ht="13.5" x14ac:dyDescent="0.25">
      <c r="A2172" s="3">
        <f>RSI!A2172</f>
        <v>45168</v>
      </c>
      <c r="B2172" s="2">
        <f>RSI!B2172</f>
        <v>5.2888999999999999</v>
      </c>
      <c r="C2172" s="2">
        <f>RSI!I2172</f>
        <v>60.189195226587607</v>
      </c>
      <c r="D2172" s="2">
        <f>MACD!E2172</f>
        <v>0.1823313809888738</v>
      </c>
      <c r="E2172" s="2">
        <f>MACD!F2172</f>
        <v>8.5379637657428356E-2</v>
      </c>
      <c r="F2172" s="2">
        <f>'Moving Avg'!D2172</f>
        <v>5.2152599999999989</v>
      </c>
      <c r="G2172" s="2">
        <f>'Moving Avg'!F2172</f>
        <v>5.3298499999999986</v>
      </c>
      <c r="H2172" s="2">
        <f>'Moving Avg'!G2172</f>
        <v>4.7564880000000018</v>
      </c>
      <c r="I2172" s="2">
        <f>'Moving Avg'!H2172</f>
        <v>4.1134539999999964</v>
      </c>
      <c r="J2172" s="6" t="str">
        <f>OBV!F2172</f>
        <v>BULLISH</v>
      </c>
      <c r="K2172" s="6" t="str">
        <f>OBV!G2172</f>
        <v>STRONG</v>
      </c>
      <c r="L2172" s="6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5.3316999999999997</v>
      </c>
      <c r="C2173" s="2">
        <f>RSI!I2173</f>
        <v>62.266070670802037</v>
      </c>
      <c r="D2173" s="2">
        <f>MACD!E2173</f>
        <v>0.17183170228707123</v>
      </c>
      <c r="E2173" s="2">
        <f>MACD!F2173</f>
        <v>0.10267005058335693</v>
      </c>
      <c r="F2173" s="2">
        <f>'Moving Avg'!D2173</f>
        <v>5.2700399999999998</v>
      </c>
      <c r="G2173" s="2">
        <f>'Moving Avg'!F2173</f>
        <v>5.3283399999999999</v>
      </c>
      <c r="H2173" s="2">
        <f>'Moving Avg'!G2173</f>
        <v>4.7789260000000029</v>
      </c>
      <c r="I2173" s="2">
        <f>'Moving Avg'!H2173</f>
        <v>4.1192109999999973</v>
      </c>
      <c r="J2173" s="6" t="str">
        <f>OBV!F2173</f>
        <v>BULLISH</v>
      </c>
      <c r="K2173" s="6" t="str">
        <f>OBV!G2173</f>
        <v>STRONG</v>
      </c>
      <c r="L2173" s="6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5.3231000000000002</v>
      </c>
      <c r="C2174" s="2">
        <f>RSI!I2174</f>
        <v>61.571006165764139</v>
      </c>
      <c r="D2174" s="2">
        <f>MACD!E2174</f>
        <v>0.16138401438922312</v>
      </c>
      <c r="E2174" s="2">
        <f>MACD!F2174</f>
        <v>0.11441284334453017</v>
      </c>
      <c r="F2174" s="2">
        <f>'Moving Avg'!D2174</f>
        <v>5.2905800000000003</v>
      </c>
      <c r="G2174" s="2">
        <f>'Moving Avg'!F2174</f>
        <v>5.3282449999999999</v>
      </c>
      <c r="H2174" s="2">
        <f>'Moving Avg'!G2174</f>
        <v>4.8026700000000035</v>
      </c>
      <c r="I2174" s="2">
        <f>'Moving Avg'!H2174</f>
        <v>4.1250729999999978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5.306</v>
      </c>
      <c r="C2175" s="2">
        <f>RSI!I2175</f>
        <v>60.133620383409657</v>
      </c>
      <c r="D2175" s="2">
        <f>MACD!E2175</f>
        <v>0.15282090832237127</v>
      </c>
      <c r="E2175" s="2">
        <f>MACD!F2175</f>
        <v>0.12209445634009838</v>
      </c>
      <c r="F2175" s="2">
        <f>'Moving Avg'!D2175</f>
        <v>5.3008600000000001</v>
      </c>
      <c r="G2175" s="2">
        <f>'Moving Avg'!F2175</f>
        <v>5.3258149999999995</v>
      </c>
      <c r="H2175" s="2">
        <f>'Moving Avg'!G2175</f>
        <v>4.8275480000000037</v>
      </c>
      <c r="I2175" s="2">
        <f>'Moving Avg'!H2175</f>
        <v>4.1308494999999974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5.306</v>
      </c>
      <c r="C2176" s="2">
        <f>RSI!I2176</f>
        <v>60.133620383409657</v>
      </c>
      <c r="D2176" s="2">
        <f>MACD!E2176</f>
        <v>0.13291396301845726</v>
      </c>
      <c r="E2176" s="2">
        <f>MACD!F2176</f>
        <v>0.12425835767577016</v>
      </c>
      <c r="F2176" s="2">
        <f>'Moving Avg'!D2176</f>
        <v>5.31114</v>
      </c>
      <c r="G2176" s="2">
        <f>'Moving Avg'!F2176</f>
        <v>5.3178499999999991</v>
      </c>
      <c r="H2176" s="2">
        <f>'Moving Avg'!G2176</f>
        <v>4.8509500000000045</v>
      </c>
      <c r="I2176" s="2">
        <f>'Moving Avg'!H2176</f>
        <v>4.1367734999999968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</row>
    <row r="2177" spans="1:12" ht="13.5" x14ac:dyDescent="0.25">
      <c r="A2177" s="3">
        <f>RSI!A2177</f>
        <v>45175</v>
      </c>
      <c r="B2177" s="2">
        <f>RSI!B2177</f>
        <v>5.2803000000000004</v>
      </c>
      <c r="C2177" s="2">
        <f>RSI!I2177</f>
        <v>57.782370284624577</v>
      </c>
      <c r="D2177" s="2">
        <f>MACD!E2177</f>
        <v>8.4310926520879903E-2</v>
      </c>
      <c r="E2177" s="2">
        <f>MACD!F2177</f>
        <v>0.11626887144479212</v>
      </c>
      <c r="F2177" s="2">
        <f>'Moving Avg'!D2177</f>
        <v>5.3094200000000003</v>
      </c>
      <c r="G2177" s="2">
        <f>'Moving Avg'!F2177</f>
        <v>5.305275</v>
      </c>
      <c r="H2177" s="2">
        <f>'Moving Avg'!G2177</f>
        <v>4.8745760000000038</v>
      </c>
      <c r="I2177" s="2">
        <f>'Moving Avg'!H2177</f>
        <v>4.142605999999998</v>
      </c>
      <c r="J2177" s="6" t="str">
        <f>OBV!F2177</f>
        <v>BEARISH</v>
      </c>
      <c r="K2177" s="6" t="str">
        <f>OBV!G2177</f>
        <v>WEAK</v>
      </c>
      <c r="L2177" s="6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5.2203999999999997</v>
      </c>
      <c r="C2178" s="2">
        <f>RSI!I2178</f>
        <v>52.618250994015057</v>
      </c>
      <c r="D2178" s="2">
        <f>MACD!E2178</f>
        <v>4.8383066854447598E-2</v>
      </c>
      <c r="E2178" s="2">
        <f>MACD!F2178</f>
        <v>0.10269171052672321</v>
      </c>
      <c r="F2178" s="2">
        <f>'Moving Avg'!D2178</f>
        <v>5.2871600000000001</v>
      </c>
      <c r="G2178" s="2">
        <f>'Moving Avg'!F2178</f>
        <v>5.293029999999999</v>
      </c>
      <c r="H2178" s="2">
        <f>'Moving Avg'!G2178</f>
        <v>4.8964120000000033</v>
      </c>
      <c r="I2178" s="2">
        <f>'Moving Avg'!H2178</f>
        <v>4.148101999999998</v>
      </c>
      <c r="J2178" s="6" t="str">
        <f>OBV!F2178</f>
        <v>BEARISH</v>
      </c>
      <c r="K2178" s="6" t="str">
        <f>OBV!G2178</f>
        <v>WEAK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5.1691000000000003</v>
      </c>
      <c r="C2179" s="2">
        <f>RSI!I2179</f>
        <v>48.611305596175839</v>
      </c>
      <c r="D2179" s="2">
        <f>MACD!E2179</f>
        <v>4.6645478034827548E-2</v>
      </c>
      <c r="E2179" s="2">
        <f>MACD!F2179</f>
        <v>9.148246402834409E-2</v>
      </c>
      <c r="F2179" s="2">
        <f>'Moving Avg'!D2179</f>
        <v>5.2563599999999999</v>
      </c>
      <c r="G2179" s="2">
        <f>'Moving Avg'!F2179</f>
        <v>5.2782199999999992</v>
      </c>
      <c r="H2179" s="2">
        <f>'Moving Avg'!G2179</f>
        <v>4.9176660000000041</v>
      </c>
      <c r="I2179" s="2">
        <f>'Moving Avg'!H2179</f>
        <v>4.1534154999999968</v>
      </c>
      <c r="J2179" s="6" t="str">
        <f>OBV!F2179</f>
        <v>BEARISH</v>
      </c>
      <c r="K2179" s="6" t="str">
        <f>OBV!G2179</f>
        <v>WEAK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5.1262999999999996</v>
      </c>
      <c r="C2180" s="2">
        <f>RSI!I2180</f>
        <v>45.49827737749856</v>
      </c>
      <c r="D2180" s="2">
        <f>MACD!E2180</f>
        <v>5.3769071090283838E-2</v>
      </c>
      <c r="E2180" s="2">
        <f>MACD!F2180</f>
        <v>8.3939785440732037E-2</v>
      </c>
      <c r="F2180" s="2">
        <f>'Moving Avg'!D2180</f>
        <v>5.2204199999999998</v>
      </c>
      <c r="G2180" s="2">
        <f>'Moving Avg'!F2180</f>
        <v>5.2631149999999991</v>
      </c>
      <c r="H2180" s="2">
        <f>'Moving Avg'!G2180</f>
        <v>4.9380640000000033</v>
      </c>
      <c r="I2180" s="2">
        <f>'Moving Avg'!H2180</f>
        <v>4.1585519999999985</v>
      </c>
      <c r="J2180" s="6" t="str">
        <f>OBV!F2180</f>
        <v>BEARISH</v>
      </c>
      <c r="K2180" s="6" t="str">
        <f>OBV!G2180</f>
        <v>WEAK</v>
      </c>
      <c r="L2180" s="6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5.1262999999999996</v>
      </c>
      <c r="C2181" s="2">
        <f>RSI!I2181</f>
        <v>45.49827737749856</v>
      </c>
      <c r="D2181" s="2">
        <f>MACD!E2181</f>
        <v>6.0199589055780933E-2</v>
      </c>
      <c r="E2181" s="2">
        <f>MACD!F2181</f>
        <v>7.9191746163741833E-2</v>
      </c>
      <c r="F2181" s="2">
        <f>'Moving Avg'!D2181</f>
        <v>5.1844799999999998</v>
      </c>
      <c r="G2181" s="2">
        <f>'Moving Avg'!F2181</f>
        <v>5.2498549999999984</v>
      </c>
      <c r="H2181" s="2">
        <f>'Moving Avg'!G2181</f>
        <v>4.9584620000000026</v>
      </c>
      <c r="I2181" s="2">
        <f>'Moving Avg'!H2181</f>
        <v>4.1636884999999975</v>
      </c>
      <c r="J2181" s="6" t="str">
        <f>OBV!F2181</f>
        <v>BEARISH</v>
      </c>
      <c r="K2181" s="6" t="str">
        <f>OBV!G2181</f>
        <v>WEAK</v>
      </c>
      <c r="L2181" s="6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5.0919999999999996</v>
      </c>
      <c r="C2182" s="2">
        <f>RSI!I2182</f>
        <v>42.942334518169524</v>
      </c>
      <c r="D2182" s="2">
        <f>MACD!E2182</f>
        <v>7.3831481033811208E-2</v>
      </c>
      <c r="E2182" s="2">
        <f>MACD!F2182</f>
        <v>7.8119693137755714E-2</v>
      </c>
      <c r="F2182" s="2">
        <f>'Moving Avg'!D2182</f>
        <v>5.14682</v>
      </c>
      <c r="G2182" s="2">
        <f>'Moving Avg'!F2182</f>
        <v>5.2348799999999986</v>
      </c>
      <c r="H2182" s="2">
        <f>'Moving Avg'!G2182</f>
        <v>4.9761060000000024</v>
      </c>
      <c r="I2182" s="2">
        <f>'Moving Avg'!H2182</f>
        <v>4.1688379999999983</v>
      </c>
      <c r="J2182" s="6" t="str">
        <f>OBV!F2182</f>
        <v>BEARISH</v>
      </c>
      <c r="K2182" s="6" t="str">
        <f>OBV!G2182</f>
        <v>WEAK</v>
      </c>
      <c r="L2182" s="6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5.0492999999999997</v>
      </c>
      <c r="C2183" s="2">
        <f>RSI!I2183</f>
        <v>39.934700060783584</v>
      </c>
      <c r="D2183" s="2">
        <f>MACD!E2183</f>
        <v>9.5661806873763133E-2</v>
      </c>
      <c r="E2183" s="2">
        <f>MACD!F2183</f>
        <v>8.1628115884957206E-2</v>
      </c>
      <c r="F2183" s="2">
        <f>'Moving Avg'!D2183</f>
        <v>5.1125999999999996</v>
      </c>
      <c r="G2183" s="2">
        <f>'Moving Avg'!F2183</f>
        <v>5.2199849999999994</v>
      </c>
      <c r="H2183" s="2">
        <f>'Moving Avg'!G2183</f>
        <v>4.9928960000000027</v>
      </c>
      <c r="I2183" s="2">
        <f>'Moving Avg'!H2183</f>
        <v>4.1735894999999976</v>
      </c>
      <c r="J2183" s="6" t="str">
        <f>OBV!F2183</f>
        <v>BEARISH</v>
      </c>
      <c r="K2183" s="6" t="str">
        <f>OBV!G2183</f>
        <v>WEAK</v>
      </c>
      <c r="L2183" s="6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5.0492999999999997</v>
      </c>
      <c r="C2184" s="2">
        <f>RSI!I2184</f>
        <v>39.934700060783584</v>
      </c>
      <c r="D2184" s="2">
        <f>MACD!E2184</f>
        <v>0.11357033216861101</v>
      </c>
      <c r="E2184" s="2">
        <f>MACD!F2184</f>
        <v>8.8016559141687975E-2</v>
      </c>
      <c r="F2184" s="2">
        <f>'Moving Avg'!D2184</f>
        <v>5.0886399999999998</v>
      </c>
      <c r="G2184" s="2">
        <f>'Moving Avg'!F2184</f>
        <v>5.2054399999999994</v>
      </c>
      <c r="H2184" s="2">
        <f>'Moving Avg'!G2184</f>
        <v>5.0104240000000022</v>
      </c>
      <c r="I2184" s="2">
        <f>'Moving Avg'!H2184</f>
        <v>4.1783779999999977</v>
      </c>
      <c r="J2184" s="6" t="str">
        <f>OBV!F2184</f>
        <v>BEARISH</v>
      </c>
      <c r="K2184" s="6" t="str">
        <f>OBV!G2184</f>
        <v>WEAK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4.9637000000000002</v>
      </c>
      <c r="C2185" s="2">
        <f>RSI!I2185</f>
        <v>34.342457207631909</v>
      </c>
      <c r="D2185" s="2">
        <f>MACD!E2185</f>
        <v>0.13313717868544472</v>
      </c>
      <c r="E2185" s="2">
        <f>MACD!F2185</f>
        <v>9.7040683050439336E-2</v>
      </c>
      <c r="F2185" s="2">
        <f>'Moving Avg'!D2185</f>
        <v>5.0561199999999991</v>
      </c>
      <c r="G2185" s="2">
        <f>'Moving Avg'!F2185</f>
        <v>5.1866149999999998</v>
      </c>
      <c r="H2185" s="2">
        <f>'Moving Avg'!G2185</f>
        <v>5.0262400000000014</v>
      </c>
      <c r="I2185" s="2">
        <f>'Moving Avg'!H2185</f>
        <v>4.182516999999998</v>
      </c>
      <c r="J2185" s="6" t="str">
        <f>OBV!F2185</f>
        <v>BEARISH</v>
      </c>
      <c r="K2185" s="6" t="str">
        <f>OBV!G2185</f>
        <v>WEAK</v>
      </c>
      <c r="L2185" s="6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4.9637000000000002</v>
      </c>
      <c r="C2186" s="2">
        <f>RSI!I2186</f>
        <v>34.342457207631909</v>
      </c>
      <c r="D2186" s="2">
        <f>MACD!E2186</f>
        <v>0.1508509509856939</v>
      </c>
      <c r="E2186" s="2">
        <f>MACD!F2186</f>
        <v>0.10780273663749025</v>
      </c>
      <c r="F2186" s="2">
        <f>'Moving Avg'!D2186</f>
        <v>5.0236000000000001</v>
      </c>
      <c r="G2186" s="2">
        <f>'Moving Avg'!F2186</f>
        <v>5.17164</v>
      </c>
      <c r="H2186" s="2">
        <f>'Moving Avg'!G2186</f>
        <v>5.0427960000000009</v>
      </c>
      <c r="I2186" s="2">
        <f>'Moving Avg'!H2186</f>
        <v>4.1870249999999984</v>
      </c>
      <c r="J2186" s="6" t="str">
        <f>OBV!F2186</f>
        <v>BEARISH</v>
      </c>
      <c r="K2186" s="6" t="str">
        <f>OBV!G2186</f>
        <v>WEAK</v>
      </c>
      <c r="L2186" s="6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4.9637000000000002</v>
      </c>
      <c r="C2187" s="2">
        <f>RSI!I2187</f>
        <v>34.342457207631909</v>
      </c>
      <c r="D2187" s="2">
        <f>MACD!E2187</f>
        <v>0.16295717200742033</v>
      </c>
      <c r="E2187" s="2">
        <f>MACD!F2187</f>
        <v>0.11883362371147627</v>
      </c>
      <c r="F2187" s="2">
        <f>'Moving Avg'!D2187</f>
        <v>4.9979399999999998</v>
      </c>
      <c r="G2187" s="2">
        <f>'Moving Avg'!F2187</f>
        <v>5.1673600000000004</v>
      </c>
      <c r="H2187" s="2">
        <f>'Moving Avg'!G2187</f>
        <v>5.0593520000000014</v>
      </c>
      <c r="I2187" s="2">
        <f>'Moving Avg'!H2187</f>
        <v>4.191532999999998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4.9637000000000002</v>
      </c>
      <c r="C2188" s="2">
        <f>RSI!I2188</f>
        <v>34.342457207631909</v>
      </c>
      <c r="D2188" s="2">
        <f>MACD!E2188</f>
        <v>0.16497763381068165</v>
      </c>
      <c r="E2188" s="2">
        <f>MACD!F2188</f>
        <v>0.12806242573131735</v>
      </c>
      <c r="F2188" s="2">
        <f>'Moving Avg'!D2188</f>
        <v>4.9808199999999996</v>
      </c>
      <c r="G2188" s="2">
        <f>'Moving Avg'!F2188</f>
        <v>5.1626550000000009</v>
      </c>
      <c r="H2188" s="2">
        <f>'Moving Avg'!G2188</f>
        <v>5.075908000000001</v>
      </c>
      <c r="I2188" s="2">
        <f>'Moving Avg'!H2188</f>
        <v>4.1960779999999991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4.9637000000000002</v>
      </c>
      <c r="C2189" s="2">
        <f>RSI!I2189</f>
        <v>34.342457207631909</v>
      </c>
      <c r="D2189" s="2">
        <f>MACD!E2189</f>
        <v>0.15971357814303033</v>
      </c>
      <c r="E2189" s="2">
        <f>MACD!F2189</f>
        <v>0.13439265621365995</v>
      </c>
      <c r="F2189" s="2">
        <f>'Moving Avg'!D2189</f>
        <v>4.9637000000000002</v>
      </c>
      <c r="G2189" s="2">
        <f>'Moving Avg'!F2189</f>
        <v>5.149820000000001</v>
      </c>
      <c r="H2189" s="2">
        <f>'Moving Avg'!G2189</f>
        <v>5.0939399999999999</v>
      </c>
      <c r="I2189" s="2">
        <f>'Moving Avg'!H2189</f>
        <v>4.2006229999999993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4.9637000000000002</v>
      </c>
      <c r="C2190" s="2">
        <f>RSI!I2190</f>
        <v>34.342457207631909</v>
      </c>
      <c r="D2190" s="2">
        <f>MACD!E2190</f>
        <v>0.14952534560406683</v>
      </c>
      <c r="E2190" s="2">
        <f>MACD!F2190</f>
        <v>0.13741919409174133</v>
      </c>
      <c r="F2190" s="2">
        <f>'Moving Avg'!D2190</f>
        <v>4.9637000000000002</v>
      </c>
      <c r="G2190" s="2">
        <f>'Moving Avg'!F2190</f>
        <v>5.1352750000000009</v>
      </c>
      <c r="H2190" s="2">
        <f>'Moving Avg'!G2190</f>
        <v>5.1119719999999997</v>
      </c>
      <c r="I2190" s="2">
        <f>'Moving Avg'!H2190</f>
        <v>4.2055004999999994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</row>
    <row r="2191" spans="1:12" ht="13.5" x14ac:dyDescent="0.25">
      <c r="A2191" s="3">
        <f>RSI!A2191</f>
        <v>45195</v>
      </c>
      <c r="B2191" s="2">
        <f>RSI!B2191</f>
        <v>4.9637000000000002</v>
      </c>
      <c r="C2191" s="2">
        <f>RSI!I2191</f>
        <v>34.342457207631909</v>
      </c>
      <c r="D2191" s="2">
        <f>MACD!E2191</f>
        <v>0.14169211104386381</v>
      </c>
      <c r="E2191" s="2">
        <f>MACD!F2191</f>
        <v>0.13827377748216585</v>
      </c>
      <c r="F2191" s="2">
        <f>'Moving Avg'!D2191</f>
        <v>4.9637000000000002</v>
      </c>
      <c r="G2191" s="2">
        <f>'Moving Avg'!F2191</f>
        <v>5.1207300000000009</v>
      </c>
      <c r="H2191" s="2">
        <f>'Moving Avg'!G2191</f>
        <v>5.1285280000000002</v>
      </c>
      <c r="I2191" s="2">
        <f>'Moving Avg'!H2191</f>
        <v>4.2104149999999994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</row>
    <row r="2192" spans="1:12" ht="13.5" x14ac:dyDescent="0.25">
      <c r="A2192" s="3">
        <f>RSI!A2192</f>
        <v>45197</v>
      </c>
      <c r="B2192" s="2">
        <f>RSI!B2192</f>
        <v>4.9550999999999998</v>
      </c>
      <c r="C2192" s="2">
        <f>RSI!I2192</f>
        <v>33.549518964860198</v>
      </c>
      <c r="D2192" s="2">
        <f>MACD!E2192</f>
        <v>0.13115334196058281</v>
      </c>
      <c r="E2192" s="2">
        <f>MACD!F2192</f>
        <v>0.13684969037784925</v>
      </c>
      <c r="F2192" s="2">
        <f>'Moving Avg'!D2192</f>
        <v>4.9619799999999996</v>
      </c>
      <c r="G2192" s="2">
        <f>'Moving Avg'!F2192</f>
        <v>5.1040400000000012</v>
      </c>
      <c r="H2192" s="2">
        <f>'Moving Avg'!G2192</f>
        <v>5.1449120000000006</v>
      </c>
      <c r="I2192" s="2">
        <f>'Moving Avg'!H2192</f>
        <v>4.216467999999999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4.9637000000000002</v>
      </c>
      <c r="C2193" s="2">
        <f>RSI!I2193</f>
        <v>35.161738007820048</v>
      </c>
      <c r="D2193" s="2">
        <f>MACD!E2193</f>
        <v>0.11575569277042774</v>
      </c>
      <c r="E2193" s="2">
        <f>MACD!F2193</f>
        <v>0.13263089085636495</v>
      </c>
      <c r="F2193" s="2">
        <f>'Moving Avg'!D2193</f>
        <v>4.9619800000000005</v>
      </c>
      <c r="G2193" s="2">
        <f>'Moving Avg'!F2193</f>
        <v>5.0856400000000015</v>
      </c>
      <c r="H2193" s="2">
        <f>'Moving Avg'!G2193</f>
        <v>5.1614679999999984</v>
      </c>
      <c r="I2193" s="2">
        <f>'Moving Avg'!H2193</f>
        <v>4.2218254999999996</v>
      </c>
      <c r="J2193" s="6" t="str">
        <f>OBV!F2193</f>
        <v>BULLISH</v>
      </c>
      <c r="K2193" s="6" t="str">
        <f>OBV!G2193</f>
        <v>NEUTRAL</v>
      </c>
      <c r="L2193" s="6" t="str">
        <f>OBV!H2193</f>
        <v>NEUTRAL</v>
      </c>
    </row>
    <row r="2194" spans="1:12" ht="13.5" x14ac:dyDescent="0.25">
      <c r="A2194" s="3">
        <f>RSI!A2194</f>
        <v>45201</v>
      </c>
      <c r="B2194" s="2">
        <f>RSI!B2194</f>
        <v>4.9637000000000002</v>
      </c>
      <c r="C2194" s="2">
        <f>RSI!I2194</f>
        <v>35.161738007820048</v>
      </c>
      <c r="D2194" s="2">
        <f>MACD!E2194</f>
        <v>0.10334835288901978</v>
      </c>
      <c r="E2194" s="2">
        <f>MACD!F2194</f>
        <v>0.12677438326289592</v>
      </c>
      <c r="F2194" s="2">
        <f>'Moving Avg'!D2194</f>
        <v>4.9619799999999996</v>
      </c>
      <c r="G2194" s="2">
        <f>'Moving Avg'!F2194</f>
        <v>5.0676700000000015</v>
      </c>
      <c r="H2194" s="2">
        <f>'Moving Avg'!G2194</f>
        <v>5.1780239999999988</v>
      </c>
      <c r="I2194" s="2">
        <f>'Moving Avg'!H2194</f>
        <v>4.2278105000000004</v>
      </c>
      <c r="J2194" s="6" t="str">
        <f>OBV!F2194</f>
        <v>BULLISH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45202</v>
      </c>
      <c r="B2195" s="2">
        <f>RSI!B2195</f>
        <v>4.9637000000000002</v>
      </c>
      <c r="C2195" s="2">
        <f>RSI!I2195</f>
        <v>35.161738007820048</v>
      </c>
      <c r="D2195" s="2">
        <f>MACD!E2195</f>
        <v>8.0256011353569079E-2</v>
      </c>
      <c r="E2195" s="2">
        <f>MACD!F2195</f>
        <v>0.11747070888103055</v>
      </c>
      <c r="F2195" s="2">
        <f>'Moving Avg'!D2195</f>
        <v>4.9619799999999996</v>
      </c>
      <c r="G2195" s="2">
        <f>'Moving Avg'!F2195</f>
        <v>5.050555000000001</v>
      </c>
      <c r="H2195" s="2">
        <f>'Moving Avg'!G2195</f>
        <v>5.1917719999999985</v>
      </c>
      <c r="I2195" s="2">
        <f>'Moving Avg'!H2195</f>
        <v>4.2334265000000002</v>
      </c>
      <c r="J2195" s="6" t="str">
        <f>OBV!F2195</f>
        <v>BULLISH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45203</v>
      </c>
      <c r="B2196" s="2">
        <f>RSI!B2196</f>
        <v>4.9550999999999998</v>
      </c>
      <c r="C2196" s="2">
        <f>RSI!I2196</f>
        <v>34.127583324104094</v>
      </c>
      <c r="D2196" s="2">
        <f>MACD!E2196</f>
        <v>6.1886159593844248E-2</v>
      </c>
      <c r="E2196" s="2">
        <f>MACD!F2196</f>
        <v>0.10635379902359329</v>
      </c>
      <c r="F2196" s="2">
        <f>'Moving Avg'!D2196</f>
        <v>4.9602599999999999</v>
      </c>
      <c r="G2196" s="2">
        <f>'Moving Avg'!F2196</f>
        <v>5.0330100000000018</v>
      </c>
      <c r="H2196" s="2">
        <f>'Moving Avg'!G2196</f>
        <v>5.2003259999999978</v>
      </c>
      <c r="I2196" s="2">
        <f>'Moving Avg'!H2196</f>
        <v>4.2388149999999998</v>
      </c>
      <c r="J2196" s="6" t="str">
        <f>OBV!F2196</f>
        <v>BULLISH</v>
      </c>
      <c r="K2196" s="6" t="str">
        <f>OBV!G2196</f>
        <v>NEUTRAL</v>
      </c>
      <c r="L2196" s="6" t="str">
        <f>OBV!H2196</f>
        <v>BULLISH DIVERGENCE</v>
      </c>
    </row>
    <row r="2197" spans="1:12" ht="13.5" x14ac:dyDescent="0.25">
      <c r="A2197" s="3">
        <f>RSI!A2197</f>
        <v>45204</v>
      </c>
      <c r="B2197" s="2">
        <f>RSI!B2197</f>
        <v>4.9466000000000001</v>
      </c>
      <c r="C2197" s="2">
        <f>RSI!I2197</f>
        <v>33.091633934495164</v>
      </c>
      <c r="D2197" s="2">
        <f>MACD!E2197</f>
        <v>4.7516205541708878E-2</v>
      </c>
      <c r="E2197" s="2">
        <f>MACD!F2197</f>
        <v>9.4586280327216415E-2</v>
      </c>
      <c r="F2197" s="2">
        <f>'Moving Avg'!D2197</f>
        <v>4.9585600000000003</v>
      </c>
      <c r="G2197" s="2">
        <f>'Moving Avg'!F2197</f>
        <v>5.016325000000001</v>
      </c>
      <c r="H2197" s="2">
        <f>'Moving Avg'!G2197</f>
        <v>5.2033919999999974</v>
      </c>
      <c r="I2197" s="2">
        <f>'Moving Avg'!H2197</f>
        <v>4.2441609999999992</v>
      </c>
      <c r="J2197" s="6" t="str">
        <f>OBV!F2197</f>
        <v>BULLISH</v>
      </c>
      <c r="K2197" s="6" t="str">
        <f>OBV!G2197</f>
        <v>NEUTRAL</v>
      </c>
      <c r="L2197" s="6" t="str">
        <f>OBV!H2197</f>
        <v>BULLISH DIVERGENCE</v>
      </c>
    </row>
    <row r="2198" spans="1:12" ht="13.5" x14ac:dyDescent="0.25">
      <c r="A2198" s="3">
        <f>RSI!A2198</f>
        <v>45205</v>
      </c>
      <c r="B2198" s="2">
        <f>RSI!B2198</f>
        <v>4.9379999999999997</v>
      </c>
      <c r="C2198" s="2">
        <f>RSI!I2198</f>
        <v>32.0321761505094</v>
      </c>
      <c r="D2198" s="2">
        <f>MACD!E2198</f>
        <v>3.6548108144261349E-2</v>
      </c>
      <c r="E2198" s="2">
        <f>MACD!F2198</f>
        <v>8.2978645890625397E-2</v>
      </c>
      <c r="F2198" s="2">
        <f>'Moving Avg'!D2198</f>
        <v>4.9534199999999995</v>
      </c>
      <c r="G2198" s="2">
        <f>'Moving Avg'!F2198</f>
        <v>5.0022050000000018</v>
      </c>
      <c r="H2198" s="2">
        <f>'Moving Avg'!G2198</f>
        <v>5.2006739999999976</v>
      </c>
      <c r="I2198" s="2">
        <f>'Moving Avg'!H2198</f>
        <v>4.2494639999999997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</row>
    <row r="2199" spans="1:12" ht="13.5" x14ac:dyDescent="0.25">
      <c r="A2199" s="3">
        <f>RSI!A2199</f>
        <v>45208</v>
      </c>
      <c r="B2199" s="2">
        <f>RSI!B2199</f>
        <v>4.9379999999999997</v>
      </c>
      <c r="C2199" s="2">
        <f>RSI!I2199</f>
        <v>32.0321761505094</v>
      </c>
      <c r="D2199" s="2">
        <f>MACD!E2199</f>
        <v>2.7831244278520018E-2</v>
      </c>
      <c r="E2199" s="2">
        <f>MACD!F2199</f>
        <v>7.1949165568204326E-2</v>
      </c>
      <c r="F2199" s="2">
        <f>'Moving Avg'!D2199</f>
        <v>4.9482799999999996</v>
      </c>
      <c r="G2199" s="2">
        <f>'Moving Avg'!F2199</f>
        <v>4.9906500000000014</v>
      </c>
      <c r="H2199" s="2">
        <f>'Moving Avg'!G2199</f>
        <v>5.1918999999999969</v>
      </c>
      <c r="I2199" s="2">
        <f>'Moving Avg'!H2199</f>
        <v>4.2549884999999996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4.9379999999999997</v>
      </c>
      <c r="C2200" s="2">
        <f>RSI!I2200</f>
        <v>32.0321761505094</v>
      </c>
      <c r="D2200" s="2">
        <f>MACD!E2200</f>
        <v>2.0977504847770945E-2</v>
      </c>
      <c r="E2200" s="2">
        <f>MACD!F2200</f>
        <v>6.1754833424117653E-2</v>
      </c>
      <c r="F2200" s="2">
        <f>'Moving Avg'!D2200</f>
        <v>4.9431399999999996</v>
      </c>
      <c r="G2200" s="2">
        <f>'Moving Avg'!F2200</f>
        <v>4.9812350000000016</v>
      </c>
      <c r="H2200" s="2">
        <f>'Moving Avg'!G2200</f>
        <v>5.1816479999999965</v>
      </c>
      <c r="I2200" s="2">
        <f>'Moving Avg'!H2200</f>
        <v>4.2605129999999996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4.9208999999999996</v>
      </c>
      <c r="C2201" s="2">
        <f>RSI!I2201</f>
        <v>29.672908205573108</v>
      </c>
      <c r="D2201" s="2">
        <f>MACD!E2201</f>
        <v>1.6928250252766119E-2</v>
      </c>
      <c r="E2201" s="2">
        <f>MACD!F2201</f>
        <v>5.2789516789847349E-2</v>
      </c>
      <c r="F2201" s="2">
        <f>'Moving Avg'!D2201</f>
        <v>4.9362999999999992</v>
      </c>
      <c r="G2201" s="2">
        <f>'Moving Avg'!F2201</f>
        <v>4.9709650000000014</v>
      </c>
      <c r="H2201" s="2">
        <f>'Moving Avg'!G2201</f>
        <v>5.1720879999999951</v>
      </c>
      <c r="I2201" s="2">
        <f>'Moving Avg'!H2201</f>
        <v>4.2666535000000003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</row>
    <row r="2202" spans="1:12" ht="13.5" x14ac:dyDescent="0.25">
      <c r="A2202" s="3">
        <f>RSI!A2202</f>
        <v>45211</v>
      </c>
      <c r="B2202" s="2">
        <f>RSI!B2202</f>
        <v>4.8780999999999999</v>
      </c>
      <c r="C2202" s="2">
        <f>RSI!I2202</f>
        <v>24.757779867753342</v>
      </c>
      <c r="D2202" s="2">
        <f>MACD!E2202</f>
        <v>1.5897885538698198E-2</v>
      </c>
      <c r="E2202" s="2">
        <f>MACD!F2202</f>
        <v>4.5411190539617521E-2</v>
      </c>
      <c r="F2202" s="2">
        <f>'Moving Avg'!D2202</f>
        <v>4.9226000000000001</v>
      </c>
      <c r="G2202" s="2">
        <f>'Moving Avg'!F2202</f>
        <v>4.9602700000000013</v>
      </c>
      <c r="H2202" s="2">
        <f>'Moving Avg'!G2202</f>
        <v>5.1616719999999949</v>
      </c>
      <c r="I2202" s="2">
        <f>'Moving Avg'!H2202</f>
        <v>4.272210499999999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4.8695000000000004</v>
      </c>
      <c r="C2203" s="2">
        <f>RSI!I2203</f>
        <v>23.901074400623244</v>
      </c>
      <c r="D2203" s="2">
        <f>MACD!E2203</f>
        <v>1.7747054089913838E-2</v>
      </c>
      <c r="E2203" s="2">
        <f>MACD!F2203</f>
        <v>3.9878363249676786E-2</v>
      </c>
      <c r="F2203" s="2">
        <f>'Moving Avg'!D2203</f>
        <v>4.9089</v>
      </c>
      <c r="G2203" s="2">
        <f>'Moving Avg'!F2203</f>
        <v>4.9512800000000015</v>
      </c>
      <c r="H2203" s="2">
        <f>'Moving Avg'!G2203</f>
        <v>5.1518239999999942</v>
      </c>
      <c r="I2203" s="2">
        <f>'Moving Avg'!H2203</f>
        <v>4.2777244999999997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4.8780999999999999</v>
      </c>
      <c r="C2204" s="2">
        <f>RSI!I2204</f>
        <v>26.63504099569856</v>
      </c>
      <c r="D2204" s="2">
        <f>MACD!E2204</f>
        <v>1.9430054475169101E-2</v>
      </c>
      <c r="E2204" s="2">
        <f>MACD!F2204</f>
        <v>3.5788701494775248E-2</v>
      </c>
      <c r="F2204" s="2">
        <f>'Moving Avg'!D2204</f>
        <v>4.8969199999999997</v>
      </c>
      <c r="G2204" s="2">
        <f>'Moving Avg'!F2204</f>
        <v>4.9427200000000013</v>
      </c>
      <c r="H2204" s="2">
        <f>'Moving Avg'!G2204</f>
        <v>5.1428859999999954</v>
      </c>
      <c r="I2204" s="2">
        <f>'Moving Avg'!H2204</f>
        <v>4.2836509999999999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4.8780999999999999</v>
      </c>
      <c r="C2205" s="2">
        <f>RSI!I2205</f>
        <v>26.63504099569856</v>
      </c>
      <c r="D2205" s="2">
        <f>MACD!E2205</f>
        <v>2.1502717973871377E-2</v>
      </c>
      <c r="E2205" s="2">
        <f>MACD!F2205</f>
        <v>3.2931504790594479E-2</v>
      </c>
      <c r="F2205" s="2">
        <f>'Moving Avg'!D2205</f>
        <v>4.8849399999999994</v>
      </c>
      <c r="G2205" s="2">
        <f>'Moving Avg'!F2205</f>
        <v>4.9384400000000017</v>
      </c>
      <c r="H2205" s="2">
        <f>'Moving Avg'!G2205</f>
        <v>5.1333559999999947</v>
      </c>
      <c r="I2205" s="2">
        <f>'Moving Avg'!H2205</f>
        <v>4.2892450000000002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4.8780999999999999</v>
      </c>
      <c r="C2206" s="2">
        <f>RSI!I2206</f>
        <v>26.63504099569856</v>
      </c>
      <c r="D2206" s="2">
        <f>MACD!E2206</f>
        <v>2.253397606574481E-2</v>
      </c>
      <c r="E2206" s="2">
        <f>MACD!F2206</f>
        <v>3.0851999045624547E-2</v>
      </c>
      <c r="F2206" s="2">
        <f>'Moving Avg'!D2206</f>
        <v>4.8763799999999993</v>
      </c>
      <c r="G2206" s="2">
        <f>'Moving Avg'!F2206</f>
        <v>4.9341600000000021</v>
      </c>
      <c r="H2206" s="2">
        <f>'Moving Avg'!G2206</f>
        <v>5.1216119999999945</v>
      </c>
      <c r="I2206" s="2">
        <f>'Moving Avg'!H2206</f>
        <v>4.2944700000000005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4.7925000000000004</v>
      </c>
      <c r="C2207" s="2">
        <f>RSI!I2207</f>
        <v>18.411835697588657</v>
      </c>
      <c r="D2207" s="2">
        <f>MACD!E2207</f>
        <v>2.8995685669738869E-2</v>
      </c>
      <c r="E2207" s="2">
        <f>MACD!F2207</f>
        <v>3.048073637044741E-2</v>
      </c>
      <c r="F2207" s="2">
        <f>'Moving Avg'!D2207</f>
        <v>4.8592599999999999</v>
      </c>
      <c r="G2207" s="2">
        <f>'Moving Avg'!F2207</f>
        <v>4.9256000000000011</v>
      </c>
      <c r="H2207" s="2">
        <f>'Moving Avg'!G2207</f>
        <v>5.1068259999999945</v>
      </c>
      <c r="I2207" s="2">
        <f>'Moving Avg'!H2207</f>
        <v>4.2994145000000001</v>
      </c>
      <c r="J2207" s="6" t="str">
        <f>OBV!F2207</f>
        <v>BEARISH</v>
      </c>
      <c r="K2207" s="6" t="str">
        <f>OBV!G2207</f>
        <v>WEAK</v>
      </c>
      <c r="L2207" s="6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4.7925000000000004</v>
      </c>
      <c r="C2208" s="2">
        <f>RSI!I2208</f>
        <v>18.411835697588657</v>
      </c>
      <c r="D2208" s="2">
        <f>MACD!E2208</f>
        <v>3.4160891933042059E-2</v>
      </c>
      <c r="E2208" s="2">
        <f>MACD!F2208</f>
        <v>3.1216767482966343E-2</v>
      </c>
      <c r="F2208" s="2">
        <f>'Moving Avg'!D2208</f>
        <v>4.8438600000000003</v>
      </c>
      <c r="G2208" s="2">
        <f>'Moving Avg'!F2208</f>
        <v>4.9170400000000019</v>
      </c>
      <c r="H2208" s="2">
        <f>'Moving Avg'!G2208</f>
        <v>5.093369999999994</v>
      </c>
      <c r="I2208" s="2">
        <f>'Moving Avg'!H2208</f>
        <v>4.3046915000000006</v>
      </c>
      <c r="J2208" s="6" t="str">
        <f>OBV!F2208</f>
        <v>BEARISH</v>
      </c>
      <c r="K2208" s="6" t="str">
        <f>OBV!G2208</f>
        <v>WEAK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4.7925000000000004</v>
      </c>
      <c r="C2209" s="2">
        <f>RSI!I2209</f>
        <v>18.411835697588657</v>
      </c>
      <c r="D2209" s="2">
        <f>MACD!E2209</f>
        <v>3.9476527701349795E-2</v>
      </c>
      <c r="E2209" s="2">
        <f>MACD!F2209</f>
        <v>3.2868719526643039E-2</v>
      </c>
      <c r="F2209" s="2">
        <f>'Moving Avg'!D2209</f>
        <v>4.82674</v>
      </c>
      <c r="G2209" s="2">
        <f>'Moving Avg'!F2209</f>
        <v>4.9084800000000017</v>
      </c>
      <c r="H2209" s="2">
        <f>'Moving Avg'!G2209</f>
        <v>5.0799139999999934</v>
      </c>
      <c r="I2209" s="2">
        <f>'Moving Avg'!H2209</f>
        <v>4.310264000000001</v>
      </c>
      <c r="J2209" s="6" t="str">
        <f>OBV!F2209</f>
        <v>BEARISH</v>
      </c>
      <c r="K2209" s="6" t="str">
        <f>OBV!G2209</f>
        <v>WEAK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4.7925000000000004</v>
      </c>
      <c r="C2210" s="2">
        <f>RSI!I2210</f>
        <v>18.411835697588657</v>
      </c>
      <c r="D2210" s="2">
        <f>MACD!E2210</f>
        <v>4.4849444298157515E-2</v>
      </c>
      <c r="E2210" s="2">
        <f>MACD!F2210</f>
        <v>3.5264864480945936E-2</v>
      </c>
      <c r="F2210" s="2">
        <f>'Moving Avg'!D2210</f>
        <v>4.8096200000000007</v>
      </c>
      <c r="G2210" s="2">
        <f>'Moving Avg'!F2210</f>
        <v>4.8999200000000025</v>
      </c>
      <c r="H2210" s="2">
        <f>'Moving Avg'!G2210</f>
        <v>5.0671959999999938</v>
      </c>
      <c r="I2210" s="2">
        <f>'Moving Avg'!H2210</f>
        <v>4.3158365000000005</v>
      </c>
      <c r="J2210" s="6" t="str">
        <f>OBV!F2210</f>
        <v>BEARISH</v>
      </c>
      <c r="K2210" s="6" t="str">
        <f>OBV!G2210</f>
        <v>WEAK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4.7925000000000004</v>
      </c>
      <c r="C2211" s="2">
        <f>RSI!I2211</f>
        <v>18.411835697588657</v>
      </c>
      <c r="D2211" s="2">
        <f>MACD!E2211</f>
        <v>4.7575239987415863E-2</v>
      </c>
      <c r="E2211" s="2">
        <f>MACD!F2211</f>
        <v>3.7726939582239924E-2</v>
      </c>
      <c r="F2211" s="2">
        <f>'Moving Avg'!D2211</f>
        <v>4.7925000000000004</v>
      </c>
      <c r="G2211" s="2">
        <f>'Moving Avg'!F2211</f>
        <v>4.8913600000000015</v>
      </c>
      <c r="H2211" s="2">
        <f>'Moving Avg'!G2211</f>
        <v>5.0552159999999944</v>
      </c>
      <c r="I2211" s="2">
        <f>'Moving Avg'!H2211</f>
        <v>4.3210025000000005</v>
      </c>
      <c r="J2211" s="6" t="str">
        <f>OBV!F2211</f>
        <v>BEARISH</v>
      </c>
      <c r="K2211" s="6" t="str">
        <f>OBV!G2211</f>
        <v>WEAK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4.7925000000000004</v>
      </c>
      <c r="C2212" s="2">
        <f>RSI!I2212</f>
        <v>18.411835697588657</v>
      </c>
      <c r="D2212" s="2">
        <f>MACD!E2212</f>
        <v>4.4047299402219409E-2</v>
      </c>
      <c r="E2212" s="2">
        <f>MACD!F2212</f>
        <v>3.8991011546235819E-2</v>
      </c>
      <c r="F2212" s="2">
        <f>'Moving Avg'!D2212</f>
        <v>4.7925000000000004</v>
      </c>
      <c r="G2212" s="2">
        <f>'Moving Avg'!F2212</f>
        <v>4.8832300000000028</v>
      </c>
      <c r="H2212" s="2">
        <f>'Moving Avg'!G2212</f>
        <v>5.0432359999999941</v>
      </c>
      <c r="I2212" s="2">
        <f>'Moving Avg'!H2212</f>
        <v>4.3265380000000002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4.9294000000000002</v>
      </c>
      <c r="C2213" s="2">
        <f>RSI!I2213</f>
        <v>53.911217157110933</v>
      </c>
      <c r="D2213" s="2">
        <f>MACD!E2213</f>
        <v>3.0292960773905975E-2</v>
      </c>
      <c r="E2213" s="2">
        <f>MACD!F2213</f>
        <v>3.7251401391769849E-2</v>
      </c>
      <c r="F2213" s="2">
        <f>'Moving Avg'!D2213</f>
        <v>4.8198800000000004</v>
      </c>
      <c r="G2213" s="2">
        <f>'Moving Avg'!F2213</f>
        <v>4.881515000000002</v>
      </c>
      <c r="H2213" s="2">
        <f>'Moving Avg'!G2213</f>
        <v>5.034879999999994</v>
      </c>
      <c r="I2213" s="2">
        <f>'Moving Avg'!H2213</f>
        <v>4.3327580000000001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</row>
    <row r="2214" spans="1:12" ht="13.5" x14ac:dyDescent="0.25">
      <c r="A2214" s="3">
        <f>RSI!A2214</f>
        <v>45229</v>
      </c>
      <c r="B2214" s="2">
        <f>RSI!B2214</f>
        <v>4.9294000000000002</v>
      </c>
      <c r="C2214" s="2">
        <f>RSI!I2214</f>
        <v>53.911217157110933</v>
      </c>
      <c r="D2214" s="2">
        <f>MACD!E2214</f>
        <v>1.9812006455155462E-2</v>
      </c>
      <c r="E2214" s="2">
        <f>MACD!F2214</f>
        <v>3.3763522404446973E-2</v>
      </c>
      <c r="F2214" s="2">
        <f>'Moving Avg'!D2214</f>
        <v>4.8472600000000003</v>
      </c>
      <c r="G2214" s="2">
        <f>'Moving Avg'!F2214</f>
        <v>4.8798000000000012</v>
      </c>
      <c r="H2214" s="2">
        <f>'Moving Avg'!G2214</f>
        <v>5.026663999999994</v>
      </c>
      <c r="I2214" s="2">
        <f>'Moving Avg'!H2214</f>
        <v>4.3387565000000006</v>
      </c>
      <c r="J2214" s="6" t="str">
        <f>OBV!F2214</f>
        <v>BULLISH</v>
      </c>
      <c r="K2214" s="6" t="str">
        <f>OBV!G2214</f>
        <v>NEUTRAL</v>
      </c>
      <c r="L2214" s="6" t="str">
        <f>OBV!H2214</f>
        <v>CONFIRMED BULLISH</v>
      </c>
    </row>
    <row r="2215" spans="1:12" ht="13.5" x14ac:dyDescent="0.25">
      <c r="A2215" s="3">
        <f>RSI!A2215</f>
        <v>45230</v>
      </c>
      <c r="B2215" s="2">
        <f>RSI!B2215</f>
        <v>4.8438999999999997</v>
      </c>
      <c r="C2215" s="2">
        <f>RSI!I2215</f>
        <v>40.992258593662292</v>
      </c>
      <c r="D2215" s="2">
        <f>MACD!E2215</f>
        <v>1.7123372656075553E-2</v>
      </c>
      <c r="E2215" s="2">
        <f>MACD!F2215</f>
        <v>3.0435492454772693E-2</v>
      </c>
      <c r="F2215" s="2">
        <f>'Moving Avg'!D2215</f>
        <v>4.8575400000000002</v>
      </c>
      <c r="G2215" s="2">
        <f>'Moving Avg'!F2215</f>
        <v>4.8738100000000015</v>
      </c>
      <c r="H2215" s="2">
        <f>'Moving Avg'!G2215</f>
        <v>5.0167379999999948</v>
      </c>
      <c r="I2215" s="2">
        <f>'Moving Avg'!H2215</f>
        <v>4.3442535000000007</v>
      </c>
      <c r="J2215" s="6" t="str">
        <f>OBV!F2215</f>
        <v>BEARISH</v>
      </c>
      <c r="K2215" s="6" t="str">
        <f>OBV!G2215</f>
        <v>NEUTRAL</v>
      </c>
      <c r="L2215" s="6" t="str">
        <f>OBV!H2215</f>
        <v>BEARISH DIVERGENCE</v>
      </c>
    </row>
    <row r="2216" spans="1:12" ht="13.5" x14ac:dyDescent="0.25">
      <c r="A2216" s="3">
        <f>RSI!A2216</f>
        <v>45231</v>
      </c>
      <c r="B2216" s="2">
        <f>RSI!B2216</f>
        <v>4.9208999999999996</v>
      </c>
      <c r="C2216" s="2">
        <f>RSI!I2216</f>
        <v>52.120099360920307</v>
      </c>
      <c r="D2216" s="2">
        <f>MACD!E2216</f>
        <v>9.507794919975332E-3</v>
      </c>
      <c r="E2216" s="2">
        <f>MACD!F2216</f>
        <v>2.6249952947813224E-2</v>
      </c>
      <c r="F2216" s="2">
        <f>'Moving Avg'!D2216</f>
        <v>4.8832200000000006</v>
      </c>
      <c r="G2216" s="2">
        <f>'Moving Avg'!F2216</f>
        <v>4.8721000000000014</v>
      </c>
      <c r="H2216" s="2">
        <f>'Moving Avg'!G2216</f>
        <v>5.0098919999999945</v>
      </c>
      <c r="I2216" s="2">
        <f>'Moving Avg'!H2216</f>
        <v>4.3501725000000002</v>
      </c>
      <c r="J2216" s="6" t="str">
        <f>OBV!F2216</f>
        <v>BEARISH</v>
      </c>
      <c r="K2216" s="6" t="str">
        <f>OBV!G2216</f>
        <v>NEUTRAL</v>
      </c>
      <c r="L2216" s="6" t="str">
        <f>OBV!H2216</f>
        <v>BEARISH DIVERGENCE</v>
      </c>
    </row>
    <row r="2217" spans="1:12" ht="13.5" x14ac:dyDescent="0.25">
      <c r="A2217" s="3">
        <f>RSI!A2217</f>
        <v>45232</v>
      </c>
      <c r="B2217" s="2">
        <f>RSI!B2217</f>
        <v>5.1604999999999999</v>
      </c>
      <c r="C2217" s="2">
        <f>RSI!I2217</f>
        <v>70.660925790529078</v>
      </c>
      <c r="D2217" s="2">
        <f>MACD!E2217</f>
        <v>-2.7972304957823546E-2</v>
      </c>
      <c r="E2217" s="2">
        <f>MACD!F2217</f>
        <v>1.5405501366685869E-2</v>
      </c>
      <c r="F2217" s="2">
        <f>'Moving Avg'!D2217</f>
        <v>4.9568199999999996</v>
      </c>
      <c r="G2217" s="2">
        <f>'Moving Avg'!F2217</f>
        <v>4.8827950000000024</v>
      </c>
      <c r="H2217" s="2">
        <f>'Moving Avg'!G2217</f>
        <v>5.0121159999999954</v>
      </c>
      <c r="I2217" s="2">
        <f>'Moving Avg'!H2217</f>
        <v>4.3575109999999997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</row>
    <row r="2218" spans="1:12" ht="13.5" x14ac:dyDescent="0.25">
      <c r="A2218" s="3">
        <f>RSI!A2218</f>
        <v>45233</v>
      </c>
      <c r="B2218" s="2">
        <f>RSI!B2218</f>
        <v>5.1604999999999999</v>
      </c>
      <c r="C2218" s="2">
        <f>RSI!I2218</f>
        <v>70.660925790529078</v>
      </c>
      <c r="D2218" s="2">
        <f>MACD!E2218</f>
        <v>-6.1212015061992808E-2</v>
      </c>
      <c r="E2218" s="2">
        <f>MACD!F2218</f>
        <v>8.1998080950133542E-5</v>
      </c>
      <c r="F2218" s="2">
        <f>'Moving Avg'!D2218</f>
        <v>5.0030399999999995</v>
      </c>
      <c r="G2218" s="2">
        <f>'Moving Avg'!F2218</f>
        <v>4.8939200000000014</v>
      </c>
      <c r="H2218" s="2">
        <f>'Moving Avg'!G2218</f>
        <v>5.0141699999999956</v>
      </c>
      <c r="I2218" s="2">
        <f>'Moving Avg'!H2218</f>
        <v>4.3646279999999988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</row>
    <row r="2219" spans="1:12" ht="13.5" x14ac:dyDescent="0.25">
      <c r="A2219" s="3">
        <f>RSI!A2219</f>
        <v>45236</v>
      </c>
      <c r="B2219" s="2">
        <f>RSI!B2219</f>
        <v>5.0320999999999998</v>
      </c>
      <c r="C2219" s="2">
        <f>RSI!I2219</f>
        <v>56.953806816342862</v>
      </c>
      <c r="D2219" s="2">
        <f>MACD!E2219</f>
        <v>-8.123957123976755E-2</v>
      </c>
      <c r="E2219" s="2">
        <f>MACD!F2219</f>
        <v>-1.6182315783193405E-2</v>
      </c>
      <c r="F2219" s="2">
        <f>'Moving Avg'!D2219</f>
        <v>5.0235799999999999</v>
      </c>
      <c r="G2219" s="2">
        <f>'Moving Avg'!F2219</f>
        <v>4.8986250000000009</v>
      </c>
      <c r="H2219" s="2">
        <f>'Moving Avg'!G2219</f>
        <v>5.0104039999999967</v>
      </c>
      <c r="I2219" s="2">
        <f>'Moving Avg'!H2219</f>
        <v>4.3711399999999996</v>
      </c>
      <c r="J2219" s="6" t="str">
        <f>OBV!F2219</f>
        <v>BEARISH</v>
      </c>
      <c r="K2219" s="6" t="str">
        <f>OBV!G2219</f>
        <v>NEUTRAL</v>
      </c>
      <c r="L2219" s="6" t="str">
        <f>OBV!H2219</f>
        <v>BEARISH DIVERGENCE</v>
      </c>
    </row>
    <row r="2220" spans="1:12" ht="13.5" x14ac:dyDescent="0.25">
      <c r="A2220" s="3">
        <f>RSI!A2220</f>
        <v>45237</v>
      </c>
      <c r="B2220" s="2">
        <f>RSI!B2220</f>
        <v>5.0320999999999998</v>
      </c>
      <c r="C2220" s="2">
        <f>RSI!I2220</f>
        <v>56.953806816342855</v>
      </c>
      <c r="D2220" s="2">
        <f>MACD!E2220</f>
        <v>-9.8735353758083733E-2</v>
      </c>
      <c r="E2220" s="2">
        <f>MACD!F2220</f>
        <v>-3.2692923378171472E-2</v>
      </c>
      <c r="F2220" s="2">
        <f>'Moving Avg'!D2220</f>
        <v>5.0612199999999996</v>
      </c>
      <c r="G2220" s="2">
        <f>'Moving Avg'!F2220</f>
        <v>4.9033300000000013</v>
      </c>
      <c r="H2220" s="2">
        <f>'Moving Avg'!G2220</f>
        <v>5.0059539999999974</v>
      </c>
      <c r="I2220" s="2">
        <f>'Moving Avg'!H2220</f>
        <v>4.3779839999999988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</row>
    <row r="2221" spans="1:12" ht="13.5" x14ac:dyDescent="0.25">
      <c r="A2221" s="3">
        <f>RSI!A2221</f>
        <v>45238</v>
      </c>
      <c r="B2221" s="2">
        <f>RSI!B2221</f>
        <v>5.1604999999999999</v>
      </c>
      <c r="C2221" s="2">
        <f>RSI!I2221</f>
        <v>64.859562516607582</v>
      </c>
      <c r="D2221" s="2">
        <f>MACD!E2221</f>
        <v>-0.12355928189912113</v>
      </c>
      <c r="E2221" s="2">
        <f>MACD!F2221</f>
        <v>-5.0866195082361412E-2</v>
      </c>
      <c r="F2221" s="2">
        <f>'Moving Avg'!D2221</f>
        <v>5.1091399999999991</v>
      </c>
      <c r="G2221" s="2">
        <f>'Moving Avg'!F2221</f>
        <v>4.9153100000000007</v>
      </c>
      <c r="H2221" s="2">
        <f>'Moving Avg'!G2221</f>
        <v>5.0040719999999972</v>
      </c>
      <c r="I2221" s="2">
        <f>'Moving Avg'!H2221</f>
        <v>4.3851009999999988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5.2032999999999996</v>
      </c>
      <c r="C2222" s="2">
        <f>RSI!I2222</f>
        <v>67.033020392974436</v>
      </c>
      <c r="D2222" s="2">
        <f>MACD!E2222</f>
        <v>-0.14896424802786523</v>
      </c>
      <c r="E2222" s="2">
        <f>MACD!F2222</f>
        <v>-7.0485805671462176E-2</v>
      </c>
      <c r="F2222" s="2">
        <f>'Moving Avg'!D2222</f>
        <v>5.1176999999999992</v>
      </c>
      <c r="G2222" s="2">
        <f>'Moving Avg'!F2222</f>
        <v>4.9315699999999998</v>
      </c>
      <c r="H2222" s="2">
        <f>'Moving Avg'!G2222</f>
        <v>5.0023599999999977</v>
      </c>
      <c r="I2222" s="2">
        <f>'Moving Avg'!H2222</f>
        <v>4.3924319999999986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5.2290000000000001</v>
      </c>
      <c r="C2223" s="2">
        <f>RSI!I2223</f>
        <v>68.30086355461404</v>
      </c>
      <c r="D2223" s="2">
        <f>MACD!E2223</f>
        <v>-0.15269447222528143</v>
      </c>
      <c r="E2223" s="2">
        <f>MACD!F2223</f>
        <v>-8.6927538982226021E-2</v>
      </c>
      <c r="F2223" s="2">
        <f>'Moving Avg'!D2223</f>
        <v>5.1313999999999993</v>
      </c>
      <c r="G2223" s="2">
        <f>'Moving Avg'!F2223</f>
        <v>4.9495449999999996</v>
      </c>
      <c r="H2223" s="2">
        <f>'Moving Avg'!G2223</f>
        <v>5.0003059999999984</v>
      </c>
      <c r="I2223" s="2">
        <f>'Moving Avg'!H2223</f>
        <v>4.3998174999999984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5.2632000000000003</v>
      </c>
      <c r="C2224" s="2">
        <f>RSI!I2224</f>
        <v>69.956679172993631</v>
      </c>
      <c r="D2224" s="2">
        <f>MACD!E2224</f>
        <v>-0.15982448295288343</v>
      </c>
      <c r="E2224" s="2">
        <f>MACD!F2224</f>
        <v>-0.1015069277763575</v>
      </c>
      <c r="F2224" s="2">
        <f>'Moving Avg'!D2224</f>
        <v>5.1776199999999992</v>
      </c>
      <c r="G2224" s="2">
        <f>'Moving Avg'!F2224</f>
        <v>4.9687999999999999</v>
      </c>
      <c r="H2224" s="2">
        <f>'Moving Avg'!G2224</f>
        <v>4.9991079999999988</v>
      </c>
      <c r="I2224" s="2">
        <f>'Moving Avg'!H2224</f>
        <v>4.4075954999999984</v>
      </c>
      <c r="J2224" s="6" t="str">
        <f>OBV!F2224</f>
        <v>BULLISH</v>
      </c>
      <c r="K2224" s="6" t="str">
        <f>OBV!G2224</f>
        <v>STRONG</v>
      </c>
      <c r="L2224" s="6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5.2717999999999998</v>
      </c>
      <c r="C2225" s="2">
        <f>RSI!I2225</f>
        <v>70.37573240454347</v>
      </c>
      <c r="D2225" s="2">
        <f>MACD!E2225</f>
        <v>-0.18118418385966173</v>
      </c>
      <c r="E2225" s="2">
        <f>MACD!F2225</f>
        <v>-0.11744237899301835</v>
      </c>
      <c r="F2225" s="2">
        <f>'Moving Avg'!D2225</f>
        <v>5.2255599999999998</v>
      </c>
      <c r="G2225" s="2">
        <f>'Moving Avg'!F2225</f>
        <v>4.9884849999999989</v>
      </c>
      <c r="H2225" s="2">
        <f>'Moving Avg'!G2225</f>
        <v>4.9984239999999991</v>
      </c>
      <c r="I2225" s="2">
        <f>'Moving Avg'!H2225</f>
        <v>4.4154904999999989</v>
      </c>
      <c r="J2225" s="6" t="str">
        <f>OBV!F2225</f>
        <v>BULLISH</v>
      </c>
      <c r="K2225" s="6" t="str">
        <f>OBV!G2225</f>
        <v>STRONG</v>
      </c>
      <c r="L2225" s="6" t="str">
        <f>OBV!H2225</f>
        <v>CONFIRMED BULLISH</v>
      </c>
    </row>
    <row r="2226" spans="1:12" ht="13.5" x14ac:dyDescent="0.25">
      <c r="A2226" s="3">
        <f>RSI!A2226</f>
        <v>45245</v>
      </c>
      <c r="B2226" s="2">
        <f>RSI!B2226</f>
        <v>5.2632000000000003</v>
      </c>
      <c r="C2226" s="2">
        <f>RSI!I2226</f>
        <v>69.334245683791394</v>
      </c>
      <c r="D2226" s="2">
        <f>MACD!E2226</f>
        <v>-0.18824737763152832</v>
      </c>
      <c r="E2226" s="2">
        <f>MACD!F2226</f>
        <v>-0.13160337872072037</v>
      </c>
      <c r="F2226" s="2">
        <f>'Moving Avg'!D2226</f>
        <v>5.2461000000000002</v>
      </c>
      <c r="G2226" s="2">
        <f>'Moving Avg'!F2226</f>
        <v>5.0077400000000001</v>
      </c>
      <c r="H2226" s="2">
        <f>'Moving Avg'!G2226</f>
        <v>4.9975680000000002</v>
      </c>
      <c r="I2226" s="2">
        <f>'Moving Avg'!H2226</f>
        <v>4.4230099999999988</v>
      </c>
      <c r="J2226" s="6" t="str">
        <f>OBV!F2226</f>
        <v>BULLISH</v>
      </c>
      <c r="K2226" s="6" t="str">
        <f>OBV!G2226</f>
        <v>STRONG</v>
      </c>
      <c r="L2226" s="6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5.5627000000000004</v>
      </c>
      <c r="C2227" s="2">
        <f>RSI!I2227</f>
        <v>80.279596160122551</v>
      </c>
      <c r="D2227" s="2">
        <f>MACD!E2227</f>
        <v>-0.18086045106952664</v>
      </c>
      <c r="E2227" s="2">
        <f>MACD!F2227</f>
        <v>-0.14145479319048163</v>
      </c>
      <c r="F2227" s="2">
        <f>'Moving Avg'!D2227</f>
        <v>5.3179800000000004</v>
      </c>
      <c r="G2227" s="2">
        <f>'Moving Avg'!F2227</f>
        <v>5.0462499999999997</v>
      </c>
      <c r="H2227" s="2">
        <f>'Moving Avg'!G2227</f>
        <v>5.0032160000000001</v>
      </c>
      <c r="I2227" s="2">
        <f>'Moving Avg'!H2227</f>
        <v>4.4323964999999985</v>
      </c>
      <c r="J2227" s="6" t="str">
        <f>OBV!F2227</f>
        <v>BULLISH</v>
      </c>
      <c r="K2227" s="6" t="str">
        <f>OBV!G2227</f>
        <v>STRONG</v>
      </c>
      <c r="L2227" s="6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5.7339000000000002</v>
      </c>
      <c r="C2228" s="2">
        <f>RSI!I2228</f>
        <v>83.832010778386035</v>
      </c>
      <c r="D2228" s="2">
        <f>MACD!E2228</f>
        <v>-0.1902768424973651</v>
      </c>
      <c r="E2228" s="2">
        <f>MACD!F2228</f>
        <v>-0.15121920305185832</v>
      </c>
      <c r="F2228" s="2">
        <f>'Moving Avg'!D2228</f>
        <v>5.4189600000000002</v>
      </c>
      <c r="G2228" s="2">
        <f>'Moving Avg'!F2228</f>
        <v>5.0933200000000003</v>
      </c>
      <c r="H2228" s="2">
        <f>'Moving Avg'!G2228</f>
        <v>5.0134860000000003</v>
      </c>
      <c r="I2228" s="2">
        <f>'Moving Avg'!H2228</f>
        <v>4.4426389999999971</v>
      </c>
      <c r="J2228" s="6" t="str">
        <f>OBV!F2228</f>
        <v>BULLISH</v>
      </c>
      <c r="K2228" s="6" t="str">
        <f>OBV!G2228</f>
        <v>STRONG</v>
      </c>
      <c r="L2228" s="6" t="str">
        <f>OBV!H2228</f>
        <v>CONFIRMED BULLISH</v>
      </c>
    </row>
    <row r="2229" spans="1:12" ht="13.5" x14ac:dyDescent="0.25">
      <c r="A2229" s="3">
        <f>RSI!A2229</f>
        <v>45250</v>
      </c>
      <c r="B2229" s="2">
        <f>RSI!B2229</f>
        <v>5.7339000000000002</v>
      </c>
      <c r="C2229" s="2">
        <f>RSI!I2229</f>
        <v>83.832010778386035</v>
      </c>
      <c r="D2229" s="2">
        <f>MACD!E2229</f>
        <v>-0.22177427917162706</v>
      </c>
      <c r="E2229" s="2">
        <f>MACD!F2229</f>
        <v>-0.16533021827581207</v>
      </c>
      <c r="F2229" s="2">
        <f>'Moving Avg'!D2229</f>
        <v>5.5130999999999997</v>
      </c>
      <c r="G2229" s="2">
        <f>'Moving Avg'!F2229</f>
        <v>5.1403900000000009</v>
      </c>
      <c r="H2229" s="2">
        <f>'Moving Avg'!G2229</f>
        <v>5.024782000000001</v>
      </c>
      <c r="I2229" s="2">
        <f>'Moving Avg'!H2229</f>
        <v>4.4525489999999976</v>
      </c>
      <c r="J2229" s="6" t="str">
        <f>OBV!F2229</f>
        <v>BULLISH</v>
      </c>
      <c r="K2229" s="6" t="str">
        <f>OBV!G2229</f>
        <v>STRONG</v>
      </c>
      <c r="L2229" s="6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5.7339000000000002</v>
      </c>
      <c r="C2230" s="2">
        <f>RSI!I2230</f>
        <v>83.832010778386035</v>
      </c>
      <c r="D2230" s="2">
        <f>MACD!E2230</f>
        <v>-0.25192213663241247</v>
      </c>
      <c r="E2230" s="2">
        <f>MACD!F2230</f>
        <v>-0.18264860194713214</v>
      </c>
      <c r="F2230" s="2">
        <f>'Moving Avg'!D2230</f>
        <v>5.6055200000000003</v>
      </c>
      <c r="G2230" s="2">
        <f>'Moving Avg'!F2230</f>
        <v>5.1874600000000006</v>
      </c>
      <c r="H2230" s="2">
        <f>'Moving Avg'!G2230</f>
        <v>5.0369340000000014</v>
      </c>
      <c r="I2230" s="2">
        <f>'Moving Avg'!H2230</f>
        <v>4.4623849999999976</v>
      </c>
      <c r="J2230" s="6" t="str">
        <f>OBV!F2230</f>
        <v>BULLISH</v>
      </c>
      <c r="K2230" s="6" t="str">
        <f>OBV!G2230</f>
        <v>STRONG</v>
      </c>
      <c r="L2230" s="6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5.7339000000000002</v>
      </c>
      <c r="C2231" s="2">
        <f>RSI!I2231</f>
        <v>83.832010778386021</v>
      </c>
      <c r="D2231" s="2">
        <f>MACD!E2231</f>
        <v>-0.26091521998052158</v>
      </c>
      <c r="E2231" s="2">
        <f>MACD!F2231</f>
        <v>-0.19830192555381004</v>
      </c>
      <c r="F2231" s="2">
        <f>'Moving Avg'!D2231</f>
        <v>5.6996599999999997</v>
      </c>
      <c r="G2231" s="2">
        <f>'Moving Avg'!F2231</f>
        <v>5.2345300000000012</v>
      </c>
      <c r="H2231" s="2">
        <f>'Moving Avg'!G2231</f>
        <v>5.0490860000000017</v>
      </c>
      <c r="I2231" s="2">
        <f>'Moving Avg'!H2231</f>
        <v>4.472036499999998</v>
      </c>
      <c r="J2231" s="6" t="str">
        <f>OBV!F2231</f>
        <v>BULLISH</v>
      </c>
      <c r="K2231" s="6" t="str">
        <f>OBV!G2231</f>
        <v>STRONG</v>
      </c>
      <c r="L2231" s="6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5.7339000000000002</v>
      </c>
      <c r="C2232" s="2">
        <f>RSI!I2232</f>
        <v>83.832010778386021</v>
      </c>
      <c r="D2232" s="2">
        <f>MACD!E2232</f>
        <v>-0.26493754773211098</v>
      </c>
      <c r="E2232" s="2">
        <f>MACD!F2232</f>
        <v>-0.21162904998947024</v>
      </c>
      <c r="F2232" s="2">
        <f>'Moving Avg'!D2232</f>
        <v>5.7339000000000002</v>
      </c>
      <c r="G2232" s="2">
        <f>'Moving Avg'!F2232</f>
        <v>5.281600000000001</v>
      </c>
      <c r="H2232" s="2">
        <f>'Moving Avg'!G2232</f>
        <v>5.0619240000000021</v>
      </c>
      <c r="I2232" s="2">
        <f>'Moving Avg'!H2232</f>
        <v>4.4822419999999967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5.7339000000000002</v>
      </c>
      <c r="C2233" s="2">
        <f>RSI!I2233</f>
        <v>83.832010778386021</v>
      </c>
      <c r="D2233" s="2">
        <f>MACD!E2233</f>
        <v>-0.26716259029837541</v>
      </c>
      <c r="E2233" s="2">
        <f>MACD!F2233</f>
        <v>-0.22273575805125129</v>
      </c>
      <c r="F2233" s="2">
        <f>'Moving Avg'!D2233</f>
        <v>5.7339000000000002</v>
      </c>
      <c r="G2233" s="2">
        <f>'Moving Avg'!F2233</f>
        <v>5.3218250000000014</v>
      </c>
      <c r="H2233" s="2">
        <f>'Moving Avg'!G2233</f>
        <v>5.0756160000000019</v>
      </c>
      <c r="I2233" s="2">
        <f>'Moving Avg'!H2233</f>
        <v>4.4924474999999973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</row>
    <row r="2234" spans="1:12" ht="13.5" x14ac:dyDescent="0.25">
      <c r="A2234" s="3">
        <f>RSI!A2234</f>
        <v>45257</v>
      </c>
      <c r="B2234" s="2">
        <f>RSI!B2234</f>
        <v>5.8109000000000002</v>
      </c>
      <c r="C2234" s="2">
        <f>RSI!I2234</f>
        <v>85.646152595597158</v>
      </c>
      <c r="D2234" s="2">
        <f>MACD!E2234</f>
        <v>-0.27205728073862989</v>
      </c>
      <c r="E2234" s="2">
        <f>MACD!F2234</f>
        <v>-0.23260006258872701</v>
      </c>
      <c r="F2234" s="2">
        <f>'Moving Avg'!D2234</f>
        <v>5.7492999999999999</v>
      </c>
      <c r="G2234" s="2">
        <f>'Moving Avg'!F2234</f>
        <v>5.3659000000000017</v>
      </c>
      <c r="H2234" s="2">
        <f>'Moving Avg'!G2234</f>
        <v>5.0908480000000029</v>
      </c>
      <c r="I2234" s="2">
        <f>'Moving Avg'!H2234</f>
        <v>4.5030009999999976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</row>
    <row r="2235" spans="1:12" ht="13.5" x14ac:dyDescent="0.25">
      <c r="A2235" s="3">
        <f>RSI!A2235</f>
        <v>45258</v>
      </c>
      <c r="B2235" s="2">
        <f>RSI!B2235</f>
        <v>5.8964999999999996</v>
      </c>
      <c r="C2235" s="2">
        <f>RSI!I2235</f>
        <v>87.346002897764549</v>
      </c>
      <c r="D2235" s="2">
        <f>MACD!E2235</f>
        <v>-0.28405104355377286</v>
      </c>
      <c r="E2235" s="2">
        <f>MACD!F2235</f>
        <v>-0.24289025878173617</v>
      </c>
      <c r="F2235" s="2">
        <f>'Moving Avg'!D2235</f>
        <v>5.7818200000000006</v>
      </c>
      <c r="G2235" s="2">
        <f>'Moving Avg'!F2235</f>
        <v>5.4185300000000014</v>
      </c>
      <c r="H2235" s="2">
        <f>'Moving Avg'!G2235</f>
        <v>5.1095040000000029</v>
      </c>
      <c r="I2235" s="2">
        <f>'Moving Avg'!H2235</f>
        <v>4.513760999999997</v>
      </c>
      <c r="J2235" s="6" t="str">
        <f>OBV!F2235</f>
        <v>BULLISH</v>
      </c>
      <c r="K2235" s="6" t="str">
        <f>OBV!G2235</f>
        <v>NEUTRAL</v>
      </c>
      <c r="L2235" s="6" t="str">
        <f>OBV!H2235</f>
        <v>CONFIRMED BULLISH</v>
      </c>
    </row>
    <row r="2236" spans="1:12" ht="13.5" x14ac:dyDescent="0.25">
      <c r="A2236" s="3">
        <f>RSI!A2236</f>
        <v>45259</v>
      </c>
      <c r="B2236" s="2">
        <f>RSI!B2236</f>
        <v>5.8452000000000002</v>
      </c>
      <c r="C2236" s="2">
        <f>RSI!I2236</f>
        <v>81.144065227618569</v>
      </c>
      <c r="D2236" s="2">
        <f>MACD!E2236</f>
        <v>-0.29485298258496773</v>
      </c>
      <c r="E2236" s="2">
        <f>MACD!F2236</f>
        <v>-0.25328280354238253</v>
      </c>
      <c r="F2236" s="2">
        <f>'Moving Avg'!D2236</f>
        <v>5.8040800000000008</v>
      </c>
      <c r="G2236" s="2">
        <f>'Moving Avg'!F2236</f>
        <v>5.4647450000000015</v>
      </c>
      <c r="H2236" s="2">
        <f>'Moving Avg'!G2236</f>
        <v>5.1271340000000034</v>
      </c>
      <c r="I2236" s="2">
        <f>'Moving Avg'!H2236</f>
        <v>4.5242644999999966</v>
      </c>
      <c r="J2236" s="6" t="str">
        <f>OBV!F2236</f>
        <v>BEARISH</v>
      </c>
      <c r="K2236" s="6" t="str">
        <f>OBV!G2236</f>
        <v>NEUTRAL</v>
      </c>
      <c r="L2236" s="6" t="str">
        <f>OBV!H2236</f>
        <v>BEARISH DIVERGENCE</v>
      </c>
    </row>
    <row r="2237" spans="1:12" ht="13.5" x14ac:dyDescent="0.25">
      <c r="A2237" s="3">
        <f>RSI!A2237</f>
        <v>45260</v>
      </c>
      <c r="B2237" s="2">
        <f>RSI!B2237</f>
        <v>5.8452000000000002</v>
      </c>
      <c r="C2237" s="2">
        <f>RSI!I2237</f>
        <v>81.144065227618569</v>
      </c>
      <c r="D2237" s="2">
        <f>MACD!E2237</f>
        <v>-0.26051144783635927</v>
      </c>
      <c r="E2237" s="2">
        <f>MACD!F2237</f>
        <v>-0.25472853240117788</v>
      </c>
      <c r="F2237" s="2">
        <f>'Moving Avg'!D2237</f>
        <v>5.8263399999999992</v>
      </c>
      <c r="G2237" s="2">
        <f>'Moving Avg'!F2237</f>
        <v>5.4989800000000013</v>
      </c>
      <c r="H2237" s="2">
        <f>'Moving Avg'!G2237</f>
        <v>5.1447640000000039</v>
      </c>
      <c r="I2237" s="2">
        <f>'Moving Avg'!H2237</f>
        <v>4.534767999999997</v>
      </c>
      <c r="J2237" s="6" t="str">
        <f>OBV!F2237</f>
        <v>BEARISH</v>
      </c>
      <c r="K2237" s="6" t="str">
        <f>OBV!G2237</f>
        <v>NEUTRAL</v>
      </c>
      <c r="L2237" s="6" t="str">
        <f>OBV!H2237</f>
        <v>BEARISH DIVERGENCE</v>
      </c>
    </row>
    <row r="2238" spans="1:12" ht="13.5" x14ac:dyDescent="0.25">
      <c r="A2238" s="3">
        <f>RSI!A2238</f>
        <v>45261</v>
      </c>
      <c r="B2238" s="2">
        <f>RSI!B2238</f>
        <v>5.8194999999999997</v>
      </c>
      <c r="C2238" s="2">
        <f>RSI!I2238</f>
        <v>77.929150710814739</v>
      </c>
      <c r="D2238" s="2">
        <f>MACD!E2238</f>
        <v>-0.20561410354230514</v>
      </c>
      <c r="E2238" s="2">
        <f>MACD!F2238</f>
        <v>-0.24490564662940334</v>
      </c>
      <c r="F2238" s="2">
        <f>'Moving Avg'!D2238</f>
        <v>5.8434599999999985</v>
      </c>
      <c r="G2238" s="2">
        <f>'Moving Avg'!F2238</f>
        <v>5.5319300000000018</v>
      </c>
      <c r="H2238" s="2">
        <f>'Moving Avg'!G2238</f>
        <v>5.1618800000000045</v>
      </c>
      <c r="I2238" s="2">
        <f>'Moving Avg'!H2238</f>
        <v>4.5448844999999967</v>
      </c>
      <c r="J2238" s="6" t="str">
        <f>OBV!F2238</f>
        <v>BEARISH</v>
      </c>
      <c r="K2238" s="6" t="str">
        <f>OBV!G2238</f>
        <v>NEUTRAL</v>
      </c>
      <c r="L2238" s="6" t="str">
        <f>OBV!H2238</f>
        <v>BEARISH DIVERGENCE</v>
      </c>
    </row>
    <row r="2239" spans="1:12" ht="13.5" x14ac:dyDescent="0.25">
      <c r="A2239" s="3">
        <f>RSI!A2239</f>
        <v>45264</v>
      </c>
      <c r="B2239" s="2">
        <f>RSI!B2239</f>
        <v>5.8023999999999996</v>
      </c>
      <c r="C2239" s="2">
        <f>RSI!I2239</f>
        <v>75.777842789355148</v>
      </c>
      <c r="D2239" s="2">
        <f>MACD!E2239</f>
        <v>-0.15996901495246529</v>
      </c>
      <c r="E2239" s="2">
        <f>MACD!F2239</f>
        <v>-0.22791832029401574</v>
      </c>
      <c r="F2239" s="2">
        <f>'Moving Avg'!D2239</f>
        <v>5.841759999999999</v>
      </c>
      <c r="G2239" s="2">
        <f>'Moving Avg'!F2239</f>
        <v>5.5704450000000012</v>
      </c>
      <c r="H2239" s="2">
        <f>'Moving Avg'!G2239</f>
        <v>5.1786540000000034</v>
      </c>
      <c r="I2239" s="2">
        <f>'Moving Avg'!H2239</f>
        <v>4.5549524999999971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5.7339000000000002</v>
      </c>
      <c r="C2240" s="2">
        <f>RSI!I2240</f>
        <v>67.713698114994742</v>
      </c>
      <c r="D2240" s="2">
        <f>MACD!E2240</f>
        <v>-0.11809073739686404</v>
      </c>
      <c r="E2240" s="2">
        <f>MACD!F2240</f>
        <v>-0.20595280371458541</v>
      </c>
      <c r="F2240" s="2">
        <f>'Moving Avg'!D2240</f>
        <v>5.80924</v>
      </c>
      <c r="G2240" s="2">
        <f>'Moving Avg'!F2240</f>
        <v>5.6055350000000015</v>
      </c>
      <c r="H2240" s="2">
        <f>'Moving Avg'!G2240</f>
        <v>5.1940580000000045</v>
      </c>
      <c r="I2240" s="2">
        <f>'Moving Avg'!H2240</f>
        <v>4.5646779999999971</v>
      </c>
      <c r="J2240" s="6" t="str">
        <f>OBV!F2240</f>
        <v>BEARISH</v>
      </c>
      <c r="K2240" s="6" t="str">
        <f>OBV!G2240</f>
        <v>WEAK</v>
      </c>
      <c r="L2240" s="6" t="str">
        <f>OBV!H2240</f>
        <v>CONFIRMED BEARISH</v>
      </c>
    </row>
    <row r="2241" spans="1:12" ht="13.5" x14ac:dyDescent="0.25">
      <c r="A2241" s="3">
        <f>RSI!A2241</f>
        <v>45266</v>
      </c>
      <c r="B2241" s="2">
        <f>RSI!B2241</f>
        <v>5.8023999999999996</v>
      </c>
      <c r="C2241" s="2">
        <f>RSI!I2241</f>
        <v>71.033394467807753</v>
      </c>
      <c r="D2241" s="2">
        <f>MACD!E2241</f>
        <v>-8.9008431763310192E-2</v>
      </c>
      <c r="E2241" s="2">
        <f>MACD!F2241</f>
        <v>-0.18256392932433038</v>
      </c>
      <c r="F2241" s="2">
        <f>'Moving Avg'!D2241</f>
        <v>5.8006799999999998</v>
      </c>
      <c r="G2241" s="2">
        <f>'Moving Avg'!F2241</f>
        <v>5.6376300000000015</v>
      </c>
      <c r="H2241" s="2">
        <f>'Moving Avg'!G2241</f>
        <v>5.2108320000000052</v>
      </c>
      <c r="I2241" s="2">
        <f>'Moving Avg'!H2241</f>
        <v>4.5748564999999966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</row>
    <row r="2242" spans="1:12" ht="13.5" x14ac:dyDescent="0.25">
      <c r="A2242" s="3">
        <f>RSI!A2242</f>
        <v>45267</v>
      </c>
      <c r="B2242" s="2">
        <f>RSI!B2242</f>
        <v>5.8023999999999996</v>
      </c>
      <c r="C2242" s="2">
        <f>RSI!I2242</f>
        <v>71.033394467807753</v>
      </c>
      <c r="D2242" s="2">
        <f>MACD!E2242</f>
        <v>-6.5989435249690587E-2</v>
      </c>
      <c r="E2242" s="2">
        <f>MACD!F2242</f>
        <v>-0.15924903050940245</v>
      </c>
      <c r="F2242" s="2">
        <f>'Moving Avg'!D2242</f>
        <v>5.7921199999999997</v>
      </c>
      <c r="G2242" s="2">
        <f>'Moving Avg'!F2242</f>
        <v>5.6675850000000016</v>
      </c>
      <c r="H2242" s="2">
        <f>'Moving Avg'!G2242</f>
        <v>5.2277780000000043</v>
      </c>
      <c r="I2242" s="2">
        <f>'Moving Avg'!H2242</f>
        <v>4.5850719999999976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5.7938000000000001</v>
      </c>
      <c r="C2243" s="2">
        <f>RSI!I2243</f>
        <v>69.985624022809162</v>
      </c>
      <c r="D2243" s="2">
        <f>MACD!E2243</f>
        <v>-4.7346182308823259E-2</v>
      </c>
      <c r="E2243" s="2">
        <f>MACD!F2243</f>
        <v>-0.13686846086928661</v>
      </c>
      <c r="F2243" s="2">
        <f>'Moving Avg'!D2243</f>
        <v>5.7869799999999998</v>
      </c>
      <c r="G2243" s="2">
        <f>'Moving Avg'!F2243</f>
        <v>5.6958250000000019</v>
      </c>
      <c r="H2243" s="2">
        <f>'Moving Avg'!G2243</f>
        <v>5.2443800000000032</v>
      </c>
      <c r="I2243" s="2">
        <f>'Moving Avg'!H2243</f>
        <v>4.5952444999999971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5.7938000000000001</v>
      </c>
      <c r="C2244" s="2">
        <f>RSI!I2244</f>
        <v>69.985624022809162</v>
      </c>
      <c r="D2244" s="2">
        <f>MACD!E2244</f>
        <v>-2.103655470775756E-2</v>
      </c>
      <c r="E2244" s="2">
        <f>MACD!F2244</f>
        <v>-0.1137020796369808</v>
      </c>
      <c r="F2244" s="2">
        <f>'Moving Avg'!D2244</f>
        <v>5.7852600000000001</v>
      </c>
      <c r="G2244" s="2">
        <f>'Moving Avg'!F2244</f>
        <v>5.7223550000000021</v>
      </c>
      <c r="H2244" s="2">
        <f>'Moving Avg'!G2244</f>
        <v>5.2609820000000038</v>
      </c>
      <c r="I2244" s="2">
        <f>'Moving Avg'!H2244</f>
        <v>4.6057124999999974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</row>
    <row r="2245" spans="1:12" ht="13.5" x14ac:dyDescent="0.25">
      <c r="A2245" s="3">
        <f>RSI!A2245</f>
        <v>45272</v>
      </c>
      <c r="B2245" s="2">
        <f>RSI!B2245</f>
        <v>5.7938000000000001</v>
      </c>
      <c r="C2245" s="2">
        <f>RSI!I2245</f>
        <v>69.985624022809162</v>
      </c>
      <c r="D2245" s="2">
        <f>MACD!E2245</f>
        <v>1.3180236771227705E-2</v>
      </c>
      <c r="E2245" s="2">
        <f>MACD!F2245</f>
        <v>-8.8325616355339101E-2</v>
      </c>
      <c r="F2245" s="2">
        <f>'Moving Avg'!D2245</f>
        <v>5.7972400000000004</v>
      </c>
      <c r="G2245" s="2">
        <f>'Moving Avg'!F2245</f>
        <v>5.7484550000000016</v>
      </c>
      <c r="H2245" s="2">
        <f>'Moving Avg'!G2245</f>
        <v>5.2775840000000027</v>
      </c>
      <c r="I2245" s="2">
        <f>'Moving Avg'!H2245</f>
        <v>4.6161804999999978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</row>
    <row r="2246" spans="1:12" ht="13.5" x14ac:dyDescent="0.25">
      <c r="A2246" s="3">
        <f>RSI!A2246</f>
        <v>45273</v>
      </c>
      <c r="B2246" s="2">
        <f>RSI!B2246</f>
        <v>5.7339000000000002</v>
      </c>
      <c r="C2246" s="2">
        <f>RSI!I2246</f>
        <v>62.026532485007898</v>
      </c>
      <c r="D2246" s="2">
        <f>MACD!E2246</f>
        <v>3.7553161869905871E-2</v>
      </c>
      <c r="E2246" s="2">
        <f>MACD!F2246</f>
        <v>-6.314986071029012E-2</v>
      </c>
      <c r="F2246" s="2">
        <f>'Moving Avg'!D2246</f>
        <v>5.7835400000000003</v>
      </c>
      <c r="G2246" s="2">
        <f>'Moving Avg'!F2246</f>
        <v>5.7719900000000024</v>
      </c>
      <c r="H2246" s="2">
        <f>'Moving Avg'!G2246</f>
        <v>5.2931600000000039</v>
      </c>
      <c r="I2246" s="2">
        <f>'Moving Avg'!H2246</f>
        <v>4.6260534999999967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</row>
    <row r="2247" spans="1:12" ht="13.5" x14ac:dyDescent="0.25">
      <c r="A2247" s="3">
        <f>RSI!A2247</f>
        <v>45274</v>
      </c>
      <c r="B2247" s="2">
        <f>RSI!B2247</f>
        <v>5.6910999999999996</v>
      </c>
      <c r="C2247" s="2">
        <f>RSI!I2247</f>
        <v>57.03538220430886</v>
      </c>
      <c r="D2247" s="2">
        <f>MACD!E2247</f>
        <v>6.0659548635309868E-2</v>
      </c>
      <c r="E2247" s="2">
        <f>MACD!F2247</f>
        <v>-3.8387978841170123E-2</v>
      </c>
      <c r="F2247" s="2">
        <f>'Moving Avg'!D2247</f>
        <v>5.7612799999999993</v>
      </c>
      <c r="G2247" s="2">
        <f>'Moving Avg'!F2247</f>
        <v>5.7784100000000018</v>
      </c>
      <c r="H2247" s="2">
        <f>'Moving Avg'!G2247</f>
        <v>5.3080500000000042</v>
      </c>
      <c r="I2247" s="2">
        <f>'Moving Avg'!H2247</f>
        <v>4.6360449999999966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</row>
    <row r="2248" spans="1:12" ht="13.5" x14ac:dyDescent="0.25">
      <c r="A2248" s="3">
        <f>RSI!A2248</f>
        <v>45275</v>
      </c>
      <c r="B2248" s="2">
        <f>RSI!B2248</f>
        <v>5.6910999999999996</v>
      </c>
      <c r="C2248" s="2">
        <f>RSI!I2248</f>
        <v>57.03538220430886</v>
      </c>
      <c r="D2248" s="2">
        <f>MACD!E2248</f>
        <v>7.5873845404384355E-2</v>
      </c>
      <c r="E2248" s="2">
        <f>MACD!F2248</f>
        <v>-1.5535613992059227E-2</v>
      </c>
      <c r="F2248" s="2">
        <f>'Moving Avg'!D2248</f>
        <v>5.7407399999999997</v>
      </c>
      <c r="G2248" s="2">
        <f>'Moving Avg'!F2248</f>
        <v>5.776270000000002</v>
      </c>
      <c r="H2248" s="2">
        <f>'Moving Avg'!G2248</f>
        <v>5.3231120000000036</v>
      </c>
      <c r="I2248" s="2">
        <f>'Moving Avg'!H2248</f>
        <v>4.6457409999999975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</row>
    <row r="2249" spans="1:12" ht="13.5" x14ac:dyDescent="0.25">
      <c r="A2249" s="3">
        <f>RSI!A2249</f>
        <v>45278</v>
      </c>
      <c r="B2249" s="2">
        <f>RSI!B2249</f>
        <v>5.6311999999999998</v>
      </c>
      <c r="C2249" s="2">
        <f>RSI!I2249</f>
        <v>50.446568970518186</v>
      </c>
      <c r="D2249" s="2">
        <f>MACD!E2249</f>
        <v>9.0198734948196524E-2</v>
      </c>
      <c r="E2249" s="2">
        <f>MACD!F2249</f>
        <v>5.6112557959919242E-3</v>
      </c>
      <c r="F2249" s="2">
        <f>'Moving Avg'!D2249</f>
        <v>5.708219999999999</v>
      </c>
      <c r="G2249" s="2">
        <f>'Moving Avg'!F2249</f>
        <v>5.771135000000001</v>
      </c>
      <c r="H2249" s="2">
        <f>'Moving Avg'!G2249</f>
        <v>5.3369760000000017</v>
      </c>
      <c r="I2249" s="2">
        <f>'Moving Avg'!H2249</f>
        <v>4.6551004999999979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</row>
    <row r="2250" spans="1:12" ht="13.5" x14ac:dyDescent="0.25">
      <c r="A2250" s="3">
        <f>RSI!A2250</f>
        <v>45279</v>
      </c>
      <c r="B2250" s="2">
        <f>RSI!B2250</f>
        <v>5.6226000000000003</v>
      </c>
      <c r="C2250" s="2">
        <f>RSI!I2250</f>
        <v>49.56132683358517</v>
      </c>
      <c r="D2250" s="2">
        <f>MACD!E2250</f>
        <v>9.2443605844935384E-2</v>
      </c>
      <c r="E2250" s="2">
        <f>MACD!F2250</f>
        <v>2.2977725805780617E-2</v>
      </c>
      <c r="F2250" s="2">
        <f>'Moving Avg'!D2250</f>
        <v>5.6739800000000002</v>
      </c>
      <c r="G2250" s="2">
        <f>'Moving Avg'!F2250</f>
        <v>5.7655700000000012</v>
      </c>
      <c r="H2250" s="2">
        <f>'Moving Avg'!G2250</f>
        <v>5.3506680000000015</v>
      </c>
      <c r="I2250" s="2">
        <f>'Moving Avg'!H2250</f>
        <v>4.6644169999999976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</row>
    <row r="2251" spans="1:12" ht="13.5" x14ac:dyDescent="0.25">
      <c r="A2251" s="3">
        <f>RSI!A2251</f>
        <v>45280</v>
      </c>
      <c r="B2251" s="2">
        <f>RSI!B2251</f>
        <v>5.6398000000000001</v>
      </c>
      <c r="C2251" s="2">
        <f>RSI!I2251</f>
        <v>51.398274612533974</v>
      </c>
      <c r="D2251" s="2">
        <f>MACD!E2251</f>
        <v>0.10368168297662539</v>
      </c>
      <c r="E2251" s="2">
        <f>MACD!F2251</f>
        <v>3.9118517239949573E-2</v>
      </c>
      <c r="F2251" s="2">
        <f>'Moving Avg'!D2251</f>
        <v>5.6551599999999995</v>
      </c>
      <c r="G2251" s="2">
        <f>'Moving Avg'!F2251</f>
        <v>5.7608650000000008</v>
      </c>
      <c r="H2251" s="2">
        <f>'Moving Avg'!G2251</f>
        <v>5.3650460000000013</v>
      </c>
      <c r="I2251" s="2">
        <f>'Moving Avg'!H2251</f>
        <v>4.674077999999998</v>
      </c>
      <c r="J2251" s="6" t="str">
        <f>OBV!F2251</f>
        <v>BEARISH</v>
      </c>
      <c r="K2251" s="6" t="str">
        <f>OBV!G2251</f>
        <v>NEUTRAL</v>
      </c>
      <c r="L2251" s="6" t="str">
        <f>OBV!H2251</f>
        <v>CONFIRMED BEARISH</v>
      </c>
    </row>
    <row r="2252" spans="1:12" ht="13.5" x14ac:dyDescent="0.25">
      <c r="A2252" s="3">
        <f>RSI!A2252</f>
        <v>45281</v>
      </c>
      <c r="B2252" s="2">
        <f>RSI!B2252</f>
        <v>5.5627000000000004</v>
      </c>
      <c r="C2252" s="2">
        <f>RSI!I2252</f>
        <v>43.713075344519318</v>
      </c>
      <c r="D2252" s="2">
        <f>MACD!E2252</f>
        <v>0.11886898918548106</v>
      </c>
      <c r="E2252" s="2">
        <f>MACD!F2252</f>
        <v>5.5068611629055873E-2</v>
      </c>
      <c r="F2252" s="2">
        <f>'Moving Avg'!D2252</f>
        <v>5.6294799999999992</v>
      </c>
      <c r="G2252" s="2">
        <f>'Moving Avg'!F2252</f>
        <v>5.7523050000000007</v>
      </c>
      <c r="H2252" s="2">
        <f>'Moving Avg'!G2252</f>
        <v>5.378738000000002</v>
      </c>
      <c r="I2252" s="2">
        <f>'Moving Avg'!H2252</f>
        <v>4.6830949999999971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5.3402000000000003</v>
      </c>
      <c r="C2253" s="2">
        <f>RSI!I2253</f>
        <v>29.844513735468936</v>
      </c>
      <c r="D2253" s="2">
        <f>MACD!E2253</f>
        <v>0.14730327195098969</v>
      </c>
      <c r="E2253" s="2">
        <f>MACD!F2253</f>
        <v>7.3515543693442639E-2</v>
      </c>
      <c r="F2253" s="2">
        <f>'Moving Avg'!D2253</f>
        <v>5.5592999999999995</v>
      </c>
      <c r="G2253" s="2">
        <f>'Moving Avg'!F2253</f>
        <v>5.7326199999999998</v>
      </c>
      <c r="H2253" s="2">
        <f>'Moving Avg'!G2253</f>
        <v>5.3881520000000025</v>
      </c>
      <c r="I2253" s="2">
        <f>'Moving Avg'!H2253</f>
        <v>4.6911844999999968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5.4771999999999998</v>
      </c>
      <c r="C2254" s="2">
        <f>RSI!I2254</f>
        <v>42.038249668559736</v>
      </c>
      <c r="D2254" s="2">
        <f>MACD!E2254</f>
        <v>0.16292325677352792</v>
      </c>
      <c r="E2254" s="2">
        <f>MACD!F2254</f>
        <v>9.1397086309459696E-2</v>
      </c>
      <c r="F2254" s="2">
        <f>'Moving Avg'!D2254</f>
        <v>5.5284999999999993</v>
      </c>
      <c r="G2254" s="2">
        <f>'Moving Avg'!F2254</f>
        <v>5.715935</v>
      </c>
      <c r="H2254" s="2">
        <f>'Moving Avg'!G2254</f>
        <v>5.4001340000000013</v>
      </c>
      <c r="I2254" s="2">
        <f>'Moving Avg'!H2254</f>
        <v>4.7000694999999979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5.4771999999999998</v>
      </c>
      <c r="C2255" s="2">
        <f>RSI!I2255</f>
        <v>42.038249668559736</v>
      </c>
      <c r="D2255" s="2">
        <f>MACD!E2255</f>
        <v>0.17691243853735727</v>
      </c>
      <c r="E2255" s="2">
        <f>MACD!F2255</f>
        <v>0.10850015675503921</v>
      </c>
      <c r="F2255" s="2">
        <f>'Moving Avg'!D2255</f>
        <v>5.4994199999999998</v>
      </c>
      <c r="G2255" s="2">
        <f>'Moving Avg'!F2255</f>
        <v>5.6949699999999996</v>
      </c>
      <c r="H2255" s="2">
        <f>'Moving Avg'!G2255</f>
        <v>5.4121160000000019</v>
      </c>
      <c r="I2255" s="2">
        <f>'Moving Avg'!H2255</f>
        <v>4.7086589999999982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5.46</v>
      </c>
      <c r="C2256" s="2">
        <f>RSI!I2256</f>
        <v>41.000618983483754</v>
      </c>
      <c r="D2256" s="2">
        <f>MACD!E2256</f>
        <v>0.18152319418095697</v>
      </c>
      <c r="E2256" s="2">
        <f>MACD!F2256</f>
        <v>0.12310476424022276</v>
      </c>
      <c r="F2256" s="2">
        <f>'Moving Avg'!D2256</f>
        <v>5.4634599999999995</v>
      </c>
      <c r="G2256" s="2">
        <f>'Moving Avg'!F2256</f>
        <v>5.6757099999999987</v>
      </c>
      <c r="H2256" s="2">
        <f>'Moving Avg'!G2256</f>
        <v>5.4237540000000024</v>
      </c>
      <c r="I2256" s="2">
        <f>'Moving Avg'!H2256</f>
        <v>4.7174949999999987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</row>
    <row r="2257" spans="1:12" ht="13.5" x14ac:dyDescent="0.25">
      <c r="A2257" s="3">
        <f>RSI!A2257</f>
        <v>45288</v>
      </c>
      <c r="B2257" s="2">
        <f>RSI!B2257</f>
        <v>5.5114000000000001</v>
      </c>
      <c r="C2257" s="2">
        <f>RSI!I2257</f>
        <v>45.342401659624635</v>
      </c>
      <c r="D2257" s="2">
        <f>MACD!E2257</f>
        <v>0.17579631391105899</v>
      </c>
      <c r="E2257" s="2">
        <f>MACD!F2257</f>
        <v>0.13364307417439</v>
      </c>
      <c r="F2257" s="2">
        <f>'Moving Avg'!D2257</f>
        <v>5.4531999999999998</v>
      </c>
      <c r="G2257" s="2">
        <f>'Moving Avg'!F2257</f>
        <v>5.6590199999999982</v>
      </c>
      <c r="H2257" s="2">
        <f>'Moving Avg'!G2257</f>
        <v>5.4381320000000013</v>
      </c>
      <c r="I2257" s="2">
        <f>'Moving Avg'!H2257</f>
        <v>4.7265879999999978</v>
      </c>
      <c r="J2257" s="6" t="str">
        <f>OBV!F2257</f>
        <v>BULLISH</v>
      </c>
      <c r="K2257" s="6" t="str">
        <f>OBV!G2257</f>
        <v>NEUTRAL</v>
      </c>
      <c r="L2257" s="6" t="str">
        <f>OBV!H2257</f>
        <v>BULLISH DIVERGENCE</v>
      </c>
    </row>
    <row r="2258" spans="1:12" ht="13.5" x14ac:dyDescent="0.25">
      <c r="A2258" s="3">
        <f>RSI!A2258</f>
        <v>45289</v>
      </c>
      <c r="B2258" s="2">
        <f>RSI!B2258</f>
        <v>5.5627000000000004</v>
      </c>
      <c r="C2258" s="2">
        <f>RSI!I2258</f>
        <v>49.348758685270752</v>
      </c>
      <c r="D2258" s="2">
        <f>MACD!E2258</f>
        <v>0.16755392835588445</v>
      </c>
      <c r="E2258" s="2">
        <f>MACD!F2258</f>
        <v>0.1404252450106889</v>
      </c>
      <c r="F2258" s="2">
        <f>'Moving Avg'!D2258</f>
        <v>5.4977</v>
      </c>
      <c r="G2258" s="2">
        <f>'Moving Avg'!F2258</f>
        <v>5.6461799999999993</v>
      </c>
      <c r="H2258" s="2">
        <f>'Moving Avg'!G2258</f>
        <v>5.4535360000000024</v>
      </c>
      <c r="I2258" s="2">
        <f>'Moving Avg'!H2258</f>
        <v>4.7359374999999986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5.5198999999999998</v>
      </c>
      <c r="C2259" s="2">
        <f>RSI!I2259</f>
        <v>46.299551231563157</v>
      </c>
      <c r="D2259" s="2">
        <f>MACD!E2259</f>
        <v>0.15460500601657845</v>
      </c>
      <c r="E2259" s="2">
        <f>MACD!F2259</f>
        <v>0.14326119721186681</v>
      </c>
      <c r="F2259" s="2">
        <f>'Moving Avg'!D2259</f>
        <v>5.50624</v>
      </c>
      <c r="G2259" s="2">
        <f>'Moving Avg'!F2259</f>
        <v>5.6320549999999994</v>
      </c>
      <c r="H2259" s="2">
        <f>'Moving Avg'!G2259</f>
        <v>5.4680840000000037</v>
      </c>
      <c r="I2259" s="2">
        <f>'Moving Avg'!H2259</f>
        <v>4.7450729999999979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5.5456000000000003</v>
      </c>
      <c r="C2260" s="2">
        <f>RSI!I2260</f>
        <v>48.362781122927927</v>
      </c>
      <c r="D2260" s="2">
        <f>MACD!E2260</f>
        <v>0.14073955397277427</v>
      </c>
      <c r="E2260" s="2">
        <f>MACD!F2260</f>
        <v>0.14275686856404832</v>
      </c>
      <c r="F2260" s="2">
        <f>'Moving Avg'!D2260</f>
        <v>5.5199199999999999</v>
      </c>
      <c r="G2260" s="2">
        <f>'Moving Avg'!F2260</f>
        <v>5.6226399999999996</v>
      </c>
      <c r="H2260" s="2">
        <f>'Moving Avg'!G2260</f>
        <v>5.4831460000000023</v>
      </c>
      <c r="I2260" s="2">
        <f>'Moving Avg'!H2260</f>
        <v>4.7543369999999978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5.5285000000000002</v>
      </c>
      <c r="C2261" s="2">
        <f>RSI!I2261</f>
        <v>47.066993480091803</v>
      </c>
      <c r="D2261" s="2">
        <f>MACD!E2261</f>
        <v>0.13306275189887895</v>
      </c>
      <c r="E2261" s="2">
        <f>MACD!F2261</f>
        <v>0.14081804523101443</v>
      </c>
      <c r="F2261" s="2">
        <f>'Moving Avg'!D2261</f>
        <v>5.5336200000000009</v>
      </c>
      <c r="G2261" s="2">
        <f>'Moving Avg'!F2261</f>
        <v>5.6089449999999994</v>
      </c>
      <c r="H2261" s="2">
        <f>'Moving Avg'!G2261</f>
        <v>5.4978660000000037</v>
      </c>
      <c r="I2261" s="2">
        <f>'Moving Avg'!H2261</f>
        <v>4.7635154999999978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</row>
    <row r="2262" spans="1:12" ht="13.5" x14ac:dyDescent="0.25">
      <c r="A2262" s="3">
        <f>RSI!A2262</f>
        <v>45296</v>
      </c>
      <c r="B2262" s="2">
        <f>RSI!B2262</f>
        <v>5.5627000000000004</v>
      </c>
      <c r="C2262" s="2">
        <f>RSI!I2262</f>
        <v>49.954998554506986</v>
      </c>
      <c r="D2262" s="2">
        <f>MACD!E2262</f>
        <v>0.11240528301592523</v>
      </c>
      <c r="E2262" s="2">
        <f>MACD!F2262</f>
        <v>0.13513549278799661</v>
      </c>
      <c r="F2262" s="2">
        <f>'Moving Avg'!D2262</f>
        <v>5.5438799999999997</v>
      </c>
      <c r="G2262" s="2">
        <f>'Moving Avg'!F2262</f>
        <v>5.5969599999999993</v>
      </c>
      <c r="H2262" s="2">
        <f>'Moving Avg'!G2262</f>
        <v>5.513270000000003</v>
      </c>
      <c r="I2262" s="2">
        <f>'Moving Avg'!H2262</f>
        <v>4.7728279999999979</v>
      </c>
      <c r="J2262" s="6" t="str">
        <f>OBV!F2262</f>
        <v>BEARISH</v>
      </c>
      <c r="K2262" s="6" t="str">
        <f>OBV!G2262</f>
        <v>NEUTRAL</v>
      </c>
      <c r="L2262" s="6" t="str">
        <f>OBV!H2262</f>
        <v>BEARISH DIVERGENCE</v>
      </c>
    </row>
    <row r="2263" spans="1:12" ht="13.5" x14ac:dyDescent="0.25">
      <c r="A2263" s="3">
        <f>RSI!A2263</f>
        <v>45299</v>
      </c>
      <c r="B2263" s="2">
        <f>RSI!B2263</f>
        <v>5.4771999999999998</v>
      </c>
      <c r="C2263" s="2">
        <f>RSI!I2263</f>
        <v>43.55687277605027</v>
      </c>
      <c r="D2263" s="2">
        <f>MACD!E2263</f>
        <v>6.7042248614568756E-2</v>
      </c>
      <c r="E2263" s="2">
        <f>MACD!F2263</f>
        <v>0.12151684395331105</v>
      </c>
      <c r="F2263" s="2">
        <f>'Moving Avg'!D2263</f>
        <v>5.5267800000000005</v>
      </c>
      <c r="G2263" s="2">
        <f>'Moving Avg'!F2263</f>
        <v>5.5811299999999999</v>
      </c>
      <c r="H2263" s="2">
        <f>'Moving Avg'!G2263</f>
        <v>5.5242260000000032</v>
      </c>
      <c r="I2263" s="2">
        <f>'Moving Avg'!H2263</f>
        <v>4.7817499999999979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5.4771999999999998</v>
      </c>
      <c r="C2264" s="2">
        <f>RSI!I2264</f>
        <v>43.55687277605027</v>
      </c>
      <c r="D2264" s="2">
        <f>MACD!E2264</f>
        <v>5.0253064982570983E-2</v>
      </c>
      <c r="E2264" s="2">
        <f>MACD!F2264</f>
        <v>0.10726408815916305</v>
      </c>
      <c r="F2264" s="2">
        <f>'Moving Avg'!D2264</f>
        <v>5.5182400000000005</v>
      </c>
      <c r="G2264" s="2">
        <f>'Moving Avg'!F2264</f>
        <v>5.5652999999999997</v>
      </c>
      <c r="H2264" s="2">
        <f>'Moving Avg'!G2264</f>
        <v>5.5351820000000034</v>
      </c>
      <c r="I2264" s="2">
        <f>'Moving Avg'!H2264</f>
        <v>4.7906349999999982</v>
      </c>
      <c r="J2264" s="6" t="str">
        <f>OBV!F2264</f>
        <v>BULLISH</v>
      </c>
      <c r="K2264" s="6" t="str">
        <f>OBV!G2264</f>
        <v>NEUTRAL</v>
      </c>
      <c r="L2264" s="6" t="str">
        <f>OBV!H2264</f>
        <v>BULLISH DIVERGENCE</v>
      </c>
    </row>
    <row r="2265" spans="1:12" ht="13.5" x14ac:dyDescent="0.25">
      <c r="A2265" s="3">
        <f>RSI!A2265</f>
        <v>45301</v>
      </c>
      <c r="B2265" s="2">
        <f>RSI!B2265</f>
        <v>5.5456000000000003</v>
      </c>
      <c r="C2265" s="2">
        <f>RSI!I2265</f>
        <v>49.551737526040355</v>
      </c>
      <c r="D2265" s="2">
        <f>MACD!E2265</f>
        <v>3.1459795014680658E-2</v>
      </c>
      <c r="E2265" s="2">
        <f>MACD!F2265</f>
        <v>9.2103229530266589E-2</v>
      </c>
      <c r="F2265" s="2">
        <f>'Moving Avg'!D2265</f>
        <v>5.5182400000000005</v>
      </c>
      <c r="G2265" s="2">
        <f>'Moving Avg'!F2265</f>
        <v>5.5528900000000005</v>
      </c>
      <c r="H2265" s="2">
        <f>'Moving Avg'!G2265</f>
        <v>5.5492160000000021</v>
      </c>
      <c r="I2265" s="2">
        <f>'Moving Avg'!H2265</f>
        <v>4.7998619999999983</v>
      </c>
      <c r="J2265" s="6" t="str">
        <f>OBV!F2265</f>
        <v>BULLISH</v>
      </c>
      <c r="K2265" s="6" t="str">
        <f>OBV!G2265</f>
        <v>NEUTRAL</v>
      </c>
      <c r="L2265" s="6" t="str">
        <f>OBV!H2265</f>
        <v>NEUTRAL</v>
      </c>
    </row>
    <row r="2266" spans="1:12" ht="13.5" x14ac:dyDescent="0.25">
      <c r="A2266" s="3">
        <f>RSI!A2266</f>
        <v>45302</v>
      </c>
      <c r="B2266" s="2">
        <f>RSI!B2266</f>
        <v>5.5456000000000003</v>
      </c>
      <c r="C2266" s="2">
        <f>RSI!I2266</f>
        <v>49.551737526040355</v>
      </c>
      <c r="D2266" s="2">
        <f>MACD!E2266</f>
        <v>1.2951565894370631E-2</v>
      </c>
      <c r="E2266" s="2">
        <f>MACD!F2266</f>
        <v>7.6272896803087395E-2</v>
      </c>
      <c r="F2266" s="2">
        <f>'Moving Avg'!D2266</f>
        <v>5.5216599999999998</v>
      </c>
      <c r="G2266" s="2">
        <f>'Moving Avg'!F2266</f>
        <v>5.5434750000000008</v>
      </c>
      <c r="H2266" s="2">
        <f>'Moving Avg'!G2266</f>
        <v>5.5617100000000015</v>
      </c>
      <c r="I2266" s="2">
        <f>'Moving Avg'!H2266</f>
        <v>4.8091259999999991</v>
      </c>
      <c r="J2266" s="6" t="str">
        <f>OBV!F2266</f>
        <v>BULLISH</v>
      </c>
      <c r="K2266" s="6" t="str">
        <f>OBV!G2266</f>
        <v>NEUTRAL</v>
      </c>
      <c r="L2266" s="6" t="str">
        <f>OBV!H2266</f>
        <v>CONFIRMED BULLISH</v>
      </c>
    </row>
    <row r="2267" spans="1:12" ht="13.5" x14ac:dyDescent="0.25">
      <c r="A2267" s="3">
        <f>RSI!A2267</f>
        <v>45303</v>
      </c>
      <c r="B2267" s="2">
        <f>RSI!B2267</f>
        <v>5.5541999999999998</v>
      </c>
      <c r="C2267" s="2">
        <f>RSI!I2267</f>
        <v>50.321136651901682</v>
      </c>
      <c r="D2267" s="2">
        <f>MACD!E2267</f>
        <v>4.598377086215244E-3</v>
      </c>
      <c r="E2267" s="2">
        <f>MACD!F2267</f>
        <v>6.1937992859712965E-2</v>
      </c>
      <c r="F2267" s="2">
        <f>'Moving Avg'!D2267</f>
        <v>5.5199600000000002</v>
      </c>
      <c r="G2267" s="2">
        <f>'Moving Avg'!F2267</f>
        <v>5.5366299999999988</v>
      </c>
      <c r="H2267" s="2">
        <f>'Moving Avg'!G2267</f>
        <v>5.5695840000000025</v>
      </c>
      <c r="I2267" s="2">
        <f>'Moving Avg'!H2267</f>
        <v>4.8174359999999989</v>
      </c>
      <c r="J2267" s="6" t="str">
        <f>OBV!F2267</f>
        <v>BULLISH</v>
      </c>
      <c r="K2267" s="6" t="str">
        <f>OBV!G2267</f>
        <v>NEUTRAL</v>
      </c>
      <c r="L2267" s="6" t="str">
        <f>OBV!H2267</f>
        <v>BULLISH DIVERGENCE</v>
      </c>
    </row>
    <row r="2268" spans="1:12" ht="13.5" x14ac:dyDescent="0.25">
      <c r="A2268" s="3">
        <f>RSI!A2268</f>
        <v>45306</v>
      </c>
      <c r="B2268" s="2">
        <f>RSI!B2268</f>
        <v>5.6311999999999998</v>
      </c>
      <c r="C2268" s="2">
        <f>RSI!I2268</f>
        <v>56.690111049108204</v>
      </c>
      <c r="D2268" s="2">
        <f>MACD!E2268</f>
        <v>-2.9769251659761409E-4</v>
      </c>
      <c r="E2268" s="2">
        <f>MACD!F2268</f>
        <v>4.9490855784450852E-2</v>
      </c>
      <c r="F2268" s="2">
        <f>'Moving Avg'!D2268</f>
        <v>5.5507599999999995</v>
      </c>
      <c r="G2268" s="2">
        <f>'Moving Avg'!F2268</f>
        <v>5.5336349999999994</v>
      </c>
      <c r="H2268" s="2">
        <f>'Moving Avg'!G2268</f>
        <v>5.5789980000000021</v>
      </c>
      <c r="I2268" s="2">
        <f>'Moving Avg'!H2268</f>
        <v>4.826204999999999</v>
      </c>
      <c r="J2268" s="6" t="str">
        <f>OBV!F2268</f>
        <v>BULLISH</v>
      </c>
      <c r="K2268" s="6" t="str">
        <f>OBV!G2268</f>
        <v>STRONG</v>
      </c>
      <c r="L2268" s="6" t="str">
        <f>OBV!H2268</f>
        <v>CONFIRMED BULLISH</v>
      </c>
    </row>
    <row r="2269" spans="1:12" ht="13.5" x14ac:dyDescent="0.25">
      <c r="A2269" s="3">
        <f>RSI!A2269</f>
        <v>45307</v>
      </c>
      <c r="B2269" s="2">
        <f>RSI!B2269</f>
        <v>5.6311999999999998</v>
      </c>
      <c r="C2269" s="2">
        <f>RSI!I2269</f>
        <v>56.690111049108197</v>
      </c>
      <c r="D2269" s="2">
        <f>MACD!E2269</f>
        <v>-1.1495494142543805E-2</v>
      </c>
      <c r="E2269" s="2">
        <f>MACD!F2269</f>
        <v>3.7293585799051926E-2</v>
      </c>
      <c r="F2269" s="2">
        <f>'Moving Avg'!D2269</f>
        <v>5.5815600000000005</v>
      </c>
      <c r="G2269" s="2">
        <f>'Moving Avg'!F2269</f>
        <v>5.5336349999999994</v>
      </c>
      <c r="H2269" s="2">
        <f>'Moving Avg'!G2269</f>
        <v>5.5909800000000018</v>
      </c>
      <c r="I2269" s="2">
        <f>'Moving Avg'!H2269</f>
        <v>4.8351214999999987</v>
      </c>
      <c r="J2269" s="6" t="str">
        <f>OBV!F2269</f>
        <v>BULLISH</v>
      </c>
      <c r="K2269" s="6" t="str">
        <f>OBV!G2269</f>
        <v>STRONG</v>
      </c>
      <c r="L2269" s="6" t="str">
        <f>OBV!H2269</f>
        <v>CONFIRMED BULLISH</v>
      </c>
    </row>
    <row r="2270" spans="1:12" ht="13.5" x14ac:dyDescent="0.25">
      <c r="A2270" s="3">
        <f>RSI!A2270</f>
        <v>45308</v>
      </c>
      <c r="B2270" s="2">
        <f>RSI!B2270</f>
        <v>5.6482999999999999</v>
      </c>
      <c r="C2270" s="2">
        <f>RSI!I2270</f>
        <v>58.074477568476176</v>
      </c>
      <c r="D2270" s="2">
        <f>MACD!E2270</f>
        <v>-1.8718894343584758E-2</v>
      </c>
      <c r="E2270" s="2">
        <f>MACD!F2270</f>
        <v>2.609108977052459E-2</v>
      </c>
      <c r="F2270" s="2">
        <f>'Moving Avg'!D2270</f>
        <v>5.6021000000000001</v>
      </c>
      <c r="G2270" s="2">
        <f>'Moving Avg'!F2270</f>
        <v>5.5349199999999996</v>
      </c>
      <c r="H2270" s="2">
        <f>'Moving Avg'!G2270</f>
        <v>5.6033040000000032</v>
      </c>
      <c r="I2270" s="2">
        <f>'Moving Avg'!H2270</f>
        <v>4.8441604999999992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</row>
    <row r="2271" spans="1:12" ht="13.5" x14ac:dyDescent="0.25">
      <c r="A2271" s="3">
        <f>RSI!A2271</f>
        <v>45309</v>
      </c>
      <c r="B2271" s="2">
        <f>RSI!B2271</f>
        <v>5.5541999999999998</v>
      </c>
      <c r="C2271" s="2">
        <f>RSI!I2271</f>
        <v>48.825586177574976</v>
      </c>
      <c r="D2271" s="2">
        <f>MACD!E2271</f>
        <v>-2.0995701972962522E-2</v>
      </c>
      <c r="E2271" s="2">
        <f>MACD!F2271</f>
        <v>1.6673731421827168E-2</v>
      </c>
      <c r="F2271" s="2">
        <f>'Moving Avg'!D2271</f>
        <v>5.6038200000000007</v>
      </c>
      <c r="G2271" s="2">
        <f>'Moving Avg'!F2271</f>
        <v>5.53064</v>
      </c>
      <c r="H2271" s="2">
        <f>'Moving Avg'!G2271</f>
        <v>5.6111780000000033</v>
      </c>
      <c r="I2271" s="2">
        <f>'Moving Avg'!H2271</f>
        <v>4.8528029999999998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</row>
    <row r="2272" spans="1:12" ht="13.5" x14ac:dyDescent="0.25">
      <c r="A2272" s="3">
        <f>RSI!A2272</f>
        <v>45310</v>
      </c>
      <c r="B2272" s="2">
        <f>RSI!B2272</f>
        <v>5.5456000000000003</v>
      </c>
      <c r="C2272" s="2">
        <f>RSI!I2272</f>
        <v>48.07207320855089</v>
      </c>
      <c r="D2272" s="2">
        <f>MACD!E2272</f>
        <v>-1.6934560349564087E-2</v>
      </c>
      <c r="E2272" s="2">
        <f>MACD!F2272</f>
        <v>9.9520730675489166E-3</v>
      </c>
      <c r="F2272" s="2">
        <f>'Moving Avg'!D2272</f>
        <v>5.6021000000000001</v>
      </c>
      <c r="G2272" s="2">
        <f>'Moving Avg'!F2272</f>
        <v>5.5297849999999995</v>
      </c>
      <c r="H2272" s="2">
        <f>'Moving Avg'!G2272</f>
        <v>5.6180240000000028</v>
      </c>
      <c r="I2272" s="2">
        <f>'Moving Avg'!H2272</f>
        <v>4.8614024999999996</v>
      </c>
      <c r="J2272" s="6" t="str">
        <f>OBV!F2272</f>
        <v>BULLISH</v>
      </c>
      <c r="K2272" s="6" t="str">
        <f>OBV!G2272</f>
        <v>NEUTRAL</v>
      </c>
      <c r="L2272" s="6" t="str">
        <f>OBV!H2272</f>
        <v>BULLISH DIVERGENCE</v>
      </c>
    </row>
    <row r="2273" spans="1:12" ht="13.5" x14ac:dyDescent="0.25">
      <c r="A2273" s="3">
        <f>RSI!A2273</f>
        <v>45313</v>
      </c>
      <c r="B2273" s="2">
        <f>RSI!B2273</f>
        <v>5.5285000000000002</v>
      </c>
      <c r="C2273" s="2">
        <f>RSI!I2273</f>
        <v>46.534277709486503</v>
      </c>
      <c r="D2273" s="2">
        <f>MACD!E2273</f>
        <v>-2.5252075483943592E-2</v>
      </c>
      <c r="E2273" s="2">
        <f>MACD!F2273</f>
        <v>2.9112433572504159E-3</v>
      </c>
      <c r="F2273" s="2">
        <f>'Moving Avg'!D2273</f>
        <v>5.5815600000000005</v>
      </c>
      <c r="G2273" s="2">
        <f>'Moving Avg'!F2273</f>
        <v>5.5391999999999992</v>
      </c>
      <c r="H2273" s="2">
        <f>'Moving Avg'!G2273</f>
        <v>5.6240140000000043</v>
      </c>
      <c r="I2273" s="2">
        <f>'Moving Avg'!H2273</f>
        <v>4.8691039999999992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5.5285000000000002</v>
      </c>
      <c r="C2274" s="2">
        <f>RSI!I2274</f>
        <v>46.53427770948651</v>
      </c>
      <c r="D2274" s="2">
        <f>MACD!E2274</f>
        <v>-3.2065489615050957E-2</v>
      </c>
      <c r="E2274" s="2">
        <f>MACD!F2274</f>
        <v>-4.0841032372098598E-3</v>
      </c>
      <c r="F2274" s="2">
        <f>'Moving Avg'!D2274</f>
        <v>5.561020000000001</v>
      </c>
      <c r="G2274" s="2">
        <f>'Moving Avg'!F2274</f>
        <v>5.5417649999999998</v>
      </c>
      <c r="H2274" s="2">
        <f>'Moving Avg'!G2274</f>
        <v>5.6293200000000034</v>
      </c>
      <c r="I2274" s="2">
        <f>'Moving Avg'!H2274</f>
        <v>4.8765839999999994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5.4686000000000003</v>
      </c>
      <c r="C2275" s="2">
        <f>RSI!I2275</f>
        <v>41.182276946699673</v>
      </c>
      <c r="D2275" s="2">
        <f>MACD!E2275</f>
        <v>-2.266271732899483E-2</v>
      </c>
      <c r="E2275" s="2">
        <f>MACD!F2275</f>
        <v>-7.7998260555668542E-3</v>
      </c>
      <c r="F2275" s="2">
        <f>'Moving Avg'!D2275</f>
        <v>5.52508</v>
      </c>
      <c r="G2275" s="2">
        <f>'Moving Avg'!F2275</f>
        <v>5.5413349999999983</v>
      </c>
      <c r="H2275" s="2">
        <f>'Moving Avg'!G2275</f>
        <v>5.6332560000000038</v>
      </c>
      <c r="I2275" s="2">
        <f>'Moving Avg'!H2275</f>
        <v>4.8839119999999996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5.4344000000000001</v>
      </c>
      <c r="C2276" s="2">
        <f>RSI!I2276</f>
        <v>38.462316470562293</v>
      </c>
      <c r="D2276" s="2">
        <f>MACD!E2276</f>
        <v>-1.162678214956081E-2</v>
      </c>
      <c r="E2276" s="2">
        <f>MACD!F2276</f>
        <v>-8.5652172743656448E-3</v>
      </c>
      <c r="F2276" s="2">
        <f>'Moving Avg'!D2276</f>
        <v>5.5011200000000011</v>
      </c>
      <c r="G2276" s="2">
        <f>'Moving Avg'!F2276</f>
        <v>5.540054999999998</v>
      </c>
      <c r="H2276" s="2">
        <f>'Moving Avg'!G2276</f>
        <v>5.6366800000000046</v>
      </c>
      <c r="I2276" s="2">
        <f>'Moving Avg'!H2276</f>
        <v>4.8908104999999997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5.3745000000000003</v>
      </c>
      <c r="C2277" s="2">
        <f>RSI!I2277</f>
        <v>34.201587554572924</v>
      </c>
      <c r="D2277" s="2">
        <f>MACD!E2277</f>
        <v>4.1794551807603497E-3</v>
      </c>
      <c r="E2277" s="2">
        <f>MACD!F2277</f>
        <v>-6.0162827833404459E-3</v>
      </c>
      <c r="F2277" s="2">
        <f>'Moving Avg'!D2277</f>
        <v>5.4669000000000008</v>
      </c>
      <c r="G2277" s="2">
        <f>'Moving Avg'!F2277</f>
        <v>5.5332099999999986</v>
      </c>
      <c r="H2277" s="2">
        <f>'Moving Avg'!G2277</f>
        <v>5.6329160000000034</v>
      </c>
      <c r="I2277" s="2">
        <f>'Moving Avg'!H2277</f>
        <v>4.8973724999999995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5.3745000000000003</v>
      </c>
      <c r="C2278" s="2">
        <f>RSI!I2278</f>
        <v>34.201587554572924</v>
      </c>
      <c r="D2278" s="2">
        <f>MACD!E2278</f>
        <v>3.0409647332086287E-2</v>
      </c>
      <c r="E2278" s="2">
        <f>MACD!F2278</f>
        <v>1.2689032397449011E-3</v>
      </c>
      <c r="F2278" s="2">
        <f>'Moving Avg'!D2278</f>
        <v>5.4361000000000006</v>
      </c>
      <c r="G2278" s="2">
        <f>'Moving Avg'!F2278</f>
        <v>5.5237999999999987</v>
      </c>
      <c r="H2278" s="2">
        <f>'Moving Avg'!G2278</f>
        <v>5.6257280000000049</v>
      </c>
      <c r="I2278" s="2">
        <f>'Moving Avg'!H2278</f>
        <v>4.9039345000000001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5.4686000000000003</v>
      </c>
      <c r="C2279" s="2">
        <f>RSI!I2279</f>
        <v>45.251373451941795</v>
      </c>
      <c r="D2279" s="2">
        <f>MACD!E2279</f>
        <v>4.6568804746007331E-2</v>
      </c>
      <c r="E2279" s="2">
        <f>MACD!F2279</f>
        <v>1.0328883540997388E-2</v>
      </c>
      <c r="F2279" s="2">
        <f>'Moving Avg'!D2279</f>
        <v>5.4241200000000003</v>
      </c>
      <c r="G2279" s="2">
        <f>'Moving Avg'!F2279</f>
        <v>5.5212349999999981</v>
      </c>
      <c r="H2279" s="2">
        <f>'Moving Avg'!G2279</f>
        <v>5.6204220000000031</v>
      </c>
      <c r="I2279" s="2">
        <f>'Moving Avg'!H2279</f>
        <v>4.9109670000000003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</row>
    <row r="2280" spans="1:12" ht="13.5" x14ac:dyDescent="0.25">
      <c r="A2280" s="3">
        <f>RSI!A2280</f>
        <v>45322</v>
      </c>
      <c r="B2280" s="2">
        <f>RSI!B2280</f>
        <v>5.4686000000000003</v>
      </c>
      <c r="C2280" s="2">
        <f>RSI!I2280</f>
        <v>45.251373451941788</v>
      </c>
      <c r="D2280" s="2">
        <f>MACD!E2280</f>
        <v>6.3182175315364297E-2</v>
      </c>
      <c r="E2280" s="2">
        <f>MACD!F2280</f>
        <v>2.0899541895870774E-2</v>
      </c>
      <c r="F2280" s="2">
        <f>'Moving Avg'!D2280</f>
        <v>5.4241200000000003</v>
      </c>
      <c r="G2280" s="2">
        <f>'Moving Avg'!F2280</f>
        <v>5.5173849999999991</v>
      </c>
      <c r="H2280" s="2">
        <f>'Moving Avg'!G2280</f>
        <v>5.615116000000004</v>
      </c>
      <c r="I2280" s="2">
        <f>'Moving Avg'!H2280</f>
        <v>4.9183690000000002</v>
      </c>
      <c r="J2280" s="6" t="str">
        <f>OBV!F2280</f>
        <v>BEARISH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45323</v>
      </c>
      <c r="B2281" s="2">
        <f>RSI!B2281</f>
        <v>5.3745000000000003</v>
      </c>
      <c r="C2281" s="2">
        <f>RSI!I2281</f>
        <v>37.874750362553748</v>
      </c>
      <c r="D2281" s="2">
        <f>MACD!E2281</f>
        <v>7.0019634589755242E-2</v>
      </c>
      <c r="E2281" s="2">
        <f>MACD!F2281</f>
        <v>3.0723560434647669E-2</v>
      </c>
      <c r="F2281" s="2">
        <f>'Moving Avg'!D2281</f>
        <v>5.41214</v>
      </c>
      <c r="G2281" s="2">
        <f>'Moving Avg'!F2281</f>
        <v>5.5096849999999984</v>
      </c>
      <c r="H2281" s="2">
        <f>'Moving Avg'!G2281</f>
        <v>5.6079280000000038</v>
      </c>
      <c r="I2281" s="2">
        <f>'Moving Avg'!H2281</f>
        <v>4.9251155000000004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5.3916000000000004</v>
      </c>
      <c r="C2282" s="2">
        <f>RSI!I2282</f>
        <v>39.795393680050893</v>
      </c>
      <c r="D2282" s="2">
        <f>MACD!E2282</f>
        <v>7.4036793456133232E-2</v>
      </c>
      <c r="E2282" s="2">
        <f>MACD!F2282</f>
        <v>3.9386207038944784E-2</v>
      </c>
      <c r="F2282" s="2">
        <f>'Moving Avg'!D2282</f>
        <v>5.415560000000001</v>
      </c>
      <c r="G2282" s="2">
        <f>'Moving Avg'!F2282</f>
        <v>5.5011299999999981</v>
      </c>
      <c r="H2282" s="2">
        <f>'Moving Avg'!G2282</f>
        <v>5.6010820000000026</v>
      </c>
      <c r="I2282" s="2">
        <f>'Moving Avg'!H2282</f>
        <v>4.931763000000001</v>
      </c>
      <c r="J2282" s="6" t="str">
        <f>OBV!F2282</f>
        <v>BEARISH</v>
      </c>
      <c r="K2282" s="6" t="str">
        <f>OBV!G2282</f>
        <v>NEUTRAL</v>
      </c>
      <c r="L2282" s="6" t="str">
        <f>OBV!H2282</f>
        <v>BEARISH DIVERGENCE</v>
      </c>
    </row>
    <row r="2283" spans="1:12" ht="13.5" x14ac:dyDescent="0.25">
      <c r="A2283" s="3">
        <f>RSI!A2283</f>
        <v>45327</v>
      </c>
      <c r="B2283" s="2">
        <f>RSI!B2283</f>
        <v>5.4344000000000001</v>
      </c>
      <c r="C2283" s="2">
        <f>RSI!I2283</f>
        <v>44.426440079585198</v>
      </c>
      <c r="D2283" s="2">
        <f>MACD!E2283</f>
        <v>7.2294262158210998E-2</v>
      </c>
      <c r="E2283" s="2">
        <f>MACD!F2283</f>
        <v>4.5967818062798031E-2</v>
      </c>
      <c r="F2283" s="2">
        <f>'Moving Avg'!D2283</f>
        <v>5.4275400000000005</v>
      </c>
      <c r="G2283" s="2">
        <f>'Moving Avg'!F2283</f>
        <v>5.4989899999999983</v>
      </c>
      <c r="H2283" s="2">
        <f>'Moving Avg'!G2283</f>
        <v>5.5950920000000028</v>
      </c>
      <c r="I2283" s="2">
        <f>'Moving Avg'!H2283</f>
        <v>4.9388090000000009</v>
      </c>
      <c r="J2283" s="6" t="str">
        <f>OBV!F2283</f>
        <v>BEARISH</v>
      </c>
      <c r="K2283" s="6" t="str">
        <f>OBV!G2283</f>
        <v>NEUTRAL</v>
      </c>
      <c r="L2283" s="6" t="str">
        <f>OBV!H2283</f>
        <v>BEARISH DIVERGENCE</v>
      </c>
    </row>
    <row r="2284" spans="1:12" ht="13.5" x14ac:dyDescent="0.25">
      <c r="A2284" s="3">
        <f>RSI!A2284</f>
        <v>45328</v>
      </c>
      <c r="B2284" s="2">
        <f>RSI!B2284</f>
        <v>5.4515000000000002</v>
      </c>
      <c r="C2284" s="2">
        <f>RSI!I2284</f>
        <v>46.20682383770761</v>
      </c>
      <c r="D2284" s="2">
        <f>MACD!E2284</f>
        <v>6.9910862854618117E-2</v>
      </c>
      <c r="E2284" s="2">
        <f>MACD!F2284</f>
        <v>5.0756427021162051E-2</v>
      </c>
      <c r="F2284" s="2">
        <f>'Moving Avg'!D2284</f>
        <v>5.4241200000000003</v>
      </c>
      <c r="G2284" s="2">
        <f>'Moving Avg'!F2284</f>
        <v>5.497704999999999</v>
      </c>
      <c r="H2284" s="2">
        <f>'Moving Avg'!G2284</f>
        <v>5.5879040000000035</v>
      </c>
      <c r="I2284" s="2">
        <f>'Moving Avg'!H2284</f>
        <v>4.9456820000000006</v>
      </c>
      <c r="J2284" s="6" t="str">
        <f>OBV!F2284</f>
        <v>BULLISH</v>
      </c>
      <c r="K2284" s="6" t="str">
        <f>OBV!G2284</f>
        <v>NEUTRAL</v>
      </c>
      <c r="L2284" s="6" t="str">
        <f>OBV!H2284</f>
        <v>BULLISH DIVERGENCE</v>
      </c>
    </row>
    <row r="2285" spans="1:12" ht="13.5" x14ac:dyDescent="0.25">
      <c r="A2285" s="3">
        <f>RSI!A2285</f>
        <v>45329</v>
      </c>
      <c r="B2285" s="2">
        <f>RSI!B2285</f>
        <v>5.306</v>
      </c>
      <c r="C2285" s="2">
        <f>RSI!I2285</f>
        <v>35.720663582621469</v>
      </c>
      <c r="D2285" s="2">
        <f>MACD!E2285</f>
        <v>6.968670826798995E-2</v>
      </c>
      <c r="E2285" s="2">
        <f>MACD!F2285</f>
        <v>5.4542483270527631E-2</v>
      </c>
      <c r="F2285" s="2">
        <f>'Moving Avg'!D2285</f>
        <v>5.3916000000000004</v>
      </c>
      <c r="G2285" s="2">
        <f>'Moving Avg'!F2285</f>
        <v>5.4857249999999986</v>
      </c>
      <c r="H2285" s="2">
        <f>'Moving Avg'!G2285</f>
        <v>5.576094000000003</v>
      </c>
      <c r="I2285" s="2">
        <f>'Moving Avg'!H2285</f>
        <v>4.9519015000000017</v>
      </c>
      <c r="J2285" s="6" t="str">
        <f>OBV!F2285</f>
        <v>BULLISH</v>
      </c>
      <c r="K2285" s="6" t="str">
        <f>OBV!G2285</f>
        <v>NEUTRAL</v>
      </c>
      <c r="L2285" s="6" t="str">
        <f>OBV!H2285</f>
        <v>BULLISH DIVERGENCE</v>
      </c>
    </row>
    <row r="2286" spans="1:12" ht="13.5" x14ac:dyDescent="0.25">
      <c r="A2286" s="3">
        <f>RSI!A2286</f>
        <v>45330</v>
      </c>
      <c r="B2286" s="2">
        <f>RSI!B2286</f>
        <v>5.3916000000000004</v>
      </c>
      <c r="C2286" s="2">
        <f>RSI!I2286</f>
        <v>43.801080902987124</v>
      </c>
      <c r="D2286" s="2">
        <f>MACD!E2286</f>
        <v>5.8967650306750663E-2</v>
      </c>
      <c r="E2286" s="2">
        <f>MACD!F2286</f>
        <v>5.5427516677772237E-2</v>
      </c>
      <c r="F2286" s="2">
        <f>'Moving Avg'!D2286</f>
        <v>5.3950200000000006</v>
      </c>
      <c r="G2286" s="2">
        <f>'Moving Avg'!F2286</f>
        <v>5.4780249999999988</v>
      </c>
      <c r="H2286" s="2">
        <f>'Moving Avg'!G2286</f>
        <v>5.5670220000000032</v>
      </c>
      <c r="I2286" s="2">
        <f>'Moving Avg'!H2286</f>
        <v>4.9592875000000012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</row>
    <row r="2287" spans="1:12" ht="13.5" x14ac:dyDescent="0.25">
      <c r="A2287" s="3">
        <f>RSI!A2287</f>
        <v>45331</v>
      </c>
      <c r="B2287" s="2">
        <f>RSI!B2287</f>
        <v>5.383</v>
      </c>
      <c r="C2287" s="2">
        <f>RSI!I2287</f>
        <v>43.213335066709696</v>
      </c>
      <c r="D2287" s="2">
        <f>MACD!E2287</f>
        <v>4.1806933666957313E-2</v>
      </c>
      <c r="E2287" s="2">
        <f>MACD!F2287</f>
        <v>5.2703400075609259E-2</v>
      </c>
      <c r="F2287" s="2">
        <f>'Moving Avg'!D2287</f>
        <v>5.3933</v>
      </c>
      <c r="G2287" s="2">
        <f>'Moving Avg'!F2287</f>
        <v>5.4694649999999978</v>
      </c>
      <c r="H2287" s="2">
        <f>'Moving Avg'!G2287</f>
        <v>5.5577780000000025</v>
      </c>
      <c r="I2287" s="2">
        <f>'Moving Avg'!H2287</f>
        <v>4.9670000000000014</v>
      </c>
      <c r="J2287" s="6" t="str">
        <f>OBV!F2287</f>
        <v>BULLISH</v>
      </c>
      <c r="K2287" s="6" t="str">
        <f>OBV!G2287</f>
        <v>NEUTRAL</v>
      </c>
      <c r="L2287" s="6" t="str">
        <f>OBV!H2287</f>
        <v>BULLISH DIVERGENCE</v>
      </c>
    </row>
    <row r="2288" spans="1:12" ht="13.5" x14ac:dyDescent="0.25">
      <c r="A2288" s="3">
        <f>RSI!A2288</f>
        <v>45334</v>
      </c>
      <c r="B2288" s="2">
        <f>RSI!B2288</f>
        <v>5.3916000000000004</v>
      </c>
      <c r="C2288" s="2">
        <f>RSI!I2288</f>
        <v>44.022253675520155</v>
      </c>
      <c r="D2288" s="2">
        <f>MACD!E2288</f>
        <v>2.7151592326185359E-2</v>
      </c>
      <c r="E2288" s="2">
        <f>MACD!F2288</f>
        <v>4.7593038525724482E-2</v>
      </c>
      <c r="F2288" s="2">
        <f>'Moving Avg'!D2288</f>
        <v>5.3847399999999999</v>
      </c>
      <c r="G2288" s="2">
        <f>'Moving Avg'!F2288</f>
        <v>5.4574849999999993</v>
      </c>
      <c r="H2288" s="2">
        <f>'Moving Avg'!G2288</f>
        <v>5.5492200000000027</v>
      </c>
      <c r="I2288" s="2">
        <f>'Moving Avg'!H2288</f>
        <v>4.9746815000000018</v>
      </c>
      <c r="J2288" s="6" t="str">
        <f>OBV!F2288</f>
        <v>BULLISH</v>
      </c>
      <c r="K2288" s="6" t="str">
        <f>OBV!G2288</f>
        <v>NEUTRAL</v>
      </c>
      <c r="L2288" s="6" t="str">
        <f>OBV!H2288</f>
        <v>BULLISH DIVERGENCE</v>
      </c>
    </row>
    <row r="2289" spans="1:12" ht="13.5" x14ac:dyDescent="0.25">
      <c r="A2289" s="3">
        <f>RSI!A2289</f>
        <v>45335</v>
      </c>
      <c r="B2289" s="2">
        <f>RSI!B2289</f>
        <v>5.383</v>
      </c>
      <c r="C2289" s="2">
        <f>RSI!I2289</f>
        <v>43.357128090818179</v>
      </c>
      <c r="D2289" s="2">
        <f>MACD!E2289</f>
        <v>3.0279155750637443E-2</v>
      </c>
      <c r="E2289" s="2">
        <f>MACD!F2289</f>
        <v>4.4130261970707081E-2</v>
      </c>
      <c r="F2289" s="2">
        <f>'Moving Avg'!D2289</f>
        <v>5.3710399999999998</v>
      </c>
      <c r="G2289" s="2">
        <f>'Moving Avg'!F2289</f>
        <v>5.4450749999999983</v>
      </c>
      <c r="H2289" s="2">
        <f>'Moving Avg'!G2289</f>
        <v>5.5408320000000026</v>
      </c>
      <c r="I2289" s="2">
        <f>'Moving Avg'!H2289</f>
        <v>4.982394000000002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</row>
    <row r="2290" spans="1:12" ht="13.5" x14ac:dyDescent="0.25">
      <c r="A2290" s="3">
        <f>RSI!A2290</f>
        <v>45336</v>
      </c>
      <c r="B2290" s="2">
        <f>RSI!B2290</f>
        <v>5.2717999999999998</v>
      </c>
      <c r="C2290" s="2">
        <f>RSI!I2290</f>
        <v>35.82083032361399</v>
      </c>
      <c r="D2290" s="2">
        <f>MACD!E2290</f>
        <v>4.1596999963520176E-2</v>
      </c>
      <c r="E2290" s="2">
        <f>MACD!F2290</f>
        <v>4.3623609569269702E-2</v>
      </c>
      <c r="F2290" s="2">
        <f>'Moving Avg'!D2290</f>
        <v>5.3641999999999994</v>
      </c>
      <c r="G2290" s="2">
        <f>'Moving Avg'!F2290</f>
        <v>5.4262499999999978</v>
      </c>
      <c r="H2290" s="2">
        <f>'Moving Avg'!G2290</f>
        <v>5.5315900000000031</v>
      </c>
      <c r="I2290" s="2">
        <f>'Moving Avg'!H2290</f>
        <v>4.9897350000000014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</row>
    <row r="2291" spans="1:12" ht="13.5" x14ac:dyDescent="0.25">
      <c r="A2291" s="3">
        <f>RSI!A2291</f>
        <v>45337</v>
      </c>
      <c r="B2291" s="2">
        <f>RSI!B2291</f>
        <v>5.3916000000000004</v>
      </c>
      <c r="C2291" s="2">
        <f>RSI!I2291</f>
        <v>46.591539837294718</v>
      </c>
      <c r="D2291" s="2">
        <f>MACD!E2291</f>
        <v>2.8881954831579293E-2</v>
      </c>
      <c r="E2291" s="2">
        <f>MACD!F2291</f>
        <v>4.067527862173162E-2</v>
      </c>
      <c r="F2291" s="2">
        <f>'Moving Avg'!D2291</f>
        <v>5.3641999999999994</v>
      </c>
      <c r="G2291" s="2">
        <f>'Moving Avg'!F2291</f>
        <v>5.4181199999999992</v>
      </c>
      <c r="H2291" s="2">
        <f>'Moving Avg'!G2291</f>
        <v>5.5233740000000031</v>
      </c>
      <c r="I2291" s="2">
        <f>'Moving Avg'!H2291</f>
        <v>4.9978595000000015</v>
      </c>
      <c r="J2291" s="6" t="str">
        <f>OBV!F2291</f>
        <v>BULLISH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45338</v>
      </c>
      <c r="B2292" s="2">
        <f>RSI!B2292</f>
        <v>5.2803000000000004</v>
      </c>
      <c r="C2292" s="2">
        <f>RSI!I2292</f>
        <v>39.893134689302634</v>
      </c>
      <c r="D2292" s="2">
        <f>MACD!E2292</f>
        <v>2.9271227678844269E-2</v>
      </c>
      <c r="E2292" s="2">
        <f>MACD!F2292</f>
        <v>3.8394468433154152E-2</v>
      </c>
      <c r="F2292" s="2">
        <f>'Moving Avg'!D2292</f>
        <v>5.3436599999999999</v>
      </c>
      <c r="G2292" s="2">
        <f>'Moving Avg'!F2292</f>
        <v>5.4048549999999986</v>
      </c>
      <c r="H2292" s="2">
        <f>'Moving Avg'!G2292</f>
        <v>5.5129320000000028</v>
      </c>
      <c r="I2292" s="2">
        <f>'Moving Avg'!H2292</f>
        <v>5.0049105000000012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</row>
    <row r="2293" spans="1:12" ht="13.5" x14ac:dyDescent="0.25">
      <c r="A2293" s="3">
        <f>RSI!A2293</f>
        <v>45341</v>
      </c>
      <c r="B2293" s="2">
        <f>RSI!B2293</f>
        <v>5.4686000000000003</v>
      </c>
      <c r="C2293" s="2">
        <f>RSI!I2293</f>
        <v>52.369528343474464</v>
      </c>
      <c r="D2293" s="2">
        <f>MACD!E2293</f>
        <v>2.31474815884809E-2</v>
      </c>
      <c r="E2293" s="2">
        <f>MACD!F2293</f>
        <v>3.5345071064219503E-2</v>
      </c>
      <c r="F2293" s="2">
        <f>'Moving Avg'!D2293</f>
        <v>5.3590599999999995</v>
      </c>
      <c r="G2293" s="2">
        <f>'Moving Avg'!F2293</f>
        <v>5.4018599999999992</v>
      </c>
      <c r="H2293" s="2">
        <f>'Moving Avg'!G2293</f>
        <v>5.5064280000000041</v>
      </c>
      <c r="I2293" s="2">
        <f>'Moving Avg'!H2293</f>
        <v>5.0128295000000023</v>
      </c>
      <c r="J2293" s="6" t="str">
        <f>OBV!F2293</f>
        <v>BEARISH</v>
      </c>
      <c r="K2293" s="6" t="str">
        <f>OBV!G2293</f>
        <v>NEUTRAL</v>
      </c>
      <c r="L2293" s="6" t="str">
        <f>OBV!H2293</f>
        <v>BEARISH DIVERGENCE</v>
      </c>
    </row>
    <row r="2294" spans="1:12" ht="13.5" x14ac:dyDescent="0.25">
      <c r="A2294" s="3">
        <f>RSI!A2294</f>
        <v>45342</v>
      </c>
      <c r="B2294" s="2">
        <f>RSI!B2294</f>
        <v>5.4771999999999998</v>
      </c>
      <c r="C2294" s="2">
        <f>RSI!I2294</f>
        <v>52.850889792314888</v>
      </c>
      <c r="D2294" s="2">
        <f>MACD!E2294</f>
        <v>1.9689874462544665E-2</v>
      </c>
      <c r="E2294" s="2">
        <f>MACD!F2294</f>
        <v>3.2214031743884534E-2</v>
      </c>
      <c r="F2294" s="2">
        <f>'Moving Avg'!D2294</f>
        <v>5.3779000000000003</v>
      </c>
      <c r="G2294" s="2">
        <f>'Moving Avg'!F2294</f>
        <v>5.3992949999999986</v>
      </c>
      <c r="H2294" s="2">
        <f>'Moving Avg'!G2294</f>
        <v>5.5000960000000028</v>
      </c>
      <c r="I2294" s="2">
        <f>'Moving Avg'!H2294</f>
        <v>5.0204220000000017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5.46</v>
      </c>
      <c r="C2295" s="2">
        <f>RSI!I2295</f>
        <v>51.724985486338866</v>
      </c>
      <c r="D2295" s="2">
        <f>MACD!E2295</f>
        <v>-4.6468818265807954E-3</v>
      </c>
      <c r="E2295" s="2">
        <f>MACD!F2295</f>
        <v>2.4841849029791471E-2</v>
      </c>
      <c r="F2295" s="2">
        <f>'Moving Avg'!D2295</f>
        <v>5.4155400000000009</v>
      </c>
      <c r="G2295" s="2">
        <f>'Moving Avg'!F2295</f>
        <v>5.3988649999999989</v>
      </c>
      <c r="H2295" s="2">
        <f>'Moving Avg'!G2295</f>
        <v>5.4934200000000031</v>
      </c>
      <c r="I2295" s="2">
        <f>'Moving Avg'!H2295</f>
        <v>5.0279655000000023</v>
      </c>
      <c r="J2295" s="6" t="str">
        <f>OBV!F2295</f>
        <v>BEARISH</v>
      </c>
      <c r="K2295" s="6" t="str">
        <f>OBV!G2295</f>
        <v>NEUTRAL</v>
      </c>
      <c r="L2295" s="6" t="str">
        <f>OBV!H2295</f>
        <v>BEARISH DIVERGENCE</v>
      </c>
    </row>
    <row r="2296" spans="1:12" ht="13.5" x14ac:dyDescent="0.25">
      <c r="A2296" s="3">
        <f>RSI!A2296</f>
        <v>45344</v>
      </c>
      <c r="B2296" s="2">
        <f>RSI!B2296</f>
        <v>5.46</v>
      </c>
      <c r="C2296" s="2">
        <f>RSI!I2296</f>
        <v>51.724985486338873</v>
      </c>
      <c r="D2296" s="2">
        <f>MACD!E2296</f>
        <v>-1.224694009496563E-2</v>
      </c>
      <c r="E2296" s="2">
        <f>MACD!F2296</f>
        <v>1.742409120484005E-2</v>
      </c>
      <c r="F2296" s="2">
        <f>'Moving Avg'!D2296</f>
        <v>5.4292200000000008</v>
      </c>
      <c r="G2296" s="2">
        <f>'Moving Avg'!F2296</f>
        <v>5.4001449999999993</v>
      </c>
      <c r="H2296" s="2">
        <f>'Moving Avg'!G2296</f>
        <v>5.4879420000000039</v>
      </c>
      <c r="I2296" s="2">
        <f>'Moving Avg'!H2296</f>
        <v>5.0353980000000025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</row>
    <row r="2297" spans="1:12" ht="13.5" x14ac:dyDescent="0.25">
      <c r="A2297" s="3">
        <f>RSI!A2297</f>
        <v>45345</v>
      </c>
      <c r="B2297" s="2">
        <f>RSI!B2297</f>
        <v>5.46</v>
      </c>
      <c r="C2297" s="2">
        <f>RSI!I2297</f>
        <v>51.724985486338873</v>
      </c>
      <c r="D2297" s="2">
        <f>MACD!E2297</f>
        <v>-2.0164399534925437E-2</v>
      </c>
      <c r="E2297" s="2">
        <f>MACD!F2297</f>
        <v>9.9063930568869529E-3</v>
      </c>
      <c r="F2297" s="2">
        <f>'Moving Avg'!D2297</f>
        <v>5.46516</v>
      </c>
      <c r="G2297" s="2">
        <f>'Moving Avg'!F2297</f>
        <v>5.4044199999999991</v>
      </c>
      <c r="H2297" s="2">
        <f>'Moving Avg'!G2297</f>
        <v>5.4833200000000035</v>
      </c>
      <c r="I2297" s="2">
        <f>'Moving Avg'!H2297</f>
        <v>5.0420185000000028</v>
      </c>
      <c r="J2297" s="6" t="str">
        <f>OBV!F2297</f>
        <v>BEARISH</v>
      </c>
      <c r="K2297" s="6" t="str">
        <f>OBV!G2297</f>
        <v>NEUTRAL</v>
      </c>
      <c r="L2297" s="6" t="str">
        <f>OBV!H2297</f>
        <v>BEARISH DIVERGENCE</v>
      </c>
    </row>
    <row r="2298" spans="1:12" ht="13.5" x14ac:dyDescent="0.25">
      <c r="A2298" s="3">
        <f>RSI!A2298</f>
        <v>45348</v>
      </c>
      <c r="B2298" s="2">
        <f>RSI!B2298</f>
        <v>5.46</v>
      </c>
      <c r="C2298" s="2">
        <f>RSI!I2298</f>
        <v>51.724985486338873</v>
      </c>
      <c r="D2298" s="2">
        <f>MACD!E2298</f>
        <v>-2.5692159500308343E-2</v>
      </c>
      <c r="E2298" s="2">
        <f>MACD!F2298</f>
        <v>2.786682545447893E-3</v>
      </c>
      <c r="F2298" s="2">
        <f>'Moving Avg'!D2298</f>
        <v>5.4634400000000003</v>
      </c>
      <c r="G2298" s="2">
        <f>'Moving Avg'!F2298</f>
        <v>5.4086949999999989</v>
      </c>
      <c r="H2298" s="2">
        <f>'Moving Avg'!G2298</f>
        <v>5.4786980000000032</v>
      </c>
      <c r="I2298" s="2">
        <f>'Moving Avg'!H2298</f>
        <v>5.0482695000000026</v>
      </c>
      <c r="J2298" s="6" t="str">
        <f>OBV!F2298</f>
        <v>BEARISH</v>
      </c>
      <c r="K2298" s="6" t="str">
        <f>OBV!G2298</f>
        <v>NEUTRAL</v>
      </c>
      <c r="L2298" s="6" t="str">
        <f>OBV!H2298</f>
        <v>CONFIRMED BEARISH</v>
      </c>
    </row>
    <row r="2299" spans="1:12" ht="13.5" x14ac:dyDescent="0.25">
      <c r="A2299" s="3">
        <f>RSI!A2299</f>
        <v>45349</v>
      </c>
      <c r="B2299" s="2">
        <f>RSI!B2299</f>
        <v>5.4771999999999998</v>
      </c>
      <c r="C2299" s="2">
        <f>RSI!I2299</f>
        <v>53.069733557452359</v>
      </c>
      <c r="D2299" s="2">
        <f>MACD!E2299</f>
        <v>-3.3106875604237196E-2</v>
      </c>
      <c r="E2299" s="2">
        <f>MACD!F2299</f>
        <v>-4.3920290844891244E-3</v>
      </c>
      <c r="F2299" s="2">
        <f>'Moving Avg'!D2299</f>
        <v>5.4634400000000003</v>
      </c>
      <c r="G2299" s="2">
        <f>'Moving Avg'!F2299</f>
        <v>5.4091249999999986</v>
      </c>
      <c r="H2299" s="2">
        <f>'Moving Avg'!G2299</f>
        <v>5.4756180000000025</v>
      </c>
      <c r="I2299" s="2">
        <f>'Moving Avg'!H2299</f>
        <v>5.0546805000000035</v>
      </c>
      <c r="J2299" s="6" t="str">
        <f>OBV!F2299</f>
        <v>BULLISH</v>
      </c>
      <c r="K2299" s="6" t="str">
        <f>OBV!G2299</f>
        <v>NEUTRAL</v>
      </c>
      <c r="L2299" s="6" t="str">
        <f>OBV!H2299</f>
        <v>NEUTRAL</v>
      </c>
    </row>
    <row r="2300" spans="1:12" ht="13.5" x14ac:dyDescent="0.25">
      <c r="A2300" s="3">
        <f>RSI!A2300</f>
        <v>45350</v>
      </c>
      <c r="B2300" s="2">
        <f>RSI!B2300</f>
        <v>5.5370999999999997</v>
      </c>
      <c r="C2300" s="2">
        <f>RSI!I2300</f>
        <v>57.508882612156583</v>
      </c>
      <c r="D2300" s="2">
        <f>MACD!E2300</f>
        <v>-6.115707339957499E-2</v>
      </c>
      <c r="E2300" s="2">
        <f>MACD!F2300</f>
        <v>-1.5745037947506299E-2</v>
      </c>
      <c r="F2300" s="2">
        <f>'Moving Avg'!D2300</f>
        <v>5.4788599999999992</v>
      </c>
      <c r="G2300" s="2">
        <f>'Moving Avg'!F2300</f>
        <v>5.4125499999999978</v>
      </c>
      <c r="H2300" s="2">
        <f>'Moving Avg'!G2300</f>
        <v>5.4739080000000033</v>
      </c>
      <c r="I2300" s="2">
        <f>'Moving Avg'!H2300</f>
        <v>5.0616865000000031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5.5370999999999997</v>
      </c>
      <c r="C2301" s="2">
        <f>RSI!I2301</f>
        <v>57.508882612156576</v>
      </c>
      <c r="D2301" s="2">
        <f>MACD!E2301</f>
        <v>-6.7029369981112197E-2</v>
      </c>
      <c r="E2301" s="2">
        <f>MACD!F2301</f>
        <v>-2.600190435422748E-2</v>
      </c>
      <c r="F2301" s="2">
        <f>'Moving Avg'!D2301</f>
        <v>5.4942799999999989</v>
      </c>
      <c r="G2301" s="2">
        <f>'Moving Avg'!F2301</f>
        <v>5.4206799999999982</v>
      </c>
      <c r="H2301" s="2">
        <f>'Moving Avg'!G2301</f>
        <v>5.471854000000004</v>
      </c>
      <c r="I2301" s="2">
        <f>'Moving Avg'!H2301</f>
        <v>5.0685075000000035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5.4943</v>
      </c>
      <c r="C2302" s="2">
        <f>RSI!I2302</f>
        <v>53.328711034523977</v>
      </c>
      <c r="D2302" s="2">
        <f>MACD!E2302</f>
        <v>-8.6477130892787635E-2</v>
      </c>
      <c r="E2302" s="2">
        <f>MACD!F2302</f>
        <v>-3.8096949661939515E-2</v>
      </c>
      <c r="F2302" s="2">
        <f>'Moving Avg'!D2302</f>
        <v>5.5011399999999995</v>
      </c>
      <c r="G2302" s="2">
        <f>'Moving Avg'!F2302</f>
        <v>5.4258149999999983</v>
      </c>
      <c r="H2302" s="2">
        <f>'Moving Avg'!G2302</f>
        <v>5.4704860000000046</v>
      </c>
      <c r="I2302" s="2">
        <f>'Moving Avg'!H2302</f>
        <v>5.0750775000000026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</row>
    <row r="2303" spans="1:12" ht="13.5" x14ac:dyDescent="0.25">
      <c r="A2303" s="3">
        <f>RSI!A2303</f>
        <v>45355</v>
      </c>
      <c r="B2303" s="2">
        <f>RSI!B2303</f>
        <v>5.4856999999999996</v>
      </c>
      <c r="C2303" s="2">
        <f>RSI!I2303</f>
        <v>52.502897837941326</v>
      </c>
      <c r="D2303" s="2">
        <f>MACD!E2303</f>
        <v>-7.3560964873243151E-2</v>
      </c>
      <c r="E2303" s="2">
        <f>MACD!F2303</f>
        <v>-4.5189752704200246E-2</v>
      </c>
      <c r="F2303" s="2">
        <f>'Moving Avg'!D2303</f>
        <v>5.5062799999999994</v>
      </c>
      <c r="G2303" s="2">
        <f>'Moving Avg'!F2303</f>
        <v>5.428379999999998</v>
      </c>
      <c r="H2303" s="2">
        <f>'Moving Avg'!G2303</f>
        <v>5.4733960000000046</v>
      </c>
      <c r="I2303" s="2">
        <f>'Moving Avg'!H2303</f>
        <v>5.0814940000000028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</row>
    <row r="2304" spans="1:12" ht="13.5" x14ac:dyDescent="0.25">
      <c r="A2304" s="3">
        <f>RSI!A2304</f>
        <v>45356</v>
      </c>
      <c r="B2304" s="2">
        <f>RSI!B2304</f>
        <v>5.4856999999999996</v>
      </c>
      <c r="C2304" s="2">
        <f>RSI!I2304</f>
        <v>52.502897837941326</v>
      </c>
      <c r="D2304" s="2">
        <f>MACD!E2304</f>
        <v>-6.1474954859375153E-2</v>
      </c>
      <c r="E2304" s="2">
        <f>MACD!F2304</f>
        <v>-4.8446793135235228E-2</v>
      </c>
      <c r="F2304" s="2">
        <f>'Moving Avg'!D2304</f>
        <v>5.5079800000000008</v>
      </c>
      <c r="G2304" s="2">
        <f>'Moving Avg'!F2304</f>
        <v>5.4300899999999981</v>
      </c>
      <c r="H2304" s="2">
        <f>'Moving Avg'!G2304</f>
        <v>5.4735660000000044</v>
      </c>
      <c r="I2304" s="2">
        <f>'Moving Avg'!H2304</f>
        <v>5.088243000000003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5.4771999999999998</v>
      </c>
      <c r="C2305" s="2">
        <f>RSI!I2305</f>
        <v>51.587199294423741</v>
      </c>
      <c r="D2305" s="2">
        <f>MACD!E2305</f>
        <v>-5.3418679721906059E-2</v>
      </c>
      <c r="E2305" s="2">
        <f>MACD!F2305</f>
        <v>-4.9441170452569398E-2</v>
      </c>
      <c r="F2305" s="2">
        <f>'Moving Avg'!D2305</f>
        <v>5.4960000000000004</v>
      </c>
      <c r="G2305" s="2">
        <f>'Moving Avg'!F2305</f>
        <v>5.4386499999999973</v>
      </c>
      <c r="H2305" s="2">
        <f>'Moving Avg'!G2305</f>
        <v>5.4735660000000044</v>
      </c>
      <c r="I2305" s="2">
        <f>'Moving Avg'!H2305</f>
        <v>5.0952815000000031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5.46</v>
      </c>
      <c r="C2306" s="2">
        <f>RSI!I2306</f>
        <v>49.698315995739556</v>
      </c>
      <c r="D2306" s="2">
        <f>MACD!E2306</f>
        <v>-4.5419960685748606E-2</v>
      </c>
      <c r="E2306" s="2">
        <f>MACD!F2306</f>
        <v>-4.8636928499205243E-2</v>
      </c>
      <c r="F2306" s="2">
        <f>'Moving Avg'!D2306</f>
        <v>5.4805799999999998</v>
      </c>
      <c r="G2306" s="2">
        <f>'Moving Avg'!F2306</f>
        <v>5.4420699999999984</v>
      </c>
      <c r="H2306" s="2">
        <f>'Moving Avg'!G2306</f>
        <v>5.4735660000000026</v>
      </c>
      <c r="I2306" s="2">
        <f>'Moving Avg'!H2306</f>
        <v>5.1022340000000037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</row>
    <row r="2307" spans="1:12" ht="13.5" x14ac:dyDescent="0.25">
      <c r="A2307" s="3">
        <f>RSI!A2307</f>
        <v>45359</v>
      </c>
      <c r="B2307" s="2">
        <f>RSI!B2307</f>
        <v>5.46</v>
      </c>
      <c r="C2307" s="2">
        <f>RSI!I2307</f>
        <v>49.698315995739549</v>
      </c>
      <c r="D2307" s="2">
        <f>MACD!E2307</f>
        <v>-3.8635551632511422E-2</v>
      </c>
      <c r="E2307" s="2">
        <f>MACD!F2307</f>
        <v>-4.6636653125866484E-2</v>
      </c>
      <c r="F2307" s="2">
        <f>'Moving Avg'!D2307</f>
        <v>5.4737200000000001</v>
      </c>
      <c r="G2307" s="2">
        <f>'Moving Avg'!F2307</f>
        <v>5.4459199999999983</v>
      </c>
      <c r="H2307" s="2">
        <f>'Moving Avg'!G2307</f>
        <v>5.4725380000000028</v>
      </c>
      <c r="I2307" s="2">
        <f>'Moving Avg'!H2307</f>
        <v>5.1092235000000032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</row>
    <row r="2308" spans="1:12" ht="13.5" x14ac:dyDescent="0.25">
      <c r="A2308" s="3">
        <f>RSI!A2308</f>
        <v>45362</v>
      </c>
      <c r="B2308" s="2">
        <f>RSI!B2308</f>
        <v>5.4771999999999998</v>
      </c>
      <c r="C2308" s="2">
        <f>RSI!I2308</f>
        <v>51.747370578362414</v>
      </c>
      <c r="D2308" s="2">
        <f>MACD!E2308</f>
        <v>-3.415391432148418E-2</v>
      </c>
      <c r="E2308" s="2">
        <f>MACD!F2308</f>
        <v>-4.4140105364990023E-2</v>
      </c>
      <c r="F2308" s="2">
        <f>'Moving Avg'!D2308</f>
        <v>5.4720199999999997</v>
      </c>
      <c r="G2308" s="2">
        <f>'Moving Avg'!F2308</f>
        <v>5.450199999999997</v>
      </c>
      <c r="H2308" s="2">
        <f>'Moving Avg'!G2308</f>
        <v>5.4708280000000027</v>
      </c>
      <c r="I2308" s="2">
        <f>'Moving Avg'!H2308</f>
        <v>5.1162990000000041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5.4771999999999998</v>
      </c>
      <c r="C2309" s="2">
        <f>RSI!I2309</f>
        <v>51.747370578362414</v>
      </c>
      <c r="D2309" s="2">
        <f>MACD!E2309</f>
        <v>-2.780329917100488E-2</v>
      </c>
      <c r="E2309" s="2">
        <f>MACD!F2309</f>
        <v>-4.0872744126192996E-2</v>
      </c>
      <c r="F2309" s="2">
        <f>'Moving Avg'!D2309</f>
        <v>5.4703200000000001</v>
      </c>
      <c r="G2309" s="2">
        <f>'Moving Avg'!F2309</f>
        <v>5.4549099999999981</v>
      </c>
      <c r="H2309" s="2">
        <f>'Moving Avg'!G2309</f>
        <v>5.4699740000000023</v>
      </c>
      <c r="I2309" s="2">
        <f>'Moving Avg'!H2309</f>
        <v>5.1233745000000042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5.4086999999999996</v>
      </c>
      <c r="C2310" s="2">
        <f>RSI!I2310</f>
        <v>43.552921092751831</v>
      </c>
      <c r="D2310" s="2">
        <f>MACD!E2310</f>
        <v>-8.2214405867722107E-3</v>
      </c>
      <c r="E2310" s="2">
        <f>MACD!F2310</f>
        <v>-3.4342483418308839E-2</v>
      </c>
      <c r="F2310" s="2">
        <f>'Moving Avg'!D2310</f>
        <v>5.4566199999999991</v>
      </c>
      <c r="G2310" s="2">
        <f>'Moving Avg'!F2310</f>
        <v>5.4617549999999984</v>
      </c>
      <c r="H2310" s="2">
        <f>'Moving Avg'!G2310</f>
        <v>5.4672360000000024</v>
      </c>
      <c r="I2310" s="2">
        <f>'Moving Avg'!H2310</f>
        <v>5.1301075000000047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</row>
    <row r="2311" spans="1:12" ht="13.5" x14ac:dyDescent="0.25">
      <c r="A2311" s="3">
        <f>RSI!A2311</f>
        <v>45365</v>
      </c>
      <c r="B2311" s="2">
        <f>RSI!B2311</f>
        <v>5.4086999999999996</v>
      </c>
      <c r="C2311" s="2">
        <f>RSI!I2311</f>
        <v>43.552921092751831</v>
      </c>
      <c r="D2311" s="2">
        <f>MACD!E2311</f>
        <v>8.6774109032878854E-3</v>
      </c>
      <c r="E2311" s="2">
        <f>MACD!F2311</f>
        <v>-2.5738504553989495E-2</v>
      </c>
      <c r="F2311" s="2">
        <f>'Moving Avg'!D2311</f>
        <v>5.4463600000000003</v>
      </c>
      <c r="G2311" s="2">
        <f>'Moving Avg'!F2311</f>
        <v>5.4626099999999989</v>
      </c>
      <c r="H2311" s="2">
        <f>'Moving Avg'!G2311</f>
        <v>5.4648400000000041</v>
      </c>
      <c r="I2311" s="2">
        <f>'Moving Avg'!H2311</f>
        <v>5.1358805000000052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5.3916000000000004</v>
      </c>
      <c r="C2312" s="2">
        <f>RSI!I2312</f>
        <v>41.643702158728388</v>
      </c>
      <c r="D2312" s="2">
        <f>MACD!E2312</f>
        <v>1.7963663086062454E-2</v>
      </c>
      <c r="E2312" s="2">
        <f>MACD!F2312</f>
        <v>-1.6998071025979108E-2</v>
      </c>
      <c r="F2312" s="2">
        <f>'Moving Avg'!D2312</f>
        <v>5.4326799999999995</v>
      </c>
      <c r="G2312" s="2">
        <f>'Moving Avg'!F2312</f>
        <v>5.4681749999999987</v>
      </c>
      <c r="H2312" s="2">
        <f>'Moving Avg'!G2312</f>
        <v>5.4614180000000037</v>
      </c>
      <c r="I2312" s="2">
        <f>'Moving Avg'!H2312</f>
        <v>5.1414570000000053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5.5541999999999998</v>
      </c>
      <c r="C2313" s="2">
        <f>RSI!I2313</f>
        <v>59.723664120390971</v>
      </c>
      <c r="D2313" s="2">
        <f>MACD!E2313</f>
        <v>1.2837351684121145E-2</v>
      </c>
      <c r="E2313" s="2">
        <f>MACD!F2313</f>
        <v>-1.1030986483959058E-2</v>
      </c>
      <c r="F2313" s="2">
        <f>'Moving Avg'!D2313</f>
        <v>5.44808</v>
      </c>
      <c r="G2313" s="2">
        <f>'Moving Avg'!F2313</f>
        <v>5.4724549999999983</v>
      </c>
      <c r="H2313" s="2">
        <f>'Moving Avg'!G2313</f>
        <v>5.4629580000000031</v>
      </c>
      <c r="I2313" s="2">
        <f>'Moving Avg'!H2313</f>
        <v>5.1481790000000043</v>
      </c>
      <c r="J2313" s="6" t="str">
        <f>OBV!F2313</f>
        <v>BULLISH</v>
      </c>
      <c r="K2313" s="6" t="str">
        <f>OBV!G2313</f>
        <v>NEUTRAL</v>
      </c>
      <c r="L2313" s="6" t="str">
        <f>OBV!H2313</f>
        <v>CONFIRMED BULLISH</v>
      </c>
    </row>
    <row r="2314" spans="1:12" ht="13.5" x14ac:dyDescent="0.25">
      <c r="A2314" s="3">
        <f>RSI!A2314</f>
        <v>45370</v>
      </c>
      <c r="B2314" s="2">
        <f>RSI!B2314</f>
        <v>5.5198999999999998</v>
      </c>
      <c r="C2314" s="2">
        <f>RSI!I2314</f>
        <v>55.796534227004415</v>
      </c>
      <c r="D2314" s="2">
        <f>MACD!E2314</f>
        <v>1.0434830196171418E-2</v>
      </c>
      <c r="E2314" s="2">
        <f>MACD!F2314</f>
        <v>-6.7378231479329632E-3</v>
      </c>
      <c r="F2314" s="2">
        <f>'Moving Avg'!D2314</f>
        <v>5.4566199999999991</v>
      </c>
      <c r="G2314" s="2">
        <f>'Moving Avg'!F2314</f>
        <v>5.4745899999999992</v>
      </c>
      <c r="H2314" s="2">
        <f>'Moving Avg'!G2314</f>
        <v>5.4638120000000026</v>
      </c>
      <c r="I2314" s="2">
        <f>'Moving Avg'!H2314</f>
        <v>5.1543605000000063</v>
      </c>
      <c r="J2314" s="6" t="str">
        <f>OBV!F2314</f>
        <v>BEARISH</v>
      </c>
      <c r="K2314" s="6" t="str">
        <f>OBV!G2314</f>
        <v>NEUTRAL</v>
      </c>
      <c r="L2314" s="6" t="str">
        <f>OBV!H2314</f>
        <v>BEARISH DIVERGENCE</v>
      </c>
    </row>
    <row r="2315" spans="1:12" ht="13.5" x14ac:dyDescent="0.25">
      <c r="A2315" s="3">
        <f>RSI!A2315</f>
        <v>45372</v>
      </c>
      <c r="B2315" s="2">
        <f>RSI!B2315</f>
        <v>5.5799000000000003</v>
      </c>
      <c r="C2315" s="2">
        <f>RSI!I2315</f>
        <v>60.668569038989588</v>
      </c>
      <c r="D2315" s="2">
        <f>MACD!E2315</f>
        <v>2.2917170053711189E-3</v>
      </c>
      <c r="E2315" s="2">
        <f>MACD!F2315</f>
        <v>-4.9319151172721471E-3</v>
      </c>
      <c r="F2315" s="2">
        <f>'Moving Avg'!D2315</f>
        <v>5.4908600000000005</v>
      </c>
      <c r="G2315" s="2">
        <f>'Moving Avg'!F2315</f>
        <v>5.4805849999999987</v>
      </c>
      <c r="H2315" s="2">
        <f>'Moving Avg'!G2315</f>
        <v>5.4644980000000034</v>
      </c>
      <c r="I2315" s="2">
        <f>'Moving Avg'!H2315</f>
        <v>5.1609155000000051</v>
      </c>
      <c r="J2315" s="6" t="str">
        <f>OBV!F2315</f>
        <v>BULLISH</v>
      </c>
      <c r="K2315" s="6" t="str">
        <f>OBV!G2315</f>
        <v>NEUTRAL</v>
      </c>
      <c r="L2315" s="6" t="str">
        <f>OBV!H2315</f>
        <v>CONFIRMED BULLISH</v>
      </c>
    </row>
    <row r="2316" spans="1:12" ht="13.5" x14ac:dyDescent="0.25">
      <c r="A2316" s="3">
        <f>RSI!A2316</f>
        <v>45373</v>
      </c>
      <c r="B2316" s="2">
        <f>RSI!B2316</f>
        <v>5.5799000000000003</v>
      </c>
      <c r="C2316" s="2">
        <f>RSI!I2316</f>
        <v>60.668569038989588</v>
      </c>
      <c r="D2316" s="2">
        <f>MACD!E2316</f>
        <v>-7.9308556313568701E-3</v>
      </c>
      <c r="E2316" s="2">
        <f>MACD!F2316</f>
        <v>-5.5317032200890926E-3</v>
      </c>
      <c r="F2316" s="2">
        <f>'Moving Avg'!D2316</f>
        <v>5.5251000000000001</v>
      </c>
      <c r="G2316" s="2">
        <f>'Moving Avg'!F2316</f>
        <v>5.4865799999999982</v>
      </c>
      <c r="H2316" s="2">
        <f>'Moving Avg'!G2316</f>
        <v>5.4651840000000043</v>
      </c>
      <c r="I2316" s="2">
        <f>'Moving Avg'!H2316</f>
        <v>5.1681355000000062</v>
      </c>
      <c r="J2316" s="6" t="str">
        <f>OBV!F2316</f>
        <v>BULLISH</v>
      </c>
      <c r="K2316" s="6" t="str">
        <f>OBV!G2316</f>
        <v>NEUTRAL</v>
      </c>
      <c r="L2316" s="6" t="str">
        <f>OBV!H2316</f>
        <v>CONFIRMED BULLISH</v>
      </c>
    </row>
    <row r="2317" spans="1:12" ht="13.5" x14ac:dyDescent="0.25">
      <c r="A2317" s="3">
        <f>RSI!A2317</f>
        <v>45376</v>
      </c>
      <c r="B2317" s="2">
        <f>RSI!B2317</f>
        <v>5.5884</v>
      </c>
      <c r="C2317" s="2">
        <f>RSI!I2317</f>
        <v>61.368147828789297</v>
      </c>
      <c r="D2317" s="2">
        <f>MACD!E2317</f>
        <v>-1.784562501191278E-2</v>
      </c>
      <c r="E2317" s="2">
        <f>MACD!F2317</f>
        <v>-7.9944875784538315E-3</v>
      </c>
      <c r="F2317" s="2">
        <f>'Moving Avg'!D2317</f>
        <v>5.5644599999999995</v>
      </c>
      <c r="G2317" s="2">
        <f>'Moving Avg'!F2317</f>
        <v>5.4929999999999994</v>
      </c>
      <c r="H2317" s="2">
        <f>'Moving Avg'!G2317</f>
        <v>5.4658680000000031</v>
      </c>
      <c r="I2317" s="2">
        <f>'Moving Avg'!H2317</f>
        <v>5.1755085000000065</v>
      </c>
      <c r="J2317" s="6" t="str">
        <f>OBV!F2317</f>
        <v>BULLISH</v>
      </c>
      <c r="K2317" s="6" t="str">
        <f>OBV!G2317</f>
        <v>NEUTRAL</v>
      </c>
      <c r="L2317" s="6" t="str">
        <f>OBV!H2317</f>
        <v>CONFIRMED BULLISH</v>
      </c>
    </row>
    <row r="2318" spans="1:12" ht="13.5" x14ac:dyDescent="0.25">
      <c r="A2318" s="3">
        <f>RSI!A2318</f>
        <v>45377</v>
      </c>
      <c r="B2318" s="2">
        <f>RSI!B2318</f>
        <v>5.5541999999999998</v>
      </c>
      <c r="C2318" s="2">
        <f>RSI!I2318</f>
        <v>56.976903579767402</v>
      </c>
      <c r="D2318" s="2">
        <f>MACD!E2318</f>
        <v>-2.1693998458080621E-2</v>
      </c>
      <c r="E2318" s="2">
        <f>MACD!F2318</f>
        <v>-1.073438975437919E-2</v>
      </c>
      <c r="F2318" s="2">
        <f>'Moving Avg'!D2318</f>
        <v>5.5644599999999995</v>
      </c>
      <c r="G2318" s="2">
        <f>'Moving Avg'!F2318</f>
        <v>5.4977099999999988</v>
      </c>
      <c r="H2318" s="2">
        <f>'Moving Avg'!G2318</f>
        <v>5.4643280000000027</v>
      </c>
      <c r="I2318" s="2">
        <f>'Moving Avg'!H2318</f>
        <v>5.1826365000000063</v>
      </c>
      <c r="J2318" s="6" t="str">
        <f>OBV!F2318</f>
        <v>BEARISH</v>
      </c>
      <c r="K2318" s="6" t="str">
        <f>OBV!G2318</f>
        <v>NEUTRAL</v>
      </c>
      <c r="L2318" s="6" t="str">
        <f>OBV!H2318</f>
        <v>NEUTRAL</v>
      </c>
    </row>
    <row r="2319" spans="1:12" ht="13.5" x14ac:dyDescent="0.25">
      <c r="A2319" s="3">
        <f>RSI!A2319</f>
        <v>45378</v>
      </c>
      <c r="B2319" s="2">
        <f>RSI!B2319</f>
        <v>5.5884</v>
      </c>
      <c r="C2319" s="2">
        <f>RSI!I2319</f>
        <v>60.055062299242422</v>
      </c>
      <c r="D2319" s="2">
        <f>MACD!E2319</f>
        <v>-2.7872707016097564E-2</v>
      </c>
      <c r="E2319" s="2">
        <f>MACD!F2319</f>
        <v>-1.4162053206722865E-2</v>
      </c>
      <c r="F2319" s="2">
        <f>'Moving Avg'!D2319</f>
        <v>5.5781599999999996</v>
      </c>
      <c r="G2319" s="2">
        <f>'Moving Avg'!F2319</f>
        <v>5.5032699999999979</v>
      </c>
      <c r="H2319" s="2">
        <f>'Moving Avg'!G2319</f>
        <v>5.4634720000000012</v>
      </c>
      <c r="I2319" s="2">
        <f>'Moving Avg'!H2319</f>
        <v>5.1897510000000064</v>
      </c>
      <c r="J2319" s="6" t="str">
        <f>OBV!F2319</f>
        <v>BULLISH</v>
      </c>
      <c r="K2319" s="6" t="str">
        <f>OBV!G2319</f>
        <v>NEUTRAL</v>
      </c>
      <c r="L2319" s="6" t="str">
        <f>OBV!H2319</f>
        <v>CONFIRMED BULLISH</v>
      </c>
    </row>
    <row r="2320" spans="1:12" ht="13.5" x14ac:dyDescent="0.25">
      <c r="A2320" s="3">
        <f>RSI!A2320</f>
        <v>45379</v>
      </c>
      <c r="B2320" s="2">
        <f>RSI!B2320</f>
        <v>5.5799000000000003</v>
      </c>
      <c r="C2320" s="2">
        <f>RSI!I2320</f>
        <v>58.926622491897781</v>
      </c>
      <c r="D2320" s="2">
        <f>MACD!E2320</f>
        <v>-4.3572006233732807E-2</v>
      </c>
      <c r="E2320" s="2">
        <f>MACD!F2320</f>
        <v>-2.0044043812124858E-2</v>
      </c>
      <c r="F2320" s="2">
        <f>'Moving Avg'!D2320</f>
        <v>5.5781599999999996</v>
      </c>
      <c r="G2320" s="2">
        <f>'Moving Avg'!F2320</f>
        <v>5.5054099999999986</v>
      </c>
      <c r="H2320" s="2">
        <f>'Moving Avg'!G2320</f>
        <v>5.4621040000000027</v>
      </c>
      <c r="I2320" s="2">
        <f>'Moving Avg'!H2320</f>
        <v>5.1968230000000064</v>
      </c>
      <c r="J2320" s="6" t="str">
        <f>OBV!F2320</f>
        <v>BEARISH</v>
      </c>
      <c r="K2320" s="6" t="str">
        <f>OBV!G2320</f>
        <v>NEUTRAL</v>
      </c>
      <c r="L2320" s="6" t="str">
        <f>OBV!H2320</f>
        <v>NEUTRAL</v>
      </c>
    </row>
    <row r="2321" spans="1:12" ht="13.5" x14ac:dyDescent="0.25">
      <c r="A2321" s="3">
        <f>RSI!A2321</f>
        <v>45380</v>
      </c>
      <c r="B2321" s="2">
        <f>RSI!B2321</f>
        <v>5.5799000000000003</v>
      </c>
      <c r="C2321" s="2">
        <f>RSI!I2321</f>
        <v>58.926622491897781</v>
      </c>
      <c r="D2321" s="2">
        <f>MACD!E2321</f>
        <v>-5.7326477059700842E-2</v>
      </c>
      <c r="E2321" s="2">
        <f>MACD!F2321</f>
        <v>-2.7500530461640058E-2</v>
      </c>
      <c r="F2321" s="2">
        <f>'Moving Avg'!D2321</f>
        <v>5.5781600000000013</v>
      </c>
      <c r="G2321" s="2">
        <f>'Moving Avg'!F2321</f>
        <v>5.5075499999999975</v>
      </c>
      <c r="H2321" s="2">
        <f>'Moving Avg'!G2321</f>
        <v>5.4626180000000035</v>
      </c>
      <c r="I2321" s="2">
        <f>'Moving Avg'!H2321</f>
        <v>5.2033780000000061</v>
      </c>
      <c r="J2321" s="6" t="str">
        <f>OBV!F2321</f>
        <v>BEARISH</v>
      </c>
      <c r="K2321" s="6" t="str">
        <f>OBV!G2321</f>
        <v>NEUTRAL</v>
      </c>
      <c r="L2321" s="6" t="str">
        <f>OBV!H2321</f>
        <v>NEUTRAL</v>
      </c>
    </row>
    <row r="2322" spans="1:12" ht="13.5" x14ac:dyDescent="0.25">
      <c r="A2322" s="3">
        <f>RSI!A2322</f>
        <v>45383</v>
      </c>
      <c r="B2322" s="2">
        <f>RSI!B2322</f>
        <v>5.5712999999999999</v>
      </c>
      <c r="C2322" s="2">
        <f>RSI!I2322</f>
        <v>57.65541119860891</v>
      </c>
      <c r="D2322" s="2">
        <f>MACD!E2322</f>
        <v>-7.1394208025234995E-2</v>
      </c>
      <c r="E2322" s="2">
        <f>MACD!F2322</f>
        <v>-3.6279265974359043E-2</v>
      </c>
      <c r="F2322" s="2">
        <f>'Moving Avg'!D2322</f>
        <v>5.5747400000000003</v>
      </c>
      <c r="G2322" s="2">
        <f>'Moving Avg'!F2322</f>
        <v>5.5113999999999965</v>
      </c>
      <c r="H2322" s="2">
        <f>'Moving Avg'!G2322</f>
        <v>5.4631320000000043</v>
      </c>
      <c r="I2322" s="2">
        <f>'Moving Avg'!H2322</f>
        <v>5.2100010000000054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5.5627000000000004</v>
      </c>
      <c r="C2323" s="2">
        <f>RSI!I2323</f>
        <v>56.346359677347309</v>
      </c>
      <c r="D2323" s="2">
        <f>MACD!E2323</f>
        <v>-5.7997766952361474E-2</v>
      </c>
      <c r="E2323" s="2">
        <f>MACD!F2323</f>
        <v>-4.0622966169959529E-2</v>
      </c>
      <c r="F2323" s="2">
        <f>'Moving Avg'!D2323</f>
        <v>5.5764399999999998</v>
      </c>
      <c r="G2323" s="2">
        <f>'Moving Avg'!F2323</f>
        <v>5.5152499999999982</v>
      </c>
      <c r="H2323" s="2">
        <f>'Moving Avg'!G2323</f>
        <v>5.463816000000004</v>
      </c>
      <c r="I2323" s="2">
        <f>'Moving Avg'!H2323</f>
        <v>5.2167655000000055</v>
      </c>
      <c r="J2323" s="6" t="str">
        <f>OBV!F2323</f>
        <v>BEARISH</v>
      </c>
      <c r="K2323" s="6" t="str">
        <f>OBV!G2323</f>
        <v>NEUTRAL</v>
      </c>
      <c r="L2323" s="6" t="str">
        <f>OBV!H2323</f>
        <v>BEARISH DIVERGENCE</v>
      </c>
    </row>
    <row r="2324" spans="1:12" ht="13.5" x14ac:dyDescent="0.25">
      <c r="A2324" s="3">
        <f>RSI!A2324</f>
        <v>45385</v>
      </c>
      <c r="B2324" s="2">
        <f>RSI!B2324</f>
        <v>5.5970000000000004</v>
      </c>
      <c r="C2324" s="2">
        <f>RSI!I2324</f>
        <v>60.225225397095521</v>
      </c>
      <c r="D2324" s="2">
        <f>MACD!E2324</f>
        <v>-5.4755566488401186E-2</v>
      </c>
      <c r="E2324" s="2">
        <f>MACD!F2324</f>
        <v>-4.3449486233647867E-2</v>
      </c>
      <c r="F2324" s="2">
        <f>'Moving Avg'!D2324</f>
        <v>5.5781600000000005</v>
      </c>
      <c r="G2324" s="2">
        <f>'Moving Avg'!F2324</f>
        <v>5.5208149999999989</v>
      </c>
      <c r="H2324" s="2">
        <f>'Moving Avg'!G2324</f>
        <v>5.4651860000000037</v>
      </c>
      <c r="I2324" s="2">
        <f>'Moving Avg'!H2324</f>
        <v>5.2240710000000057</v>
      </c>
      <c r="J2324" s="6" t="str">
        <f>OBV!F2324</f>
        <v>BEARISH</v>
      </c>
      <c r="K2324" s="6" t="str">
        <f>OBV!G2324</f>
        <v>NEUTRAL</v>
      </c>
      <c r="L2324" s="6" t="str">
        <f>OBV!H2324</f>
        <v>BEARISH DIVERGENCE</v>
      </c>
    </row>
    <row r="2325" spans="1:12" ht="13.5" x14ac:dyDescent="0.25">
      <c r="A2325" s="3">
        <f>RSI!A2325</f>
        <v>45386</v>
      </c>
      <c r="B2325" s="2">
        <f>RSI!B2325</f>
        <v>5.5198999999999998</v>
      </c>
      <c r="C2325" s="2">
        <f>RSI!I2325</f>
        <v>49.564233462490577</v>
      </c>
      <c r="D2325" s="2">
        <f>MACD!E2325</f>
        <v>-3.7528138016769574E-2</v>
      </c>
      <c r="E2325" s="2">
        <f>MACD!F2325</f>
        <v>-4.2265216590272214E-2</v>
      </c>
      <c r="F2325" s="2">
        <f>'Moving Avg'!D2325</f>
        <v>5.56616</v>
      </c>
      <c r="G2325" s="2">
        <f>'Moving Avg'!F2325</f>
        <v>5.5229499999999989</v>
      </c>
      <c r="H2325" s="2">
        <f>'Moving Avg'!G2325</f>
        <v>5.4662120000000023</v>
      </c>
      <c r="I2325" s="2">
        <f>'Moving Avg'!H2325</f>
        <v>5.2313600000000067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5.4856999999999996</v>
      </c>
      <c r="C2326" s="2">
        <f>RSI!I2326</f>
        <v>45.699766710460231</v>
      </c>
      <c r="D2326" s="2">
        <f>MACD!E2326</f>
        <v>-2.0386099892080622E-2</v>
      </c>
      <c r="E2326" s="2">
        <f>MACD!F2326</f>
        <v>-3.7889393250633896E-2</v>
      </c>
      <c r="F2326" s="2">
        <f>'Moving Avg'!D2326</f>
        <v>5.5473200000000009</v>
      </c>
      <c r="G2326" s="2">
        <f>'Moving Avg'!F2326</f>
        <v>5.5242349999999991</v>
      </c>
      <c r="H2326" s="2">
        <f>'Moving Avg'!G2326</f>
        <v>5.4672380000000036</v>
      </c>
      <c r="I2326" s="2">
        <f>'Moving Avg'!H2326</f>
        <v>5.2381090000000059</v>
      </c>
      <c r="J2326" s="6" t="str">
        <f>OBV!F2326</f>
        <v>BEARISH</v>
      </c>
      <c r="K2326" s="6" t="str">
        <f>OBV!G2326</f>
        <v>WEAK</v>
      </c>
      <c r="L2326" s="6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5.5799000000000003</v>
      </c>
      <c r="C2327" s="2">
        <f>RSI!I2327</f>
        <v>55.89922073953683</v>
      </c>
      <c r="D2327" s="2">
        <f>MACD!E2327</f>
        <v>-1.1319989111859385E-2</v>
      </c>
      <c r="E2327" s="2">
        <f>MACD!F2327</f>
        <v>-3.2575512422878997E-2</v>
      </c>
      <c r="F2327" s="2">
        <f>'Moving Avg'!D2327</f>
        <v>5.5490400000000006</v>
      </c>
      <c r="G2327" s="2">
        <f>'Moving Avg'!F2327</f>
        <v>5.5302299999999986</v>
      </c>
      <c r="H2327" s="2">
        <f>'Moving Avg'!G2327</f>
        <v>5.4713460000000032</v>
      </c>
      <c r="I2327" s="2">
        <f>'Moving Avg'!H2327</f>
        <v>5.2455135000000066</v>
      </c>
      <c r="J2327" s="6" t="str">
        <f>OBV!F2327</f>
        <v>BEARISH</v>
      </c>
      <c r="K2327" s="6" t="str">
        <f>OBV!G2327</f>
        <v>WEAK</v>
      </c>
      <c r="L2327" s="6" t="str">
        <f>OBV!H2327</f>
        <v>BEARISH DIVERGENCE</v>
      </c>
    </row>
    <row r="2328" spans="1:12" ht="13.5" x14ac:dyDescent="0.25">
      <c r="A2328" s="3">
        <f>RSI!A2328</f>
        <v>45394</v>
      </c>
      <c r="B2328" s="2">
        <f>RSI!B2328</f>
        <v>5.9051</v>
      </c>
      <c r="C2328" s="2">
        <f>RSI!I2328</f>
        <v>74.032827901916562</v>
      </c>
      <c r="D2328" s="2">
        <f>MACD!E2328</f>
        <v>-3.334146939388738E-2</v>
      </c>
      <c r="E2328" s="2">
        <f>MACD!F2328</f>
        <v>-3.2728703817080679E-2</v>
      </c>
      <c r="F2328" s="2">
        <f>'Moving Avg'!D2328</f>
        <v>5.6175200000000007</v>
      </c>
      <c r="G2328" s="2">
        <f>'Moving Avg'!F2328</f>
        <v>5.5516249999999996</v>
      </c>
      <c r="H2328" s="2">
        <f>'Moving Avg'!G2328</f>
        <v>5.4819580000000032</v>
      </c>
      <c r="I2328" s="2">
        <f>'Moving Avg'!H2328</f>
        <v>5.2543960000000052</v>
      </c>
      <c r="J2328" s="6" t="str">
        <f>OBV!F2328</f>
        <v>BEARISH</v>
      </c>
      <c r="K2328" s="6" t="str">
        <f>OBV!G2328</f>
        <v>WEAK</v>
      </c>
      <c r="L2328" s="6" t="str">
        <f>OBV!H2328</f>
        <v>BEARISH DIVERGENCE</v>
      </c>
    </row>
    <row r="2329" spans="1:12" ht="13.5" x14ac:dyDescent="0.25">
      <c r="A2329" s="3">
        <f>RSI!A2329</f>
        <v>45397</v>
      </c>
      <c r="B2329" s="2">
        <f>RSI!B2329</f>
        <v>5.7766999999999999</v>
      </c>
      <c r="C2329" s="2">
        <f>RSI!I2329</f>
        <v>63.01532247985137</v>
      </c>
      <c r="D2329" s="2">
        <f>MACD!E2329</f>
        <v>-3.9441016972184606E-2</v>
      </c>
      <c r="E2329" s="2">
        <f>MACD!F2329</f>
        <v>-3.4071166448101466E-2</v>
      </c>
      <c r="F2329" s="2">
        <f>'Moving Avg'!D2329</f>
        <v>5.6534599999999999</v>
      </c>
      <c r="G2329" s="2">
        <f>'Moving Avg'!F2329</f>
        <v>5.5665999999999993</v>
      </c>
      <c r="H2329" s="2">
        <f>'Moving Avg'!G2329</f>
        <v>5.4881200000000039</v>
      </c>
      <c r="I2329" s="2">
        <f>'Moving Avg'!H2329</f>
        <v>5.262747500000005</v>
      </c>
      <c r="J2329" s="6" t="str">
        <f>OBV!F2329</f>
        <v>BEARISH</v>
      </c>
      <c r="K2329" s="6" t="str">
        <f>OBV!G2329</f>
        <v>WEAK</v>
      </c>
      <c r="L2329" s="6" t="str">
        <f>OBV!H2329</f>
        <v>BEARISH DIVERGENCE</v>
      </c>
    </row>
    <row r="2330" spans="1:12" ht="13.5" x14ac:dyDescent="0.25">
      <c r="A2330" s="3">
        <f>RSI!A2330</f>
        <v>45398</v>
      </c>
      <c r="B2330" s="2">
        <f>RSI!B2330</f>
        <v>5.7339000000000002</v>
      </c>
      <c r="C2330" s="2">
        <f>RSI!I2330</f>
        <v>59.819622284775875</v>
      </c>
      <c r="D2330" s="2">
        <f>MACD!E2330</f>
        <v>-4.40535853942432E-2</v>
      </c>
      <c r="E2330" s="2">
        <f>MACD!F2330</f>
        <v>-3.6067650237329815E-2</v>
      </c>
      <c r="F2330" s="2">
        <f>'Moving Avg'!D2330</f>
        <v>5.6962599999999997</v>
      </c>
      <c r="G2330" s="2">
        <f>'Moving Avg'!F2330</f>
        <v>5.582860000000001</v>
      </c>
      <c r="H2330" s="2">
        <f>'Moving Avg'!G2330</f>
        <v>5.493426000000003</v>
      </c>
      <c r="I2330" s="2">
        <f>'Moving Avg'!H2330</f>
        <v>5.2708850000000043</v>
      </c>
      <c r="J2330" s="6" t="str">
        <f>OBV!F2330</f>
        <v>BEARISH</v>
      </c>
      <c r="K2330" s="6" t="str">
        <f>OBV!G2330</f>
        <v>WEAK</v>
      </c>
      <c r="L2330" s="6" t="str">
        <f>OBV!H2330</f>
        <v>BEARISH DIVERGENCE</v>
      </c>
    </row>
    <row r="2331" spans="1:12" ht="13.5" x14ac:dyDescent="0.25">
      <c r="A2331" s="3">
        <f>RSI!A2331</f>
        <v>45399</v>
      </c>
      <c r="B2331" s="2">
        <f>RSI!B2331</f>
        <v>5.8023999999999996</v>
      </c>
      <c r="C2331" s="2">
        <f>RSI!I2331</f>
        <v>63.049401457242702</v>
      </c>
      <c r="D2331" s="2">
        <f>MACD!E2331</f>
        <v>-5.3994445720423556E-2</v>
      </c>
      <c r="E2331" s="2">
        <f>MACD!F2331</f>
        <v>-3.9653009333948566E-2</v>
      </c>
      <c r="F2331" s="2">
        <f>'Moving Avg'!D2331</f>
        <v>5.7595999999999989</v>
      </c>
      <c r="G2331" s="2">
        <f>'Moving Avg'!F2331</f>
        <v>5.602545000000001</v>
      </c>
      <c r="H2331" s="2">
        <f>'Moving Avg'!G2331</f>
        <v>5.501984000000002</v>
      </c>
      <c r="I2331" s="2">
        <f>'Moving Avg'!H2331</f>
        <v>5.2793650000000056</v>
      </c>
      <c r="J2331" s="6" t="str">
        <f>OBV!F2331</f>
        <v>BULLISH</v>
      </c>
      <c r="K2331" s="6" t="str">
        <f>OBV!G2331</f>
        <v>NEUTRAL</v>
      </c>
      <c r="L2331" s="6" t="str">
        <f>OBV!H2331</f>
        <v>CONFIRMED BULLISH</v>
      </c>
    </row>
    <row r="2332" spans="1:12" ht="13.5" x14ac:dyDescent="0.25">
      <c r="A2332" s="3">
        <f>RSI!A2332</f>
        <v>45400</v>
      </c>
      <c r="B2332" s="2">
        <f>RSI!B2332</f>
        <v>5.7766999999999999</v>
      </c>
      <c r="C2332" s="2">
        <f>RSI!I2332</f>
        <v>61.066111042580836</v>
      </c>
      <c r="D2332" s="2">
        <f>MACD!E2332</f>
        <v>-6.3122533489135435E-2</v>
      </c>
      <c r="E2332" s="2">
        <f>MACD!F2332</f>
        <v>-4.4346914164985943E-2</v>
      </c>
      <c r="F2332" s="2">
        <f>'Moving Avg'!D2332</f>
        <v>5.7989599999999992</v>
      </c>
      <c r="G2332" s="2">
        <f>'Moving Avg'!F2332</f>
        <v>5.6218000000000004</v>
      </c>
      <c r="H2332" s="2">
        <f>'Moving Avg'!G2332</f>
        <v>5.509686000000003</v>
      </c>
      <c r="I2332" s="2">
        <f>'Moving Avg'!H2332</f>
        <v>5.2871995000000052</v>
      </c>
      <c r="J2332" s="6" t="str">
        <f>OBV!F2332</f>
        <v>BEARISH</v>
      </c>
      <c r="K2332" s="6" t="str">
        <f>OBV!G2332</f>
        <v>NEUTRAL</v>
      </c>
      <c r="L2332" s="6" t="str">
        <f>OBV!H2332</f>
        <v>BEARISH DIVERGENCE</v>
      </c>
    </row>
    <row r="2333" spans="1:12" ht="13.5" x14ac:dyDescent="0.25">
      <c r="A2333" s="3">
        <f>RSI!A2333</f>
        <v>45401</v>
      </c>
      <c r="B2333" s="2">
        <f>RSI!B2333</f>
        <v>5.8536999999999999</v>
      </c>
      <c r="C2333" s="2">
        <f>RSI!I2333</f>
        <v>64.65361683595394</v>
      </c>
      <c r="D2333" s="2">
        <f>MACD!E2333</f>
        <v>-7.8922345461896803E-2</v>
      </c>
      <c r="E2333" s="2">
        <f>MACD!F2333</f>
        <v>-5.1262000424368112E-2</v>
      </c>
      <c r="F2333" s="2">
        <f>'Moving Avg'!D2333</f>
        <v>5.7886800000000003</v>
      </c>
      <c r="G2333" s="2">
        <f>'Moving Avg'!F2333</f>
        <v>5.6367750000000019</v>
      </c>
      <c r="H2333" s="2">
        <f>'Moving Avg'!G2333</f>
        <v>5.5180720000000019</v>
      </c>
      <c r="I2333" s="2">
        <f>'Moving Avg'!H2333</f>
        <v>5.2954190000000043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5.9051</v>
      </c>
      <c r="C2334" s="2">
        <f>RSI!I2334</f>
        <v>66.849513071789985</v>
      </c>
      <c r="D2334" s="2">
        <f>MACD!E2334</f>
        <v>-9.2248439224466239E-2</v>
      </c>
      <c r="E2334" s="2">
        <f>MACD!F2334</f>
        <v>-5.945928818438774E-2</v>
      </c>
      <c r="F2334" s="2">
        <f>'Moving Avg'!D2334</f>
        <v>5.8143600000000006</v>
      </c>
      <c r="G2334" s="2">
        <f>'Moving Avg'!F2334</f>
        <v>5.656035000000001</v>
      </c>
      <c r="H2334" s="2">
        <f>'Moving Avg'!G2334</f>
        <v>5.5271440000000034</v>
      </c>
      <c r="I2334" s="2">
        <f>'Moving Avg'!H2334</f>
        <v>5.3040800000000043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5.9051</v>
      </c>
      <c r="C2335" s="2">
        <f>RSI!I2335</f>
        <v>66.849513071789985</v>
      </c>
      <c r="D2335" s="2">
        <f>MACD!E2335</f>
        <v>-0.1170104962837506</v>
      </c>
      <c r="E2335" s="2">
        <f>MACD!F2335</f>
        <v>-7.0969529804260315E-2</v>
      </c>
      <c r="F2335" s="2">
        <f>'Moving Avg'!D2335</f>
        <v>5.8486000000000002</v>
      </c>
      <c r="G2335" s="2">
        <f>'Moving Avg'!F2335</f>
        <v>5.6722950000000019</v>
      </c>
      <c r="H2335" s="2">
        <f>'Moving Avg'!G2335</f>
        <v>5.5391260000000022</v>
      </c>
      <c r="I2335" s="2">
        <f>'Moving Avg'!H2335</f>
        <v>5.3127410000000044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</row>
    <row r="2336" spans="1:12" ht="13.5" x14ac:dyDescent="0.25">
      <c r="A2336" s="3">
        <f>RSI!A2336</f>
        <v>45406</v>
      </c>
      <c r="B2336" s="2">
        <f>RSI!B2336</f>
        <v>5.8194999999999997</v>
      </c>
      <c r="C2336" s="2">
        <f>RSI!I2336</f>
        <v>59.687571776985486</v>
      </c>
      <c r="D2336" s="2">
        <f>MACD!E2336</f>
        <v>-0.13838805670018317</v>
      </c>
      <c r="E2336" s="2">
        <f>MACD!F2336</f>
        <v>-8.4453235183444886E-2</v>
      </c>
      <c r="F2336" s="2">
        <f>'Moving Avg'!D2336</f>
        <v>5.8520200000000004</v>
      </c>
      <c r="G2336" s="2">
        <f>'Moving Avg'!F2336</f>
        <v>5.6842750000000022</v>
      </c>
      <c r="H2336" s="2">
        <f>'Moving Avg'!G2336</f>
        <v>5.5476840000000029</v>
      </c>
      <c r="I2336" s="2">
        <f>'Moving Avg'!H2336</f>
        <v>5.3211590000000051</v>
      </c>
      <c r="J2336" s="6" t="str">
        <f>OBV!F2336</f>
        <v>BEARISH</v>
      </c>
      <c r="K2336" s="6" t="str">
        <f>OBV!G2336</f>
        <v>NEUTRAL</v>
      </c>
      <c r="L2336" s="6" t="str">
        <f>OBV!H2336</f>
        <v>BEARISH DIVERGENCE</v>
      </c>
    </row>
    <row r="2337" spans="1:12" ht="13.5" x14ac:dyDescent="0.25">
      <c r="A2337" s="3">
        <f>RSI!A2337</f>
        <v>45407</v>
      </c>
      <c r="B2337" s="2">
        <f>RSI!B2337</f>
        <v>5.7339000000000002</v>
      </c>
      <c r="C2337" s="2">
        <f>RSI!I2337</f>
        <v>53.513386887461785</v>
      </c>
      <c r="D2337" s="2">
        <f>MACD!E2337</f>
        <v>-0.1365307258959616</v>
      </c>
      <c r="E2337" s="2">
        <f>MACD!F2337</f>
        <v>-9.4868733325948224E-2</v>
      </c>
      <c r="F2337" s="2">
        <f>'Moving Avg'!D2337</f>
        <v>5.8434600000000003</v>
      </c>
      <c r="G2337" s="2">
        <f>'Moving Avg'!F2337</f>
        <v>5.6915500000000021</v>
      </c>
      <c r="H2337" s="2">
        <f>'Moving Avg'!G2337</f>
        <v>5.5547020000000025</v>
      </c>
      <c r="I2337" s="2">
        <f>'Moving Avg'!H2337</f>
        <v>5.3291490000000046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5.7339000000000002</v>
      </c>
      <c r="C2338" s="2">
        <f>RSI!I2338</f>
        <v>53.513386887461785</v>
      </c>
      <c r="D2338" s="2">
        <f>MACD!E2338</f>
        <v>-8.5243863004950349E-2</v>
      </c>
      <c r="E2338" s="2">
        <f>MACD!F2338</f>
        <v>-9.2943759261748651E-2</v>
      </c>
      <c r="F2338" s="2">
        <f>'Moving Avg'!D2338</f>
        <v>5.8194999999999997</v>
      </c>
      <c r="G2338" s="2">
        <f>'Moving Avg'!F2338</f>
        <v>5.7005350000000021</v>
      </c>
      <c r="H2338" s="2">
        <f>'Moving Avg'!G2338</f>
        <v>5.5615480000000028</v>
      </c>
      <c r="I2338" s="2">
        <f>'Moving Avg'!H2338</f>
        <v>5.3371390000000032</v>
      </c>
      <c r="J2338" s="6" t="str">
        <f>OBV!F2338</f>
        <v>BEARISH</v>
      </c>
      <c r="K2338" s="6" t="str">
        <f>OBV!G2338</f>
        <v>WEAK</v>
      </c>
      <c r="L2338" s="6" t="str">
        <f>OBV!H2338</f>
        <v>CONFIRMED BEARISH</v>
      </c>
    </row>
    <row r="2339" spans="1:12" ht="13.5" x14ac:dyDescent="0.25">
      <c r="A2339" s="3">
        <f>RSI!A2339</f>
        <v>45411</v>
      </c>
      <c r="B2339" s="2">
        <f>RSI!B2339</f>
        <v>5.7339000000000002</v>
      </c>
      <c r="C2339" s="2">
        <f>RSI!I2339</f>
        <v>53.513386887461778</v>
      </c>
      <c r="D2339" s="2">
        <f>MACD!E2339</f>
        <v>-6.1893256888004622E-2</v>
      </c>
      <c r="E2339" s="2">
        <f>MACD!F2339</f>
        <v>-8.6733658786999845E-2</v>
      </c>
      <c r="F2339" s="2">
        <f>'Moving Avg'!D2339</f>
        <v>5.7852599999999992</v>
      </c>
      <c r="G2339" s="2">
        <f>'Moving Avg'!F2339</f>
        <v>5.707810000000002</v>
      </c>
      <c r="H2339" s="2">
        <f>'Moving Avg'!G2339</f>
        <v>5.5685660000000015</v>
      </c>
      <c r="I2339" s="2">
        <f>'Moving Avg'!H2339</f>
        <v>5.3454980000000036</v>
      </c>
      <c r="J2339" s="6" t="str">
        <f>OBV!F2339</f>
        <v>BEARISH</v>
      </c>
      <c r="K2339" s="6" t="str">
        <f>OBV!G2339</f>
        <v>WEAK</v>
      </c>
      <c r="L2339" s="6" t="str">
        <f>OBV!H2339</f>
        <v>CONFIRMED BEARISH</v>
      </c>
    </row>
    <row r="2340" spans="1:12" ht="13.5" x14ac:dyDescent="0.25">
      <c r="A2340" s="3">
        <f>RSI!A2340</f>
        <v>45412</v>
      </c>
      <c r="B2340" s="2">
        <f>RSI!B2340</f>
        <v>5.7252999999999998</v>
      </c>
      <c r="C2340" s="2">
        <f>RSI!I2340</f>
        <v>52.8276839234344</v>
      </c>
      <c r="D2340" s="2">
        <f>MACD!E2340</f>
        <v>-4.8353115264894164E-2</v>
      </c>
      <c r="E2340" s="2">
        <f>MACD!F2340</f>
        <v>-7.9057550082578712E-2</v>
      </c>
      <c r="F2340" s="2">
        <f>'Moving Avg'!D2340</f>
        <v>5.7492999999999999</v>
      </c>
      <c r="G2340" s="2">
        <f>'Moving Avg'!F2340</f>
        <v>5.7150800000000022</v>
      </c>
      <c r="H2340" s="2">
        <f>'Moving Avg'!G2340</f>
        <v>5.5776360000000018</v>
      </c>
      <c r="I2340" s="2">
        <f>'Moving Avg'!H2340</f>
        <v>5.3538140000000034</v>
      </c>
      <c r="J2340" s="6" t="str">
        <f>OBV!F2340</f>
        <v>BEARISH</v>
      </c>
      <c r="K2340" s="6" t="str">
        <f>OBV!G2340</f>
        <v>WEAK</v>
      </c>
      <c r="L2340" s="6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5.8623000000000003</v>
      </c>
      <c r="C2341" s="2">
        <f>RSI!I2341</f>
        <v>61.328673071195716</v>
      </c>
      <c r="D2341" s="2">
        <f>MACD!E2341</f>
        <v>-3.6705390457444587E-2</v>
      </c>
      <c r="E2341" s="2">
        <f>MACD!F2341</f>
        <v>-7.0587118157551892E-2</v>
      </c>
      <c r="F2341" s="2">
        <f>'Moving Avg'!D2341</f>
        <v>5.7578600000000009</v>
      </c>
      <c r="G2341" s="2">
        <f>'Moving Avg'!F2341</f>
        <v>5.7292000000000014</v>
      </c>
      <c r="H2341" s="2">
        <f>'Moving Avg'!G2341</f>
        <v>5.5870500000000023</v>
      </c>
      <c r="I2341" s="2">
        <f>'Moving Avg'!H2341</f>
        <v>5.3624460000000047</v>
      </c>
      <c r="J2341" s="6" t="str">
        <f>OBV!F2341</f>
        <v>BEARISH</v>
      </c>
      <c r="K2341" s="6" t="str">
        <f>OBV!G2341</f>
        <v>NEUTRAL</v>
      </c>
      <c r="L2341" s="6" t="str">
        <f>OBV!H2341</f>
        <v>BEARISH DIVERGENCE</v>
      </c>
    </row>
    <row r="2342" spans="1:12" ht="13.5" x14ac:dyDescent="0.25">
      <c r="A2342" s="3">
        <f>RSI!A2342</f>
        <v>45415</v>
      </c>
      <c r="B2342" s="2">
        <f>RSI!B2342</f>
        <v>5.8109000000000002</v>
      </c>
      <c r="C2342" s="2">
        <f>RSI!I2342</f>
        <v>57.166223365614762</v>
      </c>
      <c r="D2342" s="2">
        <f>MACD!E2342</f>
        <v>-2.7990444919328894E-2</v>
      </c>
      <c r="E2342" s="2">
        <f>MACD!F2342</f>
        <v>-6.2067783509907298E-2</v>
      </c>
      <c r="F2342" s="2">
        <f>'Moving Avg'!D2342</f>
        <v>5.7732600000000005</v>
      </c>
      <c r="G2342" s="2">
        <f>'Moving Avg'!F2342</f>
        <v>5.7411800000000017</v>
      </c>
      <c r="H2342" s="2">
        <f>'Moving Avg'!G2342</f>
        <v>5.5976620000000024</v>
      </c>
      <c r="I2342" s="2">
        <f>'Moving Avg'!H2342</f>
        <v>5.3708210000000038</v>
      </c>
      <c r="J2342" s="6" t="str">
        <f>OBV!F2342</f>
        <v>BEARISH</v>
      </c>
      <c r="K2342" s="6" t="str">
        <f>OBV!G2342</f>
        <v>NEUTRAL</v>
      </c>
      <c r="L2342" s="6" t="str">
        <f>OBV!H2342</f>
        <v>BEARISH DIVERGENCE</v>
      </c>
    </row>
    <row r="2343" spans="1:12" ht="13.5" x14ac:dyDescent="0.25">
      <c r="A2343" s="3">
        <f>RSI!A2343</f>
        <v>45418</v>
      </c>
      <c r="B2343" s="2">
        <f>RSI!B2343</f>
        <v>5.7766999999999999</v>
      </c>
      <c r="C2343" s="2">
        <f>RSI!I2343</f>
        <v>54.514983705232417</v>
      </c>
      <c r="D2343" s="2">
        <f>MACD!E2343</f>
        <v>-6.8537731168811789E-3</v>
      </c>
      <c r="E2343" s="2">
        <f>MACD!F2343</f>
        <v>-5.1024981431302074E-2</v>
      </c>
      <c r="F2343" s="2">
        <f>'Moving Avg'!D2343</f>
        <v>5.7818200000000006</v>
      </c>
      <c r="G2343" s="2">
        <f>'Moving Avg'!F2343</f>
        <v>5.7518800000000017</v>
      </c>
      <c r="H2343" s="2">
        <f>'Moving Avg'!G2343</f>
        <v>5.6038240000000021</v>
      </c>
      <c r="I2343" s="2">
        <f>'Moving Avg'!H2343</f>
        <v>5.3790250000000022</v>
      </c>
      <c r="J2343" s="6" t="str">
        <f>OBV!F2343</f>
        <v>BEARISH</v>
      </c>
      <c r="K2343" s="6" t="str">
        <f>OBV!G2343</f>
        <v>NEUTRAL</v>
      </c>
      <c r="L2343" s="6" t="str">
        <f>OBV!H2343</f>
        <v>BEARISH DIVERGENCE</v>
      </c>
    </row>
    <row r="2344" spans="1:12" ht="13.5" x14ac:dyDescent="0.25">
      <c r="A2344" s="3">
        <f>RSI!A2344</f>
        <v>45419</v>
      </c>
      <c r="B2344" s="2">
        <f>RSI!B2344</f>
        <v>5.7766999999999999</v>
      </c>
      <c r="C2344" s="2">
        <f>RSI!I2344</f>
        <v>54.514983705232417</v>
      </c>
      <c r="D2344" s="2">
        <f>MACD!E2344</f>
        <v>1.8569588245341606E-2</v>
      </c>
      <c r="E2344" s="2">
        <f>MACD!F2344</f>
        <v>-3.7106067495973338E-2</v>
      </c>
      <c r="F2344" s="2">
        <f>'Moving Avg'!D2344</f>
        <v>5.790379999999999</v>
      </c>
      <c r="G2344" s="2">
        <f>'Moving Avg'!F2344</f>
        <v>5.7608650000000017</v>
      </c>
      <c r="H2344" s="2">
        <f>'Moving Avg'!G2344</f>
        <v>5.6098140000000027</v>
      </c>
      <c r="I2344" s="2">
        <f>'Moving Avg'!H2344</f>
        <v>5.3872290000000023</v>
      </c>
      <c r="J2344" s="6" t="str">
        <f>OBV!F2344</f>
        <v>BEARISH</v>
      </c>
      <c r="K2344" s="6" t="str">
        <f>OBV!G2344</f>
        <v>NEUTRAL</v>
      </c>
      <c r="L2344" s="6" t="str">
        <f>OBV!H2344</f>
        <v>BEARISH DIVERGENCE</v>
      </c>
    </row>
    <row r="2345" spans="1:12" ht="13.5" x14ac:dyDescent="0.25">
      <c r="A2345" s="3">
        <f>RSI!A2345</f>
        <v>45420</v>
      </c>
      <c r="B2345" s="2">
        <f>RSI!B2345</f>
        <v>5.7339000000000002</v>
      </c>
      <c r="C2345" s="2">
        <f>RSI!I2345</f>
        <v>51.076865877366117</v>
      </c>
      <c r="D2345" s="2">
        <f>MACD!E2345</f>
        <v>4.2910175201551937E-2</v>
      </c>
      <c r="E2345" s="2">
        <f>MACD!F2345</f>
        <v>-2.1102818956468282E-2</v>
      </c>
      <c r="F2345" s="2">
        <f>'Moving Avg'!D2345</f>
        <v>5.7920999999999996</v>
      </c>
      <c r="G2345" s="2">
        <f>'Moving Avg'!F2345</f>
        <v>5.7715650000000007</v>
      </c>
      <c r="H2345" s="2">
        <f>'Moving Avg'!G2345</f>
        <v>5.6152920000000019</v>
      </c>
      <c r="I2345" s="2">
        <f>'Moving Avg'!H2345</f>
        <v>5.3945170000000005</v>
      </c>
      <c r="J2345" s="6" t="str">
        <f>OBV!F2345</f>
        <v>BEARISH</v>
      </c>
      <c r="K2345" s="6" t="str">
        <f>OBV!G2345</f>
        <v>NEUTRAL</v>
      </c>
      <c r="L2345" s="6" t="str">
        <f>OBV!H2345</f>
        <v>BEARISH DIVERGENCE</v>
      </c>
    </row>
    <row r="2346" spans="1:12" ht="13.5" x14ac:dyDescent="0.25">
      <c r="A2346" s="3">
        <f>RSI!A2346</f>
        <v>45421</v>
      </c>
      <c r="B2346" s="2">
        <f>RSI!B2346</f>
        <v>5.8623000000000003</v>
      </c>
      <c r="C2346" s="2">
        <f>RSI!I2346</f>
        <v>59.357937600315331</v>
      </c>
      <c r="D2346" s="2">
        <f>MACD!E2346</f>
        <v>4.0762086062383851E-2</v>
      </c>
      <c r="E2346" s="2">
        <f>MACD!F2346</f>
        <v>-8.7298379526978553E-3</v>
      </c>
      <c r="F2346" s="2">
        <f>'Moving Avg'!D2346</f>
        <v>5.7920999999999996</v>
      </c>
      <c r="G2346" s="2">
        <f>'Moving Avg'!F2346</f>
        <v>5.790395000000002</v>
      </c>
      <c r="H2346" s="2">
        <f>'Moving Avg'!G2346</f>
        <v>5.6233380000000022</v>
      </c>
      <c r="I2346" s="2">
        <f>'Moving Avg'!H2346</f>
        <v>5.4011915000000013</v>
      </c>
      <c r="J2346" s="6" t="str">
        <f>OBV!F2346</f>
        <v>BEARISH</v>
      </c>
      <c r="K2346" s="6" t="str">
        <f>OBV!G2346</f>
        <v>NEUTRAL</v>
      </c>
      <c r="L2346" s="6" t="str">
        <f>OBV!H2346</f>
        <v>NEUTRAL</v>
      </c>
    </row>
    <row r="2347" spans="1:12" ht="13.5" x14ac:dyDescent="0.25">
      <c r="A2347" s="3">
        <f>RSI!A2347</f>
        <v>45422</v>
      </c>
      <c r="B2347" s="2">
        <f>RSI!B2347</f>
        <v>5.8109000000000002</v>
      </c>
      <c r="C2347" s="2">
        <f>RSI!I2347</f>
        <v>55.321060303321914</v>
      </c>
      <c r="D2347" s="2">
        <f>MACD!E2347</f>
        <v>2.8765012394234013E-2</v>
      </c>
      <c r="E2347" s="2">
        <f>MACD!F2347</f>
        <v>-1.2308678833114822E-3</v>
      </c>
      <c r="F2347" s="2">
        <f>'Moving Avg'!D2347</f>
        <v>5.7921000000000005</v>
      </c>
      <c r="G2347" s="2">
        <f>'Moving Avg'!F2347</f>
        <v>5.8019450000000017</v>
      </c>
      <c r="H2347" s="2">
        <f>'Moving Avg'!G2347</f>
        <v>5.6303560000000017</v>
      </c>
      <c r="I2347" s="2">
        <f>'Moving Avg'!H2347</f>
        <v>5.4062795000000001</v>
      </c>
      <c r="J2347" s="6" t="str">
        <f>OBV!F2347</f>
        <v>BULLISH</v>
      </c>
      <c r="K2347" s="6" t="str">
        <f>OBV!G2347</f>
        <v>NEUTRAL</v>
      </c>
      <c r="L2347" s="6" t="str">
        <f>OBV!H2347</f>
        <v>NEUTRAL</v>
      </c>
    </row>
    <row r="2348" spans="1:12" ht="13.5" x14ac:dyDescent="0.25">
      <c r="A2348" s="3">
        <f>RSI!A2348</f>
        <v>45425</v>
      </c>
      <c r="B2348" s="2">
        <f>RSI!B2348</f>
        <v>5.9051</v>
      </c>
      <c r="C2348" s="2">
        <f>RSI!I2348</f>
        <v>60.608460335153637</v>
      </c>
      <c r="D2348" s="2">
        <f>MACD!E2348</f>
        <v>1.1182518638340966E-2</v>
      </c>
      <c r="E2348" s="2">
        <f>MACD!F2348</f>
        <v>1.2518094210190076E-3</v>
      </c>
      <c r="F2348" s="2">
        <f>'Moving Avg'!D2348</f>
        <v>5.8177800000000008</v>
      </c>
      <c r="G2348" s="2">
        <f>'Moving Avg'!F2348</f>
        <v>5.8019450000000017</v>
      </c>
      <c r="H2348" s="2">
        <f>'Moving Avg'!G2348</f>
        <v>5.6392580000000017</v>
      </c>
      <c r="I2348" s="2">
        <f>'Moving Avg'!H2348</f>
        <v>5.4104355000000002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</row>
    <row r="2349" spans="1:12" ht="13.5" x14ac:dyDescent="0.25">
      <c r="A2349" s="3">
        <f>RSI!A2349</f>
        <v>45426</v>
      </c>
      <c r="B2349" s="2">
        <f>RSI!B2349</f>
        <v>5.9051</v>
      </c>
      <c r="C2349" s="2">
        <f>RSI!I2349</f>
        <v>60.60846033515363</v>
      </c>
      <c r="D2349" s="2">
        <f>MACD!E2349</f>
        <v>-4.6713726933509392E-3</v>
      </c>
      <c r="E2349" s="2">
        <f>MACD!F2349</f>
        <v>6.7172998145018244E-5</v>
      </c>
      <c r="F2349" s="2">
        <f>'Moving Avg'!D2349</f>
        <v>5.8434600000000003</v>
      </c>
      <c r="G2349" s="2">
        <f>'Moving Avg'!F2349</f>
        <v>5.8083650000000011</v>
      </c>
      <c r="H2349" s="2">
        <f>'Moving Avg'!G2349</f>
        <v>5.6478160000000015</v>
      </c>
      <c r="I2349" s="2">
        <f>'Moving Avg'!H2349</f>
        <v>5.4130774999999991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</row>
    <row r="2350" spans="1:12" ht="13.5" x14ac:dyDescent="0.25">
      <c r="A2350" s="3">
        <f>RSI!A2350</f>
        <v>45427</v>
      </c>
      <c r="B2350" s="2">
        <f>RSI!B2350</f>
        <v>5.8194999999999997</v>
      </c>
      <c r="C2350" s="2">
        <f>RSI!I2350</f>
        <v>53.887661762970104</v>
      </c>
      <c r="D2350" s="2">
        <f>MACD!E2350</f>
        <v>-1.3972610942472485E-2</v>
      </c>
      <c r="E2350" s="2">
        <f>MACD!F2350</f>
        <v>-2.7407837899784825E-3</v>
      </c>
      <c r="F2350" s="2">
        <f>'Moving Avg'!D2350</f>
        <v>5.8605800000000006</v>
      </c>
      <c r="G2350" s="2">
        <f>'Moving Avg'!F2350</f>
        <v>5.8126450000000016</v>
      </c>
      <c r="H2350" s="2">
        <f>'Moving Avg'!G2350</f>
        <v>5.6534640000000014</v>
      </c>
      <c r="I2350" s="2">
        <f>'Moving Avg'!H2350</f>
        <v>5.4149219999999989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</row>
    <row r="2351" spans="1:12" ht="13.5" x14ac:dyDescent="0.25">
      <c r="A2351" s="3">
        <f>RSI!A2351</f>
        <v>45428</v>
      </c>
      <c r="B2351" s="2">
        <f>RSI!B2351</f>
        <v>5.8280000000000003</v>
      </c>
      <c r="C2351" s="2">
        <f>RSI!I2351</f>
        <v>54.428061310481787</v>
      </c>
      <c r="D2351" s="2">
        <f>MACD!E2351</f>
        <v>-1.7268846596767418E-3</v>
      </c>
      <c r="E2351" s="2">
        <f>MACD!F2351</f>
        <v>-2.5380039639181346E-3</v>
      </c>
      <c r="F2351" s="2">
        <f>'Moving Avg'!D2351</f>
        <v>5.8537200000000009</v>
      </c>
      <c r="G2351" s="2">
        <f>'Moving Avg'!F2351</f>
        <v>5.813925000000002</v>
      </c>
      <c r="H2351" s="2">
        <f>'Moving Avg'!G2351</f>
        <v>5.659282000000001</v>
      </c>
      <c r="I2351" s="2">
        <f>'Moving Avg'!H2351</f>
        <v>5.4170674999999981</v>
      </c>
      <c r="J2351" s="6" t="str">
        <f>OBV!F2351</f>
        <v>BULLISH</v>
      </c>
      <c r="K2351" s="6" t="str">
        <f>OBV!G2351</f>
        <v>NEUTRAL</v>
      </c>
      <c r="L2351" s="6" t="str">
        <f>OBV!H2351</f>
        <v>BULLISH DIVERGENCE</v>
      </c>
    </row>
    <row r="2352" spans="1:12" ht="13.5" x14ac:dyDescent="0.25">
      <c r="A2352" s="3">
        <f>RSI!A2352</f>
        <v>45429</v>
      </c>
      <c r="B2352" s="2">
        <f>RSI!B2352</f>
        <v>5.8109000000000002</v>
      </c>
      <c r="C2352" s="2">
        <f>RSI!I2352</f>
        <v>53.080360275327436</v>
      </c>
      <c r="D2352" s="2">
        <f>MACD!E2352</f>
        <v>1.6368824810850668E-3</v>
      </c>
      <c r="E2352" s="2">
        <f>MACD!F2352</f>
        <v>-1.7030266749174944E-3</v>
      </c>
      <c r="F2352" s="2">
        <f>'Moving Avg'!D2352</f>
        <v>5.85372</v>
      </c>
      <c r="G2352" s="2">
        <f>'Moving Avg'!F2352</f>
        <v>5.8156350000000012</v>
      </c>
      <c r="H2352" s="2">
        <f>'Moving Avg'!G2352</f>
        <v>5.6656140000000006</v>
      </c>
      <c r="I2352" s="2">
        <f>'Moving Avg'!H2352</f>
        <v>5.4191274999999983</v>
      </c>
      <c r="J2352" s="6" t="str">
        <f>OBV!F2352</f>
        <v>BULLISH</v>
      </c>
      <c r="K2352" s="6" t="str">
        <f>OBV!G2352</f>
        <v>NEUTRAL</v>
      </c>
      <c r="L2352" s="6" t="str">
        <f>OBV!H2352</f>
        <v>NEUTRAL</v>
      </c>
    </row>
    <row r="2353" spans="1:12" ht="13.5" x14ac:dyDescent="0.25">
      <c r="A2353" s="3">
        <f>RSI!A2353</f>
        <v>45432</v>
      </c>
      <c r="B2353" s="2">
        <f>RSI!B2353</f>
        <v>5.9051</v>
      </c>
      <c r="C2353" s="2">
        <f>RSI!I2353</f>
        <v>59.0898940054172</v>
      </c>
      <c r="D2353" s="2">
        <f>MACD!E2353</f>
        <v>-7.9856575936014806E-3</v>
      </c>
      <c r="E2353" s="2">
        <f>MACD!F2353</f>
        <v>-2.9595528586542916E-3</v>
      </c>
      <c r="F2353" s="2">
        <f>'Moving Avg'!D2353</f>
        <v>5.85372</v>
      </c>
      <c r="G2353" s="2">
        <f>'Moving Avg'!F2353</f>
        <v>5.8182050000000007</v>
      </c>
      <c r="H2353" s="2">
        <f>'Moving Avg'!G2353</f>
        <v>5.6740020000000007</v>
      </c>
      <c r="I2353" s="2">
        <f>'Moving Avg'!H2353</f>
        <v>5.4218434999999978</v>
      </c>
      <c r="J2353" s="6" t="str">
        <f>OBV!F2353</f>
        <v>BULLISH</v>
      </c>
      <c r="K2353" s="6" t="str">
        <f>OBV!G2353</f>
        <v>NEUTRAL</v>
      </c>
      <c r="L2353" s="6" t="str">
        <f>OBV!H2353</f>
        <v>NEUTRAL</v>
      </c>
    </row>
    <row r="2354" spans="1:12" ht="13.5" x14ac:dyDescent="0.25">
      <c r="A2354" s="3">
        <f>RSI!A2354</f>
        <v>45433</v>
      </c>
      <c r="B2354" s="2">
        <f>RSI!B2354</f>
        <v>6.1618000000000004</v>
      </c>
      <c r="C2354" s="2">
        <f>RSI!I2354</f>
        <v>70.266160530653679</v>
      </c>
      <c r="D2354" s="2">
        <f>MACD!E2354</f>
        <v>-3.5911742750764475E-2</v>
      </c>
      <c r="E2354" s="2">
        <f>MACD!F2354</f>
        <v>-9.5499908370763296E-3</v>
      </c>
      <c r="F2354" s="2">
        <f>'Moving Avg'!D2354</f>
        <v>5.9050600000000006</v>
      </c>
      <c r="G2354" s="2">
        <f>'Moving Avg'!F2354</f>
        <v>5.8310400000000007</v>
      </c>
      <c r="H2354" s="2">
        <f>'Moving Avg'!G2354</f>
        <v>5.6875240000000016</v>
      </c>
      <c r="I2354" s="2">
        <f>'Moving Avg'!H2354</f>
        <v>5.4260274999999982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6.2987000000000002</v>
      </c>
      <c r="C2355" s="2">
        <f>RSI!I2355</f>
        <v>74.298739105156841</v>
      </c>
      <c r="D2355" s="2">
        <f>MACD!E2355</f>
        <v>-7.8495863683006206E-2</v>
      </c>
      <c r="E2355" s="2">
        <f>MACD!F2355</f>
        <v>-2.3339165406262307E-2</v>
      </c>
      <c r="F2355" s="2">
        <f>'Moving Avg'!D2355</f>
        <v>6.0008999999999997</v>
      </c>
      <c r="G2355" s="2">
        <f>'Moving Avg'!F2355</f>
        <v>5.8507200000000008</v>
      </c>
      <c r="H2355" s="2">
        <f>'Moving Avg'!G2355</f>
        <v>5.7039540000000022</v>
      </c>
      <c r="I2355" s="2">
        <f>'Moving Avg'!H2355</f>
        <v>5.4307479999999986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6.1703999999999999</v>
      </c>
      <c r="C2356" s="2">
        <f>RSI!I2356</f>
        <v>65.353198612975774</v>
      </c>
      <c r="D2356" s="2">
        <f>MACD!E2356</f>
        <v>-8.8143868815866888E-2</v>
      </c>
      <c r="E2356" s="2">
        <f>MACD!F2356</f>
        <v>-3.6300106088183223E-2</v>
      </c>
      <c r="F2356" s="2">
        <f>'Moving Avg'!D2356</f>
        <v>6.0693800000000007</v>
      </c>
      <c r="G2356" s="2">
        <f>'Moving Avg'!F2356</f>
        <v>5.868265000000001</v>
      </c>
      <c r="H2356" s="2">
        <f>'Moving Avg'!G2356</f>
        <v>5.7181620000000022</v>
      </c>
      <c r="I2356" s="2">
        <f>'Moving Avg'!H2356</f>
        <v>5.434273499999998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6.2473999999999998</v>
      </c>
      <c r="C2357" s="2">
        <f>RSI!I2357</f>
        <v>67.854649924982553</v>
      </c>
      <c r="D2357" s="2">
        <f>MACD!E2357</f>
        <v>-0.11182086578530637</v>
      </c>
      <c r="E2357" s="2">
        <f>MACD!F2357</f>
        <v>-5.1404258027607855E-2</v>
      </c>
      <c r="F2357" s="2">
        <f>'Moving Avg'!D2357</f>
        <v>6.1566799999999997</v>
      </c>
      <c r="G2357" s="2">
        <f>'Moving Avg'!F2357</f>
        <v>5.8939399999999997</v>
      </c>
      <c r="H2357" s="2">
        <f>'Moving Avg'!G2357</f>
        <v>5.7339100000000016</v>
      </c>
      <c r="I2357" s="2">
        <f>'Moving Avg'!H2357</f>
        <v>5.4378514999999981</v>
      </c>
      <c r="J2357" s="6" t="str">
        <f>OBV!F2357</f>
        <v>BULLISH</v>
      </c>
      <c r="K2357" s="6" t="str">
        <f>OBV!G2357</f>
        <v>STRONG</v>
      </c>
      <c r="L2357" s="6" t="str">
        <f>OBV!H2357</f>
        <v>CONFIRMED BULLISH</v>
      </c>
    </row>
    <row r="2358" spans="1:12" ht="13.5" x14ac:dyDescent="0.25">
      <c r="A2358" s="3">
        <f>RSI!A2358</f>
        <v>45439</v>
      </c>
      <c r="B2358" s="2">
        <f>RSI!B2358</f>
        <v>6.1959999999999997</v>
      </c>
      <c r="C2358" s="2">
        <f>RSI!I2358</f>
        <v>64.506613108754991</v>
      </c>
      <c r="D2358" s="2">
        <f>MACD!E2358</f>
        <v>-0.11577155155013585</v>
      </c>
      <c r="E2358" s="2">
        <f>MACD!F2358</f>
        <v>-6.4277716732113452E-2</v>
      </c>
      <c r="F2358" s="2">
        <f>'Moving Avg'!D2358</f>
        <v>6.2148599999999998</v>
      </c>
      <c r="G2358" s="2">
        <f>'Moving Avg'!F2358</f>
        <v>5.9170449999999999</v>
      </c>
      <c r="H2358" s="2">
        <f>'Moving Avg'!G2358</f>
        <v>5.7482860000000029</v>
      </c>
      <c r="I2358" s="2">
        <f>'Moving Avg'!H2358</f>
        <v>5.4415049999999976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5.8280000000000003</v>
      </c>
      <c r="C2359" s="2">
        <f>RSI!I2359</f>
        <v>46.729206665164448</v>
      </c>
      <c r="D2359" s="2">
        <f>MACD!E2359</f>
        <v>-9.3603324710043623E-2</v>
      </c>
      <c r="E2359" s="2">
        <f>MACD!F2359</f>
        <v>-7.0142838327699492E-2</v>
      </c>
      <c r="F2359" s="2">
        <f>'Moving Avg'!D2359</f>
        <v>6.1481000000000003</v>
      </c>
      <c r="G2359" s="2">
        <f>'Moving Avg'!F2359</f>
        <v>5.9217499999999994</v>
      </c>
      <c r="H2359" s="2">
        <f>'Moving Avg'!G2359</f>
        <v>5.755302000000003</v>
      </c>
      <c r="I2359" s="2">
        <f>'Moving Avg'!H2359</f>
        <v>5.4433184999999966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5.6055000000000001</v>
      </c>
      <c r="C2360" s="2">
        <f>RSI!I2360</f>
        <v>39.619661709148986</v>
      </c>
      <c r="D2360" s="2">
        <f>MACD!E2360</f>
        <v>-7.0977468072248584E-2</v>
      </c>
      <c r="E2360" s="2">
        <f>MACD!F2360</f>
        <v>-7.0309764276609316E-2</v>
      </c>
      <c r="F2360" s="2">
        <f>'Moving Avg'!D2360</f>
        <v>6.0094599999999989</v>
      </c>
      <c r="G2360" s="2">
        <f>'Moving Avg'!F2360</f>
        <v>5.9157599999999997</v>
      </c>
      <c r="H2360" s="2">
        <f>'Moving Avg'!G2360</f>
        <v>5.7592380000000025</v>
      </c>
      <c r="I2360" s="2">
        <f>'Moving Avg'!H2360</f>
        <v>5.4442039999999956</v>
      </c>
      <c r="J2360" s="6" t="str">
        <f>OBV!F2360</f>
        <v>BEARISH</v>
      </c>
      <c r="K2360" s="6" t="str">
        <f>OBV!G2360</f>
        <v>WEAK</v>
      </c>
      <c r="L2360" s="6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5.5198999999999998</v>
      </c>
      <c r="C2361" s="2">
        <f>RSI!I2361</f>
        <v>37.270326299409149</v>
      </c>
      <c r="D2361" s="2">
        <f>MACD!E2361</f>
        <v>-4.2354617793951554E-2</v>
      </c>
      <c r="E2361" s="2">
        <f>MACD!F2361</f>
        <v>-6.4718734980077769E-2</v>
      </c>
      <c r="F2361" s="2">
        <f>'Moving Avg'!D2361</f>
        <v>5.8793600000000001</v>
      </c>
      <c r="G2361" s="2">
        <f>'Moving Avg'!F2361</f>
        <v>5.8986400000000003</v>
      </c>
      <c r="H2361" s="2">
        <f>'Moving Avg'!G2361</f>
        <v>5.7614620000000025</v>
      </c>
      <c r="I2361" s="2">
        <f>'Moving Avg'!H2361</f>
        <v>5.4448459999999956</v>
      </c>
      <c r="J2361" s="6" t="str">
        <f>OBV!F2361</f>
        <v>BEARISH</v>
      </c>
      <c r="K2361" s="6" t="str">
        <f>OBV!G2361</f>
        <v>WEAK</v>
      </c>
      <c r="L2361" s="6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5.5627000000000004</v>
      </c>
      <c r="C2362" s="2">
        <f>RSI!I2362</f>
        <v>39.211266020202672</v>
      </c>
      <c r="D2362" s="2">
        <f>MACD!E2362</f>
        <v>-2.17366625298272E-2</v>
      </c>
      <c r="E2362" s="2">
        <f>MACD!F2362</f>
        <v>-5.6122320490027654E-2</v>
      </c>
      <c r="F2362" s="2">
        <f>'Moving Avg'!D2362</f>
        <v>5.7424200000000001</v>
      </c>
      <c r="G2362" s="2">
        <f>'Moving Avg'!F2362</f>
        <v>5.8862300000000003</v>
      </c>
      <c r="H2362" s="2">
        <f>'Moving Avg'!G2362</f>
        <v>5.764884000000003</v>
      </c>
      <c r="I2362" s="2">
        <f>'Moving Avg'!H2362</f>
        <v>5.4457019999999954</v>
      </c>
      <c r="J2362" s="6" t="str">
        <f>OBV!F2362</f>
        <v>BEARISH</v>
      </c>
      <c r="K2362" s="6" t="str">
        <f>OBV!G2362</f>
        <v>WEAK</v>
      </c>
      <c r="L2362" s="6" t="str">
        <f>OBV!H2362</f>
        <v>CONFIRMED BEARISH</v>
      </c>
    </row>
    <row r="2363" spans="1:12" ht="13.5" x14ac:dyDescent="0.25">
      <c r="A2363" s="3">
        <f>RSI!A2363</f>
        <v>45446</v>
      </c>
      <c r="B2363" s="2">
        <f>RSI!B2363</f>
        <v>5.6910999999999996</v>
      </c>
      <c r="C2363" s="2">
        <f>RSI!I2363</f>
        <v>44.73572131355111</v>
      </c>
      <c r="D2363" s="2">
        <f>MACD!E2363</f>
        <v>2.4744039879891488E-3</v>
      </c>
      <c r="E2363" s="2">
        <f>MACD!F2363</f>
        <v>-4.4402975594424292E-2</v>
      </c>
      <c r="F2363" s="2">
        <f>'Moving Avg'!D2363</f>
        <v>5.6414400000000002</v>
      </c>
      <c r="G2363" s="2">
        <f>'Moving Avg'!F2363</f>
        <v>5.8819500000000007</v>
      </c>
      <c r="H2363" s="2">
        <f>'Moving Avg'!G2363</f>
        <v>5.767622000000002</v>
      </c>
      <c r="I2363" s="2">
        <f>'Moving Avg'!H2363</f>
        <v>5.4474214999999955</v>
      </c>
      <c r="J2363" s="6" t="str">
        <f>OBV!F2363</f>
        <v>BEARISH</v>
      </c>
      <c r="K2363" s="6" t="str">
        <f>OBV!G2363</f>
        <v>WEAK</v>
      </c>
      <c r="L2363" s="6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5.6910999999999996</v>
      </c>
      <c r="C2364" s="2">
        <f>RSI!I2364</f>
        <v>44.73572131355111</v>
      </c>
      <c r="D2364" s="2">
        <f>MACD!E2364</f>
        <v>6.3346044091828979E-2</v>
      </c>
      <c r="E2364" s="2">
        <f>MACD!F2364</f>
        <v>-2.2853171657173637E-2</v>
      </c>
      <c r="F2364" s="2">
        <f>'Moving Avg'!D2364</f>
        <v>5.6140599999999994</v>
      </c>
      <c r="G2364" s="2">
        <f>'Moving Avg'!F2364</f>
        <v>5.8776700000000019</v>
      </c>
      <c r="H2364" s="2">
        <f>'Moving Avg'!G2364</f>
        <v>5.7710460000000019</v>
      </c>
      <c r="I2364" s="2">
        <f>'Moving Avg'!H2364</f>
        <v>5.4491759999999951</v>
      </c>
      <c r="J2364" s="6" t="str">
        <f>OBV!F2364</f>
        <v>BEARISH</v>
      </c>
      <c r="K2364" s="6" t="str">
        <f>OBV!G2364</f>
        <v>WEAK</v>
      </c>
      <c r="L2364" s="6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5.6311999999999998</v>
      </c>
      <c r="C2365" s="2">
        <f>RSI!I2365</f>
        <v>42.639166428861614</v>
      </c>
      <c r="D2365" s="2">
        <f>MACD!E2365</f>
        <v>0.14117828583595582</v>
      </c>
      <c r="E2365" s="2">
        <f>MACD!F2365</f>
        <v>9.953119841452255E-3</v>
      </c>
      <c r="F2365" s="2">
        <f>'Moving Avg'!D2365</f>
        <v>5.6191999999999993</v>
      </c>
      <c r="G2365" s="2">
        <f>'Moving Avg'!F2365</f>
        <v>5.8725350000000018</v>
      </c>
      <c r="H2365" s="2">
        <f>'Moving Avg'!G2365</f>
        <v>5.7720720000000014</v>
      </c>
      <c r="I2365" s="2">
        <f>'Moving Avg'!H2365</f>
        <v>5.4506309999999951</v>
      </c>
      <c r="J2365" s="6" t="str">
        <f>OBV!F2365</f>
        <v>BEARISH</v>
      </c>
      <c r="K2365" s="6" t="str">
        <f>OBV!G2365</f>
        <v>NEUTRAL</v>
      </c>
      <c r="L2365" s="6" t="str">
        <f>OBV!H2365</f>
        <v>BEARISH DIVERGENCE</v>
      </c>
    </row>
    <row r="2366" spans="1:12" ht="13.5" x14ac:dyDescent="0.25">
      <c r="A2366" s="3">
        <f>RSI!A2366</f>
        <v>45449</v>
      </c>
      <c r="B2366" s="2">
        <f>RSI!B2366</f>
        <v>5.6825000000000001</v>
      </c>
      <c r="C2366" s="2">
        <f>RSI!I2366</f>
        <v>45.015814168937581</v>
      </c>
      <c r="D2366" s="2">
        <f>MACD!E2366</f>
        <v>0.1846174691302318</v>
      </c>
      <c r="E2366" s="2">
        <f>MACD!F2366</f>
        <v>4.4885989699208172E-2</v>
      </c>
      <c r="F2366" s="2">
        <f>'Moving Avg'!D2366</f>
        <v>5.6517200000000001</v>
      </c>
      <c r="G2366" s="2">
        <f>'Moving Avg'!F2366</f>
        <v>5.863545000000002</v>
      </c>
      <c r="H2366" s="2">
        <f>'Moving Avg'!G2366</f>
        <v>5.7741240000000031</v>
      </c>
      <c r="I2366" s="2">
        <f>'Moving Avg'!H2366</f>
        <v>5.4527274999999937</v>
      </c>
      <c r="J2366" s="6" t="str">
        <f>OBV!F2366</f>
        <v>BULLISH</v>
      </c>
      <c r="K2366" s="6" t="str">
        <f>OBV!G2366</f>
        <v>STRONG</v>
      </c>
      <c r="L2366" s="6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5.6740000000000004</v>
      </c>
      <c r="C2367" s="2">
        <f>RSI!I2367</f>
        <v>44.685443351528271</v>
      </c>
      <c r="D2367" s="2">
        <f>MACD!E2367</f>
        <v>0.2345830119490504</v>
      </c>
      <c r="E2367" s="2">
        <f>MACD!F2367</f>
        <v>8.2825394149176612E-2</v>
      </c>
      <c r="F2367" s="2">
        <f>'Moving Avg'!D2367</f>
        <v>5.6739799999999994</v>
      </c>
      <c r="G2367" s="2">
        <f>'Moving Avg'!F2367</f>
        <v>5.8567000000000018</v>
      </c>
      <c r="H2367" s="2">
        <f>'Moving Avg'!G2367</f>
        <v>5.7758360000000017</v>
      </c>
      <c r="I2367" s="2">
        <f>'Moving Avg'!H2367</f>
        <v>5.4558509999999947</v>
      </c>
      <c r="J2367" s="6" t="str">
        <f>OBV!F2367</f>
        <v>BULLISH</v>
      </c>
      <c r="K2367" s="6" t="str">
        <f>OBV!G2367</f>
        <v>STRONG</v>
      </c>
      <c r="L2367" s="6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5.7766999999999999</v>
      </c>
      <c r="C2368" s="2">
        <f>RSI!I2368</f>
        <v>49.507168950598199</v>
      </c>
      <c r="D2368" s="2">
        <f>MACD!E2368</f>
        <v>0.26207586729770682</v>
      </c>
      <c r="E2368" s="2">
        <f>MACD!F2368</f>
        <v>0.11867548877888265</v>
      </c>
      <c r="F2368" s="2">
        <f>'Moving Avg'!D2368</f>
        <v>5.6911000000000005</v>
      </c>
      <c r="G2368" s="2">
        <f>'Moving Avg'!F2368</f>
        <v>5.8502800000000024</v>
      </c>
      <c r="H2368" s="2">
        <f>'Moving Avg'!G2368</f>
        <v>5.780286000000002</v>
      </c>
      <c r="I2368" s="2">
        <f>'Moving Avg'!H2368</f>
        <v>5.459445499999994</v>
      </c>
      <c r="J2368" s="6" t="str">
        <f>OBV!F2368</f>
        <v>BULLISH</v>
      </c>
      <c r="K2368" s="6" t="str">
        <f>OBV!G2368</f>
        <v>STRONG</v>
      </c>
      <c r="L2368" s="6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5.6910999999999996</v>
      </c>
      <c r="C2369" s="2">
        <f>RSI!I2369</f>
        <v>45.914624910283997</v>
      </c>
      <c r="D2369" s="2">
        <f>MACD!E2369</f>
        <v>0.23513293781534195</v>
      </c>
      <c r="E2369" s="2">
        <f>MACD!F2369</f>
        <v>0.14196697858617452</v>
      </c>
      <c r="F2369" s="2">
        <f>'Moving Avg'!D2369</f>
        <v>5.6911000000000005</v>
      </c>
      <c r="G2369" s="2">
        <f>'Moving Avg'!F2369</f>
        <v>5.8395800000000024</v>
      </c>
      <c r="H2369" s="2">
        <f>'Moving Avg'!G2369</f>
        <v>5.7823400000000014</v>
      </c>
      <c r="I2369" s="2">
        <f>'Moving Avg'!H2369</f>
        <v>5.461798999999993</v>
      </c>
      <c r="J2369" s="6" t="str">
        <f>OBV!F2369</f>
        <v>BULLISH</v>
      </c>
      <c r="K2369" s="6" t="str">
        <f>OBV!G2369</f>
        <v>NEUTRAL</v>
      </c>
      <c r="L2369" s="6" t="str">
        <f>OBV!H2369</f>
        <v>NEUTRAL</v>
      </c>
    </row>
    <row r="2370" spans="1:12" ht="13.5" x14ac:dyDescent="0.25">
      <c r="A2370" s="3">
        <f>RSI!A2370</f>
        <v>45455</v>
      </c>
      <c r="B2370" s="2">
        <f>RSI!B2370</f>
        <v>5.6055000000000001</v>
      </c>
      <c r="C2370" s="2">
        <f>RSI!I2370</f>
        <v>42.586563805709289</v>
      </c>
      <c r="D2370" s="2">
        <f>MACD!E2370</f>
        <v>0.18501431286117764</v>
      </c>
      <c r="E2370" s="2">
        <f>MACD!F2370</f>
        <v>0.15057644544117516</v>
      </c>
      <c r="F2370" s="2">
        <f>'Moving Avg'!D2370</f>
        <v>5.6859599999999997</v>
      </c>
      <c r="G2370" s="2">
        <f>'Moving Avg'!F2370</f>
        <v>5.8288800000000025</v>
      </c>
      <c r="H2370" s="2">
        <f>'Moving Avg'!G2370</f>
        <v>5.7828520000000028</v>
      </c>
      <c r="I2370" s="2">
        <f>'Moving Avg'!H2370</f>
        <v>5.4635534999999926</v>
      </c>
      <c r="J2370" s="6" t="str">
        <f>OBV!F2370</f>
        <v>BULLISH</v>
      </c>
      <c r="K2370" s="6" t="str">
        <f>OBV!G2370</f>
        <v>NEUTRAL</v>
      </c>
      <c r="L2370" s="6" t="str">
        <f>OBV!H2370</f>
        <v>BULLISH DIVERGENCE</v>
      </c>
    </row>
    <row r="2371" spans="1:12" ht="13.5" x14ac:dyDescent="0.25">
      <c r="A2371" s="3">
        <f>RSI!A2371</f>
        <v>45456</v>
      </c>
      <c r="B2371" s="2">
        <f>RSI!B2371</f>
        <v>5.6740000000000004</v>
      </c>
      <c r="C2371" s="2">
        <f>RSI!I2371</f>
        <v>45.962081236701017</v>
      </c>
      <c r="D2371" s="2">
        <f>MACD!E2371</f>
        <v>0.12539585384738849</v>
      </c>
      <c r="E2371" s="2">
        <f>MACD!F2371</f>
        <v>0.14554032712241782</v>
      </c>
      <c r="F2371" s="2">
        <f>'Moving Avg'!D2371</f>
        <v>5.6842600000000001</v>
      </c>
      <c r="G2371" s="2">
        <f>'Moving Avg'!F2371</f>
        <v>5.8211800000000027</v>
      </c>
      <c r="H2371" s="2">
        <f>'Moving Avg'!G2371</f>
        <v>5.784734000000002</v>
      </c>
      <c r="I2371" s="2">
        <f>'Moving Avg'!H2371</f>
        <v>5.4656504999999926</v>
      </c>
      <c r="J2371" s="6" t="str">
        <f>OBV!F2371</f>
        <v>BEARISH</v>
      </c>
      <c r="K2371" s="6" t="str">
        <f>OBV!G2371</f>
        <v>WEAK</v>
      </c>
      <c r="L2371" s="6" t="str">
        <f>OBV!H2371</f>
        <v>CONFIRMED BEARISH</v>
      </c>
    </row>
    <row r="2372" spans="1:12" ht="13.5" x14ac:dyDescent="0.25">
      <c r="A2372" s="3">
        <f>RSI!A2372</f>
        <v>45457</v>
      </c>
      <c r="B2372" s="2">
        <f>RSI!B2372</f>
        <v>5.6740000000000004</v>
      </c>
      <c r="C2372" s="2">
        <f>RSI!I2372</f>
        <v>45.962081236701017</v>
      </c>
      <c r="D2372" s="2">
        <f>MACD!E2372</f>
        <v>8.2085712410974843E-2</v>
      </c>
      <c r="E2372" s="2">
        <f>MACD!F2372</f>
        <v>0.13284940418012922</v>
      </c>
      <c r="F2372" s="2">
        <f>'Moving Avg'!D2372</f>
        <v>5.6842600000000001</v>
      </c>
      <c r="G2372" s="2">
        <f>'Moving Avg'!F2372</f>
        <v>5.8143350000000025</v>
      </c>
      <c r="H2372" s="2">
        <f>'Moving Avg'!G2372</f>
        <v>5.7867880000000014</v>
      </c>
      <c r="I2372" s="2">
        <f>'Moving Avg'!H2372</f>
        <v>5.4675759999999922</v>
      </c>
      <c r="J2372" s="6" t="str">
        <f>OBV!F2372</f>
        <v>BEARISH</v>
      </c>
      <c r="K2372" s="6" t="str">
        <f>OBV!G2372</f>
        <v>WEAK</v>
      </c>
      <c r="L2372" s="6" t="str">
        <f>OBV!H2372</f>
        <v>NEUTRAL</v>
      </c>
    </row>
    <row r="2373" spans="1:12" ht="13.5" x14ac:dyDescent="0.25">
      <c r="A2373" s="3">
        <f>RSI!A2373</f>
        <v>45461</v>
      </c>
      <c r="B2373" s="2">
        <f>RSI!B2373</f>
        <v>5.6654</v>
      </c>
      <c r="C2373" s="2">
        <f>RSI!I2373</f>
        <v>45.571958061412346</v>
      </c>
      <c r="D2373" s="2">
        <f>MACD!E2373</f>
        <v>6.6340322825054088E-2</v>
      </c>
      <c r="E2373" s="2">
        <f>MACD!F2373</f>
        <v>0.11954758790911421</v>
      </c>
      <c r="F2373" s="2">
        <f>'Moving Avg'!D2373</f>
        <v>5.6620000000000008</v>
      </c>
      <c r="G2373" s="2">
        <f>'Moving Avg'!F2373</f>
        <v>5.8023500000000023</v>
      </c>
      <c r="H2373" s="2">
        <f>'Moving Avg'!G2373</f>
        <v>5.7888420000000007</v>
      </c>
      <c r="I2373" s="2">
        <f>'Moving Avg'!H2373</f>
        <v>5.4692444999999932</v>
      </c>
      <c r="J2373" s="6" t="str">
        <f>OBV!F2373</f>
        <v>BEARISH</v>
      </c>
      <c r="K2373" s="6" t="str">
        <f>OBV!G2373</f>
        <v>WEAK</v>
      </c>
      <c r="L2373" s="6" t="str">
        <f>OBV!H2373</f>
        <v>CONFIRMED BEARISH</v>
      </c>
    </row>
    <row r="2374" spans="1:12" ht="13.5" x14ac:dyDescent="0.25">
      <c r="A2374" s="3">
        <f>RSI!A2374</f>
        <v>45462</v>
      </c>
      <c r="B2374" s="2">
        <f>RSI!B2374</f>
        <v>5.7081999999999997</v>
      </c>
      <c r="C2374" s="2">
        <f>RSI!I2374</f>
        <v>47.94024429913469</v>
      </c>
      <c r="D2374" s="2">
        <f>MACD!E2374</f>
        <v>5.0370683430672081E-2</v>
      </c>
      <c r="E2374" s="2">
        <f>MACD!F2374</f>
        <v>0.10571220701342579</v>
      </c>
      <c r="F2374" s="2">
        <f>'Moving Avg'!D2374</f>
        <v>5.6654200000000001</v>
      </c>
      <c r="G2374" s="2">
        <f>'Moving Avg'!F2374</f>
        <v>5.779670000000003</v>
      </c>
      <c r="H2374" s="2">
        <f>'Moving Avg'!G2374</f>
        <v>5.7910660000000007</v>
      </c>
      <c r="I2374" s="2">
        <f>'Moving Avg'!H2374</f>
        <v>5.4711699999999936</v>
      </c>
      <c r="J2374" s="6" t="str">
        <f>OBV!F2374</f>
        <v>BEARISH</v>
      </c>
      <c r="K2374" s="6" t="str">
        <f>OBV!G2374</f>
        <v>NEUTRAL</v>
      </c>
      <c r="L2374" s="6" t="str">
        <f>OBV!H2374</f>
        <v>BEARISH DIVERGENCE</v>
      </c>
    </row>
    <row r="2375" spans="1:12" ht="13.5" x14ac:dyDescent="0.25">
      <c r="A2375" s="3">
        <f>RSI!A2375</f>
        <v>45463</v>
      </c>
      <c r="B2375" s="2">
        <f>RSI!B2375</f>
        <v>5.7081999999999997</v>
      </c>
      <c r="C2375" s="2">
        <f>RSI!I2375</f>
        <v>47.940244299134697</v>
      </c>
      <c r="D2375" s="2">
        <f>MACD!E2375</f>
        <v>2.7874576401675455E-2</v>
      </c>
      <c r="E2375" s="2">
        <f>MACD!F2375</f>
        <v>9.0144680891075732E-2</v>
      </c>
      <c r="F2375" s="2">
        <f>'Moving Avg'!D2375</f>
        <v>5.6859599999999997</v>
      </c>
      <c r="G2375" s="2">
        <f>'Moving Avg'!F2375</f>
        <v>5.7501450000000016</v>
      </c>
      <c r="H2375" s="2">
        <f>'Moving Avg'!G2375</f>
        <v>5.7948320000000004</v>
      </c>
      <c r="I2375" s="2">
        <f>'Moving Avg'!H2375</f>
        <v>5.4731809999999941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5.6997</v>
      </c>
      <c r="C2376" s="2">
        <f>RSI!I2376</f>
        <v>47.464552792452771</v>
      </c>
      <c r="D2376" s="2">
        <f>MACD!E2376</f>
        <v>1.7576206776088732E-2</v>
      </c>
      <c r="E2376" s="2">
        <f>MACD!F2376</f>
        <v>7.5630986068078332E-2</v>
      </c>
      <c r="F2376" s="2">
        <f>'Moving Avg'!D2376</f>
        <v>5.6911000000000005</v>
      </c>
      <c r="G2376" s="2">
        <f>'Moving Avg'!F2376</f>
        <v>5.7266100000000026</v>
      </c>
      <c r="H2376" s="2">
        <f>'Moving Avg'!G2376</f>
        <v>5.799112</v>
      </c>
      <c r="I2376" s="2">
        <f>'Moving Avg'!H2376</f>
        <v>5.4751494999999935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5.6140999999999996</v>
      </c>
      <c r="C2377" s="2">
        <f>RSI!I2377</f>
        <v>42.853012242982913</v>
      </c>
      <c r="D2377" s="2">
        <f>MACD!E2377</f>
        <v>1.4144421949477071E-2</v>
      </c>
      <c r="E2377" s="2">
        <f>MACD!F2377</f>
        <v>6.3333673244358082E-2</v>
      </c>
      <c r="F2377" s="2">
        <f>'Moving Avg'!D2377</f>
        <v>5.6791200000000002</v>
      </c>
      <c r="G2377" s="2">
        <f>'Moving Avg'!F2377</f>
        <v>5.6949450000000006</v>
      </c>
      <c r="H2377" s="2">
        <f>'Moving Avg'!G2377</f>
        <v>5.7997960000000015</v>
      </c>
      <c r="I2377" s="2">
        <f>'Moving Avg'!H2377</f>
        <v>5.4768184999999923</v>
      </c>
      <c r="J2377" s="6" t="str">
        <f>OBV!F2377</f>
        <v>BULLISH</v>
      </c>
      <c r="K2377" s="6" t="str">
        <f>OBV!G2377</f>
        <v>NEUTRAL</v>
      </c>
      <c r="L2377" s="6" t="str">
        <f>OBV!H2377</f>
        <v>BULLISH DIVERGENCE</v>
      </c>
    </row>
    <row r="2378" spans="1:12" ht="13.5" x14ac:dyDescent="0.25">
      <c r="A2378" s="3">
        <f>RSI!A2378</f>
        <v>45468</v>
      </c>
      <c r="B2378" s="2">
        <f>RSI!B2378</f>
        <v>5.7081999999999997</v>
      </c>
      <c r="C2378" s="2">
        <f>RSI!I2378</f>
        <v>48.748061970174803</v>
      </c>
      <c r="D2378" s="2">
        <f>MACD!E2378</f>
        <v>2.0806762362251874E-2</v>
      </c>
      <c r="E2378" s="2">
        <f>MACD!F2378</f>
        <v>5.4828291067936845E-2</v>
      </c>
      <c r="F2378" s="2">
        <f>'Moving Avg'!D2378</f>
        <v>5.6876800000000003</v>
      </c>
      <c r="G2378" s="2">
        <f>'Moving Avg'!F2378</f>
        <v>5.6705550000000011</v>
      </c>
      <c r="H2378" s="2">
        <f>'Moving Avg'!G2378</f>
        <v>5.7958580000000008</v>
      </c>
      <c r="I2378" s="2">
        <f>'Moving Avg'!H2378</f>
        <v>5.4792574999999939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5.6482999999999999</v>
      </c>
      <c r="C2379" s="2">
        <f>RSI!I2379</f>
        <v>45.528482240346072</v>
      </c>
      <c r="D2379" s="2">
        <f>MACD!E2379</f>
        <v>1.7837863684372124E-2</v>
      </c>
      <c r="E2379" s="2">
        <f>MACD!F2379</f>
        <v>4.7430205591223906E-2</v>
      </c>
      <c r="F2379" s="2">
        <f>'Moving Avg'!D2379</f>
        <v>5.6756999999999991</v>
      </c>
      <c r="G2379" s="2">
        <f>'Moving Avg'!F2379</f>
        <v>5.6615700000000011</v>
      </c>
      <c r="H2379" s="2">
        <f>'Moving Avg'!G2379</f>
        <v>5.7932900000000016</v>
      </c>
      <c r="I2379" s="2">
        <f>'Moving Avg'!H2379</f>
        <v>5.4816534999999957</v>
      </c>
      <c r="J2379" s="6" t="str">
        <f>OBV!F2379</f>
        <v>BEARISH</v>
      </c>
      <c r="K2379" s="6" t="str">
        <f>OBV!G2379</f>
        <v>NEUTRAL</v>
      </c>
      <c r="L2379" s="6" t="str">
        <f>OBV!H2379</f>
        <v>CONFIRMED BEARISH</v>
      </c>
    </row>
    <row r="2380" spans="1:12" ht="13.5" x14ac:dyDescent="0.25">
      <c r="A2380" s="3">
        <f>RSI!A2380</f>
        <v>45470</v>
      </c>
      <c r="B2380" s="2">
        <f>RSI!B2380</f>
        <v>5.5627000000000004</v>
      </c>
      <c r="C2380" s="2">
        <f>RSI!I2380</f>
        <v>41.327835892375326</v>
      </c>
      <c r="D2380" s="2">
        <f>MACD!E2380</f>
        <v>8.9677822280913588E-3</v>
      </c>
      <c r="E2380" s="2">
        <f>MACD!F2380</f>
        <v>3.9737720918597404E-2</v>
      </c>
      <c r="F2380" s="2">
        <f>'Moving Avg'!D2380</f>
        <v>5.6465999999999994</v>
      </c>
      <c r="G2380" s="2">
        <f>'Moving Avg'!F2380</f>
        <v>5.6594300000000013</v>
      </c>
      <c r="H2380" s="2">
        <f>'Moving Avg'!G2380</f>
        <v>5.7898660000000017</v>
      </c>
      <c r="I2380" s="2">
        <f>'Moving Avg'!H2380</f>
        <v>5.4838354999999943</v>
      </c>
      <c r="J2380" s="6" t="str">
        <f>OBV!F2380</f>
        <v>BEARISH</v>
      </c>
      <c r="K2380" s="6" t="str">
        <f>OBV!G2380</f>
        <v>WEAK</v>
      </c>
      <c r="L2380" s="6" t="str">
        <f>OBV!H2380</f>
        <v>CONFIRMED BEARISH</v>
      </c>
    </row>
    <row r="2381" spans="1:12" ht="13.5" x14ac:dyDescent="0.25">
      <c r="A2381" s="3">
        <f>RSI!A2381</f>
        <v>45471</v>
      </c>
      <c r="B2381" s="2">
        <f>RSI!B2381</f>
        <v>5.6910999999999996</v>
      </c>
      <c r="C2381" s="2">
        <f>RSI!I2381</f>
        <v>48.938193508141346</v>
      </c>
      <c r="D2381" s="2">
        <f>MACD!E2381</f>
        <v>3.4311909762685389E-3</v>
      </c>
      <c r="E2381" s="2">
        <f>MACD!F2381</f>
        <v>3.2476414930131633E-2</v>
      </c>
      <c r="F2381" s="2">
        <f>'Moving Avg'!D2381</f>
        <v>5.6448799999999988</v>
      </c>
      <c r="G2381" s="2">
        <f>'Moving Avg'!F2381</f>
        <v>5.6679900000000014</v>
      </c>
      <c r="H2381" s="2">
        <f>'Moving Avg'!G2381</f>
        <v>5.7876400000000023</v>
      </c>
      <c r="I2381" s="2">
        <f>'Moving Avg'!H2381</f>
        <v>5.4866594999999947</v>
      </c>
      <c r="J2381" s="6" t="str">
        <f>OBV!F2381</f>
        <v>BEARISH</v>
      </c>
      <c r="K2381" s="6" t="str">
        <f>OBV!G2381</f>
        <v>WEAK</v>
      </c>
      <c r="L2381" s="6" t="str">
        <f>OBV!H2381</f>
        <v>CONFIRMED BEARISH</v>
      </c>
    </row>
    <row r="2382" spans="1:12" ht="13.5" x14ac:dyDescent="0.25">
      <c r="A2382" s="3">
        <f>RSI!A2382</f>
        <v>45474</v>
      </c>
      <c r="B2382" s="2">
        <f>RSI!B2382</f>
        <v>5.6910999999999996</v>
      </c>
      <c r="C2382" s="2">
        <f>RSI!I2382</f>
        <v>48.938193508141346</v>
      </c>
      <c r="D2382" s="2">
        <f>MACD!E2382</f>
        <v>-1.1405678788776186E-3</v>
      </c>
      <c r="E2382" s="2">
        <f>MACD!F2382</f>
        <v>2.5753018368329786E-2</v>
      </c>
      <c r="F2382" s="2">
        <f>'Moving Avg'!D2382</f>
        <v>5.6602799999999993</v>
      </c>
      <c r="G2382" s="2">
        <f>'Moving Avg'!F2382</f>
        <v>5.6744100000000008</v>
      </c>
      <c r="H2382" s="2">
        <f>'Moving Avg'!G2382</f>
        <v>5.785928000000002</v>
      </c>
      <c r="I2382" s="2">
        <f>'Moving Avg'!H2382</f>
        <v>5.4896549999999946</v>
      </c>
      <c r="J2382" s="6" t="str">
        <f>OBV!F2382</f>
        <v>BEARISH</v>
      </c>
      <c r="K2382" s="6" t="str">
        <f>OBV!G2382</f>
        <v>WEAK</v>
      </c>
      <c r="L2382" s="6" t="str">
        <f>OBV!H2382</f>
        <v>BEARISH DIVERGENCE</v>
      </c>
    </row>
    <row r="2383" spans="1:12" ht="13.5" x14ac:dyDescent="0.25">
      <c r="A2383" s="3">
        <f>RSI!A2383</f>
        <v>45475</v>
      </c>
      <c r="B2383" s="2">
        <f>RSI!B2383</f>
        <v>5.6226000000000003</v>
      </c>
      <c r="C2383" s="2">
        <f>RSI!I2383</f>
        <v>45.302478483255562</v>
      </c>
      <c r="D2383" s="2">
        <f>MACD!E2383</f>
        <v>-1.1533069491047598E-3</v>
      </c>
      <c r="E2383" s="2">
        <f>MACD!F2383</f>
        <v>2.0371753304842876E-2</v>
      </c>
      <c r="F2383" s="2">
        <f>'Moving Avg'!D2383</f>
        <v>5.64316</v>
      </c>
      <c r="G2383" s="2">
        <f>'Moving Avg'!F2383</f>
        <v>5.6709850000000008</v>
      </c>
      <c r="H2383" s="2">
        <f>'Moving Avg'!G2383</f>
        <v>5.7813060000000034</v>
      </c>
      <c r="I2383" s="2">
        <f>'Moving Avg'!H2383</f>
        <v>5.4925214999999943</v>
      </c>
      <c r="J2383" s="6" t="str">
        <f>OBV!F2383</f>
        <v>BEARISH</v>
      </c>
      <c r="K2383" s="6" t="str">
        <f>OBV!G2383</f>
        <v>WEAK</v>
      </c>
      <c r="L2383" s="6" t="str">
        <f>OBV!H2383</f>
        <v>CONFIRMED BEARISH</v>
      </c>
    </row>
    <row r="2384" spans="1:12" ht="13.5" x14ac:dyDescent="0.25">
      <c r="A2384" s="3">
        <f>RSI!A2384</f>
        <v>45476</v>
      </c>
      <c r="B2384" s="2">
        <f>RSI!B2384</f>
        <v>5.6654</v>
      </c>
      <c r="C2384" s="2">
        <f>RSI!I2384</f>
        <v>47.906607079242079</v>
      </c>
      <c r="D2384" s="2">
        <f>MACD!E2384</f>
        <v>2.7518496989982211E-3</v>
      </c>
      <c r="E2384" s="2">
        <f>MACD!F2384</f>
        <v>1.6847772583673943E-2</v>
      </c>
      <c r="F2384" s="2">
        <f>'Moving Avg'!D2384</f>
        <v>5.6465800000000002</v>
      </c>
      <c r="G2384" s="2">
        <f>'Moving Avg'!F2384</f>
        <v>5.6697000000000006</v>
      </c>
      <c r="H2384" s="2">
        <f>'Moving Avg'!G2384</f>
        <v>5.7765120000000012</v>
      </c>
      <c r="I2384" s="2">
        <f>'Moving Avg'!H2384</f>
        <v>5.4956019999999954</v>
      </c>
      <c r="J2384" s="6" t="str">
        <f>OBV!F2384</f>
        <v>BEARISH</v>
      </c>
      <c r="K2384" s="6" t="str">
        <f>OBV!G2384</f>
        <v>WEAK</v>
      </c>
      <c r="L2384" s="6" t="str">
        <f>OBV!H2384</f>
        <v>BEARISH DIVERGENCE</v>
      </c>
    </row>
    <row r="2385" spans="1:12" ht="13.5" x14ac:dyDescent="0.25">
      <c r="A2385" s="3">
        <f>RSI!A2385</f>
        <v>45477</v>
      </c>
      <c r="B2385" s="2">
        <f>RSI!B2385</f>
        <v>5.6482999999999999</v>
      </c>
      <c r="C2385" s="2">
        <f>RSI!I2385</f>
        <v>46.94494902062749</v>
      </c>
      <c r="D2385" s="2">
        <f>MACD!E2385</f>
        <v>7.5345012073526618E-3</v>
      </c>
      <c r="E2385" s="2">
        <f>MACD!F2385</f>
        <v>1.4985118308409689E-2</v>
      </c>
      <c r="F2385" s="2">
        <f>'Moving Avg'!D2385</f>
        <v>5.6637000000000004</v>
      </c>
      <c r="G2385" s="2">
        <f>'Moving Avg'!F2385</f>
        <v>5.670555000000002</v>
      </c>
      <c r="H2385" s="2">
        <f>'Moving Avg'!G2385</f>
        <v>5.7713760000000027</v>
      </c>
      <c r="I2385" s="2">
        <f>'Moving Avg'!H2385</f>
        <v>5.4990249999999961</v>
      </c>
      <c r="J2385" s="6" t="str">
        <f>OBV!F2385</f>
        <v>BEARISH</v>
      </c>
      <c r="K2385" s="6" t="str">
        <f>OBV!G2385</f>
        <v>NEUTRAL</v>
      </c>
      <c r="L2385" s="6" t="str">
        <f>OBV!H2385</f>
        <v>BEARISH DIVERGENCE</v>
      </c>
    </row>
    <row r="2386" spans="1:12" ht="13.5" x14ac:dyDescent="0.25">
      <c r="A2386" s="3">
        <f>RSI!A2386</f>
        <v>45478</v>
      </c>
      <c r="B2386" s="2">
        <f>RSI!B2386</f>
        <v>5.6398000000000001</v>
      </c>
      <c r="C2386" s="2">
        <f>RSI!I2386</f>
        <v>46.445858006720954</v>
      </c>
      <c r="D2386" s="2">
        <f>MACD!E2386</f>
        <v>1.1200287987887414E-2</v>
      </c>
      <c r="E2386" s="2">
        <f>MACD!F2386</f>
        <v>1.4228152244305235E-2</v>
      </c>
      <c r="F2386" s="2">
        <f>'Moving Avg'!D2386</f>
        <v>5.6534400000000007</v>
      </c>
      <c r="G2386" s="2">
        <f>'Moving Avg'!F2386</f>
        <v>5.668420000000002</v>
      </c>
      <c r="H2386" s="2">
        <f>'Moving Avg'!G2386</f>
        <v>5.7677820000000022</v>
      </c>
      <c r="I2386" s="2">
        <f>'Moving Avg'!H2386</f>
        <v>5.5024054999999956</v>
      </c>
      <c r="J2386" s="6" t="str">
        <f>OBV!F2386</f>
        <v>BEARISH</v>
      </c>
      <c r="K2386" s="6" t="str">
        <f>OBV!G2386</f>
        <v>WEAK</v>
      </c>
      <c r="L2386" s="6" t="str">
        <f>OBV!H2386</f>
        <v>CONFIRMED BEARISH</v>
      </c>
    </row>
    <row r="2387" spans="1:12" ht="13.5" x14ac:dyDescent="0.25">
      <c r="A2387" s="3">
        <f>RSI!A2387</f>
        <v>45481</v>
      </c>
      <c r="B2387" s="2">
        <f>RSI!B2387</f>
        <v>5.6140999999999996</v>
      </c>
      <c r="C2387" s="2">
        <f>RSI!I2387</f>
        <v>44.891836128762584</v>
      </c>
      <c r="D2387" s="2">
        <f>MACD!E2387</f>
        <v>3.3617985653684457E-3</v>
      </c>
      <c r="E2387" s="2">
        <f>MACD!F2387</f>
        <v>1.2054881508517879E-2</v>
      </c>
      <c r="F2387" s="2">
        <f>'Moving Avg'!D2387</f>
        <v>5.6380400000000002</v>
      </c>
      <c r="G2387" s="2">
        <f>'Moving Avg'!F2387</f>
        <v>5.6654250000000008</v>
      </c>
      <c r="H2387" s="2">
        <f>'Moving Avg'!G2387</f>
        <v>5.7653860000000012</v>
      </c>
      <c r="I2387" s="2">
        <f>'Moving Avg'!H2387</f>
        <v>5.5056574999999945</v>
      </c>
      <c r="J2387" s="6" t="str">
        <f>OBV!F2387</f>
        <v>BEARISH</v>
      </c>
      <c r="K2387" s="6" t="str">
        <f>OBV!G2387</f>
        <v>WEAK</v>
      </c>
      <c r="L2387" s="6" t="str">
        <f>OBV!H2387</f>
        <v>CONFIRMED BEARISH</v>
      </c>
    </row>
    <row r="2388" spans="1:12" ht="13.5" x14ac:dyDescent="0.25">
      <c r="A2388" s="3">
        <f>RSI!A2388</f>
        <v>45482</v>
      </c>
      <c r="B2388" s="2">
        <f>RSI!B2388</f>
        <v>5.6055000000000001</v>
      </c>
      <c r="C2388" s="2">
        <f>RSI!I2388</f>
        <v>44.356998078687354</v>
      </c>
      <c r="D2388" s="2">
        <f>MACD!E2388</f>
        <v>1.2296180942991342E-2</v>
      </c>
      <c r="E2388" s="2">
        <f>MACD!F2388</f>
        <v>1.2103141395412572E-2</v>
      </c>
      <c r="F2388" s="2">
        <f>'Moving Avg'!D2388</f>
        <v>5.63462</v>
      </c>
      <c r="G2388" s="2">
        <f>'Moving Avg'!F2388</f>
        <v>5.6568650000000016</v>
      </c>
      <c r="H2388" s="2">
        <f>'Moving Avg'!G2388</f>
        <v>5.762818000000002</v>
      </c>
      <c r="I2388" s="2">
        <f>'Moving Avg'!H2388</f>
        <v>5.5088664999999937</v>
      </c>
      <c r="J2388" s="6" t="str">
        <f>OBV!F2388</f>
        <v>BEARISH</v>
      </c>
      <c r="K2388" s="6" t="str">
        <f>OBV!G2388</f>
        <v>WEAK</v>
      </c>
      <c r="L2388" s="6" t="str">
        <f>OBV!H2388</f>
        <v>CONFIRMED BEARISH</v>
      </c>
    </row>
    <row r="2389" spans="1:12" ht="13.5" x14ac:dyDescent="0.25">
      <c r="A2389" s="3">
        <f>RSI!A2389</f>
        <v>45483</v>
      </c>
      <c r="B2389" s="2">
        <f>RSI!B2389</f>
        <v>5.6055000000000001</v>
      </c>
      <c r="C2389" s="2">
        <f>RSI!I2389</f>
        <v>44.356998078687354</v>
      </c>
      <c r="D2389" s="2">
        <f>MACD!E2389</f>
        <v>1.111091151300414E-2</v>
      </c>
      <c r="E2389" s="2">
        <f>MACD!F2389</f>
        <v>1.1904695418930886E-2</v>
      </c>
      <c r="F2389" s="2">
        <f>'Moving Avg'!D2389</f>
        <v>5.6226399999999996</v>
      </c>
      <c r="G2389" s="2">
        <f>'Moving Avg'!F2389</f>
        <v>5.6525850000000011</v>
      </c>
      <c r="H2389" s="2">
        <f>'Moving Avg'!G2389</f>
        <v>5.7602500000000019</v>
      </c>
      <c r="I2389" s="2">
        <f>'Moving Avg'!H2389</f>
        <v>5.5120754999999937</v>
      </c>
      <c r="J2389" s="6" t="str">
        <f>OBV!F2389</f>
        <v>BEARISH</v>
      </c>
      <c r="K2389" s="6" t="str">
        <f>OBV!G2389</f>
        <v>WEAK</v>
      </c>
      <c r="L2389" s="6" t="str">
        <f>OBV!H2389</f>
        <v>CONFIRMED BEARISH</v>
      </c>
    </row>
    <row r="2390" spans="1:12" ht="13.5" x14ac:dyDescent="0.25">
      <c r="A2390" s="3">
        <f>RSI!A2390</f>
        <v>45484</v>
      </c>
      <c r="B2390" s="2">
        <f>RSI!B2390</f>
        <v>5.5627000000000004</v>
      </c>
      <c r="C2390" s="2">
        <f>RSI!I2390</f>
        <v>41.503028122293877</v>
      </c>
      <c r="D2390" s="2">
        <f>MACD!E2390</f>
        <v>5.445504323811079E-4</v>
      </c>
      <c r="E2390" s="2">
        <f>MACD!F2390</f>
        <v>9.6326664216209324E-3</v>
      </c>
      <c r="F2390" s="2">
        <f>'Moving Avg'!D2390</f>
        <v>5.6055200000000003</v>
      </c>
      <c r="G2390" s="2">
        <f>'Moving Avg'!F2390</f>
        <v>5.6504450000000013</v>
      </c>
      <c r="H2390" s="2">
        <f>'Moving Avg'!G2390</f>
        <v>5.7569980000000021</v>
      </c>
      <c r="I2390" s="2">
        <f>'Moving Avg'!H2390</f>
        <v>5.515070499999994</v>
      </c>
      <c r="J2390" s="6" t="str">
        <f>OBV!F2390</f>
        <v>BEARISH</v>
      </c>
      <c r="K2390" s="6" t="str">
        <f>OBV!G2390</f>
        <v>WEAK</v>
      </c>
      <c r="L2390" s="6" t="str">
        <f>OBV!H2390</f>
        <v>CONFIRMED BEARISH</v>
      </c>
    </row>
    <row r="2391" spans="1:12" ht="13.5" x14ac:dyDescent="0.25">
      <c r="A2391" s="3">
        <f>RSI!A2391</f>
        <v>45485</v>
      </c>
      <c r="B2391" s="2">
        <f>RSI!B2391</f>
        <v>5.5799000000000003</v>
      </c>
      <c r="C2391" s="2">
        <f>RSI!I2391</f>
        <v>43.087783063491337</v>
      </c>
      <c r="D2391" s="2">
        <f>MACD!E2391</f>
        <v>1.0739628783091426E-2</v>
      </c>
      <c r="E2391" s="2">
        <f>MACD!F2391</f>
        <v>9.8540588939150311E-3</v>
      </c>
      <c r="F2391" s="2">
        <f>'Moving Avg'!D2391</f>
        <v>5.59354</v>
      </c>
      <c r="G2391" s="2">
        <f>'Moving Avg'!F2391</f>
        <v>5.6457400000000009</v>
      </c>
      <c r="H2391" s="2">
        <f>'Moving Avg'!G2391</f>
        <v>5.7513500000000031</v>
      </c>
      <c r="I2391" s="2">
        <f>'Moving Avg'!H2391</f>
        <v>5.518151499999993</v>
      </c>
      <c r="J2391" s="6" t="str">
        <f>OBV!F2391</f>
        <v>BEARISH</v>
      </c>
      <c r="K2391" s="6" t="str">
        <f>OBV!G2391</f>
        <v>WEAK</v>
      </c>
      <c r="L2391" s="6" t="str">
        <f>OBV!H2391</f>
        <v>CONFIRMED BEARISH</v>
      </c>
    </row>
    <row r="2392" spans="1:12" ht="13.5" x14ac:dyDescent="0.25">
      <c r="A2392" s="3">
        <f>RSI!A2392</f>
        <v>45488</v>
      </c>
      <c r="B2392" s="2">
        <f>RSI!B2392</f>
        <v>5.6374000000000004</v>
      </c>
      <c r="C2392" s="2">
        <f>RSI!I2392</f>
        <v>48.145338099614946</v>
      </c>
      <c r="D2392" s="2">
        <f>MACD!E2392</f>
        <v>1.5612814057487157E-2</v>
      </c>
      <c r="E2392" s="2">
        <f>MACD!F2392</f>
        <v>1.1005809926629456E-2</v>
      </c>
      <c r="F2392" s="2">
        <f>'Moving Avg'!D2392</f>
        <v>5.5982000000000003</v>
      </c>
      <c r="G2392" s="2">
        <f>'Moving Avg'!F2392</f>
        <v>5.64391</v>
      </c>
      <c r="H2392" s="2">
        <f>'Moving Avg'!G2392</f>
        <v>5.7478800000000039</v>
      </c>
      <c r="I2392" s="2">
        <f>'Moving Avg'!H2392</f>
        <v>5.5215629999999933</v>
      </c>
      <c r="J2392" s="6" t="str">
        <f>OBV!F2392</f>
        <v>BEARISH</v>
      </c>
      <c r="K2392" s="6" t="str">
        <f>OBV!G2392</f>
        <v>NEUTRAL</v>
      </c>
      <c r="L2392" s="6" t="str">
        <f>OBV!H2392</f>
        <v>CONFIRMED BEARISH</v>
      </c>
    </row>
    <row r="2393" spans="1:12" ht="13.5" x14ac:dyDescent="0.25">
      <c r="A2393" s="3">
        <f>RSI!A2393</f>
        <v>45489</v>
      </c>
      <c r="B2393" s="2">
        <f>RSI!B2393</f>
        <v>5.6280999999999999</v>
      </c>
      <c r="C2393" s="2">
        <f>RSI!I2393</f>
        <v>47.411469480054251</v>
      </c>
      <c r="D2393" s="2">
        <f>MACD!E2393</f>
        <v>1.0015306063837492E-2</v>
      </c>
      <c r="E2393" s="2">
        <f>MACD!F2393</f>
        <v>1.0807709154071064E-2</v>
      </c>
      <c r="F2393" s="2">
        <f>'Moving Avg'!D2393</f>
        <v>5.6027199999999997</v>
      </c>
      <c r="G2393" s="2">
        <f>'Moving Avg'!F2393</f>
        <v>5.6420450000000004</v>
      </c>
      <c r="H2393" s="2">
        <f>'Moving Avg'!G2393</f>
        <v>5.7449080000000041</v>
      </c>
      <c r="I2393" s="2">
        <f>'Moving Avg'!H2393</f>
        <v>5.5248849999999923</v>
      </c>
      <c r="J2393" s="6" t="str">
        <f>OBV!F2393</f>
        <v>BEARISH</v>
      </c>
      <c r="K2393" s="6" t="str">
        <f>OBV!G2393</f>
        <v>NEUTRAL</v>
      </c>
      <c r="L2393" s="6" t="str">
        <f>OBV!H2393</f>
        <v>CONFIRMED BEARISH</v>
      </c>
    </row>
    <row r="2394" spans="1:12" ht="13.5" x14ac:dyDescent="0.25">
      <c r="A2394" s="3">
        <f>RSI!A2394</f>
        <v>45490</v>
      </c>
      <c r="B2394" s="2">
        <f>RSI!B2394</f>
        <v>5.5167999999999999</v>
      </c>
      <c r="C2394" s="2">
        <f>RSI!I2394</f>
        <v>39.626653167824429</v>
      </c>
      <c r="D2394" s="2">
        <f>MACD!E2394</f>
        <v>2.0282041327344125E-2</v>
      </c>
      <c r="E2394" s="2">
        <f>MACD!F2394</f>
        <v>1.2702575588725677E-2</v>
      </c>
      <c r="F2394" s="2">
        <f>'Moving Avg'!D2394</f>
        <v>5.5849799999999998</v>
      </c>
      <c r="G2394" s="2">
        <f>'Moving Avg'!F2394</f>
        <v>5.6324750000000003</v>
      </c>
      <c r="H2394" s="2">
        <f>'Moving Avg'!G2394</f>
        <v>5.739710000000005</v>
      </c>
      <c r="I2394" s="2">
        <f>'Moving Avg'!H2394</f>
        <v>5.5276504999999929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</row>
    <row r="2395" spans="1:12" ht="13.5" x14ac:dyDescent="0.25">
      <c r="A2395" s="3">
        <f>RSI!A2395</f>
        <v>45491</v>
      </c>
      <c r="B2395" s="2">
        <f>RSI!B2395</f>
        <v>5.4705000000000004</v>
      </c>
      <c r="C2395" s="2">
        <f>RSI!I2395</f>
        <v>36.911483556382244</v>
      </c>
      <c r="D2395" s="2">
        <f>MACD!E2395</f>
        <v>3.0586953099866143E-2</v>
      </c>
      <c r="E2395" s="2">
        <f>MACD!F2395</f>
        <v>1.6279451090953773E-2</v>
      </c>
      <c r="F2395" s="2">
        <f>'Moving Avg'!D2395</f>
        <v>5.5665400000000007</v>
      </c>
      <c r="G2395" s="2">
        <f>'Moving Avg'!F2395</f>
        <v>5.6205900000000009</v>
      </c>
      <c r="H2395" s="2">
        <f>'Moving Avg'!G2395</f>
        <v>5.7344420000000049</v>
      </c>
      <c r="I2395" s="2">
        <f>'Moving Avg'!H2395</f>
        <v>5.530184499999991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</row>
    <row r="2396" spans="1:12" ht="13.5" x14ac:dyDescent="0.25">
      <c r="A2396" s="3">
        <f>RSI!A2396</f>
        <v>45492</v>
      </c>
      <c r="B2396" s="2">
        <f>RSI!B2396</f>
        <v>5.5632000000000001</v>
      </c>
      <c r="C2396" s="2">
        <f>RSI!I2396</f>
        <v>45.032314144166598</v>
      </c>
      <c r="D2396" s="2">
        <f>MACD!E2396</f>
        <v>3.2163884510247875E-2</v>
      </c>
      <c r="E2396" s="2">
        <f>MACD!F2396</f>
        <v>1.9456337774812593E-2</v>
      </c>
      <c r="F2396" s="2">
        <f>'Moving Avg'!D2396</f>
        <v>5.5632000000000001</v>
      </c>
      <c r="G2396" s="2">
        <f>'Moving Avg'!F2396</f>
        <v>5.6137649999999999</v>
      </c>
      <c r="H2396" s="2">
        <f>'Moving Avg'!G2396</f>
        <v>5.7284600000000045</v>
      </c>
      <c r="I2396" s="2">
        <f>'Moving Avg'!H2396</f>
        <v>5.5332249999999918</v>
      </c>
      <c r="J2396" s="6" t="str">
        <f>OBV!F2396</f>
        <v>BEARISH</v>
      </c>
      <c r="K2396" s="6" t="str">
        <f>OBV!G2396</f>
        <v>WEAK</v>
      </c>
      <c r="L2396" s="6" t="str">
        <f>OBV!H2396</f>
        <v>CONFIRMED BEARISH</v>
      </c>
    </row>
    <row r="2397" spans="1:12" ht="13.5" x14ac:dyDescent="0.25">
      <c r="A2397" s="3">
        <f>RSI!A2397</f>
        <v>45495</v>
      </c>
      <c r="B2397" s="2">
        <f>RSI!B2397</f>
        <v>5.5632000000000001</v>
      </c>
      <c r="C2397" s="2">
        <f>RSI!I2397</f>
        <v>45.032314144166598</v>
      </c>
      <c r="D2397" s="2">
        <f>MACD!E2397</f>
        <v>2.9951920407153665E-2</v>
      </c>
      <c r="E2397" s="2">
        <f>MACD!F2397</f>
        <v>2.1555454301280808E-2</v>
      </c>
      <c r="F2397" s="2">
        <f>'Moving Avg'!D2397</f>
        <v>5.5483600000000006</v>
      </c>
      <c r="G2397" s="2">
        <f>'Moving Avg'!F2397</f>
        <v>5.6112200000000003</v>
      </c>
      <c r="H2397" s="2">
        <f>'Moving Avg'!G2397</f>
        <v>5.723506000000004</v>
      </c>
      <c r="I2397" s="2">
        <f>'Moving Avg'!H2397</f>
        <v>5.536307999999992</v>
      </c>
      <c r="J2397" s="6" t="str">
        <f>OBV!F2397</f>
        <v>BEARISH</v>
      </c>
      <c r="K2397" s="6" t="str">
        <f>OBV!G2397</f>
        <v>NEUTRAL</v>
      </c>
      <c r="L2397" s="6" t="str">
        <f>OBV!H2397</f>
        <v>CONFIRMED BEARISH</v>
      </c>
    </row>
    <row r="2398" spans="1:12" ht="13.5" x14ac:dyDescent="0.25">
      <c r="A2398" s="3">
        <f>RSI!A2398</f>
        <v>45496</v>
      </c>
      <c r="B2398" s="2">
        <f>RSI!B2398</f>
        <v>5.6558999999999999</v>
      </c>
      <c r="C2398" s="2">
        <f>RSI!I2398</f>
        <v>52.172323566620598</v>
      </c>
      <c r="D2398" s="2">
        <f>MACD!E2398</f>
        <v>2.0267881062482118E-2</v>
      </c>
      <c r="E2398" s="2">
        <f>MACD!F2398</f>
        <v>2.1297939653521069E-2</v>
      </c>
      <c r="F2398" s="2">
        <f>'Moving Avg'!D2398</f>
        <v>5.5539199999999997</v>
      </c>
      <c r="G2398" s="2">
        <f>'Moving Avg'!F2398</f>
        <v>5.6086049999999998</v>
      </c>
      <c r="H2398" s="2">
        <f>'Moving Avg'!G2398</f>
        <v>5.7185220000000037</v>
      </c>
      <c r="I2398" s="2">
        <f>'Moving Avg'!H2398</f>
        <v>5.5398974999999924</v>
      </c>
      <c r="J2398" s="6" t="str">
        <f>OBV!F2398</f>
        <v>BULLISH</v>
      </c>
      <c r="K2398" s="6" t="str">
        <f>OBV!G2398</f>
        <v>STRONG</v>
      </c>
      <c r="L2398" s="6" t="str">
        <f>OBV!H2398</f>
        <v>CONFIRMED BULLISH</v>
      </c>
    </row>
    <row r="2399" spans="1:12" ht="13.5" x14ac:dyDescent="0.25">
      <c r="A2399" s="3">
        <f>RSI!A2399</f>
        <v>45497</v>
      </c>
      <c r="B2399" s="2">
        <f>RSI!B2399</f>
        <v>5.8414000000000001</v>
      </c>
      <c r="C2399" s="2">
        <f>RSI!I2399</f>
        <v>62.632410198828815</v>
      </c>
      <c r="D2399" s="2">
        <f>MACD!E2399</f>
        <v>-1.865401968954572E-3</v>
      </c>
      <c r="E2399" s="2">
        <f>MACD!F2399</f>
        <v>1.6665271329025941E-2</v>
      </c>
      <c r="F2399" s="2">
        <f>'Moving Avg'!D2399</f>
        <v>5.6188399999999996</v>
      </c>
      <c r="G2399" s="2">
        <f>'Moving Avg'!F2399</f>
        <v>5.6182599999999994</v>
      </c>
      <c r="H2399" s="2">
        <f>'Moving Avg'!G2399</f>
        <v>5.7172480000000041</v>
      </c>
      <c r="I2399" s="2">
        <f>'Moving Avg'!H2399</f>
        <v>5.5444144999999923</v>
      </c>
      <c r="J2399" s="6" t="str">
        <f>OBV!F2399</f>
        <v>BULLISH</v>
      </c>
      <c r="K2399" s="6" t="str">
        <f>OBV!G2399</f>
        <v>STRONG</v>
      </c>
      <c r="L2399" s="6" t="str">
        <f>OBV!H2399</f>
        <v>CONFIRMED BULLISH</v>
      </c>
    </row>
    <row r="2400" spans="1:12" ht="13.5" x14ac:dyDescent="0.25">
      <c r="A2400" s="3">
        <f>RSI!A2400</f>
        <v>45499</v>
      </c>
      <c r="B2400" s="2">
        <f>RSI!B2400</f>
        <v>5.8506</v>
      </c>
      <c r="C2400" s="2">
        <f>RSI!I2400</f>
        <v>63.063865725196457</v>
      </c>
      <c r="D2400" s="2">
        <f>MACD!E2400</f>
        <v>-2.9139451045219644E-2</v>
      </c>
      <c r="E2400" s="2">
        <f>MACD!F2400</f>
        <v>7.5043268541768243E-3</v>
      </c>
      <c r="F2400" s="2">
        <f>'Moving Avg'!D2400</f>
        <v>5.6948600000000003</v>
      </c>
      <c r="G2400" s="2">
        <f>'Moving Avg'!F2400</f>
        <v>5.6326550000000006</v>
      </c>
      <c r="H2400" s="2">
        <f>'Moving Avg'!G2400</f>
        <v>5.7178700000000022</v>
      </c>
      <c r="I2400" s="2">
        <f>'Moving Avg'!H2400</f>
        <v>5.5489774999999906</v>
      </c>
      <c r="J2400" s="6" t="str">
        <f>OBV!F2400</f>
        <v>BULLISH</v>
      </c>
      <c r="K2400" s="6" t="str">
        <f>OBV!G2400</f>
        <v>STRONG</v>
      </c>
      <c r="L2400" s="6" t="str">
        <f>OBV!H2400</f>
        <v>CONFIRMED BULLISH</v>
      </c>
    </row>
    <row r="2401" spans="1:12" ht="13.5" x14ac:dyDescent="0.25">
      <c r="A2401" s="3">
        <f>RSI!A2401</f>
        <v>45502</v>
      </c>
      <c r="B2401" s="2">
        <f>RSI!B2401</f>
        <v>5.8414000000000001</v>
      </c>
      <c r="C2401" s="2">
        <f>RSI!I2401</f>
        <v>62.289333808677412</v>
      </c>
      <c r="D2401" s="2">
        <f>MACD!E2401</f>
        <v>-5.0129210850895056E-2</v>
      </c>
      <c r="E2401" s="2">
        <f>MACD!F2401</f>
        <v>-4.022380686837552E-3</v>
      </c>
      <c r="F2401" s="2">
        <f>'Moving Avg'!D2401</f>
        <v>5.7505000000000006</v>
      </c>
      <c r="G2401" s="2">
        <f>'Moving Avg'!F2401</f>
        <v>5.6401700000000003</v>
      </c>
      <c r="H2401" s="2">
        <f>'Moving Avg'!G2401</f>
        <v>5.7181380000000033</v>
      </c>
      <c r="I2401" s="2">
        <f>'Moving Avg'!H2401</f>
        <v>5.5535799999999904</v>
      </c>
      <c r="J2401" s="6" t="str">
        <f>OBV!F2401</f>
        <v>BULLISH</v>
      </c>
      <c r="K2401" s="6" t="str">
        <f>OBV!G2401</f>
        <v>STRONG</v>
      </c>
      <c r="L2401" s="6" t="str">
        <f>OBV!H2401</f>
        <v>CONFIRMED BULLISH</v>
      </c>
    </row>
    <row r="2402" spans="1:12" ht="13.5" x14ac:dyDescent="0.25">
      <c r="A2402" s="3">
        <f>RSI!A2402</f>
        <v>45503</v>
      </c>
      <c r="B2402" s="2">
        <f>RSI!B2402</f>
        <v>5.8414000000000001</v>
      </c>
      <c r="C2402" s="2">
        <f>RSI!I2402</f>
        <v>62.289333808677419</v>
      </c>
      <c r="D2402" s="2">
        <f>MACD!E2402</f>
        <v>-6.0136809435388905E-2</v>
      </c>
      <c r="E2402" s="2">
        <f>MACD!F2402</f>
        <v>-1.5245266436547823E-2</v>
      </c>
      <c r="F2402" s="2">
        <f>'Moving Avg'!D2402</f>
        <v>5.8061400000000001</v>
      </c>
      <c r="G2402" s="2">
        <f>'Moving Avg'!F2402</f>
        <v>5.6476850000000001</v>
      </c>
      <c r="H2402" s="2">
        <f>'Moving Avg'!G2402</f>
        <v>5.7187480000000042</v>
      </c>
      <c r="I2402" s="2">
        <f>'Moving Avg'!H2402</f>
        <v>5.5583964999999909</v>
      </c>
      <c r="J2402" s="6" t="str">
        <f>OBV!F2402</f>
        <v>BULLISH</v>
      </c>
      <c r="K2402" s="6" t="str">
        <f>OBV!G2402</f>
        <v>STRONG</v>
      </c>
      <c r="L2402" s="6" t="str">
        <f>OBV!H2402</f>
        <v>CONFIRMED BULLISH</v>
      </c>
    </row>
    <row r="2403" spans="1:12" ht="13.5" x14ac:dyDescent="0.25">
      <c r="A2403" s="3">
        <f>RSI!A2403</f>
        <v>45504</v>
      </c>
      <c r="B2403" s="2">
        <f>RSI!B2403</f>
        <v>5.8320999999999996</v>
      </c>
      <c r="C2403" s="2">
        <f>RSI!I2403</f>
        <v>61.405179188331452</v>
      </c>
      <c r="D2403" s="2">
        <f>MACD!E2403</f>
        <v>-7.0358867478107712E-2</v>
      </c>
      <c r="E2403" s="2">
        <f>MACD!F2403</f>
        <v>-2.6267986644859801E-2</v>
      </c>
      <c r="F2403" s="2">
        <f>'Moving Avg'!D2403</f>
        <v>5.84138</v>
      </c>
      <c r="G2403" s="2">
        <f>'Moving Avg'!F2403</f>
        <v>5.6581599999999996</v>
      </c>
      <c r="H2403" s="2">
        <f>'Moving Avg'!G2403</f>
        <v>5.7172880000000044</v>
      </c>
      <c r="I2403" s="2">
        <f>'Moving Avg'!H2403</f>
        <v>5.5632094999999913</v>
      </c>
      <c r="J2403" s="6" t="str">
        <f>OBV!F2403</f>
        <v>BULLISH</v>
      </c>
      <c r="K2403" s="6" t="str">
        <f>OBV!G2403</f>
        <v>STRONG</v>
      </c>
      <c r="L2403" s="6" t="str">
        <f>OBV!H2403</f>
        <v>CONFIRMED BULLISH</v>
      </c>
    </row>
    <row r="2404" spans="1:12" ht="13.5" x14ac:dyDescent="0.25">
      <c r="A2404" s="3">
        <f>RSI!A2404</f>
        <v>45505</v>
      </c>
      <c r="B2404" s="2">
        <f>RSI!B2404</f>
        <v>5.7485999999999997</v>
      </c>
      <c r="C2404" s="2">
        <f>RSI!I2404</f>
        <v>53.994586184662396</v>
      </c>
      <c r="D2404" s="2">
        <f>MACD!E2404</f>
        <v>-9.0828470018949226E-2</v>
      </c>
      <c r="E2404" s="2">
        <f>MACD!F2404</f>
        <v>-3.9180083319677692E-2</v>
      </c>
      <c r="F2404" s="2">
        <f>'Moving Avg'!D2404</f>
        <v>5.8228200000000001</v>
      </c>
      <c r="G2404" s="2">
        <f>'Moving Avg'!F2404</f>
        <v>5.6623199999999994</v>
      </c>
      <c r="H2404" s="2">
        <f>'Moving Avg'!G2404</f>
        <v>5.7090240000000039</v>
      </c>
      <c r="I2404" s="2">
        <f>'Moving Avg'!H2404</f>
        <v>5.5675619999999917</v>
      </c>
      <c r="J2404" s="6" t="str">
        <f>OBV!F2404</f>
        <v>BULLISH</v>
      </c>
      <c r="K2404" s="6" t="str">
        <f>OBV!G2404</f>
        <v>NEUTRAL</v>
      </c>
      <c r="L2404" s="6" t="str">
        <f>OBV!H2404</f>
        <v>BULLISH DIVERGENCE</v>
      </c>
    </row>
    <row r="2405" spans="1:12" ht="13.5" x14ac:dyDescent="0.25">
      <c r="A2405" s="3">
        <f>RSI!A2405</f>
        <v>45506</v>
      </c>
      <c r="B2405" s="2">
        <f>RSI!B2405</f>
        <v>5.8135000000000003</v>
      </c>
      <c r="C2405" s="2">
        <f>RSI!I2405</f>
        <v>58.21549637046094</v>
      </c>
      <c r="D2405" s="2">
        <f>MACD!E2405</f>
        <v>-0.12040290539973419</v>
      </c>
      <c r="E2405" s="2">
        <f>MACD!F2405</f>
        <v>-5.5424647735688989E-2</v>
      </c>
      <c r="F2405" s="2">
        <f>'Moving Avg'!D2405</f>
        <v>5.8154000000000003</v>
      </c>
      <c r="G2405" s="2">
        <f>'Moving Avg'!F2405</f>
        <v>5.6705800000000002</v>
      </c>
      <c r="H2405" s="2">
        <f>'Moving Avg'!G2405</f>
        <v>5.6993200000000028</v>
      </c>
      <c r="I2405" s="2">
        <f>'Moving Avg'!H2405</f>
        <v>5.5722389999999917</v>
      </c>
      <c r="J2405" s="6" t="str">
        <f>OBV!F2405</f>
        <v>BULLISH</v>
      </c>
      <c r="K2405" s="6" t="str">
        <f>OBV!G2405</f>
        <v>NEUTRAL</v>
      </c>
      <c r="L2405" s="6" t="str">
        <f>OBV!H2405</f>
        <v>BULLISH DIVERGENCE</v>
      </c>
    </row>
    <row r="2406" spans="1:12" ht="13.5" x14ac:dyDescent="0.25">
      <c r="A2406" s="3">
        <f>RSI!A2406</f>
        <v>45509</v>
      </c>
      <c r="B2406" s="2">
        <f>RSI!B2406</f>
        <v>5.7485999999999997</v>
      </c>
      <c r="C2406" s="2">
        <f>RSI!I2406</f>
        <v>52.980702715424378</v>
      </c>
      <c r="D2406" s="2">
        <f>MACD!E2406</f>
        <v>-0.12704153248838601</v>
      </c>
      <c r="E2406" s="2">
        <f>MACD!F2406</f>
        <v>-6.9748024686228399E-2</v>
      </c>
      <c r="F2406" s="2">
        <f>'Moving Avg'!D2406</f>
        <v>5.7968400000000004</v>
      </c>
      <c r="G2406" s="2">
        <f>'Moving Avg'!F2406</f>
        <v>5.6760199999999994</v>
      </c>
      <c r="H2406" s="2">
        <f>'Moving Avg'!G2406</f>
        <v>5.6908840000000023</v>
      </c>
      <c r="I2406" s="2">
        <f>'Moving Avg'!H2406</f>
        <v>5.5765914999999913</v>
      </c>
      <c r="J2406" s="6" t="str">
        <f>OBV!F2406</f>
        <v>BULLISH</v>
      </c>
      <c r="K2406" s="6" t="str">
        <f>OBV!G2406</f>
        <v>NEUTRAL</v>
      </c>
      <c r="L2406" s="6" t="str">
        <f>OBV!H2406</f>
        <v>BULLISH DIVERGENCE</v>
      </c>
    </row>
    <row r="2407" spans="1:12" ht="13.5" x14ac:dyDescent="0.25">
      <c r="A2407" s="3">
        <f>RSI!A2407</f>
        <v>45510</v>
      </c>
      <c r="B2407" s="2">
        <f>RSI!B2407</f>
        <v>5.7949999999999999</v>
      </c>
      <c r="C2407" s="2">
        <f>RSI!I2407</f>
        <v>56.025247281608067</v>
      </c>
      <c r="D2407" s="2">
        <f>MACD!E2407</f>
        <v>-0.13634482684572458</v>
      </c>
      <c r="E2407" s="2">
        <f>MACD!F2407</f>
        <v>-8.306738511812764E-2</v>
      </c>
      <c r="F2407" s="2">
        <f>'Moving Avg'!D2407</f>
        <v>5.7875600000000009</v>
      </c>
      <c r="G2407" s="2">
        <f>'Moving Avg'!F2407</f>
        <v>5.6850650000000007</v>
      </c>
      <c r="H2407" s="2">
        <f>'Moving Avg'!G2407</f>
        <v>5.6818360000000014</v>
      </c>
      <c r="I2407" s="2">
        <f>'Moving Avg'!H2407</f>
        <v>5.5816039999999916</v>
      </c>
      <c r="J2407" s="6" t="str">
        <f>OBV!F2407</f>
        <v>BULLISH</v>
      </c>
      <c r="K2407" s="6" t="str">
        <f>OBV!G2407</f>
        <v>NEUTRAL</v>
      </c>
      <c r="L2407" s="6" t="str">
        <f>OBV!H2407</f>
        <v>BULLISH DIVERGENCE</v>
      </c>
    </row>
    <row r="2408" spans="1:12" ht="13.5" x14ac:dyDescent="0.25">
      <c r="A2408" s="3">
        <f>RSI!A2408</f>
        <v>45511</v>
      </c>
      <c r="B2408" s="2">
        <f>RSI!B2408</f>
        <v>5.7485999999999997</v>
      </c>
      <c r="C2408" s="2">
        <f>RSI!I2408</f>
        <v>52.373171673730788</v>
      </c>
      <c r="D2408" s="2">
        <f>MACD!E2408</f>
        <v>-0.12702296542374558</v>
      </c>
      <c r="E2408" s="2">
        <f>MACD!F2408</f>
        <v>-9.1858501179251234E-2</v>
      </c>
      <c r="F2408" s="2">
        <f>'Moving Avg'!D2408</f>
        <v>5.7708599999999999</v>
      </c>
      <c r="G2408" s="2">
        <f>'Moving Avg'!F2408</f>
        <v>5.6922199999999989</v>
      </c>
      <c r="H2408" s="2">
        <f>'Moving Avg'!G2408</f>
        <v>5.6728880000000004</v>
      </c>
      <c r="I2408" s="2">
        <f>'Moving Avg'!H2408</f>
        <v>5.5863844999999914</v>
      </c>
      <c r="J2408" s="6" t="str">
        <f>OBV!F2408</f>
        <v>BULLISH</v>
      </c>
      <c r="K2408" s="6" t="str">
        <f>OBV!G2408</f>
        <v>NEUTRAL</v>
      </c>
      <c r="L2408" s="6" t="str">
        <f>OBV!H2408</f>
        <v>BULLISH DIVERGENCE</v>
      </c>
    </row>
    <row r="2409" spans="1:12" ht="13.5" x14ac:dyDescent="0.25">
      <c r="A2409" s="3">
        <f>RSI!A2409</f>
        <v>45512</v>
      </c>
      <c r="B2409" s="2">
        <f>RSI!B2409</f>
        <v>5.7949999999999999</v>
      </c>
      <c r="C2409" s="2">
        <f>RSI!I2409</f>
        <v>55.497287614359351</v>
      </c>
      <c r="D2409" s="2">
        <f>MACD!E2409</f>
        <v>-9.42269433361691E-2</v>
      </c>
      <c r="E2409" s="2">
        <f>MACD!F2409</f>
        <v>-9.2332189610634802E-2</v>
      </c>
      <c r="F2409" s="2">
        <f>'Moving Avg'!D2409</f>
        <v>5.7801400000000003</v>
      </c>
      <c r="G2409" s="2">
        <f>'Moving Avg'!F2409</f>
        <v>5.701695</v>
      </c>
      <c r="H2409" s="2">
        <f>'Moving Avg'!G2409</f>
        <v>5.6722280000000023</v>
      </c>
      <c r="I2409" s="2">
        <f>'Moving Avg'!H2409</f>
        <v>5.5913969999999917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</row>
    <row r="2410" spans="1:12" ht="13.5" x14ac:dyDescent="0.25">
      <c r="A2410" s="3">
        <f>RSI!A2410</f>
        <v>45513</v>
      </c>
      <c r="B2410" s="2">
        <f>RSI!B2410</f>
        <v>5.7949999999999999</v>
      </c>
      <c r="C2410" s="2">
        <f>RSI!I2410</f>
        <v>55.497287614359351</v>
      </c>
      <c r="D2410" s="2">
        <f>MACD!E2410</f>
        <v>-6.5514083371986054E-2</v>
      </c>
      <c r="E2410" s="2">
        <f>MACD!F2410</f>
        <v>-8.6968568362905049E-2</v>
      </c>
      <c r="F2410" s="2">
        <f>'Moving Avg'!D2410</f>
        <v>5.7764400000000009</v>
      </c>
      <c r="G2410" s="2">
        <f>'Moving Avg'!F2410</f>
        <v>5.7133099999999999</v>
      </c>
      <c r="H2410" s="2">
        <f>'Moving Avg'!G2410</f>
        <v>5.6760180000000027</v>
      </c>
      <c r="I2410" s="2">
        <f>'Moving Avg'!H2410</f>
        <v>5.5964094999999929</v>
      </c>
      <c r="J2410" s="6" t="str">
        <f>OBV!F2410</f>
        <v>BULLISH</v>
      </c>
      <c r="K2410" s="6" t="str">
        <f>OBV!G2410</f>
        <v>NEUTRAL</v>
      </c>
      <c r="L2410" s="6" t="str">
        <f>OBV!H2410</f>
        <v>BULLISH DIVERGENCE</v>
      </c>
    </row>
    <row r="2411" spans="1:12" ht="13.5" x14ac:dyDescent="0.25">
      <c r="A2411" s="3">
        <f>RSI!A2411</f>
        <v>45516</v>
      </c>
      <c r="B2411" s="2">
        <f>RSI!B2411</f>
        <v>5.8876999999999997</v>
      </c>
      <c r="C2411" s="2">
        <f>RSI!I2411</f>
        <v>61.368739204624461</v>
      </c>
      <c r="D2411" s="2">
        <f>MACD!E2411</f>
        <v>-4.9920086723443724E-2</v>
      </c>
      <c r="E2411" s="2">
        <f>MACD!F2411</f>
        <v>-7.9558872035012787E-2</v>
      </c>
      <c r="F2411" s="2">
        <f>'Moving Avg'!D2411</f>
        <v>5.8042600000000002</v>
      </c>
      <c r="G2411" s="2">
        <f>'Moving Avg'!F2411</f>
        <v>5.7286999999999999</v>
      </c>
      <c r="H2411" s="2">
        <f>'Moving Avg'!G2411</f>
        <v>5.6833740000000024</v>
      </c>
      <c r="I2411" s="2">
        <f>'Moving Avg'!H2411</f>
        <v>5.6018854999999927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</row>
    <row r="2412" spans="1:12" ht="13.5" x14ac:dyDescent="0.25">
      <c r="A2412" s="3">
        <f>RSI!A2412</f>
        <v>45518</v>
      </c>
      <c r="B2412" s="2">
        <f>RSI!B2412</f>
        <v>5.8876999999999997</v>
      </c>
      <c r="C2412" s="2">
        <f>RSI!I2412</f>
        <v>61.368739204624461</v>
      </c>
      <c r="D2412" s="2">
        <f>MACD!E2412</f>
        <v>-3.7661313432153065E-2</v>
      </c>
      <c r="E2412" s="2">
        <f>MACD!F2412</f>
        <v>-7.1179360314440845E-2</v>
      </c>
      <c r="F2412" s="2">
        <f>'Moving Avg'!D2412</f>
        <v>5.8227999999999991</v>
      </c>
      <c r="G2412" s="2">
        <f>'Moving Avg'!F2412</f>
        <v>5.7412149999999995</v>
      </c>
      <c r="H2412" s="2">
        <f>'Moving Avg'!G2412</f>
        <v>5.6898740000000005</v>
      </c>
      <c r="I2412" s="2">
        <f>'Moving Avg'!H2412</f>
        <v>5.6073614999999926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5.8692000000000002</v>
      </c>
      <c r="C2413" s="2">
        <f>RSI!I2413</f>
        <v>59.550277524299318</v>
      </c>
      <c r="D2413" s="2">
        <f>MACD!E2413</f>
        <v>-2.821570685428032E-2</v>
      </c>
      <c r="E2413" s="2">
        <f>MACD!F2413</f>
        <v>-6.258662962240874E-2</v>
      </c>
      <c r="F2413" s="2">
        <f>'Moving Avg'!D2413</f>
        <v>5.846919999999999</v>
      </c>
      <c r="G2413" s="2">
        <f>'Moving Avg'!F2413</f>
        <v>5.7532699999999997</v>
      </c>
      <c r="H2413" s="2">
        <f>'Moving Avg'!G2413</f>
        <v>5.6934360000000002</v>
      </c>
      <c r="I2413" s="2">
        <f>'Moving Avg'!H2413</f>
        <v>5.6120604999999921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5.7671999999999999</v>
      </c>
      <c r="C2414" s="2">
        <f>RSI!I2414</f>
        <v>50.640478983182867</v>
      </c>
      <c r="D2414" s="2">
        <f>MACD!E2414</f>
        <v>-2.6207146636808787E-2</v>
      </c>
      <c r="E2414" s="2">
        <f>MACD!F2414</f>
        <v>-5.5310733025288758E-2</v>
      </c>
      <c r="F2414" s="2">
        <f>'Moving Avg'!D2414</f>
        <v>5.8413599999999999</v>
      </c>
      <c r="G2414" s="2">
        <f>'Moving Avg'!F2414</f>
        <v>5.76579</v>
      </c>
      <c r="H2414" s="2">
        <f>'Moving Avg'!G2414</f>
        <v>5.6949580000000006</v>
      </c>
      <c r="I2414" s="2">
        <f>'Moving Avg'!H2414</f>
        <v>5.6162494999999923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</row>
    <row r="2415" spans="1:12" ht="13.5" x14ac:dyDescent="0.25">
      <c r="A2415" s="3">
        <f>RSI!A2415</f>
        <v>45523</v>
      </c>
      <c r="B2415" s="2">
        <f>RSI!B2415</f>
        <v>5.8228</v>
      </c>
      <c r="C2415" s="2">
        <f>RSI!I2415</f>
        <v>54.625707793494961</v>
      </c>
      <c r="D2415" s="2">
        <f>MACD!E2415</f>
        <v>-1.8680700350906854E-2</v>
      </c>
      <c r="E2415" s="2">
        <f>MACD!F2415</f>
        <v>-4.7984726490412383E-2</v>
      </c>
      <c r="F2415" s="2">
        <f>'Moving Avg'!D2415</f>
        <v>5.8469199999999999</v>
      </c>
      <c r="G2415" s="2">
        <f>'Moving Avg'!F2415</f>
        <v>5.7834050000000001</v>
      </c>
      <c r="H2415" s="2">
        <f>'Moving Avg'!G2415</f>
        <v>5.6987899999999989</v>
      </c>
      <c r="I2415" s="2">
        <f>'Moving Avg'!H2415</f>
        <v>5.6211439999999921</v>
      </c>
      <c r="J2415" s="6" t="str">
        <f>OBV!F2415</f>
        <v>BEARISH</v>
      </c>
      <c r="K2415" s="6" t="str">
        <f>OBV!G2415</f>
        <v>NEUTRAL</v>
      </c>
      <c r="L2415" s="6" t="str">
        <f>OBV!H2415</f>
        <v>BEARISH DIVERGENCE</v>
      </c>
    </row>
    <row r="2416" spans="1:12" ht="13.5" x14ac:dyDescent="0.25">
      <c r="A2416" s="3">
        <f>RSI!A2416</f>
        <v>45524</v>
      </c>
      <c r="B2416" s="2">
        <f>RSI!B2416</f>
        <v>5.8320999999999996</v>
      </c>
      <c r="C2416" s="2">
        <f>RSI!I2416</f>
        <v>55.276158315320473</v>
      </c>
      <c r="D2416" s="2">
        <f>MACD!E2416</f>
        <v>-2.3350513655674199E-2</v>
      </c>
      <c r="E2416" s="2">
        <f>MACD!F2416</f>
        <v>-4.3057883923464754E-2</v>
      </c>
      <c r="F2416" s="2">
        <f>'Moving Avg'!D2416</f>
        <v>5.8358000000000008</v>
      </c>
      <c r="G2416" s="2">
        <f>'Moving Avg'!F2416</f>
        <v>5.7968500000000001</v>
      </c>
      <c r="H2416" s="2">
        <f>'Moving Avg'!G2416</f>
        <v>5.7017819999999997</v>
      </c>
      <c r="I2416" s="2">
        <f>'Moving Avg'!H2416</f>
        <v>5.6256999999999913</v>
      </c>
      <c r="J2416" s="6" t="str">
        <f>OBV!F2416</f>
        <v>BEARISH</v>
      </c>
      <c r="K2416" s="6" t="str">
        <f>OBV!G2416</f>
        <v>WEAK</v>
      </c>
      <c r="L2416" s="6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5.7485999999999997</v>
      </c>
      <c r="C2417" s="2">
        <f>RSI!I2417</f>
        <v>48.547078046233935</v>
      </c>
      <c r="D2417" s="2">
        <f>MACD!E2417</f>
        <v>-1.4371016801510095E-2</v>
      </c>
      <c r="E2417" s="2">
        <f>MACD!F2417</f>
        <v>-3.7320510499073818E-2</v>
      </c>
      <c r="F2417" s="2">
        <f>'Moving Avg'!D2417</f>
        <v>5.8079799999999997</v>
      </c>
      <c r="G2417" s="2">
        <f>'Moving Avg'!F2417</f>
        <v>5.8061199999999999</v>
      </c>
      <c r="H2417" s="2">
        <f>'Moving Avg'!G2417</f>
        <v>5.7032740000000004</v>
      </c>
      <c r="I2417" s="2">
        <f>'Moving Avg'!H2417</f>
        <v>5.6286404999999924</v>
      </c>
      <c r="J2417" s="6" t="str">
        <f>OBV!F2417</f>
        <v>BEARISH</v>
      </c>
      <c r="K2417" s="6" t="str">
        <f>OBV!G2417</f>
        <v>WEAK</v>
      </c>
      <c r="L2417" s="6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5.8135000000000003</v>
      </c>
      <c r="C2418" s="2">
        <f>RSI!I2418</f>
        <v>53.305137480664236</v>
      </c>
      <c r="D2418" s="2">
        <f>MACD!E2418</f>
        <v>-1.8589120214326904E-2</v>
      </c>
      <c r="E2418" s="2">
        <f>MACD!F2418</f>
        <v>-3.3574232442124437E-2</v>
      </c>
      <c r="F2418" s="2">
        <f>'Moving Avg'!D2418</f>
        <v>5.7968400000000004</v>
      </c>
      <c r="G2418" s="2">
        <f>'Moving Avg'!F2418</f>
        <v>5.8140000000000001</v>
      </c>
      <c r="H2418" s="2">
        <f>'Moving Avg'!G2418</f>
        <v>5.7040099999999994</v>
      </c>
      <c r="I2418" s="2">
        <f>'Moving Avg'!H2418</f>
        <v>5.6319054999999922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5.8135000000000003</v>
      </c>
      <c r="C2419" s="2">
        <f>RSI!I2419</f>
        <v>53.305137480664236</v>
      </c>
      <c r="D2419" s="2">
        <f>MACD!E2419</f>
        <v>-1.5283199865802288E-2</v>
      </c>
      <c r="E2419" s="2">
        <f>MACD!F2419</f>
        <v>-2.9916025926860008E-2</v>
      </c>
      <c r="F2419" s="2">
        <f>'Moving Avg'!D2419</f>
        <v>5.8061000000000007</v>
      </c>
      <c r="G2419" s="2">
        <f>'Moving Avg'!F2419</f>
        <v>5.8126049999999996</v>
      </c>
      <c r="H2419" s="2">
        <f>'Moving Avg'!G2419</f>
        <v>5.7064579999999987</v>
      </c>
      <c r="I2419" s="2">
        <f>'Moving Avg'!H2419</f>
        <v>5.6358124999999912</v>
      </c>
      <c r="J2419" s="6" t="str">
        <f>OBV!F2419</f>
        <v>BEARISH</v>
      </c>
      <c r="K2419" s="6" t="str">
        <f>OBV!G2419</f>
        <v>NEUTRAL</v>
      </c>
      <c r="L2419" s="6" t="str">
        <f>OBV!H2419</f>
        <v>BEARISH DIVERGENCE</v>
      </c>
    </row>
    <row r="2420" spans="1:12" ht="13.5" x14ac:dyDescent="0.25">
      <c r="A2420" s="3">
        <f>RSI!A2420</f>
        <v>45530</v>
      </c>
      <c r="B2420" s="2">
        <f>RSI!B2420</f>
        <v>5.8135000000000003</v>
      </c>
      <c r="C2420" s="2">
        <f>RSI!I2420</f>
        <v>53.305137480664222</v>
      </c>
      <c r="D2420" s="2">
        <f>MACD!E2420</f>
        <v>-1.2729750021621022E-2</v>
      </c>
      <c r="E2420" s="2">
        <f>MACD!F2420</f>
        <v>-2.6478770745812213E-2</v>
      </c>
      <c r="F2420" s="2">
        <f>'Moving Avg'!D2420</f>
        <v>5.804240000000001</v>
      </c>
      <c r="G2420" s="2">
        <f>'Moving Avg'!F2420</f>
        <v>5.8107500000000014</v>
      </c>
      <c r="H2420" s="2">
        <f>'Moving Avg'!G2420</f>
        <v>5.7106179999999984</v>
      </c>
      <c r="I2420" s="2">
        <f>'Moving Avg'!H2420</f>
        <v>5.639719499999992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5.8135000000000003</v>
      </c>
      <c r="C2421" s="2">
        <f>RSI!I2421</f>
        <v>53.305137480664222</v>
      </c>
      <c r="D2421" s="2">
        <f>MACD!E2421</f>
        <v>3.4665967226423788E-3</v>
      </c>
      <c r="E2421" s="2">
        <f>MACD!F2421</f>
        <v>-2.0489697252121294E-2</v>
      </c>
      <c r="F2421" s="2">
        <f>'Moving Avg'!D2421</f>
        <v>5.8005200000000006</v>
      </c>
      <c r="G2421" s="2">
        <f>'Moving Avg'!F2421</f>
        <v>5.8093550000000018</v>
      </c>
      <c r="H2421" s="2">
        <f>'Moving Avg'!G2421</f>
        <v>5.7134079999999976</v>
      </c>
      <c r="I2421" s="2">
        <f>'Moving Avg'!H2421</f>
        <v>5.642984499999991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5.7485999999999997</v>
      </c>
      <c r="C2422" s="2">
        <f>RSI!I2422</f>
        <v>47.408375148080886</v>
      </c>
      <c r="D2422" s="2">
        <f>MACD!E2422</f>
        <v>2.1769528254784731E-2</v>
      </c>
      <c r="E2422" s="2">
        <f>MACD!F2422</f>
        <v>-1.2037852150740089E-2</v>
      </c>
      <c r="F2422" s="2">
        <f>'Moving Avg'!D2422</f>
        <v>5.8005200000000006</v>
      </c>
      <c r="G2422" s="2">
        <f>'Moving Avg'!F2422</f>
        <v>5.8047150000000007</v>
      </c>
      <c r="H2422" s="2">
        <f>'Moving Avg'!G2422</f>
        <v>5.7148999999999974</v>
      </c>
      <c r="I2422" s="2">
        <f>'Moving Avg'!H2422</f>
        <v>5.6457109999999906</v>
      </c>
      <c r="J2422" s="6" t="str">
        <f>OBV!F2422</f>
        <v>BEARISH</v>
      </c>
      <c r="K2422" s="6" t="str">
        <f>OBV!G2422</f>
        <v>WEAK</v>
      </c>
      <c r="L2422" s="6" t="str">
        <f>OBV!H2422</f>
        <v>NEUTRAL</v>
      </c>
    </row>
    <row r="2423" spans="1:12" ht="13.5" x14ac:dyDescent="0.25">
      <c r="A2423" s="3">
        <f>RSI!A2423</f>
        <v>45533</v>
      </c>
      <c r="B2423" s="2">
        <f>RSI!B2423</f>
        <v>5.7393999999999998</v>
      </c>
      <c r="C2423" s="2">
        <f>RSI!I2423</f>
        <v>46.621049470364888</v>
      </c>
      <c r="D2423" s="2">
        <f>MACD!E2423</f>
        <v>3.5281858905268138E-2</v>
      </c>
      <c r="E2423" s="2">
        <f>MACD!F2423</f>
        <v>-2.5739099395384437E-3</v>
      </c>
      <c r="F2423" s="2">
        <f>'Moving Avg'!D2423</f>
        <v>5.7857000000000003</v>
      </c>
      <c r="G2423" s="2">
        <f>'Moving Avg'!F2423</f>
        <v>5.8000800000000003</v>
      </c>
      <c r="H2423" s="2">
        <f>'Moving Avg'!G2423</f>
        <v>5.7163799999999982</v>
      </c>
      <c r="I2423" s="2">
        <f>'Moving Avg'!H2423</f>
        <v>5.6482629999999912</v>
      </c>
      <c r="J2423" s="6" t="str">
        <f>OBV!F2423</f>
        <v>BEARISH</v>
      </c>
      <c r="K2423" s="6" t="str">
        <f>OBV!G2423</f>
        <v>WEAK</v>
      </c>
      <c r="L2423" s="6" t="str">
        <f>OBV!H2423</f>
        <v>CONFIRMED BEARISH</v>
      </c>
    </row>
    <row r="2424" spans="1:12" ht="13.5" x14ac:dyDescent="0.25">
      <c r="A2424" s="3">
        <f>RSI!A2424</f>
        <v>45534</v>
      </c>
      <c r="B2424" s="2">
        <f>RSI!B2424</f>
        <v>5.8228</v>
      </c>
      <c r="C2424" s="2">
        <f>RSI!I2424</f>
        <v>54.067987294609679</v>
      </c>
      <c r="D2424" s="2">
        <f>MACD!E2424</f>
        <v>2.5075487091200444E-2</v>
      </c>
      <c r="E2424" s="2">
        <f>MACD!F2424</f>
        <v>2.9559694666093338E-3</v>
      </c>
      <c r="F2424" s="2">
        <f>'Moving Avg'!D2424</f>
        <v>5.78756</v>
      </c>
      <c r="G2424" s="2">
        <f>'Moving Avg'!F2424</f>
        <v>5.8037900000000011</v>
      </c>
      <c r="H2424" s="2">
        <f>'Moving Avg'!G2424</f>
        <v>5.718671999999998</v>
      </c>
      <c r="I2424" s="2">
        <f>'Moving Avg'!H2424</f>
        <v>5.6510609999999915</v>
      </c>
      <c r="J2424" s="6" t="str">
        <f>OBV!F2424</f>
        <v>BEARISH</v>
      </c>
      <c r="K2424" s="6" t="str">
        <f>OBV!G2424</f>
        <v>WEAK</v>
      </c>
      <c r="L2424" s="6" t="str">
        <f>OBV!H2424</f>
        <v>BEARISH DIVERGENCE</v>
      </c>
    </row>
    <row r="2425" spans="1:12" ht="13.5" x14ac:dyDescent="0.25">
      <c r="A2425" s="3">
        <f>RSI!A2425</f>
        <v>45537</v>
      </c>
      <c r="B2425" s="2">
        <f>RSI!B2425</f>
        <v>5.9340999999999999</v>
      </c>
      <c r="C2425" s="2">
        <f>RSI!I2425</f>
        <v>61.739369436249113</v>
      </c>
      <c r="D2425" s="2">
        <f>MACD!E2425</f>
        <v>1.6469064876860173E-2</v>
      </c>
      <c r="E2425" s="2">
        <f>MACD!F2425</f>
        <v>5.6585885486595024E-3</v>
      </c>
      <c r="F2425" s="2">
        <f>'Moving Avg'!D2425</f>
        <v>5.8116800000000008</v>
      </c>
      <c r="G2425" s="2">
        <f>'Moving Avg'!F2425</f>
        <v>5.8098200000000011</v>
      </c>
      <c r="H2425" s="2">
        <f>'Moving Avg'!G2425</f>
        <v>5.7231899999999989</v>
      </c>
      <c r="I2425" s="2">
        <f>'Moving Avg'!H2425</f>
        <v>5.6543724999999911</v>
      </c>
      <c r="J2425" s="6" t="str">
        <f>OBV!F2425</f>
        <v>BEARISH</v>
      </c>
      <c r="K2425" s="6" t="str">
        <f>OBV!G2425</f>
        <v>WEAK</v>
      </c>
      <c r="L2425" s="6" t="str">
        <f>OBV!H2425</f>
        <v>BEARISH DIVERGENCE</v>
      </c>
    </row>
    <row r="2426" spans="1:12" ht="13.5" x14ac:dyDescent="0.25">
      <c r="A2426" s="3">
        <f>RSI!A2426</f>
        <v>45538</v>
      </c>
      <c r="B2426" s="2">
        <f>RSI!B2426</f>
        <v>5.8876999999999997</v>
      </c>
      <c r="C2426" s="2">
        <f>RSI!I2426</f>
        <v>57.432853719598199</v>
      </c>
      <c r="D2426" s="2">
        <f>MACD!E2426</f>
        <v>1.313789003796817E-2</v>
      </c>
      <c r="E2426" s="2">
        <f>MACD!F2426</f>
        <v>7.1544488465212367E-3</v>
      </c>
      <c r="F2426" s="2">
        <f>'Moving Avg'!D2426</f>
        <v>5.8265200000000004</v>
      </c>
      <c r="G2426" s="2">
        <f>'Moving Avg'!F2426</f>
        <v>5.8167750000000007</v>
      </c>
      <c r="H2426" s="2">
        <f>'Moving Avg'!G2426</f>
        <v>5.7269499999999995</v>
      </c>
      <c r="I2426" s="2">
        <f>'Moving Avg'!H2426</f>
        <v>5.6574949999999911</v>
      </c>
      <c r="J2426" s="6" t="str">
        <f>OBV!F2426</f>
        <v>BEARISH</v>
      </c>
      <c r="K2426" s="6" t="str">
        <f>OBV!G2426</f>
        <v>WEAK</v>
      </c>
      <c r="L2426" s="6" t="str">
        <f>OBV!H2426</f>
        <v>BEARISH DIVERGENCE</v>
      </c>
    </row>
    <row r="2427" spans="1:12" ht="13.5" x14ac:dyDescent="0.25">
      <c r="A2427" s="3">
        <f>RSI!A2427</f>
        <v>45539</v>
      </c>
      <c r="B2427" s="2">
        <f>RSI!B2427</f>
        <v>5.8414000000000001</v>
      </c>
      <c r="C2427" s="2">
        <f>RSI!I2427</f>
        <v>53.428053183715505</v>
      </c>
      <c r="D2427" s="2">
        <f>MACD!E2427</f>
        <v>3.2813322643843179E-4</v>
      </c>
      <c r="E2427" s="2">
        <f>MACD!F2427</f>
        <v>5.7891857225046755E-3</v>
      </c>
      <c r="F2427" s="2">
        <f>'Moving Avg'!D2427</f>
        <v>5.8450800000000003</v>
      </c>
      <c r="G2427" s="2">
        <f>'Moving Avg'!F2427</f>
        <v>5.8190949999999999</v>
      </c>
      <c r="H2427" s="2">
        <f>'Moving Avg'!G2427</f>
        <v>5.7314959999999999</v>
      </c>
      <c r="I2427" s="2">
        <f>'Moving Avg'!H2427</f>
        <v>5.6588884999999918</v>
      </c>
      <c r="J2427" s="6" t="str">
        <f>OBV!F2427</f>
        <v>BEARISH</v>
      </c>
      <c r="K2427" s="6" t="str">
        <f>OBV!G2427</f>
        <v>WEAK</v>
      </c>
      <c r="L2427" s="6" t="str">
        <f>OBV!H2427</f>
        <v>BEARISH DIVERGENCE</v>
      </c>
    </row>
    <row r="2428" spans="1:12" ht="13.5" x14ac:dyDescent="0.25">
      <c r="A2428" s="3">
        <f>RSI!A2428</f>
        <v>45540</v>
      </c>
      <c r="B2428" s="2">
        <f>RSI!B2428</f>
        <v>5.8228</v>
      </c>
      <c r="C2428" s="2">
        <f>RSI!I2428</f>
        <v>51.863469848430825</v>
      </c>
      <c r="D2428" s="2">
        <f>MACD!E2428</f>
        <v>5.9310286724567618E-4</v>
      </c>
      <c r="E2428" s="2">
        <f>MACD!F2428</f>
        <v>4.749969151452876E-3</v>
      </c>
      <c r="F2428" s="2">
        <f>'Moving Avg'!D2428</f>
        <v>5.8617600000000003</v>
      </c>
      <c r="G2428" s="2">
        <f>'Moving Avg'!F2428</f>
        <v>5.8228049999999998</v>
      </c>
      <c r="H2428" s="2">
        <f>'Moving Avg'!G2428</f>
        <v>5.7337879999999997</v>
      </c>
      <c r="I2428" s="2">
        <f>'Moving Avg'!H2428</f>
        <v>5.6593329999999913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</row>
    <row r="2429" spans="1:12" ht="13.5" x14ac:dyDescent="0.25">
      <c r="A2429" s="3">
        <f>RSI!A2429</f>
        <v>45541</v>
      </c>
      <c r="B2429" s="2">
        <f>RSI!B2429</f>
        <v>5.7857000000000003</v>
      </c>
      <c r="C2429" s="2">
        <f>RSI!I2429</f>
        <v>48.794145954572798</v>
      </c>
      <c r="D2429" s="2">
        <f>MACD!E2429</f>
        <v>3.436106399306027E-3</v>
      </c>
      <c r="E2429" s="2">
        <f>MACD!F2429</f>
        <v>4.4871966010235059E-3</v>
      </c>
      <c r="F2429" s="2">
        <f>'Moving Avg'!D2429</f>
        <v>5.8543400000000005</v>
      </c>
      <c r="G2429" s="2">
        <f>'Moving Avg'!F2429</f>
        <v>5.8223400000000005</v>
      </c>
      <c r="H2429" s="2">
        <f>'Moving Avg'!G2429</f>
        <v>5.7365360000000001</v>
      </c>
      <c r="I2429" s="2">
        <f>'Moving Avg'!H2429</f>
        <v>5.6595919999999902</v>
      </c>
      <c r="J2429" s="6" t="str">
        <f>OBV!F2429</f>
        <v>BEARISH</v>
      </c>
      <c r="K2429" s="6" t="str">
        <f>OBV!G2429</f>
        <v>NEUTRAL</v>
      </c>
      <c r="L2429" s="6" t="str">
        <f>OBV!H2429</f>
        <v>CONFIRMED BEARISH</v>
      </c>
    </row>
    <row r="2430" spans="1:12" ht="13.5" x14ac:dyDescent="0.25">
      <c r="A2430" s="3">
        <f>RSI!A2430</f>
        <v>45544</v>
      </c>
      <c r="B2430" s="2">
        <f>RSI!B2430</f>
        <v>5.7857000000000003</v>
      </c>
      <c r="C2430" s="2">
        <f>RSI!I2430</f>
        <v>48.794145954572798</v>
      </c>
      <c r="D2430" s="2">
        <f>MACD!E2430</f>
        <v>5.9411820281356498E-3</v>
      </c>
      <c r="E2430" s="2">
        <f>MACD!F2430</f>
        <v>4.7779936864459343E-3</v>
      </c>
      <c r="F2430" s="2">
        <f>'Moving Avg'!D2430</f>
        <v>5.8246599999999997</v>
      </c>
      <c r="G2430" s="2">
        <f>'Moving Avg'!F2430</f>
        <v>5.8218750000000004</v>
      </c>
      <c r="H2430" s="2">
        <f>'Moving Avg'!G2430</f>
        <v>5.7409960000000009</v>
      </c>
      <c r="I2430" s="2">
        <f>'Moving Avg'!H2430</f>
        <v>5.6598509999999909</v>
      </c>
      <c r="J2430" s="6" t="str">
        <f>OBV!F2430</f>
        <v>BEARISH</v>
      </c>
      <c r="K2430" s="6" t="str">
        <f>OBV!G2430</f>
        <v>WEAK</v>
      </c>
      <c r="L2430" s="6" t="str">
        <f>OBV!H2430</f>
        <v>CONFIRMED BEARISH</v>
      </c>
    </row>
    <row r="2431" spans="1:12" ht="13.5" x14ac:dyDescent="0.25">
      <c r="A2431" s="3">
        <f>RSI!A2431</f>
        <v>45545</v>
      </c>
      <c r="B2431" s="2">
        <f>RSI!B2431</f>
        <v>5.7671999999999999</v>
      </c>
      <c r="C2431" s="2">
        <f>RSI!I2431</f>
        <v>47.179412421322404</v>
      </c>
      <c r="D2431" s="2">
        <f>MACD!E2431</f>
        <v>9.5233218281807197E-3</v>
      </c>
      <c r="E2431" s="2">
        <f>MACD!F2431</f>
        <v>5.7270593147928919E-3</v>
      </c>
      <c r="F2431" s="2">
        <f>'Moving Avg'!D2431</f>
        <v>5.8005599999999991</v>
      </c>
      <c r="G2431" s="2">
        <f>'Moving Avg'!F2431</f>
        <v>5.8158500000000002</v>
      </c>
      <c r="H2431" s="2">
        <f>'Moving Avg'!G2431</f>
        <v>5.7425180000000013</v>
      </c>
      <c r="I2431" s="2">
        <f>'Moving Avg'!H2431</f>
        <v>5.6600174999999897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5.7857000000000003</v>
      </c>
      <c r="C2432" s="2">
        <f>RSI!I2432</f>
        <v>48.997073561486197</v>
      </c>
      <c r="D2432" s="2">
        <f>MACD!E2432</f>
        <v>1.3939633031077037E-3</v>
      </c>
      <c r="E2432" s="2">
        <f>MACD!F2432</f>
        <v>4.8604401124558543E-3</v>
      </c>
      <c r="F2432" s="2">
        <f>'Moving Avg'!D2432</f>
        <v>5.7894199999999998</v>
      </c>
      <c r="G2432" s="2">
        <f>'Moving Avg'!F2432</f>
        <v>5.8107500000000005</v>
      </c>
      <c r="H2432" s="2">
        <f>'Moving Avg'!G2432</f>
        <v>5.7444100000000002</v>
      </c>
      <c r="I2432" s="2">
        <f>'Moving Avg'!H2432</f>
        <v>5.6602764999999886</v>
      </c>
      <c r="J2432" s="6" t="str">
        <f>OBV!F2432</f>
        <v>BULLISH</v>
      </c>
      <c r="K2432" s="6" t="str">
        <f>OBV!G2432</f>
        <v>NEUTRAL</v>
      </c>
      <c r="L2432" s="6" t="str">
        <f>OBV!H2432</f>
        <v>BULLISH DIVERGENCE</v>
      </c>
    </row>
    <row r="2433" spans="1:12" ht="13.5" x14ac:dyDescent="0.25">
      <c r="A2433" s="3">
        <f>RSI!A2433</f>
        <v>45547</v>
      </c>
      <c r="B2433" s="2">
        <f>RSI!B2433</f>
        <v>5.8042999999999996</v>
      </c>
      <c r="C2433" s="2">
        <f>RSI!I2433</f>
        <v>50.829148861502375</v>
      </c>
      <c r="D2433" s="2">
        <f>MACD!E2433</f>
        <v>-8.2070322741216728E-3</v>
      </c>
      <c r="E2433" s="2">
        <f>MACD!F2433</f>
        <v>2.2469456351403489E-3</v>
      </c>
      <c r="F2433" s="2">
        <f>'Moving Avg'!D2433</f>
        <v>5.7857199999999995</v>
      </c>
      <c r="G2433" s="2">
        <f>'Moving Avg'!F2433</f>
        <v>5.8075050000000008</v>
      </c>
      <c r="H2433" s="2">
        <f>'Moving Avg'!G2433</f>
        <v>5.748044000000001</v>
      </c>
      <c r="I2433" s="2">
        <f>'Moving Avg'!H2433</f>
        <v>5.6606284999999898</v>
      </c>
      <c r="J2433" s="6" t="str">
        <f>OBV!F2433</f>
        <v>BULLISH</v>
      </c>
      <c r="K2433" s="6" t="str">
        <f>OBV!G2433</f>
        <v>NEUTRAL</v>
      </c>
      <c r="L2433" s="6" t="str">
        <f>OBV!H2433</f>
        <v>BULLISH DIVERGENCE</v>
      </c>
    </row>
    <row r="2434" spans="1:12" ht="13.5" x14ac:dyDescent="0.25">
      <c r="A2434" s="3">
        <f>RSI!A2434</f>
        <v>45548</v>
      </c>
      <c r="B2434" s="2">
        <f>RSI!B2434</f>
        <v>5.8042999999999996</v>
      </c>
      <c r="C2434" s="2">
        <f>RSI!I2434</f>
        <v>50.829148861502389</v>
      </c>
      <c r="D2434" s="2">
        <f>MACD!E2434</f>
        <v>-3.544484281647442E-3</v>
      </c>
      <c r="E2434" s="2">
        <f>MACD!F2434</f>
        <v>1.088659651782791E-3</v>
      </c>
      <c r="F2434" s="2">
        <f>'Moving Avg'!D2434</f>
        <v>5.789439999999999</v>
      </c>
      <c r="G2434" s="2">
        <f>'Moving Avg'!F2434</f>
        <v>5.8093599999999999</v>
      </c>
      <c r="H2434" s="2">
        <f>'Moving Avg'!G2434</f>
        <v>5.7508220000000003</v>
      </c>
      <c r="I2434" s="2">
        <f>'Moving Avg'!H2434</f>
        <v>5.6605954999999906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</row>
    <row r="2435" spans="1:12" ht="13.5" x14ac:dyDescent="0.25">
      <c r="A2435" s="3">
        <f>RSI!A2435</f>
        <v>45551</v>
      </c>
      <c r="B2435" s="2">
        <f>RSI!B2435</f>
        <v>5.8135000000000003</v>
      </c>
      <c r="C2435" s="2">
        <f>RSI!I2435</f>
        <v>51.821903916685315</v>
      </c>
      <c r="D2435" s="2">
        <f>MACD!E2435</f>
        <v>1.6801323795437639E-2</v>
      </c>
      <c r="E2435" s="2">
        <f>MACD!F2435</f>
        <v>4.2311924805137607E-3</v>
      </c>
      <c r="F2435" s="2">
        <f>'Moving Avg'!D2435</f>
        <v>5.7949999999999999</v>
      </c>
      <c r="G2435" s="2">
        <f>'Moving Avg'!F2435</f>
        <v>5.8088950000000015</v>
      </c>
      <c r="H2435" s="2">
        <f>'Moving Avg'!G2435</f>
        <v>5.7541260000000003</v>
      </c>
      <c r="I2435" s="2">
        <f>'Moving Avg'!H2435</f>
        <v>5.6601804999999903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</row>
    <row r="2436" spans="1:12" ht="13.5" x14ac:dyDescent="0.25">
      <c r="A2436" s="3">
        <f>RSI!A2436</f>
        <v>45552</v>
      </c>
      <c r="B2436" s="2">
        <f>RSI!B2436</f>
        <v>5.9989999999999997</v>
      </c>
      <c r="C2436" s="2">
        <f>RSI!I2436</f>
        <v>66.505881286611384</v>
      </c>
      <c r="D2436" s="2">
        <f>MACD!E2436</f>
        <v>1.3045460336796211E-2</v>
      </c>
      <c r="E2436" s="2">
        <f>MACD!F2436</f>
        <v>5.9940460517702507E-3</v>
      </c>
      <c r="F2436" s="2">
        <f>'Moving Avg'!D2436</f>
        <v>5.8413599999999999</v>
      </c>
      <c r="G2436" s="2">
        <f>'Moving Avg'!F2436</f>
        <v>5.8172400000000009</v>
      </c>
      <c r="H2436" s="2">
        <f>'Moving Avg'!G2436</f>
        <v>5.7613099999999999</v>
      </c>
      <c r="I2436" s="2">
        <f>'Moving Avg'!H2436</f>
        <v>5.6609494999999912</v>
      </c>
      <c r="J2436" s="6" t="str">
        <f>OBV!F2436</f>
        <v>BULLISH</v>
      </c>
      <c r="K2436" s="6" t="str">
        <f>OBV!G2436</f>
        <v>STRONG</v>
      </c>
      <c r="L2436" s="6" t="str">
        <f>OBV!H2436</f>
        <v>CONFIRMED BULLISH</v>
      </c>
    </row>
    <row r="2437" spans="1:12" ht="13.5" x14ac:dyDescent="0.25">
      <c r="A2437" s="3">
        <f>RSI!A2437</f>
        <v>45553</v>
      </c>
      <c r="B2437" s="2">
        <f>RSI!B2437</f>
        <v>6.1380999999999997</v>
      </c>
      <c r="C2437" s="2">
        <f>RSI!I2437</f>
        <v>73.121457631241967</v>
      </c>
      <c r="D2437" s="2">
        <f>MACD!E2437</f>
        <v>-8.7409906389117609E-3</v>
      </c>
      <c r="E2437" s="2">
        <f>MACD!F2437</f>
        <v>3.0470387136338488E-3</v>
      </c>
      <c r="F2437" s="2">
        <f>'Moving Avg'!D2437</f>
        <v>5.9118399999999998</v>
      </c>
      <c r="G2437" s="2">
        <f>'Moving Avg'!F2437</f>
        <v>5.8367150000000008</v>
      </c>
      <c r="H2437" s="2">
        <f>'Moving Avg'!G2437</f>
        <v>5.7717900000000011</v>
      </c>
      <c r="I2437" s="2">
        <f>'Moving Avg'!H2437</f>
        <v>5.6624139999999912</v>
      </c>
      <c r="J2437" s="6" t="str">
        <f>OBV!F2437</f>
        <v>BULLISH</v>
      </c>
      <c r="K2437" s="6" t="str">
        <f>OBV!G2437</f>
        <v>STRONG</v>
      </c>
      <c r="L2437" s="6" t="str">
        <f>OBV!H2437</f>
        <v>CONFIRMED BULLISH</v>
      </c>
    </row>
    <row r="2438" spans="1:12" ht="13.5" x14ac:dyDescent="0.25">
      <c r="A2438" s="3">
        <f>RSI!A2438</f>
        <v>45554</v>
      </c>
      <c r="B2438" s="2">
        <f>RSI!B2438</f>
        <v>6.1101999999999999</v>
      </c>
      <c r="C2438" s="2">
        <f>RSI!I2438</f>
        <v>70.129459098248304</v>
      </c>
      <c r="D2438" s="2">
        <f>MACD!E2438</f>
        <v>-2.9886603333395989E-2</v>
      </c>
      <c r="E2438" s="2">
        <f>MACD!F2438</f>
        <v>-3.5396896957721191E-3</v>
      </c>
      <c r="F2438" s="2">
        <f>'Moving Avg'!D2438</f>
        <v>5.97302</v>
      </c>
      <c r="G2438" s="2">
        <f>'Moving Avg'!F2438</f>
        <v>5.8515500000000014</v>
      </c>
      <c r="H2438" s="2">
        <f>'Moving Avg'!G2438</f>
        <v>5.7818839999999998</v>
      </c>
      <c r="I2438" s="2">
        <f>'Moving Avg'!H2438</f>
        <v>5.6638674999999914</v>
      </c>
      <c r="J2438" s="6" t="str">
        <f>OBV!F2438</f>
        <v>BULLISH</v>
      </c>
      <c r="K2438" s="6" t="str">
        <f>OBV!G2438</f>
        <v>STRONG</v>
      </c>
      <c r="L2438" s="6" t="str">
        <f>OBV!H2438</f>
        <v>CONFIRMED BULLISH</v>
      </c>
    </row>
    <row r="2439" spans="1:12" ht="13.5" x14ac:dyDescent="0.25">
      <c r="A2439" s="3">
        <f>RSI!A2439</f>
        <v>45555</v>
      </c>
      <c r="B2439" s="2">
        <f>RSI!B2439</f>
        <v>6.1380999999999997</v>
      </c>
      <c r="C2439" s="2">
        <f>RSI!I2439</f>
        <v>71.390172747909105</v>
      </c>
      <c r="D2439" s="2">
        <f>MACD!E2439</f>
        <v>-5.7162663383680368E-2</v>
      </c>
      <c r="E2439" s="2">
        <f>MACD!F2439</f>
        <v>-1.426428443335377E-2</v>
      </c>
      <c r="F2439" s="2">
        <f>'Moving Avg'!D2439</f>
        <v>6.0397800000000004</v>
      </c>
      <c r="G2439" s="2">
        <f>'Moving Avg'!F2439</f>
        <v>5.8677799999999998</v>
      </c>
      <c r="H2439" s="2">
        <f>'Moving Avg'!G2439</f>
        <v>5.792536000000001</v>
      </c>
      <c r="I2439" s="2">
        <f>'Moving Avg'!H2439</f>
        <v>5.6655459999999902</v>
      </c>
      <c r="J2439" s="6" t="str">
        <f>OBV!F2439</f>
        <v>BULLISH</v>
      </c>
      <c r="K2439" s="6" t="str">
        <f>OBV!G2439</f>
        <v>STRONG</v>
      </c>
      <c r="L2439" s="6" t="str">
        <f>OBV!H2439</f>
        <v>CONFIRMED BULLISH</v>
      </c>
    </row>
    <row r="2440" spans="1:12" ht="13.5" x14ac:dyDescent="0.25">
      <c r="A2440" s="3">
        <f>RSI!A2440</f>
        <v>45558</v>
      </c>
      <c r="B2440" s="2">
        <f>RSI!B2440</f>
        <v>6.1752000000000002</v>
      </c>
      <c r="C2440" s="2">
        <f>RSI!I2440</f>
        <v>73.020807538244412</v>
      </c>
      <c r="D2440" s="2">
        <f>MACD!E2440</f>
        <v>-8.4645472102464758E-2</v>
      </c>
      <c r="E2440" s="2">
        <f>MACD!F2440</f>
        <v>-2.8340521967175968E-2</v>
      </c>
      <c r="F2440" s="2">
        <f>'Moving Avg'!D2440</f>
        <v>6.1121199999999991</v>
      </c>
      <c r="G2440" s="2">
        <f>'Moving Avg'!F2440</f>
        <v>5.8858649999999999</v>
      </c>
      <c r="H2440" s="2">
        <f>'Moving Avg'!G2440</f>
        <v>5.8047860000000018</v>
      </c>
      <c r="I2440" s="2">
        <f>'Moving Avg'!H2440</f>
        <v>5.66775249999999</v>
      </c>
      <c r="J2440" s="6" t="str">
        <f>OBV!F2440</f>
        <v>BULLISH</v>
      </c>
      <c r="K2440" s="6" t="str">
        <f>OBV!G2440</f>
        <v>STRONG</v>
      </c>
      <c r="L2440" s="6" t="str">
        <f>OBV!H2440</f>
        <v>CONFIRMED BULLISH</v>
      </c>
    </row>
    <row r="2441" spans="1:12" ht="13.5" x14ac:dyDescent="0.25">
      <c r="A2441" s="3">
        <f>RSI!A2441</f>
        <v>45559</v>
      </c>
      <c r="B2441" s="2">
        <f>RSI!B2441</f>
        <v>6.2030000000000003</v>
      </c>
      <c r="C2441" s="2">
        <f>RSI!I2441</f>
        <v>74.207114210912465</v>
      </c>
      <c r="D2441" s="2">
        <f>MACD!E2441</f>
        <v>-0.11455712597498824</v>
      </c>
      <c r="E2441" s="2">
        <f>MACD!F2441</f>
        <v>-4.5583842768738426E-2</v>
      </c>
      <c r="F2441" s="2">
        <f>'Moving Avg'!D2441</f>
        <v>6.1529199999999999</v>
      </c>
      <c r="G2441" s="2">
        <f>'Moving Avg'!F2441</f>
        <v>5.9053400000000007</v>
      </c>
      <c r="H2441" s="2">
        <f>'Moving Avg'!G2441</f>
        <v>5.8172480000000011</v>
      </c>
      <c r="I2441" s="2">
        <f>'Moving Avg'!H2441</f>
        <v>5.6697554999999911</v>
      </c>
      <c r="J2441" s="6" t="str">
        <f>OBV!F2441</f>
        <v>BULLISH</v>
      </c>
      <c r="K2441" s="6" t="str">
        <f>OBV!G2441</f>
        <v>STRONG</v>
      </c>
      <c r="L2441" s="6" t="str">
        <f>OBV!H2441</f>
        <v>CONFIRMED BULLISH</v>
      </c>
    </row>
    <row r="2442" spans="1:12" ht="13.5" x14ac:dyDescent="0.25">
      <c r="A2442" s="3">
        <f>RSI!A2442</f>
        <v>45560</v>
      </c>
      <c r="B2442" s="2">
        <f>RSI!B2442</f>
        <v>6.3049999999999997</v>
      </c>
      <c r="C2442" s="2">
        <f>RSI!I2442</f>
        <v>78.025105138068369</v>
      </c>
      <c r="D2442" s="2">
        <f>MACD!E2442</f>
        <v>-0.14636247159049809</v>
      </c>
      <c r="E2442" s="2">
        <f>MACD!F2442</f>
        <v>-6.5739568533090362E-2</v>
      </c>
      <c r="F2442" s="2">
        <f>'Moving Avg'!D2442</f>
        <v>6.1863000000000001</v>
      </c>
      <c r="G2442" s="2">
        <f>'Moving Avg'!F2442</f>
        <v>5.9331599999999991</v>
      </c>
      <c r="H2442" s="2">
        <f>'Moving Avg'!G2442</f>
        <v>5.8306000000000004</v>
      </c>
      <c r="I2442" s="2">
        <f>'Moving Avg'!H2442</f>
        <v>5.6722684999999924</v>
      </c>
      <c r="J2442" s="6" t="str">
        <f>OBV!F2442</f>
        <v>BULLISH</v>
      </c>
      <c r="K2442" s="6" t="str">
        <f>OBV!G2442</f>
        <v>STRONG</v>
      </c>
      <c r="L2442" s="6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6.3049999999999997</v>
      </c>
      <c r="C2443" s="2">
        <f>RSI!I2443</f>
        <v>78.025105138068369</v>
      </c>
      <c r="D2443" s="2">
        <f>MACD!E2443</f>
        <v>-0.17266965152754477</v>
      </c>
      <c r="E2443" s="2">
        <f>MACD!F2443</f>
        <v>-8.7125585131981251E-2</v>
      </c>
      <c r="F2443" s="2">
        <f>'Moving Avg'!D2443</f>
        <v>6.2252600000000005</v>
      </c>
      <c r="G2443" s="2">
        <f>'Moving Avg'!F2443</f>
        <v>5.9614400000000005</v>
      </c>
      <c r="H2443" s="2">
        <f>'Moving Avg'!G2443</f>
        <v>5.8441380000000018</v>
      </c>
      <c r="I2443" s="2">
        <f>'Moving Avg'!H2443</f>
        <v>5.6748244999999944</v>
      </c>
      <c r="J2443" s="6" t="str">
        <f>OBV!F2443</f>
        <v>BULLISH</v>
      </c>
      <c r="K2443" s="6" t="str">
        <f>OBV!G2443</f>
        <v>STRONG</v>
      </c>
      <c r="L2443" s="6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6.2957000000000001</v>
      </c>
      <c r="C2444" s="2">
        <f>RSI!I2444</f>
        <v>76.822629548347322</v>
      </c>
      <c r="D2444" s="2">
        <f>MACD!E2444</f>
        <v>-0.1963300386403013</v>
      </c>
      <c r="E2444" s="2">
        <f>MACD!F2444</f>
        <v>-0.10896647583364527</v>
      </c>
      <c r="F2444" s="2">
        <f>'Moving Avg'!D2444</f>
        <v>6.25678</v>
      </c>
      <c r="G2444" s="2">
        <f>'Moving Avg'!F2444</f>
        <v>5.9850849999999998</v>
      </c>
      <c r="H2444" s="2">
        <f>'Moving Avg'!G2444</f>
        <v>5.8597160000000006</v>
      </c>
      <c r="I2444" s="2">
        <f>'Moving Avg'!H2444</f>
        <v>5.677333999999993</v>
      </c>
      <c r="J2444" s="6" t="str">
        <f>OBV!F2444</f>
        <v>BULLISH</v>
      </c>
      <c r="K2444" s="6" t="str">
        <f>OBV!G2444</f>
        <v>STRONG</v>
      </c>
      <c r="L2444" s="6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6.3049999999999997</v>
      </c>
      <c r="C2445" s="2">
        <f>RSI!I2445</f>
        <v>77.201021575731389</v>
      </c>
      <c r="D2445" s="2">
        <f>MACD!E2445</f>
        <v>-0.21750350388658912</v>
      </c>
      <c r="E2445" s="2">
        <f>MACD!F2445</f>
        <v>-0.13067388144423403</v>
      </c>
      <c r="F2445" s="2">
        <f>'Moving Avg'!D2445</f>
        <v>6.2827399999999995</v>
      </c>
      <c r="G2445" s="2">
        <f>'Moving Avg'!F2445</f>
        <v>6.0036299999999994</v>
      </c>
      <c r="H2445" s="2">
        <f>'Moving Avg'!G2445</f>
        <v>5.8764060000000002</v>
      </c>
      <c r="I2445" s="2">
        <f>'Moving Avg'!H2445</f>
        <v>5.6798899999999932</v>
      </c>
      <c r="J2445" s="6" t="str">
        <f>OBV!F2445</f>
        <v>BULLISH</v>
      </c>
      <c r="K2445" s="6" t="str">
        <f>OBV!G2445</f>
        <v>STRONG</v>
      </c>
      <c r="L2445" s="6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6.2770999999999999</v>
      </c>
      <c r="C2446" s="2">
        <f>RSI!I2446</f>
        <v>73.333048076646605</v>
      </c>
      <c r="D2446" s="2">
        <f>MACD!E2446</f>
        <v>-0.20660974014636935</v>
      </c>
      <c r="E2446" s="2">
        <f>MACD!F2446</f>
        <v>-0.14586105318466108</v>
      </c>
      <c r="F2446" s="2">
        <f>'Moving Avg'!D2446</f>
        <v>6.2975599999999998</v>
      </c>
      <c r="G2446" s="2">
        <f>'Moving Avg'!F2446</f>
        <v>6.0231000000000003</v>
      </c>
      <c r="H2446" s="2">
        <f>'Moving Avg'!G2446</f>
        <v>5.8906840000000011</v>
      </c>
      <c r="I2446" s="2">
        <f>'Moving Avg'!H2446</f>
        <v>5.6826059999999954</v>
      </c>
      <c r="J2446" s="6" t="str">
        <f>OBV!F2446</f>
        <v>BEARISH</v>
      </c>
      <c r="K2446" s="6" t="str">
        <f>OBV!G2446</f>
        <v>NEUTRAL</v>
      </c>
      <c r="L2446" s="6" t="str">
        <f>OBV!H2446</f>
        <v>BEARISH DIVERGENCE</v>
      </c>
    </row>
    <row r="2447" spans="1:12" ht="13.5" x14ac:dyDescent="0.25">
      <c r="A2447" s="3">
        <f>RSI!A2447</f>
        <v>45567</v>
      </c>
      <c r="B2447" s="2">
        <f>RSI!B2447</f>
        <v>6.2586000000000004</v>
      </c>
      <c r="C2447" s="2">
        <f>RSI!I2447</f>
        <v>70.799986056388434</v>
      </c>
      <c r="D2447" s="2">
        <f>MACD!E2447</f>
        <v>-0.17611907351062595</v>
      </c>
      <c r="E2447" s="2">
        <f>MACD!F2447</f>
        <v>-0.15191265724985406</v>
      </c>
      <c r="F2447" s="2">
        <f>'Moving Avg'!D2447</f>
        <v>6.2882800000000003</v>
      </c>
      <c r="G2447" s="2">
        <f>'Moving Avg'!F2447</f>
        <v>6.0439600000000002</v>
      </c>
      <c r="H2447" s="2">
        <f>'Moving Avg'!G2447</f>
        <v>5.904592000000001</v>
      </c>
      <c r="I2447" s="2">
        <f>'Moving Avg'!H2447</f>
        <v>5.6854434999999945</v>
      </c>
      <c r="J2447" s="6" t="str">
        <f>OBV!F2447</f>
        <v>BEARISH</v>
      </c>
      <c r="K2447" s="6" t="str">
        <f>OBV!G2447</f>
        <v>WEAK</v>
      </c>
      <c r="L2447" s="6" t="str">
        <f>OBV!H2447</f>
        <v>CONFIRMED BEARISH</v>
      </c>
    </row>
    <row r="2448" spans="1:12" ht="13.5" x14ac:dyDescent="0.25">
      <c r="A2448" s="3">
        <f>RSI!A2448</f>
        <v>45568</v>
      </c>
      <c r="B2448" s="2">
        <f>RSI!B2448</f>
        <v>6.2586000000000004</v>
      </c>
      <c r="C2448" s="2">
        <f>RSI!I2448</f>
        <v>70.799986056388434</v>
      </c>
      <c r="D2448" s="2">
        <f>MACD!E2448</f>
        <v>-0.15588884667623315</v>
      </c>
      <c r="E2448" s="2">
        <f>MACD!F2448</f>
        <v>-0.15270789513512989</v>
      </c>
      <c r="F2448" s="2">
        <f>'Moving Avg'!D2448</f>
        <v>6.2790000000000008</v>
      </c>
      <c r="G2448" s="2">
        <f>'Moving Avg'!F2448</f>
        <v>6.0657500000000004</v>
      </c>
      <c r="H2448" s="2">
        <f>'Moving Avg'!G2448</f>
        <v>5.916646000000001</v>
      </c>
      <c r="I2448" s="2">
        <f>'Moving Avg'!H2448</f>
        <v>5.6882809999999946</v>
      </c>
      <c r="J2448" s="6" t="str">
        <f>OBV!F2448</f>
        <v>BEARISH</v>
      </c>
      <c r="K2448" s="6" t="str">
        <f>OBV!G2448</f>
        <v>WEAK</v>
      </c>
      <c r="L2448" s="6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6.2586000000000004</v>
      </c>
      <c r="C2449" s="2">
        <f>RSI!I2449</f>
        <v>70.799986056388434</v>
      </c>
      <c r="D2449" s="2">
        <f>MACD!E2449</f>
        <v>-0.13566130318289193</v>
      </c>
      <c r="E2449" s="2">
        <f>MACD!F2449</f>
        <v>-0.1492985767446823</v>
      </c>
      <c r="F2449" s="2">
        <f>'Moving Avg'!D2449</f>
        <v>6.271580000000001</v>
      </c>
      <c r="G2449" s="2">
        <f>'Moving Avg'!F2449</f>
        <v>6.0893949999999997</v>
      </c>
      <c r="H2449" s="2">
        <f>'Moving Avg'!G2449</f>
        <v>5.9249900000000002</v>
      </c>
      <c r="I2449" s="2">
        <f>'Moving Avg'!H2449</f>
        <v>5.6914179999999943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6.2679</v>
      </c>
      <c r="C2450" s="2">
        <f>RSI!I2450</f>
        <v>71.419821342357949</v>
      </c>
      <c r="D2450" s="2">
        <f>MACD!E2450</f>
        <v>-0.11462193089400063</v>
      </c>
      <c r="E2450" s="2">
        <f>MACD!F2450</f>
        <v>-0.14236324757454596</v>
      </c>
      <c r="F2450" s="2">
        <f>'Moving Avg'!D2450</f>
        <v>6.2641600000000004</v>
      </c>
      <c r="G2450" s="2">
        <f>'Moving Avg'!F2450</f>
        <v>6.113505</v>
      </c>
      <c r="H2450" s="2">
        <f>'Moving Avg'!G2450</f>
        <v>5.9333360000000015</v>
      </c>
      <c r="I2450" s="2">
        <f>'Moving Avg'!H2450</f>
        <v>5.6946444999999963</v>
      </c>
      <c r="J2450" s="6" t="str">
        <f>OBV!F2450</f>
        <v>BEARISH</v>
      </c>
      <c r="K2450" s="6" t="str">
        <f>OBV!G2450</f>
        <v>WEAK</v>
      </c>
      <c r="L2450" s="6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6.2122000000000002</v>
      </c>
      <c r="C2451" s="2">
        <f>RSI!I2451</f>
        <v>62.81897806157864</v>
      </c>
      <c r="D2451" s="2">
        <f>MACD!E2451</f>
        <v>-8.9485420628983903E-2</v>
      </c>
      <c r="E2451" s="2">
        <f>MACD!F2451</f>
        <v>-0.13178768218543355</v>
      </c>
      <c r="F2451" s="2">
        <f>'Moving Avg'!D2451</f>
        <v>6.2511799999999997</v>
      </c>
      <c r="G2451" s="2">
        <f>'Moving Avg'!F2451</f>
        <v>6.1357549999999996</v>
      </c>
      <c r="H2451" s="2">
        <f>'Moving Avg'!G2451</f>
        <v>5.9407520000000007</v>
      </c>
      <c r="I2451" s="2">
        <f>'Moving Avg'!H2451</f>
        <v>5.6975064999999949</v>
      </c>
      <c r="J2451" s="6" t="str">
        <f>OBV!F2451</f>
        <v>BEARISH</v>
      </c>
      <c r="K2451" s="6" t="str">
        <f>OBV!G2451</f>
        <v>WEAK</v>
      </c>
      <c r="L2451" s="6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6.2122000000000002</v>
      </c>
      <c r="C2452" s="2">
        <f>RSI!I2452</f>
        <v>62.81897806157864</v>
      </c>
      <c r="D2452" s="2">
        <f>MACD!E2452</f>
        <v>-5.3184332294524239E-2</v>
      </c>
      <c r="E2452" s="2">
        <f>MACD!F2452</f>
        <v>-0.1160670122072517</v>
      </c>
      <c r="F2452" s="2">
        <f>'Moving Avg'!D2452</f>
        <v>6.2418999999999993</v>
      </c>
      <c r="G2452" s="2">
        <f>'Moving Avg'!F2452</f>
        <v>6.1570799999999997</v>
      </c>
      <c r="H2452" s="2">
        <f>'Moving Avg'!G2452</f>
        <v>5.9481680000000008</v>
      </c>
      <c r="I2452" s="2">
        <f>'Moving Avg'!H2452</f>
        <v>5.7007539999999945</v>
      </c>
      <c r="J2452" s="6" t="str">
        <f>OBV!F2452</f>
        <v>BEARISH</v>
      </c>
      <c r="K2452" s="6" t="str">
        <f>OBV!G2452</f>
        <v>WEAK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6.1936999999999998</v>
      </c>
      <c r="C2453" s="2">
        <f>RSI!I2453</f>
        <v>60.034100029682314</v>
      </c>
      <c r="D2453" s="2">
        <f>MACD!E2453</f>
        <v>-2.1709299185821429E-2</v>
      </c>
      <c r="E2453" s="2">
        <f>MACD!F2453</f>
        <v>-9.7195469602965656E-2</v>
      </c>
      <c r="F2453" s="2">
        <f>'Moving Avg'!D2453</f>
        <v>6.2289200000000005</v>
      </c>
      <c r="G2453" s="2">
        <f>'Moving Avg'!F2453</f>
        <v>6.1765499999999989</v>
      </c>
      <c r="H2453" s="2">
        <f>'Moving Avg'!G2453</f>
        <v>5.9554</v>
      </c>
      <c r="I2453" s="2">
        <f>'Moving Avg'!H2453</f>
        <v>5.7050214999999955</v>
      </c>
      <c r="J2453" s="6" t="str">
        <f>OBV!F2453</f>
        <v>BEARISH</v>
      </c>
      <c r="K2453" s="6" t="str">
        <f>OBV!G2453</f>
        <v>WEAK</v>
      </c>
      <c r="L2453" s="6" t="str">
        <f>OBV!H2453</f>
        <v>CONFIRMED BEARISH</v>
      </c>
    </row>
    <row r="2454" spans="1:12" ht="13.5" x14ac:dyDescent="0.25">
      <c r="A2454" s="3">
        <f>RSI!A2454</f>
        <v>45576</v>
      </c>
      <c r="B2454" s="2">
        <f>RSI!B2454</f>
        <v>6.1936999999999998</v>
      </c>
      <c r="C2454" s="2">
        <f>RSI!I2454</f>
        <v>60.034100029682307</v>
      </c>
      <c r="D2454" s="2">
        <f>MACD!E2454</f>
        <v>3.0356332974736944E-3</v>
      </c>
      <c r="E2454" s="2">
        <f>MACD!F2454</f>
        <v>-7.71492490228778E-2</v>
      </c>
      <c r="F2454" s="2">
        <f>'Moving Avg'!D2454</f>
        <v>6.2159399999999998</v>
      </c>
      <c r="G2454" s="2">
        <f>'Moving Avg'!F2454</f>
        <v>6.1960199999999999</v>
      </c>
      <c r="H2454" s="2">
        <f>'Moving Avg'!G2454</f>
        <v>5.964302</v>
      </c>
      <c r="I2454" s="2">
        <f>'Moving Avg'!H2454</f>
        <v>5.7086039999999958</v>
      </c>
      <c r="J2454" s="6" t="str">
        <f>OBV!F2454</f>
        <v>BEARISH</v>
      </c>
      <c r="K2454" s="6" t="str">
        <f>OBV!G2454</f>
        <v>WEAK</v>
      </c>
      <c r="L2454" s="6" t="str">
        <f>OBV!H2454</f>
        <v>CONFIRMED BEARISH</v>
      </c>
    </row>
    <row r="2455" spans="1:12" ht="13.5" x14ac:dyDescent="0.25">
      <c r="A2455" s="3">
        <f>RSI!A2455</f>
        <v>45579</v>
      </c>
      <c r="B2455" s="2">
        <f>RSI!B2455</f>
        <v>6.1195000000000004</v>
      </c>
      <c r="C2455" s="2">
        <f>RSI!I2455</f>
        <v>49.77071276633955</v>
      </c>
      <c r="D2455" s="2">
        <f>MACD!E2455</f>
        <v>3.0477553239684596E-2</v>
      </c>
      <c r="E2455" s="2">
        <f>MACD!F2455</f>
        <v>-5.5623888570365328E-2</v>
      </c>
      <c r="F2455" s="2">
        <f>'Moving Avg'!D2455</f>
        <v>6.1862599999999999</v>
      </c>
      <c r="G2455" s="2">
        <f>'Moving Avg'!F2455</f>
        <v>6.2113199999999997</v>
      </c>
      <c r="H2455" s="2">
        <f>'Moving Avg'!G2455</f>
        <v>5.9704220000000001</v>
      </c>
      <c r="I2455" s="2">
        <f>'Moving Avg'!H2455</f>
        <v>5.7118154999999966</v>
      </c>
      <c r="J2455" s="6" t="str">
        <f>OBV!F2455</f>
        <v>BEARISH</v>
      </c>
      <c r="K2455" s="6" t="str">
        <f>OBV!G2455</f>
        <v>WEAK</v>
      </c>
      <c r="L2455" s="6" t="str">
        <f>OBV!H2455</f>
        <v>CONFIRMED BEARISH</v>
      </c>
    </row>
    <row r="2456" spans="1:12" ht="13.5" x14ac:dyDescent="0.25">
      <c r="A2456" s="3">
        <f>RSI!A2456</f>
        <v>45581</v>
      </c>
      <c r="B2456" s="2">
        <f>RSI!B2456</f>
        <v>6.0083000000000002</v>
      </c>
      <c r="C2456" s="2">
        <f>RSI!I2456</f>
        <v>39.007801670961932</v>
      </c>
      <c r="D2456" s="2">
        <f>MACD!E2456</f>
        <v>5.7688999881136738E-2</v>
      </c>
      <c r="E2456" s="2">
        <f>MACD!F2456</f>
        <v>-3.2961310880064917E-2</v>
      </c>
      <c r="F2456" s="2">
        <f>'Moving Avg'!D2456</f>
        <v>6.1454799999999992</v>
      </c>
      <c r="G2456" s="2">
        <f>'Moving Avg'!F2456</f>
        <v>6.2117850000000008</v>
      </c>
      <c r="H2456" s="2">
        <f>'Moving Avg'!G2456</f>
        <v>5.9756160000000014</v>
      </c>
      <c r="I2456" s="2">
        <f>'Moving Avg'!H2456</f>
        <v>5.7145569999999966</v>
      </c>
      <c r="J2456" s="6" t="str">
        <f>OBV!F2456</f>
        <v>BEARISH</v>
      </c>
      <c r="K2456" s="6" t="str">
        <f>OBV!G2456</f>
        <v>WEAK</v>
      </c>
      <c r="L2456" s="6" t="str">
        <f>OBV!H2456</f>
        <v>CONFIRMED BEARISH</v>
      </c>
    </row>
    <row r="2457" spans="1:12" ht="13.5" x14ac:dyDescent="0.25">
      <c r="A2457" s="3">
        <f>RSI!A2457</f>
        <v>45582</v>
      </c>
      <c r="B2457" s="2">
        <f>RSI!B2457</f>
        <v>6.0083000000000002</v>
      </c>
      <c r="C2457" s="2">
        <f>RSI!I2457</f>
        <v>39.007801670961932</v>
      </c>
      <c r="D2457" s="2">
        <f>MACD!E2457</f>
        <v>7.8568178875081607E-2</v>
      </c>
      <c r="E2457" s="2">
        <f>MACD!F2457</f>
        <v>-1.0655412929035612E-2</v>
      </c>
      <c r="F2457" s="2">
        <f>'Moving Avg'!D2457</f>
        <v>6.1046999999999993</v>
      </c>
      <c r="G2457" s="2">
        <f>'Moving Avg'!F2457</f>
        <v>6.2052950000000004</v>
      </c>
      <c r="H2457" s="2">
        <f>'Moving Avg'!G2457</f>
        <v>5.9798820000000008</v>
      </c>
      <c r="I2457" s="2">
        <f>'Moving Avg'!H2457</f>
        <v>5.717041499999997</v>
      </c>
      <c r="J2457" s="6" t="str">
        <f>OBV!F2457</f>
        <v>BEARISH</v>
      </c>
      <c r="K2457" s="6" t="str">
        <f>OBV!G2457</f>
        <v>WEAK</v>
      </c>
      <c r="L2457" s="6" t="str">
        <f>OBV!H2457</f>
        <v>CONFIRMED BEARISH</v>
      </c>
    </row>
    <row r="2458" spans="1:12" ht="13.5" x14ac:dyDescent="0.25">
      <c r="A2458" s="3">
        <f>RSI!A2458</f>
        <v>45583</v>
      </c>
      <c r="B2458" s="2">
        <f>RSI!B2458</f>
        <v>6.1844000000000001</v>
      </c>
      <c r="C2458" s="2">
        <f>RSI!I2458</f>
        <v>56.34599730486218</v>
      </c>
      <c r="D2458" s="2">
        <f>MACD!E2458</f>
        <v>8.3839123341847177E-2</v>
      </c>
      <c r="E2458" s="2">
        <f>MACD!F2458</f>
        <v>8.2434943251409477E-3</v>
      </c>
      <c r="F2458" s="2">
        <f>'Moving Avg'!D2458</f>
        <v>6.1028399999999996</v>
      </c>
      <c r="G2458" s="2">
        <f>'Moving Avg'!F2458</f>
        <v>6.2090050000000003</v>
      </c>
      <c r="H2458" s="2">
        <f>'Moving Avg'!G2458</f>
        <v>5.9885980000000005</v>
      </c>
      <c r="I2458" s="2">
        <f>'Moving Avg'!H2458</f>
        <v>5.7201499999999976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</row>
    <row r="2459" spans="1:12" ht="13.5" x14ac:dyDescent="0.25">
      <c r="A2459" s="3">
        <f>RSI!A2459</f>
        <v>45586</v>
      </c>
      <c r="B2459" s="2">
        <f>RSI!B2459</f>
        <v>6.2586000000000004</v>
      </c>
      <c r="C2459" s="2">
        <f>RSI!I2459</f>
        <v>61.333607458707739</v>
      </c>
      <c r="D2459" s="2">
        <f>MACD!E2459</f>
        <v>8.2362636831856406E-2</v>
      </c>
      <c r="E2459" s="2">
        <f>MACD!F2459</f>
        <v>2.3067322826484039E-2</v>
      </c>
      <c r="F2459" s="2">
        <f>'Moving Avg'!D2459</f>
        <v>6.1158200000000003</v>
      </c>
      <c r="G2459" s="2">
        <f>'Moving Avg'!F2459</f>
        <v>6.2150300000000005</v>
      </c>
      <c r="H2459" s="2">
        <f>'Moving Avg'!G2459</f>
        <v>5.9978700000000016</v>
      </c>
      <c r="I2459" s="2">
        <f>'Moving Avg'!H2459</f>
        <v>5.7238434999999983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</row>
    <row r="2460" spans="1:12" ht="13.5" x14ac:dyDescent="0.25">
      <c r="A2460" s="3">
        <f>RSI!A2460</f>
        <v>45587</v>
      </c>
      <c r="B2460" s="2">
        <f>RSI!B2460</f>
        <v>6.2679</v>
      </c>
      <c r="C2460" s="2">
        <f>RSI!I2460</f>
        <v>61.920852519812584</v>
      </c>
      <c r="D2460" s="2">
        <f>MACD!E2460</f>
        <v>8.1009120200588924E-2</v>
      </c>
      <c r="E2460" s="2">
        <f>MACD!F2460</f>
        <v>3.4655682301305016E-2</v>
      </c>
      <c r="F2460" s="2">
        <f>'Moving Avg'!D2460</f>
        <v>6.1455000000000002</v>
      </c>
      <c r="G2460" s="2">
        <f>'Moving Avg'!F2460</f>
        <v>6.2196650000000009</v>
      </c>
      <c r="H2460" s="2">
        <f>'Moving Avg'!G2460</f>
        <v>6.0073280000000011</v>
      </c>
      <c r="I2460" s="2">
        <f>'Moving Avg'!H2460</f>
        <v>5.7274549999999991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</row>
    <row r="2461" spans="1:12" ht="13.5" x14ac:dyDescent="0.25">
      <c r="A2461" s="3">
        <f>RSI!A2461</f>
        <v>45588</v>
      </c>
      <c r="B2461" s="2">
        <f>RSI!B2461</f>
        <v>6.6387999999999998</v>
      </c>
      <c r="C2461" s="2">
        <f>RSI!I2461</f>
        <v>76.953788933695108</v>
      </c>
      <c r="D2461" s="2">
        <f>MACD!E2461</f>
        <v>4.2982186997166494E-2</v>
      </c>
      <c r="E2461" s="2">
        <f>MACD!F2461</f>
        <v>3.6320983240477313E-2</v>
      </c>
      <c r="F2461" s="2">
        <f>'Moving Avg'!D2461</f>
        <v>6.2716000000000003</v>
      </c>
      <c r="G2461" s="2">
        <f>'Moving Avg'!F2461</f>
        <v>6.2414550000000002</v>
      </c>
      <c r="H2461" s="2">
        <f>'Moving Avg'!G2461</f>
        <v>6.0223500000000012</v>
      </c>
      <c r="I2461" s="2">
        <f>'Moving Avg'!H2461</f>
        <v>5.7330064999999983</v>
      </c>
      <c r="J2461" s="6" t="str">
        <f>OBV!F2461</f>
        <v>BULLISH</v>
      </c>
      <c r="K2461" s="6" t="str">
        <f>OBV!G2461</f>
        <v>STRONG</v>
      </c>
      <c r="L2461" s="6" t="str">
        <f>OBV!H2461</f>
        <v>CONFIRMED BULLISH</v>
      </c>
    </row>
    <row r="2462" spans="1:12" ht="13.5" x14ac:dyDescent="0.25">
      <c r="A2462" s="3">
        <f>RSI!A2462</f>
        <v>45589</v>
      </c>
      <c r="B2462" s="2">
        <f>RSI!B2462</f>
        <v>6.9355000000000002</v>
      </c>
      <c r="C2462" s="2">
        <f>RSI!I2462</f>
        <v>82.802571863629936</v>
      </c>
      <c r="D2462" s="2">
        <f>MACD!E2462</f>
        <v>-1.4140136019728189E-2</v>
      </c>
      <c r="E2462" s="2">
        <f>MACD!F2462</f>
        <v>2.6228759388436215E-2</v>
      </c>
      <c r="F2462" s="2">
        <f>'Moving Avg'!D2462</f>
        <v>6.457040000000001</v>
      </c>
      <c r="G2462" s="2">
        <f>'Moving Avg'!F2462</f>
        <v>6.2729800000000022</v>
      </c>
      <c r="H2462" s="2">
        <f>'Moving Avg'!G2462</f>
        <v>6.0433060000000012</v>
      </c>
      <c r="I2462" s="2">
        <f>'Moving Avg'!H2462</f>
        <v>5.7398704999999985</v>
      </c>
      <c r="J2462" s="6" t="str">
        <f>OBV!F2462</f>
        <v>BULLISH</v>
      </c>
      <c r="K2462" s="6" t="str">
        <f>OBV!G2462</f>
        <v>STRONG</v>
      </c>
      <c r="L2462" s="6" t="str">
        <f>OBV!H2462</f>
        <v>CONFIRMED BULLISH</v>
      </c>
    </row>
    <row r="2463" spans="1:12" ht="13.5" x14ac:dyDescent="0.25">
      <c r="A2463" s="3">
        <f>RSI!A2463</f>
        <v>45590</v>
      </c>
      <c r="B2463" s="2">
        <f>RSI!B2463</f>
        <v>7.0004</v>
      </c>
      <c r="C2463" s="2">
        <f>RSI!I2463</f>
        <v>83.772689391390159</v>
      </c>
      <c r="D2463" s="2">
        <f>MACD!E2463</f>
        <v>-7.4629247944419497E-2</v>
      </c>
      <c r="E2463" s="2">
        <f>MACD!F2463</f>
        <v>6.0571579218650726E-3</v>
      </c>
      <c r="F2463" s="2">
        <f>'Moving Avg'!D2463</f>
        <v>6.6202400000000008</v>
      </c>
      <c r="G2463" s="2">
        <f>'Moving Avg'!F2463</f>
        <v>6.3077500000000013</v>
      </c>
      <c r="H2463" s="2">
        <f>'Moving Avg'!G2463</f>
        <v>6.0659300000000007</v>
      </c>
      <c r="I2463" s="2">
        <f>'Moving Avg'!H2463</f>
        <v>5.7474864999999973</v>
      </c>
      <c r="J2463" s="6" t="str">
        <f>OBV!F2463</f>
        <v>BULLISH</v>
      </c>
      <c r="K2463" s="6" t="str">
        <f>OBV!G2463</f>
        <v>STRONG</v>
      </c>
      <c r="L2463" s="6" t="str">
        <f>OBV!H2463</f>
        <v>CONFIRMED BULLISH</v>
      </c>
    </row>
    <row r="2464" spans="1:12" ht="13.5" x14ac:dyDescent="0.25">
      <c r="A2464" s="3">
        <f>RSI!A2464</f>
        <v>45593</v>
      </c>
      <c r="B2464" s="2">
        <f>RSI!B2464</f>
        <v>6.9817999999999998</v>
      </c>
      <c r="C2464" s="2">
        <f>RSI!I2464</f>
        <v>82.33911584608714</v>
      </c>
      <c r="D2464" s="2">
        <f>MACD!E2464</f>
        <v>-0.12898591115670577</v>
      </c>
      <c r="E2464" s="2">
        <f>MACD!F2464</f>
        <v>-2.09514558938491E-2</v>
      </c>
      <c r="F2464" s="2">
        <f>'Moving Avg'!D2464</f>
        <v>6.7648799999999998</v>
      </c>
      <c r="G2464" s="2">
        <f>'Moving Avg'!F2464</f>
        <v>6.3420550000000002</v>
      </c>
      <c r="H2464" s="2">
        <f>'Moving Avg'!G2464</f>
        <v>6.0902219999999998</v>
      </c>
      <c r="I2464" s="2">
        <f>'Moving Avg'!H2464</f>
        <v>5.7550094999999972</v>
      </c>
      <c r="J2464" s="6" t="str">
        <f>OBV!F2464</f>
        <v>BULLISH</v>
      </c>
      <c r="K2464" s="6" t="str">
        <f>OBV!G2464</f>
        <v>STRONG</v>
      </c>
      <c r="L2464" s="6" t="str">
        <f>OBV!H2464</f>
        <v>CONFIRMED BULLISH</v>
      </c>
    </row>
    <row r="2465" spans="1:12" ht="13.5" x14ac:dyDescent="0.25">
      <c r="A2465" s="3">
        <f>RSI!A2465</f>
        <v>45594</v>
      </c>
      <c r="B2465" s="2">
        <f>RSI!B2465</f>
        <v>6.9633000000000003</v>
      </c>
      <c r="C2465" s="2">
        <f>RSI!I2465</f>
        <v>80.857011860418055</v>
      </c>
      <c r="D2465" s="2">
        <f>MACD!E2465</f>
        <v>-0.18912932636682456</v>
      </c>
      <c r="E2465" s="2">
        <f>MACD!F2465</f>
        <v>-5.4587029988444197E-2</v>
      </c>
      <c r="F2465" s="2">
        <f>'Moving Avg'!D2465</f>
        <v>6.9039600000000005</v>
      </c>
      <c r="G2465" s="2">
        <f>'Moving Avg'!F2465</f>
        <v>6.3749700000000002</v>
      </c>
      <c r="H2465" s="2">
        <f>'Moving Avg'!G2465</f>
        <v>6.1130320000000005</v>
      </c>
      <c r="I2465" s="2">
        <f>'Moving Avg'!H2465</f>
        <v>5.7620979999999973</v>
      </c>
      <c r="J2465" s="6" t="str">
        <f>OBV!F2465</f>
        <v>BULLISH</v>
      </c>
      <c r="K2465" s="6" t="str">
        <f>OBV!G2465</f>
        <v>STRONG</v>
      </c>
      <c r="L2465" s="6" t="str">
        <f>OBV!H2465</f>
        <v>CONFIRMED BULLISH</v>
      </c>
    </row>
    <row r="2466" spans="1:12" ht="13.5" x14ac:dyDescent="0.25">
      <c r="A2466" s="3">
        <f>RSI!A2466</f>
        <v>45595</v>
      </c>
      <c r="B2466" s="2">
        <f>RSI!B2466</f>
        <v>6.9355000000000002</v>
      </c>
      <c r="C2466" s="2">
        <f>RSI!I2466</f>
        <v>78.568369319340462</v>
      </c>
      <c r="D2466" s="2">
        <f>MACD!E2466</f>
        <v>-0.25875930322527374</v>
      </c>
      <c r="E2466" s="2">
        <f>MACD!F2466</f>
        <v>-9.54214846358101E-2</v>
      </c>
      <c r="F2466" s="2">
        <f>'Moving Avg'!D2466</f>
        <v>6.9632999999999994</v>
      </c>
      <c r="G2466" s="2">
        <f>'Moving Avg'!F2466</f>
        <v>6.4078900000000001</v>
      </c>
      <c r="H2466" s="2">
        <f>'Moving Avg'!G2466</f>
        <v>6.1351000000000013</v>
      </c>
      <c r="I2466" s="2">
        <f>'Moving Avg'!H2466</f>
        <v>5.7690474999999966</v>
      </c>
      <c r="J2466" s="6" t="str">
        <f>OBV!F2466</f>
        <v>BULLISH</v>
      </c>
      <c r="K2466" s="6" t="str">
        <f>OBV!G2466</f>
        <v>STRONG</v>
      </c>
      <c r="L2466" s="6" t="str">
        <f>OBV!H2466</f>
        <v>CONFIRMED BULLISH</v>
      </c>
    </row>
    <row r="2467" spans="1:12" ht="13.5" x14ac:dyDescent="0.25">
      <c r="A2467" s="3">
        <f>RSI!A2467</f>
        <v>45596</v>
      </c>
      <c r="B2467" s="2">
        <f>RSI!B2467</f>
        <v>6.9447000000000001</v>
      </c>
      <c r="C2467" s="2">
        <f>RSI!I2467</f>
        <v>78.782404009917002</v>
      </c>
      <c r="D2467" s="2">
        <f>MACD!E2467</f>
        <v>-0.32161174317733199</v>
      </c>
      <c r="E2467" s="2">
        <f>MACD!F2467</f>
        <v>-0.14065953634411449</v>
      </c>
      <c r="F2467" s="2">
        <f>'Moving Avg'!D2467</f>
        <v>6.9651399999999999</v>
      </c>
      <c r="G2467" s="2">
        <f>'Moving Avg'!F2467</f>
        <v>6.4421950000000008</v>
      </c>
      <c r="H2467" s="2">
        <f>'Moving Avg'!G2467</f>
        <v>6.1590220000000011</v>
      </c>
      <c r="I2467" s="2">
        <f>'Moving Avg'!H2467</f>
        <v>5.775999999999998</v>
      </c>
      <c r="J2467" s="6" t="str">
        <f>OBV!F2467</f>
        <v>BEARISH</v>
      </c>
      <c r="K2467" s="6" t="str">
        <f>OBV!G2467</f>
        <v>WEAK</v>
      </c>
      <c r="L2467" s="6" t="str">
        <f>OBV!H2467</f>
        <v>BEARISH DIVERGENCE</v>
      </c>
    </row>
    <row r="2468" spans="1:12" ht="13.5" x14ac:dyDescent="0.25">
      <c r="A2468" s="3">
        <f>RSI!A2468</f>
        <v>45597</v>
      </c>
      <c r="B2468" s="2">
        <f>RSI!B2468</f>
        <v>6.9725000000000001</v>
      </c>
      <c r="C2468" s="2">
        <f>RSI!I2468</f>
        <v>79.450251227972203</v>
      </c>
      <c r="D2468" s="2">
        <f>MACD!E2468</f>
        <v>-0.35282819335997218</v>
      </c>
      <c r="E2468" s="2">
        <f>MACD!F2468</f>
        <v>-0.18309326774728601</v>
      </c>
      <c r="F2468" s="2">
        <f>'Moving Avg'!D2468</f>
        <v>6.9595600000000006</v>
      </c>
      <c r="G2468" s="2">
        <f>'Moving Avg'!F2468</f>
        <v>6.4778900000000004</v>
      </c>
      <c r="H2468" s="2">
        <f>'Moving Avg'!G2468</f>
        <v>6.1822020000000011</v>
      </c>
      <c r="I2468" s="2">
        <f>'Moving Avg'!H2468</f>
        <v>5.782706499999998</v>
      </c>
      <c r="J2468" s="6" t="str">
        <f>OBV!F2468</f>
        <v>BEARISH</v>
      </c>
      <c r="K2468" s="6" t="str">
        <f>OBV!G2468</f>
        <v>WEAK</v>
      </c>
      <c r="L2468" s="6" t="str">
        <f>OBV!H2468</f>
        <v>CONFIRMED BEARISH</v>
      </c>
    </row>
    <row r="2469" spans="1:12" ht="13.5" x14ac:dyDescent="0.25">
      <c r="A2469" s="3">
        <f>RSI!A2469</f>
        <v>45600</v>
      </c>
      <c r="B2469" s="2">
        <f>RSI!B2469</f>
        <v>7.0004</v>
      </c>
      <c r="C2469" s="2">
        <f>RSI!I2469</f>
        <v>80.12633874796515</v>
      </c>
      <c r="D2469" s="2">
        <f>MACD!E2469</f>
        <v>-0.3728971706442632</v>
      </c>
      <c r="E2469" s="2">
        <f>MACD!F2469</f>
        <v>-0.22105404832668146</v>
      </c>
      <c r="F2469" s="2">
        <f>'Moving Avg'!D2469</f>
        <v>6.9632800000000001</v>
      </c>
      <c r="G2469" s="2">
        <f>'Moving Avg'!F2469</f>
        <v>6.5149800000000013</v>
      </c>
      <c r="H2469" s="2">
        <f>'Moving Avg'!G2469</f>
        <v>6.2059400000000018</v>
      </c>
      <c r="I2469" s="2">
        <f>'Moving Avg'!H2469</f>
        <v>5.7895524999999983</v>
      </c>
      <c r="J2469" s="6" t="str">
        <f>OBV!F2469</f>
        <v>BEARISH</v>
      </c>
      <c r="K2469" s="6" t="str">
        <f>OBV!G2469</f>
        <v>NEUTRAL</v>
      </c>
      <c r="L2469" s="6" t="str">
        <f>OBV!H2469</f>
        <v>BEARISH DIVERGENCE</v>
      </c>
    </row>
    <row r="2470" spans="1:12" ht="13.5" x14ac:dyDescent="0.25">
      <c r="A2470" s="3">
        <f>RSI!A2470</f>
        <v>45601</v>
      </c>
      <c r="B2470" s="2">
        <f>RSI!B2470</f>
        <v>6.9539999999999997</v>
      </c>
      <c r="C2470" s="2">
        <f>RSI!I2470</f>
        <v>75.667669843421152</v>
      </c>
      <c r="D2470" s="2">
        <f>MACD!E2470</f>
        <v>-0.38795694292518323</v>
      </c>
      <c r="E2470" s="2">
        <f>MACD!F2470</f>
        <v>-0.25443462724638183</v>
      </c>
      <c r="F2470" s="2">
        <f>'Moving Avg'!D2470</f>
        <v>6.9614199999999995</v>
      </c>
      <c r="G2470" s="2">
        <f>'Moving Avg'!F2470</f>
        <v>6.5492850000000002</v>
      </c>
      <c r="H2470" s="2">
        <f>'Moving Avg'!G2470</f>
        <v>6.2287500000000016</v>
      </c>
      <c r="I2470" s="2">
        <f>'Moving Avg'!H2470</f>
        <v>5.7960809999999992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</row>
    <row r="2471" spans="1:12" ht="13.5" x14ac:dyDescent="0.25">
      <c r="A2471" s="3">
        <f>RSI!A2471</f>
        <v>45602</v>
      </c>
      <c r="B2471" s="2">
        <f>RSI!B2471</f>
        <v>6.9261999999999997</v>
      </c>
      <c r="C2471" s="2">
        <f>RSI!I2471</f>
        <v>73.045068239580047</v>
      </c>
      <c r="D2471" s="2">
        <f>MACD!E2471</f>
        <v>-0.34403275376721254</v>
      </c>
      <c r="E2471" s="2">
        <f>MACD!F2471</f>
        <v>-0.27235425255054796</v>
      </c>
      <c r="F2471" s="2">
        <f>'Moving Avg'!D2471</f>
        <v>6.9595600000000006</v>
      </c>
      <c r="G2471" s="2">
        <f>'Moving Avg'!F2471</f>
        <v>6.5849849999999988</v>
      </c>
      <c r="H2471" s="2">
        <f>'Moving Avg'!G2471</f>
        <v>6.2510040000000018</v>
      </c>
      <c r="I2471" s="2">
        <f>'Moving Avg'!H2471</f>
        <v>5.8029409999999997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</row>
    <row r="2472" spans="1:12" ht="13.5" x14ac:dyDescent="0.25">
      <c r="A2472" s="3">
        <f>RSI!A2472</f>
        <v>45603</v>
      </c>
      <c r="B2472" s="2">
        <f>RSI!B2472</f>
        <v>6.9261999999999997</v>
      </c>
      <c r="C2472" s="2">
        <f>RSI!I2472</f>
        <v>73.045068239580047</v>
      </c>
      <c r="D2472" s="2">
        <f>MACD!E2472</f>
        <v>-0.26332767389966083</v>
      </c>
      <c r="E2472" s="2">
        <f>MACD!F2472</f>
        <v>-0.27054893682037057</v>
      </c>
      <c r="F2472" s="2">
        <f>'Moving Avg'!D2472</f>
        <v>6.9558599999999995</v>
      </c>
      <c r="G2472" s="2">
        <f>'Moving Avg'!F2472</f>
        <v>6.620684999999999</v>
      </c>
      <c r="H2472" s="2">
        <f>'Moving Avg'!G2472</f>
        <v>6.2745560000000014</v>
      </c>
      <c r="I2472" s="2">
        <f>'Moving Avg'!H2472</f>
        <v>5.8098440000000018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</row>
    <row r="2473" spans="1:12" ht="13.5" x14ac:dyDescent="0.25">
      <c r="A2473" s="3">
        <f>RSI!A2473</f>
        <v>45604</v>
      </c>
      <c r="B2473" s="2">
        <f>RSI!B2473</f>
        <v>6.9261999999999997</v>
      </c>
      <c r="C2473" s="2">
        <f>RSI!I2473</f>
        <v>73.045068239580047</v>
      </c>
      <c r="D2473" s="2">
        <f>MACD!E2473</f>
        <v>-0.18700571475671079</v>
      </c>
      <c r="E2473" s="2">
        <f>MACD!F2473</f>
        <v>-0.25384029240763861</v>
      </c>
      <c r="F2473" s="2">
        <f>'Moving Avg'!D2473</f>
        <v>6.946600000000001</v>
      </c>
      <c r="G2473" s="2">
        <f>'Moving Avg'!F2473</f>
        <v>6.6573099999999981</v>
      </c>
      <c r="H2473" s="2">
        <f>'Moving Avg'!G2473</f>
        <v>6.298292</v>
      </c>
      <c r="I2473" s="2">
        <f>'Moving Avg'!H2473</f>
        <v>5.8168325000000012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</row>
    <row r="2474" spans="1:12" ht="13.5" x14ac:dyDescent="0.25">
      <c r="A2474" s="3">
        <f>RSI!A2474</f>
        <v>45607</v>
      </c>
      <c r="B2474" s="2">
        <f>RSI!B2474</f>
        <v>6.9076000000000004</v>
      </c>
      <c r="C2474" s="2">
        <f>RSI!I2474</f>
        <v>70.989010607309964</v>
      </c>
      <c r="D2474" s="2">
        <f>MACD!E2474</f>
        <v>-0.12571636540247155</v>
      </c>
      <c r="E2474" s="2">
        <f>MACD!F2474</f>
        <v>-0.2282155070066052</v>
      </c>
      <c r="F2474" s="2">
        <f>'Moving Avg'!D2474</f>
        <v>6.9280400000000002</v>
      </c>
      <c r="G2474" s="2">
        <f>'Moving Avg'!F2474</f>
        <v>6.6930049999999977</v>
      </c>
      <c r="H2474" s="2">
        <f>'Moving Avg'!G2474</f>
        <v>6.3199880000000004</v>
      </c>
      <c r="I2474" s="2">
        <f>'Moving Avg'!H2474</f>
        <v>5.8237280000000009</v>
      </c>
      <c r="J2474" s="6" t="str">
        <f>OBV!F2474</f>
        <v>BEARISH</v>
      </c>
      <c r="K2474" s="6" t="str">
        <f>OBV!G2474</f>
        <v>WEAK</v>
      </c>
      <c r="L2474" s="6" t="str">
        <f>OBV!H2474</f>
        <v>CONFIRMED BEARISH</v>
      </c>
    </row>
    <row r="2475" spans="1:12" ht="13.5" x14ac:dyDescent="0.25">
      <c r="A2475" s="3">
        <f>RSI!A2475</f>
        <v>45608</v>
      </c>
      <c r="B2475" s="2">
        <f>RSI!B2475</f>
        <v>6.8613</v>
      </c>
      <c r="C2475" s="2">
        <f>RSI!I2475</f>
        <v>66.008253567772528</v>
      </c>
      <c r="D2475" s="2">
        <f>MACD!E2475</f>
        <v>-7.4835919436585741E-2</v>
      </c>
      <c r="E2475" s="2">
        <f>MACD!F2475</f>
        <v>-0.19753958949260134</v>
      </c>
      <c r="F2475" s="2">
        <f>'Moving Avg'!D2475</f>
        <v>6.9094999999999995</v>
      </c>
      <c r="G2475" s="2">
        <f>'Moving Avg'!F2475</f>
        <v>6.7300949999999986</v>
      </c>
      <c r="H2475" s="2">
        <f>'Moving Avg'!G2475</f>
        <v>6.3385319999999998</v>
      </c>
      <c r="I2475" s="2">
        <f>'Moving Avg'!H2475</f>
        <v>5.8306915000000012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</row>
    <row r="2476" spans="1:12" ht="13.5" x14ac:dyDescent="0.25">
      <c r="A2476" s="3">
        <f>RSI!A2476</f>
        <v>45609</v>
      </c>
      <c r="B2476" s="2">
        <f>RSI!B2476</f>
        <v>6.8613</v>
      </c>
      <c r="C2476" s="2">
        <f>RSI!I2476</f>
        <v>66.008253567772528</v>
      </c>
      <c r="D2476" s="2">
        <f>MACD!E2476</f>
        <v>-3.7234021093666136E-2</v>
      </c>
      <c r="E2476" s="2">
        <f>MACD!F2476</f>
        <v>-0.1654784758128143</v>
      </c>
      <c r="F2476" s="2">
        <f>'Moving Avg'!D2476</f>
        <v>6.8965199999999998</v>
      </c>
      <c r="G2476" s="2">
        <f>'Moving Avg'!F2476</f>
        <v>6.7727449999999987</v>
      </c>
      <c r="H2476" s="2">
        <f>'Moving Avg'!G2476</f>
        <v>6.3580040000000011</v>
      </c>
      <c r="I2476" s="2">
        <f>'Moving Avg'!H2476</f>
        <v>5.8378260000000024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</row>
    <row r="2477" spans="1:12" ht="13.5" x14ac:dyDescent="0.25">
      <c r="A2477" s="3">
        <f>RSI!A2477</f>
        <v>45610</v>
      </c>
      <c r="B2477" s="2">
        <f>RSI!B2477</f>
        <v>6.9261999999999997</v>
      </c>
      <c r="C2477" s="2">
        <f>RSI!I2477</f>
        <v>69.488434317255539</v>
      </c>
      <c r="D2477" s="2">
        <f>MACD!E2477</f>
        <v>-9.8959637470068529E-3</v>
      </c>
      <c r="E2477" s="2">
        <f>MACD!F2477</f>
        <v>-0.13436197339965281</v>
      </c>
      <c r="F2477" s="2">
        <f>'Moving Avg'!D2477</f>
        <v>6.8965199999999998</v>
      </c>
      <c r="G2477" s="2">
        <f>'Moving Avg'!F2477</f>
        <v>6.8186399999999994</v>
      </c>
      <c r="H2477" s="2">
        <f>'Moving Avg'!G2477</f>
        <v>6.3797000000000006</v>
      </c>
      <c r="I2477" s="2">
        <f>'Moving Avg'!H2477</f>
        <v>5.845584500000002</v>
      </c>
      <c r="J2477" s="6" t="str">
        <f>OBV!F2477</f>
        <v>BULLISH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6.9261999999999997</v>
      </c>
      <c r="C2478" s="2">
        <f>RSI!I2478</f>
        <v>69.488434317255539</v>
      </c>
      <c r="D2478" s="2">
        <f>MACD!E2478</f>
        <v>1.6123265954758104E-2</v>
      </c>
      <c r="E2478" s="2">
        <f>MACD!F2478</f>
        <v>-0.10426492552877063</v>
      </c>
      <c r="F2478" s="2">
        <f>'Moving Avg'!D2478</f>
        <v>6.8965200000000006</v>
      </c>
      <c r="G2478" s="2">
        <f>'Moving Avg'!F2478</f>
        <v>6.8557299999999985</v>
      </c>
      <c r="H2478" s="2">
        <f>'Moving Avg'!G2478</f>
        <v>6.4017679999999997</v>
      </c>
      <c r="I2478" s="2">
        <f>'Moving Avg'!H2478</f>
        <v>5.8533430000000033</v>
      </c>
      <c r="J2478" s="6" t="str">
        <f>OBV!F2478</f>
        <v>BULLISH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6.9539999999999997</v>
      </c>
      <c r="C2479" s="2">
        <f>RSI!I2479</f>
        <v>70.965216292634764</v>
      </c>
      <c r="D2479" s="2">
        <f>MACD!E2479</f>
        <v>3.9085645168907668E-2</v>
      </c>
      <c r="E2479" s="2">
        <f>MACD!F2479</f>
        <v>-7.5594811389234975E-2</v>
      </c>
      <c r="F2479" s="2">
        <f>'Moving Avg'!D2479</f>
        <v>6.905800000000001</v>
      </c>
      <c r="G2479" s="2">
        <f>'Moving Avg'!F2479</f>
        <v>6.8904999999999985</v>
      </c>
      <c r="H2479" s="2">
        <f>'Moving Avg'!G2479</f>
        <v>6.425133999999999</v>
      </c>
      <c r="I2479" s="2">
        <f>'Moving Avg'!H2479</f>
        <v>5.8607700000000023</v>
      </c>
      <c r="J2479" s="6" t="str">
        <f>OBV!F2479</f>
        <v>BULLISH</v>
      </c>
      <c r="K2479" s="6" t="str">
        <f>OBV!G2479</f>
        <v>STRONG</v>
      </c>
      <c r="L2479" s="6" t="str">
        <f>OBV!H2479</f>
        <v>CONFIRMED BULLISH</v>
      </c>
    </row>
    <row r="2480" spans="1:12" ht="13.5" x14ac:dyDescent="0.25">
      <c r="A2480" s="3">
        <f>RSI!A2480</f>
        <v>45615</v>
      </c>
      <c r="B2480" s="2">
        <f>RSI!B2480</f>
        <v>6.9539999999999997</v>
      </c>
      <c r="C2480" s="2">
        <f>RSI!I2480</f>
        <v>70.965216292634764</v>
      </c>
      <c r="D2480" s="2">
        <f>MACD!E2480</f>
        <v>5.0021006146728553E-2</v>
      </c>
      <c r="E2480" s="2">
        <f>MACD!F2480</f>
        <v>-5.0471647882042267E-2</v>
      </c>
      <c r="F2480" s="2">
        <f>'Moving Avg'!D2480</f>
        <v>6.9243399999999991</v>
      </c>
      <c r="G2480" s="2">
        <f>'Moving Avg'!F2480</f>
        <v>6.9248049999999992</v>
      </c>
      <c r="H2480" s="2">
        <f>'Moving Avg'!G2480</f>
        <v>6.448500000000001</v>
      </c>
      <c r="I2480" s="2">
        <f>'Moving Avg'!H2480</f>
        <v>5.8681970000000021</v>
      </c>
      <c r="J2480" s="6" t="str">
        <f>OBV!F2480</f>
        <v>BULLISH</v>
      </c>
      <c r="K2480" s="6" t="str">
        <f>OBV!G2480</f>
        <v>STRONG</v>
      </c>
      <c r="L2480" s="6" t="str">
        <f>OBV!H2480</f>
        <v>CONFIRMED BULLISH</v>
      </c>
    </row>
    <row r="2481" spans="1:12" ht="13.5" x14ac:dyDescent="0.25">
      <c r="A2481" s="3">
        <f>RSI!A2481</f>
        <v>45616</v>
      </c>
      <c r="B2481" s="2">
        <f>RSI!B2481</f>
        <v>6.9817999999999998</v>
      </c>
      <c r="C2481" s="2">
        <f>RSI!I2481</f>
        <v>72.508412256251773</v>
      </c>
      <c r="D2481" s="2">
        <f>MACD!E2481</f>
        <v>5.1682374364148131E-2</v>
      </c>
      <c r="E2481" s="2">
        <f>MACD!F2481</f>
        <v>-3.0040843432804193E-2</v>
      </c>
      <c r="F2481" s="2">
        <f>'Moving Avg'!D2481</f>
        <v>6.9484399999999997</v>
      </c>
      <c r="G2481" s="2">
        <f>'Moving Avg'!F2481</f>
        <v>6.9419549999999983</v>
      </c>
      <c r="H2481" s="2">
        <f>'Moving Avg'!G2481</f>
        <v>6.4727920000000019</v>
      </c>
      <c r="I2481" s="2">
        <f>'Moving Avg'!H2481</f>
        <v>5.8762335000000014</v>
      </c>
      <c r="J2481" s="6" t="str">
        <f>OBV!F2481</f>
        <v>BULLISH</v>
      </c>
      <c r="K2481" s="6" t="str">
        <f>OBV!G2481</f>
        <v>STRONG</v>
      </c>
      <c r="L2481" s="6" t="str">
        <f>OBV!H2481</f>
        <v>CONFIRMED BULLISH</v>
      </c>
    </row>
    <row r="2482" spans="1:12" ht="13.5" x14ac:dyDescent="0.25">
      <c r="A2482" s="3">
        <f>RSI!A2482</f>
        <v>45617</v>
      </c>
      <c r="B2482" s="2">
        <f>RSI!B2482</f>
        <v>7.0282</v>
      </c>
      <c r="C2482" s="2">
        <f>RSI!I2482</f>
        <v>74.905776951683023</v>
      </c>
      <c r="D2482" s="2">
        <f>MACD!E2482</f>
        <v>4.8324387932049184E-2</v>
      </c>
      <c r="E2482" s="2">
        <f>MACD!F2482</f>
        <v>-1.4367797159833518E-2</v>
      </c>
      <c r="F2482" s="2">
        <f>'Moving Avg'!D2482</f>
        <v>6.9688400000000001</v>
      </c>
      <c r="G2482" s="2">
        <f>'Moving Avg'!F2482</f>
        <v>6.9465899999999978</v>
      </c>
      <c r="H2482" s="2">
        <f>'Moving Avg'!G2482</f>
        <v>6.4976420000000017</v>
      </c>
      <c r="I2482" s="2">
        <f>'Moving Avg'!H2482</f>
        <v>5.8844165000000022</v>
      </c>
      <c r="J2482" s="6" t="str">
        <f>OBV!F2482</f>
        <v>BULLISH</v>
      </c>
      <c r="K2482" s="6" t="str">
        <f>OBV!G2482</f>
        <v>STRONG</v>
      </c>
      <c r="L2482" s="6" t="str">
        <f>OBV!H2482</f>
        <v>CONFIRMED BULLISH</v>
      </c>
    </row>
    <row r="2483" spans="1:12" ht="13.5" x14ac:dyDescent="0.25">
      <c r="A2483" s="3">
        <f>RSI!A2483</f>
        <v>45618</v>
      </c>
      <c r="B2483" s="2">
        <f>RSI!B2483</f>
        <v>7.2042999999999999</v>
      </c>
      <c r="C2483" s="2">
        <f>RSI!I2483</f>
        <v>81.499646695494505</v>
      </c>
      <c r="D2483" s="2">
        <f>MACD!E2483</f>
        <v>3.093594399884303E-2</v>
      </c>
      <c r="E2483" s="2">
        <f>MACD!F2483</f>
        <v>-5.3070489280982085E-3</v>
      </c>
      <c r="F2483" s="2">
        <f>'Moving Avg'!D2483</f>
        <v>7.0244599999999995</v>
      </c>
      <c r="G2483" s="2">
        <f>'Moving Avg'!F2483</f>
        <v>6.9567849999999982</v>
      </c>
      <c r="H2483" s="2">
        <f>'Moving Avg'!G2483</f>
        <v>6.5256420000000013</v>
      </c>
      <c r="I2483" s="2">
        <f>'Moving Avg'!H2483</f>
        <v>5.8932660000000032</v>
      </c>
      <c r="J2483" s="6" t="str">
        <f>OBV!F2483</f>
        <v>BULLISH</v>
      </c>
      <c r="K2483" s="6" t="str">
        <f>OBV!G2483</f>
        <v>STRONG</v>
      </c>
      <c r="L2483" s="6" t="str">
        <f>OBV!H2483</f>
        <v>CONFIRMED BULLISH</v>
      </c>
    </row>
    <row r="2484" spans="1:12" ht="13.5" x14ac:dyDescent="0.25">
      <c r="A2484" s="3">
        <f>RSI!A2484</f>
        <v>45621</v>
      </c>
      <c r="B2484" s="2">
        <f>RSI!B2484</f>
        <v>7.5010000000000003</v>
      </c>
      <c r="C2484" s="2">
        <f>RSI!I2484</f>
        <v>87.472425931536534</v>
      </c>
      <c r="D2484" s="2">
        <f>MACD!E2484</f>
        <v>-1.10485741140538E-2</v>
      </c>
      <c r="E2484" s="2">
        <f>MACD!F2484</f>
        <v>-6.4553539652893264E-3</v>
      </c>
      <c r="F2484" s="2">
        <f>'Moving Avg'!D2484</f>
        <v>7.1338600000000003</v>
      </c>
      <c r="G2484" s="2">
        <f>'Moving Avg'!F2484</f>
        <v>6.9827449999999986</v>
      </c>
      <c r="H2484" s="2">
        <f>'Moving Avg'!G2484</f>
        <v>6.5595760000000007</v>
      </c>
      <c r="I2484" s="2">
        <f>'Moving Avg'!H2484</f>
        <v>5.9035135000000025</v>
      </c>
      <c r="J2484" s="6" t="str">
        <f>OBV!F2484</f>
        <v>BULLISH</v>
      </c>
      <c r="K2484" s="6" t="str">
        <f>OBV!G2484</f>
        <v>STRONG</v>
      </c>
      <c r="L2484" s="6" t="str">
        <f>OBV!H2484</f>
        <v>CONFIRMED BULLISH</v>
      </c>
    </row>
    <row r="2485" spans="1:12" ht="13.5" x14ac:dyDescent="0.25">
      <c r="A2485" s="3">
        <f>RSI!A2485</f>
        <v>45622</v>
      </c>
      <c r="B2485" s="2">
        <f>RSI!B2485</f>
        <v>7.5010000000000003</v>
      </c>
      <c r="C2485" s="2">
        <f>RSI!I2485</f>
        <v>87.472425931536534</v>
      </c>
      <c r="D2485" s="2">
        <f>MACD!E2485</f>
        <v>-5.7701987745366168E-2</v>
      </c>
      <c r="E2485" s="2">
        <f>MACD!F2485</f>
        <v>-1.6704680721304696E-2</v>
      </c>
      <c r="F2485" s="2">
        <f>'Moving Avg'!D2485</f>
        <v>7.2432600000000011</v>
      </c>
      <c r="G2485" s="2">
        <f>'Moving Avg'!F2485</f>
        <v>7.0096299999999987</v>
      </c>
      <c r="H2485" s="2">
        <f>'Moving Avg'!G2485</f>
        <v>6.5933260000000011</v>
      </c>
      <c r="I2485" s="2">
        <f>'Moving Avg'!H2485</f>
        <v>5.9144885000000018</v>
      </c>
      <c r="J2485" s="6" t="str">
        <f>OBV!F2485</f>
        <v>BULLISH</v>
      </c>
      <c r="K2485" s="6" t="str">
        <f>OBV!G2485</f>
        <v>STRONG</v>
      </c>
      <c r="L2485" s="6" t="str">
        <f>OBV!H2485</f>
        <v>CONFIRMED BULLISH</v>
      </c>
    </row>
    <row r="2486" spans="1:12" ht="13.5" x14ac:dyDescent="0.25">
      <c r="A2486" s="3">
        <f>RSI!A2486</f>
        <v>45623</v>
      </c>
      <c r="B2486" s="2">
        <f>RSI!B2486</f>
        <v>7.3620000000000001</v>
      </c>
      <c r="C2486" s="2">
        <f>RSI!I2486</f>
        <v>74.418427655338945</v>
      </c>
      <c r="D2486" s="2">
        <f>MACD!E2486</f>
        <v>-9.0589967225792378E-2</v>
      </c>
      <c r="E2486" s="2">
        <f>MACD!F2486</f>
        <v>-3.1481738022202235E-2</v>
      </c>
      <c r="F2486" s="2">
        <f>'Moving Avg'!D2486</f>
        <v>7.3193000000000001</v>
      </c>
      <c r="G2486" s="2">
        <f>'Moving Avg'!F2486</f>
        <v>7.0309549999999987</v>
      </c>
      <c r="H2486" s="2">
        <f>'Moving Avg'!G2486</f>
        <v>6.6205860000000003</v>
      </c>
      <c r="I2486" s="2">
        <f>'Moving Avg'!H2486</f>
        <v>5.9243405000000031</v>
      </c>
      <c r="J2486" s="6" t="str">
        <f>OBV!F2486</f>
        <v>BULLISH</v>
      </c>
      <c r="K2486" s="6" t="str">
        <f>OBV!G2486</f>
        <v>STRONG</v>
      </c>
      <c r="L2486" s="6" t="str">
        <f>OBV!H2486</f>
        <v>CONFIRMED BULLISH</v>
      </c>
    </row>
    <row r="2487" spans="1:12" ht="13.5" x14ac:dyDescent="0.25">
      <c r="A2487" s="3">
        <f>RSI!A2487</f>
        <v>45624</v>
      </c>
      <c r="B2487" s="2">
        <f>RSI!B2487</f>
        <v>7.1673</v>
      </c>
      <c r="C2487" s="2">
        <f>RSI!I2487</f>
        <v>60.743937204914417</v>
      </c>
      <c r="D2487" s="2">
        <f>MACD!E2487</f>
        <v>-9.6623683716429376E-2</v>
      </c>
      <c r="E2487" s="2">
        <f>MACD!F2487</f>
        <v>-4.4510127161047665E-2</v>
      </c>
      <c r="F2487" s="2">
        <f>'Moving Avg'!D2487</f>
        <v>7.3471199999999994</v>
      </c>
      <c r="G2487" s="2">
        <f>'Moving Avg'!F2487</f>
        <v>7.0420850000000002</v>
      </c>
      <c r="H2487" s="2">
        <f>'Moving Avg'!G2487</f>
        <v>6.6411700000000007</v>
      </c>
      <c r="I2487" s="2">
        <f>'Moving Avg'!H2487</f>
        <v>5.9332620000000027</v>
      </c>
      <c r="J2487" s="6" t="str">
        <f>OBV!F2487</f>
        <v>BULLISH</v>
      </c>
      <c r="K2487" s="6" t="str">
        <f>OBV!G2487</f>
        <v>STRONG</v>
      </c>
      <c r="L2487" s="6" t="str">
        <f>OBV!H2487</f>
        <v>CONFIRMED BULLISH</v>
      </c>
    </row>
    <row r="2488" spans="1:12" ht="13.5" x14ac:dyDescent="0.25">
      <c r="A2488" s="3">
        <f>RSI!A2488</f>
        <v>45625</v>
      </c>
      <c r="B2488" s="2">
        <f>RSI!B2488</f>
        <v>7.4268999999999998</v>
      </c>
      <c r="C2488" s="2">
        <f>RSI!I2488</f>
        <v>68.939257261720456</v>
      </c>
      <c r="D2488" s="2">
        <f>MACD!E2488</f>
        <v>-0.12222703784765265</v>
      </c>
      <c r="E2488" s="2">
        <f>MACD!F2488</f>
        <v>-6.0053509298368668E-2</v>
      </c>
      <c r="F2488" s="2">
        <f>'Moving Avg'!D2488</f>
        <v>7.3916400000000007</v>
      </c>
      <c r="G2488" s="2">
        <f>'Moving Avg'!F2488</f>
        <v>7.0648049999999998</v>
      </c>
      <c r="H2488" s="2">
        <f>'Moving Avg'!G2488</f>
        <v>6.667504000000001</v>
      </c>
      <c r="I2488" s="2">
        <f>'Moving Avg'!H2488</f>
        <v>5.9434385000000027</v>
      </c>
      <c r="J2488" s="6" t="str">
        <f>OBV!F2488</f>
        <v>BULLISH</v>
      </c>
      <c r="K2488" s="6" t="str">
        <f>OBV!G2488</f>
        <v>STRONG</v>
      </c>
      <c r="L2488" s="6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7.4176000000000002</v>
      </c>
      <c r="C2489" s="2">
        <f>RSI!I2489</f>
        <v>68.388443424169509</v>
      </c>
      <c r="D2489" s="2">
        <f>MACD!E2489</f>
        <v>-0.14163391600917929</v>
      </c>
      <c r="E2489" s="2">
        <f>MACD!F2489</f>
        <v>-7.6369590640530796E-2</v>
      </c>
      <c r="F2489" s="2">
        <f>'Moving Avg'!D2489</f>
        <v>7.3749599999999997</v>
      </c>
      <c r="G2489" s="2">
        <f>'Moving Avg'!F2489</f>
        <v>7.0856649999999988</v>
      </c>
      <c r="H2489" s="2">
        <f>'Moving Avg'!G2489</f>
        <v>6.6930939999999994</v>
      </c>
      <c r="I2489" s="2">
        <f>'Moving Avg'!H2489</f>
        <v>5.9536115000000027</v>
      </c>
      <c r="J2489" s="6" t="str">
        <f>OBV!F2489</f>
        <v>BEARISH</v>
      </c>
      <c r="K2489" s="6" t="str">
        <f>OBV!G2489</f>
        <v>NEUTRAL</v>
      </c>
      <c r="L2489" s="6" t="str">
        <f>OBV!H2489</f>
        <v>CONFIRMED BEARISH</v>
      </c>
    </row>
    <row r="2490" spans="1:12" ht="13.5" x14ac:dyDescent="0.25">
      <c r="A2490" s="3">
        <f>RSI!A2490</f>
        <v>45629</v>
      </c>
      <c r="B2490" s="2">
        <f>RSI!B2490</f>
        <v>7.3990999999999998</v>
      </c>
      <c r="C2490" s="2">
        <f>RSI!I2490</f>
        <v>67.237580022562128</v>
      </c>
      <c r="D2490" s="2">
        <f>MACD!E2490</f>
        <v>-0.15913749387351839</v>
      </c>
      <c r="E2490" s="2">
        <f>MACD!F2490</f>
        <v>-9.292317128712832E-2</v>
      </c>
      <c r="F2490" s="2">
        <f>'Moving Avg'!D2490</f>
        <v>7.3545800000000003</v>
      </c>
      <c r="G2490" s="2">
        <f>'Moving Avg'!F2490</f>
        <v>7.1079200000000018</v>
      </c>
      <c r="H2490" s="2">
        <f>'Moving Avg'!G2490</f>
        <v>6.7175720000000005</v>
      </c>
      <c r="I2490" s="2">
        <f>'Moving Avg'!H2490</f>
        <v>5.9642480000000031</v>
      </c>
      <c r="J2490" s="6" t="str">
        <f>OBV!F2490</f>
        <v>BEARISH</v>
      </c>
      <c r="K2490" s="6" t="str">
        <f>OBV!G2490</f>
        <v>NEUTRAL</v>
      </c>
      <c r="L2490" s="6" t="str">
        <f>OBV!H2490</f>
        <v>CONFIRMED BEARISH</v>
      </c>
    </row>
    <row r="2491" spans="1:12" ht="13.5" x14ac:dyDescent="0.25">
      <c r="A2491" s="3">
        <f>RSI!A2491</f>
        <v>45630</v>
      </c>
      <c r="B2491" s="2">
        <f>RSI!B2491</f>
        <v>7.4082999999999997</v>
      </c>
      <c r="C2491" s="2">
        <f>RSI!I2491</f>
        <v>67.530211675292364</v>
      </c>
      <c r="D2491" s="2">
        <f>MACD!E2491</f>
        <v>-0.17251451363761916</v>
      </c>
      <c r="E2491" s="2">
        <f>MACD!F2491</f>
        <v>-0.10884143975722649</v>
      </c>
      <c r="F2491" s="2">
        <f>'Moving Avg'!D2491</f>
        <v>7.3638400000000006</v>
      </c>
      <c r="G2491" s="2">
        <f>'Moving Avg'!F2491</f>
        <v>7.1320250000000005</v>
      </c>
      <c r="H2491" s="2">
        <f>'Moving Avg'!G2491</f>
        <v>6.7416779999999994</v>
      </c>
      <c r="I2491" s="2">
        <f>'Moving Avg'!H2491</f>
        <v>5.9743315000000043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7.3712</v>
      </c>
      <c r="C2492" s="2">
        <f>RSI!I2492</f>
        <v>65.0085513755823</v>
      </c>
      <c r="D2492" s="2">
        <f>MACD!E2492</f>
        <v>-0.17600289648826539</v>
      </c>
      <c r="E2492" s="2">
        <f>MACD!F2492</f>
        <v>-0.12227373110343427</v>
      </c>
      <c r="F2492" s="2">
        <f>'Moving Avg'!D2492</f>
        <v>7.4046199999999995</v>
      </c>
      <c r="G2492" s="2">
        <f>'Moving Avg'!F2492</f>
        <v>7.1542750000000002</v>
      </c>
      <c r="H2492" s="2">
        <f>'Moving Avg'!G2492</f>
        <v>6.7630020000000002</v>
      </c>
      <c r="I2492" s="2">
        <f>'Moving Avg'!H2492</f>
        <v>5.9847860000000033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</row>
    <row r="2493" spans="1:12" ht="13.5" x14ac:dyDescent="0.25">
      <c r="A2493" s="3">
        <f>RSI!A2493</f>
        <v>45632</v>
      </c>
      <c r="B2493" s="2">
        <f>RSI!B2493</f>
        <v>7.3526999999999996</v>
      </c>
      <c r="C2493" s="2">
        <f>RSI!I2493</f>
        <v>63.730586586868547</v>
      </c>
      <c r="D2493" s="2">
        <f>MACD!E2493</f>
        <v>-0.15217638280728352</v>
      </c>
      <c r="E2493" s="2">
        <f>MACD!F2493</f>
        <v>-0.12825426144420413</v>
      </c>
      <c r="F2493" s="2">
        <f>'Moving Avg'!D2493</f>
        <v>7.38978</v>
      </c>
      <c r="G2493" s="2">
        <f>'Moving Avg'!F2493</f>
        <v>7.1756000000000002</v>
      </c>
      <c r="H2493" s="2">
        <f>'Moving Avg'!G2493</f>
        <v>6.7839559999999999</v>
      </c>
      <c r="I2493" s="2">
        <f>'Moving Avg'!H2493</f>
        <v>5.9942065000000033</v>
      </c>
      <c r="J2493" s="6" t="str">
        <f>OBV!F2493</f>
        <v>BEARISH</v>
      </c>
      <c r="K2493" s="6" t="str">
        <f>OBV!G2493</f>
        <v>NEUTRAL</v>
      </c>
      <c r="L2493" s="6" t="str">
        <f>OBV!H2493</f>
        <v>CONFIRMED BEARISH</v>
      </c>
    </row>
    <row r="2494" spans="1:12" ht="13.5" x14ac:dyDescent="0.25">
      <c r="A2494" s="3">
        <f>RSI!A2494</f>
        <v>45635</v>
      </c>
      <c r="B2494" s="2">
        <f>RSI!B2494</f>
        <v>7.3249000000000004</v>
      </c>
      <c r="C2494" s="2">
        <f>RSI!I2494</f>
        <v>61.765629709363175</v>
      </c>
      <c r="D2494" s="2">
        <f>MACD!E2494</f>
        <v>-8.5760437526658073E-2</v>
      </c>
      <c r="E2494" s="2">
        <f>MACD!F2494</f>
        <v>-0.11975549666069493</v>
      </c>
      <c r="F2494" s="2">
        <f>'Moving Avg'!D2494</f>
        <v>7.3712400000000002</v>
      </c>
      <c r="G2494" s="2">
        <f>'Moving Avg'!F2494</f>
        <v>7.1964650000000008</v>
      </c>
      <c r="H2494" s="2">
        <f>'Moving Avg'!G2494</f>
        <v>6.8045399999999994</v>
      </c>
      <c r="I2494" s="2">
        <f>'Moving Avg'!H2494</f>
        <v>6.0034450000000046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</row>
    <row r="2495" spans="1:12" ht="13.5" x14ac:dyDescent="0.25">
      <c r="A2495" s="3">
        <f>RSI!A2495</f>
        <v>45636</v>
      </c>
      <c r="B2495" s="2">
        <f>RSI!B2495</f>
        <v>7.4082999999999997</v>
      </c>
      <c r="C2495" s="2">
        <f>RSI!I2495</f>
        <v>65.229212499156873</v>
      </c>
      <c r="D2495" s="2">
        <f>MACD!E2495</f>
        <v>-3.6918766010194837E-2</v>
      </c>
      <c r="E2495" s="2">
        <f>MACD!F2495</f>
        <v>-0.10318815053059491</v>
      </c>
      <c r="F2495" s="2">
        <f>'Moving Avg'!D2495</f>
        <v>7.373079999999999</v>
      </c>
      <c r="G2495" s="2">
        <f>'Moving Avg'!F2495</f>
        <v>7.2238150000000001</v>
      </c>
      <c r="H2495" s="2">
        <f>'Moving Avg'!G2495</f>
        <v>6.8266059999999991</v>
      </c>
      <c r="I2495" s="2">
        <f>'Moving Avg'!H2495</f>
        <v>6.0131865000000042</v>
      </c>
      <c r="J2495" s="6" t="str">
        <f>OBV!F2495</f>
        <v>BEARISH</v>
      </c>
      <c r="K2495" s="6" t="str">
        <f>OBV!G2495</f>
        <v>NEUTRAL</v>
      </c>
      <c r="L2495" s="6" t="str">
        <f>OBV!H2495</f>
        <v>BEARISH DIVERGENCE</v>
      </c>
    </row>
    <row r="2496" spans="1:12" ht="13.5" x14ac:dyDescent="0.25">
      <c r="A2496" s="3">
        <f>RSI!A2496</f>
        <v>45637</v>
      </c>
      <c r="B2496" s="2">
        <f>RSI!B2496</f>
        <v>7.4082999999999997</v>
      </c>
      <c r="C2496" s="2">
        <f>RSI!I2496</f>
        <v>65.229212499156887</v>
      </c>
      <c r="D2496" s="2">
        <f>MACD!E2496</f>
        <v>-1.8559977602593314E-2</v>
      </c>
      <c r="E2496" s="2">
        <f>MACD!F2496</f>
        <v>-8.6262515944994594E-2</v>
      </c>
      <c r="F2496" s="2">
        <f>'Moving Avg'!D2496</f>
        <v>7.3730799999999999</v>
      </c>
      <c r="G2496" s="2">
        <f>'Moving Avg'!F2496</f>
        <v>7.2511649999999985</v>
      </c>
      <c r="H2496" s="2">
        <f>'Moving Avg'!G2496</f>
        <v>6.8492300000000004</v>
      </c>
      <c r="I2496" s="2">
        <f>'Moving Avg'!H2496</f>
        <v>6.0229280000000038</v>
      </c>
      <c r="J2496" s="6" t="str">
        <f>OBV!F2496</f>
        <v>BEARISH</v>
      </c>
      <c r="K2496" s="6" t="str">
        <f>OBV!G2496</f>
        <v>NEUTRAL</v>
      </c>
      <c r="L2496" s="6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7.4824999999999999</v>
      </c>
      <c r="C2497" s="2">
        <f>RSI!I2497</f>
        <v>68.201466648017231</v>
      </c>
      <c r="D2497" s="2">
        <f>MACD!E2497</f>
        <v>-3.9942579532789679E-2</v>
      </c>
      <c r="E2497" s="2">
        <f>MACD!F2497</f>
        <v>-7.699852866255362E-2</v>
      </c>
      <c r="F2497" s="2">
        <f>'Moving Avg'!D2497</f>
        <v>7.39534</v>
      </c>
      <c r="G2497" s="2">
        <f>'Moving Avg'!F2497</f>
        <v>7.2789799999999989</v>
      </c>
      <c r="H2497" s="2">
        <f>'Moving Avg'!G2497</f>
        <v>6.8737080000000006</v>
      </c>
      <c r="I2497" s="2">
        <f>'Moving Avg'!H2497</f>
        <v>6.0330405000000038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</row>
    <row r="2498" spans="1:12" ht="13.5" x14ac:dyDescent="0.25">
      <c r="A2498" s="3">
        <f>RSI!A2498</f>
        <v>45639</v>
      </c>
      <c r="B2498" s="2">
        <f>RSI!B2498</f>
        <v>7.4176000000000002</v>
      </c>
      <c r="C2498" s="2">
        <f>RSI!I2498</f>
        <v>63.119189942670914</v>
      </c>
      <c r="D2498" s="2">
        <f>MACD!E2498</f>
        <v>-1.5086298087414463E-2</v>
      </c>
      <c r="E2498" s="2">
        <f>MACD!F2498</f>
        <v>-6.4616082547525794E-2</v>
      </c>
      <c r="F2498" s="2">
        <f>'Moving Avg'!D2498</f>
        <v>7.4083200000000007</v>
      </c>
      <c r="G2498" s="2">
        <f>'Moving Avg'!F2498</f>
        <v>7.3035499999999987</v>
      </c>
      <c r="H2498" s="2">
        <f>'Moving Avg'!G2498</f>
        <v>6.8968880000000006</v>
      </c>
      <c r="I2498" s="2">
        <f>'Moving Avg'!H2498</f>
        <v>6.0428285000000024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</row>
    <row r="2499" spans="1:12" ht="13.5" x14ac:dyDescent="0.25">
      <c r="A2499" s="3">
        <f>RSI!A2499</f>
        <v>45642</v>
      </c>
      <c r="B2499" s="2">
        <f>RSI!B2499</f>
        <v>7.4082999999999997</v>
      </c>
      <c r="C2499" s="2">
        <f>RSI!I2499</f>
        <v>62.401588712812718</v>
      </c>
      <c r="D2499" s="2">
        <f>MACD!E2499</f>
        <v>3.9240226813266332E-3</v>
      </c>
      <c r="E2499" s="2">
        <f>MACD!F2499</f>
        <v>-5.0908061501755315E-2</v>
      </c>
      <c r="F2499" s="2">
        <f>'Moving Avg'!D2499</f>
        <v>7.4249999999999998</v>
      </c>
      <c r="G2499" s="2">
        <f>'Moving Avg'!F2499</f>
        <v>7.3262649999999976</v>
      </c>
      <c r="H2499" s="2">
        <f>'Moving Avg'!G2499</f>
        <v>6.9198820000000003</v>
      </c>
      <c r="I2499" s="2">
        <f>'Moving Avg'!H2499</f>
        <v>6.0524840000000033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</row>
    <row r="2500" spans="1:12" ht="13.5" x14ac:dyDescent="0.25">
      <c r="A2500" s="3">
        <f>RSI!A2500</f>
        <v>45644</v>
      </c>
      <c r="B2500" s="2">
        <f>RSI!B2500</f>
        <v>7.3249000000000004</v>
      </c>
      <c r="C2500" s="2">
        <f>RSI!I2500</f>
        <v>56.227942537370801</v>
      </c>
      <c r="D2500" s="2">
        <f>MACD!E2500</f>
        <v>2.2211037270153611E-2</v>
      </c>
      <c r="E2500" s="2">
        <f>MACD!F2500</f>
        <v>-3.6284241747373533E-2</v>
      </c>
      <c r="F2500" s="2">
        <f>'Moving Avg'!D2500</f>
        <v>7.4083200000000007</v>
      </c>
      <c r="G2500" s="2">
        <f>'Moving Avg'!F2500</f>
        <v>7.3448100000000007</v>
      </c>
      <c r="H2500" s="2">
        <f>'Moving Avg'!G2500</f>
        <v>6.9410220000000002</v>
      </c>
      <c r="I2500" s="2">
        <f>'Moving Avg'!H2500</f>
        <v>6.0614230000000031</v>
      </c>
      <c r="J2500" s="6" t="str">
        <f>OBV!F2500</f>
        <v>BULLISH</v>
      </c>
      <c r="K2500" s="6" t="str">
        <f>OBV!G2500</f>
        <v>NEUTRAL</v>
      </c>
      <c r="L2500" s="6" t="str">
        <f>OBV!H2500</f>
        <v>BULLISH DIVERGENCE</v>
      </c>
    </row>
    <row r="2501" spans="1:12" ht="13.5" x14ac:dyDescent="0.25">
      <c r="A2501" s="3">
        <f>RSI!A2501</f>
        <v>45645</v>
      </c>
      <c r="B2501" s="2">
        <f>RSI!B2501</f>
        <v>7.3990999999999998</v>
      </c>
      <c r="C2501" s="2">
        <f>RSI!I2501</f>
        <v>60.017899141155006</v>
      </c>
      <c r="D2501" s="2">
        <f>MACD!E2501</f>
        <v>3.3050025483392531E-2</v>
      </c>
      <c r="E2501" s="2">
        <f>MACD!F2501</f>
        <v>-2.2417388301220319E-2</v>
      </c>
      <c r="F2501" s="2">
        <f>'Moving Avg'!D2501</f>
        <v>7.4064799999999993</v>
      </c>
      <c r="G2501" s="2">
        <f>'Moving Avg'!F2501</f>
        <v>7.3656750000000004</v>
      </c>
      <c r="H2501" s="2">
        <f>'Moving Avg'!G2501</f>
        <v>6.9647599999999992</v>
      </c>
      <c r="I2501" s="2">
        <f>'Moving Avg'!H2501</f>
        <v>6.0707330000000033</v>
      </c>
      <c r="J2501" s="6" t="str">
        <f>OBV!F2501</f>
        <v>BULLISH</v>
      </c>
      <c r="K2501" s="6" t="str">
        <f>OBV!G2501</f>
        <v>NEUTRAL</v>
      </c>
      <c r="L2501" s="6" t="str">
        <f>OBV!H2501</f>
        <v>BULLISH DIVERGENCE</v>
      </c>
    </row>
    <row r="2502" spans="1:12" ht="13.5" x14ac:dyDescent="0.25">
      <c r="A2502" s="3">
        <f>RSI!A2502</f>
        <v>45646</v>
      </c>
      <c r="B2502" s="2">
        <f>RSI!B2502</f>
        <v>7.3990999999999998</v>
      </c>
      <c r="C2502" s="2">
        <f>RSI!I2502</f>
        <v>60.017899141155006</v>
      </c>
      <c r="D2502" s="2">
        <f>MACD!E2502</f>
        <v>3.5562622795948684E-2</v>
      </c>
      <c r="E2502" s="2">
        <f>MACD!F2502</f>
        <v>-1.0821386081786517E-2</v>
      </c>
      <c r="F2502" s="2">
        <f>'Moving Avg'!D2502</f>
        <v>7.3897999999999993</v>
      </c>
      <c r="G2502" s="2">
        <f>'Moving Avg'!F2502</f>
        <v>7.3842200000000009</v>
      </c>
      <c r="H2502" s="2">
        <f>'Moving Avg'!G2502</f>
        <v>6.9884979999999981</v>
      </c>
      <c r="I2502" s="2">
        <f>'Moving Avg'!H2502</f>
        <v>6.0802570000000049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</row>
    <row r="2503" spans="1:12" ht="13.5" x14ac:dyDescent="0.25">
      <c r="A2503" s="3">
        <f>RSI!A2503</f>
        <v>45649</v>
      </c>
      <c r="B2503" s="2">
        <f>RSI!B2503</f>
        <v>7.3990999999999998</v>
      </c>
      <c r="C2503" s="2">
        <f>RSI!I2503</f>
        <v>60.017899141155006</v>
      </c>
      <c r="D2503" s="2">
        <f>MACD!E2503</f>
        <v>3.3961807325206372E-2</v>
      </c>
      <c r="E2503" s="2">
        <f>MACD!F2503</f>
        <v>-1.8647474003879397E-3</v>
      </c>
      <c r="F2503" s="2">
        <f>'Moving Avg'!D2503</f>
        <v>7.3861000000000008</v>
      </c>
      <c r="G2503" s="2">
        <f>'Moving Avg'!F2503</f>
        <v>7.3939599999999999</v>
      </c>
      <c r="H2503" s="2">
        <f>'Moving Avg'!G2503</f>
        <v>7.0126059999999981</v>
      </c>
      <c r="I2503" s="2">
        <f>'Moving Avg'!H2503</f>
        <v>6.0898240000000055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</row>
    <row r="2504" spans="1:12" ht="13.5" x14ac:dyDescent="0.25">
      <c r="A2504" s="3">
        <f>RSI!A2504</f>
        <v>45650</v>
      </c>
      <c r="B2504" s="2">
        <f>RSI!B2504</f>
        <v>7.4640000000000004</v>
      </c>
      <c r="C2504" s="2">
        <f>RSI!I2504</f>
        <v>63.472893837247703</v>
      </c>
      <c r="D2504" s="2">
        <f>MACD!E2504</f>
        <v>2.2707472613652691E-2</v>
      </c>
      <c r="E2504" s="2">
        <f>MACD!F2504</f>
        <v>3.0496966024201868E-3</v>
      </c>
      <c r="F2504" s="2">
        <f>'Moving Avg'!D2504</f>
        <v>7.3972400000000009</v>
      </c>
      <c r="G2504" s="2">
        <f>'Moving Avg'!F2504</f>
        <v>7.3921099999999997</v>
      </c>
      <c r="H2504" s="2">
        <f>'Moving Avg'!G2504</f>
        <v>7.0380119999999984</v>
      </c>
      <c r="I2504" s="2">
        <f>'Moving Avg'!H2504</f>
        <v>6.0997155000000047</v>
      </c>
      <c r="J2504" s="6" t="str">
        <f>OBV!F2504</f>
        <v>BEARISH</v>
      </c>
      <c r="K2504" s="6" t="str">
        <f>OBV!G2504</f>
        <v>NEUTRAL</v>
      </c>
      <c r="L2504" s="6" t="str">
        <f>OBV!H2504</f>
        <v>BEARISH DIVERGENCE</v>
      </c>
    </row>
    <row r="2505" spans="1:12" ht="13.5" x14ac:dyDescent="0.25">
      <c r="A2505" s="3">
        <f>RSI!A2505</f>
        <v>45651</v>
      </c>
      <c r="B2505" s="2">
        <f>RSI!B2505</f>
        <v>7.3990999999999998</v>
      </c>
      <c r="C2505" s="2">
        <f>RSI!I2505</f>
        <v>58.068954503076462</v>
      </c>
      <c r="D2505" s="2">
        <f>MACD!E2505</f>
        <v>2.968419074433104E-2</v>
      </c>
      <c r="E2505" s="2">
        <f>MACD!F2505</f>
        <v>8.3765954308023579E-3</v>
      </c>
      <c r="F2505" s="2">
        <f>'Moving Avg'!D2505</f>
        <v>7.4120799999999987</v>
      </c>
      <c r="G2505" s="2">
        <f>'Moving Avg'!F2505</f>
        <v>7.3870149999999999</v>
      </c>
      <c r="H2505" s="2">
        <f>'Moving Avg'!G2505</f>
        <v>7.063603999999998</v>
      </c>
      <c r="I2505" s="2">
        <f>'Moving Avg'!H2505</f>
        <v>6.1093250000000046</v>
      </c>
      <c r="J2505" s="6" t="str">
        <f>OBV!F2505</f>
        <v>BEARISH</v>
      </c>
      <c r="K2505" s="6" t="str">
        <f>OBV!G2505</f>
        <v>NEUTRAL</v>
      </c>
      <c r="L2505" s="6" t="str">
        <f>OBV!H2505</f>
        <v>BEARISH DIVERGENCE</v>
      </c>
    </row>
    <row r="2506" spans="1:12" ht="13.5" x14ac:dyDescent="0.25">
      <c r="A2506" s="3">
        <f>RSI!A2506</f>
        <v>45652</v>
      </c>
      <c r="B2506" s="2">
        <f>RSI!B2506</f>
        <v>7.4176000000000002</v>
      </c>
      <c r="C2506" s="2">
        <f>RSI!I2506</f>
        <v>59.136938588774306</v>
      </c>
      <c r="D2506" s="2">
        <f>MACD!E2506</f>
        <v>3.3546472006324102E-2</v>
      </c>
      <c r="E2506" s="2">
        <f>MACD!F2506</f>
        <v>1.3410570745906708E-2</v>
      </c>
      <c r="F2506" s="2">
        <f>'Moving Avg'!D2506</f>
        <v>7.4157800000000007</v>
      </c>
      <c r="G2506" s="2">
        <f>'Moving Avg'!F2506</f>
        <v>7.3897950000000012</v>
      </c>
      <c r="H2506" s="2">
        <f>'Moving Avg'!G2506</f>
        <v>7.0917899999999978</v>
      </c>
      <c r="I2506" s="2">
        <f>'Moving Avg'!H2506</f>
        <v>6.1191130000000058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</row>
    <row r="2507" spans="1:12" ht="13.5" x14ac:dyDescent="0.25">
      <c r="A2507" s="3">
        <f>RSI!A2507</f>
        <v>45653</v>
      </c>
      <c r="B2507" s="2">
        <f>RSI!B2507</f>
        <v>7.4176000000000002</v>
      </c>
      <c r="C2507" s="2">
        <f>RSI!I2507</f>
        <v>59.136938588774306</v>
      </c>
      <c r="D2507" s="2">
        <f>MACD!E2507</f>
        <v>4.7499581576190053E-2</v>
      </c>
      <c r="E2507" s="2">
        <f>MACD!F2507</f>
        <v>2.0228372911963381E-2</v>
      </c>
      <c r="F2507" s="2">
        <f>'Moving Avg'!D2507</f>
        <v>7.4194800000000001</v>
      </c>
      <c r="G2507" s="2">
        <f>'Moving Avg'!F2507</f>
        <v>7.4023099999999982</v>
      </c>
      <c r="H2507" s="2">
        <f>'Moving Avg'!G2507</f>
        <v>7.1199759999999968</v>
      </c>
      <c r="I2507" s="2">
        <f>'Moving Avg'!H2507</f>
        <v>6.1289010000000044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</row>
    <row r="2508" spans="1:12" ht="13.5" x14ac:dyDescent="0.25">
      <c r="A2508" s="3">
        <f>RSI!A2508</f>
        <v>45656</v>
      </c>
      <c r="B2508" s="2">
        <f>RSI!B2508</f>
        <v>7.4268999999999998</v>
      </c>
      <c r="C2508" s="2">
        <f>RSI!I2508</f>
        <v>59.734852925137133</v>
      </c>
      <c r="D2508" s="2">
        <f>MACD!E2508</f>
        <v>4.795629612151231E-2</v>
      </c>
      <c r="E2508" s="2">
        <f>MACD!F2508</f>
        <v>2.577395755387317E-2</v>
      </c>
      <c r="F2508" s="2">
        <f>'Moving Avg'!D2508</f>
        <v>7.4250400000000001</v>
      </c>
      <c r="G2508" s="2">
        <f>'Moving Avg'!F2508</f>
        <v>7.4023099999999999</v>
      </c>
      <c r="H2508" s="2">
        <f>'Moving Avg'!G2508</f>
        <v>7.1448259999999975</v>
      </c>
      <c r="I2508" s="2">
        <f>'Moving Avg'!H2508</f>
        <v>6.1386495000000032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</row>
    <row r="2509" spans="1:12" ht="13.5" x14ac:dyDescent="0.25">
      <c r="A2509" s="3">
        <f>RSI!A2509</f>
        <v>45657</v>
      </c>
      <c r="B2509" s="2">
        <f>RSI!B2509</f>
        <v>7.6029999999999998</v>
      </c>
      <c r="C2509" s="2">
        <f>RSI!I2509</f>
        <v>68.98815535902564</v>
      </c>
      <c r="D2509" s="2">
        <f>MACD!E2509</f>
        <v>3.3186413829425554E-2</v>
      </c>
      <c r="E2509" s="2">
        <f>MACD!F2509</f>
        <v>2.7256448808983647E-2</v>
      </c>
      <c r="F2509" s="2">
        <f>'Moving Avg'!D2509</f>
        <v>7.4528400000000001</v>
      </c>
      <c r="G2509" s="2">
        <f>'Moving Avg'!F2509</f>
        <v>7.4115800000000007</v>
      </c>
      <c r="H2509" s="2">
        <f>'Moving Avg'!G2509</f>
        <v>7.171713999999997</v>
      </c>
      <c r="I2509" s="2">
        <f>'Moving Avg'!H2509</f>
        <v>6.1492785000000048</v>
      </c>
      <c r="J2509" s="6" t="str">
        <f>OBV!F2509</f>
        <v>BULLISH</v>
      </c>
      <c r="K2509" s="6" t="str">
        <f>OBV!G2509</f>
        <v>STRONG</v>
      </c>
      <c r="L2509" s="6" t="str">
        <f>OBV!H2509</f>
        <v>CONFIRMED BULLISH</v>
      </c>
    </row>
    <row r="2510" spans="1:12" ht="13.5" x14ac:dyDescent="0.25">
      <c r="A2510" s="3">
        <f>RSI!A2510</f>
        <v>45659</v>
      </c>
      <c r="B2510" s="2">
        <f>RSI!B2510</f>
        <v>7.5567000000000002</v>
      </c>
      <c r="C2510" s="2">
        <f>RSI!I2510</f>
        <v>64.773417239501612</v>
      </c>
      <c r="D2510" s="2">
        <f>MACD!E2510</f>
        <v>9.6164329586523323E-3</v>
      </c>
      <c r="E2510" s="2">
        <f>MACD!F2510</f>
        <v>2.3728445638917385E-2</v>
      </c>
      <c r="F2510" s="2">
        <f>'Moving Avg'!D2510</f>
        <v>7.4843599999999997</v>
      </c>
      <c r="G2510" s="2">
        <f>'Moving Avg'!F2510</f>
        <v>7.4194600000000008</v>
      </c>
      <c r="H2510" s="2">
        <f>'Moving Avg'!G2510</f>
        <v>7.1974899999999966</v>
      </c>
      <c r="I2510" s="2">
        <f>'Moving Avg'!H2510</f>
        <v>6.1600185000000058</v>
      </c>
      <c r="J2510" s="6" t="str">
        <f>OBV!F2510</f>
        <v>BULLISH</v>
      </c>
      <c r="K2510" s="6" t="str">
        <f>OBV!G2510</f>
        <v>STRONG</v>
      </c>
      <c r="L2510" s="6" t="str">
        <f>OBV!H2510</f>
        <v>CONFIRMED BULLISH</v>
      </c>
    </row>
    <row r="2511" spans="1:12" ht="13.5" x14ac:dyDescent="0.25">
      <c r="A2511" s="3">
        <f>RSI!A2511</f>
        <v>45660</v>
      </c>
      <c r="B2511" s="2">
        <f>RSI!B2511</f>
        <v>7.5567000000000002</v>
      </c>
      <c r="C2511" s="2">
        <f>RSI!I2511</f>
        <v>64.773417239501612</v>
      </c>
      <c r="D2511" s="2">
        <f>MACD!E2511</f>
        <v>-1.8587607638309578E-4</v>
      </c>
      <c r="E2511" s="2">
        <f>MACD!F2511</f>
        <v>1.894558129585729E-2</v>
      </c>
      <c r="F2511" s="2">
        <f>'Moving Avg'!D2511</f>
        <v>7.512179999999999</v>
      </c>
      <c r="G2511" s="2">
        <f>'Moving Avg'!F2511</f>
        <v>7.4268800000000015</v>
      </c>
      <c r="H2511" s="2">
        <f>'Moving Avg'!G2511</f>
        <v>7.2158479999999967</v>
      </c>
      <c r="I2511" s="2">
        <f>'Moving Avg'!H2511</f>
        <v>6.1707585000000051</v>
      </c>
      <c r="J2511" s="6" t="str">
        <f>OBV!F2511</f>
        <v>BULLISH</v>
      </c>
      <c r="K2511" s="6" t="str">
        <f>OBV!G2511</f>
        <v>STRONG</v>
      </c>
      <c r="L2511" s="6" t="str">
        <f>OBV!H2511</f>
        <v>CONFIRMED BULLISH</v>
      </c>
    </row>
    <row r="2512" spans="1:12" ht="13.5" x14ac:dyDescent="0.25">
      <c r="A2512" s="3">
        <f>RSI!A2512</f>
        <v>45663</v>
      </c>
      <c r="B2512" s="2">
        <f>RSI!B2512</f>
        <v>7.5937999999999999</v>
      </c>
      <c r="C2512" s="2">
        <f>RSI!I2512</f>
        <v>66.665962470788998</v>
      </c>
      <c r="D2512" s="2">
        <f>MACD!E2512</f>
        <v>-1.2407789125753688E-2</v>
      </c>
      <c r="E2512" s="2">
        <f>MACD!F2512</f>
        <v>1.2674907211535094E-2</v>
      </c>
      <c r="F2512" s="2">
        <f>'Moving Avg'!D2512</f>
        <v>7.5474199999999998</v>
      </c>
      <c r="G2512" s="2">
        <f>'Moving Avg'!F2512</f>
        <v>7.4380100000000002</v>
      </c>
      <c r="H2512" s="2">
        <f>'Moving Avg'!G2512</f>
        <v>7.2290139999999949</v>
      </c>
      <c r="I2512" s="2">
        <f>'Moving Avg'!H2512</f>
        <v>6.181769500000005</v>
      </c>
      <c r="J2512" s="6" t="str">
        <f>OBV!F2512</f>
        <v>BULLISH</v>
      </c>
      <c r="K2512" s="6" t="str">
        <f>OBV!G2512</f>
        <v>STRONG</v>
      </c>
      <c r="L2512" s="6" t="str">
        <f>OBV!H2512</f>
        <v>CONFIRMED BULLISH</v>
      </c>
    </row>
    <row r="2513" spans="1:12" ht="13.5" x14ac:dyDescent="0.25">
      <c r="A2513" s="3">
        <f>RSI!A2513</f>
        <v>45664</v>
      </c>
      <c r="B2513" s="2">
        <f>RSI!B2513</f>
        <v>7.6029999999999998</v>
      </c>
      <c r="C2513" s="2">
        <f>RSI!I2513</f>
        <v>67.137455782964309</v>
      </c>
      <c r="D2513" s="2">
        <f>MACD!E2513</f>
        <v>-2.4742247621690971E-2</v>
      </c>
      <c r="E2513" s="2">
        <f>MACD!F2513</f>
        <v>5.1914762448898814E-3</v>
      </c>
      <c r="F2513" s="2">
        <f>'Moving Avg'!D2513</f>
        <v>7.5826400000000005</v>
      </c>
      <c r="G2513" s="2">
        <f>'Moving Avg'!F2513</f>
        <v>7.4505250000000007</v>
      </c>
      <c r="H2513" s="2">
        <f>'Moving Avg'!G2513</f>
        <v>7.2410659999999964</v>
      </c>
      <c r="I2513" s="2">
        <f>'Moving Avg'!H2513</f>
        <v>6.1920135000000061</v>
      </c>
      <c r="J2513" s="6" t="str">
        <f>OBV!F2513</f>
        <v>BULLISH</v>
      </c>
      <c r="K2513" s="6" t="str">
        <f>OBV!G2513</f>
        <v>STRONG</v>
      </c>
      <c r="L2513" s="6" t="str">
        <f>OBV!H2513</f>
        <v>CONFIRMED BULLISH</v>
      </c>
    </row>
    <row r="2514" spans="1:12" ht="13.5" x14ac:dyDescent="0.25">
      <c r="A2514" s="3">
        <f>RSI!A2514</f>
        <v>45665</v>
      </c>
      <c r="B2514" s="2">
        <f>RSI!B2514</f>
        <v>8.0573999999999995</v>
      </c>
      <c r="C2514" s="2">
        <f>RSI!I2514</f>
        <v>81.246639673830842</v>
      </c>
      <c r="D2514" s="2">
        <f>MACD!E2514</f>
        <v>-6.0122324817975858E-2</v>
      </c>
      <c r="E2514" s="2">
        <f>MACD!F2514</f>
        <v>-7.8712839676832666E-3</v>
      </c>
      <c r="F2514" s="2">
        <f>'Moving Avg'!D2514</f>
        <v>7.6735200000000008</v>
      </c>
      <c r="G2514" s="2">
        <f>'Moving Avg'!F2514</f>
        <v>7.4871499999999997</v>
      </c>
      <c r="H2514" s="2">
        <f>'Moving Avg'!G2514</f>
        <v>7.2625779999999951</v>
      </c>
      <c r="I2514" s="2">
        <f>'Moving Avg'!H2514</f>
        <v>6.2047010000000054</v>
      </c>
      <c r="J2514" s="6" t="str">
        <f>OBV!F2514</f>
        <v>BULLISH</v>
      </c>
      <c r="K2514" s="6" t="str">
        <f>OBV!G2514</f>
        <v>STRONG</v>
      </c>
      <c r="L2514" s="6" t="str">
        <f>OBV!H2514</f>
        <v>CONFIRMED BULLISH</v>
      </c>
    </row>
    <row r="2515" spans="1:12" ht="13.5" x14ac:dyDescent="0.25">
      <c r="A2515" s="3">
        <f>RSI!A2515</f>
        <v>45666</v>
      </c>
      <c r="B2515" s="2">
        <f>RSI!B2515</f>
        <v>8.1129999999999995</v>
      </c>
      <c r="C2515" s="2">
        <f>RSI!I2515</f>
        <v>82.250794719736973</v>
      </c>
      <c r="D2515" s="2">
        <f>MACD!E2515</f>
        <v>-0.10802213088551582</v>
      </c>
      <c r="E2515" s="2">
        <f>MACD!F2515</f>
        <v>-2.7901453351249779E-2</v>
      </c>
      <c r="F2515" s="2">
        <f>'Moving Avg'!D2515</f>
        <v>7.7847800000000005</v>
      </c>
      <c r="G2515" s="2">
        <f>'Moving Avg'!F2515</f>
        <v>7.5223849999999999</v>
      </c>
      <c r="H2515" s="2">
        <f>'Moving Avg'!G2515</f>
        <v>7.2855719999999948</v>
      </c>
      <c r="I2515" s="2">
        <f>'Moving Avg'!H2515</f>
        <v>6.2173665000000051</v>
      </c>
      <c r="J2515" s="6" t="str">
        <f>OBV!F2515</f>
        <v>BULLISH</v>
      </c>
      <c r="K2515" s="6" t="str">
        <f>OBV!G2515</f>
        <v>STRONG</v>
      </c>
      <c r="L2515" s="6" t="str">
        <f>OBV!H2515</f>
        <v>CONFIRMED BULLISH</v>
      </c>
    </row>
    <row r="2516" spans="1:12" ht="13.5" x14ac:dyDescent="0.25">
      <c r="A2516" s="3">
        <f>RSI!A2516</f>
        <v>45667</v>
      </c>
      <c r="B2516" s="2">
        <f>RSI!B2516</f>
        <v>8.1036999999999999</v>
      </c>
      <c r="C2516" s="2">
        <f>RSI!I2516</f>
        <v>81.465042161455102</v>
      </c>
      <c r="D2516" s="2">
        <f>MACD!E2516</f>
        <v>-0.14892001733859583</v>
      </c>
      <c r="E2516" s="2">
        <f>MACD!F2516</f>
        <v>-5.210516614871899E-2</v>
      </c>
      <c r="F2516" s="2">
        <f>'Moving Avg'!D2516</f>
        <v>7.8941800000000004</v>
      </c>
      <c r="G2516" s="2">
        <f>'Moving Avg'!F2516</f>
        <v>7.5571549999999998</v>
      </c>
      <c r="H2516" s="2">
        <f>'Moving Avg'!G2516</f>
        <v>7.3089359999999965</v>
      </c>
      <c r="I2516" s="2">
        <f>'Moving Avg'!H2516</f>
        <v>6.2299855000000033</v>
      </c>
      <c r="J2516" s="6" t="str">
        <f>OBV!F2516</f>
        <v>BULLISH</v>
      </c>
      <c r="K2516" s="6" t="str">
        <f>OBV!G2516</f>
        <v>STRONG</v>
      </c>
      <c r="L2516" s="6" t="str">
        <f>OBV!H2516</f>
        <v>CONFIRMED BULLISH</v>
      </c>
    </row>
    <row r="2517" spans="1:12" ht="13.5" x14ac:dyDescent="0.25">
      <c r="A2517" s="3">
        <f>RSI!A2517</f>
        <v>45670</v>
      </c>
      <c r="B2517" s="2">
        <f>RSI!B2517</f>
        <v>8.0945</v>
      </c>
      <c r="C2517" s="2">
        <f>RSI!I2517</f>
        <v>80.644295891987881</v>
      </c>
      <c r="D2517" s="2">
        <f>MACD!E2517</f>
        <v>-0.18640274869256324</v>
      </c>
      <c r="E2517" s="2">
        <f>MACD!F2517</f>
        <v>-7.896468265748785E-2</v>
      </c>
      <c r="F2517" s="2">
        <f>'Moving Avg'!D2517</f>
        <v>7.9943199999999992</v>
      </c>
      <c r="G2517" s="2">
        <f>'Moving Avg'!F2517</f>
        <v>7.5877549999999996</v>
      </c>
      <c r="H2517" s="2">
        <f>'Moving Avg'!G2517</f>
        <v>7.3319319999999975</v>
      </c>
      <c r="I2517" s="2">
        <f>'Moving Avg'!H2517</f>
        <v>6.2425160000000037</v>
      </c>
      <c r="J2517" s="6" t="str">
        <f>OBV!F2517</f>
        <v>BULLISH</v>
      </c>
      <c r="K2517" s="6" t="str">
        <f>OBV!G2517</f>
        <v>STRONG</v>
      </c>
      <c r="L2517" s="6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8.2984000000000009</v>
      </c>
      <c r="C2518" s="2">
        <f>RSI!I2518</f>
        <v>84.39641143017063</v>
      </c>
      <c r="D2518" s="2">
        <f>MACD!E2518</f>
        <v>-0.23503220774547184</v>
      </c>
      <c r="E2518" s="2">
        <f>MACD!F2518</f>
        <v>-0.11017818767508467</v>
      </c>
      <c r="F2518" s="2">
        <f>'Moving Avg'!D2518</f>
        <v>8.1334</v>
      </c>
      <c r="G2518" s="2">
        <f>'Moving Avg'!F2518</f>
        <v>7.6317949999999994</v>
      </c>
      <c r="H2518" s="2">
        <f>'Moving Avg'!G2518</f>
        <v>7.3584499999999977</v>
      </c>
      <c r="I2518" s="2">
        <f>'Moving Avg'!H2518</f>
        <v>6.2562370000000032</v>
      </c>
      <c r="J2518" s="6" t="str">
        <f>OBV!F2518</f>
        <v>BULLISH</v>
      </c>
      <c r="K2518" s="6" t="str">
        <f>OBV!G2518</f>
        <v>STRONG</v>
      </c>
      <c r="L2518" s="6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8.4375</v>
      </c>
      <c r="C2519" s="2">
        <f>RSI!I2519</f>
        <v>86.341599743722867</v>
      </c>
      <c r="D2519" s="2">
        <f>MACD!E2519</f>
        <v>-0.26359680150207687</v>
      </c>
      <c r="E2519" s="2">
        <f>MACD!F2519</f>
        <v>-0.14086191044048313</v>
      </c>
      <c r="F2519" s="2">
        <f>'Moving Avg'!D2519</f>
        <v>8.2094199999999997</v>
      </c>
      <c r="G2519" s="2">
        <f>'Moving Avg'!F2519</f>
        <v>7.6832549999999999</v>
      </c>
      <c r="H2519" s="2">
        <f>'Moving Avg'!G2519</f>
        <v>7.387191999999998</v>
      </c>
      <c r="I2519" s="2">
        <f>'Moving Avg'!H2519</f>
        <v>6.2704825000000035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8.4931999999999999</v>
      </c>
      <c r="C2520" s="2">
        <f>RSI!I2520</f>
        <v>87.038400339398407</v>
      </c>
      <c r="D2520" s="2">
        <f>MACD!E2520</f>
        <v>-0.30373149118030529</v>
      </c>
      <c r="E2520" s="2">
        <f>MACD!F2520</f>
        <v>-0.17343582658844758</v>
      </c>
      <c r="F2520" s="2">
        <f>'Moving Avg'!D2520</f>
        <v>8.2854600000000005</v>
      </c>
      <c r="G2520" s="2">
        <f>'Moving Avg'!F2520</f>
        <v>7.7416699999999992</v>
      </c>
      <c r="H2520" s="2">
        <f>'Moving Avg'!G2520</f>
        <v>7.4179759999999986</v>
      </c>
      <c r="I2520" s="2">
        <f>'Moving Avg'!H2520</f>
        <v>6.2850490000000034</v>
      </c>
      <c r="J2520" s="6" t="str">
        <f>OBV!F2520</f>
        <v>BULLISH</v>
      </c>
      <c r="K2520" s="6" t="str">
        <f>OBV!G2520</f>
        <v>STRONG</v>
      </c>
      <c r="L2520" s="6" t="str">
        <f>OBV!H2520</f>
        <v>CONFIRMED BULLISH</v>
      </c>
    </row>
    <row r="2521" spans="1:12" ht="13.5" x14ac:dyDescent="0.25">
      <c r="A2521" s="3">
        <f>RSI!A2521</f>
        <v>45674</v>
      </c>
      <c r="B2521" s="2">
        <f>RSI!B2521</f>
        <v>8.4931999999999999</v>
      </c>
      <c r="C2521" s="2">
        <f>RSI!I2521</f>
        <v>87.038400339398407</v>
      </c>
      <c r="D2521" s="2">
        <f>MACD!E2521</f>
        <v>-0.34238708575805887</v>
      </c>
      <c r="E2521" s="2">
        <f>MACD!F2521</f>
        <v>-0.20722607842236984</v>
      </c>
      <c r="F2521" s="2">
        <f>'Moving Avg'!D2521</f>
        <v>8.3633600000000001</v>
      </c>
      <c r="G2521" s="2">
        <f>'Moving Avg'!F2521</f>
        <v>7.7963750000000003</v>
      </c>
      <c r="H2521" s="2">
        <f>'Moving Avg'!G2521</f>
        <v>7.4493159999999987</v>
      </c>
      <c r="I2521" s="2">
        <f>'Moving Avg'!H2521</f>
        <v>6.2996155000000025</v>
      </c>
      <c r="J2521" s="6" t="str">
        <f>OBV!F2521</f>
        <v>BULLISH</v>
      </c>
      <c r="K2521" s="6" t="str">
        <f>OBV!G2521</f>
        <v>STRONG</v>
      </c>
      <c r="L2521" s="6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8.4839000000000002</v>
      </c>
      <c r="C2522" s="2">
        <f>RSI!I2522</f>
        <v>86.186973321070866</v>
      </c>
      <c r="D2522" s="2">
        <f>MACD!E2522</f>
        <v>-0.37304674435022456</v>
      </c>
      <c r="E2522" s="2">
        <f>MACD!F2522</f>
        <v>-0.2403902116079408</v>
      </c>
      <c r="F2522" s="2">
        <f>'Moving Avg'!D2522</f>
        <v>8.4412400000000005</v>
      </c>
      <c r="G2522" s="2">
        <f>'Moving Avg'!F2522</f>
        <v>7.8506150000000003</v>
      </c>
      <c r="H2522" s="2">
        <f>'Moving Avg'!G2522</f>
        <v>7.4804699999999995</v>
      </c>
      <c r="I2522" s="2">
        <f>'Moving Avg'!H2522</f>
        <v>6.3141785000000024</v>
      </c>
      <c r="J2522" s="6" t="str">
        <f>OBV!F2522</f>
        <v>BULLISH</v>
      </c>
      <c r="K2522" s="6" t="str">
        <f>OBV!G2522</f>
        <v>STRONG</v>
      </c>
      <c r="L2522" s="6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8.6229999999999993</v>
      </c>
      <c r="C2523" s="2">
        <f>RSI!I2523</f>
        <v>88.067190809584105</v>
      </c>
      <c r="D2523" s="2">
        <f>MACD!E2523</f>
        <v>-0.41184850826887054</v>
      </c>
      <c r="E2523" s="2">
        <f>MACD!F2523</f>
        <v>-0.27468187094012675</v>
      </c>
      <c r="F2523" s="2">
        <f>'Moving Avg'!D2523</f>
        <v>8.5061599999999995</v>
      </c>
      <c r="G2523" s="2">
        <f>'Moving Avg'!F2523</f>
        <v>7.91181</v>
      </c>
      <c r="H2523" s="2">
        <f>'Moving Avg'!G2523</f>
        <v>7.5144059999999975</v>
      </c>
      <c r="I2523" s="2">
        <f>'Moving Avg'!H2523</f>
        <v>6.329480000000002</v>
      </c>
      <c r="J2523" s="6" t="str">
        <f>OBV!F2523</f>
        <v>BULLISH</v>
      </c>
      <c r="K2523" s="6" t="str">
        <f>OBV!G2523</f>
        <v>STRONG</v>
      </c>
      <c r="L2523" s="6" t="str">
        <f>OBV!H2523</f>
        <v>CONFIRMED BULLISH</v>
      </c>
    </row>
    <row r="2524" spans="1:12" ht="13.5" x14ac:dyDescent="0.25">
      <c r="A2524" s="3">
        <f>RSI!A2524</f>
        <v>45679</v>
      </c>
      <c r="B2524" s="2">
        <f>RSI!B2524</f>
        <v>8.8361999999999998</v>
      </c>
      <c r="C2524" s="2">
        <f>RSI!I2524</f>
        <v>90.256384256462894</v>
      </c>
      <c r="D2524" s="2">
        <f>MACD!E2524</f>
        <v>-0.395064152270443</v>
      </c>
      <c r="E2524" s="2">
        <f>MACD!F2524</f>
        <v>-0.29875832720619</v>
      </c>
      <c r="F2524" s="2">
        <f>'Moving Avg'!D2524</f>
        <v>8.5858999999999988</v>
      </c>
      <c r="G2524" s="2">
        <f>'Moving Avg'!F2524</f>
        <v>7.9804199999999996</v>
      </c>
      <c r="H2524" s="2">
        <f>'Moving Avg'!G2524</f>
        <v>7.5529779999999995</v>
      </c>
      <c r="I2524" s="2">
        <f>'Moving Avg'!H2524</f>
        <v>6.3456760000000028</v>
      </c>
      <c r="J2524" s="6" t="str">
        <f>OBV!F2524</f>
        <v>BULLISH</v>
      </c>
      <c r="K2524" s="6" t="str">
        <f>OBV!G2524</f>
        <v>STRONG</v>
      </c>
      <c r="L2524" s="6" t="str">
        <f>OBV!H2524</f>
        <v>CONFIRMED BULLISH</v>
      </c>
    </row>
    <row r="2525" spans="1:12" ht="13.5" x14ac:dyDescent="0.25">
      <c r="A2525" s="3">
        <f>RSI!A2525</f>
        <v>45680</v>
      </c>
      <c r="B2525" s="2">
        <f>RSI!B2525</f>
        <v>9.3646999999999991</v>
      </c>
      <c r="C2525" s="2">
        <f>RSI!I2525</f>
        <v>93.459610087468107</v>
      </c>
      <c r="D2525" s="2">
        <f>MACD!E2525</f>
        <v>-0.41688137589252428</v>
      </c>
      <c r="E2525" s="2">
        <f>MACD!F2525</f>
        <v>-0.32238293694345688</v>
      </c>
      <c r="F2525" s="2">
        <f>'Moving Avg'!D2525</f>
        <v>8.7601999999999993</v>
      </c>
      <c r="G2525" s="2">
        <f>'Moving Avg'!F2525</f>
        <v>8.0786999999999995</v>
      </c>
      <c r="H2525" s="2">
        <f>'Moving Avg'!G2525</f>
        <v>7.6030459999999991</v>
      </c>
      <c r="I2525" s="2">
        <f>'Moving Avg'!H2525</f>
        <v>6.3649000000000031</v>
      </c>
      <c r="J2525" s="6" t="str">
        <f>OBV!F2525</f>
        <v>BULLISH</v>
      </c>
      <c r="K2525" s="6" t="str">
        <f>OBV!G2525</f>
        <v>STRONG</v>
      </c>
      <c r="L2525" s="6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9.9209999999999994</v>
      </c>
      <c r="C2526" s="2">
        <f>RSI!I2526</f>
        <v>95.235254114766335</v>
      </c>
      <c r="D2526" s="2">
        <f>MACD!E2526</f>
        <v>-0.48612642145520812</v>
      </c>
      <c r="E2526" s="2">
        <f>MACD!F2526</f>
        <v>-0.35513163384580715</v>
      </c>
      <c r="F2526" s="2">
        <f>'Moving Avg'!D2526</f>
        <v>9.0457599999999996</v>
      </c>
      <c r="G2526" s="2">
        <f>'Moving Avg'!F2526</f>
        <v>8.2038699999999984</v>
      </c>
      <c r="H2526" s="2">
        <f>'Moving Avg'!G2526</f>
        <v>7.6642399999999986</v>
      </c>
      <c r="I2526" s="2">
        <f>'Moving Avg'!H2526</f>
        <v>6.3870765000000027</v>
      </c>
      <c r="J2526" s="6" t="str">
        <f>OBV!F2526</f>
        <v>BULLISH</v>
      </c>
      <c r="K2526" s="6" t="str">
        <f>OBV!G2526</f>
        <v>STRONG</v>
      </c>
      <c r="L2526" s="6" t="str">
        <f>OBV!H2526</f>
        <v>CONFIRMED BULLISH</v>
      </c>
    </row>
    <row r="2527" spans="1:12" ht="13.5" x14ac:dyDescent="0.25">
      <c r="A2527" s="3">
        <f>RSI!A2527</f>
        <v>45684</v>
      </c>
      <c r="B2527" s="2">
        <f>RSI!B2527</f>
        <v>9.7263000000000002</v>
      </c>
      <c r="C2527" s="2">
        <f>RSI!I2527</f>
        <v>86.394673153428812</v>
      </c>
      <c r="D2527" s="2">
        <f>MACD!E2527</f>
        <v>-0.54254146944357551</v>
      </c>
      <c r="E2527" s="2">
        <f>MACD!F2527</f>
        <v>-0.3926136009653608</v>
      </c>
      <c r="F2527" s="2">
        <f>'Moving Avg'!D2527</f>
        <v>9.2942400000000003</v>
      </c>
      <c r="G2527" s="2">
        <f>'Moving Avg'!F2527</f>
        <v>8.3193049999999999</v>
      </c>
      <c r="H2527" s="2">
        <f>'Moving Avg'!G2527</f>
        <v>7.7202419999999981</v>
      </c>
      <c r="I2527" s="2">
        <f>'Moving Avg'!H2527</f>
        <v>6.4078085000000033</v>
      </c>
      <c r="J2527" s="6" t="str">
        <f>OBV!F2527</f>
        <v>BULLISH</v>
      </c>
      <c r="K2527" s="6" t="str">
        <f>OBV!G2527</f>
        <v>STRONG</v>
      </c>
      <c r="L2527" s="6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9.7355999999999998</v>
      </c>
      <c r="C2528" s="2">
        <f>RSI!I2528</f>
        <v>86.459331537393439</v>
      </c>
      <c r="D2528" s="2">
        <f>MACD!E2528</f>
        <v>-0.56847415411316771</v>
      </c>
      <c r="E2528" s="2">
        <f>MACD!F2528</f>
        <v>-0.42778571159492218</v>
      </c>
      <c r="F2528" s="2">
        <f>'Moving Avg'!D2528</f>
        <v>9.5167599999999997</v>
      </c>
      <c r="G2528" s="2">
        <f>'Moving Avg'!F2528</f>
        <v>8.4347400000000015</v>
      </c>
      <c r="H2528" s="2">
        <f>'Moving Avg'!G2528</f>
        <v>7.7764299999999977</v>
      </c>
      <c r="I2528" s="2">
        <f>'Moving Avg'!H2528</f>
        <v>6.426961000000003</v>
      </c>
      <c r="J2528" s="6" t="str">
        <f>OBV!F2528</f>
        <v>BULLISH</v>
      </c>
      <c r="K2528" s="6" t="str">
        <f>OBV!G2528</f>
        <v>STRONG</v>
      </c>
      <c r="L2528" s="6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9.7171000000000003</v>
      </c>
      <c r="C2529" s="2">
        <f>RSI!I2529</f>
        <v>85.587962711738186</v>
      </c>
      <c r="D2529" s="2">
        <f>MACD!E2529</f>
        <v>-0.575921423821673</v>
      </c>
      <c r="E2529" s="2">
        <f>MACD!F2529</f>
        <v>-0.45741285404027238</v>
      </c>
      <c r="F2529" s="2">
        <f>'Moving Avg'!D2529</f>
        <v>9.6929400000000001</v>
      </c>
      <c r="G2529" s="2">
        <f>'Moving Avg'!F2529</f>
        <v>8.5404450000000018</v>
      </c>
      <c r="H2529" s="2">
        <f>'Moving Avg'!G2529</f>
        <v>7.8316919999999994</v>
      </c>
      <c r="I2529" s="2">
        <f>'Moving Avg'!H2529</f>
        <v>6.4466630000000045</v>
      </c>
      <c r="J2529" s="6" t="str">
        <f>OBV!F2529</f>
        <v>BULLISH</v>
      </c>
      <c r="K2529" s="6" t="str">
        <f>OBV!G2529</f>
        <v>STRONG</v>
      </c>
      <c r="L2529" s="6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9.7355999999999998</v>
      </c>
      <c r="C2530" s="2">
        <f>RSI!I2530</f>
        <v>85.742706039605011</v>
      </c>
      <c r="D2530" s="2">
        <f>MACD!E2530</f>
        <v>-0.58257644796569608</v>
      </c>
      <c r="E2530" s="2">
        <f>MACD!F2530</f>
        <v>-0.48244557282535716</v>
      </c>
      <c r="F2530" s="2">
        <f>'Moving Avg'!D2530</f>
        <v>9.7671200000000002</v>
      </c>
      <c r="G2530" s="2">
        <f>'Moving Avg'!F2530</f>
        <v>8.6493900000000004</v>
      </c>
      <c r="H2530" s="2">
        <f>'Moving Avg'!G2530</f>
        <v>7.8873239999999996</v>
      </c>
      <c r="I2530" s="2">
        <f>'Moving Avg'!H2530</f>
        <v>6.466671500000003</v>
      </c>
      <c r="J2530" s="6" t="str">
        <f>OBV!F2530</f>
        <v>BULLISH</v>
      </c>
      <c r="K2530" s="6" t="str">
        <f>OBV!G2530</f>
        <v>STRONG</v>
      </c>
      <c r="L2530" s="6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9.9209999999999994</v>
      </c>
      <c r="C2531" s="2">
        <f>RSI!I2531</f>
        <v>87.223275449567879</v>
      </c>
      <c r="D2531" s="2">
        <f>MACD!E2531</f>
        <v>-0.60904318827265769</v>
      </c>
      <c r="E2531" s="2">
        <f>MACD!F2531</f>
        <v>-0.50776509591481722</v>
      </c>
      <c r="F2531" s="2">
        <f>'Moving Avg'!D2531</f>
        <v>9.7671200000000002</v>
      </c>
      <c r="G2531" s="2">
        <f>'Moving Avg'!F2531</f>
        <v>8.7676049999999996</v>
      </c>
      <c r="H2531" s="2">
        <f>'Moving Avg'!G2531</f>
        <v>7.9461079999999988</v>
      </c>
      <c r="I2531" s="2">
        <f>'Moving Avg'!H2531</f>
        <v>6.4872645000000047</v>
      </c>
      <c r="J2531" s="6" t="str">
        <f>OBV!F2531</f>
        <v>BULLISH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45691</v>
      </c>
      <c r="B2532" s="2">
        <f>RSI!B2532</f>
        <v>9.7263000000000002</v>
      </c>
      <c r="C2532" s="2">
        <f>RSI!I2532</f>
        <v>78.056026741498982</v>
      </c>
      <c r="D2532" s="2">
        <f>MACD!E2532</f>
        <v>-0.62611834733625926</v>
      </c>
      <c r="E2532" s="2">
        <f>MACD!F2532</f>
        <v>-0.53143574619910561</v>
      </c>
      <c r="F2532" s="2">
        <f>'Moving Avg'!D2532</f>
        <v>9.7671200000000002</v>
      </c>
      <c r="G2532" s="2">
        <f>'Moving Avg'!F2532</f>
        <v>8.8742300000000007</v>
      </c>
      <c r="H2532" s="2">
        <f>'Moving Avg'!G2532</f>
        <v>8.0000699999999991</v>
      </c>
      <c r="I2532" s="2">
        <f>'Moving Avg'!H2532</f>
        <v>6.5070125000000045</v>
      </c>
      <c r="J2532" s="6" t="str">
        <f>OBV!F2532</f>
        <v>BULLISH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45692</v>
      </c>
      <c r="B2533" s="2">
        <f>RSI!B2533</f>
        <v>9.6335999999999995</v>
      </c>
      <c r="C2533" s="2">
        <f>RSI!I2533</f>
        <v>74.064708069059776</v>
      </c>
      <c r="D2533" s="2">
        <f>MACD!E2533</f>
        <v>-0.61825280703182983</v>
      </c>
      <c r="E2533" s="2">
        <f>MACD!F2533</f>
        <v>-0.54879915836565052</v>
      </c>
      <c r="F2533" s="2">
        <f>'Moving Avg'!D2533</f>
        <v>9.7467199999999998</v>
      </c>
      <c r="G2533" s="2">
        <f>'Moving Avg'!F2533</f>
        <v>8.9757599999999993</v>
      </c>
      <c r="H2533" s="2">
        <f>'Moving Avg'!G2533</f>
        <v>8.0486559999999994</v>
      </c>
      <c r="I2533" s="2">
        <f>'Moving Avg'!H2533</f>
        <v>6.5259120000000026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</row>
    <row r="2534" spans="1:12" ht="13.5" x14ac:dyDescent="0.25">
      <c r="A2534" s="3">
        <f>RSI!A2534</f>
        <v>45693</v>
      </c>
      <c r="B2534" s="2">
        <f>RSI!B2534</f>
        <v>9.6891999999999996</v>
      </c>
      <c r="C2534" s="2">
        <f>RSI!I2534</f>
        <v>74.893925674301158</v>
      </c>
      <c r="D2534" s="2">
        <f>MACD!E2534</f>
        <v>-0.5878800582801329</v>
      </c>
      <c r="E2534" s="2">
        <f>MACD!F2534</f>
        <v>-0.55661533834854704</v>
      </c>
      <c r="F2534" s="2">
        <f>'Moving Avg'!D2534</f>
        <v>9.7411399999999997</v>
      </c>
      <c r="G2534" s="2">
        <f>'Moving Avg'!F2534</f>
        <v>9.0573500000000013</v>
      </c>
      <c r="H2534" s="2">
        <f>'Moving Avg'!G2534</f>
        <v>8.0924199999999971</v>
      </c>
      <c r="I2534" s="2">
        <f>'Moving Avg'!H2534</f>
        <v>6.5448325000000018</v>
      </c>
      <c r="J2534" s="6" t="str">
        <f>OBV!F2534</f>
        <v>BULLISH</v>
      </c>
      <c r="K2534" s="6" t="str">
        <f>OBV!G2534</f>
        <v>NEUTRAL</v>
      </c>
      <c r="L2534" s="6" t="str">
        <f>OBV!H2534</f>
        <v>BULLISH DIVERGENCE</v>
      </c>
    </row>
    <row r="2535" spans="1:12" ht="13.5" x14ac:dyDescent="0.25">
      <c r="A2535" s="3">
        <f>RSI!A2535</f>
        <v>45694</v>
      </c>
      <c r="B2535" s="2">
        <f>RSI!B2535</f>
        <v>9.5965000000000007</v>
      </c>
      <c r="C2535" s="2">
        <f>RSI!I2535</f>
        <v>70.82788894970848</v>
      </c>
      <c r="D2535" s="2">
        <f>MACD!E2535</f>
        <v>-0.47893069605837546</v>
      </c>
      <c r="E2535" s="2">
        <f>MACD!F2535</f>
        <v>-0.5410784098905127</v>
      </c>
      <c r="F2535" s="2">
        <f>'Moving Avg'!D2535</f>
        <v>9.7133199999999995</v>
      </c>
      <c r="G2535" s="2">
        <f>'Moving Avg'!F2535</f>
        <v>9.1315249999999999</v>
      </c>
      <c r="H2535" s="2">
        <f>'Moving Avg'!G2535</f>
        <v>8.1343299999999985</v>
      </c>
      <c r="I2535" s="2">
        <f>'Moving Avg'!H2535</f>
        <v>6.5632895000000033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9.68</v>
      </c>
      <c r="C2536" s="2">
        <f>RSI!I2536</f>
        <v>72.287355343844624</v>
      </c>
      <c r="D2536" s="2">
        <f>MACD!E2536</f>
        <v>-0.31135577470448261</v>
      </c>
      <c r="E2536" s="2">
        <f>MACD!F2536</f>
        <v>-0.49513388285330673</v>
      </c>
      <c r="F2536" s="2">
        <f>'Moving Avg'!D2536</f>
        <v>9.6651199999999999</v>
      </c>
      <c r="G2536" s="2">
        <f>'Moving Avg'!F2536</f>
        <v>9.2103400000000004</v>
      </c>
      <c r="H2536" s="2">
        <f>'Moving Avg'!G2536</f>
        <v>8.1806899999999985</v>
      </c>
      <c r="I2536" s="2">
        <f>'Moving Avg'!H2536</f>
        <v>6.5825920000000027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</row>
    <row r="2537" spans="1:12" ht="13.5" x14ac:dyDescent="0.25">
      <c r="A2537" s="3">
        <f>RSI!A2537</f>
        <v>45698</v>
      </c>
      <c r="B2537" s="2">
        <f>RSI!B2537</f>
        <v>9.6707000000000001</v>
      </c>
      <c r="C2537" s="2">
        <f>RSI!I2537</f>
        <v>71.856162625462304</v>
      </c>
      <c r="D2537" s="2">
        <f>MACD!E2537</f>
        <v>-0.20303518646761987</v>
      </c>
      <c r="E2537" s="2">
        <f>MACD!F2537</f>
        <v>-0.43671414357616939</v>
      </c>
      <c r="F2537" s="2">
        <f>'Moving Avg'!D2537</f>
        <v>9.6539999999999999</v>
      </c>
      <c r="G2537" s="2">
        <f>'Moving Avg'!F2537</f>
        <v>9.2891500000000011</v>
      </c>
      <c r="H2537" s="2">
        <f>'Moving Avg'!G2537</f>
        <v>8.230757999999998</v>
      </c>
      <c r="I2537" s="2">
        <f>'Moving Avg'!H2537</f>
        <v>6.6022760000000016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9.6707000000000001</v>
      </c>
      <c r="C2538" s="2">
        <f>RSI!I2538</f>
        <v>71.856162625462304</v>
      </c>
      <c r="D2538" s="2">
        <f>MACD!E2538</f>
        <v>-0.11379044996902188</v>
      </c>
      <c r="E2538" s="2">
        <f>MACD!F2538</f>
        <v>-0.37212940485473989</v>
      </c>
      <c r="F2538" s="2">
        <f>'Moving Avg'!D2538</f>
        <v>9.6614199999999979</v>
      </c>
      <c r="G2538" s="2">
        <f>'Moving Avg'!F2538</f>
        <v>9.3577650000000023</v>
      </c>
      <c r="H2538" s="2">
        <f>'Moving Avg'!G2538</f>
        <v>8.2756339999999984</v>
      </c>
      <c r="I2538" s="2">
        <f>'Moving Avg'!H2538</f>
        <v>6.6219600000000014</v>
      </c>
      <c r="J2538" s="6" t="str">
        <f>OBV!F2538</f>
        <v>BEARISH</v>
      </c>
      <c r="K2538" s="6" t="str">
        <f>OBV!G2538</f>
        <v>NEUTRAL</v>
      </c>
      <c r="L2538" s="6" t="str">
        <f>OBV!H2538</f>
        <v>BEARISH DIVERGENCE</v>
      </c>
    </row>
    <row r="2539" spans="1:12" ht="13.5" x14ac:dyDescent="0.25">
      <c r="A2539" s="3">
        <f>RSI!A2539</f>
        <v>45700</v>
      </c>
      <c r="B2539" s="2">
        <f>RSI!B2539</f>
        <v>9.7078000000000007</v>
      </c>
      <c r="C2539" s="2">
        <f>RSI!I2539</f>
        <v>72.612002313456102</v>
      </c>
      <c r="D2539" s="2">
        <f>MACD!E2539</f>
        <v>-4.742730370978876E-2</v>
      </c>
      <c r="E2539" s="2">
        <f>MACD!F2539</f>
        <v>-0.30718898462574967</v>
      </c>
      <c r="F2539" s="2">
        <f>'Moving Avg'!D2539</f>
        <v>9.6651399999999992</v>
      </c>
      <c r="G2539" s="2">
        <f>'Moving Avg'!F2539</f>
        <v>9.4212799999999994</v>
      </c>
      <c r="H2539" s="2">
        <f>'Moving Avg'!G2539</f>
        <v>8.3214379999999988</v>
      </c>
      <c r="I2539" s="2">
        <f>'Moving Avg'!H2539</f>
        <v>6.6418295000000001</v>
      </c>
      <c r="J2539" s="6" t="str">
        <f>OBV!F2539</f>
        <v>BULLISH</v>
      </c>
      <c r="K2539" s="6" t="str">
        <f>OBV!G2539</f>
        <v>STRONG</v>
      </c>
      <c r="L2539" s="6" t="str">
        <f>OBV!H2539</f>
        <v>CONFIRMED BULLISH</v>
      </c>
    </row>
    <row r="2540" spans="1:12" ht="13.5" x14ac:dyDescent="0.25">
      <c r="A2540" s="3">
        <f>RSI!A2540</f>
        <v>45701</v>
      </c>
      <c r="B2540" s="2">
        <f>RSI!B2540</f>
        <v>9.7634000000000007</v>
      </c>
      <c r="C2540" s="2">
        <f>RSI!I2540</f>
        <v>73.749798782905842</v>
      </c>
      <c r="D2540" s="2">
        <f>MACD!E2540</f>
        <v>3.9407146267560478E-3</v>
      </c>
      <c r="E2540" s="2">
        <f>MACD!F2540</f>
        <v>-0.24496304477524855</v>
      </c>
      <c r="F2540" s="2">
        <f>'Moving Avg'!D2540</f>
        <v>9.6985199999999985</v>
      </c>
      <c r="G2540" s="2">
        <f>'Moving Avg'!F2540</f>
        <v>9.4847900000000003</v>
      </c>
      <c r="H2540" s="2">
        <f>'Moving Avg'!G2540</f>
        <v>8.3687240000000003</v>
      </c>
      <c r="I2540" s="2">
        <f>'Moving Avg'!H2540</f>
        <v>6.6620200000000001</v>
      </c>
      <c r="J2540" s="6" t="str">
        <f>OBV!F2540</f>
        <v>BULLISH</v>
      </c>
      <c r="K2540" s="6" t="str">
        <f>OBV!G2540</f>
        <v>STRONG</v>
      </c>
      <c r="L2540" s="6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9.8283000000000005</v>
      </c>
      <c r="C2541" s="2">
        <f>RSI!I2541</f>
        <v>75.052617170553887</v>
      </c>
      <c r="D2541" s="2">
        <f>MACD!E2541</f>
        <v>6.7540265008645406E-2</v>
      </c>
      <c r="E2541" s="2">
        <f>MACD!F2541</f>
        <v>-0.18246238281846977</v>
      </c>
      <c r="F2541" s="2">
        <f>'Moving Avg'!D2541</f>
        <v>9.72818</v>
      </c>
      <c r="G2541" s="2">
        <f>'Moving Avg'!F2541</f>
        <v>9.5515450000000008</v>
      </c>
      <c r="H2541" s="2">
        <f>'Moving Avg'!G2541</f>
        <v>8.4171239999999994</v>
      </c>
      <c r="I2541" s="2">
        <f>'Moving Avg'!H2541</f>
        <v>6.6818500000000007</v>
      </c>
      <c r="J2541" s="6" t="str">
        <f>OBV!F2541</f>
        <v>BULLISH</v>
      </c>
      <c r="K2541" s="6" t="str">
        <f>OBV!G2541</f>
        <v>STRONG</v>
      </c>
      <c r="L2541" s="6" t="str">
        <f>OBV!H2541</f>
        <v>CONFIRMED BULLISH</v>
      </c>
    </row>
    <row r="2542" spans="1:12" ht="13.5" x14ac:dyDescent="0.25">
      <c r="A2542" s="3">
        <f>RSI!A2542</f>
        <v>45705</v>
      </c>
      <c r="B2542" s="2">
        <f>RSI!B2542</f>
        <v>9.7355999999999998</v>
      </c>
      <c r="C2542" s="2">
        <f>RSI!I2542</f>
        <v>69.729255290374596</v>
      </c>
      <c r="D2542" s="2">
        <f>MACD!E2542</f>
        <v>9.4568513712307123E-2</v>
      </c>
      <c r="E2542" s="2">
        <f>MACD!F2542</f>
        <v>-0.12705620351231439</v>
      </c>
      <c r="F2542" s="2">
        <f>'Moving Avg'!D2542</f>
        <v>9.7411600000000007</v>
      </c>
      <c r="G2542" s="2">
        <f>'Moving Avg'!F2542</f>
        <v>9.6141300000000012</v>
      </c>
      <c r="H2542" s="2">
        <f>'Moving Avg'!G2542</f>
        <v>8.4644119999999994</v>
      </c>
      <c r="I2542" s="2">
        <f>'Moving Avg'!H2542</f>
        <v>6.7014734999999996</v>
      </c>
      <c r="J2542" s="6" t="str">
        <f>OBV!F2542</f>
        <v>BULLISH</v>
      </c>
      <c r="K2542" s="6" t="str">
        <f>OBV!G2542</f>
        <v>STRONG</v>
      </c>
      <c r="L2542" s="6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9.7263000000000002</v>
      </c>
      <c r="C2543" s="2">
        <f>RSI!I2543</f>
        <v>69.198972306193411</v>
      </c>
      <c r="D2543" s="2">
        <f>MACD!E2543</f>
        <v>0.10098815570278319</v>
      </c>
      <c r="E2543" s="2">
        <f>MACD!F2543</f>
        <v>-8.1447331669294881E-2</v>
      </c>
      <c r="F2543" s="2">
        <f>'Moving Avg'!D2543</f>
        <v>9.7522800000000007</v>
      </c>
      <c r="G2543" s="2">
        <f>'Moving Avg'!F2543</f>
        <v>9.6692950000000017</v>
      </c>
      <c r="H2543" s="2">
        <f>'Moving Avg'!G2543</f>
        <v>8.5118839999999985</v>
      </c>
      <c r="I2543" s="2">
        <f>'Moving Avg'!H2543</f>
        <v>6.7212215000000004</v>
      </c>
      <c r="J2543" s="6" t="str">
        <f>OBV!F2543</f>
        <v>BULLISH</v>
      </c>
      <c r="K2543" s="6" t="str">
        <f>OBV!G2543</f>
        <v>STRONG</v>
      </c>
      <c r="L2543" s="6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9.6428999999999991</v>
      </c>
      <c r="C2544" s="2">
        <f>RSI!I2544</f>
        <v>64.464403640964548</v>
      </c>
      <c r="D2544" s="2">
        <f>MACD!E2544</f>
        <v>0.11854214124286777</v>
      </c>
      <c r="E2544" s="2">
        <f>MACD!F2544</f>
        <v>-4.1449437086862356E-2</v>
      </c>
      <c r="F2544" s="2">
        <f>'Moving Avg'!D2544</f>
        <v>9.7393000000000001</v>
      </c>
      <c r="G2544" s="2">
        <f>'Moving Avg'!F2544</f>
        <v>9.7096300000000006</v>
      </c>
      <c r="H2544" s="2">
        <f>'Moving Avg'!G2544</f>
        <v>8.5582439999999966</v>
      </c>
      <c r="I2544" s="2">
        <f>'Moving Avg'!H2544</f>
        <v>6.7405525000000015</v>
      </c>
      <c r="J2544" s="6" t="str">
        <f>OBV!F2544</f>
        <v>BULLISH</v>
      </c>
      <c r="K2544" s="6" t="str">
        <f>OBV!G2544</f>
        <v>NEUTRAL</v>
      </c>
      <c r="L2544" s="6" t="str">
        <f>OBV!H2544</f>
        <v>BULLISH DIVERGENCE</v>
      </c>
    </row>
    <row r="2545" spans="1:12" ht="13.5" x14ac:dyDescent="0.25">
      <c r="A2545" s="3">
        <f>RSI!A2545</f>
        <v>45708</v>
      </c>
      <c r="B2545" s="2">
        <f>RSI!B2545</f>
        <v>9.6428999999999991</v>
      </c>
      <c r="C2545" s="2">
        <f>RSI!I2545</f>
        <v>64.464403640964548</v>
      </c>
      <c r="D2545" s="2">
        <f>MACD!E2545</f>
        <v>0.11721045309059619</v>
      </c>
      <c r="E2545" s="2">
        <f>MACD!F2545</f>
        <v>-9.7174590513706451E-3</v>
      </c>
      <c r="F2545" s="2">
        <f>'Moving Avg'!D2545</f>
        <v>9.7151999999999994</v>
      </c>
      <c r="G2545" s="2">
        <f>'Moving Avg'!F2545</f>
        <v>9.7235399999999998</v>
      </c>
      <c r="H2545" s="2">
        <f>'Moving Avg'!G2545</f>
        <v>8.6029359999999979</v>
      </c>
      <c r="I2545" s="2">
        <f>'Moving Avg'!H2545</f>
        <v>6.7600975000000005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9.6335999999999995</v>
      </c>
      <c r="C2546" s="2">
        <f>RSI!I2546</f>
        <v>63.89899677346574</v>
      </c>
      <c r="D2546" s="2">
        <f>MACD!E2546</f>
        <v>0.1278376438192641</v>
      </c>
      <c r="E2546" s="2">
        <f>MACD!F2546</f>
        <v>1.7793561522756303E-2</v>
      </c>
      <c r="F2546" s="2">
        <f>'Moving Avg'!D2546</f>
        <v>9.6762599999999992</v>
      </c>
      <c r="G2546" s="2">
        <f>'Moving Avg'!F2546</f>
        <v>9.7091700000000021</v>
      </c>
      <c r="H2546" s="2">
        <f>'Moving Avg'!G2546</f>
        <v>8.6474419999999999</v>
      </c>
      <c r="I2546" s="2">
        <f>'Moving Avg'!H2546</f>
        <v>6.7789539999999997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</row>
    <row r="2547" spans="1:12" ht="13.5" x14ac:dyDescent="0.25">
      <c r="A2547" s="3">
        <f>RSI!A2547</f>
        <v>45712</v>
      </c>
      <c r="B2547" s="2">
        <f>RSI!B2547</f>
        <v>9.6242999999999999</v>
      </c>
      <c r="C2547" s="2">
        <f>RSI!I2547</f>
        <v>63.301085215467282</v>
      </c>
      <c r="D2547" s="2">
        <f>MACD!E2547</f>
        <v>0.13449384574264478</v>
      </c>
      <c r="E2547" s="2">
        <f>MACD!F2547</f>
        <v>4.1133618366734001E-2</v>
      </c>
      <c r="F2547" s="2">
        <f>'Moving Avg'!D2547</f>
        <v>9.6539999999999999</v>
      </c>
      <c r="G2547" s="2">
        <f>'Moving Avg'!F2547</f>
        <v>9.7040700000000015</v>
      </c>
      <c r="H2547" s="2">
        <f>'Moving Avg'!G2547</f>
        <v>8.6902779999999993</v>
      </c>
      <c r="I2547" s="2">
        <f>'Moving Avg'!H2547</f>
        <v>6.7980209999999985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9.6335999999999995</v>
      </c>
      <c r="C2548" s="2">
        <f>RSI!I2548</f>
        <v>63.667207673011802</v>
      </c>
      <c r="D2548" s="2">
        <f>MACD!E2548</f>
        <v>0.13801601140064967</v>
      </c>
      <c r="E2548" s="2">
        <f>MACD!F2548</f>
        <v>6.0510096973517141E-2</v>
      </c>
      <c r="F2548" s="2">
        <f>'Moving Avg'!D2548</f>
        <v>9.6354599999999984</v>
      </c>
      <c r="G2548" s="2">
        <f>'Moving Avg'!F2548</f>
        <v>9.6989699999999992</v>
      </c>
      <c r="H2548" s="2">
        <f>'Moving Avg'!G2548</f>
        <v>8.7345979999999983</v>
      </c>
      <c r="I2548" s="2">
        <f>'Moving Avg'!H2548</f>
        <v>6.8166634999999971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</row>
    <row r="2549" spans="1:12" ht="13.5" x14ac:dyDescent="0.25">
      <c r="A2549" s="3">
        <f>RSI!A2549</f>
        <v>45714</v>
      </c>
      <c r="B2549" s="2">
        <f>RSI!B2549</f>
        <v>9.5222999999999995</v>
      </c>
      <c r="C2549" s="2">
        <f>RSI!I2549</f>
        <v>56.41360297909052</v>
      </c>
      <c r="D2549" s="2">
        <f>MACD!E2549</f>
        <v>0.15357763963526061</v>
      </c>
      <c r="E2549" s="2">
        <f>MACD!F2549</f>
        <v>7.9123605505865835E-2</v>
      </c>
      <c r="F2549" s="2">
        <f>'Moving Avg'!D2549</f>
        <v>9.6113400000000002</v>
      </c>
      <c r="G2549" s="2">
        <f>'Moving Avg'!F2549</f>
        <v>9.6892300000000002</v>
      </c>
      <c r="H2549" s="2">
        <f>'Moving Avg'!G2549</f>
        <v>8.776878</v>
      </c>
      <c r="I2549" s="2">
        <f>'Moving Avg'!H2549</f>
        <v>6.8347494999999983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</row>
    <row r="2550" spans="1:12" ht="13.5" x14ac:dyDescent="0.25">
      <c r="A2550" s="3">
        <f>RSI!A2550</f>
        <v>45715</v>
      </c>
      <c r="B2550" s="2">
        <f>RSI!B2550</f>
        <v>9.4760000000000009</v>
      </c>
      <c r="C2550" s="2">
        <f>RSI!I2550</f>
        <v>53.674090488470625</v>
      </c>
      <c r="D2550" s="2">
        <f>MACD!E2550</f>
        <v>0.17811706187451115</v>
      </c>
      <c r="E2550" s="2">
        <f>MACD!F2550</f>
        <v>9.8922296779594909E-2</v>
      </c>
      <c r="F2550" s="2">
        <f>'Moving Avg'!D2550</f>
        <v>9.5779600000000009</v>
      </c>
      <c r="G2550" s="2">
        <f>'Moving Avg'!F2550</f>
        <v>9.6762499999999996</v>
      </c>
      <c r="H2550" s="2">
        <f>'Moving Avg'!G2550</f>
        <v>8.819899999999997</v>
      </c>
      <c r="I2550" s="2">
        <f>'Moving Avg'!H2550</f>
        <v>6.853031999999998</v>
      </c>
      <c r="J2550" s="6" t="str">
        <f>OBV!F2550</f>
        <v>BEARISH</v>
      </c>
      <c r="K2550" s="6" t="str">
        <f>OBV!G2550</f>
        <v>NEUTRAL</v>
      </c>
      <c r="L2550" s="6" t="str">
        <f>OBV!H2550</f>
        <v>CONFIRMED BEARISH</v>
      </c>
    </row>
    <row r="2551" spans="1:12" ht="13.5" x14ac:dyDescent="0.25">
      <c r="A2551" s="3">
        <f>RSI!A2551</f>
        <v>45716</v>
      </c>
      <c r="B2551" s="2">
        <f>RSI!B2551</f>
        <v>9.5686999999999998</v>
      </c>
      <c r="C2551" s="2">
        <f>RSI!I2551</f>
        <v>58.064954548660019</v>
      </c>
      <c r="D2551" s="2">
        <f>MACD!E2551</f>
        <v>0.20170644326566567</v>
      </c>
      <c r="E2551" s="2">
        <f>MACD!F2551</f>
        <v>0.11947912607680906</v>
      </c>
      <c r="F2551" s="2">
        <f>'Moving Avg'!D2551</f>
        <v>9.5649800000000003</v>
      </c>
      <c r="G2551" s="2">
        <f>'Moving Avg'!F2551</f>
        <v>9.6586350000000003</v>
      </c>
      <c r="H2551" s="2">
        <f>'Moving Avg'!G2551</f>
        <v>8.8632919999999977</v>
      </c>
      <c r="I2551" s="2">
        <f>'Moving Avg'!H2551</f>
        <v>6.8717354999999989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</row>
    <row r="2552" spans="1:12" ht="13.5" x14ac:dyDescent="0.25">
      <c r="A2552" s="3">
        <f>RSI!A2552</f>
        <v>45719</v>
      </c>
      <c r="B2552" s="2">
        <f>RSI!B2552</f>
        <v>9.6242999999999999</v>
      </c>
      <c r="C2552" s="2">
        <f>RSI!I2552</f>
        <v>60.484182276229085</v>
      </c>
      <c r="D2552" s="2">
        <f>MACD!E2552</f>
        <v>0.20246785098505349</v>
      </c>
      <c r="E2552" s="2">
        <f>MACD!F2552</f>
        <v>0.13607687105845795</v>
      </c>
      <c r="F2552" s="2">
        <f>'Moving Avg'!D2552</f>
        <v>9.5649800000000003</v>
      </c>
      <c r="G2552" s="2">
        <f>'Moving Avg'!F2552</f>
        <v>9.6535350000000015</v>
      </c>
      <c r="H2552" s="2">
        <f>'Moving Avg'!G2552</f>
        <v>8.9077959999999976</v>
      </c>
      <c r="I2552" s="2">
        <f>'Moving Avg'!H2552</f>
        <v>6.8908024999999986</v>
      </c>
      <c r="J2552" s="6" t="str">
        <f>OBV!F2552</f>
        <v>BEARISH</v>
      </c>
      <c r="K2552" s="6" t="str">
        <f>OBV!G2552</f>
        <v>NEUTRAL</v>
      </c>
      <c r="L2552" s="6" t="str">
        <f>OBV!H2552</f>
        <v>NEUTRAL</v>
      </c>
    </row>
    <row r="2553" spans="1:12" ht="13.5" x14ac:dyDescent="0.25">
      <c r="A2553" s="3">
        <f>RSI!A2553</f>
        <v>45720</v>
      </c>
      <c r="B2553" s="2">
        <f>RSI!B2553</f>
        <v>9.5779999999999994</v>
      </c>
      <c r="C2553" s="2">
        <f>RSI!I2553</f>
        <v>57.508916924640616</v>
      </c>
      <c r="D2553" s="2">
        <f>MACD!E2553</f>
        <v>0.20402430602463184</v>
      </c>
      <c r="E2553" s="2">
        <f>MACD!F2553</f>
        <v>0.14966635805169273</v>
      </c>
      <c r="F2553" s="2">
        <f>'Moving Avg'!D2553</f>
        <v>9.5538600000000002</v>
      </c>
      <c r="G2553" s="2">
        <f>'Moving Avg'!F2553</f>
        <v>9.6507550000000002</v>
      </c>
      <c r="H2553" s="2">
        <f>'Moving Avg'!G2553</f>
        <v>8.9513739999999977</v>
      </c>
      <c r="I2553" s="2">
        <f>'Moving Avg'!H2553</f>
        <v>6.9091669999999992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</row>
    <row r="2554" spans="1:12" ht="13.5" x14ac:dyDescent="0.25">
      <c r="A2554" s="3">
        <f>RSI!A2554</f>
        <v>45721</v>
      </c>
      <c r="B2554" s="2">
        <f>RSI!B2554</f>
        <v>9.5502000000000002</v>
      </c>
      <c r="C2554" s="2">
        <f>RSI!I2554</f>
        <v>55.736079953613761</v>
      </c>
      <c r="D2554" s="2">
        <f>MACD!E2554</f>
        <v>0.19383720605820898</v>
      </c>
      <c r="E2554" s="2">
        <f>MACD!F2554</f>
        <v>0.15850052765299599</v>
      </c>
      <c r="F2554" s="2">
        <f>'Moving Avg'!D2554</f>
        <v>9.5594400000000004</v>
      </c>
      <c r="G2554" s="2">
        <f>'Moving Avg'!F2554</f>
        <v>9.6438050000000004</v>
      </c>
      <c r="H2554" s="2">
        <f>'Moving Avg'!G2554</f>
        <v>8.993097999999998</v>
      </c>
      <c r="I2554" s="2">
        <f>'Moving Avg'!H2554</f>
        <v>6.9261089999999976</v>
      </c>
      <c r="J2554" s="6" t="str">
        <f>OBV!F2554</f>
        <v>BEARISH</v>
      </c>
      <c r="K2554" s="6" t="str">
        <f>OBV!G2554</f>
        <v>NEUTRAL</v>
      </c>
      <c r="L2554" s="6" t="str">
        <f>OBV!H2554</f>
        <v>BEARISH DIVERGENCE</v>
      </c>
    </row>
    <row r="2555" spans="1:12" ht="13.5" x14ac:dyDescent="0.25">
      <c r="A2555" s="3">
        <f>RSI!A2555</f>
        <v>45722</v>
      </c>
      <c r="B2555" s="2">
        <f>RSI!B2555</f>
        <v>9.5315999999999992</v>
      </c>
      <c r="C2555" s="2">
        <f>RSI!I2555</f>
        <v>54.524974624110008</v>
      </c>
      <c r="D2555" s="2">
        <f>MACD!E2555</f>
        <v>0.18608107695564691</v>
      </c>
      <c r="E2555" s="2">
        <f>MACD!F2555</f>
        <v>0.16401663751352619</v>
      </c>
      <c r="F2555" s="2">
        <f>'Moving Avg'!D2555</f>
        <v>9.5705599999999986</v>
      </c>
      <c r="G2555" s="2">
        <f>'Moving Avg'!F2555</f>
        <v>9.6405599999999989</v>
      </c>
      <c r="H2555" s="2">
        <f>'Moving Avg'!G2555</f>
        <v>9.0357479999999999</v>
      </c>
      <c r="I2555" s="2">
        <f>'Moving Avg'!H2555</f>
        <v>6.9422734999999989</v>
      </c>
      <c r="J2555" s="6" t="str">
        <f>OBV!F2555</f>
        <v>BEARISH</v>
      </c>
      <c r="K2555" s="6" t="str">
        <f>OBV!G2555</f>
        <v>NEUTRAL</v>
      </c>
      <c r="L2555" s="6" t="str">
        <f>OBV!H2555</f>
        <v>BEARISH DIVERGENCE</v>
      </c>
    </row>
    <row r="2556" spans="1:12" ht="13.5" x14ac:dyDescent="0.25">
      <c r="A2556" s="3">
        <f>RSI!A2556</f>
        <v>45723</v>
      </c>
      <c r="B2556" s="2">
        <f>RSI!B2556</f>
        <v>9.4573999999999998</v>
      </c>
      <c r="C2556" s="2">
        <f>RSI!I2556</f>
        <v>49.869576577900226</v>
      </c>
      <c r="D2556" s="2">
        <f>MACD!E2556</f>
        <v>0.18321765869061224</v>
      </c>
      <c r="E2556" s="2">
        <f>MACD!F2556</f>
        <v>0.16785684174894341</v>
      </c>
      <c r="F2556" s="2">
        <f>'Moving Avg'!D2556</f>
        <v>9.5483000000000011</v>
      </c>
      <c r="G2556" s="2">
        <f>'Moving Avg'!F2556</f>
        <v>9.629430000000001</v>
      </c>
      <c r="H2556" s="2">
        <f>'Moving Avg'!G2556</f>
        <v>9.0765439999999984</v>
      </c>
      <c r="I2556" s="2">
        <f>'Moving Avg'!H2556</f>
        <v>6.9587084999999993</v>
      </c>
      <c r="J2556" s="6" t="str">
        <f>OBV!F2556</f>
        <v>BEARISH</v>
      </c>
      <c r="K2556" s="6" t="str">
        <f>OBV!G2556</f>
        <v>NEUTRAL</v>
      </c>
      <c r="L2556" s="6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9.5038</v>
      </c>
      <c r="C2557" s="2">
        <f>RSI!I2557</f>
        <v>52.595298355564942</v>
      </c>
      <c r="D2557" s="2">
        <f>MACD!E2557</f>
        <v>0.17602646023577684</v>
      </c>
      <c r="E2557" s="2">
        <f>MACD!F2557</f>
        <v>0.16949076544631009</v>
      </c>
      <c r="F2557" s="2">
        <f>'Moving Avg'!D2557</f>
        <v>9.5241999999999987</v>
      </c>
      <c r="G2557" s="2">
        <f>'Moving Avg'!F2557</f>
        <v>9.6210850000000008</v>
      </c>
      <c r="H2557" s="2">
        <f>'Moving Avg'!G2557</f>
        <v>9.1182679999999987</v>
      </c>
      <c r="I2557" s="2">
        <f>'Moving Avg'!H2557</f>
        <v>6.9749904999999988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9.6335999999999995</v>
      </c>
      <c r="C2558" s="2">
        <f>RSI!I2558</f>
        <v>59.267413531464982</v>
      </c>
      <c r="D2558" s="2">
        <f>MACD!E2558</f>
        <v>0.16157550463457326</v>
      </c>
      <c r="E2558" s="2">
        <f>MACD!F2558</f>
        <v>0.16790771328396276</v>
      </c>
      <c r="F2558" s="2">
        <f>'Moving Avg'!D2558</f>
        <v>9.5353200000000005</v>
      </c>
      <c r="G2558" s="2">
        <f>'Moving Avg'!F2558</f>
        <v>9.6192300000000017</v>
      </c>
      <c r="H2558" s="2">
        <f>'Moving Avg'!G2558</f>
        <v>9.1624020000000002</v>
      </c>
      <c r="I2558" s="2">
        <f>'Moving Avg'!H2558</f>
        <v>6.9921784999999987</v>
      </c>
      <c r="J2558" s="6" t="str">
        <f>OBV!F2558</f>
        <v>BULLISH</v>
      </c>
      <c r="K2558" s="6" t="str">
        <f>OBV!G2558</f>
        <v>NEUTRAL</v>
      </c>
      <c r="L2558" s="6" t="str">
        <f>OBV!H2558</f>
        <v>CONFIRMED BULLISH</v>
      </c>
    </row>
    <row r="2559" spans="1:12" ht="13.5" x14ac:dyDescent="0.25">
      <c r="A2559" s="3">
        <f>RSI!A2559</f>
        <v>45728</v>
      </c>
      <c r="B2559" s="2">
        <f>RSI!B2559</f>
        <v>9.5038</v>
      </c>
      <c r="C2559" s="2">
        <f>RSI!I2559</f>
        <v>51.466406859431366</v>
      </c>
      <c r="D2559" s="2">
        <f>MACD!E2559</f>
        <v>0.14090395247255216</v>
      </c>
      <c r="E2559" s="2">
        <f>MACD!F2559</f>
        <v>0.16250696112168064</v>
      </c>
      <c r="F2559" s="2">
        <f>'Moving Avg'!D2559</f>
        <v>9.5260399999999983</v>
      </c>
      <c r="G2559" s="2">
        <f>'Moving Avg'!F2559</f>
        <v>9.6090300000000006</v>
      </c>
      <c r="H2559" s="2">
        <f>'Moving Avg'!G2559</f>
        <v>9.2004180000000009</v>
      </c>
      <c r="I2559" s="2">
        <f>'Moving Avg'!H2559</f>
        <v>7.0105574999999991</v>
      </c>
      <c r="J2559" s="6" t="str">
        <f>OBV!F2559</f>
        <v>BULLISH</v>
      </c>
      <c r="K2559" s="6" t="str">
        <f>OBV!G2559</f>
        <v>NEUTRAL</v>
      </c>
      <c r="L2559" s="6" t="str">
        <f>OBV!H2559</f>
        <v>BULLISH DIVERGENCE</v>
      </c>
    </row>
    <row r="2560" spans="1:12" ht="13.5" x14ac:dyDescent="0.25">
      <c r="A2560" s="3">
        <f>RSI!A2560</f>
        <v>45729</v>
      </c>
      <c r="B2560" s="2">
        <f>RSI!B2560</f>
        <v>9.6614000000000004</v>
      </c>
      <c r="C2560" s="2">
        <f>RSI!I2560</f>
        <v>58.592897513350493</v>
      </c>
      <c r="D2560" s="2">
        <f>MACD!E2560</f>
        <v>0.10451622411230588</v>
      </c>
      <c r="E2560" s="2">
        <f>MACD!F2560</f>
        <v>0.15090881371980569</v>
      </c>
      <c r="F2560" s="2">
        <f>'Moving Avg'!D2560</f>
        <v>9.5519999999999996</v>
      </c>
      <c r="G2560" s="2">
        <f>'Moving Avg'!F2560</f>
        <v>9.6039300000000019</v>
      </c>
      <c r="H2560" s="2">
        <f>'Moving Avg'!G2560</f>
        <v>9.2425119999999996</v>
      </c>
      <c r="I2560" s="2">
        <f>'Moving Avg'!H2560</f>
        <v>7.0308369999999991</v>
      </c>
      <c r="J2560" s="6" t="str">
        <f>OBV!F2560</f>
        <v>BULLISH</v>
      </c>
      <c r="K2560" s="6" t="str">
        <f>OBV!G2560</f>
        <v>NEUTRAL</v>
      </c>
      <c r="L2560" s="6" t="str">
        <f>OBV!H2560</f>
        <v>CONFIRMED BULLISH</v>
      </c>
    </row>
    <row r="2561" spans="1:12" ht="13.5" x14ac:dyDescent="0.25">
      <c r="A2561" s="3">
        <f>RSI!A2561</f>
        <v>45730</v>
      </c>
      <c r="B2561" s="2">
        <f>RSI!B2561</f>
        <v>9.5686999999999998</v>
      </c>
      <c r="C2561" s="2">
        <f>RSI!I2561</f>
        <v>53.606793753674673</v>
      </c>
      <c r="D2561" s="2">
        <f>MACD!E2561</f>
        <v>9.3831636660691942E-2</v>
      </c>
      <c r="E2561" s="2">
        <f>MACD!F2561</f>
        <v>0.13949337830798295</v>
      </c>
      <c r="F2561" s="2">
        <f>'Moving Avg'!D2561</f>
        <v>9.5742599999999989</v>
      </c>
      <c r="G2561" s="2">
        <f>'Moving Avg'!F2561</f>
        <v>9.590950000000003</v>
      </c>
      <c r="H2561" s="2">
        <f>'Moving Avg'!G2561</f>
        <v>9.2827520000000003</v>
      </c>
      <c r="I2561" s="2">
        <f>'Moving Avg'!H2561</f>
        <v>7.051080999999999</v>
      </c>
      <c r="J2561" s="6" t="str">
        <f>OBV!F2561</f>
        <v>BULLISH</v>
      </c>
      <c r="K2561" s="6" t="str">
        <f>OBV!G2561</f>
        <v>NEUTRAL</v>
      </c>
      <c r="L2561" s="6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9.4573999999999998</v>
      </c>
      <c r="C2562" s="2">
        <f>RSI!I2562</f>
        <v>48.293044737451623</v>
      </c>
      <c r="D2562" s="2">
        <f>MACD!E2562</f>
        <v>0.10118950533352233</v>
      </c>
      <c r="E2562" s="2">
        <f>MACD!F2562</f>
        <v>0.13183260371309083</v>
      </c>
      <c r="F2562" s="2">
        <f>'Moving Avg'!D2562</f>
        <v>9.5649800000000003</v>
      </c>
      <c r="G2562" s="2">
        <f>'Moving Avg'!F2562</f>
        <v>9.5770400000000002</v>
      </c>
      <c r="H2562" s="2">
        <f>'Moving Avg'!G2562</f>
        <v>9.3200240000000001</v>
      </c>
      <c r="I2562" s="2">
        <f>'Moving Avg'!H2562</f>
        <v>7.0705544999999992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</row>
    <row r="2563" spans="1:12" ht="13.5" x14ac:dyDescent="0.25">
      <c r="A2563" s="3">
        <f>RSI!A2563</f>
        <v>45734</v>
      </c>
      <c r="B2563" s="2">
        <f>RSI!B2563</f>
        <v>9.5502000000000002</v>
      </c>
      <c r="C2563" s="2">
        <f>RSI!I2563</f>
        <v>52.519122077266957</v>
      </c>
      <c r="D2563" s="2">
        <f>MACD!E2563</f>
        <v>9.3705903805586743E-2</v>
      </c>
      <c r="E2563" s="2">
        <f>MACD!F2563</f>
        <v>0.12420726373159001</v>
      </c>
      <c r="F2563" s="2">
        <f>'Moving Avg'!D2563</f>
        <v>9.5483000000000011</v>
      </c>
      <c r="G2563" s="2">
        <f>'Moving Avg'!F2563</f>
        <v>9.5682350000000014</v>
      </c>
      <c r="H2563" s="2">
        <f>'Moving Avg'!G2563</f>
        <v>9.3589679999999991</v>
      </c>
      <c r="I2563" s="2">
        <f>'Moving Avg'!H2563</f>
        <v>7.0898499999999993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9.5502000000000002</v>
      </c>
      <c r="C2564" s="2">
        <f>RSI!I2564</f>
        <v>52.519122077266957</v>
      </c>
      <c r="D2564" s="2">
        <f>MACD!E2564</f>
        <v>8.2814695727508436E-2</v>
      </c>
      <c r="E2564" s="2">
        <f>MACD!F2564</f>
        <v>0.11592875013077371</v>
      </c>
      <c r="F2564" s="2">
        <f>'Moving Avg'!D2564</f>
        <v>9.5575800000000015</v>
      </c>
      <c r="G2564" s="2">
        <f>'Moving Avg'!F2564</f>
        <v>9.563600000000001</v>
      </c>
      <c r="H2564" s="2">
        <f>'Moving Avg'!G2564</f>
        <v>9.3888240000000014</v>
      </c>
      <c r="I2564" s="2">
        <f>'Moving Avg'!H2564</f>
        <v>7.1091454999999977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9.5502000000000002</v>
      </c>
      <c r="C2565" s="2">
        <f>RSI!I2565</f>
        <v>52.519122077266957</v>
      </c>
      <c r="D2565" s="2">
        <f>MACD!E2565</f>
        <v>7.0476402267733107E-2</v>
      </c>
      <c r="E2565" s="2">
        <f>MACD!F2565</f>
        <v>0.10683828055816559</v>
      </c>
      <c r="F2565" s="2">
        <f>'Moving Avg'!D2565</f>
        <v>9.5353399999999997</v>
      </c>
      <c r="G2565" s="2">
        <f>'Moving Avg'!F2565</f>
        <v>9.5589650000000006</v>
      </c>
      <c r="H2565" s="2">
        <f>'Moving Avg'!G2565</f>
        <v>9.4175680000000028</v>
      </c>
      <c r="I2565" s="2">
        <f>'Moving Avg'!H2565</f>
        <v>7.1287404999999975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9.5502000000000002</v>
      </c>
      <c r="C2566" s="2">
        <f>RSI!I2566</f>
        <v>52.519122077266957</v>
      </c>
      <c r="D2566" s="2">
        <f>MACD!E2566</f>
        <v>4.8379147821838941E-2</v>
      </c>
      <c r="E2566" s="2">
        <f>MACD!F2566</f>
        <v>9.5146454010900258E-2</v>
      </c>
      <c r="F2566" s="2">
        <f>'Moving Avg'!D2566</f>
        <v>9.5316400000000012</v>
      </c>
      <c r="G2566" s="2">
        <f>'Moving Avg'!F2566</f>
        <v>9.5547949999999968</v>
      </c>
      <c r="H2566" s="2">
        <f>'Moving Avg'!G2566</f>
        <v>9.4464980000000018</v>
      </c>
      <c r="I2566" s="2">
        <f>'Moving Avg'!H2566</f>
        <v>7.1480789999999965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9.5038</v>
      </c>
      <c r="C2567" s="2">
        <f>RSI!I2567</f>
        <v>49.78274434760759</v>
      </c>
      <c r="D2567" s="2">
        <f>MACD!E2567</f>
        <v>4.0033103480219268E-2</v>
      </c>
      <c r="E2567" s="2">
        <f>MACD!F2567</f>
        <v>8.4123783904764063E-2</v>
      </c>
      <c r="F2567" s="2">
        <f>'Moving Avg'!D2567</f>
        <v>9.5409199999999998</v>
      </c>
      <c r="G2567" s="2">
        <f>'Moving Avg'!F2567</f>
        <v>9.5487699999999993</v>
      </c>
      <c r="H2567" s="2">
        <f>'Moving Avg'!G2567</f>
        <v>9.4746840000000034</v>
      </c>
      <c r="I2567" s="2">
        <f>'Moving Avg'!H2567</f>
        <v>7.1672279999999953</v>
      </c>
      <c r="J2567" s="6" t="str">
        <f>OBV!F2567</f>
        <v>BULLISH</v>
      </c>
      <c r="K2567" s="6" t="str">
        <f>OBV!G2567</f>
        <v>NEUTRAL</v>
      </c>
      <c r="L2567" s="6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9.5502000000000002</v>
      </c>
      <c r="C2568" s="2">
        <f>RSI!I2568</f>
        <v>52.45075115577022</v>
      </c>
      <c r="D2568" s="2">
        <f>MACD!E2568</f>
        <v>4.9570155879459676E-2</v>
      </c>
      <c r="E2568" s="2">
        <f>MACD!F2568</f>
        <v>7.721305829970318E-2</v>
      </c>
      <c r="F2568" s="2">
        <f>'Moving Avg'!D2568</f>
        <v>9.5409199999999998</v>
      </c>
      <c r="G2568" s="2">
        <f>'Moving Avg'!F2568</f>
        <v>9.5445999999999991</v>
      </c>
      <c r="H2568" s="2">
        <f>'Moving Avg'!G2568</f>
        <v>9.4997200000000035</v>
      </c>
      <c r="I2568" s="2">
        <f>'Moving Avg'!H2568</f>
        <v>7.1860954999999942</v>
      </c>
      <c r="J2568" s="6" t="str">
        <f>OBV!F2568</f>
        <v>BULLISH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45743</v>
      </c>
      <c r="B2569" s="2">
        <f>RSI!B2569</f>
        <v>9.5315999999999992</v>
      </c>
      <c r="C2569" s="2">
        <f>RSI!I2569</f>
        <v>51.274725094359894</v>
      </c>
      <c r="D2569" s="2">
        <f>MACD!E2569</f>
        <v>3.8836277777676287E-2</v>
      </c>
      <c r="E2569" s="2">
        <f>MACD!F2569</f>
        <v>6.9537702195297812E-2</v>
      </c>
      <c r="F2569" s="2">
        <f>'Moving Avg'!D2569</f>
        <v>9.5371999999999986</v>
      </c>
      <c r="G2569" s="2">
        <f>'Moving Avg'!F2569</f>
        <v>9.5450649999999975</v>
      </c>
      <c r="H2569" s="2">
        <f>'Moving Avg'!G2569</f>
        <v>9.5216020000000032</v>
      </c>
      <c r="I2569" s="2">
        <f>'Moving Avg'!H2569</f>
        <v>7.2052979999999955</v>
      </c>
      <c r="J2569" s="6" t="str">
        <f>OBV!F2569</f>
        <v>BULLISH</v>
      </c>
      <c r="K2569" s="6" t="str">
        <f>OBV!G2569</f>
        <v>NEUTRAL</v>
      </c>
      <c r="L2569" s="6" t="str">
        <f>OBV!H2569</f>
        <v>BULLISH DIVERGENCE</v>
      </c>
    </row>
    <row r="2570" spans="1:12" ht="13.5" x14ac:dyDescent="0.25">
      <c r="A2570" s="3">
        <f>RSI!A2570</f>
        <v>45744</v>
      </c>
      <c r="B2570" s="2">
        <f>RSI!B2570</f>
        <v>9.5222999999999995</v>
      </c>
      <c r="C2570" s="2">
        <f>RSI!I2570</f>
        <v>50.663063282372313</v>
      </c>
      <c r="D2570" s="2">
        <f>MACD!E2570</f>
        <v>5.4602199176246202E-2</v>
      </c>
      <c r="E2570" s="2">
        <f>MACD!F2570</f>
        <v>6.6550601591487485E-2</v>
      </c>
      <c r="F2570" s="2">
        <f>'Moving Avg'!D2570</f>
        <v>9.5316200000000002</v>
      </c>
      <c r="G2570" s="2">
        <f>'Moving Avg'!F2570</f>
        <v>9.5473800000000004</v>
      </c>
      <c r="H2570" s="2">
        <f>'Moving Avg'!G2570</f>
        <v>9.5421840000000024</v>
      </c>
      <c r="I2570" s="2">
        <f>'Moving Avg'!H2570</f>
        <v>7.2248819999999956</v>
      </c>
      <c r="J2570" s="6" t="str">
        <f>OBV!F2570</f>
        <v>BEARISH</v>
      </c>
      <c r="K2570" s="6" t="str">
        <f>OBV!G2570</f>
        <v>NEUTRAL</v>
      </c>
      <c r="L2570" s="6" t="str">
        <f>OBV!H2570</f>
        <v>CONFIRMED BEARISH</v>
      </c>
    </row>
    <row r="2571" spans="1:12" ht="13.5" x14ac:dyDescent="0.25">
      <c r="A2571" s="3">
        <f>RSI!A2571</f>
        <v>45749</v>
      </c>
      <c r="B2571" s="2">
        <f>RSI!B2571</f>
        <v>9.6428999999999991</v>
      </c>
      <c r="C2571" s="2">
        <f>RSI!I2571</f>
        <v>57.708531143797209</v>
      </c>
      <c r="D2571" s="2">
        <f>MACD!E2571</f>
        <v>4.4722482902463057E-2</v>
      </c>
      <c r="E2571" s="2">
        <f>MACD!F2571</f>
        <v>6.2184977853682599E-2</v>
      </c>
      <c r="F2571" s="2">
        <f>'Moving Avg'!D2571</f>
        <v>9.55016</v>
      </c>
      <c r="G2571" s="2">
        <f>'Moving Avg'!F2571</f>
        <v>9.5510899999999985</v>
      </c>
      <c r="H2571" s="2">
        <f>'Moving Avg'!G2571</f>
        <v>9.5651780000000031</v>
      </c>
      <c r="I2571" s="2">
        <f>'Moving Avg'!H2571</f>
        <v>7.2447264999999961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9.6984999999999992</v>
      </c>
      <c r="C2572" s="2">
        <f>RSI!I2572</f>
        <v>60.508501524897042</v>
      </c>
      <c r="D2572" s="2">
        <f>MACD!E2572</f>
        <v>1.4385127042348955E-2</v>
      </c>
      <c r="E2572" s="2">
        <f>MACD!F2572</f>
        <v>5.262500769141587E-2</v>
      </c>
      <c r="F2572" s="2">
        <f>'Moving Avg'!D2572</f>
        <v>9.5890999999999984</v>
      </c>
      <c r="G2572" s="2">
        <f>'Moving Avg'!F2572</f>
        <v>9.5548000000000002</v>
      </c>
      <c r="H2572" s="2">
        <f>'Moving Avg'!G2572</f>
        <v>9.5894700000000039</v>
      </c>
      <c r="I2572" s="2">
        <f>'Moving Avg'!H2572</f>
        <v>7.2648489999999954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9.7263000000000002</v>
      </c>
      <c r="C2573" s="2">
        <f>RSI!I2573</f>
        <v>61.867897886216497</v>
      </c>
      <c r="D2573" s="2">
        <f>MACD!E2573</f>
        <v>-7.7304210361006653E-5</v>
      </c>
      <c r="E2573" s="2">
        <f>MACD!F2573</f>
        <v>4.2084545311060498E-2</v>
      </c>
      <c r="F2573" s="2">
        <f>'Moving Avg'!D2573</f>
        <v>9.6243199999999991</v>
      </c>
      <c r="G2573" s="2">
        <f>'Moving Avg'!F2573</f>
        <v>9.5622150000000019</v>
      </c>
      <c r="H2573" s="2">
        <f>'Moving Avg'!G2573</f>
        <v>9.6115360000000045</v>
      </c>
      <c r="I2573" s="2">
        <f>'Moving Avg'!H2573</f>
        <v>7.2851534999999954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9.6428999999999991</v>
      </c>
      <c r="C2574" s="2">
        <f>RSI!I2574</f>
        <v>55.676094062163401</v>
      </c>
      <c r="D2574" s="2">
        <f>MACD!E2574</f>
        <v>-7.2364477364406099E-3</v>
      </c>
      <c r="E2574" s="2">
        <f>MACD!F2574</f>
        <v>3.2220346701560279E-2</v>
      </c>
      <c r="F2574" s="2">
        <f>'Moving Avg'!D2574</f>
        <v>9.6465799999999984</v>
      </c>
      <c r="G2574" s="2">
        <f>'Moving Avg'!F2574</f>
        <v>9.5668500000000005</v>
      </c>
      <c r="H2574" s="2">
        <f>'Moving Avg'!G2574</f>
        <v>9.6276700000000019</v>
      </c>
      <c r="I2574" s="2">
        <f>'Moving Avg'!H2574</f>
        <v>7.3048269999999969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9.5594000000000001</v>
      </c>
      <c r="C2575" s="2">
        <f>RSI!I2575</f>
        <v>50.253317915339885</v>
      </c>
      <c r="D2575" s="2">
        <f>MACD!E2575</f>
        <v>-7.6342217499032472E-3</v>
      </c>
      <c r="E2575" s="2">
        <f>MACD!F2575</f>
        <v>2.4249433011267578E-2</v>
      </c>
      <c r="F2575" s="2">
        <f>'Moving Avg'!D2575</f>
        <v>9.6539999999999999</v>
      </c>
      <c r="G2575" s="2">
        <f>'Moving Avg'!F2575</f>
        <v>9.5682400000000012</v>
      </c>
      <c r="H2575" s="2">
        <f>'Moving Avg'!G2575</f>
        <v>9.6315640000000027</v>
      </c>
      <c r="I2575" s="2">
        <f>'Moving Avg'!H2575</f>
        <v>7.3240829999999972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9.68</v>
      </c>
      <c r="C2576" s="2">
        <f>RSI!I2576</f>
        <v>56.798179693164315</v>
      </c>
      <c r="D2576" s="2">
        <f>MACD!E2576</f>
        <v>-1.6897045016863288E-2</v>
      </c>
      <c r="E2576" s="2">
        <f>MACD!F2576</f>
        <v>1.6020137405641406E-2</v>
      </c>
      <c r="F2576" s="2">
        <f>'Moving Avg'!D2576</f>
        <v>9.6614199999999997</v>
      </c>
      <c r="G2576" s="2">
        <f>'Moving Avg'!F2576</f>
        <v>9.5793700000000008</v>
      </c>
      <c r="H2576" s="2">
        <f>'Moving Avg'!G2576</f>
        <v>9.626744000000004</v>
      </c>
      <c r="I2576" s="2">
        <f>'Moving Avg'!H2576</f>
        <v>7.3439844999999968</v>
      </c>
      <c r="J2576" s="6" t="str">
        <f>OBV!F2576</f>
        <v>BULLISH</v>
      </c>
      <c r="K2576" s="6" t="str">
        <f>OBV!G2576</f>
        <v>NEUTRAL</v>
      </c>
      <c r="L2576" s="6" t="str">
        <f>OBV!H2576</f>
        <v>CONFIRMED BULLISH</v>
      </c>
    </row>
    <row r="2577" spans="1:12" ht="13.5" x14ac:dyDescent="0.25">
      <c r="A2577" s="3">
        <f>RSI!A2577</f>
        <v>45758</v>
      </c>
      <c r="B2577" s="2">
        <f>RSI!B2577</f>
        <v>9.8283000000000005</v>
      </c>
      <c r="C2577" s="2">
        <f>RSI!I2577</f>
        <v>63.208281901593566</v>
      </c>
      <c r="D2577" s="2">
        <f>MACD!E2577</f>
        <v>-4.3564532818418655E-2</v>
      </c>
      <c r="E2577" s="2">
        <f>MACD!F2577</f>
        <v>4.1032033608293939E-3</v>
      </c>
      <c r="F2577" s="2">
        <f>'Moving Avg'!D2577</f>
        <v>9.6873799999999992</v>
      </c>
      <c r="G2577" s="2">
        <f>'Moving Avg'!F2577</f>
        <v>9.595595000000003</v>
      </c>
      <c r="H2577" s="2">
        <f>'Moving Avg'!G2577</f>
        <v>9.6287840000000031</v>
      </c>
      <c r="I2577" s="2">
        <f>'Moving Avg'!H2577</f>
        <v>7.3650554999999951</v>
      </c>
      <c r="J2577" s="6" t="str">
        <f>OBV!F2577</f>
        <v>BULLISH</v>
      </c>
      <c r="K2577" s="6" t="str">
        <f>OBV!G2577</f>
        <v>NEUTRAL</v>
      </c>
      <c r="L2577" s="6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9.9117999999999995</v>
      </c>
      <c r="C2578" s="2">
        <f>RSI!I2578</f>
        <v>66.245170330533369</v>
      </c>
      <c r="D2578" s="2">
        <f>MACD!E2578</f>
        <v>-6.6706131149343761E-2</v>
      </c>
      <c r="E2578" s="2">
        <f>MACD!F2578</f>
        <v>-1.0058663541205239E-2</v>
      </c>
      <c r="F2578" s="2">
        <f>'Moving Avg'!D2578</f>
        <v>9.7244799999999998</v>
      </c>
      <c r="G2578" s="2">
        <f>'Moving Avg'!F2578</f>
        <v>9.6095050000000022</v>
      </c>
      <c r="H2578" s="2">
        <f>'Moving Avg'!G2578</f>
        <v>9.6323080000000019</v>
      </c>
      <c r="I2578" s="2">
        <f>'Moving Avg'!H2578</f>
        <v>7.3860734999999966</v>
      </c>
      <c r="J2578" s="6" t="str">
        <f>OBV!F2578</f>
        <v>BULLISH</v>
      </c>
      <c r="K2578" s="6" t="str">
        <f>OBV!G2578</f>
        <v>NEUTRAL</v>
      </c>
      <c r="L2578" s="6" t="str">
        <f>OBV!H2578</f>
        <v>CONFIRMED BULLISH</v>
      </c>
    </row>
    <row r="2579" spans="1:12" ht="13.5" x14ac:dyDescent="0.25">
      <c r="A2579" s="3">
        <f>RSI!A2579</f>
        <v>45762</v>
      </c>
      <c r="B2579" s="2">
        <f>RSI!B2579</f>
        <v>9.8747000000000007</v>
      </c>
      <c r="C2579" s="2">
        <f>RSI!I2579</f>
        <v>63.728175238827212</v>
      </c>
      <c r="D2579" s="2">
        <f>MACD!E2579</f>
        <v>-8.8311017235971789E-2</v>
      </c>
      <c r="E2579" s="2">
        <f>MACD!F2579</f>
        <v>-2.5709134280158551E-2</v>
      </c>
      <c r="F2579" s="2">
        <f>'Moving Avg'!D2579</f>
        <v>9.7708400000000015</v>
      </c>
      <c r="G2579" s="2">
        <f>'Moving Avg'!F2579</f>
        <v>9.6280500000000018</v>
      </c>
      <c r="H2579" s="2">
        <f>'Moving Avg'!G2579</f>
        <v>9.6354600000000037</v>
      </c>
      <c r="I2579" s="2">
        <f>'Moving Avg'!H2579</f>
        <v>7.4072054999999963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9.8653999999999993</v>
      </c>
      <c r="C2580" s="2">
        <f>RSI!I2580</f>
        <v>63.081149630944566</v>
      </c>
      <c r="D2580" s="2">
        <f>MACD!E2580</f>
        <v>-0.10888338078263615</v>
      </c>
      <c r="E2580" s="2">
        <f>MACD!F2580</f>
        <v>-4.2343983580654068E-2</v>
      </c>
      <c r="F2580" s="2">
        <f>'Moving Avg'!D2580</f>
        <v>9.8320399999999992</v>
      </c>
      <c r="G2580" s="2">
        <f>'Moving Avg'!F2580</f>
        <v>9.6382500000000011</v>
      </c>
      <c r="H2580" s="2">
        <f>'Moving Avg'!G2580</f>
        <v>9.6380560000000024</v>
      </c>
      <c r="I2580" s="2">
        <f>'Moving Avg'!H2580</f>
        <v>7.4287189999999974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9.8653999999999993</v>
      </c>
      <c r="C2581" s="2">
        <f>RSI!I2581</f>
        <v>63.081149630944559</v>
      </c>
      <c r="D2581" s="2">
        <f>MACD!E2581</f>
        <v>-0.10911661853819687</v>
      </c>
      <c r="E2581" s="2">
        <f>MACD!F2581</f>
        <v>-5.5698510572162629E-2</v>
      </c>
      <c r="F2581" s="2">
        <f>'Moving Avg'!D2581</f>
        <v>9.8691199999999988</v>
      </c>
      <c r="G2581" s="2">
        <f>'Moving Avg'!F2581</f>
        <v>9.6530850000000008</v>
      </c>
      <c r="H2581" s="2">
        <f>'Moving Avg'!G2581</f>
        <v>9.6369440000000051</v>
      </c>
      <c r="I2581" s="2">
        <f>'Moving Avg'!H2581</f>
        <v>7.4495904999999967</v>
      </c>
      <c r="J2581" s="6" t="str">
        <f>OBV!F2581</f>
        <v>BULLISH</v>
      </c>
      <c r="K2581" s="6" t="str">
        <f>OBV!G2581</f>
        <v>NEUTRAL</v>
      </c>
      <c r="L2581" s="6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9.8468999999999998</v>
      </c>
      <c r="C2582" s="2">
        <f>RSI!I2582</f>
        <v>61.637398189144868</v>
      </c>
      <c r="D2582" s="2">
        <f>MACD!E2582</f>
        <v>-0.10066725645451413</v>
      </c>
      <c r="E2582" s="2">
        <f>MACD!F2582</f>
        <v>-6.4692259748632935E-2</v>
      </c>
      <c r="F2582" s="2">
        <f>'Moving Avg'!D2582</f>
        <v>9.8728400000000001</v>
      </c>
      <c r="G2582" s="2">
        <f>'Moving Avg'!F2582</f>
        <v>9.6725599999999989</v>
      </c>
      <c r="H2582" s="2">
        <f>'Moving Avg'!G2582</f>
        <v>9.6393560000000029</v>
      </c>
      <c r="I2582" s="2">
        <f>'Moving Avg'!H2582</f>
        <v>7.4703694999999968</v>
      </c>
      <c r="J2582" s="6" t="str">
        <f>OBV!F2582</f>
        <v>BEARISH</v>
      </c>
      <c r="K2582" s="6" t="str">
        <f>OBV!G2582</f>
        <v>NEUTRAL</v>
      </c>
      <c r="L2582" s="6" t="str">
        <f>OBV!H2582</f>
        <v>BEARISH DIVERGENCE</v>
      </c>
    </row>
    <row r="2583" spans="1:12" ht="13.5" x14ac:dyDescent="0.25">
      <c r="A2583" s="3">
        <f>RSI!A2583</f>
        <v>45768</v>
      </c>
      <c r="B2583" s="2">
        <f>RSI!B2583</f>
        <v>9.8283000000000005</v>
      </c>
      <c r="C2583" s="2">
        <f>RSI!I2583</f>
        <v>60.146898237350982</v>
      </c>
      <c r="D2583" s="2">
        <f>MACD!E2583</f>
        <v>-8.8936647910834665E-2</v>
      </c>
      <c r="E2583" s="2">
        <f>MACD!F2583</f>
        <v>-6.9541137381073287E-2</v>
      </c>
      <c r="F2583" s="2">
        <f>'Moving Avg'!D2583</f>
        <v>9.8561399999999999</v>
      </c>
      <c r="G2583" s="2">
        <f>'Moving Avg'!F2583</f>
        <v>9.6864650000000001</v>
      </c>
      <c r="H2583" s="2">
        <f>'Moving Avg'!G2583</f>
        <v>9.6432500000000037</v>
      </c>
      <c r="I2583" s="2">
        <f>'Moving Avg'!H2583</f>
        <v>7.4913979999999958</v>
      </c>
      <c r="J2583" s="6" t="str">
        <f>OBV!F2583</f>
        <v>BEARISH</v>
      </c>
      <c r="K2583" s="6" t="str">
        <f>OBV!G2583</f>
        <v>NEUTRAL</v>
      </c>
      <c r="L2583" s="6" t="str">
        <f>OBV!H2583</f>
        <v>CONFIRMED BEARISH</v>
      </c>
    </row>
    <row r="2584" spans="1:12" ht="13.5" x14ac:dyDescent="0.25">
      <c r="A2584" s="3">
        <f>RSI!A2584</f>
        <v>45769</v>
      </c>
      <c r="B2584" s="2">
        <f>RSI!B2584</f>
        <v>9.8004999999999995</v>
      </c>
      <c r="C2584" s="2">
        <f>RSI!I2584</f>
        <v>57.893519682562797</v>
      </c>
      <c r="D2584" s="2">
        <f>MACD!E2584</f>
        <v>-9.066638027221785E-2</v>
      </c>
      <c r="E2584" s="2">
        <f>MACD!F2584</f>
        <v>-7.3766185959302205E-2</v>
      </c>
      <c r="F2584" s="2">
        <f>'Moving Avg'!D2584</f>
        <v>9.8413000000000004</v>
      </c>
      <c r="G2584" s="2">
        <f>'Moving Avg'!F2584</f>
        <v>9.6989799999999988</v>
      </c>
      <c r="H2584" s="2">
        <f>'Moving Avg'!G2584</f>
        <v>9.6454760000000039</v>
      </c>
      <c r="I2584" s="2">
        <f>'Moving Avg'!H2584</f>
        <v>7.512073499999997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</row>
    <row r="2585" spans="1:12" ht="13.5" x14ac:dyDescent="0.25">
      <c r="A2585" s="3">
        <f>RSI!A2585</f>
        <v>45770</v>
      </c>
      <c r="B2585" s="2">
        <f>RSI!B2585</f>
        <v>10.366099999999999</v>
      </c>
      <c r="C2585" s="2">
        <f>RSI!I2585</f>
        <v>76.875525005758774</v>
      </c>
      <c r="D2585" s="2">
        <f>MACD!E2585</f>
        <v>-0.14752681012489965</v>
      </c>
      <c r="E2585" s="2">
        <f>MACD!F2585</f>
        <v>-8.8518310792421701E-2</v>
      </c>
      <c r="F2585" s="2">
        <f>'Moving Avg'!D2585</f>
        <v>9.9414400000000001</v>
      </c>
      <c r="G2585" s="2">
        <f>'Moving Avg'!F2585</f>
        <v>9.7397749999999981</v>
      </c>
      <c r="H2585" s="2">
        <f>'Moving Avg'!G2585</f>
        <v>9.6608680000000042</v>
      </c>
      <c r="I2585" s="2">
        <f>'Moving Avg'!H2585</f>
        <v>7.5356624999999964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10.3383</v>
      </c>
      <c r="C2586" s="2">
        <f>RSI!I2586</f>
        <v>75.083847875396842</v>
      </c>
      <c r="D2586" s="2">
        <f>MACD!E2586</f>
        <v>-0.17897441972315598</v>
      </c>
      <c r="E2586" s="2">
        <f>MACD!F2586</f>
        <v>-0.10660953257856856</v>
      </c>
      <c r="F2586" s="2">
        <f>'Moving Avg'!D2586</f>
        <v>10.036019999999999</v>
      </c>
      <c r="G2586" s="2">
        <f>'Moving Avg'!F2586</f>
        <v>9.7791800000000002</v>
      </c>
      <c r="H2586" s="2">
        <f>'Moving Avg'!G2586</f>
        <v>9.6740340000000042</v>
      </c>
      <c r="I2586" s="2">
        <f>'Moving Avg'!H2586</f>
        <v>7.5591549999999952</v>
      </c>
      <c r="J2586" s="6" t="str">
        <f>OBV!F2586</f>
        <v>BULLISH</v>
      </c>
      <c r="K2586" s="6" t="str">
        <f>OBV!G2586</f>
        <v>NEUTRAL</v>
      </c>
      <c r="L2586" s="6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10.2919</v>
      </c>
      <c r="C2587" s="2">
        <f>RSI!I2587</f>
        <v>72.064915363956615</v>
      </c>
      <c r="D2587" s="2">
        <f>MACD!E2587</f>
        <v>-0.18282283841440261</v>
      </c>
      <c r="E2587" s="2">
        <f>MACD!F2587</f>
        <v>-0.12185219374573537</v>
      </c>
      <c r="F2587" s="2">
        <f>'Moving Avg'!D2587</f>
        <v>10.125019999999999</v>
      </c>
      <c r="G2587" s="2">
        <f>'Moving Avg'!F2587</f>
        <v>9.8185850000000006</v>
      </c>
      <c r="H2587" s="2">
        <f>'Moving Avg'!G2587</f>
        <v>9.6864580000000053</v>
      </c>
      <c r="I2587" s="2">
        <f>'Moving Avg'!H2587</f>
        <v>7.5825439999999951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10.2919</v>
      </c>
      <c r="C2588" s="2">
        <f>RSI!I2588</f>
        <v>72.064915363956615</v>
      </c>
      <c r="D2588" s="2">
        <f>MACD!E2588</f>
        <v>-0.17619156715068307</v>
      </c>
      <c r="E2588" s="2">
        <f>MACD!F2588</f>
        <v>-0.1327200684267249</v>
      </c>
      <c r="F2588" s="2">
        <f>'Moving Avg'!D2588</f>
        <v>10.217739999999999</v>
      </c>
      <c r="G2588" s="2">
        <f>'Moving Avg'!F2588</f>
        <v>9.8556699999999999</v>
      </c>
      <c r="H2588" s="2">
        <f>'Moving Avg'!G2588</f>
        <v>9.6988820000000047</v>
      </c>
      <c r="I2588" s="2">
        <f>'Moving Avg'!H2588</f>
        <v>7.6059759999999939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10.2826</v>
      </c>
      <c r="C2589" s="2">
        <f>RSI!I2589</f>
        <v>71.397609579152828</v>
      </c>
      <c r="D2589" s="2">
        <f>MACD!E2589</f>
        <v>-0.17833867294519834</v>
      </c>
      <c r="E2589" s="2">
        <f>MACD!F2589</f>
        <v>-0.14184378933041958</v>
      </c>
      <c r="F2589" s="2">
        <f>'Moving Avg'!D2589</f>
        <v>10.314159999999999</v>
      </c>
      <c r="G2589" s="2">
        <f>'Moving Avg'!F2589</f>
        <v>9.8932199999999995</v>
      </c>
      <c r="H2589" s="2">
        <f>'Moving Avg'!G2589</f>
        <v>9.710378000000004</v>
      </c>
      <c r="I2589" s="2">
        <f>'Moving Avg'!H2589</f>
        <v>7.6293614999999955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10.2363</v>
      </c>
      <c r="C2590" s="2">
        <f>RSI!I2590</f>
        <v>68.020660000695756</v>
      </c>
      <c r="D2590" s="2">
        <f>MACD!E2590</f>
        <v>-0.18063810144010262</v>
      </c>
      <c r="E2590" s="2">
        <f>MACD!F2590</f>
        <v>-0.14960265175235621</v>
      </c>
      <c r="F2590" s="2">
        <f>'Moving Avg'!D2590</f>
        <v>10.2882</v>
      </c>
      <c r="G2590" s="2">
        <f>'Moving Avg'!F2590</f>
        <v>9.9289199999999997</v>
      </c>
      <c r="H2590" s="2">
        <f>'Moving Avg'!G2590</f>
        <v>9.7198360000000026</v>
      </c>
      <c r="I2590" s="2">
        <f>'Moving Avg'!H2590</f>
        <v>7.652729499999996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10.2363</v>
      </c>
      <c r="C2591" s="2">
        <f>RSI!I2591</f>
        <v>68.020660000695756</v>
      </c>
      <c r="D2591" s="2">
        <f>MACD!E2591</f>
        <v>-0.18460787474590923</v>
      </c>
      <c r="E2591" s="2">
        <f>MACD!F2591</f>
        <v>-0.15660369635106683</v>
      </c>
      <c r="F2591" s="2">
        <f>'Moving Avg'!D2591</f>
        <v>10.267799999999999</v>
      </c>
      <c r="G2591" s="2">
        <f>'Moving Avg'!F2591</f>
        <v>9.9585899999999992</v>
      </c>
      <c r="H2591" s="2">
        <f>'Moving Avg'!G2591</f>
        <v>9.7279960000000028</v>
      </c>
      <c r="I2591" s="2">
        <f>'Moving Avg'!H2591</f>
        <v>7.6760114999999951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10.227</v>
      </c>
      <c r="C2592" s="2">
        <f>RSI!I2592</f>
        <v>67.279359865225445</v>
      </c>
      <c r="D2592" s="2">
        <f>MACD!E2592</f>
        <v>-0.19199834813654526</v>
      </c>
      <c r="E2592" s="2">
        <f>MACD!F2592</f>
        <v>-0.16368262670816253</v>
      </c>
      <c r="F2592" s="2">
        <f>'Moving Avg'!D2592</f>
        <v>10.25482</v>
      </c>
      <c r="G2592" s="2">
        <f>'Moving Avg'!F2592</f>
        <v>9.9850150000000006</v>
      </c>
      <c r="H2592" s="2">
        <f>'Moving Avg'!G2592</f>
        <v>9.7378239999999998</v>
      </c>
      <c r="I2592" s="2">
        <f>'Moving Avg'!H2592</f>
        <v>7.6989594999999964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10.2826</v>
      </c>
      <c r="C2593" s="2">
        <f>RSI!I2593</f>
        <v>69.424720004331775</v>
      </c>
      <c r="D2593" s="2">
        <f>MACD!E2593</f>
        <v>-0.20691227061483097</v>
      </c>
      <c r="E2593" s="2">
        <f>MACD!F2593</f>
        <v>-0.17232855548949624</v>
      </c>
      <c r="F2593" s="2">
        <f>'Moving Avg'!D2593</f>
        <v>10.252960000000002</v>
      </c>
      <c r="G2593" s="2">
        <f>'Moving Avg'!F2593</f>
        <v>10.012829999999999</v>
      </c>
      <c r="H2593" s="2">
        <f>'Moving Avg'!G2593</f>
        <v>9.7489500000000024</v>
      </c>
      <c r="I2593" s="2">
        <f>'Moving Avg'!H2593</f>
        <v>7.7222319999999955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</row>
    <row r="2594" spans="1:12" ht="13.5" x14ac:dyDescent="0.25">
      <c r="A2594" s="3">
        <f>RSI!A2594</f>
        <v>45784</v>
      </c>
      <c r="B2594" s="2">
        <f>RSI!B2594</f>
        <v>10.199199999999999</v>
      </c>
      <c r="C2594" s="2">
        <f>RSI!I2594</f>
        <v>62.775862208708318</v>
      </c>
      <c r="D2594" s="2">
        <f>MACD!E2594</f>
        <v>-0.21951534639565651</v>
      </c>
      <c r="E2594" s="2">
        <f>MACD!F2594</f>
        <v>-0.18176591367072831</v>
      </c>
      <c r="F2594" s="2">
        <f>'Moving Avg'!D2594</f>
        <v>10.236279999999999</v>
      </c>
      <c r="G2594" s="2">
        <f>'Moving Avg'!F2594</f>
        <v>10.040645000000001</v>
      </c>
      <c r="H2594" s="2">
        <f>'Moving Avg'!G2594</f>
        <v>9.7600760000000015</v>
      </c>
      <c r="I2594" s="2">
        <f>'Moving Avg'!H2594</f>
        <v>7.7456439999999978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</row>
    <row r="2595" spans="1:12" ht="13.5" x14ac:dyDescent="0.25">
      <c r="A2595" s="3">
        <f>RSI!A2595</f>
        <v>45785</v>
      </c>
      <c r="B2595" s="2">
        <f>RSI!B2595</f>
        <v>10.2456</v>
      </c>
      <c r="C2595" s="2">
        <f>RSI!I2595</f>
        <v>64.79591439514769</v>
      </c>
      <c r="D2595" s="2">
        <f>MACD!E2595</f>
        <v>-0.14785319384336049</v>
      </c>
      <c r="E2595" s="2">
        <f>MACD!F2595</f>
        <v>-0.17498336970525477</v>
      </c>
      <c r="F2595" s="2">
        <f>'Moving Avg'!D2595</f>
        <v>10.238139999999998</v>
      </c>
      <c r="G2595" s="2">
        <f>'Moving Avg'!F2595</f>
        <v>10.074954999999999</v>
      </c>
      <c r="H2595" s="2">
        <f>'Moving Avg'!G2595</f>
        <v>9.7721300000000024</v>
      </c>
      <c r="I2595" s="2">
        <f>'Moving Avg'!H2595</f>
        <v>7.7695194999999968</v>
      </c>
      <c r="J2595" s="6" t="str">
        <f>OBV!F2595</f>
        <v>BEARISH</v>
      </c>
      <c r="K2595" s="6" t="str">
        <f>OBV!G2595</f>
        <v>NEUTRAL</v>
      </c>
      <c r="L2595" s="6" t="str">
        <f>OBV!H2595</f>
        <v>BEARISH DIVERGENCE</v>
      </c>
    </row>
    <row r="2596" spans="1:12" ht="13.5" x14ac:dyDescent="0.25">
      <c r="A2596" s="3">
        <f>RSI!A2596</f>
        <v>45786</v>
      </c>
      <c r="B2596" s="2">
        <f>RSI!B2596</f>
        <v>10.1714</v>
      </c>
      <c r="C2596" s="2">
        <f>RSI!I2596</f>
        <v>59.257891525729974</v>
      </c>
      <c r="D2596" s="2">
        <f>MACD!E2596</f>
        <v>-8.7430103452319941E-2</v>
      </c>
      <c r="E2596" s="2">
        <f>MACD!F2596</f>
        <v>-0.15747271645466782</v>
      </c>
      <c r="F2596" s="2">
        <f>'Moving Avg'!D2596</f>
        <v>10.225159999999999</v>
      </c>
      <c r="G2596" s="2">
        <f>'Moving Avg'!F2596</f>
        <v>10.099525</v>
      </c>
      <c r="H2596" s="2">
        <f>'Moving Avg'!G2596</f>
        <v>9.7828860000000013</v>
      </c>
      <c r="I2596" s="2">
        <f>'Moving Avg'!H2596</f>
        <v>7.792560499999996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10.199199999999999</v>
      </c>
      <c r="C2597" s="2">
        <f>RSI!I2597</f>
        <v>60.616054593542131</v>
      </c>
      <c r="D2597" s="2">
        <f>MACD!E2597</f>
        <v>-4.638944740860218E-2</v>
      </c>
      <c r="E2597" s="2">
        <f>MACD!F2597</f>
        <v>-0.13525606264545467</v>
      </c>
      <c r="F2597" s="2">
        <f>'Moving Avg'!D2597</f>
        <v>10.2196</v>
      </c>
      <c r="G2597" s="2">
        <f>'Moving Avg'!F2597</f>
        <v>10.118069999999999</v>
      </c>
      <c r="H2597" s="2">
        <f>'Moving Avg'!G2597</f>
        <v>9.7943840000000026</v>
      </c>
      <c r="I2597" s="2">
        <f>'Moving Avg'!H2597</f>
        <v>7.8157404999999969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10.199199999999999</v>
      </c>
      <c r="C2598" s="2">
        <f>RSI!I2598</f>
        <v>60.616054593542131</v>
      </c>
      <c r="D2598" s="2">
        <f>MACD!E2598</f>
        <v>-1.2650022332657329E-2</v>
      </c>
      <c r="E2598" s="2">
        <f>MACD!F2598</f>
        <v>-0.11073485458289521</v>
      </c>
      <c r="F2598" s="2">
        <f>'Moving Avg'!D2598</f>
        <v>10.202919999999999</v>
      </c>
      <c r="G2598" s="2">
        <f>'Moving Avg'!F2598</f>
        <v>10.132439999999999</v>
      </c>
      <c r="H2598" s="2">
        <f>'Moving Avg'!G2598</f>
        <v>9.8056960000000029</v>
      </c>
      <c r="I2598" s="2">
        <f>'Moving Avg'!H2598</f>
        <v>7.8384569999999973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10.264099999999999</v>
      </c>
      <c r="C2599" s="2">
        <f>RSI!I2599</f>
        <v>63.876435088430682</v>
      </c>
      <c r="D2599" s="2">
        <f>MACD!E2599</f>
        <v>8.7463935796385783E-3</v>
      </c>
      <c r="E2599" s="2">
        <f>MACD!F2599</f>
        <v>-8.6838604950388462E-2</v>
      </c>
      <c r="F2599" s="2">
        <f>'Moving Avg'!D2599</f>
        <v>10.2159</v>
      </c>
      <c r="G2599" s="2">
        <f>'Moving Avg'!F2599</f>
        <v>10.151909999999997</v>
      </c>
      <c r="H2599" s="2">
        <f>'Moving Avg'!G2599</f>
        <v>9.8205320000000036</v>
      </c>
      <c r="I2599" s="2">
        <f>'Moving Avg'!H2599</f>
        <v>7.8605704999999979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10.273400000000001</v>
      </c>
      <c r="C2600" s="2">
        <f>RSI!I2600</f>
        <v>64.332104096246979</v>
      </c>
      <c r="D2600" s="2">
        <f>MACD!E2600</f>
        <v>1.7809153698051361E-2</v>
      </c>
      <c r="E2600" s="2">
        <f>MACD!F2600</f>
        <v>-6.5909053220700495E-2</v>
      </c>
      <c r="F2600" s="2">
        <f>'Moving Avg'!D2600</f>
        <v>10.22146</v>
      </c>
      <c r="G2600" s="2">
        <f>'Moving Avg'!F2600</f>
        <v>10.17231</v>
      </c>
      <c r="H2600" s="2">
        <f>'Moving Avg'!G2600</f>
        <v>9.8364800000000017</v>
      </c>
      <c r="I2600" s="2">
        <f>'Moving Avg'!H2600</f>
        <v>7.882684499999999</v>
      </c>
      <c r="J2600" s="6" t="str">
        <f>OBV!F2600</f>
        <v>BULLISH</v>
      </c>
      <c r="K2600" s="6" t="str">
        <f>OBV!G2600</f>
        <v>NEUTRAL</v>
      </c>
      <c r="L2600" s="6" t="str">
        <f>OBV!H2600</f>
        <v>CONFIRMED BULLISH</v>
      </c>
    </row>
    <row r="2601" spans="1:12" ht="13.5" x14ac:dyDescent="0.25">
      <c r="A2601" s="3">
        <f>RSI!A2601</f>
        <v>45793</v>
      </c>
      <c r="B2601" s="2">
        <f>RSI!B2601</f>
        <v>10.2919</v>
      </c>
      <c r="C2601" s="2">
        <f>RSI!I2601</f>
        <v>65.27059421482636</v>
      </c>
      <c r="D2601" s="2">
        <f>MACD!E2601</f>
        <v>2.2913491070619685E-2</v>
      </c>
      <c r="E2601" s="2">
        <f>MACD!F2601</f>
        <v>-4.814454436243646E-2</v>
      </c>
      <c r="F2601" s="2">
        <f>'Moving Avg'!D2601</f>
        <v>10.245559999999999</v>
      </c>
      <c r="G2601" s="2">
        <f>'Moving Avg'!F2601</f>
        <v>10.193634999999999</v>
      </c>
      <c r="H2601" s="2">
        <f>'Moving Avg'!G2601</f>
        <v>9.8509440000000037</v>
      </c>
      <c r="I2601" s="2">
        <f>'Moving Avg'!H2601</f>
        <v>7.9049369999999985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10.2919</v>
      </c>
      <c r="C2602" s="2">
        <f>RSI!I2602</f>
        <v>65.27059421482636</v>
      </c>
      <c r="D2602" s="2">
        <f>MACD!E2602</f>
        <v>2.4587105922966757E-2</v>
      </c>
      <c r="E2602" s="2">
        <f>MACD!F2602</f>
        <v>-3.3598214305355818E-2</v>
      </c>
      <c r="F2602" s="2">
        <f>'Moving Avg'!D2602</f>
        <v>10.264099999999999</v>
      </c>
      <c r="G2602" s="2">
        <f>'Moving Avg'!F2602</f>
        <v>10.215884999999998</v>
      </c>
      <c r="H2602" s="2">
        <f>'Moving Avg'!G2602</f>
        <v>9.8642960000000031</v>
      </c>
      <c r="I2602" s="2">
        <f>'Moving Avg'!H2602</f>
        <v>7.9271894999999981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10.430999999999999</v>
      </c>
      <c r="C2603" s="2">
        <f>RSI!I2603</f>
        <v>71.75194506284673</v>
      </c>
      <c r="D2603" s="2">
        <f>MACD!E2603</f>
        <v>2.3128689001893576E-2</v>
      </c>
      <c r="E2603" s="2">
        <f>MACD!F2603</f>
        <v>-2.2252833643905939E-2</v>
      </c>
      <c r="F2603" s="2">
        <f>'Moving Avg'!D2603</f>
        <v>10.310459999999999</v>
      </c>
      <c r="G2603" s="2">
        <f>'Moving Avg'!F2603</f>
        <v>10.246019999999998</v>
      </c>
      <c r="H2603" s="2">
        <f>'Moving Avg'!G2603</f>
        <v>9.8813560000000038</v>
      </c>
      <c r="I2603" s="2">
        <f>'Moving Avg'!H2603</f>
        <v>7.9501839999999984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10.430999999999999</v>
      </c>
      <c r="C2604" s="2">
        <f>RSI!I2604</f>
        <v>71.75194506284673</v>
      </c>
      <c r="D2604" s="2">
        <f>MACD!E2604</f>
        <v>7.20054253664415E-3</v>
      </c>
      <c r="E2604" s="2">
        <f>MACD!F2604</f>
        <v>-1.636215840779592E-2</v>
      </c>
      <c r="F2604" s="2">
        <f>'Moving Avg'!D2604</f>
        <v>10.343839999999998</v>
      </c>
      <c r="G2604" s="2">
        <f>'Moving Avg'!F2604</f>
        <v>10.277545000000002</v>
      </c>
      <c r="H2604" s="2">
        <f>'Moving Avg'!G2604</f>
        <v>9.8989720000000023</v>
      </c>
      <c r="I2604" s="2">
        <f>'Moving Avg'!H2604</f>
        <v>7.9735959999999997</v>
      </c>
      <c r="J2604" s="6" t="str">
        <f>OBV!F2604</f>
        <v>BULLISH</v>
      </c>
      <c r="K2604" s="6" t="str">
        <f>OBV!G2604</f>
        <v>NEUTRAL</v>
      </c>
      <c r="L2604" s="6" t="str">
        <f>OBV!H2604</f>
        <v>CONFIRMED BULLISH</v>
      </c>
    </row>
    <row r="2605" spans="1:12" ht="13.5" x14ac:dyDescent="0.25">
      <c r="A2605" s="3">
        <f>RSI!A2605</f>
        <v>45799</v>
      </c>
      <c r="B2605" s="2">
        <f>RSI!B2605</f>
        <v>10.4032</v>
      </c>
      <c r="C2605" s="2">
        <f>RSI!I2605</f>
        <v>68.776872028928395</v>
      </c>
      <c r="D2605" s="2">
        <f>MACD!E2605</f>
        <v>1.1952933967869228E-3</v>
      </c>
      <c r="E2605" s="2">
        <f>MACD!F2605</f>
        <v>-1.2850668046879352E-2</v>
      </c>
      <c r="F2605" s="2">
        <f>'Moving Avg'!D2605</f>
        <v>10.3698</v>
      </c>
      <c r="G2605" s="2">
        <f>'Moving Avg'!F2605</f>
        <v>10.279400000000001</v>
      </c>
      <c r="H2605" s="2">
        <f>'Moving Avg'!G2605</f>
        <v>9.9164040000000018</v>
      </c>
      <c r="I2605" s="2">
        <f>'Moving Avg'!H2605</f>
        <v>7.9965444999999988</v>
      </c>
      <c r="J2605" s="6" t="str">
        <f>OBV!F2605</f>
        <v>BEARISH</v>
      </c>
      <c r="K2605" s="6" t="str">
        <f>OBV!G2605</f>
        <v>NEUTRAL</v>
      </c>
      <c r="L2605" s="6" t="str">
        <f>OBV!H2605</f>
        <v>BEARISH DIVERGENCE</v>
      </c>
    </row>
    <row r="2606" spans="1:12" ht="13.5" x14ac:dyDescent="0.25">
      <c r="A2606" s="3">
        <f>RSI!A2606</f>
        <v>45800</v>
      </c>
      <c r="B2606" s="2">
        <f>RSI!B2606</f>
        <v>10.4032</v>
      </c>
      <c r="C2606" s="2">
        <f>RSI!I2606</f>
        <v>68.776872028928395</v>
      </c>
      <c r="D2606" s="2">
        <f>MACD!E2606</f>
        <v>-1.6734691466599116E-2</v>
      </c>
      <c r="E2606" s="2">
        <f>MACD!F2606</f>
        <v>-1.3627472730823306E-2</v>
      </c>
      <c r="F2606" s="2">
        <f>'Moving Avg'!D2606</f>
        <v>10.392059999999999</v>
      </c>
      <c r="G2606" s="2">
        <f>'Moving Avg'!F2606</f>
        <v>10.282645000000002</v>
      </c>
      <c r="H2606" s="2">
        <f>'Moving Avg'!G2606</f>
        <v>9.9353200000000026</v>
      </c>
      <c r="I2606" s="2">
        <f>'Moving Avg'!H2606</f>
        <v>8.0198174999999985</v>
      </c>
      <c r="J2606" s="6" t="str">
        <f>OBV!F2606</f>
        <v>BEARISH</v>
      </c>
      <c r="K2606" s="6" t="str">
        <f>OBV!G2606</f>
        <v>NEUTRAL</v>
      </c>
      <c r="L2606" s="6" t="str">
        <f>OBV!H2606</f>
        <v>BEARISH DIVERGENCE</v>
      </c>
    </row>
    <row r="2607" spans="1:12" ht="13.5" x14ac:dyDescent="0.25">
      <c r="A2607" s="3">
        <f>RSI!A2607</f>
        <v>45803</v>
      </c>
      <c r="B2607" s="2">
        <f>RSI!B2607</f>
        <v>9.782</v>
      </c>
      <c r="C2607" s="2">
        <f>RSI!I2607</f>
        <v>33.15293347267658</v>
      </c>
      <c r="D2607" s="2">
        <f>MACD!E2607</f>
        <v>1.7058450779655843E-2</v>
      </c>
      <c r="E2607" s="2">
        <f>MACD!F2607</f>
        <v>-7.4902880287274765E-3</v>
      </c>
      <c r="F2607" s="2">
        <f>'Moving Avg'!D2607</f>
        <v>10.29008</v>
      </c>
      <c r="G2607" s="2">
        <f>'Moving Avg'!F2607</f>
        <v>10.257150000000003</v>
      </c>
      <c r="H2607" s="2">
        <f>'Moving Avg'!G2607</f>
        <v>9.9408840000000041</v>
      </c>
      <c r="I2607" s="2">
        <f>'Moving Avg'!H2607</f>
        <v>8.0397524999999987</v>
      </c>
      <c r="J2607" s="6" t="str">
        <f>OBV!F2607</f>
        <v>BEARISH</v>
      </c>
      <c r="K2607" s="6" t="str">
        <f>OBV!G2607</f>
        <v>NEUTRAL</v>
      </c>
      <c r="L2607" s="6" t="str">
        <f>OBV!H2607</f>
        <v>CONFIRMED BEARISH</v>
      </c>
    </row>
    <row r="2608" spans="1:12" ht="13.5" x14ac:dyDescent="0.25">
      <c r="A2608" s="3">
        <f>RSI!A2608</f>
        <v>45804</v>
      </c>
      <c r="B2608" s="2">
        <f>RSI!B2608</f>
        <v>10.199199999999999</v>
      </c>
      <c r="C2608" s="2">
        <f>RSI!I2608</f>
        <v>51.370698016623386</v>
      </c>
      <c r="D2608" s="2">
        <f>MACD!E2608</f>
        <v>1.7190873328377876E-2</v>
      </c>
      <c r="E2608" s="2">
        <f>MACD!F2608</f>
        <v>-2.5540557573064059E-3</v>
      </c>
      <c r="F2608" s="2">
        <f>'Moving Avg'!D2608</f>
        <v>10.24372</v>
      </c>
      <c r="G2608" s="2">
        <f>'Moving Avg'!F2608</f>
        <v>10.252515000000002</v>
      </c>
      <c r="H2608" s="2">
        <f>'Moving Avg'!G2608</f>
        <v>9.9521960000000043</v>
      </c>
      <c r="I2608" s="2">
        <f>'Moving Avg'!H2608</f>
        <v>8.0620054999999997</v>
      </c>
      <c r="J2608" s="6" t="str">
        <f>OBV!F2608</f>
        <v>BULLISH</v>
      </c>
      <c r="K2608" s="6" t="str">
        <f>OBV!G2608</f>
        <v>NEUTRAL</v>
      </c>
      <c r="L2608" s="6" t="str">
        <f>OBV!H2608</f>
        <v>BULLISH DIVERGENCE</v>
      </c>
    </row>
    <row r="2609" spans="1:12" ht="13.5" x14ac:dyDescent="0.25">
      <c r="A2609" s="3">
        <f>RSI!A2609</f>
        <v>45805</v>
      </c>
      <c r="B2609" s="2">
        <f>RSI!B2609</f>
        <v>10.329000000000001</v>
      </c>
      <c r="C2609" s="2">
        <f>RSI!I2609</f>
        <v>55.439597077421887</v>
      </c>
      <c r="D2609" s="2">
        <f>MACD!E2609</f>
        <v>1.7468516369930853E-2</v>
      </c>
      <c r="E2609" s="2">
        <f>MACD!F2609</f>
        <v>1.4504586681410459E-3</v>
      </c>
      <c r="F2609" s="2">
        <f>'Moving Avg'!D2609</f>
        <v>10.223319999999999</v>
      </c>
      <c r="G2609" s="2">
        <f>'Moving Avg'!F2609</f>
        <v>10.254835000000002</v>
      </c>
      <c r="H2609" s="2">
        <f>'Moving Avg'!G2609</f>
        <v>9.9687000000000019</v>
      </c>
      <c r="I2609" s="2">
        <f>'Moving Avg'!H2609</f>
        <v>8.0846754999999977</v>
      </c>
      <c r="J2609" s="6" t="str">
        <f>OBV!F2609</f>
        <v>BULLISH</v>
      </c>
      <c r="K2609" s="6" t="str">
        <f>OBV!G2609</f>
        <v>NEUTRAL</v>
      </c>
      <c r="L2609" s="6" t="str">
        <f>OBV!H2609</f>
        <v>BULLISH DIVERGENCE</v>
      </c>
    </row>
    <row r="2610" spans="1:12" ht="13.5" x14ac:dyDescent="0.25">
      <c r="A2610" s="3">
        <f>RSI!A2610</f>
        <v>45806</v>
      </c>
      <c r="B2610" s="2">
        <f>RSI!B2610</f>
        <v>10.208500000000001</v>
      </c>
      <c r="C2610" s="2">
        <f>RSI!I2610</f>
        <v>51.159967520199608</v>
      </c>
      <c r="D2610" s="2">
        <f>MACD!E2610</f>
        <v>2.7104065574908631E-2</v>
      </c>
      <c r="E2610" s="2">
        <f>MACD!F2610</f>
        <v>6.5811800494945637E-3</v>
      </c>
      <c r="F2610" s="2">
        <f>'Moving Avg'!D2610</f>
        <v>10.184380000000001</v>
      </c>
      <c r="G2610" s="2">
        <f>'Moving Avg'!F2610</f>
        <v>10.253444999999999</v>
      </c>
      <c r="H2610" s="2">
        <f>'Moving Avg'!G2610</f>
        <v>9.9796420000000037</v>
      </c>
      <c r="I2610" s="2">
        <f>'Moving Avg'!H2610</f>
        <v>8.106742999999998</v>
      </c>
      <c r="J2610" s="6" t="str">
        <f>OBV!F2610</f>
        <v>BULLISH</v>
      </c>
      <c r="K2610" s="6" t="str">
        <f>OBV!G2610</f>
        <v>NEUTRAL</v>
      </c>
      <c r="L2610" s="6" t="str">
        <f>OBV!H2610</f>
        <v>BULLISH DIVERGENCE</v>
      </c>
    </row>
    <row r="2611" spans="1:12" ht="13.5" x14ac:dyDescent="0.25">
      <c r="A2611" s="3">
        <f>RSI!A2611</f>
        <v>45807</v>
      </c>
      <c r="B2611" s="2">
        <f>RSI!B2611</f>
        <v>10.329000000000001</v>
      </c>
      <c r="C2611" s="2">
        <f>RSI!I2611</f>
        <v>54.908533476133535</v>
      </c>
      <c r="D2611" s="2">
        <f>MACD!E2611</f>
        <v>2.9004235857158278E-2</v>
      </c>
      <c r="E2611" s="2">
        <f>MACD!F2611</f>
        <v>1.1065791211027307E-2</v>
      </c>
      <c r="F2611" s="2">
        <f>'Moving Avg'!D2611</f>
        <v>10.169540000000001</v>
      </c>
      <c r="G2611" s="2">
        <f>'Moving Avg'!F2611</f>
        <v>10.258080000000001</v>
      </c>
      <c r="H2611" s="2">
        <f>'Moving Avg'!G2611</f>
        <v>9.9948480000000028</v>
      </c>
      <c r="I2611" s="2">
        <f>'Moving Avg'!H2611</f>
        <v>8.1289494999999974</v>
      </c>
      <c r="J2611" s="6" t="str">
        <f>OBV!F2611</f>
        <v>BULLISH</v>
      </c>
      <c r="K2611" s="6" t="str">
        <f>OBV!G2611</f>
        <v>NEUTRAL</v>
      </c>
      <c r="L2611" s="6" t="str">
        <f>OBV!H2611</f>
        <v>BULLISH DIVERGENCE</v>
      </c>
    </row>
    <row r="2612" spans="1:12" ht="13.5" x14ac:dyDescent="0.25">
      <c r="A2612" s="3">
        <f>RSI!A2612</f>
        <v>45810</v>
      </c>
      <c r="B2612" s="2">
        <f>RSI!B2612</f>
        <v>10.125</v>
      </c>
      <c r="C2612" s="2">
        <f>RSI!I2612</f>
        <v>48.168253775983921</v>
      </c>
      <c r="D2612" s="2">
        <f>MACD!E2612</f>
        <v>4.4850759743740198E-2</v>
      </c>
      <c r="E2612" s="2">
        <f>MACD!F2612</f>
        <v>1.7822784917569886E-2</v>
      </c>
      <c r="F2612" s="2">
        <f>'Moving Avg'!D2612</f>
        <v>10.23814</v>
      </c>
      <c r="G2612" s="2">
        <f>'Moving Avg'!F2612</f>
        <v>10.252979999999999</v>
      </c>
      <c r="H2612" s="2">
        <f>'Moving Avg'!G2612</f>
        <v>10.0082</v>
      </c>
      <c r="I2612" s="2">
        <f>'Moving Avg'!H2612</f>
        <v>8.1501359999999963</v>
      </c>
      <c r="J2612" s="6" t="str">
        <f>OBV!F2612</f>
        <v>BULLISH</v>
      </c>
      <c r="K2612" s="6" t="str">
        <f>OBV!G2612</f>
        <v>NEUTRAL</v>
      </c>
      <c r="L2612" s="6" t="str">
        <f>OBV!H2612</f>
        <v>CONFIRMED BULLISH</v>
      </c>
    </row>
    <row r="2613" spans="1:12" ht="13.5" x14ac:dyDescent="0.25">
      <c r="A2613" s="3">
        <f>RSI!A2613</f>
        <v>45811</v>
      </c>
      <c r="B2613" s="2">
        <f>RSI!B2613</f>
        <v>10.597899999999999</v>
      </c>
      <c r="C2613" s="2">
        <f>RSI!I2613</f>
        <v>60.326317549470097</v>
      </c>
      <c r="D2613" s="2">
        <f>MACD!E2613</f>
        <v>4.5027372364350171E-2</v>
      </c>
      <c r="E2613" s="2">
        <f>MACD!F2613</f>
        <v>2.3263702406925942E-2</v>
      </c>
      <c r="F2613" s="2">
        <f>'Moving Avg'!D2613</f>
        <v>10.317879999999999</v>
      </c>
      <c r="G2613" s="2">
        <f>'Moving Avg'!F2613</f>
        <v>10.268744999999999</v>
      </c>
      <c r="H2613" s="2">
        <f>'Moving Avg'!G2613</f>
        <v>10.029154000000002</v>
      </c>
      <c r="I2613" s="2">
        <f>'Moving Avg'!H2613</f>
        <v>8.1737794999999966</v>
      </c>
      <c r="J2613" s="6" t="str">
        <f>OBV!F2613</f>
        <v>BULLISH</v>
      </c>
      <c r="K2613" s="6" t="str">
        <f>OBV!G2613</f>
        <v>NEUTRAL</v>
      </c>
      <c r="L2613" s="6" t="str">
        <f>OBV!H2613</f>
        <v>CONFIRMED BULLISH</v>
      </c>
    </row>
    <row r="2614" spans="1:12" ht="13.5" x14ac:dyDescent="0.25">
      <c r="A2614" s="3">
        <f>RSI!A2614</f>
        <v>45812</v>
      </c>
      <c r="B2614" s="2">
        <f>RSI!B2614</f>
        <v>10.5701</v>
      </c>
      <c r="C2614" s="2">
        <f>RSI!I2614</f>
        <v>59.443575798042225</v>
      </c>
      <c r="D2614" s="2">
        <f>MACD!E2614</f>
        <v>4.4809876584324115E-2</v>
      </c>
      <c r="E2614" s="2">
        <f>MACD!F2614</f>
        <v>2.7572937242405577E-2</v>
      </c>
      <c r="F2614" s="2">
        <f>'Moving Avg'!D2614</f>
        <v>10.366099999999999</v>
      </c>
      <c r="G2614" s="2">
        <f>'Moving Avg'!F2614</f>
        <v>10.287290000000002</v>
      </c>
      <c r="H2614" s="2">
        <f>'Moving Avg'!G2614</f>
        <v>10.049552</v>
      </c>
      <c r="I2614" s="2">
        <f>'Moving Avg'!H2614</f>
        <v>8.1977939999999947</v>
      </c>
      <c r="J2614" s="6" t="str">
        <f>OBV!F2614</f>
        <v>BEARISH</v>
      </c>
      <c r="K2614" s="6" t="str">
        <f>OBV!G2614</f>
        <v>NEUTRAL</v>
      </c>
      <c r="L2614" s="6" t="str">
        <f>OBV!H2614</f>
        <v>BEARISH DIVERGENCE</v>
      </c>
    </row>
    <row r="2615" spans="1:12" ht="13.5" x14ac:dyDescent="0.25">
      <c r="A2615" s="3">
        <f>RSI!A2615</f>
        <v>45813</v>
      </c>
      <c r="B2615" s="2">
        <f>RSI!B2615</f>
        <v>10.199199999999999</v>
      </c>
      <c r="C2615" s="2">
        <f>RSI!I2615</f>
        <v>49.117018297194434</v>
      </c>
      <c r="D2615" s="2">
        <f>MACD!E2615</f>
        <v>6.5740785855421535E-2</v>
      </c>
      <c r="E2615" s="2">
        <f>MACD!F2615</f>
        <v>3.5206506965008766E-2</v>
      </c>
      <c r="F2615" s="2">
        <f>'Moving Avg'!D2615</f>
        <v>10.364239999999999</v>
      </c>
      <c r="G2615" s="2">
        <f>'Moving Avg'!F2615</f>
        <v>10.28497</v>
      </c>
      <c r="H2615" s="2">
        <f>'Moving Avg'!G2615</f>
        <v>10.062532000000003</v>
      </c>
      <c r="I2615" s="2">
        <f>'Moving Avg'!H2615</f>
        <v>8.2196759999999962</v>
      </c>
      <c r="J2615" s="6" t="str">
        <f>OBV!F2615</f>
        <v>BEARISH</v>
      </c>
      <c r="K2615" s="6" t="str">
        <f>OBV!G2615</f>
        <v>NEUTRAL</v>
      </c>
      <c r="L2615" s="6" t="str">
        <f>OBV!H2615</f>
        <v>CONFIRMED BEARISH</v>
      </c>
    </row>
    <row r="2616" spans="1:12" ht="13.5" x14ac:dyDescent="0.25">
      <c r="A2616" s="3">
        <f>RSI!A2616</f>
        <v>45817</v>
      </c>
      <c r="B2616" s="2">
        <f>RSI!B2616</f>
        <v>10.199199999999999</v>
      </c>
      <c r="C2616" s="2">
        <f>RSI!I2616</f>
        <v>49.117018297194434</v>
      </c>
      <c r="D2616" s="2">
        <f>MACD!E2616</f>
        <v>8.3715249975451655E-2</v>
      </c>
      <c r="E2616" s="2">
        <f>MACD!F2616</f>
        <v>4.4908255567097349E-2</v>
      </c>
      <c r="F2616" s="2">
        <f>'Moving Avg'!D2616</f>
        <v>10.338279999999999</v>
      </c>
      <c r="G2616" s="2">
        <f>'Moving Avg'!F2616</f>
        <v>10.286359999999998</v>
      </c>
      <c r="H2616" s="2">
        <f>'Moving Avg'!G2616</f>
        <v>10.075512000000002</v>
      </c>
      <c r="I2616" s="2">
        <f>'Moving Avg'!H2616</f>
        <v>8.2415114999999961</v>
      </c>
      <c r="J2616" s="6" t="str">
        <f>OBV!F2616</f>
        <v>BEARISH</v>
      </c>
      <c r="K2616" s="6" t="str">
        <f>OBV!G2616</f>
        <v>NEUTRAL</v>
      </c>
      <c r="L2616" s="6" t="str">
        <f>OBV!H2616</f>
        <v>CONFIRMED BEARISH</v>
      </c>
    </row>
    <row r="2617" spans="1:12" ht="13.5" x14ac:dyDescent="0.25">
      <c r="A2617" s="3">
        <f>RSI!A2617</f>
        <v>45818</v>
      </c>
      <c r="B2617" s="2">
        <f>RSI!B2617</f>
        <v>10.199999999999999</v>
      </c>
      <c r="C2617" s="2">
        <f>RSI!I2617</f>
        <v>49.139120574677001</v>
      </c>
      <c r="D2617" s="2">
        <f>MACD!E2617</f>
        <v>3.5400836880068454E-3</v>
      </c>
      <c r="E2617" s="2">
        <f>MACD!F2617</f>
        <v>3.6634621191279249E-2</v>
      </c>
      <c r="F2617" s="2">
        <f>'Moving Avg'!D2617</f>
        <v>10.353279999999998</v>
      </c>
      <c r="G2617" s="2">
        <f>'Moving Avg'!F2617</f>
        <v>10.286399999999997</v>
      </c>
      <c r="H2617" s="2">
        <f>'Moving Avg'!G2617</f>
        <v>10.089436000000003</v>
      </c>
      <c r="I2617" s="2">
        <f>'Moving Avg'!H2617</f>
        <v>8.2637684999999959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10.09</v>
      </c>
      <c r="C2618" s="2">
        <f>RSI!I2618</f>
        <v>46.169461043756733</v>
      </c>
      <c r="D2618" s="2">
        <f>MACD!E2618</f>
        <v>8.2536704008262518E-3</v>
      </c>
      <c r="E2618" s="2">
        <f>MACD!F2618</f>
        <v>3.0958431033188651E-2</v>
      </c>
      <c r="F2618" s="2">
        <f>'Moving Avg'!D2618</f>
        <v>10.2517</v>
      </c>
      <c r="G2618" s="2">
        <f>'Moving Avg'!F2618</f>
        <v>10.280939999999998</v>
      </c>
      <c r="H2618" s="2">
        <f>'Moving Avg'!G2618</f>
        <v>10.100232000000002</v>
      </c>
      <c r="I2618" s="2">
        <f>'Moving Avg'!H2618</f>
        <v>8.2851509999999955</v>
      </c>
      <c r="J2618" s="6" t="str">
        <f>OBV!F2618</f>
        <v>BEARISH</v>
      </c>
      <c r="K2618" s="6" t="str">
        <f>OBV!G2618</f>
        <v>NEUTRAL</v>
      </c>
      <c r="L2618" s="6" t="str">
        <f>OBV!H2618</f>
        <v>CONFIRMED BEARISH</v>
      </c>
    </row>
    <row r="2619" spans="1:12" ht="13.5" x14ac:dyDescent="0.25">
      <c r="A2619" s="3">
        <f>RSI!A2619</f>
        <v>45820</v>
      </c>
      <c r="B2619" s="2">
        <f>RSI!B2619</f>
        <v>10</v>
      </c>
      <c r="C2619" s="2">
        <f>RSI!I2619</f>
        <v>43.835264508893367</v>
      </c>
      <c r="D2619" s="2">
        <f>MACD!E2619</f>
        <v>3.9732934402030295E-2</v>
      </c>
      <c r="E2619" s="2">
        <f>MACD!F2619</f>
        <v>3.2713331706956977E-2</v>
      </c>
      <c r="F2619" s="2">
        <f>'Moving Avg'!D2619</f>
        <v>10.13768</v>
      </c>
      <c r="G2619" s="2">
        <f>'Moving Avg'!F2619</f>
        <v>10.267734999999998</v>
      </c>
      <c r="H2619" s="2">
        <f>'Moving Avg'!G2619</f>
        <v>10.109600000000002</v>
      </c>
      <c r="I2619" s="2">
        <f>'Moving Avg'!H2619</f>
        <v>8.3060834999999962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9.7100000000000009</v>
      </c>
      <c r="C2620" s="2">
        <f>RSI!I2620</f>
        <v>37.292717929211605</v>
      </c>
      <c r="D2620" s="2">
        <f>MACD!E2620</f>
        <v>7.0635686147680232E-2</v>
      </c>
      <c r="E2620" s="2">
        <f>MACD!F2620</f>
        <v>4.0297802595101628E-2</v>
      </c>
      <c r="F2620" s="2">
        <f>'Moving Avg'!D2620</f>
        <v>10.03984</v>
      </c>
      <c r="G2620" s="2">
        <f>'Moving Avg'!F2620</f>
        <v>10.239564999999999</v>
      </c>
      <c r="H2620" s="2">
        <f>'Moving Avg'!G2620</f>
        <v>10.113354000000001</v>
      </c>
      <c r="I2620" s="2">
        <f>'Moving Avg'!H2620</f>
        <v>8.3255659999999949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9.6999999999999993</v>
      </c>
      <c r="C2621" s="2">
        <f>RSI!I2621</f>
        <v>37.087160366581706</v>
      </c>
      <c r="D2621" s="2">
        <f>MACD!E2621</f>
        <v>0.11900239265897028</v>
      </c>
      <c r="E2621" s="2">
        <f>MACD!F2621</f>
        <v>5.6038720607875361E-2</v>
      </c>
      <c r="F2621" s="2">
        <f>'Moving Avg'!D2621</f>
        <v>9.9400000000000013</v>
      </c>
      <c r="G2621" s="2">
        <f>'Moving Avg'!F2621</f>
        <v>10.209969999999998</v>
      </c>
      <c r="H2621" s="2">
        <f>'Moving Avg'!G2621</f>
        <v>10.114496000000001</v>
      </c>
      <c r="I2621" s="2">
        <f>'Moving Avg'!H2621</f>
        <v>8.3449984999999973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9.68</v>
      </c>
      <c r="C2622" s="2">
        <f>RSI!I2622</f>
        <v>36.652027284009478</v>
      </c>
      <c r="D2622" s="2">
        <f>MACD!E2622</f>
        <v>0.1328053405791092</v>
      </c>
      <c r="E2622" s="2">
        <f>MACD!F2622</f>
        <v>7.1392044602122132E-2</v>
      </c>
      <c r="F2622" s="2">
        <f>'Moving Avg'!D2622</f>
        <v>9.8360000000000003</v>
      </c>
      <c r="G2622" s="2">
        <f>'Moving Avg'!F2622</f>
        <v>10.179374999999999</v>
      </c>
      <c r="H2622" s="2">
        <f>'Moving Avg'!G2622</f>
        <v>10.114126000000001</v>
      </c>
      <c r="I2622" s="2">
        <f>'Moving Avg'!H2622</f>
        <v>8.3646554999999978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9.6</v>
      </c>
      <c r="C2623" s="2">
        <f>RSI!I2623</f>
        <v>34.88871910861991</v>
      </c>
      <c r="D2623" s="2">
        <f>MACD!E2623</f>
        <v>0.22585716199142247</v>
      </c>
      <c r="E2623" s="2">
        <f>MACD!F2623</f>
        <v>0.10228506807998221</v>
      </c>
      <c r="F2623" s="2">
        <f>'Moving Avg'!D2623</f>
        <v>9.7380000000000013</v>
      </c>
      <c r="G2623" s="2">
        <f>'Moving Avg'!F2623</f>
        <v>10.137824999999999</v>
      </c>
      <c r="H2623" s="2">
        <f>'Moving Avg'!G2623</f>
        <v>10.111599999999999</v>
      </c>
      <c r="I2623" s="2">
        <f>'Moving Avg'!H2623</f>
        <v>8.3839584999999968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9.6</v>
      </c>
      <c r="C2624" s="2">
        <f>RSI!I2624</f>
        <v>34.88871910861991</v>
      </c>
      <c r="D2624" s="2">
        <f>MACD!E2624</f>
        <v>0.30328229657951589</v>
      </c>
      <c r="E2624" s="2">
        <f>MACD!F2624</f>
        <v>0.14248451377988897</v>
      </c>
      <c r="F2624" s="2">
        <f>'Moving Avg'!D2624</f>
        <v>9.6579999999999995</v>
      </c>
      <c r="G2624" s="2">
        <f>'Moving Avg'!F2624</f>
        <v>10.096275</v>
      </c>
      <c r="H2624" s="2">
        <f>'Moving Avg'!G2624</f>
        <v>10.110742000000002</v>
      </c>
      <c r="I2624" s="2">
        <f>'Moving Avg'!H2624</f>
        <v>8.4028444999999969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9.6</v>
      </c>
      <c r="C2625" s="2">
        <f>RSI!I2625</f>
        <v>34.88871910861991</v>
      </c>
      <c r="D2625" s="2">
        <f>MACD!E2625</f>
        <v>0.31448053824734323</v>
      </c>
      <c r="E2625" s="2">
        <f>MACD!F2625</f>
        <v>0.17688371867337982</v>
      </c>
      <c r="F2625" s="2">
        <f>'Moving Avg'!D2625</f>
        <v>9.6359999999999992</v>
      </c>
      <c r="G2625" s="2">
        <f>'Moving Avg'!F2625</f>
        <v>10.056115</v>
      </c>
      <c r="H2625" s="2">
        <f>'Moving Avg'!G2625</f>
        <v>10.111554000000002</v>
      </c>
      <c r="I2625" s="2">
        <f>'Moving Avg'!H2625</f>
        <v>8.4211739999999971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9.5</v>
      </c>
      <c r="C2626" s="2">
        <f>RSI!I2626</f>
        <v>32.451319989362517</v>
      </c>
      <c r="D2626" s="2">
        <f>MACD!E2626</f>
        <v>0.33390616304980192</v>
      </c>
      <c r="E2626" s="2">
        <f>MACD!F2626</f>
        <v>0.20828820754866426</v>
      </c>
      <c r="F2626" s="2">
        <f>'Moving Avg'!D2626</f>
        <v>9.5960000000000001</v>
      </c>
      <c r="G2626" s="2">
        <f>'Moving Avg'!F2626</f>
        <v>10.010954999999999</v>
      </c>
      <c r="H2626" s="2">
        <f>'Moving Avg'!G2626</f>
        <v>10.107954000000001</v>
      </c>
      <c r="I2626" s="2">
        <f>'Moving Avg'!H2626</f>
        <v>8.439235499999997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9.1999999999999993</v>
      </c>
      <c r="C2627" s="2">
        <f>RSI!I2627</f>
        <v>26.475564810362741</v>
      </c>
      <c r="D2627" s="2">
        <f>MACD!E2627</f>
        <v>0.37563386153549061</v>
      </c>
      <c r="E2627" s="2">
        <f>MACD!F2627</f>
        <v>0.24175733834602955</v>
      </c>
      <c r="F2627" s="2">
        <f>'Moving Avg'!D2627</f>
        <v>9.5</v>
      </c>
      <c r="G2627" s="2">
        <f>'Moving Avg'!F2627</f>
        <v>9.9818549999999995</v>
      </c>
      <c r="H2627" s="2">
        <f>'Moving Avg'!G2627</f>
        <v>10.095388000000002</v>
      </c>
      <c r="I2627" s="2">
        <f>'Moving Avg'!H2627</f>
        <v>8.4560284999999968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</row>
    <row r="2628" spans="1:12" ht="13.5" x14ac:dyDescent="0.25">
      <c r="A2628" s="3">
        <f>RSI!A2628</f>
        <v>45833</v>
      </c>
      <c r="B2628" s="2">
        <f>RSI!B2628</f>
        <v>9.1</v>
      </c>
      <c r="C2628" s="2">
        <f>RSI!I2628</f>
        <v>24.833955675931264</v>
      </c>
      <c r="D2628" s="2">
        <f>MACD!E2628</f>
        <v>0.40592611691276304</v>
      </c>
      <c r="E2628" s="2">
        <f>MACD!F2628</f>
        <v>0.27459109405937626</v>
      </c>
      <c r="F2628" s="2">
        <f>'Moving Avg'!D2628</f>
        <v>9.4</v>
      </c>
      <c r="G2628" s="2">
        <f>'Moving Avg'!F2628</f>
        <v>9.9268949999999982</v>
      </c>
      <c r="H2628" s="2">
        <f>'Moving Avg'!G2628</f>
        <v>10.079152000000002</v>
      </c>
      <c r="I2628" s="2">
        <f>'Moving Avg'!H2628</f>
        <v>8.4724144999999957</v>
      </c>
      <c r="J2628" s="6" t="str">
        <f>OBV!F2628</f>
        <v>BEARISH</v>
      </c>
      <c r="K2628" s="6" t="str">
        <f>OBV!G2628</f>
        <v>NEUTRAL</v>
      </c>
      <c r="L2628" s="6" t="str">
        <f>OBV!H2628</f>
        <v>CONFIRMED BEARISH</v>
      </c>
    </row>
    <row r="2629" spans="1:12" ht="13.5" x14ac:dyDescent="0.25">
      <c r="A2629" s="3">
        <f>RSI!A2629</f>
        <v>45835</v>
      </c>
      <c r="B2629" s="2">
        <f>RSI!B2629</f>
        <v>9.49</v>
      </c>
      <c r="C2629" s="2">
        <f>RSI!I2629</f>
        <v>40.364273141565917</v>
      </c>
      <c r="D2629" s="2">
        <f>MACD!E2629</f>
        <v>0.3935804353204535</v>
      </c>
      <c r="E2629" s="2">
        <f>MACD!F2629</f>
        <v>0.29838896231159173</v>
      </c>
      <c r="F2629" s="2">
        <f>'Moving Avg'!D2629</f>
        <v>9.3780000000000001</v>
      </c>
      <c r="G2629" s="2">
        <f>'Moving Avg'!F2629</f>
        <v>9.8849449999999983</v>
      </c>
      <c r="H2629" s="2">
        <f>'Moving Avg'!G2629</f>
        <v>10.071458000000002</v>
      </c>
      <c r="I2629" s="2">
        <f>'Moving Avg'!H2629</f>
        <v>8.490935999999996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</row>
    <row r="2630" spans="1:12" ht="13.5" x14ac:dyDescent="0.25">
      <c r="A2630" s="3">
        <f>RSI!A2630</f>
        <v>45838</v>
      </c>
      <c r="B2630" s="2">
        <f>RSI!B2630</f>
        <v>9.4</v>
      </c>
      <c r="C2630" s="2">
        <f>RSI!I2630</f>
        <v>38.392885726352041</v>
      </c>
      <c r="D2630" s="2">
        <f>MACD!E2630</f>
        <v>0.34728589349946404</v>
      </c>
      <c r="E2630" s="2">
        <f>MACD!F2630</f>
        <v>0.30816834854916619</v>
      </c>
      <c r="F2630" s="2">
        <f>'Moving Avg'!D2630</f>
        <v>9.3379999999999992</v>
      </c>
      <c r="G2630" s="2">
        <f>'Moving Avg'!F2630</f>
        <v>9.8445199999999993</v>
      </c>
      <c r="H2630" s="2">
        <f>'Moving Avg'!G2630</f>
        <v>10.062150000000003</v>
      </c>
      <c r="I2630" s="2">
        <f>'Moving Avg'!H2630</f>
        <v>8.5090074999999974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9.4600000000000009</v>
      </c>
      <c r="C2631" s="2">
        <f>RSI!I2631</f>
        <v>40.479930181008086</v>
      </c>
      <c r="D2631" s="2">
        <f>MACD!E2631</f>
        <v>0.30460742462547508</v>
      </c>
      <c r="E2631" s="2">
        <f>MACD!F2631</f>
        <v>0.30745616376442797</v>
      </c>
      <c r="F2631" s="2">
        <f>'Moving Avg'!D2631</f>
        <v>9.33</v>
      </c>
      <c r="G2631" s="2">
        <f>'Moving Avg'!F2631</f>
        <v>9.8010699999999993</v>
      </c>
      <c r="H2631" s="2">
        <f>'Moving Avg'!G2631</f>
        <v>10.054042000000003</v>
      </c>
      <c r="I2631" s="2">
        <f>'Moving Avg'!H2631</f>
        <v>8.5274714999999972</v>
      </c>
      <c r="J2631" s="6" t="str">
        <f>OBV!F2631</f>
        <v>BEARISH</v>
      </c>
      <c r="K2631" s="6" t="str">
        <f>OBV!G2631</f>
        <v>NEUTRAL</v>
      </c>
      <c r="L2631" s="6" t="str">
        <f>OBV!H2631</f>
        <v>CONFIRMED BEARISH</v>
      </c>
    </row>
    <row r="2632" spans="1:12" ht="13.5" x14ac:dyDescent="0.25">
      <c r="A2632" s="3">
        <f>RSI!A2632</f>
        <v>45840</v>
      </c>
      <c r="B2632" s="2">
        <f>RSI!B2632</f>
        <v>9.4</v>
      </c>
      <c r="C2632" s="2">
        <f>RSI!I2632</f>
        <v>39.055099478178626</v>
      </c>
      <c r="D2632" s="2">
        <f>MACD!E2632</f>
        <v>0.27180113220710211</v>
      </c>
      <c r="E2632" s="2">
        <f>MACD!F2632</f>
        <v>0.30032515745296279</v>
      </c>
      <c r="F2632" s="2">
        <f>'Moving Avg'!D2632</f>
        <v>9.370000000000001</v>
      </c>
      <c r="G2632" s="2">
        <f>'Moving Avg'!F2632</f>
        <v>9.7648199999999985</v>
      </c>
      <c r="H2632" s="2">
        <f>'Moving Avg'!G2632</f>
        <v>10.045104000000002</v>
      </c>
      <c r="I2632" s="2">
        <f>'Moving Avg'!H2632</f>
        <v>8.5455429999999986</v>
      </c>
      <c r="J2632" s="6" t="str">
        <f>OBV!F2632</f>
        <v>BEARISH</v>
      </c>
      <c r="K2632" s="6" t="str">
        <f>OBV!G2632</f>
        <v>NEUTRAL</v>
      </c>
      <c r="L2632" s="6" t="str">
        <f>OBV!H2632</f>
        <v>BEARISH DIVERGENCE</v>
      </c>
    </row>
    <row r="2633" spans="1:12" ht="13.5" x14ac:dyDescent="0.25">
      <c r="A2633" s="3">
        <f>RSI!A2633</f>
        <v>45841</v>
      </c>
      <c r="B2633" s="2">
        <f>RSI!B2633</f>
        <v>9.48</v>
      </c>
      <c r="C2633" s="2">
        <f>RSI!I2633</f>
        <v>41.987147958980735</v>
      </c>
      <c r="D2633" s="2">
        <f>MACD!E2633</f>
        <v>0.22795801270886784</v>
      </c>
      <c r="E2633" s="2">
        <f>MACD!F2633</f>
        <v>0.28585172850414381</v>
      </c>
      <c r="F2633" s="2">
        <f>'Moving Avg'!D2633</f>
        <v>9.4460000000000015</v>
      </c>
      <c r="G2633" s="2">
        <f>'Moving Avg'!F2633</f>
        <v>9.7089249999999989</v>
      </c>
      <c r="H2633" s="2">
        <f>'Moving Avg'!G2633</f>
        <v>10.038138000000002</v>
      </c>
      <c r="I2633" s="2">
        <f>'Moving Avg'!H2633</f>
        <v>8.5639214999999975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</row>
    <row r="2634" spans="1:12" ht="13.5" x14ac:dyDescent="0.25">
      <c r="A2634" s="3">
        <f>RSI!A2634</f>
        <v>45842</v>
      </c>
      <c r="B2634" s="2">
        <f>RSI!B2634</f>
        <v>9.49</v>
      </c>
      <c r="C2634" s="2">
        <f>RSI!I2634</f>
        <v>42.360440339358625</v>
      </c>
      <c r="D2634" s="2">
        <f>MACD!E2634</f>
        <v>0.19163695882610376</v>
      </c>
      <c r="E2634" s="2">
        <f>MACD!F2634</f>
        <v>0.26700877456853583</v>
      </c>
      <c r="F2634" s="2">
        <f>'Moving Avg'!D2634</f>
        <v>9.4459999999999997</v>
      </c>
      <c r="G2634" s="2">
        <f>'Moving Avg'!F2634</f>
        <v>9.6549200000000006</v>
      </c>
      <c r="H2634" s="2">
        <f>'Moving Avg'!G2634</f>
        <v>10.031928000000001</v>
      </c>
      <c r="I2634" s="2">
        <f>'Moving Avg'!H2634</f>
        <v>8.5823499999999981</v>
      </c>
      <c r="J2634" s="6" t="str">
        <f>OBV!F2634</f>
        <v>BULLISH</v>
      </c>
      <c r="K2634" s="6" t="str">
        <f>OBV!G2634</f>
        <v>NEUTRAL</v>
      </c>
      <c r="L2634" s="6" t="str">
        <f>OBV!H2634</f>
        <v>NEUTRAL</v>
      </c>
    </row>
    <row r="2635" spans="1:12" ht="13.5" x14ac:dyDescent="0.25">
      <c r="A2635" s="3">
        <f>RSI!A2635</f>
        <v>45845</v>
      </c>
      <c r="B2635" s="2">
        <f>RSI!B2635</f>
        <v>9.57</v>
      </c>
      <c r="C2635" s="2">
        <f>RSI!I2635</f>
        <v>45.387966646160592</v>
      </c>
      <c r="D2635" s="2">
        <f>MACD!E2635</f>
        <v>0.15632403103959369</v>
      </c>
      <c r="E2635" s="2">
        <f>MACD!F2635</f>
        <v>0.24487182586274742</v>
      </c>
      <c r="F2635" s="2">
        <f>'Moving Avg'!D2635</f>
        <v>9.48</v>
      </c>
      <c r="G2635" s="2">
        <f>'Moving Avg'!F2635</f>
        <v>9.6234599999999979</v>
      </c>
      <c r="H2635" s="2">
        <f>'Moving Avg'!G2635</f>
        <v>10.016006000000001</v>
      </c>
      <c r="I2635" s="2">
        <f>'Moving Avg'!H2635</f>
        <v>8.6011324999999985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</row>
    <row r="2636" spans="1:12" ht="13.5" x14ac:dyDescent="0.25">
      <c r="A2636" s="3">
        <f>RSI!A2636</f>
        <v>45846</v>
      </c>
      <c r="B2636" s="2">
        <f>RSI!B2636</f>
        <v>9.6999999999999993</v>
      </c>
      <c r="C2636" s="2">
        <f>RSI!I2636</f>
        <v>49.98527084151192</v>
      </c>
      <c r="D2636" s="2">
        <f>MACD!E2636</f>
        <v>0.10220337216367348</v>
      </c>
      <c r="E2636" s="2">
        <f>MACD!F2636</f>
        <v>0.21633813512293265</v>
      </c>
      <c r="F2636" s="2">
        <f>'Moving Avg'!D2636</f>
        <v>9.5280000000000005</v>
      </c>
      <c r="G2636" s="2">
        <f>'Moving Avg'!F2636</f>
        <v>9.5984999999999978</v>
      </c>
      <c r="H2636" s="2">
        <f>'Moving Avg'!G2636</f>
        <v>10.003240000000002</v>
      </c>
      <c r="I2636" s="2">
        <f>'Moving Avg'!H2636</f>
        <v>8.6196374999999996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9.92</v>
      </c>
      <c r="C2637" s="2">
        <f>RSI!I2637</f>
        <v>56.637845522051819</v>
      </c>
      <c r="D2637" s="2">
        <f>MACD!E2637</f>
        <v>-6.0929089745975773E-3</v>
      </c>
      <c r="E2637" s="2">
        <f>MACD!F2637</f>
        <v>0.17185192630342661</v>
      </c>
      <c r="F2637" s="2">
        <f>'Moving Avg'!D2637</f>
        <v>9.6319999999999997</v>
      </c>
      <c r="G2637" s="2">
        <f>'Moving Avg'!F2637</f>
        <v>9.5844999999999985</v>
      </c>
      <c r="H2637" s="2">
        <f>'Moving Avg'!G2637</f>
        <v>9.995802000000003</v>
      </c>
      <c r="I2637" s="2">
        <f>'Moving Avg'!H2637</f>
        <v>8.6385469999999991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9.9</v>
      </c>
      <c r="C2638" s="2">
        <f>RSI!I2638</f>
        <v>55.909778091088988</v>
      </c>
      <c r="D2638" s="2">
        <f>MACD!E2638</f>
        <v>-0.11297924993507102</v>
      </c>
      <c r="E2638" s="2">
        <f>MACD!F2638</f>
        <v>0.11488569105572709</v>
      </c>
      <c r="F2638" s="2">
        <f>'Moving Avg'!D2638</f>
        <v>9.7159999999999993</v>
      </c>
      <c r="G2638" s="2">
        <f>'Moving Avg'!F2638</f>
        <v>9.5749999999999993</v>
      </c>
      <c r="H2638" s="2">
        <f>'Moving Avg'!G2638</f>
        <v>9.9879640000000016</v>
      </c>
      <c r="I2638" s="2">
        <f>'Moving Avg'!H2638</f>
        <v>8.6574960000000001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9.4</v>
      </c>
      <c r="C2639" s="2">
        <f>RSI!I2639</f>
        <v>41.534935155308148</v>
      </c>
      <c r="D2639" s="2">
        <f>MACD!E2639</f>
        <v>-0.10751436892193666</v>
      </c>
      <c r="E2639" s="2">
        <f>MACD!F2639</f>
        <v>7.0405679060194334E-2</v>
      </c>
      <c r="F2639" s="2">
        <f>'Moving Avg'!D2639</f>
        <v>9.6979999999999986</v>
      </c>
      <c r="G2639" s="2">
        <f>'Moving Avg'!F2639</f>
        <v>9.5449999999999982</v>
      </c>
      <c r="H2639" s="2">
        <f>'Moving Avg'!G2639</f>
        <v>9.9703119999999998</v>
      </c>
      <c r="I2639" s="2">
        <f>'Moving Avg'!H2639</f>
        <v>8.6738055000000003</v>
      </c>
      <c r="J2639" s="6" t="str">
        <f>OBV!F2639</f>
        <v>BEARISH</v>
      </c>
      <c r="K2639" s="6" t="str">
        <f>OBV!G2639</f>
        <v>NEUTRAL</v>
      </c>
      <c r="L2639" s="6" t="str">
        <f>OBV!H2639</f>
        <v>CONFIRMED BEARISH</v>
      </c>
    </row>
    <row r="2640" spans="1:12" ht="13.5" x14ac:dyDescent="0.25">
      <c r="A2640" s="3">
        <f>RSI!A2640</f>
        <v>45852</v>
      </c>
      <c r="B2640" s="2">
        <f>RSI!B2640</f>
        <v>9.51</v>
      </c>
      <c r="C2640" s="2">
        <f>RSI!I2640</f>
        <v>44.891836966395886</v>
      </c>
      <c r="D2640" s="2">
        <f>MACD!E2640</f>
        <v>-0.12297619298376183</v>
      </c>
      <c r="E2640" s="2">
        <f>MACD!F2640</f>
        <v>3.1729304651403105E-2</v>
      </c>
      <c r="F2640" s="2">
        <f>'Moving Avg'!D2640</f>
        <v>9.6859999999999982</v>
      </c>
      <c r="G2640" s="2">
        <f>'Moving Avg'!F2640</f>
        <v>9.5349999999999984</v>
      </c>
      <c r="H2640" s="2">
        <f>'Moving Avg'!G2640</f>
        <v>9.9557859999999998</v>
      </c>
      <c r="I2640" s="2">
        <f>'Moving Avg'!H2640</f>
        <v>8.6904795000000004</v>
      </c>
      <c r="J2640" s="6" t="str">
        <f>OBV!F2640</f>
        <v>BULLISH</v>
      </c>
      <c r="K2640" s="6" t="str">
        <f>OBV!G2640</f>
        <v>STRONG</v>
      </c>
      <c r="L2640" s="6" t="str">
        <f>OBV!H2640</f>
        <v>BULLISH DIVERGENCE</v>
      </c>
    </row>
    <row r="2641" spans="1:12" ht="13.5" x14ac:dyDescent="0.25">
      <c r="A2641" s="3">
        <f>RSI!A2641</f>
        <v>45853</v>
      </c>
      <c r="B2641" s="2">
        <f>RSI!B2641</f>
        <v>9.69</v>
      </c>
      <c r="C2641" s="2">
        <f>RSI!I2641</f>
        <v>49.955481609423344</v>
      </c>
      <c r="D2641" s="2">
        <f>MACD!E2641</f>
        <v>-0.13904484496401004</v>
      </c>
      <c r="E2641" s="2">
        <f>MACD!F2641</f>
        <v>-2.4255252716795239E-3</v>
      </c>
      <c r="F2641" s="2">
        <f>'Moving Avg'!D2641</f>
        <v>9.6839999999999993</v>
      </c>
      <c r="G2641" s="2">
        <f>'Moving Avg'!F2641</f>
        <v>9.5344999999999978</v>
      </c>
      <c r="H2641" s="2">
        <f>'Moving Avg'!G2641</f>
        <v>9.9448599999999985</v>
      </c>
      <c r="I2641" s="2">
        <f>'Moving Avg'!H2641</f>
        <v>8.7079145000000011</v>
      </c>
      <c r="J2641" s="6" t="str">
        <f>OBV!F2641</f>
        <v>BULLISH</v>
      </c>
      <c r="K2641" s="6" t="str">
        <f>OBV!G2641</f>
        <v>STRONG</v>
      </c>
      <c r="L2641" s="6" t="str">
        <f>OBV!H2641</f>
        <v>BULLISH DIVERGENCE</v>
      </c>
    </row>
    <row r="2642" spans="1:12" ht="13.5" x14ac:dyDescent="0.25">
      <c r="A2642" s="3">
        <f>RSI!A2642</f>
        <v>45854</v>
      </c>
      <c r="B2642" s="2">
        <f>RSI!B2642</f>
        <v>9.77</v>
      </c>
      <c r="C2642" s="2">
        <f>RSI!I2642</f>
        <v>52.063692388038881</v>
      </c>
      <c r="D2642" s="2">
        <f>MACD!E2642</f>
        <v>-0.16782746580364538</v>
      </c>
      <c r="E2642" s="2">
        <f>MACD!F2642</f>
        <v>-3.5505913378072698E-2</v>
      </c>
      <c r="F2642" s="2">
        <f>'Moving Avg'!D2642</f>
        <v>9.6539999999999999</v>
      </c>
      <c r="G2642" s="2">
        <f>'Moving Avg'!F2642</f>
        <v>9.5389999999999997</v>
      </c>
      <c r="H2642" s="2">
        <f>'Moving Avg'!G2642</f>
        <v>9.9357199999999981</v>
      </c>
      <c r="I2642" s="2">
        <f>'Moving Avg'!H2642</f>
        <v>8.7252395000000007</v>
      </c>
      <c r="J2642" s="6" t="str">
        <f>OBV!F2642</f>
        <v>BULLISH</v>
      </c>
      <c r="K2642" s="6" t="str">
        <f>OBV!G2642</f>
        <v>STRONG</v>
      </c>
      <c r="L2642" s="6" t="str">
        <f>OBV!H2642</f>
        <v>BULLISH DIVERGENCE</v>
      </c>
    </row>
    <row r="2643" spans="1:12" ht="13.5" x14ac:dyDescent="0.25">
      <c r="A2643" s="3">
        <f>RSI!A2643</f>
        <v>45855</v>
      </c>
      <c r="B2643" s="2">
        <f>RSI!B2643</f>
        <v>9.77</v>
      </c>
      <c r="C2643" s="2">
        <f>RSI!I2643</f>
        <v>52.063692388038881</v>
      </c>
      <c r="D2643" s="2">
        <f>MACD!E2643</f>
        <v>-0.18037422041243367</v>
      </c>
      <c r="E2643" s="2">
        <f>MACD!F2643</f>
        <v>-6.4479574784944899E-2</v>
      </c>
      <c r="F2643" s="2">
        <f>'Moving Avg'!D2643</f>
        <v>9.6280000000000001</v>
      </c>
      <c r="G2643" s="2">
        <f>'Moving Avg'!F2643</f>
        <v>9.5475000000000012</v>
      </c>
      <c r="H2643" s="2">
        <f>'Moving Avg'!G2643</f>
        <v>9.9254679999999968</v>
      </c>
      <c r="I2643" s="2">
        <f>'Moving Avg'!H2643</f>
        <v>8.7425645000000003</v>
      </c>
      <c r="J2643" s="6" t="str">
        <f>OBV!F2643</f>
        <v>BULLISH</v>
      </c>
      <c r="K2643" s="6" t="str">
        <f>OBV!G2643</f>
        <v>STRONG</v>
      </c>
      <c r="L2643" s="6" t="str">
        <f>OBV!H2643</f>
        <v>BULLISH DIVERGENCE</v>
      </c>
    </row>
    <row r="2644" spans="1:12" ht="13.5" x14ac:dyDescent="0.25">
      <c r="A2644" s="3">
        <f>RSI!A2644</f>
        <v>45856</v>
      </c>
      <c r="B2644" s="2">
        <f>RSI!B2644</f>
        <v>9.75</v>
      </c>
      <c r="C2644" s="2">
        <f>RSI!I2644</f>
        <v>51.435446857059773</v>
      </c>
      <c r="D2644" s="2">
        <f>MACD!E2644</f>
        <v>-0.18843365242316601</v>
      </c>
      <c r="E2644" s="2">
        <f>MACD!F2644</f>
        <v>-8.9270390312589126E-2</v>
      </c>
      <c r="F2644" s="2">
        <f>'Moving Avg'!D2644</f>
        <v>9.6979999999999986</v>
      </c>
      <c r="G2644" s="2">
        <f>'Moving Avg'!F2644</f>
        <v>9.5550000000000015</v>
      </c>
      <c r="H2644" s="2">
        <f>'Moving Avg'!G2644</f>
        <v>9.9164839999999987</v>
      </c>
      <c r="I2644" s="2">
        <f>'Moving Avg'!H2644</f>
        <v>8.759836</v>
      </c>
      <c r="J2644" s="6" t="str">
        <f>OBV!F2644</f>
        <v>BULLISH</v>
      </c>
      <c r="K2644" s="6" t="str">
        <f>OBV!G2644</f>
        <v>STRONG</v>
      </c>
      <c r="L2644" s="6" t="str">
        <f>OBV!H2644</f>
        <v>CONFIRMED BULLISH</v>
      </c>
    </row>
    <row r="2645" spans="1:12" ht="13.5" x14ac:dyDescent="0.25">
      <c r="A2645" s="3">
        <f>RSI!A2645</f>
        <v>45859</v>
      </c>
      <c r="B2645" s="2">
        <f>RSI!B2645</f>
        <v>9.75</v>
      </c>
      <c r="C2645" s="2">
        <f>RSI!I2645</f>
        <v>51.435446857059773</v>
      </c>
      <c r="D2645" s="2">
        <f>MACD!E2645</f>
        <v>-0.18325590083700938</v>
      </c>
      <c r="E2645" s="2">
        <f>MACD!F2645</f>
        <v>-0.10806749241747318</v>
      </c>
      <c r="F2645" s="2">
        <f>'Moving Avg'!D2645</f>
        <v>9.7460000000000004</v>
      </c>
      <c r="G2645" s="2">
        <f>'Moving Avg'!F2645</f>
        <v>9.5625000000000018</v>
      </c>
      <c r="H2645" s="2">
        <f>'Moving Avg'!G2645</f>
        <v>9.9065719999999988</v>
      </c>
      <c r="I2645" s="2">
        <f>'Moving Avg'!H2645</f>
        <v>8.7770609999999998</v>
      </c>
      <c r="J2645" s="6" t="str">
        <f>OBV!F2645</f>
        <v>BULLISH</v>
      </c>
      <c r="K2645" s="6" t="str">
        <f>OBV!G2645</f>
        <v>NEUTRAL</v>
      </c>
      <c r="L2645" s="6" t="str">
        <f>OBV!H2645</f>
        <v>CONFIRMED BULLISH</v>
      </c>
    </row>
    <row r="2646" spans="1:12" ht="13.5" x14ac:dyDescent="0.25">
      <c r="A2646" s="3">
        <f>RSI!A2646</f>
        <v>45860</v>
      </c>
      <c r="B2646" s="2">
        <f>RSI!B2646</f>
        <v>10.130000000000001</v>
      </c>
      <c r="C2646" s="2">
        <f>RSI!I2646</f>
        <v>61.63632599991729</v>
      </c>
      <c r="D2646" s="2">
        <f>MACD!E2646</f>
        <v>-0.18731030172150831</v>
      </c>
      <c r="E2646" s="2">
        <f>MACD!F2646</f>
        <v>-0.12391605427828022</v>
      </c>
      <c r="F2646" s="2">
        <f>'Moving Avg'!D2646</f>
        <v>9.8339999999999996</v>
      </c>
      <c r="G2646" s="2">
        <f>'Moving Avg'!F2646</f>
        <v>9.5940000000000012</v>
      </c>
      <c r="H2646" s="2">
        <f>'Moving Avg'!G2646</f>
        <v>9.9057439999999986</v>
      </c>
      <c r="I2646" s="2">
        <f>'Moving Avg'!H2646</f>
        <v>8.7963255</v>
      </c>
      <c r="J2646" s="6" t="str">
        <f>OBV!F2646</f>
        <v>BULLISH</v>
      </c>
      <c r="K2646" s="6" t="str">
        <f>OBV!G2646</f>
        <v>NEUTRAL</v>
      </c>
      <c r="L2646" s="6" t="str">
        <f>OBV!H2646</f>
        <v>CONFIRMED BULLISH</v>
      </c>
    </row>
    <row r="2647" spans="1:12" ht="13.5" x14ac:dyDescent="0.25">
      <c r="A2647" s="3">
        <f>RSI!A2647</f>
        <v>45861</v>
      </c>
      <c r="B2647" s="2">
        <f>RSI!B2647</f>
        <v>10.14</v>
      </c>
      <c r="C2647" s="2">
        <f>RSI!I2647</f>
        <v>61.863344835529851</v>
      </c>
      <c r="D2647" s="2">
        <f>MACD!E2647</f>
        <v>-0.16014710809287891</v>
      </c>
      <c r="E2647" s="2">
        <f>MACD!F2647</f>
        <v>-0.13116226504119996</v>
      </c>
      <c r="F2647" s="2">
        <f>'Moving Avg'!D2647</f>
        <v>9.9079999999999995</v>
      </c>
      <c r="G2647" s="2">
        <f>'Moving Avg'!F2647</f>
        <v>9.6410000000000018</v>
      </c>
      <c r="H2647" s="2">
        <f>'Moving Avg'!G2647</f>
        <v>9.9045599999999983</v>
      </c>
      <c r="I2647" s="2">
        <f>'Moving Avg'!H2647</f>
        <v>8.8157325000000011</v>
      </c>
      <c r="J2647" s="6" t="str">
        <f>OBV!F2647</f>
        <v>BULLISH</v>
      </c>
      <c r="K2647" s="6" t="str">
        <f>OBV!G2647</f>
        <v>NEUTRAL</v>
      </c>
      <c r="L2647" s="6" t="str">
        <f>OBV!H2647</f>
        <v>CONFIRMED BULLISH</v>
      </c>
    </row>
    <row r="2648" spans="1:12" ht="13.5" x14ac:dyDescent="0.25">
      <c r="A2648" s="3">
        <f>RSI!A2648</f>
        <v>45862</v>
      </c>
      <c r="B2648" s="2">
        <f>RSI!B2648</f>
        <v>10.19</v>
      </c>
      <c r="C2648" s="2">
        <f>RSI!I2648</f>
        <v>63.040995949612174</v>
      </c>
      <c r="D2648" s="2">
        <f>MACD!E2648</f>
        <v>-0.14632811470186802</v>
      </c>
      <c r="E2648" s="2">
        <f>MACD!F2648</f>
        <v>-0.13419543497333358</v>
      </c>
      <c r="F2648" s="2">
        <f>'Moving Avg'!D2648</f>
        <v>9.9920000000000009</v>
      </c>
      <c r="G2648" s="2">
        <f>'Moving Avg'!F2648</f>
        <v>9.6955000000000009</v>
      </c>
      <c r="H2648" s="2">
        <f>'Moving Avg'!G2648</f>
        <v>9.9043759999999974</v>
      </c>
      <c r="I2648" s="2">
        <f>'Moving Avg'!H2648</f>
        <v>8.8353895000000016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10.4</v>
      </c>
      <c r="C2649" s="2">
        <f>RSI!I2649</f>
        <v>67.570478233816686</v>
      </c>
      <c r="D2649" s="2">
        <f>MACD!E2649</f>
        <v>-0.22961718694877575</v>
      </c>
      <c r="E2649" s="2">
        <f>MACD!F2649</f>
        <v>-0.15327978536842202</v>
      </c>
      <c r="F2649" s="2">
        <f>'Moving Avg'!D2649</f>
        <v>10.122</v>
      </c>
      <c r="G2649" s="2">
        <f>'Moving Avg'!F2649</f>
        <v>9.7410000000000014</v>
      </c>
      <c r="H2649" s="2">
        <f>'Moving Avg'!G2649</f>
        <v>9.9070939999999954</v>
      </c>
      <c r="I2649" s="2">
        <f>'Moving Avg'!H2649</f>
        <v>8.8560965000000014</v>
      </c>
      <c r="J2649" s="6" t="str">
        <f>OBV!F2649</f>
        <v>BULLISH</v>
      </c>
      <c r="K2649" s="6" t="str">
        <f>OBV!G2649</f>
        <v>NEUTRAL</v>
      </c>
      <c r="L2649" s="6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10.59</v>
      </c>
      <c r="C2650" s="2">
        <f>RSI!I2650</f>
        <v>71.029855711625132</v>
      </c>
      <c r="D2650" s="2">
        <f>MACD!E2650</f>
        <v>-0.3008024465502146</v>
      </c>
      <c r="E2650" s="2">
        <f>MACD!F2650</f>
        <v>-0.18278431760478053</v>
      </c>
      <c r="F2650" s="2">
        <f>'Moving Avg'!D2650</f>
        <v>10.290000000000001</v>
      </c>
      <c r="G2650" s="2">
        <f>'Moving Avg'!F2650</f>
        <v>9.8004999999999995</v>
      </c>
      <c r="H2650" s="2">
        <f>'Moving Avg'!G2650</f>
        <v>9.9134259999999941</v>
      </c>
      <c r="I2650" s="2">
        <f>'Moving Avg'!H2650</f>
        <v>8.8777070000000009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10.65</v>
      </c>
      <c r="C2651" s="2">
        <f>RSI!I2651</f>
        <v>72.044033857829419</v>
      </c>
      <c r="D2651" s="2">
        <f>MACD!E2651</f>
        <v>-0.34220625453937181</v>
      </c>
      <c r="E2651" s="2">
        <f>MACD!F2651</f>
        <v>-0.21466870499169879</v>
      </c>
      <c r="F2651" s="2">
        <f>'Moving Avg'!D2651</f>
        <v>10.393999999999998</v>
      </c>
      <c r="G2651" s="2">
        <f>'Moving Avg'!F2651</f>
        <v>9.8600000000000012</v>
      </c>
      <c r="H2651" s="2">
        <f>'Moving Avg'!G2651</f>
        <v>9.9205879999999951</v>
      </c>
      <c r="I2651" s="2">
        <f>'Moving Avg'!H2651</f>
        <v>8.8998960000000018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10.91</v>
      </c>
      <c r="C2652" s="2">
        <f>RSI!I2652</f>
        <v>75.969825882003093</v>
      </c>
      <c r="D2652" s="2">
        <f>MACD!E2652</f>
        <v>-0.38863708695777888</v>
      </c>
      <c r="E2652" s="2">
        <f>MACD!F2652</f>
        <v>-0.24946238138491483</v>
      </c>
      <c r="F2652" s="2">
        <f>'Moving Avg'!D2652</f>
        <v>10.547999999999998</v>
      </c>
      <c r="G2652" s="2">
        <f>'Moving Avg'!F2652</f>
        <v>9.9354999999999993</v>
      </c>
      <c r="H2652" s="2">
        <f>'Moving Avg'!G2652</f>
        <v>9.9329499999999946</v>
      </c>
      <c r="I2652" s="2">
        <f>'Moving Avg'!H2652</f>
        <v>8.9233850000000015</v>
      </c>
      <c r="J2652" s="6" t="str">
        <f>OBV!F2652</f>
        <v>BULLISH</v>
      </c>
      <c r="K2652" s="6" t="str">
        <f>OBV!G2652</f>
        <v>NEUTRAL</v>
      </c>
      <c r="L2652" s="6" t="str">
        <f>OBV!H2652</f>
        <v>CONFIRMED BULLISH</v>
      </c>
    </row>
    <row r="2653" spans="1:12" ht="13.5" x14ac:dyDescent="0.25">
      <c r="A2653" s="3">
        <f>RSI!A2653</f>
        <v>45870</v>
      </c>
      <c r="B2653" s="2">
        <f>RSI!B2653</f>
        <v>10.94</v>
      </c>
      <c r="C2653" s="2">
        <f>RSI!I2653</f>
        <v>76.381951286746514</v>
      </c>
      <c r="D2653" s="2">
        <f>MACD!E2653</f>
        <v>-0.43579928230601439</v>
      </c>
      <c r="E2653" s="2">
        <f>MACD!F2653</f>
        <v>-0.28672976156913477</v>
      </c>
      <c r="F2653" s="2">
        <f>'Moving Avg'!D2653</f>
        <v>10.697999999999999</v>
      </c>
      <c r="G2653" s="2">
        <f>'Moving Avg'!F2653</f>
        <v>10.0085</v>
      </c>
      <c r="H2653" s="2">
        <f>'Moving Avg'!G2653</f>
        <v>9.9431299999999947</v>
      </c>
      <c r="I2653" s="2">
        <f>'Moving Avg'!H2653</f>
        <v>8.9471165000000017</v>
      </c>
      <c r="J2653" s="6" t="str">
        <f>OBV!F2653</f>
        <v>BULLISH</v>
      </c>
      <c r="K2653" s="6" t="str">
        <f>OBV!G2653</f>
        <v>NEUTRAL</v>
      </c>
      <c r="L2653" s="6" t="str">
        <f>OBV!H2653</f>
        <v>CONFIRMED BULLISH</v>
      </c>
    </row>
    <row r="2654" spans="1:12" ht="13.5" x14ac:dyDescent="0.25">
      <c r="A2654" s="3">
        <f>RSI!A2654</f>
        <v>45873</v>
      </c>
      <c r="B2654" s="2">
        <f>RSI!B2654</f>
        <v>11.29</v>
      </c>
      <c r="C2654" s="2">
        <f>RSI!I2654</f>
        <v>80.568929249845425</v>
      </c>
      <c r="D2654" s="2">
        <f>MACD!E2654</f>
        <v>-0.51011952900556068</v>
      </c>
      <c r="E2654" s="2">
        <f>MACD!F2654</f>
        <v>-0.33140771505641997</v>
      </c>
      <c r="F2654" s="2">
        <f>'Moving Avg'!D2654</f>
        <v>10.876000000000001</v>
      </c>
      <c r="G2654" s="2">
        <f>'Moving Avg'!F2654</f>
        <v>10.0985</v>
      </c>
      <c r="H2654" s="2">
        <f>'Moving Avg'!G2654</f>
        <v>9.9603099999999962</v>
      </c>
      <c r="I2654" s="2">
        <f>'Moving Avg'!H2654</f>
        <v>8.9725980000000014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11.36</v>
      </c>
      <c r="C2655" s="2">
        <f>RSI!I2655</f>
        <v>81.283580425574058</v>
      </c>
      <c r="D2655" s="2">
        <f>MACD!E2655</f>
        <v>-0.58526935728576923</v>
      </c>
      <c r="E2655" s="2">
        <f>MACD!F2655</f>
        <v>-0.38218004350228985</v>
      </c>
      <c r="F2655" s="2">
        <f>'Moving Avg'!D2655</f>
        <v>11.03</v>
      </c>
      <c r="G2655" s="2">
        <f>'Moving Avg'!F2655</f>
        <v>10.187999999999999</v>
      </c>
      <c r="H2655" s="2">
        <f>'Moving Avg'!G2655</f>
        <v>9.9794459999999976</v>
      </c>
      <c r="I2655" s="2">
        <f>'Moving Avg'!H2655</f>
        <v>8.9988005000000015</v>
      </c>
      <c r="J2655" s="6" t="str">
        <f>OBV!F2655</f>
        <v>BULLISH</v>
      </c>
      <c r="K2655" s="6" t="str">
        <f>OBV!G2655</f>
        <v>NEUTRAL</v>
      </c>
      <c r="L2655" s="6" t="str">
        <f>OBV!H2655</f>
        <v>CONFIRMED BULLISH</v>
      </c>
    </row>
    <row r="2656" spans="1:12" ht="13.5" x14ac:dyDescent="0.25">
      <c r="A2656" s="3">
        <f>RSI!A2656</f>
        <v>45875</v>
      </c>
      <c r="B2656" s="2">
        <f>RSI!B2656</f>
        <v>11.4</v>
      </c>
      <c r="C2656" s="2">
        <f>RSI!I2656</f>
        <v>81.697815569184684</v>
      </c>
      <c r="D2656" s="2">
        <f>MACD!E2656</f>
        <v>-0.60032669445931575</v>
      </c>
      <c r="E2656" s="2">
        <f>MACD!F2656</f>
        <v>-0.42580937369369504</v>
      </c>
      <c r="F2656" s="2">
        <f>'Moving Avg'!D2656</f>
        <v>11.18</v>
      </c>
      <c r="G2656" s="2">
        <f>'Moving Avg'!F2656</f>
        <v>10.273</v>
      </c>
      <c r="H2656" s="2">
        <f>'Moving Avg'!G2656</f>
        <v>9.9993819999999971</v>
      </c>
      <c r="I2656" s="2">
        <f>'Moving Avg'!H2656</f>
        <v>9.0257590000000008</v>
      </c>
      <c r="J2656" s="6" t="str">
        <f>OBV!F2656</f>
        <v>BULLISH</v>
      </c>
      <c r="K2656" s="6" t="str">
        <f>OBV!G2656</f>
        <v>NEUTRAL</v>
      </c>
      <c r="L2656" s="6" t="str">
        <f>OBV!H2656</f>
        <v>CONFIRMED BULLISH</v>
      </c>
    </row>
    <row r="2657" spans="1:12" ht="13.5" x14ac:dyDescent="0.25">
      <c r="A2657" s="3">
        <f>RSI!A2657</f>
        <v>45876</v>
      </c>
      <c r="B2657" s="2">
        <f>RSI!B2657</f>
        <v>11.4</v>
      </c>
      <c r="C2657" s="2">
        <f>RSI!I2657</f>
        <v>81.697815569184684</v>
      </c>
      <c r="D2657" s="2">
        <f>MACD!E2657</f>
        <v>-0.6182168965815027</v>
      </c>
      <c r="E2657" s="2">
        <f>MACD!F2657</f>
        <v>-0.46429087827125659</v>
      </c>
      <c r="F2657" s="2">
        <f>'Moving Avg'!D2657</f>
        <v>11.277999999999999</v>
      </c>
      <c r="G2657" s="2">
        <f>'Moving Avg'!F2657</f>
        <v>10.347</v>
      </c>
      <c r="H2657" s="2">
        <f>'Moving Avg'!G2657</f>
        <v>10.031741999999996</v>
      </c>
      <c r="I2657" s="2">
        <f>'Moving Avg'!H2657</f>
        <v>9.0527175000000017</v>
      </c>
      <c r="J2657" s="6" t="str">
        <f>OBV!F2657</f>
        <v>BULLISH</v>
      </c>
      <c r="K2657" s="6" t="str">
        <f>OBV!G2657</f>
        <v>NEUTRAL</v>
      </c>
      <c r="L2657" s="6" t="str">
        <f>OBV!H2657</f>
        <v>CONFIRMED BULLISH</v>
      </c>
    </row>
    <row r="2658" spans="1:12" ht="13.5" x14ac:dyDescent="0.25">
      <c r="A2658" s="3">
        <f>RSI!A2658</f>
        <v>45877</v>
      </c>
      <c r="B2658" s="2">
        <f>RSI!B2658</f>
        <v>11.44</v>
      </c>
      <c r="C2658" s="2">
        <f>RSI!I2658</f>
        <v>82.155841029176912</v>
      </c>
      <c r="D2658" s="2">
        <f>MACD!E2658</f>
        <v>-0.63481785953670311</v>
      </c>
      <c r="E2658" s="2">
        <f>MACD!F2658</f>
        <v>-0.49839627452434587</v>
      </c>
      <c r="F2658" s="2">
        <f>'Moving Avg'!D2658</f>
        <v>11.377999999999998</v>
      </c>
      <c r="G2658" s="2">
        <f>'Moving Avg'!F2658</f>
        <v>10.424000000000001</v>
      </c>
      <c r="H2658" s="2">
        <f>'Moving Avg'!G2658</f>
        <v>10.056557999999997</v>
      </c>
      <c r="I2658" s="2">
        <f>'Moving Avg'!H2658</f>
        <v>9.0789955000000013</v>
      </c>
      <c r="J2658" s="6" t="str">
        <f>OBV!F2658</f>
        <v>BULLISH</v>
      </c>
      <c r="K2658" s="6" t="str">
        <f>OBV!G2658</f>
        <v>NEUTRAL</v>
      </c>
      <c r="L2658" s="6" t="str">
        <f>OBV!H2658</f>
        <v>CONFIRMED BULLISH</v>
      </c>
    </row>
    <row r="2659" spans="1:12" ht="13.5" x14ac:dyDescent="0.25">
      <c r="A2659" s="3">
        <f>RSI!A2659</f>
        <v>45880</v>
      </c>
      <c r="B2659" s="2">
        <f>RSI!B2659</f>
        <v>11.45</v>
      </c>
      <c r="C2659" s="2">
        <f>RSI!I2659</f>
        <v>82.275264898312386</v>
      </c>
      <c r="D2659" s="2">
        <f>MACD!E2659</f>
        <v>-0.62326798311087117</v>
      </c>
      <c r="E2659" s="2">
        <f>MACD!F2659</f>
        <v>-0.52337061624165093</v>
      </c>
      <c r="F2659" s="2">
        <f>'Moving Avg'!D2659</f>
        <v>11.41</v>
      </c>
      <c r="G2659" s="2">
        <f>'Moving Avg'!F2659</f>
        <v>10.526499999999999</v>
      </c>
      <c r="H2659" s="2">
        <f>'Moving Avg'!G2659</f>
        <v>10.078977999999996</v>
      </c>
      <c r="I2659" s="2">
        <f>'Moving Avg'!H2659</f>
        <v>9.1049525000000013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11.4</v>
      </c>
      <c r="C2660" s="2">
        <f>RSI!I2660</f>
        <v>79.413435593572558</v>
      </c>
      <c r="D2660" s="2">
        <f>MACD!E2660</f>
        <v>-0.58614750462213294</v>
      </c>
      <c r="E2660" s="2">
        <f>MACD!F2660</f>
        <v>-0.53592599391774742</v>
      </c>
      <c r="F2660" s="2">
        <f>'Moving Avg'!D2660</f>
        <v>11.417999999999999</v>
      </c>
      <c r="G2660" s="2">
        <f>'Moving Avg'!F2660</f>
        <v>10.620999999999999</v>
      </c>
      <c r="H2660" s="2">
        <f>'Moving Avg'!G2660</f>
        <v>10.102807999999996</v>
      </c>
      <c r="I2660" s="2">
        <f>'Moving Avg'!H2660</f>
        <v>9.1306130000000021</v>
      </c>
      <c r="J2660" s="6" t="str">
        <f>OBV!F2660</f>
        <v>BULLISH</v>
      </c>
      <c r="K2660" s="6" t="str">
        <f>OBV!G2660</f>
        <v>NEUTRAL</v>
      </c>
      <c r="L2660" s="6" t="str">
        <f>OBV!H2660</f>
        <v>CONFIRMED BULLISH</v>
      </c>
    </row>
    <row r="2661" spans="1:12" ht="13.5" x14ac:dyDescent="0.25">
      <c r="A2661" s="3">
        <f>RSI!A2661</f>
        <v>45883</v>
      </c>
      <c r="B2661" s="2">
        <f>RSI!B2661</f>
        <v>11.4</v>
      </c>
      <c r="C2661" s="2">
        <f>RSI!I2661</f>
        <v>79.413435593572558</v>
      </c>
      <c r="D2661" s="2">
        <f>MACD!E2661</f>
        <v>-0.55038476501275646</v>
      </c>
      <c r="E2661" s="2">
        <f>MACD!F2661</f>
        <v>-0.53881774813674921</v>
      </c>
      <c r="F2661" s="2">
        <f>'Moving Avg'!D2661</f>
        <v>11.417999999999999</v>
      </c>
      <c r="G2661" s="2">
        <f>'Moving Avg'!F2661</f>
        <v>10.7065</v>
      </c>
      <c r="H2661" s="2">
        <f>'Moving Avg'!G2661</f>
        <v>10.124227999999995</v>
      </c>
      <c r="I2661" s="2">
        <f>'Moving Avg'!H2661</f>
        <v>9.1544190000000025</v>
      </c>
      <c r="J2661" s="6" t="str">
        <f>OBV!F2661</f>
        <v>BULLISH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45884</v>
      </c>
      <c r="B2662" s="2">
        <f>RSI!B2662</f>
        <v>11.38</v>
      </c>
      <c r="C2662" s="2">
        <f>RSI!I2662</f>
        <v>78.15234636378554</v>
      </c>
      <c r="D2662" s="2">
        <f>MACD!E2662</f>
        <v>-0.48315886058930779</v>
      </c>
      <c r="E2662" s="2">
        <f>MACD!F2662</f>
        <v>-0.52768597062726097</v>
      </c>
      <c r="F2662" s="2">
        <f>'Moving Avg'!D2662</f>
        <v>11.414</v>
      </c>
      <c r="G2662" s="2">
        <f>'Moving Avg'!F2662</f>
        <v>10.787000000000001</v>
      </c>
      <c r="H2662" s="2">
        <f>'Moving Avg'!G2662</f>
        <v>10.149327999999995</v>
      </c>
      <c r="I2662" s="2">
        <f>'Moving Avg'!H2662</f>
        <v>9.1766415000000041</v>
      </c>
      <c r="J2662" s="6" t="str">
        <f>OBV!F2662</f>
        <v>BULLISH</v>
      </c>
      <c r="K2662" s="6" t="str">
        <f>OBV!G2662</f>
        <v>NEUTRAL</v>
      </c>
      <c r="L2662" s="6" t="str">
        <f>OBV!H2662</f>
        <v>BULLISH DIVERGENCE</v>
      </c>
    </row>
    <row r="2663" spans="1:12" ht="13.5" x14ac:dyDescent="0.25">
      <c r="A2663" s="3">
        <f>RSI!A2663</f>
        <v>45887</v>
      </c>
      <c r="B2663" s="2">
        <f>RSI!B2663</f>
        <v>11.25</v>
      </c>
      <c r="C2663" s="2">
        <f>RSI!I2663</f>
        <v>70.333995423829137</v>
      </c>
      <c r="D2663" s="2">
        <f>MACD!E2663</f>
        <v>-0.41609401968103299</v>
      </c>
      <c r="E2663" s="2">
        <f>MACD!F2663</f>
        <v>-0.50536758043801544</v>
      </c>
      <c r="F2663" s="2">
        <f>'Moving Avg'!D2663</f>
        <v>11.376000000000001</v>
      </c>
      <c r="G2663" s="2">
        <f>'Moving Avg'!F2663</f>
        <v>10.861000000000001</v>
      </c>
      <c r="H2663" s="2">
        <f>'Moving Avg'!G2663</f>
        <v>10.162369999999996</v>
      </c>
      <c r="I2663" s="2">
        <f>'Moving Avg'!H2663</f>
        <v>9.197889500000004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</row>
    <row r="2664" spans="1:12" ht="13.5" x14ac:dyDescent="0.25">
      <c r="A2664" s="3">
        <f>RSI!A2664</f>
        <v>45888</v>
      </c>
      <c r="B2664" s="2">
        <f>RSI!B2664</f>
        <v>11.24</v>
      </c>
      <c r="C2664" s="2">
        <f>RSI!I2664</f>
        <v>69.755905432266729</v>
      </c>
      <c r="D2664" s="2">
        <f>MACD!E2664</f>
        <v>-0.30775439766251367</v>
      </c>
      <c r="E2664" s="2">
        <f>MACD!F2664</f>
        <v>-0.46584494388291509</v>
      </c>
      <c r="F2664" s="2">
        <f>'Moving Avg'!D2664</f>
        <v>11.334</v>
      </c>
      <c r="G2664" s="2">
        <f>'Moving Avg'!F2664</f>
        <v>10.935500000000001</v>
      </c>
      <c r="H2664" s="2">
        <f>'Moving Avg'!G2664</f>
        <v>10.175767999999998</v>
      </c>
      <c r="I2664" s="2">
        <f>'Moving Avg'!H2664</f>
        <v>9.2191805000000038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11.2</v>
      </c>
      <c r="C2665" s="2">
        <f>RSI!I2665</f>
        <v>67.370593346314337</v>
      </c>
      <c r="D2665" s="2">
        <f>MACD!E2665</f>
        <v>-0.20506376049515573</v>
      </c>
      <c r="E2665" s="2">
        <f>MACD!F2665</f>
        <v>-0.41368870720536327</v>
      </c>
      <c r="F2665" s="2">
        <f>'Moving Avg'!D2665</f>
        <v>11.294</v>
      </c>
      <c r="G2665" s="2">
        <f>'Moving Avg'!F2665</f>
        <v>11.007999999999999</v>
      </c>
      <c r="H2665" s="2">
        <f>'Moving Avg'!G2665</f>
        <v>10.195783999999996</v>
      </c>
      <c r="I2665" s="2">
        <f>'Moving Avg'!H2665</f>
        <v>9.2403640000000049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11.2</v>
      </c>
      <c r="C2666" s="2">
        <f>RSI!I2666</f>
        <v>67.370593346314337</v>
      </c>
      <c r="D2666" s="2">
        <f>MACD!E2666</f>
        <v>-0.11429401615611035</v>
      </c>
      <c r="E2666" s="2">
        <f>MACD!F2666</f>
        <v>-0.3538097689955127</v>
      </c>
      <c r="F2666" s="2">
        <f>'Moving Avg'!D2666</f>
        <v>11.254000000000001</v>
      </c>
      <c r="G2666" s="2">
        <f>'Moving Avg'!F2666</f>
        <v>11.061499999999999</v>
      </c>
      <c r="H2666" s="2">
        <f>'Moving Avg'!G2666</f>
        <v>10.215799999999996</v>
      </c>
      <c r="I2666" s="2">
        <f>'Moving Avg'!H2666</f>
        <v>9.2616865000000033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11.15</v>
      </c>
      <c r="C2667" s="2">
        <f>RSI!I2667</f>
        <v>64.1885843315183</v>
      </c>
      <c r="D2667" s="2">
        <f>MACD!E2667</f>
        <v>-3.5892717700663823E-2</v>
      </c>
      <c r="E2667" s="2">
        <f>MACD!F2667</f>
        <v>-0.2902263587365429</v>
      </c>
      <c r="F2667" s="2">
        <f>'Moving Avg'!D2667</f>
        <v>11.208</v>
      </c>
      <c r="G2667" s="2">
        <f>'Moving Avg'!F2667</f>
        <v>11.112</v>
      </c>
      <c r="H2667" s="2">
        <f>'Moving Avg'!G2667</f>
        <v>10.234799999999996</v>
      </c>
      <c r="I2667" s="2">
        <f>'Moving Avg'!H2667</f>
        <v>9.2827130000000047</v>
      </c>
      <c r="J2667" s="6" t="str">
        <f>OBV!F2667</f>
        <v>BEARISH</v>
      </c>
      <c r="K2667" s="6" t="str">
        <f>OBV!G2667</f>
        <v>NEUTRAL</v>
      </c>
      <c r="L2667" s="6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11.17</v>
      </c>
      <c r="C2668" s="2">
        <f>RSI!I2668</f>
        <v>64.90266914633709</v>
      </c>
      <c r="D2668" s="2">
        <f>MACD!E2668</f>
        <v>3.346320237355016E-2</v>
      </c>
      <c r="E2668" s="2">
        <f>MACD!F2668</f>
        <v>-0.22548844651452432</v>
      </c>
      <c r="F2668" s="2">
        <f>'Moving Avg'!D2668</f>
        <v>11.192</v>
      </c>
      <c r="G2668" s="2">
        <f>'Moving Avg'!F2668</f>
        <v>11.161</v>
      </c>
      <c r="H2668" s="2">
        <f>'Moving Avg'!G2668</f>
        <v>10.256399999999996</v>
      </c>
      <c r="I2668" s="2">
        <f>'Moving Avg'!H2668</f>
        <v>9.3037005000000068</v>
      </c>
      <c r="J2668" s="6" t="str">
        <f>OBV!F2668</f>
        <v>BULLISH</v>
      </c>
      <c r="K2668" s="6" t="str">
        <f>OBV!G2668</f>
        <v>NEUTRAL</v>
      </c>
      <c r="L2668" s="6" t="str">
        <f>OBV!H2668</f>
        <v>BULLISH DIVERGENCE</v>
      </c>
    </row>
    <row r="2669" spans="1:12" ht="13.5" x14ac:dyDescent="0.25">
      <c r="A2669" s="3">
        <f>RSI!A2669</f>
        <v>45895</v>
      </c>
      <c r="B2669" s="2">
        <f>RSI!B2669</f>
        <v>11.2</v>
      </c>
      <c r="C2669" s="2">
        <f>RSI!I2669</f>
        <v>65.997910557459676</v>
      </c>
      <c r="D2669" s="2">
        <f>MACD!E2669</f>
        <v>8.9813701549948277E-2</v>
      </c>
      <c r="E2669" s="2">
        <f>MACD!F2669</f>
        <v>-0.16242801690162981</v>
      </c>
      <c r="F2669" s="2">
        <f>'Moving Avg'!D2669</f>
        <v>11.184000000000001</v>
      </c>
      <c r="G2669" s="2">
        <f>'Moving Avg'!F2669</f>
        <v>11.200999999999999</v>
      </c>
      <c r="H2669" s="2">
        <f>'Moving Avg'!G2669</f>
        <v>10.280399999999997</v>
      </c>
      <c r="I2669" s="2">
        <f>'Moving Avg'!H2669</f>
        <v>9.3246985000000056</v>
      </c>
      <c r="J2669" s="6" t="str">
        <f>OBV!F2669</f>
        <v>BULLISH</v>
      </c>
      <c r="K2669" s="6" t="str">
        <f>OBV!G2669</f>
        <v>NEUTRAL</v>
      </c>
      <c r="L2669" s="6" t="str">
        <f>OBV!H2669</f>
        <v>BULLISH DIVERGENCE</v>
      </c>
    </row>
    <row r="2670" spans="1:12" ht="13.5" x14ac:dyDescent="0.25">
      <c r="A2670" s="3">
        <f>RSI!A2670</f>
        <v>45896</v>
      </c>
      <c r="B2670" s="2">
        <f>RSI!B2670</f>
        <v>11.2</v>
      </c>
      <c r="C2670" s="2">
        <f>RSI!I2670</f>
        <v>65.997910557459676</v>
      </c>
      <c r="D2670" s="2">
        <f>MACD!E2670</f>
        <v>0.12809613023174293</v>
      </c>
      <c r="E2670" s="2">
        <f>MACD!F2670</f>
        <v>-0.10432318747495525</v>
      </c>
      <c r="F2670" s="2">
        <f>'Moving Avg'!D2670</f>
        <v>11.184000000000001</v>
      </c>
      <c r="G2670" s="2">
        <f>'Moving Avg'!F2670</f>
        <v>11.231499999999999</v>
      </c>
      <c r="H2670" s="2">
        <f>'Moving Avg'!G2670</f>
        <v>10.310199999999998</v>
      </c>
      <c r="I2670" s="2">
        <f>'Moving Avg'!H2670</f>
        <v>9.3459285000000065</v>
      </c>
      <c r="J2670" s="6" t="str">
        <f>OBV!F2670</f>
        <v>BULLISH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45897</v>
      </c>
      <c r="B2671" s="2">
        <f>RSI!B2671</f>
        <v>11.2</v>
      </c>
      <c r="C2671" s="2">
        <f>RSI!I2671</f>
        <v>65.997910557459676</v>
      </c>
      <c r="D2671" s="2">
        <f>MACD!E2671</f>
        <v>0.15890890335586327</v>
      </c>
      <c r="E2671" s="2">
        <f>MACD!F2671</f>
        <v>-5.1676769308791559E-2</v>
      </c>
      <c r="F2671" s="2">
        <f>'Moving Avg'!D2671</f>
        <v>11.184000000000001</v>
      </c>
      <c r="G2671" s="2">
        <f>'Moving Avg'!F2671</f>
        <v>11.258999999999997</v>
      </c>
      <c r="H2671" s="2">
        <f>'Moving Avg'!G2671</f>
        <v>10.340199999999998</v>
      </c>
      <c r="I2671" s="2">
        <f>'Moving Avg'!H2671</f>
        <v>9.3672975000000083</v>
      </c>
      <c r="J2671" s="6" t="str">
        <f>OBV!F2671</f>
        <v>BULLISH</v>
      </c>
      <c r="K2671" s="6" t="str">
        <f>OBV!G2671</f>
        <v>NEUTRAL</v>
      </c>
      <c r="L2671" s="6" t="str">
        <f>OBV!H2671</f>
        <v>NEUTRAL</v>
      </c>
    </row>
    <row r="2672" spans="1:12" ht="13.5" x14ac:dyDescent="0.25">
      <c r="A2672" s="3">
        <f>RSI!A2672</f>
        <v>45898</v>
      </c>
      <c r="B2672" s="2">
        <f>RSI!B2672</f>
        <v>11.26</v>
      </c>
      <c r="C2672" s="2">
        <f>RSI!I2672</f>
        <v>68.456729406766968</v>
      </c>
      <c r="D2672" s="2">
        <f>MACD!E2672</f>
        <v>0.17599687200460856</v>
      </c>
      <c r="E2672" s="2">
        <f>MACD!F2672</f>
        <v>-6.1420410461115391E-3</v>
      </c>
      <c r="F2672" s="2">
        <f>'Moving Avg'!D2672</f>
        <v>11.206</v>
      </c>
      <c r="G2672" s="2">
        <f>'Moving Avg'!F2672</f>
        <v>11.276499999999997</v>
      </c>
      <c r="H2672" s="2">
        <f>'Moving Avg'!G2672</f>
        <v>10.371799999999997</v>
      </c>
      <c r="I2672" s="2">
        <f>'Moving Avg'!H2672</f>
        <v>9.3889665000000075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11.25</v>
      </c>
      <c r="C2673" s="2">
        <f>RSI!I2673</f>
        <v>67.579587425649976</v>
      </c>
      <c r="D2673" s="2">
        <f>MACD!E2673</f>
        <v>0.16948748137892977</v>
      </c>
      <c r="E2673" s="2">
        <f>MACD!F2673</f>
        <v>2.8983863438896723E-2</v>
      </c>
      <c r="F2673" s="2">
        <f>'Moving Avg'!D2673</f>
        <v>11.221999999999998</v>
      </c>
      <c r="G2673" s="2">
        <f>'Moving Avg'!F2673</f>
        <v>11.291999999999996</v>
      </c>
      <c r="H2673" s="2">
        <f>'Moving Avg'!G2673</f>
        <v>10.404799999999998</v>
      </c>
      <c r="I2673" s="2">
        <f>'Moving Avg'!H2673</f>
        <v>9.4105855000000069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11.25</v>
      </c>
      <c r="C2674" s="2">
        <f>RSI!I2674</f>
        <v>67.579587425649976</v>
      </c>
      <c r="D2674" s="2">
        <f>MACD!E2674</f>
        <v>0.16091758865078809</v>
      </c>
      <c r="E2674" s="2">
        <f>MACD!F2674</f>
        <v>5.5370608481274994E-2</v>
      </c>
      <c r="F2674" s="2">
        <f>'Moving Avg'!D2674</f>
        <v>11.231999999999999</v>
      </c>
      <c r="G2674" s="2">
        <f>'Moving Avg'!F2674</f>
        <v>11.289999999999997</v>
      </c>
      <c r="H2674" s="2">
        <f>'Moving Avg'!G2674</f>
        <v>10.437799999999998</v>
      </c>
      <c r="I2674" s="2">
        <f>'Moving Avg'!H2674</f>
        <v>9.4322975000000078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</row>
    <row r="2675" spans="1:12" ht="13.5" x14ac:dyDescent="0.25">
      <c r="A2675" s="3">
        <f>RSI!A2675</f>
        <v>45903</v>
      </c>
      <c r="B2675" s="2">
        <f>RSI!B2675</f>
        <v>11.3</v>
      </c>
      <c r="C2675" s="2">
        <f>RSI!I2675</f>
        <v>69.821846476028043</v>
      </c>
      <c r="D2675" s="2">
        <f>MACD!E2675</f>
        <v>0.14239795658571275</v>
      </c>
      <c r="E2675" s="2">
        <f>MACD!F2675</f>
        <v>7.277607810216255E-2</v>
      </c>
      <c r="F2675" s="2">
        <f>'Moving Avg'!D2675</f>
        <v>11.252000000000001</v>
      </c>
      <c r="G2675" s="2">
        <f>'Moving Avg'!F2675</f>
        <v>11.286999999999997</v>
      </c>
      <c r="H2675" s="2">
        <f>'Moving Avg'!G2675</f>
        <v>10.471799999999998</v>
      </c>
      <c r="I2675" s="2">
        <f>'Moving Avg'!H2675</f>
        <v>9.454491000000008</v>
      </c>
      <c r="J2675" s="6" t="str">
        <f>OBV!F2675</f>
        <v>BULLISH</v>
      </c>
      <c r="K2675" s="6" t="str">
        <f>OBV!G2675</f>
        <v>NEUTRAL</v>
      </c>
      <c r="L2675" s="6" t="str">
        <f>OBV!H2675</f>
        <v>CONFIRMED BULLISH</v>
      </c>
    </row>
    <row r="2676" spans="1:12" ht="13.5" x14ac:dyDescent="0.25">
      <c r="A2676" s="3">
        <f>RSI!A2676</f>
        <v>45905</v>
      </c>
      <c r="B2676" s="2">
        <f>RSI!B2676</f>
        <v>11.44</v>
      </c>
      <c r="C2676" s="2">
        <f>RSI!I2676</f>
        <v>75.029451578076007</v>
      </c>
      <c r="D2676" s="2">
        <f>MACD!E2676</f>
        <v>0.11475553309785269</v>
      </c>
      <c r="E2676" s="2">
        <f>MACD!F2676</f>
        <v>8.117196910130059E-2</v>
      </c>
      <c r="F2676" s="2">
        <f>'Moving Avg'!D2676</f>
        <v>11.3</v>
      </c>
      <c r="G2676" s="2">
        <f>'Moving Avg'!F2676</f>
        <v>11.288999999999998</v>
      </c>
      <c r="H2676" s="2">
        <f>'Moving Avg'!G2676</f>
        <v>10.5106</v>
      </c>
      <c r="I2676" s="2">
        <f>'Moving Avg'!H2676</f>
        <v>9.4773845000000065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</row>
    <row r="2677" spans="1:12" ht="13.5" x14ac:dyDescent="0.25">
      <c r="A2677" s="3">
        <f>RSI!A2677</f>
        <v>45908</v>
      </c>
      <c r="B2677" s="2">
        <f>RSI!B2677</f>
        <v>11.65</v>
      </c>
      <c r="C2677" s="2">
        <f>RSI!I2677</f>
        <v>80.472752592135294</v>
      </c>
      <c r="D2677" s="2">
        <f>MACD!E2677</f>
        <v>6.5807702352685737E-2</v>
      </c>
      <c r="E2677" s="2">
        <f>MACD!F2677</f>
        <v>7.809911575157763E-2</v>
      </c>
      <c r="F2677" s="2">
        <f>'Moving Avg'!D2677</f>
        <v>11.377999999999998</v>
      </c>
      <c r="G2677" s="2">
        <f>'Moving Avg'!F2677</f>
        <v>11.301499999999999</v>
      </c>
      <c r="H2677" s="2">
        <f>'Moving Avg'!G2677</f>
        <v>10.559599999999998</v>
      </c>
      <c r="I2677" s="2">
        <f>'Moving Avg'!H2677</f>
        <v>9.5010035000000066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</row>
    <row r="2678" spans="1:12" ht="13.5" x14ac:dyDescent="0.25">
      <c r="A2678" s="3">
        <f>RSI!A2678</f>
        <v>45909</v>
      </c>
      <c r="B2678" s="2">
        <f>RSI!B2678</f>
        <v>11.73</v>
      </c>
      <c r="C2678" s="2">
        <f>RSI!I2678</f>
        <v>82.075742610243964</v>
      </c>
      <c r="D2678" s="2">
        <f>MACD!E2678</f>
        <v>1.8161308437212753E-2</v>
      </c>
      <c r="E2678" s="2">
        <f>MACD!F2678</f>
        <v>6.611155428870466E-2</v>
      </c>
      <c r="F2678" s="2">
        <f>'Moving Avg'!D2678</f>
        <v>11.474</v>
      </c>
      <c r="G2678" s="2">
        <f>'Moving Avg'!F2678</f>
        <v>11.315999999999999</v>
      </c>
      <c r="H2678" s="2">
        <f>'Moving Avg'!G2678</f>
        <v>10.612199999999998</v>
      </c>
      <c r="I2678" s="2">
        <f>'Moving Avg'!H2678</f>
        <v>9.5250225000000075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</row>
    <row r="2679" spans="1:12" ht="13.5" x14ac:dyDescent="0.25">
      <c r="A2679" s="3">
        <f>RSI!A2679</f>
        <v>45910</v>
      </c>
      <c r="B2679" s="2">
        <f>RSI!B2679</f>
        <v>11.7</v>
      </c>
      <c r="C2679" s="2">
        <f>RSI!I2679</f>
        <v>79.442102253122684</v>
      </c>
      <c r="D2679" s="2">
        <f>MACD!E2679</f>
        <v>-1.8919613387584633E-2</v>
      </c>
      <c r="E2679" s="2">
        <f>MACD!F2679</f>
        <v>4.9105320753446806E-2</v>
      </c>
      <c r="F2679" s="2">
        <f>'Moving Avg'!D2679</f>
        <v>11.564000000000002</v>
      </c>
      <c r="G2679" s="2">
        <f>'Moving Avg'!F2679</f>
        <v>11.3285</v>
      </c>
      <c r="H2679" s="2">
        <f>'Moving Avg'!G2679</f>
        <v>10.656399999999996</v>
      </c>
      <c r="I2679" s="2">
        <f>'Moving Avg'!H2679</f>
        <v>9.548752500000008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11.74</v>
      </c>
      <c r="C2680" s="2">
        <f>RSI!I2680</f>
        <v>80.347586623604911</v>
      </c>
      <c r="D2680" s="2">
        <f>MACD!E2680</f>
        <v>-5.6416978197470158E-2</v>
      </c>
      <c r="E2680" s="2">
        <f>MACD!F2680</f>
        <v>2.8000860963263412E-2</v>
      </c>
      <c r="F2680" s="2">
        <f>'Moving Avg'!D2680</f>
        <v>11.651999999999999</v>
      </c>
      <c r="G2680" s="2">
        <f>'Moving Avg'!F2680</f>
        <v>11.345500000000001</v>
      </c>
      <c r="H2680" s="2">
        <f>'Moving Avg'!G2680</f>
        <v>10.703199999999997</v>
      </c>
      <c r="I2680" s="2">
        <f>'Moving Avg'!H2680</f>
        <v>9.572682500000008</v>
      </c>
      <c r="J2680" s="6" t="str">
        <f>OBV!F2680</f>
        <v>BULLISH</v>
      </c>
      <c r="K2680" s="6" t="str">
        <f>OBV!G2680</f>
        <v>NEUTRAL</v>
      </c>
      <c r="L2680" s="6" t="str">
        <f>OBV!H2680</f>
        <v>CONFIRMED BULLISH</v>
      </c>
    </row>
    <row r="2681" spans="1:12" ht="13.5" x14ac:dyDescent="0.25">
      <c r="A2681" s="3">
        <f>RSI!A2681</f>
        <v>45912</v>
      </c>
      <c r="B2681" s="2">
        <f>RSI!B2681</f>
        <v>11.74</v>
      </c>
      <c r="C2681" s="2">
        <f>RSI!I2681</f>
        <v>80.347586623604911</v>
      </c>
      <c r="D2681" s="2">
        <f>MACD!E2681</f>
        <v>-9.1306173097551735E-2</v>
      </c>
      <c r="E2681" s="2">
        <f>MACD!F2681</f>
        <v>4.139454151100383E-3</v>
      </c>
      <c r="F2681" s="2">
        <f>'Moving Avg'!D2681</f>
        <v>11.712</v>
      </c>
      <c r="G2681" s="2">
        <f>'Moving Avg'!F2681</f>
        <v>11.362500000000002</v>
      </c>
      <c r="H2681" s="2">
        <f>'Moving Avg'!G2681</f>
        <v>10.748799999999999</v>
      </c>
      <c r="I2681" s="2">
        <f>'Moving Avg'!H2681</f>
        <v>9.596473500000009</v>
      </c>
      <c r="J2681" s="6" t="str">
        <f>OBV!F2681</f>
        <v>BULLISH</v>
      </c>
      <c r="K2681" s="6" t="str">
        <f>OBV!G2681</f>
        <v>NEUTRAL</v>
      </c>
      <c r="L2681" s="6" t="str">
        <f>OBV!H2681</f>
        <v>CONFIRMED BULLISH</v>
      </c>
    </row>
    <row r="2682" spans="1:12" ht="13.5" x14ac:dyDescent="0.25">
      <c r="A2682" s="3">
        <f>RSI!A2682</f>
        <v>45915</v>
      </c>
      <c r="B2682" s="2">
        <f>RSI!B2682</f>
        <v>11.8</v>
      </c>
      <c r="C2682" s="2">
        <f>RSI!I2682</f>
        <v>81.746255317580733</v>
      </c>
      <c r="D2682" s="2">
        <f>MACD!E2682</f>
        <v>-0.11896800758510651</v>
      </c>
      <c r="E2682" s="2">
        <f>MACD!F2682</f>
        <v>-2.0482038196140993E-2</v>
      </c>
      <c r="F2682" s="2">
        <f>'Moving Avg'!D2682</f>
        <v>11.742000000000001</v>
      </c>
      <c r="G2682" s="2">
        <f>'Moving Avg'!F2682</f>
        <v>11.383500000000002</v>
      </c>
      <c r="H2682" s="2">
        <f>'Moving Avg'!G2682</f>
        <v>10.796799999999996</v>
      </c>
      <c r="I2682" s="2">
        <f>'Moving Avg'!H2682</f>
        <v>9.6203325000000071</v>
      </c>
      <c r="J2682" s="6" t="str">
        <f>OBV!F2682</f>
        <v>BULLISH</v>
      </c>
      <c r="K2682" s="6" t="str">
        <f>OBV!G2682</f>
        <v>NEUTRAL</v>
      </c>
      <c r="L2682" s="6" t="str">
        <f>OBV!H2682</f>
        <v>CONFIRMED BULLISH</v>
      </c>
    </row>
    <row r="2683" spans="1:12" ht="13.5" x14ac:dyDescent="0.25">
      <c r="A2683" s="3">
        <f>RSI!A2683</f>
        <v>45916</v>
      </c>
      <c r="B2683" s="2">
        <f>RSI!B2683</f>
        <v>11.88</v>
      </c>
      <c r="C2683" s="2">
        <f>RSI!I2683</f>
        <v>83.438708221198738</v>
      </c>
      <c r="D2683" s="2">
        <f>MACD!E2683</f>
        <v>-0.15290285788065461</v>
      </c>
      <c r="E2683" s="2">
        <f>MACD!F2683</f>
        <v>-4.6966202133043713E-2</v>
      </c>
      <c r="F2683" s="2">
        <f>'Moving Avg'!D2683</f>
        <v>11.772000000000002</v>
      </c>
      <c r="G2683" s="2">
        <f>'Moving Avg'!F2683</f>
        <v>11.415000000000001</v>
      </c>
      <c r="H2683" s="2">
        <f>'Moving Avg'!G2683</f>
        <v>10.844799999999996</v>
      </c>
      <c r="I2683" s="2">
        <f>'Moving Avg'!H2683</f>
        <v>9.6437110000000086</v>
      </c>
      <c r="J2683" s="6" t="str">
        <f>OBV!F2683</f>
        <v>BULLISH</v>
      </c>
      <c r="K2683" s="6" t="str">
        <f>OBV!G2683</f>
        <v>NEUTRAL</v>
      </c>
      <c r="L2683" s="6" t="str">
        <f>OBV!H2683</f>
        <v>CONFIRMED BULLISH</v>
      </c>
    </row>
    <row r="2684" spans="1:12" ht="13.5" x14ac:dyDescent="0.25">
      <c r="A2684" s="3">
        <f>RSI!A2684</f>
        <v>45917</v>
      </c>
      <c r="B2684" s="2">
        <f>RSI!B2684</f>
        <v>11.9</v>
      </c>
      <c r="C2684" s="2">
        <f>RSI!I2684</f>
        <v>83.842052141371241</v>
      </c>
      <c r="D2684" s="2">
        <f>MACD!E2684</f>
        <v>-0.18640847725317045</v>
      </c>
      <c r="E2684" s="2">
        <f>MACD!F2684</f>
        <v>-7.4854657157069071E-2</v>
      </c>
      <c r="F2684" s="2">
        <f>'Moving Avg'!D2684</f>
        <v>11.812000000000001</v>
      </c>
      <c r="G2684" s="2">
        <f>'Moving Avg'!F2684</f>
        <v>11.448000000000002</v>
      </c>
      <c r="H2684" s="2">
        <f>'Moving Avg'!G2684</f>
        <v>10.892999999999997</v>
      </c>
      <c r="I2684" s="2">
        <f>'Moving Avg'!H2684</f>
        <v>9.6657060000000072</v>
      </c>
      <c r="J2684" s="6" t="str">
        <f>OBV!F2684</f>
        <v>BULLISH</v>
      </c>
      <c r="K2684" s="6" t="str">
        <f>OBV!G2684</f>
        <v>NEUTRAL</v>
      </c>
      <c r="L2684" s="6" t="str">
        <f>OBV!H2684</f>
        <v>CONFIRMED BULLISH</v>
      </c>
    </row>
    <row r="2685" spans="1:12" ht="13.5" x14ac:dyDescent="0.25">
      <c r="A2685" s="3">
        <f>RSI!A2685</f>
        <v>45918</v>
      </c>
      <c r="B2685" s="2">
        <f>RSI!B2685</f>
        <v>11.93</v>
      </c>
      <c r="C2685" s="2">
        <f>RSI!I2685</f>
        <v>84.453676738419432</v>
      </c>
      <c r="D2685" s="2">
        <f>MACD!E2685</f>
        <v>-0.2124723274481255</v>
      </c>
      <c r="E2685" s="2">
        <f>MACD!F2685</f>
        <v>-0.10237819121528036</v>
      </c>
      <c r="F2685" s="2">
        <f>'Moving Avg'!D2685</f>
        <v>11.85</v>
      </c>
      <c r="G2685" s="2">
        <f>'Moving Avg'!F2685</f>
        <v>11.484500000000001</v>
      </c>
      <c r="H2685" s="2">
        <f>'Moving Avg'!G2685</f>
        <v>10.940199999999997</v>
      </c>
      <c r="I2685" s="2">
        <f>'Moving Avg'!H2685</f>
        <v>9.6878510000000091</v>
      </c>
      <c r="J2685" s="6" t="str">
        <f>OBV!F2685</f>
        <v>BULLISH</v>
      </c>
      <c r="K2685" s="6" t="str">
        <f>OBV!G2685</f>
        <v>STRONG</v>
      </c>
      <c r="L2685" s="6" t="str">
        <f>OBV!H2685</f>
        <v>CONFIRMED BULLISH</v>
      </c>
    </row>
    <row r="2686" spans="1:12" ht="13.5" x14ac:dyDescent="0.35">
      <c r="A2686" s="3">
        <f>RSI!A2686</f>
        <v>45919</v>
      </c>
      <c r="B2686" s="4">
        <f>RSI!B2686</f>
        <v>11.98</v>
      </c>
      <c r="C2686" s="2">
        <f>RSI!I2686</f>
        <v>85.442713859220461</v>
      </c>
      <c r="D2686" s="2">
        <f>MACD!E2686</f>
        <v>-0.21981611517980681</v>
      </c>
      <c r="E2686" s="2">
        <f>MACD!F2686</f>
        <v>-0.12586577600818566</v>
      </c>
      <c r="F2686" s="2">
        <f>'Moving Avg'!D2686</f>
        <v>11.898</v>
      </c>
      <c r="G2686" s="2">
        <f>'Moving Avg'!F2686</f>
        <v>11.523500000000002</v>
      </c>
      <c r="H2686" s="2">
        <f>'Moving Avg'!G2686</f>
        <v>10.985799999999999</v>
      </c>
      <c r="I2686" s="2">
        <f>'Moving Avg'!H2686</f>
        <v>9.7109410000000089</v>
      </c>
      <c r="J2686" s="6" t="str">
        <f>OBV!F2686</f>
        <v>BULLISH</v>
      </c>
      <c r="K2686" s="6" t="str">
        <f>OBV!G2686</f>
        <v>STRONG</v>
      </c>
      <c r="L2686" s="6" t="str">
        <f>OBV!H2686</f>
        <v>CONFIRMED BULLISH</v>
      </c>
    </row>
    <row r="2687" spans="1:12" ht="13.5" x14ac:dyDescent="0.35">
      <c r="A2687" s="3">
        <f>RSI!A2687</f>
        <v>45922</v>
      </c>
      <c r="B2687" s="4">
        <f>RSI!B2687</f>
        <v>11.95</v>
      </c>
      <c r="C2687" s="2">
        <f>RSI!I2687</f>
        <v>82.069061719916732</v>
      </c>
      <c r="D2687" s="2">
        <f>MACD!E2687</f>
        <v>-0.1946886996968793</v>
      </c>
      <c r="E2687" s="2">
        <f>MACD!F2687</f>
        <v>-0.13963036074592439</v>
      </c>
      <c r="F2687" s="2">
        <f>'Moving Avg'!D2687</f>
        <v>11.928000000000001</v>
      </c>
      <c r="G2687" s="2">
        <f>'Moving Avg'!F2687</f>
        <v>11.563500000000001</v>
      </c>
      <c r="H2687" s="2">
        <f>'Moving Avg'!G2687</f>
        <v>11.026399999999999</v>
      </c>
      <c r="I2687" s="2">
        <f>'Moving Avg'!H2687</f>
        <v>9.734854500000008</v>
      </c>
      <c r="J2687" s="6" t="str">
        <f>OBV!F2687</f>
        <v>BULLISH</v>
      </c>
      <c r="K2687" s="6" t="str">
        <f>OBV!G2687</f>
        <v>STRONG</v>
      </c>
      <c r="L2687" s="6" t="str">
        <f>OBV!H2687</f>
        <v>CONFIRMED BULLISH</v>
      </c>
    </row>
    <row r="2688" spans="1:12" ht="13.5" x14ac:dyDescent="0.35">
      <c r="A2688" s="3">
        <f>RSI!A2688</f>
        <v>45923</v>
      </c>
      <c r="B2688" s="4">
        <f>RSI!B2688</f>
        <v>11.8</v>
      </c>
      <c r="C2688" s="2">
        <f>RSI!I2688</f>
        <v>67.679786108293712</v>
      </c>
      <c r="D2688" s="2">
        <f>MACD!E2688</f>
        <v>-0.15278330352425229</v>
      </c>
      <c r="E2688" s="2">
        <f>MACD!F2688</f>
        <v>-0.14226094930158997</v>
      </c>
      <c r="F2688" s="2">
        <f>'Moving Avg'!D2688</f>
        <v>11.912000000000001</v>
      </c>
      <c r="G2688" s="2">
        <f>'Moving Avg'!F2688</f>
        <v>11.595000000000001</v>
      </c>
      <c r="H2688" s="2">
        <f>'Moving Avg'!G2688</f>
        <v>11.064399999999999</v>
      </c>
      <c r="I2688" s="2">
        <f>'Moving Avg'!H2688</f>
        <v>9.7567200000000085</v>
      </c>
      <c r="J2688" s="6" t="str">
        <f>OBV!F2688</f>
        <v>BULLISH</v>
      </c>
      <c r="K2688" s="6" t="str">
        <f>OBV!G2688</f>
        <v>NEUTRAL</v>
      </c>
      <c r="L2688" s="6" t="str">
        <f>OBV!H2688</f>
        <v>BULLISH DIVERGENCE</v>
      </c>
    </row>
    <row r="2689" spans="1:12" ht="13.5" x14ac:dyDescent="0.35">
      <c r="A2689" s="3">
        <f>RSI!A2689</f>
        <v>45924</v>
      </c>
      <c r="B2689" s="4">
        <f>RSI!B2689</f>
        <v>11.78</v>
      </c>
      <c r="C2689" s="2">
        <f>RSI!I2689</f>
        <v>66.017738252757766</v>
      </c>
      <c r="D2689" s="2">
        <f>MACD!E2689</f>
        <v>-0.12214194408958079</v>
      </c>
      <c r="E2689" s="2">
        <f>MACD!F2689</f>
        <v>-0.13823714825918815</v>
      </c>
      <c r="F2689" s="2">
        <f>'Moving Avg'!D2689</f>
        <v>11.888</v>
      </c>
      <c r="G2689" s="2">
        <f>'Moving Avg'!F2689</f>
        <v>11.624000000000001</v>
      </c>
      <c r="H2689" s="2">
        <f>'Moving Avg'!G2689</f>
        <v>11.111999999999998</v>
      </c>
      <c r="I2689" s="2">
        <f>'Moving Avg'!H2689</f>
        <v>9.7785320000000091</v>
      </c>
      <c r="J2689" s="6" t="str">
        <f>OBV!F2689</f>
        <v>BULLISH</v>
      </c>
      <c r="K2689" s="6" t="str">
        <f>OBV!G2689</f>
        <v>NEUTRAL</v>
      </c>
      <c r="L2689" s="6" t="str">
        <f>OBV!H2689</f>
        <v>BULLISH DIVERGENCE</v>
      </c>
    </row>
    <row r="2690" spans="1:12" ht="13.5" x14ac:dyDescent="0.35">
      <c r="A2690" s="3">
        <f>RSI!A2690</f>
        <v>45925</v>
      </c>
      <c r="B2690" s="4">
        <f>RSI!B2690</f>
        <v>11.77</v>
      </c>
      <c r="C2690" s="2">
        <f>RSI!I2690</f>
        <v>65.156160024889203</v>
      </c>
      <c r="D2690" s="2">
        <f>MACD!E2690</f>
        <v>-9.0760344030057283E-2</v>
      </c>
      <c r="E2690" s="2">
        <f>MACD!F2690</f>
        <v>-0.12874178741336198</v>
      </c>
      <c r="F2690" s="2">
        <f>'Moving Avg'!D2690</f>
        <v>11.856</v>
      </c>
      <c r="G2690" s="2">
        <f>'Moving Avg'!F2690</f>
        <v>11.6525</v>
      </c>
      <c r="H2690" s="2">
        <f>'Moving Avg'!G2690</f>
        <v>11.157199999999998</v>
      </c>
      <c r="I2690" s="2">
        <f>'Moving Avg'!H2690</f>
        <v>9.800386500000009</v>
      </c>
      <c r="J2690" s="6" t="str">
        <f>OBV!F2690</f>
        <v>BEARISH</v>
      </c>
      <c r="K2690" s="6" t="str">
        <f>OBV!G2690</f>
        <v>NEUTRAL</v>
      </c>
      <c r="L2690" s="6" t="str">
        <f>OBV!H2690</f>
        <v>CONFIRMED BEARISH</v>
      </c>
    </row>
    <row r="2691" spans="1:12" ht="13.5" x14ac:dyDescent="0.35">
      <c r="A2691" s="3">
        <f>RSI!A2691</f>
        <v>45926</v>
      </c>
      <c r="B2691" s="4">
        <f>RSI!B2691</f>
        <v>11.51</v>
      </c>
      <c r="C2691" s="2">
        <f>RSI!I2691</f>
        <v>47.718773974617157</v>
      </c>
      <c r="D2691" s="2">
        <f>MACD!E2691</f>
        <v>-4.6221935504448197E-2</v>
      </c>
      <c r="E2691" s="2">
        <f>MACD!F2691</f>
        <v>-0.11223781703157923</v>
      </c>
      <c r="F2691" s="2">
        <f>'Moving Avg'!D2691</f>
        <v>11.761999999999999</v>
      </c>
      <c r="G2691" s="2">
        <f>'Moving Avg'!F2691</f>
        <v>11.668000000000001</v>
      </c>
      <c r="H2691" s="2">
        <f>'Moving Avg'!G2691</f>
        <v>11.193599999999996</v>
      </c>
      <c r="I2691" s="2">
        <f>'Moving Avg'!H2691</f>
        <v>9.820895000000009</v>
      </c>
      <c r="J2691" s="6" t="str">
        <f>OBV!F2691</f>
        <v>BEARISH</v>
      </c>
      <c r="K2691" s="6" t="str">
        <f>OBV!G2691</f>
        <v>NEUTRAL</v>
      </c>
      <c r="L2691" s="6" t="str">
        <f>OBV!H2691</f>
        <v>CONFIRMED BEARISH</v>
      </c>
    </row>
    <row r="2692" spans="1:12" ht="13.5" x14ac:dyDescent="0.35">
      <c r="A2692" s="3">
        <f>RSI!A2692</f>
        <v>45929</v>
      </c>
      <c r="B2692" s="4">
        <f>RSI!B2692</f>
        <v>11.76</v>
      </c>
      <c r="C2692" s="2">
        <f>RSI!I2692</f>
        <v>59.063376085836339</v>
      </c>
      <c r="D2692" s="2">
        <f>MACD!E2692</f>
        <v>-1.7467091952992675E-2</v>
      </c>
      <c r="E2692" s="2">
        <f>MACD!F2692</f>
        <v>-9.3283672015861921E-2</v>
      </c>
      <c r="F2692" s="2">
        <f>'Moving Avg'!D2692</f>
        <v>11.723999999999998</v>
      </c>
      <c r="G2692" s="2">
        <f>'Moving Avg'!F2692</f>
        <v>11.692999999999998</v>
      </c>
      <c r="H2692" s="2">
        <f>'Moving Avg'!G2692</f>
        <v>11.233399999999996</v>
      </c>
      <c r="I2692" s="2">
        <f>'Moving Avg'!H2692</f>
        <v>9.8428390000000086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</row>
    <row r="2693" spans="1:12" ht="13.5" x14ac:dyDescent="0.35">
      <c r="A2693" s="3">
        <f>RSI!A2693</f>
        <v>45930</v>
      </c>
      <c r="B2693" s="4">
        <f>RSI!B2693</f>
        <v>11.63</v>
      </c>
      <c r="C2693" s="2">
        <f>RSI!I2693</f>
        <v>52.663898305726526</v>
      </c>
      <c r="D2693" s="2">
        <f>MACD!E2693</f>
        <v>2.7653849199321456E-2</v>
      </c>
      <c r="E2693" s="2">
        <f>MACD!F2693</f>
        <v>-6.9096167772825248E-2</v>
      </c>
      <c r="F2693" s="2">
        <f>'Moving Avg'!D2693</f>
        <v>11.69</v>
      </c>
      <c r="G2693" s="2">
        <f>'Moving Avg'!F2693</f>
        <v>11.712</v>
      </c>
      <c r="H2693" s="2">
        <f>'Moving Avg'!G2693</f>
        <v>11.2706</v>
      </c>
      <c r="I2693" s="2">
        <f>'Moving Avg'!H2693</f>
        <v>9.8642255000000088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</row>
    <row r="2694" spans="1:12" ht="13.5" x14ac:dyDescent="0.35">
      <c r="A2694" s="3">
        <f>RSI!A2694</f>
        <v>45931</v>
      </c>
      <c r="B2694" s="4">
        <f>RSI!B2694</f>
        <v>11.65</v>
      </c>
      <c r="C2694" s="2">
        <f>RSI!I2694</f>
        <v>53.498661039331864</v>
      </c>
      <c r="D2694" s="2">
        <f>MACD!E2694</f>
        <v>6.7134314783620752E-2</v>
      </c>
      <c r="E2694" s="2">
        <f>MACD!F2694</f>
        <v>-4.1850071261536052E-2</v>
      </c>
      <c r="F2694" s="2">
        <f>'Moving Avg'!D2694</f>
        <v>11.664</v>
      </c>
      <c r="G2694" s="2">
        <f>'Moving Avg'!F2694</f>
        <v>11.731999999999999</v>
      </c>
      <c r="H2694" s="2">
        <f>'Moving Avg'!G2694</f>
        <v>11.308599999999998</v>
      </c>
      <c r="I2694" s="2">
        <f>'Moving Avg'!H2694</f>
        <v>9.8858510000000095</v>
      </c>
      <c r="J2694" s="6" t="str">
        <f>OBV!F2694</f>
        <v>BEARISH</v>
      </c>
      <c r="K2694" s="6" t="str">
        <f>OBV!G2694</f>
        <v>WEAK</v>
      </c>
      <c r="L2694" s="6" t="str">
        <f>OBV!H2694</f>
        <v>CONFIRMED BEARISH</v>
      </c>
    </row>
    <row r="2695" spans="1:12" ht="13.5" x14ac:dyDescent="0.35">
      <c r="A2695" s="3">
        <f>RSI!A2695</f>
        <v>45932</v>
      </c>
      <c r="B2695" s="4">
        <f>RSI!B2695</f>
        <v>11.5</v>
      </c>
      <c r="C2695" s="2">
        <f>RSI!I2695</f>
        <v>46.82862855428553</v>
      </c>
      <c r="D2695" s="2">
        <f>MACD!E2695</f>
        <v>0.11587673864842962</v>
      </c>
      <c r="E2695" s="2">
        <f>MACD!F2695</f>
        <v>-1.0304709279542915E-2</v>
      </c>
      <c r="F2695" s="2">
        <f>'Moving Avg'!D2695</f>
        <v>11.61</v>
      </c>
      <c r="G2695" s="2">
        <f>'Moving Avg'!F2695</f>
        <v>11.741999999999999</v>
      </c>
      <c r="H2695" s="2">
        <f>'Moving Avg'!G2695</f>
        <v>11.343599999999999</v>
      </c>
      <c r="I2695" s="2">
        <f>'Moving Avg'!H2695</f>
        <v>9.9063095000000114</v>
      </c>
      <c r="J2695" s="6" t="str">
        <f>OBV!F2695</f>
        <v>BEARISH</v>
      </c>
      <c r="K2695" s="6" t="str">
        <f>OBV!G2695</f>
        <v>WEAK</v>
      </c>
      <c r="L2695" s="6" t="str">
        <f>OBV!H2695</f>
        <v>CONFIRMED BEARISH</v>
      </c>
    </row>
    <row r="2696" spans="1:12" ht="13.5" x14ac:dyDescent="0.35">
      <c r="A2696" s="3">
        <f>RSI!A2696</f>
        <v>45933</v>
      </c>
      <c r="B2696" s="4">
        <f>RSI!B2696</f>
        <v>11.5</v>
      </c>
      <c r="C2696" s="2">
        <f>RSI!I2696</f>
        <v>46.82862855428553</v>
      </c>
      <c r="D2696" s="2">
        <f>MACD!E2696</f>
        <v>0.16533730733284102</v>
      </c>
      <c r="E2696" s="2">
        <f>MACD!F2696</f>
        <v>2.4823694042933872E-2</v>
      </c>
      <c r="F2696" s="2">
        <f>'Moving Avg'!D2696</f>
        <v>11.608000000000001</v>
      </c>
      <c r="G2696" s="2">
        <f>'Moving Avg'!F2696</f>
        <v>11.745000000000001</v>
      </c>
      <c r="H2696" s="2">
        <f>'Moving Avg'!G2696</f>
        <v>11.370999999999999</v>
      </c>
      <c r="I2696" s="2">
        <f>'Moving Avg'!H2696</f>
        <v>9.9267680000000116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</row>
    <row r="2697" spans="1:12" ht="13.5" x14ac:dyDescent="0.35">
      <c r="A2697" s="3">
        <f>RSI!A2697</f>
        <v>45936</v>
      </c>
      <c r="B2697" s="4">
        <f>RSI!B2697</f>
        <v>11.17</v>
      </c>
      <c r="C2697" s="2">
        <f>RSI!I2697</f>
        <v>35.527106796654749</v>
      </c>
      <c r="D2697" s="2">
        <f>MACD!E2697</f>
        <v>0.22750342459461415</v>
      </c>
      <c r="E2697" s="2">
        <f>MACD!F2697</f>
        <v>6.5359640153269935E-2</v>
      </c>
      <c r="F2697" s="2">
        <f>'Moving Avg'!D2697</f>
        <v>11.49</v>
      </c>
      <c r="G2697" s="2">
        <f>'Moving Avg'!F2697</f>
        <v>11.721</v>
      </c>
      <c r="H2697" s="2">
        <f>'Moving Avg'!G2697</f>
        <v>11.391599999999999</v>
      </c>
      <c r="I2697" s="2">
        <f>'Moving Avg'!H2697</f>
        <v>9.9452055000000108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</row>
    <row r="2698" spans="1:12" ht="13.5" x14ac:dyDescent="0.35">
      <c r="A2698" s="3">
        <f>RSI!A2698</f>
        <v>45937</v>
      </c>
      <c r="B2698" s="4">
        <f>RSI!B2698</f>
        <v>11.59</v>
      </c>
      <c r="C2698" s="2">
        <f>RSI!I2698</f>
        <v>51.552727300131714</v>
      </c>
      <c r="D2698" s="2">
        <f>MACD!E2698</f>
        <v>0.2283172951034711</v>
      </c>
      <c r="E2698" s="2">
        <f>MACD!F2698</f>
        <v>9.7951171143310173E-2</v>
      </c>
      <c r="F2698" s="2">
        <f>'Moving Avg'!D2698</f>
        <v>11.481999999999999</v>
      </c>
      <c r="G2698" s="2">
        <f>'Moving Avg'!F2698</f>
        <v>11.713999999999999</v>
      </c>
      <c r="H2698" s="2">
        <f>'Moving Avg'!G2698</f>
        <v>11.419599999999997</v>
      </c>
      <c r="I2698" s="2">
        <f>'Moving Avg'!H2698</f>
        <v>9.9660675000000101</v>
      </c>
      <c r="J2698" s="6" t="str">
        <f>OBV!F2698</f>
        <v>BEARISH</v>
      </c>
      <c r="K2698" s="6" t="str">
        <f>OBV!G2698</f>
        <v>WEAK</v>
      </c>
      <c r="L2698" s="6" t="str">
        <f>OBV!H2698</f>
        <v>CONFIRMED BEARISH</v>
      </c>
    </row>
    <row r="2699" spans="1:12" ht="13.5" x14ac:dyDescent="0.35">
      <c r="A2699" s="3">
        <f>RSI!A2699</f>
        <v>45938</v>
      </c>
      <c r="B2699" s="4">
        <f>RSI!B2699</f>
        <v>11.6</v>
      </c>
      <c r="C2699" s="2">
        <f>RSI!I2699</f>
        <v>51.859547013710547</v>
      </c>
      <c r="D2699" s="2">
        <f>MACD!E2699</f>
        <v>0.22492853501663923</v>
      </c>
      <c r="E2699" s="2">
        <f>MACD!F2699</f>
        <v>0.12334664391797599</v>
      </c>
      <c r="F2699" s="2">
        <f>'Moving Avg'!D2699</f>
        <v>11.472000000000001</v>
      </c>
      <c r="G2699" s="2">
        <f>'Moving Avg'!F2699</f>
        <v>11.709</v>
      </c>
      <c r="H2699" s="2">
        <f>'Moving Avg'!G2699</f>
        <v>11.443599999999998</v>
      </c>
      <c r="I2699" s="2">
        <f>'Moving Avg'!H2699</f>
        <v>9.9870260000000108</v>
      </c>
      <c r="J2699" s="6" t="str">
        <f>OBV!F2699</f>
        <v>BEARISH</v>
      </c>
      <c r="K2699" s="6" t="str">
        <f>OBV!G2699</f>
        <v>NEUTRAL</v>
      </c>
      <c r="L2699" s="6" t="str">
        <f>OBV!H2699</f>
        <v>CONFIRMED BEARISH</v>
      </c>
    </row>
    <row r="2700" spans="1:12" ht="13.5" x14ac:dyDescent="0.35">
      <c r="A2700" s="3">
        <f>RSI!A2700</f>
        <v>45939</v>
      </c>
      <c r="B2700" s="4">
        <f>RSI!B2700</f>
        <v>11.6</v>
      </c>
      <c r="C2700" s="2">
        <f>RSI!I2700</f>
        <v>51.859547013710547</v>
      </c>
      <c r="D2700" s="2">
        <f>MACD!E2700</f>
        <v>0.22022305591707791</v>
      </c>
      <c r="E2700" s="2">
        <f>MACD!F2700</f>
        <v>0.1427219263177964</v>
      </c>
      <c r="F2700" s="2">
        <f>'Moving Avg'!D2700</f>
        <v>11.492000000000001</v>
      </c>
      <c r="G2700" s="2">
        <f>'Moving Avg'!F2700</f>
        <v>11.701999999999998</v>
      </c>
      <c r="H2700" s="2">
        <f>'Moving Avg'!G2700</f>
        <v>11.463799999999997</v>
      </c>
      <c r="I2700" s="2">
        <f>'Moving Avg'!H2700</f>
        <v>10.00840150000001</v>
      </c>
      <c r="J2700" s="6" t="str">
        <f>OBV!F2700</f>
        <v>BEARISH</v>
      </c>
      <c r="K2700" s="6" t="str">
        <f>OBV!G2700</f>
        <v>NEUTRAL</v>
      </c>
      <c r="L2700" s="6" t="str">
        <f>OBV!H2700</f>
        <v>BEARISH DIVERGENCE</v>
      </c>
    </row>
    <row r="2701" spans="1:12" ht="13.5" x14ac:dyDescent="0.35">
      <c r="A2701" s="3">
        <f>RSI!A2701</f>
        <v>45940</v>
      </c>
      <c r="B2701" s="4">
        <f>RSI!B2701</f>
        <v>11.6</v>
      </c>
      <c r="C2701" s="2">
        <f>RSI!I2701</f>
        <v>51.859547013710561</v>
      </c>
      <c r="D2701" s="2">
        <f>MACD!E2701</f>
        <v>0.17596408447534806</v>
      </c>
      <c r="E2701" s="2">
        <f>MACD!F2701</f>
        <v>0.14937035794930673</v>
      </c>
      <c r="F2701" s="2">
        <f>'Moving Avg'!D2701</f>
        <v>11.512</v>
      </c>
      <c r="G2701" s="2">
        <f>'Moving Avg'!F2701</f>
        <v>11.694999999999999</v>
      </c>
      <c r="H2701" s="2">
        <f>'Moving Avg'!G2701</f>
        <v>11.482799999999999</v>
      </c>
      <c r="I2701" s="2">
        <f>'Moving Avg'!H2701</f>
        <v>10.02940600000001</v>
      </c>
      <c r="J2701" s="6" t="str">
        <f>OBV!F2701</f>
        <v>BEARISH</v>
      </c>
      <c r="K2701" s="6" t="str">
        <f>OBV!G2701</f>
        <v>WEAK</v>
      </c>
      <c r="L2701" s="6" t="str">
        <f>OBV!H2701</f>
        <v>BEARISH DIVERGENCE</v>
      </c>
    </row>
    <row r="2702" spans="1:12" ht="13.5" x14ac:dyDescent="0.35">
      <c r="A2702" s="3">
        <f>RSI!A2702</f>
        <v>45943</v>
      </c>
      <c r="B2702" s="4">
        <f>RSI!B2702</f>
        <v>11.6</v>
      </c>
      <c r="C2702" s="2">
        <f>RSI!I2702</f>
        <v>51.859547013710568</v>
      </c>
      <c r="D2702" s="2">
        <f>MACD!E2702</f>
        <v>0.17671886087313382</v>
      </c>
      <c r="E2702" s="2">
        <f>MACD!F2702</f>
        <v>0.15484005853407215</v>
      </c>
      <c r="F2702" s="2">
        <f>'Moving Avg'!D2702</f>
        <v>11.598000000000001</v>
      </c>
      <c r="G2702" s="2">
        <f>'Moving Avg'!F2702</f>
        <v>11.684999999999999</v>
      </c>
      <c r="H2702" s="2">
        <f>'Moving Avg'!G2702</f>
        <v>11.496599999999999</v>
      </c>
      <c r="I2702" s="2">
        <f>'Moving Avg'!H2702</f>
        <v>10.050410500000009</v>
      </c>
      <c r="J2702" s="6" t="str">
        <f>OBV!F2702</f>
        <v>BEARISH</v>
      </c>
      <c r="K2702" s="6" t="str">
        <f>OBV!G2702</f>
        <v>NEUTRAL</v>
      </c>
      <c r="L2702" s="6" t="str">
        <f>OBV!H2702</f>
        <v>BEARISH DIVERGENCE</v>
      </c>
    </row>
    <row r="2703" spans="1:12" ht="13.5" x14ac:dyDescent="0.35">
      <c r="A2703" s="3">
        <f>RSI!A2703</f>
        <v>45944</v>
      </c>
      <c r="B2703" s="4">
        <f>RSI!B2703</f>
        <v>11.6</v>
      </c>
      <c r="C2703" s="2">
        <f>RSI!I2703</f>
        <v>51.859547013710561</v>
      </c>
      <c r="D2703" s="2">
        <f>MACD!E2703</f>
        <v>0.1571196815736986</v>
      </c>
      <c r="E2703" s="2">
        <f>MACD!F2703</f>
        <v>0.15529598314199744</v>
      </c>
      <c r="F2703" s="2">
        <f>'Moving Avg'!D2703</f>
        <v>11.6</v>
      </c>
      <c r="G2703" s="2">
        <f>'Moving Avg'!F2703</f>
        <v>11.670999999999998</v>
      </c>
      <c r="H2703" s="2">
        <f>'Moving Avg'!G2703</f>
        <v>11.5098</v>
      </c>
      <c r="I2703" s="2">
        <f>'Moving Avg'!H2703</f>
        <v>10.071415000000009</v>
      </c>
      <c r="J2703" s="6" t="str">
        <f>OBV!F2703</f>
        <v>BEARISH</v>
      </c>
      <c r="K2703" s="6" t="str">
        <f>OBV!G2703</f>
        <v>WEAK</v>
      </c>
      <c r="L2703" s="6" t="str">
        <f>OBV!H2703</f>
        <v>BEARISH DIVERGENCE</v>
      </c>
    </row>
    <row r="2704" spans="1:12" ht="13.5" x14ac:dyDescent="0.35">
      <c r="A2704" s="3">
        <f>RSI!A2704</f>
        <v>45946</v>
      </c>
      <c r="B2704" s="4">
        <f>RSI!B2704</f>
        <v>11.25</v>
      </c>
      <c r="C2704" s="2">
        <f>RSI!I2704</f>
        <v>39.255590366773198</v>
      </c>
      <c r="D2704" s="2">
        <f>MACD!E2704</f>
        <v>0.16931839087957101</v>
      </c>
      <c r="E2704" s="2">
        <f>MACD!F2704</f>
        <v>0.15810046468951217</v>
      </c>
      <c r="F2704" s="2">
        <f>'Moving Avg'!D2704</f>
        <v>11.53</v>
      </c>
      <c r="G2704" s="2">
        <f>'Moving Avg'!F2704</f>
        <v>11.638499999999997</v>
      </c>
      <c r="H2704" s="2">
        <f>'Moving Avg'!G2704</f>
        <v>11.508999999999999</v>
      </c>
      <c r="I2704" s="2">
        <f>'Moving Avg'!H2704</f>
        <v>10.09034500000001</v>
      </c>
      <c r="J2704" s="6" t="str">
        <f>OBV!F2704</f>
        <v>BEARISH</v>
      </c>
      <c r="K2704" s="6" t="str">
        <f>OBV!G2704</f>
        <v>NEUTRAL</v>
      </c>
      <c r="L2704" s="6" t="str">
        <f>OBV!H2704</f>
        <v>CONFIRMED BEARISH</v>
      </c>
    </row>
    <row r="2705" spans="1:12" ht="13.5" x14ac:dyDescent="0.35">
      <c r="A2705" s="3">
        <f>RSI!A2705</f>
        <v>45947</v>
      </c>
      <c r="B2705" s="4">
        <f>RSI!B2705</f>
        <v>11.3</v>
      </c>
      <c r="C2705" s="2">
        <f>RSI!I2705</f>
        <v>41.445008678285831</v>
      </c>
      <c r="D2705" s="2">
        <f>MACD!E2705</f>
        <v>0.15472400767614225</v>
      </c>
      <c r="E2705" s="2">
        <f>MACD!F2705</f>
        <v>0.15742517328683819</v>
      </c>
      <c r="F2705" s="2">
        <f>'Moving Avg'!D2705</f>
        <v>11.469999999999999</v>
      </c>
      <c r="G2705" s="2">
        <f>'Moving Avg'!F2705</f>
        <v>11.606999999999999</v>
      </c>
      <c r="H2705" s="2">
        <f>'Moving Avg'!G2705</f>
        <v>11.507799999999998</v>
      </c>
      <c r="I2705" s="2">
        <f>'Moving Avg'!H2705</f>
        <v>10.10984950000001</v>
      </c>
      <c r="J2705" s="6" t="str">
        <f>OBV!F2705</f>
        <v>BEARISH</v>
      </c>
      <c r="K2705" s="6" t="str">
        <f>OBV!G2705</f>
        <v>NEUTRAL</v>
      </c>
      <c r="L2705" s="6" t="str">
        <f>OBV!H2705</f>
        <v>CONFIRMED BEARISH</v>
      </c>
    </row>
    <row r="2706" spans="1:12" ht="13.5" x14ac:dyDescent="0.35">
      <c r="A2706" s="3">
        <f>RSI!A2706</f>
        <v>45950</v>
      </c>
      <c r="B2706" s="4">
        <f>RSI!B2706</f>
        <v>11.45</v>
      </c>
      <c r="C2706" s="2">
        <f>RSI!I2706</f>
        <v>47.552377838836385</v>
      </c>
      <c r="D2706" s="2">
        <f>MACD!E2706</f>
        <v>0.13269451647486896</v>
      </c>
      <c r="E2706" s="2">
        <f>MACD!F2706</f>
        <v>0.15247904192444436</v>
      </c>
      <c r="F2706" s="2">
        <f>'Moving Avg'!D2706</f>
        <v>11.440000000000001</v>
      </c>
      <c r="G2706" s="2">
        <f>'Moving Avg'!F2706</f>
        <v>11.580499999999997</v>
      </c>
      <c r="H2706" s="2">
        <f>'Moving Avg'!G2706</f>
        <v>11.508799999999999</v>
      </c>
      <c r="I2706" s="2">
        <f>'Moving Avg'!H2706</f>
        <v>10.130011500000009</v>
      </c>
      <c r="J2706" s="6" t="str">
        <f>OBV!F2706</f>
        <v>BULLISH</v>
      </c>
      <c r="K2706" s="6" t="e">
        <f>OBV!G2706</f>
        <v>#DIV/0!</v>
      </c>
      <c r="L2706" s="6" t="str">
        <f>OBV!H2706</f>
        <v>BULLISH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A2671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3.0181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3.0068999999999999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3.0181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2.9882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3.0078250000000004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50</v>
      </c>
      <c r="P5" s="8">
        <f t="shared" si="3"/>
        <v>33</v>
      </c>
      <c r="Q5" s="9">
        <f t="shared" si="4"/>
        <v>45.7</v>
      </c>
      <c r="R5" s="9">
        <f t="shared" si="5"/>
        <v>44.75</v>
      </c>
      <c r="S5" s="9">
        <f t="shared" si="6"/>
        <v>41.6</v>
      </c>
      <c r="T5" s="9">
        <f t="shared" si="7"/>
        <v>44.5</v>
      </c>
      <c r="U5" s="8">
        <f t="shared" si="8"/>
        <v>44.016666666666673</v>
      </c>
      <c r="V5" s="8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2.9882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3.0039000000000002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50</v>
      </c>
      <c r="P6" s="8">
        <f t="shared" si="3"/>
        <v>33</v>
      </c>
      <c r="Q6" s="9">
        <f t="shared" si="4"/>
        <v>45.7</v>
      </c>
      <c r="R6" s="9">
        <f t="shared" si="5"/>
        <v>44.75</v>
      </c>
      <c r="S6" s="9">
        <f t="shared" si="6"/>
        <v>41.6</v>
      </c>
      <c r="T6" s="9">
        <f t="shared" si="7"/>
        <v>44.5</v>
      </c>
      <c r="U6" s="8">
        <f t="shared" si="8"/>
        <v>44.016666666666673</v>
      </c>
      <c r="V6" s="8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2.9882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2.9979199999999997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50</v>
      </c>
      <c r="P7" s="8">
        <f t="shared" si="3"/>
        <v>0</v>
      </c>
      <c r="Q7" s="9">
        <f t="shared" si="4"/>
        <v>40.75</v>
      </c>
      <c r="R7" s="9">
        <f t="shared" si="5"/>
        <v>36.5</v>
      </c>
      <c r="S7" s="9">
        <f t="shared" si="6"/>
        <v>26.75</v>
      </c>
      <c r="T7" s="9">
        <f t="shared" si="7"/>
        <v>36.25</v>
      </c>
      <c r="U7" s="8">
        <f t="shared" si="8"/>
        <v>34.666666666666664</v>
      </c>
      <c r="V7" s="8">
        <f t="shared" si="9"/>
        <v>35.0625</v>
      </c>
    </row>
    <row r="8" spans="1:22" ht="13.5" x14ac:dyDescent="0.25">
      <c r="A8" s="3">
        <f>RSI!A8</f>
        <v>42016</v>
      </c>
      <c r="B8" s="2">
        <f>RSI!B8</f>
        <v>2.9845000000000002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2.9934399999999997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50</v>
      </c>
      <c r="P8" s="8">
        <f t="shared" si="3"/>
        <v>0</v>
      </c>
      <c r="Q8" s="9">
        <f t="shared" si="4"/>
        <v>40.75</v>
      </c>
      <c r="R8" s="9">
        <f t="shared" si="5"/>
        <v>36.5</v>
      </c>
      <c r="S8" s="9">
        <f t="shared" si="6"/>
        <v>26.75</v>
      </c>
      <c r="T8" s="9">
        <f t="shared" si="7"/>
        <v>36.25</v>
      </c>
      <c r="U8" s="8">
        <f t="shared" si="8"/>
        <v>34.666666666666664</v>
      </c>
      <c r="V8" s="8">
        <f t="shared" si="9"/>
        <v>35.0625</v>
      </c>
    </row>
    <row r="9" spans="1:22" ht="13.5" x14ac:dyDescent="0.25">
      <c r="A9" s="3">
        <f>RSI!A9</f>
        <v>42017</v>
      </c>
      <c r="B9" s="2">
        <f>RSI!B9</f>
        <v>2.9845000000000002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2.9867200000000005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50</v>
      </c>
      <c r="P9" s="8">
        <f t="shared" si="3"/>
        <v>0</v>
      </c>
      <c r="Q9" s="9">
        <f t="shared" si="4"/>
        <v>40.75</v>
      </c>
      <c r="R9" s="9">
        <f t="shared" si="5"/>
        <v>36.5</v>
      </c>
      <c r="S9" s="9">
        <f t="shared" si="6"/>
        <v>26.75</v>
      </c>
      <c r="T9" s="9">
        <f t="shared" si="7"/>
        <v>36.25</v>
      </c>
      <c r="U9" s="8">
        <f t="shared" si="8"/>
        <v>34.666666666666664</v>
      </c>
      <c r="V9" s="8">
        <f t="shared" si="9"/>
        <v>35.0625</v>
      </c>
    </row>
    <row r="10" spans="1:22" ht="13.5" x14ac:dyDescent="0.25">
      <c r="A10" s="3">
        <f>RSI!A10</f>
        <v>42019</v>
      </c>
      <c r="B10" s="2">
        <f>RSI!B10</f>
        <v>2.9321999999999999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2.9755200000000004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50</v>
      </c>
      <c r="P10" s="8">
        <f t="shared" si="3"/>
        <v>33</v>
      </c>
      <c r="Q10" s="9">
        <f t="shared" si="4"/>
        <v>45.7</v>
      </c>
      <c r="R10" s="9">
        <f t="shared" si="5"/>
        <v>44.75</v>
      </c>
      <c r="S10" s="9">
        <f t="shared" si="6"/>
        <v>41.6</v>
      </c>
      <c r="T10" s="9">
        <f t="shared" si="7"/>
        <v>44.5</v>
      </c>
      <c r="U10" s="8">
        <f t="shared" si="8"/>
        <v>44.016666666666673</v>
      </c>
      <c r="V10" s="8">
        <f t="shared" si="9"/>
        <v>44.137500000000003</v>
      </c>
    </row>
    <row r="11" spans="1:22" ht="13.5" x14ac:dyDescent="0.25">
      <c r="A11" s="3">
        <f>RSI!A11</f>
        <v>42020</v>
      </c>
      <c r="B11" s="2">
        <f>RSI!B11</f>
        <v>2.9135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2.9605800000000002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50</v>
      </c>
      <c r="P11" s="8">
        <f t="shared" si="3"/>
        <v>33</v>
      </c>
      <c r="Q11" s="9">
        <f t="shared" si="4"/>
        <v>45.7</v>
      </c>
      <c r="R11" s="9">
        <f t="shared" si="5"/>
        <v>44.75</v>
      </c>
      <c r="S11" s="9">
        <f t="shared" si="6"/>
        <v>41.6</v>
      </c>
      <c r="T11" s="9">
        <f t="shared" si="7"/>
        <v>44.5</v>
      </c>
      <c r="U11" s="8">
        <f t="shared" si="8"/>
        <v>44.016666666666673</v>
      </c>
      <c r="V11" s="8">
        <f t="shared" si="9"/>
        <v>44.137500000000003</v>
      </c>
    </row>
    <row r="12" spans="1:22" ht="13.5" x14ac:dyDescent="0.25">
      <c r="A12" s="3">
        <f>RSI!A12</f>
        <v>42023</v>
      </c>
      <c r="B12" s="2">
        <f>RSI!B12</f>
        <v>2.9508000000000001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2.9531000000000001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  <c r="M12" s="8">
        <f t="shared" si="0"/>
        <v>50</v>
      </c>
      <c r="N12" s="8">
        <f t="shared" si="1"/>
        <v>45</v>
      </c>
      <c r="O12" s="8">
        <f t="shared" si="2"/>
        <v>50</v>
      </c>
      <c r="P12" s="8">
        <f t="shared" si="3"/>
        <v>33</v>
      </c>
      <c r="Q12" s="9">
        <f t="shared" si="4"/>
        <v>45.7</v>
      </c>
      <c r="R12" s="9">
        <f t="shared" si="5"/>
        <v>44.75</v>
      </c>
      <c r="S12" s="9">
        <f t="shared" si="6"/>
        <v>41.6</v>
      </c>
      <c r="T12" s="9">
        <f t="shared" si="7"/>
        <v>44.5</v>
      </c>
      <c r="U12" s="8">
        <f t="shared" si="8"/>
        <v>44.016666666666673</v>
      </c>
      <c r="V12" s="8">
        <f t="shared" si="9"/>
        <v>44.137500000000003</v>
      </c>
    </row>
    <row r="13" spans="1:22" ht="13.5" x14ac:dyDescent="0.25">
      <c r="A13" s="3">
        <f>RSI!A13</f>
        <v>42024</v>
      </c>
      <c r="B13" s="2">
        <f>RSI!B13</f>
        <v>2.9695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2.9501000000000004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NEUTRAL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50</v>
      </c>
      <c r="P13" s="8">
        <f t="shared" si="3"/>
        <v>16.5</v>
      </c>
      <c r="Q13" s="9">
        <f t="shared" si="4"/>
        <v>43.225000000000001</v>
      </c>
      <c r="R13" s="9">
        <f t="shared" si="5"/>
        <v>40.625</v>
      </c>
      <c r="S13" s="9">
        <f t="shared" si="6"/>
        <v>34.174999999999997</v>
      </c>
      <c r="T13" s="9">
        <f t="shared" si="7"/>
        <v>40.375</v>
      </c>
      <c r="U13" s="8">
        <f t="shared" si="8"/>
        <v>39.341666666666661</v>
      </c>
      <c r="V13" s="8">
        <f t="shared" si="9"/>
        <v>39.599999999999994</v>
      </c>
    </row>
    <row r="14" spans="1:22" ht="13.5" x14ac:dyDescent="0.25">
      <c r="A14" s="3">
        <f>RSI!A14</f>
        <v>42025</v>
      </c>
      <c r="B14" s="2">
        <f>RSI!B14</f>
        <v>2.9135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2.9359000000000002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50</v>
      </c>
      <c r="P14" s="8">
        <f t="shared" si="3"/>
        <v>33</v>
      </c>
      <c r="Q14" s="9">
        <f t="shared" si="4"/>
        <v>45.7</v>
      </c>
      <c r="R14" s="9">
        <f t="shared" si="5"/>
        <v>44.75</v>
      </c>
      <c r="S14" s="9">
        <f t="shared" si="6"/>
        <v>41.6</v>
      </c>
      <c r="T14" s="9">
        <f t="shared" si="7"/>
        <v>44.5</v>
      </c>
      <c r="U14" s="8">
        <f t="shared" si="8"/>
        <v>44.016666666666673</v>
      </c>
      <c r="V14" s="8">
        <f t="shared" si="9"/>
        <v>44.137500000000003</v>
      </c>
    </row>
    <row r="15" spans="1:22" ht="13.5" x14ac:dyDescent="0.25">
      <c r="A15" s="3">
        <f>RSI!A15</f>
        <v>42026</v>
      </c>
      <c r="B15" s="2">
        <f>RSI!B15</f>
        <v>2.8723999999999998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2.9239399999999995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50</v>
      </c>
      <c r="P15" s="8">
        <f t="shared" si="3"/>
        <v>33</v>
      </c>
      <c r="Q15" s="9">
        <f t="shared" si="4"/>
        <v>45.7</v>
      </c>
      <c r="R15" s="9">
        <f t="shared" si="5"/>
        <v>44.75</v>
      </c>
      <c r="S15" s="9">
        <f t="shared" si="6"/>
        <v>41.6</v>
      </c>
      <c r="T15" s="9">
        <f t="shared" si="7"/>
        <v>44.5</v>
      </c>
      <c r="U15" s="8">
        <f t="shared" si="8"/>
        <v>44.016666666666673</v>
      </c>
      <c r="V15" s="8">
        <f t="shared" si="9"/>
        <v>44.137500000000003</v>
      </c>
    </row>
    <row r="16" spans="1:22" ht="13.5" x14ac:dyDescent="0.25">
      <c r="A16" s="3">
        <f>RSI!A16</f>
        <v>42027</v>
      </c>
      <c r="B16" s="2">
        <f>RSI!B16</f>
        <v>2.8723999999999998</v>
      </c>
      <c r="C16" s="2">
        <f>RSI!I16</f>
        <v>23.991431631560175</v>
      </c>
      <c r="D16" s="2">
        <f>MACD!E16</f>
        <v>0</v>
      </c>
      <c r="E16" s="2">
        <f>MACD!F16</f>
        <v>0</v>
      </c>
      <c r="F16" s="2">
        <f>'Moving Avg'!D16</f>
        <v>2.9157199999999994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  <c r="M16" s="8">
        <f t="shared" si="0"/>
        <v>50</v>
      </c>
      <c r="N16" s="8">
        <f t="shared" si="1"/>
        <v>45</v>
      </c>
      <c r="O16" s="8">
        <f t="shared" si="2"/>
        <v>50</v>
      </c>
      <c r="P16" s="8">
        <f t="shared" si="3"/>
        <v>33</v>
      </c>
      <c r="Q16" s="9">
        <f t="shared" si="4"/>
        <v>45.7</v>
      </c>
      <c r="R16" s="9">
        <f t="shared" si="5"/>
        <v>44.75</v>
      </c>
      <c r="S16" s="9">
        <f t="shared" si="6"/>
        <v>41.6</v>
      </c>
      <c r="T16" s="9">
        <f t="shared" si="7"/>
        <v>44.5</v>
      </c>
      <c r="U16" s="8">
        <f t="shared" si="8"/>
        <v>44.016666666666673</v>
      </c>
      <c r="V16" s="8">
        <f t="shared" si="9"/>
        <v>44.137500000000003</v>
      </c>
    </row>
    <row r="17" spans="1:22" ht="13.5" x14ac:dyDescent="0.25">
      <c r="A17" s="3">
        <f>RSI!A17</f>
        <v>42030</v>
      </c>
      <c r="B17" s="2">
        <f>RSI!B17</f>
        <v>2.8687</v>
      </c>
      <c r="C17" s="2">
        <f>RSI!I17</f>
        <v>23.654924047548164</v>
      </c>
      <c r="D17" s="2">
        <f>MACD!E17</f>
        <v>0</v>
      </c>
      <c r="E17" s="2">
        <f>MACD!F17</f>
        <v>0</v>
      </c>
      <c r="F17" s="2">
        <f>'Moving Avg'!D17</f>
        <v>2.8993000000000002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  <c r="M17" s="8">
        <f t="shared" si="0"/>
        <v>50</v>
      </c>
      <c r="N17" s="8">
        <f t="shared" si="1"/>
        <v>45</v>
      </c>
      <c r="O17" s="8">
        <f t="shared" si="2"/>
        <v>50</v>
      </c>
      <c r="P17" s="8">
        <f t="shared" si="3"/>
        <v>33</v>
      </c>
      <c r="Q17" s="9">
        <f t="shared" si="4"/>
        <v>45.7</v>
      </c>
      <c r="R17" s="9">
        <f t="shared" si="5"/>
        <v>44.75</v>
      </c>
      <c r="S17" s="9">
        <f t="shared" si="6"/>
        <v>41.6</v>
      </c>
      <c r="T17" s="9">
        <f t="shared" si="7"/>
        <v>44.5</v>
      </c>
      <c r="U17" s="8">
        <f t="shared" si="8"/>
        <v>44.016666666666673</v>
      </c>
      <c r="V17" s="8">
        <f t="shared" si="9"/>
        <v>44.137500000000003</v>
      </c>
    </row>
    <row r="18" spans="1:22" ht="13.5" x14ac:dyDescent="0.25">
      <c r="A18" s="3">
        <f>RSI!A18</f>
        <v>42031</v>
      </c>
      <c r="B18" s="2">
        <f>RSI!B18</f>
        <v>2.8388</v>
      </c>
      <c r="C18" s="2">
        <f>RSI!I18</f>
        <v>21.08158980670386</v>
      </c>
      <c r="D18" s="2">
        <f>MACD!E18</f>
        <v>0</v>
      </c>
      <c r="E18" s="2">
        <f>MACD!F18</f>
        <v>0</v>
      </c>
      <c r="F18" s="2">
        <f>'Moving Avg'!D18</f>
        <v>2.8731599999999999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  <c r="M18" s="8">
        <f t="shared" si="0"/>
        <v>50</v>
      </c>
      <c r="N18" s="8">
        <f t="shared" si="1"/>
        <v>45</v>
      </c>
      <c r="O18" s="8">
        <f t="shared" si="2"/>
        <v>50</v>
      </c>
      <c r="P18" s="8">
        <f t="shared" si="3"/>
        <v>33</v>
      </c>
      <c r="Q18" s="9">
        <f t="shared" si="4"/>
        <v>45.7</v>
      </c>
      <c r="R18" s="9">
        <f t="shared" si="5"/>
        <v>44.75</v>
      </c>
      <c r="S18" s="9">
        <f t="shared" si="6"/>
        <v>41.6</v>
      </c>
      <c r="T18" s="9">
        <f t="shared" si="7"/>
        <v>44.5</v>
      </c>
      <c r="U18" s="8">
        <f t="shared" si="8"/>
        <v>44.016666666666673</v>
      </c>
      <c r="V18" s="8">
        <f t="shared" si="9"/>
        <v>44.137500000000003</v>
      </c>
    </row>
    <row r="19" spans="1:22" ht="13.5" x14ac:dyDescent="0.25">
      <c r="A19" s="3">
        <f>RSI!A19</f>
        <v>42032</v>
      </c>
      <c r="B19" s="2">
        <f>RSI!B19</f>
        <v>2.8388</v>
      </c>
      <c r="C19" s="2">
        <f>RSI!I19</f>
        <v>21.08158980670386</v>
      </c>
      <c r="D19" s="2">
        <f>MACD!E19</f>
        <v>0</v>
      </c>
      <c r="E19" s="2">
        <f>MACD!F19</f>
        <v>0</v>
      </c>
      <c r="F19" s="2">
        <f>'Moving Avg'!D19</f>
        <v>2.8582200000000002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  <c r="M19" s="8">
        <f t="shared" si="0"/>
        <v>50</v>
      </c>
      <c r="N19" s="8">
        <f t="shared" si="1"/>
        <v>45</v>
      </c>
      <c r="O19" s="8">
        <f t="shared" si="2"/>
        <v>50</v>
      </c>
      <c r="P19" s="8">
        <f t="shared" si="3"/>
        <v>33</v>
      </c>
      <c r="Q19" s="9">
        <f t="shared" si="4"/>
        <v>45.7</v>
      </c>
      <c r="R19" s="9">
        <f t="shared" si="5"/>
        <v>44.75</v>
      </c>
      <c r="S19" s="9">
        <f t="shared" si="6"/>
        <v>41.6</v>
      </c>
      <c r="T19" s="9">
        <f t="shared" si="7"/>
        <v>44.5</v>
      </c>
      <c r="U19" s="8">
        <f t="shared" si="8"/>
        <v>44.016666666666673</v>
      </c>
      <c r="V19" s="8">
        <f t="shared" si="9"/>
        <v>44.137500000000003</v>
      </c>
    </row>
    <row r="20" spans="1:22" ht="13.5" x14ac:dyDescent="0.25">
      <c r="A20" s="3">
        <f>RSI!A20</f>
        <v>42033</v>
      </c>
      <c r="B20" s="2">
        <f>RSI!B20</f>
        <v>2.8351000000000002</v>
      </c>
      <c r="C20" s="2">
        <f>RSI!I20</f>
        <v>20.75751159587027</v>
      </c>
      <c r="D20" s="2">
        <f>MACD!E20</f>
        <v>0</v>
      </c>
      <c r="E20" s="2">
        <f>MACD!F20</f>
        <v>0</v>
      </c>
      <c r="F20" s="2">
        <f>'Moving Avg'!D20</f>
        <v>2.8507599999999997</v>
      </c>
      <c r="G20" s="2">
        <f>'Moving Avg'!F20</f>
        <v>2.9359157894736838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  <c r="M20" s="8">
        <f t="shared" si="0"/>
        <v>50</v>
      </c>
      <c r="N20" s="8">
        <f t="shared" si="1"/>
        <v>45</v>
      </c>
      <c r="O20" s="8">
        <f t="shared" si="2"/>
        <v>50</v>
      </c>
      <c r="P20" s="8">
        <f t="shared" si="3"/>
        <v>33</v>
      </c>
      <c r="Q20" s="9">
        <f t="shared" si="4"/>
        <v>45.7</v>
      </c>
      <c r="R20" s="9">
        <f t="shared" si="5"/>
        <v>44.75</v>
      </c>
      <c r="S20" s="9">
        <f t="shared" si="6"/>
        <v>41.6</v>
      </c>
      <c r="T20" s="9">
        <f t="shared" si="7"/>
        <v>44.5</v>
      </c>
      <c r="U20" s="8">
        <f t="shared" si="8"/>
        <v>44.016666666666673</v>
      </c>
      <c r="V20" s="8">
        <f t="shared" si="9"/>
        <v>44.137500000000003</v>
      </c>
    </row>
    <row r="21" spans="1:22" ht="13.5" x14ac:dyDescent="0.25">
      <c r="A21" s="3">
        <f>RSI!A21</f>
        <v>42034</v>
      </c>
      <c r="B21" s="2">
        <f>RSI!B21</f>
        <v>2.7528999999999999</v>
      </c>
      <c r="C21" s="2">
        <f>RSI!I21</f>
        <v>15.175936697173498</v>
      </c>
      <c r="D21" s="2">
        <f>MACD!E21</f>
        <v>0</v>
      </c>
      <c r="E21" s="2">
        <f>MACD!F21</f>
        <v>0</v>
      </c>
      <c r="F21" s="2">
        <f>'Moving Avg'!D21</f>
        <v>2.8268599999999999</v>
      </c>
      <c r="G21" s="2">
        <f>'Moving Avg'!F21</f>
        <v>2.9267649999999992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  <c r="M21" s="8">
        <f t="shared" si="0"/>
        <v>50</v>
      </c>
      <c r="N21" s="8">
        <f t="shared" si="1"/>
        <v>45</v>
      </c>
      <c r="O21" s="8">
        <f t="shared" si="2"/>
        <v>50</v>
      </c>
      <c r="P21" s="8">
        <f t="shared" si="3"/>
        <v>33</v>
      </c>
      <c r="Q21" s="9">
        <f t="shared" si="4"/>
        <v>45.7</v>
      </c>
      <c r="R21" s="9">
        <f t="shared" si="5"/>
        <v>44.75</v>
      </c>
      <c r="S21" s="9">
        <f t="shared" si="6"/>
        <v>41.6</v>
      </c>
      <c r="T21" s="9">
        <f t="shared" si="7"/>
        <v>44.5</v>
      </c>
      <c r="U21" s="8">
        <f t="shared" si="8"/>
        <v>44.016666666666673</v>
      </c>
      <c r="V21" s="8">
        <f t="shared" si="9"/>
        <v>44.137500000000003</v>
      </c>
    </row>
    <row r="22" spans="1:22" ht="13.5" x14ac:dyDescent="0.25">
      <c r="A22" s="3">
        <f>RSI!A22</f>
        <v>42037</v>
      </c>
      <c r="B22" s="2">
        <f>RSI!B22</f>
        <v>2.8351000000000002</v>
      </c>
      <c r="C22" s="2">
        <f>RSI!I22</f>
        <v>34.223414505596907</v>
      </c>
      <c r="D22" s="2">
        <f>MACD!E22</f>
        <v>0</v>
      </c>
      <c r="E22" s="2">
        <f>MACD!F22</f>
        <v>0</v>
      </c>
      <c r="F22" s="2">
        <f>'Moving Avg'!D22</f>
        <v>2.8201400000000003</v>
      </c>
      <c r="G22" s="2">
        <f>'Moving Avg'!F22</f>
        <v>2.9176149999999987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CONFIRMED BEARISH</v>
      </c>
      <c r="M22" s="8">
        <f t="shared" si="0"/>
        <v>25</v>
      </c>
      <c r="N22" s="8">
        <f t="shared" si="1"/>
        <v>45</v>
      </c>
      <c r="O22" s="8">
        <f t="shared" si="2"/>
        <v>50</v>
      </c>
      <c r="P22" s="8">
        <f t="shared" si="3"/>
        <v>33</v>
      </c>
      <c r="Q22" s="9">
        <f t="shared" si="4"/>
        <v>36.950000000000003</v>
      </c>
      <c r="R22" s="9">
        <f t="shared" si="5"/>
        <v>39.75</v>
      </c>
      <c r="S22" s="9">
        <f t="shared" si="6"/>
        <v>37.85</v>
      </c>
      <c r="T22" s="9">
        <f t="shared" si="7"/>
        <v>38.25</v>
      </c>
      <c r="U22" s="8">
        <f t="shared" si="8"/>
        <v>38.183333333333337</v>
      </c>
      <c r="V22" s="8">
        <f t="shared" si="9"/>
        <v>38.200000000000003</v>
      </c>
    </row>
    <row r="23" spans="1:22" ht="13.5" x14ac:dyDescent="0.25">
      <c r="A23" s="3">
        <f>RSI!A23</f>
        <v>42038</v>
      </c>
      <c r="B23" s="2">
        <f>RSI!B23</f>
        <v>2.8910999999999998</v>
      </c>
      <c r="C23" s="2">
        <f>RSI!I23</f>
        <v>43.527180300281799</v>
      </c>
      <c r="D23" s="2">
        <f>MACD!E23</f>
        <v>0</v>
      </c>
      <c r="E23" s="2">
        <f>MACD!F23</f>
        <v>0</v>
      </c>
      <c r="F23" s="2">
        <f>'Moving Avg'!D23</f>
        <v>2.8306</v>
      </c>
      <c r="G23" s="2">
        <f>'Moving Avg'!F23</f>
        <v>2.9118249999999994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BEARISH DIVERGENCE</v>
      </c>
      <c r="M23" s="8">
        <f t="shared" si="0"/>
        <v>25</v>
      </c>
      <c r="N23" s="8">
        <f t="shared" si="1"/>
        <v>45</v>
      </c>
      <c r="O23" s="8">
        <f t="shared" si="2"/>
        <v>50</v>
      </c>
      <c r="P23" s="8">
        <f t="shared" si="3"/>
        <v>33</v>
      </c>
      <c r="Q23" s="9">
        <f t="shared" si="4"/>
        <v>36.950000000000003</v>
      </c>
      <c r="R23" s="9">
        <f t="shared" si="5"/>
        <v>39.75</v>
      </c>
      <c r="S23" s="9">
        <f t="shared" si="6"/>
        <v>37.85</v>
      </c>
      <c r="T23" s="9">
        <f t="shared" si="7"/>
        <v>38.25</v>
      </c>
      <c r="U23" s="8">
        <f t="shared" si="8"/>
        <v>38.183333333333337</v>
      </c>
      <c r="V23" s="8">
        <f t="shared" si="9"/>
        <v>38.200000000000003</v>
      </c>
    </row>
    <row r="24" spans="1:22" ht="13.5" x14ac:dyDescent="0.25">
      <c r="A24" s="3">
        <f>RSI!A24</f>
        <v>42039</v>
      </c>
      <c r="B24" s="2">
        <f>RSI!B24</f>
        <v>2.8910999999999998</v>
      </c>
      <c r="C24" s="2">
        <f>RSI!I24</f>
        <v>43.527180300281792</v>
      </c>
      <c r="D24" s="2">
        <f>MACD!E24</f>
        <v>0</v>
      </c>
      <c r="E24" s="2">
        <f>MACD!F24</f>
        <v>0</v>
      </c>
      <c r="F24" s="2">
        <f>'Moving Avg'!D24</f>
        <v>2.8410599999999997</v>
      </c>
      <c r="G24" s="2">
        <f>'Moving Avg'!F24</f>
        <v>2.9054749999999996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BEARISH DIVERGENCE</v>
      </c>
      <c r="M24" s="8">
        <f t="shared" si="0"/>
        <v>25</v>
      </c>
      <c r="N24" s="8">
        <f t="shared" si="1"/>
        <v>45</v>
      </c>
      <c r="O24" s="8">
        <f t="shared" si="2"/>
        <v>50</v>
      </c>
      <c r="P24" s="8">
        <f t="shared" si="3"/>
        <v>33</v>
      </c>
      <c r="Q24" s="9">
        <f t="shared" si="4"/>
        <v>36.950000000000003</v>
      </c>
      <c r="R24" s="9">
        <f t="shared" si="5"/>
        <v>39.75</v>
      </c>
      <c r="S24" s="9">
        <f t="shared" si="6"/>
        <v>37.85</v>
      </c>
      <c r="T24" s="9">
        <f t="shared" si="7"/>
        <v>38.25</v>
      </c>
      <c r="U24" s="8">
        <f t="shared" si="8"/>
        <v>38.183333333333337</v>
      </c>
      <c r="V24" s="8">
        <f t="shared" si="9"/>
        <v>38.200000000000003</v>
      </c>
    </row>
    <row r="25" spans="1:22" ht="13.5" x14ac:dyDescent="0.25">
      <c r="A25" s="3">
        <f>RSI!A25</f>
        <v>42040</v>
      </c>
      <c r="B25" s="2">
        <f>RSI!B25</f>
        <v>2.8910999999999998</v>
      </c>
      <c r="C25" s="2">
        <f>RSI!I25</f>
        <v>43.527180300281792</v>
      </c>
      <c r="D25" s="2">
        <f>MACD!E25</f>
        <v>0</v>
      </c>
      <c r="E25" s="2">
        <f>MACD!F25</f>
        <v>0</v>
      </c>
      <c r="F25" s="2">
        <f>'Moving Avg'!D25</f>
        <v>2.8522599999999998</v>
      </c>
      <c r="G25" s="2">
        <f>'Moving Avg'!F25</f>
        <v>2.9006199999999995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NEUTRAL</v>
      </c>
      <c r="L25" s="6" t="str">
        <f>OBV!H25</f>
        <v>BEARISH DIVERGENCE</v>
      </c>
      <c r="M25" s="8">
        <f t="shared" si="0"/>
        <v>25</v>
      </c>
      <c r="N25" s="8">
        <f t="shared" si="1"/>
        <v>45</v>
      </c>
      <c r="O25" s="8">
        <f t="shared" si="2"/>
        <v>50</v>
      </c>
      <c r="P25" s="8">
        <f t="shared" si="3"/>
        <v>16.5</v>
      </c>
      <c r="Q25" s="9">
        <f t="shared" si="4"/>
        <v>34.475000000000001</v>
      </c>
      <c r="R25" s="9">
        <f t="shared" si="5"/>
        <v>35.625</v>
      </c>
      <c r="S25" s="9">
        <f t="shared" si="6"/>
        <v>30.425000000000001</v>
      </c>
      <c r="T25" s="9">
        <f t="shared" si="7"/>
        <v>34.125</v>
      </c>
      <c r="U25" s="8">
        <f t="shared" si="8"/>
        <v>33.508333333333333</v>
      </c>
      <c r="V25" s="8">
        <f t="shared" si="9"/>
        <v>33.662499999999994</v>
      </c>
    </row>
    <row r="26" spans="1:22" ht="13.5" x14ac:dyDescent="0.25">
      <c r="A26" s="3">
        <f>RSI!A26</f>
        <v>42041</v>
      </c>
      <c r="B26" s="2">
        <f>RSI!B26</f>
        <v>2.8388</v>
      </c>
      <c r="C26" s="2">
        <f>RSI!I26</f>
        <v>37.362737285486695</v>
      </c>
      <c r="D26" s="2">
        <f>MACD!E26</f>
        <v>0</v>
      </c>
      <c r="E26" s="2">
        <f>MACD!F26</f>
        <v>0</v>
      </c>
      <c r="F26" s="2">
        <f>'Moving Avg'!D26</f>
        <v>2.86944</v>
      </c>
      <c r="G26" s="2">
        <f>'Moving Avg'!F26</f>
        <v>2.8931499999999994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BEARISH DIVERGENCE</v>
      </c>
      <c r="M26" s="8">
        <f t="shared" si="0"/>
        <v>25</v>
      </c>
      <c r="N26" s="8">
        <f t="shared" si="1"/>
        <v>45</v>
      </c>
      <c r="O26" s="8">
        <f t="shared" si="2"/>
        <v>50</v>
      </c>
      <c r="P26" s="8">
        <f t="shared" si="3"/>
        <v>33</v>
      </c>
      <c r="Q26" s="9">
        <f t="shared" si="4"/>
        <v>36.950000000000003</v>
      </c>
      <c r="R26" s="9">
        <f t="shared" si="5"/>
        <v>39.75</v>
      </c>
      <c r="S26" s="9">
        <f t="shared" si="6"/>
        <v>37.85</v>
      </c>
      <c r="T26" s="9">
        <f t="shared" si="7"/>
        <v>38.25</v>
      </c>
      <c r="U26" s="8">
        <f t="shared" si="8"/>
        <v>38.183333333333337</v>
      </c>
      <c r="V26" s="8">
        <f t="shared" si="9"/>
        <v>38.200000000000003</v>
      </c>
    </row>
    <row r="27" spans="1:22" ht="13.5" x14ac:dyDescent="0.25">
      <c r="A27" s="3">
        <f>RSI!A27</f>
        <v>42044</v>
      </c>
      <c r="B27" s="2">
        <f>RSI!B27</f>
        <v>2.8388</v>
      </c>
      <c r="C27" s="2">
        <f>RSI!I27</f>
        <v>37.362737285486695</v>
      </c>
      <c r="D27" s="2">
        <f>MACD!E27</f>
        <v>1.1119551023198948E-2</v>
      </c>
      <c r="E27" s="2">
        <f>MACD!F27</f>
        <v>0</v>
      </c>
      <c r="F27" s="2">
        <f>'Moving Avg'!D27</f>
        <v>2.87018</v>
      </c>
      <c r="G27" s="2">
        <f>'Moving Avg'!F27</f>
        <v>2.8856799999999998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BEARISH DIVERGENCE</v>
      </c>
      <c r="M27" s="8">
        <f t="shared" si="0"/>
        <v>25</v>
      </c>
      <c r="N27" s="8">
        <f t="shared" si="1"/>
        <v>0</v>
      </c>
      <c r="O27" s="8">
        <f t="shared" si="2"/>
        <v>50</v>
      </c>
      <c r="P27" s="8">
        <f t="shared" si="3"/>
        <v>33</v>
      </c>
      <c r="Q27" s="9">
        <f t="shared" si="4"/>
        <v>21.2</v>
      </c>
      <c r="R27" s="9">
        <f t="shared" si="5"/>
        <v>30.75</v>
      </c>
      <c r="S27" s="9">
        <f t="shared" si="6"/>
        <v>31.1</v>
      </c>
      <c r="T27" s="9">
        <f t="shared" si="7"/>
        <v>27</v>
      </c>
      <c r="U27" s="8">
        <f t="shared" si="8"/>
        <v>27.683333333333337</v>
      </c>
      <c r="V27" s="8">
        <f t="shared" si="9"/>
        <v>27.512500000000003</v>
      </c>
    </row>
    <row r="28" spans="1:22" ht="13.5" x14ac:dyDescent="0.25">
      <c r="A28" s="3">
        <f>RSI!A28</f>
        <v>42045</v>
      </c>
      <c r="B28" s="2">
        <f>RSI!B28</f>
        <v>2.8201000000000001</v>
      </c>
      <c r="C28" s="2">
        <f>RSI!I28</f>
        <v>35.290225424053659</v>
      </c>
      <c r="D28" s="2">
        <f>MACD!E28</f>
        <v>4.9261859523497264E-3</v>
      </c>
      <c r="E28" s="2">
        <f>MACD!F28</f>
        <v>0</v>
      </c>
      <c r="F28" s="2">
        <f>'Moving Avg'!D28</f>
        <v>2.8559799999999997</v>
      </c>
      <c r="G28" s="2">
        <f>'Moving Avg'!F28</f>
        <v>2.8774600000000001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  <c r="M28" s="8">
        <f t="shared" si="0"/>
        <v>25</v>
      </c>
      <c r="N28" s="8">
        <f t="shared" si="1"/>
        <v>0</v>
      </c>
      <c r="O28" s="8">
        <f t="shared" si="2"/>
        <v>50</v>
      </c>
      <c r="P28" s="8">
        <f t="shared" si="3"/>
        <v>33</v>
      </c>
      <c r="Q28" s="9">
        <f t="shared" si="4"/>
        <v>21.2</v>
      </c>
      <c r="R28" s="9">
        <f t="shared" si="5"/>
        <v>30.75</v>
      </c>
      <c r="S28" s="9">
        <f t="shared" si="6"/>
        <v>31.1</v>
      </c>
      <c r="T28" s="9">
        <f t="shared" si="7"/>
        <v>27</v>
      </c>
      <c r="U28" s="8">
        <f t="shared" si="8"/>
        <v>27.683333333333337</v>
      </c>
      <c r="V28" s="8">
        <f t="shared" si="9"/>
        <v>27.512500000000003</v>
      </c>
    </row>
    <row r="29" spans="1:22" ht="13.5" x14ac:dyDescent="0.25">
      <c r="A29" s="3">
        <f>RSI!A29</f>
        <v>42046</v>
      </c>
      <c r="B29" s="2">
        <f>RSI!B29</f>
        <v>2.7566000000000002</v>
      </c>
      <c r="C29" s="2">
        <f>RSI!I29</f>
        <v>29.338839972322319</v>
      </c>
      <c r="D29" s="2">
        <f>MACD!E29</f>
        <v>4.934504646672E-3</v>
      </c>
      <c r="E29" s="2">
        <f>MACD!F29</f>
        <v>0</v>
      </c>
      <c r="F29" s="2">
        <f>'Moving Avg'!D29</f>
        <v>2.8290800000000003</v>
      </c>
      <c r="G29" s="2">
        <f>'Moving Avg'!F29</f>
        <v>2.8660649999999999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CONFIRMED BEARISH</v>
      </c>
      <c r="M29" s="8">
        <f t="shared" si="0"/>
        <v>50</v>
      </c>
      <c r="N29" s="8">
        <f t="shared" si="1"/>
        <v>0</v>
      </c>
      <c r="O29" s="8">
        <f t="shared" si="2"/>
        <v>50</v>
      </c>
      <c r="P29" s="8">
        <f t="shared" si="3"/>
        <v>33</v>
      </c>
      <c r="Q29" s="9">
        <f t="shared" si="4"/>
        <v>29.95</v>
      </c>
      <c r="R29" s="9">
        <f t="shared" si="5"/>
        <v>35.75</v>
      </c>
      <c r="S29" s="9">
        <f t="shared" si="6"/>
        <v>34.85</v>
      </c>
      <c r="T29" s="9">
        <f t="shared" si="7"/>
        <v>33.25</v>
      </c>
      <c r="U29" s="8">
        <f t="shared" si="8"/>
        <v>33.516666666666673</v>
      </c>
      <c r="V29" s="8">
        <f t="shared" si="9"/>
        <v>33.450000000000003</v>
      </c>
    </row>
    <row r="30" spans="1:22" ht="13.5" x14ac:dyDescent="0.25">
      <c r="A30" s="3">
        <f>RSI!A30</f>
        <v>42047</v>
      </c>
      <c r="B30" s="2">
        <f>RSI!B30</f>
        <v>2.7267000000000001</v>
      </c>
      <c r="C30" s="2">
        <f>RSI!I30</f>
        <v>27.027559622701219</v>
      </c>
      <c r="D30" s="2">
        <f>MACD!E30</f>
        <v>7.4671246533726254E-3</v>
      </c>
      <c r="E30" s="2">
        <f>MACD!F30</f>
        <v>0</v>
      </c>
      <c r="F30" s="2">
        <f>'Moving Avg'!D30</f>
        <v>2.7962000000000002</v>
      </c>
      <c r="G30" s="2">
        <f>'Moving Avg'!F30</f>
        <v>2.8557899999999998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CONFIRMED BEARISH</v>
      </c>
      <c r="M30" s="8">
        <f t="shared" si="0"/>
        <v>50</v>
      </c>
      <c r="N30" s="8">
        <f t="shared" si="1"/>
        <v>0</v>
      </c>
      <c r="O30" s="8">
        <f t="shared" si="2"/>
        <v>50</v>
      </c>
      <c r="P30" s="8">
        <f t="shared" si="3"/>
        <v>33</v>
      </c>
      <c r="Q30" s="9">
        <f t="shared" si="4"/>
        <v>29.95</v>
      </c>
      <c r="R30" s="9">
        <f t="shared" si="5"/>
        <v>35.75</v>
      </c>
      <c r="S30" s="9">
        <f t="shared" si="6"/>
        <v>34.85</v>
      </c>
      <c r="T30" s="9">
        <f t="shared" si="7"/>
        <v>33.25</v>
      </c>
      <c r="U30" s="8">
        <f t="shared" si="8"/>
        <v>33.516666666666673</v>
      </c>
      <c r="V30" s="8">
        <f t="shared" si="9"/>
        <v>33.450000000000003</v>
      </c>
    </row>
    <row r="31" spans="1:22" ht="13.5" x14ac:dyDescent="0.25">
      <c r="A31" s="3">
        <f>RSI!A31</f>
        <v>42048</v>
      </c>
      <c r="B31" s="2">
        <f>RSI!B31</f>
        <v>2.8014000000000001</v>
      </c>
      <c r="C31" s="2">
        <f>RSI!I31</f>
        <v>39.789483219699719</v>
      </c>
      <c r="D31" s="2">
        <f>MACD!E31</f>
        <v>-7.5778838844358098E-3</v>
      </c>
      <c r="E31" s="2">
        <f>MACD!F31</f>
        <v>0</v>
      </c>
      <c r="F31" s="2">
        <f>'Moving Avg'!D31</f>
        <v>2.7887200000000001</v>
      </c>
      <c r="G31" s="2">
        <f>'Moving Avg'!F31</f>
        <v>2.8501849999999997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  <c r="M31" s="8">
        <f t="shared" si="0"/>
        <v>25</v>
      </c>
      <c r="N31" s="8">
        <f t="shared" si="1"/>
        <v>45</v>
      </c>
      <c r="O31" s="8">
        <f t="shared" si="2"/>
        <v>50</v>
      </c>
      <c r="P31" s="8">
        <f t="shared" si="3"/>
        <v>33</v>
      </c>
      <c r="Q31" s="9">
        <f t="shared" si="4"/>
        <v>36.950000000000003</v>
      </c>
      <c r="R31" s="9">
        <f t="shared" si="5"/>
        <v>39.75</v>
      </c>
      <c r="S31" s="9">
        <f t="shared" si="6"/>
        <v>37.85</v>
      </c>
      <c r="T31" s="9">
        <f t="shared" si="7"/>
        <v>38.25</v>
      </c>
      <c r="U31" s="8">
        <f t="shared" si="8"/>
        <v>38.183333333333337</v>
      </c>
      <c r="V31" s="8">
        <f t="shared" si="9"/>
        <v>38.200000000000003</v>
      </c>
    </row>
    <row r="32" spans="1:22" ht="13.5" x14ac:dyDescent="0.25">
      <c r="A32" s="3">
        <f>RSI!A32</f>
        <v>42051</v>
      </c>
      <c r="B32" s="2">
        <f>RSI!B32</f>
        <v>2.8201000000000001</v>
      </c>
      <c r="C32" s="2">
        <f>RSI!I32</f>
        <v>42.500469123464448</v>
      </c>
      <c r="D32" s="2">
        <f>MACD!E32</f>
        <v>-8.5706639766280901E-3</v>
      </c>
      <c r="E32" s="2">
        <f>MACD!F32</f>
        <v>0</v>
      </c>
      <c r="F32" s="2">
        <f>'Moving Avg'!D32</f>
        <v>2.78498</v>
      </c>
      <c r="G32" s="2">
        <f>'Moving Avg'!F32</f>
        <v>2.8436500000000002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CONFIRMED BEARISH</v>
      </c>
      <c r="M32" s="8">
        <f t="shared" si="0"/>
        <v>25</v>
      </c>
      <c r="N32" s="8">
        <f t="shared" si="1"/>
        <v>45</v>
      </c>
      <c r="O32" s="8">
        <f t="shared" si="2"/>
        <v>50</v>
      </c>
      <c r="P32" s="8">
        <f t="shared" si="3"/>
        <v>33</v>
      </c>
      <c r="Q32" s="9">
        <f t="shared" si="4"/>
        <v>36.950000000000003</v>
      </c>
      <c r="R32" s="9">
        <f t="shared" si="5"/>
        <v>39.75</v>
      </c>
      <c r="S32" s="9">
        <f t="shared" si="6"/>
        <v>37.85</v>
      </c>
      <c r="T32" s="9">
        <f t="shared" si="7"/>
        <v>38.25</v>
      </c>
      <c r="U32" s="8">
        <f t="shared" si="8"/>
        <v>38.183333333333337</v>
      </c>
      <c r="V32" s="8">
        <f t="shared" si="9"/>
        <v>38.200000000000003</v>
      </c>
    </row>
    <row r="33" spans="1:22" ht="13.5" x14ac:dyDescent="0.25">
      <c r="A33" s="3">
        <f>RSI!A33</f>
        <v>42052</v>
      </c>
      <c r="B33" s="2">
        <f>RSI!B33</f>
        <v>2.7378999999999998</v>
      </c>
      <c r="C33" s="2">
        <f>RSI!I33</f>
        <v>35.033372857169923</v>
      </c>
      <c r="D33" s="2">
        <f>MACD!E33</f>
        <v>5.6244019223847808E-3</v>
      </c>
      <c r="E33" s="2">
        <f>MACD!F33</f>
        <v>0</v>
      </c>
      <c r="F33" s="2">
        <f>'Moving Avg'!D33</f>
        <v>2.7685400000000002</v>
      </c>
      <c r="G33" s="2">
        <f>'Moving Avg'!F33</f>
        <v>2.8320699999999994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  <c r="M33" s="8">
        <f t="shared" si="0"/>
        <v>25</v>
      </c>
      <c r="N33" s="8">
        <f t="shared" si="1"/>
        <v>0</v>
      </c>
      <c r="O33" s="8">
        <f t="shared" si="2"/>
        <v>50</v>
      </c>
      <c r="P33" s="8">
        <f t="shared" si="3"/>
        <v>33</v>
      </c>
      <c r="Q33" s="9">
        <f t="shared" si="4"/>
        <v>21.2</v>
      </c>
      <c r="R33" s="9">
        <f t="shared" si="5"/>
        <v>30.75</v>
      </c>
      <c r="S33" s="9">
        <f t="shared" si="6"/>
        <v>31.1</v>
      </c>
      <c r="T33" s="9">
        <f t="shared" si="7"/>
        <v>27</v>
      </c>
      <c r="U33" s="8">
        <f t="shared" si="8"/>
        <v>27.683333333333337</v>
      </c>
      <c r="V33" s="8">
        <f t="shared" si="9"/>
        <v>27.512500000000003</v>
      </c>
    </row>
    <row r="34" spans="1:22" ht="13.5" x14ac:dyDescent="0.25">
      <c r="A34" s="3">
        <f>RSI!A34</f>
        <v>42053</v>
      </c>
      <c r="B34" s="2">
        <f>RSI!B34</f>
        <v>2.7566000000000002</v>
      </c>
      <c r="C34" s="2">
        <f>RSI!I34</f>
        <v>37.71439372869628</v>
      </c>
      <c r="D34" s="2">
        <f>MACD!E34</f>
        <v>1.7042480311384889E-2</v>
      </c>
      <c r="E34" s="2">
        <f>MACD!F34</f>
        <v>0</v>
      </c>
      <c r="F34" s="2">
        <f>'Moving Avg'!D34</f>
        <v>2.7685400000000002</v>
      </c>
      <c r="G34" s="2">
        <f>'Moving Avg'!F34</f>
        <v>2.8242249999999993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NEUTRAL</v>
      </c>
      <c r="M34" s="8">
        <f t="shared" si="0"/>
        <v>25</v>
      </c>
      <c r="N34" s="8">
        <f t="shared" si="1"/>
        <v>0</v>
      </c>
      <c r="O34" s="8">
        <f t="shared" si="2"/>
        <v>50</v>
      </c>
      <c r="P34" s="8">
        <f t="shared" si="3"/>
        <v>33</v>
      </c>
      <c r="Q34" s="9">
        <f t="shared" si="4"/>
        <v>21.2</v>
      </c>
      <c r="R34" s="9">
        <f t="shared" si="5"/>
        <v>30.75</v>
      </c>
      <c r="S34" s="9">
        <f t="shared" si="6"/>
        <v>31.1</v>
      </c>
      <c r="T34" s="9">
        <f t="shared" si="7"/>
        <v>27</v>
      </c>
      <c r="U34" s="8">
        <f t="shared" si="8"/>
        <v>27.683333333333337</v>
      </c>
      <c r="V34" s="8">
        <f t="shared" si="9"/>
        <v>27.512500000000003</v>
      </c>
    </row>
    <row r="35" spans="1:22" ht="13.5" x14ac:dyDescent="0.25">
      <c r="A35" s="3">
        <f>RSI!A35</f>
        <v>42054</v>
      </c>
      <c r="B35" s="2">
        <f>RSI!B35</f>
        <v>2.7267000000000001</v>
      </c>
      <c r="C35" s="2">
        <f>RSI!I35</f>
        <v>35.212219534396183</v>
      </c>
      <c r="D35" s="2">
        <f>MACD!E35</f>
        <v>2.9541630270728092E-2</v>
      </c>
      <c r="E35" s="2">
        <f>MACD!F35</f>
        <v>7.1674812132252403E-3</v>
      </c>
      <c r="F35" s="2">
        <f>'Moving Avg'!D35</f>
        <v>2.7685400000000002</v>
      </c>
      <c r="G35" s="2">
        <f>'Moving Avg'!F35</f>
        <v>2.8169399999999998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NEUTRAL</v>
      </c>
      <c r="M35" s="8">
        <f t="shared" si="0"/>
        <v>25</v>
      </c>
      <c r="N35" s="8">
        <f t="shared" si="1"/>
        <v>0</v>
      </c>
      <c r="O35" s="8">
        <f t="shared" si="2"/>
        <v>50</v>
      </c>
      <c r="P35" s="8">
        <f t="shared" si="3"/>
        <v>33</v>
      </c>
      <c r="Q35" s="9">
        <f t="shared" si="4"/>
        <v>21.2</v>
      </c>
      <c r="R35" s="9">
        <f t="shared" si="5"/>
        <v>30.75</v>
      </c>
      <c r="S35" s="9">
        <f t="shared" si="6"/>
        <v>31.1</v>
      </c>
      <c r="T35" s="9">
        <f t="shared" si="7"/>
        <v>27</v>
      </c>
      <c r="U35" s="8">
        <f t="shared" si="8"/>
        <v>27.683333333333337</v>
      </c>
      <c r="V35" s="8">
        <f t="shared" si="9"/>
        <v>27.512500000000003</v>
      </c>
    </row>
    <row r="36" spans="1:22" ht="13.5" x14ac:dyDescent="0.25">
      <c r="A36" s="3">
        <f>RSI!A36</f>
        <v>42055</v>
      </c>
      <c r="B36" s="2">
        <f>RSI!B36</f>
        <v>2.7827999999999999</v>
      </c>
      <c r="C36" s="2">
        <f>RSI!I36</f>
        <v>42.87074758500848</v>
      </c>
      <c r="D36" s="2">
        <f>MACD!E36</f>
        <v>2.8669549694478658E-2</v>
      </c>
      <c r="E36" s="2">
        <f>MACD!F36</f>
        <v>1.1467894909475924E-2</v>
      </c>
      <c r="F36" s="2">
        <f>'Moving Avg'!D36</f>
        <v>2.7648199999999998</v>
      </c>
      <c r="G36" s="2">
        <f>'Moving Avg'!F36</f>
        <v>2.8124599999999997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BULLISH DIVERGENCE</v>
      </c>
      <c r="M36" s="8">
        <f t="shared" si="0"/>
        <v>25</v>
      </c>
      <c r="N36" s="8">
        <f t="shared" si="1"/>
        <v>0</v>
      </c>
      <c r="O36" s="8">
        <f t="shared" si="2"/>
        <v>50</v>
      </c>
      <c r="P36" s="8">
        <f t="shared" si="3"/>
        <v>50</v>
      </c>
      <c r="Q36" s="9">
        <f t="shared" si="4"/>
        <v>23.75</v>
      </c>
      <c r="R36" s="9">
        <f t="shared" si="5"/>
        <v>35</v>
      </c>
      <c r="S36" s="9">
        <f t="shared" si="6"/>
        <v>38.75</v>
      </c>
      <c r="T36" s="9">
        <f t="shared" si="7"/>
        <v>31.25</v>
      </c>
      <c r="U36" s="8">
        <f t="shared" si="8"/>
        <v>32.5</v>
      </c>
      <c r="V36" s="8">
        <f t="shared" si="9"/>
        <v>32.1875</v>
      </c>
    </row>
    <row r="37" spans="1:22" ht="13.5" x14ac:dyDescent="0.25">
      <c r="A37" s="3">
        <f>RSI!A37</f>
        <v>42058</v>
      </c>
      <c r="B37" s="2">
        <f>RSI!B37</f>
        <v>2.7454000000000001</v>
      </c>
      <c r="C37" s="2">
        <f>RSI!I37</f>
        <v>39.517005525167072</v>
      </c>
      <c r="D37" s="2">
        <f>MACD!E37</f>
        <v>3.106812417525795E-2</v>
      </c>
      <c r="E37" s="2">
        <f>MACD!F37</f>
        <v>1.5387940762632332E-2</v>
      </c>
      <c r="F37" s="2">
        <f>'Moving Avg'!D37</f>
        <v>2.7498800000000001</v>
      </c>
      <c r="G37" s="2">
        <f>'Moving Avg'!F37</f>
        <v>2.806295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NEUTRAL</v>
      </c>
      <c r="L37" s="6" t="str">
        <f>OBV!H37</f>
        <v>BULLISH DIVERGENCE</v>
      </c>
      <c r="M37" s="8">
        <f t="shared" si="0"/>
        <v>25</v>
      </c>
      <c r="N37" s="8">
        <f t="shared" si="1"/>
        <v>0</v>
      </c>
      <c r="O37" s="8">
        <f t="shared" si="2"/>
        <v>50</v>
      </c>
      <c r="P37" s="8">
        <f t="shared" si="3"/>
        <v>66.5</v>
      </c>
      <c r="Q37" s="9">
        <f t="shared" si="4"/>
        <v>26.225000000000001</v>
      </c>
      <c r="R37" s="9">
        <f t="shared" si="5"/>
        <v>39.125</v>
      </c>
      <c r="S37" s="9">
        <f t="shared" si="6"/>
        <v>46.174999999999997</v>
      </c>
      <c r="T37" s="9">
        <f t="shared" si="7"/>
        <v>35.375</v>
      </c>
      <c r="U37" s="8">
        <f t="shared" si="8"/>
        <v>37.174999999999997</v>
      </c>
      <c r="V37" s="8">
        <f t="shared" si="9"/>
        <v>36.724999999999994</v>
      </c>
    </row>
    <row r="38" spans="1:22" ht="13.5" x14ac:dyDescent="0.25">
      <c r="A38" s="3">
        <f>RSI!A38</f>
        <v>42059</v>
      </c>
      <c r="B38" s="2">
        <f>RSI!B38</f>
        <v>2.6894</v>
      </c>
      <c r="C38" s="2">
        <f>RSI!I38</f>
        <v>35.090515796953483</v>
      </c>
      <c r="D38" s="2">
        <f>MACD!E38</f>
        <v>3.4928909034269928E-2</v>
      </c>
      <c r="E38" s="2">
        <f>MACD!F38</f>
        <v>1.9296134416959852E-2</v>
      </c>
      <c r="F38" s="2">
        <f>'Moving Avg'!D38</f>
        <v>2.7401800000000001</v>
      </c>
      <c r="G38" s="2">
        <f>'Moving Avg'!F38</f>
        <v>2.7988249999999999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NEUTRAL</v>
      </c>
      <c r="L38" s="6" t="str">
        <f>OBV!H38</f>
        <v>CONFIRMED BEARISH</v>
      </c>
      <c r="M38" s="8">
        <f t="shared" si="0"/>
        <v>25</v>
      </c>
      <c r="N38" s="8">
        <f t="shared" si="1"/>
        <v>0</v>
      </c>
      <c r="O38" s="8">
        <f t="shared" si="2"/>
        <v>50</v>
      </c>
      <c r="P38" s="8">
        <f t="shared" si="3"/>
        <v>16.5</v>
      </c>
      <c r="Q38" s="9">
        <f t="shared" si="4"/>
        <v>18.725000000000001</v>
      </c>
      <c r="R38" s="9">
        <f t="shared" si="5"/>
        <v>26.625</v>
      </c>
      <c r="S38" s="9">
        <f t="shared" si="6"/>
        <v>23.675000000000001</v>
      </c>
      <c r="T38" s="9">
        <f t="shared" si="7"/>
        <v>22.875</v>
      </c>
      <c r="U38" s="8">
        <f t="shared" si="8"/>
        <v>23.008333333333336</v>
      </c>
      <c r="V38" s="8">
        <f t="shared" si="9"/>
        <v>22.975000000000001</v>
      </c>
    </row>
    <row r="39" spans="1:22" ht="13.5" x14ac:dyDescent="0.25">
      <c r="A39" s="3">
        <f>RSI!A39</f>
        <v>42060</v>
      </c>
      <c r="B39" s="2">
        <f>RSI!B39</f>
        <v>2.7042999999999999</v>
      </c>
      <c r="C39" s="2">
        <f>RSI!I39</f>
        <v>37.109096835680084</v>
      </c>
      <c r="D39" s="2">
        <f>MACD!E39</f>
        <v>2.8172214447635735E-2</v>
      </c>
      <c r="E39" s="2">
        <f>MACD!F39</f>
        <v>2.107135042309503E-2</v>
      </c>
      <c r="F39" s="2">
        <f>'Moving Avg'!D39</f>
        <v>2.7297199999999995</v>
      </c>
      <c r="G39" s="2">
        <f>'Moving Avg'!F39</f>
        <v>2.7920999999999991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  <c r="M39" s="8">
        <f t="shared" si="0"/>
        <v>25</v>
      </c>
      <c r="N39" s="8">
        <f t="shared" si="1"/>
        <v>0</v>
      </c>
      <c r="O39" s="8">
        <f t="shared" si="2"/>
        <v>50</v>
      </c>
      <c r="P39" s="8">
        <f t="shared" si="3"/>
        <v>33</v>
      </c>
      <c r="Q39" s="9">
        <f t="shared" si="4"/>
        <v>21.2</v>
      </c>
      <c r="R39" s="9">
        <f t="shared" si="5"/>
        <v>30.75</v>
      </c>
      <c r="S39" s="9">
        <f t="shared" si="6"/>
        <v>31.1</v>
      </c>
      <c r="T39" s="9">
        <f t="shared" si="7"/>
        <v>27</v>
      </c>
      <c r="U39" s="8">
        <f t="shared" si="8"/>
        <v>27.683333333333337</v>
      </c>
      <c r="V39" s="8">
        <f t="shared" si="9"/>
        <v>27.512500000000003</v>
      </c>
    </row>
    <row r="40" spans="1:22" ht="13.5" x14ac:dyDescent="0.25">
      <c r="A40" s="3">
        <f>RSI!A40</f>
        <v>42061</v>
      </c>
      <c r="B40" s="2">
        <f>RSI!B40</f>
        <v>2.7155</v>
      </c>
      <c r="C40" s="2">
        <f>RSI!I40</f>
        <v>38.653443030323231</v>
      </c>
      <c r="D40" s="2">
        <f>MACD!E40</f>
        <v>1.7723838752151E-2</v>
      </c>
      <c r="E40" s="2">
        <f>MACD!F40</f>
        <v>2.0401848088906226E-2</v>
      </c>
      <c r="F40" s="2">
        <f>'Moving Avg'!D40</f>
        <v>2.7274800000000003</v>
      </c>
      <c r="G40" s="2">
        <f>'Moving Avg'!F40</f>
        <v>2.7861199999999995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WEAK</v>
      </c>
      <c r="L40" s="6" t="str">
        <f>OBV!H40</f>
        <v>BULLISH DIVERGENCE</v>
      </c>
      <c r="M40" s="8">
        <f t="shared" si="0"/>
        <v>25</v>
      </c>
      <c r="N40" s="8">
        <f t="shared" si="1"/>
        <v>45</v>
      </c>
      <c r="O40" s="8">
        <f t="shared" si="2"/>
        <v>50</v>
      </c>
      <c r="P40" s="8">
        <f t="shared" si="3"/>
        <v>50</v>
      </c>
      <c r="Q40" s="9">
        <f t="shared" si="4"/>
        <v>39.5</v>
      </c>
      <c r="R40" s="9">
        <f t="shared" si="5"/>
        <v>44</v>
      </c>
      <c r="S40" s="9">
        <f t="shared" si="6"/>
        <v>45.5</v>
      </c>
      <c r="T40" s="9">
        <f t="shared" si="7"/>
        <v>42.5</v>
      </c>
      <c r="U40" s="8">
        <f t="shared" si="8"/>
        <v>43</v>
      </c>
      <c r="V40" s="8">
        <f t="shared" si="9"/>
        <v>42.875</v>
      </c>
    </row>
    <row r="41" spans="1:22" ht="13.5" x14ac:dyDescent="0.25">
      <c r="A41" s="3">
        <f>RSI!A41</f>
        <v>42062</v>
      </c>
      <c r="B41" s="2">
        <f>RSI!B41</f>
        <v>2.7006000000000001</v>
      </c>
      <c r="C41" s="2">
        <f>RSI!I41</f>
        <v>37.339787197885059</v>
      </c>
      <c r="D41" s="2">
        <f>MACD!E41</f>
        <v>2.205945507332796E-2</v>
      </c>
      <c r="E41" s="2">
        <f>MACD!F41</f>
        <v>2.0733369485790576E-2</v>
      </c>
      <c r="F41" s="2">
        <f>'Moving Avg'!D41</f>
        <v>2.7110399999999997</v>
      </c>
      <c r="G41" s="2">
        <f>'Moving Avg'!F41</f>
        <v>2.7835049999999995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  <c r="M41" s="8">
        <f t="shared" si="0"/>
        <v>25</v>
      </c>
      <c r="N41" s="8">
        <f t="shared" si="1"/>
        <v>0</v>
      </c>
      <c r="O41" s="8">
        <f t="shared" si="2"/>
        <v>50</v>
      </c>
      <c r="P41" s="8">
        <f t="shared" si="3"/>
        <v>33</v>
      </c>
      <c r="Q41" s="9">
        <f t="shared" si="4"/>
        <v>21.2</v>
      </c>
      <c r="R41" s="9">
        <f t="shared" si="5"/>
        <v>30.75</v>
      </c>
      <c r="S41" s="9">
        <f t="shared" si="6"/>
        <v>31.1</v>
      </c>
      <c r="T41" s="9">
        <f t="shared" si="7"/>
        <v>27</v>
      </c>
      <c r="U41" s="8">
        <f t="shared" si="8"/>
        <v>27.683333333333337</v>
      </c>
      <c r="V41" s="8">
        <f t="shared" si="9"/>
        <v>27.512500000000003</v>
      </c>
    </row>
    <row r="42" spans="1:22" ht="13.5" x14ac:dyDescent="0.25">
      <c r="A42" s="3">
        <f>RSI!A42</f>
        <v>42065</v>
      </c>
      <c r="B42" s="2">
        <f>RSI!B42</f>
        <v>2.6894</v>
      </c>
      <c r="C42" s="2">
        <f>RSI!I42</f>
        <v>36.340028670463823</v>
      </c>
      <c r="D42" s="2">
        <f>MACD!E42</f>
        <v>3.0060186321277271E-2</v>
      </c>
      <c r="E42" s="2">
        <f>MACD!F42</f>
        <v>2.2598732852887916E-2</v>
      </c>
      <c r="F42" s="2">
        <f>'Moving Avg'!D42</f>
        <v>2.6998399999999996</v>
      </c>
      <c r="G42" s="2">
        <f>'Moving Avg'!F42</f>
        <v>2.7762199999999995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CONFIRMED BEARISH</v>
      </c>
      <c r="M42" s="8">
        <f t="shared" si="0"/>
        <v>25</v>
      </c>
      <c r="N42" s="8">
        <f t="shared" si="1"/>
        <v>0</v>
      </c>
      <c r="O42" s="8">
        <f t="shared" si="2"/>
        <v>50</v>
      </c>
      <c r="P42" s="8">
        <f t="shared" si="3"/>
        <v>33</v>
      </c>
      <c r="Q42" s="9">
        <f t="shared" si="4"/>
        <v>21.2</v>
      </c>
      <c r="R42" s="9">
        <f t="shared" si="5"/>
        <v>30.75</v>
      </c>
      <c r="S42" s="9">
        <f t="shared" si="6"/>
        <v>31.1</v>
      </c>
      <c r="T42" s="9">
        <f t="shared" si="7"/>
        <v>27</v>
      </c>
      <c r="U42" s="8">
        <f t="shared" si="8"/>
        <v>27.683333333333337</v>
      </c>
      <c r="V42" s="8">
        <f t="shared" si="9"/>
        <v>27.512500000000003</v>
      </c>
    </row>
    <row r="43" spans="1:22" ht="13.5" x14ac:dyDescent="0.25">
      <c r="A43" s="3">
        <f>RSI!A43</f>
        <v>42066</v>
      </c>
      <c r="B43" s="2">
        <f>RSI!B43</f>
        <v>2.6707000000000001</v>
      </c>
      <c r="C43" s="2">
        <f>RSI!I43</f>
        <v>34.670874903755745</v>
      </c>
      <c r="D43" s="2">
        <f>MACD!E43</f>
        <v>2.6214489306750188E-2</v>
      </c>
      <c r="E43" s="2">
        <f>MACD!F43</f>
        <v>2.3321884143660369E-2</v>
      </c>
      <c r="F43" s="2">
        <f>'Moving Avg'!D43</f>
        <v>2.6960999999999999</v>
      </c>
      <c r="G43" s="2">
        <f>'Moving Avg'!F43</f>
        <v>2.7652000000000001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  <c r="M43" s="8">
        <f t="shared" si="0"/>
        <v>25</v>
      </c>
      <c r="N43" s="8">
        <f t="shared" si="1"/>
        <v>0</v>
      </c>
      <c r="O43" s="8">
        <f t="shared" si="2"/>
        <v>50</v>
      </c>
      <c r="P43" s="8">
        <f t="shared" si="3"/>
        <v>33</v>
      </c>
      <c r="Q43" s="9">
        <f t="shared" si="4"/>
        <v>21.2</v>
      </c>
      <c r="R43" s="9">
        <f t="shared" si="5"/>
        <v>30.75</v>
      </c>
      <c r="S43" s="9">
        <f t="shared" si="6"/>
        <v>31.1</v>
      </c>
      <c r="T43" s="9">
        <f t="shared" si="7"/>
        <v>27</v>
      </c>
      <c r="U43" s="8">
        <f t="shared" si="8"/>
        <v>27.683333333333337</v>
      </c>
      <c r="V43" s="8">
        <f t="shared" si="9"/>
        <v>27.512500000000003</v>
      </c>
    </row>
    <row r="44" spans="1:22" ht="13.5" x14ac:dyDescent="0.25">
      <c r="A44" s="3">
        <f>RSI!A44</f>
        <v>42067</v>
      </c>
      <c r="B44" s="2">
        <f>RSI!B44</f>
        <v>2.6856</v>
      </c>
      <c r="C44" s="2">
        <f>RSI!I44</f>
        <v>37.148063595892602</v>
      </c>
      <c r="D44" s="2">
        <f>MACD!E44</f>
        <v>2.5441769545434756E-2</v>
      </c>
      <c r="E44" s="2">
        <f>MACD!F44</f>
        <v>2.3745861224015247E-2</v>
      </c>
      <c r="F44" s="2">
        <f>'Moving Avg'!D44</f>
        <v>2.6923599999999999</v>
      </c>
      <c r="G44" s="2">
        <f>'Moving Avg'!F44</f>
        <v>2.7549249999999996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  <c r="M44" s="8">
        <f t="shared" si="0"/>
        <v>25</v>
      </c>
      <c r="N44" s="8">
        <f t="shared" si="1"/>
        <v>0</v>
      </c>
      <c r="O44" s="8">
        <f t="shared" si="2"/>
        <v>50</v>
      </c>
      <c r="P44" s="8">
        <f t="shared" si="3"/>
        <v>33</v>
      </c>
      <c r="Q44" s="9">
        <f t="shared" si="4"/>
        <v>21.2</v>
      </c>
      <c r="R44" s="9">
        <f t="shared" si="5"/>
        <v>30.75</v>
      </c>
      <c r="S44" s="9">
        <f t="shared" si="6"/>
        <v>31.1</v>
      </c>
      <c r="T44" s="9">
        <f t="shared" si="7"/>
        <v>27</v>
      </c>
      <c r="U44" s="8">
        <f t="shared" si="8"/>
        <v>27.683333333333337</v>
      </c>
      <c r="V44" s="8">
        <f t="shared" si="9"/>
        <v>27.512500000000003</v>
      </c>
    </row>
    <row r="45" spans="1:22" ht="13.5" x14ac:dyDescent="0.25">
      <c r="A45" s="3">
        <f>RSI!A45</f>
        <v>42068</v>
      </c>
      <c r="B45" s="2">
        <f>RSI!B45</f>
        <v>2.6819000000000002</v>
      </c>
      <c r="C45" s="2">
        <f>RSI!I45</f>
        <v>36.775151171979452</v>
      </c>
      <c r="D45" s="2">
        <f>MACD!E45</f>
        <v>2.1029618512547366E-2</v>
      </c>
      <c r="E45" s="2">
        <f>MACD!F45</f>
        <v>2.3202612681721673E-2</v>
      </c>
      <c r="F45" s="2">
        <f>'Moving Avg'!D45</f>
        <v>2.6856400000000002</v>
      </c>
      <c r="G45" s="2">
        <f>'Moving Avg'!F45</f>
        <v>2.7444649999999999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  <c r="M45" s="8">
        <f t="shared" si="0"/>
        <v>25</v>
      </c>
      <c r="N45" s="8">
        <f t="shared" si="1"/>
        <v>45</v>
      </c>
      <c r="O45" s="8">
        <f t="shared" si="2"/>
        <v>50</v>
      </c>
      <c r="P45" s="8">
        <f t="shared" si="3"/>
        <v>33</v>
      </c>
      <c r="Q45" s="9">
        <f t="shared" si="4"/>
        <v>36.950000000000003</v>
      </c>
      <c r="R45" s="9">
        <f t="shared" si="5"/>
        <v>39.75</v>
      </c>
      <c r="S45" s="9">
        <f t="shared" si="6"/>
        <v>37.85</v>
      </c>
      <c r="T45" s="9">
        <f t="shared" si="7"/>
        <v>38.25</v>
      </c>
      <c r="U45" s="8">
        <f t="shared" si="8"/>
        <v>38.183333333333337</v>
      </c>
      <c r="V45" s="8">
        <f t="shared" si="9"/>
        <v>38.200000000000003</v>
      </c>
    </row>
    <row r="46" spans="1:22" ht="13.5" x14ac:dyDescent="0.25">
      <c r="A46" s="3">
        <f>RSI!A46</f>
        <v>42069</v>
      </c>
      <c r="B46" s="2">
        <f>RSI!B46</f>
        <v>2.6558000000000002</v>
      </c>
      <c r="C46" s="2">
        <f>RSI!I46</f>
        <v>34.16940808428177</v>
      </c>
      <c r="D46" s="2">
        <f>MACD!E46</f>
        <v>2.8407795127663338E-2</v>
      </c>
      <c r="E46" s="2">
        <f>MACD!F46</f>
        <v>2.4243649170910007E-2</v>
      </c>
      <c r="F46" s="2">
        <f>'Moving Avg'!D46</f>
        <v>2.6766800000000002</v>
      </c>
      <c r="G46" s="2">
        <f>'Moving Avg'!F46</f>
        <v>2.7353150000000004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  <c r="M46" s="8">
        <f t="shared" si="0"/>
        <v>25</v>
      </c>
      <c r="N46" s="8">
        <f t="shared" si="1"/>
        <v>0</v>
      </c>
      <c r="O46" s="8">
        <f t="shared" si="2"/>
        <v>50</v>
      </c>
      <c r="P46" s="8">
        <f t="shared" si="3"/>
        <v>33</v>
      </c>
      <c r="Q46" s="9">
        <f t="shared" si="4"/>
        <v>21.2</v>
      </c>
      <c r="R46" s="9">
        <f t="shared" si="5"/>
        <v>30.75</v>
      </c>
      <c r="S46" s="9">
        <f t="shared" si="6"/>
        <v>31.1</v>
      </c>
      <c r="T46" s="9">
        <f t="shared" si="7"/>
        <v>27</v>
      </c>
      <c r="U46" s="8">
        <f t="shared" si="8"/>
        <v>27.683333333333337</v>
      </c>
      <c r="V46" s="8">
        <f t="shared" si="9"/>
        <v>27.512500000000003</v>
      </c>
    </row>
    <row r="47" spans="1:22" ht="13.5" x14ac:dyDescent="0.25">
      <c r="A47" s="3">
        <f>RSI!A47</f>
        <v>42072</v>
      </c>
      <c r="B47" s="2">
        <f>RSI!B47</f>
        <v>2.6631999999999998</v>
      </c>
      <c r="C47" s="2">
        <f>RSI!I47</f>
        <v>35.563479757659181</v>
      </c>
      <c r="D47" s="2">
        <f>MACD!E47</f>
        <v>2.900998142010236E-2</v>
      </c>
      <c r="E47" s="2">
        <f>MACD!F47</f>
        <v>2.5196915620748481E-2</v>
      </c>
      <c r="F47" s="2">
        <f>'Moving Avg'!D47</f>
        <v>2.6714399999999996</v>
      </c>
      <c r="G47" s="2">
        <f>'Moving Avg'!F47</f>
        <v>2.7265349999999997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  <c r="M47" s="8">
        <f t="shared" si="0"/>
        <v>25</v>
      </c>
      <c r="N47" s="8">
        <f t="shared" si="1"/>
        <v>0</v>
      </c>
      <c r="O47" s="8">
        <f t="shared" si="2"/>
        <v>50</v>
      </c>
      <c r="P47" s="8">
        <f t="shared" si="3"/>
        <v>33</v>
      </c>
      <c r="Q47" s="9">
        <f t="shared" si="4"/>
        <v>21.2</v>
      </c>
      <c r="R47" s="9">
        <f t="shared" si="5"/>
        <v>30.75</v>
      </c>
      <c r="S47" s="9">
        <f t="shared" si="6"/>
        <v>31.1</v>
      </c>
      <c r="T47" s="9">
        <f t="shared" si="7"/>
        <v>27</v>
      </c>
      <c r="U47" s="8">
        <f t="shared" si="8"/>
        <v>27.683333333333337</v>
      </c>
      <c r="V47" s="8">
        <f t="shared" si="9"/>
        <v>27.512500000000003</v>
      </c>
    </row>
    <row r="48" spans="1:22" ht="13.5" x14ac:dyDescent="0.25">
      <c r="A48" s="3">
        <f>RSI!A48</f>
        <v>42073</v>
      </c>
      <c r="B48" s="2">
        <f>RSI!B48</f>
        <v>2.6631999999999998</v>
      </c>
      <c r="C48" s="2">
        <f>RSI!I48</f>
        <v>35.563479757659181</v>
      </c>
      <c r="D48" s="2">
        <f>MACD!E48</f>
        <v>2.1472549239875516E-2</v>
      </c>
      <c r="E48" s="2">
        <f>MACD!F48</f>
        <v>2.445204234457389E-2</v>
      </c>
      <c r="F48" s="2">
        <f>'Moving Avg'!D48</f>
        <v>2.6699399999999995</v>
      </c>
      <c r="G48" s="2">
        <f>'Moving Avg'!F48</f>
        <v>2.7186900000000001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  <c r="M48" s="8">
        <f t="shared" si="0"/>
        <v>25</v>
      </c>
      <c r="N48" s="8">
        <f t="shared" si="1"/>
        <v>45</v>
      </c>
      <c r="O48" s="8">
        <f t="shared" si="2"/>
        <v>50</v>
      </c>
      <c r="P48" s="8">
        <f t="shared" si="3"/>
        <v>33</v>
      </c>
      <c r="Q48" s="9">
        <f t="shared" si="4"/>
        <v>36.950000000000003</v>
      </c>
      <c r="R48" s="9">
        <f t="shared" si="5"/>
        <v>39.75</v>
      </c>
      <c r="S48" s="9">
        <f t="shared" si="6"/>
        <v>37.85</v>
      </c>
      <c r="T48" s="9">
        <f t="shared" si="7"/>
        <v>38.25</v>
      </c>
      <c r="U48" s="8">
        <f t="shared" si="8"/>
        <v>38.183333333333337</v>
      </c>
      <c r="V48" s="8">
        <f t="shared" si="9"/>
        <v>38.200000000000003</v>
      </c>
    </row>
    <row r="49" spans="1:22" ht="13.5" x14ac:dyDescent="0.25">
      <c r="A49" s="3">
        <f>RSI!A49</f>
        <v>42074</v>
      </c>
      <c r="B49" s="2">
        <f>RSI!B49</f>
        <v>2.6631999999999998</v>
      </c>
      <c r="C49" s="2">
        <f>RSI!I49</f>
        <v>35.563479757659181</v>
      </c>
      <c r="D49" s="2">
        <f>MACD!E49</f>
        <v>1.7913335432120814E-2</v>
      </c>
      <c r="E49" s="2">
        <f>MACD!F49</f>
        <v>2.3144300962083277E-2</v>
      </c>
      <c r="F49" s="2">
        <f>'Moving Avg'!D49</f>
        <v>2.6654599999999999</v>
      </c>
      <c r="G49" s="2">
        <f>'Moving Avg'!F49</f>
        <v>2.7140200000000001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  <c r="M49" s="8">
        <f t="shared" si="0"/>
        <v>25</v>
      </c>
      <c r="N49" s="8">
        <f t="shared" si="1"/>
        <v>45</v>
      </c>
      <c r="O49" s="8">
        <f t="shared" si="2"/>
        <v>50</v>
      </c>
      <c r="P49" s="8">
        <f t="shared" si="3"/>
        <v>33</v>
      </c>
      <c r="Q49" s="9">
        <f t="shared" si="4"/>
        <v>36.950000000000003</v>
      </c>
      <c r="R49" s="9">
        <f t="shared" si="5"/>
        <v>39.75</v>
      </c>
      <c r="S49" s="9">
        <f t="shared" si="6"/>
        <v>37.85</v>
      </c>
      <c r="T49" s="9">
        <f t="shared" si="7"/>
        <v>38.25</v>
      </c>
      <c r="U49" s="8">
        <f t="shared" si="8"/>
        <v>38.183333333333337</v>
      </c>
      <c r="V49" s="8">
        <f t="shared" si="9"/>
        <v>38.200000000000003</v>
      </c>
    </row>
    <row r="50" spans="1:22" ht="13.5" x14ac:dyDescent="0.25">
      <c r="A50" s="3">
        <f>RSI!A50</f>
        <v>42075</v>
      </c>
      <c r="B50" s="2">
        <f>RSI!B50</f>
        <v>2.5773000000000001</v>
      </c>
      <c r="C50" s="2">
        <f>RSI!I50</f>
        <v>27.209500301112087</v>
      </c>
      <c r="D50" s="2">
        <f>MACD!E50</f>
        <v>2.3475052985223233E-2</v>
      </c>
      <c r="E50" s="2">
        <f>MACD!F50</f>
        <v>2.3210451366711269E-2</v>
      </c>
      <c r="F50" s="2">
        <f>'Moving Avg'!D50</f>
        <v>2.6445400000000001</v>
      </c>
      <c r="G50" s="2">
        <f>'Moving Avg'!F50</f>
        <v>2.7065500000000005</v>
      </c>
      <c r="H50" s="2">
        <f>'Moving Avg'!G50</f>
        <v>2.8195040816326524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  <c r="M50" s="8">
        <f t="shared" si="0"/>
        <v>50</v>
      </c>
      <c r="N50" s="8">
        <f t="shared" si="1"/>
        <v>0</v>
      </c>
      <c r="O50" s="8">
        <f t="shared" si="2"/>
        <v>50</v>
      </c>
      <c r="P50" s="8">
        <f t="shared" si="3"/>
        <v>33</v>
      </c>
      <c r="Q50" s="9">
        <f t="shared" si="4"/>
        <v>29.95</v>
      </c>
      <c r="R50" s="9">
        <f t="shared" si="5"/>
        <v>35.75</v>
      </c>
      <c r="S50" s="9">
        <f t="shared" si="6"/>
        <v>34.85</v>
      </c>
      <c r="T50" s="9">
        <f t="shared" si="7"/>
        <v>33.25</v>
      </c>
      <c r="U50" s="8">
        <f t="shared" si="8"/>
        <v>33.516666666666673</v>
      </c>
      <c r="V50" s="8">
        <f t="shared" si="9"/>
        <v>33.450000000000003</v>
      </c>
    </row>
    <row r="51" spans="1:22" ht="13.5" x14ac:dyDescent="0.25">
      <c r="A51" s="3">
        <f>RSI!A51</f>
        <v>42076</v>
      </c>
      <c r="B51" s="2">
        <f>RSI!B51</f>
        <v>2.6147</v>
      </c>
      <c r="C51" s="2">
        <f>RSI!I51</f>
        <v>34.431351086616374</v>
      </c>
      <c r="D51" s="2">
        <f>MACD!E51</f>
        <v>2.4077252743520461E-2</v>
      </c>
      <c r="E51" s="2">
        <f>MACD!F51</f>
        <v>2.3383811642073107E-2</v>
      </c>
      <c r="F51" s="2">
        <f>'Moving Avg'!D51</f>
        <v>2.63632</v>
      </c>
      <c r="G51" s="2">
        <f>'Moving Avg'!F51</f>
        <v>2.6972150000000004</v>
      </c>
      <c r="H51" s="2">
        <f>'Moving Avg'!G51</f>
        <v>2.8154079999999992</v>
      </c>
      <c r="I51" s="2">
        <f>'Moving Avg'!H51</f>
        <v>0</v>
      </c>
      <c r="J51" s="6" t="str">
        <f>OBV!F51</f>
        <v>BEARISH</v>
      </c>
      <c r="K51" s="6" t="str">
        <f>OBV!G51</f>
        <v>NEUTRAL</v>
      </c>
      <c r="L51" s="6" t="str">
        <f>OBV!H51</f>
        <v>CONFIRMED BEARISH</v>
      </c>
      <c r="M51" s="8">
        <f t="shared" si="0"/>
        <v>25</v>
      </c>
      <c r="N51" s="8">
        <f t="shared" si="1"/>
        <v>0</v>
      </c>
      <c r="O51" s="8">
        <f t="shared" si="2"/>
        <v>50</v>
      </c>
      <c r="P51" s="8">
        <f t="shared" si="3"/>
        <v>16.5</v>
      </c>
      <c r="Q51" s="9">
        <f t="shared" si="4"/>
        <v>18.725000000000001</v>
      </c>
      <c r="R51" s="9">
        <f t="shared" si="5"/>
        <v>26.625</v>
      </c>
      <c r="S51" s="9">
        <f t="shared" si="6"/>
        <v>23.675000000000001</v>
      </c>
      <c r="T51" s="9">
        <f t="shared" si="7"/>
        <v>22.875</v>
      </c>
      <c r="U51" s="8">
        <f t="shared" si="8"/>
        <v>23.008333333333336</v>
      </c>
      <c r="V51" s="8">
        <f t="shared" si="9"/>
        <v>22.975000000000001</v>
      </c>
    </row>
    <row r="52" spans="1:22" ht="13.5" x14ac:dyDescent="0.25">
      <c r="A52" s="3">
        <f>RSI!A52</f>
        <v>42079</v>
      </c>
      <c r="B52" s="2">
        <f>RSI!B52</f>
        <v>2.6520000000000001</v>
      </c>
      <c r="C52" s="2">
        <f>RSI!I52</f>
        <v>40.745529442895716</v>
      </c>
      <c r="D52" s="2">
        <f>MACD!E52</f>
        <v>2.0767554517189257E-2</v>
      </c>
      <c r="E52" s="2">
        <f>MACD!F52</f>
        <v>2.2860560217096339E-2</v>
      </c>
      <c r="F52" s="2">
        <f>'Moving Avg'!D52</f>
        <v>2.63408</v>
      </c>
      <c r="G52" s="2">
        <f>'Moving Avg'!F52</f>
        <v>2.6888100000000006</v>
      </c>
      <c r="H52" s="2">
        <f>'Moving Avg'!G52</f>
        <v>2.808085999999999</v>
      </c>
      <c r="I52" s="2">
        <f>'Moving Avg'!H52</f>
        <v>0</v>
      </c>
      <c r="J52" s="6" t="str">
        <f>OBV!F52</f>
        <v>BULLISH</v>
      </c>
      <c r="K52" s="6" t="str">
        <f>OBV!G52</f>
        <v>WEAK</v>
      </c>
      <c r="L52" s="6" t="str">
        <f>OBV!H52</f>
        <v>BULLISH DIVERGENCE</v>
      </c>
      <c r="M52" s="8">
        <f t="shared" si="0"/>
        <v>25</v>
      </c>
      <c r="N52" s="8">
        <f t="shared" si="1"/>
        <v>45</v>
      </c>
      <c r="O52" s="8">
        <f t="shared" si="2"/>
        <v>50</v>
      </c>
      <c r="P52" s="8">
        <f t="shared" si="3"/>
        <v>50</v>
      </c>
      <c r="Q52" s="9">
        <f t="shared" si="4"/>
        <v>39.5</v>
      </c>
      <c r="R52" s="9">
        <f t="shared" si="5"/>
        <v>44</v>
      </c>
      <c r="S52" s="9">
        <f t="shared" si="6"/>
        <v>45.5</v>
      </c>
      <c r="T52" s="9">
        <f t="shared" si="7"/>
        <v>42.5</v>
      </c>
      <c r="U52" s="8">
        <f t="shared" si="8"/>
        <v>43</v>
      </c>
      <c r="V52" s="8">
        <f t="shared" si="9"/>
        <v>42.875</v>
      </c>
    </row>
    <row r="53" spans="1:22" ht="13.5" x14ac:dyDescent="0.25">
      <c r="A53" s="3">
        <f>RSI!A53</f>
        <v>42080</v>
      </c>
      <c r="B53" s="2">
        <f>RSI!B53</f>
        <v>2.6147</v>
      </c>
      <c r="C53" s="2">
        <f>RSI!I53</f>
        <v>36.917002364332376</v>
      </c>
      <c r="D53" s="2">
        <f>MACD!E53</f>
        <v>1.8250069530551194E-2</v>
      </c>
      <c r="E53" s="2">
        <f>MACD!F53</f>
        <v>2.1938462079787311E-2</v>
      </c>
      <c r="F53" s="2">
        <f>'Moving Avg'!D53</f>
        <v>2.6243799999999999</v>
      </c>
      <c r="G53" s="2">
        <f>'Moving Avg'!F53</f>
        <v>2.6826500000000006</v>
      </c>
      <c r="H53" s="2">
        <f>'Moving Avg'!G53</f>
        <v>2.8002419999999995</v>
      </c>
      <c r="I53" s="2">
        <f>'Moving Avg'!H53</f>
        <v>0</v>
      </c>
      <c r="J53" s="6" t="str">
        <f>OBV!F53</f>
        <v>BULLISH</v>
      </c>
      <c r="K53" s="6" t="str">
        <f>OBV!G53</f>
        <v>NEUTRAL</v>
      </c>
      <c r="L53" s="6" t="str">
        <f>OBV!H53</f>
        <v>BULLISH DIVERGENCE</v>
      </c>
      <c r="M53" s="8">
        <f t="shared" si="0"/>
        <v>25</v>
      </c>
      <c r="N53" s="8">
        <f t="shared" si="1"/>
        <v>45</v>
      </c>
      <c r="O53" s="8">
        <f t="shared" si="2"/>
        <v>50</v>
      </c>
      <c r="P53" s="8">
        <f t="shared" si="3"/>
        <v>66.5</v>
      </c>
      <c r="Q53" s="9">
        <f t="shared" si="4"/>
        <v>41.975000000000001</v>
      </c>
      <c r="R53" s="9">
        <f t="shared" si="5"/>
        <v>48.125</v>
      </c>
      <c r="S53" s="9">
        <f t="shared" si="6"/>
        <v>52.924999999999997</v>
      </c>
      <c r="T53" s="9">
        <f t="shared" si="7"/>
        <v>46.625</v>
      </c>
      <c r="U53" s="8">
        <f t="shared" si="8"/>
        <v>47.67499999999999</v>
      </c>
      <c r="V53" s="8">
        <f t="shared" si="9"/>
        <v>47.412499999999994</v>
      </c>
    </row>
    <row r="54" spans="1:22" ht="13.5" x14ac:dyDescent="0.25">
      <c r="A54" s="3">
        <f>RSI!A54</f>
        <v>42081</v>
      </c>
      <c r="B54" s="2">
        <f>RSI!B54</f>
        <v>2.5586000000000002</v>
      </c>
      <c r="C54" s="2">
        <f>RSI!I54</f>
        <v>32.040682076830436</v>
      </c>
      <c r="D54" s="2">
        <f>MACD!E54</f>
        <v>2.3155742893948172E-2</v>
      </c>
      <c r="E54" s="2">
        <f>MACD!F54</f>
        <v>2.2181918242619485E-2</v>
      </c>
      <c r="F54" s="2">
        <f>'Moving Avg'!D54</f>
        <v>2.6034600000000001</v>
      </c>
      <c r="G54" s="2">
        <f>'Moving Avg'!F54</f>
        <v>2.6727500000000002</v>
      </c>
      <c r="H54" s="2">
        <f>'Moving Avg'!G54</f>
        <v>2.7910519999999996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  <c r="M54" s="8">
        <f t="shared" si="0"/>
        <v>25</v>
      </c>
      <c r="N54" s="8">
        <f t="shared" si="1"/>
        <v>0</v>
      </c>
      <c r="O54" s="8">
        <f t="shared" si="2"/>
        <v>50</v>
      </c>
      <c r="P54" s="8">
        <f t="shared" si="3"/>
        <v>33</v>
      </c>
      <c r="Q54" s="9">
        <f t="shared" si="4"/>
        <v>21.2</v>
      </c>
      <c r="R54" s="9">
        <f t="shared" si="5"/>
        <v>30.75</v>
      </c>
      <c r="S54" s="9">
        <f t="shared" si="6"/>
        <v>31.1</v>
      </c>
      <c r="T54" s="9">
        <f t="shared" si="7"/>
        <v>27</v>
      </c>
      <c r="U54" s="8">
        <f t="shared" si="8"/>
        <v>27.683333333333337</v>
      </c>
      <c r="V54" s="8">
        <f t="shared" si="9"/>
        <v>27.512500000000003</v>
      </c>
    </row>
    <row r="55" spans="1:22" ht="13.5" x14ac:dyDescent="0.25">
      <c r="A55" s="3">
        <f>RSI!A55</f>
        <v>42082</v>
      </c>
      <c r="B55" s="2">
        <f>RSI!B55</f>
        <v>2.6109</v>
      </c>
      <c r="C55" s="2">
        <f>RSI!I55</f>
        <v>39.997811078817918</v>
      </c>
      <c r="D55" s="2">
        <f>MACD!E55</f>
        <v>2.3739324669898032E-2</v>
      </c>
      <c r="E55" s="2">
        <f>MACD!F55</f>
        <v>2.2493399528075195E-2</v>
      </c>
      <c r="F55" s="2">
        <f>'Moving Avg'!D55</f>
        <v>2.6101800000000006</v>
      </c>
      <c r="G55" s="2">
        <f>'Moving Avg'!F55</f>
        <v>2.66696</v>
      </c>
      <c r="H55" s="2">
        <f>'Moving Avg'!G55</f>
        <v>2.783506</v>
      </c>
      <c r="I55" s="2">
        <f>'Moving Avg'!H55</f>
        <v>0</v>
      </c>
      <c r="J55" s="6" t="str">
        <f>OBV!F55</f>
        <v>BULLISH</v>
      </c>
      <c r="K55" s="6" t="str">
        <f>OBV!G55</f>
        <v>NEUTRAL</v>
      </c>
      <c r="L55" s="6" t="str">
        <f>OBV!H55</f>
        <v>CONFIRMED BULLISH</v>
      </c>
      <c r="M55" s="8">
        <f t="shared" si="0"/>
        <v>25</v>
      </c>
      <c r="N55" s="8">
        <f t="shared" si="1"/>
        <v>0</v>
      </c>
      <c r="O55" s="8">
        <f t="shared" si="2"/>
        <v>50</v>
      </c>
      <c r="P55" s="8">
        <f t="shared" si="3"/>
        <v>83.5</v>
      </c>
      <c r="Q55" s="9">
        <f t="shared" si="4"/>
        <v>28.774999999999999</v>
      </c>
      <c r="R55" s="9">
        <f t="shared" si="5"/>
        <v>43.375</v>
      </c>
      <c r="S55" s="9">
        <f t="shared" si="6"/>
        <v>53.825000000000003</v>
      </c>
      <c r="T55" s="9">
        <f t="shared" si="7"/>
        <v>39.625</v>
      </c>
      <c r="U55" s="8">
        <f t="shared" si="8"/>
        <v>41.991666666666667</v>
      </c>
      <c r="V55" s="8">
        <f t="shared" si="9"/>
        <v>41.400000000000006</v>
      </c>
    </row>
    <row r="56" spans="1:22" ht="13.5" x14ac:dyDescent="0.25">
      <c r="A56" s="3">
        <f>RSI!A56</f>
        <v>42086</v>
      </c>
      <c r="B56" s="2">
        <f>RSI!B56</f>
        <v>2.5960000000000001</v>
      </c>
      <c r="C56" s="2">
        <f>RSI!I56</f>
        <v>38.610782980234454</v>
      </c>
      <c r="D56" s="2">
        <f>MACD!E56</f>
        <v>2.1823449141996853E-2</v>
      </c>
      <c r="E56" s="2">
        <f>MACD!F56</f>
        <v>2.2359409450859527E-2</v>
      </c>
      <c r="F56" s="2">
        <f>'Moving Avg'!D56</f>
        <v>2.6064400000000001</v>
      </c>
      <c r="G56" s="2">
        <f>'Moving Avg'!F56</f>
        <v>2.6576200000000001</v>
      </c>
      <c r="H56" s="2">
        <f>'Moving Avg'!G56</f>
        <v>2.7756619999999996</v>
      </c>
      <c r="I56" s="2">
        <f>'Moving Avg'!H56</f>
        <v>0</v>
      </c>
      <c r="J56" s="6" t="str">
        <f>OBV!F56</f>
        <v>BEARISH</v>
      </c>
      <c r="K56" s="6" t="str">
        <f>OBV!G56</f>
        <v>NEUTRAL</v>
      </c>
      <c r="L56" s="6" t="str">
        <f>OBV!H56</f>
        <v>CONFIRMED BEARISH</v>
      </c>
      <c r="M56" s="8">
        <f t="shared" si="0"/>
        <v>25</v>
      </c>
      <c r="N56" s="8">
        <f t="shared" si="1"/>
        <v>45</v>
      </c>
      <c r="O56" s="8">
        <f t="shared" si="2"/>
        <v>50</v>
      </c>
      <c r="P56" s="8">
        <f t="shared" si="3"/>
        <v>16.5</v>
      </c>
      <c r="Q56" s="9">
        <f t="shared" si="4"/>
        <v>34.475000000000001</v>
      </c>
      <c r="R56" s="9">
        <f t="shared" si="5"/>
        <v>35.625</v>
      </c>
      <c r="S56" s="9">
        <f t="shared" si="6"/>
        <v>30.425000000000001</v>
      </c>
      <c r="T56" s="9">
        <f t="shared" si="7"/>
        <v>34.125</v>
      </c>
      <c r="U56" s="8">
        <f t="shared" si="8"/>
        <v>33.508333333333333</v>
      </c>
      <c r="V56" s="8">
        <f t="shared" si="9"/>
        <v>33.662499999999994</v>
      </c>
    </row>
    <row r="57" spans="1:22" ht="13.5" x14ac:dyDescent="0.25">
      <c r="A57" s="3">
        <f>RSI!A57</f>
        <v>42087</v>
      </c>
      <c r="B57" s="2">
        <f>RSI!B57</f>
        <v>2.54</v>
      </c>
      <c r="C57" s="2">
        <f>RSI!I57</f>
        <v>33.858491391577289</v>
      </c>
      <c r="D57" s="2">
        <f>MACD!E57</f>
        <v>2.6041797954701185E-2</v>
      </c>
      <c r="E57" s="2">
        <f>MACD!F57</f>
        <v>2.3095887151627859E-2</v>
      </c>
      <c r="F57" s="2">
        <f>'Moving Avg'!D57</f>
        <v>2.5840400000000003</v>
      </c>
      <c r="G57" s="2">
        <f>'Moving Avg'!F57</f>
        <v>2.6473499999999999</v>
      </c>
      <c r="H57" s="2">
        <f>'Moving Avg'!G57</f>
        <v>2.7666979999999999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  <c r="M57" s="8">
        <f t="shared" si="0"/>
        <v>25</v>
      </c>
      <c r="N57" s="8">
        <f t="shared" si="1"/>
        <v>0</v>
      </c>
      <c r="O57" s="8">
        <f t="shared" si="2"/>
        <v>50</v>
      </c>
      <c r="P57" s="8">
        <f t="shared" si="3"/>
        <v>33</v>
      </c>
      <c r="Q57" s="9">
        <f t="shared" si="4"/>
        <v>21.2</v>
      </c>
      <c r="R57" s="9">
        <f t="shared" si="5"/>
        <v>30.75</v>
      </c>
      <c r="S57" s="9">
        <f t="shared" si="6"/>
        <v>31.1</v>
      </c>
      <c r="T57" s="9">
        <f t="shared" si="7"/>
        <v>27</v>
      </c>
      <c r="U57" s="8">
        <f t="shared" si="8"/>
        <v>27.683333333333337</v>
      </c>
      <c r="V57" s="8">
        <f t="shared" si="9"/>
        <v>27.512500000000003</v>
      </c>
    </row>
    <row r="58" spans="1:22" ht="13.5" x14ac:dyDescent="0.25">
      <c r="A58" s="3">
        <f>RSI!A58</f>
        <v>42088</v>
      </c>
      <c r="B58" s="2">
        <f>RSI!B58</f>
        <v>2.54</v>
      </c>
      <c r="C58" s="2">
        <f>RSI!I58</f>
        <v>33.858491391577274</v>
      </c>
      <c r="D58" s="2">
        <f>MACD!E58</f>
        <v>3.0453988073432914E-2</v>
      </c>
      <c r="E58" s="2">
        <f>MACD!F58</f>
        <v>2.4567507335988871E-2</v>
      </c>
      <c r="F58" s="2">
        <f>'Moving Avg'!D58</f>
        <v>2.5691000000000002</v>
      </c>
      <c r="G58" s="2">
        <f>'Moving Avg'!F58</f>
        <v>2.6398799999999993</v>
      </c>
      <c r="H58" s="2">
        <f>'Moving Avg'!G58</f>
        <v>2.7578079999999994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  <c r="M58" s="8">
        <f t="shared" si="0"/>
        <v>25</v>
      </c>
      <c r="N58" s="8">
        <f t="shared" si="1"/>
        <v>0</v>
      </c>
      <c r="O58" s="8">
        <f t="shared" si="2"/>
        <v>50</v>
      </c>
      <c r="P58" s="8">
        <f t="shared" si="3"/>
        <v>33</v>
      </c>
      <c r="Q58" s="9">
        <f t="shared" si="4"/>
        <v>21.2</v>
      </c>
      <c r="R58" s="9">
        <f t="shared" si="5"/>
        <v>30.75</v>
      </c>
      <c r="S58" s="9">
        <f t="shared" si="6"/>
        <v>31.1</v>
      </c>
      <c r="T58" s="9">
        <f t="shared" si="7"/>
        <v>27</v>
      </c>
      <c r="U58" s="8">
        <f t="shared" si="8"/>
        <v>27.683333333333337</v>
      </c>
      <c r="V58" s="8">
        <f t="shared" si="9"/>
        <v>27.512500000000003</v>
      </c>
    </row>
    <row r="59" spans="1:22" ht="13.5" x14ac:dyDescent="0.25">
      <c r="A59" s="3">
        <f>RSI!A59</f>
        <v>42089</v>
      </c>
      <c r="B59" s="2">
        <f>RSI!B59</f>
        <v>2.5773000000000001</v>
      </c>
      <c r="C59" s="2">
        <f>RSI!I59</f>
        <v>39.601153786712061</v>
      </c>
      <c r="D59" s="2">
        <f>MACD!E59</f>
        <v>3.2204803829436912E-2</v>
      </c>
      <c r="E59" s="2">
        <f>MACD!F59</f>
        <v>2.6094966634678481E-2</v>
      </c>
      <c r="F59" s="2">
        <f>'Moving Avg'!D59</f>
        <v>2.5728400000000002</v>
      </c>
      <c r="G59" s="2">
        <f>'Moving Avg'!F59</f>
        <v>2.6335299999999999</v>
      </c>
      <c r="H59" s="2">
        <f>'Moving Avg'!G59</f>
        <v>2.7496639999999997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BEARISH DIVERGENCE</v>
      </c>
      <c r="M59" s="8">
        <f t="shared" si="0"/>
        <v>25</v>
      </c>
      <c r="N59" s="8">
        <f t="shared" si="1"/>
        <v>0</v>
      </c>
      <c r="O59" s="8">
        <f t="shared" si="2"/>
        <v>50</v>
      </c>
      <c r="P59" s="8">
        <f t="shared" si="3"/>
        <v>16.5</v>
      </c>
      <c r="Q59" s="9">
        <f t="shared" si="4"/>
        <v>18.725000000000001</v>
      </c>
      <c r="R59" s="9">
        <f t="shared" si="5"/>
        <v>26.625</v>
      </c>
      <c r="S59" s="9">
        <f t="shared" si="6"/>
        <v>23.675000000000001</v>
      </c>
      <c r="T59" s="9">
        <f t="shared" si="7"/>
        <v>22.875</v>
      </c>
      <c r="U59" s="8">
        <f t="shared" si="8"/>
        <v>23.008333333333336</v>
      </c>
      <c r="V59" s="8">
        <f t="shared" si="9"/>
        <v>22.975000000000001</v>
      </c>
    </row>
    <row r="60" spans="1:22" ht="13.5" x14ac:dyDescent="0.25">
      <c r="A60" s="3">
        <f>RSI!A60</f>
        <v>42090</v>
      </c>
      <c r="B60" s="2">
        <f>RSI!B60</f>
        <v>2.6595</v>
      </c>
      <c r="C60" s="2">
        <f>RSI!I60</f>
        <v>49.92039477349045</v>
      </c>
      <c r="D60" s="2">
        <f>MACD!E60</f>
        <v>1.4884163138791262E-2</v>
      </c>
      <c r="E60" s="2">
        <f>MACD!F60</f>
        <v>2.3852805935501039E-2</v>
      </c>
      <c r="F60" s="2">
        <f>'Moving Avg'!D60</f>
        <v>2.58256</v>
      </c>
      <c r="G60" s="2">
        <f>'Moving Avg'!F60</f>
        <v>2.6307300000000007</v>
      </c>
      <c r="H60" s="2">
        <f>'Moving Avg'!G60</f>
        <v>2.7442099999999998</v>
      </c>
      <c r="I60" s="2">
        <f>'Moving Avg'!H60</f>
        <v>0</v>
      </c>
      <c r="J60" s="6" t="str">
        <f>OBV!F60</f>
        <v>BULLISH</v>
      </c>
      <c r="K60" s="6" t="str">
        <f>OBV!G60</f>
        <v>WEAK</v>
      </c>
      <c r="L60" s="6" t="str">
        <f>OBV!H60</f>
        <v>CONFIRMED BULLISH</v>
      </c>
      <c r="M60" s="8">
        <f t="shared" si="0"/>
        <v>25</v>
      </c>
      <c r="N60" s="8">
        <f t="shared" si="1"/>
        <v>45</v>
      </c>
      <c r="O60" s="8">
        <f t="shared" si="2"/>
        <v>50</v>
      </c>
      <c r="P60" s="8">
        <f t="shared" si="3"/>
        <v>67</v>
      </c>
      <c r="Q60" s="9">
        <f t="shared" si="4"/>
        <v>42.05</v>
      </c>
      <c r="R60" s="9">
        <f t="shared" si="5"/>
        <v>48.25</v>
      </c>
      <c r="S60" s="9">
        <f t="shared" si="6"/>
        <v>53.150000000000006</v>
      </c>
      <c r="T60" s="9">
        <f t="shared" si="7"/>
        <v>46.75</v>
      </c>
      <c r="U60" s="8">
        <f t="shared" si="8"/>
        <v>47.816666666666663</v>
      </c>
      <c r="V60" s="8">
        <f t="shared" si="9"/>
        <v>47.55</v>
      </c>
    </row>
    <row r="61" spans="1:22" ht="13.5" x14ac:dyDescent="0.25">
      <c r="A61" s="3">
        <f>RSI!A61</f>
        <v>42093</v>
      </c>
      <c r="B61" s="2">
        <f>RSI!B61</f>
        <v>2.6595</v>
      </c>
      <c r="C61" s="2">
        <f>RSI!I61</f>
        <v>49.92039477349045</v>
      </c>
      <c r="D61" s="2">
        <f>MACD!E61</f>
        <v>5.9613345277296226E-3</v>
      </c>
      <c r="E61" s="2">
        <f>MACD!F61</f>
        <v>2.0274511653946756E-2</v>
      </c>
      <c r="F61" s="2">
        <f>'Moving Avg'!D61</f>
        <v>2.5952600000000001</v>
      </c>
      <c r="G61" s="2">
        <f>'Moving Avg'!F61</f>
        <v>2.6286750000000003</v>
      </c>
      <c r="H61" s="2">
        <f>'Moving Avg'!G61</f>
        <v>2.7391300000000007</v>
      </c>
      <c r="I61" s="2">
        <f>'Moving Avg'!H61</f>
        <v>0</v>
      </c>
      <c r="J61" s="6" t="str">
        <f>OBV!F61</f>
        <v>BULLISH</v>
      </c>
      <c r="K61" s="6" t="str">
        <f>OBV!G61</f>
        <v>WEAK</v>
      </c>
      <c r="L61" s="6" t="str">
        <f>OBV!H61</f>
        <v>CONFIRMED BULLISH</v>
      </c>
      <c r="M61" s="8">
        <f t="shared" si="0"/>
        <v>25</v>
      </c>
      <c r="N61" s="8">
        <f t="shared" si="1"/>
        <v>45</v>
      </c>
      <c r="O61" s="8">
        <f t="shared" si="2"/>
        <v>50</v>
      </c>
      <c r="P61" s="8">
        <f t="shared" si="3"/>
        <v>67</v>
      </c>
      <c r="Q61" s="9">
        <f t="shared" si="4"/>
        <v>42.05</v>
      </c>
      <c r="R61" s="9">
        <f t="shared" si="5"/>
        <v>48.25</v>
      </c>
      <c r="S61" s="9">
        <f t="shared" si="6"/>
        <v>53.150000000000006</v>
      </c>
      <c r="T61" s="9">
        <f t="shared" si="7"/>
        <v>46.75</v>
      </c>
      <c r="U61" s="8">
        <f t="shared" si="8"/>
        <v>47.816666666666663</v>
      </c>
      <c r="V61" s="8">
        <f t="shared" si="9"/>
        <v>47.55</v>
      </c>
    </row>
    <row r="62" spans="1:22" ht="13.5" x14ac:dyDescent="0.25">
      <c r="A62" s="3">
        <f>RSI!A62</f>
        <v>42094</v>
      </c>
      <c r="B62" s="2">
        <f>RSI!B62</f>
        <v>2.6707000000000001</v>
      </c>
      <c r="C62" s="2">
        <f>RSI!I62</f>
        <v>51.236910046411609</v>
      </c>
      <c r="D62" s="2">
        <f>MACD!E62</f>
        <v>3.3008695529348486E-3</v>
      </c>
      <c r="E62" s="2">
        <f>MACD!F62</f>
        <v>1.6879783233744377E-2</v>
      </c>
      <c r="F62" s="2">
        <f>'Moving Avg'!D62</f>
        <v>2.6214</v>
      </c>
      <c r="G62" s="2">
        <f>'Moving Avg'!F62</f>
        <v>2.6277400000000002</v>
      </c>
      <c r="H62" s="2">
        <f>'Moving Avg'!G62</f>
        <v>2.7335280000000011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  <c r="M62" s="8">
        <f t="shared" si="0"/>
        <v>25</v>
      </c>
      <c r="N62" s="8">
        <f t="shared" si="1"/>
        <v>45</v>
      </c>
      <c r="O62" s="8">
        <f t="shared" si="2"/>
        <v>50</v>
      </c>
      <c r="P62" s="8">
        <f t="shared" si="3"/>
        <v>67</v>
      </c>
      <c r="Q62" s="9">
        <f t="shared" si="4"/>
        <v>42.05</v>
      </c>
      <c r="R62" s="9">
        <f t="shared" si="5"/>
        <v>48.25</v>
      </c>
      <c r="S62" s="9">
        <f t="shared" si="6"/>
        <v>53.150000000000006</v>
      </c>
      <c r="T62" s="9">
        <f t="shared" si="7"/>
        <v>46.75</v>
      </c>
      <c r="U62" s="8">
        <f t="shared" si="8"/>
        <v>47.816666666666663</v>
      </c>
      <c r="V62" s="8">
        <f t="shared" si="9"/>
        <v>47.55</v>
      </c>
    </row>
    <row r="63" spans="1:22" ht="13.5" x14ac:dyDescent="0.25">
      <c r="A63" s="3">
        <f>RSI!A63</f>
        <v>42095</v>
      </c>
      <c r="B63" s="2">
        <f>RSI!B63</f>
        <v>2.6707000000000001</v>
      </c>
      <c r="C63" s="2">
        <f>RSI!I63</f>
        <v>51.236910046411609</v>
      </c>
      <c r="D63" s="2">
        <f>MACD!E63</f>
        <v>-4.7727240262114279E-3</v>
      </c>
      <c r="E63" s="2">
        <f>MACD!F63</f>
        <v>1.2549281781753217E-2</v>
      </c>
      <c r="F63" s="2">
        <f>'Moving Avg'!D63</f>
        <v>2.6475400000000002</v>
      </c>
      <c r="G63" s="2">
        <f>'Moving Avg'!F63</f>
        <v>2.6277400000000002</v>
      </c>
      <c r="H63" s="2">
        <f>'Moving Avg'!G63</f>
        <v>2.7275520000000006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  <c r="M63" s="8">
        <f t="shared" si="0"/>
        <v>25</v>
      </c>
      <c r="N63" s="8">
        <f t="shared" si="1"/>
        <v>45</v>
      </c>
      <c r="O63" s="8">
        <f t="shared" si="2"/>
        <v>50</v>
      </c>
      <c r="P63" s="8">
        <f t="shared" si="3"/>
        <v>67</v>
      </c>
      <c r="Q63" s="9">
        <f t="shared" si="4"/>
        <v>42.05</v>
      </c>
      <c r="R63" s="9">
        <f t="shared" si="5"/>
        <v>48.25</v>
      </c>
      <c r="S63" s="9">
        <f t="shared" si="6"/>
        <v>53.150000000000006</v>
      </c>
      <c r="T63" s="9">
        <f t="shared" si="7"/>
        <v>46.75</v>
      </c>
      <c r="U63" s="8">
        <f t="shared" si="8"/>
        <v>47.816666666666663</v>
      </c>
      <c r="V63" s="8">
        <f t="shared" si="9"/>
        <v>47.55</v>
      </c>
    </row>
    <row r="64" spans="1:22" ht="13.5" x14ac:dyDescent="0.25">
      <c r="A64" s="3">
        <f>RSI!A64</f>
        <v>42096</v>
      </c>
      <c r="B64" s="2">
        <f>RSI!B64</f>
        <v>2.6707000000000001</v>
      </c>
      <c r="C64" s="2">
        <f>RSI!I64</f>
        <v>51.236910046411609</v>
      </c>
      <c r="D64" s="2">
        <f>MACD!E64</f>
        <v>-2.0312744932651228E-2</v>
      </c>
      <c r="E64" s="2">
        <f>MACD!F64</f>
        <v>5.9768764388723281E-3</v>
      </c>
      <c r="F64" s="2">
        <f>'Moving Avg'!D64</f>
        <v>2.66622</v>
      </c>
      <c r="G64" s="2">
        <f>'Moving Avg'!F64</f>
        <v>2.626995</v>
      </c>
      <c r="H64" s="2">
        <f>'Moving Avg'!G64</f>
        <v>2.7226960000000009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CONFIRMED BULLISH</v>
      </c>
      <c r="M64" s="8">
        <f t="shared" si="0"/>
        <v>25</v>
      </c>
      <c r="N64" s="8">
        <f t="shared" si="1"/>
        <v>100</v>
      </c>
      <c r="O64" s="8">
        <f t="shared" si="2"/>
        <v>50</v>
      </c>
      <c r="P64" s="8">
        <f t="shared" si="3"/>
        <v>67</v>
      </c>
      <c r="Q64" s="9">
        <f t="shared" si="4"/>
        <v>61.3</v>
      </c>
      <c r="R64" s="9">
        <f t="shared" si="5"/>
        <v>59.25</v>
      </c>
      <c r="S64" s="9">
        <f t="shared" si="6"/>
        <v>61.400000000000006</v>
      </c>
      <c r="T64" s="9">
        <f t="shared" si="7"/>
        <v>60.5</v>
      </c>
      <c r="U64" s="8">
        <f t="shared" si="8"/>
        <v>60.65</v>
      </c>
      <c r="V64" s="8">
        <f t="shared" si="9"/>
        <v>60.612499999999997</v>
      </c>
    </row>
    <row r="65" spans="1:22" ht="13.5" x14ac:dyDescent="0.25">
      <c r="A65" s="3">
        <f>RSI!A65</f>
        <v>42097</v>
      </c>
      <c r="B65" s="2">
        <f>RSI!B65</f>
        <v>2.6520000000000001</v>
      </c>
      <c r="C65" s="2">
        <f>RSI!I65</f>
        <v>48.574058062495105</v>
      </c>
      <c r="D65" s="2">
        <f>MACD!E65</f>
        <v>-2.4102644560971331E-2</v>
      </c>
      <c r="E65" s="2">
        <f>MACD!F65</f>
        <v>-3.9027761096403421E-5</v>
      </c>
      <c r="F65" s="2">
        <f>'Moving Avg'!D65</f>
        <v>2.66472</v>
      </c>
      <c r="G65" s="2">
        <f>'Moving Avg'!F65</f>
        <v>2.6255000000000002</v>
      </c>
      <c r="H65" s="2">
        <f>'Moving Avg'!G65</f>
        <v>2.7182879999999998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BULLISH DIVERGENCE</v>
      </c>
      <c r="M65" s="8">
        <f t="shared" si="0"/>
        <v>25</v>
      </c>
      <c r="N65" s="8">
        <f t="shared" si="1"/>
        <v>100</v>
      </c>
      <c r="O65" s="8">
        <f t="shared" si="2"/>
        <v>50</v>
      </c>
      <c r="P65" s="8">
        <f t="shared" si="3"/>
        <v>50</v>
      </c>
      <c r="Q65" s="9">
        <f t="shared" si="4"/>
        <v>58.75</v>
      </c>
      <c r="R65" s="9">
        <f t="shared" si="5"/>
        <v>55</v>
      </c>
      <c r="S65" s="9">
        <f t="shared" si="6"/>
        <v>53.75</v>
      </c>
      <c r="T65" s="9">
        <f t="shared" si="7"/>
        <v>56.25</v>
      </c>
      <c r="U65" s="8">
        <f t="shared" si="8"/>
        <v>55.833333333333336</v>
      </c>
      <c r="V65" s="8">
        <f t="shared" si="9"/>
        <v>55.9375</v>
      </c>
    </row>
    <row r="66" spans="1:22" ht="13.5" x14ac:dyDescent="0.25">
      <c r="A66" s="3">
        <f>RSI!A66</f>
        <v>42100</v>
      </c>
      <c r="B66" s="2">
        <f>RSI!B66</f>
        <v>2.6520000000000001</v>
      </c>
      <c r="C66" s="2">
        <f>RSI!I66</f>
        <v>48.574058062495105</v>
      </c>
      <c r="D66" s="2">
        <f>MACD!E66</f>
        <v>-2.9557948890156727E-2</v>
      </c>
      <c r="E66" s="2">
        <f>MACD!F66</f>
        <v>-5.9428119869084691E-3</v>
      </c>
      <c r="F66" s="2">
        <f>'Moving Avg'!D66</f>
        <v>2.6632200000000004</v>
      </c>
      <c r="G66" s="2">
        <f>'Moving Avg'!F66</f>
        <v>2.6253099999999998</v>
      </c>
      <c r="H66" s="2">
        <f>'Moving Avg'!G66</f>
        <v>2.7138799999999992</v>
      </c>
      <c r="I66" s="2">
        <f>'Moving Avg'!H66</f>
        <v>0</v>
      </c>
      <c r="J66" s="6" t="str">
        <f>OBV!F66</f>
        <v>BULLISH</v>
      </c>
      <c r="K66" s="6" t="str">
        <f>OBV!G66</f>
        <v>WEAK</v>
      </c>
      <c r="L66" s="6" t="str">
        <f>OBV!H66</f>
        <v>BULLISH DIVERGENCE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100</v>
      </c>
      <c r="O66" s="8">
        <f t="shared" ref="O66:O129" si="12">IF(F66-I66&gt;10,100,IF(F66-I66&gt;5,75, IF(F66-I66&gt;0,50,0)))</f>
        <v>50</v>
      </c>
      <c r="P66" s="8">
        <f t="shared" ref="P66:P129" si="13">IF(L66="confirmed bullish", 34, IF(L66="bullish divergence",17, 0))+IF(J66="bullish",33,IF(J66="bearish",0,16.5))+IF(K66="strong",33,IF(K66="weak",0,16.5))</f>
        <v>50</v>
      </c>
      <c r="Q66" s="9">
        <f t="shared" si="4"/>
        <v>58.75</v>
      </c>
      <c r="R66" s="9">
        <f t="shared" si="5"/>
        <v>55</v>
      </c>
      <c r="S66" s="9">
        <f t="shared" si="6"/>
        <v>53.75</v>
      </c>
      <c r="T66" s="9">
        <f t="shared" si="7"/>
        <v>56.25</v>
      </c>
      <c r="U66" s="8">
        <f t="shared" si="8"/>
        <v>55.833333333333336</v>
      </c>
      <c r="V66" s="8">
        <f t="shared" si="9"/>
        <v>55.9375</v>
      </c>
    </row>
    <row r="67" spans="1:22" ht="13.5" x14ac:dyDescent="0.25">
      <c r="A67" s="3">
        <f>RSI!A67</f>
        <v>42101</v>
      </c>
      <c r="B67" s="2">
        <f>RSI!B67</f>
        <v>2.6147</v>
      </c>
      <c r="C67" s="2">
        <f>RSI!I67</f>
        <v>43.360920543665614</v>
      </c>
      <c r="D67" s="2">
        <f>MACD!E67</f>
        <v>-3.9985803291767485E-2</v>
      </c>
      <c r="E67" s="2">
        <f>MACD!F67</f>
        <v>-1.2751410247880273E-2</v>
      </c>
      <c r="F67" s="2">
        <f>'Moving Avg'!D67</f>
        <v>2.6520200000000003</v>
      </c>
      <c r="G67" s="2">
        <f>'Moving Avg'!F67</f>
        <v>2.6228849999999992</v>
      </c>
      <c r="H67" s="2">
        <f>'Moving Avg'!G67</f>
        <v>2.7087999999999992</v>
      </c>
      <c r="I67" s="2">
        <f>'Moving Avg'!H67</f>
        <v>0</v>
      </c>
      <c r="J67" s="6" t="str">
        <f>OBV!F67</f>
        <v>BEARISH</v>
      </c>
      <c r="K67" s="6" t="str">
        <f>OBV!G67</f>
        <v>NEUTRAL</v>
      </c>
      <c r="L67" s="6" t="str">
        <f>OBV!H67</f>
        <v>CONFIRMED BEARISH</v>
      </c>
      <c r="M67" s="8">
        <f t="shared" si="10"/>
        <v>25</v>
      </c>
      <c r="N67" s="8">
        <f t="shared" si="11"/>
        <v>100</v>
      </c>
      <c r="O67" s="8">
        <f t="shared" si="12"/>
        <v>50</v>
      </c>
      <c r="P67" s="8">
        <f t="shared" si="13"/>
        <v>16.5</v>
      </c>
      <c r="Q67" s="9">
        <f t="shared" ref="Q67:Q130" si="14">0.35*M67+N67*0.35+O67*0.15+P67*0.15</f>
        <v>53.725000000000001</v>
      </c>
      <c r="R67" s="9">
        <f t="shared" ref="R67:R130" si="15">M67*0.2+N67*0.2+O67*0.35+P67*0.25</f>
        <v>46.625</v>
      </c>
      <c r="S67" s="9">
        <f t="shared" ref="S67:S130" si="16">M67*0.15+N67*0.15+O67*0.25+P67*0.45</f>
        <v>38.674999999999997</v>
      </c>
      <c r="T67" s="9">
        <f t="shared" ref="T67:T130" si="17">0.25*SUM(M67:P67)</f>
        <v>47.875</v>
      </c>
      <c r="U67" s="8">
        <f t="shared" ref="U67:U130" si="18">SUM(Q67:S67)/3</f>
        <v>46.341666666666661</v>
      </c>
      <c r="V67" s="8">
        <f t="shared" ref="V67:V130" si="19">SUM(Q67:T67)/4</f>
        <v>46.724999999999994</v>
      </c>
    </row>
    <row r="68" spans="1:22" ht="13.5" x14ac:dyDescent="0.25">
      <c r="A68" s="3">
        <f>RSI!A68</f>
        <v>42102</v>
      </c>
      <c r="B68" s="2">
        <f>RSI!B68</f>
        <v>2.6147</v>
      </c>
      <c r="C68" s="2">
        <f>RSI!I68</f>
        <v>43.360920543665614</v>
      </c>
      <c r="D68" s="2">
        <f>MACD!E68</f>
        <v>-4.8551378070331275E-2</v>
      </c>
      <c r="E68" s="2">
        <f>MACD!F68</f>
        <v>-1.9911403812370474E-2</v>
      </c>
      <c r="F68" s="2">
        <f>'Moving Avg'!D68</f>
        <v>2.6408200000000002</v>
      </c>
      <c r="G68" s="2">
        <f>'Moving Avg'!F68</f>
        <v>2.62046</v>
      </c>
      <c r="H68" s="2">
        <f>'Moving Avg'!G68</f>
        <v>2.7043179999999993</v>
      </c>
      <c r="I68" s="2">
        <f>'Moving Avg'!H68</f>
        <v>0</v>
      </c>
      <c r="J68" s="6" t="str">
        <f>OBV!F68</f>
        <v>BEARISH</v>
      </c>
      <c r="K68" s="6" t="str">
        <f>OBV!G68</f>
        <v>NEUTRAL</v>
      </c>
      <c r="L68" s="6" t="str">
        <f>OBV!H68</f>
        <v>CONFIRMED BEARISH</v>
      </c>
      <c r="M68" s="8">
        <f t="shared" si="10"/>
        <v>25</v>
      </c>
      <c r="N68" s="8">
        <f t="shared" si="11"/>
        <v>100</v>
      </c>
      <c r="O68" s="8">
        <f t="shared" si="12"/>
        <v>50</v>
      </c>
      <c r="P68" s="8">
        <f t="shared" si="13"/>
        <v>16.5</v>
      </c>
      <c r="Q68" s="9">
        <f t="shared" si="14"/>
        <v>53.725000000000001</v>
      </c>
      <c r="R68" s="9">
        <f t="shared" si="15"/>
        <v>46.625</v>
      </c>
      <c r="S68" s="9">
        <f t="shared" si="16"/>
        <v>38.674999999999997</v>
      </c>
      <c r="T68" s="9">
        <f t="shared" si="17"/>
        <v>47.875</v>
      </c>
      <c r="U68" s="8">
        <f t="shared" si="18"/>
        <v>46.341666666666661</v>
      </c>
      <c r="V68" s="8">
        <f t="shared" si="19"/>
        <v>46.724999999999994</v>
      </c>
    </row>
    <row r="69" spans="1:22" ht="13.5" x14ac:dyDescent="0.25">
      <c r="A69" s="3">
        <f>RSI!A69</f>
        <v>42104</v>
      </c>
      <c r="B69" s="2">
        <f>RSI!B69</f>
        <v>2.5960000000000001</v>
      </c>
      <c r="C69" s="2">
        <f>RSI!I69</f>
        <v>40.814051341463909</v>
      </c>
      <c r="D69" s="2">
        <f>MACD!E69</f>
        <v>-4.8436641750740694E-2</v>
      </c>
      <c r="E69" s="2">
        <f>MACD!F69</f>
        <v>-2.5616451400044517E-2</v>
      </c>
      <c r="F69" s="2">
        <f>'Moving Avg'!D69</f>
        <v>2.62588</v>
      </c>
      <c r="G69" s="2">
        <f>'Moving Avg'!F69</f>
        <v>2.6170999999999998</v>
      </c>
      <c r="H69" s="2">
        <f>'Moving Avg'!G69</f>
        <v>2.6994619999999996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CONFIRMED BEARISH</v>
      </c>
      <c r="M69" s="8">
        <f t="shared" si="10"/>
        <v>25</v>
      </c>
      <c r="N69" s="8">
        <f t="shared" si="11"/>
        <v>100</v>
      </c>
      <c r="O69" s="8">
        <f t="shared" si="12"/>
        <v>50</v>
      </c>
      <c r="P69" s="8">
        <f t="shared" si="13"/>
        <v>33</v>
      </c>
      <c r="Q69" s="9">
        <f t="shared" si="14"/>
        <v>56.2</v>
      </c>
      <c r="R69" s="9">
        <f t="shared" si="15"/>
        <v>50.75</v>
      </c>
      <c r="S69" s="9">
        <f t="shared" si="16"/>
        <v>46.1</v>
      </c>
      <c r="T69" s="9">
        <f t="shared" si="17"/>
        <v>52</v>
      </c>
      <c r="U69" s="8">
        <f t="shared" si="18"/>
        <v>51.016666666666673</v>
      </c>
      <c r="V69" s="8">
        <f t="shared" si="19"/>
        <v>51.262500000000003</v>
      </c>
    </row>
    <row r="70" spans="1:22" ht="13.5" x14ac:dyDescent="0.25">
      <c r="A70" s="3">
        <f>RSI!A70</f>
        <v>42107</v>
      </c>
      <c r="B70" s="2">
        <f>RSI!B70</f>
        <v>2.5960000000000001</v>
      </c>
      <c r="C70" s="2">
        <f>RSI!I70</f>
        <v>40.814051341463909</v>
      </c>
      <c r="D70" s="2">
        <f>MACD!E70</f>
        <v>-3.5361715668432048E-2</v>
      </c>
      <c r="E70" s="2">
        <f>MACD!F70</f>
        <v>-2.7565504253722027E-2</v>
      </c>
      <c r="F70" s="2">
        <f>'Moving Avg'!D70</f>
        <v>2.6146799999999999</v>
      </c>
      <c r="G70" s="2">
        <f>'Moving Avg'!F70</f>
        <v>2.6180350000000003</v>
      </c>
      <c r="H70" s="2">
        <f>'Moving Avg'!G70</f>
        <v>2.6946799999999995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  <c r="M70" s="8">
        <f t="shared" si="10"/>
        <v>25</v>
      </c>
      <c r="N70" s="8">
        <f t="shared" si="11"/>
        <v>45</v>
      </c>
      <c r="O70" s="8">
        <f t="shared" si="12"/>
        <v>50</v>
      </c>
      <c r="P70" s="8">
        <f t="shared" si="13"/>
        <v>33</v>
      </c>
      <c r="Q70" s="9">
        <f t="shared" si="14"/>
        <v>36.950000000000003</v>
      </c>
      <c r="R70" s="9">
        <f t="shared" si="15"/>
        <v>39.75</v>
      </c>
      <c r="S70" s="9">
        <f t="shared" si="16"/>
        <v>37.85</v>
      </c>
      <c r="T70" s="9">
        <f t="shared" si="17"/>
        <v>38.25</v>
      </c>
      <c r="U70" s="8">
        <f t="shared" si="18"/>
        <v>38.183333333333337</v>
      </c>
      <c r="V70" s="8">
        <f t="shared" si="19"/>
        <v>38.200000000000003</v>
      </c>
    </row>
    <row r="71" spans="1:22" ht="13.5" x14ac:dyDescent="0.25">
      <c r="A71" s="3">
        <f>RSI!A71</f>
        <v>42108</v>
      </c>
      <c r="B71" s="2">
        <f>RSI!B71</f>
        <v>2.6034999999999999</v>
      </c>
      <c r="C71" s="2">
        <f>RSI!I71</f>
        <v>42.388069011775379</v>
      </c>
      <c r="D71" s="2">
        <f>MACD!E71</f>
        <v>-2.4546754029376228E-2</v>
      </c>
      <c r="E71" s="2">
        <f>MACD!F71</f>
        <v>-2.6961754208852867E-2</v>
      </c>
      <c r="F71" s="2">
        <f>'Moving Avg'!D71</f>
        <v>2.6049800000000003</v>
      </c>
      <c r="G71" s="2">
        <f>'Moving Avg'!F71</f>
        <v>2.6174750000000002</v>
      </c>
      <c r="H71" s="2">
        <f>'Moving Avg'!G71</f>
        <v>2.6916919999999998</v>
      </c>
      <c r="I71" s="2">
        <f>'Moving Avg'!H71</f>
        <v>0</v>
      </c>
      <c r="J71" s="6" t="str">
        <f>OBV!F71</f>
        <v>BEARISH</v>
      </c>
      <c r="K71" s="6" t="str">
        <f>OBV!G71</f>
        <v>NEUTRAL</v>
      </c>
      <c r="L71" s="6" t="str">
        <f>OBV!H71</f>
        <v>CONFIRMED BEARISH</v>
      </c>
      <c r="M71" s="8">
        <f t="shared" si="10"/>
        <v>25</v>
      </c>
      <c r="N71" s="8">
        <f t="shared" si="11"/>
        <v>0</v>
      </c>
      <c r="O71" s="8">
        <f t="shared" si="12"/>
        <v>50</v>
      </c>
      <c r="P71" s="8">
        <f t="shared" si="13"/>
        <v>16.5</v>
      </c>
      <c r="Q71" s="9">
        <f t="shared" si="14"/>
        <v>18.725000000000001</v>
      </c>
      <c r="R71" s="9">
        <f t="shared" si="15"/>
        <v>26.625</v>
      </c>
      <c r="S71" s="9">
        <f t="shared" si="16"/>
        <v>23.675000000000001</v>
      </c>
      <c r="T71" s="9">
        <f t="shared" si="17"/>
        <v>22.875</v>
      </c>
      <c r="U71" s="8">
        <f t="shared" si="18"/>
        <v>23.008333333333336</v>
      </c>
      <c r="V71" s="8">
        <f t="shared" si="19"/>
        <v>22.975000000000001</v>
      </c>
    </row>
    <row r="72" spans="1:22" ht="13.5" x14ac:dyDescent="0.25">
      <c r="A72" s="3">
        <f>RSI!A72</f>
        <v>42109</v>
      </c>
      <c r="B72" s="2">
        <f>RSI!B72</f>
        <v>2.5960000000000001</v>
      </c>
      <c r="C72" s="2">
        <f>RSI!I72</f>
        <v>41.207868430771818</v>
      </c>
      <c r="D72" s="2">
        <f>MACD!E72</f>
        <v>-1.2876949280493211E-2</v>
      </c>
      <c r="E72" s="2">
        <f>MACD!F72</f>
        <v>-2.4144793223180937E-2</v>
      </c>
      <c r="F72" s="2">
        <f>'Moving Avg'!D72</f>
        <v>2.6012399999999998</v>
      </c>
      <c r="G72" s="2">
        <f>'Moving Avg'!F72</f>
        <v>2.6146750000000005</v>
      </c>
      <c r="H72" s="2">
        <f>'Moving Avg'!G72</f>
        <v>2.6869099999999997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  <c r="M72" s="8">
        <f t="shared" si="10"/>
        <v>25</v>
      </c>
      <c r="N72" s="8">
        <f t="shared" si="11"/>
        <v>0</v>
      </c>
      <c r="O72" s="8">
        <f t="shared" si="12"/>
        <v>50</v>
      </c>
      <c r="P72" s="8">
        <f t="shared" si="13"/>
        <v>33</v>
      </c>
      <c r="Q72" s="9">
        <f t="shared" si="14"/>
        <v>21.2</v>
      </c>
      <c r="R72" s="9">
        <f t="shared" si="15"/>
        <v>30.75</v>
      </c>
      <c r="S72" s="9">
        <f t="shared" si="16"/>
        <v>31.1</v>
      </c>
      <c r="T72" s="9">
        <f t="shared" si="17"/>
        <v>27</v>
      </c>
      <c r="U72" s="8">
        <f t="shared" si="18"/>
        <v>27.683333333333337</v>
      </c>
      <c r="V72" s="8">
        <f t="shared" si="19"/>
        <v>27.512500000000003</v>
      </c>
    </row>
    <row r="73" spans="1:22" ht="13.5" x14ac:dyDescent="0.25">
      <c r="A73" s="3">
        <f>RSI!A73</f>
        <v>42110</v>
      </c>
      <c r="B73" s="2">
        <f>RSI!B73</f>
        <v>2.5773000000000001</v>
      </c>
      <c r="C73" s="2">
        <f>RSI!I73</f>
        <v>38.341412150649248</v>
      </c>
      <c r="D73" s="2">
        <f>MACD!E73</f>
        <v>-1.3507267646395427E-3</v>
      </c>
      <c r="E73" s="2">
        <f>MACD!F73</f>
        <v>-1.9585979931472659E-2</v>
      </c>
      <c r="F73" s="2">
        <f>'Moving Avg'!D73</f>
        <v>2.5937600000000005</v>
      </c>
      <c r="G73" s="2">
        <f>'Moving Avg'!F73</f>
        <v>2.6128050000000007</v>
      </c>
      <c r="H73" s="2">
        <f>'Moving Avg'!G73</f>
        <v>2.680634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  <c r="M73" s="8">
        <f t="shared" si="10"/>
        <v>25</v>
      </c>
      <c r="N73" s="8">
        <f t="shared" si="11"/>
        <v>0</v>
      </c>
      <c r="O73" s="8">
        <f t="shared" si="12"/>
        <v>50</v>
      </c>
      <c r="P73" s="8">
        <f t="shared" si="13"/>
        <v>33</v>
      </c>
      <c r="Q73" s="9">
        <f t="shared" si="14"/>
        <v>21.2</v>
      </c>
      <c r="R73" s="9">
        <f t="shared" si="15"/>
        <v>30.75</v>
      </c>
      <c r="S73" s="9">
        <f t="shared" si="16"/>
        <v>31.1</v>
      </c>
      <c r="T73" s="9">
        <f t="shared" si="17"/>
        <v>27</v>
      </c>
      <c r="U73" s="8">
        <f t="shared" si="18"/>
        <v>27.683333333333337</v>
      </c>
      <c r="V73" s="8">
        <f t="shared" si="19"/>
        <v>27.512500000000003</v>
      </c>
    </row>
    <row r="74" spans="1:22" ht="13.5" x14ac:dyDescent="0.25">
      <c r="A74" s="3">
        <f>RSI!A74</f>
        <v>42111</v>
      </c>
      <c r="B74" s="2">
        <f>RSI!B74</f>
        <v>2.5773000000000001</v>
      </c>
      <c r="C74" s="2">
        <f>RSI!I74</f>
        <v>38.341412150649248</v>
      </c>
      <c r="D74" s="2">
        <f>MACD!E74</f>
        <v>8.7595698134754763E-3</v>
      </c>
      <c r="E74" s="2">
        <f>MACD!F74</f>
        <v>-1.3916869982483034E-2</v>
      </c>
      <c r="F74" s="2">
        <f>'Moving Avg'!D74</f>
        <v>2.5900200000000004</v>
      </c>
      <c r="G74" s="2">
        <f>'Moving Avg'!F74</f>
        <v>2.6137400000000008</v>
      </c>
      <c r="H74" s="2">
        <f>'Moving Avg'!G74</f>
        <v>2.6743579999999998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CONFIRMED BEARISH</v>
      </c>
      <c r="M74" s="8">
        <f t="shared" si="10"/>
        <v>25</v>
      </c>
      <c r="N74" s="8">
        <f t="shared" si="11"/>
        <v>0</v>
      </c>
      <c r="O74" s="8">
        <f t="shared" si="12"/>
        <v>50</v>
      </c>
      <c r="P74" s="8">
        <f t="shared" si="13"/>
        <v>33</v>
      </c>
      <c r="Q74" s="9">
        <f t="shared" si="14"/>
        <v>21.2</v>
      </c>
      <c r="R74" s="9">
        <f t="shared" si="15"/>
        <v>30.75</v>
      </c>
      <c r="S74" s="9">
        <f t="shared" si="16"/>
        <v>31.1</v>
      </c>
      <c r="T74" s="9">
        <f t="shared" si="17"/>
        <v>27</v>
      </c>
      <c r="U74" s="8">
        <f t="shared" si="18"/>
        <v>27.683333333333337</v>
      </c>
      <c r="V74" s="8">
        <f t="shared" si="19"/>
        <v>27.512500000000003</v>
      </c>
    </row>
    <row r="75" spans="1:22" ht="13.5" x14ac:dyDescent="0.25">
      <c r="A75" s="3">
        <f>RSI!A75</f>
        <v>42114</v>
      </c>
      <c r="B75" s="2">
        <f>RSI!B75</f>
        <v>2.6147</v>
      </c>
      <c r="C75" s="2">
        <f>RSI!I75</f>
        <v>46.907757922547731</v>
      </c>
      <c r="D75" s="2">
        <f>MACD!E75</f>
        <v>1.199801220586183E-2</v>
      </c>
      <c r="E75" s="2">
        <f>MACD!F75</f>
        <v>-8.7338935448140614E-3</v>
      </c>
      <c r="F75" s="2">
        <f>'Moving Avg'!D75</f>
        <v>2.5937600000000005</v>
      </c>
      <c r="G75" s="2">
        <f>'Moving Avg'!F75</f>
        <v>2.6139300000000008</v>
      </c>
      <c r="H75" s="2">
        <f>'Moving Avg'!G75</f>
        <v>2.6688299999999998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BEARISH DIVERGENCE</v>
      </c>
      <c r="M75" s="8">
        <f t="shared" si="10"/>
        <v>25</v>
      </c>
      <c r="N75" s="8">
        <f t="shared" si="11"/>
        <v>0</v>
      </c>
      <c r="O75" s="8">
        <f t="shared" si="12"/>
        <v>50</v>
      </c>
      <c r="P75" s="8">
        <f t="shared" si="13"/>
        <v>33</v>
      </c>
      <c r="Q75" s="9">
        <f t="shared" si="14"/>
        <v>21.2</v>
      </c>
      <c r="R75" s="9">
        <f t="shared" si="15"/>
        <v>30.75</v>
      </c>
      <c r="S75" s="9">
        <f t="shared" si="16"/>
        <v>31.1</v>
      </c>
      <c r="T75" s="9">
        <f t="shared" si="17"/>
        <v>27</v>
      </c>
      <c r="U75" s="8">
        <f t="shared" si="18"/>
        <v>27.683333333333337</v>
      </c>
      <c r="V75" s="8">
        <f t="shared" si="19"/>
        <v>27.512500000000003</v>
      </c>
    </row>
    <row r="76" spans="1:22" ht="13.5" x14ac:dyDescent="0.25">
      <c r="A76" s="3">
        <f>RSI!A76</f>
        <v>42115</v>
      </c>
      <c r="B76" s="2">
        <f>RSI!B76</f>
        <v>2.54</v>
      </c>
      <c r="C76" s="2">
        <f>RSI!I76</f>
        <v>36.115174258414399</v>
      </c>
      <c r="D76" s="2">
        <f>MACD!E76</f>
        <v>2.0356928471055635E-2</v>
      </c>
      <c r="E76" s="2">
        <f>MACD!F76</f>
        <v>-2.9157291416401221E-3</v>
      </c>
      <c r="F76" s="2">
        <f>'Moving Avg'!D76</f>
        <v>2.5810599999999999</v>
      </c>
      <c r="G76" s="2">
        <f>'Moving Avg'!F76</f>
        <v>2.6111300000000002</v>
      </c>
      <c r="H76" s="2">
        <f>'Moving Avg'!G76</f>
        <v>2.6628539999999998</v>
      </c>
      <c r="I76" s="2">
        <f>'Moving Avg'!H76</f>
        <v>0</v>
      </c>
      <c r="J76" s="6" t="str">
        <f>OBV!F76</f>
        <v>BEARISH</v>
      </c>
      <c r="K76" s="6" t="str">
        <f>OBV!G76</f>
        <v>STRONG</v>
      </c>
      <c r="L76" s="6" t="str">
        <f>OBV!H76</f>
        <v>CONFIRMED BEARISH</v>
      </c>
      <c r="M76" s="8">
        <f t="shared" si="10"/>
        <v>25</v>
      </c>
      <c r="N76" s="8">
        <f t="shared" si="11"/>
        <v>0</v>
      </c>
      <c r="O76" s="8">
        <f t="shared" si="12"/>
        <v>50</v>
      </c>
      <c r="P76" s="8">
        <f t="shared" si="13"/>
        <v>33</v>
      </c>
      <c r="Q76" s="9">
        <f t="shared" si="14"/>
        <v>21.2</v>
      </c>
      <c r="R76" s="9">
        <f t="shared" si="15"/>
        <v>30.75</v>
      </c>
      <c r="S76" s="9">
        <f t="shared" si="16"/>
        <v>31.1</v>
      </c>
      <c r="T76" s="9">
        <f t="shared" si="17"/>
        <v>27</v>
      </c>
      <c r="U76" s="8">
        <f t="shared" si="18"/>
        <v>27.683333333333337</v>
      </c>
      <c r="V76" s="8">
        <f t="shared" si="19"/>
        <v>27.512500000000003</v>
      </c>
    </row>
    <row r="77" spans="1:22" ht="13.5" x14ac:dyDescent="0.25">
      <c r="A77" s="3">
        <f>RSI!A77</f>
        <v>42116</v>
      </c>
      <c r="B77" s="2">
        <f>RSI!B77</f>
        <v>2.6147</v>
      </c>
      <c r="C77" s="2">
        <f>RSI!I77</f>
        <v>48.801191242880243</v>
      </c>
      <c r="D77" s="2">
        <f>MACD!E77</f>
        <v>1.6678507556651123E-2</v>
      </c>
      <c r="E77" s="2">
        <f>MACD!F77</f>
        <v>1.003118198018127E-3</v>
      </c>
      <c r="F77" s="2">
        <f>'Moving Avg'!D77</f>
        <v>2.5848</v>
      </c>
      <c r="G77" s="2">
        <f>'Moving Avg'!F77</f>
        <v>2.614865</v>
      </c>
      <c r="H77" s="2">
        <f>'Moving Avg'!G77</f>
        <v>2.658372</v>
      </c>
      <c r="I77" s="2">
        <f>'Moving Avg'!H77</f>
        <v>0</v>
      </c>
      <c r="J77" s="6" t="str">
        <f>OBV!F77</f>
        <v>BEARISH</v>
      </c>
      <c r="K77" s="6" t="str">
        <f>OBV!G77</f>
        <v>STRONG</v>
      </c>
      <c r="L77" s="6" t="str">
        <f>OBV!H77</f>
        <v>BEARISH DIVERGENCE</v>
      </c>
      <c r="M77" s="8">
        <f t="shared" si="10"/>
        <v>25</v>
      </c>
      <c r="N77" s="8">
        <f t="shared" si="11"/>
        <v>0</v>
      </c>
      <c r="O77" s="8">
        <f t="shared" si="12"/>
        <v>50</v>
      </c>
      <c r="P77" s="8">
        <f t="shared" si="13"/>
        <v>33</v>
      </c>
      <c r="Q77" s="9">
        <f t="shared" si="14"/>
        <v>21.2</v>
      </c>
      <c r="R77" s="9">
        <f t="shared" si="15"/>
        <v>30.75</v>
      </c>
      <c r="S77" s="9">
        <f t="shared" si="16"/>
        <v>31.1</v>
      </c>
      <c r="T77" s="9">
        <f t="shared" si="17"/>
        <v>27</v>
      </c>
      <c r="U77" s="8">
        <f t="shared" si="18"/>
        <v>27.683333333333337</v>
      </c>
      <c r="V77" s="8">
        <f t="shared" si="19"/>
        <v>27.512500000000003</v>
      </c>
    </row>
    <row r="78" spans="1:22" ht="13.5" x14ac:dyDescent="0.25">
      <c r="A78" s="3">
        <f>RSI!A78</f>
        <v>42117</v>
      </c>
      <c r="B78" s="2">
        <f>RSI!B78</f>
        <v>2.6408</v>
      </c>
      <c r="C78" s="2">
        <f>RSI!I78</f>
        <v>52.360756957952709</v>
      </c>
      <c r="D78" s="2">
        <f>MACD!E78</f>
        <v>1.1673152053267355E-2</v>
      </c>
      <c r="E78" s="2">
        <f>MACD!F78</f>
        <v>3.1371249690679728E-3</v>
      </c>
      <c r="F78" s="2">
        <f>'Moving Avg'!D78</f>
        <v>2.5975000000000001</v>
      </c>
      <c r="G78" s="2">
        <f>'Moving Avg'!F78</f>
        <v>2.6199049999999997</v>
      </c>
      <c r="H78" s="2">
        <f>'Moving Avg'!G78</f>
        <v>2.6547860000000001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CONFIRMED BULLISH</v>
      </c>
      <c r="M78" s="8">
        <f t="shared" si="10"/>
        <v>25</v>
      </c>
      <c r="N78" s="8">
        <f t="shared" si="11"/>
        <v>0</v>
      </c>
      <c r="O78" s="8">
        <f t="shared" si="12"/>
        <v>50</v>
      </c>
      <c r="P78" s="8">
        <f t="shared" si="13"/>
        <v>67</v>
      </c>
      <c r="Q78" s="9">
        <f t="shared" si="14"/>
        <v>26.299999999999997</v>
      </c>
      <c r="R78" s="9">
        <f t="shared" si="15"/>
        <v>39.25</v>
      </c>
      <c r="S78" s="9">
        <f t="shared" si="16"/>
        <v>46.400000000000006</v>
      </c>
      <c r="T78" s="9">
        <f t="shared" si="17"/>
        <v>35.5</v>
      </c>
      <c r="U78" s="8">
        <f t="shared" si="18"/>
        <v>37.31666666666667</v>
      </c>
      <c r="V78" s="8">
        <f t="shared" si="19"/>
        <v>36.862499999999997</v>
      </c>
    </row>
    <row r="79" spans="1:22" ht="13.5" x14ac:dyDescent="0.25">
      <c r="A79" s="3">
        <f>RSI!A79</f>
        <v>42118</v>
      </c>
      <c r="B79" s="2">
        <f>RSI!B79</f>
        <v>2.6894</v>
      </c>
      <c r="C79" s="2">
        <f>RSI!I79</f>
        <v>58.189830472086193</v>
      </c>
      <c r="D79" s="2">
        <f>MACD!E79</f>
        <v>8.4419088049303426E-4</v>
      </c>
      <c r="E79" s="2">
        <f>MACD!F79</f>
        <v>2.6785381513529851E-3</v>
      </c>
      <c r="F79" s="2">
        <f>'Moving Avg'!D79</f>
        <v>2.6199199999999996</v>
      </c>
      <c r="G79" s="2">
        <f>'Moving Avg'!F79</f>
        <v>2.6255099999999998</v>
      </c>
      <c r="H79" s="2">
        <f>'Moving Avg'!G79</f>
        <v>2.6534420000000001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CONFIRMED BULLISH</v>
      </c>
      <c r="M79" s="8">
        <f t="shared" si="10"/>
        <v>25</v>
      </c>
      <c r="N79" s="8">
        <f t="shared" si="11"/>
        <v>45</v>
      </c>
      <c r="O79" s="8">
        <f t="shared" si="12"/>
        <v>50</v>
      </c>
      <c r="P79" s="8">
        <f t="shared" si="13"/>
        <v>67</v>
      </c>
      <c r="Q79" s="9">
        <f t="shared" si="14"/>
        <v>42.05</v>
      </c>
      <c r="R79" s="9">
        <f t="shared" si="15"/>
        <v>48.25</v>
      </c>
      <c r="S79" s="9">
        <f t="shared" si="16"/>
        <v>53.150000000000006</v>
      </c>
      <c r="T79" s="9">
        <f t="shared" si="17"/>
        <v>46.75</v>
      </c>
      <c r="U79" s="8">
        <f t="shared" si="18"/>
        <v>47.816666666666663</v>
      </c>
      <c r="V79" s="8">
        <f t="shared" si="19"/>
        <v>47.55</v>
      </c>
    </row>
    <row r="80" spans="1:22" ht="13.5" x14ac:dyDescent="0.25">
      <c r="A80" s="3">
        <f>RSI!A80</f>
        <v>42121</v>
      </c>
      <c r="B80" s="2">
        <f>RSI!B80</f>
        <v>2.6669999999999998</v>
      </c>
      <c r="C80" s="2">
        <f>RSI!I80</f>
        <v>54.858085436421341</v>
      </c>
      <c r="D80" s="2">
        <f>MACD!E80</f>
        <v>-7.0547865725982817E-3</v>
      </c>
      <c r="E80" s="2">
        <f>MACD!F80</f>
        <v>7.3187320656273184E-4</v>
      </c>
      <c r="F80" s="2">
        <f>'Moving Avg'!D80</f>
        <v>2.6303799999999997</v>
      </c>
      <c r="G80" s="2">
        <f>'Moving Avg'!F80</f>
        <v>2.6258849999999998</v>
      </c>
      <c r="H80" s="2">
        <f>'Moving Avg'!G80</f>
        <v>2.6522480000000002</v>
      </c>
      <c r="I80" s="2">
        <f>'Moving Avg'!H80</f>
        <v>0</v>
      </c>
      <c r="J80" s="6" t="str">
        <f>OBV!F80</f>
        <v>BULLISH</v>
      </c>
      <c r="K80" s="6" t="str">
        <f>OBV!G80</f>
        <v>WEAK</v>
      </c>
      <c r="L80" s="6" t="str">
        <f>OBV!H80</f>
        <v>CONFIRMED BULLISH</v>
      </c>
      <c r="M80" s="8">
        <f t="shared" si="10"/>
        <v>25</v>
      </c>
      <c r="N80" s="8">
        <f t="shared" si="11"/>
        <v>45</v>
      </c>
      <c r="O80" s="8">
        <f t="shared" si="12"/>
        <v>50</v>
      </c>
      <c r="P80" s="8">
        <f t="shared" si="13"/>
        <v>67</v>
      </c>
      <c r="Q80" s="9">
        <f t="shared" si="14"/>
        <v>42.05</v>
      </c>
      <c r="R80" s="9">
        <f t="shared" si="15"/>
        <v>48.25</v>
      </c>
      <c r="S80" s="9">
        <f t="shared" si="16"/>
        <v>53.150000000000006</v>
      </c>
      <c r="T80" s="9">
        <f t="shared" si="17"/>
        <v>46.75</v>
      </c>
      <c r="U80" s="8">
        <f t="shared" si="18"/>
        <v>47.816666666666663</v>
      </c>
      <c r="V80" s="8">
        <f t="shared" si="19"/>
        <v>47.55</v>
      </c>
    </row>
    <row r="81" spans="1:22" ht="13.5" x14ac:dyDescent="0.25">
      <c r="A81" s="3">
        <f>RSI!A81</f>
        <v>42122</v>
      </c>
      <c r="B81" s="2">
        <f>RSI!B81</f>
        <v>2.7454000000000001</v>
      </c>
      <c r="C81" s="2">
        <f>RSI!I81</f>
        <v>62.871002054406361</v>
      </c>
      <c r="D81" s="2">
        <f>MACD!E81</f>
        <v>-1.8625725755816447E-2</v>
      </c>
      <c r="E81" s="2">
        <f>MACD!F81</f>
        <v>-3.1396465859131039E-3</v>
      </c>
      <c r="F81" s="2">
        <f>'Moving Avg'!D81</f>
        <v>2.6714599999999997</v>
      </c>
      <c r="G81" s="2">
        <f>'Moving Avg'!F81</f>
        <v>2.6301800000000002</v>
      </c>
      <c r="H81" s="2">
        <f>'Moving Avg'!G81</f>
        <v>2.6511279999999995</v>
      </c>
      <c r="I81" s="2">
        <f>'Moving Avg'!H81</f>
        <v>0</v>
      </c>
      <c r="J81" s="6" t="str">
        <f>OBV!F81</f>
        <v>BULLISH</v>
      </c>
      <c r="K81" s="6" t="str">
        <f>OBV!G81</f>
        <v>WEAK</v>
      </c>
      <c r="L81" s="6" t="str">
        <f>OBV!H81</f>
        <v>CONFIRMED BULLISH</v>
      </c>
      <c r="M81" s="8">
        <f t="shared" si="10"/>
        <v>25</v>
      </c>
      <c r="N81" s="8">
        <f t="shared" si="11"/>
        <v>45</v>
      </c>
      <c r="O81" s="8">
        <f t="shared" si="12"/>
        <v>50</v>
      </c>
      <c r="P81" s="8">
        <f t="shared" si="13"/>
        <v>67</v>
      </c>
      <c r="Q81" s="9">
        <f t="shared" si="14"/>
        <v>42.05</v>
      </c>
      <c r="R81" s="9">
        <f t="shared" si="15"/>
        <v>48.25</v>
      </c>
      <c r="S81" s="9">
        <f t="shared" si="16"/>
        <v>53.150000000000006</v>
      </c>
      <c r="T81" s="9">
        <f t="shared" si="17"/>
        <v>46.75</v>
      </c>
      <c r="U81" s="8">
        <f t="shared" si="18"/>
        <v>47.816666666666663</v>
      </c>
      <c r="V81" s="8">
        <f t="shared" si="19"/>
        <v>47.55</v>
      </c>
    </row>
    <row r="82" spans="1:22" ht="13.5" x14ac:dyDescent="0.25">
      <c r="A82" s="3">
        <f>RSI!A82</f>
        <v>42123</v>
      </c>
      <c r="B82" s="2">
        <f>RSI!B82</f>
        <v>2.7454000000000001</v>
      </c>
      <c r="C82" s="2">
        <f>RSI!I82</f>
        <v>62.871002054406354</v>
      </c>
      <c r="D82" s="2">
        <f>MACD!E82</f>
        <v>-3.0249957585906984E-2</v>
      </c>
      <c r="E82" s="2">
        <f>MACD!F82</f>
        <v>-8.5617087859118802E-3</v>
      </c>
      <c r="F82" s="2">
        <f>'Moving Avg'!D82</f>
        <v>2.6976</v>
      </c>
      <c r="G82" s="2">
        <f>'Moving Avg'!F82</f>
        <v>2.6339150000000005</v>
      </c>
      <c r="H82" s="2">
        <f>'Moving Avg'!G82</f>
        <v>2.6496339999999998</v>
      </c>
      <c r="I82" s="2">
        <f>'Moving Avg'!H82</f>
        <v>0</v>
      </c>
      <c r="J82" s="6" t="str">
        <f>OBV!F82</f>
        <v>BULLISH</v>
      </c>
      <c r="K82" s="6" t="str">
        <f>OBV!G82</f>
        <v>WEAK</v>
      </c>
      <c r="L82" s="6" t="str">
        <f>OBV!H82</f>
        <v>CONFIRMED BULLISH</v>
      </c>
      <c r="M82" s="8">
        <f t="shared" si="10"/>
        <v>25</v>
      </c>
      <c r="N82" s="8">
        <f t="shared" si="11"/>
        <v>100</v>
      </c>
      <c r="O82" s="8">
        <f t="shared" si="12"/>
        <v>50</v>
      </c>
      <c r="P82" s="8">
        <f t="shared" si="13"/>
        <v>67</v>
      </c>
      <c r="Q82" s="9">
        <f t="shared" si="14"/>
        <v>61.3</v>
      </c>
      <c r="R82" s="9">
        <f t="shared" si="15"/>
        <v>59.25</v>
      </c>
      <c r="S82" s="9">
        <f t="shared" si="16"/>
        <v>61.400000000000006</v>
      </c>
      <c r="T82" s="9">
        <f t="shared" si="17"/>
        <v>60.5</v>
      </c>
      <c r="U82" s="8">
        <f t="shared" si="18"/>
        <v>60.65</v>
      </c>
      <c r="V82" s="8">
        <f t="shared" si="19"/>
        <v>60.612499999999997</v>
      </c>
    </row>
    <row r="83" spans="1:22" ht="13.5" x14ac:dyDescent="0.25">
      <c r="A83" s="3">
        <f>RSI!A83</f>
        <v>42124</v>
      </c>
      <c r="B83" s="2">
        <f>RSI!B83</f>
        <v>2.794</v>
      </c>
      <c r="C83" s="2">
        <f>RSI!I83</f>
        <v>67.072970400013489</v>
      </c>
      <c r="D83" s="2">
        <f>MACD!E83</f>
        <v>-4.7192020044400707E-2</v>
      </c>
      <c r="E83" s="2">
        <f>MACD!F83</f>
        <v>-1.6287771037609648E-2</v>
      </c>
      <c r="F83" s="2">
        <f>'Moving Avg'!D83</f>
        <v>2.7282400000000004</v>
      </c>
      <c r="G83" s="2">
        <f>'Moving Avg'!F83</f>
        <v>2.6400800000000002</v>
      </c>
      <c r="H83" s="2">
        <f>'Moving Avg'!G83</f>
        <v>2.6507559999999999</v>
      </c>
      <c r="I83" s="2">
        <f>'Moving Avg'!H83</f>
        <v>0</v>
      </c>
      <c r="J83" s="6" t="str">
        <f>OBV!F83</f>
        <v>BULLISH</v>
      </c>
      <c r="K83" s="6" t="str">
        <f>OBV!G83</f>
        <v>WEAK</v>
      </c>
      <c r="L83" s="6" t="str">
        <f>OBV!H83</f>
        <v>CONFIRMED BULLISH</v>
      </c>
      <c r="M83" s="8">
        <f t="shared" si="10"/>
        <v>25</v>
      </c>
      <c r="N83" s="8">
        <f t="shared" si="11"/>
        <v>100</v>
      </c>
      <c r="O83" s="8">
        <f t="shared" si="12"/>
        <v>50</v>
      </c>
      <c r="P83" s="8">
        <f t="shared" si="13"/>
        <v>67</v>
      </c>
      <c r="Q83" s="9">
        <f t="shared" si="14"/>
        <v>61.3</v>
      </c>
      <c r="R83" s="9">
        <f t="shared" si="15"/>
        <v>59.25</v>
      </c>
      <c r="S83" s="9">
        <f t="shared" si="16"/>
        <v>61.400000000000006</v>
      </c>
      <c r="T83" s="9">
        <f t="shared" si="17"/>
        <v>60.5</v>
      </c>
      <c r="U83" s="8">
        <f t="shared" si="18"/>
        <v>60.65</v>
      </c>
      <c r="V83" s="8">
        <f t="shared" si="19"/>
        <v>60.612499999999997</v>
      </c>
    </row>
    <row r="84" spans="1:22" ht="13.5" x14ac:dyDescent="0.25">
      <c r="A84" s="3">
        <f>RSI!A84</f>
        <v>42128</v>
      </c>
      <c r="B84" s="2">
        <f>RSI!B84</f>
        <v>2.8687</v>
      </c>
      <c r="C84" s="2">
        <f>RSI!I84</f>
        <v>72.268017419645943</v>
      </c>
      <c r="D84" s="2">
        <f>MACD!E84</f>
        <v>-6.7930763907386726E-2</v>
      </c>
      <c r="E84" s="2">
        <f>MACD!F84</f>
        <v>-2.6616369611565063E-2</v>
      </c>
      <c r="F84" s="2">
        <f>'Moving Avg'!D84</f>
        <v>2.7641</v>
      </c>
      <c r="G84" s="2">
        <f>'Moving Avg'!F84</f>
        <v>2.6499799999999998</v>
      </c>
      <c r="H84" s="2">
        <f>'Moving Avg'!G84</f>
        <v>2.6529979999999993</v>
      </c>
      <c r="I84" s="2">
        <f>'Moving Avg'!H84</f>
        <v>0</v>
      </c>
      <c r="J84" s="6" t="str">
        <f>OBV!F84</f>
        <v>BULLISH</v>
      </c>
      <c r="K84" s="6" t="str">
        <f>OBV!G84</f>
        <v>WEAK</v>
      </c>
      <c r="L84" s="6" t="str">
        <f>OBV!H84</f>
        <v>CONFIRMED BULLISH</v>
      </c>
      <c r="M84" s="8">
        <f t="shared" si="10"/>
        <v>0</v>
      </c>
      <c r="N84" s="8">
        <f t="shared" si="11"/>
        <v>100</v>
      </c>
      <c r="O84" s="8">
        <f t="shared" si="12"/>
        <v>50</v>
      </c>
      <c r="P84" s="8">
        <f t="shared" si="13"/>
        <v>67</v>
      </c>
      <c r="Q84" s="9">
        <f t="shared" si="14"/>
        <v>52.55</v>
      </c>
      <c r="R84" s="9">
        <f t="shared" si="15"/>
        <v>54.25</v>
      </c>
      <c r="S84" s="9">
        <f t="shared" si="16"/>
        <v>57.650000000000006</v>
      </c>
      <c r="T84" s="9">
        <f t="shared" si="17"/>
        <v>54.25</v>
      </c>
      <c r="U84" s="8">
        <f t="shared" si="18"/>
        <v>54.816666666666663</v>
      </c>
      <c r="V84" s="8">
        <f t="shared" si="19"/>
        <v>54.674999999999997</v>
      </c>
    </row>
    <row r="85" spans="1:22" ht="13.5" x14ac:dyDescent="0.25">
      <c r="A85" s="3">
        <f>RSI!A85</f>
        <v>42129</v>
      </c>
      <c r="B85" s="2">
        <f>RSI!B85</f>
        <v>2.8835999999999999</v>
      </c>
      <c r="C85" s="2">
        <f>RSI!I85</f>
        <v>73.177079092039151</v>
      </c>
      <c r="D85" s="2">
        <f>MACD!E85</f>
        <v>-8.2075583014769915E-2</v>
      </c>
      <c r="E85" s="2">
        <f>MACD!F85</f>
        <v>-3.7708212292206035E-2</v>
      </c>
      <c r="F85" s="2">
        <f>'Moving Avg'!D85</f>
        <v>2.80742</v>
      </c>
      <c r="G85" s="2">
        <f>'Moving Avg'!F85</f>
        <v>2.6615599999999997</v>
      </c>
      <c r="H85" s="2">
        <f>'Moving Avg'!G85</f>
        <v>2.6561359999999996</v>
      </c>
      <c r="I85" s="2">
        <f>'Moving Avg'!H85</f>
        <v>0</v>
      </c>
      <c r="J85" s="6" t="str">
        <f>OBV!F85</f>
        <v>BULLISH</v>
      </c>
      <c r="K85" s="6" t="str">
        <f>OBV!G85</f>
        <v>WEAK</v>
      </c>
      <c r="L85" s="6" t="str">
        <f>OBV!H85</f>
        <v>CONFIRMED BULLISH</v>
      </c>
      <c r="M85" s="8">
        <f t="shared" si="10"/>
        <v>0</v>
      </c>
      <c r="N85" s="8">
        <f t="shared" si="11"/>
        <v>100</v>
      </c>
      <c r="O85" s="8">
        <f t="shared" si="12"/>
        <v>50</v>
      </c>
      <c r="P85" s="8">
        <f t="shared" si="13"/>
        <v>67</v>
      </c>
      <c r="Q85" s="9">
        <f t="shared" si="14"/>
        <v>52.55</v>
      </c>
      <c r="R85" s="9">
        <f t="shared" si="15"/>
        <v>54.25</v>
      </c>
      <c r="S85" s="9">
        <f t="shared" si="16"/>
        <v>57.650000000000006</v>
      </c>
      <c r="T85" s="9">
        <f t="shared" si="17"/>
        <v>54.25</v>
      </c>
      <c r="U85" s="8">
        <f t="shared" si="18"/>
        <v>54.816666666666663</v>
      </c>
      <c r="V85" s="8">
        <f t="shared" si="19"/>
        <v>54.674999999999997</v>
      </c>
    </row>
    <row r="86" spans="1:22" ht="13.5" x14ac:dyDescent="0.25">
      <c r="A86" s="3">
        <f>RSI!A86</f>
        <v>42130</v>
      </c>
      <c r="B86" s="2">
        <f>RSI!B86</f>
        <v>2.8761000000000001</v>
      </c>
      <c r="C86" s="2">
        <f>RSI!I86</f>
        <v>71.899470571066928</v>
      </c>
      <c r="D86" s="2">
        <f>MACD!E86</f>
        <v>-0.10622351156881926</v>
      </c>
      <c r="E86" s="2">
        <f>MACD!F86</f>
        <v>-5.1411272147528678E-2</v>
      </c>
      <c r="F86" s="2">
        <f>'Moving Avg'!D86</f>
        <v>2.8335599999999999</v>
      </c>
      <c r="G86" s="2">
        <f>'Moving Avg'!F86</f>
        <v>2.6727649999999996</v>
      </c>
      <c r="H86" s="2">
        <f>'Moving Avg'!G86</f>
        <v>2.6580020000000002</v>
      </c>
      <c r="I86" s="2">
        <f>'Moving Avg'!H86</f>
        <v>0</v>
      </c>
      <c r="J86" s="6" t="str">
        <f>OBV!F86</f>
        <v>BULLISH</v>
      </c>
      <c r="K86" s="6" t="str">
        <f>OBV!G86</f>
        <v>WEAK</v>
      </c>
      <c r="L86" s="6" t="str">
        <f>OBV!H86</f>
        <v>CONFIRMED BULLISH</v>
      </c>
      <c r="M86" s="8">
        <f t="shared" si="10"/>
        <v>0</v>
      </c>
      <c r="N86" s="8">
        <f t="shared" si="11"/>
        <v>100</v>
      </c>
      <c r="O86" s="8">
        <f t="shared" si="12"/>
        <v>50</v>
      </c>
      <c r="P86" s="8">
        <f t="shared" si="13"/>
        <v>67</v>
      </c>
      <c r="Q86" s="9">
        <f t="shared" si="14"/>
        <v>52.55</v>
      </c>
      <c r="R86" s="9">
        <f t="shared" si="15"/>
        <v>54.25</v>
      </c>
      <c r="S86" s="9">
        <f t="shared" si="16"/>
        <v>57.650000000000006</v>
      </c>
      <c r="T86" s="9">
        <f t="shared" si="17"/>
        <v>54.25</v>
      </c>
      <c r="U86" s="8">
        <f t="shared" si="18"/>
        <v>54.816666666666663</v>
      </c>
      <c r="V86" s="8">
        <f t="shared" si="19"/>
        <v>54.674999999999997</v>
      </c>
    </row>
    <row r="87" spans="1:22" ht="13.5" x14ac:dyDescent="0.25">
      <c r="A87" s="3">
        <f>RSI!A87</f>
        <v>42131</v>
      </c>
      <c r="B87" s="2">
        <f>RSI!B87</f>
        <v>2.8761000000000001</v>
      </c>
      <c r="C87" s="2">
        <f>RSI!I87</f>
        <v>71.899470571066942</v>
      </c>
      <c r="D87" s="2">
        <f>MACD!E87</f>
        <v>-0.11627019620154933</v>
      </c>
      <c r="E87" s="2">
        <f>MACD!F87</f>
        <v>-6.438305695833281E-2</v>
      </c>
      <c r="F87" s="2">
        <f>'Moving Avg'!D87</f>
        <v>2.8597000000000001</v>
      </c>
      <c r="G87" s="2">
        <f>'Moving Avg'!F87</f>
        <v>2.685835</v>
      </c>
      <c r="H87" s="2">
        <f>'Moving Avg'!G87</f>
        <v>2.6606160000000005</v>
      </c>
      <c r="I87" s="2">
        <f>'Moving Avg'!H87</f>
        <v>0</v>
      </c>
      <c r="J87" s="6" t="str">
        <f>OBV!F87</f>
        <v>BULLISH</v>
      </c>
      <c r="K87" s="6" t="str">
        <f>OBV!G87</f>
        <v>WEAK</v>
      </c>
      <c r="L87" s="6" t="str">
        <f>OBV!H87</f>
        <v>CONFIRMED BULLISH</v>
      </c>
      <c r="M87" s="8">
        <f t="shared" si="10"/>
        <v>0</v>
      </c>
      <c r="N87" s="8">
        <f t="shared" si="11"/>
        <v>100</v>
      </c>
      <c r="O87" s="8">
        <f t="shared" si="12"/>
        <v>50</v>
      </c>
      <c r="P87" s="8">
        <f t="shared" si="13"/>
        <v>67</v>
      </c>
      <c r="Q87" s="9">
        <f t="shared" si="14"/>
        <v>52.55</v>
      </c>
      <c r="R87" s="9">
        <f t="shared" si="15"/>
        <v>54.25</v>
      </c>
      <c r="S87" s="9">
        <f t="shared" si="16"/>
        <v>57.650000000000006</v>
      </c>
      <c r="T87" s="9">
        <f t="shared" si="17"/>
        <v>54.25</v>
      </c>
      <c r="U87" s="8">
        <f t="shared" si="18"/>
        <v>54.816666666666663</v>
      </c>
      <c r="V87" s="8">
        <f t="shared" si="19"/>
        <v>54.674999999999997</v>
      </c>
    </row>
    <row r="88" spans="1:22" ht="13.5" x14ac:dyDescent="0.25">
      <c r="A88" s="3">
        <f>RSI!A88</f>
        <v>42132</v>
      </c>
      <c r="B88" s="2">
        <f>RSI!B88</f>
        <v>2.8761000000000001</v>
      </c>
      <c r="C88" s="2">
        <f>RSI!I88</f>
        <v>71.899470571066942</v>
      </c>
      <c r="D88" s="2">
        <f>MACD!E88</f>
        <v>-0.12178004659811537</v>
      </c>
      <c r="E88" s="2">
        <f>MACD!F88</f>
        <v>-7.5862454886289329E-2</v>
      </c>
      <c r="F88" s="2">
        <f>'Moving Avg'!D88</f>
        <v>2.8761200000000002</v>
      </c>
      <c r="G88" s="2">
        <f>'Moving Avg'!F88</f>
        <v>2.6989049999999999</v>
      </c>
      <c r="H88" s="2">
        <f>'Moving Avg'!G88</f>
        <v>2.6643500000000002</v>
      </c>
      <c r="I88" s="2">
        <f>'Moving Avg'!H88</f>
        <v>0</v>
      </c>
      <c r="J88" s="6" t="str">
        <f>OBV!F88</f>
        <v>BULLISH</v>
      </c>
      <c r="K88" s="6" t="str">
        <f>OBV!G88</f>
        <v>WEAK</v>
      </c>
      <c r="L88" s="6" t="str">
        <f>OBV!H88</f>
        <v>CONFIRMED BULLISH</v>
      </c>
      <c r="M88" s="8">
        <f t="shared" si="10"/>
        <v>0</v>
      </c>
      <c r="N88" s="8">
        <f t="shared" si="11"/>
        <v>100</v>
      </c>
      <c r="O88" s="8">
        <f t="shared" si="12"/>
        <v>50</v>
      </c>
      <c r="P88" s="8">
        <f t="shared" si="13"/>
        <v>67</v>
      </c>
      <c r="Q88" s="9">
        <f t="shared" si="14"/>
        <v>52.55</v>
      </c>
      <c r="R88" s="9">
        <f t="shared" si="15"/>
        <v>54.25</v>
      </c>
      <c r="S88" s="9">
        <f t="shared" si="16"/>
        <v>57.650000000000006</v>
      </c>
      <c r="T88" s="9">
        <f t="shared" si="17"/>
        <v>54.25</v>
      </c>
      <c r="U88" s="8">
        <f t="shared" si="18"/>
        <v>54.816666666666663</v>
      </c>
      <c r="V88" s="8">
        <f t="shared" si="19"/>
        <v>54.674999999999997</v>
      </c>
    </row>
    <row r="89" spans="1:22" ht="13.5" x14ac:dyDescent="0.25">
      <c r="A89" s="3">
        <f>RSI!A89</f>
        <v>42135</v>
      </c>
      <c r="B89" s="2">
        <f>RSI!B89</f>
        <v>2.8761000000000001</v>
      </c>
      <c r="C89" s="2">
        <f>RSI!I89</f>
        <v>71.899470571066942</v>
      </c>
      <c r="D89" s="2">
        <f>MACD!E89</f>
        <v>-0.11991363256011844</v>
      </c>
      <c r="E89" s="2">
        <f>MACD!F89</f>
        <v>-8.4672690421055158E-2</v>
      </c>
      <c r="F89" s="2">
        <f>'Moving Avg'!D89</f>
        <v>2.8776000000000002</v>
      </c>
      <c r="G89" s="2">
        <f>'Moving Avg'!F89</f>
        <v>2.7129099999999999</v>
      </c>
      <c r="H89" s="2">
        <f>'Moving Avg'!G89</f>
        <v>2.6677860000000004</v>
      </c>
      <c r="I89" s="2">
        <f>'Moving Avg'!H89</f>
        <v>0</v>
      </c>
      <c r="J89" s="6" t="str">
        <f>OBV!F89</f>
        <v>BULLISH</v>
      </c>
      <c r="K89" s="6" t="str">
        <f>OBV!G89</f>
        <v>WEAK</v>
      </c>
      <c r="L89" s="6" t="str">
        <f>OBV!H89</f>
        <v>CONFIRMED BULLISH</v>
      </c>
      <c r="M89" s="8">
        <f t="shared" si="10"/>
        <v>0</v>
      </c>
      <c r="N89" s="8">
        <f t="shared" si="11"/>
        <v>100</v>
      </c>
      <c r="O89" s="8">
        <f t="shared" si="12"/>
        <v>50</v>
      </c>
      <c r="P89" s="8">
        <f t="shared" si="13"/>
        <v>67</v>
      </c>
      <c r="Q89" s="9">
        <f t="shared" si="14"/>
        <v>52.55</v>
      </c>
      <c r="R89" s="9">
        <f t="shared" si="15"/>
        <v>54.25</v>
      </c>
      <c r="S89" s="9">
        <f t="shared" si="16"/>
        <v>57.650000000000006</v>
      </c>
      <c r="T89" s="9">
        <f t="shared" si="17"/>
        <v>54.25</v>
      </c>
      <c r="U89" s="8">
        <f t="shared" si="18"/>
        <v>54.816666666666663</v>
      </c>
      <c r="V89" s="8">
        <f t="shared" si="19"/>
        <v>54.674999999999997</v>
      </c>
    </row>
    <row r="90" spans="1:22" ht="13.5" x14ac:dyDescent="0.25">
      <c r="A90" s="3">
        <f>RSI!A90</f>
        <v>42136</v>
      </c>
      <c r="B90" s="2">
        <f>RSI!B90</f>
        <v>2.8761000000000001</v>
      </c>
      <c r="C90" s="2">
        <f>RSI!I90</f>
        <v>71.899470571066942</v>
      </c>
      <c r="D90" s="2">
        <f>MACD!E90</f>
        <v>-0.12265859441000559</v>
      </c>
      <c r="E90" s="2">
        <f>MACD!F90</f>
        <v>-9.2269871218845251E-2</v>
      </c>
      <c r="F90" s="2">
        <f>'Moving Avg'!D90</f>
        <v>2.8761000000000001</v>
      </c>
      <c r="G90" s="2">
        <f>'Moving Avg'!F90</f>
        <v>2.726915</v>
      </c>
      <c r="H90" s="2">
        <f>'Moving Avg'!G90</f>
        <v>2.670998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  <c r="M90" s="8">
        <f t="shared" si="10"/>
        <v>0</v>
      </c>
      <c r="N90" s="8">
        <f t="shared" si="11"/>
        <v>100</v>
      </c>
      <c r="O90" s="8">
        <f t="shared" si="12"/>
        <v>50</v>
      </c>
      <c r="P90" s="8">
        <f t="shared" si="13"/>
        <v>33</v>
      </c>
      <c r="Q90" s="9">
        <f t="shared" si="14"/>
        <v>47.45</v>
      </c>
      <c r="R90" s="9">
        <f t="shared" si="15"/>
        <v>45.75</v>
      </c>
      <c r="S90" s="9">
        <f t="shared" si="16"/>
        <v>42.35</v>
      </c>
      <c r="T90" s="9">
        <f t="shared" si="17"/>
        <v>45.75</v>
      </c>
      <c r="U90" s="8">
        <f t="shared" si="18"/>
        <v>45.183333333333337</v>
      </c>
      <c r="V90" s="8">
        <f t="shared" si="19"/>
        <v>45.325000000000003</v>
      </c>
    </row>
    <row r="91" spans="1:22" ht="13.5" x14ac:dyDescent="0.25">
      <c r="A91" s="3">
        <f>RSI!A91</f>
        <v>42137</v>
      </c>
      <c r="B91" s="2">
        <f>RSI!B91</f>
        <v>2.8761000000000001</v>
      </c>
      <c r="C91" s="2">
        <f>RSI!I91</f>
        <v>71.899470571066942</v>
      </c>
      <c r="D91" s="2">
        <f>MACD!E91</f>
        <v>-0.11373275432760988</v>
      </c>
      <c r="E91" s="2">
        <f>MACD!F91</f>
        <v>-9.6562447840598184E-2</v>
      </c>
      <c r="F91" s="2">
        <f>'Moving Avg'!D91</f>
        <v>2.8761000000000001</v>
      </c>
      <c r="G91" s="2">
        <f>'Moving Avg'!F91</f>
        <v>2.740545</v>
      </c>
      <c r="H91" s="2">
        <f>'Moving Avg'!G91</f>
        <v>2.6745080000000003</v>
      </c>
      <c r="I91" s="2">
        <f>'Moving Avg'!H91</f>
        <v>0</v>
      </c>
      <c r="J91" s="6" t="str">
        <f>OBV!F91</f>
        <v>NEUTRAL</v>
      </c>
      <c r="K91" s="6" t="str">
        <f>OBV!G91</f>
        <v>NEUTRAL</v>
      </c>
      <c r="L91" s="6" t="str">
        <f>OBV!H91</f>
        <v>NEUTRAL</v>
      </c>
      <c r="M91" s="8">
        <f t="shared" si="10"/>
        <v>0</v>
      </c>
      <c r="N91" s="8">
        <f t="shared" si="11"/>
        <v>45</v>
      </c>
      <c r="O91" s="8">
        <f t="shared" si="12"/>
        <v>50</v>
      </c>
      <c r="P91" s="8">
        <f t="shared" si="13"/>
        <v>33</v>
      </c>
      <c r="Q91" s="9">
        <f t="shared" si="14"/>
        <v>28.2</v>
      </c>
      <c r="R91" s="9">
        <f t="shared" si="15"/>
        <v>34.75</v>
      </c>
      <c r="S91" s="9">
        <f t="shared" si="16"/>
        <v>34.1</v>
      </c>
      <c r="T91" s="9">
        <f t="shared" si="17"/>
        <v>32</v>
      </c>
      <c r="U91" s="8">
        <f t="shared" si="18"/>
        <v>32.35</v>
      </c>
      <c r="V91" s="8">
        <f t="shared" si="19"/>
        <v>32.262500000000003</v>
      </c>
    </row>
    <row r="92" spans="1:22" ht="13.5" x14ac:dyDescent="0.25">
      <c r="A92" s="3">
        <f>RSI!A92</f>
        <v>42138</v>
      </c>
      <c r="B92" s="2">
        <f>RSI!B92</f>
        <v>2.8761000000000001</v>
      </c>
      <c r="C92" s="2">
        <f>RSI!I92</f>
        <v>71.899470571066928</v>
      </c>
      <c r="D92" s="2">
        <f>MACD!E92</f>
        <v>-0.10693293370091661</v>
      </c>
      <c r="E92" s="2">
        <f>MACD!F92</f>
        <v>-9.8636545012661864E-2</v>
      </c>
      <c r="F92" s="2">
        <f>'Moving Avg'!D92</f>
        <v>2.8761000000000001</v>
      </c>
      <c r="G92" s="2">
        <f>'Moving Avg'!F92</f>
        <v>2.7545500000000005</v>
      </c>
      <c r="H92" s="2">
        <f>'Moving Avg'!G92</f>
        <v>2.678242</v>
      </c>
      <c r="I92" s="2">
        <f>'Moving Avg'!H92</f>
        <v>0</v>
      </c>
      <c r="J92" s="6" t="str">
        <f>OBV!F92</f>
        <v>NEUTRAL</v>
      </c>
      <c r="K92" s="6" t="str">
        <f>OBV!G92</f>
        <v>NEUTRAL</v>
      </c>
      <c r="L92" s="6" t="str">
        <f>OBV!H92</f>
        <v>NEUTRAL</v>
      </c>
      <c r="M92" s="8">
        <f t="shared" si="10"/>
        <v>0</v>
      </c>
      <c r="N92" s="8">
        <f t="shared" si="11"/>
        <v>45</v>
      </c>
      <c r="O92" s="8">
        <f t="shared" si="12"/>
        <v>50</v>
      </c>
      <c r="P92" s="8">
        <f t="shared" si="13"/>
        <v>33</v>
      </c>
      <c r="Q92" s="9">
        <f t="shared" si="14"/>
        <v>28.2</v>
      </c>
      <c r="R92" s="9">
        <f t="shared" si="15"/>
        <v>34.75</v>
      </c>
      <c r="S92" s="9">
        <f t="shared" si="16"/>
        <v>34.1</v>
      </c>
      <c r="T92" s="9">
        <f t="shared" si="17"/>
        <v>32</v>
      </c>
      <c r="U92" s="8">
        <f t="shared" si="18"/>
        <v>32.35</v>
      </c>
      <c r="V92" s="8">
        <f t="shared" si="19"/>
        <v>32.262500000000003</v>
      </c>
    </row>
    <row r="93" spans="1:22" ht="13.5" x14ac:dyDescent="0.25">
      <c r="A93" s="3">
        <f>RSI!A93</f>
        <v>42139</v>
      </c>
      <c r="B93" s="2">
        <f>RSI!B93</f>
        <v>2.8835999999999999</v>
      </c>
      <c r="C93" s="2">
        <f>RSI!I93</f>
        <v>72.700180633661205</v>
      </c>
      <c r="D93" s="2">
        <f>MACD!E93</f>
        <v>-9.4954921144950077E-2</v>
      </c>
      <c r="E93" s="2">
        <f>MACD!F93</f>
        <v>-9.7900220239119512E-2</v>
      </c>
      <c r="F93" s="2">
        <f>'Moving Avg'!D93</f>
        <v>2.8776000000000002</v>
      </c>
      <c r="G93" s="2">
        <f>'Moving Avg'!F93</f>
        <v>2.7698650000000002</v>
      </c>
      <c r="H93" s="2">
        <f>'Moving Avg'!G93</f>
        <v>2.6825000000000001</v>
      </c>
      <c r="I93" s="2">
        <f>'Moving Avg'!H93</f>
        <v>0</v>
      </c>
      <c r="J93" s="6" t="str">
        <f>OBV!F93</f>
        <v>BULLISH</v>
      </c>
      <c r="K93" s="6" t="str">
        <f>OBV!G93</f>
        <v>WEAK</v>
      </c>
      <c r="L93" s="6" t="str">
        <f>OBV!H93</f>
        <v>CONFIRMED BULLISH</v>
      </c>
      <c r="M93" s="8">
        <f t="shared" si="10"/>
        <v>0</v>
      </c>
      <c r="N93" s="8">
        <f t="shared" si="11"/>
        <v>0</v>
      </c>
      <c r="O93" s="8">
        <f t="shared" si="12"/>
        <v>50</v>
      </c>
      <c r="P93" s="8">
        <f t="shared" si="13"/>
        <v>67</v>
      </c>
      <c r="Q93" s="9">
        <f t="shared" si="14"/>
        <v>17.549999999999997</v>
      </c>
      <c r="R93" s="9">
        <f t="shared" si="15"/>
        <v>34.25</v>
      </c>
      <c r="S93" s="9">
        <f t="shared" si="16"/>
        <v>42.650000000000006</v>
      </c>
      <c r="T93" s="9">
        <f t="shared" si="17"/>
        <v>29.25</v>
      </c>
      <c r="U93" s="8">
        <f t="shared" si="18"/>
        <v>31.483333333333334</v>
      </c>
      <c r="V93" s="8">
        <f t="shared" si="19"/>
        <v>30.925000000000001</v>
      </c>
    </row>
    <row r="94" spans="1:22" ht="13.5" x14ac:dyDescent="0.25">
      <c r="A94" s="3">
        <f>RSI!A94</f>
        <v>42142</v>
      </c>
      <c r="B94" s="2">
        <f>RSI!B94</f>
        <v>2.8612000000000002</v>
      </c>
      <c r="C94" s="2">
        <f>RSI!I94</f>
        <v>66.596605234513618</v>
      </c>
      <c r="D94" s="2">
        <f>MACD!E94</f>
        <v>-7.2357846679221627E-2</v>
      </c>
      <c r="E94" s="2">
        <f>MACD!F94</f>
        <v>-9.2791745527139938E-2</v>
      </c>
      <c r="F94" s="2">
        <f>'Moving Avg'!D94</f>
        <v>2.8746199999999997</v>
      </c>
      <c r="G94" s="2">
        <f>'Moving Avg'!F94</f>
        <v>2.7840600000000002</v>
      </c>
      <c r="H94" s="2">
        <f>'Moving Avg'!G94</f>
        <v>2.6860119999999994</v>
      </c>
      <c r="I94" s="2">
        <f>'Moving Avg'!H94</f>
        <v>0</v>
      </c>
      <c r="J94" s="6" t="str">
        <f>OBV!F94</f>
        <v>BULLISH</v>
      </c>
      <c r="K94" s="6" t="str">
        <f>OBV!G94</f>
        <v>WEAK</v>
      </c>
      <c r="L94" s="6" t="str">
        <f>OBV!H94</f>
        <v>BULLISH DIVERGENCE</v>
      </c>
      <c r="M94" s="8">
        <f t="shared" si="10"/>
        <v>25</v>
      </c>
      <c r="N94" s="8">
        <f t="shared" si="11"/>
        <v>0</v>
      </c>
      <c r="O94" s="8">
        <f t="shared" si="12"/>
        <v>50</v>
      </c>
      <c r="P94" s="8">
        <f t="shared" si="13"/>
        <v>50</v>
      </c>
      <c r="Q94" s="9">
        <f t="shared" si="14"/>
        <v>23.75</v>
      </c>
      <c r="R94" s="9">
        <f t="shared" si="15"/>
        <v>35</v>
      </c>
      <c r="S94" s="9">
        <f t="shared" si="16"/>
        <v>38.75</v>
      </c>
      <c r="T94" s="9">
        <f t="shared" si="17"/>
        <v>31.25</v>
      </c>
      <c r="U94" s="8">
        <f t="shared" si="18"/>
        <v>32.5</v>
      </c>
      <c r="V94" s="8">
        <f t="shared" si="19"/>
        <v>32.1875</v>
      </c>
    </row>
    <row r="95" spans="1:22" ht="13.5" x14ac:dyDescent="0.25">
      <c r="A95" s="3">
        <f>RSI!A95</f>
        <v>42143</v>
      </c>
      <c r="B95" s="2">
        <f>RSI!B95</f>
        <v>2.8612000000000002</v>
      </c>
      <c r="C95" s="2">
        <f>RSI!I95</f>
        <v>66.596605234513618</v>
      </c>
      <c r="D95" s="2">
        <f>MACD!E95</f>
        <v>-5.145121743479919E-2</v>
      </c>
      <c r="E95" s="2">
        <f>MACD!F95</f>
        <v>-8.4523639908671788E-2</v>
      </c>
      <c r="F95" s="2">
        <f>'Moving Avg'!D95</f>
        <v>2.8716400000000002</v>
      </c>
      <c r="G95" s="2">
        <f>'Moving Avg'!F95</f>
        <v>2.7963849999999999</v>
      </c>
      <c r="H95" s="2">
        <f>'Moving Avg'!G95</f>
        <v>2.6895979999999993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BULLISH DIVERGENCE</v>
      </c>
      <c r="M95" s="8">
        <f t="shared" si="10"/>
        <v>25</v>
      </c>
      <c r="N95" s="8">
        <f t="shared" si="11"/>
        <v>0</v>
      </c>
      <c r="O95" s="8">
        <f t="shared" si="12"/>
        <v>50</v>
      </c>
      <c r="P95" s="8">
        <f t="shared" si="13"/>
        <v>50</v>
      </c>
      <c r="Q95" s="9">
        <f t="shared" si="14"/>
        <v>23.75</v>
      </c>
      <c r="R95" s="9">
        <f t="shared" si="15"/>
        <v>35</v>
      </c>
      <c r="S95" s="9">
        <f t="shared" si="16"/>
        <v>38.75</v>
      </c>
      <c r="T95" s="9">
        <f t="shared" si="17"/>
        <v>31.25</v>
      </c>
      <c r="U95" s="8">
        <f t="shared" si="18"/>
        <v>32.5</v>
      </c>
      <c r="V95" s="8">
        <f t="shared" si="19"/>
        <v>32.1875</v>
      </c>
    </row>
    <row r="96" spans="1:22" ht="13.5" x14ac:dyDescent="0.25">
      <c r="A96" s="3">
        <f>RSI!A96</f>
        <v>42144</v>
      </c>
      <c r="B96" s="2">
        <f>RSI!B96</f>
        <v>2.8237999999999999</v>
      </c>
      <c r="C96" s="2">
        <f>RSI!I96</f>
        <v>57.283927747936879</v>
      </c>
      <c r="D96" s="2">
        <f>MACD!E96</f>
        <v>-3.261324617566741E-2</v>
      </c>
      <c r="E96" s="2">
        <f>MACD!F96</f>
        <v>-7.4141561162070921E-2</v>
      </c>
      <c r="F96" s="2">
        <f>'Moving Avg'!D96</f>
        <v>2.8611800000000001</v>
      </c>
      <c r="G96" s="2">
        <f>'Moving Avg'!F96</f>
        <v>2.8105750000000005</v>
      </c>
      <c r="H96" s="2">
        <f>'Moving Avg'!G96</f>
        <v>2.6929579999999991</v>
      </c>
      <c r="I96" s="2">
        <f>'Moving Avg'!H96</f>
        <v>0</v>
      </c>
      <c r="J96" s="6" t="str">
        <f>OBV!F96</f>
        <v>BEARISH</v>
      </c>
      <c r="K96" s="6" t="str">
        <f>OBV!G96</f>
        <v>NEUTRAL</v>
      </c>
      <c r="L96" s="6" t="str">
        <f>OBV!H96</f>
        <v>CONFIRMED BEARISH</v>
      </c>
      <c r="M96" s="8">
        <f t="shared" si="10"/>
        <v>25</v>
      </c>
      <c r="N96" s="8">
        <f t="shared" si="11"/>
        <v>0</v>
      </c>
      <c r="O96" s="8">
        <f t="shared" si="12"/>
        <v>50</v>
      </c>
      <c r="P96" s="8">
        <f t="shared" si="13"/>
        <v>16.5</v>
      </c>
      <c r="Q96" s="9">
        <f t="shared" si="14"/>
        <v>18.725000000000001</v>
      </c>
      <c r="R96" s="9">
        <f t="shared" si="15"/>
        <v>26.625</v>
      </c>
      <c r="S96" s="9">
        <f t="shared" si="16"/>
        <v>23.675000000000001</v>
      </c>
      <c r="T96" s="9">
        <f t="shared" si="17"/>
        <v>22.875</v>
      </c>
      <c r="U96" s="8">
        <f t="shared" si="18"/>
        <v>23.008333333333336</v>
      </c>
      <c r="V96" s="8">
        <f t="shared" si="19"/>
        <v>22.975000000000001</v>
      </c>
    </row>
    <row r="97" spans="1:22" ht="13.5" x14ac:dyDescent="0.25">
      <c r="A97" s="3">
        <f>RSI!A97</f>
        <v>42145</v>
      </c>
      <c r="B97" s="2">
        <f>RSI!B97</f>
        <v>2.8237999999999999</v>
      </c>
      <c r="C97" s="2">
        <f>RSI!I97</f>
        <v>57.283927747936879</v>
      </c>
      <c r="D97" s="2">
        <f>MACD!E97</f>
        <v>-1.6886479563234413E-2</v>
      </c>
      <c r="E97" s="2">
        <f>MACD!F97</f>
        <v>-6.2690544842303617E-2</v>
      </c>
      <c r="F97" s="2">
        <f>'Moving Avg'!D97</f>
        <v>2.8507199999999999</v>
      </c>
      <c r="G97" s="2">
        <f>'Moving Avg'!F97</f>
        <v>2.8210300000000004</v>
      </c>
      <c r="H97" s="2">
        <f>'Moving Avg'!G97</f>
        <v>2.6961699999999995</v>
      </c>
      <c r="I97" s="2">
        <f>'Moving Avg'!H97</f>
        <v>0</v>
      </c>
      <c r="J97" s="6" t="str">
        <f>OBV!F97</f>
        <v>BEARISH</v>
      </c>
      <c r="K97" s="6" t="str">
        <f>OBV!G97</f>
        <v>NEUTRAL</v>
      </c>
      <c r="L97" s="6" t="str">
        <f>OBV!H97</f>
        <v>CONFIRMED BEARISH</v>
      </c>
      <c r="M97" s="8">
        <f t="shared" si="10"/>
        <v>25</v>
      </c>
      <c r="N97" s="8">
        <f t="shared" si="11"/>
        <v>0</v>
      </c>
      <c r="O97" s="8">
        <f t="shared" si="12"/>
        <v>50</v>
      </c>
      <c r="P97" s="8">
        <f t="shared" si="13"/>
        <v>16.5</v>
      </c>
      <c r="Q97" s="9">
        <f t="shared" si="14"/>
        <v>18.725000000000001</v>
      </c>
      <c r="R97" s="9">
        <f t="shared" si="15"/>
        <v>26.625</v>
      </c>
      <c r="S97" s="9">
        <f t="shared" si="16"/>
        <v>23.675000000000001</v>
      </c>
      <c r="T97" s="9">
        <f t="shared" si="17"/>
        <v>22.875</v>
      </c>
      <c r="U97" s="8">
        <f t="shared" si="18"/>
        <v>23.008333333333336</v>
      </c>
      <c r="V97" s="8">
        <f t="shared" si="19"/>
        <v>22.975000000000001</v>
      </c>
    </row>
    <row r="98" spans="1:22" ht="13.5" x14ac:dyDescent="0.25">
      <c r="A98" s="3">
        <f>RSI!A98</f>
        <v>42146</v>
      </c>
      <c r="B98" s="2">
        <f>RSI!B98</f>
        <v>2.8761000000000001</v>
      </c>
      <c r="C98" s="2">
        <f>RSI!I98</f>
        <v>65.180586582715478</v>
      </c>
      <c r="D98" s="2">
        <f>MACD!E98</f>
        <v>-7.6505629345393622E-3</v>
      </c>
      <c r="E98" s="2">
        <f>MACD!F98</f>
        <v>-5.1682548460750766E-2</v>
      </c>
      <c r="F98" s="2">
        <f>'Moving Avg'!D98</f>
        <v>2.8492200000000003</v>
      </c>
      <c r="G98" s="2">
        <f>'Moving Avg'!F98</f>
        <v>2.8327950000000004</v>
      </c>
      <c r="H98" s="2">
        <f>'Moving Avg'!G98</f>
        <v>2.7004279999999996</v>
      </c>
      <c r="I98" s="2">
        <f>'Moving Avg'!H98</f>
        <v>0</v>
      </c>
      <c r="J98" s="6" t="str">
        <f>OBV!F98</f>
        <v>BEARISH</v>
      </c>
      <c r="K98" s="6" t="str">
        <f>OBV!G98</f>
        <v>STRONG</v>
      </c>
      <c r="L98" s="6" t="str">
        <f>OBV!H98</f>
        <v>CONFIRMED BEARISH</v>
      </c>
      <c r="M98" s="8">
        <f t="shared" si="10"/>
        <v>25</v>
      </c>
      <c r="N98" s="8">
        <f t="shared" si="11"/>
        <v>0</v>
      </c>
      <c r="O98" s="8">
        <f t="shared" si="12"/>
        <v>50</v>
      </c>
      <c r="P98" s="8">
        <f t="shared" si="13"/>
        <v>33</v>
      </c>
      <c r="Q98" s="9">
        <f t="shared" si="14"/>
        <v>21.2</v>
      </c>
      <c r="R98" s="9">
        <f t="shared" si="15"/>
        <v>30.75</v>
      </c>
      <c r="S98" s="9">
        <f t="shared" si="16"/>
        <v>31.1</v>
      </c>
      <c r="T98" s="9">
        <f t="shared" si="17"/>
        <v>27</v>
      </c>
      <c r="U98" s="8">
        <f t="shared" si="18"/>
        <v>27.683333333333337</v>
      </c>
      <c r="V98" s="8">
        <f t="shared" si="19"/>
        <v>27.512500000000003</v>
      </c>
    </row>
    <row r="99" spans="1:22" ht="13.5" x14ac:dyDescent="0.25">
      <c r="A99" s="3">
        <f>RSI!A99</f>
        <v>42149</v>
      </c>
      <c r="B99" s="2">
        <f>RSI!B99</f>
        <v>2.8237999999999999</v>
      </c>
      <c r="C99" s="2">
        <f>RSI!I99</f>
        <v>54.358641187216364</v>
      </c>
      <c r="D99" s="2">
        <f>MACD!E99</f>
        <v>3.5468140587062713E-3</v>
      </c>
      <c r="E99" s="2">
        <f>MACD!F99</f>
        <v>-4.063667595685936E-2</v>
      </c>
      <c r="F99" s="2">
        <f>'Moving Avg'!D99</f>
        <v>2.8417400000000006</v>
      </c>
      <c r="G99" s="2">
        <f>'Moving Avg'!F99</f>
        <v>2.839515</v>
      </c>
      <c r="H99" s="2">
        <f>'Moving Avg'!G99</f>
        <v>2.7036399999999996</v>
      </c>
      <c r="I99" s="2">
        <f>'Moving Avg'!H99</f>
        <v>0</v>
      </c>
      <c r="J99" s="6" t="str">
        <f>OBV!F99</f>
        <v>BEARISH</v>
      </c>
      <c r="K99" s="6" t="str">
        <f>OBV!G99</f>
        <v>STRONG</v>
      </c>
      <c r="L99" s="6" t="str">
        <f>OBV!H99</f>
        <v>CONFIRMED BEARISH</v>
      </c>
      <c r="M99" s="8">
        <f t="shared" si="10"/>
        <v>25</v>
      </c>
      <c r="N99" s="8">
        <f t="shared" si="11"/>
        <v>0</v>
      </c>
      <c r="O99" s="8">
        <f t="shared" si="12"/>
        <v>50</v>
      </c>
      <c r="P99" s="8">
        <f t="shared" si="13"/>
        <v>33</v>
      </c>
      <c r="Q99" s="9">
        <f t="shared" si="14"/>
        <v>21.2</v>
      </c>
      <c r="R99" s="9">
        <f t="shared" si="15"/>
        <v>30.75</v>
      </c>
      <c r="S99" s="9">
        <f t="shared" si="16"/>
        <v>31.1</v>
      </c>
      <c r="T99" s="9">
        <f t="shared" si="17"/>
        <v>27</v>
      </c>
      <c r="U99" s="8">
        <f t="shared" si="18"/>
        <v>27.683333333333337</v>
      </c>
      <c r="V99" s="8">
        <f t="shared" si="19"/>
        <v>27.512500000000003</v>
      </c>
    </row>
    <row r="100" spans="1:22" ht="13.5" x14ac:dyDescent="0.25">
      <c r="A100" s="3">
        <f>RSI!A100</f>
        <v>42150</v>
      </c>
      <c r="B100" s="2">
        <f>RSI!B100</f>
        <v>2.8761000000000001</v>
      </c>
      <c r="C100" s="2">
        <f>RSI!I100</f>
        <v>61.281564996363457</v>
      </c>
      <c r="D100" s="2">
        <f>MACD!E100</f>
        <v>9.001205559868275E-3</v>
      </c>
      <c r="E100" s="2">
        <f>MACD!F100</f>
        <v>-3.0709099653513837E-2</v>
      </c>
      <c r="F100" s="2">
        <f>'Moving Avg'!D100</f>
        <v>2.8447200000000001</v>
      </c>
      <c r="G100" s="2">
        <f>'Moving Avg'!F100</f>
        <v>2.8499699999999999</v>
      </c>
      <c r="H100" s="2">
        <f>'Moving Avg'!G100</f>
        <v>2.7096160000000005</v>
      </c>
      <c r="I100" s="2">
        <f>'Moving Avg'!H100</f>
        <v>0</v>
      </c>
      <c r="J100" s="6" t="str">
        <f>OBV!F100</f>
        <v>BULLISH</v>
      </c>
      <c r="K100" s="6" t="str">
        <f>OBV!G100</f>
        <v>WEAK</v>
      </c>
      <c r="L100" s="6" t="str">
        <f>OBV!H100</f>
        <v>CONFIRMED BULLISH</v>
      </c>
      <c r="M100" s="8">
        <f t="shared" si="10"/>
        <v>25</v>
      </c>
      <c r="N100" s="8">
        <f t="shared" si="11"/>
        <v>0</v>
      </c>
      <c r="O100" s="8">
        <f t="shared" si="12"/>
        <v>50</v>
      </c>
      <c r="P100" s="8">
        <f t="shared" si="13"/>
        <v>67</v>
      </c>
      <c r="Q100" s="9">
        <f t="shared" si="14"/>
        <v>26.299999999999997</v>
      </c>
      <c r="R100" s="9">
        <f t="shared" si="15"/>
        <v>39.25</v>
      </c>
      <c r="S100" s="9">
        <f t="shared" si="16"/>
        <v>46.400000000000006</v>
      </c>
      <c r="T100" s="9">
        <f t="shared" si="17"/>
        <v>35.5</v>
      </c>
      <c r="U100" s="8">
        <f t="shared" si="18"/>
        <v>37.31666666666667</v>
      </c>
      <c r="V100" s="8">
        <f t="shared" si="19"/>
        <v>36.862499999999997</v>
      </c>
    </row>
    <row r="101" spans="1:22" ht="13.5" x14ac:dyDescent="0.25">
      <c r="A101" s="3">
        <f>RSI!A101</f>
        <v>42151</v>
      </c>
      <c r="B101" s="2">
        <f>RSI!B101</f>
        <v>2.8761000000000001</v>
      </c>
      <c r="C101" s="2">
        <f>RSI!I101</f>
        <v>61.281564996363457</v>
      </c>
      <c r="D101" s="2">
        <f>MACD!E101</f>
        <v>1.3172011373486558E-2</v>
      </c>
      <c r="E101" s="2">
        <f>MACD!F101</f>
        <v>-2.1932877448113761E-2</v>
      </c>
      <c r="F101" s="2">
        <f>'Moving Avg'!D101</f>
        <v>2.8551799999999998</v>
      </c>
      <c r="G101" s="2">
        <f>'Moving Avg'!F101</f>
        <v>2.8565049999999998</v>
      </c>
      <c r="H101" s="2">
        <f>'Moving Avg'!G101</f>
        <v>2.7148439999999998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CONFIRMED BULLISH</v>
      </c>
      <c r="M101" s="8">
        <f t="shared" si="10"/>
        <v>25</v>
      </c>
      <c r="N101" s="8">
        <f t="shared" si="11"/>
        <v>0</v>
      </c>
      <c r="O101" s="8">
        <f t="shared" si="12"/>
        <v>50</v>
      </c>
      <c r="P101" s="8">
        <f t="shared" si="13"/>
        <v>67</v>
      </c>
      <c r="Q101" s="9">
        <f t="shared" si="14"/>
        <v>26.299999999999997</v>
      </c>
      <c r="R101" s="9">
        <f t="shared" si="15"/>
        <v>39.25</v>
      </c>
      <c r="S101" s="9">
        <f t="shared" si="16"/>
        <v>46.400000000000006</v>
      </c>
      <c r="T101" s="9">
        <f t="shared" si="17"/>
        <v>35.5</v>
      </c>
      <c r="U101" s="8">
        <f t="shared" si="18"/>
        <v>37.31666666666667</v>
      </c>
      <c r="V101" s="8">
        <f t="shared" si="19"/>
        <v>36.862499999999997</v>
      </c>
    </row>
    <row r="102" spans="1:22" ht="13.5" x14ac:dyDescent="0.25">
      <c r="A102" s="3">
        <f>RSI!A102</f>
        <v>42152</v>
      </c>
      <c r="B102" s="2">
        <f>RSI!B102</f>
        <v>2.8835999999999999</v>
      </c>
      <c r="C102" s="2">
        <f>RSI!I102</f>
        <v>62.234268642214523</v>
      </c>
      <c r="D102" s="2">
        <f>MACD!E102</f>
        <v>1.5734072778760044E-2</v>
      </c>
      <c r="E102" s="2">
        <f>MACD!F102</f>
        <v>-1.4399487402739001E-2</v>
      </c>
      <c r="F102" s="2">
        <f>'Moving Avg'!D102</f>
        <v>2.86714</v>
      </c>
      <c r="G102" s="2">
        <f>'Moving Avg'!F102</f>
        <v>2.8634150000000007</v>
      </c>
      <c r="H102" s="2">
        <f>'Moving Avg'!G102</f>
        <v>2.7194760000000002</v>
      </c>
      <c r="I102" s="2">
        <f>'Moving Avg'!H102</f>
        <v>0</v>
      </c>
      <c r="J102" s="6" t="str">
        <f>OBV!F102</f>
        <v>BULLISH</v>
      </c>
      <c r="K102" s="6" t="str">
        <f>OBV!G102</f>
        <v>WEAK</v>
      </c>
      <c r="L102" s="6" t="str">
        <f>OBV!H102</f>
        <v>CONFIRMED BULLISH</v>
      </c>
      <c r="M102" s="8">
        <f t="shared" si="10"/>
        <v>25</v>
      </c>
      <c r="N102" s="8">
        <f t="shared" si="11"/>
        <v>0</v>
      </c>
      <c r="O102" s="8">
        <f t="shared" si="12"/>
        <v>50</v>
      </c>
      <c r="P102" s="8">
        <f t="shared" si="13"/>
        <v>67</v>
      </c>
      <c r="Q102" s="9">
        <f t="shared" si="14"/>
        <v>26.299999999999997</v>
      </c>
      <c r="R102" s="9">
        <f t="shared" si="15"/>
        <v>39.25</v>
      </c>
      <c r="S102" s="9">
        <f t="shared" si="16"/>
        <v>46.400000000000006</v>
      </c>
      <c r="T102" s="9">
        <f t="shared" si="17"/>
        <v>35.5</v>
      </c>
      <c r="U102" s="8">
        <f t="shared" si="18"/>
        <v>37.31666666666667</v>
      </c>
      <c r="V102" s="8">
        <f t="shared" si="19"/>
        <v>36.862499999999997</v>
      </c>
    </row>
    <row r="103" spans="1:22" ht="13.5" x14ac:dyDescent="0.25">
      <c r="A103" s="3">
        <f>RSI!A103</f>
        <v>42153</v>
      </c>
      <c r="B103" s="2">
        <f>RSI!B103</f>
        <v>2.8761000000000001</v>
      </c>
      <c r="C103" s="2">
        <f>RSI!I103</f>
        <v>60.627712531159275</v>
      </c>
      <c r="D103" s="2">
        <f>MACD!E103</f>
        <v>1.9186011796808788E-2</v>
      </c>
      <c r="E103" s="2">
        <f>MACD!F103</f>
        <v>-7.6823875628294442E-3</v>
      </c>
      <c r="F103" s="2">
        <f>'Moving Avg'!D103</f>
        <v>2.86714</v>
      </c>
      <c r="G103" s="2">
        <f>'Moving Avg'!F103</f>
        <v>2.8675200000000003</v>
      </c>
      <c r="H103" s="2">
        <f>'Moving Avg'!G103</f>
        <v>2.724704</v>
      </c>
      <c r="I103" s="2">
        <f>'Moving Avg'!H103</f>
        <v>0</v>
      </c>
      <c r="J103" s="6" t="str">
        <f>OBV!F103</f>
        <v>BULLISH</v>
      </c>
      <c r="K103" s="6" t="str">
        <f>OBV!G103</f>
        <v>WEAK</v>
      </c>
      <c r="L103" s="6" t="str">
        <f>OBV!H103</f>
        <v>NEUTRAL</v>
      </c>
      <c r="M103" s="8">
        <f t="shared" si="10"/>
        <v>25</v>
      </c>
      <c r="N103" s="8">
        <f t="shared" si="11"/>
        <v>0</v>
      </c>
      <c r="O103" s="8">
        <f t="shared" si="12"/>
        <v>50</v>
      </c>
      <c r="P103" s="8">
        <f t="shared" si="13"/>
        <v>33</v>
      </c>
      <c r="Q103" s="9">
        <f t="shared" si="14"/>
        <v>21.2</v>
      </c>
      <c r="R103" s="9">
        <f t="shared" si="15"/>
        <v>30.75</v>
      </c>
      <c r="S103" s="9">
        <f t="shared" si="16"/>
        <v>31.1</v>
      </c>
      <c r="T103" s="9">
        <f t="shared" si="17"/>
        <v>27</v>
      </c>
      <c r="U103" s="8">
        <f t="shared" si="18"/>
        <v>27.683333333333337</v>
      </c>
      <c r="V103" s="8">
        <f t="shared" si="19"/>
        <v>27.512500000000003</v>
      </c>
    </row>
    <row r="104" spans="1:22" ht="13.5" x14ac:dyDescent="0.25">
      <c r="A104" s="3">
        <f>RSI!A104</f>
        <v>42156</v>
      </c>
      <c r="B104" s="2">
        <f>RSI!B104</f>
        <v>2.8014000000000001</v>
      </c>
      <c r="C104" s="2">
        <f>RSI!I104</f>
        <v>47.480691318228814</v>
      </c>
      <c r="D104" s="2">
        <f>MACD!E104</f>
        <v>2.3844527987054942E-2</v>
      </c>
      <c r="E104" s="2">
        <f>MACD!F104</f>
        <v>-1.3770044528525665E-3</v>
      </c>
      <c r="F104" s="2">
        <f>'Moving Avg'!D104</f>
        <v>2.8626600000000004</v>
      </c>
      <c r="G104" s="2">
        <f>'Moving Avg'!F104</f>
        <v>2.8641550000000007</v>
      </c>
      <c r="H104" s="2">
        <f>'Moving Avg'!G104</f>
        <v>2.7295599999999998</v>
      </c>
      <c r="I104" s="2">
        <f>'Moving Avg'!H104</f>
        <v>0</v>
      </c>
      <c r="J104" s="6" t="str">
        <f>OBV!F104</f>
        <v>BULLISH</v>
      </c>
      <c r="K104" s="6" t="str">
        <f>OBV!G104</f>
        <v>WEAK</v>
      </c>
      <c r="L104" s="6" t="str">
        <f>OBV!H104</f>
        <v>BULLISH DIVERGENCE</v>
      </c>
      <c r="M104" s="8">
        <f t="shared" si="10"/>
        <v>25</v>
      </c>
      <c r="N104" s="8">
        <f t="shared" si="11"/>
        <v>0</v>
      </c>
      <c r="O104" s="8">
        <f t="shared" si="12"/>
        <v>50</v>
      </c>
      <c r="P104" s="8">
        <f t="shared" si="13"/>
        <v>50</v>
      </c>
      <c r="Q104" s="9">
        <f t="shared" si="14"/>
        <v>23.75</v>
      </c>
      <c r="R104" s="9">
        <f t="shared" si="15"/>
        <v>35</v>
      </c>
      <c r="S104" s="9">
        <f t="shared" si="16"/>
        <v>38.75</v>
      </c>
      <c r="T104" s="9">
        <f t="shared" si="17"/>
        <v>31.25</v>
      </c>
      <c r="U104" s="8">
        <f t="shared" si="18"/>
        <v>32.5</v>
      </c>
      <c r="V104" s="8">
        <f t="shared" si="19"/>
        <v>32.1875</v>
      </c>
    </row>
    <row r="105" spans="1:22" ht="13.5" x14ac:dyDescent="0.25">
      <c r="A105" s="3">
        <f>RSI!A105</f>
        <v>42157</v>
      </c>
      <c r="B105" s="2">
        <f>RSI!B105</f>
        <v>2.7267000000000001</v>
      </c>
      <c r="C105" s="2">
        <f>RSI!I105</f>
        <v>38.491750411218284</v>
      </c>
      <c r="D105" s="2">
        <f>MACD!E105</f>
        <v>3.34374449111845E-2</v>
      </c>
      <c r="E105" s="2">
        <f>MACD!F105</f>
        <v>5.5858854199548474E-3</v>
      </c>
      <c r="F105" s="2">
        <f>'Moving Avg'!D105</f>
        <v>2.8327800000000005</v>
      </c>
      <c r="G105" s="2">
        <f>'Moving Avg'!F105</f>
        <v>2.8563100000000006</v>
      </c>
      <c r="H105" s="2">
        <f>'Moving Avg'!G105</f>
        <v>2.7318759999999993</v>
      </c>
      <c r="I105" s="2">
        <f>'Moving Avg'!H105</f>
        <v>0</v>
      </c>
      <c r="J105" s="6" t="str">
        <f>OBV!F105</f>
        <v>BEARISH</v>
      </c>
      <c r="K105" s="6" t="str">
        <f>OBV!G105</f>
        <v>STRONG</v>
      </c>
      <c r="L105" s="6" t="str">
        <f>OBV!H105</f>
        <v>CONFIRMED BEARISH</v>
      </c>
      <c r="M105" s="8">
        <f t="shared" si="10"/>
        <v>25</v>
      </c>
      <c r="N105" s="8">
        <f t="shared" si="11"/>
        <v>0</v>
      </c>
      <c r="O105" s="8">
        <f t="shared" si="12"/>
        <v>50</v>
      </c>
      <c r="P105" s="8">
        <f t="shared" si="13"/>
        <v>33</v>
      </c>
      <c r="Q105" s="9">
        <f t="shared" si="14"/>
        <v>21.2</v>
      </c>
      <c r="R105" s="9">
        <f t="shared" si="15"/>
        <v>30.75</v>
      </c>
      <c r="S105" s="9">
        <f t="shared" si="16"/>
        <v>31.1</v>
      </c>
      <c r="T105" s="9">
        <f t="shared" si="17"/>
        <v>27</v>
      </c>
      <c r="U105" s="8">
        <f t="shared" si="18"/>
        <v>27.683333333333337</v>
      </c>
      <c r="V105" s="8">
        <f t="shared" si="19"/>
        <v>27.512500000000003</v>
      </c>
    </row>
    <row r="106" spans="1:22" ht="13.5" x14ac:dyDescent="0.25">
      <c r="A106" s="3">
        <f>RSI!A106</f>
        <v>42158</v>
      </c>
      <c r="B106" s="2">
        <f>RSI!B106</f>
        <v>2.7267000000000001</v>
      </c>
      <c r="C106" s="2">
        <f>RSI!I106</f>
        <v>38.49175041121827</v>
      </c>
      <c r="D106" s="2">
        <f>MACD!E106</f>
        <v>3.6351126889790919E-2</v>
      </c>
      <c r="E106" s="2">
        <f>MACD!F106</f>
        <v>1.1738933713922062E-2</v>
      </c>
      <c r="F106" s="2">
        <f>'Moving Avg'!D106</f>
        <v>2.8029000000000002</v>
      </c>
      <c r="G106" s="2">
        <f>'Moving Avg'!F106</f>
        <v>2.84884</v>
      </c>
      <c r="H106" s="2">
        <f>'Moving Avg'!G106</f>
        <v>2.7344899999999992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CONFIRMED BEARISH</v>
      </c>
      <c r="M106" s="8">
        <f t="shared" si="10"/>
        <v>25</v>
      </c>
      <c r="N106" s="8">
        <f t="shared" si="11"/>
        <v>0</v>
      </c>
      <c r="O106" s="8">
        <f t="shared" si="12"/>
        <v>50</v>
      </c>
      <c r="P106" s="8">
        <f t="shared" si="13"/>
        <v>33</v>
      </c>
      <c r="Q106" s="9">
        <f t="shared" si="14"/>
        <v>21.2</v>
      </c>
      <c r="R106" s="9">
        <f t="shared" si="15"/>
        <v>30.75</v>
      </c>
      <c r="S106" s="9">
        <f t="shared" si="16"/>
        <v>31.1</v>
      </c>
      <c r="T106" s="9">
        <f t="shared" si="17"/>
        <v>27</v>
      </c>
      <c r="U106" s="8">
        <f t="shared" si="18"/>
        <v>27.683333333333337</v>
      </c>
      <c r="V106" s="8">
        <f t="shared" si="19"/>
        <v>27.512500000000003</v>
      </c>
    </row>
    <row r="107" spans="1:22" ht="13.5" x14ac:dyDescent="0.25">
      <c r="A107" s="3">
        <f>RSI!A107</f>
        <v>42159</v>
      </c>
      <c r="B107" s="2">
        <f>RSI!B107</f>
        <v>2.8014000000000001</v>
      </c>
      <c r="C107" s="2">
        <f>RSI!I107</f>
        <v>49.565372037175102</v>
      </c>
      <c r="D107" s="2">
        <f>MACD!E107</f>
        <v>3.3792887677703831E-2</v>
      </c>
      <c r="E107" s="2">
        <f>MACD!F107</f>
        <v>1.6149724506678419E-2</v>
      </c>
      <c r="F107" s="2">
        <f>'Moving Avg'!D107</f>
        <v>2.7864600000000004</v>
      </c>
      <c r="G107" s="2">
        <f>'Moving Avg'!F107</f>
        <v>2.8451050000000007</v>
      </c>
      <c r="H107" s="2">
        <f>'Moving Avg'!G107</f>
        <v>2.7397179999999985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  <c r="M107" s="8">
        <f t="shared" si="10"/>
        <v>25</v>
      </c>
      <c r="N107" s="8">
        <f t="shared" si="11"/>
        <v>0</v>
      </c>
      <c r="O107" s="8">
        <f t="shared" si="12"/>
        <v>50</v>
      </c>
      <c r="P107" s="8">
        <f t="shared" si="13"/>
        <v>33</v>
      </c>
      <c r="Q107" s="9">
        <f t="shared" si="14"/>
        <v>21.2</v>
      </c>
      <c r="R107" s="9">
        <f t="shared" si="15"/>
        <v>30.75</v>
      </c>
      <c r="S107" s="9">
        <f t="shared" si="16"/>
        <v>31.1</v>
      </c>
      <c r="T107" s="9">
        <f t="shared" si="17"/>
        <v>27</v>
      </c>
      <c r="U107" s="8">
        <f t="shared" si="18"/>
        <v>27.683333333333337</v>
      </c>
      <c r="V107" s="8">
        <f t="shared" si="19"/>
        <v>27.512500000000003</v>
      </c>
    </row>
    <row r="108" spans="1:22" ht="13.5" x14ac:dyDescent="0.25">
      <c r="A108" s="3">
        <f>RSI!A108</f>
        <v>42160</v>
      </c>
      <c r="B108" s="2">
        <f>RSI!B108</f>
        <v>2.8723999999999998</v>
      </c>
      <c r="C108" s="2">
        <f>RSI!I108</f>
        <v>57.413265252078006</v>
      </c>
      <c r="D108" s="2">
        <f>MACD!E108</f>
        <v>3.4445630315782072E-2</v>
      </c>
      <c r="E108" s="2">
        <f>MACD!F108</f>
        <v>1.980890566849915E-2</v>
      </c>
      <c r="F108" s="2">
        <f>'Moving Avg'!D108</f>
        <v>2.78572</v>
      </c>
      <c r="G108" s="2">
        <f>'Moving Avg'!F108</f>
        <v>2.8449200000000001</v>
      </c>
      <c r="H108" s="2">
        <f>'Moving Avg'!G108</f>
        <v>2.7463659999999988</v>
      </c>
      <c r="I108" s="2">
        <f>'Moving Avg'!H108</f>
        <v>0</v>
      </c>
      <c r="J108" s="6" t="str">
        <f>OBV!F108</f>
        <v>BULLISH</v>
      </c>
      <c r="K108" s="6" t="str">
        <f>OBV!G108</f>
        <v>WEAK</v>
      </c>
      <c r="L108" s="6" t="str">
        <f>OBV!H108</f>
        <v>BULLISH DIVERGENCE</v>
      </c>
      <c r="M108" s="8">
        <f t="shared" si="10"/>
        <v>25</v>
      </c>
      <c r="N108" s="8">
        <f t="shared" si="11"/>
        <v>0</v>
      </c>
      <c r="O108" s="8">
        <f t="shared" si="12"/>
        <v>50</v>
      </c>
      <c r="P108" s="8">
        <f t="shared" si="13"/>
        <v>50</v>
      </c>
      <c r="Q108" s="9">
        <f t="shared" si="14"/>
        <v>23.75</v>
      </c>
      <c r="R108" s="9">
        <f t="shared" si="15"/>
        <v>35</v>
      </c>
      <c r="S108" s="9">
        <f t="shared" si="16"/>
        <v>38.75</v>
      </c>
      <c r="T108" s="9">
        <f t="shared" si="17"/>
        <v>31.25</v>
      </c>
      <c r="U108" s="8">
        <f t="shared" si="18"/>
        <v>32.5</v>
      </c>
      <c r="V108" s="8">
        <f t="shared" si="19"/>
        <v>32.1875</v>
      </c>
    </row>
    <row r="109" spans="1:22" ht="13.5" x14ac:dyDescent="0.25">
      <c r="A109" s="3">
        <f>RSI!A109</f>
        <v>42163</v>
      </c>
      <c r="B109" s="2">
        <f>RSI!B109</f>
        <v>2.8723999999999998</v>
      </c>
      <c r="C109" s="2">
        <f>RSI!I109</f>
        <v>57.413265252077998</v>
      </c>
      <c r="D109" s="2">
        <f>MACD!E109</f>
        <v>2.6560506965947805E-2</v>
      </c>
      <c r="E109" s="2">
        <f>MACD!F109</f>
        <v>2.115922592798888E-2</v>
      </c>
      <c r="F109" s="2">
        <f>'Moving Avg'!D109</f>
        <v>2.7999199999999993</v>
      </c>
      <c r="G109" s="2">
        <f>'Moving Avg'!F109</f>
        <v>2.844735</v>
      </c>
      <c r="H109" s="2">
        <f>'Moving Avg'!G109</f>
        <v>2.752267999999999</v>
      </c>
      <c r="I109" s="2">
        <f>'Moving Avg'!H109</f>
        <v>0</v>
      </c>
      <c r="J109" s="6" t="str">
        <f>OBV!F109</f>
        <v>BULLISH</v>
      </c>
      <c r="K109" s="6" t="str">
        <f>OBV!G109</f>
        <v>WEAK</v>
      </c>
      <c r="L109" s="6" t="str">
        <f>OBV!H109</f>
        <v>CONFIRMED BULLISH</v>
      </c>
      <c r="M109" s="8">
        <f t="shared" si="10"/>
        <v>25</v>
      </c>
      <c r="N109" s="8">
        <f t="shared" si="11"/>
        <v>0</v>
      </c>
      <c r="O109" s="8">
        <f t="shared" si="12"/>
        <v>50</v>
      </c>
      <c r="P109" s="8">
        <f t="shared" si="13"/>
        <v>67</v>
      </c>
      <c r="Q109" s="9">
        <f t="shared" si="14"/>
        <v>26.299999999999997</v>
      </c>
      <c r="R109" s="9">
        <f t="shared" si="15"/>
        <v>39.25</v>
      </c>
      <c r="S109" s="9">
        <f t="shared" si="16"/>
        <v>46.400000000000006</v>
      </c>
      <c r="T109" s="9">
        <f t="shared" si="17"/>
        <v>35.5</v>
      </c>
      <c r="U109" s="8">
        <f t="shared" si="18"/>
        <v>37.31666666666667</v>
      </c>
      <c r="V109" s="8">
        <f t="shared" si="19"/>
        <v>36.862499999999997</v>
      </c>
    </row>
    <row r="110" spans="1:22" ht="13.5" x14ac:dyDescent="0.25">
      <c r="A110" s="3">
        <f>RSI!A110</f>
        <v>42164</v>
      </c>
      <c r="B110" s="2">
        <f>RSI!B110</f>
        <v>2.8014000000000001</v>
      </c>
      <c r="C110" s="2">
        <f>RSI!I110</f>
        <v>48.636132565716224</v>
      </c>
      <c r="D110" s="2">
        <f>MACD!E110</f>
        <v>3.2831586883132591E-2</v>
      </c>
      <c r="E110" s="2">
        <f>MACD!F110</f>
        <v>2.3493698119017623E-2</v>
      </c>
      <c r="F110" s="2">
        <f>'Moving Avg'!D110</f>
        <v>2.8148600000000004</v>
      </c>
      <c r="G110" s="2">
        <f>'Moving Avg'!F110</f>
        <v>2.8410000000000002</v>
      </c>
      <c r="H110" s="2">
        <f>'Moving Avg'!G110</f>
        <v>2.7551059999999983</v>
      </c>
      <c r="I110" s="2">
        <f>'Moving Avg'!H110</f>
        <v>0</v>
      </c>
      <c r="J110" s="6" t="str">
        <f>OBV!F110</f>
        <v>BEARISH</v>
      </c>
      <c r="K110" s="6" t="str">
        <f>OBV!G110</f>
        <v>STRONG</v>
      </c>
      <c r="L110" s="6" t="str">
        <f>OBV!H110</f>
        <v>BEARISH DIVERGENCE</v>
      </c>
      <c r="M110" s="8">
        <f t="shared" si="10"/>
        <v>25</v>
      </c>
      <c r="N110" s="8">
        <f t="shared" si="11"/>
        <v>0</v>
      </c>
      <c r="O110" s="8">
        <f t="shared" si="12"/>
        <v>50</v>
      </c>
      <c r="P110" s="8">
        <f t="shared" si="13"/>
        <v>33</v>
      </c>
      <c r="Q110" s="9">
        <f t="shared" si="14"/>
        <v>21.2</v>
      </c>
      <c r="R110" s="9">
        <f t="shared" si="15"/>
        <v>30.75</v>
      </c>
      <c r="S110" s="9">
        <f t="shared" si="16"/>
        <v>31.1</v>
      </c>
      <c r="T110" s="9">
        <f t="shared" si="17"/>
        <v>27</v>
      </c>
      <c r="U110" s="8">
        <f t="shared" si="18"/>
        <v>27.683333333333337</v>
      </c>
      <c r="V110" s="8">
        <f t="shared" si="19"/>
        <v>27.512500000000003</v>
      </c>
    </row>
    <row r="111" spans="1:22" ht="13.5" x14ac:dyDescent="0.25">
      <c r="A111" s="3">
        <f>RSI!A111</f>
        <v>42165</v>
      </c>
      <c r="B111" s="2">
        <f>RSI!B111</f>
        <v>2.8014000000000001</v>
      </c>
      <c r="C111" s="2">
        <f>RSI!I111</f>
        <v>48.636132565716224</v>
      </c>
      <c r="D111" s="2">
        <f>MACD!E111</f>
        <v>3.8221959047501031E-2</v>
      </c>
      <c r="E111" s="2">
        <f>MACD!F111</f>
        <v>2.6439350304714306E-2</v>
      </c>
      <c r="F111" s="2">
        <f>'Moving Avg'!D111</f>
        <v>2.8298000000000001</v>
      </c>
      <c r="G111" s="2">
        <f>'Moving Avg'!F111</f>
        <v>2.8372650000000004</v>
      </c>
      <c r="H111" s="2">
        <f>'Moving Avg'!G111</f>
        <v>2.7579439999999988</v>
      </c>
      <c r="I111" s="2">
        <f>'Moving Avg'!H111</f>
        <v>0</v>
      </c>
      <c r="J111" s="6" t="str">
        <f>OBV!F111</f>
        <v>BEARISH</v>
      </c>
      <c r="K111" s="6" t="str">
        <f>OBV!G111</f>
        <v>STRONG</v>
      </c>
      <c r="L111" s="6" t="str">
        <f>OBV!H111</f>
        <v>BEARISH DIVERGENCE</v>
      </c>
      <c r="M111" s="8">
        <f t="shared" si="10"/>
        <v>25</v>
      </c>
      <c r="N111" s="8">
        <f t="shared" si="11"/>
        <v>0</v>
      </c>
      <c r="O111" s="8">
        <f t="shared" si="12"/>
        <v>50</v>
      </c>
      <c r="P111" s="8">
        <f t="shared" si="13"/>
        <v>33</v>
      </c>
      <c r="Q111" s="9">
        <f t="shared" si="14"/>
        <v>21.2</v>
      </c>
      <c r="R111" s="9">
        <f t="shared" si="15"/>
        <v>30.75</v>
      </c>
      <c r="S111" s="9">
        <f t="shared" si="16"/>
        <v>31.1</v>
      </c>
      <c r="T111" s="9">
        <f t="shared" si="17"/>
        <v>27</v>
      </c>
      <c r="U111" s="8">
        <f t="shared" si="18"/>
        <v>27.683333333333337</v>
      </c>
      <c r="V111" s="8">
        <f t="shared" si="19"/>
        <v>27.512500000000003</v>
      </c>
    </row>
    <row r="112" spans="1:22" ht="13.5" x14ac:dyDescent="0.25">
      <c r="A112" s="3">
        <f>RSI!A112</f>
        <v>42166</v>
      </c>
      <c r="B112" s="2">
        <f>RSI!B112</f>
        <v>2.7976999999999999</v>
      </c>
      <c r="C112" s="2">
        <f>RSI!I112</f>
        <v>48.190868231338598</v>
      </c>
      <c r="D112" s="2">
        <f>MACD!E112</f>
        <v>4.4288809500524273E-2</v>
      </c>
      <c r="E112" s="2">
        <f>MACD!F112</f>
        <v>3.0009242143876305E-2</v>
      </c>
      <c r="F112" s="2">
        <f>'Moving Avg'!D112</f>
        <v>2.8290599999999997</v>
      </c>
      <c r="G112" s="2">
        <f>'Moving Avg'!F112</f>
        <v>2.8333450000000004</v>
      </c>
      <c r="H112" s="2">
        <f>'Moving Avg'!G112</f>
        <v>2.760483999999999</v>
      </c>
      <c r="I112" s="2">
        <f>'Moving Avg'!H112</f>
        <v>0</v>
      </c>
      <c r="J112" s="6" t="str">
        <f>OBV!F112</f>
        <v>BEARISH</v>
      </c>
      <c r="K112" s="6" t="str">
        <f>OBV!G112</f>
        <v>STRONG</v>
      </c>
      <c r="L112" s="6" t="str">
        <f>OBV!H112</f>
        <v>CONFIRMED BEARISH</v>
      </c>
      <c r="M112" s="8">
        <f t="shared" si="10"/>
        <v>25</v>
      </c>
      <c r="N112" s="8">
        <f t="shared" si="11"/>
        <v>0</v>
      </c>
      <c r="O112" s="8">
        <f t="shared" si="12"/>
        <v>50</v>
      </c>
      <c r="P112" s="8">
        <f t="shared" si="13"/>
        <v>33</v>
      </c>
      <c r="Q112" s="9">
        <f t="shared" si="14"/>
        <v>21.2</v>
      </c>
      <c r="R112" s="9">
        <f t="shared" si="15"/>
        <v>30.75</v>
      </c>
      <c r="S112" s="9">
        <f t="shared" si="16"/>
        <v>31.1</v>
      </c>
      <c r="T112" s="9">
        <f t="shared" si="17"/>
        <v>27</v>
      </c>
      <c r="U112" s="8">
        <f t="shared" si="18"/>
        <v>27.683333333333337</v>
      </c>
      <c r="V112" s="8">
        <f t="shared" si="19"/>
        <v>27.512500000000003</v>
      </c>
    </row>
    <row r="113" spans="1:22" ht="13.5" x14ac:dyDescent="0.25">
      <c r="A113" s="3">
        <f>RSI!A113</f>
        <v>42167</v>
      </c>
      <c r="B113" s="2">
        <f>RSI!B113</f>
        <v>2.7976999999999999</v>
      </c>
      <c r="C113" s="2">
        <f>RSI!I113</f>
        <v>48.190868231338598</v>
      </c>
      <c r="D113" s="2">
        <f>MACD!E113</f>
        <v>4.836239535972453E-2</v>
      </c>
      <c r="E113" s="2">
        <f>MACD!F113</f>
        <v>3.3679872787045956E-2</v>
      </c>
      <c r="F113" s="2">
        <f>'Moving Avg'!D113</f>
        <v>2.81412</v>
      </c>
      <c r="G113" s="2">
        <f>'Moving Avg'!F113</f>
        <v>2.8290500000000001</v>
      </c>
      <c r="H113" s="2">
        <f>'Moving Avg'!G113</f>
        <v>2.7630239999999988</v>
      </c>
      <c r="I113" s="2">
        <f>'Moving Avg'!H113</f>
        <v>0</v>
      </c>
      <c r="J113" s="6" t="str">
        <f>OBV!F113</f>
        <v>BEARISH</v>
      </c>
      <c r="K113" s="6" t="str">
        <f>OBV!G113</f>
        <v>STRONG</v>
      </c>
      <c r="L113" s="6" t="str">
        <f>OBV!H113</f>
        <v>CONFIRMED BEARISH</v>
      </c>
      <c r="M113" s="8">
        <f t="shared" si="10"/>
        <v>25</v>
      </c>
      <c r="N113" s="8">
        <f t="shared" si="11"/>
        <v>0</v>
      </c>
      <c r="O113" s="8">
        <f t="shared" si="12"/>
        <v>50</v>
      </c>
      <c r="P113" s="8">
        <f t="shared" si="13"/>
        <v>33</v>
      </c>
      <c r="Q113" s="9">
        <f t="shared" si="14"/>
        <v>21.2</v>
      </c>
      <c r="R113" s="9">
        <f t="shared" si="15"/>
        <v>30.75</v>
      </c>
      <c r="S113" s="9">
        <f t="shared" si="16"/>
        <v>31.1</v>
      </c>
      <c r="T113" s="9">
        <f t="shared" si="17"/>
        <v>27</v>
      </c>
      <c r="U113" s="8">
        <f t="shared" si="18"/>
        <v>27.683333333333337</v>
      </c>
      <c r="V113" s="8">
        <f t="shared" si="19"/>
        <v>27.512500000000003</v>
      </c>
    </row>
    <row r="114" spans="1:22" ht="13.5" x14ac:dyDescent="0.25">
      <c r="A114" s="3">
        <f>RSI!A114</f>
        <v>42170</v>
      </c>
      <c r="B114" s="2">
        <f>RSI!B114</f>
        <v>2.8014000000000001</v>
      </c>
      <c r="C114" s="2">
        <f>RSI!I114</f>
        <v>48.735179944499542</v>
      </c>
      <c r="D114" s="2">
        <f>MACD!E114</f>
        <v>4.0129878350724901E-2</v>
      </c>
      <c r="E114" s="2">
        <f>MACD!F114</f>
        <v>3.4969873899781748E-2</v>
      </c>
      <c r="F114" s="2">
        <f>'Moving Avg'!D114</f>
        <v>2.7999200000000002</v>
      </c>
      <c r="G114" s="2">
        <f>'Moving Avg'!F114</f>
        <v>2.8260600000000005</v>
      </c>
      <c r="H114" s="2">
        <f>'Moving Avg'!G114</f>
        <v>2.7656379999999983</v>
      </c>
      <c r="I114" s="2">
        <f>'Moving Avg'!H114</f>
        <v>0</v>
      </c>
      <c r="J114" s="6" t="str">
        <f>OBV!F114</f>
        <v>BEARISH</v>
      </c>
      <c r="K114" s="6" t="str">
        <f>OBV!G114</f>
        <v>STRONG</v>
      </c>
      <c r="L114" s="6" t="str">
        <f>OBV!H114</f>
        <v>CONFIRMED BEARISH</v>
      </c>
      <c r="M114" s="8">
        <f t="shared" si="10"/>
        <v>25</v>
      </c>
      <c r="N114" s="8">
        <f t="shared" si="11"/>
        <v>0</v>
      </c>
      <c r="O114" s="8">
        <f t="shared" si="12"/>
        <v>50</v>
      </c>
      <c r="P114" s="8">
        <f t="shared" si="13"/>
        <v>33</v>
      </c>
      <c r="Q114" s="9">
        <f t="shared" si="14"/>
        <v>21.2</v>
      </c>
      <c r="R114" s="9">
        <f t="shared" si="15"/>
        <v>30.75</v>
      </c>
      <c r="S114" s="9">
        <f t="shared" si="16"/>
        <v>31.1</v>
      </c>
      <c r="T114" s="9">
        <f t="shared" si="17"/>
        <v>27</v>
      </c>
      <c r="U114" s="8">
        <f t="shared" si="18"/>
        <v>27.683333333333337</v>
      </c>
      <c r="V114" s="8">
        <f t="shared" si="19"/>
        <v>27.512500000000003</v>
      </c>
    </row>
    <row r="115" spans="1:22" ht="13.5" x14ac:dyDescent="0.25">
      <c r="A115" s="3">
        <f>RSI!A115</f>
        <v>42171</v>
      </c>
      <c r="B115" s="2">
        <f>RSI!B115</f>
        <v>2.8014000000000001</v>
      </c>
      <c r="C115" s="2">
        <f>RSI!I115</f>
        <v>48.735179944499542</v>
      </c>
      <c r="D115" s="2">
        <f>MACD!E115</f>
        <v>2.1730272393808203E-2</v>
      </c>
      <c r="E115" s="2">
        <f>MACD!F115</f>
        <v>3.2321953598587042E-2</v>
      </c>
      <c r="F115" s="2">
        <f>'Moving Avg'!D115</f>
        <v>2.7999200000000002</v>
      </c>
      <c r="G115" s="2">
        <f>'Moving Avg'!F115</f>
        <v>2.8230700000000004</v>
      </c>
      <c r="H115" s="2">
        <f>'Moving Avg'!G115</f>
        <v>2.7686259999999989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NEUTRAL</v>
      </c>
      <c r="M115" s="8">
        <f t="shared" si="10"/>
        <v>25</v>
      </c>
      <c r="N115" s="8">
        <f t="shared" si="11"/>
        <v>45</v>
      </c>
      <c r="O115" s="8">
        <f t="shared" si="12"/>
        <v>50</v>
      </c>
      <c r="P115" s="8">
        <f t="shared" si="13"/>
        <v>33</v>
      </c>
      <c r="Q115" s="9">
        <f t="shared" si="14"/>
        <v>36.950000000000003</v>
      </c>
      <c r="R115" s="9">
        <f t="shared" si="15"/>
        <v>39.75</v>
      </c>
      <c r="S115" s="9">
        <f t="shared" si="16"/>
        <v>37.85</v>
      </c>
      <c r="T115" s="9">
        <f t="shared" si="17"/>
        <v>38.25</v>
      </c>
      <c r="U115" s="8">
        <f t="shared" si="18"/>
        <v>38.183333333333337</v>
      </c>
      <c r="V115" s="8">
        <f t="shared" si="19"/>
        <v>38.200000000000003</v>
      </c>
    </row>
    <row r="116" spans="1:22" ht="13.5" x14ac:dyDescent="0.25">
      <c r="A116" s="3">
        <f>RSI!A116</f>
        <v>42172</v>
      </c>
      <c r="B116" s="2">
        <f>RSI!B116</f>
        <v>2.8014000000000001</v>
      </c>
      <c r="C116" s="2">
        <f>RSI!I116</f>
        <v>48.735179944499542</v>
      </c>
      <c r="D116" s="2">
        <f>MACD!E116</f>
        <v>6.2157062179468703E-3</v>
      </c>
      <c r="E116" s="2">
        <f>MACD!F116</f>
        <v>2.7100704122459008E-2</v>
      </c>
      <c r="F116" s="2">
        <f>'Moving Avg'!D116</f>
        <v>2.7999200000000002</v>
      </c>
      <c r="G116" s="2">
        <f>'Moving Avg'!F116</f>
        <v>2.8219500000000002</v>
      </c>
      <c r="H116" s="2">
        <f>'Moving Avg'!G116</f>
        <v>2.7716139999999996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NEUTRAL</v>
      </c>
      <c r="M116" s="8">
        <f t="shared" si="10"/>
        <v>25</v>
      </c>
      <c r="N116" s="8">
        <f t="shared" si="11"/>
        <v>100</v>
      </c>
      <c r="O116" s="8">
        <f t="shared" si="12"/>
        <v>50</v>
      </c>
      <c r="P116" s="8">
        <f t="shared" si="13"/>
        <v>33</v>
      </c>
      <c r="Q116" s="9">
        <f t="shared" si="14"/>
        <v>56.2</v>
      </c>
      <c r="R116" s="9">
        <f t="shared" si="15"/>
        <v>50.75</v>
      </c>
      <c r="S116" s="9">
        <f t="shared" si="16"/>
        <v>46.1</v>
      </c>
      <c r="T116" s="9">
        <f t="shared" si="17"/>
        <v>52</v>
      </c>
      <c r="U116" s="8">
        <f t="shared" si="18"/>
        <v>51.016666666666673</v>
      </c>
      <c r="V116" s="8">
        <f t="shared" si="19"/>
        <v>51.262500000000003</v>
      </c>
    </row>
    <row r="117" spans="1:22" ht="13.5" x14ac:dyDescent="0.25">
      <c r="A117" s="3">
        <f>RSI!A117</f>
        <v>42173</v>
      </c>
      <c r="B117" s="2">
        <f>RSI!B117</f>
        <v>2.7641</v>
      </c>
      <c r="C117" s="2">
        <f>RSI!I117</f>
        <v>43.041536229220455</v>
      </c>
      <c r="D117" s="2">
        <f>MACD!E117</f>
        <v>7.3935736731214341E-3</v>
      </c>
      <c r="E117" s="2">
        <f>MACD!F117</f>
        <v>2.3159278032591494E-2</v>
      </c>
      <c r="F117" s="2">
        <f>'Moving Avg'!D117</f>
        <v>2.7932000000000001</v>
      </c>
      <c r="G117" s="2">
        <f>'Moving Avg'!F117</f>
        <v>2.8189650000000004</v>
      </c>
      <c r="H117" s="2">
        <f>'Moving Avg'!G117</f>
        <v>2.7746019999999998</v>
      </c>
      <c r="I117" s="2">
        <f>'Moving Avg'!H117</f>
        <v>0</v>
      </c>
      <c r="J117" s="6" t="str">
        <f>OBV!F117</f>
        <v>BEARISH</v>
      </c>
      <c r="K117" s="6" t="str">
        <f>OBV!G117</f>
        <v>STRONG</v>
      </c>
      <c r="L117" s="6" t="str">
        <f>OBV!H117</f>
        <v>CONFIRMED BEARISH</v>
      </c>
      <c r="M117" s="8">
        <f t="shared" si="10"/>
        <v>25</v>
      </c>
      <c r="N117" s="8">
        <f t="shared" si="11"/>
        <v>45</v>
      </c>
      <c r="O117" s="8">
        <f t="shared" si="12"/>
        <v>50</v>
      </c>
      <c r="P117" s="8">
        <f t="shared" si="13"/>
        <v>33</v>
      </c>
      <c r="Q117" s="9">
        <f t="shared" si="14"/>
        <v>36.950000000000003</v>
      </c>
      <c r="R117" s="9">
        <f t="shared" si="15"/>
        <v>39.75</v>
      </c>
      <c r="S117" s="9">
        <f t="shared" si="16"/>
        <v>37.85</v>
      </c>
      <c r="T117" s="9">
        <f t="shared" si="17"/>
        <v>38.25</v>
      </c>
      <c r="U117" s="8">
        <f t="shared" si="18"/>
        <v>38.183333333333337</v>
      </c>
      <c r="V117" s="8">
        <f t="shared" si="19"/>
        <v>38.200000000000003</v>
      </c>
    </row>
    <row r="118" spans="1:22" ht="13.5" x14ac:dyDescent="0.25">
      <c r="A118" s="3">
        <f>RSI!A118</f>
        <v>42174</v>
      </c>
      <c r="B118" s="2">
        <f>RSI!B118</f>
        <v>2.7454000000000001</v>
      </c>
      <c r="C118" s="2">
        <f>RSI!I118</f>
        <v>40.487726362313552</v>
      </c>
      <c r="D118" s="2">
        <f>MACD!E118</f>
        <v>2.0965480383892565E-2</v>
      </c>
      <c r="E118" s="2">
        <f>MACD!F118</f>
        <v>2.272051850285171E-2</v>
      </c>
      <c r="F118" s="2">
        <f>'Moving Avg'!D118</f>
        <v>2.7827399999999995</v>
      </c>
      <c r="G118" s="2">
        <f>'Moving Avg'!F118</f>
        <v>2.81243</v>
      </c>
      <c r="H118" s="2">
        <f>'Moving Avg'!G118</f>
        <v>2.7772159999999997</v>
      </c>
      <c r="I118" s="2">
        <f>'Moving Avg'!H118</f>
        <v>0</v>
      </c>
      <c r="J118" s="6" t="str">
        <f>OBV!F118</f>
        <v>BEARISH</v>
      </c>
      <c r="K118" s="6" t="str">
        <f>OBV!G118</f>
        <v>STRONG</v>
      </c>
      <c r="L118" s="6" t="str">
        <f>OBV!H118</f>
        <v>CONFIRMED BEARISH</v>
      </c>
      <c r="M118" s="8">
        <f t="shared" si="10"/>
        <v>25</v>
      </c>
      <c r="N118" s="8">
        <f t="shared" si="11"/>
        <v>45</v>
      </c>
      <c r="O118" s="8">
        <f t="shared" si="12"/>
        <v>50</v>
      </c>
      <c r="P118" s="8">
        <f t="shared" si="13"/>
        <v>33</v>
      </c>
      <c r="Q118" s="9">
        <f t="shared" si="14"/>
        <v>36.950000000000003</v>
      </c>
      <c r="R118" s="9">
        <f t="shared" si="15"/>
        <v>39.75</v>
      </c>
      <c r="S118" s="9">
        <f t="shared" si="16"/>
        <v>37.85</v>
      </c>
      <c r="T118" s="9">
        <f t="shared" si="17"/>
        <v>38.25</v>
      </c>
      <c r="U118" s="8">
        <f t="shared" si="18"/>
        <v>38.183333333333337</v>
      </c>
      <c r="V118" s="8">
        <f t="shared" si="19"/>
        <v>38.200000000000003</v>
      </c>
    </row>
    <row r="119" spans="1:22" ht="13.5" x14ac:dyDescent="0.25">
      <c r="A119" s="3">
        <f>RSI!A119</f>
        <v>42177</v>
      </c>
      <c r="B119" s="2">
        <f>RSI!B119</f>
        <v>2.7267000000000001</v>
      </c>
      <c r="C119" s="2">
        <f>RSI!I119</f>
        <v>38.05603202130694</v>
      </c>
      <c r="D119" s="2">
        <f>MACD!E119</f>
        <v>3.419229640647492E-2</v>
      </c>
      <c r="E119" s="2">
        <f>MACD!F119</f>
        <v>2.5014874083576354E-2</v>
      </c>
      <c r="F119" s="2">
        <f>'Moving Avg'!D119</f>
        <v>2.7678000000000003</v>
      </c>
      <c r="G119" s="2">
        <f>'Moving Avg'!F119</f>
        <v>2.8075750000000004</v>
      </c>
      <c r="H119" s="2">
        <f>'Moving Avg'!G119</f>
        <v>2.7798299999999996</v>
      </c>
      <c r="I119" s="2">
        <f>'Moving Avg'!H119</f>
        <v>0</v>
      </c>
      <c r="J119" s="6" t="str">
        <f>OBV!F119</f>
        <v>BEARISH</v>
      </c>
      <c r="K119" s="6" t="str">
        <f>OBV!G119</f>
        <v>STRONG</v>
      </c>
      <c r="L119" s="6" t="str">
        <f>OBV!H119</f>
        <v>CONFIRMED BEARISH</v>
      </c>
      <c r="M119" s="8">
        <f t="shared" si="10"/>
        <v>25</v>
      </c>
      <c r="N119" s="8">
        <f t="shared" si="11"/>
        <v>0</v>
      </c>
      <c r="O119" s="8">
        <f t="shared" si="12"/>
        <v>50</v>
      </c>
      <c r="P119" s="8">
        <f t="shared" si="13"/>
        <v>33</v>
      </c>
      <c r="Q119" s="9">
        <f t="shared" si="14"/>
        <v>21.2</v>
      </c>
      <c r="R119" s="9">
        <f t="shared" si="15"/>
        <v>30.75</v>
      </c>
      <c r="S119" s="9">
        <f t="shared" si="16"/>
        <v>31.1</v>
      </c>
      <c r="T119" s="9">
        <f t="shared" si="17"/>
        <v>27</v>
      </c>
      <c r="U119" s="8">
        <f t="shared" si="18"/>
        <v>27.683333333333337</v>
      </c>
      <c r="V119" s="8">
        <f t="shared" si="19"/>
        <v>27.512500000000003</v>
      </c>
    </row>
    <row r="120" spans="1:22" ht="13.5" x14ac:dyDescent="0.25">
      <c r="A120" s="3">
        <f>RSI!A120</f>
        <v>42178</v>
      </c>
      <c r="B120" s="2">
        <f>RSI!B120</f>
        <v>2.7267000000000001</v>
      </c>
      <c r="C120" s="2">
        <f>RSI!I120</f>
        <v>38.056032021306947</v>
      </c>
      <c r="D120" s="2">
        <f>MACD!E120</f>
        <v>3.4902852590475764E-2</v>
      </c>
      <c r="E120" s="2">
        <f>MACD!F120</f>
        <v>2.6992469784956237E-2</v>
      </c>
      <c r="F120" s="2">
        <f>'Moving Avg'!D120</f>
        <v>2.7528600000000005</v>
      </c>
      <c r="G120" s="2">
        <f>'Moving Avg'!F120</f>
        <v>2.8001050000000007</v>
      </c>
      <c r="H120" s="2">
        <f>'Moving Avg'!G120</f>
        <v>2.7824439999999999</v>
      </c>
      <c r="I120" s="2">
        <f>'Moving Avg'!H120</f>
        <v>0</v>
      </c>
      <c r="J120" s="6" t="str">
        <f>OBV!F120</f>
        <v>BEARISH</v>
      </c>
      <c r="K120" s="6" t="str">
        <f>OBV!G120</f>
        <v>STRONG</v>
      </c>
      <c r="L120" s="6" t="str">
        <f>OBV!H120</f>
        <v>CONFIRMED BEARISH</v>
      </c>
      <c r="M120" s="8">
        <f t="shared" si="10"/>
        <v>25</v>
      </c>
      <c r="N120" s="8">
        <f t="shared" si="11"/>
        <v>0</v>
      </c>
      <c r="O120" s="8">
        <f t="shared" si="12"/>
        <v>50</v>
      </c>
      <c r="P120" s="8">
        <f t="shared" si="13"/>
        <v>33</v>
      </c>
      <c r="Q120" s="9">
        <f t="shared" si="14"/>
        <v>21.2</v>
      </c>
      <c r="R120" s="9">
        <f t="shared" si="15"/>
        <v>30.75</v>
      </c>
      <c r="S120" s="9">
        <f t="shared" si="16"/>
        <v>31.1</v>
      </c>
      <c r="T120" s="9">
        <f t="shared" si="17"/>
        <v>27</v>
      </c>
      <c r="U120" s="8">
        <f t="shared" si="18"/>
        <v>27.683333333333337</v>
      </c>
      <c r="V120" s="8">
        <f t="shared" si="19"/>
        <v>27.512500000000003</v>
      </c>
    </row>
    <row r="121" spans="1:22" ht="13.5" x14ac:dyDescent="0.25">
      <c r="A121" s="3">
        <f>RSI!A121</f>
        <v>42179</v>
      </c>
      <c r="B121" s="2">
        <f>RSI!B121</f>
        <v>2.6894</v>
      </c>
      <c r="C121" s="2">
        <f>RSI!I121</f>
        <v>33.413600908820271</v>
      </c>
      <c r="D121" s="2">
        <f>MACD!E121</f>
        <v>3.8676047861809781E-2</v>
      </c>
      <c r="E121" s="2">
        <f>MACD!F121</f>
        <v>2.9329185400326946E-2</v>
      </c>
      <c r="F121" s="2">
        <f>'Moving Avg'!D121</f>
        <v>2.7304599999999999</v>
      </c>
      <c r="G121" s="2">
        <f>'Moving Avg'!F121</f>
        <v>2.7907700000000002</v>
      </c>
      <c r="H121" s="2">
        <f>'Moving Avg'!G121</f>
        <v>2.7841620000000002</v>
      </c>
      <c r="I121" s="2">
        <f>'Moving Avg'!H121</f>
        <v>0</v>
      </c>
      <c r="J121" s="6" t="str">
        <f>OBV!F121</f>
        <v>BEARISH</v>
      </c>
      <c r="K121" s="6" t="str">
        <f>OBV!G121</f>
        <v>STRONG</v>
      </c>
      <c r="L121" s="6" t="str">
        <f>OBV!H121</f>
        <v>CONFIRMED BEARISH</v>
      </c>
      <c r="M121" s="8">
        <f t="shared" si="10"/>
        <v>25</v>
      </c>
      <c r="N121" s="8">
        <f t="shared" si="11"/>
        <v>0</v>
      </c>
      <c r="O121" s="8">
        <f t="shared" si="12"/>
        <v>50</v>
      </c>
      <c r="P121" s="8">
        <f t="shared" si="13"/>
        <v>33</v>
      </c>
      <c r="Q121" s="9">
        <f t="shared" si="14"/>
        <v>21.2</v>
      </c>
      <c r="R121" s="9">
        <f t="shared" si="15"/>
        <v>30.75</v>
      </c>
      <c r="S121" s="9">
        <f t="shared" si="16"/>
        <v>31.1</v>
      </c>
      <c r="T121" s="9">
        <f t="shared" si="17"/>
        <v>27</v>
      </c>
      <c r="U121" s="8">
        <f t="shared" si="18"/>
        <v>27.683333333333337</v>
      </c>
      <c r="V121" s="8">
        <f t="shared" si="19"/>
        <v>27.512500000000003</v>
      </c>
    </row>
    <row r="122" spans="1:22" ht="13.5" x14ac:dyDescent="0.25">
      <c r="A122" s="3">
        <f>RSI!A122</f>
        <v>42180</v>
      </c>
      <c r="B122" s="2">
        <f>RSI!B122</f>
        <v>2.7677999999999998</v>
      </c>
      <c r="C122" s="2">
        <f>RSI!I122</f>
        <v>47.821625057231181</v>
      </c>
      <c r="D122" s="2">
        <f>MACD!E122</f>
        <v>3.6091217400755049E-2</v>
      </c>
      <c r="E122" s="2">
        <f>MACD!F122</f>
        <v>3.0681591800412571E-2</v>
      </c>
      <c r="F122" s="2">
        <f>'Moving Avg'!D122</f>
        <v>2.7312000000000003</v>
      </c>
      <c r="G122" s="2">
        <f>'Moving Avg'!F122</f>
        <v>2.78498</v>
      </c>
      <c r="H122" s="2">
        <f>'Moving Avg'!G122</f>
        <v>2.787598</v>
      </c>
      <c r="I122" s="2">
        <f>'Moving Avg'!H122</f>
        <v>0</v>
      </c>
      <c r="J122" s="6" t="str">
        <f>OBV!F122</f>
        <v>BEARISH</v>
      </c>
      <c r="K122" s="6" t="str">
        <f>OBV!G122</f>
        <v>STRONG</v>
      </c>
      <c r="L122" s="6" t="str">
        <f>OBV!H122</f>
        <v>BEARISH DIVERGENCE</v>
      </c>
      <c r="M122" s="8">
        <f t="shared" si="10"/>
        <v>25</v>
      </c>
      <c r="N122" s="8">
        <f t="shared" si="11"/>
        <v>0</v>
      </c>
      <c r="O122" s="8">
        <f t="shared" si="12"/>
        <v>50</v>
      </c>
      <c r="P122" s="8">
        <f t="shared" si="13"/>
        <v>33</v>
      </c>
      <c r="Q122" s="9">
        <f t="shared" si="14"/>
        <v>21.2</v>
      </c>
      <c r="R122" s="9">
        <f t="shared" si="15"/>
        <v>30.75</v>
      </c>
      <c r="S122" s="9">
        <f t="shared" si="16"/>
        <v>31.1</v>
      </c>
      <c r="T122" s="9">
        <f t="shared" si="17"/>
        <v>27</v>
      </c>
      <c r="U122" s="8">
        <f t="shared" si="18"/>
        <v>27.683333333333337</v>
      </c>
      <c r="V122" s="8">
        <f t="shared" si="19"/>
        <v>27.512500000000003</v>
      </c>
    </row>
    <row r="123" spans="1:22" ht="13.5" x14ac:dyDescent="0.25">
      <c r="A123" s="3">
        <f>RSI!A123</f>
        <v>42181</v>
      </c>
      <c r="B123" s="2">
        <f>RSI!B123</f>
        <v>2.8388</v>
      </c>
      <c r="C123" s="2">
        <f>RSI!I123</f>
        <v>56.914081397066383</v>
      </c>
      <c r="D123" s="2">
        <f>MACD!E123</f>
        <v>2.8736250886814751E-2</v>
      </c>
      <c r="E123" s="2">
        <f>MACD!F123</f>
        <v>3.0292523617693006E-2</v>
      </c>
      <c r="F123" s="2">
        <f>'Moving Avg'!D123</f>
        <v>2.7498800000000001</v>
      </c>
      <c r="G123" s="2">
        <f>'Moving Avg'!F123</f>
        <v>2.7831149999999996</v>
      </c>
      <c r="H123" s="2">
        <f>'Moving Avg'!G123</f>
        <v>2.7928279999999996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CONFIRMED BULLISH</v>
      </c>
      <c r="M123" s="8">
        <f t="shared" si="10"/>
        <v>25</v>
      </c>
      <c r="N123" s="8">
        <f t="shared" si="11"/>
        <v>45</v>
      </c>
      <c r="O123" s="8">
        <f t="shared" si="12"/>
        <v>50</v>
      </c>
      <c r="P123" s="8">
        <f t="shared" si="13"/>
        <v>83.5</v>
      </c>
      <c r="Q123" s="9">
        <f t="shared" si="14"/>
        <v>44.524999999999999</v>
      </c>
      <c r="R123" s="9">
        <f t="shared" si="15"/>
        <v>52.375</v>
      </c>
      <c r="S123" s="9">
        <f t="shared" si="16"/>
        <v>60.575000000000003</v>
      </c>
      <c r="T123" s="9">
        <f t="shared" si="17"/>
        <v>50.875</v>
      </c>
      <c r="U123" s="8">
        <f t="shared" si="18"/>
        <v>52.491666666666674</v>
      </c>
      <c r="V123" s="8">
        <f t="shared" si="19"/>
        <v>52.087500000000006</v>
      </c>
    </row>
    <row r="124" spans="1:22" ht="13.5" x14ac:dyDescent="0.25">
      <c r="A124" s="3">
        <f>RSI!A124</f>
        <v>42184</v>
      </c>
      <c r="B124" s="2">
        <f>RSI!B124</f>
        <v>2.8388</v>
      </c>
      <c r="C124" s="2">
        <f>RSI!I124</f>
        <v>56.91408139706639</v>
      </c>
      <c r="D124" s="2">
        <f>MACD!E124</f>
        <v>2.2747188793136974E-2</v>
      </c>
      <c r="E124" s="2">
        <f>MACD!F124</f>
        <v>2.87834566527818E-2</v>
      </c>
      <c r="F124" s="2">
        <f>'Moving Avg'!D124</f>
        <v>2.7723</v>
      </c>
      <c r="G124" s="2">
        <f>'Moving Avg'!F124</f>
        <v>2.7849849999999998</v>
      </c>
      <c r="H124" s="2">
        <f>'Moving Avg'!G124</f>
        <v>2.7980579999999993</v>
      </c>
      <c r="I124" s="2">
        <f>'Moving Avg'!H124</f>
        <v>0</v>
      </c>
      <c r="J124" s="6" t="str">
        <f>OBV!F124</f>
        <v>BULLISH</v>
      </c>
      <c r="K124" s="6" t="str">
        <f>OBV!G124</f>
        <v>WEAK</v>
      </c>
      <c r="L124" s="6" t="str">
        <f>OBV!H124</f>
        <v>CONFIRMED BULLISH</v>
      </c>
      <c r="M124" s="8">
        <f t="shared" si="10"/>
        <v>25</v>
      </c>
      <c r="N124" s="8">
        <f t="shared" si="11"/>
        <v>45</v>
      </c>
      <c r="O124" s="8">
        <f t="shared" si="12"/>
        <v>50</v>
      </c>
      <c r="P124" s="8">
        <f t="shared" si="13"/>
        <v>67</v>
      </c>
      <c r="Q124" s="9">
        <f t="shared" si="14"/>
        <v>42.05</v>
      </c>
      <c r="R124" s="9">
        <f t="shared" si="15"/>
        <v>48.25</v>
      </c>
      <c r="S124" s="9">
        <f t="shared" si="16"/>
        <v>53.150000000000006</v>
      </c>
      <c r="T124" s="9">
        <f t="shared" si="17"/>
        <v>46.75</v>
      </c>
      <c r="U124" s="8">
        <f t="shared" si="18"/>
        <v>47.816666666666663</v>
      </c>
      <c r="V124" s="8">
        <f t="shared" si="19"/>
        <v>47.55</v>
      </c>
    </row>
    <row r="125" spans="1:22" ht="13.5" x14ac:dyDescent="0.25">
      <c r="A125" s="3">
        <f>RSI!A125</f>
        <v>42185</v>
      </c>
      <c r="B125" s="2">
        <f>RSI!B125</f>
        <v>2.8388</v>
      </c>
      <c r="C125" s="2">
        <f>RSI!I125</f>
        <v>56.914081397066397</v>
      </c>
      <c r="D125" s="2">
        <f>MACD!E125</f>
        <v>1.7369465628082725E-2</v>
      </c>
      <c r="E125" s="2">
        <f>MACD!F125</f>
        <v>2.6500658447841989E-2</v>
      </c>
      <c r="F125" s="2">
        <f>'Moving Avg'!D125</f>
        <v>2.7947199999999994</v>
      </c>
      <c r="G125" s="2">
        <f>'Moving Avg'!F125</f>
        <v>2.7905899999999999</v>
      </c>
      <c r="H125" s="2">
        <f>'Moving Avg'!G125</f>
        <v>2.8025399999999991</v>
      </c>
      <c r="I125" s="2">
        <f>'Moving Avg'!H125</f>
        <v>0</v>
      </c>
      <c r="J125" s="6" t="str">
        <f>OBV!F125</f>
        <v>BULLISH</v>
      </c>
      <c r="K125" s="6" t="str">
        <f>OBV!G125</f>
        <v>WEAK</v>
      </c>
      <c r="L125" s="6" t="str">
        <f>OBV!H125</f>
        <v>CONFIRMED BULLISH</v>
      </c>
      <c r="M125" s="8">
        <f t="shared" si="10"/>
        <v>25</v>
      </c>
      <c r="N125" s="8">
        <f t="shared" si="11"/>
        <v>45</v>
      </c>
      <c r="O125" s="8">
        <f t="shared" si="12"/>
        <v>50</v>
      </c>
      <c r="P125" s="8">
        <f t="shared" si="13"/>
        <v>67</v>
      </c>
      <c r="Q125" s="9">
        <f t="shared" si="14"/>
        <v>42.05</v>
      </c>
      <c r="R125" s="9">
        <f t="shared" si="15"/>
        <v>48.25</v>
      </c>
      <c r="S125" s="9">
        <f t="shared" si="16"/>
        <v>53.150000000000006</v>
      </c>
      <c r="T125" s="9">
        <f t="shared" si="17"/>
        <v>46.75</v>
      </c>
      <c r="U125" s="8">
        <f t="shared" si="18"/>
        <v>47.816666666666663</v>
      </c>
      <c r="V125" s="8">
        <f t="shared" si="19"/>
        <v>47.55</v>
      </c>
    </row>
    <row r="126" spans="1:22" ht="13.5" x14ac:dyDescent="0.25">
      <c r="A126" s="3">
        <f>RSI!A126</f>
        <v>42186</v>
      </c>
      <c r="B126" s="2">
        <f>RSI!B126</f>
        <v>2.7641</v>
      </c>
      <c r="C126" s="2">
        <f>RSI!I126</f>
        <v>46.309827019812509</v>
      </c>
      <c r="D126" s="2">
        <f>MACD!E126</f>
        <v>1.806532963690799E-2</v>
      </c>
      <c r="E126" s="2">
        <f>MACD!F126</f>
        <v>2.4813592685655191E-2</v>
      </c>
      <c r="F126" s="2">
        <f>'Moving Avg'!D126</f>
        <v>2.8096599999999996</v>
      </c>
      <c r="G126" s="2">
        <f>'Moving Avg'!F126</f>
        <v>2.7924600000000002</v>
      </c>
      <c r="H126" s="2">
        <f>'Moving Avg'!G126</f>
        <v>2.8070219999999995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BEARISH DIVERGENCE</v>
      </c>
      <c r="M126" s="8">
        <f t="shared" si="10"/>
        <v>25</v>
      </c>
      <c r="N126" s="8">
        <f t="shared" si="11"/>
        <v>45</v>
      </c>
      <c r="O126" s="8">
        <f t="shared" si="12"/>
        <v>50</v>
      </c>
      <c r="P126" s="8">
        <f t="shared" si="13"/>
        <v>16.5</v>
      </c>
      <c r="Q126" s="9">
        <f t="shared" si="14"/>
        <v>34.475000000000001</v>
      </c>
      <c r="R126" s="9">
        <f t="shared" si="15"/>
        <v>35.625</v>
      </c>
      <c r="S126" s="9">
        <f t="shared" si="16"/>
        <v>30.425000000000001</v>
      </c>
      <c r="T126" s="9">
        <f t="shared" si="17"/>
        <v>34.125</v>
      </c>
      <c r="U126" s="8">
        <f t="shared" si="18"/>
        <v>33.508333333333333</v>
      </c>
      <c r="V126" s="8">
        <f t="shared" si="19"/>
        <v>33.662499999999994</v>
      </c>
    </row>
    <row r="127" spans="1:22" ht="13.5" x14ac:dyDescent="0.25">
      <c r="A127" s="3">
        <f>RSI!A127</f>
        <v>42187</v>
      </c>
      <c r="B127" s="2">
        <f>RSI!B127</f>
        <v>2.6968000000000001</v>
      </c>
      <c r="C127" s="2">
        <f>RSI!I127</f>
        <v>39.219840970876426</v>
      </c>
      <c r="D127" s="2">
        <f>MACD!E127</f>
        <v>1.8076444405795478E-2</v>
      </c>
      <c r="E127" s="2">
        <f>MACD!F127</f>
        <v>2.3466163029683251E-2</v>
      </c>
      <c r="F127" s="2">
        <f>'Moving Avg'!D127</f>
        <v>2.7954599999999998</v>
      </c>
      <c r="G127" s="2">
        <f>'Moving Avg'!F127</f>
        <v>2.7872300000000001</v>
      </c>
      <c r="H127" s="2">
        <f>'Moving Avg'!G127</f>
        <v>2.8086639999999994</v>
      </c>
      <c r="I127" s="2">
        <f>'Moving Avg'!H127</f>
        <v>0</v>
      </c>
      <c r="J127" s="6" t="str">
        <f>OBV!F127</f>
        <v>BEARISH</v>
      </c>
      <c r="K127" s="6" t="str">
        <f>OBV!G127</f>
        <v>STRONG</v>
      </c>
      <c r="L127" s="6" t="str">
        <f>OBV!H127</f>
        <v>CONFIRMED BEARISH</v>
      </c>
      <c r="M127" s="8">
        <f t="shared" si="10"/>
        <v>25</v>
      </c>
      <c r="N127" s="8">
        <f t="shared" si="11"/>
        <v>45</v>
      </c>
      <c r="O127" s="8">
        <f t="shared" si="12"/>
        <v>50</v>
      </c>
      <c r="P127" s="8">
        <f t="shared" si="13"/>
        <v>33</v>
      </c>
      <c r="Q127" s="9">
        <f t="shared" si="14"/>
        <v>36.950000000000003</v>
      </c>
      <c r="R127" s="9">
        <f t="shared" si="15"/>
        <v>39.75</v>
      </c>
      <c r="S127" s="9">
        <f t="shared" si="16"/>
        <v>37.85</v>
      </c>
      <c r="T127" s="9">
        <f t="shared" si="17"/>
        <v>38.25</v>
      </c>
      <c r="U127" s="8">
        <f t="shared" si="18"/>
        <v>38.183333333333337</v>
      </c>
      <c r="V127" s="8">
        <f t="shared" si="19"/>
        <v>38.200000000000003</v>
      </c>
    </row>
    <row r="128" spans="1:22" ht="13.5" x14ac:dyDescent="0.25">
      <c r="A128" s="3">
        <f>RSI!A128</f>
        <v>42188</v>
      </c>
      <c r="B128" s="2">
        <f>RSI!B128</f>
        <v>2.7081</v>
      </c>
      <c r="C128" s="2">
        <f>RSI!I128</f>
        <v>40.857120198673123</v>
      </c>
      <c r="D128" s="2">
        <f>MACD!E128</f>
        <v>1.4932144644600687E-2</v>
      </c>
      <c r="E128" s="2">
        <f>MACD!F128</f>
        <v>2.1759359352666739E-2</v>
      </c>
      <c r="F128" s="2">
        <f>'Moving Avg'!D128</f>
        <v>2.76932</v>
      </c>
      <c r="G128" s="2">
        <f>'Moving Avg'!F128</f>
        <v>2.7790150000000002</v>
      </c>
      <c r="H128" s="2">
        <f>'Moving Avg'!G128</f>
        <v>2.8100100000000001</v>
      </c>
      <c r="I128" s="2">
        <f>'Moving Avg'!H128</f>
        <v>0</v>
      </c>
      <c r="J128" s="6" t="str">
        <f>OBV!F128</f>
        <v>BEARISH</v>
      </c>
      <c r="K128" s="6" t="str">
        <f>OBV!G128</f>
        <v>STRONG</v>
      </c>
      <c r="L128" s="6" t="str">
        <f>OBV!H128</f>
        <v>CONFIRMED BEARISH</v>
      </c>
      <c r="M128" s="8">
        <f t="shared" si="10"/>
        <v>25</v>
      </c>
      <c r="N128" s="8">
        <f t="shared" si="11"/>
        <v>45</v>
      </c>
      <c r="O128" s="8">
        <f t="shared" si="12"/>
        <v>50</v>
      </c>
      <c r="P128" s="8">
        <f t="shared" si="13"/>
        <v>33</v>
      </c>
      <c r="Q128" s="9">
        <f t="shared" si="14"/>
        <v>36.950000000000003</v>
      </c>
      <c r="R128" s="9">
        <f t="shared" si="15"/>
        <v>39.75</v>
      </c>
      <c r="S128" s="9">
        <f t="shared" si="16"/>
        <v>37.85</v>
      </c>
      <c r="T128" s="9">
        <f t="shared" si="17"/>
        <v>38.25</v>
      </c>
      <c r="U128" s="8">
        <f t="shared" si="18"/>
        <v>38.183333333333337</v>
      </c>
      <c r="V128" s="8">
        <f t="shared" si="19"/>
        <v>38.200000000000003</v>
      </c>
    </row>
    <row r="129" spans="1:22" ht="13.5" x14ac:dyDescent="0.25">
      <c r="A129" s="3">
        <f>RSI!A129</f>
        <v>42191</v>
      </c>
      <c r="B129" s="2">
        <f>RSI!B129</f>
        <v>2.6894</v>
      </c>
      <c r="C129" s="2">
        <f>RSI!I129</f>
        <v>38.985524050279949</v>
      </c>
      <c r="D129" s="2">
        <f>MACD!E129</f>
        <v>1.1231828368512886E-2</v>
      </c>
      <c r="E129" s="2">
        <f>MACD!F129</f>
        <v>1.9653853155835968E-2</v>
      </c>
      <c r="F129" s="2">
        <f>'Moving Avg'!D129</f>
        <v>2.7394399999999997</v>
      </c>
      <c r="G129" s="2">
        <f>'Moving Avg'!F129</f>
        <v>2.7698650000000002</v>
      </c>
      <c r="H129" s="2">
        <f>'Moving Avg'!G129</f>
        <v>2.8100100000000001</v>
      </c>
      <c r="I129" s="2">
        <f>'Moving Avg'!H129</f>
        <v>0</v>
      </c>
      <c r="J129" s="6" t="str">
        <f>OBV!F129</f>
        <v>BEARISH</v>
      </c>
      <c r="K129" s="6" t="str">
        <f>OBV!G129</f>
        <v>STRONG</v>
      </c>
      <c r="L129" s="6" t="str">
        <f>OBV!H129</f>
        <v>CONFIRMED BEARISH</v>
      </c>
      <c r="M129" s="8">
        <f t="shared" si="10"/>
        <v>25</v>
      </c>
      <c r="N129" s="8">
        <f t="shared" si="11"/>
        <v>45</v>
      </c>
      <c r="O129" s="8">
        <f t="shared" si="12"/>
        <v>50</v>
      </c>
      <c r="P129" s="8">
        <f t="shared" si="13"/>
        <v>33</v>
      </c>
      <c r="Q129" s="9">
        <f t="shared" si="14"/>
        <v>36.950000000000003</v>
      </c>
      <c r="R129" s="9">
        <f t="shared" si="15"/>
        <v>39.75</v>
      </c>
      <c r="S129" s="9">
        <f t="shared" si="16"/>
        <v>37.85</v>
      </c>
      <c r="T129" s="9">
        <f t="shared" si="17"/>
        <v>38.25</v>
      </c>
      <c r="U129" s="8">
        <f t="shared" si="18"/>
        <v>38.183333333333337</v>
      </c>
      <c r="V129" s="8">
        <f t="shared" si="19"/>
        <v>38.200000000000003</v>
      </c>
    </row>
    <row r="130" spans="1:22" ht="13.5" x14ac:dyDescent="0.25">
      <c r="A130" s="3">
        <f>RSI!A130</f>
        <v>42192</v>
      </c>
      <c r="B130" s="2">
        <f>RSI!B130</f>
        <v>2.6894</v>
      </c>
      <c r="C130" s="2">
        <f>RSI!I130</f>
        <v>38.985524050279956</v>
      </c>
      <c r="D130" s="2">
        <f>MACD!E130</f>
        <v>8.6297933559826845E-3</v>
      </c>
      <c r="E130" s="2">
        <f>MACD!F130</f>
        <v>1.7449041195865312E-2</v>
      </c>
      <c r="F130" s="2">
        <f>'Moving Avg'!D130</f>
        <v>2.7095599999999997</v>
      </c>
      <c r="G130" s="2">
        <f>'Moving Avg'!F130</f>
        <v>2.764265</v>
      </c>
      <c r="H130" s="2">
        <f>'Moving Avg'!G130</f>
        <v>2.8104580000000006</v>
      </c>
      <c r="I130" s="2">
        <f>'Moving Avg'!H130</f>
        <v>0</v>
      </c>
      <c r="J130" s="6" t="str">
        <f>OBV!F130</f>
        <v>BEARISH</v>
      </c>
      <c r="K130" s="6" t="str">
        <f>OBV!G130</f>
        <v>STRONG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45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33</v>
      </c>
      <c r="Q130" s="9">
        <f t="shared" si="14"/>
        <v>36.950000000000003</v>
      </c>
      <c r="R130" s="9">
        <f t="shared" si="15"/>
        <v>39.75</v>
      </c>
      <c r="S130" s="9">
        <f t="shared" si="16"/>
        <v>37.85</v>
      </c>
      <c r="T130" s="9">
        <f t="shared" si="17"/>
        <v>38.25</v>
      </c>
      <c r="U130" s="8">
        <f t="shared" si="18"/>
        <v>38.183333333333337</v>
      </c>
      <c r="V130" s="8">
        <f t="shared" si="19"/>
        <v>38.200000000000003</v>
      </c>
    </row>
    <row r="131" spans="1:22" ht="13.5" x14ac:dyDescent="0.25">
      <c r="A131" s="3">
        <f>RSI!A131</f>
        <v>42193</v>
      </c>
      <c r="B131" s="2">
        <f>RSI!B131</f>
        <v>2.7267000000000001</v>
      </c>
      <c r="C131" s="2">
        <f>RSI!I131</f>
        <v>44.831684201522457</v>
      </c>
      <c r="D131" s="2">
        <f>MACD!E131</f>
        <v>-1.5835365638738885E-3</v>
      </c>
      <c r="E131" s="2">
        <f>MACD!F131</f>
        <v>1.3642525643917472E-2</v>
      </c>
      <c r="F131" s="2">
        <f>'Moving Avg'!D131</f>
        <v>2.70208</v>
      </c>
      <c r="G131" s="2">
        <f>'Moving Avg'!F131</f>
        <v>2.7605300000000002</v>
      </c>
      <c r="H131" s="2">
        <f>'Moving Avg'!G131</f>
        <v>2.8100840000000007</v>
      </c>
      <c r="I131" s="2">
        <f>'Moving Avg'!H131</f>
        <v>0</v>
      </c>
      <c r="J131" s="6" t="str">
        <f>OBV!F131</f>
        <v>BEARISH</v>
      </c>
      <c r="K131" s="6" t="str">
        <f>OBV!G131</f>
        <v>STRONG</v>
      </c>
      <c r="L131" s="6" t="str">
        <f>OBV!H131</f>
        <v>CONFIRMED BEARISH</v>
      </c>
      <c r="M131" s="8">
        <f t="shared" si="20"/>
        <v>25</v>
      </c>
      <c r="N131" s="8">
        <f t="shared" si="21"/>
        <v>45</v>
      </c>
      <c r="O131" s="8">
        <f t="shared" si="22"/>
        <v>50</v>
      </c>
      <c r="P131" s="8">
        <f t="shared" si="23"/>
        <v>33</v>
      </c>
      <c r="Q131" s="9">
        <f t="shared" ref="Q131:Q194" si="24">0.35*M131+N131*0.35+O131*0.15+P131*0.15</f>
        <v>36.950000000000003</v>
      </c>
      <c r="R131" s="9">
        <f t="shared" ref="R131:R194" si="25">M131*0.2+N131*0.2+O131*0.35+P131*0.25</f>
        <v>39.75</v>
      </c>
      <c r="S131" s="9">
        <f t="shared" ref="S131:S194" si="26">M131*0.15+N131*0.15+O131*0.25+P131*0.45</f>
        <v>37.85</v>
      </c>
      <c r="T131" s="9">
        <f t="shared" ref="T131:T194" si="27">0.25*SUM(M131:P131)</f>
        <v>38.25</v>
      </c>
      <c r="U131" s="8">
        <f t="shared" ref="U131:U194" si="28">SUM(Q131:S131)/3</f>
        <v>38.183333333333337</v>
      </c>
      <c r="V131" s="8">
        <f t="shared" ref="V131:V194" si="29">SUM(Q131:T131)/4</f>
        <v>38.200000000000003</v>
      </c>
    </row>
    <row r="132" spans="1:22" ht="13.5" x14ac:dyDescent="0.25">
      <c r="A132" s="3">
        <f>RSI!A132</f>
        <v>42194</v>
      </c>
      <c r="B132" s="2">
        <f>RSI!B132</f>
        <v>2.7267000000000001</v>
      </c>
      <c r="C132" s="2">
        <f>RSI!I132</f>
        <v>44.831684201522457</v>
      </c>
      <c r="D132" s="2">
        <f>MACD!E132</f>
        <v>2.0690800124647524E-3</v>
      </c>
      <c r="E132" s="2">
        <f>MACD!F132</f>
        <v>1.132783651762693E-2</v>
      </c>
      <c r="F132" s="2">
        <f>'Moving Avg'!D132</f>
        <v>2.7080600000000006</v>
      </c>
      <c r="G132" s="2">
        <f>'Moving Avg'!F132</f>
        <v>2.7569800000000004</v>
      </c>
      <c r="H132" s="2">
        <f>'Moving Avg'!G132</f>
        <v>2.8097100000000008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BEARISH DIVERGENCE</v>
      </c>
      <c r="M132" s="8">
        <f t="shared" si="20"/>
        <v>25</v>
      </c>
      <c r="N132" s="8">
        <f t="shared" si="21"/>
        <v>45</v>
      </c>
      <c r="O132" s="8">
        <f t="shared" si="22"/>
        <v>50</v>
      </c>
      <c r="P132" s="8">
        <f t="shared" si="23"/>
        <v>33</v>
      </c>
      <c r="Q132" s="9">
        <f t="shared" si="24"/>
        <v>36.950000000000003</v>
      </c>
      <c r="R132" s="9">
        <f t="shared" si="25"/>
        <v>39.75</v>
      </c>
      <c r="S132" s="9">
        <f t="shared" si="26"/>
        <v>37.85</v>
      </c>
      <c r="T132" s="9">
        <f t="shared" si="27"/>
        <v>38.25</v>
      </c>
      <c r="U132" s="8">
        <f t="shared" si="28"/>
        <v>38.183333333333337</v>
      </c>
      <c r="V132" s="8">
        <f t="shared" si="29"/>
        <v>38.200000000000003</v>
      </c>
    </row>
    <row r="133" spans="1:22" ht="13.5" x14ac:dyDescent="0.25">
      <c r="A133" s="3">
        <f>RSI!A133</f>
        <v>42195</v>
      </c>
      <c r="B133" s="2">
        <f>RSI!B133</f>
        <v>2.7069999999999999</v>
      </c>
      <c r="C133" s="2">
        <f>RSI!I133</f>
        <v>42.346372863065064</v>
      </c>
      <c r="D133" s="2">
        <f>MACD!E133</f>
        <v>1.7757949637659198E-2</v>
      </c>
      <c r="E133" s="2">
        <f>MACD!F133</f>
        <v>1.2613859141633385E-2</v>
      </c>
      <c r="F133" s="2">
        <f>'Moving Avg'!D133</f>
        <v>2.70784</v>
      </c>
      <c r="G133" s="2">
        <f>'Moving Avg'!F133</f>
        <v>2.7524450000000003</v>
      </c>
      <c r="H133" s="2">
        <f>'Moving Avg'!G133</f>
        <v>2.8079700000000001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CONFIRMED BEARISH</v>
      </c>
      <c r="M133" s="8">
        <f t="shared" si="20"/>
        <v>25</v>
      </c>
      <c r="N133" s="8">
        <f t="shared" si="21"/>
        <v>0</v>
      </c>
      <c r="O133" s="8">
        <f t="shared" si="22"/>
        <v>50</v>
      </c>
      <c r="P133" s="8">
        <f t="shared" si="23"/>
        <v>33</v>
      </c>
      <c r="Q133" s="9">
        <f t="shared" si="24"/>
        <v>21.2</v>
      </c>
      <c r="R133" s="9">
        <f t="shared" si="25"/>
        <v>30.75</v>
      </c>
      <c r="S133" s="9">
        <f t="shared" si="26"/>
        <v>31.1</v>
      </c>
      <c r="T133" s="9">
        <f t="shared" si="27"/>
        <v>27</v>
      </c>
      <c r="U133" s="8">
        <f t="shared" si="28"/>
        <v>27.683333333333337</v>
      </c>
      <c r="V133" s="8">
        <f t="shared" si="29"/>
        <v>27.512500000000003</v>
      </c>
    </row>
    <row r="134" spans="1:22" ht="13.5" x14ac:dyDescent="0.25">
      <c r="A134" s="3">
        <f>RSI!A134</f>
        <v>42198</v>
      </c>
      <c r="B134" s="2">
        <f>RSI!B134</f>
        <v>2.7467999999999999</v>
      </c>
      <c r="C134" s="2">
        <f>RSI!I134</f>
        <v>48.551746196765258</v>
      </c>
      <c r="D134" s="2">
        <f>MACD!E134</f>
        <v>2.8401275416513716E-2</v>
      </c>
      <c r="E134" s="2">
        <f>MACD!F134</f>
        <v>1.5771342396609454E-2</v>
      </c>
      <c r="F134" s="2">
        <f>'Moving Avg'!D134</f>
        <v>2.7193200000000006</v>
      </c>
      <c r="G134" s="2">
        <f>'Moving Avg'!F134</f>
        <v>2.7497150000000006</v>
      </c>
      <c r="H134" s="2">
        <f>'Moving Avg'!G134</f>
        <v>2.8055320000000008</v>
      </c>
      <c r="I134" s="2">
        <f>'Moving Avg'!H134</f>
        <v>0</v>
      </c>
      <c r="J134" s="6" t="str">
        <f>OBV!F134</f>
        <v>BULLISH</v>
      </c>
      <c r="K134" s="6" t="str">
        <f>OBV!G134</f>
        <v>WEAK</v>
      </c>
      <c r="L134" s="6" t="str">
        <f>OBV!H134</f>
        <v>BULLISH DIVERGENCE</v>
      </c>
      <c r="M134" s="8">
        <f t="shared" si="20"/>
        <v>25</v>
      </c>
      <c r="N134" s="8">
        <f t="shared" si="21"/>
        <v>0</v>
      </c>
      <c r="O134" s="8">
        <f t="shared" si="22"/>
        <v>50</v>
      </c>
      <c r="P134" s="8">
        <f t="shared" si="23"/>
        <v>50</v>
      </c>
      <c r="Q134" s="9">
        <f t="shared" si="24"/>
        <v>23.75</v>
      </c>
      <c r="R134" s="9">
        <f t="shared" si="25"/>
        <v>35</v>
      </c>
      <c r="S134" s="9">
        <f t="shared" si="26"/>
        <v>38.75</v>
      </c>
      <c r="T134" s="9">
        <f t="shared" si="27"/>
        <v>31.25</v>
      </c>
      <c r="U134" s="8">
        <f t="shared" si="28"/>
        <v>32.5</v>
      </c>
      <c r="V134" s="8">
        <f t="shared" si="29"/>
        <v>32.1875</v>
      </c>
    </row>
    <row r="135" spans="1:22" ht="13.5" x14ac:dyDescent="0.25">
      <c r="A135" s="3">
        <f>RSI!A135</f>
        <v>42199</v>
      </c>
      <c r="B135" s="2">
        <f>RSI!B135</f>
        <v>2.8264</v>
      </c>
      <c r="C135" s="2">
        <f>RSI!I135</f>
        <v>58.234043083057571</v>
      </c>
      <c r="D135" s="2">
        <f>MACD!E135</f>
        <v>3.1568538913719024E-2</v>
      </c>
      <c r="E135" s="2">
        <f>MACD!F135</f>
        <v>1.893078170003137E-2</v>
      </c>
      <c r="F135" s="2">
        <f>'Moving Avg'!D135</f>
        <v>2.7467199999999998</v>
      </c>
      <c r="G135" s="2">
        <f>'Moving Avg'!F135</f>
        <v>2.7509649999999999</v>
      </c>
      <c r="H135" s="2">
        <f>'Moving Avg'!G135</f>
        <v>2.8043880000000012</v>
      </c>
      <c r="I135" s="2">
        <f>'Moving Avg'!H135</f>
        <v>0</v>
      </c>
      <c r="J135" s="6" t="str">
        <f>OBV!F135</f>
        <v>BULLISH</v>
      </c>
      <c r="K135" s="6" t="str">
        <f>OBV!G135</f>
        <v>WEAK</v>
      </c>
      <c r="L135" s="6" t="str">
        <f>OBV!H135</f>
        <v>BULLISH DIVERGENCE</v>
      </c>
      <c r="M135" s="8">
        <f t="shared" si="20"/>
        <v>25</v>
      </c>
      <c r="N135" s="8">
        <f t="shared" si="21"/>
        <v>0</v>
      </c>
      <c r="O135" s="8">
        <f t="shared" si="22"/>
        <v>50</v>
      </c>
      <c r="P135" s="8">
        <f t="shared" si="23"/>
        <v>50</v>
      </c>
      <c r="Q135" s="9">
        <f t="shared" si="24"/>
        <v>23.75</v>
      </c>
      <c r="R135" s="9">
        <f t="shared" si="25"/>
        <v>35</v>
      </c>
      <c r="S135" s="9">
        <f t="shared" si="26"/>
        <v>38.75</v>
      </c>
      <c r="T135" s="9">
        <f t="shared" si="27"/>
        <v>31.25</v>
      </c>
      <c r="U135" s="8">
        <f t="shared" si="28"/>
        <v>32.5</v>
      </c>
      <c r="V135" s="8">
        <f t="shared" si="29"/>
        <v>32.1875</v>
      </c>
    </row>
    <row r="136" spans="1:22" ht="13.5" x14ac:dyDescent="0.25">
      <c r="A136" s="3">
        <f>RSI!A136</f>
        <v>42200</v>
      </c>
      <c r="B136" s="2">
        <f>RSI!B136</f>
        <v>2.7189000000000001</v>
      </c>
      <c r="C136" s="2">
        <f>RSI!I136</f>
        <v>45.720081170915442</v>
      </c>
      <c r="D136" s="2">
        <f>MACD!E136</f>
        <v>3.030222354641543E-2</v>
      </c>
      <c r="E136" s="2">
        <f>MACD!F136</f>
        <v>2.1205070069308184E-2</v>
      </c>
      <c r="F136" s="2">
        <f>'Moving Avg'!D136</f>
        <v>2.7451599999999998</v>
      </c>
      <c r="G136" s="2">
        <f>'Moving Avg'!F136</f>
        <v>2.7468399999999997</v>
      </c>
      <c r="H136" s="2">
        <f>'Moving Avg'!G136</f>
        <v>2.801244000000001</v>
      </c>
      <c r="I136" s="2">
        <f>'Moving Avg'!H136</f>
        <v>0</v>
      </c>
      <c r="J136" s="6" t="str">
        <f>OBV!F136</f>
        <v>BULLISH</v>
      </c>
      <c r="K136" s="6" t="str">
        <f>OBV!G136</f>
        <v>WEAK</v>
      </c>
      <c r="L136" s="6" t="str">
        <f>OBV!H136</f>
        <v>BULLISH DIVERGENCE</v>
      </c>
      <c r="M136" s="8">
        <f t="shared" si="20"/>
        <v>25</v>
      </c>
      <c r="N136" s="8">
        <f t="shared" si="21"/>
        <v>0</v>
      </c>
      <c r="O136" s="8">
        <f t="shared" si="22"/>
        <v>50</v>
      </c>
      <c r="P136" s="8">
        <f t="shared" si="23"/>
        <v>50</v>
      </c>
      <c r="Q136" s="9">
        <f t="shared" si="24"/>
        <v>23.75</v>
      </c>
      <c r="R136" s="9">
        <f t="shared" si="25"/>
        <v>35</v>
      </c>
      <c r="S136" s="9">
        <f t="shared" si="26"/>
        <v>38.75</v>
      </c>
      <c r="T136" s="9">
        <f t="shared" si="27"/>
        <v>31.25</v>
      </c>
      <c r="U136" s="8">
        <f t="shared" si="28"/>
        <v>32.5</v>
      </c>
      <c r="V136" s="8">
        <f t="shared" si="29"/>
        <v>32.1875</v>
      </c>
    </row>
    <row r="137" spans="1:22" ht="13.5" x14ac:dyDescent="0.25">
      <c r="A137" s="3">
        <f>RSI!A137</f>
        <v>42201</v>
      </c>
      <c r="B137" s="2">
        <f>RSI!B137</f>
        <v>2.7986</v>
      </c>
      <c r="C137" s="2">
        <f>RSI!I137</f>
        <v>53.669250556488443</v>
      </c>
      <c r="D137" s="2">
        <f>MACD!E137</f>
        <v>1.3222321494579692E-2</v>
      </c>
      <c r="E137" s="2">
        <f>MACD!F137</f>
        <v>1.9608520354362488E-2</v>
      </c>
      <c r="F137" s="2">
        <f>'Moving Avg'!D137</f>
        <v>2.7595399999999999</v>
      </c>
      <c r="G137" s="2">
        <f>'Moving Avg'!F137</f>
        <v>2.7485650000000001</v>
      </c>
      <c r="H137" s="2">
        <f>'Moving Avg'!G137</f>
        <v>2.7996940000000006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BULLISH DIVERGENCE</v>
      </c>
      <c r="M137" s="8">
        <f t="shared" si="20"/>
        <v>25</v>
      </c>
      <c r="N137" s="8">
        <f t="shared" si="21"/>
        <v>45</v>
      </c>
      <c r="O137" s="8">
        <f t="shared" si="22"/>
        <v>50</v>
      </c>
      <c r="P137" s="8">
        <f t="shared" si="23"/>
        <v>50</v>
      </c>
      <c r="Q137" s="9">
        <f t="shared" si="24"/>
        <v>39.5</v>
      </c>
      <c r="R137" s="9">
        <f t="shared" si="25"/>
        <v>44</v>
      </c>
      <c r="S137" s="9">
        <f t="shared" si="26"/>
        <v>45.5</v>
      </c>
      <c r="T137" s="9">
        <f t="shared" si="27"/>
        <v>42.5</v>
      </c>
      <c r="U137" s="8">
        <f t="shared" si="28"/>
        <v>43</v>
      </c>
      <c r="V137" s="8">
        <f t="shared" si="29"/>
        <v>42.875</v>
      </c>
    </row>
    <row r="138" spans="1:22" ht="13.5" x14ac:dyDescent="0.25">
      <c r="A138" s="3">
        <f>RSI!A138</f>
        <v>42205</v>
      </c>
      <c r="B138" s="2">
        <f>RSI!B138</f>
        <v>2.7349000000000001</v>
      </c>
      <c r="C138" s="2">
        <f>RSI!I138</f>
        <v>47.661448771589434</v>
      </c>
      <c r="D138" s="2">
        <f>MACD!E138</f>
        <v>4.9868162232606927E-3</v>
      </c>
      <c r="E138" s="2">
        <f>MACD!F138</f>
        <v>1.6684179528142131E-2</v>
      </c>
      <c r="F138" s="2">
        <f>'Moving Avg'!D138</f>
        <v>2.76512</v>
      </c>
      <c r="G138" s="2">
        <f>'Moving Avg'!F138</f>
        <v>2.74804</v>
      </c>
      <c r="H138" s="2">
        <f>'Moving Avg'!G138</f>
        <v>2.7968700000000002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CONFIRMED BULLISH</v>
      </c>
      <c r="M138" s="8">
        <f t="shared" si="20"/>
        <v>25</v>
      </c>
      <c r="N138" s="8">
        <f t="shared" si="21"/>
        <v>45</v>
      </c>
      <c r="O138" s="8">
        <f t="shared" si="22"/>
        <v>50</v>
      </c>
      <c r="P138" s="8">
        <f t="shared" si="23"/>
        <v>67</v>
      </c>
      <c r="Q138" s="9">
        <f t="shared" si="24"/>
        <v>42.05</v>
      </c>
      <c r="R138" s="9">
        <f t="shared" si="25"/>
        <v>48.25</v>
      </c>
      <c r="S138" s="9">
        <f t="shared" si="26"/>
        <v>53.150000000000006</v>
      </c>
      <c r="T138" s="9">
        <f t="shared" si="27"/>
        <v>46.75</v>
      </c>
      <c r="U138" s="8">
        <f t="shared" si="28"/>
        <v>47.816666666666663</v>
      </c>
      <c r="V138" s="8">
        <f t="shared" si="29"/>
        <v>47.55</v>
      </c>
    </row>
    <row r="139" spans="1:22" ht="13.5" x14ac:dyDescent="0.25">
      <c r="A139" s="3">
        <f>RSI!A139</f>
        <v>42206</v>
      </c>
      <c r="B139" s="2">
        <f>RSI!B139</f>
        <v>2.7269000000000001</v>
      </c>
      <c r="C139" s="2">
        <f>RSI!I139</f>
        <v>46.95061736153248</v>
      </c>
      <c r="D139" s="2">
        <f>MACD!E139</f>
        <v>-4.1120761257582572E-3</v>
      </c>
      <c r="E139" s="2">
        <f>MACD!F139</f>
        <v>1.2524928397362054E-2</v>
      </c>
      <c r="F139" s="2">
        <f>'Moving Avg'!D139</f>
        <v>2.7611400000000001</v>
      </c>
      <c r="G139" s="2">
        <f>'Moving Avg'!F139</f>
        <v>2.7480500000000001</v>
      </c>
      <c r="H139" s="2">
        <f>'Moving Avg'!G139</f>
        <v>2.7938860000000001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BULLISH DIVERGENCE</v>
      </c>
      <c r="M139" s="8">
        <f t="shared" si="20"/>
        <v>25</v>
      </c>
      <c r="N139" s="8">
        <f t="shared" si="21"/>
        <v>45</v>
      </c>
      <c r="O139" s="8">
        <f t="shared" si="22"/>
        <v>50</v>
      </c>
      <c r="P139" s="8">
        <f t="shared" si="23"/>
        <v>50</v>
      </c>
      <c r="Q139" s="9">
        <f t="shared" si="24"/>
        <v>39.5</v>
      </c>
      <c r="R139" s="9">
        <f t="shared" si="25"/>
        <v>44</v>
      </c>
      <c r="S139" s="9">
        <f t="shared" si="26"/>
        <v>45.5</v>
      </c>
      <c r="T139" s="9">
        <f t="shared" si="27"/>
        <v>42.5</v>
      </c>
      <c r="U139" s="8">
        <f t="shared" si="28"/>
        <v>43</v>
      </c>
      <c r="V139" s="8">
        <f t="shared" si="29"/>
        <v>42.875</v>
      </c>
    </row>
    <row r="140" spans="1:22" ht="13.5" x14ac:dyDescent="0.25">
      <c r="A140" s="3">
        <f>RSI!A140</f>
        <v>42207</v>
      </c>
      <c r="B140" s="2">
        <f>RSI!B140</f>
        <v>2.7069999999999999</v>
      </c>
      <c r="C140" s="2">
        <f>RSI!I140</f>
        <v>45.146873670734372</v>
      </c>
      <c r="D140" s="2">
        <f>MACD!E140</f>
        <v>-1.0147253024554104E-2</v>
      </c>
      <c r="E140" s="2">
        <f>MACD!F140</f>
        <v>7.9904921129788226E-3</v>
      </c>
      <c r="F140" s="2">
        <f>'Moving Avg'!D140</f>
        <v>2.73726</v>
      </c>
      <c r="G140" s="2">
        <f>'Moving Avg'!F140</f>
        <v>2.7470650000000001</v>
      </c>
      <c r="H140" s="2">
        <f>'Moving Avg'!G140</f>
        <v>2.7905040000000003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  <c r="M140" s="8">
        <f t="shared" si="20"/>
        <v>25</v>
      </c>
      <c r="N140" s="8">
        <f t="shared" si="21"/>
        <v>45</v>
      </c>
      <c r="O140" s="8">
        <f t="shared" si="22"/>
        <v>50</v>
      </c>
      <c r="P140" s="8">
        <f t="shared" si="23"/>
        <v>16.5</v>
      </c>
      <c r="Q140" s="9">
        <f t="shared" si="24"/>
        <v>34.475000000000001</v>
      </c>
      <c r="R140" s="9">
        <f t="shared" si="25"/>
        <v>35.625</v>
      </c>
      <c r="S140" s="9">
        <f t="shared" si="26"/>
        <v>30.425000000000001</v>
      </c>
      <c r="T140" s="9">
        <f t="shared" si="27"/>
        <v>34.125</v>
      </c>
      <c r="U140" s="8">
        <f t="shared" si="28"/>
        <v>33.508333333333333</v>
      </c>
      <c r="V140" s="8">
        <f t="shared" si="29"/>
        <v>33.662499999999994</v>
      </c>
    </row>
    <row r="141" spans="1:22" ht="13.5" x14ac:dyDescent="0.25">
      <c r="A141" s="3">
        <f>RSI!A141</f>
        <v>42208</v>
      </c>
      <c r="B141" s="2">
        <f>RSI!B141</f>
        <v>2.7069999999999999</v>
      </c>
      <c r="C141" s="2">
        <f>RSI!I141</f>
        <v>45.146873670734372</v>
      </c>
      <c r="D141" s="2">
        <f>MACD!E141</f>
        <v>-9.2221380247554663E-3</v>
      </c>
      <c r="E141" s="2">
        <f>MACD!F141</f>
        <v>4.547966085431965E-3</v>
      </c>
      <c r="F141" s="2">
        <f>'Moving Avg'!D141</f>
        <v>2.7348800000000004</v>
      </c>
      <c r="G141" s="2">
        <f>'Moving Avg'!F141</f>
        <v>2.7479450000000001</v>
      </c>
      <c r="H141" s="2">
        <f>'Moving Avg'!G141</f>
        <v>2.7871220000000001</v>
      </c>
      <c r="I141" s="2">
        <f>'Moving Avg'!H141</f>
        <v>0</v>
      </c>
      <c r="J141" s="6" t="str">
        <f>OBV!F141</f>
        <v>BEARISH</v>
      </c>
      <c r="K141" s="6" t="str">
        <f>OBV!G141</f>
        <v>NEUTRAL</v>
      </c>
      <c r="L141" s="6" t="str">
        <f>OBV!H141</f>
        <v>CONFIRMED BEARISH</v>
      </c>
      <c r="M141" s="8">
        <f t="shared" si="20"/>
        <v>25</v>
      </c>
      <c r="N141" s="8">
        <f t="shared" si="21"/>
        <v>45</v>
      </c>
      <c r="O141" s="8">
        <f t="shared" si="22"/>
        <v>50</v>
      </c>
      <c r="P141" s="8">
        <f t="shared" si="23"/>
        <v>16.5</v>
      </c>
      <c r="Q141" s="9">
        <f t="shared" si="24"/>
        <v>34.475000000000001</v>
      </c>
      <c r="R141" s="9">
        <f t="shared" si="25"/>
        <v>35.625</v>
      </c>
      <c r="S141" s="9">
        <f t="shared" si="26"/>
        <v>30.425000000000001</v>
      </c>
      <c r="T141" s="9">
        <f t="shared" si="27"/>
        <v>34.125</v>
      </c>
      <c r="U141" s="8">
        <f t="shared" si="28"/>
        <v>33.508333333333333</v>
      </c>
      <c r="V141" s="8">
        <f t="shared" si="29"/>
        <v>33.662499999999994</v>
      </c>
    </row>
    <row r="142" spans="1:22" ht="13.5" x14ac:dyDescent="0.25">
      <c r="A142" s="3">
        <f>RSI!A142</f>
        <v>42209</v>
      </c>
      <c r="B142" s="2">
        <f>RSI!B142</f>
        <v>2.7069999999999999</v>
      </c>
      <c r="C142" s="2">
        <f>RSI!I142</f>
        <v>45.146873670734372</v>
      </c>
      <c r="D142" s="2">
        <f>MACD!E142</f>
        <v>-8.1677358109559783E-3</v>
      </c>
      <c r="E142" s="2">
        <f>MACD!F142</f>
        <v>2.0048257061543763E-3</v>
      </c>
      <c r="F142" s="2">
        <f>'Moving Avg'!D142</f>
        <v>2.7165600000000003</v>
      </c>
      <c r="G142" s="2">
        <f>'Moving Avg'!F142</f>
        <v>2.7449050000000002</v>
      </c>
      <c r="H142" s="2">
        <f>'Moving Avg'!G142</f>
        <v>2.7837399999999999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  <c r="M142" s="8">
        <f t="shared" si="20"/>
        <v>25</v>
      </c>
      <c r="N142" s="8">
        <f t="shared" si="21"/>
        <v>45</v>
      </c>
      <c r="O142" s="8">
        <f t="shared" si="22"/>
        <v>50</v>
      </c>
      <c r="P142" s="8">
        <f t="shared" si="23"/>
        <v>33</v>
      </c>
      <c r="Q142" s="9">
        <f t="shared" si="24"/>
        <v>36.950000000000003</v>
      </c>
      <c r="R142" s="9">
        <f t="shared" si="25"/>
        <v>39.75</v>
      </c>
      <c r="S142" s="9">
        <f t="shared" si="26"/>
        <v>37.85</v>
      </c>
      <c r="T142" s="9">
        <f t="shared" si="27"/>
        <v>38.25</v>
      </c>
      <c r="U142" s="8">
        <f t="shared" si="28"/>
        <v>38.183333333333337</v>
      </c>
      <c r="V142" s="8">
        <f t="shared" si="29"/>
        <v>38.200000000000003</v>
      </c>
    </row>
    <row r="143" spans="1:22" ht="13.5" x14ac:dyDescent="0.25">
      <c r="A143" s="3">
        <f>RSI!A143</f>
        <v>42212</v>
      </c>
      <c r="B143" s="2">
        <f>RSI!B143</f>
        <v>2.7069999999999999</v>
      </c>
      <c r="C143" s="2">
        <f>RSI!I143</f>
        <v>45.146873670734379</v>
      </c>
      <c r="D143" s="2">
        <f>MACD!E143</f>
        <v>-1.0054825406287105E-2</v>
      </c>
      <c r="E143" s="2">
        <f>MACD!F143</f>
        <v>-4.0710451633391978E-4</v>
      </c>
      <c r="F143" s="2">
        <f>'Moving Avg'!D143</f>
        <v>2.7109800000000002</v>
      </c>
      <c r="G143" s="2">
        <f>'Moving Avg'!F143</f>
        <v>2.7383150000000005</v>
      </c>
      <c r="H143" s="2">
        <f>'Moving Avg'!G143</f>
        <v>2.7802079999999996</v>
      </c>
      <c r="I143" s="2">
        <f>'Moving Avg'!H143</f>
        <v>0</v>
      </c>
      <c r="J143" s="6" t="str">
        <f>OBV!F143</f>
        <v>BEARISH</v>
      </c>
      <c r="K143" s="6" t="str">
        <f>OBV!G143</f>
        <v>STRONG</v>
      </c>
      <c r="L143" s="6" t="str">
        <f>OBV!H143</f>
        <v>CONFIRMED BEARISH</v>
      </c>
      <c r="M143" s="8">
        <f t="shared" si="20"/>
        <v>25</v>
      </c>
      <c r="N143" s="8">
        <f t="shared" si="21"/>
        <v>45</v>
      </c>
      <c r="O143" s="8">
        <f t="shared" si="22"/>
        <v>50</v>
      </c>
      <c r="P143" s="8">
        <f t="shared" si="23"/>
        <v>33</v>
      </c>
      <c r="Q143" s="9">
        <f t="shared" si="24"/>
        <v>36.950000000000003</v>
      </c>
      <c r="R143" s="9">
        <f t="shared" si="25"/>
        <v>39.75</v>
      </c>
      <c r="S143" s="9">
        <f t="shared" si="26"/>
        <v>37.85</v>
      </c>
      <c r="T143" s="9">
        <f t="shared" si="27"/>
        <v>38.25</v>
      </c>
      <c r="U143" s="8">
        <f t="shared" si="28"/>
        <v>38.183333333333337</v>
      </c>
      <c r="V143" s="8">
        <f t="shared" si="29"/>
        <v>38.200000000000003</v>
      </c>
    </row>
    <row r="144" spans="1:22" ht="13.5" x14ac:dyDescent="0.25">
      <c r="A144" s="3">
        <f>RSI!A144</f>
        <v>42213</v>
      </c>
      <c r="B144" s="2">
        <f>RSI!B144</f>
        <v>2.7069999999999999</v>
      </c>
      <c r="C144" s="2">
        <f>RSI!I144</f>
        <v>45.146873670734379</v>
      </c>
      <c r="D144" s="2">
        <f>MACD!E144</f>
        <v>-5.2956525774865426E-3</v>
      </c>
      <c r="E144" s="2">
        <f>MACD!F144</f>
        <v>-1.3848141285644445E-3</v>
      </c>
      <c r="F144" s="2">
        <f>'Moving Avg'!D144</f>
        <v>2.7069999999999999</v>
      </c>
      <c r="G144" s="2">
        <f>'Moving Avg'!F144</f>
        <v>2.7317250000000004</v>
      </c>
      <c r="H144" s="2">
        <f>'Moving Avg'!G144</f>
        <v>2.7771239999999993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  <c r="M144" s="8">
        <f t="shared" si="20"/>
        <v>25</v>
      </c>
      <c r="N144" s="8">
        <f t="shared" si="21"/>
        <v>45</v>
      </c>
      <c r="O144" s="8">
        <f t="shared" si="22"/>
        <v>50</v>
      </c>
      <c r="P144" s="8">
        <f t="shared" si="23"/>
        <v>16.5</v>
      </c>
      <c r="Q144" s="9">
        <f t="shared" si="24"/>
        <v>34.475000000000001</v>
      </c>
      <c r="R144" s="9">
        <f t="shared" si="25"/>
        <v>35.625</v>
      </c>
      <c r="S144" s="9">
        <f t="shared" si="26"/>
        <v>30.425000000000001</v>
      </c>
      <c r="T144" s="9">
        <f t="shared" si="27"/>
        <v>34.125</v>
      </c>
      <c r="U144" s="8">
        <f t="shared" si="28"/>
        <v>33.508333333333333</v>
      </c>
      <c r="V144" s="8">
        <f t="shared" si="29"/>
        <v>33.662499999999994</v>
      </c>
    </row>
    <row r="145" spans="1:22" ht="13.5" x14ac:dyDescent="0.25">
      <c r="A145" s="3">
        <f>RSI!A145</f>
        <v>42214</v>
      </c>
      <c r="B145" s="2">
        <f>RSI!B145</f>
        <v>2.6871</v>
      </c>
      <c r="C145" s="2">
        <f>RSI!I145</f>
        <v>42.766938657498372</v>
      </c>
      <c r="D145" s="2">
        <f>MACD!E145</f>
        <v>1.2667182574165992E-2</v>
      </c>
      <c r="E145" s="2">
        <f>MACD!F145</f>
        <v>1.425585211981643E-3</v>
      </c>
      <c r="F145" s="2">
        <f>'Moving Avg'!D145</f>
        <v>2.70302</v>
      </c>
      <c r="G145" s="2">
        <f>'Moving Avg'!F145</f>
        <v>2.7241400000000007</v>
      </c>
      <c r="H145" s="2">
        <f>'Moving Avg'!G145</f>
        <v>2.7736419999999993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CONFIRMED BEARISH</v>
      </c>
      <c r="M145" s="8">
        <f t="shared" si="20"/>
        <v>25</v>
      </c>
      <c r="N145" s="8">
        <f t="shared" si="21"/>
        <v>0</v>
      </c>
      <c r="O145" s="8">
        <f t="shared" si="22"/>
        <v>50</v>
      </c>
      <c r="P145" s="8">
        <f t="shared" si="23"/>
        <v>16.5</v>
      </c>
      <c r="Q145" s="9">
        <f t="shared" si="24"/>
        <v>18.725000000000001</v>
      </c>
      <c r="R145" s="9">
        <f t="shared" si="25"/>
        <v>26.625</v>
      </c>
      <c r="S145" s="9">
        <f t="shared" si="26"/>
        <v>23.675000000000001</v>
      </c>
      <c r="T145" s="9">
        <f t="shared" si="27"/>
        <v>22.875</v>
      </c>
      <c r="U145" s="8">
        <f t="shared" si="28"/>
        <v>23.008333333333336</v>
      </c>
      <c r="V145" s="8">
        <f t="shared" si="29"/>
        <v>22.975000000000001</v>
      </c>
    </row>
    <row r="146" spans="1:22" ht="13.5" x14ac:dyDescent="0.25">
      <c r="A146" s="3">
        <f>RSI!A146</f>
        <v>42215</v>
      </c>
      <c r="B146" s="2">
        <f>RSI!B146</f>
        <v>2.6671999999999998</v>
      </c>
      <c r="C146" s="2">
        <f>RSI!I146</f>
        <v>40.469469892735766</v>
      </c>
      <c r="D146" s="2">
        <f>MACD!E146</f>
        <v>1.3119350484160019E-2</v>
      </c>
      <c r="E146" s="2">
        <f>MACD!F146</f>
        <v>3.7643382664173186E-3</v>
      </c>
      <c r="F146" s="2">
        <f>'Moving Avg'!D146</f>
        <v>2.6950599999999998</v>
      </c>
      <c r="G146" s="2">
        <f>'Moving Avg'!F146</f>
        <v>2.7192950000000007</v>
      </c>
      <c r="H146" s="2">
        <f>'Moving Avg'!G146</f>
        <v>2.7705099999999994</v>
      </c>
      <c r="I146" s="2">
        <f>'Moving Avg'!H146</f>
        <v>0</v>
      </c>
      <c r="J146" s="6" t="str">
        <f>OBV!F146</f>
        <v>BEARISH</v>
      </c>
      <c r="K146" s="6" t="str">
        <f>OBV!G146</f>
        <v>STRONG</v>
      </c>
      <c r="L146" s="6" t="str">
        <f>OBV!H146</f>
        <v>CONFIRMED BEARISH</v>
      </c>
      <c r="M146" s="8">
        <f t="shared" si="20"/>
        <v>25</v>
      </c>
      <c r="N146" s="8">
        <f t="shared" si="21"/>
        <v>0</v>
      </c>
      <c r="O146" s="8">
        <f t="shared" si="22"/>
        <v>50</v>
      </c>
      <c r="P146" s="8">
        <f t="shared" si="23"/>
        <v>33</v>
      </c>
      <c r="Q146" s="9">
        <f t="shared" si="24"/>
        <v>21.2</v>
      </c>
      <c r="R146" s="9">
        <f t="shared" si="25"/>
        <v>30.75</v>
      </c>
      <c r="S146" s="9">
        <f t="shared" si="26"/>
        <v>31.1</v>
      </c>
      <c r="T146" s="9">
        <f t="shared" si="27"/>
        <v>27</v>
      </c>
      <c r="U146" s="8">
        <f t="shared" si="28"/>
        <v>27.683333333333337</v>
      </c>
      <c r="V146" s="8">
        <f t="shared" si="29"/>
        <v>27.512500000000003</v>
      </c>
    </row>
    <row r="147" spans="1:22" ht="13.5" x14ac:dyDescent="0.25">
      <c r="A147" s="3">
        <f>RSI!A147</f>
        <v>42216</v>
      </c>
      <c r="B147" s="2">
        <f>RSI!B147</f>
        <v>2.6671999999999998</v>
      </c>
      <c r="C147" s="2">
        <f>RSI!I147</f>
        <v>40.469469892735766</v>
      </c>
      <c r="D147" s="2">
        <f>MACD!E147</f>
        <v>2.6174817074791967E-2</v>
      </c>
      <c r="E147" s="2">
        <f>MACD!F147</f>
        <v>8.2464340280922477E-3</v>
      </c>
      <c r="F147" s="2">
        <f>'Moving Avg'!D147</f>
        <v>2.6870999999999996</v>
      </c>
      <c r="G147" s="2">
        <f>'Moving Avg'!F147</f>
        <v>2.7178150000000008</v>
      </c>
      <c r="H147" s="2">
        <f>'Moving Avg'!G147</f>
        <v>2.7673779999999999</v>
      </c>
      <c r="I147" s="2">
        <f>'Moving Avg'!H147</f>
        <v>0</v>
      </c>
      <c r="J147" s="6" t="str">
        <f>OBV!F147</f>
        <v>BEARISH</v>
      </c>
      <c r="K147" s="6" t="str">
        <f>OBV!G147</f>
        <v>STRONG</v>
      </c>
      <c r="L147" s="6" t="str">
        <f>OBV!H147</f>
        <v>CONFIRMED BEARISH</v>
      </c>
      <c r="M147" s="8">
        <f t="shared" si="20"/>
        <v>25</v>
      </c>
      <c r="N147" s="8">
        <f t="shared" si="21"/>
        <v>0</v>
      </c>
      <c r="O147" s="8">
        <f t="shared" si="22"/>
        <v>50</v>
      </c>
      <c r="P147" s="8">
        <f t="shared" si="23"/>
        <v>33</v>
      </c>
      <c r="Q147" s="9">
        <f t="shared" si="24"/>
        <v>21.2</v>
      </c>
      <c r="R147" s="9">
        <f t="shared" si="25"/>
        <v>30.75</v>
      </c>
      <c r="S147" s="9">
        <f t="shared" si="26"/>
        <v>31.1</v>
      </c>
      <c r="T147" s="9">
        <f t="shared" si="27"/>
        <v>27</v>
      </c>
      <c r="U147" s="8">
        <f t="shared" si="28"/>
        <v>27.683333333333337</v>
      </c>
      <c r="V147" s="8">
        <f t="shared" si="29"/>
        <v>27.512500000000003</v>
      </c>
    </row>
    <row r="148" spans="1:22" ht="13.5" x14ac:dyDescent="0.25">
      <c r="A148" s="3">
        <f>RSI!A148</f>
        <v>42219</v>
      </c>
      <c r="B148" s="2">
        <f>RSI!B148</f>
        <v>2.6314000000000002</v>
      </c>
      <c r="C148" s="2">
        <f>RSI!I148</f>
        <v>36.390683332445278</v>
      </c>
      <c r="D148" s="2">
        <f>MACD!E148</f>
        <v>3.0454458226143455E-2</v>
      </c>
      <c r="E148" s="2">
        <f>MACD!F148</f>
        <v>1.2688038867702488E-2</v>
      </c>
      <c r="F148" s="2">
        <f>'Moving Avg'!D148</f>
        <v>2.67198</v>
      </c>
      <c r="G148" s="2">
        <f>'Moving Avg'!F148</f>
        <v>2.7139800000000003</v>
      </c>
      <c r="H148" s="2">
        <f>'Moving Avg'!G148</f>
        <v>2.7624840000000002</v>
      </c>
      <c r="I148" s="2">
        <f>'Moving Avg'!H148</f>
        <v>0</v>
      </c>
      <c r="J148" s="6" t="str">
        <f>OBV!F148</f>
        <v>BEARISH</v>
      </c>
      <c r="K148" s="6" t="str">
        <f>OBV!G148</f>
        <v>STRONG</v>
      </c>
      <c r="L148" s="6" t="str">
        <f>OBV!H148</f>
        <v>CONFIRMED BEARISH</v>
      </c>
      <c r="M148" s="8">
        <f t="shared" si="20"/>
        <v>25</v>
      </c>
      <c r="N148" s="8">
        <f t="shared" si="21"/>
        <v>0</v>
      </c>
      <c r="O148" s="8">
        <f t="shared" si="22"/>
        <v>50</v>
      </c>
      <c r="P148" s="8">
        <f t="shared" si="23"/>
        <v>33</v>
      </c>
      <c r="Q148" s="9">
        <f t="shared" si="24"/>
        <v>21.2</v>
      </c>
      <c r="R148" s="9">
        <f t="shared" si="25"/>
        <v>30.75</v>
      </c>
      <c r="S148" s="9">
        <f t="shared" si="26"/>
        <v>31.1</v>
      </c>
      <c r="T148" s="9">
        <f t="shared" si="27"/>
        <v>27</v>
      </c>
      <c r="U148" s="8">
        <f t="shared" si="28"/>
        <v>27.683333333333337</v>
      </c>
      <c r="V148" s="8">
        <f t="shared" si="29"/>
        <v>27.512500000000003</v>
      </c>
    </row>
    <row r="149" spans="1:22" ht="13.5" x14ac:dyDescent="0.25">
      <c r="A149" s="3">
        <f>RSI!A149</f>
        <v>42220</v>
      </c>
      <c r="B149" s="2">
        <f>RSI!B149</f>
        <v>2.6671999999999998</v>
      </c>
      <c r="C149" s="2">
        <f>RSI!I149</f>
        <v>42.618813380634776</v>
      </c>
      <c r="D149" s="2">
        <f>MACD!E149</f>
        <v>3.0757260174056444E-2</v>
      </c>
      <c r="E149" s="2">
        <f>MACD!F149</f>
        <v>1.630188312897328E-2</v>
      </c>
      <c r="F149" s="2">
        <f>'Moving Avg'!D149</f>
        <v>2.6640199999999998</v>
      </c>
      <c r="G149" s="2">
        <f>'Moving Avg'!F149</f>
        <v>2.7128700000000006</v>
      </c>
      <c r="H149" s="2">
        <f>'Moving Avg'!G149</f>
        <v>2.7593520000000002</v>
      </c>
      <c r="I149" s="2">
        <f>'Moving Avg'!H149</f>
        <v>0</v>
      </c>
      <c r="J149" s="6" t="str">
        <f>OBV!F149</f>
        <v>BEARISH</v>
      </c>
      <c r="K149" s="6" t="str">
        <f>OBV!G149</f>
        <v>STRONG</v>
      </c>
      <c r="L149" s="6" t="str">
        <f>OBV!H149</f>
        <v>CONFIRMED BEARISH</v>
      </c>
      <c r="M149" s="8">
        <f t="shared" si="20"/>
        <v>25</v>
      </c>
      <c r="N149" s="8">
        <f t="shared" si="21"/>
        <v>0</v>
      </c>
      <c r="O149" s="8">
        <f t="shared" si="22"/>
        <v>50</v>
      </c>
      <c r="P149" s="8">
        <f t="shared" si="23"/>
        <v>33</v>
      </c>
      <c r="Q149" s="9">
        <f t="shared" si="24"/>
        <v>21.2</v>
      </c>
      <c r="R149" s="9">
        <f t="shared" si="25"/>
        <v>30.75</v>
      </c>
      <c r="S149" s="9">
        <f t="shared" si="26"/>
        <v>31.1</v>
      </c>
      <c r="T149" s="9">
        <f t="shared" si="27"/>
        <v>27</v>
      </c>
      <c r="U149" s="8">
        <f t="shared" si="28"/>
        <v>27.683333333333337</v>
      </c>
      <c r="V149" s="8">
        <f t="shared" si="29"/>
        <v>27.512500000000003</v>
      </c>
    </row>
    <row r="150" spans="1:22" ht="13.5" x14ac:dyDescent="0.25">
      <c r="A150" s="3">
        <f>RSI!A150</f>
        <v>42221</v>
      </c>
      <c r="B150" s="2">
        <f>RSI!B150</f>
        <v>2.6671999999999998</v>
      </c>
      <c r="C150" s="2">
        <f>RSI!I150</f>
        <v>42.618813380634769</v>
      </c>
      <c r="D150" s="2">
        <f>MACD!E150</f>
        <v>2.8262791498784967E-2</v>
      </c>
      <c r="E150" s="2">
        <f>MACD!F150</f>
        <v>1.8694064802935617E-2</v>
      </c>
      <c r="F150" s="2">
        <f>'Moving Avg'!D150</f>
        <v>2.6600399999999995</v>
      </c>
      <c r="G150" s="2">
        <f>'Moving Avg'!F150</f>
        <v>2.7117600000000004</v>
      </c>
      <c r="H150" s="2">
        <f>'Moving Avg'!G150</f>
        <v>2.7551740000000002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  <c r="M150" s="8">
        <f t="shared" si="20"/>
        <v>25</v>
      </c>
      <c r="N150" s="8">
        <f t="shared" si="21"/>
        <v>0</v>
      </c>
      <c r="O150" s="8">
        <f t="shared" si="22"/>
        <v>50</v>
      </c>
      <c r="P150" s="8">
        <f t="shared" si="23"/>
        <v>33</v>
      </c>
      <c r="Q150" s="9">
        <f t="shared" si="24"/>
        <v>21.2</v>
      </c>
      <c r="R150" s="9">
        <f t="shared" si="25"/>
        <v>30.75</v>
      </c>
      <c r="S150" s="9">
        <f t="shared" si="26"/>
        <v>31.1</v>
      </c>
      <c r="T150" s="9">
        <f t="shared" si="27"/>
        <v>27</v>
      </c>
      <c r="U150" s="8">
        <f t="shared" si="28"/>
        <v>27.683333333333337</v>
      </c>
      <c r="V150" s="8">
        <f t="shared" si="29"/>
        <v>27.512500000000003</v>
      </c>
    </row>
    <row r="151" spans="1:22" ht="13.5" x14ac:dyDescent="0.25">
      <c r="A151" s="3">
        <f>RSI!A151</f>
        <v>42222</v>
      </c>
      <c r="B151" s="2">
        <f>RSI!B151</f>
        <v>2.6671999999999998</v>
      </c>
      <c r="C151" s="2">
        <f>RSI!I151</f>
        <v>42.618813380634762</v>
      </c>
      <c r="D151" s="2">
        <f>MACD!E151</f>
        <v>2.6439913858629094E-2</v>
      </c>
      <c r="E151" s="2">
        <f>MACD!F151</f>
        <v>2.0243234614074311E-2</v>
      </c>
      <c r="F151" s="2">
        <f>'Moving Avg'!D151</f>
        <v>2.6600399999999995</v>
      </c>
      <c r="G151" s="2">
        <f>'Moving Avg'!F151</f>
        <v>2.7087850000000002</v>
      </c>
      <c r="H151" s="2">
        <f>'Moving Avg'!G151</f>
        <v>2.7509959999999993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NEUTRAL</v>
      </c>
      <c r="M151" s="8">
        <f t="shared" si="20"/>
        <v>25</v>
      </c>
      <c r="N151" s="8">
        <f t="shared" si="21"/>
        <v>0</v>
      </c>
      <c r="O151" s="8">
        <f t="shared" si="22"/>
        <v>50</v>
      </c>
      <c r="P151" s="8">
        <f t="shared" si="23"/>
        <v>16.5</v>
      </c>
      <c r="Q151" s="9">
        <f t="shared" si="24"/>
        <v>18.725000000000001</v>
      </c>
      <c r="R151" s="9">
        <f t="shared" si="25"/>
        <v>26.625</v>
      </c>
      <c r="S151" s="9">
        <f t="shared" si="26"/>
        <v>23.675000000000001</v>
      </c>
      <c r="T151" s="9">
        <f t="shared" si="27"/>
        <v>22.875</v>
      </c>
      <c r="U151" s="8">
        <f t="shared" si="28"/>
        <v>23.008333333333336</v>
      </c>
      <c r="V151" s="8">
        <f t="shared" si="29"/>
        <v>22.975000000000001</v>
      </c>
    </row>
    <row r="152" spans="1:22" ht="13.5" x14ac:dyDescent="0.25">
      <c r="A152" s="3">
        <f>RSI!A152</f>
        <v>42223</v>
      </c>
      <c r="B152" s="2">
        <f>RSI!B152</f>
        <v>2.6671999999999998</v>
      </c>
      <c r="C152" s="2">
        <f>RSI!I152</f>
        <v>42.618813380634769</v>
      </c>
      <c r="D152" s="2">
        <f>MACD!E152</f>
        <v>2.5163985065245864E-2</v>
      </c>
      <c r="E152" s="2">
        <f>MACD!F152</f>
        <v>2.122738470430862E-2</v>
      </c>
      <c r="F152" s="2">
        <f>'Moving Avg'!D152</f>
        <v>2.6600399999999995</v>
      </c>
      <c r="G152" s="2">
        <f>'Moving Avg'!F152</f>
        <v>2.7058100000000005</v>
      </c>
      <c r="H152" s="2">
        <f>'Moving Avg'!G152</f>
        <v>2.7466679999999997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NEUTRAL</v>
      </c>
      <c r="M152" s="8">
        <f t="shared" si="20"/>
        <v>25</v>
      </c>
      <c r="N152" s="8">
        <f t="shared" si="21"/>
        <v>0</v>
      </c>
      <c r="O152" s="8">
        <f t="shared" si="22"/>
        <v>50</v>
      </c>
      <c r="P152" s="8">
        <f t="shared" si="23"/>
        <v>16.5</v>
      </c>
      <c r="Q152" s="9">
        <f t="shared" si="24"/>
        <v>18.725000000000001</v>
      </c>
      <c r="R152" s="9">
        <f t="shared" si="25"/>
        <v>26.625</v>
      </c>
      <c r="S152" s="9">
        <f t="shared" si="26"/>
        <v>23.675000000000001</v>
      </c>
      <c r="T152" s="9">
        <f t="shared" si="27"/>
        <v>22.875</v>
      </c>
      <c r="U152" s="8">
        <f t="shared" si="28"/>
        <v>23.008333333333336</v>
      </c>
      <c r="V152" s="8">
        <f t="shared" si="29"/>
        <v>22.975000000000001</v>
      </c>
    </row>
    <row r="153" spans="1:22" ht="13.5" x14ac:dyDescent="0.25">
      <c r="A153" s="3">
        <f>RSI!A153</f>
        <v>42226</v>
      </c>
      <c r="B153" s="2">
        <f>RSI!B153</f>
        <v>2.6671999999999998</v>
      </c>
      <c r="C153" s="2">
        <f>RSI!I153</f>
        <v>42.618813380634769</v>
      </c>
      <c r="D153" s="2">
        <f>MACD!E153</f>
        <v>2.4331117947179237E-2</v>
      </c>
      <c r="E153" s="2">
        <f>MACD!F153</f>
        <v>2.1848131352882744E-2</v>
      </c>
      <c r="F153" s="2">
        <f>'Moving Avg'!D153</f>
        <v>2.6671999999999998</v>
      </c>
      <c r="G153" s="2">
        <f>'Moving Avg'!F153</f>
        <v>2.7038200000000003</v>
      </c>
      <c r="H153" s="2">
        <f>'Moving Avg'!G153</f>
        <v>2.7424899999999992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  <c r="M153" s="8">
        <f t="shared" si="20"/>
        <v>25</v>
      </c>
      <c r="N153" s="8">
        <f t="shared" si="21"/>
        <v>0</v>
      </c>
      <c r="O153" s="8">
        <f t="shared" si="22"/>
        <v>50</v>
      </c>
      <c r="P153" s="8">
        <f t="shared" si="23"/>
        <v>83.5</v>
      </c>
      <c r="Q153" s="9">
        <f t="shared" si="24"/>
        <v>28.774999999999999</v>
      </c>
      <c r="R153" s="9">
        <f t="shared" si="25"/>
        <v>43.375</v>
      </c>
      <c r="S153" s="9">
        <f t="shared" si="26"/>
        <v>53.825000000000003</v>
      </c>
      <c r="T153" s="9">
        <f t="shared" si="27"/>
        <v>39.625</v>
      </c>
      <c r="U153" s="8">
        <f t="shared" si="28"/>
        <v>41.991666666666667</v>
      </c>
      <c r="V153" s="8">
        <f t="shared" si="29"/>
        <v>41.400000000000006</v>
      </c>
    </row>
    <row r="154" spans="1:22" ht="13.5" x14ac:dyDescent="0.25">
      <c r="A154" s="3">
        <f>RSI!A154</f>
        <v>42227</v>
      </c>
      <c r="B154" s="2">
        <f>RSI!B154</f>
        <v>2.6671999999999998</v>
      </c>
      <c r="C154" s="2">
        <f>RSI!I154</f>
        <v>42.618813380634762</v>
      </c>
      <c r="D154" s="2">
        <f>MACD!E154</f>
        <v>2.3854870285478391E-2</v>
      </c>
      <c r="E154" s="2">
        <f>MACD!F154</f>
        <v>2.2249479139401875E-2</v>
      </c>
      <c r="F154" s="2">
        <f>'Moving Avg'!D154</f>
        <v>2.6671999999999998</v>
      </c>
      <c r="G154" s="2">
        <f>'Moving Avg'!F154</f>
        <v>2.6998400000000005</v>
      </c>
      <c r="H154" s="2">
        <f>'Moving Avg'!G154</f>
        <v>2.7398059999999993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  <c r="M154" s="8">
        <f t="shared" si="20"/>
        <v>25</v>
      </c>
      <c r="N154" s="8">
        <f t="shared" si="21"/>
        <v>0</v>
      </c>
      <c r="O154" s="8">
        <f t="shared" si="22"/>
        <v>50</v>
      </c>
      <c r="P154" s="8">
        <f t="shared" si="23"/>
        <v>33</v>
      </c>
      <c r="Q154" s="9">
        <f t="shared" si="24"/>
        <v>21.2</v>
      </c>
      <c r="R154" s="9">
        <f t="shared" si="25"/>
        <v>30.75</v>
      </c>
      <c r="S154" s="9">
        <f t="shared" si="26"/>
        <v>31.1</v>
      </c>
      <c r="T154" s="9">
        <f t="shared" si="27"/>
        <v>27</v>
      </c>
      <c r="U154" s="8">
        <f t="shared" si="28"/>
        <v>27.683333333333337</v>
      </c>
      <c r="V154" s="8">
        <f t="shared" si="29"/>
        <v>27.512500000000003</v>
      </c>
    </row>
    <row r="155" spans="1:22" ht="13.5" x14ac:dyDescent="0.25">
      <c r="A155" s="3">
        <f>RSI!A155</f>
        <v>42228</v>
      </c>
      <c r="B155" s="2">
        <f>RSI!B155</f>
        <v>2.6671999999999998</v>
      </c>
      <c r="C155" s="2">
        <f>RSI!I155</f>
        <v>42.618813380634762</v>
      </c>
      <c r="D155" s="2">
        <f>MACD!E155</f>
        <v>2.0601914193997928E-2</v>
      </c>
      <c r="E155" s="2">
        <f>MACD!F155</f>
        <v>2.1919966150321088E-2</v>
      </c>
      <c r="F155" s="2">
        <f>'Moving Avg'!D155</f>
        <v>2.6671999999999998</v>
      </c>
      <c r="G155" s="2">
        <f>'Moving Avg'!F155</f>
        <v>2.6918800000000003</v>
      </c>
      <c r="H155" s="2">
        <f>'Moving Avg'!G155</f>
        <v>2.7386159999999991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  <c r="M155" s="8">
        <f t="shared" si="20"/>
        <v>25</v>
      </c>
      <c r="N155" s="8">
        <f t="shared" si="21"/>
        <v>45</v>
      </c>
      <c r="O155" s="8">
        <f t="shared" si="22"/>
        <v>50</v>
      </c>
      <c r="P155" s="8">
        <f t="shared" si="23"/>
        <v>33</v>
      </c>
      <c r="Q155" s="9">
        <f t="shared" si="24"/>
        <v>36.950000000000003</v>
      </c>
      <c r="R155" s="9">
        <f t="shared" si="25"/>
        <v>39.75</v>
      </c>
      <c r="S155" s="9">
        <f t="shared" si="26"/>
        <v>37.85</v>
      </c>
      <c r="T155" s="9">
        <f t="shared" si="27"/>
        <v>38.25</v>
      </c>
      <c r="U155" s="8">
        <f t="shared" si="28"/>
        <v>38.183333333333337</v>
      </c>
      <c r="V155" s="8">
        <f t="shared" si="29"/>
        <v>38.200000000000003</v>
      </c>
    </row>
    <row r="156" spans="1:22" ht="13.5" x14ac:dyDescent="0.25">
      <c r="A156" s="3">
        <f>RSI!A156</f>
        <v>42230</v>
      </c>
      <c r="B156" s="2">
        <f>RSI!B156</f>
        <v>2.6274000000000002</v>
      </c>
      <c r="C156" s="2">
        <f>RSI!I156</f>
        <v>36.030168959289611</v>
      </c>
      <c r="D156" s="2">
        <f>MACD!E156</f>
        <v>1.793191253606885E-2</v>
      </c>
      <c r="E156" s="2">
        <f>MACD!F156</f>
        <v>2.1122355427470641E-2</v>
      </c>
      <c r="F156" s="2">
        <f>'Moving Avg'!D156</f>
        <v>2.6592399999999996</v>
      </c>
      <c r="G156" s="2">
        <f>'Moving Avg'!F156</f>
        <v>2.6873050000000012</v>
      </c>
      <c r="H156" s="2">
        <f>'Moving Avg'!G156</f>
        <v>2.7366299999999986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  <c r="M156" s="8">
        <f t="shared" si="20"/>
        <v>25</v>
      </c>
      <c r="N156" s="8">
        <f t="shared" si="21"/>
        <v>45</v>
      </c>
      <c r="O156" s="8">
        <f t="shared" si="22"/>
        <v>50</v>
      </c>
      <c r="P156" s="8">
        <f t="shared" si="23"/>
        <v>33</v>
      </c>
      <c r="Q156" s="9">
        <f t="shared" si="24"/>
        <v>36.950000000000003</v>
      </c>
      <c r="R156" s="9">
        <f t="shared" si="25"/>
        <v>39.75</v>
      </c>
      <c r="S156" s="9">
        <f t="shared" si="26"/>
        <v>37.85</v>
      </c>
      <c r="T156" s="9">
        <f t="shared" si="27"/>
        <v>38.25</v>
      </c>
      <c r="U156" s="8">
        <f t="shared" si="28"/>
        <v>38.183333333333337</v>
      </c>
      <c r="V156" s="8">
        <f t="shared" si="29"/>
        <v>38.200000000000003</v>
      </c>
    </row>
    <row r="157" spans="1:22" ht="13.5" x14ac:dyDescent="0.25">
      <c r="A157" s="3">
        <f>RSI!A157</f>
        <v>42233</v>
      </c>
      <c r="B157" s="2">
        <f>RSI!B157</f>
        <v>2.6274000000000002</v>
      </c>
      <c r="C157" s="2">
        <f>RSI!I157</f>
        <v>36.030168959289611</v>
      </c>
      <c r="D157" s="2">
        <f>MACD!E157</f>
        <v>1.6089239869188976E-2</v>
      </c>
      <c r="E157" s="2">
        <f>MACD!F157</f>
        <v>2.0115732315814309E-2</v>
      </c>
      <c r="F157" s="2">
        <f>'Moving Avg'!D157</f>
        <v>2.6512799999999999</v>
      </c>
      <c r="G157" s="2">
        <f>'Moving Avg'!F157</f>
        <v>2.6787450000000006</v>
      </c>
      <c r="H157" s="2">
        <f>'Moving Avg'!G157</f>
        <v>2.7331499999999984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  <c r="M157" s="8">
        <f t="shared" si="20"/>
        <v>25</v>
      </c>
      <c r="N157" s="8">
        <f t="shared" si="21"/>
        <v>45</v>
      </c>
      <c r="O157" s="8">
        <f t="shared" si="22"/>
        <v>50</v>
      </c>
      <c r="P157" s="8">
        <f t="shared" si="23"/>
        <v>33</v>
      </c>
      <c r="Q157" s="9">
        <f t="shared" si="24"/>
        <v>36.950000000000003</v>
      </c>
      <c r="R157" s="9">
        <f t="shared" si="25"/>
        <v>39.75</v>
      </c>
      <c r="S157" s="9">
        <f t="shared" si="26"/>
        <v>37.85</v>
      </c>
      <c r="T157" s="9">
        <f t="shared" si="27"/>
        <v>38.25</v>
      </c>
      <c r="U157" s="8">
        <f t="shared" si="28"/>
        <v>38.183333333333337</v>
      </c>
      <c r="V157" s="8">
        <f t="shared" si="29"/>
        <v>38.200000000000003</v>
      </c>
    </row>
    <row r="158" spans="1:22" ht="13.5" x14ac:dyDescent="0.25">
      <c r="A158" s="3">
        <f>RSI!A158</f>
        <v>42234</v>
      </c>
      <c r="B158" s="2">
        <f>RSI!B158</f>
        <v>2.7029999999999998</v>
      </c>
      <c r="C158" s="2">
        <f>RSI!I158</f>
        <v>52.281518226508638</v>
      </c>
      <c r="D158" s="2">
        <f>MACD!E158</f>
        <v>3.8080662427826262E-3</v>
      </c>
      <c r="E158" s="2">
        <f>MACD!F158</f>
        <v>1.6854199101207973E-2</v>
      </c>
      <c r="F158" s="2">
        <f>'Moving Avg'!D158</f>
        <v>2.6584399999999997</v>
      </c>
      <c r="G158" s="2">
        <f>'Moving Avg'!F158</f>
        <v>2.6771500000000006</v>
      </c>
      <c r="H158" s="2">
        <f>'Moving Avg'!G158</f>
        <v>2.7297619999999978</v>
      </c>
      <c r="I158" s="2">
        <f>'Moving Avg'!H158</f>
        <v>0</v>
      </c>
      <c r="J158" s="6" t="str">
        <f>OBV!F158</f>
        <v>BEARISH</v>
      </c>
      <c r="K158" s="6" t="str">
        <f>OBV!G158</f>
        <v>STRONG</v>
      </c>
      <c r="L158" s="6" t="str">
        <f>OBV!H158</f>
        <v>BEARISH DIVERGENCE</v>
      </c>
      <c r="M158" s="8">
        <f t="shared" si="20"/>
        <v>25</v>
      </c>
      <c r="N158" s="8">
        <f t="shared" si="21"/>
        <v>45</v>
      </c>
      <c r="O158" s="8">
        <f t="shared" si="22"/>
        <v>50</v>
      </c>
      <c r="P158" s="8">
        <f t="shared" si="23"/>
        <v>33</v>
      </c>
      <c r="Q158" s="9">
        <f t="shared" si="24"/>
        <v>36.950000000000003</v>
      </c>
      <c r="R158" s="9">
        <f t="shared" si="25"/>
        <v>39.75</v>
      </c>
      <c r="S158" s="9">
        <f t="shared" si="26"/>
        <v>37.85</v>
      </c>
      <c r="T158" s="9">
        <f t="shared" si="27"/>
        <v>38.25</v>
      </c>
      <c r="U158" s="8">
        <f t="shared" si="28"/>
        <v>38.183333333333337</v>
      </c>
      <c r="V158" s="8">
        <f t="shared" si="29"/>
        <v>38.200000000000003</v>
      </c>
    </row>
    <row r="159" spans="1:22" ht="13.5" x14ac:dyDescent="0.25">
      <c r="A159" s="3">
        <f>RSI!A159</f>
        <v>42235</v>
      </c>
      <c r="B159" s="2">
        <f>RSI!B159</f>
        <v>2.7029999999999998</v>
      </c>
      <c r="C159" s="2">
        <f>RSI!I159</f>
        <v>52.281518226508638</v>
      </c>
      <c r="D159" s="2">
        <f>MACD!E159</f>
        <v>-1.16559476072986E-3</v>
      </c>
      <c r="E159" s="2">
        <f>MACD!F159</f>
        <v>1.3250240328820407E-2</v>
      </c>
      <c r="F159" s="2">
        <f>'Moving Avg'!D159</f>
        <v>2.6656</v>
      </c>
      <c r="G159" s="2">
        <f>'Moving Avg'!F159</f>
        <v>2.675955000000001</v>
      </c>
      <c r="H159" s="2">
        <f>'Moving Avg'!G159</f>
        <v>2.7263739999999985</v>
      </c>
      <c r="I159" s="2">
        <f>'Moving Avg'!H159</f>
        <v>0</v>
      </c>
      <c r="J159" s="6" t="str">
        <f>OBV!F159</f>
        <v>BEARISH</v>
      </c>
      <c r="K159" s="6" t="str">
        <f>OBV!G159</f>
        <v>STRONG</v>
      </c>
      <c r="L159" s="6" t="str">
        <f>OBV!H159</f>
        <v>BEARISH DIVERGENCE</v>
      </c>
      <c r="M159" s="8">
        <f t="shared" si="20"/>
        <v>25</v>
      </c>
      <c r="N159" s="8">
        <f t="shared" si="21"/>
        <v>45</v>
      </c>
      <c r="O159" s="8">
        <f t="shared" si="22"/>
        <v>50</v>
      </c>
      <c r="P159" s="8">
        <f t="shared" si="23"/>
        <v>33</v>
      </c>
      <c r="Q159" s="9">
        <f t="shared" si="24"/>
        <v>36.950000000000003</v>
      </c>
      <c r="R159" s="9">
        <f t="shared" si="25"/>
        <v>39.75</v>
      </c>
      <c r="S159" s="9">
        <f t="shared" si="26"/>
        <v>37.85</v>
      </c>
      <c r="T159" s="9">
        <f t="shared" si="27"/>
        <v>38.25</v>
      </c>
      <c r="U159" s="8">
        <f t="shared" si="28"/>
        <v>38.183333333333337</v>
      </c>
      <c r="V159" s="8">
        <f t="shared" si="29"/>
        <v>38.200000000000003</v>
      </c>
    </row>
    <row r="160" spans="1:22" ht="13.5" x14ac:dyDescent="0.25">
      <c r="A160" s="3">
        <f>RSI!A160</f>
        <v>42236</v>
      </c>
      <c r="B160" s="2">
        <f>RSI!B160</f>
        <v>2.6274000000000002</v>
      </c>
      <c r="C160" s="2">
        <f>RSI!I160</f>
        <v>40.383226730450744</v>
      </c>
      <c r="D160" s="2">
        <f>MACD!E160</f>
        <v>1.4296821099923918E-4</v>
      </c>
      <c r="E160" s="2">
        <f>MACD!F160</f>
        <v>1.0628785905256174E-2</v>
      </c>
      <c r="F160" s="2">
        <f>'Moving Avg'!D160</f>
        <v>2.6576399999999998</v>
      </c>
      <c r="G160" s="2">
        <f>'Moving Avg'!F160</f>
        <v>2.6719750000000007</v>
      </c>
      <c r="H160" s="2">
        <f>'Moving Avg'!G160</f>
        <v>2.7228939999999984</v>
      </c>
      <c r="I160" s="2">
        <f>'Moving Avg'!H160</f>
        <v>0</v>
      </c>
      <c r="J160" s="6" t="str">
        <f>OBV!F160</f>
        <v>BEARISH</v>
      </c>
      <c r="K160" s="6" t="str">
        <f>OBV!G160</f>
        <v>STRONG</v>
      </c>
      <c r="L160" s="6" t="str">
        <f>OBV!H160</f>
        <v>CONFIRMED BEARISH</v>
      </c>
      <c r="M160" s="8">
        <f t="shared" si="20"/>
        <v>25</v>
      </c>
      <c r="N160" s="8">
        <f t="shared" si="21"/>
        <v>45</v>
      </c>
      <c r="O160" s="8">
        <f t="shared" si="22"/>
        <v>50</v>
      </c>
      <c r="P160" s="8">
        <f t="shared" si="23"/>
        <v>33</v>
      </c>
      <c r="Q160" s="9">
        <f t="shared" si="24"/>
        <v>36.950000000000003</v>
      </c>
      <c r="R160" s="9">
        <f t="shared" si="25"/>
        <v>39.75</v>
      </c>
      <c r="S160" s="9">
        <f t="shared" si="26"/>
        <v>37.85</v>
      </c>
      <c r="T160" s="9">
        <f t="shared" si="27"/>
        <v>38.25</v>
      </c>
      <c r="U160" s="8">
        <f t="shared" si="28"/>
        <v>38.183333333333337</v>
      </c>
      <c r="V160" s="8">
        <f t="shared" si="29"/>
        <v>38.200000000000003</v>
      </c>
    </row>
    <row r="161" spans="1:22" ht="13.5" x14ac:dyDescent="0.25">
      <c r="A161" s="3">
        <f>RSI!A161</f>
        <v>42237</v>
      </c>
      <c r="B161" s="2">
        <f>RSI!B161</f>
        <v>2.6871</v>
      </c>
      <c r="C161" s="2">
        <f>RSI!I161</f>
        <v>50.050514599256815</v>
      </c>
      <c r="D161" s="2">
        <f>MACD!E161</f>
        <v>-2.8020946255207235E-3</v>
      </c>
      <c r="E161" s="2">
        <f>MACD!F161</f>
        <v>7.9426097991007957E-3</v>
      </c>
      <c r="F161" s="2">
        <f>'Moving Avg'!D161</f>
        <v>2.6695799999999998</v>
      </c>
      <c r="G161" s="2">
        <f>'Moving Avg'!F161</f>
        <v>2.670980000000001</v>
      </c>
      <c r="H161" s="2">
        <f>'Moving Avg'!G161</f>
        <v>2.7206079999999981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BEARISH DIVERGENCE</v>
      </c>
      <c r="M161" s="8">
        <f t="shared" si="20"/>
        <v>25</v>
      </c>
      <c r="N161" s="8">
        <f t="shared" si="21"/>
        <v>45</v>
      </c>
      <c r="O161" s="8">
        <f t="shared" si="22"/>
        <v>50</v>
      </c>
      <c r="P161" s="8">
        <f t="shared" si="23"/>
        <v>16.5</v>
      </c>
      <c r="Q161" s="9">
        <f t="shared" si="24"/>
        <v>34.475000000000001</v>
      </c>
      <c r="R161" s="9">
        <f t="shared" si="25"/>
        <v>35.625</v>
      </c>
      <c r="S161" s="9">
        <f t="shared" si="26"/>
        <v>30.425000000000001</v>
      </c>
      <c r="T161" s="9">
        <f t="shared" si="27"/>
        <v>34.125</v>
      </c>
      <c r="U161" s="8">
        <f t="shared" si="28"/>
        <v>33.508333333333333</v>
      </c>
      <c r="V161" s="8">
        <f t="shared" si="29"/>
        <v>33.662499999999994</v>
      </c>
    </row>
    <row r="162" spans="1:22" ht="13.5" x14ac:dyDescent="0.25">
      <c r="A162" s="3">
        <f>RSI!A162</f>
        <v>42240</v>
      </c>
      <c r="B162" s="2">
        <f>RSI!B162</f>
        <v>2.6353</v>
      </c>
      <c r="C162" s="2">
        <f>RSI!I162</f>
        <v>43.464654137523766</v>
      </c>
      <c r="D162" s="2">
        <f>MACD!E162</f>
        <v>-1.46729092620701E-3</v>
      </c>
      <c r="E162" s="2">
        <f>MACD!F162</f>
        <v>6.0606296540392348E-3</v>
      </c>
      <c r="F162" s="2">
        <f>'Moving Avg'!D162</f>
        <v>2.6711600000000004</v>
      </c>
      <c r="G162" s="2">
        <f>'Moving Avg'!F162</f>
        <v>2.6673950000000008</v>
      </c>
      <c r="H162" s="2">
        <f>'Moving Avg'!G162</f>
        <v>2.717359999999998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BEARISH DIVERGENCE</v>
      </c>
      <c r="M162" s="8">
        <f t="shared" si="20"/>
        <v>25</v>
      </c>
      <c r="N162" s="8">
        <f t="shared" si="21"/>
        <v>45</v>
      </c>
      <c r="O162" s="8">
        <f t="shared" si="22"/>
        <v>50</v>
      </c>
      <c r="P162" s="8">
        <f t="shared" si="23"/>
        <v>16.5</v>
      </c>
      <c r="Q162" s="9">
        <f t="shared" si="24"/>
        <v>34.475000000000001</v>
      </c>
      <c r="R162" s="9">
        <f t="shared" si="25"/>
        <v>35.625</v>
      </c>
      <c r="S162" s="9">
        <f t="shared" si="26"/>
        <v>30.425000000000001</v>
      </c>
      <c r="T162" s="9">
        <f t="shared" si="27"/>
        <v>34.125</v>
      </c>
      <c r="U162" s="8">
        <f t="shared" si="28"/>
        <v>33.508333333333333</v>
      </c>
      <c r="V162" s="8">
        <f t="shared" si="29"/>
        <v>33.662499999999994</v>
      </c>
    </row>
    <row r="163" spans="1:22" ht="13.5" x14ac:dyDescent="0.25">
      <c r="A163" s="3">
        <f>RSI!A163</f>
        <v>42241</v>
      </c>
      <c r="B163" s="2">
        <f>RSI!B163</f>
        <v>2.6631999999999998</v>
      </c>
      <c r="C163" s="2">
        <f>RSI!I163</f>
        <v>47.473690479531506</v>
      </c>
      <c r="D163" s="2">
        <f>MACD!E163</f>
        <v>-2.107917191118247E-3</v>
      </c>
      <c r="E163" s="2">
        <f>MACD!F163</f>
        <v>4.4269202850077388E-3</v>
      </c>
      <c r="F163" s="2">
        <f>'Moving Avg'!D163</f>
        <v>2.6631999999999998</v>
      </c>
      <c r="G163" s="2">
        <f>'Moving Avg'!F163</f>
        <v>2.6652050000000012</v>
      </c>
      <c r="H163" s="2">
        <f>'Moving Avg'!G163</f>
        <v>2.7146699999999977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BULLISH DIVERGENCE</v>
      </c>
      <c r="M163" s="8">
        <f t="shared" si="20"/>
        <v>25</v>
      </c>
      <c r="N163" s="8">
        <f t="shared" si="21"/>
        <v>45</v>
      </c>
      <c r="O163" s="8">
        <f t="shared" si="22"/>
        <v>50</v>
      </c>
      <c r="P163" s="8">
        <f t="shared" si="23"/>
        <v>66.5</v>
      </c>
      <c r="Q163" s="9">
        <f t="shared" si="24"/>
        <v>41.975000000000001</v>
      </c>
      <c r="R163" s="9">
        <f t="shared" si="25"/>
        <v>48.125</v>
      </c>
      <c r="S163" s="9">
        <f t="shared" si="26"/>
        <v>52.924999999999997</v>
      </c>
      <c r="T163" s="9">
        <f t="shared" si="27"/>
        <v>46.625</v>
      </c>
      <c r="U163" s="8">
        <f t="shared" si="28"/>
        <v>47.67499999999999</v>
      </c>
      <c r="V163" s="8">
        <f t="shared" si="29"/>
        <v>47.412499999999994</v>
      </c>
    </row>
    <row r="164" spans="1:22" ht="13.5" x14ac:dyDescent="0.25">
      <c r="A164" s="3">
        <f>RSI!A164</f>
        <v>42242</v>
      </c>
      <c r="B164" s="2">
        <f>RSI!B164</f>
        <v>2.6274000000000002</v>
      </c>
      <c r="C164" s="2">
        <f>RSI!I164</f>
        <v>43.236891049731149</v>
      </c>
      <c r="D164" s="2">
        <f>MACD!E164</f>
        <v>1.1162538983278125E-4</v>
      </c>
      <c r="E164" s="2">
        <f>MACD!F164</f>
        <v>3.5638613059727473E-3</v>
      </c>
      <c r="F164" s="2">
        <f>'Moving Avg'!D164</f>
        <v>2.6480799999999998</v>
      </c>
      <c r="G164" s="2">
        <f>'Moving Avg'!F164</f>
        <v>2.6612250000000008</v>
      </c>
      <c r="H164" s="2">
        <f>'Moving Avg'!G164</f>
        <v>2.711189999999998</v>
      </c>
      <c r="I164" s="2">
        <f>'Moving Avg'!H164</f>
        <v>0</v>
      </c>
      <c r="J164" s="6" t="str">
        <f>OBV!F164</f>
        <v>BEARISH</v>
      </c>
      <c r="K164" s="6" t="str">
        <f>OBV!G164</f>
        <v>STRONG</v>
      </c>
      <c r="L164" s="6" t="str">
        <f>OBV!H164</f>
        <v>CONFIRMED BEARISH</v>
      </c>
      <c r="M164" s="8">
        <f t="shared" si="20"/>
        <v>25</v>
      </c>
      <c r="N164" s="8">
        <f t="shared" si="21"/>
        <v>45</v>
      </c>
      <c r="O164" s="8">
        <f t="shared" si="22"/>
        <v>50</v>
      </c>
      <c r="P164" s="8">
        <f t="shared" si="23"/>
        <v>33</v>
      </c>
      <c r="Q164" s="9">
        <f t="shared" si="24"/>
        <v>36.950000000000003</v>
      </c>
      <c r="R164" s="9">
        <f t="shared" si="25"/>
        <v>39.75</v>
      </c>
      <c r="S164" s="9">
        <f t="shared" si="26"/>
        <v>37.85</v>
      </c>
      <c r="T164" s="9">
        <f t="shared" si="27"/>
        <v>38.25</v>
      </c>
      <c r="U164" s="8">
        <f t="shared" si="28"/>
        <v>38.183333333333337</v>
      </c>
      <c r="V164" s="8">
        <f t="shared" si="29"/>
        <v>38.200000000000003</v>
      </c>
    </row>
    <row r="165" spans="1:22" ht="13.5" x14ac:dyDescent="0.25">
      <c r="A165" s="3">
        <f>RSI!A165</f>
        <v>42243</v>
      </c>
      <c r="B165" s="2">
        <f>RSI!B165</f>
        <v>2.6473</v>
      </c>
      <c r="C165" s="2">
        <f>RSI!I165</f>
        <v>46.115631068270318</v>
      </c>
      <c r="D165" s="2">
        <f>MACD!E165</f>
        <v>8.2879834767402016E-4</v>
      </c>
      <c r="E165" s="2">
        <f>MACD!F165</f>
        <v>3.0168487143130019E-3</v>
      </c>
      <c r="F165" s="2">
        <f>'Moving Avg'!D165</f>
        <v>2.6520599999999996</v>
      </c>
      <c r="G165" s="2">
        <f>'Moving Avg'!F165</f>
        <v>2.6592350000000007</v>
      </c>
      <c r="H165" s="2">
        <f>'Moving Avg'!G165</f>
        <v>2.708107999999998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BEARISH DIVERGENCE</v>
      </c>
      <c r="M165" s="8">
        <f t="shared" si="20"/>
        <v>25</v>
      </c>
      <c r="N165" s="8">
        <f t="shared" si="21"/>
        <v>45</v>
      </c>
      <c r="O165" s="8">
        <f t="shared" si="22"/>
        <v>50</v>
      </c>
      <c r="P165" s="8">
        <f t="shared" si="23"/>
        <v>16.5</v>
      </c>
      <c r="Q165" s="9">
        <f t="shared" si="24"/>
        <v>34.475000000000001</v>
      </c>
      <c r="R165" s="9">
        <f t="shared" si="25"/>
        <v>35.625</v>
      </c>
      <c r="S165" s="9">
        <f t="shared" si="26"/>
        <v>30.425000000000001</v>
      </c>
      <c r="T165" s="9">
        <f t="shared" si="27"/>
        <v>34.125</v>
      </c>
      <c r="U165" s="8">
        <f t="shared" si="28"/>
        <v>33.508333333333333</v>
      </c>
      <c r="V165" s="8">
        <f t="shared" si="29"/>
        <v>33.662499999999994</v>
      </c>
    </row>
    <row r="166" spans="1:22" ht="13.5" x14ac:dyDescent="0.25">
      <c r="A166" s="3">
        <f>RSI!A166</f>
        <v>42244</v>
      </c>
      <c r="B166" s="2">
        <f>RSI!B166</f>
        <v>2.6234000000000002</v>
      </c>
      <c r="C166" s="2">
        <f>RSI!I166</f>
        <v>43.276914279499898</v>
      </c>
      <c r="D166" s="2">
        <f>MACD!E166</f>
        <v>-2.7446849286349995E-3</v>
      </c>
      <c r="E166" s="2">
        <f>MACD!F166</f>
        <v>1.8645419857234017E-3</v>
      </c>
      <c r="F166" s="2">
        <f>'Moving Avg'!D166</f>
        <v>2.6393200000000001</v>
      </c>
      <c r="G166" s="2">
        <f>'Moving Avg'!F166</f>
        <v>2.6570450000000001</v>
      </c>
      <c r="H166" s="2">
        <f>'Moving Avg'!G166</f>
        <v>2.7045479999999986</v>
      </c>
      <c r="I166" s="2">
        <f>'Moving Avg'!H166</f>
        <v>0</v>
      </c>
      <c r="J166" s="6" t="str">
        <f>OBV!F166</f>
        <v>BEARISH</v>
      </c>
      <c r="K166" s="6" t="str">
        <f>OBV!G166</f>
        <v>STRONG</v>
      </c>
      <c r="L166" s="6" t="str">
        <f>OBV!H166</f>
        <v>CONFIRMED BEARISH</v>
      </c>
      <c r="M166" s="8">
        <f t="shared" si="20"/>
        <v>25</v>
      </c>
      <c r="N166" s="8">
        <f t="shared" si="21"/>
        <v>45</v>
      </c>
      <c r="O166" s="8">
        <f t="shared" si="22"/>
        <v>50</v>
      </c>
      <c r="P166" s="8">
        <f t="shared" si="23"/>
        <v>33</v>
      </c>
      <c r="Q166" s="9">
        <f t="shared" si="24"/>
        <v>36.950000000000003</v>
      </c>
      <c r="R166" s="9">
        <f t="shared" si="25"/>
        <v>39.75</v>
      </c>
      <c r="S166" s="9">
        <f t="shared" si="26"/>
        <v>37.85</v>
      </c>
      <c r="T166" s="9">
        <f t="shared" si="27"/>
        <v>38.25</v>
      </c>
      <c r="U166" s="8">
        <f t="shared" si="28"/>
        <v>38.183333333333337</v>
      </c>
      <c r="V166" s="8">
        <f t="shared" si="29"/>
        <v>38.200000000000003</v>
      </c>
    </row>
    <row r="167" spans="1:22" ht="13.5" x14ac:dyDescent="0.25">
      <c r="A167" s="3">
        <f>RSI!A167</f>
        <v>42247</v>
      </c>
      <c r="B167" s="2">
        <f>RSI!B167</f>
        <v>2.6234000000000002</v>
      </c>
      <c r="C167" s="2">
        <f>RSI!I167</f>
        <v>43.276914279499898</v>
      </c>
      <c r="D167" s="2">
        <f>MACD!E167</f>
        <v>-5.467560031969132E-3</v>
      </c>
      <c r="E167" s="2">
        <f>MACD!F167</f>
        <v>3.9812158218489489E-4</v>
      </c>
      <c r="F167" s="2">
        <f>'Moving Avg'!D167</f>
        <v>2.6369400000000001</v>
      </c>
      <c r="G167" s="2">
        <f>'Moving Avg'!F167</f>
        <v>2.6548550000000004</v>
      </c>
      <c r="H167" s="2">
        <f>'Moving Avg'!G167</f>
        <v>2.7017339999999983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  <c r="M167" s="8">
        <f t="shared" si="20"/>
        <v>25</v>
      </c>
      <c r="N167" s="8">
        <f t="shared" si="21"/>
        <v>45</v>
      </c>
      <c r="O167" s="8">
        <f t="shared" si="22"/>
        <v>50</v>
      </c>
      <c r="P167" s="8">
        <f t="shared" si="23"/>
        <v>33</v>
      </c>
      <c r="Q167" s="9">
        <f t="shared" si="24"/>
        <v>36.950000000000003</v>
      </c>
      <c r="R167" s="9">
        <f t="shared" si="25"/>
        <v>39.75</v>
      </c>
      <c r="S167" s="9">
        <f t="shared" si="26"/>
        <v>37.85</v>
      </c>
      <c r="T167" s="9">
        <f t="shared" si="27"/>
        <v>38.25</v>
      </c>
      <c r="U167" s="8">
        <f t="shared" si="28"/>
        <v>38.183333333333337</v>
      </c>
      <c r="V167" s="8">
        <f t="shared" si="29"/>
        <v>38.200000000000003</v>
      </c>
    </row>
    <row r="168" spans="1:22" ht="13.5" x14ac:dyDescent="0.25">
      <c r="A168" s="3">
        <f>RSI!A168</f>
        <v>42248</v>
      </c>
      <c r="B168" s="2">
        <f>RSI!B168</f>
        <v>2.6234000000000002</v>
      </c>
      <c r="C168" s="2">
        <f>RSI!I168</f>
        <v>43.276914279499898</v>
      </c>
      <c r="D168" s="2">
        <f>MACD!E168</f>
        <v>4.1377949159251415E-3</v>
      </c>
      <c r="E168" s="2">
        <f>MACD!F168</f>
        <v>1.1460562489329443E-3</v>
      </c>
      <c r="F168" s="2">
        <f>'Moving Avg'!D168</f>
        <v>2.6289799999999999</v>
      </c>
      <c r="G168" s="2">
        <f>'Moving Avg'!F168</f>
        <v>2.6544550000000009</v>
      </c>
      <c r="H168" s="2">
        <f>'Moving Avg'!G168</f>
        <v>2.6992939999999987</v>
      </c>
      <c r="I168" s="2">
        <f>'Moving Avg'!H168</f>
        <v>0</v>
      </c>
      <c r="J168" s="6" t="str">
        <f>OBV!F168</f>
        <v>BEARISH</v>
      </c>
      <c r="K168" s="6" t="str">
        <f>OBV!G168</f>
        <v>STRONG</v>
      </c>
      <c r="L168" s="6" t="str">
        <f>OBV!H168</f>
        <v>CONFIRMED BEARISH</v>
      </c>
      <c r="M168" s="8">
        <f t="shared" si="20"/>
        <v>25</v>
      </c>
      <c r="N168" s="8">
        <f t="shared" si="21"/>
        <v>0</v>
      </c>
      <c r="O168" s="8">
        <f t="shared" si="22"/>
        <v>50</v>
      </c>
      <c r="P168" s="8">
        <f t="shared" si="23"/>
        <v>33</v>
      </c>
      <c r="Q168" s="9">
        <f t="shared" si="24"/>
        <v>21.2</v>
      </c>
      <c r="R168" s="9">
        <f t="shared" si="25"/>
        <v>30.75</v>
      </c>
      <c r="S168" s="9">
        <f t="shared" si="26"/>
        <v>31.1</v>
      </c>
      <c r="T168" s="9">
        <f t="shared" si="27"/>
        <v>27</v>
      </c>
      <c r="U168" s="8">
        <f t="shared" si="28"/>
        <v>27.683333333333337</v>
      </c>
      <c r="V168" s="8">
        <f t="shared" si="29"/>
        <v>27.512500000000003</v>
      </c>
    </row>
    <row r="169" spans="1:22" ht="13.5" x14ac:dyDescent="0.25">
      <c r="A169" s="3">
        <f>RSI!A169</f>
        <v>42249</v>
      </c>
      <c r="B169" s="2">
        <f>RSI!B169</f>
        <v>2.6234000000000002</v>
      </c>
      <c r="C169" s="2">
        <f>RSI!I169</f>
        <v>43.276914279499898</v>
      </c>
      <c r="D169" s="2">
        <f>MACD!E169</f>
        <v>1.2523326058396123E-2</v>
      </c>
      <c r="E169" s="2">
        <f>MACD!F169</f>
        <v>3.4215102108255801E-3</v>
      </c>
      <c r="F169" s="2">
        <f>'Moving Avg'!D169</f>
        <v>2.62818</v>
      </c>
      <c r="G169" s="2">
        <f>'Moving Avg'!F169</f>
        <v>2.6522650000000008</v>
      </c>
      <c r="H169" s="2">
        <f>'Moving Avg'!G169</f>
        <v>2.6972279999999991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  <c r="M169" s="8">
        <f t="shared" si="20"/>
        <v>25</v>
      </c>
      <c r="N169" s="8">
        <f t="shared" si="21"/>
        <v>0</v>
      </c>
      <c r="O169" s="8">
        <f t="shared" si="22"/>
        <v>50</v>
      </c>
      <c r="P169" s="8">
        <f t="shared" si="23"/>
        <v>33</v>
      </c>
      <c r="Q169" s="9">
        <f t="shared" si="24"/>
        <v>21.2</v>
      </c>
      <c r="R169" s="9">
        <f t="shared" si="25"/>
        <v>30.75</v>
      </c>
      <c r="S169" s="9">
        <f t="shared" si="26"/>
        <v>31.1</v>
      </c>
      <c r="T169" s="9">
        <f t="shared" si="27"/>
        <v>27</v>
      </c>
      <c r="U169" s="8">
        <f t="shared" si="28"/>
        <v>27.683333333333337</v>
      </c>
      <c r="V169" s="8">
        <f t="shared" si="29"/>
        <v>27.512500000000003</v>
      </c>
    </row>
    <row r="170" spans="1:22" ht="13.5" x14ac:dyDescent="0.25">
      <c r="A170" s="3">
        <f>RSI!A170</f>
        <v>42250</v>
      </c>
      <c r="B170" s="2">
        <f>RSI!B170</f>
        <v>2.5556999999999999</v>
      </c>
      <c r="C170" s="2">
        <f>RSI!I170</f>
        <v>35.055299973955044</v>
      </c>
      <c r="D170" s="2">
        <f>MACD!E170</f>
        <v>1.3241638764794672E-2</v>
      </c>
      <c r="E170" s="2">
        <f>MACD!F170</f>
        <v>5.3855359216193992E-3</v>
      </c>
      <c r="F170" s="2">
        <f>'Moving Avg'!D170</f>
        <v>2.6098600000000003</v>
      </c>
      <c r="G170" s="2">
        <f>'Moving Avg'!F170</f>
        <v>2.6466900000000009</v>
      </c>
      <c r="H170" s="2">
        <f>'Moving Avg'!G170</f>
        <v>2.6938079999999989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  <c r="M170" s="8">
        <f t="shared" si="20"/>
        <v>25</v>
      </c>
      <c r="N170" s="8">
        <f t="shared" si="21"/>
        <v>0</v>
      </c>
      <c r="O170" s="8">
        <f t="shared" si="22"/>
        <v>50</v>
      </c>
      <c r="P170" s="8">
        <f t="shared" si="23"/>
        <v>33</v>
      </c>
      <c r="Q170" s="9">
        <f t="shared" si="24"/>
        <v>21.2</v>
      </c>
      <c r="R170" s="9">
        <f t="shared" si="25"/>
        <v>30.75</v>
      </c>
      <c r="S170" s="9">
        <f t="shared" si="26"/>
        <v>31.1</v>
      </c>
      <c r="T170" s="9">
        <f t="shared" si="27"/>
        <v>27</v>
      </c>
      <c r="U170" s="8">
        <f t="shared" si="28"/>
        <v>27.683333333333337</v>
      </c>
      <c r="V170" s="8">
        <f t="shared" si="29"/>
        <v>27.512500000000003</v>
      </c>
    </row>
    <row r="171" spans="1:22" ht="13.5" x14ac:dyDescent="0.25">
      <c r="A171" s="3">
        <f>RSI!A171</f>
        <v>42251</v>
      </c>
      <c r="B171" s="2">
        <f>RSI!B171</f>
        <v>2.6154000000000002</v>
      </c>
      <c r="C171" s="2">
        <f>RSI!I171</f>
        <v>44.981439608436212</v>
      </c>
      <c r="D171" s="2">
        <f>MACD!E171</f>
        <v>1.9233004688442801E-2</v>
      </c>
      <c r="E171" s="2">
        <f>MACD!F171</f>
        <v>8.1550296749840802E-3</v>
      </c>
      <c r="F171" s="2">
        <f>'Moving Avg'!D171</f>
        <v>2.60826</v>
      </c>
      <c r="G171" s="2">
        <f>'Moving Avg'!F171</f>
        <v>2.6441000000000008</v>
      </c>
      <c r="H171" s="2">
        <f>'Moving Avg'!G171</f>
        <v>2.6923279999999989</v>
      </c>
      <c r="I171" s="2">
        <f>'Moving Avg'!H171</f>
        <v>0</v>
      </c>
      <c r="J171" s="6" t="str">
        <f>OBV!F171</f>
        <v>BULLISH</v>
      </c>
      <c r="K171" s="6" t="str">
        <f>OBV!G171</f>
        <v>NEUTRAL</v>
      </c>
      <c r="L171" s="6" t="str">
        <f>OBV!H171</f>
        <v>BULLISH DIVERGENCE</v>
      </c>
      <c r="M171" s="8">
        <f t="shared" si="20"/>
        <v>25</v>
      </c>
      <c r="N171" s="8">
        <f t="shared" si="21"/>
        <v>0</v>
      </c>
      <c r="O171" s="8">
        <f t="shared" si="22"/>
        <v>50</v>
      </c>
      <c r="P171" s="8">
        <f t="shared" si="23"/>
        <v>66.5</v>
      </c>
      <c r="Q171" s="9">
        <f t="shared" si="24"/>
        <v>26.225000000000001</v>
      </c>
      <c r="R171" s="9">
        <f t="shared" si="25"/>
        <v>39.125</v>
      </c>
      <c r="S171" s="9">
        <f t="shared" si="26"/>
        <v>46.174999999999997</v>
      </c>
      <c r="T171" s="9">
        <f t="shared" si="27"/>
        <v>35.375</v>
      </c>
      <c r="U171" s="8">
        <f t="shared" si="28"/>
        <v>37.174999999999997</v>
      </c>
      <c r="V171" s="8">
        <f t="shared" si="29"/>
        <v>36.724999999999994</v>
      </c>
    </row>
    <row r="172" spans="1:22" ht="13.5" x14ac:dyDescent="0.25">
      <c r="A172" s="3">
        <f>RSI!A172</f>
        <v>42254</v>
      </c>
      <c r="B172" s="2">
        <f>RSI!B172</f>
        <v>2.6034999999999999</v>
      </c>
      <c r="C172" s="2">
        <f>RSI!I172</f>
        <v>43.55252168301741</v>
      </c>
      <c r="D172" s="2">
        <f>MACD!E172</f>
        <v>1.7437259988298592E-2</v>
      </c>
      <c r="E172" s="2">
        <f>MACD!F172</f>
        <v>1.0011475737646984E-2</v>
      </c>
      <c r="F172" s="2">
        <f>'Moving Avg'!D172</f>
        <v>2.6042800000000002</v>
      </c>
      <c r="G172" s="2">
        <f>'Moving Avg'!F172</f>
        <v>2.6409150000000006</v>
      </c>
      <c r="H172" s="2">
        <f>'Moving Avg'!G172</f>
        <v>2.6890419999999988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  <c r="M172" s="8">
        <f t="shared" si="20"/>
        <v>25</v>
      </c>
      <c r="N172" s="8">
        <f t="shared" si="21"/>
        <v>0</v>
      </c>
      <c r="O172" s="8">
        <f t="shared" si="22"/>
        <v>50</v>
      </c>
      <c r="P172" s="8">
        <f t="shared" si="23"/>
        <v>16.5</v>
      </c>
      <c r="Q172" s="9">
        <f t="shared" si="24"/>
        <v>18.725000000000001</v>
      </c>
      <c r="R172" s="9">
        <f t="shared" si="25"/>
        <v>26.625</v>
      </c>
      <c r="S172" s="9">
        <f t="shared" si="26"/>
        <v>23.675000000000001</v>
      </c>
      <c r="T172" s="9">
        <f t="shared" si="27"/>
        <v>22.875</v>
      </c>
      <c r="U172" s="8">
        <f t="shared" si="28"/>
        <v>23.008333333333336</v>
      </c>
      <c r="V172" s="8">
        <f t="shared" si="29"/>
        <v>22.975000000000001</v>
      </c>
    </row>
    <row r="173" spans="1:22" ht="13.5" x14ac:dyDescent="0.25">
      <c r="A173" s="3">
        <f>RSI!A173</f>
        <v>42255</v>
      </c>
      <c r="B173" s="2">
        <f>RSI!B173</f>
        <v>2.5478000000000001</v>
      </c>
      <c r="C173" s="2">
        <f>RSI!I173</f>
        <v>37.541139955495559</v>
      </c>
      <c r="D173" s="2">
        <f>MACD!E173</f>
        <v>2.4612249069515091E-2</v>
      </c>
      <c r="E173" s="2">
        <f>MACD!F173</f>
        <v>1.2931630404020606E-2</v>
      </c>
      <c r="F173" s="2">
        <f>'Moving Avg'!D173</f>
        <v>2.5891600000000001</v>
      </c>
      <c r="G173" s="2">
        <f>'Moving Avg'!F173</f>
        <v>2.6349450000000005</v>
      </c>
      <c r="H173" s="2">
        <f>'Moving Avg'!G173</f>
        <v>2.6832219999999993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  <c r="M173" s="8">
        <f t="shared" si="20"/>
        <v>25</v>
      </c>
      <c r="N173" s="8">
        <f t="shared" si="21"/>
        <v>0</v>
      </c>
      <c r="O173" s="8">
        <f t="shared" si="22"/>
        <v>50</v>
      </c>
      <c r="P173" s="8">
        <f t="shared" si="23"/>
        <v>33</v>
      </c>
      <c r="Q173" s="9">
        <f t="shared" si="24"/>
        <v>21.2</v>
      </c>
      <c r="R173" s="9">
        <f t="shared" si="25"/>
        <v>30.75</v>
      </c>
      <c r="S173" s="9">
        <f t="shared" si="26"/>
        <v>31.1</v>
      </c>
      <c r="T173" s="9">
        <f t="shared" si="27"/>
        <v>27</v>
      </c>
      <c r="U173" s="8">
        <f t="shared" si="28"/>
        <v>27.683333333333337</v>
      </c>
      <c r="V173" s="8">
        <f t="shared" si="29"/>
        <v>27.512500000000003</v>
      </c>
    </row>
    <row r="174" spans="1:22" ht="13.5" x14ac:dyDescent="0.25">
      <c r="A174" s="3">
        <f>RSI!A174</f>
        <v>42256</v>
      </c>
      <c r="B174" s="2">
        <f>RSI!B174</f>
        <v>2.4681000000000002</v>
      </c>
      <c r="C174" s="2">
        <f>RSI!I174</f>
        <v>30.956892183506227</v>
      </c>
      <c r="D174" s="2">
        <f>MACD!E174</f>
        <v>3.1664308901585336E-2</v>
      </c>
      <c r="E174" s="2">
        <f>MACD!F174</f>
        <v>1.6678166103533554E-2</v>
      </c>
      <c r="F174" s="2">
        <f>'Moving Avg'!D174</f>
        <v>2.5581</v>
      </c>
      <c r="G174" s="2">
        <f>'Moving Avg'!F174</f>
        <v>2.6249900000000008</v>
      </c>
      <c r="H174" s="2">
        <f>'Moving Avg'!G174</f>
        <v>2.6758079999999995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  <c r="M174" s="8">
        <f t="shared" si="20"/>
        <v>25</v>
      </c>
      <c r="N174" s="8">
        <f t="shared" si="21"/>
        <v>0</v>
      </c>
      <c r="O174" s="8">
        <f t="shared" si="22"/>
        <v>50</v>
      </c>
      <c r="P174" s="8">
        <f t="shared" si="23"/>
        <v>33</v>
      </c>
      <c r="Q174" s="9">
        <f t="shared" si="24"/>
        <v>21.2</v>
      </c>
      <c r="R174" s="9">
        <f t="shared" si="25"/>
        <v>30.75</v>
      </c>
      <c r="S174" s="9">
        <f t="shared" si="26"/>
        <v>31.1</v>
      </c>
      <c r="T174" s="9">
        <f t="shared" si="27"/>
        <v>27</v>
      </c>
      <c r="U174" s="8">
        <f t="shared" si="28"/>
        <v>27.683333333333337</v>
      </c>
      <c r="V174" s="8">
        <f t="shared" si="29"/>
        <v>27.512500000000003</v>
      </c>
    </row>
    <row r="175" spans="1:22" ht="13.5" x14ac:dyDescent="0.25">
      <c r="A175" s="3">
        <f>RSI!A175</f>
        <v>42257</v>
      </c>
      <c r="B175" s="2">
        <f>RSI!B175</f>
        <v>2.4283000000000001</v>
      </c>
      <c r="C175" s="2">
        <f>RSI!I175</f>
        <v>28.288677397616084</v>
      </c>
      <c r="D175" s="2">
        <f>MACD!E175</f>
        <v>4.4653651403616657E-2</v>
      </c>
      <c r="E175" s="2">
        <f>MACD!F175</f>
        <v>2.2273263163550175E-2</v>
      </c>
      <c r="F175" s="2">
        <f>'Moving Avg'!D175</f>
        <v>2.5326200000000001</v>
      </c>
      <c r="G175" s="2">
        <f>'Moving Avg'!F175</f>
        <v>2.6130450000000005</v>
      </c>
      <c r="H175" s="2">
        <f>'Moving Avg'!G175</f>
        <v>2.6675979999999995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  <c r="M175" s="8">
        <f t="shared" si="20"/>
        <v>50</v>
      </c>
      <c r="N175" s="8">
        <f t="shared" si="21"/>
        <v>0</v>
      </c>
      <c r="O175" s="8">
        <f t="shared" si="22"/>
        <v>50</v>
      </c>
      <c r="P175" s="8">
        <f t="shared" si="23"/>
        <v>33</v>
      </c>
      <c r="Q175" s="9">
        <f t="shared" si="24"/>
        <v>29.95</v>
      </c>
      <c r="R175" s="9">
        <f t="shared" si="25"/>
        <v>35.75</v>
      </c>
      <c r="S175" s="9">
        <f t="shared" si="26"/>
        <v>34.85</v>
      </c>
      <c r="T175" s="9">
        <f t="shared" si="27"/>
        <v>33.25</v>
      </c>
      <c r="U175" s="8">
        <f t="shared" si="28"/>
        <v>33.516666666666673</v>
      </c>
      <c r="V175" s="8">
        <f t="shared" si="29"/>
        <v>33.450000000000003</v>
      </c>
    </row>
    <row r="176" spans="1:22" ht="13.5" x14ac:dyDescent="0.25">
      <c r="A176" s="3">
        <f>RSI!A176</f>
        <v>42258</v>
      </c>
      <c r="B176" s="2">
        <f>RSI!B176</f>
        <v>2.3885000000000001</v>
      </c>
      <c r="C176" s="2">
        <f>RSI!I176</f>
        <v>25.885910903138594</v>
      </c>
      <c r="D176" s="2">
        <f>MACD!E176</f>
        <v>5.6088564743912883E-2</v>
      </c>
      <c r="E176" s="2">
        <f>MACD!F176</f>
        <v>2.9036323479622719E-2</v>
      </c>
      <c r="F176" s="2">
        <f>'Moving Avg'!D176</f>
        <v>2.4872400000000003</v>
      </c>
      <c r="G176" s="2">
        <f>'Moving Avg'!F176</f>
        <v>2.6011000000000002</v>
      </c>
      <c r="H176" s="2">
        <f>'Moving Avg'!G176</f>
        <v>2.6600859999999993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  <c r="M176" s="8">
        <f t="shared" si="20"/>
        <v>50</v>
      </c>
      <c r="N176" s="8">
        <f t="shared" si="21"/>
        <v>0</v>
      </c>
      <c r="O176" s="8">
        <f t="shared" si="22"/>
        <v>50</v>
      </c>
      <c r="P176" s="8">
        <f t="shared" si="23"/>
        <v>33</v>
      </c>
      <c r="Q176" s="9">
        <f t="shared" si="24"/>
        <v>29.95</v>
      </c>
      <c r="R176" s="9">
        <f t="shared" si="25"/>
        <v>35.75</v>
      </c>
      <c r="S176" s="9">
        <f t="shared" si="26"/>
        <v>34.85</v>
      </c>
      <c r="T176" s="9">
        <f t="shared" si="27"/>
        <v>33.25</v>
      </c>
      <c r="U176" s="8">
        <f t="shared" si="28"/>
        <v>33.516666666666673</v>
      </c>
      <c r="V176" s="8">
        <f t="shared" si="29"/>
        <v>33.450000000000003</v>
      </c>
    </row>
    <row r="177" spans="1:22" ht="13.5" x14ac:dyDescent="0.25">
      <c r="A177" s="3">
        <f>RSI!A177</f>
        <v>42261</v>
      </c>
      <c r="B177" s="2">
        <f>RSI!B177</f>
        <v>2.3765999999999998</v>
      </c>
      <c r="C177" s="2">
        <f>RSI!I177</f>
        <v>25.196794186003643</v>
      </c>
      <c r="D177" s="2">
        <f>MACD!E177</f>
        <v>6.7966761067576265E-2</v>
      </c>
      <c r="E177" s="2">
        <f>MACD!F177</f>
        <v>3.682241099721343E-2</v>
      </c>
      <c r="F177" s="2">
        <f>'Moving Avg'!D177</f>
        <v>2.4418600000000001</v>
      </c>
      <c r="G177" s="2">
        <f>'Moving Avg'!F177</f>
        <v>2.5885600000000002</v>
      </c>
      <c r="H177" s="2">
        <f>'Moving Avg'!G177</f>
        <v>2.6536819999999994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  <c r="M177" s="8">
        <f t="shared" si="20"/>
        <v>50</v>
      </c>
      <c r="N177" s="8">
        <f t="shared" si="21"/>
        <v>0</v>
      </c>
      <c r="O177" s="8">
        <f t="shared" si="22"/>
        <v>50</v>
      </c>
      <c r="P177" s="8">
        <f t="shared" si="23"/>
        <v>33</v>
      </c>
      <c r="Q177" s="9">
        <f t="shared" si="24"/>
        <v>29.95</v>
      </c>
      <c r="R177" s="9">
        <f t="shared" si="25"/>
        <v>35.75</v>
      </c>
      <c r="S177" s="9">
        <f t="shared" si="26"/>
        <v>34.85</v>
      </c>
      <c r="T177" s="9">
        <f t="shared" si="27"/>
        <v>33.25</v>
      </c>
      <c r="U177" s="8">
        <f t="shared" si="28"/>
        <v>33.516666666666673</v>
      </c>
      <c r="V177" s="8">
        <f t="shared" si="29"/>
        <v>33.450000000000003</v>
      </c>
    </row>
    <row r="178" spans="1:22" ht="13.5" x14ac:dyDescent="0.25">
      <c r="A178" s="3">
        <f>RSI!A178</f>
        <v>42262</v>
      </c>
      <c r="B178" s="2">
        <f>RSI!B178</f>
        <v>2.3607</v>
      </c>
      <c r="C178" s="2">
        <f>RSI!I178</f>
        <v>24.267219686406293</v>
      </c>
      <c r="D178" s="2">
        <f>MACD!E178</f>
        <v>8.0488803645175189E-2</v>
      </c>
      <c r="E178" s="2">
        <f>MACD!F178</f>
        <v>4.555568952680579E-2</v>
      </c>
      <c r="F178" s="2">
        <f>'Moving Avg'!D178</f>
        <v>2.4044400000000001</v>
      </c>
      <c r="G178" s="2">
        <f>'Moving Avg'!F178</f>
        <v>2.5714450000000002</v>
      </c>
      <c r="H178" s="2">
        <f>'Moving Avg'!G178</f>
        <v>2.6467339999999995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  <c r="M178" s="8">
        <f t="shared" si="20"/>
        <v>50</v>
      </c>
      <c r="N178" s="8">
        <f t="shared" si="21"/>
        <v>0</v>
      </c>
      <c r="O178" s="8">
        <f t="shared" si="22"/>
        <v>50</v>
      </c>
      <c r="P178" s="8">
        <f t="shared" si="23"/>
        <v>33</v>
      </c>
      <c r="Q178" s="9">
        <f t="shared" si="24"/>
        <v>29.95</v>
      </c>
      <c r="R178" s="9">
        <f t="shared" si="25"/>
        <v>35.75</v>
      </c>
      <c r="S178" s="9">
        <f t="shared" si="26"/>
        <v>34.85</v>
      </c>
      <c r="T178" s="9">
        <f t="shared" si="27"/>
        <v>33.25</v>
      </c>
      <c r="U178" s="8">
        <f t="shared" si="28"/>
        <v>33.516666666666673</v>
      </c>
      <c r="V178" s="8">
        <f t="shared" si="29"/>
        <v>33.450000000000003</v>
      </c>
    </row>
    <row r="179" spans="1:22" ht="13.5" x14ac:dyDescent="0.25">
      <c r="A179" s="3">
        <f>RSI!A179</f>
        <v>42263</v>
      </c>
      <c r="B179" s="2">
        <f>RSI!B179</f>
        <v>2.3487</v>
      </c>
      <c r="C179" s="2">
        <f>RSI!I179</f>
        <v>23.560744792147119</v>
      </c>
      <c r="D179" s="2">
        <f>MACD!E179</f>
        <v>9.3264890523406141E-2</v>
      </c>
      <c r="E179" s="2">
        <f>MACD!F179</f>
        <v>5.509752972612586E-2</v>
      </c>
      <c r="F179" s="2">
        <f>'Moving Avg'!D179</f>
        <v>2.38056</v>
      </c>
      <c r="G179" s="2">
        <f>'Moving Avg'!F179</f>
        <v>2.5537300000000003</v>
      </c>
      <c r="H179" s="2">
        <f>'Moving Avg'!G179</f>
        <v>2.63992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  <c r="M179" s="8">
        <f t="shared" si="20"/>
        <v>50</v>
      </c>
      <c r="N179" s="8">
        <f t="shared" si="21"/>
        <v>0</v>
      </c>
      <c r="O179" s="8">
        <f t="shared" si="22"/>
        <v>50</v>
      </c>
      <c r="P179" s="8">
        <f t="shared" si="23"/>
        <v>33</v>
      </c>
      <c r="Q179" s="9">
        <f t="shared" si="24"/>
        <v>29.95</v>
      </c>
      <c r="R179" s="9">
        <f t="shared" si="25"/>
        <v>35.75</v>
      </c>
      <c r="S179" s="9">
        <f t="shared" si="26"/>
        <v>34.85</v>
      </c>
      <c r="T179" s="9">
        <f t="shared" si="27"/>
        <v>33.25</v>
      </c>
      <c r="U179" s="8">
        <f t="shared" si="28"/>
        <v>33.516666666666673</v>
      </c>
      <c r="V179" s="8">
        <f t="shared" si="29"/>
        <v>33.450000000000003</v>
      </c>
    </row>
    <row r="180" spans="1:22" ht="13.5" x14ac:dyDescent="0.25">
      <c r="A180" s="3">
        <f>RSI!A180</f>
        <v>42264</v>
      </c>
      <c r="B180" s="2">
        <f>RSI!B180</f>
        <v>2.3885000000000001</v>
      </c>
      <c r="C180" s="2">
        <f>RSI!I180</f>
        <v>30.760491187557051</v>
      </c>
      <c r="D180" s="2">
        <f>MACD!E180</f>
        <v>9.1978749011781602E-2</v>
      </c>
      <c r="E180" s="2">
        <f>MACD!F180</f>
        <v>6.2473773583257008E-2</v>
      </c>
      <c r="F180" s="2">
        <f>'Moving Avg'!D180</f>
        <v>2.3725999999999998</v>
      </c>
      <c r="G180" s="2">
        <f>'Moving Avg'!F180</f>
        <v>2.5417850000000004</v>
      </c>
      <c r="H180" s="2">
        <f>'Moving Avg'!G180</f>
        <v>2.6339019999999995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  <c r="M180" s="8">
        <f t="shared" si="20"/>
        <v>25</v>
      </c>
      <c r="N180" s="8">
        <f t="shared" si="21"/>
        <v>0</v>
      </c>
      <c r="O180" s="8">
        <f t="shared" si="22"/>
        <v>50</v>
      </c>
      <c r="P180" s="8">
        <f t="shared" si="23"/>
        <v>33</v>
      </c>
      <c r="Q180" s="9">
        <f t="shared" si="24"/>
        <v>21.2</v>
      </c>
      <c r="R180" s="9">
        <f t="shared" si="25"/>
        <v>30.75</v>
      </c>
      <c r="S180" s="9">
        <f t="shared" si="26"/>
        <v>31.1</v>
      </c>
      <c r="T180" s="9">
        <f t="shared" si="27"/>
        <v>27</v>
      </c>
      <c r="U180" s="8">
        <f t="shared" si="28"/>
        <v>27.683333333333337</v>
      </c>
      <c r="V180" s="8">
        <f t="shared" si="29"/>
        <v>27.512500000000003</v>
      </c>
    </row>
    <row r="181" spans="1:22" ht="13.5" x14ac:dyDescent="0.25">
      <c r="A181" s="3">
        <f>RSI!A181</f>
        <v>42265</v>
      </c>
      <c r="B181" s="2">
        <f>RSI!B181</f>
        <v>2.3805999999999998</v>
      </c>
      <c r="C181" s="2">
        <f>RSI!I181</f>
        <v>30.153383809873972</v>
      </c>
      <c r="D181" s="2">
        <f>MACD!E181</f>
        <v>0.10159811108658579</v>
      </c>
      <c r="E181" s="2">
        <f>MACD!F181</f>
        <v>7.0298641083922767E-2</v>
      </c>
      <c r="F181" s="2">
        <f>'Moving Avg'!D181</f>
        <v>2.3710199999999997</v>
      </c>
      <c r="G181" s="2">
        <f>'Moving Avg'!F181</f>
        <v>2.5264600000000006</v>
      </c>
      <c r="H181" s="2">
        <f>'Moving Avg'!G181</f>
        <v>2.6269799999999992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  <c r="M181" s="8">
        <f t="shared" si="20"/>
        <v>25</v>
      </c>
      <c r="N181" s="8">
        <f t="shared" si="21"/>
        <v>0</v>
      </c>
      <c r="O181" s="8">
        <f t="shared" si="22"/>
        <v>50</v>
      </c>
      <c r="P181" s="8">
        <f t="shared" si="23"/>
        <v>33</v>
      </c>
      <c r="Q181" s="9">
        <f t="shared" si="24"/>
        <v>21.2</v>
      </c>
      <c r="R181" s="9">
        <f t="shared" si="25"/>
        <v>30.75</v>
      </c>
      <c r="S181" s="9">
        <f t="shared" si="26"/>
        <v>31.1</v>
      </c>
      <c r="T181" s="9">
        <f t="shared" si="27"/>
        <v>27</v>
      </c>
      <c r="U181" s="8">
        <f t="shared" si="28"/>
        <v>27.683333333333337</v>
      </c>
      <c r="V181" s="8">
        <f t="shared" si="29"/>
        <v>27.512500000000003</v>
      </c>
    </row>
    <row r="182" spans="1:22" ht="13.5" x14ac:dyDescent="0.25">
      <c r="A182" s="3">
        <f>RSI!A182</f>
        <v>42268</v>
      </c>
      <c r="B182" s="2">
        <f>RSI!B182</f>
        <v>2.3885000000000001</v>
      </c>
      <c r="C182" s="2">
        <f>RSI!I182</f>
        <v>31.60706171678062</v>
      </c>
      <c r="D182" s="2">
        <f>MACD!E182</f>
        <v>0.10823666415275301</v>
      </c>
      <c r="E182" s="2">
        <f>MACD!F182</f>
        <v>7.7886245697688816E-2</v>
      </c>
      <c r="F182" s="2">
        <f>'Moving Avg'!D182</f>
        <v>2.3734000000000002</v>
      </c>
      <c r="G182" s="2">
        <f>'Moving Avg'!F182</f>
        <v>2.5141200000000006</v>
      </c>
      <c r="H182" s="2">
        <f>'Moving Avg'!G182</f>
        <v>2.6202159999999992</v>
      </c>
      <c r="I182" s="2">
        <f>'Moving Avg'!H182</f>
        <v>0</v>
      </c>
      <c r="J182" s="6" t="str">
        <f>OBV!F182</f>
        <v>BULLISH</v>
      </c>
      <c r="K182" s="6" t="str">
        <f>OBV!G182</f>
        <v>WEAK</v>
      </c>
      <c r="L182" s="6" t="str">
        <f>OBV!H182</f>
        <v>CONFIRMED BULLISH</v>
      </c>
      <c r="M182" s="8">
        <f t="shared" si="20"/>
        <v>25</v>
      </c>
      <c r="N182" s="8">
        <f t="shared" si="21"/>
        <v>0</v>
      </c>
      <c r="O182" s="8">
        <f t="shared" si="22"/>
        <v>50</v>
      </c>
      <c r="P182" s="8">
        <f t="shared" si="23"/>
        <v>67</v>
      </c>
      <c r="Q182" s="9">
        <f t="shared" si="24"/>
        <v>26.299999999999997</v>
      </c>
      <c r="R182" s="9">
        <f t="shared" si="25"/>
        <v>39.25</v>
      </c>
      <c r="S182" s="9">
        <f t="shared" si="26"/>
        <v>46.400000000000006</v>
      </c>
      <c r="T182" s="9">
        <f t="shared" si="27"/>
        <v>35.5</v>
      </c>
      <c r="U182" s="8">
        <f t="shared" si="28"/>
        <v>37.31666666666667</v>
      </c>
      <c r="V182" s="8">
        <f t="shared" si="29"/>
        <v>36.862499999999997</v>
      </c>
    </row>
    <row r="183" spans="1:22" ht="13.5" x14ac:dyDescent="0.25">
      <c r="A183" s="3">
        <f>RSI!A183</f>
        <v>42269</v>
      </c>
      <c r="B183" s="2">
        <f>RSI!B183</f>
        <v>2.4083999999999999</v>
      </c>
      <c r="C183" s="2">
        <f>RSI!I183</f>
        <v>35.26210131298788</v>
      </c>
      <c r="D183" s="2">
        <f>MACD!E183</f>
        <v>0.10461118106610057</v>
      </c>
      <c r="E183" s="2">
        <f>MACD!F183</f>
        <v>8.3231232771371177E-2</v>
      </c>
      <c r="F183" s="2">
        <f>'Moving Avg'!D183</f>
        <v>2.3829400000000001</v>
      </c>
      <c r="G183" s="2">
        <f>'Moving Avg'!F183</f>
        <v>2.5013800000000002</v>
      </c>
      <c r="H183" s="2">
        <f>'Moving Avg'!G183</f>
        <v>2.6142439999999998</v>
      </c>
      <c r="I183" s="2">
        <f>'Moving Avg'!H183</f>
        <v>0</v>
      </c>
      <c r="J183" s="6" t="str">
        <f>OBV!F183</f>
        <v>BULLISH</v>
      </c>
      <c r="K183" s="6" t="str">
        <f>OBV!G183</f>
        <v>WEAK</v>
      </c>
      <c r="L183" s="6" t="str">
        <f>OBV!H183</f>
        <v>CONFIRMED BULLISH</v>
      </c>
      <c r="M183" s="8">
        <f t="shared" si="20"/>
        <v>25</v>
      </c>
      <c r="N183" s="8">
        <f t="shared" si="21"/>
        <v>0</v>
      </c>
      <c r="O183" s="8">
        <f t="shared" si="22"/>
        <v>50</v>
      </c>
      <c r="P183" s="8">
        <f t="shared" si="23"/>
        <v>67</v>
      </c>
      <c r="Q183" s="9">
        <f t="shared" si="24"/>
        <v>26.299999999999997</v>
      </c>
      <c r="R183" s="9">
        <f t="shared" si="25"/>
        <v>39.25</v>
      </c>
      <c r="S183" s="9">
        <f t="shared" si="26"/>
        <v>46.400000000000006</v>
      </c>
      <c r="T183" s="9">
        <f t="shared" si="27"/>
        <v>35.5</v>
      </c>
      <c r="U183" s="8">
        <f t="shared" si="28"/>
        <v>37.31666666666667</v>
      </c>
      <c r="V183" s="8">
        <f t="shared" si="29"/>
        <v>36.862499999999997</v>
      </c>
    </row>
    <row r="184" spans="1:22" ht="13.5" x14ac:dyDescent="0.25">
      <c r="A184" s="3">
        <f>RSI!A184</f>
        <v>42270</v>
      </c>
      <c r="B184" s="2">
        <f>RSI!B184</f>
        <v>2.4083999999999999</v>
      </c>
      <c r="C184" s="2">
        <f>RSI!I184</f>
        <v>35.26210131298788</v>
      </c>
      <c r="D184" s="2">
        <f>MACD!E184</f>
        <v>8.9905618179793034E-2</v>
      </c>
      <c r="E184" s="2">
        <f>MACD!F184</f>
        <v>8.4566109853055557E-2</v>
      </c>
      <c r="F184" s="2">
        <f>'Moving Avg'!D184</f>
        <v>2.3948800000000001</v>
      </c>
      <c r="G184" s="2">
        <f>'Moving Avg'!F184</f>
        <v>2.4904300000000004</v>
      </c>
      <c r="H184" s="2">
        <f>'Moving Avg'!G184</f>
        <v>2.6074759999999992</v>
      </c>
      <c r="I184" s="2">
        <f>'Moving Avg'!H184</f>
        <v>0</v>
      </c>
      <c r="J184" s="6" t="str">
        <f>OBV!F184</f>
        <v>BULLISH</v>
      </c>
      <c r="K184" s="6" t="str">
        <f>OBV!G184</f>
        <v>WEAK</v>
      </c>
      <c r="L184" s="6" t="str">
        <f>OBV!H184</f>
        <v>CONFIRMED BULLISH</v>
      </c>
      <c r="M184" s="8">
        <f t="shared" si="20"/>
        <v>25</v>
      </c>
      <c r="N184" s="8">
        <f t="shared" si="21"/>
        <v>0</v>
      </c>
      <c r="O184" s="8">
        <f t="shared" si="22"/>
        <v>50</v>
      </c>
      <c r="P184" s="8">
        <f t="shared" si="23"/>
        <v>67</v>
      </c>
      <c r="Q184" s="9">
        <f t="shared" si="24"/>
        <v>26.299999999999997</v>
      </c>
      <c r="R184" s="9">
        <f t="shared" si="25"/>
        <v>39.25</v>
      </c>
      <c r="S184" s="9">
        <f t="shared" si="26"/>
        <v>46.400000000000006</v>
      </c>
      <c r="T184" s="9">
        <f t="shared" si="27"/>
        <v>35.5</v>
      </c>
      <c r="U184" s="8">
        <f t="shared" si="28"/>
        <v>37.31666666666667</v>
      </c>
      <c r="V184" s="8">
        <f t="shared" si="29"/>
        <v>36.862499999999997</v>
      </c>
    </row>
    <row r="185" spans="1:22" ht="13.5" x14ac:dyDescent="0.25">
      <c r="A185" s="3">
        <f>RSI!A185</f>
        <v>42275</v>
      </c>
      <c r="B185" s="2">
        <f>RSI!B185</f>
        <v>2.4801000000000002</v>
      </c>
      <c r="C185" s="2">
        <f>RSI!I185</f>
        <v>47.079907530202377</v>
      </c>
      <c r="D185" s="2">
        <f>MACD!E185</f>
        <v>6.6605754172802456E-2</v>
      </c>
      <c r="E185" s="2">
        <f>MACD!F185</f>
        <v>8.097403871700494E-2</v>
      </c>
      <c r="F185" s="2">
        <f>'Moving Avg'!D185</f>
        <v>2.4132000000000002</v>
      </c>
      <c r="G185" s="2">
        <f>'Moving Avg'!F185</f>
        <v>2.4820700000000002</v>
      </c>
      <c r="H185" s="2">
        <f>'Moving Avg'!G185</f>
        <v>2.6005500000000001</v>
      </c>
      <c r="I185" s="2">
        <f>'Moving Avg'!H185</f>
        <v>0</v>
      </c>
      <c r="J185" s="6" t="str">
        <f>OBV!F185</f>
        <v>BULLISH</v>
      </c>
      <c r="K185" s="6" t="str">
        <f>OBV!G185</f>
        <v>WEAK</v>
      </c>
      <c r="L185" s="6" t="str">
        <f>OBV!H185</f>
        <v>CONFIRMED BULLISH</v>
      </c>
      <c r="M185" s="8">
        <f t="shared" si="20"/>
        <v>25</v>
      </c>
      <c r="N185" s="8">
        <f t="shared" si="21"/>
        <v>45</v>
      </c>
      <c r="O185" s="8">
        <f t="shared" si="22"/>
        <v>50</v>
      </c>
      <c r="P185" s="8">
        <f t="shared" si="23"/>
        <v>67</v>
      </c>
      <c r="Q185" s="9">
        <f t="shared" si="24"/>
        <v>42.05</v>
      </c>
      <c r="R185" s="9">
        <f t="shared" si="25"/>
        <v>48.25</v>
      </c>
      <c r="S185" s="9">
        <f t="shared" si="26"/>
        <v>53.150000000000006</v>
      </c>
      <c r="T185" s="9">
        <f t="shared" si="27"/>
        <v>46.75</v>
      </c>
      <c r="U185" s="8">
        <f t="shared" si="28"/>
        <v>47.816666666666663</v>
      </c>
      <c r="V185" s="8">
        <f t="shared" si="29"/>
        <v>47.55</v>
      </c>
    </row>
    <row r="186" spans="1:22" ht="13.5" x14ac:dyDescent="0.25">
      <c r="A186" s="3">
        <f>RSI!A186</f>
        <v>42276</v>
      </c>
      <c r="B186" s="2">
        <f>RSI!B186</f>
        <v>2.5278999999999998</v>
      </c>
      <c r="C186" s="2">
        <f>RSI!I186</f>
        <v>53.211968491961812</v>
      </c>
      <c r="D186" s="2">
        <f>MACD!E186</f>
        <v>3.7337703977322168E-2</v>
      </c>
      <c r="E186" s="2">
        <f>MACD!F186</f>
        <v>7.2246771769068394E-2</v>
      </c>
      <c r="F186" s="2">
        <f>'Moving Avg'!D186</f>
        <v>2.4426600000000001</v>
      </c>
      <c r="G186" s="2">
        <f>'Moving Avg'!F186</f>
        <v>2.4772950000000002</v>
      </c>
      <c r="H186" s="2">
        <f>'Moving Avg'!G186</f>
        <v>2.59673</v>
      </c>
      <c r="I186" s="2">
        <f>'Moving Avg'!H186</f>
        <v>0</v>
      </c>
      <c r="J186" s="6" t="str">
        <f>OBV!F186</f>
        <v>BULLISH</v>
      </c>
      <c r="K186" s="6" t="str">
        <f>OBV!G186</f>
        <v>WEAK</v>
      </c>
      <c r="L186" s="6" t="str">
        <f>OBV!H186</f>
        <v>CONFIRMED BULLISH</v>
      </c>
      <c r="M186" s="8">
        <f t="shared" si="20"/>
        <v>25</v>
      </c>
      <c r="N186" s="8">
        <f t="shared" si="21"/>
        <v>100</v>
      </c>
      <c r="O186" s="8">
        <f t="shared" si="22"/>
        <v>50</v>
      </c>
      <c r="P186" s="8">
        <f t="shared" si="23"/>
        <v>67</v>
      </c>
      <c r="Q186" s="9">
        <f t="shared" si="24"/>
        <v>61.3</v>
      </c>
      <c r="R186" s="9">
        <f t="shared" si="25"/>
        <v>59.25</v>
      </c>
      <c r="S186" s="9">
        <f t="shared" si="26"/>
        <v>61.400000000000006</v>
      </c>
      <c r="T186" s="9">
        <f t="shared" si="27"/>
        <v>60.5</v>
      </c>
      <c r="U186" s="8">
        <f t="shared" si="28"/>
        <v>60.65</v>
      </c>
      <c r="V186" s="8">
        <f t="shared" si="29"/>
        <v>60.612499999999997</v>
      </c>
    </row>
    <row r="187" spans="1:22" ht="13.5" x14ac:dyDescent="0.25">
      <c r="A187" s="3">
        <f>RSI!A187</f>
        <v>42277</v>
      </c>
      <c r="B187" s="2">
        <f>RSI!B187</f>
        <v>2.5278999999999998</v>
      </c>
      <c r="C187" s="2">
        <f>RSI!I187</f>
        <v>53.211968491961812</v>
      </c>
      <c r="D187" s="2">
        <f>MACD!E187</f>
        <v>1.0562021300209778E-2</v>
      </c>
      <c r="E187" s="2">
        <f>MACD!F187</f>
        <v>5.9909821675296675E-2</v>
      </c>
      <c r="F187" s="2">
        <f>'Moving Avg'!D187</f>
        <v>2.4705399999999997</v>
      </c>
      <c r="G187" s="2">
        <f>'Moving Avg'!F187</f>
        <v>2.4725200000000003</v>
      </c>
      <c r="H187" s="2">
        <f>'Moving Avg'!G187</f>
        <v>2.591316</v>
      </c>
      <c r="I187" s="2">
        <f>'Moving Avg'!H187</f>
        <v>0</v>
      </c>
      <c r="J187" s="6" t="str">
        <f>OBV!F187</f>
        <v>BULLISH</v>
      </c>
      <c r="K187" s="6" t="str">
        <f>OBV!G187</f>
        <v>WEAK</v>
      </c>
      <c r="L187" s="6" t="str">
        <f>OBV!H187</f>
        <v>CONFIRMED BULLISH</v>
      </c>
      <c r="M187" s="8">
        <f t="shared" si="20"/>
        <v>25</v>
      </c>
      <c r="N187" s="8">
        <f t="shared" si="21"/>
        <v>100</v>
      </c>
      <c r="O187" s="8">
        <f t="shared" si="22"/>
        <v>50</v>
      </c>
      <c r="P187" s="8">
        <f t="shared" si="23"/>
        <v>67</v>
      </c>
      <c r="Q187" s="9">
        <f t="shared" si="24"/>
        <v>61.3</v>
      </c>
      <c r="R187" s="9">
        <f t="shared" si="25"/>
        <v>59.25</v>
      </c>
      <c r="S187" s="9">
        <f t="shared" si="26"/>
        <v>61.400000000000006</v>
      </c>
      <c r="T187" s="9">
        <f t="shared" si="27"/>
        <v>60.5</v>
      </c>
      <c r="U187" s="8">
        <f t="shared" si="28"/>
        <v>60.65</v>
      </c>
      <c r="V187" s="8">
        <f t="shared" si="29"/>
        <v>60.612499999999997</v>
      </c>
    </row>
    <row r="188" spans="1:22" ht="13.5" x14ac:dyDescent="0.25">
      <c r="A188" s="3">
        <f>RSI!A188</f>
        <v>42278</v>
      </c>
      <c r="B188" s="2">
        <f>RSI!B188</f>
        <v>2.5118999999999998</v>
      </c>
      <c r="C188" s="2">
        <f>RSI!I188</f>
        <v>50.921377918249661</v>
      </c>
      <c r="D188" s="2">
        <f>MACD!E188</f>
        <v>-1.3521627763626753E-2</v>
      </c>
      <c r="E188" s="2">
        <f>MACD!F188</f>
        <v>4.522353178751199E-2</v>
      </c>
      <c r="F188" s="2">
        <f>'Moving Avg'!D188</f>
        <v>2.4912399999999999</v>
      </c>
      <c r="G188" s="2">
        <f>'Moving Avg'!F188</f>
        <v>2.4669449999999999</v>
      </c>
      <c r="H188" s="2">
        <f>'Moving Avg'!G188</f>
        <v>2.586856</v>
      </c>
      <c r="I188" s="2">
        <f>'Moving Avg'!H188</f>
        <v>0</v>
      </c>
      <c r="J188" s="6" t="str">
        <f>OBV!F188</f>
        <v>BULLISH</v>
      </c>
      <c r="K188" s="6" t="str">
        <f>OBV!G188</f>
        <v>WEAK</v>
      </c>
      <c r="L188" s="6" t="str">
        <f>OBV!H188</f>
        <v>CONFIRMED BULLISH</v>
      </c>
      <c r="M188" s="8">
        <f t="shared" si="20"/>
        <v>25</v>
      </c>
      <c r="N188" s="8">
        <f t="shared" si="21"/>
        <v>100</v>
      </c>
      <c r="O188" s="8">
        <f t="shared" si="22"/>
        <v>50</v>
      </c>
      <c r="P188" s="8">
        <f t="shared" si="23"/>
        <v>67</v>
      </c>
      <c r="Q188" s="9">
        <f t="shared" si="24"/>
        <v>61.3</v>
      </c>
      <c r="R188" s="9">
        <f t="shared" si="25"/>
        <v>59.25</v>
      </c>
      <c r="S188" s="9">
        <f t="shared" si="26"/>
        <v>61.400000000000006</v>
      </c>
      <c r="T188" s="9">
        <f t="shared" si="27"/>
        <v>60.5</v>
      </c>
      <c r="U188" s="8">
        <f t="shared" si="28"/>
        <v>60.65</v>
      </c>
      <c r="V188" s="8">
        <f t="shared" si="29"/>
        <v>60.612499999999997</v>
      </c>
    </row>
    <row r="189" spans="1:22" ht="13.5" x14ac:dyDescent="0.25">
      <c r="A189" s="3">
        <f>RSI!A189</f>
        <v>42279</v>
      </c>
      <c r="B189" s="2">
        <f>RSI!B189</f>
        <v>2.4681000000000002</v>
      </c>
      <c r="C189" s="2">
        <f>RSI!I189</f>
        <v>45.18695133933209</v>
      </c>
      <c r="D189" s="2">
        <f>MACD!E189</f>
        <v>-3.2561277283571499E-2</v>
      </c>
      <c r="E189" s="2">
        <f>MACD!F189</f>
        <v>2.9666569973295295E-2</v>
      </c>
      <c r="F189" s="2">
        <f>'Moving Avg'!D189</f>
        <v>2.5031799999999995</v>
      </c>
      <c r="G189" s="2">
        <f>'Moving Avg'!F189</f>
        <v>2.4591800000000004</v>
      </c>
      <c r="H189" s="2">
        <f>'Moving Avg'!G189</f>
        <v>2.58168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BEARISH DIVERGENCE</v>
      </c>
      <c r="M189" s="8">
        <f t="shared" si="20"/>
        <v>25</v>
      </c>
      <c r="N189" s="8">
        <f t="shared" si="21"/>
        <v>100</v>
      </c>
      <c r="O189" s="8">
        <f t="shared" si="22"/>
        <v>50</v>
      </c>
      <c r="P189" s="8">
        <f t="shared" si="23"/>
        <v>16.5</v>
      </c>
      <c r="Q189" s="9">
        <f t="shared" si="24"/>
        <v>53.725000000000001</v>
      </c>
      <c r="R189" s="9">
        <f t="shared" si="25"/>
        <v>46.625</v>
      </c>
      <c r="S189" s="9">
        <f t="shared" si="26"/>
        <v>38.674999999999997</v>
      </c>
      <c r="T189" s="9">
        <f t="shared" si="27"/>
        <v>47.875</v>
      </c>
      <c r="U189" s="8">
        <f t="shared" si="28"/>
        <v>46.341666666666661</v>
      </c>
      <c r="V189" s="8">
        <f t="shared" si="29"/>
        <v>46.724999999999994</v>
      </c>
    </row>
    <row r="190" spans="1:22" ht="13.5" x14ac:dyDescent="0.25">
      <c r="A190" s="3">
        <f>RSI!A190</f>
        <v>42282</v>
      </c>
      <c r="B190" s="2">
        <f>RSI!B190</f>
        <v>2.488</v>
      </c>
      <c r="C190" s="2">
        <f>RSI!I190</f>
        <v>48.04943973309004</v>
      </c>
      <c r="D190" s="2">
        <f>MACD!E190</f>
        <v>-4.3818993833003361E-2</v>
      </c>
      <c r="E190" s="2">
        <f>MACD!F190</f>
        <v>1.4969457212035563E-2</v>
      </c>
      <c r="F190" s="2">
        <f>'Moving Avg'!D190</f>
        <v>2.5047600000000001</v>
      </c>
      <c r="G190" s="2">
        <f>'Moving Avg'!F190</f>
        <v>2.4557950000000002</v>
      </c>
      <c r="H190" s="2">
        <f>'Moving Avg'!G190</f>
        <v>2.5773000000000001</v>
      </c>
      <c r="I190" s="2">
        <f>'Moving Avg'!H190</f>
        <v>0</v>
      </c>
      <c r="J190" s="6" t="str">
        <f>OBV!F190</f>
        <v>BULLISH</v>
      </c>
      <c r="K190" s="6" t="str">
        <f>OBV!G190</f>
        <v>WEAK</v>
      </c>
      <c r="L190" s="6" t="str">
        <f>OBV!H190</f>
        <v>CONFIRMED BULLISH</v>
      </c>
      <c r="M190" s="8">
        <f t="shared" si="20"/>
        <v>25</v>
      </c>
      <c r="N190" s="8">
        <f t="shared" si="21"/>
        <v>100</v>
      </c>
      <c r="O190" s="8">
        <f t="shared" si="22"/>
        <v>50</v>
      </c>
      <c r="P190" s="8">
        <f t="shared" si="23"/>
        <v>67</v>
      </c>
      <c r="Q190" s="9">
        <f t="shared" si="24"/>
        <v>61.3</v>
      </c>
      <c r="R190" s="9">
        <f t="shared" si="25"/>
        <v>59.25</v>
      </c>
      <c r="S190" s="9">
        <f t="shared" si="26"/>
        <v>61.400000000000006</v>
      </c>
      <c r="T190" s="9">
        <f t="shared" si="27"/>
        <v>60.5</v>
      </c>
      <c r="U190" s="8">
        <f t="shared" si="28"/>
        <v>60.65</v>
      </c>
      <c r="V190" s="8">
        <f t="shared" si="29"/>
        <v>60.612499999999997</v>
      </c>
    </row>
    <row r="191" spans="1:22" ht="13.5" x14ac:dyDescent="0.25">
      <c r="A191" s="3">
        <f>RSI!A191</f>
        <v>42283</v>
      </c>
      <c r="B191" s="2">
        <f>RSI!B191</f>
        <v>2.4681000000000002</v>
      </c>
      <c r="C191" s="2">
        <f>RSI!I191</f>
        <v>45.491029266569967</v>
      </c>
      <c r="D191" s="2">
        <f>MACD!E191</f>
        <v>-5.3014994048848685E-2</v>
      </c>
      <c r="E191" s="2">
        <f>MACD!F191</f>
        <v>1.3725669598587138E-3</v>
      </c>
      <c r="F191" s="2">
        <f>'Moving Avg'!D191</f>
        <v>2.4927999999999999</v>
      </c>
      <c r="G191" s="2">
        <f>'Moving Avg'!F191</f>
        <v>2.4484300000000006</v>
      </c>
      <c r="H191" s="2">
        <f>'Moving Avg'!G191</f>
        <v>2.5725220000000002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CONFIRMED BEARISH</v>
      </c>
      <c r="M191" s="8">
        <f t="shared" si="20"/>
        <v>25</v>
      </c>
      <c r="N191" s="8">
        <f t="shared" si="21"/>
        <v>100</v>
      </c>
      <c r="O191" s="8">
        <f t="shared" si="22"/>
        <v>50</v>
      </c>
      <c r="P191" s="8">
        <f t="shared" si="23"/>
        <v>33</v>
      </c>
      <c r="Q191" s="9">
        <f t="shared" si="24"/>
        <v>56.2</v>
      </c>
      <c r="R191" s="9">
        <f t="shared" si="25"/>
        <v>50.75</v>
      </c>
      <c r="S191" s="9">
        <f t="shared" si="26"/>
        <v>46.1</v>
      </c>
      <c r="T191" s="9">
        <f t="shared" si="27"/>
        <v>52</v>
      </c>
      <c r="U191" s="8">
        <f t="shared" si="28"/>
        <v>51.016666666666673</v>
      </c>
      <c r="V191" s="8">
        <f t="shared" si="29"/>
        <v>51.262500000000003</v>
      </c>
    </row>
    <row r="192" spans="1:22" ht="13.5" x14ac:dyDescent="0.25">
      <c r="A192" s="3">
        <f>RSI!A192</f>
        <v>42284</v>
      </c>
      <c r="B192" s="2">
        <f>RSI!B192</f>
        <v>2.4681000000000002</v>
      </c>
      <c r="C192" s="2">
        <f>RSI!I192</f>
        <v>45.491029266569974</v>
      </c>
      <c r="D192" s="2">
        <f>MACD!E192</f>
        <v>-5.9397444428227697E-2</v>
      </c>
      <c r="E192" s="2">
        <f>MACD!F192</f>
        <v>-1.0781435317758568E-2</v>
      </c>
      <c r="F192" s="2">
        <f>'Moving Avg'!D192</f>
        <v>2.4808399999999997</v>
      </c>
      <c r="G192" s="2">
        <f>'Moving Avg'!F192</f>
        <v>2.4416600000000002</v>
      </c>
      <c r="H192" s="2">
        <f>'Moving Avg'!G192</f>
        <v>2.5677440000000002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CONFIRMED BEARISH</v>
      </c>
      <c r="M192" s="8">
        <f t="shared" si="20"/>
        <v>25</v>
      </c>
      <c r="N192" s="8">
        <f t="shared" si="21"/>
        <v>100</v>
      </c>
      <c r="O192" s="8">
        <f t="shared" si="22"/>
        <v>50</v>
      </c>
      <c r="P192" s="8">
        <f t="shared" si="23"/>
        <v>33</v>
      </c>
      <c r="Q192" s="9">
        <f t="shared" si="24"/>
        <v>56.2</v>
      </c>
      <c r="R192" s="9">
        <f t="shared" si="25"/>
        <v>50.75</v>
      </c>
      <c r="S192" s="9">
        <f t="shared" si="26"/>
        <v>46.1</v>
      </c>
      <c r="T192" s="9">
        <f t="shared" si="27"/>
        <v>52</v>
      </c>
      <c r="U192" s="8">
        <f t="shared" si="28"/>
        <v>51.016666666666673</v>
      </c>
      <c r="V192" s="8">
        <f t="shared" si="29"/>
        <v>51.262500000000003</v>
      </c>
    </row>
    <row r="193" spans="1:22" ht="13.5" x14ac:dyDescent="0.25">
      <c r="A193" s="3">
        <f>RSI!A193</f>
        <v>42285</v>
      </c>
      <c r="B193" s="2">
        <f>RSI!B193</f>
        <v>2.4681000000000002</v>
      </c>
      <c r="C193" s="2">
        <f>RSI!I193</f>
        <v>45.491029266569967</v>
      </c>
      <c r="D193" s="2">
        <f>MACD!E193</f>
        <v>-6.1566629831693476E-2</v>
      </c>
      <c r="E193" s="2">
        <f>MACD!F193</f>
        <v>-2.0938474220545553E-2</v>
      </c>
      <c r="F193" s="2">
        <f>'Moving Avg'!D193</f>
        <v>2.4720800000000001</v>
      </c>
      <c r="G193" s="2">
        <f>'Moving Avg'!F193</f>
        <v>2.4376749999999996</v>
      </c>
      <c r="H193" s="2">
        <f>'Moving Avg'!G193</f>
        <v>2.5629660000000007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CONFIRMED BEARISH</v>
      </c>
      <c r="M193" s="8">
        <f t="shared" si="20"/>
        <v>25</v>
      </c>
      <c r="N193" s="8">
        <f t="shared" si="21"/>
        <v>100</v>
      </c>
      <c r="O193" s="8">
        <f t="shared" si="22"/>
        <v>50</v>
      </c>
      <c r="P193" s="8">
        <f t="shared" si="23"/>
        <v>33</v>
      </c>
      <c r="Q193" s="9">
        <f t="shared" si="24"/>
        <v>56.2</v>
      </c>
      <c r="R193" s="9">
        <f t="shared" si="25"/>
        <v>50.75</v>
      </c>
      <c r="S193" s="9">
        <f t="shared" si="26"/>
        <v>46.1</v>
      </c>
      <c r="T193" s="9">
        <f t="shared" si="27"/>
        <v>52</v>
      </c>
      <c r="U193" s="8">
        <f t="shared" si="28"/>
        <v>51.016666666666673</v>
      </c>
      <c r="V193" s="8">
        <f t="shared" si="29"/>
        <v>51.262500000000003</v>
      </c>
    </row>
    <row r="194" spans="1:22" ht="13.5" x14ac:dyDescent="0.25">
      <c r="A194" s="3">
        <f>RSI!A194</f>
        <v>42286</v>
      </c>
      <c r="B194" s="2">
        <f>RSI!B194</f>
        <v>2.5318000000000001</v>
      </c>
      <c r="C194" s="2">
        <f>RSI!I194</f>
        <v>55.058004560344052</v>
      </c>
      <c r="D194" s="2">
        <f>MACD!E194</f>
        <v>-6.7963380448861965E-2</v>
      </c>
      <c r="E194" s="2">
        <f>MACD!F194</f>
        <v>-3.0343455466208834E-2</v>
      </c>
      <c r="F194" s="2">
        <f>'Moving Avg'!D194</f>
        <v>2.48482</v>
      </c>
      <c r="G194" s="2">
        <f>'Moving Avg'!F194</f>
        <v>2.4408599999999998</v>
      </c>
      <c r="H194" s="2">
        <f>'Moving Avg'!G194</f>
        <v>2.5594620000000003</v>
      </c>
      <c r="I194" s="2">
        <f>'Moving Avg'!H194</f>
        <v>0</v>
      </c>
      <c r="J194" s="6" t="str">
        <f>OBV!F194</f>
        <v>BULLISH</v>
      </c>
      <c r="K194" s="6" t="str">
        <f>OBV!G194</f>
        <v>WEAK</v>
      </c>
      <c r="L194" s="6" t="str">
        <f>OBV!H194</f>
        <v>CONFIRMED BULLISH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67</v>
      </c>
      <c r="Q194" s="9">
        <f t="shared" si="24"/>
        <v>61.3</v>
      </c>
      <c r="R194" s="9">
        <f t="shared" si="25"/>
        <v>59.25</v>
      </c>
      <c r="S194" s="9">
        <f t="shared" si="26"/>
        <v>61.400000000000006</v>
      </c>
      <c r="T194" s="9">
        <f t="shared" si="27"/>
        <v>60.5</v>
      </c>
      <c r="U194" s="8">
        <f t="shared" si="28"/>
        <v>60.65</v>
      </c>
      <c r="V194" s="8">
        <f t="shared" si="29"/>
        <v>60.612499999999997</v>
      </c>
    </row>
    <row r="195" spans="1:22" ht="13.5" x14ac:dyDescent="0.25">
      <c r="A195" s="3">
        <f>RSI!A195</f>
        <v>42289</v>
      </c>
      <c r="B195" s="2">
        <f>RSI!B195</f>
        <v>2.5876000000000001</v>
      </c>
      <c r="C195" s="2">
        <f>RSI!I195</f>
        <v>61.442101546207347</v>
      </c>
      <c r="D195" s="2">
        <f>MACD!E195</f>
        <v>-6.670940010107218E-2</v>
      </c>
      <c r="E195" s="2">
        <f>MACD!F195</f>
        <v>-3.7616644393181506E-2</v>
      </c>
      <c r="F195" s="2">
        <f>'Moving Avg'!D195</f>
        <v>2.5047400000000004</v>
      </c>
      <c r="G195" s="2">
        <f>'Moving Avg'!F195</f>
        <v>2.4488249999999998</v>
      </c>
      <c r="H195" s="2">
        <f>'Moving Avg'!G195</f>
        <v>2.5574720000000006</v>
      </c>
      <c r="I195" s="2">
        <f>'Moving Avg'!H195</f>
        <v>0</v>
      </c>
      <c r="J195" s="6" t="str">
        <f>OBV!F195</f>
        <v>BULLISH</v>
      </c>
      <c r="K195" s="6" t="str">
        <f>OBV!G195</f>
        <v>WEAK</v>
      </c>
      <c r="L195" s="6" t="str">
        <f>OBV!H195</f>
        <v>CONFIRMED BULLISH</v>
      </c>
      <c r="M195" s="8">
        <f t="shared" si="30"/>
        <v>25</v>
      </c>
      <c r="N195" s="8">
        <f t="shared" si="31"/>
        <v>100</v>
      </c>
      <c r="O195" s="8">
        <f t="shared" si="32"/>
        <v>50</v>
      </c>
      <c r="P195" s="8">
        <f t="shared" si="33"/>
        <v>67</v>
      </c>
      <c r="Q195" s="9">
        <f t="shared" ref="Q195:Q258" si="34">0.35*M195+N195*0.35+O195*0.15+P195*0.15</f>
        <v>61.3</v>
      </c>
      <c r="R195" s="9">
        <f t="shared" ref="R195:R258" si="35">M195*0.2+N195*0.2+O195*0.35+P195*0.25</f>
        <v>59.25</v>
      </c>
      <c r="S195" s="9">
        <f t="shared" ref="S195:S258" si="36">M195*0.15+N195*0.15+O195*0.25+P195*0.45</f>
        <v>61.400000000000006</v>
      </c>
      <c r="T195" s="9">
        <f t="shared" ref="T195:T258" si="37">0.25*SUM(M195:P195)</f>
        <v>60.5</v>
      </c>
      <c r="U195" s="8">
        <f t="shared" ref="U195:U258" si="38">SUM(Q195:S195)/3</f>
        <v>60.65</v>
      </c>
      <c r="V195" s="8">
        <f t="shared" ref="V195:V258" si="39">SUM(Q195:T195)/4</f>
        <v>60.612499999999997</v>
      </c>
    </row>
    <row r="196" spans="1:22" ht="13.5" x14ac:dyDescent="0.25">
      <c r="A196" s="3">
        <f>RSI!A196</f>
        <v>42290</v>
      </c>
      <c r="B196" s="2">
        <f>RSI!B196</f>
        <v>2.6831</v>
      </c>
      <c r="C196" s="2">
        <f>RSI!I196</f>
        <v>69.44260488157984</v>
      </c>
      <c r="D196" s="2">
        <f>MACD!E196</f>
        <v>-6.5912014927151041E-2</v>
      </c>
      <c r="E196" s="2">
        <f>MACD!F196</f>
        <v>-4.3275718499975413E-2</v>
      </c>
      <c r="F196" s="2">
        <f>'Moving Avg'!D196</f>
        <v>2.5477400000000001</v>
      </c>
      <c r="G196" s="2">
        <f>'Moving Avg'!F196</f>
        <v>2.4635549999999999</v>
      </c>
      <c r="H196" s="2">
        <f>'Moving Avg'!G196</f>
        <v>2.5577900000000002</v>
      </c>
      <c r="I196" s="2">
        <f>'Moving Avg'!H196</f>
        <v>0</v>
      </c>
      <c r="J196" s="6" t="str">
        <f>OBV!F196</f>
        <v>BULLISH</v>
      </c>
      <c r="K196" s="6" t="str">
        <f>OBV!G196</f>
        <v>WEAK</v>
      </c>
      <c r="L196" s="6" t="str">
        <f>OBV!H196</f>
        <v>CONFIRMED BULLISH</v>
      </c>
      <c r="M196" s="8">
        <f t="shared" si="30"/>
        <v>25</v>
      </c>
      <c r="N196" s="8">
        <f t="shared" si="31"/>
        <v>100</v>
      </c>
      <c r="O196" s="8">
        <f t="shared" si="32"/>
        <v>50</v>
      </c>
      <c r="P196" s="8">
        <f t="shared" si="33"/>
        <v>67</v>
      </c>
      <c r="Q196" s="9">
        <f t="shared" si="34"/>
        <v>61.3</v>
      </c>
      <c r="R196" s="9">
        <f t="shared" si="35"/>
        <v>59.25</v>
      </c>
      <c r="S196" s="9">
        <f t="shared" si="36"/>
        <v>61.400000000000006</v>
      </c>
      <c r="T196" s="9">
        <f t="shared" si="37"/>
        <v>60.5</v>
      </c>
      <c r="U196" s="8">
        <f t="shared" si="38"/>
        <v>60.65</v>
      </c>
      <c r="V196" s="8">
        <f t="shared" si="39"/>
        <v>60.612499999999997</v>
      </c>
    </row>
    <row r="197" spans="1:22" ht="13.5" x14ac:dyDescent="0.25">
      <c r="A197" s="3">
        <f>RSI!A197</f>
        <v>42293</v>
      </c>
      <c r="B197" s="2">
        <f>RSI!B197</f>
        <v>2.6034999999999999</v>
      </c>
      <c r="C197" s="2">
        <f>RSI!I197</f>
        <v>58.539560235198195</v>
      </c>
      <c r="D197" s="2">
        <f>MACD!E197</f>
        <v>-6.0408513552402177E-2</v>
      </c>
      <c r="E197" s="2">
        <f>MACD!F197</f>
        <v>-4.6702277510460771E-2</v>
      </c>
      <c r="F197" s="2">
        <f>'Moving Avg'!D197</f>
        <v>2.5748199999999999</v>
      </c>
      <c r="G197" s="2">
        <f>'Moving Avg'!F197</f>
        <v>2.4748999999999999</v>
      </c>
      <c r="H197" s="2">
        <f>'Moving Avg'!G197</f>
        <v>2.5565160000000007</v>
      </c>
      <c r="I197" s="2">
        <f>'Moving Avg'!H197</f>
        <v>0</v>
      </c>
      <c r="J197" s="6" t="str">
        <f>OBV!F197</f>
        <v>BULLISH</v>
      </c>
      <c r="K197" s="6" t="str">
        <f>OBV!G197</f>
        <v>WEAK</v>
      </c>
      <c r="L197" s="6" t="str">
        <f>OBV!H197</f>
        <v>CONFIRMED BULLISH</v>
      </c>
      <c r="M197" s="8">
        <f t="shared" si="30"/>
        <v>25</v>
      </c>
      <c r="N197" s="8">
        <f t="shared" si="31"/>
        <v>45</v>
      </c>
      <c r="O197" s="8">
        <f t="shared" si="32"/>
        <v>50</v>
      </c>
      <c r="P197" s="8">
        <f t="shared" si="33"/>
        <v>67</v>
      </c>
      <c r="Q197" s="9">
        <f t="shared" si="34"/>
        <v>42.05</v>
      </c>
      <c r="R197" s="9">
        <f t="shared" si="35"/>
        <v>48.25</v>
      </c>
      <c r="S197" s="9">
        <f t="shared" si="36"/>
        <v>53.150000000000006</v>
      </c>
      <c r="T197" s="9">
        <f t="shared" si="37"/>
        <v>46.75</v>
      </c>
      <c r="U197" s="8">
        <f t="shared" si="38"/>
        <v>47.816666666666663</v>
      </c>
      <c r="V197" s="8">
        <f t="shared" si="39"/>
        <v>47.55</v>
      </c>
    </row>
    <row r="198" spans="1:22" ht="13.5" x14ac:dyDescent="0.25">
      <c r="A198" s="3">
        <f>RSI!A198</f>
        <v>42296</v>
      </c>
      <c r="B198" s="2">
        <f>RSI!B198</f>
        <v>2.5876000000000001</v>
      </c>
      <c r="C198" s="2">
        <f>RSI!I198</f>
        <v>56.627004434088335</v>
      </c>
      <c r="D198" s="2">
        <f>MACD!E198</f>
        <v>-5.7553536537400252E-2</v>
      </c>
      <c r="E198" s="2">
        <f>MACD!F198</f>
        <v>-4.8872529315848671E-2</v>
      </c>
      <c r="F198" s="2">
        <f>'Moving Avg'!D198</f>
        <v>2.5987200000000001</v>
      </c>
      <c r="G198" s="2">
        <f>'Moving Avg'!F198</f>
        <v>2.4862449999999998</v>
      </c>
      <c r="H198" s="2">
        <f>'Moving Avg'!G198</f>
        <v>2.5556400000000004</v>
      </c>
      <c r="I198" s="2">
        <f>'Moving Avg'!H198</f>
        <v>0</v>
      </c>
      <c r="J198" s="6" t="str">
        <f>OBV!F198</f>
        <v>BULLISH</v>
      </c>
      <c r="K198" s="6" t="str">
        <f>OBV!G198</f>
        <v>WEAK</v>
      </c>
      <c r="L198" s="6" t="str">
        <f>OBV!H198</f>
        <v>CONFIRMED BULLISH</v>
      </c>
      <c r="M198" s="8">
        <f t="shared" si="30"/>
        <v>25</v>
      </c>
      <c r="N198" s="8">
        <f t="shared" si="31"/>
        <v>45</v>
      </c>
      <c r="O198" s="8">
        <f t="shared" si="32"/>
        <v>50</v>
      </c>
      <c r="P198" s="8">
        <f t="shared" si="33"/>
        <v>67</v>
      </c>
      <c r="Q198" s="9">
        <f t="shared" si="34"/>
        <v>42.05</v>
      </c>
      <c r="R198" s="9">
        <f t="shared" si="35"/>
        <v>48.25</v>
      </c>
      <c r="S198" s="9">
        <f t="shared" si="36"/>
        <v>53.150000000000006</v>
      </c>
      <c r="T198" s="9">
        <f t="shared" si="37"/>
        <v>46.75</v>
      </c>
      <c r="U198" s="8">
        <f t="shared" si="38"/>
        <v>47.816666666666663</v>
      </c>
      <c r="V198" s="8">
        <f t="shared" si="39"/>
        <v>47.55</v>
      </c>
    </row>
    <row r="199" spans="1:22" ht="13.5" x14ac:dyDescent="0.25">
      <c r="A199" s="3">
        <f>RSI!A199</f>
        <v>42297</v>
      </c>
      <c r="B199" s="2">
        <f>RSI!B199</f>
        <v>2.5636999999999999</v>
      </c>
      <c r="C199" s="2">
        <f>RSI!I199</f>
        <v>53.78259647975478</v>
      </c>
      <c r="D199" s="2">
        <f>MACD!E199</f>
        <v>-6.0491619656274587E-2</v>
      </c>
      <c r="E199" s="2">
        <f>MACD!F199</f>
        <v>-5.119634738393386E-2</v>
      </c>
      <c r="F199" s="2">
        <f>'Moving Avg'!D199</f>
        <v>2.6051000000000002</v>
      </c>
      <c r="G199" s="2">
        <f>'Moving Avg'!F199</f>
        <v>2.4969950000000001</v>
      </c>
      <c r="H199" s="2">
        <f>'Moving Avg'!G199</f>
        <v>2.5535700000000001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CONFIRMED BULLISH</v>
      </c>
      <c r="M199" s="8">
        <f t="shared" si="30"/>
        <v>25</v>
      </c>
      <c r="N199" s="8">
        <f t="shared" si="31"/>
        <v>45</v>
      </c>
      <c r="O199" s="8">
        <f t="shared" si="32"/>
        <v>50</v>
      </c>
      <c r="P199" s="8">
        <f t="shared" si="33"/>
        <v>83.5</v>
      </c>
      <c r="Q199" s="9">
        <f t="shared" si="34"/>
        <v>44.524999999999999</v>
      </c>
      <c r="R199" s="9">
        <f t="shared" si="35"/>
        <v>52.375</v>
      </c>
      <c r="S199" s="9">
        <f t="shared" si="36"/>
        <v>60.575000000000003</v>
      </c>
      <c r="T199" s="9">
        <f t="shared" si="37"/>
        <v>50.875</v>
      </c>
      <c r="U199" s="8">
        <f t="shared" si="38"/>
        <v>52.491666666666674</v>
      </c>
      <c r="V199" s="8">
        <f t="shared" si="39"/>
        <v>52.087500000000006</v>
      </c>
    </row>
    <row r="200" spans="1:22" ht="13.5" x14ac:dyDescent="0.25">
      <c r="A200" s="3">
        <f>RSI!A200</f>
        <v>42298</v>
      </c>
      <c r="B200" s="2">
        <f>RSI!B200</f>
        <v>2.5876000000000001</v>
      </c>
      <c r="C200" s="2">
        <f>RSI!I200</f>
        <v>56.154401491914612</v>
      </c>
      <c r="D200" s="2">
        <f>MACD!E200</f>
        <v>-6.1902464041075689E-2</v>
      </c>
      <c r="E200" s="2">
        <f>MACD!F200</f>
        <v>-5.3337570715362229E-2</v>
      </c>
      <c r="F200" s="2">
        <f>'Moving Avg'!D200</f>
        <v>2.6050999999999997</v>
      </c>
      <c r="G200" s="2">
        <f>'Moving Avg'!F200</f>
        <v>2.5069500000000002</v>
      </c>
      <c r="H200" s="2">
        <f>'Moving Avg'!G200</f>
        <v>2.5519779999999996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NEUTRAL</v>
      </c>
      <c r="M200" s="8">
        <f t="shared" si="30"/>
        <v>25</v>
      </c>
      <c r="N200" s="8">
        <f t="shared" si="31"/>
        <v>45</v>
      </c>
      <c r="O200" s="8">
        <f t="shared" si="32"/>
        <v>50</v>
      </c>
      <c r="P200" s="8">
        <f t="shared" si="33"/>
        <v>33</v>
      </c>
      <c r="Q200" s="9">
        <f t="shared" si="34"/>
        <v>36.950000000000003</v>
      </c>
      <c r="R200" s="9">
        <f t="shared" si="35"/>
        <v>39.75</v>
      </c>
      <c r="S200" s="9">
        <f t="shared" si="36"/>
        <v>37.85</v>
      </c>
      <c r="T200" s="9">
        <f t="shared" si="37"/>
        <v>38.25</v>
      </c>
      <c r="U200" s="8">
        <f t="shared" si="38"/>
        <v>38.183333333333337</v>
      </c>
      <c r="V200" s="8">
        <f t="shared" si="39"/>
        <v>38.200000000000003</v>
      </c>
    </row>
    <row r="201" spans="1:22" ht="13.5" x14ac:dyDescent="0.25">
      <c r="A201" s="3">
        <f>RSI!A201</f>
        <v>42299</v>
      </c>
      <c r="B201" s="2">
        <f>RSI!B201</f>
        <v>2.5118999999999998</v>
      </c>
      <c r="C201" s="2">
        <f>RSI!I201</f>
        <v>47.789045005520862</v>
      </c>
      <c r="D201" s="2">
        <f>MACD!E201</f>
        <v>-6.0891559054341293E-2</v>
      </c>
      <c r="E201" s="2">
        <f>MACD!F201</f>
        <v>-5.4848368383158042E-2</v>
      </c>
      <c r="F201" s="2">
        <f>'Moving Avg'!D201</f>
        <v>2.5708600000000006</v>
      </c>
      <c r="G201" s="2">
        <f>'Moving Avg'!F201</f>
        <v>2.5135149999999999</v>
      </c>
      <c r="H201" s="2">
        <f>'Moving Avg'!G201</f>
        <v>2.5488719999999994</v>
      </c>
      <c r="I201" s="2">
        <f>'Moving Avg'!H201</f>
        <v>2.7075299999999993</v>
      </c>
      <c r="J201" s="6" t="str">
        <f>OBV!F201</f>
        <v>BEARISH</v>
      </c>
      <c r="K201" s="6" t="str">
        <f>OBV!G201</f>
        <v>STRONG</v>
      </c>
      <c r="L201" s="6" t="str">
        <f>OBV!H201</f>
        <v>CONFIRMED BEARISH</v>
      </c>
      <c r="M201" s="8">
        <f t="shared" si="30"/>
        <v>25</v>
      </c>
      <c r="N201" s="8">
        <f t="shared" si="31"/>
        <v>45</v>
      </c>
      <c r="O201" s="8">
        <f t="shared" si="32"/>
        <v>0</v>
      </c>
      <c r="P201" s="8">
        <f t="shared" si="33"/>
        <v>33</v>
      </c>
      <c r="Q201" s="9">
        <f t="shared" si="34"/>
        <v>29.45</v>
      </c>
      <c r="R201" s="9">
        <f t="shared" si="35"/>
        <v>22.25</v>
      </c>
      <c r="S201" s="9">
        <f t="shared" si="36"/>
        <v>25.35</v>
      </c>
      <c r="T201" s="9">
        <f t="shared" si="37"/>
        <v>25.75</v>
      </c>
      <c r="U201" s="8">
        <f t="shared" si="38"/>
        <v>25.683333333333337</v>
      </c>
      <c r="V201" s="8">
        <f t="shared" si="39"/>
        <v>25.700000000000003</v>
      </c>
    </row>
    <row r="202" spans="1:22" ht="13.5" x14ac:dyDescent="0.25">
      <c r="A202" s="3">
        <f>RSI!A202</f>
        <v>42300</v>
      </c>
      <c r="B202" s="2">
        <f>RSI!B202</f>
        <v>2.5078999999999998</v>
      </c>
      <c r="C202" s="2">
        <f>RSI!I202</f>
        <v>47.387335842290383</v>
      </c>
      <c r="D202" s="2">
        <f>MACD!E202</f>
        <v>-5.9608467579784552E-2</v>
      </c>
      <c r="E202" s="2">
        <f>MACD!F202</f>
        <v>-5.5800388222483351E-2</v>
      </c>
      <c r="F202" s="2">
        <f>'Moving Avg'!D202</f>
        <v>2.5517399999999997</v>
      </c>
      <c r="G202" s="2">
        <f>'Moving Avg'!F202</f>
        <v>2.519485</v>
      </c>
      <c r="H202" s="2">
        <f>'Moving Avg'!G202</f>
        <v>2.5456859999999999</v>
      </c>
      <c r="I202" s="2">
        <f>'Moving Avg'!H202</f>
        <v>2.7049789999999989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  <c r="M202" s="8">
        <f t="shared" si="30"/>
        <v>25</v>
      </c>
      <c r="N202" s="8">
        <f t="shared" si="31"/>
        <v>45</v>
      </c>
      <c r="O202" s="8">
        <f t="shared" si="32"/>
        <v>0</v>
      </c>
      <c r="P202" s="8">
        <f t="shared" si="33"/>
        <v>33</v>
      </c>
      <c r="Q202" s="9">
        <f t="shared" si="34"/>
        <v>29.45</v>
      </c>
      <c r="R202" s="9">
        <f t="shared" si="35"/>
        <v>22.25</v>
      </c>
      <c r="S202" s="9">
        <f t="shared" si="36"/>
        <v>25.35</v>
      </c>
      <c r="T202" s="9">
        <f t="shared" si="37"/>
        <v>25.75</v>
      </c>
      <c r="U202" s="8">
        <f t="shared" si="38"/>
        <v>25.683333333333337</v>
      </c>
      <c r="V202" s="8">
        <f t="shared" si="39"/>
        <v>25.700000000000003</v>
      </c>
    </row>
    <row r="203" spans="1:22" ht="13.5" x14ac:dyDescent="0.25">
      <c r="A203" s="3">
        <f>RSI!A203</f>
        <v>42303</v>
      </c>
      <c r="B203" s="2">
        <f>RSI!B203</f>
        <v>2.4681000000000002</v>
      </c>
      <c r="C203" s="2">
        <f>RSI!I203</f>
        <v>43.471737390148874</v>
      </c>
      <c r="D203" s="2">
        <f>MACD!E203</f>
        <v>-5.5429310811060173E-2</v>
      </c>
      <c r="E203" s="2">
        <f>MACD!F203</f>
        <v>-5.5726172740198719E-2</v>
      </c>
      <c r="F203" s="2">
        <f>'Moving Avg'!D203</f>
        <v>2.5278399999999999</v>
      </c>
      <c r="G203" s="2">
        <f>'Moving Avg'!F203</f>
        <v>2.5224699999999998</v>
      </c>
      <c r="H203" s="2">
        <f>'Moving Avg'!G203</f>
        <v>2.5417040000000002</v>
      </c>
      <c r="I203" s="2">
        <f>'Moving Avg'!H203</f>
        <v>2.7022849999999989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  <c r="M203" s="8">
        <f t="shared" si="30"/>
        <v>25</v>
      </c>
      <c r="N203" s="8">
        <f t="shared" si="31"/>
        <v>0</v>
      </c>
      <c r="O203" s="8">
        <f t="shared" si="32"/>
        <v>0</v>
      </c>
      <c r="P203" s="8">
        <f t="shared" si="33"/>
        <v>33</v>
      </c>
      <c r="Q203" s="9">
        <f t="shared" si="34"/>
        <v>13.7</v>
      </c>
      <c r="R203" s="9">
        <f t="shared" si="35"/>
        <v>13.25</v>
      </c>
      <c r="S203" s="9">
        <f t="shared" si="36"/>
        <v>18.600000000000001</v>
      </c>
      <c r="T203" s="9">
        <f t="shared" si="37"/>
        <v>14.5</v>
      </c>
      <c r="U203" s="8">
        <f t="shared" si="38"/>
        <v>15.183333333333332</v>
      </c>
      <c r="V203" s="8">
        <f t="shared" si="39"/>
        <v>15.012499999999999</v>
      </c>
    </row>
    <row r="204" spans="1:22" ht="13.5" x14ac:dyDescent="0.25">
      <c r="A204" s="3">
        <f>RSI!A204</f>
        <v>42304</v>
      </c>
      <c r="B204" s="2">
        <f>RSI!B204</f>
        <v>2.4323000000000001</v>
      </c>
      <c r="C204" s="2">
        <f>RSI!I204</f>
        <v>40.2500258224375</v>
      </c>
      <c r="D204" s="2">
        <f>MACD!E204</f>
        <v>-3.9071517777887976E-2</v>
      </c>
      <c r="E204" s="2">
        <f>MACD!F204</f>
        <v>-5.2395241747736576E-2</v>
      </c>
      <c r="F204" s="2">
        <f>'Moving Avg'!D204</f>
        <v>2.50156</v>
      </c>
      <c r="G204" s="2">
        <f>'Moving Avg'!F204</f>
        <v>2.5236649999999998</v>
      </c>
      <c r="H204" s="2">
        <f>'Moving Avg'!G204</f>
        <v>2.5370060000000003</v>
      </c>
      <c r="I204" s="2">
        <f>'Moving Avg'!H204</f>
        <v>2.699355999999999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  <c r="M204" s="8">
        <f t="shared" si="30"/>
        <v>25</v>
      </c>
      <c r="N204" s="8">
        <f t="shared" si="31"/>
        <v>0</v>
      </c>
      <c r="O204" s="8">
        <f t="shared" si="32"/>
        <v>0</v>
      </c>
      <c r="P204" s="8">
        <f t="shared" si="33"/>
        <v>33</v>
      </c>
      <c r="Q204" s="9">
        <f t="shared" si="34"/>
        <v>13.7</v>
      </c>
      <c r="R204" s="9">
        <f t="shared" si="35"/>
        <v>13.25</v>
      </c>
      <c r="S204" s="9">
        <f t="shared" si="36"/>
        <v>18.600000000000001</v>
      </c>
      <c r="T204" s="9">
        <f t="shared" si="37"/>
        <v>14.5</v>
      </c>
      <c r="U204" s="8">
        <f t="shared" si="38"/>
        <v>15.183333333333332</v>
      </c>
      <c r="V204" s="8">
        <f t="shared" si="39"/>
        <v>15.012499999999999</v>
      </c>
    </row>
    <row r="205" spans="1:22" ht="13.5" x14ac:dyDescent="0.25">
      <c r="A205" s="3">
        <f>RSI!A205</f>
        <v>42305</v>
      </c>
      <c r="B205" s="2">
        <f>RSI!B205</f>
        <v>2.4363000000000001</v>
      </c>
      <c r="C205" s="2">
        <f>RSI!I205</f>
        <v>40.778134604845668</v>
      </c>
      <c r="D205" s="2">
        <f>MACD!E205</f>
        <v>-1.6388101381210163E-2</v>
      </c>
      <c r="E205" s="2">
        <f>MACD!F205</f>
        <v>-4.5193813674431295E-2</v>
      </c>
      <c r="F205" s="2">
        <f>'Moving Avg'!D205</f>
        <v>2.4713000000000003</v>
      </c>
      <c r="G205" s="2">
        <f>'Moving Avg'!F205</f>
        <v>2.5214749999999997</v>
      </c>
      <c r="H205" s="2">
        <f>'Moving Avg'!G205</f>
        <v>2.5323880000000001</v>
      </c>
      <c r="I205" s="2">
        <f>'Moving Avg'!H205</f>
        <v>2.6965964999999987</v>
      </c>
      <c r="J205" s="6" t="str">
        <f>OBV!F205</f>
        <v>BEARISH</v>
      </c>
      <c r="K205" s="6" t="str">
        <f>OBV!G205</f>
        <v>STRONG</v>
      </c>
      <c r="L205" s="6" t="str">
        <f>OBV!H205</f>
        <v>CONFIRMED BEARISH</v>
      </c>
      <c r="M205" s="8">
        <f t="shared" si="30"/>
        <v>25</v>
      </c>
      <c r="N205" s="8">
        <f t="shared" si="31"/>
        <v>0</v>
      </c>
      <c r="O205" s="8">
        <f t="shared" si="32"/>
        <v>0</v>
      </c>
      <c r="P205" s="8">
        <f t="shared" si="33"/>
        <v>33</v>
      </c>
      <c r="Q205" s="9">
        <f t="shared" si="34"/>
        <v>13.7</v>
      </c>
      <c r="R205" s="9">
        <f t="shared" si="35"/>
        <v>13.25</v>
      </c>
      <c r="S205" s="9">
        <f t="shared" si="36"/>
        <v>18.600000000000001</v>
      </c>
      <c r="T205" s="9">
        <f t="shared" si="37"/>
        <v>14.5</v>
      </c>
      <c r="U205" s="8">
        <f t="shared" si="38"/>
        <v>15.183333333333332</v>
      </c>
      <c r="V205" s="8">
        <f t="shared" si="39"/>
        <v>15.012499999999999</v>
      </c>
    </row>
    <row r="206" spans="1:22" ht="13.5" x14ac:dyDescent="0.25">
      <c r="A206" s="3">
        <f>RSI!A206</f>
        <v>42306</v>
      </c>
      <c r="B206" s="2">
        <f>RSI!B206</f>
        <v>2.4363000000000001</v>
      </c>
      <c r="C206" s="2">
        <f>RSI!I206</f>
        <v>40.778134604845668</v>
      </c>
      <c r="D206" s="2">
        <f>MACD!E206</f>
        <v>1.7987089258707734E-2</v>
      </c>
      <c r="E206" s="2">
        <f>MACD!F206</f>
        <v>-3.2557633087803496E-2</v>
      </c>
      <c r="F206" s="2">
        <f>'Moving Avg'!D206</f>
        <v>2.4561799999999998</v>
      </c>
      <c r="G206" s="2">
        <f>'Moving Avg'!F206</f>
        <v>2.5168949999999999</v>
      </c>
      <c r="H206" s="2">
        <f>'Moving Avg'!G206</f>
        <v>2.5285660000000005</v>
      </c>
      <c r="I206" s="2">
        <f>'Moving Avg'!H206</f>
        <v>2.6938369999999985</v>
      </c>
      <c r="J206" s="6" t="str">
        <f>OBV!F206</f>
        <v>BEARISH</v>
      </c>
      <c r="K206" s="6" t="str">
        <f>OBV!G206</f>
        <v>STRONG</v>
      </c>
      <c r="L206" s="6" t="str">
        <f>OBV!H206</f>
        <v>CONFIRMED BEARISH</v>
      </c>
      <c r="M206" s="8">
        <f t="shared" si="30"/>
        <v>25</v>
      </c>
      <c r="N206" s="8">
        <f t="shared" si="31"/>
        <v>0</v>
      </c>
      <c r="O206" s="8">
        <f t="shared" si="32"/>
        <v>0</v>
      </c>
      <c r="P206" s="8">
        <f t="shared" si="33"/>
        <v>33</v>
      </c>
      <c r="Q206" s="9">
        <f t="shared" si="34"/>
        <v>13.7</v>
      </c>
      <c r="R206" s="9">
        <f t="shared" si="35"/>
        <v>13.25</v>
      </c>
      <c r="S206" s="9">
        <f t="shared" si="36"/>
        <v>18.600000000000001</v>
      </c>
      <c r="T206" s="9">
        <f t="shared" si="37"/>
        <v>14.5</v>
      </c>
      <c r="U206" s="8">
        <f t="shared" si="38"/>
        <v>15.183333333333332</v>
      </c>
      <c r="V206" s="8">
        <f t="shared" si="39"/>
        <v>15.012499999999999</v>
      </c>
    </row>
    <row r="207" spans="1:22" ht="13.5" x14ac:dyDescent="0.25">
      <c r="A207" s="3">
        <f>RSI!A207</f>
        <v>42307</v>
      </c>
      <c r="B207" s="2">
        <f>RSI!B207</f>
        <v>2.4363000000000001</v>
      </c>
      <c r="C207" s="2">
        <f>RSI!I207</f>
        <v>40.778134604845668</v>
      </c>
      <c r="D207" s="2">
        <f>MACD!E207</f>
        <v>3.5280619369655319E-2</v>
      </c>
      <c r="E207" s="2">
        <f>MACD!F207</f>
        <v>-1.8989982596311735E-2</v>
      </c>
      <c r="F207" s="2">
        <f>'Moving Avg'!D207</f>
        <v>2.4418599999999997</v>
      </c>
      <c r="G207" s="2">
        <f>'Moving Avg'!F207</f>
        <v>2.5123150000000001</v>
      </c>
      <c r="H207" s="2">
        <f>'Moving Avg'!G207</f>
        <v>2.5247440000000005</v>
      </c>
      <c r="I207" s="2">
        <f>'Moving Avg'!H207</f>
        <v>2.6910774999999991</v>
      </c>
      <c r="J207" s="6" t="str">
        <f>OBV!F207</f>
        <v>BEARISH</v>
      </c>
      <c r="K207" s="6" t="str">
        <f>OBV!G207</f>
        <v>STRONG</v>
      </c>
      <c r="L207" s="6" t="str">
        <f>OBV!H207</f>
        <v>CONFIRMED BEARISH</v>
      </c>
      <c r="M207" s="8">
        <f t="shared" si="30"/>
        <v>25</v>
      </c>
      <c r="N207" s="8">
        <f t="shared" si="31"/>
        <v>0</v>
      </c>
      <c r="O207" s="8">
        <f t="shared" si="32"/>
        <v>0</v>
      </c>
      <c r="P207" s="8">
        <f t="shared" si="33"/>
        <v>33</v>
      </c>
      <c r="Q207" s="9">
        <f t="shared" si="34"/>
        <v>13.7</v>
      </c>
      <c r="R207" s="9">
        <f t="shared" si="35"/>
        <v>13.25</v>
      </c>
      <c r="S207" s="9">
        <f t="shared" si="36"/>
        <v>18.600000000000001</v>
      </c>
      <c r="T207" s="9">
        <f t="shared" si="37"/>
        <v>14.5</v>
      </c>
      <c r="U207" s="8">
        <f t="shared" si="38"/>
        <v>15.183333333333332</v>
      </c>
      <c r="V207" s="8">
        <f t="shared" si="39"/>
        <v>15.012499999999999</v>
      </c>
    </row>
    <row r="208" spans="1:22" ht="13.5" x14ac:dyDescent="0.25">
      <c r="A208" s="3">
        <f>RSI!A208</f>
        <v>42310</v>
      </c>
      <c r="B208" s="2">
        <f>RSI!B208</f>
        <v>2.4681000000000002</v>
      </c>
      <c r="C208" s="2">
        <f>RSI!I208</f>
        <v>45.556232235898086</v>
      </c>
      <c r="D208" s="2">
        <f>MACD!E208</f>
        <v>4.553132678570071E-2</v>
      </c>
      <c r="E208" s="2">
        <f>MACD!F208</f>
        <v>-6.0857207199092461E-3</v>
      </c>
      <c r="F208" s="2">
        <f>'Moving Avg'!D208</f>
        <v>2.4418600000000001</v>
      </c>
      <c r="G208" s="2">
        <f>'Moving Avg'!F208</f>
        <v>2.5101249999999999</v>
      </c>
      <c r="H208" s="2">
        <f>'Moving Avg'!G208</f>
        <v>2.5200460000000007</v>
      </c>
      <c r="I208" s="2">
        <f>'Moving Avg'!H208</f>
        <v>2.6884954999999993</v>
      </c>
      <c r="J208" s="6" t="str">
        <f>OBV!F208</f>
        <v>BEARISH</v>
      </c>
      <c r="K208" s="6" t="str">
        <f>OBV!G208</f>
        <v>STRONG</v>
      </c>
      <c r="L208" s="6" t="str">
        <f>OBV!H208</f>
        <v>NEUTRAL</v>
      </c>
      <c r="M208" s="8">
        <f t="shared" si="30"/>
        <v>25</v>
      </c>
      <c r="N208" s="8">
        <f t="shared" si="31"/>
        <v>0</v>
      </c>
      <c r="O208" s="8">
        <f t="shared" si="32"/>
        <v>0</v>
      </c>
      <c r="P208" s="8">
        <f t="shared" si="33"/>
        <v>33</v>
      </c>
      <c r="Q208" s="9">
        <f t="shared" si="34"/>
        <v>13.7</v>
      </c>
      <c r="R208" s="9">
        <f t="shared" si="35"/>
        <v>13.25</v>
      </c>
      <c r="S208" s="9">
        <f t="shared" si="36"/>
        <v>18.600000000000001</v>
      </c>
      <c r="T208" s="9">
        <f t="shared" si="37"/>
        <v>14.5</v>
      </c>
      <c r="U208" s="8">
        <f t="shared" si="38"/>
        <v>15.183333333333332</v>
      </c>
      <c r="V208" s="8">
        <f t="shared" si="39"/>
        <v>15.012499999999999</v>
      </c>
    </row>
    <row r="209" spans="1:22" ht="13.5" x14ac:dyDescent="0.25">
      <c r="A209" s="3">
        <f>RSI!A209</f>
        <v>42311</v>
      </c>
      <c r="B209" s="2">
        <f>RSI!B209</f>
        <v>2.4681000000000002</v>
      </c>
      <c r="C209" s="2">
        <f>RSI!I209</f>
        <v>45.556232235898079</v>
      </c>
      <c r="D209" s="2">
        <f>MACD!E209</f>
        <v>5.0728532575642582E-2</v>
      </c>
      <c r="E209" s="2">
        <f>MACD!F209</f>
        <v>5.2771299392011198E-3</v>
      </c>
      <c r="F209" s="2">
        <f>'Moving Avg'!D209</f>
        <v>2.44902</v>
      </c>
      <c r="G209" s="2">
        <f>'Moving Avg'!F209</f>
        <v>2.5101250000000004</v>
      </c>
      <c r="H209" s="2">
        <f>'Moving Avg'!G209</f>
        <v>2.5153480000000008</v>
      </c>
      <c r="I209" s="2">
        <f>'Moving Avg'!H209</f>
        <v>2.6859134999999994</v>
      </c>
      <c r="J209" s="6" t="str">
        <f>OBV!F209</f>
        <v>BULLISH</v>
      </c>
      <c r="K209" s="6" t="str">
        <f>OBV!G209</f>
        <v>WEAK</v>
      </c>
      <c r="L209" s="6" t="str">
        <f>OBV!H209</f>
        <v>CONFIRMED BULLISH</v>
      </c>
      <c r="M209" s="8">
        <f t="shared" si="30"/>
        <v>25</v>
      </c>
      <c r="N209" s="8">
        <f t="shared" si="31"/>
        <v>0</v>
      </c>
      <c r="O209" s="8">
        <f t="shared" si="32"/>
        <v>0</v>
      </c>
      <c r="P209" s="8">
        <f t="shared" si="33"/>
        <v>67</v>
      </c>
      <c r="Q209" s="9">
        <f t="shared" si="34"/>
        <v>18.799999999999997</v>
      </c>
      <c r="R209" s="9">
        <f t="shared" si="35"/>
        <v>21.75</v>
      </c>
      <c r="S209" s="9">
        <f t="shared" si="36"/>
        <v>33.900000000000006</v>
      </c>
      <c r="T209" s="9">
        <f t="shared" si="37"/>
        <v>23</v>
      </c>
      <c r="U209" s="8">
        <f t="shared" si="38"/>
        <v>24.816666666666666</v>
      </c>
      <c r="V209" s="8">
        <f t="shared" si="39"/>
        <v>24.362500000000001</v>
      </c>
    </row>
    <row r="210" spans="1:22" ht="13.5" x14ac:dyDescent="0.25">
      <c r="A210" s="3">
        <f>RSI!A210</f>
        <v>42312</v>
      </c>
      <c r="B210" s="2">
        <f>RSI!B210</f>
        <v>2.4363000000000001</v>
      </c>
      <c r="C210" s="2">
        <f>RSI!I210</f>
        <v>41.658221522556261</v>
      </c>
      <c r="D210" s="2">
        <f>MACD!E210</f>
        <v>6.1344251840404596E-2</v>
      </c>
      <c r="E210" s="2">
        <f>MACD!F210</f>
        <v>1.6490554319441814E-2</v>
      </c>
      <c r="F210" s="2">
        <f>'Moving Avg'!D210</f>
        <v>2.44902</v>
      </c>
      <c r="G210" s="2">
        <f>'Moving Avg'!F210</f>
        <v>2.5075400000000005</v>
      </c>
      <c r="H210" s="2">
        <f>'Moving Avg'!G210</f>
        <v>2.5115260000000008</v>
      </c>
      <c r="I210" s="2">
        <f>'Moving Avg'!H210</f>
        <v>2.6834339999999992</v>
      </c>
      <c r="J210" s="6" t="str">
        <f>OBV!F210</f>
        <v>BULLISH</v>
      </c>
      <c r="K210" s="6" t="str">
        <f>OBV!G210</f>
        <v>NEUTRAL</v>
      </c>
      <c r="L210" s="6" t="str">
        <f>OBV!H210</f>
        <v>NEUTRAL</v>
      </c>
      <c r="M210" s="8">
        <f t="shared" si="30"/>
        <v>25</v>
      </c>
      <c r="N210" s="8">
        <f t="shared" si="31"/>
        <v>0</v>
      </c>
      <c r="O210" s="8">
        <f t="shared" si="32"/>
        <v>0</v>
      </c>
      <c r="P210" s="8">
        <f t="shared" si="33"/>
        <v>49.5</v>
      </c>
      <c r="Q210" s="9">
        <f t="shared" si="34"/>
        <v>16.175000000000001</v>
      </c>
      <c r="R210" s="9">
        <f t="shared" si="35"/>
        <v>17.375</v>
      </c>
      <c r="S210" s="9">
        <f t="shared" si="36"/>
        <v>26.025000000000002</v>
      </c>
      <c r="T210" s="9">
        <f t="shared" si="37"/>
        <v>18.625</v>
      </c>
      <c r="U210" s="8">
        <f t="shared" si="38"/>
        <v>19.858333333333334</v>
      </c>
      <c r="V210" s="8">
        <f t="shared" si="39"/>
        <v>19.55</v>
      </c>
    </row>
    <row r="211" spans="1:22" ht="13.5" x14ac:dyDescent="0.25">
      <c r="A211" s="3">
        <f>RSI!A211</f>
        <v>42313</v>
      </c>
      <c r="B211" s="2">
        <f>RSI!B211</f>
        <v>2.4283000000000001</v>
      </c>
      <c r="C211" s="2">
        <f>RSI!I211</f>
        <v>40.714397997047406</v>
      </c>
      <c r="D211" s="2">
        <f>MACD!E211</f>
        <v>5.96329862861249E-2</v>
      </c>
      <c r="E211" s="2">
        <f>MACD!F211</f>
        <v>2.5119040712778436E-2</v>
      </c>
      <c r="F211" s="2">
        <f>'Moving Avg'!D211</f>
        <v>2.4474200000000002</v>
      </c>
      <c r="G211" s="2">
        <f>'Moving Avg'!F211</f>
        <v>2.5055500000000004</v>
      </c>
      <c r="H211" s="2">
        <f>'Moving Avg'!G211</f>
        <v>2.5063500000000012</v>
      </c>
      <c r="I211" s="2">
        <f>'Moving Avg'!H211</f>
        <v>2.6810079999999998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  <c r="M211" s="8">
        <f t="shared" si="30"/>
        <v>25</v>
      </c>
      <c r="N211" s="8">
        <f t="shared" si="31"/>
        <v>0</v>
      </c>
      <c r="O211" s="8">
        <f t="shared" si="32"/>
        <v>0</v>
      </c>
      <c r="P211" s="8">
        <f t="shared" si="33"/>
        <v>33</v>
      </c>
      <c r="Q211" s="9">
        <f t="shared" si="34"/>
        <v>13.7</v>
      </c>
      <c r="R211" s="9">
        <f t="shared" si="35"/>
        <v>13.25</v>
      </c>
      <c r="S211" s="9">
        <f t="shared" si="36"/>
        <v>18.600000000000001</v>
      </c>
      <c r="T211" s="9">
        <f t="shared" si="37"/>
        <v>14.5</v>
      </c>
      <c r="U211" s="8">
        <f t="shared" si="38"/>
        <v>15.183333333333332</v>
      </c>
      <c r="V211" s="8">
        <f t="shared" si="39"/>
        <v>15.012499999999999</v>
      </c>
    </row>
    <row r="212" spans="1:22" ht="13.5" x14ac:dyDescent="0.25">
      <c r="A212" s="3">
        <f>RSI!A212</f>
        <v>42314</v>
      </c>
      <c r="B212" s="2">
        <f>RSI!B212</f>
        <v>2.4363000000000001</v>
      </c>
      <c r="C212" s="2">
        <f>RSI!I212</f>
        <v>42.126463293970026</v>
      </c>
      <c r="D212" s="2">
        <f>MACD!E212</f>
        <v>5.735740231868558E-2</v>
      </c>
      <c r="E212" s="2">
        <f>MACD!F212</f>
        <v>3.1566713033959866E-2</v>
      </c>
      <c r="F212" s="2">
        <f>'Moving Avg'!D212</f>
        <v>2.4474200000000002</v>
      </c>
      <c r="G212" s="2">
        <f>'Moving Avg'!F212</f>
        <v>2.5039600000000006</v>
      </c>
      <c r="H212" s="2">
        <f>'Moving Avg'!G212</f>
        <v>2.5023700000000009</v>
      </c>
      <c r="I212" s="2">
        <f>'Moving Avg'!H212</f>
        <v>2.6784355</v>
      </c>
      <c r="J212" s="6" t="str">
        <f>OBV!F212</f>
        <v>BULLISH</v>
      </c>
      <c r="K212" s="6" t="str">
        <f>OBV!G212</f>
        <v>WEAK</v>
      </c>
      <c r="L212" s="6" t="str">
        <f>OBV!H212</f>
        <v>NEUTRAL</v>
      </c>
      <c r="M212" s="8">
        <f t="shared" si="30"/>
        <v>25</v>
      </c>
      <c r="N212" s="8">
        <f t="shared" si="31"/>
        <v>0</v>
      </c>
      <c r="O212" s="8">
        <f t="shared" si="32"/>
        <v>0</v>
      </c>
      <c r="P212" s="8">
        <f t="shared" si="33"/>
        <v>33</v>
      </c>
      <c r="Q212" s="9">
        <f t="shared" si="34"/>
        <v>13.7</v>
      </c>
      <c r="R212" s="9">
        <f t="shared" si="35"/>
        <v>13.25</v>
      </c>
      <c r="S212" s="9">
        <f t="shared" si="36"/>
        <v>18.600000000000001</v>
      </c>
      <c r="T212" s="9">
        <f t="shared" si="37"/>
        <v>14.5</v>
      </c>
      <c r="U212" s="8">
        <f t="shared" si="38"/>
        <v>15.183333333333332</v>
      </c>
      <c r="V212" s="8">
        <f t="shared" si="39"/>
        <v>15.012499999999999</v>
      </c>
    </row>
    <row r="213" spans="1:22" ht="13.5" x14ac:dyDescent="0.25">
      <c r="A213" s="3">
        <f>RSI!A213</f>
        <v>42317</v>
      </c>
      <c r="B213" s="2">
        <f>RSI!B213</f>
        <v>2.4323000000000001</v>
      </c>
      <c r="C213" s="2">
        <f>RSI!I213</f>
        <v>41.593029182293556</v>
      </c>
      <c r="D213" s="2">
        <f>MACD!E213</f>
        <v>4.9910065565635264E-2</v>
      </c>
      <c r="E213" s="2">
        <f>MACD!F213</f>
        <v>3.523538354029495E-2</v>
      </c>
      <c r="F213" s="2">
        <f>'Moving Avg'!D213</f>
        <v>2.4402600000000003</v>
      </c>
      <c r="G213" s="2">
        <f>'Moving Avg'!F213</f>
        <v>2.5021700000000004</v>
      </c>
      <c r="H213" s="2">
        <f>'Moving Avg'!G213</f>
        <v>2.4977520000000006</v>
      </c>
      <c r="I213" s="2">
        <f>'Moving Avg'!H213</f>
        <v>2.6757494999999993</v>
      </c>
      <c r="J213" s="6" t="str">
        <f>OBV!F213</f>
        <v>BULLISH</v>
      </c>
      <c r="K213" s="6" t="str">
        <f>OBV!G213</f>
        <v>WEAK</v>
      </c>
      <c r="L213" s="6" t="str">
        <f>OBV!H213</f>
        <v>BULLISH DIVERGENCE</v>
      </c>
      <c r="M213" s="8">
        <f t="shared" si="30"/>
        <v>25</v>
      </c>
      <c r="N213" s="8">
        <f t="shared" si="31"/>
        <v>0</v>
      </c>
      <c r="O213" s="8">
        <f t="shared" si="32"/>
        <v>0</v>
      </c>
      <c r="P213" s="8">
        <f t="shared" si="33"/>
        <v>50</v>
      </c>
      <c r="Q213" s="9">
        <f t="shared" si="34"/>
        <v>16.25</v>
      </c>
      <c r="R213" s="9">
        <f t="shared" si="35"/>
        <v>17.5</v>
      </c>
      <c r="S213" s="9">
        <f t="shared" si="36"/>
        <v>26.25</v>
      </c>
      <c r="T213" s="9">
        <f t="shared" si="37"/>
        <v>18.75</v>
      </c>
      <c r="U213" s="8">
        <f t="shared" si="38"/>
        <v>20</v>
      </c>
      <c r="V213" s="8">
        <f t="shared" si="39"/>
        <v>19.6875</v>
      </c>
    </row>
    <row r="214" spans="1:22" ht="13.5" x14ac:dyDescent="0.25">
      <c r="A214" s="3">
        <f>RSI!A214</f>
        <v>42318</v>
      </c>
      <c r="B214" s="2">
        <f>RSI!B214</f>
        <v>2.3685999999999998</v>
      </c>
      <c r="C214" s="2">
        <f>RSI!I214</f>
        <v>34.172053807856102</v>
      </c>
      <c r="D214" s="2">
        <f>MACD!E214</f>
        <v>4.3125285311073291E-2</v>
      </c>
      <c r="E214" s="2">
        <f>MACD!F214</f>
        <v>3.6813363894450619E-2</v>
      </c>
      <c r="F214" s="2">
        <f>'Moving Avg'!D214</f>
        <v>2.4203600000000001</v>
      </c>
      <c r="G214" s="2">
        <f>'Moving Avg'!F214</f>
        <v>2.4940100000000003</v>
      </c>
      <c r="H214" s="2">
        <f>'Moving Avg'!G214</f>
        <v>2.492576000000001</v>
      </c>
      <c r="I214" s="2">
        <f>'Moving Avg'!H214</f>
        <v>2.6730249999999995</v>
      </c>
      <c r="J214" s="6" t="str">
        <f>OBV!F214</f>
        <v>BULLISH</v>
      </c>
      <c r="K214" s="6" t="str">
        <f>OBV!G214</f>
        <v>WEAK</v>
      </c>
      <c r="L214" s="6" t="str">
        <f>OBV!H214</f>
        <v>BULLISH DIVERGENCE</v>
      </c>
      <c r="M214" s="8">
        <f t="shared" si="30"/>
        <v>25</v>
      </c>
      <c r="N214" s="8">
        <f t="shared" si="31"/>
        <v>0</v>
      </c>
      <c r="O214" s="8">
        <f t="shared" si="32"/>
        <v>0</v>
      </c>
      <c r="P214" s="8">
        <f t="shared" si="33"/>
        <v>50</v>
      </c>
      <c r="Q214" s="9">
        <f t="shared" si="34"/>
        <v>16.25</v>
      </c>
      <c r="R214" s="9">
        <f t="shared" si="35"/>
        <v>17.5</v>
      </c>
      <c r="S214" s="9">
        <f t="shared" si="36"/>
        <v>26.25</v>
      </c>
      <c r="T214" s="9">
        <f t="shared" si="37"/>
        <v>18.75</v>
      </c>
      <c r="U214" s="8">
        <f t="shared" si="38"/>
        <v>20</v>
      </c>
      <c r="V214" s="8">
        <f t="shared" si="39"/>
        <v>19.6875</v>
      </c>
    </row>
    <row r="215" spans="1:22" ht="13.5" x14ac:dyDescent="0.25">
      <c r="A215" s="3">
        <f>RSI!A215</f>
        <v>42319</v>
      </c>
      <c r="B215" s="2">
        <f>RSI!B215</f>
        <v>2.3008999999999999</v>
      </c>
      <c r="C215" s="2">
        <f>RSI!I215</f>
        <v>28.377184306180681</v>
      </c>
      <c r="D215" s="2">
        <f>MACD!E215</f>
        <v>4.3674243398683199E-2</v>
      </c>
      <c r="E215" s="2">
        <f>MACD!F215</f>
        <v>3.8185539795297138E-2</v>
      </c>
      <c r="F215" s="2">
        <f>'Moving Avg'!D215</f>
        <v>2.3932800000000003</v>
      </c>
      <c r="G215" s="2">
        <f>'Moving Avg'!F215</f>
        <v>2.4796749999999999</v>
      </c>
      <c r="H215" s="2">
        <f>'Moving Avg'!G215</f>
        <v>2.4856480000000007</v>
      </c>
      <c r="I215" s="2">
        <f>'Moving Avg'!H215</f>
        <v>2.6701674999999994</v>
      </c>
      <c r="J215" s="6" t="str">
        <f>OBV!F215</f>
        <v>BULLISH</v>
      </c>
      <c r="K215" s="6" t="str">
        <f>OBV!G215</f>
        <v>WEAK</v>
      </c>
      <c r="L215" s="6" t="str">
        <f>OBV!H215</f>
        <v>BULLISH DIVERGENCE</v>
      </c>
      <c r="M215" s="8">
        <f t="shared" si="30"/>
        <v>50</v>
      </c>
      <c r="N215" s="8">
        <f t="shared" si="31"/>
        <v>0</v>
      </c>
      <c r="O215" s="8">
        <f t="shared" si="32"/>
        <v>0</v>
      </c>
      <c r="P215" s="8">
        <f t="shared" si="33"/>
        <v>50</v>
      </c>
      <c r="Q215" s="9">
        <f t="shared" si="34"/>
        <v>25</v>
      </c>
      <c r="R215" s="9">
        <f t="shared" si="35"/>
        <v>22.5</v>
      </c>
      <c r="S215" s="9">
        <f t="shared" si="36"/>
        <v>30</v>
      </c>
      <c r="T215" s="9">
        <f t="shared" si="37"/>
        <v>25</v>
      </c>
      <c r="U215" s="8">
        <f t="shared" si="38"/>
        <v>25.833333333333332</v>
      </c>
      <c r="V215" s="8">
        <f t="shared" si="39"/>
        <v>25.625</v>
      </c>
    </row>
    <row r="216" spans="1:22" ht="13.5" x14ac:dyDescent="0.25">
      <c r="A216" s="3">
        <f>RSI!A216</f>
        <v>42320</v>
      </c>
      <c r="B216" s="2">
        <f>RSI!B216</f>
        <v>2.2890000000000001</v>
      </c>
      <c r="C216" s="2">
        <f>RSI!I216</f>
        <v>27.494586689507756</v>
      </c>
      <c r="D216" s="2">
        <f>MACD!E216</f>
        <v>4.6031128015486367E-2</v>
      </c>
      <c r="E216" s="2">
        <f>MACD!F216</f>
        <v>3.9754657439334984E-2</v>
      </c>
      <c r="F216" s="2">
        <f>'Moving Avg'!D216</f>
        <v>2.3654199999999999</v>
      </c>
      <c r="G216" s="2">
        <f>'Moving Avg'!F216</f>
        <v>2.4599700000000002</v>
      </c>
      <c r="H216" s="2">
        <f>'Moving Avg'!G216</f>
        <v>2.4789600000000007</v>
      </c>
      <c r="I216" s="2">
        <f>'Moving Avg'!H216</f>
        <v>2.6672504999999997</v>
      </c>
      <c r="J216" s="6" t="str">
        <f>OBV!F216</f>
        <v>BULLISH</v>
      </c>
      <c r="K216" s="6" t="str">
        <f>OBV!G216</f>
        <v>WEAK</v>
      </c>
      <c r="L216" s="6" t="str">
        <f>OBV!H216</f>
        <v>BULLISH DIVERGENCE</v>
      </c>
      <c r="M216" s="8">
        <f t="shared" si="30"/>
        <v>50</v>
      </c>
      <c r="N216" s="8">
        <f t="shared" si="31"/>
        <v>0</v>
      </c>
      <c r="O216" s="8">
        <f t="shared" si="32"/>
        <v>0</v>
      </c>
      <c r="P216" s="8">
        <f t="shared" si="33"/>
        <v>50</v>
      </c>
      <c r="Q216" s="9">
        <f t="shared" si="34"/>
        <v>25</v>
      </c>
      <c r="R216" s="9">
        <f t="shared" si="35"/>
        <v>22.5</v>
      </c>
      <c r="S216" s="9">
        <f t="shared" si="36"/>
        <v>30</v>
      </c>
      <c r="T216" s="9">
        <f t="shared" si="37"/>
        <v>25</v>
      </c>
      <c r="U216" s="8">
        <f t="shared" si="38"/>
        <v>25.833333333333332</v>
      </c>
      <c r="V216" s="8">
        <f t="shared" si="39"/>
        <v>25.625</v>
      </c>
    </row>
    <row r="217" spans="1:22" ht="13.5" x14ac:dyDescent="0.25">
      <c r="A217" s="3">
        <f>RSI!A217</f>
        <v>42321</v>
      </c>
      <c r="B217" s="2">
        <f>RSI!B217</f>
        <v>2.3288000000000002</v>
      </c>
      <c r="C217" s="2">
        <f>RSI!I217</f>
        <v>34.798745319875593</v>
      </c>
      <c r="D217" s="2">
        <f>MACD!E217</f>
        <v>4.6083603108247218E-2</v>
      </c>
      <c r="E217" s="2">
        <f>MACD!F217</f>
        <v>4.1020446573117431E-2</v>
      </c>
      <c r="F217" s="2">
        <f>'Moving Avg'!D217</f>
        <v>2.3439199999999998</v>
      </c>
      <c r="G217" s="2">
        <f>'Moving Avg'!F217</f>
        <v>2.4462350000000002</v>
      </c>
      <c r="H217" s="2">
        <f>'Moving Avg'!G217</f>
        <v>2.4730680000000005</v>
      </c>
      <c r="I217" s="2">
        <f>'Moving Avg'!H217</f>
        <v>2.664550999999999</v>
      </c>
      <c r="J217" s="6" t="str">
        <f>OBV!F217</f>
        <v>BEARISH</v>
      </c>
      <c r="K217" s="6" t="str">
        <f>OBV!G217</f>
        <v>NEUTRAL</v>
      </c>
      <c r="L217" s="6" t="str">
        <f>OBV!H217</f>
        <v>CONFIRMED BEARISH</v>
      </c>
      <c r="M217" s="8">
        <f t="shared" si="30"/>
        <v>25</v>
      </c>
      <c r="N217" s="8">
        <f t="shared" si="31"/>
        <v>0</v>
      </c>
      <c r="O217" s="8">
        <f t="shared" si="32"/>
        <v>0</v>
      </c>
      <c r="P217" s="8">
        <f t="shared" si="33"/>
        <v>16.5</v>
      </c>
      <c r="Q217" s="9">
        <f t="shared" si="34"/>
        <v>11.225</v>
      </c>
      <c r="R217" s="9">
        <f t="shared" si="35"/>
        <v>9.125</v>
      </c>
      <c r="S217" s="9">
        <f t="shared" si="36"/>
        <v>11.175000000000001</v>
      </c>
      <c r="T217" s="9">
        <f t="shared" si="37"/>
        <v>10.375</v>
      </c>
      <c r="U217" s="8">
        <f t="shared" si="38"/>
        <v>10.508333333333335</v>
      </c>
      <c r="V217" s="8">
        <f t="shared" si="39"/>
        <v>10.475000000000001</v>
      </c>
    </row>
    <row r="218" spans="1:22" ht="13.5" x14ac:dyDescent="0.25">
      <c r="A218" s="3">
        <f>RSI!A218</f>
        <v>42324</v>
      </c>
      <c r="B218" s="2">
        <f>RSI!B218</f>
        <v>2.3447</v>
      </c>
      <c r="C218" s="2">
        <f>RSI!I218</f>
        <v>37.507241305955446</v>
      </c>
      <c r="D218" s="2">
        <f>MACD!E218</f>
        <v>5.0539147946071061E-2</v>
      </c>
      <c r="E218" s="2">
        <f>MACD!F218</f>
        <v>4.2924186847708157E-2</v>
      </c>
      <c r="F218" s="2">
        <f>'Moving Avg'!D218</f>
        <v>2.3263999999999996</v>
      </c>
      <c r="G218" s="2">
        <f>'Moving Avg'!F218</f>
        <v>2.4340900000000003</v>
      </c>
      <c r="H218" s="2">
        <f>'Moving Avg'!G218</f>
        <v>2.4674940000000003</v>
      </c>
      <c r="I218" s="2">
        <f>'Moving Avg'!H218</f>
        <v>2.6620804999999992</v>
      </c>
      <c r="J218" s="6" t="str">
        <f>OBV!F218</f>
        <v>BULLISH</v>
      </c>
      <c r="K218" s="6" t="str">
        <f>OBV!G218</f>
        <v>WEAK</v>
      </c>
      <c r="L218" s="6" t="str">
        <f>OBV!H218</f>
        <v>BULLISH DIVERGENCE</v>
      </c>
      <c r="M218" s="8">
        <f t="shared" si="30"/>
        <v>25</v>
      </c>
      <c r="N218" s="8">
        <f t="shared" si="31"/>
        <v>0</v>
      </c>
      <c r="O218" s="8">
        <f t="shared" si="32"/>
        <v>0</v>
      </c>
      <c r="P218" s="8">
        <f t="shared" si="33"/>
        <v>50</v>
      </c>
      <c r="Q218" s="9">
        <f t="shared" si="34"/>
        <v>16.25</v>
      </c>
      <c r="R218" s="9">
        <f t="shared" si="35"/>
        <v>17.5</v>
      </c>
      <c r="S218" s="9">
        <f t="shared" si="36"/>
        <v>26.25</v>
      </c>
      <c r="T218" s="9">
        <f t="shared" si="37"/>
        <v>18.75</v>
      </c>
      <c r="U218" s="8">
        <f t="shared" si="38"/>
        <v>20</v>
      </c>
      <c r="V218" s="8">
        <f t="shared" si="39"/>
        <v>19.6875</v>
      </c>
    </row>
    <row r="219" spans="1:22" ht="13.5" x14ac:dyDescent="0.25">
      <c r="A219" s="3">
        <f>RSI!A219</f>
        <v>42325</v>
      </c>
      <c r="B219" s="2">
        <f>RSI!B219</f>
        <v>2.3447</v>
      </c>
      <c r="C219" s="2">
        <f>RSI!I219</f>
        <v>37.507241305955439</v>
      </c>
      <c r="D219" s="2">
        <f>MACD!E219</f>
        <v>5.4860282529026083E-2</v>
      </c>
      <c r="E219" s="2">
        <f>MACD!F219</f>
        <v>4.5311405983971743E-2</v>
      </c>
      <c r="F219" s="2">
        <f>'Moving Avg'!D219</f>
        <v>2.3216200000000002</v>
      </c>
      <c r="G219" s="2">
        <f>'Moving Avg'!F219</f>
        <v>2.4231400000000001</v>
      </c>
      <c r="H219" s="2">
        <f>'Moving Avg'!G219</f>
        <v>2.4619200000000006</v>
      </c>
      <c r="I219" s="2">
        <f>'Moving Avg'!H219</f>
        <v>2.6596099999999989</v>
      </c>
      <c r="J219" s="6" t="str">
        <f>OBV!F219</f>
        <v>BULLISH</v>
      </c>
      <c r="K219" s="6" t="str">
        <f>OBV!G219</f>
        <v>WEAK</v>
      </c>
      <c r="L219" s="6" t="str">
        <f>OBV!H219</f>
        <v>BULLISH DIVERGENCE</v>
      </c>
      <c r="M219" s="8">
        <f t="shared" si="30"/>
        <v>25</v>
      </c>
      <c r="N219" s="8">
        <f t="shared" si="31"/>
        <v>0</v>
      </c>
      <c r="O219" s="8">
        <f t="shared" si="32"/>
        <v>0</v>
      </c>
      <c r="P219" s="8">
        <f t="shared" si="33"/>
        <v>50</v>
      </c>
      <c r="Q219" s="9">
        <f t="shared" si="34"/>
        <v>16.25</v>
      </c>
      <c r="R219" s="9">
        <f t="shared" si="35"/>
        <v>17.5</v>
      </c>
      <c r="S219" s="9">
        <f t="shared" si="36"/>
        <v>26.25</v>
      </c>
      <c r="T219" s="9">
        <f t="shared" si="37"/>
        <v>18.75</v>
      </c>
      <c r="U219" s="8">
        <f t="shared" si="38"/>
        <v>20</v>
      </c>
      <c r="V219" s="8">
        <f t="shared" si="39"/>
        <v>19.6875</v>
      </c>
    </row>
    <row r="220" spans="1:22" ht="13.5" x14ac:dyDescent="0.25">
      <c r="A220" s="3">
        <f>RSI!A220</f>
        <v>42326</v>
      </c>
      <c r="B220" s="2">
        <f>RSI!B220</f>
        <v>2.4123999999999999</v>
      </c>
      <c r="C220" s="2">
        <f>RSI!I220</f>
        <v>48.144464622220745</v>
      </c>
      <c r="D220" s="2">
        <f>MACD!E220</f>
        <v>4.9119743726167453E-2</v>
      </c>
      <c r="E220" s="2">
        <f>MACD!F220</f>
        <v>4.6073073532410885E-2</v>
      </c>
      <c r="F220" s="2">
        <f>'Moving Avg'!D220</f>
        <v>2.3439199999999998</v>
      </c>
      <c r="G220" s="2">
        <f>'Moving Avg'!F220</f>
        <v>2.4143800000000004</v>
      </c>
      <c r="H220" s="2">
        <f>'Moving Avg'!G220</f>
        <v>2.4590540000000005</v>
      </c>
      <c r="I220" s="2">
        <f>'Moving Avg'!H220</f>
        <v>2.6574964999999993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  <c r="M220" s="8">
        <f t="shared" si="30"/>
        <v>25</v>
      </c>
      <c r="N220" s="8">
        <f t="shared" si="31"/>
        <v>0</v>
      </c>
      <c r="O220" s="8">
        <f t="shared" si="32"/>
        <v>0</v>
      </c>
      <c r="P220" s="8">
        <f t="shared" si="33"/>
        <v>67</v>
      </c>
      <c r="Q220" s="9">
        <f t="shared" si="34"/>
        <v>18.799999999999997</v>
      </c>
      <c r="R220" s="9">
        <f t="shared" si="35"/>
        <v>21.75</v>
      </c>
      <c r="S220" s="9">
        <f t="shared" si="36"/>
        <v>33.900000000000006</v>
      </c>
      <c r="T220" s="9">
        <f t="shared" si="37"/>
        <v>23</v>
      </c>
      <c r="U220" s="8">
        <f t="shared" si="38"/>
        <v>24.816666666666666</v>
      </c>
      <c r="V220" s="8">
        <f t="shared" si="39"/>
        <v>24.362500000000001</v>
      </c>
    </row>
    <row r="221" spans="1:22" ht="13.5" x14ac:dyDescent="0.25">
      <c r="A221" s="3">
        <f>RSI!A221</f>
        <v>42327</v>
      </c>
      <c r="B221" s="2">
        <f>RSI!B221</f>
        <v>2.4123999999999999</v>
      </c>
      <c r="C221" s="2">
        <f>RSI!I221</f>
        <v>48.144464622220738</v>
      </c>
      <c r="D221" s="2">
        <f>MACD!E221</f>
        <v>4.3103996872347672E-2</v>
      </c>
      <c r="E221" s="2">
        <f>MACD!F221</f>
        <v>4.5479258200398248E-2</v>
      </c>
      <c r="F221" s="2">
        <f>'Moving Avg'!D221</f>
        <v>2.3685999999999998</v>
      </c>
      <c r="G221" s="2">
        <f>'Moving Avg'!F221</f>
        <v>2.4094050000000005</v>
      </c>
      <c r="H221" s="2">
        <f>'Moving Avg'!G221</f>
        <v>2.454994000000001</v>
      </c>
      <c r="I221" s="2">
        <f>'Moving Avg'!H221</f>
        <v>2.6557939999999989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  <c r="M221" s="8">
        <f t="shared" si="30"/>
        <v>25</v>
      </c>
      <c r="N221" s="8">
        <f t="shared" si="31"/>
        <v>45</v>
      </c>
      <c r="O221" s="8">
        <f t="shared" si="32"/>
        <v>0</v>
      </c>
      <c r="P221" s="8">
        <f t="shared" si="33"/>
        <v>67</v>
      </c>
      <c r="Q221" s="9">
        <f t="shared" si="34"/>
        <v>34.549999999999997</v>
      </c>
      <c r="R221" s="9">
        <f t="shared" si="35"/>
        <v>30.75</v>
      </c>
      <c r="S221" s="9">
        <f t="shared" si="36"/>
        <v>40.650000000000006</v>
      </c>
      <c r="T221" s="9">
        <f t="shared" si="37"/>
        <v>34.25</v>
      </c>
      <c r="U221" s="8">
        <f t="shared" si="38"/>
        <v>35.31666666666667</v>
      </c>
      <c r="V221" s="8">
        <f t="shared" si="39"/>
        <v>35.049999999999997</v>
      </c>
    </row>
    <row r="222" spans="1:22" ht="13.5" x14ac:dyDescent="0.25">
      <c r="A222" s="3">
        <f>RSI!A222</f>
        <v>42328</v>
      </c>
      <c r="B222" s="2">
        <f>RSI!B222</f>
        <v>2.3885000000000001</v>
      </c>
      <c r="C222" s="2">
        <f>RSI!I222</f>
        <v>45.007821075967662</v>
      </c>
      <c r="D222" s="2">
        <f>MACD!E222</f>
        <v>4.1081927435624443E-2</v>
      </c>
      <c r="E222" s="2">
        <f>MACD!F222</f>
        <v>4.4599792047443486E-2</v>
      </c>
      <c r="F222" s="2">
        <f>'Moving Avg'!D222</f>
        <v>2.3805399999999999</v>
      </c>
      <c r="G222" s="2">
        <f>'Moving Avg'!F222</f>
        <v>2.403435</v>
      </c>
      <c r="H222" s="2">
        <f>'Moving Avg'!G222</f>
        <v>2.4506940000000008</v>
      </c>
      <c r="I222" s="2">
        <f>'Moving Avg'!H222</f>
        <v>2.6535609999999989</v>
      </c>
      <c r="J222" s="6" t="str">
        <f>OBV!F222</f>
        <v>BEARISH</v>
      </c>
      <c r="K222" s="6" t="str">
        <f>OBV!G222</f>
        <v>NEUTRAL</v>
      </c>
      <c r="L222" s="6" t="str">
        <f>OBV!H222</f>
        <v>BEARISH DIVERGENCE</v>
      </c>
      <c r="M222" s="8">
        <f t="shared" si="30"/>
        <v>25</v>
      </c>
      <c r="N222" s="8">
        <f t="shared" si="31"/>
        <v>45</v>
      </c>
      <c r="O222" s="8">
        <f t="shared" si="32"/>
        <v>0</v>
      </c>
      <c r="P222" s="8">
        <f t="shared" si="33"/>
        <v>16.5</v>
      </c>
      <c r="Q222" s="9">
        <f t="shared" si="34"/>
        <v>26.975000000000001</v>
      </c>
      <c r="R222" s="9">
        <f t="shared" si="35"/>
        <v>18.125</v>
      </c>
      <c r="S222" s="9">
        <f t="shared" si="36"/>
        <v>17.925000000000001</v>
      </c>
      <c r="T222" s="9">
        <f t="shared" si="37"/>
        <v>21.625</v>
      </c>
      <c r="U222" s="8">
        <f t="shared" si="38"/>
        <v>21.008333333333336</v>
      </c>
      <c r="V222" s="8">
        <f t="shared" si="39"/>
        <v>21.162500000000001</v>
      </c>
    </row>
    <row r="223" spans="1:22" ht="13.5" x14ac:dyDescent="0.25">
      <c r="A223" s="3">
        <f>RSI!A223</f>
        <v>42331</v>
      </c>
      <c r="B223" s="2">
        <f>RSI!B223</f>
        <v>2.4363000000000001</v>
      </c>
      <c r="C223" s="2">
        <f>RSI!I223</f>
        <v>51.774973516476123</v>
      </c>
      <c r="D223" s="2">
        <f>MACD!E223</f>
        <v>3.541811887482238E-2</v>
      </c>
      <c r="E223" s="2">
        <f>MACD!F223</f>
        <v>4.2763457412919266E-2</v>
      </c>
      <c r="F223" s="2">
        <f>'Moving Avg'!D223</f>
        <v>2.39886</v>
      </c>
      <c r="G223" s="2">
        <f>'Moving Avg'!F223</f>
        <v>2.4018450000000007</v>
      </c>
      <c r="H223" s="2">
        <f>'Moving Avg'!G223</f>
        <v>2.4484640000000009</v>
      </c>
      <c r="I223" s="2">
        <f>'Moving Avg'!H223</f>
        <v>2.6512869999999999</v>
      </c>
      <c r="J223" s="6" t="str">
        <f>OBV!F223</f>
        <v>BULLISH</v>
      </c>
      <c r="K223" s="6" t="str">
        <f>OBV!G223</f>
        <v>WEAK</v>
      </c>
      <c r="L223" s="6" t="str">
        <f>OBV!H223</f>
        <v>CONFIRMED BULLISH</v>
      </c>
      <c r="M223" s="8">
        <f t="shared" si="30"/>
        <v>25</v>
      </c>
      <c r="N223" s="8">
        <f t="shared" si="31"/>
        <v>45</v>
      </c>
      <c r="O223" s="8">
        <f t="shared" si="32"/>
        <v>0</v>
      </c>
      <c r="P223" s="8">
        <f t="shared" si="33"/>
        <v>67</v>
      </c>
      <c r="Q223" s="9">
        <f t="shared" si="34"/>
        <v>34.549999999999997</v>
      </c>
      <c r="R223" s="9">
        <f t="shared" si="35"/>
        <v>30.75</v>
      </c>
      <c r="S223" s="9">
        <f t="shared" si="36"/>
        <v>40.650000000000006</v>
      </c>
      <c r="T223" s="9">
        <f t="shared" si="37"/>
        <v>34.25</v>
      </c>
      <c r="U223" s="8">
        <f t="shared" si="38"/>
        <v>35.31666666666667</v>
      </c>
      <c r="V223" s="8">
        <f t="shared" si="39"/>
        <v>35.049999999999997</v>
      </c>
    </row>
    <row r="224" spans="1:22" ht="13.5" x14ac:dyDescent="0.25">
      <c r="A224" s="3">
        <f>RSI!A224</f>
        <v>42332</v>
      </c>
      <c r="B224" s="2">
        <f>RSI!B224</f>
        <v>2.3885000000000001</v>
      </c>
      <c r="C224" s="2">
        <f>RSI!I224</f>
        <v>45.716506461486887</v>
      </c>
      <c r="D224" s="2">
        <f>MACD!E224</f>
        <v>2.4272193434025091E-2</v>
      </c>
      <c r="E224" s="2">
        <f>MACD!F224</f>
        <v>3.9065204617140435E-2</v>
      </c>
      <c r="F224" s="2">
        <f>'Moving Avg'!D224</f>
        <v>2.4076200000000001</v>
      </c>
      <c r="G224" s="2">
        <f>'Moving Avg'!F224</f>
        <v>2.3996550000000001</v>
      </c>
      <c r="H224" s="2">
        <f>'Moving Avg'!G224</f>
        <v>2.4468720000000004</v>
      </c>
      <c r="I224" s="2">
        <f>'Moving Avg'!H224</f>
        <v>2.6487739999999991</v>
      </c>
      <c r="J224" s="6" t="str">
        <f>OBV!F224</f>
        <v>BULLISH</v>
      </c>
      <c r="K224" s="6" t="str">
        <f>OBV!G224</f>
        <v>WEAK</v>
      </c>
      <c r="L224" s="6" t="str">
        <f>OBV!H224</f>
        <v>CONFIRMED BULLISH</v>
      </c>
      <c r="M224" s="8">
        <f t="shared" si="30"/>
        <v>25</v>
      </c>
      <c r="N224" s="8">
        <f t="shared" si="31"/>
        <v>45</v>
      </c>
      <c r="O224" s="8">
        <f t="shared" si="32"/>
        <v>0</v>
      </c>
      <c r="P224" s="8">
        <f t="shared" si="33"/>
        <v>67</v>
      </c>
      <c r="Q224" s="9">
        <f t="shared" si="34"/>
        <v>34.549999999999997</v>
      </c>
      <c r="R224" s="9">
        <f t="shared" si="35"/>
        <v>30.75</v>
      </c>
      <c r="S224" s="9">
        <f t="shared" si="36"/>
        <v>40.650000000000006</v>
      </c>
      <c r="T224" s="9">
        <f t="shared" si="37"/>
        <v>34.25</v>
      </c>
      <c r="U224" s="8">
        <f t="shared" si="38"/>
        <v>35.31666666666667</v>
      </c>
      <c r="V224" s="8">
        <f t="shared" si="39"/>
        <v>35.049999999999997</v>
      </c>
    </row>
    <row r="225" spans="1:22" ht="13.5" x14ac:dyDescent="0.25">
      <c r="A225" s="3">
        <f>RSI!A225</f>
        <v>42333</v>
      </c>
      <c r="B225" s="2">
        <f>RSI!B225</f>
        <v>2.4083999999999999</v>
      </c>
      <c r="C225" s="2">
        <f>RSI!I225</f>
        <v>48.422418662933346</v>
      </c>
      <c r="D225" s="2">
        <f>MACD!E225</f>
        <v>3.1467852575146615E-3</v>
      </c>
      <c r="E225" s="2">
        <f>MACD!F225</f>
        <v>3.1881520745215282E-2</v>
      </c>
      <c r="F225" s="2">
        <f>'Moving Avg'!D225</f>
        <v>2.4068200000000002</v>
      </c>
      <c r="G225" s="2">
        <f>'Moving Avg'!F225</f>
        <v>2.3982600000000001</v>
      </c>
      <c r="H225" s="2">
        <f>'Moving Avg'!G225</f>
        <v>2.4464740000000007</v>
      </c>
      <c r="I225" s="2">
        <f>'Moving Avg'!H225</f>
        <v>2.6463604999999997</v>
      </c>
      <c r="J225" s="6" t="str">
        <f>OBV!F225</f>
        <v>BULLISH</v>
      </c>
      <c r="K225" s="6" t="str">
        <f>OBV!G225</f>
        <v>WEAK</v>
      </c>
      <c r="L225" s="6" t="str">
        <f>OBV!H225</f>
        <v>BULLISH DIVERGENCE</v>
      </c>
      <c r="M225" s="8">
        <f t="shared" si="30"/>
        <v>25</v>
      </c>
      <c r="N225" s="8">
        <f t="shared" si="31"/>
        <v>100</v>
      </c>
      <c r="O225" s="8">
        <f t="shared" si="32"/>
        <v>0</v>
      </c>
      <c r="P225" s="8">
        <f t="shared" si="33"/>
        <v>50</v>
      </c>
      <c r="Q225" s="9">
        <f t="shared" si="34"/>
        <v>51.25</v>
      </c>
      <c r="R225" s="9">
        <f t="shared" si="35"/>
        <v>37.5</v>
      </c>
      <c r="S225" s="9">
        <f t="shared" si="36"/>
        <v>41.25</v>
      </c>
      <c r="T225" s="9">
        <f t="shared" si="37"/>
        <v>43.75</v>
      </c>
      <c r="U225" s="8">
        <f t="shared" si="38"/>
        <v>43.333333333333336</v>
      </c>
      <c r="V225" s="8">
        <f t="shared" si="39"/>
        <v>43.4375</v>
      </c>
    </row>
    <row r="226" spans="1:22" ht="13.5" x14ac:dyDescent="0.25">
      <c r="A226" s="3">
        <f>RSI!A226</f>
        <v>42334</v>
      </c>
      <c r="B226" s="2">
        <f>RSI!B226</f>
        <v>2.4083999999999999</v>
      </c>
      <c r="C226" s="2">
        <f>RSI!I226</f>
        <v>48.422418662933346</v>
      </c>
      <c r="D226" s="2">
        <f>MACD!E226</f>
        <v>-1.6496161721319069E-2</v>
      </c>
      <c r="E226" s="2">
        <f>MACD!F226</f>
        <v>2.2205984251908412E-2</v>
      </c>
      <c r="F226" s="2">
        <f>'Moving Avg'!D226</f>
        <v>2.4060200000000003</v>
      </c>
      <c r="G226" s="2">
        <f>'Moving Avg'!F226</f>
        <v>2.3968650000000005</v>
      </c>
      <c r="H226" s="2">
        <f>'Moving Avg'!G226</f>
        <v>2.4468720000000004</v>
      </c>
      <c r="I226" s="2">
        <f>'Moving Avg'!H226</f>
        <v>2.6442084999999995</v>
      </c>
      <c r="J226" s="6" t="str">
        <f>OBV!F226</f>
        <v>BULLISH</v>
      </c>
      <c r="K226" s="6" t="str">
        <f>OBV!G226</f>
        <v>WEAK</v>
      </c>
      <c r="L226" s="6" t="str">
        <f>OBV!H226</f>
        <v>BULLISH DIVERGENCE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50</v>
      </c>
      <c r="Q226" s="9">
        <f t="shared" si="34"/>
        <v>51.25</v>
      </c>
      <c r="R226" s="9">
        <f t="shared" si="35"/>
        <v>37.5</v>
      </c>
      <c r="S226" s="9">
        <f t="shared" si="36"/>
        <v>41.25</v>
      </c>
      <c r="T226" s="9">
        <f t="shared" si="37"/>
        <v>43.75</v>
      </c>
      <c r="U226" s="8">
        <f t="shared" si="38"/>
        <v>43.333333333333336</v>
      </c>
      <c r="V226" s="8">
        <f t="shared" si="39"/>
        <v>43.4375</v>
      </c>
    </row>
    <row r="227" spans="1:22" ht="13.5" x14ac:dyDescent="0.25">
      <c r="A227" s="3">
        <f>RSI!A227</f>
        <v>42335</v>
      </c>
      <c r="B227" s="2">
        <f>RSI!B227</f>
        <v>2.3487</v>
      </c>
      <c r="C227" s="2">
        <f>RSI!I227</f>
        <v>41.265534229607091</v>
      </c>
      <c r="D227" s="2">
        <f>MACD!E227</f>
        <v>-2.2513329163751816E-2</v>
      </c>
      <c r="E227" s="2">
        <f>MACD!F227</f>
        <v>1.3262121568776365E-2</v>
      </c>
      <c r="F227" s="2">
        <f>'Moving Avg'!D227</f>
        <v>2.3980600000000001</v>
      </c>
      <c r="G227" s="2">
        <f>'Moving Avg'!F227</f>
        <v>2.3924850000000002</v>
      </c>
      <c r="H227" s="2">
        <f>'Moving Avg'!G227</f>
        <v>2.4463140000000005</v>
      </c>
      <c r="I227" s="2">
        <f>'Moving Avg'!H227</f>
        <v>2.6417579999999994</v>
      </c>
      <c r="J227" s="6" t="str">
        <f>OBV!F227</f>
        <v>BULLISH</v>
      </c>
      <c r="K227" s="6" t="str">
        <f>OBV!G227</f>
        <v>WEAK</v>
      </c>
      <c r="L227" s="6" t="str">
        <f>OBV!H227</f>
        <v>BULLISH DIVERGENCE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50</v>
      </c>
      <c r="Q227" s="9">
        <f t="shared" si="34"/>
        <v>51.25</v>
      </c>
      <c r="R227" s="9">
        <f t="shared" si="35"/>
        <v>37.5</v>
      </c>
      <c r="S227" s="9">
        <f t="shared" si="36"/>
        <v>41.25</v>
      </c>
      <c r="T227" s="9">
        <f t="shared" si="37"/>
        <v>43.75</v>
      </c>
      <c r="U227" s="8">
        <f t="shared" si="38"/>
        <v>43.333333333333336</v>
      </c>
      <c r="V227" s="8">
        <f t="shared" si="39"/>
        <v>43.4375</v>
      </c>
    </row>
    <row r="228" spans="1:22" ht="13.5" x14ac:dyDescent="0.25">
      <c r="A228" s="3">
        <f>RSI!A228</f>
        <v>42338</v>
      </c>
      <c r="B228" s="2">
        <f>RSI!B228</f>
        <v>2.3089</v>
      </c>
      <c r="C228" s="2">
        <f>RSI!I228</f>
        <v>37.306778548395542</v>
      </c>
      <c r="D228" s="2">
        <f>MACD!E228</f>
        <v>-2.1803550616783518E-2</v>
      </c>
      <c r="E228" s="2">
        <f>MACD!F228</f>
        <v>6.2489871316643887E-3</v>
      </c>
      <c r="F228" s="2">
        <f>'Moving Avg'!D228</f>
        <v>2.3725799999999997</v>
      </c>
      <c r="G228" s="2">
        <f>'Moving Avg'!F228</f>
        <v>2.3845250000000004</v>
      </c>
      <c r="H228" s="2">
        <f>'Moving Avg'!G228</f>
        <v>2.4452780000000001</v>
      </c>
      <c r="I228" s="2">
        <f>'Moving Avg'!H228</f>
        <v>2.6392019999999992</v>
      </c>
      <c r="J228" s="6" t="str">
        <f>OBV!F228</f>
        <v>BEARISH</v>
      </c>
      <c r="K228" s="6" t="str">
        <f>OBV!G228</f>
        <v>STRONG</v>
      </c>
      <c r="L228" s="6" t="str">
        <f>OBV!H228</f>
        <v>CONFIRMED BEARISH</v>
      </c>
      <c r="M228" s="8">
        <f t="shared" si="30"/>
        <v>25</v>
      </c>
      <c r="N228" s="8">
        <f t="shared" si="31"/>
        <v>100</v>
      </c>
      <c r="O228" s="8">
        <f t="shared" si="32"/>
        <v>0</v>
      </c>
      <c r="P228" s="8">
        <f t="shared" si="33"/>
        <v>33</v>
      </c>
      <c r="Q228" s="9">
        <f t="shared" si="34"/>
        <v>48.7</v>
      </c>
      <c r="R228" s="9">
        <f t="shared" si="35"/>
        <v>33.25</v>
      </c>
      <c r="S228" s="9">
        <f t="shared" si="36"/>
        <v>33.6</v>
      </c>
      <c r="T228" s="9">
        <f t="shared" si="37"/>
        <v>39.5</v>
      </c>
      <c r="U228" s="8">
        <f t="shared" si="38"/>
        <v>38.516666666666673</v>
      </c>
      <c r="V228" s="8">
        <f t="shared" si="39"/>
        <v>38.762500000000003</v>
      </c>
    </row>
    <row r="229" spans="1:22" ht="13.5" x14ac:dyDescent="0.25">
      <c r="A229" s="3">
        <f>RSI!A229</f>
        <v>42339</v>
      </c>
      <c r="B229" s="2">
        <f>RSI!B229</f>
        <v>2.3685999999999998</v>
      </c>
      <c r="C229" s="2">
        <f>RSI!I229</f>
        <v>45.71873692169126</v>
      </c>
      <c r="D229" s="2">
        <f>MACD!E229</f>
        <v>-2.501322781654558E-2</v>
      </c>
      <c r="E229" s="2">
        <f>MACD!F229</f>
        <v>-3.4558579776050591E-6</v>
      </c>
      <c r="F229" s="2">
        <f>'Moving Avg'!D229</f>
        <v>2.3685999999999998</v>
      </c>
      <c r="G229" s="2">
        <f>'Moving Avg'!F229</f>
        <v>2.3795500000000005</v>
      </c>
      <c r="H229" s="2">
        <f>'Moving Avg'!G229</f>
        <v>2.4456760000000006</v>
      </c>
      <c r="I229" s="2">
        <f>'Moving Avg'!H229</f>
        <v>2.6372619999999993</v>
      </c>
      <c r="J229" s="6" t="str">
        <f>OBV!F229</f>
        <v>BULLISH</v>
      </c>
      <c r="K229" s="6" t="str">
        <f>OBV!G229</f>
        <v>WEAK</v>
      </c>
      <c r="L229" s="6" t="str">
        <f>OBV!H229</f>
        <v>BULLISH DIVERGENCE</v>
      </c>
      <c r="M229" s="8">
        <f t="shared" si="30"/>
        <v>25</v>
      </c>
      <c r="N229" s="8">
        <f t="shared" si="31"/>
        <v>100</v>
      </c>
      <c r="O229" s="8">
        <f t="shared" si="32"/>
        <v>0</v>
      </c>
      <c r="P229" s="8">
        <f t="shared" si="33"/>
        <v>50</v>
      </c>
      <c r="Q229" s="9">
        <f t="shared" si="34"/>
        <v>51.25</v>
      </c>
      <c r="R229" s="9">
        <f t="shared" si="35"/>
        <v>37.5</v>
      </c>
      <c r="S229" s="9">
        <f t="shared" si="36"/>
        <v>41.25</v>
      </c>
      <c r="T229" s="9">
        <f t="shared" si="37"/>
        <v>43.75</v>
      </c>
      <c r="U229" s="8">
        <f t="shared" si="38"/>
        <v>43.333333333333336</v>
      </c>
      <c r="V229" s="8">
        <f t="shared" si="39"/>
        <v>43.4375</v>
      </c>
    </row>
    <row r="230" spans="1:22" ht="13.5" x14ac:dyDescent="0.25">
      <c r="A230" s="3">
        <f>RSI!A230</f>
        <v>42340</v>
      </c>
      <c r="B230" s="2">
        <f>RSI!B230</f>
        <v>2.3685999999999998</v>
      </c>
      <c r="C230" s="2">
        <f>RSI!I230</f>
        <v>45.718736921691267</v>
      </c>
      <c r="D230" s="2">
        <f>MACD!E230</f>
        <v>-1.7099861203065281E-2</v>
      </c>
      <c r="E230" s="2">
        <f>MACD!F230</f>
        <v>-3.4227369269951404E-3</v>
      </c>
      <c r="F230" s="2">
        <f>'Moving Avg'!D230</f>
        <v>2.3606400000000001</v>
      </c>
      <c r="G230" s="2">
        <f>'Moving Avg'!F230</f>
        <v>2.3761649999999999</v>
      </c>
      <c r="H230" s="2">
        <f>'Moving Avg'!G230</f>
        <v>2.4452780000000001</v>
      </c>
      <c r="I230" s="2">
        <f>'Moving Avg'!H230</f>
        <v>2.6354714999999995</v>
      </c>
      <c r="J230" s="6" t="str">
        <f>OBV!F230</f>
        <v>BULLISH</v>
      </c>
      <c r="K230" s="6" t="str">
        <f>OBV!G230</f>
        <v>WEAK</v>
      </c>
      <c r="L230" s="6" t="str">
        <f>OBV!H230</f>
        <v>BULLISH DIVERGENCE</v>
      </c>
      <c r="M230" s="8">
        <f t="shared" si="30"/>
        <v>25</v>
      </c>
      <c r="N230" s="8">
        <f t="shared" si="31"/>
        <v>45</v>
      </c>
      <c r="O230" s="8">
        <f t="shared" si="32"/>
        <v>0</v>
      </c>
      <c r="P230" s="8">
        <f t="shared" si="33"/>
        <v>50</v>
      </c>
      <c r="Q230" s="9">
        <f t="shared" si="34"/>
        <v>32</v>
      </c>
      <c r="R230" s="9">
        <f t="shared" si="35"/>
        <v>26.5</v>
      </c>
      <c r="S230" s="9">
        <f t="shared" si="36"/>
        <v>33</v>
      </c>
      <c r="T230" s="9">
        <f t="shared" si="37"/>
        <v>30</v>
      </c>
      <c r="U230" s="8">
        <f t="shared" si="38"/>
        <v>30.5</v>
      </c>
      <c r="V230" s="8">
        <f t="shared" si="39"/>
        <v>30.375</v>
      </c>
    </row>
    <row r="231" spans="1:22" ht="13.5" x14ac:dyDescent="0.25">
      <c r="A231" s="3">
        <f>RSI!A231</f>
        <v>42341</v>
      </c>
      <c r="B231" s="2">
        <f>RSI!B231</f>
        <v>2.3487</v>
      </c>
      <c r="C231" s="2">
        <f>RSI!I231</f>
        <v>43.464205038777074</v>
      </c>
      <c r="D231" s="2">
        <f>MACD!E231</f>
        <v>-8.7318405092777773E-3</v>
      </c>
      <c r="E231" s="2">
        <f>MACD!F231</f>
        <v>-4.4845576434516679E-3</v>
      </c>
      <c r="F231" s="2">
        <f>'Moving Avg'!D231</f>
        <v>2.3487</v>
      </c>
      <c r="G231" s="2">
        <f>'Moving Avg'!F231</f>
        <v>2.372185</v>
      </c>
      <c r="H231" s="2">
        <f>'Moving Avg'!G231</f>
        <v>2.4446400000000001</v>
      </c>
      <c r="I231" s="2">
        <f>'Moving Avg'!H231</f>
        <v>2.6332079999999998</v>
      </c>
      <c r="J231" s="6" t="str">
        <f>OBV!F231</f>
        <v>BULLISH</v>
      </c>
      <c r="K231" s="6" t="str">
        <f>OBV!G231</f>
        <v>WEAK</v>
      </c>
      <c r="L231" s="6" t="str">
        <f>OBV!H231</f>
        <v>BULLISH DIVERGENCE</v>
      </c>
      <c r="M231" s="8">
        <f t="shared" si="30"/>
        <v>25</v>
      </c>
      <c r="N231" s="8">
        <f t="shared" si="31"/>
        <v>45</v>
      </c>
      <c r="O231" s="8">
        <f t="shared" si="32"/>
        <v>0</v>
      </c>
      <c r="P231" s="8">
        <f t="shared" si="33"/>
        <v>50</v>
      </c>
      <c r="Q231" s="9">
        <f t="shared" si="34"/>
        <v>32</v>
      </c>
      <c r="R231" s="9">
        <f t="shared" si="35"/>
        <v>26.5</v>
      </c>
      <c r="S231" s="9">
        <f t="shared" si="36"/>
        <v>33</v>
      </c>
      <c r="T231" s="9">
        <f t="shared" si="37"/>
        <v>30</v>
      </c>
      <c r="U231" s="8">
        <f t="shared" si="38"/>
        <v>30.5</v>
      </c>
      <c r="V231" s="8">
        <f t="shared" si="39"/>
        <v>30.375</v>
      </c>
    </row>
    <row r="232" spans="1:22" ht="13.5" x14ac:dyDescent="0.25">
      <c r="A232" s="3">
        <f>RSI!A232</f>
        <v>42342</v>
      </c>
      <c r="B232" s="2">
        <f>RSI!B232</f>
        <v>2.3288000000000002</v>
      </c>
      <c r="C232" s="2">
        <f>RSI!I232</f>
        <v>41.272377743959545</v>
      </c>
      <c r="D232" s="2">
        <f>MACD!E232</f>
        <v>-3.5531138630422454E-3</v>
      </c>
      <c r="E232" s="2">
        <f>MACD!F232</f>
        <v>-4.2982688873697836E-3</v>
      </c>
      <c r="F232" s="2">
        <f>'Moving Avg'!D232</f>
        <v>2.3447200000000001</v>
      </c>
      <c r="G232" s="2">
        <f>'Moving Avg'!F232</f>
        <v>2.3668100000000001</v>
      </c>
      <c r="H232" s="2">
        <f>'Moving Avg'!G232</f>
        <v>2.4434460000000002</v>
      </c>
      <c r="I232" s="2">
        <f>'Moving Avg'!H232</f>
        <v>2.6307514999999997</v>
      </c>
      <c r="J232" s="6" t="str">
        <f>OBV!F232</f>
        <v>BULLISH</v>
      </c>
      <c r="K232" s="6" t="str">
        <f>OBV!G232</f>
        <v>WEAK</v>
      </c>
      <c r="L232" s="6" t="str">
        <f>OBV!H232</f>
        <v>BULLISH DIVERGENCE</v>
      </c>
      <c r="M232" s="8">
        <f t="shared" si="30"/>
        <v>25</v>
      </c>
      <c r="N232" s="8">
        <f t="shared" si="31"/>
        <v>0</v>
      </c>
      <c r="O232" s="8">
        <f t="shared" si="32"/>
        <v>0</v>
      </c>
      <c r="P232" s="8">
        <f t="shared" si="33"/>
        <v>50</v>
      </c>
      <c r="Q232" s="9">
        <f t="shared" si="34"/>
        <v>16.25</v>
      </c>
      <c r="R232" s="9">
        <f t="shared" si="35"/>
        <v>17.5</v>
      </c>
      <c r="S232" s="9">
        <f t="shared" si="36"/>
        <v>26.25</v>
      </c>
      <c r="T232" s="9">
        <f t="shared" si="37"/>
        <v>18.75</v>
      </c>
      <c r="U232" s="8">
        <f t="shared" si="38"/>
        <v>20</v>
      </c>
      <c r="V232" s="8">
        <f t="shared" si="39"/>
        <v>19.6875</v>
      </c>
    </row>
    <row r="233" spans="1:22" ht="13.5" x14ac:dyDescent="0.25">
      <c r="A233" s="3">
        <f>RSI!A233</f>
        <v>42345</v>
      </c>
      <c r="B233" s="2">
        <f>RSI!B233</f>
        <v>2.3288000000000002</v>
      </c>
      <c r="C233" s="2">
        <f>RSI!I233</f>
        <v>41.272377743959538</v>
      </c>
      <c r="D233" s="2">
        <f>MACD!E233</f>
        <v>8.5789724137868006E-3</v>
      </c>
      <c r="E233" s="2">
        <f>MACD!F233</f>
        <v>-1.7228206271384669E-3</v>
      </c>
      <c r="F233" s="2">
        <f>'Moving Avg'!D233</f>
        <v>2.3487</v>
      </c>
      <c r="G233" s="2">
        <f>'Moving Avg'!F233</f>
        <v>2.3616350000000002</v>
      </c>
      <c r="H233" s="2">
        <f>'Moving Avg'!G233</f>
        <v>2.4418539999999997</v>
      </c>
      <c r="I233" s="2">
        <f>'Moving Avg'!H233</f>
        <v>2.6287059999999998</v>
      </c>
      <c r="J233" s="6" t="str">
        <f>OBV!F233</f>
        <v>BULLISH</v>
      </c>
      <c r="K233" s="6" t="str">
        <f>OBV!G233</f>
        <v>WEAK</v>
      </c>
      <c r="L233" s="6" t="str">
        <f>OBV!H233</f>
        <v>CONFIRMED BULLISH</v>
      </c>
      <c r="M233" s="8">
        <f t="shared" si="30"/>
        <v>25</v>
      </c>
      <c r="N233" s="8">
        <f t="shared" si="31"/>
        <v>0</v>
      </c>
      <c r="O233" s="8">
        <f t="shared" si="32"/>
        <v>0</v>
      </c>
      <c r="P233" s="8">
        <f t="shared" si="33"/>
        <v>67</v>
      </c>
      <c r="Q233" s="9">
        <f t="shared" si="34"/>
        <v>18.799999999999997</v>
      </c>
      <c r="R233" s="9">
        <f t="shared" si="35"/>
        <v>21.75</v>
      </c>
      <c r="S233" s="9">
        <f t="shared" si="36"/>
        <v>33.900000000000006</v>
      </c>
      <c r="T233" s="9">
        <f t="shared" si="37"/>
        <v>23</v>
      </c>
      <c r="U233" s="8">
        <f t="shared" si="38"/>
        <v>24.816666666666666</v>
      </c>
      <c r="V233" s="8">
        <f t="shared" si="39"/>
        <v>24.362500000000001</v>
      </c>
    </row>
    <row r="234" spans="1:22" ht="13.5" x14ac:dyDescent="0.25">
      <c r="A234" s="3">
        <f>RSI!A234</f>
        <v>42346</v>
      </c>
      <c r="B234" s="2">
        <f>RSI!B234</f>
        <v>2.3328000000000002</v>
      </c>
      <c r="C234" s="2">
        <f>RSI!I234</f>
        <v>41.954744093924795</v>
      </c>
      <c r="D234" s="2">
        <f>MACD!E234</f>
        <v>1.1561330922256197E-2</v>
      </c>
      <c r="E234" s="2">
        <f>MACD!F234</f>
        <v>9.3400968274046569E-4</v>
      </c>
      <c r="F234" s="2">
        <f>'Moving Avg'!D234</f>
        <v>2.3415400000000002</v>
      </c>
      <c r="G234" s="2">
        <f>'Moving Avg'!F234</f>
        <v>2.3598450000000004</v>
      </c>
      <c r="H234" s="2">
        <f>'Moving Avg'!G234</f>
        <v>2.4403419999999998</v>
      </c>
      <c r="I234" s="2">
        <f>'Moving Avg'!H234</f>
        <v>2.6265869999999989</v>
      </c>
      <c r="J234" s="6" t="str">
        <f>OBV!F234</f>
        <v>BEARISH</v>
      </c>
      <c r="K234" s="6" t="str">
        <f>OBV!G234</f>
        <v>WEAK</v>
      </c>
      <c r="L234" s="6" t="str">
        <f>OBV!H234</f>
        <v>CONFIRMED BEARISH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0</v>
      </c>
      <c r="Q234" s="9">
        <f t="shared" si="34"/>
        <v>8.75</v>
      </c>
      <c r="R234" s="9">
        <f t="shared" si="35"/>
        <v>5</v>
      </c>
      <c r="S234" s="9">
        <f t="shared" si="36"/>
        <v>3.75</v>
      </c>
      <c r="T234" s="9">
        <f t="shared" si="37"/>
        <v>6.25</v>
      </c>
      <c r="U234" s="8">
        <f t="shared" si="38"/>
        <v>5.833333333333333</v>
      </c>
      <c r="V234" s="8">
        <f t="shared" si="39"/>
        <v>5.9375</v>
      </c>
    </row>
    <row r="235" spans="1:22" ht="13.5" x14ac:dyDescent="0.25">
      <c r="A235" s="3">
        <f>RSI!A235</f>
        <v>42347</v>
      </c>
      <c r="B235" s="2">
        <f>RSI!B235</f>
        <v>2.3885000000000001</v>
      </c>
      <c r="C235" s="2">
        <f>RSI!I235</f>
        <v>50.567930805825206</v>
      </c>
      <c r="D235" s="2">
        <f>MACD!E235</f>
        <v>1.3336553902711934E-2</v>
      </c>
      <c r="E235" s="2">
        <f>MACD!F235</f>
        <v>3.4145185267347592E-3</v>
      </c>
      <c r="F235" s="2">
        <f>'Moving Avg'!D235</f>
        <v>2.34552</v>
      </c>
      <c r="G235" s="2">
        <f>'Moving Avg'!F235</f>
        <v>2.3642250000000002</v>
      </c>
      <c r="H235" s="2">
        <f>'Moving Avg'!G235</f>
        <v>2.43851</v>
      </c>
      <c r="I235" s="2">
        <f>'Moving Avg'!H235</f>
        <v>2.6248959999999992</v>
      </c>
      <c r="J235" s="6" t="str">
        <f>OBV!F235</f>
        <v>BEARISH</v>
      </c>
      <c r="K235" s="6" t="str">
        <f>OBV!G235</f>
        <v>WEAK</v>
      </c>
      <c r="L235" s="6" t="str">
        <f>OBV!H235</f>
        <v>BEARISH DIVERGENCE</v>
      </c>
      <c r="M235" s="8">
        <f t="shared" si="30"/>
        <v>25</v>
      </c>
      <c r="N235" s="8">
        <f t="shared" si="31"/>
        <v>0</v>
      </c>
      <c r="O235" s="8">
        <f t="shared" si="32"/>
        <v>0</v>
      </c>
      <c r="P235" s="8">
        <f t="shared" si="33"/>
        <v>0</v>
      </c>
      <c r="Q235" s="9">
        <f t="shared" si="34"/>
        <v>8.75</v>
      </c>
      <c r="R235" s="9">
        <f t="shared" si="35"/>
        <v>5</v>
      </c>
      <c r="S235" s="9">
        <f t="shared" si="36"/>
        <v>3.75</v>
      </c>
      <c r="T235" s="9">
        <f t="shared" si="37"/>
        <v>6.25</v>
      </c>
      <c r="U235" s="8">
        <f t="shared" si="38"/>
        <v>5.833333333333333</v>
      </c>
      <c r="V235" s="8">
        <f t="shared" si="39"/>
        <v>5.9375</v>
      </c>
    </row>
    <row r="236" spans="1:22" ht="13.5" x14ac:dyDescent="0.25">
      <c r="A236" s="3">
        <f>RSI!A236</f>
        <v>42348</v>
      </c>
      <c r="B236" s="2">
        <f>RSI!B236</f>
        <v>2.3885000000000001</v>
      </c>
      <c r="C236" s="2">
        <f>RSI!I236</f>
        <v>50.567930805825206</v>
      </c>
      <c r="D236" s="2">
        <f>MACD!E236</f>
        <v>1.4802195224690617E-2</v>
      </c>
      <c r="E236" s="2">
        <f>MACD!F236</f>
        <v>5.692053866325931E-3</v>
      </c>
      <c r="F236" s="2">
        <f>'Moving Avg'!D236</f>
        <v>2.3534800000000002</v>
      </c>
      <c r="G236" s="2">
        <f>'Moving Avg'!F236</f>
        <v>2.3692000000000002</v>
      </c>
      <c r="H236" s="2">
        <f>'Moving Avg'!G236</f>
        <v>2.4357219999999997</v>
      </c>
      <c r="I236" s="2">
        <f>'Moving Avg'!H236</f>
        <v>2.6229244999999999</v>
      </c>
      <c r="J236" s="6" t="str">
        <f>OBV!F236</f>
        <v>BULLISH</v>
      </c>
      <c r="K236" s="6" t="str">
        <f>OBV!G236</f>
        <v>STRONG</v>
      </c>
      <c r="L236" s="6" t="str">
        <f>OBV!H236</f>
        <v>CONFIRMED BULLISH</v>
      </c>
      <c r="M236" s="8">
        <f t="shared" si="30"/>
        <v>25</v>
      </c>
      <c r="N236" s="8">
        <f t="shared" si="31"/>
        <v>0</v>
      </c>
      <c r="O236" s="8">
        <f t="shared" si="32"/>
        <v>0</v>
      </c>
      <c r="P236" s="8">
        <f t="shared" si="33"/>
        <v>100</v>
      </c>
      <c r="Q236" s="9">
        <f t="shared" si="34"/>
        <v>23.75</v>
      </c>
      <c r="R236" s="9">
        <f t="shared" si="35"/>
        <v>30</v>
      </c>
      <c r="S236" s="9">
        <f t="shared" si="36"/>
        <v>48.75</v>
      </c>
      <c r="T236" s="9">
        <f t="shared" si="37"/>
        <v>31.25</v>
      </c>
      <c r="U236" s="8">
        <f t="shared" si="38"/>
        <v>34.166666666666664</v>
      </c>
      <c r="V236" s="8">
        <f t="shared" si="39"/>
        <v>33.4375</v>
      </c>
    </row>
    <row r="237" spans="1:22" ht="13.5" x14ac:dyDescent="0.25">
      <c r="A237" s="3">
        <f>RSI!A237</f>
        <v>42349</v>
      </c>
      <c r="B237" s="2">
        <f>RSI!B237</f>
        <v>2.3885000000000001</v>
      </c>
      <c r="C237" s="2">
        <f>RSI!I237</f>
        <v>50.567930805825206</v>
      </c>
      <c r="D237" s="2">
        <f>MACD!E237</f>
        <v>6.8239689644209456E-3</v>
      </c>
      <c r="E237" s="2">
        <f>MACD!F237</f>
        <v>5.9184368859449346E-3</v>
      </c>
      <c r="F237" s="2">
        <f>'Moving Avg'!D237</f>
        <v>2.3654200000000003</v>
      </c>
      <c r="G237" s="2">
        <f>'Moving Avg'!F237</f>
        <v>2.3721850000000004</v>
      </c>
      <c r="H237" s="2">
        <f>'Moving Avg'!G237</f>
        <v>2.4329339999999999</v>
      </c>
      <c r="I237" s="2">
        <f>'Moving Avg'!H237</f>
        <v>2.6211399999999996</v>
      </c>
      <c r="J237" s="6" t="str">
        <f>OBV!F237</f>
        <v>BULLISH</v>
      </c>
      <c r="K237" s="6" t="str">
        <f>OBV!G237</f>
        <v>STRONG</v>
      </c>
      <c r="L237" s="6" t="str">
        <f>OBV!H237</f>
        <v>CONFIRMED BULLISH</v>
      </c>
      <c r="M237" s="8">
        <f t="shared" si="30"/>
        <v>25</v>
      </c>
      <c r="N237" s="8">
        <f t="shared" si="31"/>
        <v>0</v>
      </c>
      <c r="O237" s="8">
        <f t="shared" si="32"/>
        <v>0</v>
      </c>
      <c r="P237" s="8">
        <f t="shared" si="33"/>
        <v>100</v>
      </c>
      <c r="Q237" s="9">
        <f t="shared" si="34"/>
        <v>23.75</v>
      </c>
      <c r="R237" s="9">
        <f t="shared" si="35"/>
        <v>30</v>
      </c>
      <c r="S237" s="9">
        <f t="shared" si="36"/>
        <v>48.75</v>
      </c>
      <c r="T237" s="9">
        <f t="shared" si="37"/>
        <v>31.25</v>
      </c>
      <c r="U237" s="8">
        <f t="shared" si="38"/>
        <v>34.166666666666664</v>
      </c>
      <c r="V237" s="8">
        <f t="shared" si="39"/>
        <v>33.4375</v>
      </c>
    </row>
    <row r="238" spans="1:22" ht="13.5" x14ac:dyDescent="0.25">
      <c r="A238" s="3">
        <f>RSI!A238</f>
        <v>42352</v>
      </c>
      <c r="B238" s="2">
        <f>RSI!B238</f>
        <v>2.4203999999999999</v>
      </c>
      <c r="C238" s="2">
        <f>RSI!I238</f>
        <v>55.31127493912004</v>
      </c>
      <c r="D238" s="2">
        <f>MACD!E238</f>
        <v>-8.4441452732764155E-3</v>
      </c>
      <c r="E238" s="2">
        <f>MACD!F238</f>
        <v>3.0459204541006648E-3</v>
      </c>
      <c r="F238" s="2">
        <f>'Moving Avg'!D238</f>
        <v>2.3837400000000004</v>
      </c>
      <c r="G238" s="2">
        <f>'Moving Avg'!F238</f>
        <v>2.3759700000000001</v>
      </c>
      <c r="H238" s="2">
        <f>'Moving Avg'!G238</f>
        <v>2.4311039999999995</v>
      </c>
      <c r="I238" s="2">
        <f>'Moving Avg'!H238</f>
        <v>2.6197949999999999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  <c r="M238" s="8">
        <f t="shared" si="30"/>
        <v>25</v>
      </c>
      <c r="N238" s="8">
        <f t="shared" si="31"/>
        <v>45</v>
      </c>
      <c r="O238" s="8">
        <f t="shared" si="32"/>
        <v>0</v>
      </c>
      <c r="P238" s="8">
        <f t="shared" si="33"/>
        <v>100</v>
      </c>
      <c r="Q238" s="9">
        <f t="shared" si="34"/>
        <v>39.5</v>
      </c>
      <c r="R238" s="9">
        <f t="shared" si="35"/>
        <v>39</v>
      </c>
      <c r="S238" s="9">
        <f t="shared" si="36"/>
        <v>55.5</v>
      </c>
      <c r="T238" s="9">
        <f t="shared" si="37"/>
        <v>42.5</v>
      </c>
      <c r="U238" s="8">
        <f t="shared" si="38"/>
        <v>44.666666666666664</v>
      </c>
      <c r="V238" s="8">
        <f t="shared" si="39"/>
        <v>44.125</v>
      </c>
    </row>
    <row r="239" spans="1:22" ht="13.5" x14ac:dyDescent="0.25">
      <c r="A239" s="3">
        <f>RSI!A239</f>
        <v>42353</v>
      </c>
      <c r="B239" s="2">
        <f>RSI!B239</f>
        <v>2.4203999999999999</v>
      </c>
      <c r="C239" s="2">
        <f>RSI!I239</f>
        <v>55.31127493912004</v>
      </c>
      <c r="D239" s="2">
        <f>MACD!E239</f>
        <v>-1.239615334813049E-2</v>
      </c>
      <c r="E239" s="2">
        <f>MACD!F239</f>
        <v>-4.2494306345566227E-5</v>
      </c>
      <c r="F239" s="2">
        <f>'Moving Avg'!D239</f>
        <v>2.4012599999999997</v>
      </c>
      <c r="G239" s="2">
        <f>'Moving Avg'!F239</f>
        <v>2.3797550000000003</v>
      </c>
      <c r="H239" s="2">
        <f>'Moving Avg'!G239</f>
        <v>2.4301499999999998</v>
      </c>
      <c r="I239" s="2">
        <f>'Moving Avg'!H239</f>
        <v>2.6183754999999995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  <c r="M239" s="8">
        <f t="shared" si="30"/>
        <v>25</v>
      </c>
      <c r="N239" s="8">
        <f t="shared" si="31"/>
        <v>45</v>
      </c>
      <c r="O239" s="8">
        <f t="shared" si="32"/>
        <v>0</v>
      </c>
      <c r="P239" s="8">
        <f t="shared" si="33"/>
        <v>100</v>
      </c>
      <c r="Q239" s="9">
        <f t="shared" si="34"/>
        <v>39.5</v>
      </c>
      <c r="R239" s="9">
        <f t="shared" si="35"/>
        <v>39</v>
      </c>
      <c r="S239" s="9">
        <f t="shared" si="36"/>
        <v>55.5</v>
      </c>
      <c r="T239" s="9">
        <f t="shared" si="37"/>
        <v>42.5</v>
      </c>
      <c r="U239" s="8">
        <f t="shared" si="38"/>
        <v>44.666666666666664</v>
      </c>
      <c r="V239" s="8">
        <f t="shared" si="39"/>
        <v>44.125</v>
      </c>
    </row>
    <row r="240" spans="1:22" ht="13.5" x14ac:dyDescent="0.25">
      <c r="A240" s="3">
        <f>RSI!A240</f>
        <v>42354</v>
      </c>
      <c r="B240" s="2">
        <f>RSI!B240</f>
        <v>2.3487</v>
      </c>
      <c r="C240" s="2">
        <f>RSI!I240</f>
        <v>44.244257492515395</v>
      </c>
      <c r="D240" s="2">
        <f>MACD!E240</f>
        <v>-1.0630391545259688E-2</v>
      </c>
      <c r="E240" s="2">
        <f>MACD!F240</f>
        <v>-2.1600737541283906E-3</v>
      </c>
      <c r="F240" s="2">
        <f>'Moving Avg'!D240</f>
        <v>2.3933</v>
      </c>
      <c r="G240" s="2">
        <f>'Moving Avg'!F240</f>
        <v>2.3765700000000005</v>
      </c>
      <c r="H240" s="2">
        <f>'Moving Avg'!G240</f>
        <v>2.4273639999999999</v>
      </c>
      <c r="I240" s="2">
        <f>'Moving Avg'!H240</f>
        <v>2.6165414999999994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  <c r="M240" s="8">
        <f t="shared" si="30"/>
        <v>25</v>
      </c>
      <c r="N240" s="8">
        <f t="shared" si="31"/>
        <v>45</v>
      </c>
      <c r="O240" s="8">
        <f t="shared" si="32"/>
        <v>0</v>
      </c>
      <c r="P240" s="8">
        <f t="shared" si="33"/>
        <v>0</v>
      </c>
      <c r="Q240" s="9">
        <f t="shared" si="34"/>
        <v>24.5</v>
      </c>
      <c r="R240" s="9">
        <f t="shared" si="35"/>
        <v>14</v>
      </c>
      <c r="S240" s="9">
        <f t="shared" si="36"/>
        <v>10.5</v>
      </c>
      <c r="T240" s="9">
        <f t="shared" si="37"/>
        <v>17.5</v>
      </c>
      <c r="U240" s="8">
        <f t="shared" si="38"/>
        <v>16.333333333333332</v>
      </c>
      <c r="V240" s="8">
        <f t="shared" si="39"/>
        <v>16.625</v>
      </c>
    </row>
    <row r="241" spans="1:22" ht="13.5" x14ac:dyDescent="0.25">
      <c r="A241" s="3">
        <f>RSI!A241</f>
        <v>42355</v>
      </c>
      <c r="B241" s="2">
        <f>RSI!B241</f>
        <v>2.3885000000000001</v>
      </c>
      <c r="C241" s="2">
        <f>RSI!I241</f>
        <v>50.200722161500728</v>
      </c>
      <c r="D241" s="2">
        <f>MACD!E241</f>
        <v>-1.4908721853035711E-2</v>
      </c>
      <c r="E241" s="2">
        <f>MACD!F241</f>
        <v>-4.7098033739098547E-3</v>
      </c>
      <c r="F241" s="2">
        <f>'Moving Avg'!D241</f>
        <v>2.3933</v>
      </c>
      <c r="G241" s="2">
        <f>'Moving Avg'!F241</f>
        <v>2.3753750000000005</v>
      </c>
      <c r="H241" s="2">
        <f>'Moving Avg'!G241</f>
        <v>2.4257719999999994</v>
      </c>
      <c r="I241" s="2">
        <f>'Moving Avg'!H241</f>
        <v>2.6149809999999998</v>
      </c>
      <c r="J241" s="6" t="str">
        <f>OBV!F241</f>
        <v>BULLISH</v>
      </c>
      <c r="K241" s="6" t="str">
        <f>OBV!G241</f>
        <v>STRONG</v>
      </c>
      <c r="L241" s="6" t="str">
        <f>OBV!H241</f>
        <v>NEUTRAL</v>
      </c>
      <c r="M241" s="8">
        <f t="shared" si="30"/>
        <v>25</v>
      </c>
      <c r="N241" s="8">
        <f t="shared" si="31"/>
        <v>45</v>
      </c>
      <c r="O241" s="8">
        <f t="shared" si="32"/>
        <v>0</v>
      </c>
      <c r="P241" s="8">
        <f t="shared" si="33"/>
        <v>66</v>
      </c>
      <c r="Q241" s="9">
        <f t="shared" si="34"/>
        <v>34.4</v>
      </c>
      <c r="R241" s="9">
        <f t="shared" si="35"/>
        <v>30.5</v>
      </c>
      <c r="S241" s="9">
        <f t="shared" si="36"/>
        <v>40.200000000000003</v>
      </c>
      <c r="T241" s="9">
        <f t="shared" si="37"/>
        <v>34</v>
      </c>
      <c r="U241" s="8">
        <f t="shared" si="38"/>
        <v>35.033333333333339</v>
      </c>
      <c r="V241" s="8">
        <f t="shared" si="39"/>
        <v>34.775000000000006</v>
      </c>
    </row>
    <row r="242" spans="1:22" ht="13.5" x14ac:dyDescent="0.25">
      <c r="A242" s="3">
        <f>RSI!A242</f>
        <v>42356</v>
      </c>
      <c r="B242" s="2">
        <f>RSI!B242</f>
        <v>2.3885000000000001</v>
      </c>
      <c r="C242" s="2">
        <f>RSI!I242</f>
        <v>50.200722161500728</v>
      </c>
      <c r="D242" s="2">
        <f>MACD!E242</f>
        <v>-2.1605889793851585E-2</v>
      </c>
      <c r="E242" s="2">
        <f>MACD!F242</f>
        <v>-8.0890206578982018E-3</v>
      </c>
      <c r="F242" s="2">
        <f>'Moving Avg'!D242</f>
        <v>2.3933</v>
      </c>
      <c r="G242" s="2">
        <f>'Moving Avg'!F242</f>
        <v>2.3753750000000005</v>
      </c>
      <c r="H242" s="2">
        <f>'Moving Avg'!G242</f>
        <v>2.4241799999999993</v>
      </c>
      <c r="I242" s="2">
        <f>'Moving Avg'!H242</f>
        <v>2.6134765</v>
      </c>
      <c r="J242" s="6" t="str">
        <f>OBV!F242</f>
        <v>BULLISH</v>
      </c>
      <c r="K242" s="6" t="str">
        <f>OBV!G242</f>
        <v>STRONG</v>
      </c>
      <c r="L242" s="6" t="str">
        <f>OBV!H242</f>
        <v>NEUTRAL</v>
      </c>
      <c r="M242" s="8">
        <f t="shared" si="30"/>
        <v>25</v>
      </c>
      <c r="N242" s="8">
        <f t="shared" si="31"/>
        <v>45</v>
      </c>
      <c r="O242" s="8">
        <f t="shared" si="32"/>
        <v>0</v>
      </c>
      <c r="P242" s="8">
        <f t="shared" si="33"/>
        <v>66</v>
      </c>
      <c r="Q242" s="9">
        <f t="shared" si="34"/>
        <v>34.4</v>
      </c>
      <c r="R242" s="9">
        <f t="shared" si="35"/>
        <v>30.5</v>
      </c>
      <c r="S242" s="9">
        <f t="shared" si="36"/>
        <v>40.200000000000003</v>
      </c>
      <c r="T242" s="9">
        <f t="shared" si="37"/>
        <v>34</v>
      </c>
      <c r="U242" s="8">
        <f t="shared" si="38"/>
        <v>35.033333333333339</v>
      </c>
      <c r="V242" s="8">
        <f t="shared" si="39"/>
        <v>34.775000000000006</v>
      </c>
    </row>
    <row r="243" spans="1:22" ht="13.5" x14ac:dyDescent="0.25">
      <c r="A243" s="3">
        <f>RSI!A243</f>
        <v>42359</v>
      </c>
      <c r="B243" s="2">
        <f>RSI!B243</f>
        <v>2.3885000000000001</v>
      </c>
      <c r="C243" s="2">
        <f>RSI!I243</f>
        <v>50.200722161500742</v>
      </c>
      <c r="D243" s="2">
        <f>MACD!E243</f>
        <v>-2.7287079607381415E-2</v>
      </c>
      <c r="E243" s="2">
        <f>MACD!F243</f>
        <v>-1.1928632447794844E-2</v>
      </c>
      <c r="F243" s="2">
        <f>'Moving Avg'!D243</f>
        <v>2.3869200000000004</v>
      </c>
      <c r="G243" s="2">
        <f>'Moving Avg'!F243</f>
        <v>2.3729850000000003</v>
      </c>
      <c r="H243" s="2">
        <f>'Moving Avg'!G243</f>
        <v>2.4225879999999993</v>
      </c>
      <c r="I243" s="2">
        <f>'Moving Avg'!H243</f>
        <v>2.6120654999999999</v>
      </c>
      <c r="J243" s="6" t="str">
        <f>OBV!F243</f>
        <v>BEARISH</v>
      </c>
      <c r="K243" s="6" t="str">
        <f>OBV!G243</f>
        <v>NEUTRAL</v>
      </c>
      <c r="L243" s="6" t="str">
        <f>OBV!H243</f>
        <v>CONFIRMED BEARISH</v>
      </c>
      <c r="M243" s="8">
        <f t="shared" si="30"/>
        <v>25</v>
      </c>
      <c r="N243" s="8">
        <f t="shared" si="31"/>
        <v>45</v>
      </c>
      <c r="O243" s="8">
        <f t="shared" si="32"/>
        <v>0</v>
      </c>
      <c r="P243" s="8">
        <f t="shared" si="33"/>
        <v>16.5</v>
      </c>
      <c r="Q243" s="9">
        <f t="shared" si="34"/>
        <v>26.975000000000001</v>
      </c>
      <c r="R243" s="9">
        <f t="shared" si="35"/>
        <v>18.125</v>
      </c>
      <c r="S243" s="9">
        <f t="shared" si="36"/>
        <v>17.925000000000001</v>
      </c>
      <c r="T243" s="9">
        <f t="shared" si="37"/>
        <v>21.625</v>
      </c>
      <c r="U243" s="8">
        <f t="shared" si="38"/>
        <v>21.008333333333336</v>
      </c>
      <c r="V243" s="8">
        <f t="shared" si="39"/>
        <v>21.162500000000001</v>
      </c>
    </row>
    <row r="244" spans="1:22" ht="13.5" x14ac:dyDescent="0.25">
      <c r="A244" s="3">
        <f>RSI!A244</f>
        <v>42360</v>
      </c>
      <c r="B244" s="2">
        <f>RSI!B244</f>
        <v>2.3885000000000001</v>
      </c>
      <c r="C244" s="2">
        <f>RSI!I244</f>
        <v>50.200722161500728</v>
      </c>
      <c r="D244" s="2">
        <f>MACD!E244</f>
        <v>-3.1492147642398827E-2</v>
      </c>
      <c r="E244" s="2">
        <f>MACD!F244</f>
        <v>-1.5841335486715642E-2</v>
      </c>
      <c r="F244" s="2">
        <f>'Moving Avg'!D244</f>
        <v>2.3805400000000003</v>
      </c>
      <c r="G244" s="2">
        <f>'Moving Avg'!F244</f>
        <v>2.3729850000000003</v>
      </c>
      <c r="H244" s="2">
        <f>'Moving Avg'!G244</f>
        <v>2.4197219999999988</v>
      </c>
      <c r="I244" s="2">
        <f>'Moving Avg'!H244</f>
        <v>2.6105799999999992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  <c r="M244" s="8">
        <f t="shared" si="30"/>
        <v>25</v>
      </c>
      <c r="N244" s="8">
        <f t="shared" si="31"/>
        <v>45</v>
      </c>
      <c r="O244" s="8">
        <f t="shared" si="32"/>
        <v>0</v>
      </c>
      <c r="P244" s="8">
        <f t="shared" si="33"/>
        <v>16.5</v>
      </c>
      <c r="Q244" s="9">
        <f t="shared" si="34"/>
        <v>26.975000000000001</v>
      </c>
      <c r="R244" s="9">
        <f t="shared" si="35"/>
        <v>18.125</v>
      </c>
      <c r="S244" s="9">
        <f t="shared" si="36"/>
        <v>17.925000000000001</v>
      </c>
      <c r="T244" s="9">
        <f t="shared" si="37"/>
        <v>21.625</v>
      </c>
      <c r="U244" s="8">
        <f t="shared" si="38"/>
        <v>21.008333333333336</v>
      </c>
      <c r="V244" s="8">
        <f t="shared" si="39"/>
        <v>21.162500000000001</v>
      </c>
    </row>
    <row r="245" spans="1:22" ht="13.5" x14ac:dyDescent="0.25">
      <c r="A245" s="3">
        <f>RSI!A245</f>
        <v>42361</v>
      </c>
      <c r="B245" s="2">
        <f>RSI!B245</f>
        <v>2.3487</v>
      </c>
      <c r="C245" s="2">
        <f>RSI!I245</f>
        <v>43.89350274978667</v>
      </c>
      <c r="D245" s="2">
        <f>MACD!E245</f>
        <v>-2.3545210659663862E-2</v>
      </c>
      <c r="E245" s="2">
        <f>MACD!F245</f>
        <v>-1.7382110521305286E-2</v>
      </c>
      <c r="F245" s="2">
        <f>'Moving Avg'!D245</f>
        <v>2.3805399999999999</v>
      </c>
      <c r="G245" s="2">
        <f>'Moving Avg'!F245</f>
        <v>2.37</v>
      </c>
      <c r="H245" s="2">
        <f>'Moving Avg'!G245</f>
        <v>2.4149439999999989</v>
      </c>
      <c r="I245" s="2">
        <f>'Moving Avg'!H245</f>
        <v>2.608914</v>
      </c>
      <c r="J245" s="6" t="str">
        <f>OBV!F245</f>
        <v>BULLISH</v>
      </c>
      <c r="K245" s="6" t="str">
        <f>OBV!G245</f>
        <v>STRONG</v>
      </c>
      <c r="L245" s="6" t="str">
        <f>OBV!H245</f>
        <v>NEUTRAL</v>
      </c>
      <c r="M245" s="8">
        <f t="shared" si="30"/>
        <v>25</v>
      </c>
      <c r="N245" s="8">
        <f t="shared" si="31"/>
        <v>45</v>
      </c>
      <c r="O245" s="8">
        <f t="shared" si="32"/>
        <v>0</v>
      </c>
      <c r="P245" s="8">
        <f t="shared" si="33"/>
        <v>66</v>
      </c>
      <c r="Q245" s="9">
        <f t="shared" si="34"/>
        <v>34.4</v>
      </c>
      <c r="R245" s="9">
        <f t="shared" si="35"/>
        <v>30.5</v>
      </c>
      <c r="S245" s="9">
        <f t="shared" si="36"/>
        <v>40.200000000000003</v>
      </c>
      <c r="T245" s="9">
        <f t="shared" si="37"/>
        <v>34</v>
      </c>
      <c r="U245" s="8">
        <f t="shared" si="38"/>
        <v>35.033333333333339</v>
      </c>
      <c r="V245" s="8">
        <f t="shared" si="39"/>
        <v>34.775000000000006</v>
      </c>
    </row>
    <row r="246" spans="1:22" ht="13.5" x14ac:dyDescent="0.25">
      <c r="A246" s="3">
        <f>RSI!A246</f>
        <v>42363</v>
      </c>
      <c r="B246" s="2">
        <f>RSI!B246</f>
        <v>2.3885000000000001</v>
      </c>
      <c r="C246" s="2">
        <f>RSI!I246</f>
        <v>50.580226866261249</v>
      </c>
      <c r="D246" s="2">
        <f>MACD!E246</f>
        <v>-1.9545243386471345E-2</v>
      </c>
      <c r="E246" s="2">
        <f>MACD!F246</f>
        <v>-1.7814737094338499E-2</v>
      </c>
      <c r="F246" s="2">
        <f>'Moving Avg'!D246</f>
        <v>2.3805399999999999</v>
      </c>
      <c r="G246" s="2">
        <f>'Moving Avg'!F246</f>
        <v>2.3690050000000005</v>
      </c>
      <c r="H246" s="2">
        <f>'Moving Avg'!G246</f>
        <v>2.4090519999999986</v>
      </c>
      <c r="I246" s="2">
        <f>'Moving Avg'!H246</f>
        <v>2.6075774999999997</v>
      </c>
      <c r="J246" s="6" t="str">
        <f>OBV!F246</f>
        <v>BULLISH</v>
      </c>
      <c r="K246" s="6" t="str">
        <f>OBV!G246</f>
        <v>STRONG</v>
      </c>
      <c r="L246" s="6" t="str">
        <f>OBV!H246</f>
        <v>NEUTRAL</v>
      </c>
      <c r="M246" s="8">
        <f t="shared" si="30"/>
        <v>25</v>
      </c>
      <c r="N246" s="8">
        <f t="shared" si="31"/>
        <v>45</v>
      </c>
      <c r="O246" s="8">
        <f t="shared" si="32"/>
        <v>0</v>
      </c>
      <c r="P246" s="8">
        <f t="shared" si="33"/>
        <v>66</v>
      </c>
      <c r="Q246" s="9">
        <f t="shared" si="34"/>
        <v>34.4</v>
      </c>
      <c r="R246" s="9">
        <f t="shared" si="35"/>
        <v>30.5</v>
      </c>
      <c r="S246" s="9">
        <f t="shared" si="36"/>
        <v>40.200000000000003</v>
      </c>
      <c r="T246" s="9">
        <f t="shared" si="37"/>
        <v>34</v>
      </c>
      <c r="U246" s="8">
        <f t="shared" si="38"/>
        <v>35.033333333333339</v>
      </c>
      <c r="V246" s="8">
        <f t="shared" si="39"/>
        <v>34.775000000000006</v>
      </c>
    </row>
    <row r="247" spans="1:22" ht="13.5" x14ac:dyDescent="0.25">
      <c r="A247" s="3">
        <f>RSI!A247</f>
        <v>42366</v>
      </c>
      <c r="B247" s="2">
        <f>RSI!B247</f>
        <v>2.3925000000000001</v>
      </c>
      <c r="C247" s="2">
        <f>RSI!I247</f>
        <v>51.209582874452778</v>
      </c>
      <c r="D247" s="2">
        <f>MACD!E247</f>
        <v>-1.6484924373155962E-2</v>
      </c>
      <c r="E247" s="2">
        <f>MACD!F247</f>
        <v>-1.7548774550101991E-2</v>
      </c>
      <c r="F247" s="2">
        <f>'Moving Avg'!D247</f>
        <v>2.3813400000000002</v>
      </c>
      <c r="G247" s="2">
        <f>'Moving Avg'!F247</f>
        <v>2.3711950000000002</v>
      </c>
      <c r="H247" s="2">
        <f>'Moving Avg'!G247</f>
        <v>2.4048319999999985</v>
      </c>
      <c r="I247" s="2">
        <f>'Moving Avg'!H247</f>
        <v>2.6062240000000001</v>
      </c>
      <c r="J247" s="6" t="str">
        <f>OBV!F247</f>
        <v>BULLISH</v>
      </c>
      <c r="K247" s="6" t="str">
        <f>OBV!G247</f>
        <v>STRONG</v>
      </c>
      <c r="L247" s="6" t="str">
        <f>OBV!H247</f>
        <v>CONFIRMED BULLISH</v>
      </c>
      <c r="M247" s="8">
        <f t="shared" si="30"/>
        <v>25</v>
      </c>
      <c r="N247" s="8">
        <f t="shared" si="31"/>
        <v>0</v>
      </c>
      <c r="O247" s="8">
        <f t="shared" si="32"/>
        <v>0</v>
      </c>
      <c r="P247" s="8">
        <f t="shared" si="33"/>
        <v>100</v>
      </c>
      <c r="Q247" s="9">
        <f t="shared" si="34"/>
        <v>23.75</v>
      </c>
      <c r="R247" s="9">
        <f t="shared" si="35"/>
        <v>30</v>
      </c>
      <c r="S247" s="9">
        <f t="shared" si="36"/>
        <v>48.75</v>
      </c>
      <c r="T247" s="9">
        <f t="shared" si="37"/>
        <v>31.25</v>
      </c>
      <c r="U247" s="8">
        <f t="shared" si="38"/>
        <v>34.166666666666664</v>
      </c>
      <c r="V247" s="8">
        <f t="shared" si="39"/>
        <v>33.4375</v>
      </c>
    </row>
    <row r="248" spans="1:22" ht="13.5" x14ac:dyDescent="0.25">
      <c r="A248" s="3">
        <f>RSI!A248</f>
        <v>42367</v>
      </c>
      <c r="B248" s="2">
        <f>RSI!B248</f>
        <v>2.3925000000000001</v>
      </c>
      <c r="C248" s="2">
        <f>RSI!I248</f>
        <v>51.209582874452778</v>
      </c>
      <c r="D248" s="2">
        <f>MACD!E248</f>
        <v>-9.0372678883854363E-3</v>
      </c>
      <c r="E248" s="2">
        <f>MACD!F248</f>
        <v>-1.5846473217758679E-2</v>
      </c>
      <c r="F248" s="2">
        <f>'Moving Avg'!D248</f>
        <v>2.3821400000000001</v>
      </c>
      <c r="G248" s="2">
        <f>'Moving Avg'!F248</f>
        <v>2.375375</v>
      </c>
      <c r="H248" s="2">
        <f>'Moving Avg'!G248</f>
        <v>2.4009299999999985</v>
      </c>
      <c r="I248" s="2">
        <f>'Moving Avg'!H248</f>
        <v>2.6048705000000001</v>
      </c>
      <c r="J248" s="6" t="str">
        <f>OBV!F248</f>
        <v>BULLISH</v>
      </c>
      <c r="K248" s="6" t="str">
        <f>OBV!G248</f>
        <v>STRONG</v>
      </c>
      <c r="L248" s="6" t="str">
        <f>OBV!H248</f>
        <v>CONFIRMED BULLISH</v>
      </c>
      <c r="M248" s="8">
        <f t="shared" si="30"/>
        <v>25</v>
      </c>
      <c r="N248" s="8">
        <f t="shared" si="31"/>
        <v>0</v>
      </c>
      <c r="O248" s="8">
        <f t="shared" si="32"/>
        <v>0</v>
      </c>
      <c r="P248" s="8">
        <f t="shared" si="33"/>
        <v>100</v>
      </c>
      <c r="Q248" s="9">
        <f t="shared" si="34"/>
        <v>23.75</v>
      </c>
      <c r="R248" s="9">
        <f t="shared" si="35"/>
        <v>30</v>
      </c>
      <c r="S248" s="9">
        <f t="shared" si="36"/>
        <v>48.75</v>
      </c>
      <c r="T248" s="9">
        <f t="shared" si="37"/>
        <v>31.25</v>
      </c>
      <c r="U248" s="8">
        <f t="shared" si="38"/>
        <v>34.166666666666664</v>
      </c>
      <c r="V248" s="8">
        <f t="shared" si="39"/>
        <v>33.4375</v>
      </c>
    </row>
    <row r="249" spans="1:22" ht="13.5" x14ac:dyDescent="0.25">
      <c r="A249" s="3">
        <f>RSI!A249</f>
        <v>42368</v>
      </c>
      <c r="B249" s="2">
        <f>RSI!B249</f>
        <v>2.4005000000000001</v>
      </c>
      <c r="C249" s="2">
        <f>RSI!I249</f>
        <v>52.609449786808796</v>
      </c>
      <c r="D249" s="2">
        <f>MACD!E249</f>
        <v>-3.3738644557206321E-3</v>
      </c>
      <c r="E249" s="2">
        <f>MACD!F249</f>
        <v>-1.3351951465351069E-2</v>
      </c>
      <c r="F249" s="2">
        <f>'Moving Avg'!D249</f>
        <v>2.3845399999999999</v>
      </c>
      <c r="G249" s="2">
        <f>'Moving Avg'!F249</f>
        <v>2.37697</v>
      </c>
      <c r="H249" s="2">
        <f>'Moving Avg'!G249</f>
        <v>2.3976659999999983</v>
      </c>
      <c r="I249" s="2">
        <f>'Moving Avg'!H249</f>
        <v>2.6035570000000003</v>
      </c>
      <c r="J249" s="6" t="str">
        <f>OBV!F249</f>
        <v>BULLISH</v>
      </c>
      <c r="K249" s="6" t="str">
        <f>OBV!G249</f>
        <v>STRONG</v>
      </c>
      <c r="L249" s="6" t="str">
        <f>OBV!H249</f>
        <v>CONFIRMED BULLISH</v>
      </c>
      <c r="M249" s="8">
        <f t="shared" si="30"/>
        <v>25</v>
      </c>
      <c r="N249" s="8">
        <f t="shared" si="31"/>
        <v>0</v>
      </c>
      <c r="O249" s="8">
        <f t="shared" si="32"/>
        <v>0</v>
      </c>
      <c r="P249" s="8">
        <f t="shared" si="33"/>
        <v>100</v>
      </c>
      <c r="Q249" s="9">
        <f t="shared" si="34"/>
        <v>23.75</v>
      </c>
      <c r="R249" s="9">
        <f t="shared" si="35"/>
        <v>30</v>
      </c>
      <c r="S249" s="9">
        <f t="shared" si="36"/>
        <v>48.75</v>
      </c>
      <c r="T249" s="9">
        <f t="shared" si="37"/>
        <v>31.25</v>
      </c>
      <c r="U249" s="8">
        <f t="shared" si="38"/>
        <v>34.166666666666664</v>
      </c>
      <c r="V249" s="8">
        <f t="shared" si="39"/>
        <v>33.4375</v>
      </c>
    </row>
    <row r="250" spans="1:22" ht="13.5" x14ac:dyDescent="0.25">
      <c r="A250" s="3">
        <f>RSI!A250</f>
        <v>42369</v>
      </c>
      <c r="B250" s="2">
        <f>RSI!B250</f>
        <v>2.4203999999999999</v>
      </c>
      <c r="C250" s="2">
        <f>RSI!I250</f>
        <v>55.991908651587636</v>
      </c>
      <c r="D250" s="2">
        <f>MACD!E250</f>
        <v>-1.117633909445015E-2</v>
      </c>
      <c r="E250" s="2">
        <f>MACD!F250</f>
        <v>-1.2916828991170885E-2</v>
      </c>
      <c r="F250" s="2">
        <f>'Moving Avg'!D250</f>
        <v>2.3988800000000006</v>
      </c>
      <c r="G250" s="2">
        <f>'Moving Avg'!F250</f>
        <v>2.3795600000000001</v>
      </c>
      <c r="H250" s="2">
        <f>'Moving Avg'!G250</f>
        <v>2.3943219999999985</v>
      </c>
      <c r="I250" s="2">
        <f>'Moving Avg'!H250</f>
        <v>2.6027724999999999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  <c r="M250" s="8">
        <f t="shared" si="30"/>
        <v>25</v>
      </c>
      <c r="N250" s="8">
        <f t="shared" si="31"/>
        <v>0</v>
      </c>
      <c r="O250" s="8">
        <f t="shared" si="32"/>
        <v>0</v>
      </c>
      <c r="P250" s="8">
        <f t="shared" si="33"/>
        <v>100</v>
      </c>
      <c r="Q250" s="9">
        <f t="shared" si="34"/>
        <v>23.75</v>
      </c>
      <c r="R250" s="9">
        <f t="shared" si="35"/>
        <v>30</v>
      </c>
      <c r="S250" s="9">
        <f t="shared" si="36"/>
        <v>48.75</v>
      </c>
      <c r="T250" s="9">
        <f t="shared" si="37"/>
        <v>31.25</v>
      </c>
      <c r="U250" s="8">
        <f t="shared" si="38"/>
        <v>34.166666666666664</v>
      </c>
      <c r="V250" s="8">
        <f t="shared" si="39"/>
        <v>33.4375</v>
      </c>
    </row>
    <row r="251" spans="1:22" ht="13.5" x14ac:dyDescent="0.25">
      <c r="A251" s="3">
        <f>RSI!A251</f>
        <v>42373</v>
      </c>
      <c r="B251" s="2">
        <f>RSI!B251</f>
        <v>2.4481999999999999</v>
      </c>
      <c r="C251" s="2">
        <f>RSI!I251</f>
        <v>60.259213183380794</v>
      </c>
      <c r="D251" s="2">
        <f>MACD!E251</f>
        <v>-1.3915299690669514E-2</v>
      </c>
      <c r="E251" s="2">
        <f>MACD!F251</f>
        <v>-1.3116523131070612E-2</v>
      </c>
      <c r="F251" s="2">
        <f>'Moving Avg'!D251</f>
        <v>2.4108200000000002</v>
      </c>
      <c r="G251" s="2">
        <f>'Moving Avg'!F251</f>
        <v>2.3845350000000005</v>
      </c>
      <c r="H251" s="2">
        <f>'Moving Avg'!G251</f>
        <v>2.393047999999999</v>
      </c>
      <c r="I251" s="2">
        <f>'Moving Avg'!H251</f>
        <v>2.6019399999999995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  <c r="M251" s="8">
        <f t="shared" si="30"/>
        <v>25</v>
      </c>
      <c r="N251" s="8">
        <f t="shared" si="31"/>
        <v>45</v>
      </c>
      <c r="O251" s="8">
        <f t="shared" si="32"/>
        <v>0</v>
      </c>
      <c r="P251" s="8">
        <f t="shared" si="33"/>
        <v>100</v>
      </c>
      <c r="Q251" s="9">
        <f t="shared" si="34"/>
        <v>39.5</v>
      </c>
      <c r="R251" s="9">
        <f t="shared" si="35"/>
        <v>39</v>
      </c>
      <c r="S251" s="9">
        <f t="shared" si="36"/>
        <v>55.5</v>
      </c>
      <c r="T251" s="9">
        <f t="shared" si="37"/>
        <v>42.5</v>
      </c>
      <c r="U251" s="8">
        <f t="shared" si="38"/>
        <v>44.666666666666664</v>
      </c>
      <c r="V251" s="8">
        <f t="shared" si="39"/>
        <v>44.125</v>
      </c>
    </row>
    <row r="252" spans="1:22" ht="13.5" x14ac:dyDescent="0.25">
      <c r="A252" s="3">
        <f>RSI!A252</f>
        <v>42374</v>
      </c>
      <c r="B252" s="2">
        <f>RSI!B252</f>
        <v>2.4481999999999999</v>
      </c>
      <c r="C252" s="2">
        <f>RSI!I252</f>
        <v>60.259213183380787</v>
      </c>
      <c r="D252" s="2">
        <f>MACD!E252</f>
        <v>-1.6582971956189851E-2</v>
      </c>
      <c r="E252" s="2">
        <f>MACD!F252</f>
        <v>-1.380981289609446E-2</v>
      </c>
      <c r="F252" s="2">
        <f>'Moving Avg'!D252</f>
        <v>2.4219599999999999</v>
      </c>
      <c r="G252" s="2">
        <f>'Moving Avg'!F252</f>
        <v>2.3905050000000001</v>
      </c>
      <c r="H252" s="2">
        <f>'Moving Avg'!G252</f>
        <v>2.3918539999999986</v>
      </c>
      <c r="I252" s="2">
        <f>'Moving Avg'!H252</f>
        <v>2.600921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  <c r="M252" s="8">
        <f t="shared" si="30"/>
        <v>25</v>
      </c>
      <c r="N252" s="8">
        <f t="shared" si="31"/>
        <v>45</v>
      </c>
      <c r="O252" s="8">
        <f t="shared" si="32"/>
        <v>0</v>
      </c>
      <c r="P252" s="8">
        <f t="shared" si="33"/>
        <v>100</v>
      </c>
      <c r="Q252" s="9">
        <f t="shared" si="34"/>
        <v>39.5</v>
      </c>
      <c r="R252" s="9">
        <f t="shared" si="35"/>
        <v>39</v>
      </c>
      <c r="S252" s="9">
        <f t="shared" si="36"/>
        <v>55.5</v>
      </c>
      <c r="T252" s="9">
        <f t="shared" si="37"/>
        <v>42.5</v>
      </c>
      <c r="U252" s="8">
        <f t="shared" si="38"/>
        <v>44.666666666666664</v>
      </c>
      <c r="V252" s="8">
        <f t="shared" si="39"/>
        <v>44.125</v>
      </c>
    </row>
    <row r="253" spans="1:22" ht="13.5" x14ac:dyDescent="0.25">
      <c r="A253" s="3">
        <f>RSI!A253</f>
        <v>42375</v>
      </c>
      <c r="B253" s="2">
        <f>RSI!B253</f>
        <v>2.4521999999999999</v>
      </c>
      <c r="C253" s="2">
        <f>RSI!I253</f>
        <v>60.892019858534866</v>
      </c>
      <c r="D253" s="2">
        <f>MACD!E253</f>
        <v>-1.9460687013720612E-2</v>
      </c>
      <c r="E253" s="2">
        <f>MACD!F253</f>
        <v>-1.4939987719619692E-2</v>
      </c>
      <c r="F253" s="2">
        <f>'Moving Avg'!D253</f>
        <v>2.4339</v>
      </c>
      <c r="G253" s="2">
        <f>'Moving Avg'!F253</f>
        <v>2.3966750000000001</v>
      </c>
      <c r="H253" s="2">
        <f>'Moving Avg'!G253</f>
        <v>2.391535999999999</v>
      </c>
      <c r="I253" s="2">
        <f>'Moving Avg'!H253</f>
        <v>2.6001085000000002</v>
      </c>
      <c r="J253" s="6" t="str">
        <f>OBV!F253</f>
        <v>BULLISH</v>
      </c>
      <c r="K253" s="6" t="str">
        <f>OBV!G253</f>
        <v>STRONG</v>
      </c>
      <c r="L253" s="6" t="str">
        <f>OBV!H253</f>
        <v>CONFIRMED BULLISH</v>
      </c>
      <c r="M253" s="8">
        <f t="shared" si="30"/>
        <v>25</v>
      </c>
      <c r="N253" s="8">
        <f t="shared" si="31"/>
        <v>45</v>
      </c>
      <c r="O253" s="8">
        <f t="shared" si="32"/>
        <v>0</v>
      </c>
      <c r="P253" s="8">
        <f t="shared" si="33"/>
        <v>100</v>
      </c>
      <c r="Q253" s="9">
        <f t="shared" si="34"/>
        <v>39.5</v>
      </c>
      <c r="R253" s="9">
        <f t="shared" si="35"/>
        <v>39</v>
      </c>
      <c r="S253" s="9">
        <f t="shared" si="36"/>
        <v>55.5</v>
      </c>
      <c r="T253" s="9">
        <f t="shared" si="37"/>
        <v>42.5</v>
      </c>
      <c r="U253" s="8">
        <f t="shared" si="38"/>
        <v>44.666666666666664</v>
      </c>
      <c r="V253" s="8">
        <f t="shared" si="39"/>
        <v>44.125</v>
      </c>
    </row>
    <row r="254" spans="1:22" ht="13.5" x14ac:dyDescent="0.25">
      <c r="A254" s="3">
        <f>RSI!A254</f>
        <v>42376</v>
      </c>
      <c r="B254" s="2">
        <f>RSI!B254</f>
        <v>2.488</v>
      </c>
      <c r="C254" s="2">
        <f>RSI!I254</f>
        <v>66.095559744189188</v>
      </c>
      <c r="D254" s="2">
        <f>MACD!E254</f>
        <v>-2.4871310639834388E-2</v>
      </c>
      <c r="E254" s="2">
        <f>MACD!F254</f>
        <v>-1.6926252303662633E-2</v>
      </c>
      <c r="F254" s="2">
        <f>'Moving Avg'!D254</f>
        <v>2.4514</v>
      </c>
      <c r="G254" s="2">
        <f>'Moving Avg'!F254</f>
        <v>2.4044350000000003</v>
      </c>
      <c r="H254" s="2">
        <f>'Moving Avg'!G254</f>
        <v>2.3926499999999988</v>
      </c>
      <c r="I254" s="2">
        <f>'Moving Avg'!H254</f>
        <v>2.5997555000000001</v>
      </c>
      <c r="J254" s="6" t="str">
        <f>OBV!F254</f>
        <v>BULLISH</v>
      </c>
      <c r="K254" s="6" t="str">
        <f>OBV!G254</f>
        <v>STRONG</v>
      </c>
      <c r="L254" s="6" t="str">
        <f>OBV!H254</f>
        <v>CONFIRMED BULLISH</v>
      </c>
      <c r="M254" s="8">
        <f t="shared" si="30"/>
        <v>25</v>
      </c>
      <c r="N254" s="8">
        <f t="shared" si="31"/>
        <v>45</v>
      </c>
      <c r="O254" s="8">
        <f t="shared" si="32"/>
        <v>0</v>
      </c>
      <c r="P254" s="8">
        <f t="shared" si="33"/>
        <v>100</v>
      </c>
      <c r="Q254" s="9">
        <f t="shared" si="34"/>
        <v>39.5</v>
      </c>
      <c r="R254" s="9">
        <f t="shared" si="35"/>
        <v>39</v>
      </c>
      <c r="S254" s="9">
        <f t="shared" si="36"/>
        <v>55.5</v>
      </c>
      <c r="T254" s="9">
        <f t="shared" si="37"/>
        <v>42.5</v>
      </c>
      <c r="U254" s="8">
        <f t="shared" si="38"/>
        <v>44.666666666666664</v>
      </c>
      <c r="V254" s="8">
        <f t="shared" si="39"/>
        <v>44.125</v>
      </c>
    </row>
    <row r="255" spans="1:22" ht="13.5" x14ac:dyDescent="0.25">
      <c r="A255" s="3">
        <f>RSI!A255</f>
        <v>42377</v>
      </c>
      <c r="B255" s="2">
        <f>RSI!B255</f>
        <v>2.4283000000000001</v>
      </c>
      <c r="C255" s="2">
        <f>RSI!I255</f>
        <v>53.34798635060605</v>
      </c>
      <c r="D255" s="2">
        <f>MACD!E255</f>
        <v>-3.1661727319669097E-2</v>
      </c>
      <c r="E255" s="2">
        <f>MACD!F255</f>
        <v>-1.9873347306863926E-2</v>
      </c>
      <c r="F255" s="2">
        <f>'Moving Avg'!D255</f>
        <v>2.4529799999999997</v>
      </c>
      <c r="G255" s="2">
        <f>'Moving Avg'!F255</f>
        <v>2.406425</v>
      </c>
      <c r="H255" s="2">
        <f>'Moving Avg'!G255</f>
        <v>2.3924899999999991</v>
      </c>
      <c r="I255" s="2">
        <f>'Moving Avg'!H255</f>
        <v>2.5988424999999999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  <c r="M255" s="8">
        <f t="shared" si="30"/>
        <v>25</v>
      </c>
      <c r="N255" s="8">
        <f t="shared" si="31"/>
        <v>45</v>
      </c>
      <c r="O255" s="8">
        <f t="shared" si="32"/>
        <v>0</v>
      </c>
      <c r="P255" s="8">
        <f t="shared" si="33"/>
        <v>100</v>
      </c>
      <c r="Q255" s="9">
        <f t="shared" si="34"/>
        <v>39.5</v>
      </c>
      <c r="R255" s="9">
        <f t="shared" si="35"/>
        <v>39</v>
      </c>
      <c r="S255" s="9">
        <f t="shared" si="36"/>
        <v>55.5</v>
      </c>
      <c r="T255" s="9">
        <f t="shared" si="37"/>
        <v>42.5</v>
      </c>
      <c r="U255" s="8">
        <f t="shared" si="38"/>
        <v>44.666666666666664</v>
      </c>
      <c r="V255" s="8">
        <f t="shared" si="39"/>
        <v>44.125</v>
      </c>
    </row>
    <row r="256" spans="1:22" ht="13.5" x14ac:dyDescent="0.25">
      <c r="A256" s="3">
        <f>RSI!A256</f>
        <v>42380</v>
      </c>
      <c r="B256" s="2">
        <f>RSI!B256</f>
        <v>2.4481999999999999</v>
      </c>
      <c r="C256" s="2">
        <f>RSI!I256</f>
        <v>56.368747226827104</v>
      </c>
      <c r="D256" s="2">
        <f>MACD!E256</f>
        <v>-3.2879156600797543E-2</v>
      </c>
      <c r="E256" s="2">
        <f>MACD!F256</f>
        <v>-2.247450916565065E-2</v>
      </c>
      <c r="F256" s="2">
        <f>'Moving Avg'!D256</f>
        <v>2.4529799999999997</v>
      </c>
      <c r="G256" s="2">
        <f>'Moving Avg'!F256</f>
        <v>2.4094100000000003</v>
      </c>
      <c r="H256" s="2">
        <f>'Moving Avg'!G256</f>
        <v>2.3927279999999986</v>
      </c>
      <c r="I256" s="2">
        <f>'Moving Avg'!H256</f>
        <v>2.5981035000000001</v>
      </c>
      <c r="J256" s="6" t="str">
        <f>OBV!F256</f>
        <v>BULLISH</v>
      </c>
      <c r="K256" s="6" t="str">
        <f>OBV!G256</f>
        <v>STRONG</v>
      </c>
      <c r="L256" s="6" t="str">
        <f>OBV!H256</f>
        <v>NEUTRAL</v>
      </c>
      <c r="M256" s="8">
        <f t="shared" si="30"/>
        <v>25</v>
      </c>
      <c r="N256" s="8">
        <f t="shared" si="31"/>
        <v>45</v>
      </c>
      <c r="O256" s="8">
        <f t="shared" si="32"/>
        <v>0</v>
      </c>
      <c r="P256" s="8">
        <f t="shared" si="33"/>
        <v>66</v>
      </c>
      <c r="Q256" s="9">
        <f t="shared" si="34"/>
        <v>34.4</v>
      </c>
      <c r="R256" s="9">
        <f t="shared" si="35"/>
        <v>30.5</v>
      </c>
      <c r="S256" s="9">
        <f t="shared" si="36"/>
        <v>40.200000000000003</v>
      </c>
      <c r="T256" s="9">
        <f t="shared" si="37"/>
        <v>34</v>
      </c>
      <c r="U256" s="8">
        <f t="shared" si="38"/>
        <v>35.033333333333339</v>
      </c>
      <c r="V256" s="8">
        <f t="shared" si="39"/>
        <v>34.775000000000006</v>
      </c>
    </row>
    <row r="257" spans="1:22" ht="13.5" x14ac:dyDescent="0.25">
      <c r="A257" s="3">
        <f>RSI!A257</f>
        <v>42381</v>
      </c>
      <c r="B257" s="2">
        <f>RSI!B257</f>
        <v>2.492</v>
      </c>
      <c r="C257" s="2">
        <f>RSI!I257</f>
        <v>62.174242841466906</v>
      </c>
      <c r="D257" s="2">
        <f>MACD!E257</f>
        <v>-3.6767693426743797E-2</v>
      </c>
      <c r="E257" s="2">
        <f>MACD!F257</f>
        <v>-2.533314601786928E-2</v>
      </c>
      <c r="F257" s="2">
        <f>'Moving Avg'!D257</f>
        <v>2.4617400000000003</v>
      </c>
      <c r="G257" s="2">
        <f>'Moving Avg'!F257</f>
        <v>2.4145849999999998</v>
      </c>
      <c r="H257" s="2">
        <f>'Moving Avg'!G257</f>
        <v>2.3938419999999989</v>
      </c>
      <c r="I257" s="2">
        <f>'Moving Avg'!H257</f>
        <v>2.5978635000000003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  <c r="M257" s="8">
        <f t="shared" si="30"/>
        <v>25</v>
      </c>
      <c r="N257" s="8">
        <f t="shared" si="31"/>
        <v>45</v>
      </c>
      <c r="O257" s="8">
        <f t="shared" si="32"/>
        <v>0</v>
      </c>
      <c r="P257" s="8">
        <f t="shared" si="33"/>
        <v>100</v>
      </c>
      <c r="Q257" s="9">
        <f t="shared" si="34"/>
        <v>39.5</v>
      </c>
      <c r="R257" s="9">
        <f t="shared" si="35"/>
        <v>39</v>
      </c>
      <c r="S257" s="9">
        <f t="shared" si="36"/>
        <v>55.5</v>
      </c>
      <c r="T257" s="9">
        <f t="shared" si="37"/>
        <v>42.5</v>
      </c>
      <c r="U257" s="8">
        <f t="shared" si="38"/>
        <v>44.666666666666664</v>
      </c>
      <c r="V257" s="8">
        <f t="shared" si="39"/>
        <v>44.125</v>
      </c>
    </row>
    <row r="258" spans="1:22" ht="13.5" x14ac:dyDescent="0.25">
      <c r="A258" s="3">
        <f>RSI!A258</f>
        <v>42382</v>
      </c>
      <c r="B258" s="2">
        <f>RSI!B258</f>
        <v>2.5078999999999998</v>
      </c>
      <c r="C258" s="2">
        <f>RSI!I258</f>
        <v>64.044554535689514</v>
      </c>
      <c r="D258" s="2">
        <f>MACD!E258</f>
        <v>-4.1706943721410816E-2</v>
      </c>
      <c r="E258" s="2">
        <f>MACD!F258</f>
        <v>-2.860790555857759E-2</v>
      </c>
      <c r="F258" s="2">
        <f>'Moving Avg'!D258</f>
        <v>2.47288</v>
      </c>
      <c r="G258" s="2">
        <f>'Moving Avg'!F258</f>
        <v>2.4189599999999998</v>
      </c>
      <c r="H258" s="2">
        <f>'Moving Avg'!G258</f>
        <v>2.3946379999999992</v>
      </c>
      <c r="I258" s="2">
        <f>'Moving Avg'!H258</f>
        <v>2.5977030000000001</v>
      </c>
      <c r="J258" s="6" t="str">
        <f>OBV!F258</f>
        <v>BULLISH</v>
      </c>
      <c r="K258" s="6" t="str">
        <f>OBV!G258</f>
        <v>STRONG</v>
      </c>
      <c r="L258" s="6" t="str">
        <f>OBV!H258</f>
        <v>CONFIRMED BULLISH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45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100</v>
      </c>
      <c r="Q258" s="9">
        <f t="shared" si="34"/>
        <v>39.5</v>
      </c>
      <c r="R258" s="9">
        <f t="shared" si="35"/>
        <v>39</v>
      </c>
      <c r="S258" s="9">
        <f t="shared" si="36"/>
        <v>55.5</v>
      </c>
      <c r="T258" s="9">
        <f t="shared" si="37"/>
        <v>42.5</v>
      </c>
      <c r="U258" s="8">
        <f t="shared" si="38"/>
        <v>44.666666666666664</v>
      </c>
      <c r="V258" s="8">
        <f t="shared" si="39"/>
        <v>44.125</v>
      </c>
    </row>
    <row r="259" spans="1:22" ht="13.5" x14ac:dyDescent="0.25">
      <c r="A259" s="3">
        <f>RSI!A259</f>
        <v>42384</v>
      </c>
      <c r="B259" s="2">
        <f>RSI!B259</f>
        <v>2.5198999999999998</v>
      </c>
      <c r="C259" s="2">
        <f>RSI!I259</f>
        <v>65.433701026962041</v>
      </c>
      <c r="D259" s="2">
        <f>MACD!E259</f>
        <v>-4.607465328308491E-2</v>
      </c>
      <c r="E259" s="2">
        <f>MACD!F259</f>
        <v>-3.2101255103479054E-2</v>
      </c>
      <c r="F259" s="2">
        <f>'Moving Avg'!D259</f>
        <v>2.47926</v>
      </c>
      <c r="G259" s="2">
        <f>'Moving Avg'!F259</f>
        <v>2.4239349999999997</v>
      </c>
      <c r="H259" s="2">
        <f>'Moving Avg'!G259</f>
        <v>2.3956739999999996</v>
      </c>
      <c r="I259" s="2">
        <f>'Moving Avg'!H259</f>
        <v>2.5974159999999999</v>
      </c>
      <c r="J259" s="6" t="str">
        <f>OBV!F259</f>
        <v>BULLISH</v>
      </c>
      <c r="K259" s="6" t="str">
        <f>OBV!G259</f>
        <v>STRONG</v>
      </c>
      <c r="L259" s="6" t="str">
        <f>OBV!H259</f>
        <v>CONFIRMED BULLISH</v>
      </c>
      <c r="M259" s="8">
        <f t="shared" si="40"/>
        <v>25</v>
      </c>
      <c r="N259" s="8">
        <f t="shared" si="41"/>
        <v>45</v>
      </c>
      <c r="O259" s="8">
        <f t="shared" si="42"/>
        <v>0</v>
      </c>
      <c r="P259" s="8">
        <f t="shared" si="43"/>
        <v>100</v>
      </c>
      <c r="Q259" s="9">
        <f t="shared" ref="Q259:Q322" si="44">0.35*M259+N259*0.35+O259*0.15+P259*0.15</f>
        <v>39.5</v>
      </c>
      <c r="R259" s="9">
        <f t="shared" ref="R259:R322" si="45">M259*0.2+N259*0.2+O259*0.35+P259*0.25</f>
        <v>39</v>
      </c>
      <c r="S259" s="9">
        <f t="shared" ref="S259:S322" si="46">M259*0.15+N259*0.15+O259*0.25+P259*0.45</f>
        <v>55.5</v>
      </c>
      <c r="T259" s="9">
        <f t="shared" ref="T259:T322" si="47">0.25*SUM(M259:P259)</f>
        <v>42.5</v>
      </c>
      <c r="U259" s="8">
        <f t="shared" ref="U259:U322" si="48">SUM(Q259:S259)/3</f>
        <v>44.666666666666664</v>
      </c>
      <c r="V259" s="8">
        <f t="shared" ref="V259:V322" si="49">SUM(Q259:T259)/4</f>
        <v>44.125</v>
      </c>
    </row>
    <row r="260" spans="1:22" ht="13.5" x14ac:dyDescent="0.25">
      <c r="A260" s="3">
        <f>RSI!A260</f>
        <v>42387</v>
      </c>
      <c r="B260" s="2">
        <f>RSI!B260</f>
        <v>2.5078999999999998</v>
      </c>
      <c r="C260" s="2">
        <f>RSI!I260</f>
        <v>62.819941761337709</v>
      </c>
      <c r="D260" s="2">
        <f>MACD!E260</f>
        <v>-4.6381837090287537E-2</v>
      </c>
      <c r="E260" s="2">
        <f>MACD!F260</f>
        <v>-3.4957371500840752E-2</v>
      </c>
      <c r="F260" s="2">
        <f>'Moving Avg'!D260</f>
        <v>2.49518</v>
      </c>
      <c r="G260" s="2">
        <f>'Moving Avg'!F260</f>
        <v>2.4318949999999999</v>
      </c>
      <c r="H260" s="2">
        <f>'Moving Avg'!G260</f>
        <v>2.3971059999999995</v>
      </c>
      <c r="I260" s="2">
        <f>'Moving Avg'!H260</f>
        <v>2.5966579999999997</v>
      </c>
      <c r="J260" s="6" t="str">
        <f>OBV!F260</f>
        <v>BEARISH</v>
      </c>
      <c r="K260" s="6" t="str">
        <f>OBV!G260</f>
        <v>WEAK</v>
      </c>
      <c r="L260" s="6" t="str">
        <f>OBV!H260</f>
        <v>BEARISH DIVERGENCE</v>
      </c>
      <c r="M260" s="8">
        <f t="shared" si="40"/>
        <v>25</v>
      </c>
      <c r="N260" s="8">
        <f t="shared" si="41"/>
        <v>45</v>
      </c>
      <c r="O260" s="8">
        <f t="shared" si="42"/>
        <v>0</v>
      </c>
      <c r="P260" s="8">
        <f t="shared" si="43"/>
        <v>0</v>
      </c>
      <c r="Q260" s="9">
        <f t="shared" si="44"/>
        <v>24.5</v>
      </c>
      <c r="R260" s="9">
        <f t="shared" si="45"/>
        <v>14</v>
      </c>
      <c r="S260" s="9">
        <f t="shared" si="46"/>
        <v>10.5</v>
      </c>
      <c r="T260" s="9">
        <f t="shared" si="47"/>
        <v>17.5</v>
      </c>
      <c r="U260" s="8">
        <f t="shared" si="48"/>
        <v>16.333333333333332</v>
      </c>
      <c r="V260" s="8">
        <f t="shared" si="49"/>
        <v>16.625</v>
      </c>
    </row>
    <row r="261" spans="1:22" ht="13.5" x14ac:dyDescent="0.25">
      <c r="A261" s="3">
        <f>RSI!A261</f>
        <v>42388</v>
      </c>
      <c r="B261" s="2">
        <f>RSI!B261</f>
        <v>2.5278999999999998</v>
      </c>
      <c r="C261" s="2">
        <f>RSI!I261</f>
        <v>65.307285544920745</v>
      </c>
      <c r="D261" s="2">
        <f>MACD!E261</f>
        <v>-4.4295649621967748E-2</v>
      </c>
      <c r="E261" s="2">
        <f>MACD!F261</f>
        <v>-3.6825027125066155E-2</v>
      </c>
      <c r="F261" s="2">
        <f>'Moving Avg'!D261</f>
        <v>2.5111199999999996</v>
      </c>
      <c r="G261" s="2">
        <f>'Moving Avg'!F261</f>
        <v>2.4388649999999998</v>
      </c>
      <c r="H261" s="2">
        <f>'Moving Avg'!G261</f>
        <v>2.3990979999999995</v>
      </c>
      <c r="I261" s="2">
        <f>'Moving Avg'!H261</f>
        <v>2.5960000000000001</v>
      </c>
      <c r="J261" s="6" t="str">
        <f>OBV!F261</f>
        <v>BEARISH</v>
      </c>
      <c r="K261" s="6" t="str">
        <f>OBV!G261</f>
        <v>WEAK</v>
      </c>
      <c r="L261" s="6" t="str">
        <f>OBV!H261</f>
        <v>BEARISH DIVERGENCE</v>
      </c>
      <c r="M261" s="8">
        <f t="shared" si="40"/>
        <v>25</v>
      </c>
      <c r="N261" s="8">
        <f t="shared" si="41"/>
        <v>45</v>
      </c>
      <c r="O261" s="8">
        <f t="shared" si="42"/>
        <v>0</v>
      </c>
      <c r="P261" s="8">
        <f t="shared" si="43"/>
        <v>0</v>
      </c>
      <c r="Q261" s="9">
        <f t="shared" si="44"/>
        <v>24.5</v>
      </c>
      <c r="R261" s="9">
        <f t="shared" si="45"/>
        <v>14</v>
      </c>
      <c r="S261" s="9">
        <f t="shared" si="46"/>
        <v>10.5</v>
      </c>
      <c r="T261" s="9">
        <f t="shared" si="47"/>
        <v>17.5</v>
      </c>
      <c r="U261" s="8">
        <f t="shared" si="48"/>
        <v>16.333333333333332</v>
      </c>
      <c r="V261" s="8">
        <f t="shared" si="49"/>
        <v>16.625</v>
      </c>
    </row>
    <row r="262" spans="1:22" ht="13.5" x14ac:dyDescent="0.25">
      <c r="A262" s="3">
        <f>RSI!A262</f>
        <v>42389</v>
      </c>
      <c r="B262" s="2">
        <f>RSI!B262</f>
        <v>2.6034999999999999</v>
      </c>
      <c r="C262" s="2">
        <f>RSI!I262</f>
        <v>72.733018077612513</v>
      </c>
      <c r="D262" s="2">
        <f>MACD!E262</f>
        <v>-4.8664640641125079E-2</v>
      </c>
      <c r="E262" s="2">
        <f>MACD!F262</f>
        <v>-3.9192949828277937E-2</v>
      </c>
      <c r="F262" s="2">
        <f>'Moving Avg'!D262</f>
        <v>2.5334199999999996</v>
      </c>
      <c r="G262" s="2">
        <f>'Moving Avg'!F262</f>
        <v>2.4496150000000001</v>
      </c>
      <c r="H262" s="2">
        <f>'Moving Avg'!G262</f>
        <v>2.4024419999999993</v>
      </c>
      <c r="I262" s="2">
        <f>'Moving Avg'!H262</f>
        <v>2.5956640000000011</v>
      </c>
      <c r="J262" s="6" t="str">
        <f>OBV!F262</f>
        <v>BEARISH</v>
      </c>
      <c r="K262" s="6" t="str">
        <f>OBV!G262</f>
        <v>WEAK</v>
      </c>
      <c r="L262" s="6" t="str">
        <f>OBV!H262</f>
        <v>BEARISH DIVERGENCE</v>
      </c>
      <c r="M262" s="8">
        <f t="shared" si="40"/>
        <v>0</v>
      </c>
      <c r="N262" s="8">
        <f t="shared" si="41"/>
        <v>45</v>
      </c>
      <c r="O262" s="8">
        <f t="shared" si="42"/>
        <v>0</v>
      </c>
      <c r="P262" s="8">
        <f t="shared" si="43"/>
        <v>0</v>
      </c>
      <c r="Q262" s="9">
        <f t="shared" si="44"/>
        <v>15.749999999999998</v>
      </c>
      <c r="R262" s="9">
        <f t="shared" si="45"/>
        <v>9</v>
      </c>
      <c r="S262" s="9">
        <f t="shared" si="46"/>
        <v>6.75</v>
      </c>
      <c r="T262" s="9">
        <f t="shared" si="47"/>
        <v>11.25</v>
      </c>
      <c r="U262" s="8">
        <f t="shared" si="48"/>
        <v>10.5</v>
      </c>
      <c r="V262" s="8">
        <f t="shared" si="49"/>
        <v>10.6875</v>
      </c>
    </row>
    <row r="263" spans="1:22" ht="13.5" x14ac:dyDescent="0.25">
      <c r="A263" s="3">
        <f>RSI!A263</f>
        <v>42390</v>
      </c>
      <c r="B263" s="2">
        <f>RSI!B263</f>
        <v>2.6671999999999998</v>
      </c>
      <c r="C263" s="2">
        <f>RSI!I263</f>
        <v>77.167619006666001</v>
      </c>
      <c r="D263" s="2">
        <f>MACD!E263</f>
        <v>-5.7405990976462817E-2</v>
      </c>
      <c r="E263" s="2">
        <f>MACD!F263</f>
        <v>-4.2835558057914919E-2</v>
      </c>
      <c r="F263" s="2">
        <f>'Moving Avg'!D263</f>
        <v>2.5652799999999996</v>
      </c>
      <c r="G263" s="2">
        <f>'Moving Avg'!F263</f>
        <v>2.4635500000000001</v>
      </c>
      <c r="H263" s="2">
        <f>'Moving Avg'!G263</f>
        <v>2.4071399999999996</v>
      </c>
      <c r="I263" s="2">
        <f>'Moving Avg'!H263</f>
        <v>2.5956465000000009</v>
      </c>
      <c r="J263" s="6" t="str">
        <f>OBV!F263</f>
        <v>BEARISH</v>
      </c>
      <c r="K263" s="6" t="str">
        <f>OBV!G263</f>
        <v>WEAK</v>
      </c>
      <c r="L263" s="6" t="str">
        <f>OBV!H263</f>
        <v>BEARISH DIVERGENCE</v>
      </c>
      <c r="M263" s="8">
        <f t="shared" si="40"/>
        <v>0</v>
      </c>
      <c r="N263" s="8">
        <f t="shared" si="41"/>
        <v>45</v>
      </c>
      <c r="O263" s="8">
        <f t="shared" si="42"/>
        <v>0</v>
      </c>
      <c r="P263" s="8">
        <f t="shared" si="43"/>
        <v>0</v>
      </c>
      <c r="Q263" s="9">
        <f t="shared" si="44"/>
        <v>15.749999999999998</v>
      </c>
      <c r="R263" s="9">
        <f t="shared" si="45"/>
        <v>9</v>
      </c>
      <c r="S263" s="9">
        <f t="shared" si="46"/>
        <v>6.75</v>
      </c>
      <c r="T263" s="9">
        <f t="shared" si="47"/>
        <v>11.25</v>
      </c>
      <c r="U263" s="8">
        <f t="shared" si="48"/>
        <v>10.5</v>
      </c>
      <c r="V263" s="8">
        <f t="shared" si="49"/>
        <v>10.6875</v>
      </c>
    </row>
    <row r="264" spans="1:22" ht="13.5" x14ac:dyDescent="0.25">
      <c r="A264" s="3">
        <f>RSI!A264</f>
        <v>42391</v>
      </c>
      <c r="B264" s="2">
        <f>RSI!B264</f>
        <v>2.6751</v>
      </c>
      <c r="C264" s="2">
        <f>RSI!I264</f>
        <v>77.653028746294169</v>
      </c>
      <c r="D264" s="2">
        <f>MACD!E264</f>
        <v>-6.1128063279346279E-2</v>
      </c>
      <c r="E264" s="2">
        <f>MACD!F264</f>
        <v>-4.6494059102201196E-2</v>
      </c>
      <c r="F264" s="2">
        <f>'Moving Avg'!D264</f>
        <v>2.59632</v>
      </c>
      <c r="G264" s="2">
        <f>'Moving Avg'!F264</f>
        <v>2.4778799999999999</v>
      </c>
      <c r="H264" s="2">
        <f>'Moving Avg'!G264</f>
        <v>2.4132699999999998</v>
      </c>
      <c r="I264" s="2">
        <f>'Moving Avg'!H264</f>
        <v>2.5956685000000004</v>
      </c>
      <c r="J264" s="6" t="str">
        <f>OBV!F264</f>
        <v>BEARISH</v>
      </c>
      <c r="K264" s="6" t="str">
        <f>OBV!G264</f>
        <v>WEAK</v>
      </c>
      <c r="L264" s="6" t="str">
        <f>OBV!H264</f>
        <v>BEARISH DIVERGENCE</v>
      </c>
      <c r="M264" s="8">
        <f t="shared" si="40"/>
        <v>0</v>
      </c>
      <c r="N264" s="8">
        <f t="shared" si="41"/>
        <v>45</v>
      </c>
      <c r="O264" s="8">
        <f t="shared" si="42"/>
        <v>50</v>
      </c>
      <c r="P264" s="8">
        <f t="shared" si="43"/>
        <v>0</v>
      </c>
      <c r="Q264" s="9">
        <f t="shared" si="44"/>
        <v>23.25</v>
      </c>
      <c r="R264" s="9">
        <f t="shared" si="45"/>
        <v>26.5</v>
      </c>
      <c r="S264" s="9">
        <f t="shared" si="46"/>
        <v>19.25</v>
      </c>
      <c r="T264" s="9">
        <f t="shared" si="47"/>
        <v>23.75</v>
      </c>
      <c r="U264" s="8">
        <f t="shared" si="48"/>
        <v>23</v>
      </c>
      <c r="V264" s="8">
        <f t="shared" si="49"/>
        <v>23.1875</v>
      </c>
    </row>
    <row r="265" spans="1:22" ht="13.5" x14ac:dyDescent="0.25">
      <c r="A265" s="3">
        <f>RSI!A265</f>
        <v>42394</v>
      </c>
      <c r="B265" s="2">
        <f>RSI!B265</f>
        <v>2.7149999999999999</v>
      </c>
      <c r="C265" s="2">
        <f>RSI!I265</f>
        <v>79.969273613004631</v>
      </c>
      <c r="D265" s="2">
        <f>MACD!E265</f>
        <v>-7.7619965359618348E-2</v>
      </c>
      <c r="E265" s="2">
        <f>MACD!F265</f>
        <v>-5.2719240353684624E-2</v>
      </c>
      <c r="F265" s="2">
        <f>'Moving Avg'!D265</f>
        <v>2.63774</v>
      </c>
      <c r="G265" s="2">
        <f>'Moving Avg'!F265</f>
        <v>2.4961950000000002</v>
      </c>
      <c r="H265" s="2">
        <f>'Moving Avg'!G265</f>
        <v>2.4215520000000001</v>
      </c>
      <c r="I265" s="2">
        <f>'Moving Avg'!H265</f>
        <v>2.5959835000000009</v>
      </c>
      <c r="J265" s="6" t="str">
        <f>OBV!F265</f>
        <v>BULLISH</v>
      </c>
      <c r="K265" s="6" t="str">
        <f>OBV!G265</f>
        <v>STRONG</v>
      </c>
      <c r="L265" s="6" t="str">
        <f>OBV!H265</f>
        <v>CONFIRMED BULLISH</v>
      </c>
      <c r="M265" s="8">
        <f t="shared" si="40"/>
        <v>0</v>
      </c>
      <c r="N265" s="8">
        <f t="shared" si="41"/>
        <v>100</v>
      </c>
      <c r="O265" s="8">
        <f t="shared" si="42"/>
        <v>50</v>
      </c>
      <c r="P265" s="8">
        <f t="shared" si="43"/>
        <v>100</v>
      </c>
      <c r="Q265" s="9">
        <f t="shared" si="44"/>
        <v>57.5</v>
      </c>
      <c r="R265" s="9">
        <f t="shared" si="45"/>
        <v>62.5</v>
      </c>
      <c r="S265" s="9">
        <f t="shared" si="46"/>
        <v>72.5</v>
      </c>
      <c r="T265" s="9">
        <f t="shared" si="47"/>
        <v>62.5</v>
      </c>
      <c r="U265" s="8">
        <f t="shared" si="48"/>
        <v>64.166666666666671</v>
      </c>
      <c r="V265" s="8">
        <f t="shared" si="49"/>
        <v>63.75</v>
      </c>
    </row>
    <row r="266" spans="1:22" ht="13.5" x14ac:dyDescent="0.25">
      <c r="A266" s="3">
        <f>RSI!A266</f>
        <v>42395</v>
      </c>
      <c r="B266" s="2">
        <f>RSI!B266</f>
        <v>2.7387999999999999</v>
      </c>
      <c r="C266" s="2">
        <f>RSI!I266</f>
        <v>81.219697138475226</v>
      </c>
      <c r="D266" s="2">
        <f>MACD!E266</f>
        <v>-9.1625074221830083E-2</v>
      </c>
      <c r="E266" s="2">
        <f>MACD!F266</f>
        <v>-6.0500407127313721E-2</v>
      </c>
      <c r="F266" s="2">
        <f>'Moving Avg'!D266</f>
        <v>2.6799200000000001</v>
      </c>
      <c r="G266" s="2">
        <f>'Moving Avg'!F266</f>
        <v>2.5137099999999997</v>
      </c>
      <c r="H266" s="2">
        <f>'Moving Avg'!G266</f>
        <v>2.4305480000000004</v>
      </c>
      <c r="I266" s="2">
        <f>'Moving Avg'!H266</f>
        <v>2.5964175000000007</v>
      </c>
      <c r="J266" s="6" t="str">
        <f>OBV!F266</f>
        <v>BULLISH</v>
      </c>
      <c r="K266" s="6" t="str">
        <f>OBV!G266</f>
        <v>STRONG</v>
      </c>
      <c r="L266" s="6" t="str">
        <f>OBV!H266</f>
        <v>CONFIRMED BULLISH</v>
      </c>
      <c r="M266" s="8">
        <f t="shared" si="40"/>
        <v>0</v>
      </c>
      <c r="N266" s="8">
        <f t="shared" si="41"/>
        <v>100</v>
      </c>
      <c r="O266" s="8">
        <f t="shared" si="42"/>
        <v>50</v>
      </c>
      <c r="P266" s="8">
        <f t="shared" si="43"/>
        <v>100</v>
      </c>
      <c r="Q266" s="9">
        <f t="shared" si="44"/>
        <v>57.5</v>
      </c>
      <c r="R266" s="9">
        <f t="shared" si="45"/>
        <v>62.5</v>
      </c>
      <c r="S266" s="9">
        <f t="shared" si="46"/>
        <v>72.5</v>
      </c>
      <c r="T266" s="9">
        <f t="shared" si="47"/>
        <v>62.5</v>
      </c>
      <c r="U266" s="8">
        <f t="shared" si="48"/>
        <v>64.166666666666671</v>
      </c>
      <c r="V266" s="8">
        <f t="shared" si="49"/>
        <v>63.75</v>
      </c>
    </row>
    <row r="267" spans="1:22" ht="13.5" x14ac:dyDescent="0.25">
      <c r="A267" s="3">
        <f>RSI!A267</f>
        <v>42396</v>
      </c>
      <c r="B267" s="2">
        <f>RSI!B267</f>
        <v>2.8264</v>
      </c>
      <c r="C267" s="2">
        <f>RSI!I267</f>
        <v>84.944941163560429</v>
      </c>
      <c r="D267" s="2">
        <f>MACD!E267</f>
        <v>-0.10461568573243119</v>
      </c>
      <c r="E267" s="2">
        <f>MACD!F267</f>
        <v>-6.9323462848337222E-2</v>
      </c>
      <c r="F267" s="2">
        <f>'Moving Avg'!D267</f>
        <v>2.7244999999999999</v>
      </c>
      <c r="G267" s="2">
        <f>'Moving Avg'!F267</f>
        <v>2.5354049999999999</v>
      </c>
      <c r="H267" s="2">
        <f>'Moving Avg'!G267</f>
        <v>2.4405000000000006</v>
      </c>
      <c r="I267" s="2">
        <f>'Moving Avg'!H267</f>
        <v>2.5974760000000008</v>
      </c>
      <c r="J267" s="6" t="str">
        <f>OBV!F267</f>
        <v>BULLISH</v>
      </c>
      <c r="K267" s="6" t="str">
        <f>OBV!G267</f>
        <v>STRONG</v>
      </c>
      <c r="L267" s="6" t="str">
        <f>OBV!H267</f>
        <v>CONFIRMED BULLISH</v>
      </c>
      <c r="M267" s="8">
        <f t="shared" si="40"/>
        <v>0</v>
      </c>
      <c r="N267" s="8">
        <f t="shared" si="41"/>
        <v>100</v>
      </c>
      <c r="O267" s="8">
        <f t="shared" si="42"/>
        <v>50</v>
      </c>
      <c r="P267" s="8">
        <f t="shared" si="43"/>
        <v>100</v>
      </c>
      <c r="Q267" s="9">
        <f t="shared" si="44"/>
        <v>57.5</v>
      </c>
      <c r="R267" s="9">
        <f t="shared" si="45"/>
        <v>62.5</v>
      </c>
      <c r="S267" s="9">
        <f t="shared" si="46"/>
        <v>72.5</v>
      </c>
      <c r="T267" s="9">
        <f t="shared" si="47"/>
        <v>62.5</v>
      </c>
      <c r="U267" s="8">
        <f t="shared" si="48"/>
        <v>64.166666666666671</v>
      </c>
      <c r="V267" s="8">
        <f t="shared" si="49"/>
        <v>63.75</v>
      </c>
    </row>
    <row r="268" spans="1:22" ht="13.5" x14ac:dyDescent="0.25">
      <c r="A268" s="3">
        <f>RSI!A268</f>
        <v>42397</v>
      </c>
      <c r="B268" s="2">
        <f>RSI!B268</f>
        <v>2.8900999999999999</v>
      </c>
      <c r="C268" s="2">
        <f>RSI!I268</f>
        <v>86.969107939036959</v>
      </c>
      <c r="D268" s="2">
        <f>MACD!E268</f>
        <v>-0.11968450459991153</v>
      </c>
      <c r="E268" s="2">
        <f>MACD!F268</f>
        <v>-7.9395671198652096E-2</v>
      </c>
      <c r="F268" s="2">
        <f>'Moving Avg'!D268</f>
        <v>2.7690799999999998</v>
      </c>
      <c r="G268" s="2">
        <f>'Moving Avg'!F268</f>
        <v>2.5602849999999995</v>
      </c>
      <c r="H268" s="2">
        <f>'Moving Avg'!G268</f>
        <v>2.4514080000000007</v>
      </c>
      <c r="I268" s="2">
        <f>'Moving Avg'!H268</f>
        <v>2.5988530000000001</v>
      </c>
      <c r="J268" s="6" t="str">
        <f>OBV!F268</f>
        <v>BULLISH</v>
      </c>
      <c r="K268" s="6" t="str">
        <f>OBV!G268</f>
        <v>STRONG</v>
      </c>
      <c r="L268" s="6" t="str">
        <f>OBV!H268</f>
        <v>CONFIRMED BULLISH</v>
      </c>
      <c r="M268" s="8">
        <f t="shared" si="40"/>
        <v>0</v>
      </c>
      <c r="N268" s="8">
        <f t="shared" si="41"/>
        <v>100</v>
      </c>
      <c r="O268" s="8">
        <f t="shared" si="42"/>
        <v>50</v>
      </c>
      <c r="P268" s="8">
        <f t="shared" si="43"/>
        <v>100</v>
      </c>
      <c r="Q268" s="9">
        <f t="shared" si="44"/>
        <v>57.5</v>
      </c>
      <c r="R268" s="9">
        <f t="shared" si="45"/>
        <v>62.5</v>
      </c>
      <c r="S268" s="9">
        <f t="shared" si="46"/>
        <v>72.5</v>
      </c>
      <c r="T268" s="9">
        <f t="shared" si="47"/>
        <v>62.5</v>
      </c>
      <c r="U268" s="8">
        <f t="shared" si="48"/>
        <v>64.166666666666671</v>
      </c>
      <c r="V268" s="8">
        <f t="shared" si="49"/>
        <v>63.75</v>
      </c>
    </row>
    <row r="269" spans="1:22" ht="13.5" x14ac:dyDescent="0.25">
      <c r="A269" s="3">
        <f>RSI!A269</f>
        <v>42398</v>
      </c>
      <c r="B269" s="2">
        <f>RSI!B269</f>
        <v>2.9020999999999999</v>
      </c>
      <c r="C269" s="2">
        <f>RSI!I269</f>
        <v>87.315108721815221</v>
      </c>
      <c r="D269" s="2">
        <f>MACD!E269</f>
        <v>-0.13352492388810955</v>
      </c>
      <c r="E269" s="2">
        <f>MACD!F269</f>
        <v>-9.0221521736543589E-2</v>
      </c>
      <c r="F269" s="2">
        <f>'Moving Avg'!D269</f>
        <v>2.8144799999999996</v>
      </c>
      <c r="G269" s="2">
        <f>'Moving Avg'!F269</f>
        <v>2.585364999999999</v>
      </c>
      <c r="H269" s="2">
        <f>'Moving Avg'!G269</f>
        <v>2.4625560000000011</v>
      </c>
      <c r="I269" s="2">
        <f>'Moving Avg'!H269</f>
        <v>2.6003835000000004</v>
      </c>
      <c r="J269" s="6" t="str">
        <f>OBV!F269</f>
        <v>BULLISH</v>
      </c>
      <c r="K269" s="6" t="str">
        <f>OBV!G269</f>
        <v>STRONG</v>
      </c>
      <c r="L269" s="6" t="str">
        <f>OBV!H269</f>
        <v>CONFIRMED BULLISH</v>
      </c>
      <c r="M269" s="8">
        <f t="shared" si="40"/>
        <v>0</v>
      </c>
      <c r="N269" s="8">
        <f t="shared" si="41"/>
        <v>100</v>
      </c>
      <c r="O269" s="8">
        <f t="shared" si="42"/>
        <v>50</v>
      </c>
      <c r="P269" s="8">
        <f t="shared" si="43"/>
        <v>100</v>
      </c>
      <c r="Q269" s="9">
        <f t="shared" si="44"/>
        <v>57.5</v>
      </c>
      <c r="R269" s="9">
        <f t="shared" si="45"/>
        <v>62.5</v>
      </c>
      <c r="S269" s="9">
        <f t="shared" si="46"/>
        <v>72.5</v>
      </c>
      <c r="T269" s="9">
        <f t="shared" si="47"/>
        <v>62.5</v>
      </c>
      <c r="U269" s="8">
        <f t="shared" si="48"/>
        <v>64.166666666666671</v>
      </c>
      <c r="V269" s="8">
        <f t="shared" si="49"/>
        <v>63.75</v>
      </c>
    </row>
    <row r="270" spans="1:22" ht="13.5" x14ac:dyDescent="0.25">
      <c r="A270" s="3">
        <f>RSI!A270</f>
        <v>42401</v>
      </c>
      <c r="B270" s="2">
        <f>RSI!B270</f>
        <v>2.9458000000000002</v>
      </c>
      <c r="C270" s="2">
        <f>RSI!I270</f>
        <v>88.511444858481838</v>
      </c>
      <c r="D270" s="2">
        <f>MACD!E270</f>
        <v>-0.1522856521180298</v>
      </c>
      <c r="E270" s="2">
        <f>MACD!F270</f>
        <v>-0.10263434781284084</v>
      </c>
      <c r="F270" s="2">
        <f>'Moving Avg'!D270</f>
        <v>2.8606399999999996</v>
      </c>
      <c r="G270" s="2">
        <f>'Moving Avg'!F270</f>
        <v>2.6116349999999988</v>
      </c>
      <c r="H270" s="2">
        <f>'Moving Avg'!G270</f>
        <v>2.4732240000000014</v>
      </c>
      <c r="I270" s="2">
        <f>'Moving Avg'!H270</f>
        <v>2.6021325000000002</v>
      </c>
      <c r="J270" s="6" t="str">
        <f>OBV!F270</f>
        <v>BULLISH</v>
      </c>
      <c r="K270" s="6" t="str">
        <f>OBV!G270</f>
        <v>STRONG</v>
      </c>
      <c r="L270" s="6" t="str">
        <f>OBV!H270</f>
        <v>CONFIRMED BULLISH</v>
      </c>
      <c r="M270" s="8">
        <f t="shared" si="40"/>
        <v>0</v>
      </c>
      <c r="N270" s="8">
        <f t="shared" si="41"/>
        <v>100</v>
      </c>
      <c r="O270" s="8">
        <f t="shared" si="42"/>
        <v>50</v>
      </c>
      <c r="P270" s="8">
        <f t="shared" si="43"/>
        <v>100</v>
      </c>
      <c r="Q270" s="9">
        <f t="shared" si="44"/>
        <v>57.5</v>
      </c>
      <c r="R270" s="9">
        <f t="shared" si="45"/>
        <v>62.5</v>
      </c>
      <c r="S270" s="9">
        <f t="shared" si="46"/>
        <v>72.5</v>
      </c>
      <c r="T270" s="9">
        <f t="shared" si="47"/>
        <v>62.5</v>
      </c>
      <c r="U270" s="8">
        <f t="shared" si="48"/>
        <v>64.166666666666671</v>
      </c>
      <c r="V270" s="8">
        <f t="shared" si="49"/>
        <v>63.75</v>
      </c>
    </row>
    <row r="271" spans="1:22" ht="13.5" x14ac:dyDescent="0.25">
      <c r="A271" s="3">
        <f>RSI!A271</f>
        <v>42402</v>
      </c>
      <c r="B271" s="2">
        <f>RSI!B271</f>
        <v>2.9618000000000002</v>
      </c>
      <c r="C271" s="2">
        <f>RSI!I271</f>
        <v>88.923350842386625</v>
      </c>
      <c r="D271" s="2">
        <f>MACD!E271</f>
        <v>-0.1683473548381329</v>
      </c>
      <c r="E271" s="2">
        <f>MACD!F271</f>
        <v>-0.11577694921789926</v>
      </c>
      <c r="F271" s="2">
        <f>'Moving Avg'!D271</f>
        <v>2.90524</v>
      </c>
      <c r="G271" s="2">
        <f>'Moving Avg'!F271</f>
        <v>2.6373149999999987</v>
      </c>
      <c r="H271" s="2">
        <f>'Moving Avg'!G271</f>
        <v>2.4842120000000008</v>
      </c>
      <c r="I271" s="2">
        <f>'Moving Avg'!H271</f>
        <v>2.6039240000000006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  <c r="M271" s="8">
        <f t="shared" si="40"/>
        <v>0</v>
      </c>
      <c r="N271" s="8">
        <f t="shared" si="41"/>
        <v>100</v>
      </c>
      <c r="O271" s="8">
        <f t="shared" si="42"/>
        <v>50</v>
      </c>
      <c r="P271" s="8">
        <f t="shared" si="43"/>
        <v>100</v>
      </c>
      <c r="Q271" s="9">
        <f t="shared" si="44"/>
        <v>57.5</v>
      </c>
      <c r="R271" s="9">
        <f t="shared" si="45"/>
        <v>62.5</v>
      </c>
      <c r="S271" s="9">
        <f t="shared" si="46"/>
        <v>72.5</v>
      </c>
      <c r="T271" s="9">
        <f t="shared" si="47"/>
        <v>62.5</v>
      </c>
      <c r="U271" s="8">
        <f t="shared" si="48"/>
        <v>64.166666666666671</v>
      </c>
      <c r="V271" s="8">
        <f t="shared" si="49"/>
        <v>63.75</v>
      </c>
    </row>
    <row r="272" spans="1:22" ht="13.5" x14ac:dyDescent="0.25">
      <c r="A272" s="3">
        <f>RSI!A272</f>
        <v>42403</v>
      </c>
      <c r="B272" s="2">
        <f>RSI!B272</f>
        <v>2.9817</v>
      </c>
      <c r="C272" s="2">
        <f>RSI!I272</f>
        <v>89.430911553845817</v>
      </c>
      <c r="D272" s="2">
        <f>MACD!E272</f>
        <v>-0.17380085577453031</v>
      </c>
      <c r="E272" s="2">
        <f>MACD!F272</f>
        <v>-0.12738173052922547</v>
      </c>
      <c r="F272" s="2">
        <f>'Moving Avg'!D272</f>
        <v>2.9363000000000001</v>
      </c>
      <c r="G272" s="2">
        <f>'Moving Avg'!F272</f>
        <v>2.6639899999999996</v>
      </c>
      <c r="H272" s="2">
        <f>'Moving Avg'!G272</f>
        <v>2.4960760000000008</v>
      </c>
      <c r="I272" s="2">
        <f>'Moving Avg'!H272</f>
        <v>2.605852500000001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  <c r="M272" s="8">
        <f t="shared" si="40"/>
        <v>0</v>
      </c>
      <c r="N272" s="8">
        <f t="shared" si="41"/>
        <v>100</v>
      </c>
      <c r="O272" s="8">
        <f t="shared" si="42"/>
        <v>50</v>
      </c>
      <c r="P272" s="8">
        <f t="shared" si="43"/>
        <v>100</v>
      </c>
      <c r="Q272" s="9">
        <f t="shared" si="44"/>
        <v>57.5</v>
      </c>
      <c r="R272" s="9">
        <f t="shared" si="45"/>
        <v>62.5</v>
      </c>
      <c r="S272" s="9">
        <f t="shared" si="46"/>
        <v>72.5</v>
      </c>
      <c r="T272" s="9">
        <f t="shared" si="47"/>
        <v>62.5</v>
      </c>
      <c r="U272" s="8">
        <f t="shared" si="48"/>
        <v>64.166666666666671</v>
      </c>
      <c r="V272" s="8">
        <f t="shared" si="49"/>
        <v>63.75</v>
      </c>
    </row>
    <row r="273" spans="1:22" ht="13.5" x14ac:dyDescent="0.25">
      <c r="A273" s="3">
        <f>RSI!A273</f>
        <v>42404</v>
      </c>
      <c r="B273" s="2">
        <f>RSI!B273</f>
        <v>2.9817</v>
      </c>
      <c r="C273" s="2">
        <f>RSI!I273</f>
        <v>89.430911553845817</v>
      </c>
      <c r="D273" s="2">
        <f>MACD!E273</f>
        <v>-0.17060287667028895</v>
      </c>
      <c r="E273" s="2">
        <f>MACD!F273</f>
        <v>-0.13602595975743817</v>
      </c>
      <c r="F273" s="2">
        <f>'Moving Avg'!D273</f>
        <v>2.9546199999999998</v>
      </c>
      <c r="G273" s="2">
        <f>'Moving Avg'!F273</f>
        <v>2.6904649999999997</v>
      </c>
      <c r="H273" s="2">
        <f>'Moving Avg'!G273</f>
        <v>2.506984000000001</v>
      </c>
      <c r="I273" s="2">
        <f>'Moving Avg'!H273</f>
        <v>2.6078745000000016</v>
      </c>
      <c r="J273" s="6" t="str">
        <f>OBV!F273</f>
        <v>BULLISH</v>
      </c>
      <c r="K273" s="6" t="str">
        <f>OBV!G273</f>
        <v>STRONG</v>
      </c>
      <c r="L273" s="6" t="str">
        <f>OBV!H273</f>
        <v>CONFIRMED BULLISH</v>
      </c>
      <c r="M273" s="8">
        <f t="shared" si="40"/>
        <v>0</v>
      </c>
      <c r="N273" s="8">
        <f t="shared" si="41"/>
        <v>100</v>
      </c>
      <c r="O273" s="8">
        <f t="shared" si="42"/>
        <v>50</v>
      </c>
      <c r="P273" s="8">
        <f t="shared" si="43"/>
        <v>100</v>
      </c>
      <c r="Q273" s="9">
        <f t="shared" si="44"/>
        <v>57.5</v>
      </c>
      <c r="R273" s="9">
        <f t="shared" si="45"/>
        <v>62.5</v>
      </c>
      <c r="S273" s="9">
        <f t="shared" si="46"/>
        <v>72.5</v>
      </c>
      <c r="T273" s="9">
        <f t="shared" si="47"/>
        <v>62.5</v>
      </c>
      <c r="U273" s="8">
        <f t="shared" si="48"/>
        <v>64.166666666666671</v>
      </c>
      <c r="V273" s="8">
        <f t="shared" si="49"/>
        <v>63.75</v>
      </c>
    </row>
    <row r="274" spans="1:22" ht="13.5" x14ac:dyDescent="0.25">
      <c r="A274" s="3">
        <f>RSI!A274</f>
        <v>42405</v>
      </c>
      <c r="B274" s="2">
        <f>RSI!B274</f>
        <v>2.9777</v>
      </c>
      <c r="C274" s="2">
        <f>RSI!I274</f>
        <v>88.485700111234152</v>
      </c>
      <c r="D274" s="2">
        <f>MACD!E274</f>
        <v>-0.1682255098316916</v>
      </c>
      <c r="E274" s="2">
        <f>MACD!F274</f>
        <v>-0.14246586977228887</v>
      </c>
      <c r="F274" s="2">
        <f>'Moving Avg'!D274</f>
        <v>2.9697400000000003</v>
      </c>
      <c r="G274" s="2">
        <f>'Moving Avg'!F274</f>
        <v>2.7149500000000004</v>
      </c>
      <c r="H274" s="2">
        <f>'Moving Avg'!G274</f>
        <v>2.518768000000001</v>
      </c>
      <c r="I274" s="2">
        <f>'Moving Avg'!H274</f>
        <v>2.6098765000000013</v>
      </c>
      <c r="J274" s="6" t="str">
        <f>OBV!F274</f>
        <v>BULLISH</v>
      </c>
      <c r="K274" s="6" t="str">
        <f>OBV!G274</f>
        <v>STRONG</v>
      </c>
      <c r="L274" s="6" t="str">
        <f>OBV!H274</f>
        <v>CONFIRMED BULLISH</v>
      </c>
      <c r="M274" s="8">
        <f t="shared" si="40"/>
        <v>0</v>
      </c>
      <c r="N274" s="8">
        <f t="shared" si="41"/>
        <v>100</v>
      </c>
      <c r="O274" s="8">
        <f t="shared" si="42"/>
        <v>50</v>
      </c>
      <c r="P274" s="8">
        <f t="shared" si="43"/>
        <v>100</v>
      </c>
      <c r="Q274" s="9">
        <f t="shared" si="44"/>
        <v>57.5</v>
      </c>
      <c r="R274" s="9">
        <f t="shared" si="45"/>
        <v>62.5</v>
      </c>
      <c r="S274" s="9">
        <f t="shared" si="46"/>
        <v>72.5</v>
      </c>
      <c r="T274" s="9">
        <f t="shared" si="47"/>
        <v>62.5</v>
      </c>
      <c r="U274" s="8">
        <f t="shared" si="48"/>
        <v>64.166666666666671</v>
      </c>
      <c r="V274" s="8">
        <f t="shared" si="49"/>
        <v>63.75</v>
      </c>
    </row>
    <row r="275" spans="1:22" ht="13.5" x14ac:dyDescent="0.25">
      <c r="A275" s="3">
        <f>RSI!A275</f>
        <v>42408</v>
      </c>
      <c r="B275" s="2">
        <f>RSI!B275</f>
        <v>2.9777</v>
      </c>
      <c r="C275" s="2">
        <f>RSI!I275</f>
        <v>88.485700111234152</v>
      </c>
      <c r="D275" s="2">
        <f>MACD!E275</f>
        <v>-0.16175577216804182</v>
      </c>
      <c r="E275" s="2">
        <f>MACD!F275</f>
        <v>-0.14632385025143946</v>
      </c>
      <c r="F275" s="2">
        <f>'Moving Avg'!D275</f>
        <v>2.9761200000000003</v>
      </c>
      <c r="G275" s="2">
        <f>'Moving Avg'!F275</f>
        <v>2.7424200000000001</v>
      </c>
      <c r="H275" s="2">
        <f>'Moving Avg'!G275</f>
        <v>2.5301540000000009</v>
      </c>
      <c r="I275" s="2">
        <f>'Moving Avg'!H275</f>
        <v>2.6116915000000009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  <c r="M275" s="8">
        <f t="shared" si="40"/>
        <v>0</v>
      </c>
      <c r="N275" s="8">
        <f t="shared" si="41"/>
        <v>45</v>
      </c>
      <c r="O275" s="8">
        <f t="shared" si="42"/>
        <v>50</v>
      </c>
      <c r="P275" s="8">
        <f t="shared" si="43"/>
        <v>100</v>
      </c>
      <c r="Q275" s="9">
        <f t="shared" si="44"/>
        <v>38.25</v>
      </c>
      <c r="R275" s="9">
        <f t="shared" si="45"/>
        <v>51.5</v>
      </c>
      <c r="S275" s="9">
        <f t="shared" si="46"/>
        <v>64.25</v>
      </c>
      <c r="T275" s="9">
        <f t="shared" si="47"/>
        <v>48.75</v>
      </c>
      <c r="U275" s="8">
        <f t="shared" si="48"/>
        <v>51.333333333333336</v>
      </c>
      <c r="V275" s="8">
        <f t="shared" si="49"/>
        <v>50.6875</v>
      </c>
    </row>
    <row r="276" spans="1:22" ht="13.5" x14ac:dyDescent="0.25">
      <c r="A276" s="3">
        <f>RSI!A276</f>
        <v>42409</v>
      </c>
      <c r="B276" s="2">
        <f>RSI!B276</f>
        <v>2.9458000000000002</v>
      </c>
      <c r="C276" s="2">
        <f>RSI!I276</f>
        <v>80.606015660580454</v>
      </c>
      <c r="D276" s="2">
        <f>MACD!E276</f>
        <v>-0.15181274952936441</v>
      </c>
      <c r="E276" s="2">
        <f>MACD!F276</f>
        <v>-0.14742163010702447</v>
      </c>
      <c r="F276" s="2">
        <f>'Moving Avg'!D276</f>
        <v>2.9729200000000002</v>
      </c>
      <c r="G276" s="2">
        <f>'Moving Avg'!F276</f>
        <v>2.7672999999999996</v>
      </c>
      <c r="H276" s="2">
        <f>'Moving Avg'!G276</f>
        <v>2.5409020000000009</v>
      </c>
      <c r="I276" s="2">
        <f>'Moving Avg'!H276</f>
        <v>2.6137205000000008</v>
      </c>
      <c r="J276" s="6" t="str">
        <f>OBV!F276</f>
        <v>BULLISH</v>
      </c>
      <c r="K276" s="6" t="str">
        <f>OBV!G276</f>
        <v>STRONG</v>
      </c>
      <c r="L276" s="6" t="str">
        <f>OBV!H276</f>
        <v>BULLISH DIVERGENCE</v>
      </c>
      <c r="M276" s="8">
        <f t="shared" si="40"/>
        <v>0</v>
      </c>
      <c r="N276" s="8">
        <f t="shared" si="41"/>
        <v>45</v>
      </c>
      <c r="O276" s="8">
        <f t="shared" si="42"/>
        <v>50</v>
      </c>
      <c r="P276" s="8">
        <f t="shared" si="43"/>
        <v>83</v>
      </c>
      <c r="Q276" s="9">
        <f t="shared" si="44"/>
        <v>35.700000000000003</v>
      </c>
      <c r="R276" s="9">
        <f t="shared" si="45"/>
        <v>47.25</v>
      </c>
      <c r="S276" s="9">
        <f t="shared" si="46"/>
        <v>56.6</v>
      </c>
      <c r="T276" s="9">
        <f t="shared" si="47"/>
        <v>44.5</v>
      </c>
      <c r="U276" s="8">
        <f t="shared" si="48"/>
        <v>46.516666666666673</v>
      </c>
      <c r="V276" s="8">
        <f t="shared" si="49"/>
        <v>46.012500000000003</v>
      </c>
    </row>
    <row r="277" spans="1:22" ht="13.5" x14ac:dyDescent="0.25">
      <c r="A277" s="3">
        <f>RSI!A277</f>
        <v>42410</v>
      </c>
      <c r="B277" s="2">
        <f>RSI!B277</f>
        <v>2.9180000000000001</v>
      </c>
      <c r="C277" s="2">
        <f>RSI!I277</f>
        <v>74.388982955746684</v>
      </c>
      <c r="D277" s="2">
        <f>MACD!E277</f>
        <v>-0.12911536427650461</v>
      </c>
      <c r="E277" s="2">
        <f>MACD!F277</f>
        <v>-0.1437603769409205</v>
      </c>
      <c r="F277" s="2">
        <f>'Moving Avg'!D277</f>
        <v>2.9601800000000003</v>
      </c>
      <c r="G277" s="2">
        <f>'Moving Avg'!F277</f>
        <v>2.7885999999999997</v>
      </c>
      <c r="H277" s="2">
        <f>'Moving Avg'!G277</f>
        <v>2.5522880000000008</v>
      </c>
      <c r="I277" s="2">
        <f>'Moving Avg'!H277</f>
        <v>2.6152370000000009</v>
      </c>
      <c r="J277" s="6" t="str">
        <f>OBV!F277</f>
        <v>BEARISH</v>
      </c>
      <c r="K277" s="6" t="str">
        <f>OBV!G277</f>
        <v>WEAK</v>
      </c>
      <c r="L277" s="6" t="str">
        <f>OBV!H277</f>
        <v>CONFIRMED BEARISH</v>
      </c>
      <c r="M277" s="8">
        <f t="shared" si="40"/>
        <v>0</v>
      </c>
      <c r="N277" s="8">
        <f t="shared" si="41"/>
        <v>0</v>
      </c>
      <c r="O277" s="8">
        <f t="shared" si="42"/>
        <v>50</v>
      </c>
      <c r="P277" s="8">
        <f t="shared" si="43"/>
        <v>0</v>
      </c>
      <c r="Q277" s="9">
        <f t="shared" si="44"/>
        <v>7.5</v>
      </c>
      <c r="R277" s="9">
        <f t="shared" si="45"/>
        <v>17.5</v>
      </c>
      <c r="S277" s="9">
        <f t="shared" si="46"/>
        <v>12.5</v>
      </c>
      <c r="T277" s="9">
        <f t="shared" si="47"/>
        <v>12.5</v>
      </c>
      <c r="U277" s="8">
        <f t="shared" si="48"/>
        <v>12.5</v>
      </c>
      <c r="V277" s="8">
        <f t="shared" si="49"/>
        <v>12.5</v>
      </c>
    </row>
    <row r="278" spans="1:22" ht="13.5" x14ac:dyDescent="0.25">
      <c r="A278" s="3">
        <f>RSI!A278</f>
        <v>42411</v>
      </c>
      <c r="B278" s="2">
        <f>RSI!B278</f>
        <v>2.9180000000000001</v>
      </c>
      <c r="C278" s="2">
        <f>RSI!I278</f>
        <v>74.388982955746684</v>
      </c>
      <c r="D278" s="2">
        <f>MACD!E278</f>
        <v>-0.10110498706384785</v>
      </c>
      <c r="E278" s="2">
        <f>MACD!F278</f>
        <v>-0.13522929896550598</v>
      </c>
      <c r="F278" s="2">
        <f>'Moving Avg'!D278</f>
        <v>2.9474399999999994</v>
      </c>
      <c r="G278" s="2">
        <f>'Moving Avg'!F278</f>
        <v>2.8091049999999997</v>
      </c>
      <c r="H278" s="2">
        <f>'Moving Avg'!G278</f>
        <v>2.5644700000000014</v>
      </c>
      <c r="I278" s="2">
        <f>'Moving Avg'!H278</f>
        <v>2.6166230000000006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  <c r="M278" s="8">
        <f t="shared" si="40"/>
        <v>0</v>
      </c>
      <c r="N278" s="8">
        <f t="shared" si="41"/>
        <v>0</v>
      </c>
      <c r="O278" s="8">
        <f t="shared" si="42"/>
        <v>50</v>
      </c>
      <c r="P278" s="8">
        <f t="shared" si="43"/>
        <v>0</v>
      </c>
      <c r="Q278" s="9">
        <f t="shared" si="44"/>
        <v>7.5</v>
      </c>
      <c r="R278" s="9">
        <f t="shared" si="45"/>
        <v>17.5</v>
      </c>
      <c r="S278" s="9">
        <f t="shared" si="46"/>
        <v>12.5</v>
      </c>
      <c r="T278" s="9">
        <f t="shared" si="47"/>
        <v>12.5</v>
      </c>
      <c r="U278" s="8">
        <f t="shared" si="48"/>
        <v>12.5</v>
      </c>
      <c r="V278" s="8">
        <f t="shared" si="49"/>
        <v>12.5</v>
      </c>
    </row>
    <row r="279" spans="1:22" ht="13.5" x14ac:dyDescent="0.25">
      <c r="A279" s="3">
        <f>RSI!A279</f>
        <v>42412</v>
      </c>
      <c r="B279" s="2">
        <f>RSI!B279</f>
        <v>2.8860999999999999</v>
      </c>
      <c r="C279" s="2">
        <f>RSI!I279</f>
        <v>67.464226603544176</v>
      </c>
      <c r="D279" s="2">
        <f>MACD!E279</f>
        <v>-7.4116173155768461E-2</v>
      </c>
      <c r="E279" s="2">
        <f>MACD!F279</f>
        <v>-0.12300667380355848</v>
      </c>
      <c r="F279" s="2">
        <f>'Moving Avg'!D279</f>
        <v>2.9291199999999997</v>
      </c>
      <c r="G279" s="2">
        <f>'Moving Avg'!F279</f>
        <v>2.8274150000000002</v>
      </c>
      <c r="H279" s="2">
        <f>'Moving Avg'!G279</f>
        <v>2.5748200000000008</v>
      </c>
      <c r="I279" s="2">
        <f>'Moving Avg'!H279</f>
        <v>2.6176065000000013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  <c r="M279" s="8">
        <f t="shared" si="40"/>
        <v>25</v>
      </c>
      <c r="N279" s="8">
        <f t="shared" si="41"/>
        <v>0</v>
      </c>
      <c r="O279" s="8">
        <f t="shared" si="42"/>
        <v>50</v>
      </c>
      <c r="P279" s="8">
        <f t="shared" si="43"/>
        <v>0</v>
      </c>
      <c r="Q279" s="9">
        <f t="shared" si="44"/>
        <v>16.25</v>
      </c>
      <c r="R279" s="9">
        <f t="shared" si="45"/>
        <v>22.5</v>
      </c>
      <c r="S279" s="9">
        <f t="shared" si="46"/>
        <v>16.25</v>
      </c>
      <c r="T279" s="9">
        <f t="shared" si="47"/>
        <v>18.75</v>
      </c>
      <c r="U279" s="8">
        <f t="shared" si="48"/>
        <v>18.333333333333332</v>
      </c>
      <c r="V279" s="8">
        <f t="shared" si="49"/>
        <v>18.4375</v>
      </c>
    </row>
    <row r="280" spans="1:22" ht="13.5" x14ac:dyDescent="0.25">
      <c r="A280" s="3">
        <f>RSI!A280</f>
        <v>42415</v>
      </c>
      <c r="B280" s="2">
        <f>RSI!B280</f>
        <v>2.9857</v>
      </c>
      <c r="C280" s="2">
        <f>RSI!I280</f>
        <v>75.220345552118687</v>
      </c>
      <c r="D280" s="2">
        <f>MACD!E280</f>
        <v>-5.2598826952505728E-2</v>
      </c>
      <c r="E280" s="2">
        <f>MACD!F280</f>
        <v>-0.10892510443334794</v>
      </c>
      <c r="F280" s="2">
        <f>'Moving Avg'!D280</f>
        <v>2.93072</v>
      </c>
      <c r="G280" s="2">
        <f>'Moving Avg'!F280</f>
        <v>2.851305</v>
      </c>
      <c r="H280" s="2">
        <f>'Moving Avg'!G280</f>
        <v>2.5871620000000011</v>
      </c>
      <c r="I280" s="2">
        <f>'Moving Avg'!H280</f>
        <v>2.6192000000000011</v>
      </c>
      <c r="J280" s="6" t="str">
        <f>OBV!F280</f>
        <v>BULLISH</v>
      </c>
      <c r="K280" s="6" t="str">
        <f>OBV!G280</f>
        <v>STRONG</v>
      </c>
      <c r="L280" s="6" t="str">
        <f>OBV!H280</f>
        <v>CONFIRMED BULLISH</v>
      </c>
      <c r="M280" s="8">
        <f t="shared" si="40"/>
        <v>0</v>
      </c>
      <c r="N280" s="8">
        <f t="shared" si="41"/>
        <v>0</v>
      </c>
      <c r="O280" s="8">
        <f t="shared" si="42"/>
        <v>50</v>
      </c>
      <c r="P280" s="8">
        <f t="shared" si="43"/>
        <v>100</v>
      </c>
      <c r="Q280" s="9">
        <f t="shared" si="44"/>
        <v>22.5</v>
      </c>
      <c r="R280" s="9">
        <f t="shared" si="45"/>
        <v>42.5</v>
      </c>
      <c r="S280" s="9">
        <f t="shared" si="46"/>
        <v>57.5</v>
      </c>
      <c r="T280" s="9">
        <f t="shared" si="47"/>
        <v>37.5</v>
      </c>
      <c r="U280" s="8">
        <f t="shared" si="48"/>
        <v>40.833333333333336</v>
      </c>
      <c r="V280" s="8">
        <f t="shared" si="49"/>
        <v>40</v>
      </c>
    </row>
    <row r="281" spans="1:22" ht="13.5" x14ac:dyDescent="0.25">
      <c r="A281" s="3">
        <f>RSI!A281</f>
        <v>42416</v>
      </c>
      <c r="B281" s="2">
        <f>RSI!B281</f>
        <v>3.0731999999999999</v>
      </c>
      <c r="C281" s="2">
        <f>RSI!I281</f>
        <v>79.78056497881964</v>
      </c>
      <c r="D281" s="2">
        <f>MACD!E281</f>
        <v>-3.9615734320861851E-2</v>
      </c>
      <c r="E281" s="2">
        <f>MACD!F281</f>
        <v>-9.5063230410850713E-2</v>
      </c>
      <c r="F281" s="2">
        <f>'Moving Avg'!D281</f>
        <v>2.9561999999999999</v>
      </c>
      <c r="G281" s="2">
        <f>'Moving Avg'!F281</f>
        <v>2.8785699999999999</v>
      </c>
      <c r="H281" s="2">
        <f>'Moving Avg'!G281</f>
        <v>2.601652000000001</v>
      </c>
      <c r="I281" s="2">
        <f>'Moving Avg'!H281</f>
        <v>2.6208390000000015</v>
      </c>
      <c r="J281" s="6" t="str">
        <f>OBV!F281</f>
        <v>BULLISH</v>
      </c>
      <c r="K281" s="6" t="str">
        <f>OBV!G281</f>
        <v>STRONG</v>
      </c>
      <c r="L281" s="6" t="str">
        <f>OBV!H281</f>
        <v>CONFIRMED BULLISH</v>
      </c>
      <c r="M281" s="8">
        <f t="shared" si="40"/>
        <v>0</v>
      </c>
      <c r="N281" s="8">
        <f t="shared" si="41"/>
        <v>0</v>
      </c>
      <c r="O281" s="8">
        <f t="shared" si="42"/>
        <v>50</v>
      </c>
      <c r="P281" s="8">
        <f t="shared" si="43"/>
        <v>100</v>
      </c>
      <c r="Q281" s="9">
        <f t="shared" si="44"/>
        <v>22.5</v>
      </c>
      <c r="R281" s="9">
        <f t="shared" si="45"/>
        <v>42.5</v>
      </c>
      <c r="S281" s="9">
        <f t="shared" si="46"/>
        <v>57.5</v>
      </c>
      <c r="T281" s="9">
        <f t="shared" si="47"/>
        <v>37.5</v>
      </c>
      <c r="U281" s="8">
        <f t="shared" si="48"/>
        <v>40.833333333333336</v>
      </c>
      <c r="V281" s="8">
        <f t="shared" si="49"/>
        <v>40</v>
      </c>
    </row>
    <row r="282" spans="1:22" ht="13.5" x14ac:dyDescent="0.25">
      <c r="A282" s="3">
        <f>RSI!A282</f>
        <v>42417</v>
      </c>
      <c r="B282" s="2">
        <f>RSI!B282</f>
        <v>3.0731999999999999</v>
      </c>
      <c r="C282" s="2">
        <f>RSI!I282</f>
        <v>79.78056497881964</v>
      </c>
      <c r="D282" s="2">
        <f>MACD!E282</f>
        <v>-2.7200311497541652E-2</v>
      </c>
      <c r="E282" s="2">
        <f>MACD!F282</f>
        <v>-8.1490646628188904E-2</v>
      </c>
      <c r="F282" s="2">
        <f>'Moving Avg'!D282</f>
        <v>2.9872399999999999</v>
      </c>
      <c r="G282" s="2">
        <f>'Moving Avg'!F282</f>
        <v>2.9020549999999998</v>
      </c>
      <c r="H282" s="2">
        <f>'Moving Avg'!G282</f>
        <v>2.616540000000001</v>
      </c>
      <c r="I282" s="2">
        <f>'Moving Avg'!H282</f>
        <v>2.6224780000000014</v>
      </c>
      <c r="J282" s="6" t="str">
        <f>OBV!F282</f>
        <v>BULLISH</v>
      </c>
      <c r="K282" s="6" t="str">
        <f>OBV!G282</f>
        <v>STRONG</v>
      </c>
      <c r="L282" s="6" t="str">
        <f>OBV!H282</f>
        <v>CONFIRMED BULLISH</v>
      </c>
      <c r="M282" s="8">
        <f t="shared" si="40"/>
        <v>0</v>
      </c>
      <c r="N282" s="8">
        <f t="shared" si="41"/>
        <v>0</v>
      </c>
      <c r="O282" s="8">
        <f t="shared" si="42"/>
        <v>50</v>
      </c>
      <c r="P282" s="8">
        <f t="shared" si="43"/>
        <v>100</v>
      </c>
      <c r="Q282" s="9">
        <f t="shared" si="44"/>
        <v>22.5</v>
      </c>
      <c r="R282" s="9">
        <f t="shared" si="45"/>
        <v>42.5</v>
      </c>
      <c r="S282" s="9">
        <f t="shared" si="46"/>
        <v>57.5</v>
      </c>
      <c r="T282" s="9">
        <f t="shared" si="47"/>
        <v>37.5</v>
      </c>
      <c r="U282" s="8">
        <f t="shared" si="48"/>
        <v>40.833333333333336</v>
      </c>
      <c r="V282" s="8">
        <f t="shared" si="49"/>
        <v>40</v>
      </c>
    </row>
    <row r="283" spans="1:22" ht="13.5" x14ac:dyDescent="0.25">
      <c r="A283" s="3">
        <f>RSI!A283</f>
        <v>42418</v>
      </c>
      <c r="B283" s="2">
        <f>RSI!B283</f>
        <v>3.0653000000000001</v>
      </c>
      <c r="C283" s="2">
        <f>RSI!I283</f>
        <v>78.272268148519473</v>
      </c>
      <c r="D283" s="2">
        <f>MACD!E283</f>
        <v>-1.7620703171606245E-2</v>
      </c>
      <c r="E283" s="2">
        <f>MACD!F283</f>
        <v>-6.8716657936872372E-2</v>
      </c>
      <c r="F283" s="2">
        <f>'Moving Avg'!D283</f>
        <v>3.0167000000000002</v>
      </c>
      <c r="G283" s="2">
        <f>'Moving Avg'!F283</f>
        <v>2.9219599999999999</v>
      </c>
      <c r="H283" s="2">
        <f>'Moving Avg'!G283</f>
        <v>2.6312700000000007</v>
      </c>
      <c r="I283" s="2">
        <f>'Moving Avg'!H283</f>
        <v>2.6238345000000014</v>
      </c>
      <c r="J283" s="6" t="str">
        <f>OBV!F283</f>
        <v>BULLISH</v>
      </c>
      <c r="K283" s="6" t="str">
        <f>OBV!G283</f>
        <v>STRONG</v>
      </c>
      <c r="L283" s="6" t="str">
        <f>OBV!H283</f>
        <v>CONFIRMED BULLISH</v>
      </c>
      <c r="M283" s="8">
        <f t="shared" si="40"/>
        <v>0</v>
      </c>
      <c r="N283" s="8">
        <f t="shared" si="41"/>
        <v>0</v>
      </c>
      <c r="O283" s="8">
        <f t="shared" si="42"/>
        <v>50</v>
      </c>
      <c r="P283" s="8">
        <f t="shared" si="43"/>
        <v>100</v>
      </c>
      <c r="Q283" s="9">
        <f t="shared" si="44"/>
        <v>22.5</v>
      </c>
      <c r="R283" s="9">
        <f t="shared" si="45"/>
        <v>42.5</v>
      </c>
      <c r="S283" s="9">
        <f t="shared" si="46"/>
        <v>57.5</v>
      </c>
      <c r="T283" s="9">
        <f t="shared" si="47"/>
        <v>37.5</v>
      </c>
      <c r="U283" s="8">
        <f t="shared" si="48"/>
        <v>40.833333333333336</v>
      </c>
      <c r="V283" s="8">
        <f t="shared" si="49"/>
        <v>40</v>
      </c>
    </row>
    <row r="284" spans="1:22" ht="13.5" x14ac:dyDescent="0.25">
      <c r="A284" s="3">
        <f>RSI!A284</f>
        <v>42419</v>
      </c>
      <c r="B284" s="2">
        <f>RSI!B284</f>
        <v>3.0613000000000001</v>
      </c>
      <c r="C284" s="2">
        <f>RSI!I284</f>
        <v>77.473609708225837</v>
      </c>
      <c r="D284" s="2">
        <f>MACD!E284</f>
        <v>-1.118630117069852E-2</v>
      </c>
      <c r="E284" s="2">
        <f>MACD!F284</f>
        <v>-5.7210586583637604E-2</v>
      </c>
      <c r="F284" s="2">
        <f>'Moving Avg'!D284</f>
        <v>3.0517400000000001</v>
      </c>
      <c r="G284" s="2">
        <f>'Moving Avg'!F284</f>
        <v>2.9412700000000003</v>
      </c>
      <c r="H284" s="2">
        <f>'Moving Avg'!G284</f>
        <v>2.6458400000000002</v>
      </c>
      <c r="I284" s="2">
        <f>'Moving Avg'!H284</f>
        <v>2.6247975000000014</v>
      </c>
      <c r="J284" s="6" t="str">
        <f>OBV!F284</f>
        <v>BULLISH</v>
      </c>
      <c r="K284" s="6" t="str">
        <f>OBV!G284</f>
        <v>STRONG</v>
      </c>
      <c r="L284" s="6" t="str">
        <f>OBV!H284</f>
        <v>CONFIRMED BULLISH</v>
      </c>
      <c r="M284" s="8">
        <f t="shared" si="40"/>
        <v>0</v>
      </c>
      <c r="N284" s="8">
        <f t="shared" si="41"/>
        <v>0</v>
      </c>
      <c r="O284" s="8">
        <f t="shared" si="42"/>
        <v>50</v>
      </c>
      <c r="P284" s="8">
        <f t="shared" si="43"/>
        <v>100</v>
      </c>
      <c r="Q284" s="9">
        <f t="shared" si="44"/>
        <v>22.5</v>
      </c>
      <c r="R284" s="9">
        <f t="shared" si="45"/>
        <v>42.5</v>
      </c>
      <c r="S284" s="9">
        <f t="shared" si="46"/>
        <v>57.5</v>
      </c>
      <c r="T284" s="9">
        <f t="shared" si="47"/>
        <v>37.5</v>
      </c>
      <c r="U284" s="8">
        <f t="shared" si="48"/>
        <v>40.833333333333336</v>
      </c>
      <c r="V284" s="8">
        <f t="shared" si="49"/>
        <v>40</v>
      </c>
    </row>
    <row r="285" spans="1:22" ht="13.5" x14ac:dyDescent="0.25">
      <c r="A285" s="3">
        <f>RSI!A285</f>
        <v>42422</v>
      </c>
      <c r="B285" s="2">
        <f>RSI!B285</f>
        <v>3.0255000000000001</v>
      </c>
      <c r="C285" s="2">
        <f>RSI!I285</f>
        <v>70.536554840895761</v>
      </c>
      <c r="D285" s="2">
        <f>MACD!E285</f>
        <v>-4.3184785070731202E-3</v>
      </c>
      <c r="E285" s="2">
        <f>MACD!F285</f>
        <v>-4.6632164968324709E-2</v>
      </c>
      <c r="F285" s="2">
        <f>'Moving Avg'!D285</f>
        <v>3.0597000000000003</v>
      </c>
      <c r="G285" s="2">
        <f>'Moving Avg'!F285</f>
        <v>2.9567950000000001</v>
      </c>
      <c r="H285" s="2">
        <f>'Moving Avg'!G285</f>
        <v>2.6585800000000002</v>
      </c>
      <c r="I285" s="2">
        <f>'Moving Avg'!H285</f>
        <v>2.6255070000000011</v>
      </c>
      <c r="J285" s="6" t="str">
        <f>OBV!F285</f>
        <v>BEARISH</v>
      </c>
      <c r="K285" s="6" t="str">
        <f>OBV!G285</f>
        <v>WEAK</v>
      </c>
      <c r="L285" s="6" t="str">
        <f>OBV!H285</f>
        <v>BEARISH DIVERGENCE</v>
      </c>
      <c r="M285" s="8">
        <f t="shared" si="40"/>
        <v>0</v>
      </c>
      <c r="N285" s="8">
        <f t="shared" si="41"/>
        <v>0</v>
      </c>
      <c r="O285" s="8">
        <f t="shared" si="42"/>
        <v>50</v>
      </c>
      <c r="P285" s="8">
        <f t="shared" si="43"/>
        <v>0</v>
      </c>
      <c r="Q285" s="9">
        <f t="shared" si="44"/>
        <v>7.5</v>
      </c>
      <c r="R285" s="9">
        <f t="shared" si="45"/>
        <v>17.5</v>
      </c>
      <c r="S285" s="9">
        <f t="shared" si="46"/>
        <v>12.5</v>
      </c>
      <c r="T285" s="9">
        <f t="shared" si="47"/>
        <v>12.5</v>
      </c>
      <c r="U285" s="8">
        <f t="shared" si="48"/>
        <v>12.5</v>
      </c>
      <c r="V285" s="8">
        <f t="shared" si="49"/>
        <v>12.5</v>
      </c>
    </row>
    <row r="286" spans="1:22" ht="13.5" x14ac:dyDescent="0.25">
      <c r="A286" s="3">
        <f>RSI!A286</f>
        <v>42423</v>
      </c>
      <c r="B286" s="2">
        <f>RSI!B286</f>
        <v>3.0333999999999999</v>
      </c>
      <c r="C286" s="2">
        <f>RSI!I286</f>
        <v>71.150442969803123</v>
      </c>
      <c r="D286" s="2">
        <f>MACD!E286</f>
        <v>-4.9260991722426262E-3</v>
      </c>
      <c r="E286" s="2">
        <f>MACD!F286</f>
        <v>-3.8290951809108298E-2</v>
      </c>
      <c r="F286" s="2">
        <f>'Moving Avg'!D286</f>
        <v>3.0517400000000001</v>
      </c>
      <c r="G286" s="2">
        <f>'Moving Avg'!F286</f>
        <v>2.9715250000000002</v>
      </c>
      <c r="H286" s="2">
        <f>'Moving Avg'!G286</f>
        <v>2.6714780000000009</v>
      </c>
      <c r="I286" s="2">
        <f>'Moving Avg'!H286</f>
        <v>2.6262935000000009</v>
      </c>
      <c r="J286" s="6" t="str">
        <f>OBV!F286</f>
        <v>BEARISH</v>
      </c>
      <c r="K286" s="6" t="str">
        <f>OBV!G286</f>
        <v>WEAK</v>
      </c>
      <c r="L286" s="6" t="str">
        <f>OBV!H286</f>
        <v>CONFIRMED BEARISH</v>
      </c>
      <c r="M286" s="8">
        <f t="shared" si="40"/>
        <v>0</v>
      </c>
      <c r="N286" s="8">
        <f t="shared" si="41"/>
        <v>0</v>
      </c>
      <c r="O286" s="8">
        <f t="shared" si="42"/>
        <v>50</v>
      </c>
      <c r="P286" s="8">
        <f t="shared" si="43"/>
        <v>0</v>
      </c>
      <c r="Q286" s="9">
        <f t="shared" si="44"/>
        <v>7.5</v>
      </c>
      <c r="R286" s="9">
        <f t="shared" si="45"/>
        <v>17.5</v>
      </c>
      <c r="S286" s="9">
        <f t="shared" si="46"/>
        <v>12.5</v>
      </c>
      <c r="T286" s="9">
        <f t="shared" si="47"/>
        <v>12.5</v>
      </c>
      <c r="U286" s="8">
        <f t="shared" si="48"/>
        <v>12.5</v>
      </c>
      <c r="V286" s="8">
        <f t="shared" si="49"/>
        <v>12.5</v>
      </c>
    </row>
    <row r="287" spans="1:22" ht="13.5" x14ac:dyDescent="0.25">
      <c r="A287" s="3">
        <f>RSI!A287</f>
        <v>42424</v>
      </c>
      <c r="B287" s="2">
        <f>RSI!B287</f>
        <v>3.0373999999999999</v>
      </c>
      <c r="C287" s="2">
        <f>RSI!I287</f>
        <v>71.474525904079655</v>
      </c>
      <c r="D287" s="2">
        <f>MACD!E287</f>
        <v>-1.0917527338147881E-2</v>
      </c>
      <c r="E287" s="2">
        <f>MACD!F287</f>
        <v>-3.2816266914916216E-2</v>
      </c>
      <c r="F287" s="2">
        <f>'Moving Avg'!D287</f>
        <v>3.0445800000000003</v>
      </c>
      <c r="G287" s="2">
        <f>'Moving Avg'!F287</f>
        <v>2.982075</v>
      </c>
      <c r="H287" s="2">
        <f>'Moving Avg'!G287</f>
        <v>2.684456</v>
      </c>
      <c r="I287" s="2">
        <f>'Moving Avg'!H287</f>
        <v>2.6271000000000009</v>
      </c>
      <c r="J287" s="6" t="str">
        <f>OBV!F287</f>
        <v>BEARISH</v>
      </c>
      <c r="K287" s="6" t="str">
        <f>OBV!G287</f>
        <v>WEAK</v>
      </c>
      <c r="L287" s="6" t="str">
        <f>OBV!H287</f>
        <v>CONFIRMED BEARISH</v>
      </c>
      <c r="M287" s="8">
        <f t="shared" si="40"/>
        <v>0</v>
      </c>
      <c r="N287" s="8">
        <f t="shared" si="41"/>
        <v>0</v>
      </c>
      <c r="O287" s="8">
        <f t="shared" si="42"/>
        <v>50</v>
      </c>
      <c r="P287" s="8">
        <f t="shared" si="43"/>
        <v>0</v>
      </c>
      <c r="Q287" s="9">
        <f t="shared" si="44"/>
        <v>7.5</v>
      </c>
      <c r="R287" s="9">
        <f t="shared" si="45"/>
        <v>17.5</v>
      </c>
      <c r="S287" s="9">
        <f t="shared" si="46"/>
        <v>12.5</v>
      </c>
      <c r="T287" s="9">
        <f t="shared" si="47"/>
        <v>12.5</v>
      </c>
      <c r="U287" s="8">
        <f t="shared" si="48"/>
        <v>12.5</v>
      </c>
      <c r="V287" s="8">
        <f t="shared" si="49"/>
        <v>12.5</v>
      </c>
    </row>
    <row r="288" spans="1:22" ht="13.5" x14ac:dyDescent="0.25">
      <c r="A288" s="3">
        <f>RSI!A288</f>
        <v>42425</v>
      </c>
      <c r="B288" s="2">
        <f>RSI!B288</f>
        <v>3.0293999999999999</v>
      </c>
      <c r="C288" s="2">
        <f>RSI!I288</f>
        <v>69.786029341272467</v>
      </c>
      <c r="D288" s="2">
        <f>MACD!E288</f>
        <v>-1.6255341116699018E-2</v>
      </c>
      <c r="E288" s="2">
        <f>MACD!F288</f>
        <v>-2.950408175527278E-2</v>
      </c>
      <c r="F288" s="2">
        <f>'Moving Avg'!D288</f>
        <v>3.0374000000000003</v>
      </c>
      <c r="G288" s="2">
        <f>'Moving Avg'!F288</f>
        <v>2.9890400000000001</v>
      </c>
      <c r="H288" s="2">
        <f>'Moving Avg'!G288</f>
        <v>2.6966360000000003</v>
      </c>
      <c r="I288" s="2">
        <f>'Moving Avg'!H288</f>
        <v>2.6278665000000005</v>
      </c>
      <c r="J288" s="6" t="str">
        <f>OBV!F288</f>
        <v>BEARISH</v>
      </c>
      <c r="K288" s="6" t="str">
        <f>OBV!G288</f>
        <v>WEAK</v>
      </c>
      <c r="L288" s="6" t="str">
        <f>OBV!H288</f>
        <v>CONFIRMED BEARISH</v>
      </c>
      <c r="M288" s="8">
        <f t="shared" si="40"/>
        <v>25</v>
      </c>
      <c r="N288" s="8">
        <f t="shared" si="41"/>
        <v>0</v>
      </c>
      <c r="O288" s="8">
        <f t="shared" si="42"/>
        <v>50</v>
      </c>
      <c r="P288" s="8">
        <f t="shared" si="43"/>
        <v>0</v>
      </c>
      <c r="Q288" s="9">
        <f t="shared" si="44"/>
        <v>16.25</v>
      </c>
      <c r="R288" s="9">
        <f t="shared" si="45"/>
        <v>22.5</v>
      </c>
      <c r="S288" s="9">
        <f t="shared" si="46"/>
        <v>16.25</v>
      </c>
      <c r="T288" s="9">
        <f t="shared" si="47"/>
        <v>18.75</v>
      </c>
      <c r="U288" s="8">
        <f t="shared" si="48"/>
        <v>18.333333333333332</v>
      </c>
      <c r="V288" s="8">
        <f t="shared" si="49"/>
        <v>18.4375</v>
      </c>
    </row>
    <row r="289" spans="1:22" ht="13.5" x14ac:dyDescent="0.25">
      <c r="A289" s="3">
        <f>RSI!A289</f>
        <v>42426</v>
      </c>
      <c r="B289" s="2">
        <f>RSI!B289</f>
        <v>3.0333999999999999</v>
      </c>
      <c r="C289" s="2">
        <f>RSI!I289</f>
        <v>70.16553809225816</v>
      </c>
      <c r="D289" s="2">
        <f>MACD!E289</f>
        <v>-2.6725647169789646E-2</v>
      </c>
      <c r="E289" s="2">
        <f>MACD!F289</f>
        <v>-2.8948394838176156E-2</v>
      </c>
      <c r="F289" s="2">
        <f>'Moving Avg'!D289</f>
        <v>3.0318199999999997</v>
      </c>
      <c r="G289" s="2">
        <f>'Moving Avg'!F289</f>
        <v>2.9956050000000003</v>
      </c>
      <c r="H289" s="2">
        <f>'Moving Avg'!G289</f>
        <v>2.7088960000000002</v>
      </c>
      <c r="I289" s="2">
        <f>'Moving Avg'!H289</f>
        <v>2.6286530000000012</v>
      </c>
      <c r="J289" s="6" t="str">
        <f>OBV!F289</f>
        <v>BEARISH</v>
      </c>
      <c r="K289" s="6" t="str">
        <f>OBV!G289</f>
        <v>WEAK</v>
      </c>
      <c r="L289" s="6" t="str">
        <f>OBV!H289</f>
        <v>CONFIRMED BEARISH</v>
      </c>
      <c r="M289" s="8">
        <f t="shared" si="40"/>
        <v>0</v>
      </c>
      <c r="N289" s="8">
        <f t="shared" si="41"/>
        <v>0</v>
      </c>
      <c r="O289" s="8">
        <f t="shared" si="42"/>
        <v>50</v>
      </c>
      <c r="P289" s="8">
        <f t="shared" si="43"/>
        <v>0</v>
      </c>
      <c r="Q289" s="9">
        <f t="shared" si="44"/>
        <v>7.5</v>
      </c>
      <c r="R289" s="9">
        <f t="shared" si="45"/>
        <v>17.5</v>
      </c>
      <c r="S289" s="9">
        <f t="shared" si="46"/>
        <v>12.5</v>
      </c>
      <c r="T289" s="9">
        <f t="shared" si="47"/>
        <v>12.5</v>
      </c>
      <c r="U289" s="8">
        <f t="shared" si="48"/>
        <v>12.5</v>
      </c>
      <c r="V289" s="8">
        <f t="shared" si="49"/>
        <v>12.5</v>
      </c>
    </row>
    <row r="290" spans="1:22" ht="13.5" x14ac:dyDescent="0.25">
      <c r="A290" s="3">
        <f>RSI!A290</f>
        <v>42429</v>
      </c>
      <c r="B290" s="2">
        <f>RSI!B290</f>
        <v>3.0373999999999999</v>
      </c>
      <c r="C290" s="2">
        <f>RSI!I290</f>
        <v>70.563720069794897</v>
      </c>
      <c r="D290" s="2">
        <f>MACD!E290</f>
        <v>-2.1276164480105386E-2</v>
      </c>
      <c r="E290" s="2">
        <f>MACD!F290</f>
        <v>-2.7413948766562005E-2</v>
      </c>
      <c r="F290" s="2">
        <f>'Moving Avg'!D290</f>
        <v>3.0342000000000002</v>
      </c>
      <c r="G290" s="2">
        <f>'Moving Avg'!F290</f>
        <v>3.0001850000000001</v>
      </c>
      <c r="H290" s="2">
        <f>'Moving Avg'!G290</f>
        <v>2.7226700000000004</v>
      </c>
      <c r="I290" s="2">
        <f>'Moving Avg'!H290</f>
        <v>2.6294595000000016</v>
      </c>
      <c r="J290" s="6" t="str">
        <f>OBV!F290</f>
        <v>BULLISH</v>
      </c>
      <c r="K290" s="6" t="str">
        <f>OBV!G290</f>
        <v>STRONG</v>
      </c>
      <c r="L290" s="6" t="str">
        <f>OBV!H290</f>
        <v>CONFIRMED BULLISH</v>
      </c>
      <c r="M290" s="8">
        <f t="shared" si="40"/>
        <v>0</v>
      </c>
      <c r="N290" s="8">
        <f t="shared" si="41"/>
        <v>0</v>
      </c>
      <c r="O290" s="8">
        <f t="shared" si="42"/>
        <v>50</v>
      </c>
      <c r="P290" s="8">
        <f t="shared" si="43"/>
        <v>100</v>
      </c>
      <c r="Q290" s="9">
        <f t="shared" si="44"/>
        <v>22.5</v>
      </c>
      <c r="R290" s="9">
        <f t="shared" si="45"/>
        <v>42.5</v>
      </c>
      <c r="S290" s="9">
        <f t="shared" si="46"/>
        <v>57.5</v>
      </c>
      <c r="T290" s="9">
        <f t="shared" si="47"/>
        <v>37.5</v>
      </c>
      <c r="U290" s="8">
        <f t="shared" si="48"/>
        <v>40.833333333333336</v>
      </c>
      <c r="V290" s="8">
        <f t="shared" si="49"/>
        <v>40</v>
      </c>
    </row>
    <row r="291" spans="1:22" ht="13.5" x14ac:dyDescent="0.25">
      <c r="A291" s="3">
        <f>RSI!A291</f>
        <v>42430</v>
      </c>
      <c r="B291" s="2">
        <f>RSI!B291</f>
        <v>3.0373999999999999</v>
      </c>
      <c r="C291" s="2">
        <f>RSI!I291</f>
        <v>70.563720069794897</v>
      </c>
      <c r="D291" s="2">
        <f>MACD!E291</f>
        <v>-3.8917986750242051E-3</v>
      </c>
      <c r="E291" s="2">
        <f>MACD!F291</f>
        <v>-2.2709518748254446E-2</v>
      </c>
      <c r="F291" s="2">
        <f>'Moving Avg'!D291</f>
        <v>3.0349999999999997</v>
      </c>
      <c r="G291" s="2">
        <f>'Moving Avg'!F291</f>
        <v>3.003965</v>
      </c>
      <c r="H291" s="2">
        <f>'Moving Avg'!G291</f>
        <v>2.7356479999999999</v>
      </c>
      <c r="I291" s="2">
        <f>'Moving Avg'!H291</f>
        <v>2.6302660000000015</v>
      </c>
      <c r="J291" s="6" t="str">
        <f>OBV!F291</f>
        <v>BULLISH</v>
      </c>
      <c r="K291" s="6" t="str">
        <f>OBV!G291</f>
        <v>NEUTRAL</v>
      </c>
      <c r="L291" s="6" t="str">
        <f>OBV!H291</f>
        <v>CONFIRMED BULLISH</v>
      </c>
      <c r="M291" s="8">
        <f t="shared" si="40"/>
        <v>0</v>
      </c>
      <c r="N291" s="8">
        <f t="shared" si="41"/>
        <v>0</v>
      </c>
      <c r="O291" s="8">
        <f t="shared" si="42"/>
        <v>50</v>
      </c>
      <c r="P291" s="8">
        <f t="shared" si="43"/>
        <v>83.5</v>
      </c>
      <c r="Q291" s="9">
        <f t="shared" si="44"/>
        <v>20.024999999999999</v>
      </c>
      <c r="R291" s="9">
        <f t="shared" si="45"/>
        <v>38.375</v>
      </c>
      <c r="S291" s="9">
        <f t="shared" si="46"/>
        <v>50.075000000000003</v>
      </c>
      <c r="T291" s="9">
        <f t="shared" si="47"/>
        <v>33.375</v>
      </c>
      <c r="U291" s="8">
        <f t="shared" si="48"/>
        <v>36.158333333333331</v>
      </c>
      <c r="V291" s="8">
        <f t="shared" si="49"/>
        <v>35.462499999999999</v>
      </c>
    </row>
    <row r="292" spans="1:22" ht="13.5" x14ac:dyDescent="0.25">
      <c r="A292" s="3">
        <f>RSI!A292</f>
        <v>42431</v>
      </c>
      <c r="B292" s="2">
        <f>RSI!B292</f>
        <v>3.125</v>
      </c>
      <c r="C292" s="2">
        <f>RSI!I292</f>
        <v>78.01592857831308</v>
      </c>
      <c r="D292" s="2">
        <f>MACD!E292</f>
        <v>3.6918702454817875E-3</v>
      </c>
      <c r="E292" s="2">
        <f>MACD!F292</f>
        <v>-1.7429240949507197E-2</v>
      </c>
      <c r="F292" s="2">
        <f>'Moving Avg'!D292</f>
        <v>3.0525199999999999</v>
      </c>
      <c r="G292" s="2">
        <f>'Moving Avg'!F292</f>
        <v>3.0111300000000001</v>
      </c>
      <c r="H292" s="2">
        <f>'Moving Avg'!G292</f>
        <v>2.7503779999999995</v>
      </c>
      <c r="I292" s="2">
        <f>'Moving Avg'!H292</f>
        <v>2.631510500000001</v>
      </c>
      <c r="J292" s="6" t="str">
        <f>OBV!F292</f>
        <v>BULLISH</v>
      </c>
      <c r="K292" s="6" t="str">
        <f>OBV!G292</f>
        <v>STRONG</v>
      </c>
      <c r="L292" s="6" t="str">
        <f>OBV!H292</f>
        <v>CONFIRMED BULLISH</v>
      </c>
      <c r="M292" s="8">
        <f t="shared" si="40"/>
        <v>0</v>
      </c>
      <c r="N292" s="8">
        <f t="shared" si="41"/>
        <v>0</v>
      </c>
      <c r="O292" s="8">
        <f t="shared" si="42"/>
        <v>50</v>
      </c>
      <c r="P292" s="8">
        <f t="shared" si="43"/>
        <v>100</v>
      </c>
      <c r="Q292" s="9">
        <f t="shared" si="44"/>
        <v>22.5</v>
      </c>
      <c r="R292" s="9">
        <f t="shared" si="45"/>
        <v>42.5</v>
      </c>
      <c r="S292" s="9">
        <f t="shared" si="46"/>
        <v>57.5</v>
      </c>
      <c r="T292" s="9">
        <f t="shared" si="47"/>
        <v>37.5</v>
      </c>
      <c r="U292" s="8">
        <f t="shared" si="48"/>
        <v>40.833333333333336</v>
      </c>
      <c r="V292" s="8">
        <f t="shared" si="49"/>
        <v>40</v>
      </c>
    </row>
    <row r="293" spans="1:22" ht="13.5" x14ac:dyDescent="0.25">
      <c r="A293" s="3">
        <f>RSI!A293</f>
        <v>42432</v>
      </c>
      <c r="B293" s="2">
        <f>RSI!B293</f>
        <v>3.1806999999999999</v>
      </c>
      <c r="C293" s="2">
        <f>RSI!I293</f>
        <v>81.263930863247438</v>
      </c>
      <c r="D293" s="2">
        <f>MACD!E293</f>
        <v>3.6597946675818172E-3</v>
      </c>
      <c r="E293" s="2">
        <f>MACD!F293</f>
        <v>-1.3211433826089396E-2</v>
      </c>
      <c r="F293" s="2">
        <f>'Moving Avg'!D293</f>
        <v>3.0827800000000001</v>
      </c>
      <c r="G293" s="2">
        <f>'Moving Avg'!F293</f>
        <v>3.02108</v>
      </c>
      <c r="H293" s="2">
        <f>'Moving Avg'!G293</f>
        <v>2.7662220000000004</v>
      </c>
      <c r="I293" s="2">
        <f>'Moving Avg'!H293</f>
        <v>2.6329960000000012</v>
      </c>
      <c r="J293" s="6" t="str">
        <f>OBV!F293</f>
        <v>BULLISH</v>
      </c>
      <c r="K293" s="6" t="str">
        <f>OBV!G293</f>
        <v>STRONG</v>
      </c>
      <c r="L293" s="6" t="str">
        <f>OBV!H293</f>
        <v>CONFIRMED BULLISH</v>
      </c>
      <c r="M293" s="8">
        <f t="shared" si="40"/>
        <v>0</v>
      </c>
      <c r="N293" s="8">
        <f t="shared" si="41"/>
        <v>0</v>
      </c>
      <c r="O293" s="8">
        <f t="shared" si="42"/>
        <v>50</v>
      </c>
      <c r="P293" s="8">
        <f t="shared" si="43"/>
        <v>100</v>
      </c>
      <c r="Q293" s="9">
        <f t="shared" si="44"/>
        <v>22.5</v>
      </c>
      <c r="R293" s="9">
        <f t="shared" si="45"/>
        <v>42.5</v>
      </c>
      <c r="S293" s="9">
        <f t="shared" si="46"/>
        <v>57.5</v>
      </c>
      <c r="T293" s="9">
        <f t="shared" si="47"/>
        <v>37.5</v>
      </c>
      <c r="U293" s="8">
        <f t="shared" si="48"/>
        <v>40.833333333333336</v>
      </c>
      <c r="V293" s="8">
        <f t="shared" si="49"/>
        <v>40</v>
      </c>
    </row>
    <row r="294" spans="1:22" ht="13.5" x14ac:dyDescent="0.25">
      <c r="A294" s="3">
        <f>RSI!A294</f>
        <v>42433</v>
      </c>
      <c r="B294" s="2">
        <f>RSI!B294</f>
        <v>3.1051000000000002</v>
      </c>
      <c r="C294" s="2">
        <f>RSI!I294</f>
        <v>66.831467026652788</v>
      </c>
      <c r="D294" s="2">
        <f>MACD!E294</f>
        <v>7.2624728368335667E-3</v>
      </c>
      <c r="E294" s="2">
        <f>MACD!F294</f>
        <v>-9.1166524935048041E-3</v>
      </c>
      <c r="F294" s="2">
        <f>'Moving Avg'!D294</f>
        <v>3.0971199999999999</v>
      </c>
      <c r="G294" s="2">
        <f>'Moving Avg'!F294</f>
        <v>3.02745</v>
      </c>
      <c r="H294" s="2">
        <f>'Moving Avg'!G294</f>
        <v>2.7805539999999995</v>
      </c>
      <c r="I294" s="2">
        <f>'Moving Avg'!H294</f>
        <v>2.6342155000000007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  <c r="M294" s="8">
        <f t="shared" si="40"/>
        <v>25</v>
      </c>
      <c r="N294" s="8">
        <f t="shared" si="41"/>
        <v>0</v>
      </c>
      <c r="O294" s="8">
        <f t="shared" si="42"/>
        <v>50</v>
      </c>
      <c r="P294" s="8">
        <f t="shared" si="43"/>
        <v>100</v>
      </c>
      <c r="Q294" s="9">
        <f t="shared" si="44"/>
        <v>31.25</v>
      </c>
      <c r="R294" s="9">
        <f t="shared" si="45"/>
        <v>47.5</v>
      </c>
      <c r="S294" s="9">
        <f t="shared" si="46"/>
        <v>61.25</v>
      </c>
      <c r="T294" s="9">
        <f t="shared" si="47"/>
        <v>43.75</v>
      </c>
      <c r="U294" s="8">
        <f t="shared" si="48"/>
        <v>46.666666666666664</v>
      </c>
      <c r="V294" s="8">
        <f t="shared" si="49"/>
        <v>45.9375</v>
      </c>
    </row>
    <row r="295" spans="1:22" ht="13.5" x14ac:dyDescent="0.25">
      <c r="A295" s="3">
        <f>RSI!A295</f>
        <v>42436</v>
      </c>
      <c r="B295" s="2">
        <f>RSI!B295</f>
        <v>3.0653000000000001</v>
      </c>
      <c r="C295" s="2">
        <f>RSI!I295</f>
        <v>60.717763454262361</v>
      </c>
      <c r="D295" s="2">
        <f>MACD!E295</f>
        <v>6.9436312561976798E-3</v>
      </c>
      <c r="E295" s="2">
        <f>MACD!F295</f>
        <v>-5.9045957435643077E-3</v>
      </c>
      <c r="F295" s="2">
        <f>'Moving Avg'!D295</f>
        <v>3.1027</v>
      </c>
      <c r="G295" s="2">
        <f>'Moving Avg'!F295</f>
        <v>3.0318299999999998</v>
      </c>
      <c r="H295" s="2">
        <f>'Moving Avg'!G295</f>
        <v>2.794886</v>
      </c>
      <c r="I295" s="2">
        <f>'Moving Avg'!H295</f>
        <v>2.6352360000000004</v>
      </c>
      <c r="J295" s="6" t="str">
        <f>OBV!F295</f>
        <v>BULLISH</v>
      </c>
      <c r="K295" s="6" t="str">
        <f>OBV!G295</f>
        <v>STRONG</v>
      </c>
      <c r="L295" s="6" t="str">
        <f>OBV!H295</f>
        <v>CONFIRMED BULLISH</v>
      </c>
      <c r="M295" s="8">
        <f t="shared" si="40"/>
        <v>25</v>
      </c>
      <c r="N295" s="8">
        <f t="shared" si="41"/>
        <v>0</v>
      </c>
      <c r="O295" s="8">
        <f t="shared" si="42"/>
        <v>50</v>
      </c>
      <c r="P295" s="8">
        <f t="shared" si="43"/>
        <v>100</v>
      </c>
      <c r="Q295" s="9">
        <f t="shared" si="44"/>
        <v>31.25</v>
      </c>
      <c r="R295" s="9">
        <f t="shared" si="45"/>
        <v>47.5</v>
      </c>
      <c r="S295" s="9">
        <f t="shared" si="46"/>
        <v>61.25</v>
      </c>
      <c r="T295" s="9">
        <f t="shared" si="47"/>
        <v>43.75</v>
      </c>
      <c r="U295" s="8">
        <f t="shared" si="48"/>
        <v>46.666666666666664</v>
      </c>
      <c r="V295" s="8">
        <f t="shared" si="49"/>
        <v>45.9375</v>
      </c>
    </row>
    <row r="296" spans="1:22" ht="13.5" x14ac:dyDescent="0.25">
      <c r="A296" s="3">
        <f>RSI!A296</f>
        <v>42437</v>
      </c>
      <c r="B296" s="2">
        <f>RSI!B296</f>
        <v>3.0653000000000001</v>
      </c>
      <c r="C296" s="2">
        <f>RSI!I296</f>
        <v>60.717763454262354</v>
      </c>
      <c r="D296" s="2">
        <f>MACD!E296</f>
        <v>7.3765202599025415E-3</v>
      </c>
      <c r="E296" s="2">
        <f>MACD!F296</f>
        <v>-3.2483725428709377E-3</v>
      </c>
      <c r="F296" s="2">
        <f>'Moving Avg'!D296</f>
        <v>3.1082800000000002</v>
      </c>
      <c r="G296" s="2">
        <f>'Moving Avg'!F296</f>
        <v>3.0378050000000001</v>
      </c>
      <c r="H296" s="2">
        <f>'Moving Avg'!G296</f>
        <v>2.8084220000000006</v>
      </c>
      <c r="I296" s="2">
        <f>'Moving Avg'!H296</f>
        <v>2.6364435000000004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  <c r="M296" s="8">
        <f t="shared" si="40"/>
        <v>25</v>
      </c>
      <c r="N296" s="8">
        <f t="shared" si="41"/>
        <v>0</v>
      </c>
      <c r="O296" s="8">
        <f t="shared" si="42"/>
        <v>50</v>
      </c>
      <c r="P296" s="8">
        <f t="shared" si="43"/>
        <v>100</v>
      </c>
      <c r="Q296" s="9">
        <f t="shared" si="44"/>
        <v>31.25</v>
      </c>
      <c r="R296" s="9">
        <f t="shared" si="45"/>
        <v>47.5</v>
      </c>
      <c r="S296" s="9">
        <f t="shared" si="46"/>
        <v>61.25</v>
      </c>
      <c r="T296" s="9">
        <f t="shared" si="47"/>
        <v>43.75</v>
      </c>
      <c r="U296" s="8">
        <f t="shared" si="48"/>
        <v>46.666666666666664</v>
      </c>
      <c r="V296" s="8">
        <f t="shared" si="49"/>
        <v>45.9375</v>
      </c>
    </row>
    <row r="297" spans="1:22" ht="13.5" x14ac:dyDescent="0.25">
      <c r="A297" s="3">
        <f>RSI!A297</f>
        <v>42438</v>
      </c>
      <c r="B297" s="2">
        <f>RSI!B297</f>
        <v>3.0653000000000001</v>
      </c>
      <c r="C297" s="2">
        <f>RSI!I297</f>
        <v>60.717763454262354</v>
      </c>
      <c r="D297" s="2">
        <f>MACD!E297</f>
        <v>7.8834672541452377E-3</v>
      </c>
      <c r="E297" s="2">
        <f>MACD!F297</f>
        <v>-1.0220045834677027E-3</v>
      </c>
      <c r="F297" s="2">
        <f>'Moving Avg'!D297</f>
        <v>3.0963400000000005</v>
      </c>
      <c r="G297" s="2">
        <f>'Moving Avg'!F297</f>
        <v>3.0451700000000002</v>
      </c>
      <c r="H297" s="2">
        <f>'Moving Avg'!G297</f>
        <v>2.8218780000000003</v>
      </c>
      <c r="I297" s="2">
        <f>'Moving Avg'!H297</f>
        <v>2.637651</v>
      </c>
      <c r="J297" s="6" t="str">
        <f>OBV!F297</f>
        <v>BULLISH</v>
      </c>
      <c r="K297" s="6" t="str">
        <f>OBV!G297</f>
        <v>STRONG</v>
      </c>
      <c r="L297" s="6" t="str">
        <f>OBV!H297</f>
        <v>BULLISH DIVERGENCE</v>
      </c>
      <c r="M297" s="8">
        <f t="shared" si="40"/>
        <v>25</v>
      </c>
      <c r="N297" s="8">
        <f t="shared" si="41"/>
        <v>0</v>
      </c>
      <c r="O297" s="8">
        <f t="shared" si="42"/>
        <v>50</v>
      </c>
      <c r="P297" s="8">
        <f t="shared" si="43"/>
        <v>83</v>
      </c>
      <c r="Q297" s="9">
        <f t="shared" si="44"/>
        <v>28.7</v>
      </c>
      <c r="R297" s="9">
        <f t="shared" si="45"/>
        <v>43.25</v>
      </c>
      <c r="S297" s="9">
        <f t="shared" si="46"/>
        <v>53.6</v>
      </c>
      <c r="T297" s="9">
        <f t="shared" si="47"/>
        <v>39.5</v>
      </c>
      <c r="U297" s="8">
        <f t="shared" si="48"/>
        <v>41.85</v>
      </c>
      <c r="V297" s="8">
        <f t="shared" si="49"/>
        <v>41.262500000000003</v>
      </c>
    </row>
    <row r="298" spans="1:22" ht="13.5" x14ac:dyDescent="0.25">
      <c r="A298" s="3">
        <f>RSI!A298</f>
        <v>42439</v>
      </c>
      <c r="B298" s="2">
        <f>RSI!B298</f>
        <v>3.0255000000000001</v>
      </c>
      <c r="C298" s="2">
        <f>RSI!I298</f>
        <v>54.491774007045116</v>
      </c>
      <c r="D298" s="2">
        <f>MACD!E298</f>
        <v>9.5902380644017349E-3</v>
      </c>
      <c r="E298" s="2">
        <f>MACD!F298</f>
        <v>1.1004439461061849E-3</v>
      </c>
      <c r="F298" s="2">
        <f>'Moving Avg'!D298</f>
        <v>3.0653000000000006</v>
      </c>
      <c r="G298" s="2">
        <f>'Moving Avg'!F298</f>
        <v>3.0505450000000001</v>
      </c>
      <c r="H298" s="2">
        <f>'Moving Avg'!G298</f>
        <v>2.8345380000000007</v>
      </c>
      <c r="I298" s="2">
        <f>'Moving Avg'!H298</f>
        <v>2.6383979999999996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  <c r="M298" s="8">
        <f t="shared" si="40"/>
        <v>25</v>
      </c>
      <c r="N298" s="8">
        <f t="shared" si="41"/>
        <v>0</v>
      </c>
      <c r="O298" s="8">
        <f t="shared" si="42"/>
        <v>50</v>
      </c>
      <c r="P298" s="8">
        <f t="shared" si="43"/>
        <v>0</v>
      </c>
      <c r="Q298" s="9">
        <f t="shared" si="44"/>
        <v>16.25</v>
      </c>
      <c r="R298" s="9">
        <f t="shared" si="45"/>
        <v>22.5</v>
      </c>
      <c r="S298" s="9">
        <f t="shared" si="46"/>
        <v>16.25</v>
      </c>
      <c r="T298" s="9">
        <f t="shared" si="47"/>
        <v>18.75</v>
      </c>
      <c r="U298" s="8">
        <f t="shared" si="48"/>
        <v>18.333333333333332</v>
      </c>
      <c r="V298" s="8">
        <f t="shared" si="49"/>
        <v>18.4375</v>
      </c>
    </row>
    <row r="299" spans="1:22" ht="13.5" x14ac:dyDescent="0.25">
      <c r="A299" s="3">
        <f>RSI!A299</f>
        <v>42440</v>
      </c>
      <c r="B299" s="2">
        <f>RSI!B299</f>
        <v>3.0255000000000001</v>
      </c>
      <c r="C299" s="2">
        <f>RSI!I299</f>
        <v>54.491774007045123</v>
      </c>
      <c r="D299" s="2">
        <f>MACD!E299</f>
        <v>1.1477990259737947E-2</v>
      </c>
      <c r="E299" s="2">
        <f>MACD!F299</f>
        <v>3.1759532088325372E-3</v>
      </c>
      <c r="F299" s="2">
        <f>'Moving Avg'!D299</f>
        <v>3.0493800000000002</v>
      </c>
      <c r="G299" s="2">
        <f>'Moving Avg'!F299</f>
        <v>3.0575150000000004</v>
      </c>
      <c r="H299" s="2">
        <f>'Moving Avg'!G299</f>
        <v>2.847038</v>
      </c>
      <c r="I299" s="2">
        <f>'Moving Avg'!H299</f>
        <v>2.6394065000000002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  <c r="M299" s="8">
        <f t="shared" si="40"/>
        <v>25</v>
      </c>
      <c r="N299" s="8">
        <f t="shared" si="41"/>
        <v>0</v>
      </c>
      <c r="O299" s="8">
        <f t="shared" si="42"/>
        <v>50</v>
      </c>
      <c r="P299" s="8">
        <f t="shared" si="43"/>
        <v>0</v>
      </c>
      <c r="Q299" s="9">
        <f t="shared" si="44"/>
        <v>16.25</v>
      </c>
      <c r="R299" s="9">
        <f t="shared" si="45"/>
        <v>22.5</v>
      </c>
      <c r="S299" s="9">
        <f t="shared" si="46"/>
        <v>16.25</v>
      </c>
      <c r="T299" s="9">
        <f t="shared" si="47"/>
        <v>18.75</v>
      </c>
      <c r="U299" s="8">
        <f t="shared" si="48"/>
        <v>18.333333333333332</v>
      </c>
      <c r="V299" s="8">
        <f t="shared" si="49"/>
        <v>18.4375</v>
      </c>
    </row>
    <row r="300" spans="1:22" ht="13.5" x14ac:dyDescent="0.25">
      <c r="A300" s="3">
        <f>RSI!A300</f>
        <v>42443</v>
      </c>
      <c r="B300" s="2">
        <f>RSI!B300</f>
        <v>3.0453999999999999</v>
      </c>
      <c r="C300" s="2">
        <f>RSI!I300</f>
        <v>57.045868317412797</v>
      </c>
      <c r="D300" s="2">
        <f>MACD!E300</f>
        <v>1.2057534113522728E-2</v>
      </c>
      <c r="E300" s="2">
        <f>MACD!F300</f>
        <v>4.9522693897705757E-3</v>
      </c>
      <c r="F300" s="2">
        <f>'Moving Avg'!D300</f>
        <v>3.0453999999999999</v>
      </c>
      <c r="G300" s="2">
        <f>'Moving Avg'!F300</f>
        <v>3.0605000000000002</v>
      </c>
      <c r="H300" s="2">
        <f>'Moving Avg'!G300</f>
        <v>2.8595379999999992</v>
      </c>
      <c r="I300" s="2">
        <f>'Moving Avg'!H300</f>
        <v>2.6402529999999995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  <c r="M300" s="8">
        <f t="shared" si="40"/>
        <v>25</v>
      </c>
      <c r="N300" s="8">
        <f t="shared" si="41"/>
        <v>0</v>
      </c>
      <c r="O300" s="8">
        <f t="shared" si="42"/>
        <v>50</v>
      </c>
      <c r="P300" s="8">
        <f t="shared" si="43"/>
        <v>16.5</v>
      </c>
      <c r="Q300" s="9">
        <f t="shared" si="44"/>
        <v>18.725000000000001</v>
      </c>
      <c r="R300" s="9">
        <f t="shared" si="45"/>
        <v>26.625</v>
      </c>
      <c r="S300" s="9">
        <f t="shared" si="46"/>
        <v>23.675000000000001</v>
      </c>
      <c r="T300" s="9">
        <f t="shared" si="47"/>
        <v>22.875</v>
      </c>
      <c r="U300" s="8">
        <f t="shared" si="48"/>
        <v>23.008333333333336</v>
      </c>
      <c r="V300" s="8">
        <f t="shared" si="49"/>
        <v>22.975000000000001</v>
      </c>
    </row>
    <row r="301" spans="1:22" ht="13.5" x14ac:dyDescent="0.25">
      <c r="A301" s="3">
        <f>RSI!A301</f>
        <v>42444</v>
      </c>
      <c r="B301" s="2">
        <f>RSI!B301</f>
        <v>3.1846999999999999</v>
      </c>
      <c r="C301" s="2">
        <f>RSI!I301</f>
        <v>69.816230666083896</v>
      </c>
      <c r="D301" s="2">
        <f>MACD!E301</f>
        <v>1.9644982825730573E-3</v>
      </c>
      <c r="E301" s="2">
        <f>MACD!F301</f>
        <v>4.3547151683310716E-3</v>
      </c>
      <c r="F301" s="2">
        <f>'Moving Avg'!D301</f>
        <v>3.06928</v>
      </c>
      <c r="G301" s="2">
        <f>'Moving Avg'!F301</f>
        <v>3.0660750000000005</v>
      </c>
      <c r="H301" s="2">
        <f>'Moving Avg'!G301</f>
        <v>2.8742679999999994</v>
      </c>
      <c r="I301" s="2">
        <f>'Moving Avg'!H301</f>
        <v>2.6417959999999994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  <c r="M301" s="8">
        <f t="shared" si="40"/>
        <v>25</v>
      </c>
      <c r="N301" s="8">
        <f t="shared" si="41"/>
        <v>45</v>
      </c>
      <c r="O301" s="8">
        <f t="shared" si="42"/>
        <v>50</v>
      </c>
      <c r="P301" s="8">
        <f t="shared" si="43"/>
        <v>100</v>
      </c>
      <c r="Q301" s="9">
        <f t="shared" si="44"/>
        <v>47</v>
      </c>
      <c r="R301" s="9">
        <f t="shared" si="45"/>
        <v>56.5</v>
      </c>
      <c r="S301" s="9">
        <f t="shared" si="46"/>
        <v>68</v>
      </c>
      <c r="T301" s="9">
        <f t="shared" si="47"/>
        <v>55</v>
      </c>
      <c r="U301" s="8">
        <f t="shared" si="48"/>
        <v>57.166666666666664</v>
      </c>
      <c r="V301" s="8">
        <f t="shared" si="49"/>
        <v>56.625</v>
      </c>
    </row>
    <row r="302" spans="1:22" ht="13.5" x14ac:dyDescent="0.25">
      <c r="A302" s="3">
        <f>RSI!A302</f>
        <v>42445</v>
      </c>
      <c r="B302" s="2">
        <f>RSI!B302</f>
        <v>3.1846999999999999</v>
      </c>
      <c r="C302" s="2">
        <f>RSI!I302</f>
        <v>69.816230666083896</v>
      </c>
      <c r="D302" s="2">
        <f>MACD!E302</f>
        <v>5.8327522807459786E-3</v>
      </c>
      <c r="E302" s="2">
        <f>MACD!F302</f>
        <v>4.6503225908140532E-3</v>
      </c>
      <c r="F302" s="2">
        <f>'Moving Avg'!D302</f>
        <v>3.0931599999999997</v>
      </c>
      <c r="G302" s="2">
        <f>'Moving Avg'!F302</f>
        <v>3.0716500000000004</v>
      </c>
      <c r="H302" s="2">
        <f>'Moving Avg'!G302</f>
        <v>2.8889979999999995</v>
      </c>
      <c r="I302" s="2">
        <f>'Moving Avg'!H302</f>
        <v>2.6433015000000002</v>
      </c>
      <c r="J302" s="6" t="str">
        <f>OBV!F302</f>
        <v>BULLISH</v>
      </c>
      <c r="K302" s="6" t="str">
        <f>OBV!G302</f>
        <v>STRONG</v>
      </c>
      <c r="L302" s="6" t="str">
        <f>OBV!H302</f>
        <v>CONFIRMED BULLISH</v>
      </c>
      <c r="M302" s="8">
        <f t="shared" si="40"/>
        <v>25</v>
      </c>
      <c r="N302" s="8">
        <f t="shared" si="41"/>
        <v>0</v>
      </c>
      <c r="O302" s="8">
        <f t="shared" si="42"/>
        <v>50</v>
      </c>
      <c r="P302" s="8">
        <f t="shared" si="43"/>
        <v>100</v>
      </c>
      <c r="Q302" s="9">
        <f t="shared" si="44"/>
        <v>31.25</v>
      </c>
      <c r="R302" s="9">
        <f t="shared" si="45"/>
        <v>47.5</v>
      </c>
      <c r="S302" s="9">
        <f t="shared" si="46"/>
        <v>61.25</v>
      </c>
      <c r="T302" s="9">
        <f t="shared" si="47"/>
        <v>43.75</v>
      </c>
      <c r="U302" s="8">
        <f t="shared" si="48"/>
        <v>46.666666666666664</v>
      </c>
      <c r="V302" s="8">
        <f t="shared" si="49"/>
        <v>45.9375</v>
      </c>
    </row>
    <row r="303" spans="1:22" ht="13.5" x14ac:dyDescent="0.25">
      <c r="A303" s="3">
        <f>RSI!A303</f>
        <v>42446</v>
      </c>
      <c r="B303" s="2">
        <f>RSI!B303</f>
        <v>3.1648000000000001</v>
      </c>
      <c r="C303" s="2">
        <f>RSI!I303</f>
        <v>66.538720495237953</v>
      </c>
      <c r="D303" s="2">
        <f>MACD!E303</f>
        <v>1.8159928464149377E-2</v>
      </c>
      <c r="E303" s="2">
        <f>MACD!F303</f>
        <v>7.3522437654811191E-3</v>
      </c>
      <c r="F303" s="2">
        <f>'Moving Avg'!D303</f>
        <v>3.1210199999999997</v>
      </c>
      <c r="G303" s="2">
        <f>'Moving Avg'!F303</f>
        <v>3.0766250000000004</v>
      </c>
      <c r="H303" s="2">
        <f>'Moving Avg'!G303</f>
        <v>2.9032499999999994</v>
      </c>
      <c r="I303" s="2">
        <f>'Moving Avg'!H303</f>
        <v>2.6447449999999999</v>
      </c>
      <c r="J303" s="6" t="str">
        <f>OBV!F303</f>
        <v>BULLISH</v>
      </c>
      <c r="K303" s="6" t="str">
        <f>OBV!G303</f>
        <v>STRONG</v>
      </c>
      <c r="L303" s="6" t="str">
        <f>OBV!H303</f>
        <v>CONFIRMED BULLISH</v>
      </c>
      <c r="M303" s="8">
        <f t="shared" si="40"/>
        <v>25</v>
      </c>
      <c r="N303" s="8">
        <f t="shared" si="41"/>
        <v>0</v>
      </c>
      <c r="O303" s="8">
        <f t="shared" si="42"/>
        <v>50</v>
      </c>
      <c r="P303" s="8">
        <f t="shared" si="43"/>
        <v>100</v>
      </c>
      <c r="Q303" s="9">
        <f t="shared" si="44"/>
        <v>31.25</v>
      </c>
      <c r="R303" s="9">
        <f t="shared" si="45"/>
        <v>47.5</v>
      </c>
      <c r="S303" s="9">
        <f t="shared" si="46"/>
        <v>61.25</v>
      </c>
      <c r="T303" s="9">
        <f t="shared" si="47"/>
        <v>43.75</v>
      </c>
      <c r="U303" s="8">
        <f t="shared" si="48"/>
        <v>46.666666666666664</v>
      </c>
      <c r="V303" s="8">
        <f t="shared" si="49"/>
        <v>45.9375</v>
      </c>
    </row>
    <row r="304" spans="1:22" ht="13.5" x14ac:dyDescent="0.25">
      <c r="A304" s="3">
        <f>RSI!A304</f>
        <v>42447</v>
      </c>
      <c r="B304" s="2">
        <f>RSI!B304</f>
        <v>3.0891999999999999</v>
      </c>
      <c r="C304" s="2">
        <f>RSI!I304</f>
        <v>55.818179111512372</v>
      </c>
      <c r="D304" s="2">
        <f>MACD!E304</f>
        <v>2.1761449081184825E-2</v>
      </c>
      <c r="E304" s="2">
        <f>MACD!F304</f>
        <v>1.023408482862186E-2</v>
      </c>
      <c r="F304" s="2">
        <f>'Moving Avg'!D304</f>
        <v>3.1337599999999997</v>
      </c>
      <c r="G304" s="2">
        <f>'Moving Avg'!F304</f>
        <v>3.07802</v>
      </c>
      <c r="H304" s="2">
        <f>'Moving Avg'!G304</f>
        <v>2.9152740000000001</v>
      </c>
      <c r="I304" s="2">
        <f>'Moving Avg'!H304</f>
        <v>2.6461839999999999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  <c r="M304" s="8">
        <f t="shared" si="40"/>
        <v>25</v>
      </c>
      <c r="N304" s="8">
        <f t="shared" si="41"/>
        <v>0</v>
      </c>
      <c r="O304" s="8">
        <f t="shared" si="42"/>
        <v>50</v>
      </c>
      <c r="P304" s="8">
        <f t="shared" si="43"/>
        <v>100</v>
      </c>
      <c r="Q304" s="9">
        <f t="shared" si="44"/>
        <v>31.25</v>
      </c>
      <c r="R304" s="9">
        <f t="shared" si="45"/>
        <v>47.5</v>
      </c>
      <c r="S304" s="9">
        <f t="shared" si="46"/>
        <v>61.25</v>
      </c>
      <c r="T304" s="9">
        <f t="shared" si="47"/>
        <v>43.75</v>
      </c>
      <c r="U304" s="8">
        <f t="shared" si="48"/>
        <v>46.666666666666664</v>
      </c>
      <c r="V304" s="8">
        <f t="shared" si="49"/>
        <v>45.9375</v>
      </c>
    </row>
    <row r="305" spans="1:22" ht="13.5" x14ac:dyDescent="0.25">
      <c r="A305" s="3">
        <f>RSI!A305</f>
        <v>42450</v>
      </c>
      <c r="B305" s="2">
        <f>RSI!B305</f>
        <v>3.1728000000000001</v>
      </c>
      <c r="C305" s="2">
        <f>RSI!I305</f>
        <v>62.930731161361493</v>
      </c>
      <c r="D305" s="2">
        <f>MACD!E305</f>
        <v>1.2200686612124034E-2</v>
      </c>
      <c r="E305" s="2">
        <f>MACD!F305</f>
        <v>1.0627405185322295E-2</v>
      </c>
      <c r="F305" s="2">
        <f>'Moving Avg'!D305</f>
        <v>3.15924</v>
      </c>
      <c r="G305" s="2">
        <f>'Moving Avg'!F305</f>
        <v>3.085385</v>
      </c>
      <c r="H305" s="2">
        <f>'Moving Avg'!G305</f>
        <v>2.9301639999999991</v>
      </c>
      <c r="I305" s="2">
        <f>'Moving Avg'!H305</f>
        <v>2.6484144999999999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  <c r="M305" s="8">
        <f t="shared" si="40"/>
        <v>25</v>
      </c>
      <c r="N305" s="8">
        <f t="shared" si="41"/>
        <v>0</v>
      </c>
      <c r="O305" s="8">
        <f t="shared" si="42"/>
        <v>50</v>
      </c>
      <c r="P305" s="8">
        <f t="shared" si="43"/>
        <v>100</v>
      </c>
      <c r="Q305" s="9">
        <f t="shared" si="44"/>
        <v>31.25</v>
      </c>
      <c r="R305" s="9">
        <f t="shared" si="45"/>
        <v>47.5</v>
      </c>
      <c r="S305" s="9">
        <f t="shared" si="46"/>
        <v>61.25</v>
      </c>
      <c r="T305" s="9">
        <f t="shared" si="47"/>
        <v>43.75</v>
      </c>
      <c r="U305" s="8">
        <f t="shared" si="48"/>
        <v>46.666666666666664</v>
      </c>
      <c r="V305" s="8">
        <f t="shared" si="49"/>
        <v>45.9375</v>
      </c>
    </row>
    <row r="306" spans="1:22" ht="13.5" x14ac:dyDescent="0.25">
      <c r="A306" s="3">
        <f>RSI!A306</f>
        <v>42451</v>
      </c>
      <c r="B306" s="2">
        <f>RSI!B306</f>
        <v>3.2524000000000002</v>
      </c>
      <c r="C306" s="2">
        <f>RSI!I306</f>
        <v>68.182850537115144</v>
      </c>
      <c r="D306" s="2">
        <f>MACD!E306</f>
        <v>-2.5503459389870642E-3</v>
      </c>
      <c r="E306" s="2">
        <f>MACD!F306</f>
        <v>7.9918549604604226E-3</v>
      </c>
      <c r="F306" s="2">
        <f>'Moving Avg'!D306</f>
        <v>3.1727800000000004</v>
      </c>
      <c r="G306" s="2">
        <f>'Moving Avg'!F306</f>
        <v>3.0963350000000003</v>
      </c>
      <c r="H306" s="2">
        <f>'Moving Avg'!G306</f>
        <v>2.9462479999999989</v>
      </c>
      <c r="I306" s="2">
        <f>'Moving Avg'!H306</f>
        <v>2.6510429999999996</v>
      </c>
      <c r="J306" s="6" t="str">
        <f>OBV!F306</f>
        <v>BULLISH</v>
      </c>
      <c r="K306" s="6" t="str">
        <f>OBV!G306</f>
        <v>STRONG</v>
      </c>
      <c r="L306" s="6" t="str">
        <f>OBV!H306</f>
        <v>CONFIRMED BULLISH</v>
      </c>
      <c r="M306" s="8">
        <f t="shared" si="40"/>
        <v>25</v>
      </c>
      <c r="N306" s="8">
        <f t="shared" si="41"/>
        <v>45</v>
      </c>
      <c r="O306" s="8">
        <f t="shared" si="42"/>
        <v>50</v>
      </c>
      <c r="P306" s="8">
        <f t="shared" si="43"/>
        <v>100</v>
      </c>
      <c r="Q306" s="9">
        <f t="shared" si="44"/>
        <v>47</v>
      </c>
      <c r="R306" s="9">
        <f t="shared" si="45"/>
        <v>56.5</v>
      </c>
      <c r="S306" s="9">
        <f t="shared" si="46"/>
        <v>68</v>
      </c>
      <c r="T306" s="9">
        <f t="shared" si="47"/>
        <v>55</v>
      </c>
      <c r="U306" s="8">
        <f t="shared" si="48"/>
        <v>57.166666666666664</v>
      </c>
      <c r="V306" s="8">
        <f t="shared" si="49"/>
        <v>56.625</v>
      </c>
    </row>
    <row r="307" spans="1:22" ht="13.5" x14ac:dyDescent="0.25">
      <c r="A307" s="3">
        <f>RSI!A307</f>
        <v>42452</v>
      </c>
      <c r="B307" s="2">
        <f>RSI!B307</f>
        <v>3.1966000000000001</v>
      </c>
      <c r="C307" s="2">
        <f>RSI!I307</f>
        <v>61.594614850900257</v>
      </c>
      <c r="D307" s="2">
        <f>MACD!E307</f>
        <v>-1.2077219351521951E-2</v>
      </c>
      <c r="E307" s="2">
        <f>MACD!F307</f>
        <v>3.978040098063948E-3</v>
      </c>
      <c r="F307" s="2">
        <f>'Moving Avg'!D307</f>
        <v>3.17516</v>
      </c>
      <c r="G307" s="2">
        <f>'Moving Avg'!F307</f>
        <v>3.1042950000000005</v>
      </c>
      <c r="H307" s="2">
        <f>'Moving Avg'!G307</f>
        <v>2.9603399999999995</v>
      </c>
      <c r="I307" s="2">
        <f>'Moving Avg'!H307</f>
        <v>2.653019</v>
      </c>
      <c r="J307" s="6" t="str">
        <f>OBV!F307</f>
        <v>BULLISH</v>
      </c>
      <c r="K307" s="6" t="str">
        <f>OBV!G307</f>
        <v>STRONG</v>
      </c>
      <c r="L307" s="6" t="str">
        <f>OBV!H307</f>
        <v>CONFIRMED BULLISH</v>
      </c>
      <c r="M307" s="8">
        <f t="shared" si="40"/>
        <v>25</v>
      </c>
      <c r="N307" s="8">
        <f t="shared" si="41"/>
        <v>45</v>
      </c>
      <c r="O307" s="8">
        <f t="shared" si="42"/>
        <v>50</v>
      </c>
      <c r="P307" s="8">
        <f t="shared" si="43"/>
        <v>100</v>
      </c>
      <c r="Q307" s="9">
        <f t="shared" si="44"/>
        <v>47</v>
      </c>
      <c r="R307" s="9">
        <f t="shared" si="45"/>
        <v>56.5</v>
      </c>
      <c r="S307" s="9">
        <f t="shared" si="46"/>
        <v>68</v>
      </c>
      <c r="T307" s="9">
        <f t="shared" si="47"/>
        <v>55</v>
      </c>
      <c r="U307" s="8">
        <f t="shared" si="48"/>
        <v>57.166666666666664</v>
      </c>
      <c r="V307" s="8">
        <f t="shared" si="49"/>
        <v>56.625</v>
      </c>
    </row>
    <row r="308" spans="1:22" ht="13.5" x14ac:dyDescent="0.25">
      <c r="A308" s="3">
        <f>RSI!A308</f>
        <v>42453</v>
      </c>
      <c r="B308" s="2">
        <f>RSI!B308</f>
        <v>3.1846999999999999</v>
      </c>
      <c r="C308" s="2">
        <f>RSI!I308</f>
        <v>60.257398142711338</v>
      </c>
      <c r="D308" s="2">
        <f>MACD!E308</f>
        <v>-2.6141553571011666E-2</v>
      </c>
      <c r="E308" s="2">
        <f>MACD!F308</f>
        <v>-2.0458786357511749E-3</v>
      </c>
      <c r="F308" s="2">
        <f>'Moving Avg'!D308</f>
        <v>3.1791399999999999</v>
      </c>
      <c r="G308" s="2">
        <f>'Moving Avg'!F308</f>
        <v>3.11206</v>
      </c>
      <c r="H308" s="2">
        <f>'Moving Avg'!G308</f>
        <v>2.9738759999999989</v>
      </c>
      <c r="I308" s="2">
        <f>'Moving Avg'!H308</f>
        <v>2.6545804999999998</v>
      </c>
      <c r="J308" s="6" t="str">
        <f>OBV!F308</f>
        <v>BEARISH</v>
      </c>
      <c r="K308" s="6" t="str">
        <f>OBV!G308</f>
        <v>NEUTRAL</v>
      </c>
      <c r="L308" s="6" t="str">
        <f>OBV!H308</f>
        <v>BEARISH DIVERGENCE</v>
      </c>
      <c r="M308" s="8">
        <f t="shared" si="40"/>
        <v>25</v>
      </c>
      <c r="N308" s="8">
        <f t="shared" si="41"/>
        <v>100</v>
      </c>
      <c r="O308" s="8">
        <f t="shared" si="42"/>
        <v>50</v>
      </c>
      <c r="P308" s="8">
        <f t="shared" si="43"/>
        <v>16.5</v>
      </c>
      <c r="Q308" s="9">
        <f t="shared" si="44"/>
        <v>53.725000000000001</v>
      </c>
      <c r="R308" s="9">
        <f t="shared" si="45"/>
        <v>46.625</v>
      </c>
      <c r="S308" s="9">
        <f t="shared" si="46"/>
        <v>38.674999999999997</v>
      </c>
      <c r="T308" s="9">
        <f t="shared" si="47"/>
        <v>47.875</v>
      </c>
      <c r="U308" s="8">
        <f t="shared" si="48"/>
        <v>46.341666666666661</v>
      </c>
      <c r="V308" s="8">
        <f t="shared" si="49"/>
        <v>46.724999999999994</v>
      </c>
    </row>
    <row r="309" spans="1:22" ht="13.5" x14ac:dyDescent="0.25">
      <c r="A309" s="3">
        <f>RSI!A309</f>
        <v>42454</v>
      </c>
      <c r="B309" s="2">
        <f>RSI!B309</f>
        <v>3.2086000000000001</v>
      </c>
      <c r="C309" s="2">
        <f>RSI!I309</f>
        <v>62.039868756216698</v>
      </c>
      <c r="D309" s="2">
        <f>MACD!E309</f>
        <v>-4.0447324784902428E-2</v>
      </c>
      <c r="E309" s="2">
        <f>MACD!F309</f>
        <v>-9.7261678655814251E-3</v>
      </c>
      <c r="F309" s="2">
        <f>'Moving Avg'!D309</f>
        <v>3.20302</v>
      </c>
      <c r="G309" s="2">
        <f>'Moving Avg'!F309</f>
        <v>3.1208199999999997</v>
      </c>
      <c r="H309" s="2">
        <f>'Moving Avg'!G309</f>
        <v>2.9876499999999995</v>
      </c>
      <c r="I309" s="2">
        <f>'Moving Avg'!H309</f>
        <v>2.6562614999999998</v>
      </c>
      <c r="J309" s="6" t="str">
        <f>OBV!F309</f>
        <v>BULLISH</v>
      </c>
      <c r="K309" s="6" t="str">
        <f>OBV!G309</f>
        <v>STRONG</v>
      </c>
      <c r="L309" s="6" t="str">
        <f>OBV!H309</f>
        <v>CONFIRMED BULLISH</v>
      </c>
      <c r="M309" s="8">
        <f t="shared" si="40"/>
        <v>25</v>
      </c>
      <c r="N309" s="8">
        <f t="shared" si="41"/>
        <v>100</v>
      </c>
      <c r="O309" s="8">
        <f t="shared" si="42"/>
        <v>50</v>
      </c>
      <c r="P309" s="8">
        <f t="shared" si="43"/>
        <v>100</v>
      </c>
      <c r="Q309" s="9">
        <f t="shared" si="44"/>
        <v>66.25</v>
      </c>
      <c r="R309" s="9">
        <f t="shared" si="45"/>
        <v>67.5</v>
      </c>
      <c r="S309" s="9">
        <f t="shared" si="46"/>
        <v>76.25</v>
      </c>
      <c r="T309" s="9">
        <f t="shared" si="47"/>
        <v>68.75</v>
      </c>
      <c r="U309" s="8">
        <f t="shared" si="48"/>
        <v>70</v>
      </c>
      <c r="V309" s="8">
        <f t="shared" si="49"/>
        <v>69.6875</v>
      </c>
    </row>
    <row r="310" spans="1:22" ht="13.5" x14ac:dyDescent="0.25">
      <c r="A310" s="3">
        <f>RSI!A310</f>
        <v>42457</v>
      </c>
      <c r="B310" s="2">
        <f>RSI!B310</f>
        <v>3.1448999999999998</v>
      </c>
      <c r="C310" s="2">
        <f>RSI!I310</f>
        <v>54.964131939514417</v>
      </c>
      <c r="D310" s="2">
        <f>MACD!E310</f>
        <v>-4.5501164627296475E-2</v>
      </c>
      <c r="E310" s="2">
        <f>MACD!F310</f>
        <v>-1.6881167217924438E-2</v>
      </c>
      <c r="F310" s="2">
        <f>'Moving Avg'!D310</f>
        <v>3.1974399999999998</v>
      </c>
      <c r="G310" s="2">
        <f>'Moving Avg'!F310</f>
        <v>3.1261950000000001</v>
      </c>
      <c r="H310" s="2">
        <f>'Moving Avg'!G310</f>
        <v>3.0003899999999994</v>
      </c>
      <c r="I310" s="2">
        <f>'Moving Avg'!H310</f>
        <v>2.6579789999999996</v>
      </c>
      <c r="J310" s="6" t="str">
        <f>OBV!F310</f>
        <v>BULLISH</v>
      </c>
      <c r="K310" s="6" t="str">
        <f>OBV!G310</f>
        <v>STRONG</v>
      </c>
      <c r="L310" s="6" t="str">
        <f>OBV!H310</f>
        <v>BULLISH DIVERGENCE</v>
      </c>
      <c r="M310" s="8">
        <f t="shared" si="40"/>
        <v>25</v>
      </c>
      <c r="N310" s="8">
        <f t="shared" si="41"/>
        <v>100</v>
      </c>
      <c r="O310" s="8">
        <f t="shared" si="42"/>
        <v>50</v>
      </c>
      <c r="P310" s="8">
        <f t="shared" si="43"/>
        <v>83</v>
      </c>
      <c r="Q310" s="9">
        <f t="shared" si="44"/>
        <v>63.7</v>
      </c>
      <c r="R310" s="9">
        <f t="shared" si="45"/>
        <v>63.25</v>
      </c>
      <c r="S310" s="9">
        <f t="shared" si="46"/>
        <v>68.599999999999994</v>
      </c>
      <c r="T310" s="9">
        <f t="shared" si="47"/>
        <v>64.5</v>
      </c>
      <c r="U310" s="8">
        <f t="shared" si="48"/>
        <v>65.183333333333337</v>
      </c>
      <c r="V310" s="8">
        <f t="shared" si="49"/>
        <v>65.012500000000003</v>
      </c>
    </row>
    <row r="311" spans="1:22" ht="13.5" x14ac:dyDescent="0.25">
      <c r="A311" s="3">
        <f>RSI!A311</f>
        <v>42458</v>
      </c>
      <c r="B311" s="2">
        <f>RSI!B311</f>
        <v>3.1011000000000002</v>
      </c>
      <c r="C311" s="2">
        <f>RSI!I311</f>
        <v>50.683692023426467</v>
      </c>
      <c r="D311" s="2">
        <f>MACD!E311</f>
        <v>-2.5400883425442444E-2</v>
      </c>
      <c r="E311" s="2">
        <f>MACD!F311</f>
        <v>-1.8585110459428039E-2</v>
      </c>
      <c r="F311" s="2">
        <f>'Moving Avg'!D311</f>
        <v>3.1671800000000001</v>
      </c>
      <c r="G311" s="2">
        <f>'Moving Avg'!F311</f>
        <v>3.1293800000000003</v>
      </c>
      <c r="H311" s="2">
        <f>'Moving Avg'!G311</f>
        <v>3.0118539999999991</v>
      </c>
      <c r="I311" s="2">
        <f>'Moving Avg'!H311</f>
        <v>2.6594774999999999</v>
      </c>
      <c r="J311" s="6" t="str">
        <f>OBV!F311</f>
        <v>BEARISH</v>
      </c>
      <c r="K311" s="6" t="str">
        <f>OBV!G311</f>
        <v>WEAK</v>
      </c>
      <c r="L311" s="6" t="str">
        <f>OBV!H311</f>
        <v>CONFIRMED BEARISH</v>
      </c>
      <c r="M311" s="8">
        <f t="shared" si="40"/>
        <v>25</v>
      </c>
      <c r="N311" s="8">
        <f t="shared" si="41"/>
        <v>45</v>
      </c>
      <c r="O311" s="8">
        <f t="shared" si="42"/>
        <v>50</v>
      </c>
      <c r="P311" s="8">
        <f t="shared" si="43"/>
        <v>0</v>
      </c>
      <c r="Q311" s="9">
        <f t="shared" si="44"/>
        <v>32</v>
      </c>
      <c r="R311" s="9">
        <f t="shared" si="45"/>
        <v>31.5</v>
      </c>
      <c r="S311" s="9">
        <f t="shared" si="46"/>
        <v>23</v>
      </c>
      <c r="T311" s="9">
        <f t="shared" si="47"/>
        <v>30</v>
      </c>
      <c r="U311" s="8">
        <f t="shared" si="48"/>
        <v>28.833333333333332</v>
      </c>
      <c r="V311" s="8">
        <f t="shared" si="49"/>
        <v>29.125</v>
      </c>
    </row>
    <row r="312" spans="1:22" ht="13.5" x14ac:dyDescent="0.25">
      <c r="A312" s="3">
        <f>RSI!A312</f>
        <v>42459</v>
      </c>
      <c r="B312" s="2">
        <f>RSI!B312</f>
        <v>3.125</v>
      </c>
      <c r="C312" s="2">
        <f>RSI!I312</f>
        <v>52.841807392378797</v>
      </c>
      <c r="D312" s="2">
        <f>MACD!E312</f>
        <v>-1.0180994923415287E-2</v>
      </c>
      <c r="E312" s="2">
        <f>MACD!F312</f>
        <v>-1.6904287352225489E-2</v>
      </c>
      <c r="F312" s="2">
        <f>'Moving Avg'!D312</f>
        <v>3.15286</v>
      </c>
      <c r="G312" s="2">
        <f>'Moving Avg'!F312</f>
        <v>3.1293800000000003</v>
      </c>
      <c r="H312" s="2">
        <f>'Moving Avg'!G312</f>
        <v>3.0222839999999991</v>
      </c>
      <c r="I312" s="2">
        <f>'Moving Avg'!H312</f>
        <v>2.6611139999999995</v>
      </c>
      <c r="J312" s="6" t="str">
        <f>OBV!F312</f>
        <v>BEARISH</v>
      </c>
      <c r="K312" s="6" t="str">
        <f>OBV!G312</f>
        <v>WEAK</v>
      </c>
      <c r="L312" s="6" t="str">
        <f>OBV!H312</f>
        <v>CONFIRMED BEARISH</v>
      </c>
      <c r="M312" s="8">
        <f t="shared" si="40"/>
        <v>25</v>
      </c>
      <c r="N312" s="8">
        <f t="shared" si="41"/>
        <v>0</v>
      </c>
      <c r="O312" s="8">
        <f t="shared" si="42"/>
        <v>50</v>
      </c>
      <c r="P312" s="8">
        <f t="shared" si="43"/>
        <v>0</v>
      </c>
      <c r="Q312" s="9">
        <f t="shared" si="44"/>
        <v>16.25</v>
      </c>
      <c r="R312" s="9">
        <f t="shared" si="45"/>
        <v>22.5</v>
      </c>
      <c r="S312" s="9">
        <f t="shared" si="46"/>
        <v>16.25</v>
      </c>
      <c r="T312" s="9">
        <f t="shared" si="47"/>
        <v>18.75</v>
      </c>
      <c r="U312" s="8">
        <f t="shared" si="48"/>
        <v>18.333333333333332</v>
      </c>
      <c r="V312" s="8">
        <f t="shared" si="49"/>
        <v>18.4375</v>
      </c>
    </row>
    <row r="313" spans="1:22" ht="13.5" x14ac:dyDescent="0.25">
      <c r="A313" s="3">
        <f>RSI!A313</f>
        <v>42460</v>
      </c>
      <c r="B313" s="2">
        <f>RSI!B313</f>
        <v>3.3041</v>
      </c>
      <c r="C313" s="2">
        <f>RSI!I313</f>
        <v>65.149475750922051</v>
      </c>
      <c r="D313" s="2">
        <f>MACD!E313</f>
        <v>-1.3788421368568393E-2</v>
      </c>
      <c r="E313" s="2">
        <f>MACD!F313</f>
        <v>-1.6281114155494072E-2</v>
      </c>
      <c r="F313" s="2">
        <f>'Moving Avg'!D313</f>
        <v>3.1767400000000001</v>
      </c>
      <c r="G313" s="2">
        <f>'Moving Avg'!F313</f>
        <v>3.1355499999999998</v>
      </c>
      <c r="H313" s="2">
        <f>'Moving Avg'!G313</f>
        <v>3.0350219999999997</v>
      </c>
      <c r="I313" s="2">
        <f>'Moving Avg'!H313</f>
        <v>2.6636459999999995</v>
      </c>
      <c r="J313" s="6" t="str">
        <f>OBV!F313</f>
        <v>BULLISH</v>
      </c>
      <c r="K313" s="6" t="str">
        <f>OBV!G313</f>
        <v>STRONG</v>
      </c>
      <c r="L313" s="6" t="str">
        <f>OBV!H313</f>
        <v>CONFIRMED BULLISH</v>
      </c>
      <c r="M313" s="8">
        <f t="shared" si="40"/>
        <v>25</v>
      </c>
      <c r="N313" s="8">
        <f t="shared" si="41"/>
        <v>0</v>
      </c>
      <c r="O313" s="8">
        <f t="shared" si="42"/>
        <v>50</v>
      </c>
      <c r="P313" s="8">
        <f t="shared" si="43"/>
        <v>100</v>
      </c>
      <c r="Q313" s="9">
        <f t="shared" si="44"/>
        <v>31.25</v>
      </c>
      <c r="R313" s="9">
        <f t="shared" si="45"/>
        <v>47.5</v>
      </c>
      <c r="S313" s="9">
        <f t="shared" si="46"/>
        <v>61.25</v>
      </c>
      <c r="T313" s="9">
        <f t="shared" si="47"/>
        <v>43.75</v>
      </c>
      <c r="U313" s="8">
        <f t="shared" si="48"/>
        <v>46.666666666666664</v>
      </c>
      <c r="V313" s="8">
        <f t="shared" si="49"/>
        <v>45.9375</v>
      </c>
    </row>
    <row r="314" spans="1:22" ht="13.5" x14ac:dyDescent="0.25">
      <c r="A314" s="3">
        <f>RSI!A314</f>
        <v>42461</v>
      </c>
      <c r="B314" s="2">
        <f>RSI!B314</f>
        <v>3.3239999999999998</v>
      </c>
      <c r="C314" s="2">
        <f>RSI!I314</f>
        <v>66.204870483892577</v>
      </c>
      <c r="D314" s="2">
        <f>MACD!E314</f>
        <v>-3.114992731427435E-2</v>
      </c>
      <c r="E314" s="2">
        <f>MACD!F314</f>
        <v>-1.9254876787250127E-2</v>
      </c>
      <c r="F314" s="2">
        <f>'Moving Avg'!D314</f>
        <v>3.1998199999999999</v>
      </c>
      <c r="G314" s="2">
        <f>'Moving Avg'!F314</f>
        <v>3.1464950000000003</v>
      </c>
      <c r="H314" s="2">
        <f>'Moving Avg'!G314</f>
        <v>3.0479999999999996</v>
      </c>
      <c r="I314" s="2">
        <f>'Moving Avg'!H314</f>
        <v>2.6662589999999988</v>
      </c>
      <c r="J314" s="6" t="str">
        <f>OBV!F314</f>
        <v>BULLISH</v>
      </c>
      <c r="K314" s="6" t="str">
        <f>OBV!G314</f>
        <v>STRONG</v>
      </c>
      <c r="L314" s="6" t="str">
        <f>OBV!H314</f>
        <v>CONFIRMED BULLISH</v>
      </c>
      <c r="M314" s="8">
        <f t="shared" si="40"/>
        <v>25</v>
      </c>
      <c r="N314" s="8">
        <f t="shared" si="41"/>
        <v>45</v>
      </c>
      <c r="O314" s="8">
        <f t="shared" si="42"/>
        <v>50</v>
      </c>
      <c r="P314" s="8">
        <f t="shared" si="43"/>
        <v>100</v>
      </c>
      <c r="Q314" s="9">
        <f t="shared" si="44"/>
        <v>47</v>
      </c>
      <c r="R314" s="9">
        <f t="shared" si="45"/>
        <v>56.5</v>
      </c>
      <c r="S314" s="9">
        <f t="shared" si="46"/>
        <v>68</v>
      </c>
      <c r="T314" s="9">
        <f t="shared" si="47"/>
        <v>55</v>
      </c>
      <c r="U314" s="8">
        <f t="shared" si="48"/>
        <v>57.166666666666664</v>
      </c>
      <c r="V314" s="8">
        <f t="shared" si="49"/>
        <v>56.625</v>
      </c>
    </row>
    <row r="315" spans="1:22" ht="13.5" x14ac:dyDescent="0.25">
      <c r="A315" s="3">
        <f>RSI!A315</f>
        <v>42464</v>
      </c>
      <c r="B315" s="2">
        <f>RSI!B315</f>
        <v>3.3239999999999998</v>
      </c>
      <c r="C315" s="2">
        <f>RSI!I315</f>
        <v>66.204870483892577</v>
      </c>
      <c r="D315" s="2">
        <f>MACD!E315</f>
        <v>-3.4211506874992637E-2</v>
      </c>
      <c r="E315" s="2">
        <f>MACD!F315</f>
        <v>-2.224620280479863E-2</v>
      </c>
      <c r="F315" s="2">
        <f>'Moving Avg'!D315</f>
        <v>3.2356400000000001</v>
      </c>
      <c r="G315" s="2">
        <f>'Moving Avg'!F315</f>
        <v>3.1594299999999995</v>
      </c>
      <c r="H315" s="2">
        <f>'Moving Avg'!G315</f>
        <v>3.0601800000000003</v>
      </c>
      <c r="I315" s="2">
        <f>'Moving Avg'!H315</f>
        <v>2.668871999999999</v>
      </c>
      <c r="J315" s="6" t="str">
        <f>OBV!F315</f>
        <v>BULLISH</v>
      </c>
      <c r="K315" s="6" t="str">
        <f>OBV!G315</f>
        <v>STRONG</v>
      </c>
      <c r="L315" s="6" t="str">
        <f>OBV!H315</f>
        <v>CONFIRMED BULLISH</v>
      </c>
      <c r="M315" s="8">
        <f t="shared" si="40"/>
        <v>25</v>
      </c>
      <c r="N315" s="8">
        <f t="shared" si="41"/>
        <v>45</v>
      </c>
      <c r="O315" s="8">
        <f t="shared" si="42"/>
        <v>50</v>
      </c>
      <c r="P315" s="8">
        <f t="shared" si="43"/>
        <v>100</v>
      </c>
      <c r="Q315" s="9">
        <f t="shared" si="44"/>
        <v>47</v>
      </c>
      <c r="R315" s="9">
        <f t="shared" si="45"/>
        <v>56.5</v>
      </c>
      <c r="S315" s="9">
        <f t="shared" si="46"/>
        <v>68</v>
      </c>
      <c r="T315" s="9">
        <f t="shared" si="47"/>
        <v>55</v>
      </c>
      <c r="U315" s="8">
        <f t="shared" si="48"/>
        <v>57.166666666666664</v>
      </c>
      <c r="V315" s="8">
        <f t="shared" si="49"/>
        <v>56.625</v>
      </c>
    </row>
    <row r="316" spans="1:22" ht="13.5" x14ac:dyDescent="0.25">
      <c r="A316" s="3">
        <f>RSI!A316</f>
        <v>42465</v>
      </c>
      <c r="B316" s="2">
        <f>RSI!B316</f>
        <v>3.3239999999999998</v>
      </c>
      <c r="C316" s="2">
        <f>RSI!I316</f>
        <v>66.204870483892577</v>
      </c>
      <c r="D316" s="2">
        <f>MACD!E316</f>
        <v>-2.569722867470059E-2</v>
      </c>
      <c r="E316" s="2">
        <f>MACD!F316</f>
        <v>-2.2936407978779022E-2</v>
      </c>
      <c r="F316" s="2">
        <f>'Moving Avg'!D316</f>
        <v>3.2802199999999999</v>
      </c>
      <c r="G316" s="2">
        <f>'Moving Avg'!F316</f>
        <v>3.1723649999999997</v>
      </c>
      <c r="H316" s="2">
        <f>'Moving Avg'!G316</f>
        <v>3.0718840000000007</v>
      </c>
      <c r="I316" s="2">
        <f>'Moving Avg'!H316</f>
        <v>2.6714849999999983</v>
      </c>
      <c r="J316" s="6" t="str">
        <f>OBV!F316</f>
        <v>BULLISH</v>
      </c>
      <c r="K316" s="6" t="str">
        <f>OBV!G316</f>
        <v>STRONG</v>
      </c>
      <c r="L316" s="6" t="str">
        <f>OBV!H316</f>
        <v>CONFIRMED BULLISH</v>
      </c>
      <c r="M316" s="8">
        <f t="shared" si="40"/>
        <v>25</v>
      </c>
      <c r="N316" s="8">
        <f t="shared" si="41"/>
        <v>45</v>
      </c>
      <c r="O316" s="8">
        <f t="shared" si="42"/>
        <v>50</v>
      </c>
      <c r="P316" s="8">
        <f t="shared" si="43"/>
        <v>100</v>
      </c>
      <c r="Q316" s="9">
        <f t="shared" si="44"/>
        <v>47</v>
      </c>
      <c r="R316" s="9">
        <f t="shared" si="45"/>
        <v>56.5</v>
      </c>
      <c r="S316" s="9">
        <f t="shared" si="46"/>
        <v>68</v>
      </c>
      <c r="T316" s="9">
        <f t="shared" si="47"/>
        <v>55</v>
      </c>
      <c r="U316" s="8">
        <f t="shared" si="48"/>
        <v>57.166666666666664</v>
      </c>
      <c r="V316" s="8">
        <f t="shared" si="49"/>
        <v>56.625</v>
      </c>
    </row>
    <row r="317" spans="1:22" ht="13.5" x14ac:dyDescent="0.25">
      <c r="A317" s="3">
        <f>RSI!A317</f>
        <v>42466</v>
      </c>
      <c r="B317" s="2">
        <f>RSI!B317</f>
        <v>3.3279999999999998</v>
      </c>
      <c r="C317" s="2">
        <f>RSI!I317</f>
        <v>66.459865313330312</v>
      </c>
      <c r="D317" s="2">
        <f>MACD!E317</f>
        <v>-2.8430518077039668E-2</v>
      </c>
      <c r="E317" s="2">
        <f>MACD!F317</f>
        <v>-2.4035229998431152E-2</v>
      </c>
      <c r="F317" s="2">
        <f>'Moving Avg'!D317</f>
        <v>3.3208199999999999</v>
      </c>
      <c r="G317" s="2">
        <f>'Moving Avg'!F317</f>
        <v>3.1854999999999998</v>
      </c>
      <c r="H317" s="2">
        <f>'Moving Avg'!G317</f>
        <v>3.081916000000001</v>
      </c>
      <c r="I317" s="2">
        <f>'Moving Avg'!H317</f>
        <v>2.6743044999999985</v>
      </c>
      <c r="J317" s="6" t="str">
        <f>OBV!F317</f>
        <v>BULLISH</v>
      </c>
      <c r="K317" s="6" t="str">
        <f>OBV!G317</f>
        <v>STRONG</v>
      </c>
      <c r="L317" s="6" t="str">
        <f>OBV!H317</f>
        <v>CONFIRMED BULLISH</v>
      </c>
      <c r="M317" s="8">
        <f t="shared" si="40"/>
        <v>25</v>
      </c>
      <c r="N317" s="8">
        <f t="shared" si="41"/>
        <v>45</v>
      </c>
      <c r="O317" s="8">
        <f t="shared" si="42"/>
        <v>50</v>
      </c>
      <c r="P317" s="8">
        <f t="shared" si="43"/>
        <v>100</v>
      </c>
      <c r="Q317" s="9">
        <f t="shared" si="44"/>
        <v>47</v>
      </c>
      <c r="R317" s="9">
        <f t="shared" si="45"/>
        <v>56.5</v>
      </c>
      <c r="S317" s="9">
        <f t="shared" si="46"/>
        <v>68</v>
      </c>
      <c r="T317" s="9">
        <f t="shared" si="47"/>
        <v>55</v>
      </c>
      <c r="U317" s="8">
        <f t="shared" si="48"/>
        <v>57.166666666666664</v>
      </c>
      <c r="V317" s="8">
        <f t="shared" si="49"/>
        <v>56.625</v>
      </c>
    </row>
    <row r="318" spans="1:22" ht="13.5" x14ac:dyDescent="0.25">
      <c r="A318" s="3">
        <f>RSI!A318</f>
        <v>42467</v>
      </c>
      <c r="B318" s="2">
        <f>RSI!B318</f>
        <v>3.4235000000000002</v>
      </c>
      <c r="C318" s="2">
        <f>RSI!I318</f>
        <v>71.90947269376953</v>
      </c>
      <c r="D318" s="2">
        <f>MACD!E318</f>
        <v>-4.0650268827282066E-2</v>
      </c>
      <c r="E318" s="2">
        <f>MACD!F318</f>
        <v>-2.7358237764201335E-2</v>
      </c>
      <c r="F318" s="2">
        <f>'Moving Avg'!D318</f>
        <v>3.3446999999999996</v>
      </c>
      <c r="G318" s="2">
        <f>'Moving Avg'!F318</f>
        <v>3.2053999999999996</v>
      </c>
      <c r="H318" s="2">
        <f>'Moving Avg'!G318</f>
        <v>3.0925840000000004</v>
      </c>
      <c r="I318" s="2">
        <f>'Moving Avg'!H318</f>
        <v>2.6776949999999982</v>
      </c>
      <c r="J318" s="6" t="str">
        <f>OBV!F318</f>
        <v>BULLISH</v>
      </c>
      <c r="K318" s="6" t="str">
        <f>OBV!G318</f>
        <v>STRONG</v>
      </c>
      <c r="L318" s="6" t="str">
        <f>OBV!H318</f>
        <v>CONFIRMED BULLISH</v>
      </c>
      <c r="M318" s="8">
        <f t="shared" si="40"/>
        <v>0</v>
      </c>
      <c r="N318" s="8">
        <f t="shared" si="41"/>
        <v>45</v>
      </c>
      <c r="O318" s="8">
        <f t="shared" si="42"/>
        <v>50</v>
      </c>
      <c r="P318" s="8">
        <f t="shared" si="43"/>
        <v>100</v>
      </c>
      <c r="Q318" s="9">
        <f t="shared" si="44"/>
        <v>38.25</v>
      </c>
      <c r="R318" s="9">
        <f t="shared" si="45"/>
        <v>51.5</v>
      </c>
      <c r="S318" s="9">
        <f t="shared" si="46"/>
        <v>64.25</v>
      </c>
      <c r="T318" s="9">
        <f t="shared" si="47"/>
        <v>48.75</v>
      </c>
      <c r="U318" s="8">
        <f t="shared" si="48"/>
        <v>51.333333333333336</v>
      </c>
      <c r="V318" s="8">
        <f t="shared" si="49"/>
        <v>50.6875</v>
      </c>
    </row>
    <row r="319" spans="1:22" ht="13.5" x14ac:dyDescent="0.25">
      <c r="A319" s="3">
        <f>RSI!A319</f>
        <v>42468</v>
      </c>
      <c r="B319" s="2">
        <f>RSI!B319</f>
        <v>3.4275000000000002</v>
      </c>
      <c r="C319" s="2">
        <f>RSI!I319</f>
        <v>72.11384888053108</v>
      </c>
      <c r="D319" s="2">
        <f>MACD!E319</f>
        <v>-4.910163743414131E-2</v>
      </c>
      <c r="E319" s="2">
        <f>MACD!F319</f>
        <v>-3.1706917698189327E-2</v>
      </c>
      <c r="F319" s="2">
        <f>'Moving Avg'!D319</f>
        <v>3.3653999999999997</v>
      </c>
      <c r="G319" s="2">
        <f>'Moving Avg'!F319</f>
        <v>3.2254999999999994</v>
      </c>
      <c r="H319" s="2">
        <f>'Moving Avg'!G319</f>
        <v>3.1030920000000011</v>
      </c>
      <c r="I319" s="2">
        <f>'Moving Avg'!H319</f>
        <v>2.6811989999999986</v>
      </c>
      <c r="J319" s="6" t="str">
        <f>OBV!F319</f>
        <v>BULLISH</v>
      </c>
      <c r="K319" s="6" t="str">
        <f>OBV!G319</f>
        <v>STRONG</v>
      </c>
      <c r="L319" s="6" t="str">
        <f>OBV!H319</f>
        <v>CONFIRMED BULLISH</v>
      </c>
      <c r="M319" s="8">
        <f t="shared" si="40"/>
        <v>0</v>
      </c>
      <c r="N319" s="8">
        <f t="shared" si="41"/>
        <v>45</v>
      </c>
      <c r="O319" s="8">
        <f t="shared" si="42"/>
        <v>50</v>
      </c>
      <c r="P319" s="8">
        <f t="shared" si="43"/>
        <v>100</v>
      </c>
      <c r="Q319" s="9">
        <f t="shared" si="44"/>
        <v>38.25</v>
      </c>
      <c r="R319" s="9">
        <f t="shared" si="45"/>
        <v>51.5</v>
      </c>
      <c r="S319" s="9">
        <f t="shared" si="46"/>
        <v>64.25</v>
      </c>
      <c r="T319" s="9">
        <f t="shared" si="47"/>
        <v>48.75</v>
      </c>
      <c r="U319" s="8">
        <f t="shared" si="48"/>
        <v>51.333333333333336</v>
      </c>
      <c r="V319" s="8">
        <f t="shared" si="49"/>
        <v>50.6875</v>
      </c>
    </row>
    <row r="320" spans="1:22" ht="13.5" x14ac:dyDescent="0.25">
      <c r="A320" s="3">
        <f>RSI!A320</f>
        <v>42471</v>
      </c>
      <c r="B320" s="2">
        <f>RSI!B320</f>
        <v>3.4156</v>
      </c>
      <c r="C320" s="2">
        <f>RSI!I320</f>
        <v>70.471166814022993</v>
      </c>
      <c r="D320" s="2">
        <f>MACD!E320</f>
        <v>-6.6576622668186314E-2</v>
      </c>
      <c r="E320" s="2">
        <f>MACD!F320</f>
        <v>-3.8680858692188722E-2</v>
      </c>
      <c r="F320" s="2">
        <f>'Moving Avg'!D320</f>
        <v>3.3837200000000003</v>
      </c>
      <c r="G320" s="2">
        <f>'Moving Avg'!F320</f>
        <v>3.2440100000000003</v>
      </c>
      <c r="H320" s="2">
        <f>'Moving Avg'!G320</f>
        <v>3.1124880000000008</v>
      </c>
      <c r="I320" s="2">
        <f>'Moving Avg'!H320</f>
        <v>2.6846434999999986</v>
      </c>
      <c r="J320" s="6" t="str">
        <f>OBV!F320</f>
        <v>BULLISH</v>
      </c>
      <c r="K320" s="6" t="str">
        <f>OBV!G320</f>
        <v>STRONG</v>
      </c>
      <c r="L320" s="6" t="str">
        <f>OBV!H320</f>
        <v>CONFIRMED BULLISH</v>
      </c>
      <c r="M320" s="8">
        <f t="shared" si="40"/>
        <v>0</v>
      </c>
      <c r="N320" s="8">
        <f t="shared" si="41"/>
        <v>100</v>
      </c>
      <c r="O320" s="8">
        <f t="shared" si="42"/>
        <v>50</v>
      </c>
      <c r="P320" s="8">
        <f t="shared" si="43"/>
        <v>100</v>
      </c>
      <c r="Q320" s="9">
        <f t="shared" si="44"/>
        <v>57.5</v>
      </c>
      <c r="R320" s="9">
        <f t="shared" si="45"/>
        <v>62.5</v>
      </c>
      <c r="S320" s="9">
        <f t="shared" si="46"/>
        <v>72.5</v>
      </c>
      <c r="T320" s="9">
        <f t="shared" si="47"/>
        <v>62.5</v>
      </c>
      <c r="U320" s="8">
        <f t="shared" si="48"/>
        <v>64.166666666666671</v>
      </c>
      <c r="V320" s="8">
        <f t="shared" si="49"/>
        <v>63.75</v>
      </c>
    </row>
    <row r="321" spans="1:22" ht="13.5" x14ac:dyDescent="0.25">
      <c r="A321" s="3">
        <f>RSI!A321</f>
        <v>42472</v>
      </c>
      <c r="B321" s="2">
        <f>RSI!B321</f>
        <v>3.4912000000000001</v>
      </c>
      <c r="C321" s="2">
        <f>RSI!I321</f>
        <v>74.452612957857625</v>
      </c>
      <c r="D321" s="2">
        <f>MACD!E321</f>
        <v>-9.4932504288383956E-2</v>
      </c>
      <c r="E321" s="2">
        <f>MACD!F321</f>
        <v>-4.9931187811427774E-2</v>
      </c>
      <c r="F321" s="2">
        <f>'Moving Avg'!D321</f>
        <v>3.41716</v>
      </c>
      <c r="G321" s="2">
        <f>'Moving Avg'!F321</f>
        <v>3.2593349999999992</v>
      </c>
      <c r="H321" s="2">
        <f>'Moving Avg'!G321</f>
        <v>3.1230760000000011</v>
      </c>
      <c r="I321" s="2">
        <f>'Moving Avg'!H321</f>
        <v>2.6886524999999994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  <c r="M321" s="8">
        <f t="shared" si="40"/>
        <v>0</v>
      </c>
      <c r="N321" s="8">
        <f t="shared" si="41"/>
        <v>100</v>
      </c>
      <c r="O321" s="8">
        <f t="shared" si="42"/>
        <v>50</v>
      </c>
      <c r="P321" s="8">
        <f t="shared" si="43"/>
        <v>100</v>
      </c>
      <c r="Q321" s="9">
        <f t="shared" si="44"/>
        <v>57.5</v>
      </c>
      <c r="R321" s="9">
        <f t="shared" si="45"/>
        <v>62.5</v>
      </c>
      <c r="S321" s="9">
        <f t="shared" si="46"/>
        <v>72.5</v>
      </c>
      <c r="T321" s="9">
        <f t="shared" si="47"/>
        <v>62.5</v>
      </c>
      <c r="U321" s="8">
        <f t="shared" si="48"/>
        <v>64.166666666666671</v>
      </c>
      <c r="V321" s="8">
        <f t="shared" si="49"/>
        <v>63.75</v>
      </c>
    </row>
    <row r="322" spans="1:22" ht="13.5" x14ac:dyDescent="0.25">
      <c r="A322" s="3">
        <f>RSI!A322</f>
        <v>42473</v>
      </c>
      <c r="B322" s="2">
        <f>RSI!B322</f>
        <v>3.6027</v>
      </c>
      <c r="C322" s="2">
        <f>RSI!I322</f>
        <v>78.958745344865662</v>
      </c>
      <c r="D322" s="2">
        <f>MACD!E322</f>
        <v>-0.12509471918411297</v>
      </c>
      <c r="E322" s="2">
        <f>MACD!F322</f>
        <v>-6.4963894085964813E-2</v>
      </c>
      <c r="F322" s="2">
        <f>'Moving Avg'!D322</f>
        <v>3.4720999999999997</v>
      </c>
      <c r="G322" s="2">
        <f>'Moving Avg'!F322</f>
        <v>3.2802349999999998</v>
      </c>
      <c r="H322" s="2">
        <f>'Moving Avg'!G322</f>
        <v>3.1354960000000007</v>
      </c>
      <c r="I322" s="2">
        <f>'Moving Avg'!H322</f>
        <v>2.6928269999999999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  <c r="M322" s="8">
        <f t="shared" ref="M322:M385" si="50">IF(C322&lt;30,50, IF(C322&gt;70, 0, 25))</f>
        <v>0</v>
      </c>
      <c r="N322" s="8">
        <f t="shared" ref="N322:N385" si="51">IF(E322-D322&gt;0.02, 100, IF(E322-D322&lt;0,0,45))</f>
        <v>100</v>
      </c>
      <c r="O322" s="8">
        <f t="shared" ref="O322:O385" si="52">IF(F322-I322&gt;10,100,IF(F322-I322&gt;5,75, IF(F322-I322&gt;0,50,0)))</f>
        <v>50</v>
      </c>
      <c r="P322" s="8">
        <f t="shared" ref="P322:P385" si="53">IF(L322="confirmed bullish", 34, IF(L322="bullish divergence",17, 0))+IF(J322="bullish",33,IF(J322="bearish",0,16.5))+IF(K322="strong",33,IF(K322="weak",0,16.5))</f>
        <v>100</v>
      </c>
      <c r="Q322" s="9">
        <f t="shared" si="44"/>
        <v>57.5</v>
      </c>
      <c r="R322" s="9">
        <f t="shared" si="45"/>
        <v>62.5</v>
      </c>
      <c r="S322" s="9">
        <f t="shared" si="46"/>
        <v>72.5</v>
      </c>
      <c r="T322" s="9">
        <f t="shared" si="47"/>
        <v>62.5</v>
      </c>
      <c r="U322" s="8">
        <f t="shared" si="48"/>
        <v>64.166666666666671</v>
      </c>
      <c r="V322" s="8">
        <f t="shared" si="49"/>
        <v>63.75</v>
      </c>
    </row>
    <row r="323" spans="1:22" ht="13.5" x14ac:dyDescent="0.25">
      <c r="A323" s="3">
        <f>RSI!A323</f>
        <v>42474</v>
      </c>
      <c r="B323" s="2">
        <f>RSI!B323</f>
        <v>3.5350000000000001</v>
      </c>
      <c r="C323" s="2">
        <f>RSI!I323</f>
        <v>70.793835625202775</v>
      </c>
      <c r="D323" s="2">
        <f>MACD!E323</f>
        <v>-0.12017571696071938</v>
      </c>
      <c r="E323" s="2">
        <f>MACD!F323</f>
        <v>-7.6006258660915732E-2</v>
      </c>
      <c r="F323" s="2">
        <f>'Moving Avg'!D323</f>
        <v>3.4944000000000002</v>
      </c>
      <c r="G323" s="2">
        <f>'Moving Avg'!F323</f>
        <v>3.2987449999999994</v>
      </c>
      <c r="H323" s="2">
        <f>'Moving Avg'!G323</f>
        <v>3.1465620000000003</v>
      </c>
      <c r="I323" s="2">
        <f>'Moving Avg'!H323</f>
        <v>2.6963079999999997</v>
      </c>
      <c r="J323" s="6" t="str">
        <f>OBV!F323</f>
        <v>BULLISH</v>
      </c>
      <c r="K323" s="6" t="str">
        <f>OBV!G323</f>
        <v>STRONG</v>
      </c>
      <c r="L323" s="6" t="str">
        <f>OBV!H323</f>
        <v>CONFIRMED BULLISH</v>
      </c>
      <c r="M323" s="8">
        <f t="shared" si="50"/>
        <v>0</v>
      </c>
      <c r="N323" s="8">
        <f t="shared" si="51"/>
        <v>100</v>
      </c>
      <c r="O323" s="8">
        <f t="shared" si="52"/>
        <v>50</v>
      </c>
      <c r="P323" s="8">
        <f t="shared" si="53"/>
        <v>100</v>
      </c>
      <c r="Q323" s="9">
        <f t="shared" ref="Q323:Q386" si="54">0.35*M323+N323*0.35+O323*0.15+P323*0.15</f>
        <v>57.5</v>
      </c>
      <c r="R323" s="9">
        <f t="shared" ref="R323:R386" si="55">M323*0.2+N323*0.2+O323*0.35+P323*0.25</f>
        <v>62.5</v>
      </c>
      <c r="S323" s="9">
        <f t="shared" ref="S323:S386" si="56">M323*0.15+N323*0.15+O323*0.25+P323*0.45</f>
        <v>72.5</v>
      </c>
      <c r="T323" s="9">
        <f t="shared" ref="T323:T386" si="57">0.25*SUM(M323:P323)</f>
        <v>62.5</v>
      </c>
      <c r="U323" s="8">
        <f t="shared" ref="U323:U386" si="58">SUM(Q323:S323)/3</f>
        <v>64.166666666666671</v>
      </c>
      <c r="V323" s="8">
        <f t="shared" ref="V323:V386" si="59">SUM(Q323:T323)/4</f>
        <v>63.75</v>
      </c>
    </row>
    <row r="324" spans="1:22" ht="13.5" x14ac:dyDescent="0.25">
      <c r="A324" s="3">
        <f>RSI!A324</f>
        <v>42475</v>
      </c>
      <c r="B324" s="2">
        <f>RSI!B324</f>
        <v>3.4832999999999998</v>
      </c>
      <c r="C324" s="2">
        <f>RSI!I324</f>
        <v>65.245199212915168</v>
      </c>
      <c r="D324" s="2">
        <f>MACD!E324</f>
        <v>-0.11069244493999042</v>
      </c>
      <c r="E324" s="2">
        <f>MACD!F324</f>
        <v>-8.294349591673067E-2</v>
      </c>
      <c r="F324" s="2">
        <f>'Moving Avg'!D324</f>
        <v>3.50556</v>
      </c>
      <c r="G324" s="2">
        <f>'Moving Avg'!F324</f>
        <v>3.3184499999999995</v>
      </c>
      <c r="H324" s="2">
        <f>'Moving Avg'!G324</f>
        <v>3.1566740000000006</v>
      </c>
      <c r="I324" s="2">
        <f>'Moving Avg'!H324</f>
        <v>2.6995304999999998</v>
      </c>
      <c r="J324" s="6" t="str">
        <f>OBV!F324</f>
        <v>BULLISH</v>
      </c>
      <c r="K324" s="6" t="str">
        <f>OBV!G324</f>
        <v>STRONG</v>
      </c>
      <c r="L324" s="6" t="str">
        <f>OBV!H324</f>
        <v>CONFIRMED BULLISH</v>
      </c>
      <c r="M324" s="8">
        <f t="shared" si="50"/>
        <v>25</v>
      </c>
      <c r="N324" s="8">
        <f t="shared" si="51"/>
        <v>100</v>
      </c>
      <c r="O324" s="8">
        <f t="shared" si="52"/>
        <v>50</v>
      </c>
      <c r="P324" s="8">
        <f t="shared" si="53"/>
        <v>100</v>
      </c>
      <c r="Q324" s="9">
        <f t="shared" si="54"/>
        <v>66.25</v>
      </c>
      <c r="R324" s="9">
        <f t="shared" si="55"/>
        <v>67.5</v>
      </c>
      <c r="S324" s="9">
        <f t="shared" si="56"/>
        <v>76.25</v>
      </c>
      <c r="T324" s="9">
        <f t="shared" si="57"/>
        <v>68.75</v>
      </c>
      <c r="U324" s="8">
        <f t="shared" si="58"/>
        <v>70</v>
      </c>
      <c r="V324" s="8">
        <f t="shared" si="59"/>
        <v>69.6875</v>
      </c>
    </row>
    <row r="325" spans="1:22" ht="13.5" x14ac:dyDescent="0.25">
      <c r="A325" s="3">
        <f>RSI!A325</f>
        <v>42478</v>
      </c>
      <c r="B325" s="2">
        <f>RSI!B325</f>
        <v>3.3797999999999999</v>
      </c>
      <c r="C325" s="2">
        <f>RSI!I325</f>
        <v>55.813971315262293</v>
      </c>
      <c r="D325" s="2">
        <f>MACD!E325</f>
        <v>-9.6149796548365529E-2</v>
      </c>
      <c r="E325" s="2">
        <f>MACD!F325</f>
        <v>-8.5584756043057653E-2</v>
      </c>
      <c r="F325" s="2">
        <f>'Moving Avg'!D325</f>
        <v>3.4984000000000002</v>
      </c>
      <c r="G325" s="2">
        <f>'Moving Avg'!F325</f>
        <v>3.3287999999999998</v>
      </c>
      <c r="H325" s="2">
        <f>'Moving Avg'!G325</f>
        <v>3.1647159999999999</v>
      </c>
      <c r="I325" s="2">
        <f>'Moving Avg'!H325</f>
        <v>2.7022355</v>
      </c>
      <c r="J325" s="6" t="str">
        <f>OBV!F325</f>
        <v>BULLISH</v>
      </c>
      <c r="K325" s="6" t="str">
        <f>OBV!G325</f>
        <v>STRONG</v>
      </c>
      <c r="L325" s="6" t="str">
        <f>OBV!H325</f>
        <v>BULLISH DIVERGENCE</v>
      </c>
      <c r="M325" s="8">
        <f t="shared" si="50"/>
        <v>25</v>
      </c>
      <c r="N325" s="8">
        <f t="shared" si="51"/>
        <v>45</v>
      </c>
      <c r="O325" s="8">
        <f t="shared" si="52"/>
        <v>50</v>
      </c>
      <c r="P325" s="8">
        <f t="shared" si="53"/>
        <v>83</v>
      </c>
      <c r="Q325" s="9">
        <f t="shared" si="54"/>
        <v>44.45</v>
      </c>
      <c r="R325" s="9">
        <f t="shared" si="55"/>
        <v>52.25</v>
      </c>
      <c r="S325" s="9">
        <f t="shared" si="56"/>
        <v>60.35</v>
      </c>
      <c r="T325" s="9">
        <f t="shared" si="57"/>
        <v>50.75</v>
      </c>
      <c r="U325" s="8">
        <f t="shared" si="58"/>
        <v>52.35</v>
      </c>
      <c r="V325" s="8">
        <f t="shared" si="59"/>
        <v>51.95</v>
      </c>
    </row>
    <row r="326" spans="1:22" ht="13.5" x14ac:dyDescent="0.25">
      <c r="A326" s="3">
        <f>RSI!A326</f>
        <v>42479</v>
      </c>
      <c r="B326" s="2">
        <f>RSI!B326</f>
        <v>3.4634</v>
      </c>
      <c r="C326" s="2">
        <f>RSI!I326</f>
        <v>60.749316292781877</v>
      </c>
      <c r="D326" s="2">
        <f>MACD!E326</f>
        <v>-9.0488749557224413E-2</v>
      </c>
      <c r="E326" s="2">
        <f>MACD!F326</f>
        <v>-8.6565554745891019E-2</v>
      </c>
      <c r="F326" s="2">
        <f>'Moving Avg'!D326</f>
        <v>3.4928399999999997</v>
      </c>
      <c r="G326" s="2">
        <f>'Moving Avg'!F326</f>
        <v>3.3393500000000005</v>
      </c>
      <c r="H326" s="2">
        <f>'Moving Avg'!G326</f>
        <v>3.1750680000000004</v>
      </c>
      <c r="I326" s="2">
        <f>'Moving Avg'!H326</f>
        <v>2.7057319999999998</v>
      </c>
      <c r="J326" s="6" t="str">
        <f>OBV!F326</f>
        <v>BULLISH</v>
      </c>
      <c r="K326" s="6" t="str">
        <f>OBV!G326</f>
        <v>STRONG</v>
      </c>
      <c r="L326" s="6" t="str">
        <f>OBV!H326</f>
        <v>BULLISH DIVERGENCE</v>
      </c>
      <c r="M326" s="8">
        <f t="shared" si="50"/>
        <v>25</v>
      </c>
      <c r="N326" s="8">
        <f t="shared" si="51"/>
        <v>45</v>
      </c>
      <c r="O326" s="8">
        <f t="shared" si="52"/>
        <v>50</v>
      </c>
      <c r="P326" s="8">
        <f t="shared" si="53"/>
        <v>83</v>
      </c>
      <c r="Q326" s="9">
        <f t="shared" si="54"/>
        <v>44.45</v>
      </c>
      <c r="R326" s="9">
        <f t="shared" si="55"/>
        <v>52.25</v>
      </c>
      <c r="S326" s="9">
        <f t="shared" si="56"/>
        <v>60.35</v>
      </c>
      <c r="T326" s="9">
        <f t="shared" si="57"/>
        <v>50.75</v>
      </c>
      <c r="U326" s="8">
        <f t="shared" si="58"/>
        <v>52.35</v>
      </c>
      <c r="V326" s="8">
        <f t="shared" si="59"/>
        <v>51.95</v>
      </c>
    </row>
    <row r="327" spans="1:22" ht="13.5" x14ac:dyDescent="0.25">
      <c r="A327" s="3">
        <f>RSI!A327</f>
        <v>42480</v>
      </c>
      <c r="B327" s="2">
        <f>RSI!B327</f>
        <v>3.4394999999999998</v>
      </c>
      <c r="C327" s="2">
        <f>RSI!I327</f>
        <v>58.729710032196927</v>
      </c>
      <c r="D327" s="2">
        <f>MACD!E327</f>
        <v>-8.4225094512231369E-2</v>
      </c>
      <c r="E327" s="2">
        <f>MACD!F327</f>
        <v>-8.6097462699159091E-2</v>
      </c>
      <c r="F327" s="2">
        <f>'Moving Avg'!D327</f>
        <v>3.4601999999999995</v>
      </c>
      <c r="G327" s="2">
        <f>'Moving Avg'!F327</f>
        <v>3.3514949999999999</v>
      </c>
      <c r="H327" s="2">
        <f>'Moving Avg'!G327</f>
        <v>3.1854980000000008</v>
      </c>
      <c r="I327" s="2">
        <f>'Moving Avg'!H327</f>
        <v>2.7094454999999997</v>
      </c>
      <c r="J327" s="6" t="str">
        <f>OBV!F327</f>
        <v>BEARISH</v>
      </c>
      <c r="K327" s="6" t="str">
        <f>OBV!G327</f>
        <v>NEUTRAL</v>
      </c>
      <c r="L327" s="6" t="str">
        <f>OBV!H327</f>
        <v>CONFIRMED BEARISH</v>
      </c>
      <c r="M327" s="8">
        <f t="shared" si="50"/>
        <v>25</v>
      </c>
      <c r="N327" s="8">
        <f t="shared" si="51"/>
        <v>0</v>
      </c>
      <c r="O327" s="8">
        <f t="shared" si="52"/>
        <v>50</v>
      </c>
      <c r="P327" s="8">
        <f t="shared" si="53"/>
        <v>16.5</v>
      </c>
      <c r="Q327" s="9">
        <f t="shared" si="54"/>
        <v>18.725000000000001</v>
      </c>
      <c r="R327" s="9">
        <f t="shared" si="55"/>
        <v>26.625</v>
      </c>
      <c r="S327" s="9">
        <f t="shared" si="56"/>
        <v>23.675000000000001</v>
      </c>
      <c r="T327" s="9">
        <f t="shared" si="57"/>
        <v>22.875</v>
      </c>
      <c r="U327" s="8">
        <f t="shared" si="58"/>
        <v>23.008333333333336</v>
      </c>
      <c r="V327" s="8">
        <f t="shared" si="59"/>
        <v>22.975000000000001</v>
      </c>
    </row>
    <row r="328" spans="1:22" ht="13.5" x14ac:dyDescent="0.25">
      <c r="A328" s="3">
        <f>RSI!A328</f>
        <v>42481</v>
      </c>
      <c r="B328" s="2">
        <f>RSI!B328</f>
        <v>3.3599000000000001</v>
      </c>
      <c r="C328" s="2">
        <f>RSI!I328</f>
        <v>52.472806528403837</v>
      </c>
      <c r="D328" s="2">
        <f>MACD!E328</f>
        <v>-5.9039893613593186E-2</v>
      </c>
      <c r="E328" s="2">
        <f>MACD!F328</f>
        <v>-8.0685948882045916E-2</v>
      </c>
      <c r="F328" s="2">
        <f>'Moving Avg'!D328</f>
        <v>3.4251799999999997</v>
      </c>
      <c r="G328" s="2">
        <f>'Moving Avg'!F328</f>
        <v>3.360255</v>
      </c>
      <c r="H328" s="2">
        <f>'Moving Avg'!G328</f>
        <v>3.1943360000000007</v>
      </c>
      <c r="I328" s="2">
        <f>'Moving Avg'!H328</f>
        <v>2.7127044999999996</v>
      </c>
      <c r="J328" s="6" t="str">
        <f>OBV!F328</f>
        <v>BEARISH</v>
      </c>
      <c r="K328" s="6" t="str">
        <f>OBV!G328</f>
        <v>NEUTRAL</v>
      </c>
      <c r="L328" s="6" t="str">
        <f>OBV!H328</f>
        <v>CONFIRMED BEARISH</v>
      </c>
      <c r="M328" s="8">
        <f t="shared" si="50"/>
        <v>25</v>
      </c>
      <c r="N328" s="8">
        <f t="shared" si="51"/>
        <v>0</v>
      </c>
      <c r="O328" s="8">
        <f t="shared" si="52"/>
        <v>50</v>
      </c>
      <c r="P328" s="8">
        <f t="shared" si="53"/>
        <v>16.5</v>
      </c>
      <c r="Q328" s="9">
        <f t="shared" si="54"/>
        <v>18.725000000000001</v>
      </c>
      <c r="R328" s="9">
        <f t="shared" si="55"/>
        <v>26.625</v>
      </c>
      <c r="S328" s="9">
        <f t="shared" si="56"/>
        <v>23.675000000000001</v>
      </c>
      <c r="T328" s="9">
        <f t="shared" si="57"/>
        <v>22.875</v>
      </c>
      <c r="U328" s="8">
        <f t="shared" si="58"/>
        <v>23.008333333333336</v>
      </c>
      <c r="V328" s="8">
        <f t="shared" si="59"/>
        <v>22.975000000000001</v>
      </c>
    </row>
    <row r="329" spans="1:22" ht="13.5" x14ac:dyDescent="0.25">
      <c r="A329" s="3">
        <f>RSI!A329</f>
        <v>42482</v>
      </c>
      <c r="B329" s="2">
        <f>RSI!B329</f>
        <v>3.4196</v>
      </c>
      <c r="C329" s="2">
        <f>RSI!I329</f>
        <v>56.238458338077585</v>
      </c>
      <c r="D329" s="2">
        <f>MACD!E329</f>
        <v>-4.1717130589149054E-2</v>
      </c>
      <c r="E329" s="2">
        <f>MACD!F329</f>
        <v>-7.2892185223466549E-2</v>
      </c>
      <c r="F329" s="2">
        <f>'Moving Avg'!D329</f>
        <v>3.4124399999999993</v>
      </c>
      <c r="G329" s="2">
        <f>'Moving Avg'!F329</f>
        <v>3.3708049999999998</v>
      </c>
      <c r="H329" s="2">
        <f>'Moving Avg'!G329</f>
        <v>3.2050060000000009</v>
      </c>
      <c r="I329" s="2">
        <f>'Moving Avg'!H329</f>
        <v>2.7163554999999997</v>
      </c>
      <c r="J329" s="6" t="str">
        <f>OBV!F329</f>
        <v>BULLISH</v>
      </c>
      <c r="K329" s="6" t="str">
        <f>OBV!G329</f>
        <v>STRONG</v>
      </c>
      <c r="L329" s="6" t="str">
        <f>OBV!H329</f>
        <v>BULLISH DIVERGENCE</v>
      </c>
      <c r="M329" s="8">
        <f t="shared" si="50"/>
        <v>25</v>
      </c>
      <c r="N329" s="8">
        <f t="shared" si="51"/>
        <v>0</v>
      </c>
      <c r="O329" s="8">
        <f t="shared" si="52"/>
        <v>50</v>
      </c>
      <c r="P329" s="8">
        <f t="shared" si="53"/>
        <v>83</v>
      </c>
      <c r="Q329" s="9">
        <f t="shared" si="54"/>
        <v>28.7</v>
      </c>
      <c r="R329" s="9">
        <f t="shared" si="55"/>
        <v>43.25</v>
      </c>
      <c r="S329" s="9">
        <f t="shared" si="56"/>
        <v>53.6</v>
      </c>
      <c r="T329" s="9">
        <f t="shared" si="57"/>
        <v>39.5</v>
      </c>
      <c r="U329" s="8">
        <f t="shared" si="58"/>
        <v>41.85</v>
      </c>
      <c r="V329" s="8">
        <f t="shared" si="59"/>
        <v>41.262500000000003</v>
      </c>
    </row>
    <row r="330" spans="1:22" ht="13.5" x14ac:dyDescent="0.25">
      <c r="A330" s="3">
        <f>RSI!A330</f>
        <v>42485</v>
      </c>
      <c r="B330" s="2">
        <f>RSI!B330</f>
        <v>3.4355000000000002</v>
      </c>
      <c r="C330" s="2">
        <f>RSI!I330</f>
        <v>57.210845404292641</v>
      </c>
      <c r="D330" s="2">
        <f>MACD!E330</f>
        <v>-3.0588274879522981E-2</v>
      </c>
      <c r="E330" s="2">
        <f>MACD!F330</f>
        <v>-6.4431403154677838E-2</v>
      </c>
      <c r="F330" s="2">
        <f>'Moving Avg'!D330</f>
        <v>3.4235800000000003</v>
      </c>
      <c r="G330" s="2">
        <f>'Moving Avg'!F330</f>
        <v>3.3853350000000004</v>
      </c>
      <c r="H330" s="2">
        <f>'Moving Avg'!G330</f>
        <v>3.2140020000000002</v>
      </c>
      <c r="I330" s="2">
        <f>'Moving Avg'!H330</f>
        <v>2.7200859999999989</v>
      </c>
      <c r="J330" s="6" t="str">
        <f>OBV!F330</f>
        <v>BULLISH</v>
      </c>
      <c r="K330" s="6" t="str">
        <f>OBV!G330</f>
        <v>STRONG</v>
      </c>
      <c r="L330" s="6" t="str">
        <f>OBV!H330</f>
        <v>CONFIRMED BULLISH</v>
      </c>
      <c r="M330" s="8">
        <f t="shared" si="50"/>
        <v>25</v>
      </c>
      <c r="N330" s="8">
        <f t="shared" si="51"/>
        <v>0</v>
      </c>
      <c r="O330" s="8">
        <f t="shared" si="52"/>
        <v>50</v>
      </c>
      <c r="P330" s="8">
        <f t="shared" si="53"/>
        <v>100</v>
      </c>
      <c r="Q330" s="9">
        <f t="shared" si="54"/>
        <v>31.25</v>
      </c>
      <c r="R330" s="9">
        <f t="shared" si="55"/>
        <v>47.5</v>
      </c>
      <c r="S330" s="9">
        <f t="shared" si="56"/>
        <v>61.25</v>
      </c>
      <c r="T330" s="9">
        <f t="shared" si="57"/>
        <v>43.75</v>
      </c>
      <c r="U330" s="8">
        <f t="shared" si="58"/>
        <v>46.666666666666664</v>
      </c>
      <c r="V330" s="8">
        <f t="shared" si="59"/>
        <v>45.9375</v>
      </c>
    </row>
    <row r="331" spans="1:22" ht="13.5" x14ac:dyDescent="0.25">
      <c r="A331" s="3">
        <f>RSI!A331</f>
        <v>42486</v>
      </c>
      <c r="B331" s="2">
        <f>RSI!B331</f>
        <v>3.3637999999999999</v>
      </c>
      <c r="C331" s="2">
        <f>RSI!I331</f>
        <v>51.638628954479238</v>
      </c>
      <c r="D331" s="2">
        <f>MACD!E331</f>
        <v>-4.8054018890235639E-3</v>
      </c>
      <c r="E331" s="2">
        <f>MACD!F331</f>
        <v>-5.2506202901546985E-2</v>
      </c>
      <c r="F331" s="2">
        <f>'Moving Avg'!D331</f>
        <v>3.4036600000000008</v>
      </c>
      <c r="G331" s="2">
        <f>'Moving Avg'!F331</f>
        <v>3.3984700000000005</v>
      </c>
      <c r="H331" s="2">
        <f>'Moving Avg'!G331</f>
        <v>3.2198140000000008</v>
      </c>
      <c r="I331" s="2">
        <f>'Moving Avg'!H331</f>
        <v>2.7232714999999983</v>
      </c>
      <c r="J331" s="6" t="str">
        <f>OBV!F331</f>
        <v>BEARISH</v>
      </c>
      <c r="K331" s="6" t="str">
        <f>OBV!G331</f>
        <v>WEAK</v>
      </c>
      <c r="L331" s="6" t="str">
        <f>OBV!H331</f>
        <v>CONFIRMED BEARISH</v>
      </c>
      <c r="M331" s="8">
        <f t="shared" si="50"/>
        <v>25</v>
      </c>
      <c r="N331" s="8">
        <f t="shared" si="51"/>
        <v>0</v>
      </c>
      <c r="O331" s="8">
        <f t="shared" si="52"/>
        <v>50</v>
      </c>
      <c r="P331" s="8">
        <f t="shared" si="53"/>
        <v>0</v>
      </c>
      <c r="Q331" s="9">
        <f t="shared" si="54"/>
        <v>16.25</v>
      </c>
      <c r="R331" s="9">
        <f t="shared" si="55"/>
        <v>22.5</v>
      </c>
      <c r="S331" s="9">
        <f t="shared" si="56"/>
        <v>16.25</v>
      </c>
      <c r="T331" s="9">
        <f t="shared" si="57"/>
        <v>18.75</v>
      </c>
      <c r="U331" s="8">
        <f t="shared" si="58"/>
        <v>18.333333333333332</v>
      </c>
      <c r="V331" s="8">
        <f t="shared" si="59"/>
        <v>18.4375</v>
      </c>
    </row>
    <row r="332" spans="1:22" ht="13.5" x14ac:dyDescent="0.25">
      <c r="A332" s="3">
        <f>RSI!A332</f>
        <v>42487</v>
      </c>
      <c r="B332" s="2">
        <f>RSI!B332</f>
        <v>3.3637999999999999</v>
      </c>
      <c r="C332" s="2">
        <f>RSI!I332</f>
        <v>51.638628954479238</v>
      </c>
      <c r="D332" s="2">
        <f>MACD!E332</f>
        <v>3.4055315147852205E-2</v>
      </c>
      <c r="E332" s="2">
        <f>MACD!F332</f>
        <v>-3.5193899291667149E-2</v>
      </c>
      <c r="F332" s="2">
        <f>'Moving Avg'!D332</f>
        <v>3.3885199999999998</v>
      </c>
      <c r="G332" s="2">
        <f>'Moving Avg'!F332</f>
        <v>3.4104100000000002</v>
      </c>
      <c r="H332" s="2">
        <f>'Moving Avg'!G332</f>
        <v>3.225626000000001</v>
      </c>
      <c r="I332" s="2">
        <f>'Moving Avg'!H332</f>
        <v>2.7264569999999986</v>
      </c>
      <c r="J332" s="6" t="str">
        <f>OBV!F332</f>
        <v>BULLISH</v>
      </c>
      <c r="K332" s="6" t="str">
        <f>OBV!G332</f>
        <v>NEUTRAL</v>
      </c>
      <c r="L332" s="6" t="str">
        <f>OBV!H332</f>
        <v>BULLISH DIVERGENCE</v>
      </c>
      <c r="M332" s="8">
        <f t="shared" si="50"/>
        <v>25</v>
      </c>
      <c r="N332" s="8">
        <f t="shared" si="51"/>
        <v>0</v>
      </c>
      <c r="O332" s="8">
        <f t="shared" si="52"/>
        <v>50</v>
      </c>
      <c r="P332" s="8">
        <f t="shared" si="53"/>
        <v>66.5</v>
      </c>
      <c r="Q332" s="9">
        <f t="shared" si="54"/>
        <v>26.225000000000001</v>
      </c>
      <c r="R332" s="9">
        <f t="shared" si="55"/>
        <v>39.125</v>
      </c>
      <c r="S332" s="9">
        <f t="shared" si="56"/>
        <v>46.174999999999997</v>
      </c>
      <c r="T332" s="9">
        <f t="shared" si="57"/>
        <v>35.375</v>
      </c>
      <c r="U332" s="8">
        <f t="shared" si="58"/>
        <v>37.174999999999997</v>
      </c>
      <c r="V332" s="8">
        <f t="shared" si="59"/>
        <v>36.724999999999994</v>
      </c>
    </row>
    <row r="333" spans="1:22" ht="13.5" x14ac:dyDescent="0.25">
      <c r="A333" s="3">
        <f>RSI!A333</f>
        <v>42488</v>
      </c>
      <c r="B333" s="2">
        <f>RSI!B333</f>
        <v>3.3637999999999999</v>
      </c>
      <c r="C333" s="2">
        <f>RSI!I333</f>
        <v>51.638628954479238</v>
      </c>
      <c r="D333" s="2">
        <f>MACD!E333</f>
        <v>5.6420773622352094E-2</v>
      </c>
      <c r="E333" s="2">
        <f>MACD!F333</f>
        <v>-1.6870964708863304E-2</v>
      </c>
      <c r="F333" s="2">
        <f>'Moving Avg'!D333</f>
        <v>3.3893</v>
      </c>
      <c r="G333" s="2">
        <f>'Moving Avg'!F333</f>
        <v>3.413395</v>
      </c>
      <c r="H333" s="2">
        <f>'Moving Avg'!G333</f>
        <v>3.2315960000000001</v>
      </c>
      <c r="I333" s="2">
        <f>'Moving Avg'!H333</f>
        <v>2.7297409999999989</v>
      </c>
      <c r="J333" s="6" t="str">
        <f>OBV!F333</f>
        <v>BULLISH</v>
      </c>
      <c r="K333" s="6" t="str">
        <f>OBV!G333</f>
        <v>STRONG</v>
      </c>
      <c r="L333" s="6" t="str">
        <f>OBV!H333</f>
        <v>CONFIRMED BULLISH</v>
      </c>
      <c r="M333" s="8">
        <f t="shared" si="50"/>
        <v>25</v>
      </c>
      <c r="N333" s="8">
        <f t="shared" si="51"/>
        <v>0</v>
      </c>
      <c r="O333" s="8">
        <f t="shared" si="52"/>
        <v>50</v>
      </c>
      <c r="P333" s="8">
        <f t="shared" si="53"/>
        <v>100</v>
      </c>
      <c r="Q333" s="9">
        <f t="shared" si="54"/>
        <v>31.25</v>
      </c>
      <c r="R333" s="9">
        <f t="shared" si="55"/>
        <v>47.5</v>
      </c>
      <c r="S333" s="9">
        <f t="shared" si="56"/>
        <v>61.25</v>
      </c>
      <c r="T333" s="9">
        <f t="shared" si="57"/>
        <v>43.75</v>
      </c>
      <c r="U333" s="8">
        <f t="shared" si="58"/>
        <v>46.666666666666664</v>
      </c>
      <c r="V333" s="8">
        <f t="shared" si="59"/>
        <v>45.9375</v>
      </c>
    </row>
    <row r="334" spans="1:22" ht="13.5" x14ac:dyDescent="0.25">
      <c r="A334" s="3">
        <f>RSI!A334</f>
        <v>42489</v>
      </c>
      <c r="B334" s="2">
        <f>RSI!B334</f>
        <v>3.3637999999999999</v>
      </c>
      <c r="C334" s="2">
        <f>RSI!I334</f>
        <v>51.638628954479238</v>
      </c>
      <c r="D334" s="2">
        <f>MACD!E334</f>
        <v>6.7297747941434949E-2</v>
      </c>
      <c r="E334" s="2">
        <f>MACD!F334</f>
        <v>-3.7222178803654124E-5</v>
      </c>
      <c r="F334" s="2">
        <f>'Moving Avg'!D334</f>
        <v>3.3781399999999997</v>
      </c>
      <c r="G334" s="2">
        <f>'Moving Avg'!F334</f>
        <v>3.4153849999999997</v>
      </c>
      <c r="H334" s="2">
        <f>'Moving Avg'!G334</f>
        <v>3.2376460000000002</v>
      </c>
      <c r="I334" s="2">
        <f>'Moving Avg'!H334</f>
        <v>2.7328259999999984</v>
      </c>
      <c r="J334" s="6" t="str">
        <f>OBV!F334</f>
        <v>BEARISH</v>
      </c>
      <c r="K334" s="6" t="str">
        <f>OBV!G334</f>
        <v>WEAK</v>
      </c>
      <c r="L334" s="6" t="str">
        <f>OBV!H334</f>
        <v>CONFIRMED BEARISH</v>
      </c>
      <c r="M334" s="8">
        <f t="shared" si="50"/>
        <v>25</v>
      </c>
      <c r="N334" s="8">
        <f t="shared" si="51"/>
        <v>0</v>
      </c>
      <c r="O334" s="8">
        <f t="shared" si="52"/>
        <v>50</v>
      </c>
      <c r="P334" s="8">
        <f t="shared" si="53"/>
        <v>0</v>
      </c>
      <c r="Q334" s="9">
        <f t="shared" si="54"/>
        <v>16.25</v>
      </c>
      <c r="R334" s="9">
        <f t="shared" si="55"/>
        <v>22.5</v>
      </c>
      <c r="S334" s="9">
        <f t="shared" si="56"/>
        <v>16.25</v>
      </c>
      <c r="T334" s="9">
        <f t="shared" si="57"/>
        <v>18.75</v>
      </c>
      <c r="U334" s="8">
        <f t="shared" si="58"/>
        <v>18.333333333333332</v>
      </c>
      <c r="V334" s="8">
        <f t="shared" si="59"/>
        <v>18.4375</v>
      </c>
    </row>
    <row r="335" spans="1:22" ht="13.5" x14ac:dyDescent="0.25">
      <c r="A335" s="3">
        <f>RSI!A335</f>
        <v>42492</v>
      </c>
      <c r="B335" s="2">
        <f>RSI!B335</f>
        <v>3.5150999999999999</v>
      </c>
      <c r="C335" s="2">
        <f>RSI!I335</f>
        <v>62.112440395713946</v>
      </c>
      <c r="D335" s="2">
        <f>MACD!E335</f>
        <v>4.9284007046797029E-2</v>
      </c>
      <c r="E335" s="2">
        <f>MACD!F335</f>
        <v>9.8270236663164819E-3</v>
      </c>
      <c r="F335" s="2">
        <f>'Moving Avg'!D335</f>
        <v>3.3940599999999996</v>
      </c>
      <c r="G335" s="2">
        <f>'Moving Avg'!F335</f>
        <v>3.4249400000000003</v>
      </c>
      <c r="H335" s="2">
        <f>'Moving Avg'!G335</f>
        <v>3.2474380000000003</v>
      </c>
      <c r="I335" s="2">
        <f>'Moving Avg'!H335</f>
        <v>2.7362694999999979</v>
      </c>
      <c r="J335" s="6" t="str">
        <f>OBV!F335</f>
        <v>BEARISH</v>
      </c>
      <c r="K335" s="6" t="str">
        <f>OBV!G335</f>
        <v>NEUTRAL</v>
      </c>
      <c r="L335" s="6" t="str">
        <f>OBV!H335</f>
        <v>BEARISH DIVERGENCE</v>
      </c>
      <c r="M335" s="8">
        <f t="shared" si="50"/>
        <v>25</v>
      </c>
      <c r="N335" s="8">
        <f t="shared" si="51"/>
        <v>0</v>
      </c>
      <c r="O335" s="8">
        <f t="shared" si="52"/>
        <v>50</v>
      </c>
      <c r="P335" s="8">
        <f t="shared" si="53"/>
        <v>16.5</v>
      </c>
      <c r="Q335" s="9">
        <f t="shared" si="54"/>
        <v>18.725000000000001</v>
      </c>
      <c r="R335" s="9">
        <f t="shared" si="55"/>
        <v>26.625</v>
      </c>
      <c r="S335" s="9">
        <f t="shared" si="56"/>
        <v>23.675000000000001</v>
      </c>
      <c r="T335" s="9">
        <f t="shared" si="57"/>
        <v>22.875</v>
      </c>
      <c r="U335" s="8">
        <f t="shared" si="58"/>
        <v>23.008333333333336</v>
      </c>
      <c r="V335" s="8">
        <f t="shared" si="59"/>
        <v>22.975000000000001</v>
      </c>
    </row>
    <row r="336" spans="1:22" ht="13.5" x14ac:dyDescent="0.25">
      <c r="A336" s="3">
        <f>RSI!A336</f>
        <v>42493</v>
      </c>
      <c r="B336" s="2">
        <f>RSI!B336</f>
        <v>3.5828000000000002</v>
      </c>
      <c r="C336" s="2">
        <f>RSI!I336</f>
        <v>65.692794000466279</v>
      </c>
      <c r="D336" s="2">
        <f>MACD!E336</f>
        <v>4.0913879484937521E-2</v>
      </c>
      <c r="E336" s="2">
        <f>MACD!F336</f>
        <v>1.6044394830040692E-2</v>
      </c>
      <c r="F336" s="2">
        <f>'Moving Avg'!D336</f>
        <v>3.4378599999999997</v>
      </c>
      <c r="G336" s="2">
        <f>'Moving Avg'!F336</f>
        <v>3.4378799999999998</v>
      </c>
      <c r="H336" s="2">
        <f>'Moving Avg'!G336</f>
        <v>3.258426</v>
      </c>
      <c r="I336" s="2">
        <f>'Moving Avg'!H336</f>
        <v>2.7405889999999982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  <c r="M336" s="8">
        <f t="shared" si="50"/>
        <v>25</v>
      </c>
      <c r="N336" s="8">
        <f t="shared" si="51"/>
        <v>0</v>
      </c>
      <c r="O336" s="8">
        <f t="shared" si="52"/>
        <v>50</v>
      </c>
      <c r="P336" s="8">
        <f t="shared" si="53"/>
        <v>100</v>
      </c>
      <c r="Q336" s="9">
        <f t="shared" si="54"/>
        <v>31.25</v>
      </c>
      <c r="R336" s="9">
        <f t="shared" si="55"/>
        <v>47.5</v>
      </c>
      <c r="S336" s="9">
        <f t="shared" si="56"/>
        <v>61.25</v>
      </c>
      <c r="T336" s="9">
        <f t="shared" si="57"/>
        <v>43.75</v>
      </c>
      <c r="U336" s="8">
        <f t="shared" si="58"/>
        <v>46.666666666666664</v>
      </c>
      <c r="V336" s="8">
        <f t="shared" si="59"/>
        <v>45.9375</v>
      </c>
    </row>
    <row r="337" spans="1:22" ht="13.5" x14ac:dyDescent="0.25">
      <c r="A337" s="3">
        <f>RSI!A337</f>
        <v>42494</v>
      </c>
      <c r="B337" s="2">
        <f>RSI!B337</f>
        <v>3.5430000000000001</v>
      </c>
      <c r="C337" s="2">
        <f>RSI!I337</f>
        <v>61.984360466382029</v>
      </c>
      <c r="D337" s="2">
        <f>MACD!E337</f>
        <v>3.1800373509293323E-2</v>
      </c>
      <c r="E337" s="2">
        <f>MACD!F337</f>
        <v>1.9195590565891221E-2</v>
      </c>
      <c r="F337" s="2">
        <f>'Moving Avg'!D337</f>
        <v>3.4737</v>
      </c>
      <c r="G337" s="2">
        <f>'Moving Avg'!F337</f>
        <v>3.4486300000000001</v>
      </c>
      <c r="H337" s="2">
        <f>'Moving Avg'!G337</f>
        <v>3.2685380000000004</v>
      </c>
      <c r="I337" s="2">
        <f>'Moving Avg'!H337</f>
        <v>2.7443109999999984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  <c r="M337" s="8">
        <f t="shared" si="50"/>
        <v>25</v>
      </c>
      <c r="N337" s="8">
        <f t="shared" si="51"/>
        <v>0</v>
      </c>
      <c r="O337" s="8">
        <f t="shared" si="52"/>
        <v>50</v>
      </c>
      <c r="P337" s="8">
        <f t="shared" si="53"/>
        <v>100</v>
      </c>
      <c r="Q337" s="9">
        <f t="shared" si="54"/>
        <v>31.25</v>
      </c>
      <c r="R337" s="9">
        <f t="shared" si="55"/>
        <v>47.5</v>
      </c>
      <c r="S337" s="9">
        <f t="shared" si="56"/>
        <v>61.25</v>
      </c>
      <c r="T337" s="9">
        <f t="shared" si="57"/>
        <v>43.75</v>
      </c>
      <c r="U337" s="8">
        <f t="shared" si="58"/>
        <v>46.666666666666664</v>
      </c>
      <c r="V337" s="8">
        <f t="shared" si="59"/>
        <v>45.9375</v>
      </c>
    </row>
    <row r="338" spans="1:22" ht="13.5" x14ac:dyDescent="0.25">
      <c r="A338" s="3">
        <f>RSI!A338</f>
        <v>42495</v>
      </c>
      <c r="B338" s="2">
        <f>RSI!B338</f>
        <v>3.5430000000000001</v>
      </c>
      <c r="C338" s="2">
        <f>RSI!I338</f>
        <v>61.984360466382029</v>
      </c>
      <c r="D338" s="2">
        <f>MACD!E338</f>
        <v>1.0872123830263813E-2</v>
      </c>
      <c r="E338" s="2">
        <f>MACD!F338</f>
        <v>1.7530897218765742E-2</v>
      </c>
      <c r="F338" s="2">
        <f>'Moving Avg'!D338</f>
        <v>3.5095399999999999</v>
      </c>
      <c r="G338" s="2">
        <f>'Moving Avg'!F338</f>
        <v>3.4546049999999999</v>
      </c>
      <c r="H338" s="2">
        <f>'Moving Avg'!G338</f>
        <v>3.2788099999999991</v>
      </c>
      <c r="I338" s="2">
        <f>'Moving Avg'!H338</f>
        <v>2.7483514999999987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  <c r="M338" s="8">
        <f t="shared" si="50"/>
        <v>25</v>
      </c>
      <c r="N338" s="8">
        <f t="shared" si="51"/>
        <v>45</v>
      </c>
      <c r="O338" s="8">
        <f t="shared" si="52"/>
        <v>50</v>
      </c>
      <c r="P338" s="8">
        <f t="shared" si="53"/>
        <v>100</v>
      </c>
      <c r="Q338" s="9">
        <f t="shared" si="54"/>
        <v>47</v>
      </c>
      <c r="R338" s="9">
        <f t="shared" si="55"/>
        <v>56.5</v>
      </c>
      <c r="S338" s="9">
        <f t="shared" si="56"/>
        <v>68</v>
      </c>
      <c r="T338" s="9">
        <f t="shared" si="57"/>
        <v>55</v>
      </c>
      <c r="U338" s="8">
        <f t="shared" si="58"/>
        <v>57.166666666666664</v>
      </c>
      <c r="V338" s="8">
        <f t="shared" si="59"/>
        <v>56.625</v>
      </c>
    </row>
    <row r="339" spans="1:22" ht="13.5" x14ac:dyDescent="0.25">
      <c r="A339" s="3">
        <f>RSI!A339</f>
        <v>42496</v>
      </c>
      <c r="B339" s="2">
        <f>RSI!B339</f>
        <v>3.5270000000000001</v>
      </c>
      <c r="C339" s="2">
        <f>RSI!I339</f>
        <v>60.394794515195031</v>
      </c>
      <c r="D339" s="2">
        <f>MACD!E339</f>
        <v>2.6346390523315222E-3</v>
      </c>
      <c r="E339" s="2">
        <f>MACD!F339</f>
        <v>1.45516455854789E-2</v>
      </c>
      <c r="F339" s="2">
        <f>'Moving Avg'!D339</f>
        <v>3.5421800000000006</v>
      </c>
      <c r="G339" s="2">
        <f>'Moving Avg'!F339</f>
        <v>3.459579999999999</v>
      </c>
      <c r="H339" s="2">
        <f>'Moving Avg'!G339</f>
        <v>3.2886819999999988</v>
      </c>
      <c r="I339" s="2">
        <f>'Moving Avg'!H339</f>
        <v>2.7523519999999984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  <c r="M339" s="8">
        <f t="shared" si="50"/>
        <v>25</v>
      </c>
      <c r="N339" s="8">
        <f t="shared" si="51"/>
        <v>45</v>
      </c>
      <c r="O339" s="8">
        <f t="shared" si="52"/>
        <v>50</v>
      </c>
      <c r="P339" s="8">
        <f t="shared" si="53"/>
        <v>100</v>
      </c>
      <c r="Q339" s="9">
        <f t="shared" si="54"/>
        <v>47</v>
      </c>
      <c r="R339" s="9">
        <f t="shared" si="55"/>
        <v>56.5</v>
      </c>
      <c r="S339" s="9">
        <f t="shared" si="56"/>
        <v>68</v>
      </c>
      <c r="T339" s="9">
        <f t="shared" si="57"/>
        <v>55</v>
      </c>
      <c r="U339" s="8">
        <f t="shared" si="58"/>
        <v>57.166666666666664</v>
      </c>
      <c r="V339" s="8">
        <f t="shared" si="59"/>
        <v>56.625</v>
      </c>
    </row>
    <row r="340" spans="1:22" ht="13.5" x14ac:dyDescent="0.25">
      <c r="A340" s="3">
        <f>RSI!A340</f>
        <v>42499</v>
      </c>
      <c r="B340" s="2">
        <f>RSI!B340</f>
        <v>3.5270000000000001</v>
      </c>
      <c r="C340" s="2">
        <f>RSI!I340</f>
        <v>60.394794515195031</v>
      </c>
      <c r="D340" s="2">
        <f>MACD!E340</f>
        <v>-2.6270329423714323E-3</v>
      </c>
      <c r="E340" s="2">
        <f>MACD!F340</f>
        <v>1.1115909879908835E-2</v>
      </c>
      <c r="F340" s="2">
        <f>'Moving Avg'!D340</f>
        <v>3.5445600000000006</v>
      </c>
      <c r="G340" s="2">
        <f>'Moving Avg'!F340</f>
        <v>3.4651499999999991</v>
      </c>
      <c r="H340" s="2">
        <f>'Moving Avg'!G340</f>
        <v>3.2984739999999988</v>
      </c>
      <c r="I340" s="2">
        <f>'Moving Avg'!H340</f>
        <v>2.7564519999999986</v>
      </c>
      <c r="J340" s="6" t="str">
        <f>OBV!F340</f>
        <v>BULLISH</v>
      </c>
      <c r="K340" s="6" t="str">
        <f>OBV!G340</f>
        <v>NEUTRAL</v>
      </c>
      <c r="L340" s="6" t="str">
        <f>OBV!H340</f>
        <v>CONFIRMED BULLISH</v>
      </c>
      <c r="M340" s="8">
        <f t="shared" si="50"/>
        <v>25</v>
      </c>
      <c r="N340" s="8">
        <f t="shared" si="51"/>
        <v>45</v>
      </c>
      <c r="O340" s="8">
        <f t="shared" si="52"/>
        <v>50</v>
      </c>
      <c r="P340" s="8">
        <f t="shared" si="53"/>
        <v>83.5</v>
      </c>
      <c r="Q340" s="9">
        <f t="shared" si="54"/>
        <v>44.524999999999999</v>
      </c>
      <c r="R340" s="9">
        <f t="shared" si="55"/>
        <v>52.375</v>
      </c>
      <c r="S340" s="9">
        <f t="shared" si="56"/>
        <v>60.575000000000003</v>
      </c>
      <c r="T340" s="9">
        <f t="shared" si="57"/>
        <v>50.875</v>
      </c>
      <c r="U340" s="8">
        <f t="shared" si="58"/>
        <v>52.491666666666674</v>
      </c>
      <c r="V340" s="8">
        <f t="shared" si="59"/>
        <v>52.087500000000006</v>
      </c>
    </row>
    <row r="341" spans="1:22" ht="13.5" x14ac:dyDescent="0.25">
      <c r="A341" s="3">
        <f>RSI!A341</f>
        <v>42500</v>
      </c>
      <c r="B341" s="2">
        <f>RSI!B341</f>
        <v>3.5270000000000001</v>
      </c>
      <c r="C341" s="2">
        <f>RSI!I341</f>
        <v>60.394794515195031</v>
      </c>
      <c r="D341" s="2">
        <f>MACD!E341</f>
        <v>-1.8792992106969386E-2</v>
      </c>
      <c r="E341" s="2">
        <f>MACD!F341</f>
        <v>5.1341294825331908E-3</v>
      </c>
      <c r="F341" s="2">
        <f>'Moving Avg'!D341</f>
        <v>3.5334000000000003</v>
      </c>
      <c r="G341" s="2">
        <f>'Moving Avg'!F341</f>
        <v>3.4669399999999988</v>
      </c>
      <c r="H341" s="2">
        <f>'Moving Avg'!G341</f>
        <v>3.3082659999999993</v>
      </c>
      <c r="I341" s="2">
        <f>'Moving Avg'!H341</f>
        <v>2.7605519999999988</v>
      </c>
      <c r="J341" s="6" t="str">
        <f>OBV!F341</f>
        <v>BEARISH</v>
      </c>
      <c r="K341" s="6" t="str">
        <f>OBV!G341</f>
        <v>WEAK</v>
      </c>
      <c r="L341" s="6" t="str">
        <f>OBV!H341</f>
        <v>CONFIRMED BEARISH</v>
      </c>
      <c r="M341" s="8">
        <f t="shared" si="50"/>
        <v>25</v>
      </c>
      <c r="N341" s="8">
        <f t="shared" si="51"/>
        <v>100</v>
      </c>
      <c r="O341" s="8">
        <f t="shared" si="52"/>
        <v>50</v>
      </c>
      <c r="P341" s="8">
        <f t="shared" si="53"/>
        <v>0</v>
      </c>
      <c r="Q341" s="9">
        <f t="shared" si="54"/>
        <v>51.25</v>
      </c>
      <c r="R341" s="9">
        <f t="shared" si="55"/>
        <v>42.5</v>
      </c>
      <c r="S341" s="9">
        <f t="shared" si="56"/>
        <v>31.25</v>
      </c>
      <c r="T341" s="9">
        <f t="shared" si="57"/>
        <v>43.75</v>
      </c>
      <c r="U341" s="8">
        <f t="shared" si="58"/>
        <v>41.666666666666664</v>
      </c>
      <c r="V341" s="8">
        <f t="shared" si="59"/>
        <v>42.1875</v>
      </c>
    </row>
    <row r="342" spans="1:22" ht="13.5" x14ac:dyDescent="0.25">
      <c r="A342" s="3">
        <f>RSI!A342</f>
        <v>42501</v>
      </c>
      <c r="B342" s="2">
        <f>RSI!B342</f>
        <v>3.5230999999999999</v>
      </c>
      <c r="C342" s="2">
        <f>RSI!I342</f>
        <v>59.926933181837377</v>
      </c>
      <c r="D342" s="2">
        <f>MACD!E342</f>
        <v>-3.281540464781374E-2</v>
      </c>
      <c r="E342" s="2">
        <f>MACD!F342</f>
        <v>-2.4557773435361962E-3</v>
      </c>
      <c r="F342" s="2">
        <f>'Moving Avg'!D342</f>
        <v>3.5294200000000004</v>
      </c>
      <c r="G342" s="2">
        <f>'Moving Avg'!F342</f>
        <v>3.4629599999999998</v>
      </c>
      <c r="H342" s="2">
        <f>'Moving Avg'!G342</f>
        <v>3.3162279999999993</v>
      </c>
      <c r="I342" s="2">
        <f>'Moving Avg'!H342</f>
        <v>2.7646324999999989</v>
      </c>
      <c r="J342" s="6" t="str">
        <f>OBV!F342</f>
        <v>BEARISH</v>
      </c>
      <c r="K342" s="6" t="str">
        <f>OBV!G342</f>
        <v>WEAK</v>
      </c>
      <c r="L342" s="6" t="str">
        <f>OBV!H342</f>
        <v>CONFIRMED BEARISH</v>
      </c>
      <c r="M342" s="8">
        <f t="shared" si="50"/>
        <v>25</v>
      </c>
      <c r="N342" s="8">
        <f t="shared" si="51"/>
        <v>100</v>
      </c>
      <c r="O342" s="8">
        <f t="shared" si="52"/>
        <v>50</v>
      </c>
      <c r="P342" s="8">
        <f t="shared" si="53"/>
        <v>0</v>
      </c>
      <c r="Q342" s="9">
        <f t="shared" si="54"/>
        <v>51.25</v>
      </c>
      <c r="R342" s="9">
        <f t="shared" si="55"/>
        <v>42.5</v>
      </c>
      <c r="S342" s="9">
        <f t="shared" si="56"/>
        <v>31.25</v>
      </c>
      <c r="T342" s="9">
        <f t="shared" si="57"/>
        <v>43.75</v>
      </c>
      <c r="U342" s="8">
        <f t="shared" si="58"/>
        <v>41.666666666666664</v>
      </c>
      <c r="V342" s="8">
        <f t="shared" si="59"/>
        <v>42.1875</v>
      </c>
    </row>
    <row r="343" spans="1:22" ht="13.5" x14ac:dyDescent="0.25">
      <c r="A343" s="3">
        <f>RSI!A343</f>
        <v>42502</v>
      </c>
      <c r="B343" s="2">
        <f>RSI!B343</f>
        <v>3.5230999999999999</v>
      </c>
      <c r="C343" s="2">
        <f>RSI!I343</f>
        <v>59.926933181837377</v>
      </c>
      <c r="D343" s="2">
        <f>MACD!E343</f>
        <v>-4.5243045189526043E-2</v>
      </c>
      <c r="E343" s="2">
        <f>MACD!F343</f>
        <v>-1.1013230912734167E-2</v>
      </c>
      <c r="F343" s="2">
        <f>'Moving Avg'!D343</f>
        <v>3.5254399999999997</v>
      </c>
      <c r="G343" s="2">
        <f>'Moving Avg'!F343</f>
        <v>3.4623649999999997</v>
      </c>
      <c r="H343" s="2">
        <f>'Moving Avg'!G343</f>
        <v>3.323075999999999</v>
      </c>
      <c r="I343" s="2">
        <f>'Moving Avg'!H343</f>
        <v>2.7687129999999991</v>
      </c>
      <c r="J343" s="6" t="str">
        <f>OBV!F343</f>
        <v>BEARISH</v>
      </c>
      <c r="K343" s="6" t="str">
        <f>OBV!G343</f>
        <v>WEAK</v>
      </c>
      <c r="L343" s="6" t="str">
        <f>OBV!H343</f>
        <v>CONFIRMED BEARISH</v>
      </c>
      <c r="M343" s="8">
        <f t="shared" si="50"/>
        <v>25</v>
      </c>
      <c r="N343" s="8">
        <f t="shared" si="51"/>
        <v>100</v>
      </c>
      <c r="O343" s="8">
        <f t="shared" si="52"/>
        <v>50</v>
      </c>
      <c r="P343" s="8">
        <f t="shared" si="53"/>
        <v>0</v>
      </c>
      <c r="Q343" s="9">
        <f t="shared" si="54"/>
        <v>51.25</v>
      </c>
      <c r="R343" s="9">
        <f t="shared" si="55"/>
        <v>42.5</v>
      </c>
      <c r="S343" s="9">
        <f t="shared" si="56"/>
        <v>31.25</v>
      </c>
      <c r="T343" s="9">
        <f t="shared" si="57"/>
        <v>43.75</v>
      </c>
      <c r="U343" s="8">
        <f t="shared" si="58"/>
        <v>41.666666666666664</v>
      </c>
      <c r="V343" s="8">
        <f t="shared" si="59"/>
        <v>42.1875</v>
      </c>
    </row>
    <row r="344" spans="1:22" ht="13.5" x14ac:dyDescent="0.25">
      <c r="A344" s="3">
        <f>RSI!A344</f>
        <v>42503</v>
      </c>
      <c r="B344" s="2">
        <f>RSI!B344</f>
        <v>3.5230999999999999</v>
      </c>
      <c r="C344" s="2">
        <f>RSI!I344</f>
        <v>59.926933181837384</v>
      </c>
      <c r="D344" s="2">
        <f>MACD!E344</f>
        <v>-5.6279594956514245E-2</v>
      </c>
      <c r="E344" s="2">
        <f>MACD!F344</f>
        <v>-2.0066503721490183E-2</v>
      </c>
      <c r="F344" s="2">
        <f>'Moving Avg'!D344</f>
        <v>3.5246599999999999</v>
      </c>
      <c r="G344" s="2">
        <f>'Moving Avg'!F344</f>
        <v>3.4643549999999999</v>
      </c>
      <c r="H344" s="2">
        <f>'Moving Avg'!G344</f>
        <v>3.3314359999999992</v>
      </c>
      <c r="I344" s="2">
        <f>'Moving Avg'!H344</f>
        <v>2.7727934999999992</v>
      </c>
      <c r="J344" s="6" t="str">
        <f>OBV!F344</f>
        <v>BEARISH</v>
      </c>
      <c r="K344" s="6" t="str">
        <f>OBV!G344</f>
        <v>NEUTRAL</v>
      </c>
      <c r="L344" s="6" t="str">
        <f>OBV!H344</f>
        <v>CONFIRMED BEARISH</v>
      </c>
      <c r="M344" s="8">
        <f t="shared" si="50"/>
        <v>25</v>
      </c>
      <c r="N344" s="8">
        <f t="shared" si="51"/>
        <v>100</v>
      </c>
      <c r="O344" s="8">
        <f t="shared" si="52"/>
        <v>50</v>
      </c>
      <c r="P344" s="8">
        <f t="shared" si="53"/>
        <v>16.5</v>
      </c>
      <c r="Q344" s="9">
        <f t="shared" si="54"/>
        <v>53.725000000000001</v>
      </c>
      <c r="R344" s="9">
        <f t="shared" si="55"/>
        <v>46.625</v>
      </c>
      <c r="S344" s="9">
        <f t="shared" si="56"/>
        <v>38.674999999999997</v>
      </c>
      <c r="T344" s="9">
        <f t="shared" si="57"/>
        <v>47.875</v>
      </c>
      <c r="U344" s="8">
        <f t="shared" si="58"/>
        <v>46.341666666666661</v>
      </c>
      <c r="V344" s="8">
        <f t="shared" si="59"/>
        <v>46.724999999999994</v>
      </c>
    </row>
    <row r="345" spans="1:22" ht="13.5" x14ac:dyDescent="0.25">
      <c r="A345" s="3">
        <f>RSI!A345</f>
        <v>42506</v>
      </c>
      <c r="B345" s="2">
        <f>RSI!B345</f>
        <v>3.5230999999999999</v>
      </c>
      <c r="C345" s="2">
        <f>RSI!I345</f>
        <v>59.926933181837391</v>
      </c>
      <c r="D345" s="2">
        <f>MACD!E345</f>
        <v>-4.2823563065049086E-2</v>
      </c>
      <c r="E345" s="2">
        <f>MACD!F345</f>
        <v>-2.4617915590201961E-2</v>
      </c>
      <c r="F345" s="2">
        <f>'Moving Avg'!D345</f>
        <v>3.5238799999999997</v>
      </c>
      <c r="G345" s="2">
        <f>'Moving Avg'!F345</f>
        <v>3.4715200000000004</v>
      </c>
      <c r="H345" s="2">
        <f>'Moving Avg'!G345</f>
        <v>3.3405919999999991</v>
      </c>
      <c r="I345" s="2">
        <f>'Moving Avg'!H345</f>
        <v>2.7769734999999995</v>
      </c>
      <c r="J345" s="6" t="str">
        <f>OBV!F345</f>
        <v>BEARISH</v>
      </c>
      <c r="K345" s="6" t="str">
        <f>OBV!G345</f>
        <v>NEUTRAL</v>
      </c>
      <c r="L345" s="6" t="str">
        <f>OBV!H345</f>
        <v>CONFIRMED BEARISH</v>
      </c>
      <c r="M345" s="8">
        <f t="shared" si="50"/>
        <v>25</v>
      </c>
      <c r="N345" s="8">
        <f t="shared" si="51"/>
        <v>45</v>
      </c>
      <c r="O345" s="8">
        <f t="shared" si="52"/>
        <v>50</v>
      </c>
      <c r="P345" s="8">
        <f t="shared" si="53"/>
        <v>16.5</v>
      </c>
      <c r="Q345" s="9">
        <f t="shared" si="54"/>
        <v>34.475000000000001</v>
      </c>
      <c r="R345" s="9">
        <f t="shared" si="55"/>
        <v>35.625</v>
      </c>
      <c r="S345" s="9">
        <f t="shared" si="56"/>
        <v>30.425000000000001</v>
      </c>
      <c r="T345" s="9">
        <f t="shared" si="57"/>
        <v>34.125</v>
      </c>
      <c r="U345" s="8">
        <f t="shared" si="58"/>
        <v>33.508333333333333</v>
      </c>
      <c r="V345" s="8">
        <f t="shared" si="59"/>
        <v>33.662499999999994</v>
      </c>
    </row>
    <row r="346" spans="1:22" ht="13.5" x14ac:dyDescent="0.25">
      <c r="A346" s="3">
        <f>RSI!A346</f>
        <v>42507</v>
      </c>
      <c r="B346" s="2">
        <f>RSI!B346</f>
        <v>3.5390000000000001</v>
      </c>
      <c r="C346" s="2">
        <f>RSI!I346</f>
        <v>61.559885737958155</v>
      </c>
      <c r="D346" s="2">
        <f>MACD!E346</f>
        <v>-2.2646631377262416E-2</v>
      </c>
      <c r="E346" s="2">
        <f>MACD!F346</f>
        <v>-2.4223658747614053E-2</v>
      </c>
      <c r="F346" s="2">
        <f>'Moving Avg'!D346</f>
        <v>3.5262799999999999</v>
      </c>
      <c r="G346" s="2">
        <f>'Moving Avg'!F346</f>
        <v>3.4753000000000007</v>
      </c>
      <c r="H346" s="2">
        <f>'Moving Avg'!G346</f>
        <v>3.3500659999999987</v>
      </c>
      <c r="I346" s="2">
        <f>'Moving Avg'!H346</f>
        <v>2.7813324999999995</v>
      </c>
      <c r="J346" s="6" t="str">
        <f>OBV!F346</f>
        <v>BULLISH</v>
      </c>
      <c r="K346" s="6" t="str">
        <f>OBV!G346</f>
        <v>NEUTRAL</v>
      </c>
      <c r="L346" s="6" t="str">
        <f>OBV!H346</f>
        <v>CONFIRMED BULLISH</v>
      </c>
      <c r="M346" s="8">
        <f t="shared" si="50"/>
        <v>25</v>
      </c>
      <c r="N346" s="8">
        <f t="shared" si="51"/>
        <v>0</v>
      </c>
      <c r="O346" s="8">
        <f t="shared" si="52"/>
        <v>50</v>
      </c>
      <c r="P346" s="8">
        <f t="shared" si="53"/>
        <v>83.5</v>
      </c>
      <c r="Q346" s="9">
        <f t="shared" si="54"/>
        <v>28.774999999999999</v>
      </c>
      <c r="R346" s="9">
        <f t="shared" si="55"/>
        <v>43.375</v>
      </c>
      <c r="S346" s="9">
        <f t="shared" si="56"/>
        <v>53.825000000000003</v>
      </c>
      <c r="T346" s="9">
        <f t="shared" si="57"/>
        <v>39.625</v>
      </c>
      <c r="U346" s="8">
        <f t="shared" si="58"/>
        <v>41.991666666666667</v>
      </c>
      <c r="V346" s="8">
        <f t="shared" si="59"/>
        <v>41.400000000000006</v>
      </c>
    </row>
    <row r="347" spans="1:22" ht="13.5" x14ac:dyDescent="0.25">
      <c r="A347" s="3">
        <f>RSI!A347</f>
        <v>42508</v>
      </c>
      <c r="B347" s="2">
        <f>RSI!B347</f>
        <v>3.5390000000000001</v>
      </c>
      <c r="C347" s="2">
        <f>RSI!I347</f>
        <v>61.559885737958162</v>
      </c>
      <c r="D347" s="2">
        <f>MACD!E347</f>
        <v>-1.2204344369711073E-2</v>
      </c>
      <c r="E347" s="2">
        <f>MACD!F347</f>
        <v>-2.1819795872033459E-2</v>
      </c>
      <c r="F347" s="2">
        <f>'Moving Avg'!D347</f>
        <v>3.5294600000000003</v>
      </c>
      <c r="G347" s="2">
        <f>'Moving Avg'!F347</f>
        <v>3.4802750000000002</v>
      </c>
      <c r="H347" s="2">
        <f>'Moving Avg'!G347</f>
        <v>3.3595399999999982</v>
      </c>
      <c r="I347" s="2">
        <f>'Moving Avg'!H347</f>
        <v>2.7856915000000004</v>
      </c>
      <c r="J347" s="6" t="str">
        <f>OBV!F347</f>
        <v>BULLISH</v>
      </c>
      <c r="K347" s="6" t="str">
        <f>OBV!G347</f>
        <v>STRONG</v>
      </c>
      <c r="L347" s="6" t="str">
        <f>OBV!H347</f>
        <v>CONFIRMED BULLISH</v>
      </c>
      <c r="M347" s="8">
        <f t="shared" si="50"/>
        <v>25</v>
      </c>
      <c r="N347" s="8">
        <f t="shared" si="51"/>
        <v>0</v>
      </c>
      <c r="O347" s="8">
        <f t="shared" si="52"/>
        <v>50</v>
      </c>
      <c r="P347" s="8">
        <f t="shared" si="53"/>
        <v>100</v>
      </c>
      <c r="Q347" s="9">
        <f t="shared" si="54"/>
        <v>31.25</v>
      </c>
      <c r="R347" s="9">
        <f t="shared" si="55"/>
        <v>47.5</v>
      </c>
      <c r="S347" s="9">
        <f t="shared" si="56"/>
        <v>61.25</v>
      </c>
      <c r="T347" s="9">
        <f t="shared" si="57"/>
        <v>43.75</v>
      </c>
      <c r="U347" s="8">
        <f t="shared" si="58"/>
        <v>46.666666666666664</v>
      </c>
      <c r="V347" s="8">
        <f t="shared" si="59"/>
        <v>45.9375</v>
      </c>
    </row>
    <row r="348" spans="1:22" ht="13.5" x14ac:dyDescent="0.25">
      <c r="A348" s="3">
        <f>RSI!A348</f>
        <v>42509</v>
      </c>
      <c r="B348" s="2">
        <f>RSI!B348</f>
        <v>3.5032000000000001</v>
      </c>
      <c r="C348" s="2">
        <f>RSI!I348</f>
        <v>55.639383314515605</v>
      </c>
      <c r="D348" s="2">
        <f>MACD!E348</f>
        <v>-1.1865486302369277E-3</v>
      </c>
      <c r="E348" s="2">
        <f>MACD!F348</f>
        <v>-1.7693146423674155E-2</v>
      </c>
      <c r="F348" s="2">
        <f>'Moving Avg'!D348</f>
        <v>3.5254800000000004</v>
      </c>
      <c r="G348" s="2">
        <f>'Moving Avg'!F348</f>
        <v>3.4874400000000003</v>
      </c>
      <c r="H348" s="2">
        <f>'Moving Avg'!G348</f>
        <v>3.3690939999999983</v>
      </c>
      <c r="I348" s="2">
        <f>'Moving Avg'!H348</f>
        <v>2.7900505</v>
      </c>
      <c r="J348" s="6" t="str">
        <f>OBV!F348</f>
        <v>BULLISH</v>
      </c>
      <c r="K348" s="6" t="str">
        <f>OBV!G348</f>
        <v>NEUTRAL</v>
      </c>
      <c r="L348" s="6" t="str">
        <f>OBV!H348</f>
        <v>BULLISH DIVERGENCE</v>
      </c>
      <c r="M348" s="8">
        <f t="shared" si="50"/>
        <v>25</v>
      </c>
      <c r="N348" s="8">
        <f t="shared" si="51"/>
        <v>0</v>
      </c>
      <c r="O348" s="8">
        <f t="shared" si="52"/>
        <v>50</v>
      </c>
      <c r="P348" s="8">
        <f t="shared" si="53"/>
        <v>66.5</v>
      </c>
      <c r="Q348" s="9">
        <f t="shared" si="54"/>
        <v>26.225000000000001</v>
      </c>
      <c r="R348" s="9">
        <f t="shared" si="55"/>
        <v>39.125</v>
      </c>
      <c r="S348" s="9">
        <f t="shared" si="56"/>
        <v>46.174999999999997</v>
      </c>
      <c r="T348" s="9">
        <f t="shared" si="57"/>
        <v>35.375</v>
      </c>
      <c r="U348" s="8">
        <f t="shared" si="58"/>
        <v>37.174999999999997</v>
      </c>
      <c r="V348" s="8">
        <f t="shared" si="59"/>
        <v>36.724999999999994</v>
      </c>
    </row>
    <row r="349" spans="1:22" ht="13.5" x14ac:dyDescent="0.25">
      <c r="A349" s="3">
        <f>RSI!A349</f>
        <v>42510</v>
      </c>
      <c r="B349" s="2">
        <f>RSI!B349</f>
        <v>3.5032000000000001</v>
      </c>
      <c r="C349" s="2">
        <f>RSI!I349</f>
        <v>55.639383314515605</v>
      </c>
      <c r="D349" s="2">
        <f>MACD!E349</f>
        <v>5.4511722326582301E-3</v>
      </c>
      <c r="E349" s="2">
        <f>MACD!F349</f>
        <v>-1.3064282692407678E-2</v>
      </c>
      <c r="F349" s="2">
        <f>'Moving Avg'!D349</f>
        <v>3.5215000000000005</v>
      </c>
      <c r="G349" s="2">
        <f>'Moving Avg'!F349</f>
        <v>3.4916200000000002</v>
      </c>
      <c r="H349" s="2">
        <f>'Moving Avg'!G349</f>
        <v>3.3786479999999983</v>
      </c>
      <c r="I349" s="2">
        <f>'Moving Avg'!H349</f>
        <v>2.7942304999999998</v>
      </c>
      <c r="J349" s="6" t="str">
        <f>OBV!F349</f>
        <v>BULLISH</v>
      </c>
      <c r="K349" s="6" t="str">
        <f>OBV!G349</f>
        <v>NEUTRAL</v>
      </c>
      <c r="L349" s="6" t="str">
        <f>OBV!H349</f>
        <v>BULLISH DIVERGENCE</v>
      </c>
      <c r="M349" s="8">
        <f t="shared" si="50"/>
        <v>25</v>
      </c>
      <c r="N349" s="8">
        <f t="shared" si="51"/>
        <v>0</v>
      </c>
      <c r="O349" s="8">
        <f t="shared" si="52"/>
        <v>50</v>
      </c>
      <c r="P349" s="8">
        <f t="shared" si="53"/>
        <v>66.5</v>
      </c>
      <c r="Q349" s="9">
        <f t="shared" si="54"/>
        <v>26.225000000000001</v>
      </c>
      <c r="R349" s="9">
        <f t="shared" si="55"/>
        <v>39.125</v>
      </c>
      <c r="S349" s="9">
        <f t="shared" si="56"/>
        <v>46.174999999999997</v>
      </c>
      <c r="T349" s="9">
        <f t="shared" si="57"/>
        <v>35.375</v>
      </c>
      <c r="U349" s="8">
        <f t="shared" si="58"/>
        <v>37.174999999999997</v>
      </c>
      <c r="V349" s="8">
        <f t="shared" si="59"/>
        <v>36.724999999999994</v>
      </c>
    </row>
    <row r="350" spans="1:22" ht="13.5" x14ac:dyDescent="0.25">
      <c r="A350" s="3">
        <f>RSI!A350</f>
        <v>42513</v>
      </c>
      <c r="B350" s="2">
        <f>RSI!B350</f>
        <v>3.5032000000000001</v>
      </c>
      <c r="C350" s="2">
        <f>RSI!I350</f>
        <v>55.639383314515605</v>
      </c>
      <c r="D350" s="2">
        <f>MACD!E350</f>
        <v>1.0860769236548773E-2</v>
      </c>
      <c r="E350" s="2">
        <f>MACD!F350</f>
        <v>-8.2792723066163875E-3</v>
      </c>
      <c r="F350" s="2">
        <f>'Moving Avg'!D350</f>
        <v>3.5175200000000002</v>
      </c>
      <c r="G350" s="2">
        <f>'Moving Avg'!F350</f>
        <v>3.4950050000000004</v>
      </c>
      <c r="H350" s="2">
        <f>'Moving Avg'!G350</f>
        <v>3.3878039999999987</v>
      </c>
      <c r="I350" s="2">
        <f>'Moving Avg'!H350</f>
        <v>2.7984105000000001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  <c r="M350" s="8">
        <f t="shared" si="50"/>
        <v>25</v>
      </c>
      <c r="N350" s="8">
        <f t="shared" si="51"/>
        <v>0</v>
      </c>
      <c r="O350" s="8">
        <f t="shared" si="52"/>
        <v>50</v>
      </c>
      <c r="P350" s="8">
        <f t="shared" si="53"/>
        <v>66.5</v>
      </c>
      <c r="Q350" s="9">
        <f t="shared" si="54"/>
        <v>26.225000000000001</v>
      </c>
      <c r="R350" s="9">
        <f t="shared" si="55"/>
        <v>39.125</v>
      </c>
      <c r="S350" s="9">
        <f t="shared" si="56"/>
        <v>46.174999999999997</v>
      </c>
      <c r="T350" s="9">
        <f t="shared" si="57"/>
        <v>35.375</v>
      </c>
      <c r="U350" s="8">
        <f t="shared" si="58"/>
        <v>37.174999999999997</v>
      </c>
      <c r="V350" s="8">
        <f t="shared" si="59"/>
        <v>36.724999999999994</v>
      </c>
    </row>
    <row r="351" spans="1:22" ht="13.5" x14ac:dyDescent="0.25">
      <c r="A351" s="3">
        <f>RSI!A351</f>
        <v>42514</v>
      </c>
      <c r="B351" s="2">
        <f>RSI!B351</f>
        <v>3.4634</v>
      </c>
      <c r="C351" s="2">
        <f>RSI!I351</f>
        <v>49.084576427663919</v>
      </c>
      <c r="D351" s="2">
        <f>MACD!E351</f>
        <v>1.8194661256844213E-2</v>
      </c>
      <c r="E351" s="2">
        <f>MACD!F351</f>
        <v>-2.9844855939242672E-3</v>
      </c>
      <c r="F351" s="2">
        <f>'Moving Avg'!D351</f>
        <v>3.5024000000000002</v>
      </c>
      <c r="G351" s="2">
        <f>'Moving Avg'!F351</f>
        <v>3.4999849999999997</v>
      </c>
      <c r="H351" s="2">
        <f>'Moving Avg'!G351</f>
        <v>3.3933779999999985</v>
      </c>
      <c r="I351" s="2">
        <f>'Moving Avg'!H351</f>
        <v>2.8023914999999993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  <c r="M351" s="8">
        <f t="shared" si="50"/>
        <v>25</v>
      </c>
      <c r="N351" s="8">
        <f t="shared" si="51"/>
        <v>0</v>
      </c>
      <c r="O351" s="8">
        <f t="shared" si="52"/>
        <v>50</v>
      </c>
      <c r="P351" s="8">
        <f t="shared" si="53"/>
        <v>16.5</v>
      </c>
      <c r="Q351" s="9">
        <f t="shared" si="54"/>
        <v>18.725000000000001</v>
      </c>
      <c r="R351" s="9">
        <f t="shared" si="55"/>
        <v>26.625</v>
      </c>
      <c r="S351" s="9">
        <f t="shared" si="56"/>
        <v>23.675000000000001</v>
      </c>
      <c r="T351" s="9">
        <f t="shared" si="57"/>
        <v>22.875</v>
      </c>
      <c r="U351" s="8">
        <f t="shared" si="58"/>
        <v>23.008333333333336</v>
      </c>
      <c r="V351" s="8">
        <f t="shared" si="59"/>
        <v>22.975000000000001</v>
      </c>
    </row>
    <row r="352" spans="1:22" ht="13.5" x14ac:dyDescent="0.25">
      <c r="A352" s="3">
        <f>RSI!A352</f>
        <v>42515</v>
      </c>
      <c r="B352" s="2">
        <f>RSI!B352</f>
        <v>3.4594</v>
      </c>
      <c r="C352" s="2">
        <f>RSI!I352</f>
        <v>48.466586172844607</v>
      </c>
      <c r="D352" s="2">
        <f>MACD!E352</f>
        <v>2.4154324107425129E-2</v>
      </c>
      <c r="E352" s="2">
        <f>MACD!F352</f>
        <v>2.4432763463456126E-3</v>
      </c>
      <c r="F352" s="2">
        <f>'Moving Avg'!D352</f>
        <v>3.4864800000000002</v>
      </c>
      <c r="G352" s="2">
        <f>'Moving Avg'!F352</f>
        <v>3.5047650000000004</v>
      </c>
      <c r="H352" s="2">
        <f>'Moving Avg'!G352</f>
        <v>3.398871999999999</v>
      </c>
      <c r="I352" s="2">
        <f>'Moving Avg'!H352</f>
        <v>2.8063525</v>
      </c>
      <c r="J352" s="6" t="str">
        <f>OBV!F352</f>
        <v>BEARISH</v>
      </c>
      <c r="K352" s="6" t="str">
        <f>OBV!G352</f>
        <v>WEAK</v>
      </c>
      <c r="L352" s="6" t="str">
        <f>OBV!H352</f>
        <v>CONFIRMED BEARISH</v>
      </c>
      <c r="M352" s="8">
        <f t="shared" si="50"/>
        <v>25</v>
      </c>
      <c r="N352" s="8">
        <f t="shared" si="51"/>
        <v>0</v>
      </c>
      <c r="O352" s="8">
        <f t="shared" si="52"/>
        <v>50</v>
      </c>
      <c r="P352" s="8">
        <f t="shared" si="53"/>
        <v>0</v>
      </c>
      <c r="Q352" s="9">
        <f t="shared" si="54"/>
        <v>16.25</v>
      </c>
      <c r="R352" s="9">
        <f t="shared" si="55"/>
        <v>22.5</v>
      </c>
      <c r="S352" s="9">
        <f t="shared" si="56"/>
        <v>16.25</v>
      </c>
      <c r="T352" s="9">
        <f t="shared" si="57"/>
        <v>18.75</v>
      </c>
      <c r="U352" s="8">
        <f t="shared" si="58"/>
        <v>18.333333333333332</v>
      </c>
      <c r="V352" s="8">
        <f t="shared" si="59"/>
        <v>18.4375</v>
      </c>
    </row>
    <row r="353" spans="1:22" ht="13.5" x14ac:dyDescent="0.25">
      <c r="A353" s="3">
        <f>RSI!A353</f>
        <v>42516</v>
      </c>
      <c r="B353" s="2">
        <f>RSI!B353</f>
        <v>3.4594</v>
      </c>
      <c r="C353" s="2">
        <f>RSI!I353</f>
        <v>48.466586172844607</v>
      </c>
      <c r="D353" s="2">
        <f>MACD!E353</f>
        <v>2.9274238601670444E-2</v>
      </c>
      <c r="E353" s="2">
        <f>MACD!F353</f>
        <v>7.8094687974105794E-3</v>
      </c>
      <c r="F353" s="2">
        <f>'Moving Avg'!D353</f>
        <v>3.4777200000000001</v>
      </c>
      <c r="G353" s="2">
        <f>'Moving Avg'!F353</f>
        <v>3.5095450000000001</v>
      </c>
      <c r="H353" s="2">
        <f>'Moving Avg'!G353</f>
        <v>3.4047639999999988</v>
      </c>
      <c r="I353" s="2">
        <f>'Moving Avg'!H353</f>
        <v>2.8103134999999999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  <c r="M353" s="8">
        <f t="shared" si="50"/>
        <v>25</v>
      </c>
      <c r="N353" s="8">
        <f t="shared" si="51"/>
        <v>0</v>
      </c>
      <c r="O353" s="8">
        <f t="shared" si="52"/>
        <v>50</v>
      </c>
      <c r="P353" s="8">
        <f t="shared" si="53"/>
        <v>16.5</v>
      </c>
      <c r="Q353" s="9">
        <f t="shared" si="54"/>
        <v>18.725000000000001</v>
      </c>
      <c r="R353" s="9">
        <f t="shared" si="55"/>
        <v>26.625</v>
      </c>
      <c r="S353" s="9">
        <f t="shared" si="56"/>
        <v>23.675000000000001</v>
      </c>
      <c r="T353" s="9">
        <f t="shared" si="57"/>
        <v>22.875</v>
      </c>
      <c r="U353" s="8">
        <f t="shared" si="58"/>
        <v>23.008333333333336</v>
      </c>
      <c r="V353" s="8">
        <f t="shared" si="59"/>
        <v>22.975000000000001</v>
      </c>
    </row>
    <row r="354" spans="1:22" ht="13.5" x14ac:dyDescent="0.25">
      <c r="A354" s="3">
        <f>RSI!A354</f>
        <v>42517</v>
      </c>
      <c r="B354" s="2">
        <f>RSI!B354</f>
        <v>3.4554</v>
      </c>
      <c r="C354" s="2">
        <f>RSI!I354</f>
        <v>47.769072453175504</v>
      </c>
      <c r="D354" s="2">
        <f>MACD!E354</f>
        <v>3.397418028688648E-2</v>
      </c>
      <c r="E354" s="2">
        <f>MACD!F354</f>
        <v>1.304241109530576E-2</v>
      </c>
      <c r="F354" s="2">
        <f>'Moving Avg'!D354</f>
        <v>3.4681600000000001</v>
      </c>
      <c r="G354" s="2">
        <f>'Moving Avg'!F354</f>
        <v>3.5141249999999999</v>
      </c>
      <c r="H354" s="2">
        <f>'Moving Avg'!G354</f>
        <v>3.4120879999999989</v>
      </c>
      <c r="I354" s="2">
        <f>'Moving Avg'!H354</f>
        <v>2.8142544999999997</v>
      </c>
      <c r="J354" s="6" t="str">
        <f>OBV!F354</f>
        <v>BEARISH</v>
      </c>
      <c r="K354" s="6" t="str">
        <f>OBV!G354</f>
        <v>WEAK</v>
      </c>
      <c r="L354" s="6" t="str">
        <f>OBV!H354</f>
        <v>CONFIRMED BEARISH</v>
      </c>
      <c r="M354" s="8">
        <f t="shared" si="50"/>
        <v>25</v>
      </c>
      <c r="N354" s="8">
        <f t="shared" si="51"/>
        <v>0</v>
      </c>
      <c r="O354" s="8">
        <f t="shared" si="52"/>
        <v>50</v>
      </c>
      <c r="P354" s="8">
        <f t="shared" si="53"/>
        <v>0</v>
      </c>
      <c r="Q354" s="9">
        <f t="shared" si="54"/>
        <v>16.25</v>
      </c>
      <c r="R354" s="9">
        <f t="shared" si="55"/>
        <v>22.5</v>
      </c>
      <c r="S354" s="9">
        <f t="shared" si="56"/>
        <v>16.25</v>
      </c>
      <c r="T354" s="9">
        <f t="shared" si="57"/>
        <v>18.75</v>
      </c>
      <c r="U354" s="8">
        <f t="shared" si="58"/>
        <v>18.333333333333332</v>
      </c>
      <c r="V354" s="8">
        <f t="shared" si="59"/>
        <v>18.4375</v>
      </c>
    </row>
    <row r="355" spans="1:22" ht="13.5" x14ac:dyDescent="0.25">
      <c r="A355" s="3">
        <f>RSI!A355</f>
        <v>42520</v>
      </c>
      <c r="B355" s="2">
        <f>RSI!B355</f>
        <v>3.4235000000000002</v>
      </c>
      <c r="C355" s="2">
        <f>RSI!I355</f>
        <v>42.514226588731979</v>
      </c>
      <c r="D355" s="2">
        <f>MACD!E355</f>
        <v>4.0403773569754886E-2</v>
      </c>
      <c r="E355" s="2">
        <f>MACD!F355</f>
        <v>1.8514683590195584E-2</v>
      </c>
      <c r="F355" s="2">
        <f>'Moving Avg'!D355</f>
        <v>3.4522200000000005</v>
      </c>
      <c r="G355" s="2">
        <f>'Moving Avg'!F355</f>
        <v>3.5095450000000006</v>
      </c>
      <c r="H355" s="2">
        <f>'Moving Avg'!G355</f>
        <v>3.4171019999999985</v>
      </c>
      <c r="I355" s="2">
        <f>'Moving Avg'!H355</f>
        <v>2.8180359999999989</v>
      </c>
      <c r="J355" s="6" t="str">
        <f>OBV!F355</f>
        <v>BEARISH</v>
      </c>
      <c r="K355" s="6" t="str">
        <f>OBV!G355</f>
        <v>WEAK</v>
      </c>
      <c r="L355" s="6" t="str">
        <f>OBV!H355</f>
        <v>CONFIRMED BEARISH</v>
      </c>
      <c r="M355" s="8">
        <f t="shared" si="50"/>
        <v>25</v>
      </c>
      <c r="N355" s="8">
        <f t="shared" si="51"/>
        <v>0</v>
      </c>
      <c r="O355" s="8">
        <f t="shared" si="52"/>
        <v>50</v>
      </c>
      <c r="P355" s="8">
        <f t="shared" si="53"/>
        <v>0</v>
      </c>
      <c r="Q355" s="9">
        <f t="shared" si="54"/>
        <v>16.25</v>
      </c>
      <c r="R355" s="9">
        <f t="shared" si="55"/>
        <v>22.5</v>
      </c>
      <c r="S355" s="9">
        <f t="shared" si="56"/>
        <v>16.25</v>
      </c>
      <c r="T355" s="9">
        <f t="shared" si="57"/>
        <v>18.75</v>
      </c>
      <c r="U355" s="8">
        <f t="shared" si="58"/>
        <v>18.333333333333332</v>
      </c>
      <c r="V355" s="8">
        <f t="shared" si="59"/>
        <v>18.4375</v>
      </c>
    </row>
    <row r="356" spans="1:22" ht="13.5" x14ac:dyDescent="0.25">
      <c r="A356" s="3">
        <f>RSI!A356</f>
        <v>42521</v>
      </c>
      <c r="B356" s="2">
        <f>RSI!B356</f>
        <v>3.4235000000000002</v>
      </c>
      <c r="C356" s="2">
        <f>RSI!I356</f>
        <v>42.514226588731979</v>
      </c>
      <c r="D356" s="2">
        <f>MACD!E356</f>
        <v>4.856195892163484E-2</v>
      </c>
      <c r="E356" s="2">
        <f>MACD!F356</f>
        <v>2.4524138656483438E-2</v>
      </c>
      <c r="F356" s="2">
        <f>'Moving Avg'!D356</f>
        <v>3.4442399999999997</v>
      </c>
      <c r="G356" s="2">
        <f>'Moving Avg'!F356</f>
        <v>3.5015800000000006</v>
      </c>
      <c r="H356" s="2">
        <f>'Moving Avg'!G356</f>
        <v>3.4205239999999986</v>
      </c>
      <c r="I356" s="2">
        <f>'Moving Avg'!H356</f>
        <v>2.8220164999999993</v>
      </c>
      <c r="J356" s="6" t="str">
        <f>OBV!F356</f>
        <v>BEARISH</v>
      </c>
      <c r="K356" s="6" t="str">
        <f>OBV!G356</f>
        <v>WEAK</v>
      </c>
      <c r="L356" s="6" t="str">
        <f>OBV!H356</f>
        <v>CONFIRMED BEARISH</v>
      </c>
      <c r="M356" s="8">
        <f t="shared" si="50"/>
        <v>25</v>
      </c>
      <c r="N356" s="8">
        <f t="shared" si="51"/>
        <v>0</v>
      </c>
      <c r="O356" s="8">
        <f t="shared" si="52"/>
        <v>50</v>
      </c>
      <c r="P356" s="8">
        <f t="shared" si="53"/>
        <v>0</v>
      </c>
      <c r="Q356" s="9">
        <f t="shared" si="54"/>
        <v>16.25</v>
      </c>
      <c r="R356" s="9">
        <f t="shared" si="55"/>
        <v>22.5</v>
      </c>
      <c r="S356" s="9">
        <f t="shared" si="56"/>
        <v>16.25</v>
      </c>
      <c r="T356" s="9">
        <f t="shared" si="57"/>
        <v>18.75</v>
      </c>
      <c r="U356" s="8">
        <f t="shared" si="58"/>
        <v>18.333333333333332</v>
      </c>
      <c r="V356" s="8">
        <f t="shared" si="59"/>
        <v>18.4375</v>
      </c>
    </row>
    <row r="357" spans="1:22" ht="13.5" x14ac:dyDescent="0.25">
      <c r="A357" s="3">
        <f>RSI!A357</f>
        <v>42522</v>
      </c>
      <c r="B357" s="2">
        <f>RSI!B357</f>
        <v>3.3837000000000002</v>
      </c>
      <c r="C357" s="2">
        <f>RSI!I357</f>
        <v>36.676278940907586</v>
      </c>
      <c r="D357" s="2">
        <f>MACD!E357</f>
        <v>5.8664674409043549E-2</v>
      </c>
      <c r="E357" s="2">
        <f>MACD!F357</f>
        <v>3.1352245806995457E-2</v>
      </c>
      <c r="F357" s="2">
        <f>'Moving Avg'!D357</f>
        <v>3.4291000000000005</v>
      </c>
      <c r="G357" s="2">
        <f>'Moving Avg'!F357</f>
        <v>3.4936150000000006</v>
      </c>
      <c r="H357" s="2">
        <f>'Moving Avg'!G357</f>
        <v>3.4242659999999989</v>
      </c>
      <c r="I357" s="2">
        <f>'Moving Avg'!H357</f>
        <v>2.8257979999999994</v>
      </c>
      <c r="J357" s="6" t="str">
        <f>OBV!F357</f>
        <v>BEARISH</v>
      </c>
      <c r="K357" s="6" t="str">
        <f>OBV!G357</f>
        <v>WEAK</v>
      </c>
      <c r="L357" s="6" t="str">
        <f>OBV!H357</f>
        <v>CONFIRMED BEARISH</v>
      </c>
      <c r="M357" s="8">
        <f t="shared" si="50"/>
        <v>25</v>
      </c>
      <c r="N357" s="8">
        <f t="shared" si="51"/>
        <v>0</v>
      </c>
      <c r="O357" s="8">
        <f t="shared" si="52"/>
        <v>50</v>
      </c>
      <c r="P357" s="8">
        <f t="shared" si="53"/>
        <v>0</v>
      </c>
      <c r="Q357" s="9">
        <f t="shared" si="54"/>
        <v>16.25</v>
      </c>
      <c r="R357" s="9">
        <f t="shared" si="55"/>
        <v>22.5</v>
      </c>
      <c r="S357" s="9">
        <f t="shared" si="56"/>
        <v>16.25</v>
      </c>
      <c r="T357" s="9">
        <f t="shared" si="57"/>
        <v>18.75</v>
      </c>
      <c r="U357" s="8">
        <f t="shared" si="58"/>
        <v>18.333333333333332</v>
      </c>
      <c r="V357" s="8">
        <f t="shared" si="59"/>
        <v>18.4375</v>
      </c>
    </row>
    <row r="358" spans="1:22" ht="13.5" x14ac:dyDescent="0.25">
      <c r="A358" s="3">
        <f>RSI!A358</f>
        <v>42523</v>
      </c>
      <c r="B358" s="2">
        <f>RSI!B358</f>
        <v>3.3837000000000002</v>
      </c>
      <c r="C358" s="2">
        <f>RSI!I358</f>
        <v>36.676278940907586</v>
      </c>
      <c r="D358" s="2">
        <f>MACD!E358</f>
        <v>6.2173472304773103E-2</v>
      </c>
      <c r="E358" s="2">
        <f>MACD!F358</f>
        <v>3.7516491106550989E-2</v>
      </c>
      <c r="F358" s="2">
        <f>'Moving Avg'!D358</f>
        <v>3.4139600000000003</v>
      </c>
      <c r="G358" s="2">
        <f>'Moving Avg'!F358</f>
        <v>3.4856500000000006</v>
      </c>
      <c r="H358" s="2">
        <f>'Moving Avg'!G358</f>
        <v>3.4282459999999992</v>
      </c>
      <c r="I358" s="2">
        <f>'Moving Avg'!H358</f>
        <v>2.829201499999999</v>
      </c>
      <c r="J358" s="6" t="str">
        <f>OBV!F358</f>
        <v>BEARISH</v>
      </c>
      <c r="K358" s="6" t="str">
        <f>OBV!G358</f>
        <v>WEAK</v>
      </c>
      <c r="L358" s="6" t="str">
        <f>OBV!H358</f>
        <v>CONFIRMED BEARISH</v>
      </c>
      <c r="M358" s="8">
        <f t="shared" si="50"/>
        <v>25</v>
      </c>
      <c r="N358" s="8">
        <f t="shared" si="51"/>
        <v>0</v>
      </c>
      <c r="O358" s="8">
        <f t="shared" si="52"/>
        <v>50</v>
      </c>
      <c r="P358" s="8">
        <f t="shared" si="53"/>
        <v>0</v>
      </c>
      <c r="Q358" s="9">
        <f t="shared" si="54"/>
        <v>16.25</v>
      </c>
      <c r="R358" s="9">
        <f t="shared" si="55"/>
        <v>22.5</v>
      </c>
      <c r="S358" s="9">
        <f t="shared" si="56"/>
        <v>16.25</v>
      </c>
      <c r="T358" s="9">
        <f t="shared" si="57"/>
        <v>18.75</v>
      </c>
      <c r="U358" s="8">
        <f t="shared" si="58"/>
        <v>18.333333333333332</v>
      </c>
      <c r="V358" s="8">
        <f t="shared" si="59"/>
        <v>18.4375</v>
      </c>
    </row>
    <row r="359" spans="1:22" ht="13.5" x14ac:dyDescent="0.25">
      <c r="A359" s="3">
        <f>RSI!A359</f>
        <v>42524</v>
      </c>
      <c r="B359" s="2">
        <f>RSI!B359</f>
        <v>3.3997000000000002</v>
      </c>
      <c r="C359" s="2">
        <f>RSI!I359</f>
        <v>40.4864794644771</v>
      </c>
      <c r="D359" s="2">
        <f>MACD!E359</f>
        <v>6.439063906291187E-2</v>
      </c>
      <c r="E359" s="2">
        <f>MACD!F359</f>
        <v>4.2891320697823164E-2</v>
      </c>
      <c r="F359" s="2">
        <f>'Moving Avg'!D359</f>
        <v>3.4028199999999997</v>
      </c>
      <c r="G359" s="2">
        <f>'Moving Avg'!F359</f>
        <v>3.4792849999999995</v>
      </c>
      <c r="H359" s="2">
        <f>'Moving Avg'!G359</f>
        <v>3.4320679999999992</v>
      </c>
      <c r="I359" s="2">
        <f>'Moving Avg'!H359</f>
        <v>2.8326849999999997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  <c r="M359" s="8">
        <f t="shared" si="50"/>
        <v>25</v>
      </c>
      <c r="N359" s="8">
        <f t="shared" si="51"/>
        <v>0</v>
      </c>
      <c r="O359" s="8">
        <f t="shared" si="52"/>
        <v>50</v>
      </c>
      <c r="P359" s="8">
        <f t="shared" si="53"/>
        <v>16.5</v>
      </c>
      <c r="Q359" s="9">
        <f t="shared" si="54"/>
        <v>18.725000000000001</v>
      </c>
      <c r="R359" s="9">
        <f t="shared" si="55"/>
        <v>26.625</v>
      </c>
      <c r="S359" s="9">
        <f t="shared" si="56"/>
        <v>23.675000000000001</v>
      </c>
      <c r="T359" s="9">
        <f t="shared" si="57"/>
        <v>22.875</v>
      </c>
      <c r="U359" s="8">
        <f t="shared" si="58"/>
        <v>23.008333333333336</v>
      </c>
      <c r="V359" s="8">
        <f t="shared" si="59"/>
        <v>22.975000000000001</v>
      </c>
    </row>
    <row r="360" spans="1:22" ht="13.5" x14ac:dyDescent="0.25">
      <c r="A360" s="3">
        <f>RSI!A360</f>
        <v>42527</v>
      </c>
      <c r="B360" s="2">
        <f>RSI!B360</f>
        <v>3.4036</v>
      </c>
      <c r="C360" s="2">
        <f>RSI!I360</f>
        <v>41.411860132797592</v>
      </c>
      <c r="D360" s="2">
        <f>MACD!E360</f>
        <v>6.6284537359881934E-2</v>
      </c>
      <c r="E360" s="2">
        <f>MACD!F360</f>
        <v>4.7569964030234918E-2</v>
      </c>
      <c r="F360" s="2">
        <f>'Moving Avg'!D360</f>
        <v>3.3988399999999999</v>
      </c>
      <c r="G360" s="2">
        <f>'Moving Avg'!F360</f>
        <v>3.4731149999999991</v>
      </c>
      <c r="H360" s="2">
        <f>'Moving Avg'!G360</f>
        <v>3.4372419999999999</v>
      </c>
      <c r="I360" s="2">
        <f>'Moving Avg'!H360</f>
        <v>2.8365659999999995</v>
      </c>
      <c r="J360" s="6" t="str">
        <f>OBV!F360</f>
        <v>BULLISH</v>
      </c>
      <c r="K360" s="6" t="str">
        <f>OBV!G360</f>
        <v>NEUTRAL</v>
      </c>
      <c r="L360" s="6" t="str">
        <f>OBV!H360</f>
        <v>BULLISH DIVERGENCE</v>
      </c>
      <c r="M360" s="8">
        <f t="shared" si="50"/>
        <v>25</v>
      </c>
      <c r="N360" s="8">
        <f t="shared" si="51"/>
        <v>0</v>
      </c>
      <c r="O360" s="8">
        <f t="shared" si="52"/>
        <v>50</v>
      </c>
      <c r="P360" s="8">
        <f t="shared" si="53"/>
        <v>66.5</v>
      </c>
      <c r="Q360" s="9">
        <f t="shared" si="54"/>
        <v>26.225000000000001</v>
      </c>
      <c r="R360" s="9">
        <f t="shared" si="55"/>
        <v>39.125</v>
      </c>
      <c r="S360" s="9">
        <f t="shared" si="56"/>
        <v>46.174999999999997</v>
      </c>
      <c r="T360" s="9">
        <f t="shared" si="57"/>
        <v>35.375</v>
      </c>
      <c r="U360" s="8">
        <f t="shared" si="58"/>
        <v>37.174999999999997</v>
      </c>
      <c r="V360" s="8">
        <f t="shared" si="59"/>
        <v>36.724999999999994</v>
      </c>
    </row>
    <row r="361" spans="1:22" ht="13.5" x14ac:dyDescent="0.25">
      <c r="A361" s="3">
        <f>RSI!A361</f>
        <v>42528</v>
      </c>
      <c r="B361" s="2">
        <f>RSI!B361</f>
        <v>3.3837000000000002</v>
      </c>
      <c r="C361" s="2">
        <f>RSI!I361</f>
        <v>38.152025750073747</v>
      </c>
      <c r="D361" s="2">
        <f>MACD!E361</f>
        <v>6.3499021354830987E-2</v>
      </c>
      <c r="E361" s="2">
        <f>MACD!F361</f>
        <v>5.0755775495154136E-2</v>
      </c>
      <c r="F361" s="2">
        <f>'Moving Avg'!D361</f>
        <v>3.3908800000000006</v>
      </c>
      <c r="G361" s="2">
        <f>'Moving Avg'!F361</f>
        <v>3.4659500000000003</v>
      </c>
      <c r="H361" s="2">
        <f>'Moving Avg'!G361</f>
        <v>3.4428939999999999</v>
      </c>
      <c r="I361" s="2">
        <f>'Moving Avg'!H361</f>
        <v>2.8400489999999996</v>
      </c>
      <c r="J361" s="6" t="str">
        <f>OBV!F361</f>
        <v>BULLISH</v>
      </c>
      <c r="K361" s="6" t="str">
        <f>OBV!G361</f>
        <v>NEUTRAL</v>
      </c>
      <c r="L361" s="6" t="str">
        <f>OBV!H361</f>
        <v>BULLISH DIVERGENCE</v>
      </c>
      <c r="M361" s="8">
        <f t="shared" si="50"/>
        <v>25</v>
      </c>
      <c r="N361" s="8">
        <f t="shared" si="51"/>
        <v>0</v>
      </c>
      <c r="O361" s="8">
        <f t="shared" si="52"/>
        <v>50</v>
      </c>
      <c r="P361" s="8">
        <f t="shared" si="53"/>
        <v>66.5</v>
      </c>
      <c r="Q361" s="9">
        <f t="shared" si="54"/>
        <v>26.225000000000001</v>
      </c>
      <c r="R361" s="9">
        <f t="shared" si="55"/>
        <v>39.125</v>
      </c>
      <c r="S361" s="9">
        <f t="shared" si="56"/>
        <v>46.174999999999997</v>
      </c>
      <c r="T361" s="9">
        <f t="shared" si="57"/>
        <v>35.375</v>
      </c>
      <c r="U361" s="8">
        <f t="shared" si="58"/>
        <v>37.174999999999997</v>
      </c>
      <c r="V361" s="8">
        <f t="shared" si="59"/>
        <v>36.724999999999994</v>
      </c>
    </row>
    <row r="362" spans="1:22" ht="13.5" x14ac:dyDescent="0.25">
      <c r="A362" s="3">
        <f>RSI!A362</f>
        <v>42529</v>
      </c>
      <c r="B362" s="2">
        <f>RSI!B362</f>
        <v>3.3637999999999999</v>
      </c>
      <c r="C362" s="2">
        <f>RSI!I362</f>
        <v>35.170528738877763</v>
      </c>
      <c r="D362" s="2">
        <f>MACD!E362</f>
        <v>6.2359953016345671E-2</v>
      </c>
      <c r="E362" s="2">
        <f>MACD!F362</f>
        <v>5.307661099939244E-2</v>
      </c>
      <c r="F362" s="2">
        <f>'Moving Avg'!D362</f>
        <v>3.3869000000000007</v>
      </c>
      <c r="G362" s="2">
        <f>'Moving Avg'!F362</f>
        <v>3.4579849999999994</v>
      </c>
      <c r="H362" s="2">
        <f>'Moving Avg'!G362</f>
        <v>3.4476700000000005</v>
      </c>
      <c r="I362" s="2">
        <f>'Moving Avg'!H362</f>
        <v>2.8436914999999994</v>
      </c>
      <c r="J362" s="6" t="str">
        <f>OBV!F362</f>
        <v>BULLISH</v>
      </c>
      <c r="K362" s="6" t="str">
        <f>OBV!G362</f>
        <v>NEUTRAL</v>
      </c>
      <c r="L362" s="6" t="str">
        <f>OBV!H362</f>
        <v>BULLISH DIVERGENCE</v>
      </c>
      <c r="M362" s="8">
        <f t="shared" si="50"/>
        <v>25</v>
      </c>
      <c r="N362" s="8">
        <f t="shared" si="51"/>
        <v>0</v>
      </c>
      <c r="O362" s="8">
        <f t="shared" si="52"/>
        <v>50</v>
      </c>
      <c r="P362" s="8">
        <f t="shared" si="53"/>
        <v>66.5</v>
      </c>
      <c r="Q362" s="9">
        <f t="shared" si="54"/>
        <v>26.225000000000001</v>
      </c>
      <c r="R362" s="9">
        <f t="shared" si="55"/>
        <v>39.125</v>
      </c>
      <c r="S362" s="9">
        <f t="shared" si="56"/>
        <v>46.174999999999997</v>
      </c>
      <c r="T362" s="9">
        <f t="shared" si="57"/>
        <v>35.375</v>
      </c>
      <c r="U362" s="8">
        <f t="shared" si="58"/>
        <v>37.174999999999997</v>
      </c>
      <c r="V362" s="8">
        <f t="shared" si="59"/>
        <v>36.724999999999994</v>
      </c>
    </row>
    <row r="363" spans="1:22" ht="13.5" x14ac:dyDescent="0.25">
      <c r="A363" s="3">
        <f>RSI!A363</f>
        <v>42530</v>
      </c>
      <c r="B363" s="2">
        <f>RSI!B363</f>
        <v>3.3837000000000002</v>
      </c>
      <c r="C363" s="2">
        <f>RSI!I363</f>
        <v>40.202995209504756</v>
      </c>
      <c r="D363" s="2">
        <f>MACD!E363</f>
        <v>6.037225043757477E-2</v>
      </c>
      <c r="E363" s="2">
        <f>MACD!F363</f>
        <v>5.4535738887028909E-2</v>
      </c>
      <c r="F363" s="2">
        <f>'Moving Avg'!D363</f>
        <v>3.3868999999999998</v>
      </c>
      <c r="G363" s="2">
        <f>'Moving Avg'!F363</f>
        <v>3.4510149999999995</v>
      </c>
      <c r="H363" s="2">
        <f>'Moving Avg'!G363</f>
        <v>3.4492620000000005</v>
      </c>
      <c r="I363" s="2">
        <f>'Moving Avg'!H363</f>
        <v>2.8472939999999993</v>
      </c>
      <c r="J363" s="6" t="str">
        <f>OBV!F363</f>
        <v>BULLISH</v>
      </c>
      <c r="K363" s="6" t="str">
        <f>OBV!G363</f>
        <v>NEUTRAL</v>
      </c>
      <c r="L363" s="6" t="str">
        <f>OBV!H363</f>
        <v>NEUTRAL</v>
      </c>
      <c r="M363" s="8">
        <f t="shared" si="50"/>
        <v>25</v>
      </c>
      <c r="N363" s="8">
        <f t="shared" si="51"/>
        <v>0</v>
      </c>
      <c r="O363" s="8">
        <f t="shared" si="52"/>
        <v>50</v>
      </c>
      <c r="P363" s="8">
        <f t="shared" si="53"/>
        <v>49.5</v>
      </c>
      <c r="Q363" s="9">
        <f t="shared" si="54"/>
        <v>23.675000000000001</v>
      </c>
      <c r="R363" s="9">
        <f t="shared" si="55"/>
        <v>34.875</v>
      </c>
      <c r="S363" s="9">
        <f t="shared" si="56"/>
        <v>38.525000000000006</v>
      </c>
      <c r="T363" s="9">
        <f t="shared" si="57"/>
        <v>31.125</v>
      </c>
      <c r="U363" s="8">
        <f t="shared" si="58"/>
        <v>32.358333333333334</v>
      </c>
      <c r="V363" s="8">
        <f t="shared" si="59"/>
        <v>32.049999999999997</v>
      </c>
    </row>
    <row r="364" spans="1:22" ht="13.5" x14ac:dyDescent="0.25">
      <c r="A364" s="3">
        <f>RSI!A364</f>
        <v>42531</v>
      </c>
      <c r="B364" s="2">
        <f>RSI!B364</f>
        <v>3.3797999999999999</v>
      </c>
      <c r="C364" s="2">
        <f>RSI!I364</f>
        <v>39.554949765464933</v>
      </c>
      <c r="D364" s="2">
        <f>MACD!E364</f>
        <v>5.866311308454808E-2</v>
      </c>
      <c r="E364" s="2">
        <f>MACD!F364</f>
        <v>5.536121372653275E-2</v>
      </c>
      <c r="F364" s="2">
        <f>'Moving Avg'!D364</f>
        <v>3.3829199999999999</v>
      </c>
      <c r="G364" s="2">
        <f>'Moving Avg'!F364</f>
        <v>3.443849999999999</v>
      </c>
      <c r="H364" s="2">
        <f>'Moving Avg'!G364</f>
        <v>3.4503780000000002</v>
      </c>
      <c r="I364" s="2">
        <f>'Moving Avg'!H364</f>
        <v>2.8510559999999998</v>
      </c>
      <c r="J364" s="6" t="str">
        <f>OBV!F364</f>
        <v>BULLISH</v>
      </c>
      <c r="K364" s="6" t="str">
        <f>OBV!G364</f>
        <v>NEUTRAL</v>
      </c>
      <c r="L364" s="6" t="str">
        <f>OBV!H364</f>
        <v>BULLISH DIVERGENCE</v>
      </c>
      <c r="M364" s="8">
        <f t="shared" si="50"/>
        <v>25</v>
      </c>
      <c r="N364" s="8">
        <f t="shared" si="51"/>
        <v>0</v>
      </c>
      <c r="O364" s="8">
        <f t="shared" si="52"/>
        <v>50</v>
      </c>
      <c r="P364" s="8">
        <f t="shared" si="53"/>
        <v>66.5</v>
      </c>
      <c r="Q364" s="9">
        <f t="shared" si="54"/>
        <v>26.225000000000001</v>
      </c>
      <c r="R364" s="9">
        <f t="shared" si="55"/>
        <v>39.125</v>
      </c>
      <c r="S364" s="9">
        <f t="shared" si="56"/>
        <v>46.174999999999997</v>
      </c>
      <c r="T364" s="9">
        <f t="shared" si="57"/>
        <v>35.375</v>
      </c>
      <c r="U364" s="8">
        <f t="shared" si="58"/>
        <v>37.174999999999997</v>
      </c>
      <c r="V364" s="8">
        <f t="shared" si="59"/>
        <v>36.724999999999994</v>
      </c>
    </row>
    <row r="365" spans="1:22" ht="13.5" x14ac:dyDescent="0.25">
      <c r="A365" s="3">
        <f>RSI!A365</f>
        <v>42534</v>
      </c>
      <c r="B365" s="2">
        <f>RSI!B365</f>
        <v>3.3439000000000001</v>
      </c>
      <c r="C365" s="2">
        <f>RSI!I365</f>
        <v>34.105139238829409</v>
      </c>
      <c r="D365" s="2">
        <f>MACD!E365</f>
        <v>5.5268625265686211E-2</v>
      </c>
      <c r="E365" s="2">
        <f>MACD!F365</f>
        <v>5.5342696034363446E-2</v>
      </c>
      <c r="F365" s="2">
        <f>'Moving Avg'!D365</f>
        <v>3.3709800000000003</v>
      </c>
      <c r="G365" s="2">
        <f>'Moving Avg'!F365</f>
        <v>3.4348899999999993</v>
      </c>
      <c r="H365" s="2">
        <f>'Moving Avg'!G365</f>
        <v>3.4507760000000003</v>
      </c>
      <c r="I365" s="2">
        <f>'Moving Avg'!H365</f>
        <v>2.854538999999999</v>
      </c>
      <c r="J365" s="6" t="str">
        <f>OBV!F365</f>
        <v>BEARISH</v>
      </c>
      <c r="K365" s="6" t="str">
        <f>OBV!G365</f>
        <v>NEUTRAL</v>
      </c>
      <c r="L365" s="6" t="str">
        <f>OBV!H365</f>
        <v>CONFIRMED BEARISH</v>
      </c>
      <c r="M365" s="8">
        <f t="shared" si="50"/>
        <v>25</v>
      </c>
      <c r="N365" s="8">
        <f t="shared" si="51"/>
        <v>45</v>
      </c>
      <c r="O365" s="8">
        <f t="shared" si="52"/>
        <v>50</v>
      </c>
      <c r="P365" s="8">
        <f t="shared" si="53"/>
        <v>16.5</v>
      </c>
      <c r="Q365" s="9">
        <f t="shared" si="54"/>
        <v>34.475000000000001</v>
      </c>
      <c r="R365" s="9">
        <f t="shared" si="55"/>
        <v>35.625</v>
      </c>
      <c r="S365" s="9">
        <f t="shared" si="56"/>
        <v>30.425000000000001</v>
      </c>
      <c r="T365" s="9">
        <f t="shared" si="57"/>
        <v>34.125</v>
      </c>
      <c r="U365" s="8">
        <f t="shared" si="58"/>
        <v>33.508333333333333</v>
      </c>
      <c r="V365" s="8">
        <f t="shared" si="59"/>
        <v>33.662499999999994</v>
      </c>
    </row>
    <row r="366" spans="1:22" ht="13.5" x14ac:dyDescent="0.25">
      <c r="A366" s="3">
        <f>RSI!A366</f>
        <v>42535</v>
      </c>
      <c r="B366" s="2">
        <f>RSI!B366</f>
        <v>3.3519000000000001</v>
      </c>
      <c r="C366" s="2">
        <f>RSI!I366</f>
        <v>36.214179800356618</v>
      </c>
      <c r="D366" s="2">
        <f>MACD!E366</f>
        <v>5.2293814293464802E-2</v>
      </c>
      <c r="E366" s="2">
        <f>MACD!F366</f>
        <v>5.4732919686183719E-2</v>
      </c>
      <c r="F366" s="2">
        <f>'Moving Avg'!D366</f>
        <v>3.3646199999999999</v>
      </c>
      <c r="G366" s="2">
        <f>'Moving Avg'!F366</f>
        <v>3.4255349999999991</v>
      </c>
      <c r="H366" s="2">
        <f>'Moving Avg'!G366</f>
        <v>3.4513340000000006</v>
      </c>
      <c r="I366" s="2">
        <f>'Moving Avg'!H366</f>
        <v>2.8581814999999988</v>
      </c>
      <c r="J366" s="6" t="str">
        <f>OBV!F366</f>
        <v>BULLISH</v>
      </c>
      <c r="K366" s="6" t="str">
        <f>OBV!G366</f>
        <v>NEUTRAL</v>
      </c>
      <c r="L366" s="6" t="str">
        <f>OBV!H366</f>
        <v>BULLISH DIVERGENCE</v>
      </c>
      <c r="M366" s="8">
        <f t="shared" si="50"/>
        <v>25</v>
      </c>
      <c r="N366" s="8">
        <f t="shared" si="51"/>
        <v>45</v>
      </c>
      <c r="O366" s="8">
        <f t="shared" si="52"/>
        <v>50</v>
      </c>
      <c r="P366" s="8">
        <f t="shared" si="53"/>
        <v>66.5</v>
      </c>
      <c r="Q366" s="9">
        <f t="shared" si="54"/>
        <v>41.975000000000001</v>
      </c>
      <c r="R366" s="9">
        <f t="shared" si="55"/>
        <v>48.125</v>
      </c>
      <c r="S366" s="9">
        <f t="shared" si="56"/>
        <v>52.924999999999997</v>
      </c>
      <c r="T366" s="9">
        <f t="shared" si="57"/>
        <v>46.625</v>
      </c>
      <c r="U366" s="8">
        <f t="shared" si="58"/>
        <v>47.67499999999999</v>
      </c>
      <c r="V366" s="8">
        <f t="shared" si="59"/>
        <v>47.412499999999994</v>
      </c>
    </row>
    <row r="367" spans="1:22" ht="13.5" x14ac:dyDescent="0.25">
      <c r="A367" s="3">
        <f>RSI!A367</f>
        <v>42536</v>
      </c>
      <c r="B367" s="2">
        <f>RSI!B367</f>
        <v>3.3559000000000001</v>
      </c>
      <c r="C367" s="2">
        <f>RSI!I367</f>
        <v>37.294845378706697</v>
      </c>
      <c r="D367" s="2">
        <f>MACD!E367</f>
        <v>4.3763762229262593E-2</v>
      </c>
      <c r="E367" s="2">
        <f>MACD!F367</f>
        <v>5.2539088194799494E-2</v>
      </c>
      <c r="F367" s="2">
        <f>'Moving Avg'!D367</f>
        <v>3.3630400000000003</v>
      </c>
      <c r="G367" s="2">
        <f>'Moving Avg'!F367</f>
        <v>3.4163799999999993</v>
      </c>
      <c r="H367" s="2">
        <f>'Moving Avg'!G367</f>
        <v>3.4518920000000004</v>
      </c>
      <c r="I367" s="2">
        <f>'Moving Avg'!H367</f>
        <v>2.8618439999999992</v>
      </c>
      <c r="J367" s="6" t="str">
        <f>OBV!F367</f>
        <v>BULLISH</v>
      </c>
      <c r="K367" s="6" t="str">
        <f>OBV!G367</f>
        <v>NEUTRAL</v>
      </c>
      <c r="L367" s="6" t="str">
        <f>OBV!H367</f>
        <v>BULLISH DIVERGENCE</v>
      </c>
      <c r="M367" s="8">
        <f t="shared" si="50"/>
        <v>25</v>
      </c>
      <c r="N367" s="8">
        <f t="shared" si="51"/>
        <v>45</v>
      </c>
      <c r="O367" s="8">
        <f t="shared" si="52"/>
        <v>50</v>
      </c>
      <c r="P367" s="8">
        <f t="shared" si="53"/>
        <v>66.5</v>
      </c>
      <c r="Q367" s="9">
        <f t="shared" si="54"/>
        <v>41.975000000000001</v>
      </c>
      <c r="R367" s="9">
        <f t="shared" si="55"/>
        <v>48.125</v>
      </c>
      <c r="S367" s="9">
        <f t="shared" si="56"/>
        <v>52.924999999999997</v>
      </c>
      <c r="T367" s="9">
        <f t="shared" si="57"/>
        <v>46.625</v>
      </c>
      <c r="U367" s="8">
        <f t="shared" si="58"/>
        <v>47.67499999999999</v>
      </c>
      <c r="V367" s="8">
        <f t="shared" si="59"/>
        <v>47.412499999999994</v>
      </c>
    </row>
    <row r="368" spans="1:22" ht="13.5" x14ac:dyDescent="0.25">
      <c r="A368" s="3">
        <f>RSI!A368</f>
        <v>42537</v>
      </c>
      <c r="B368" s="2">
        <f>RSI!B368</f>
        <v>3.3439000000000001</v>
      </c>
      <c r="C368" s="2">
        <f>RSI!I368</f>
        <v>35.359412338360485</v>
      </c>
      <c r="D368" s="2">
        <f>MACD!E368</f>
        <v>3.7787638677774016E-2</v>
      </c>
      <c r="E368" s="2">
        <f>MACD!F368</f>
        <v>4.9588798291394405E-2</v>
      </c>
      <c r="F368" s="2">
        <f>'Moving Avg'!D368</f>
        <v>3.3550800000000001</v>
      </c>
      <c r="G368" s="2">
        <f>'Moving Avg'!F368</f>
        <v>3.4084150000000002</v>
      </c>
      <c r="H368" s="2">
        <f>'Moving Avg'!G368</f>
        <v>3.4502999999999999</v>
      </c>
      <c r="I368" s="2">
        <f>'Moving Avg'!H368</f>
        <v>2.8654464999999991</v>
      </c>
      <c r="J368" s="6" t="str">
        <f>OBV!F368</f>
        <v>BULLISH</v>
      </c>
      <c r="K368" s="6" t="str">
        <f>OBV!G368</f>
        <v>NEUTRAL</v>
      </c>
      <c r="L368" s="6" t="str">
        <f>OBV!H368</f>
        <v>BULLISH DIVERGENCE</v>
      </c>
      <c r="M368" s="8">
        <f t="shared" si="50"/>
        <v>25</v>
      </c>
      <c r="N368" s="8">
        <f t="shared" si="51"/>
        <v>45</v>
      </c>
      <c r="O368" s="8">
        <f t="shared" si="52"/>
        <v>50</v>
      </c>
      <c r="P368" s="8">
        <f t="shared" si="53"/>
        <v>66.5</v>
      </c>
      <c r="Q368" s="9">
        <f t="shared" si="54"/>
        <v>41.975000000000001</v>
      </c>
      <c r="R368" s="9">
        <f t="shared" si="55"/>
        <v>48.125</v>
      </c>
      <c r="S368" s="9">
        <f t="shared" si="56"/>
        <v>52.924999999999997</v>
      </c>
      <c r="T368" s="9">
        <f t="shared" si="57"/>
        <v>46.625</v>
      </c>
      <c r="U368" s="8">
        <f t="shared" si="58"/>
        <v>47.67499999999999</v>
      </c>
      <c r="V368" s="8">
        <f t="shared" si="59"/>
        <v>47.412499999999994</v>
      </c>
    </row>
    <row r="369" spans="1:22" ht="13.5" x14ac:dyDescent="0.25">
      <c r="A369" s="3">
        <f>RSI!A369</f>
        <v>42538</v>
      </c>
      <c r="B369" s="2">
        <f>RSI!B369</f>
        <v>3.3279999999999998</v>
      </c>
      <c r="C369" s="2">
        <f>RSI!I369</f>
        <v>32.921544786168184</v>
      </c>
      <c r="D369" s="2">
        <f>MACD!E369</f>
        <v>3.6767739728000404E-2</v>
      </c>
      <c r="E369" s="2">
        <f>MACD!F369</f>
        <v>4.7024586578715603E-2</v>
      </c>
      <c r="F369" s="2">
        <f>'Moving Avg'!D369</f>
        <v>3.3447200000000001</v>
      </c>
      <c r="G369" s="2">
        <f>'Moving Avg'!F369</f>
        <v>3.3996550000000001</v>
      </c>
      <c r="H369" s="2">
        <f>'Moving Avg'!G369</f>
        <v>3.4483100000000002</v>
      </c>
      <c r="I369" s="2">
        <f>'Moving Avg'!H369</f>
        <v>2.8689694999999995</v>
      </c>
      <c r="J369" s="6" t="str">
        <f>OBV!F369</f>
        <v>BEARISH</v>
      </c>
      <c r="K369" s="6" t="str">
        <f>OBV!G369</f>
        <v>WEAK</v>
      </c>
      <c r="L369" s="6" t="str">
        <f>OBV!H369</f>
        <v>CONFIRMED BEARISH</v>
      </c>
      <c r="M369" s="8">
        <f t="shared" si="50"/>
        <v>25</v>
      </c>
      <c r="N369" s="8">
        <f t="shared" si="51"/>
        <v>45</v>
      </c>
      <c r="O369" s="8">
        <f t="shared" si="52"/>
        <v>50</v>
      </c>
      <c r="P369" s="8">
        <f t="shared" si="53"/>
        <v>0</v>
      </c>
      <c r="Q369" s="9">
        <f t="shared" si="54"/>
        <v>32</v>
      </c>
      <c r="R369" s="9">
        <f t="shared" si="55"/>
        <v>31.5</v>
      </c>
      <c r="S369" s="9">
        <f t="shared" si="56"/>
        <v>23</v>
      </c>
      <c r="T369" s="9">
        <f t="shared" si="57"/>
        <v>30</v>
      </c>
      <c r="U369" s="8">
        <f t="shared" si="58"/>
        <v>28.833333333333332</v>
      </c>
      <c r="V369" s="8">
        <f t="shared" si="59"/>
        <v>29.125</v>
      </c>
    </row>
    <row r="370" spans="1:22" ht="13.5" x14ac:dyDescent="0.25">
      <c r="A370" s="3">
        <f>RSI!A370</f>
        <v>42541</v>
      </c>
      <c r="B370" s="2">
        <f>RSI!B370</f>
        <v>3.3439000000000001</v>
      </c>
      <c r="C370" s="2">
        <f>RSI!I370</f>
        <v>37.557806091893411</v>
      </c>
      <c r="D370" s="2">
        <f>MACD!E370</f>
        <v>3.5788984257630663E-2</v>
      </c>
      <c r="E370" s="2">
        <f>MACD!F370</f>
        <v>4.4777466114498621E-2</v>
      </c>
      <c r="F370" s="2">
        <f>'Moving Avg'!D370</f>
        <v>3.3447200000000001</v>
      </c>
      <c r="G370" s="2">
        <f>'Moving Avg'!F370</f>
        <v>3.3916899999999996</v>
      </c>
      <c r="H370" s="2">
        <f>'Moving Avg'!G370</f>
        <v>3.4468759999999996</v>
      </c>
      <c r="I370" s="2">
        <f>'Moving Avg'!H370</f>
        <v>2.8729104999999988</v>
      </c>
      <c r="J370" s="6" t="str">
        <f>OBV!F370</f>
        <v>BEARISH</v>
      </c>
      <c r="K370" s="6" t="str">
        <f>OBV!G370</f>
        <v>WEAK</v>
      </c>
      <c r="L370" s="6" t="str">
        <f>OBV!H370</f>
        <v>NEUTRAL</v>
      </c>
      <c r="M370" s="8">
        <f t="shared" si="50"/>
        <v>25</v>
      </c>
      <c r="N370" s="8">
        <f t="shared" si="51"/>
        <v>45</v>
      </c>
      <c r="O370" s="8">
        <f t="shared" si="52"/>
        <v>50</v>
      </c>
      <c r="P370" s="8">
        <f t="shared" si="53"/>
        <v>0</v>
      </c>
      <c r="Q370" s="9">
        <f t="shared" si="54"/>
        <v>32</v>
      </c>
      <c r="R370" s="9">
        <f t="shared" si="55"/>
        <v>31.5</v>
      </c>
      <c r="S370" s="9">
        <f t="shared" si="56"/>
        <v>23</v>
      </c>
      <c r="T370" s="9">
        <f t="shared" si="57"/>
        <v>30</v>
      </c>
      <c r="U370" s="8">
        <f t="shared" si="58"/>
        <v>28.833333333333332</v>
      </c>
      <c r="V370" s="8">
        <f t="shared" si="59"/>
        <v>29.125</v>
      </c>
    </row>
    <row r="371" spans="1:22" ht="13.5" x14ac:dyDescent="0.25">
      <c r="A371" s="3">
        <f>RSI!A371</f>
        <v>42542</v>
      </c>
      <c r="B371" s="2">
        <f>RSI!B371</f>
        <v>3.32</v>
      </c>
      <c r="C371" s="2">
        <f>RSI!I371</f>
        <v>33.778510914983954</v>
      </c>
      <c r="D371" s="2">
        <f>MACD!E371</f>
        <v>3.4003475165373942E-2</v>
      </c>
      <c r="E371" s="2">
        <f>MACD!F371</f>
        <v>4.2622667924673688E-2</v>
      </c>
      <c r="F371" s="2">
        <f>'Moving Avg'!D371</f>
        <v>3.3383399999999996</v>
      </c>
      <c r="G371" s="2">
        <f>'Moving Avg'!F371</f>
        <v>3.3845199999999998</v>
      </c>
      <c r="H371" s="2">
        <f>'Moving Avg'!G371</f>
        <v>3.4434519999999997</v>
      </c>
      <c r="I371" s="2">
        <f>'Moving Avg'!H371</f>
        <v>2.8764334999999992</v>
      </c>
      <c r="J371" s="6" t="str">
        <f>OBV!F371</f>
        <v>BEARISH</v>
      </c>
      <c r="K371" s="6" t="str">
        <f>OBV!G371</f>
        <v>WEAK</v>
      </c>
      <c r="L371" s="6" t="str">
        <f>OBV!H371</f>
        <v>CONFIRMED BEARISH</v>
      </c>
      <c r="M371" s="8">
        <f t="shared" si="50"/>
        <v>25</v>
      </c>
      <c r="N371" s="8">
        <f t="shared" si="51"/>
        <v>45</v>
      </c>
      <c r="O371" s="8">
        <f t="shared" si="52"/>
        <v>50</v>
      </c>
      <c r="P371" s="8">
        <f t="shared" si="53"/>
        <v>0</v>
      </c>
      <c r="Q371" s="9">
        <f t="shared" si="54"/>
        <v>32</v>
      </c>
      <c r="R371" s="9">
        <f t="shared" si="55"/>
        <v>31.5</v>
      </c>
      <c r="S371" s="9">
        <f t="shared" si="56"/>
        <v>23</v>
      </c>
      <c r="T371" s="9">
        <f t="shared" si="57"/>
        <v>30</v>
      </c>
      <c r="U371" s="8">
        <f t="shared" si="58"/>
        <v>28.833333333333332</v>
      </c>
      <c r="V371" s="8">
        <f t="shared" si="59"/>
        <v>29.125</v>
      </c>
    </row>
    <row r="372" spans="1:22" ht="13.5" x14ac:dyDescent="0.25">
      <c r="A372" s="3">
        <f>RSI!A372</f>
        <v>42543</v>
      </c>
      <c r="B372" s="2">
        <f>RSI!B372</f>
        <v>3.3041</v>
      </c>
      <c r="C372" s="2">
        <f>RSI!I372</f>
        <v>31.507064740658095</v>
      </c>
      <c r="D372" s="2">
        <f>MACD!E372</f>
        <v>3.105923328209137E-2</v>
      </c>
      <c r="E372" s="2">
        <f>MACD!F372</f>
        <v>4.0309980996157228E-2</v>
      </c>
      <c r="F372" s="2">
        <f>'Moving Avg'!D372</f>
        <v>3.3279800000000002</v>
      </c>
      <c r="G372" s="2">
        <f>'Moving Avg'!F372</f>
        <v>3.3767550000000002</v>
      </c>
      <c r="H372" s="2">
        <f>'Moving Avg'!G372</f>
        <v>3.4374799999999999</v>
      </c>
      <c r="I372" s="2">
        <f>'Moving Avg'!H372</f>
        <v>2.8799364999999995</v>
      </c>
      <c r="J372" s="6" t="str">
        <f>OBV!F372</f>
        <v>BEARISH</v>
      </c>
      <c r="K372" s="6" t="str">
        <f>OBV!G372</f>
        <v>WEAK</v>
      </c>
      <c r="L372" s="6" t="str">
        <f>OBV!H372</f>
        <v>CONFIRMED BEARISH</v>
      </c>
      <c r="M372" s="8">
        <f t="shared" si="50"/>
        <v>25</v>
      </c>
      <c r="N372" s="8">
        <f t="shared" si="51"/>
        <v>45</v>
      </c>
      <c r="O372" s="8">
        <f t="shared" si="52"/>
        <v>50</v>
      </c>
      <c r="P372" s="8">
        <f t="shared" si="53"/>
        <v>0</v>
      </c>
      <c r="Q372" s="9">
        <f t="shared" si="54"/>
        <v>32</v>
      </c>
      <c r="R372" s="9">
        <f t="shared" si="55"/>
        <v>31.5</v>
      </c>
      <c r="S372" s="9">
        <f t="shared" si="56"/>
        <v>23</v>
      </c>
      <c r="T372" s="9">
        <f t="shared" si="57"/>
        <v>30</v>
      </c>
      <c r="U372" s="8">
        <f t="shared" si="58"/>
        <v>28.833333333333332</v>
      </c>
      <c r="V372" s="8">
        <f t="shared" si="59"/>
        <v>29.125</v>
      </c>
    </row>
    <row r="373" spans="1:22" ht="13.5" x14ac:dyDescent="0.25">
      <c r="A373" s="3">
        <f>RSI!A373</f>
        <v>42544</v>
      </c>
      <c r="B373" s="2">
        <f>RSI!B373</f>
        <v>3.3041</v>
      </c>
      <c r="C373" s="2">
        <f>RSI!I373</f>
        <v>31.507064740658095</v>
      </c>
      <c r="D373" s="2">
        <f>MACD!E373</f>
        <v>3.2140420031291139E-2</v>
      </c>
      <c r="E373" s="2">
        <f>MACD!F373</f>
        <v>3.8676068803184013E-2</v>
      </c>
      <c r="F373" s="2">
        <f>'Moving Avg'!D373</f>
        <v>3.3200199999999995</v>
      </c>
      <c r="G373" s="2">
        <f>'Moving Avg'!F373</f>
        <v>3.3689900000000002</v>
      </c>
      <c r="H373" s="2">
        <f>'Moving Avg'!G373</f>
        <v>3.4328620000000001</v>
      </c>
      <c r="I373" s="2">
        <f>'Moving Avg'!H373</f>
        <v>2.8837179999999991</v>
      </c>
      <c r="J373" s="6" t="str">
        <f>OBV!F373</f>
        <v>BEARISH</v>
      </c>
      <c r="K373" s="6" t="str">
        <f>OBV!G373</f>
        <v>WEAK</v>
      </c>
      <c r="L373" s="6" t="str">
        <f>OBV!H373</f>
        <v>CONFIRMED BEARISH</v>
      </c>
      <c r="M373" s="8">
        <f t="shared" si="50"/>
        <v>25</v>
      </c>
      <c r="N373" s="8">
        <f t="shared" si="51"/>
        <v>45</v>
      </c>
      <c r="O373" s="8">
        <f t="shared" si="52"/>
        <v>50</v>
      </c>
      <c r="P373" s="8">
        <f t="shared" si="53"/>
        <v>0</v>
      </c>
      <c r="Q373" s="9">
        <f t="shared" si="54"/>
        <v>32</v>
      </c>
      <c r="R373" s="9">
        <f t="shared" si="55"/>
        <v>31.5</v>
      </c>
      <c r="S373" s="9">
        <f t="shared" si="56"/>
        <v>23</v>
      </c>
      <c r="T373" s="9">
        <f t="shared" si="57"/>
        <v>30</v>
      </c>
      <c r="U373" s="8">
        <f t="shared" si="58"/>
        <v>28.833333333333332</v>
      </c>
      <c r="V373" s="8">
        <f t="shared" si="59"/>
        <v>29.125</v>
      </c>
    </row>
    <row r="374" spans="1:22" ht="13.5" x14ac:dyDescent="0.25">
      <c r="A374" s="3">
        <f>RSI!A374</f>
        <v>42545</v>
      </c>
      <c r="B374" s="2">
        <f>RSI!B374</f>
        <v>3.2643</v>
      </c>
      <c r="C374" s="2">
        <f>RSI!I374</f>
        <v>26.360961339053944</v>
      </c>
      <c r="D374" s="2">
        <f>MACD!E374</f>
        <v>3.5876501729025012E-2</v>
      </c>
      <c r="E374" s="2">
        <f>MACD!F374</f>
        <v>3.8116155388352217E-2</v>
      </c>
      <c r="F374" s="2">
        <f>'Moving Avg'!D374</f>
        <v>3.30728</v>
      </c>
      <c r="G374" s="2">
        <f>'Moving Avg'!F374</f>
        <v>3.3594349999999999</v>
      </c>
      <c r="H374" s="2">
        <f>'Moving Avg'!G374</f>
        <v>3.4284819999999998</v>
      </c>
      <c r="I374" s="2">
        <f>'Moving Avg'!H374</f>
        <v>2.8876989999999991</v>
      </c>
      <c r="J374" s="6" t="str">
        <f>OBV!F374</f>
        <v>BEARISH</v>
      </c>
      <c r="K374" s="6" t="str">
        <f>OBV!G374</f>
        <v>NEUTRAL</v>
      </c>
      <c r="L374" s="6" t="str">
        <f>OBV!H374</f>
        <v>CONFIRMED BEARISH</v>
      </c>
      <c r="M374" s="8">
        <f t="shared" si="50"/>
        <v>50</v>
      </c>
      <c r="N374" s="8">
        <f t="shared" si="51"/>
        <v>45</v>
      </c>
      <c r="O374" s="8">
        <f t="shared" si="52"/>
        <v>50</v>
      </c>
      <c r="P374" s="8">
        <f t="shared" si="53"/>
        <v>16.5</v>
      </c>
      <c r="Q374" s="9">
        <f t="shared" si="54"/>
        <v>43.225000000000001</v>
      </c>
      <c r="R374" s="9">
        <f t="shared" si="55"/>
        <v>40.625</v>
      </c>
      <c r="S374" s="9">
        <f t="shared" si="56"/>
        <v>34.174999999999997</v>
      </c>
      <c r="T374" s="9">
        <f t="shared" si="57"/>
        <v>40.375</v>
      </c>
      <c r="U374" s="8">
        <f t="shared" si="58"/>
        <v>39.341666666666661</v>
      </c>
      <c r="V374" s="8">
        <f t="shared" si="59"/>
        <v>39.599999999999994</v>
      </c>
    </row>
    <row r="375" spans="1:22" ht="13.5" x14ac:dyDescent="0.25">
      <c r="A375" s="3">
        <f>RSI!A375</f>
        <v>42548</v>
      </c>
      <c r="B375" s="2">
        <f>RSI!B375</f>
        <v>3.2643</v>
      </c>
      <c r="C375" s="2">
        <f>RSI!I375</f>
        <v>26.360961339053944</v>
      </c>
      <c r="D375" s="2">
        <f>MACD!E375</f>
        <v>3.4187944634896272E-2</v>
      </c>
      <c r="E375" s="2">
        <f>MACD!F375</f>
        <v>3.7330513237661032E-2</v>
      </c>
      <c r="F375" s="2">
        <f>'Moving Avg'!D375</f>
        <v>3.2913600000000001</v>
      </c>
      <c r="G375" s="2">
        <f>'Moving Avg'!F375</f>
        <v>3.3514749999999998</v>
      </c>
      <c r="H375" s="2">
        <f>'Moving Avg'!G375</f>
        <v>3.4261720000000002</v>
      </c>
      <c r="I375" s="2">
        <f>'Moving Avg'!H375</f>
        <v>2.891878999999999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  <c r="M375" s="8">
        <f t="shared" si="50"/>
        <v>50</v>
      </c>
      <c r="N375" s="8">
        <f t="shared" si="51"/>
        <v>45</v>
      </c>
      <c r="O375" s="8">
        <f t="shared" si="52"/>
        <v>50</v>
      </c>
      <c r="P375" s="8">
        <f t="shared" si="53"/>
        <v>16.5</v>
      </c>
      <c r="Q375" s="9">
        <f t="shared" si="54"/>
        <v>43.225000000000001</v>
      </c>
      <c r="R375" s="9">
        <f t="shared" si="55"/>
        <v>40.625</v>
      </c>
      <c r="S375" s="9">
        <f t="shared" si="56"/>
        <v>34.174999999999997</v>
      </c>
      <c r="T375" s="9">
        <f t="shared" si="57"/>
        <v>40.375</v>
      </c>
      <c r="U375" s="8">
        <f t="shared" si="58"/>
        <v>39.341666666666661</v>
      </c>
      <c r="V375" s="8">
        <f t="shared" si="59"/>
        <v>39.599999999999994</v>
      </c>
    </row>
    <row r="376" spans="1:22" ht="13.5" x14ac:dyDescent="0.25">
      <c r="A376" s="3">
        <f>RSI!A376</f>
        <v>42549</v>
      </c>
      <c r="B376" s="2">
        <f>RSI!B376</f>
        <v>3.2404000000000002</v>
      </c>
      <c r="C376" s="2">
        <f>RSI!I376</f>
        <v>23.668633491513276</v>
      </c>
      <c r="D376" s="2">
        <f>MACD!E376</f>
        <v>3.638365694422685E-2</v>
      </c>
      <c r="E376" s="2">
        <f>MACD!F376</f>
        <v>3.7141141978974196E-2</v>
      </c>
      <c r="F376" s="2">
        <f>'Moving Avg'!D376</f>
        <v>3.2754400000000006</v>
      </c>
      <c r="G376" s="2">
        <f>'Moving Avg'!F376</f>
        <v>3.3423199999999995</v>
      </c>
      <c r="H376" s="2">
        <f>'Moving Avg'!G376</f>
        <v>3.4217119999999999</v>
      </c>
      <c r="I376" s="2">
        <f>'Moving Avg'!H376</f>
        <v>2.8961384999999988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  <c r="M376" s="8">
        <f t="shared" si="50"/>
        <v>50</v>
      </c>
      <c r="N376" s="8">
        <f t="shared" si="51"/>
        <v>45</v>
      </c>
      <c r="O376" s="8">
        <f t="shared" si="52"/>
        <v>50</v>
      </c>
      <c r="P376" s="8">
        <f t="shared" si="53"/>
        <v>16.5</v>
      </c>
      <c r="Q376" s="9">
        <f t="shared" si="54"/>
        <v>43.225000000000001</v>
      </c>
      <c r="R376" s="9">
        <f t="shared" si="55"/>
        <v>40.625</v>
      </c>
      <c r="S376" s="9">
        <f t="shared" si="56"/>
        <v>34.174999999999997</v>
      </c>
      <c r="T376" s="9">
        <f t="shared" si="57"/>
        <v>40.375</v>
      </c>
      <c r="U376" s="8">
        <f t="shared" si="58"/>
        <v>39.341666666666661</v>
      </c>
      <c r="V376" s="8">
        <f t="shared" si="59"/>
        <v>39.599999999999994</v>
      </c>
    </row>
    <row r="377" spans="1:22" ht="13.5" x14ac:dyDescent="0.25">
      <c r="A377" s="3">
        <f>RSI!A377</f>
        <v>42550</v>
      </c>
      <c r="B377" s="2">
        <f>RSI!B377</f>
        <v>3.1846999999999999</v>
      </c>
      <c r="C377" s="2">
        <f>RSI!I377</f>
        <v>18.839421773196307</v>
      </c>
      <c r="D377" s="2">
        <f>MACD!E377</f>
        <v>4.3701281608867326E-2</v>
      </c>
      <c r="E377" s="2">
        <f>MACD!F377</f>
        <v>3.8453169904952823E-2</v>
      </c>
      <c r="F377" s="2">
        <f>'Moving Avg'!D377</f>
        <v>3.25156</v>
      </c>
      <c r="G377" s="2">
        <f>'Moving Avg'!F377</f>
        <v>3.3323700000000001</v>
      </c>
      <c r="H377" s="2">
        <f>'Moving Avg'!G377</f>
        <v>3.4166159999999994</v>
      </c>
      <c r="I377" s="2">
        <f>'Moving Avg'!H377</f>
        <v>2.9001789999999996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  <c r="M377" s="8">
        <f t="shared" si="50"/>
        <v>50</v>
      </c>
      <c r="N377" s="8">
        <f t="shared" si="51"/>
        <v>0</v>
      </c>
      <c r="O377" s="8">
        <f t="shared" si="52"/>
        <v>50</v>
      </c>
      <c r="P377" s="8">
        <f t="shared" si="53"/>
        <v>16.5</v>
      </c>
      <c r="Q377" s="9">
        <f t="shared" si="54"/>
        <v>27.475000000000001</v>
      </c>
      <c r="R377" s="9">
        <f t="shared" si="55"/>
        <v>31.625</v>
      </c>
      <c r="S377" s="9">
        <f t="shared" si="56"/>
        <v>27.425000000000001</v>
      </c>
      <c r="T377" s="9">
        <f t="shared" si="57"/>
        <v>29.125</v>
      </c>
      <c r="U377" s="8">
        <f t="shared" si="58"/>
        <v>28.841666666666669</v>
      </c>
      <c r="V377" s="8">
        <f t="shared" si="59"/>
        <v>28.912500000000001</v>
      </c>
    </row>
    <row r="378" spans="1:22" ht="13.5" x14ac:dyDescent="0.25">
      <c r="A378" s="3">
        <f>RSI!A378</f>
        <v>42551</v>
      </c>
      <c r="B378" s="2">
        <f>RSI!B378</f>
        <v>3.1846999999999999</v>
      </c>
      <c r="C378" s="2">
        <f>RSI!I378</f>
        <v>18.839421773196307</v>
      </c>
      <c r="D378" s="2">
        <f>MACD!E378</f>
        <v>4.9041286327787148E-2</v>
      </c>
      <c r="E378" s="2">
        <f>MACD!F378</f>
        <v>4.0570793189519692E-2</v>
      </c>
      <c r="F378" s="2">
        <f>'Moving Avg'!D378</f>
        <v>3.2276800000000003</v>
      </c>
      <c r="G378" s="2">
        <f>'Moving Avg'!F378</f>
        <v>3.3224199999999997</v>
      </c>
      <c r="H378" s="2">
        <f>'Moving Avg'!G378</f>
        <v>3.4131119999999995</v>
      </c>
      <c r="I378" s="2">
        <f>'Moving Avg'!H378</f>
        <v>2.904299</v>
      </c>
      <c r="J378" s="6" t="str">
        <f>OBV!F378</f>
        <v>BEARISH</v>
      </c>
      <c r="K378" s="6" t="str">
        <f>OBV!G378</f>
        <v>NEUTRAL</v>
      </c>
      <c r="L378" s="6" t="str">
        <f>OBV!H378</f>
        <v>CONFIRMED BEARISH</v>
      </c>
      <c r="M378" s="8">
        <f t="shared" si="50"/>
        <v>50</v>
      </c>
      <c r="N378" s="8">
        <f t="shared" si="51"/>
        <v>0</v>
      </c>
      <c r="O378" s="8">
        <f t="shared" si="52"/>
        <v>50</v>
      </c>
      <c r="P378" s="8">
        <f t="shared" si="53"/>
        <v>16.5</v>
      </c>
      <c r="Q378" s="9">
        <f t="shared" si="54"/>
        <v>27.475000000000001</v>
      </c>
      <c r="R378" s="9">
        <f t="shared" si="55"/>
        <v>31.625</v>
      </c>
      <c r="S378" s="9">
        <f t="shared" si="56"/>
        <v>27.425000000000001</v>
      </c>
      <c r="T378" s="9">
        <f t="shared" si="57"/>
        <v>29.125</v>
      </c>
      <c r="U378" s="8">
        <f t="shared" si="58"/>
        <v>28.841666666666669</v>
      </c>
      <c r="V378" s="8">
        <f t="shared" si="59"/>
        <v>28.912500000000001</v>
      </c>
    </row>
    <row r="379" spans="1:22" ht="13.5" x14ac:dyDescent="0.25">
      <c r="A379" s="3">
        <f>RSI!A379</f>
        <v>42552</v>
      </c>
      <c r="B379" s="2">
        <f>RSI!B379</f>
        <v>3.2244999999999999</v>
      </c>
      <c r="C379" s="2">
        <f>RSI!I379</f>
        <v>30.57758217547952</v>
      </c>
      <c r="D379" s="2">
        <f>MACD!E379</f>
        <v>4.9086118670783829E-2</v>
      </c>
      <c r="E379" s="2">
        <f>MACD!F379</f>
        <v>4.2273858285772528E-2</v>
      </c>
      <c r="F379" s="2">
        <f>'Moving Avg'!D379</f>
        <v>3.2197199999999997</v>
      </c>
      <c r="G379" s="2">
        <f>'Moving Avg'!F379</f>
        <v>3.31366</v>
      </c>
      <c r="H379" s="2">
        <f>'Moving Avg'!G379</f>
        <v>3.4092099999999999</v>
      </c>
      <c r="I379" s="2">
        <f>'Moving Avg'!H379</f>
        <v>2.9086780000000001</v>
      </c>
      <c r="J379" s="6" t="str">
        <f>OBV!F379</f>
        <v>BEARISH</v>
      </c>
      <c r="K379" s="6" t="str">
        <f>OBV!G379</f>
        <v>NEUTRAL</v>
      </c>
      <c r="L379" s="6" t="str">
        <f>OBV!H379</f>
        <v>CONFIRMED BEARISH</v>
      </c>
      <c r="M379" s="8">
        <f t="shared" si="50"/>
        <v>25</v>
      </c>
      <c r="N379" s="8">
        <f t="shared" si="51"/>
        <v>0</v>
      </c>
      <c r="O379" s="8">
        <f t="shared" si="52"/>
        <v>50</v>
      </c>
      <c r="P379" s="8">
        <f t="shared" si="53"/>
        <v>16.5</v>
      </c>
      <c r="Q379" s="9">
        <f t="shared" si="54"/>
        <v>18.725000000000001</v>
      </c>
      <c r="R379" s="9">
        <f t="shared" si="55"/>
        <v>26.625</v>
      </c>
      <c r="S379" s="9">
        <f t="shared" si="56"/>
        <v>23.675000000000001</v>
      </c>
      <c r="T379" s="9">
        <f t="shared" si="57"/>
        <v>22.875</v>
      </c>
      <c r="U379" s="8">
        <f t="shared" si="58"/>
        <v>23.008333333333336</v>
      </c>
      <c r="V379" s="8">
        <f t="shared" si="59"/>
        <v>22.975000000000001</v>
      </c>
    </row>
    <row r="380" spans="1:22" ht="13.5" x14ac:dyDescent="0.25">
      <c r="A380" s="3">
        <f>RSI!A380</f>
        <v>42555</v>
      </c>
      <c r="B380" s="2">
        <f>RSI!B380</f>
        <v>3.1846999999999999</v>
      </c>
      <c r="C380" s="2">
        <f>RSI!I380</f>
        <v>26.456822603808774</v>
      </c>
      <c r="D380" s="2">
        <f>MACD!E380</f>
        <v>5.5135646931868898E-2</v>
      </c>
      <c r="E380" s="2">
        <f>MACD!F380</f>
        <v>4.4846216014991808E-2</v>
      </c>
      <c r="F380" s="2">
        <f>'Moving Avg'!D380</f>
        <v>3.2037999999999998</v>
      </c>
      <c r="G380" s="2">
        <f>'Moving Avg'!F380</f>
        <v>3.3027150000000001</v>
      </c>
      <c r="H380" s="2">
        <f>'Moving Avg'!G380</f>
        <v>3.4041939999999999</v>
      </c>
      <c r="I380" s="2">
        <f>'Moving Avg'!H380</f>
        <v>2.9126589999999992</v>
      </c>
      <c r="J380" s="6" t="str">
        <f>OBV!F380</f>
        <v>BEARISH</v>
      </c>
      <c r="K380" s="6" t="str">
        <f>OBV!G380</f>
        <v>NEUTRAL</v>
      </c>
      <c r="L380" s="6" t="str">
        <f>OBV!H380</f>
        <v>CONFIRMED BEARISH</v>
      </c>
      <c r="M380" s="8">
        <f t="shared" si="50"/>
        <v>50</v>
      </c>
      <c r="N380" s="8">
        <f t="shared" si="51"/>
        <v>0</v>
      </c>
      <c r="O380" s="8">
        <f t="shared" si="52"/>
        <v>50</v>
      </c>
      <c r="P380" s="8">
        <f t="shared" si="53"/>
        <v>16.5</v>
      </c>
      <c r="Q380" s="9">
        <f t="shared" si="54"/>
        <v>27.475000000000001</v>
      </c>
      <c r="R380" s="9">
        <f t="shared" si="55"/>
        <v>31.625</v>
      </c>
      <c r="S380" s="9">
        <f t="shared" si="56"/>
        <v>27.425000000000001</v>
      </c>
      <c r="T380" s="9">
        <f t="shared" si="57"/>
        <v>29.125</v>
      </c>
      <c r="U380" s="8">
        <f t="shared" si="58"/>
        <v>28.841666666666669</v>
      </c>
      <c r="V380" s="8">
        <f t="shared" si="59"/>
        <v>28.912500000000001</v>
      </c>
    </row>
    <row r="381" spans="1:22" ht="13.5" x14ac:dyDescent="0.25">
      <c r="A381" s="3">
        <f>RSI!A381</f>
        <v>42559</v>
      </c>
      <c r="B381" s="2">
        <f>RSI!B381</f>
        <v>3.1688000000000001</v>
      </c>
      <c r="C381" s="2">
        <f>RSI!I381</f>
        <v>25.00693816120264</v>
      </c>
      <c r="D381" s="2">
        <f>MACD!E381</f>
        <v>5.8562079080219043E-2</v>
      </c>
      <c r="E381" s="2">
        <f>MACD!F381</f>
        <v>4.7589388628037257E-2</v>
      </c>
      <c r="F381" s="2">
        <f>'Moving Avg'!D381</f>
        <v>3.1894799999999996</v>
      </c>
      <c r="G381" s="2">
        <f>'Moving Avg'!F381</f>
        <v>3.2919700000000001</v>
      </c>
      <c r="H381" s="2">
        <f>'Moving Avg'!G381</f>
        <v>3.4002939999999997</v>
      </c>
      <c r="I381" s="2">
        <f>'Moving Avg'!H381</f>
        <v>2.9165999999999999</v>
      </c>
      <c r="J381" s="6" t="str">
        <f>OBV!F381</f>
        <v>BEARISH</v>
      </c>
      <c r="K381" s="6" t="str">
        <f>OBV!G381</f>
        <v>WEAK</v>
      </c>
      <c r="L381" s="6" t="str">
        <f>OBV!H381</f>
        <v>CONFIRMED BEARISH</v>
      </c>
      <c r="M381" s="8">
        <f t="shared" si="50"/>
        <v>50</v>
      </c>
      <c r="N381" s="8">
        <f t="shared" si="51"/>
        <v>0</v>
      </c>
      <c r="O381" s="8">
        <f t="shared" si="52"/>
        <v>50</v>
      </c>
      <c r="P381" s="8">
        <f t="shared" si="53"/>
        <v>0</v>
      </c>
      <c r="Q381" s="9">
        <f t="shared" si="54"/>
        <v>25</v>
      </c>
      <c r="R381" s="9">
        <f t="shared" si="55"/>
        <v>27.5</v>
      </c>
      <c r="S381" s="9">
        <f t="shared" si="56"/>
        <v>20</v>
      </c>
      <c r="T381" s="9">
        <f t="shared" si="57"/>
        <v>25</v>
      </c>
      <c r="U381" s="8">
        <f t="shared" si="58"/>
        <v>24.166666666666668</v>
      </c>
      <c r="V381" s="8">
        <f t="shared" si="59"/>
        <v>24.375</v>
      </c>
    </row>
    <row r="382" spans="1:22" ht="13.5" x14ac:dyDescent="0.25">
      <c r="A382" s="3">
        <f>RSI!A382</f>
        <v>42562</v>
      </c>
      <c r="B382" s="2">
        <f>RSI!B382</f>
        <v>3.1720000000000002</v>
      </c>
      <c r="C382" s="2">
        <f>RSI!I382</f>
        <v>25.887229222595067</v>
      </c>
      <c r="D382" s="2">
        <f>MACD!E382</f>
        <v>5.9619117611488193E-2</v>
      </c>
      <c r="E382" s="2">
        <f>MACD!F382</f>
        <v>4.999533442472745E-2</v>
      </c>
      <c r="F382" s="2">
        <f>'Moving Avg'!D382</f>
        <v>3.1869399999999999</v>
      </c>
      <c r="G382" s="2">
        <f>'Moving Avg'!F382</f>
        <v>3.2823799999999999</v>
      </c>
      <c r="H382" s="2">
        <f>'Moving Avg'!G382</f>
        <v>3.396458</v>
      </c>
      <c r="I382" s="2">
        <f>'Moving Avg'!H382</f>
        <v>2.9205174999999999</v>
      </c>
      <c r="J382" s="6" t="str">
        <f>OBV!F382</f>
        <v>BEARISH</v>
      </c>
      <c r="K382" s="6" t="str">
        <f>OBV!G382</f>
        <v>WEAK</v>
      </c>
      <c r="L382" s="6" t="str">
        <f>OBV!H382</f>
        <v>CONFIRMED BEARISH</v>
      </c>
      <c r="M382" s="8">
        <f t="shared" si="50"/>
        <v>50</v>
      </c>
      <c r="N382" s="8">
        <f t="shared" si="51"/>
        <v>0</v>
      </c>
      <c r="O382" s="8">
        <f t="shared" si="52"/>
        <v>50</v>
      </c>
      <c r="P382" s="8">
        <f t="shared" si="53"/>
        <v>0</v>
      </c>
      <c r="Q382" s="9">
        <f t="shared" si="54"/>
        <v>25</v>
      </c>
      <c r="R382" s="9">
        <f t="shared" si="55"/>
        <v>27.5</v>
      </c>
      <c r="S382" s="9">
        <f t="shared" si="56"/>
        <v>20</v>
      </c>
      <c r="T382" s="9">
        <f t="shared" si="57"/>
        <v>25</v>
      </c>
      <c r="U382" s="8">
        <f t="shared" si="58"/>
        <v>24.166666666666668</v>
      </c>
      <c r="V382" s="8">
        <f t="shared" si="59"/>
        <v>24.375</v>
      </c>
    </row>
    <row r="383" spans="1:22" ht="13.5" x14ac:dyDescent="0.25">
      <c r="A383" s="3">
        <f>RSI!A383</f>
        <v>42563</v>
      </c>
      <c r="B383" s="2">
        <f>RSI!B383</f>
        <v>3.1505999999999998</v>
      </c>
      <c r="C383" s="2">
        <f>RSI!I383</f>
        <v>23.869353817218112</v>
      </c>
      <c r="D383" s="2">
        <f>MACD!E383</f>
        <v>6.2858459849816306E-2</v>
      </c>
      <c r="E383" s="2">
        <f>MACD!F383</f>
        <v>5.256795950974523E-2</v>
      </c>
      <c r="F383" s="2">
        <f>'Moving Avg'!D383</f>
        <v>3.1801200000000001</v>
      </c>
      <c r="G383" s="2">
        <f>'Moving Avg'!F383</f>
        <v>3.2707249999999997</v>
      </c>
      <c r="H383" s="2">
        <f>'Moving Avg'!G383</f>
        <v>3.3921939999999999</v>
      </c>
      <c r="I383" s="2">
        <f>'Moving Avg'!H383</f>
        <v>2.9242284999999999</v>
      </c>
      <c r="J383" s="6" t="str">
        <f>OBV!F383</f>
        <v>BEARISH</v>
      </c>
      <c r="K383" s="6" t="str">
        <f>OBV!G383</f>
        <v>WEAK</v>
      </c>
      <c r="L383" s="6" t="str">
        <f>OBV!H383</f>
        <v>CONFIRMED BEARISH</v>
      </c>
      <c r="M383" s="8">
        <f t="shared" si="50"/>
        <v>50</v>
      </c>
      <c r="N383" s="8">
        <f t="shared" si="51"/>
        <v>0</v>
      </c>
      <c r="O383" s="8">
        <f t="shared" si="52"/>
        <v>50</v>
      </c>
      <c r="P383" s="8">
        <f t="shared" si="53"/>
        <v>0</v>
      </c>
      <c r="Q383" s="9">
        <f t="shared" si="54"/>
        <v>25</v>
      </c>
      <c r="R383" s="9">
        <f t="shared" si="55"/>
        <v>27.5</v>
      </c>
      <c r="S383" s="9">
        <f t="shared" si="56"/>
        <v>20</v>
      </c>
      <c r="T383" s="9">
        <f t="shared" si="57"/>
        <v>25</v>
      </c>
      <c r="U383" s="8">
        <f t="shared" si="58"/>
        <v>24.166666666666668</v>
      </c>
      <c r="V383" s="8">
        <f t="shared" si="59"/>
        <v>24.375</v>
      </c>
    </row>
    <row r="384" spans="1:22" ht="13.5" x14ac:dyDescent="0.25">
      <c r="A384" s="3">
        <f>RSI!A384</f>
        <v>42564</v>
      </c>
      <c r="B384" s="2">
        <f>RSI!B384</f>
        <v>3.1463000000000001</v>
      </c>
      <c r="C384" s="2">
        <f>RSI!I384</f>
        <v>23.473418282331153</v>
      </c>
      <c r="D384" s="2">
        <f>MACD!E384</f>
        <v>6.0624799667881035E-2</v>
      </c>
      <c r="E384" s="2">
        <f>MACD!F384</f>
        <v>5.4179327541372391E-2</v>
      </c>
      <c r="F384" s="2">
        <f>'Moving Avg'!D384</f>
        <v>3.1644800000000002</v>
      </c>
      <c r="G384" s="2">
        <f>'Moving Avg'!F384</f>
        <v>3.2590499999999993</v>
      </c>
      <c r="H384" s="2">
        <f>'Moving Avg'!G384</f>
        <v>3.3878439999999999</v>
      </c>
      <c r="I384" s="2">
        <f>'Moving Avg'!H384</f>
        <v>2.927918</v>
      </c>
      <c r="J384" s="6" t="str">
        <f>OBV!F384</f>
        <v>BEARISH</v>
      </c>
      <c r="K384" s="6" t="str">
        <f>OBV!G384</f>
        <v>WEAK</v>
      </c>
      <c r="L384" s="6" t="str">
        <f>OBV!H384</f>
        <v>CONFIRMED BEARISH</v>
      </c>
      <c r="M384" s="8">
        <f t="shared" si="50"/>
        <v>50</v>
      </c>
      <c r="N384" s="8">
        <f t="shared" si="51"/>
        <v>0</v>
      </c>
      <c r="O384" s="8">
        <f t="shared" si="52"/>
        <v>50</v>
      </c>
      <c r="P384" s="8">
        <f t="shared" si="53"/>
        <v>0</v>
      </c>
      <c r="Q384" s="9">
        <f t="shared" si="54"/>
        <v>25</v>
      </c>
      <c r="R384" s="9">
        <f t="shared" si="55"/>
        <v>27.5</v>
      </c>
      <c r="S384" s="9">
        <f t="shared" si="56"/>
        <v>20</v>
      </c>
      <c r="T384" s="9">
        <f t="shared" si="57"/>
        <v>25</v>
      </c>
      <c r="U384" s="8">
        <f t="shared" si="58"/>
        <v>24.166666666666668</v>
      </c>
      <c r="V384" s="8">
        <f t="shared" si="59"/>
        <v>24.375</v>
      </c>
    </row>
    <row r="385" spans="1:22" ht="13.5" x14ac:dyDescent="0.25">
      <c r="A385" s="3">
        <f>RSI!A385</f>
        <v>42565</v>
      </c>
      <c r="B385" s="2">
        <f>RSI!B385</f>
        <v>3.1291000000000002</v>
      </c>
      <c r="C385" s="2">
        <f>RSI!I385</f>
        <v>21.907997226798884</v>
      </c>
      <c r="D385" s="2">
        <f>MACD!E385</f>
        <v>6.0802703517727874E-2</v>
      </c>
      <c r="E385" s="2">
        <f>MACD!F385</f>
        <v>5.5504002736643486E-2</v>
      </c>
      <c r="F385" s="2">
        <f>'Moving Avg'!D385</f>
        <v>3.1533600000000002</v>
      </c>
      <c r="G385" s="2">
        <f>'Moving Avg'!F385</f>
        <v>3.2483099999999991</v>
      </c>
      <c r="H385" s="2">
        <f>'Moving Avg'!G385</f>
        <v>3.3801240000000004</v>
      </c>
      <c r="I385" s="2">
        <f>'Moving Avg'!H385</f>
        <v>2.9311630000000002</v>
      </c>
      <c r="J385" s="6" t="str">
        <f>OBV!F385</f>
        <v>BEARISH</v>
      </c>
      <c r="K385" s="6" t="str">
        <f>OBV!G385</f>
        <v>WEAK</v>
      </c>
      <c r="L385" s="6" t="str">
        <f>OBV!H385</f>
        <v>CONFIRMED BEARISH</v>
      </c>
      <c r="M385" s="8">
        <f t="shared" si="50"/>
        <v>50</v>
      </c>
      <c r="N385" s="8">
        <f t="shared" si="51"/>
        <v>0</v>
      </c>
      <c r="O385" s="8">
        <f t="shared" si="52"/>
        <v>50</v>
      </c>
      <c r="P385" s="8">
        <f t="shared" si="53"/>
        <v>0</v>
      </c>
      <c r="Q385" s="9">
        <f t="shared" si="54"/>
        <v>25</v>
      </c>
      <c r="R385" s="9">
        <f t="shared" si="55"/>
        <v>27.5</v>
      </c>
      <c r="S385" s="9">
        <f t="shared" si="56"/>
        <v>20</v>
      </c>
      <c r="T385" s="9">
        <f t="shared" si="57"/>
        <v>25</v>
      </c>
      <c r="U385" s="8">
        <f t="shared" si="58"/>
        <v>24.166666666666668</v>
      </c>
      <c r="V385" s="8">
        <f t="shared" si="59"/>
        <v>24.375</v>
      </c>
    </row>
    <row r="386" spans="1:22" ht="13.5" x14ac:dyDescent="0.25">
      <c r="A386" s="3">
        <f>RSI!A386</f>
        <v>42566</v>
      </c>
      <c r="B386" s="2">
        <f>RSI!B386</f>
        <v>3.1291000000000002</v>
      </c>
      <c r="C386" s="2">
        <f>RSI!I386</f>
        <v>21.907997226798884</v>
      </c>
      <c r="D386" s="2">
        <f>MACD!E386</f>
        <v>5.8112996237491554E-2</v>
      </c>
      <c r="E386" s="2">
        <f>MACD!F386</f>
        <v>5.60258014368131E-2</v>
      </c>
      <c r="F386" s="2">
        <f>'Moving Avg'!D386</f>
        <v>3.1454200000000001</v>
      </c>
      <c r="G386" s="2">
        <f>'Moving Avg'!F386</f>
        <v>3.237169999999999</v>
      </c>
      <c r="H386" s="2">
        <f>'Moving Avg'!G386</f>
        <v>3.3710500000000003</v>
      </c>
      <c r="I386" s="2">
        <f>'Moving Avg'!H386</f>
        <v>2.9341689999999998</v>
      </c>
      <c r="J386" s="6" t="str">
        <f>OBV!F386</f>
        <v>BEARISH</v>
      </c>
      <c r="K386" s="6" t="str">
        <f>OBV!G386</f>
        <v>WEAK</v>
      </c>
      <c r="L386" s="6" t="str">
        <f>OBV!H386</f>
        <v>CONFIRMED BEARISH</v>
      </c>
      <c r="M386" s="8">
        <f t="shared" ref="M386:M449" si="60">IF(C386&lt;30,50, IF(C386&gt;70, 0, 25))</f>
        <v>50</v>
      </c>
      <c r="N386" s="8">
        <f t="shared" ref="N386:N449" si="61">IF(E386-D386&gt;0.02, 100, IF(E386-D386&lt;0,0,45))</f>
        <v>0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0</v>
      </c>
      <c r="Q386" s="9">
        <f t="shared" si="54"/>
        <v>25</v>
      </c>
      <c r="R386" s="9">
        <f t="shared" si="55"/>
        <v>27.5</v>
      </c>
      <c r="S386" s="9">
        <f t="shared" si="56"/>
        <v>20</v>
      </c>
      <c r="T386" s="9">
        <f t="shared" si="57"/>
        <v>25</v>
      </c>
      <c r="U386" s="8">
        <f t="shared" si="58"/>
        <v>24.166666666666668</v>
      </c>
      <c r="V386" s="8">
        <f t="shared" si="59"/>
        <v>24.375</v>
      </c>
    </row>
    <row r="387" spans="1:22" ht="13.5" x14ac:dyDescent="0.25">
      <c r="A387" s="3">
        <f>RSI!A387</f>
        <v>42569</v>
      </c>
      <c r="B387" s="2">
        <f>RSI!B387</f>
        <v>3.1720000000000002</v>
      </c>
      <c r="C387" s="2">
        <f>RSI!I387</f>
        <v>34.536509809643221</v>
      </c>
      <c r="D387" s="2">
        <f>MACD!E387</f>
        <v>4.4864786872776286E-2</v>
      </c>
      <c r="E387" s="2">
        <f>MACD!F387</f>
        <v>5.379359852400574E-2</v>
      </c>
      <c r="F387" s="2">
        <f>'Moving Avg'!D387</f>
        <v>3.1454200000000001</v>
      </c>
      <c r="G387" s="2">
        <f>'Moving Avg'!F387</f>
        <v>3.2279749999999994</v>
      </c>
      <c r="H387" s="2">
        <f>'Moving Avg'!G387</f>
        <v>3.3636300000000001</v>
      </c>
      <c r="I387" s="2">
        <f>'Moving Avg'!H387</f>
        <v>2.9373895000000001</v>
      </c>
      <c r="J387" s="6" t="str">
        <f>OBV!F387</f>
        <v>BEARISH</v>
      </c>
      <c r="K387" s="6" t="str">
        <f>OBV!G387</f>
        <v>NEUTRAL</v>
      </c>
      <c r="L387" s="6" t="str">
        <f>OBV!H387</f>
        <v>NEUTRAL</v>
      </c>
      <c r="M387" s="8">
        <f t="shared" si="60"/>
        <v>25</v>
      </c>
      <c r="N387" s="8">
        <f t="shared" si="61"/>
        <v>45</v>
      </c>
      <c r="O387" s="8">
        <f t="shared" si="62"/>
        <v>50</v>
      </c>
      <c r="P387" s="8">
        <f t="shared" si="63"/>
        <v>16.5</v>
      </c>
      <c r="Q387" s="9">
        <f t="shared" ref="Q387:Q450" si="64">0.35*M387+N387*0.35+O387*0.15+P387*0.15</f>
        <v>34.475000000000001</v>
      </c>
      <c r="R387" s="9">
        <f t="shared" ref="R387:R450" si="65">M387*0.2+N387*0.2+O387*0.35+P387*0.25</f>
        <v>35.625</v>
      </c>
      <c r="S387" s="9">
        <f t="shared" ref="S387:S450" si="66">M387*0.15+N387*0.15+O387*0.25+P387*0.45</f>
        <v>30.425000000000001</v>
      </c>
      <c r="T387" s="9">
        <f t="shared" ref="T387:T450" si="67">0.25*SUM(M387:P387)</f>
        <v>34.125</v>
      </c>
      <c r="U387" s="8">
        <f t="shared" ref="U387:U450" si="68">SUM(Q387:S387)/3</f>
        <v>33.508333333333333</v>
      </c>
      <c r="V387" s="8">
        <f t="shared" ref="V387:V450" si="69">SUM(Q387:T387)/4</f>
        <v>33.662499999999994</v>
      </c>
    </row>
    <row r="388" spans="1:22" ht="13.5" x14ac:dyDescent="0.25">
      <c r="A388" s="3">
        <f>RSI!A388</f>
        <v>42570</v>
      </c>
      <c r="B388" s="2">
        <f>RSI!B388</f>
        <v>3.1720000000000002</v>
      </c>
      <c r="C388" s="2">
        <f>RSI!I388</f>
        <v>34.536509809643221</v>
      </c>
      <c r="D388" s="2">
        <f>MACD!E388</f>
        <v>3.4118585383353217E-2</v>
      </c>
      <c r="E388" s="2">
        <f>MACD!F388</f>
        <v>4.9858595895875234E-2</v>
      </c>
      <c r="F388" s="2">
        <f>'Moving Avg'!D388</f>
        <v>3.1497000000000002</v>
      </c>
      <c r="G388" s="2">
        <f>'Moving Avg'!F388</f>
        <v>3.2193799999999988</v>
      </c>
      <c r="H388" s="2">
        <f>'Moving Avg'!G388</f>
        <v>3.3562100000000004</v>
      </c>
      <c r="I388" s="2">
        <f>'Moving Avg'!H388</f>
        <v>2.94069</v>
      </c>
      <c r="J388" s="6" t="str">
        <f>OBV!F388</f>
        <v>BULLISH</v>
      </c>
      <c r="K388" s="6" t="str">
        <f>OBV!G388</f>
        <v>NEUTRAL</v>
      </c>
      <c r="L388" s="6" t="str">
        <f>OBV!H388</f>
        <v>CONFIRMED BULLISH</v>
      </c>
      <c r="M388" s="8">
        <f t="shared" si="60"/>
        <v>25</v>
      </c>
      <c r="N388" s="8">
        <f t="shared" si="61"/>
        <v>45</v>
      </c>
      <c r="O388" s="8">
        <f t="shared" si="62"/>
        <v>50</v>
      </c>
      <c r="P388" s="8">
        <f t="shared" si="63"/>
        <v>83.5</v>
      </c>
      <c r="Q388" s="9">
        <f t="shared" si="64"/>
        <v>44.524999999999999</v>
      </c>
      <c r="R388" s="9">
        <f t="shared" si="65"/>
        <v>52.375</v>
      </c>
      <c r="S388" s="9">
        <f t="shared" si="66"/>
        <v>60.575000000000003</v>
      </c>
      <c r="T388" s="9">
        <f t="shared" si="67"/>
        <v>50.875</v>
      </c>
      <c r="U388" s="8">
        <f t="shared" si="68"/>
        <v>52.491666666666674</v>
      </c>
      <c r="V388" s="8">
        <f t="shared" si="69"/>
        <v>52.087500000000006</v>
      </c>
    </row>
    <row r="389" spans="1:22" ht="13.5" x14ac:dyDescent="0.25">
      <c r="A389" s="3">
        <f>RSI!A389</f>
        <v>42571</v>
      </c>
      <c r="B389" s="2">
        <f>RSI!B389</f>
        <v>3.2149000000000001</v>
      </c>
      <c r="C389" s="2">
        <f>RSI!I389</f>
        <v>44.875130087121157</v>
      </c>
      <c r="D389" s="2">
        <f>MACD!E389</f>
        <v>2.8400409454222064E-2</v>
      </c>
      <c r="E389" s="2">
        <f>MACD!F389</f>
        <v>4.5566958607544603E-2</v>
      </c>
      <c r="F389" s="2">
        <f>'Moving Avg'!D389</f>
        <v>3.1634200000000003</v>
      </c>
      <c r="G389" s="2">
        <f>'Moving Avg'!F389</f>
        <v>3.2137249999999993</v>
      </c>
      <c r="H389" s="2">
        <f>'Moving Avg'!G389</f>
        <v>3.3499680000000001</v>
      </c>
      <c r="I389" s="2">
        <f>'Moving Avg'!H389</f>
        <v>2.9444240000000002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  <c r="M389" s="8">
        <f t="shared" si="60"/>
        <v>25</v>
      </c>
      <c r="N389" s="8">
        <f t="shared" si="61"/>
        <v>45</v>
      </c>
      <c r="O389" s="8">
        <f t="shared" si="62"/>
        <v>50</v>
      </c>
      <c r="P389" s="8">
        <f t="shared" si="63"/>
        <v>83.5</v>
      </c>
      <c r="Q389" s="9">
        <f t="shared" si="64"/>
        <v>44.524999999999999</v>
      </c>
      <c r="R389" s="9">
        <f t="shared" si="65"/>
        <v>52.375</v>
      </c>
      <c r="S389" s="9">
        <f t="shared" si="66"/>
        <v>60.575000000000003</v>
      </c>
      <c r="T389" s="9">
        <f t="shared" si="67"/>
        <v>50.875</v>
      </c>
      <c r="U389" s="8">
        <f t="shared" si="68"/>
        <v>52.491666666666674</v>
      </c>
      <c r="V389" s="8">
        <f t="shared" si="69"/>
        <v>52.087500000000006</v>
      </c>
    </row>
    <row r="390" spans="1:22" ht="13.5" x14ac:dyDescent="0.25">
      <c r="A390" s="3">
        <f>RSI!A390</f>
        <v>42572</v>
      </c>
      <c r="B390" s="2">
        <f>RSI!B390</f>
        <v>3.2576999999999998</v>
      </c>
      <c r="C390" s="2">
        <f>RSI!I390</f>
        <v>52.871898733964542</v>
      </c>
      <c r="D390" s="2">
        <f>MACD!E390</f>
        <v>1.4412660114256681E-2</v>
      </c>
      <c r="E390" s="2">
        <f>MACD!F390</f>
        <v>3.9336098908887021E-2</v>
      </c>
      <c r="F390" s="2">
        <f>'Moving Avg'!D390</f>
        <v>3.1891400000000001</v>
      </c>
      <c r="G390" s="2">
        <f>'Moving Avg'!F390</f>
        <v>3.209414999999999</v>
      </c>
      <c r="H390" s="2">
        <f>'Moving Avg'!G390</f>
        <v>3.3445820000000004</v>
      </c>
      <c r="I390" s="2">
        <f>'Moving Avg'!H390</f>
        <v>2.9482725000000012</v>
      </c>
      <c r="J390" s="6" t="str">
        <f>OBV!F390</f>
        <v>BULLISH</v>
      </c>
      <c r="K390" s="6" t="str">
        <f>OBV!G390</f>
        <v>STRONG</v>
      </c>
      <c r="L390" s="6" t="str">
        <f>OBV!H390</f>
        <v>CONFIRMED BULLISH</v>
      </c>
      <c r="M390" s="8">
        <f t="shared" si="60"/>
        <v>25</v>
      </c>
      <c r="N390" s="8">
        <f t="shared" si="61"/>
        <v>100</v>
      </c>
      <c r="O390" s="8">
        <f t="shared" si="62"/>
        <v>50</v>
      </c>
      <c r="P390" s="8">
        <f t="shared" si="63"/>
        <v>100</v>
      </c>
      <c r="Q390" s="9">
        <f t="shared" si="64"/>
        <v>66.25</v>
      </c>
      <c r="R390" s="9">
        <f t="shared" si="65"/>
        <v>67.5</v>
      </c>
      <c r="S390" s="9">
        <f t="shared" si="66"/>
        <v>76.25</v>
      </c>
      <c r="T390" s="9">
        <f t="shared" si="67"/>
        <v>68.75</v>
      </c>
      <c r="U390" s="8">
        <f t="shared" si="68"/>
        <v>70</v>
      </c>
      <c r="V390" s="8">
        <f t="shared" si="69"/>
        <v>69.6875</v>
      </c>
    </row>
    <row r="391" spans="1:22" ht="13.5" x14ac:dyDescent="0.25">
      <c r="A391" s="3">
        <f>RSI!A391</f>
        <v>42573</v>
      </c>
      <c r="B391" s="2">
        <f>RSI!B391</f>
        <v>3.2149000000000001</v>
      </c>
      <c r="C391" s="2">
        <f>RSI!I391</f>
        <v>45.728020559785655</v>
      </c>
      <c r="D391" s="2">
        <f>MACD!E391</f>
        <v>3.1816580944630246E-3</v>
      </c>
      <c r="E391" s="2">
        <f>MACD!F391</f>
        <v>3.2105210746002227E-2</v>
      </c>
      <c r="F391" s="2">
        <f>'Moving Avg'!D391</f>
        <v>3.2063000000000001</v>
      </c>
      <c r="G391" s="2">
        <f>'Moving Avg'!F391</f>
        <v>3.2041599999999995</v>
      </c>
      <c r="H391" s="2">
        <f>'Moving Avg'!G391</f>
        <v>3.3383400000000005</v>
      </c>
      <c r="I391" s="2">
        <f>'Moving Avg'!H391</f>
        <v>2.9520065000000013</v>
      </c>
      <c r="J391" s="6" t="str">
        <f>OBV!F391</f>
        <v>BULLISH</v>
      </c>
      <c r="K391" s="6" t="str">
        <f>OBV!G391</f>
        <v>STRONG</v>
      </c>
      <c r="L391" s="6" t="str">
        <f>OBV!H391</f>
        <v>CONFIRMED BULLISH</v>
      </c>
      <c r="M391" s="8">
        <f t="shared" si="60"/>
        <v>25</v>
      </c>
      <c r="N391" s="8">
        <f t="shared" si="61"/>
        <v>100</v>
      </c>
      <c r="O391" s="8">
        <f t="shared" si="62"/>
        <v>50</v>
      </c>
      <c r="P391" s="8">
        <f t="shared" si="63"/>
        <v>100</v>
      </c>
      <c r="Q391" s="9">
        <f t="shared" si="64"/>
        <v>66.25</v>
      </c>
      <c r="R391" s="9">
        <f t="shared" si="65"/>
        <v>67.5</v>
      </c>
      <c r="S391" s="9">
        <f t="shared" si="66"/>
        <v>76.25</v>
      </c>
      <c r="T391" s="9">
        <f t="shared" si="67"/>
        <v>68.75</v>
      </c>
      <c r="U391" s="8">
        <f t="shared" si="68"/>
        <v>70</v>
      </c>
      <c r="V391" s="8">
        <f t="shared" si="69"/>
        <v>69.6875</v>
      </c>
    </row>
    <row r="392" spans="1:22" ht="13.5" x14ac:dyDescent="0.25">
      <c r="A392" s="3">
        <f>RSI!A392</f>
        <v>42577</v>
      </c>
      <c r="B392" s="2">
        <f>RSI!B392</f>
        <v>3.1291000000000002</v>
      </c>
      <c r="C392" s="2">
        <f>RSI!I392</f>
        <v>35.40140823724154</v>
      </c>
      <c r="D392" s="2">
        <f>MACD!E392</f>
        <v>6.6868889839177825E-4</v>
      </c>
      <c r="E392" s="2">
        <f>MACD!F392</f>
        <v>2.5817906376480137E-2</v>
      </c>
      <c r="F392" s="2">
        <f>'Moving Avg'!D392</f>
        <v>3.1977200000000003</v>
      </c>
      <c r="G392" s="2">
        <f>'Moving Avg'!F392</f>
        <v>3.1954099999999994</v>
      </c>
      <c r="H392" s="2">
        <f>'Moving Avg'!G392</f>
        <v>3.3304600000000004</v>
      </c>
      <c r="I392" s="2">
        <f>'Moving Avg'!H392</f>
        <v>2.955311500000001</v>
      </c>
      <c r="J392" s="6" t="str">
        <f>OBV!F392</f>
        <v>BULLISH</v>
      </c>
      <c r="K392" s="6" t="str">
        <f>OBV!G392</f>
        <v>NEUTRAL</v>
      </c>
      <c r="L392" s="6" t="str">
        <f>OBV!H392</f>
        <v>BULLISH DIVERGENCE</v>
      </c>
      <c r="M392" s="8">
        <f t="shared" si="60"/>
        <v>25</v>
      </c>
      <c r="N392" s="8">
        <f t="shared" si="61"/>
        <v>100</v>
      </c>
      <c r="O392" s="8">
        <f t="shared" si="62"/>
        <v>50</v>
      </c>
      <c r="P392" s="8">
        <f t="shared" si="63"/>
        <v>66.5</v>
      </c>
      <c r="Q392" s="9">
        <f t="shared" si="64"/>
        <v>61.225000000000001</v>
      </c>
      <c r="R392" s="9">
        <f t="shared" si="65"/>
        <v>59.125</v>
      </c>
      <c r="S392" s="9">
        <f t="shared" si="66"/>
        <v>61.174999999999997</v>
      </c>
      <c r="T392" s="9">
        <f t="shared" si="67"/>
        <v>60.375</v>
      </c>
      <c r="U392" s="8">
        <f t="shared" si="68"/>
        <v>60.508333333333326</v>
      </c>
      <c r="V392" s="8">
        <f t="shared" si="69"/>
        <v>60.474999999999994</v>
      </c>
    </row>
    <row r="393" spans="1:22" ht="13.5" x14ac:dyDescent="0.25">
      <c r="A393" s="3">
        <f>RSI!A393</f>
        <v>42578</v>
      </c>
      <c r="B393" s="2">
        <f>RSI!B393</f>
        <v>3.1720000000000002</v>
      </c>
      <c r="C393" s="2">
        <f>RSI!I393</f>
        <v>42.404915427834091</v>
      </c>
      <c r="D393" s="2">
        <f>MACD!E393</f>
        <v>-7.2889785788539108E-3</v>
      </c>
      <c r="E393" s="2">
        <f>MACD!F393</f>
        <v>1.919652938541333E-2</v>
      </c>
      <c r="F393" s="2">
        <f>'Moving Avg'!D393</f>
        <v>3.1977200000000003</v>
      </c>
      <c r="G393" s="2">
        <f>'Moving Avg'!F393</f>
        <v>3.1888049999999994</v>
      </c>
      <c r="H393" s="2">
        <f>'Moving Avg'!G393</f>
        <v>3.3234380000000003</v>
      </c>
      <c r="I393" s="2">
        <f>'Moving Avg'!H393</f>
        <v>2.9588310000000018</v>
      </c>
      <c r="J393" s="6" t="str">
        <f>OBV!F393</f>
        <v>BULLISH</v>
      </c>
      <c r="K393" s="6" t="str">
        <f>OBV!G393</f>
        <v>NEUTRAL</v>
      </c>
      <c r="L393" s="6" t="str">
        <f>OBV!H393</f>
        <v>NEUTRAL</v>
      </c>
      <c r="M393" s="8">
        <f t="shared" si="60"/>
        <v>25</v>
      </c>
      <c r="N393" s="8">
        <f t="shared" si="61"/>
        <v>100</v>
      </c>
      <c r="O393" s="8">
        <f t="shared" si="62"/>
        <v>50</v>
      </c>
      <c r="P393" s="8">
        <f t="shared" si="63"/>
        <v>49.5</v>
      </c>
      <c r="Q393" s="9">
        <f t="shared" si="64"/>
        <v>58.674999999999997</v>
      </c>
      <c r="R393" s="9">
        <f t="shared" si="65"/>
        <v>54.875</v>
      </c>
      <c r="S393" s="9">
        <f t="shared" si="66"/>
        <v>53.525000000000006</v>
      </c>
      <c r="T393" s="9">
        <f t="shared" si="67"/>
        <v>56.125</v>
      </c>
      <c r="U393" s="8">
        <f t="shared" si="68"/>
        <v>55.691666666666663</v>
      </c>
      <c r="V393" s="8">
        <f t="shared" si="69"/>
        <v>55.8</v>
      </c>
    </row>
    <row r="394" spans="1:22" ht="13.5" x14ac:dyDescent="0.25">
      <c r="A394" s="3">
        <f>RSI!A394</f>
        <v>42579</v>
      </c>
      <c r="B394" s="2">
        <f>RSI!B394</f>
        <v>3.1720000000000002</v>
      </c>
      <c r="C394" s="2">
        <f>RSI!I394</f>
        <v>42.404915427834091</v>
      </c>
      <c r="D394" s="2">
        <f>MACD!E394</f>
        <v>-1.4345966162692125E-2</v>
      </c>
      <c r="E394" s="2">
        <f>MACD!F394</f>
        <v>1.248803027579224E-2</v>
      </c>
      <c r="F394" s="2">
        <f>'Moving Avg'!D394</f>
        <v>3.1891400000000005</v>
      </c>
      <c r="G394" s="2">
        <f>'Moving Avg'!F394</f>
        <v>3.1841899999999996</v>
      </c>
      <c r="H394" s="2">
        <f>'Moving Avg'!G394</f>
        <v>3.3164160000000003</v>
      </c>
      <c r="I394" s="2">
        <f>'Moving Avg'!H394</f>
        <v>2.9620320000000011</v>
      </c>
      <c r="J394" s="6" t="str">
        <f>OBV!F394</f>
        <v>BULLISH</v>
      </c>
      <c r="K394" s="6" t="str">
        <f>OBV!G394</f>
        <v>NEUTRAL</v>
      </c>
      <c r="L394" s="6" t="str">
        <f>OBV!H394</f>
        <v>BULLISH DIVERGENCE</v>
      </c>
      <c r="M394" s="8">
        <f t="shared" si="60"/>
        <v>25</v>
      </c>
      <c r="N394" s="8">
        <f t="shared" si="61"/>
        <v>100</v>
      </c>
      <c r="O394" s="8">
        <f t="shared" si="62"/>
        <v>50</v>
      </c>
      <c r="P394" s="8">
        <f t="shared" si="63"/>
        <v>66.5</v>
      </c>
      <c r="Q394" s="9">
        <f t="shared" si="64"/>
        <v>61.225000000000001</v>
      </c>
      <c r="R394" s="9">
        <f t="shared" si="65"/>
        <v>59.125</v>
      </c>
      <c r="S394" s="9">
        <f t="shared" si="66"/>
        <v>61.174999999999997</v>
      </c>
      <c r="T394" s="9">
        <f t="shared" si="67"/>
        <v>60.375</v>
      </c>
      <c r="U394" s="8">
        <f t="shared" si="68"/>
        <v>60.508333333333326</v>
      </c>
      <c r="V394" s="8">
        <f t="shared" si="69"/>
        <v>60.474999999999994</v>
      </c>
    </row>
    <row r="395" spans="1:22" ht="13.5" x14ac:dyDescent="0.25">
      <c r="A395" s="3">
        <f>RSI!A395</f>
        <v>42580</v>
      </c>
      <c r="B395" s="2">
        <f>RSI!B395</f>
        <v>3.2149000000000001</v>
      </c>
      <c r="C395" s="2">
        <f>RSI!I395</f>
        <v>48.837870360704663</v>
      </c>
      <c r="D395" s="2">
        <f>MACD!E395</f>
        <v>-2.5828267361851065E-2</v>
      </c>
      <c r="E395" s="2">
        <f>MACD!F395</f>
        <v>4.8247707482635804E-3</v>
      </c>
      <c r="F395" s="2">
        <f>'Moving Avg'!D395</f>
        <v>3.18058</v>
      </c>
      <c r="G395" s="2">
        <f>'Moving Avg'!F395</f>
        <v>3.1817199999999994</v>
      </c>
      <c r="H395" s="2">
        <f>'Moving Avg'!G395</f>
        <v>3.3102520000000002</v>
      </c>
      <c r="I395" s="2">
        <f>'Moving Avg'!H395</f>
        <v>2.9651685000000021</v>
      </c>
      <c r="J395" s="6" t="str">
        <f>OBV!F395</f>
        <v>BULLISH</v>
      </c>
      <c r="K395" s="6" t="str">
        <f>OBV!G395</f>
        <v>NEUTRAL</v>
      </c>
      <c r="L395" s="6" t="str">
        <f>OBV!H395</f>
        <v>BULLISH DIVERGENCE</v>
      </c>
      <c r="M395" s="8">
        <f t="shared" si="60"/>
        <v>25</v>
      </c>
      <c r="N395" s="8">
        <f t="shared" si="61"/>
        <v>100</v>
      </c>
      <c r="O395" s="8">
        <f t="shared" si="62"/>
        <v>50</v>
      </c>
      <c r="P395" s="8">
        <f t="shared" si="63"/>
        <v>66.5</v>
      </c>
      <c r="Q395" s="9">
        <f t="shared" si="64"/>
        <v>61.225000000000001</v>
      </c>
      <c r="R395" s="9">
        <f t="shared" si="65"/>
        <v>59.125</v>
      </c>
      <c r="S395" s="9">
        <f t="shared" si="66"/>
        <v>61.174999999999997</v>
      </c>
      <c r="T395" s="9">
        <f t="shared" si="67"/>
        <v>60.375</v>
      </c>
      <c r="U395" s="8">
        <f t="shared" si="68"/>
        <v>60.508333333333326</v>
      </c>
      <c r="V395" s="8">
        <f t="shared" si="69"/>
        <v>60.474999999999994</v>
      </c>
    </row>
    <row r="396" spans="1:22" ht="13.5" x14ac:dyDescent="0.25">
      <c r="A396" s="3">
        <f>RSI!A396</f>
        <v>42583</v>
      </c>
      <c r="B396" s="2">
        <f>RSI!B396</f>
        <v>3.2320000000000002</v>
      </c>
      <c r="C396" s="2">
        <f>RSI!I396</f>
        <v>51.178638907249308</v>
      </c>
      <c r="D396" s="2">
        <f>MACD!E396</f>
        <v>-3.6774477505215675E-2</v>
      </c>
      <c r="E396" s="2">
        <f>MACD!F396</f>
        <v>-3.4950789024322708E-3</v>
      </c>
      <c r="F396" s="2">
        <f>'Moving Avg'!D396</f>
        <v>3.1840000000000002</v>
      </c>
      <c r="G396" s="2">
        <f>'Moving Avg'!F396</f>
        <v>3.1812999999999994</v>
      </c>
      <c r="H396" s="2">
        <f>'Moving Avg'!G396</f>
        <v>3.3041119999999999</v>
      </c>
      <c r="I396" s="2">
        <f>'Moving Avg'!H396</f>
        <v>2.9679130000000011</v>
      </c>
      <c r="J396" s="6" t="str">
        <f>OBV!F396</f>
        <v>BULLISH</v>
      </c>
      <c r="K396" s="6" t="str">
        <f>OBV!G396</f>
        <v>NEUTRAL</v>
      </c>
      <c r="L396" s="6" t="str">
        <f>OBV!H396</f>
        <v>CONFIRMED BULLISH</v>
      </c>
      <c r="M396" s="8">
        <f t="shared" si="60"/>
        <v>25</v>
      </c>
      <c r="N396" s="8">
        <f t="shared" si="61"/>
        <v>100</v>
      </c>
      <c r="O396" s="8">
        <f t="shared" si="62"/>
        <v>50</v>
      </c>
      <c r="P396" s="8">
        <f t="shared" si="63"/>
        <v>83.5</v>
      </c>
      <c r="Q396" s="9">
        <f t="shared" si="64"/>
        <v>63.774999999999999</v>
      </c>
      <c r="R396" s="9">
        <f t="shared" si="65"/>
        <v>63.375</v>
      </c>
      <c r="S396" s="9">
        <f t="shared" si="66"/>
        <v>68.825000000000003</v>
      </c>
      <c r="T396" s="9">
        <f t="shared" si="67"/>
        <v>64.625</v>
      </c>
      <c r="U396" s="8">
        <f t="shared" si="68"/>
        <v>65.325000000000003</v>
      </c>
      <c r="V396" s="8">
        <f t="shared" si="69"/>
        <v>65.150000000000006</v>
      </c>
    </row>
    <row r="397" spans="1:22" ht="13.5" x14ac:dyDescent="0.25">
      <c r="A397" s="3">
        <f>RSI!A397</f>
        <v>42584</v>
      </c>
      <c r="B397" s="2">
        <f>RSI!B397</f>
        <v>3.2534000000000001</v>
      </c>
      <c r="C397" s="2">
        <f>RSI!I397</f>
        <v>54.014181200331635</v>
      </c>
      <c r="D397" s="2">
        <f>MACD!E397</f>
        <v>-4.1089320466482171E-2</v>
      </c>
      <c r="E397" s="2">
        <f>MACD!F397</f>
        <v>-1.1013927215242251E-2</v>
      </c>
      <c r="F397" s="2">
        <f>'Moving Avg'!D397</f>
        <v>3.20886</v>
      </c>
      <c r="G397" s="2">
        <f>'Moving Avg'!F397</f>
        <v>3.1847349999999999</v>
      </c>
      <c r="H397" s="2">
        <f>'Moving Avg'!G397</f>
        <v>3.2984000000000004</v>
      </c>
      <c r="I397" s="2">
        <f>'Moving Avg'!H397</f>
        <v>2.9711625000000015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  <c r="M397" s="8">
        <f t="shared" si="60"/>
        <v>25</v>
      </c>
      <c r="N397" s="8">
        <f t="shared" si="61"/>
        <v>100</v>
      </c>
      <c r="O397" s="8">
        <f t="shared" si="62"/>
        <v>50</v>
      </c>
      <c r="P397" s="8">
        <f t="shared" si="63"/>
        <v>83.5</v>
      </c>
      <c r="Q397" s="9">
        <f t="shared" si="64"/>
        <v>63.774999999999999</v>
      </c>
      <c r="R397" s="9">
        <f t="shared" si="65"/>
        <v>63.375</v>
      </c>
      <c r="S397" s="9">
        <f t="shared" si="66"/>
        <v>68.825000000000003</v>
      </c>
      <c r="T397" s="9">
        <f t="shared" si="67"/>
        <v>64.625</v>
      </c>
      <c r="U397" s="8">
        <f t="shared" si="68"/>
        <v>65.325000000000003</v>
      </c>
      <c r="V397" s="8">
        <f t="shared" si="69"/>
        <v>65.150000000000006</v>
      </c>
    </row>
    <row r="398" spans="1:22" ht="13.5" x14ac:dyDescent="0.25">
      <c r="A398" s="3">
        <f>RSI!A398</f>
        <v>42585</v>
      </c>
      <c r="B398" s="2">
        <f>RSI!B398</f>
        <v>3.2534000000000001</v>
      </c>
      <c r="C398" s="2">
        <f>RSI!I398</f>
        <v>54.014181200331635</v>
      </c>
      <c r="D398" s="2">
        <f>MACD!E398</f>
        <v>-4.4929276399480855E-2</v>
      </c>
      <c r="E398" s="2">
        <f>MACD!F398</f>
        <v>-1.7796997052089973E-2</v>
      </c>
      <c r="F398" s="2">
        <f>'Moving Avg'!D398</f>
        <v>3.2251399999999997</v>
      </c>
      <c r="G398" s="2">
        <f>'Moving Avg'!F398</f>
        <v>3.1881699999999999</v>
      </c>
      <c r="H398" s="2">
        <f>'Moving Avg'!G398</f>
        <v>3.2934040000000007</v>
      </c>
      <c r="I398" s="2">
        <f>'Moving Avg'!H398</f>
        <v>2.9744915000000027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  <c r="M398" s="8">
        <f t="shared" si="60"/>
        <v>25</v>
      </c>
      <c r="N398" s="8">
        <f t="shared" si="61"/>
        <v>100</v>
      </c>
      <c r="O398" s="8">
        <f t="shared" si="62"/>
        <v>50</v>
      </c>
      <c r="P398" s="8">
        <f t="shared" si="63"/>
        <v>83.5</v>
      </c>
      <c r="Q398" s="9">
        <f t="shared" si="64"/>
        <v>63.774999999999999</v>
      </c>
      <c r="R398" s="9">
        <f t="shared" si="65"/>
        <v>63.375</v>
      </c>
      <c r="S398" s="9">
        <f t="shared" si="66"/>
        <v>68.825000000000003</v>
      </c>
      <c r="T398" s="9">
        <f t="shared" si="67"/>
        <v>64.625</v>
      </c>
      <c r="U398" s="8">
        <f t="shared" si="68"/>
        <v>65.325000000000003</v>
      </c>
      <c r="V398" s="8">
        <f t="shared" si="69"/>
        <v>65.150000000000006</v>
      </c>
    </row>
    <row r="399" spans="1:22" ht="13.5" x14ac:dyDescent="0.25">
      <c r="A399" s="3">
        <f>RSI!A399</f>
        <v>42586</v>
      </c>
      <c r="B399" s="2">
        <f>RSI!B399</f>
        <v>3.2791999999999999</v>
      </c>
      <c r="C399" s="2">
        <f>RSI!I399</f>
        <v>57.468130941982182</v>
      </c>
      <c r="D399" s="2">
        <f>MACD!E399</f>
        <v>-4.3664520775482885E-2</v>
      </c>
      <c r="E399" s="2">
        <f>MACD!F399</f>
        <v>-2.2970501796768558E-2</v>
      </c>
      <c r="F399" s="2">
        <f>'Moving Avg'!D399</f>
        <v>3.2465800000000002</v>
      </c>
      <c r="G399" s="2">
        <f>'Moving Avg'!F399</f>
        <v>3.1909049999999999</v>
      </c>
      <c r="H399" s="2">
        <f>'Moving Avg'!G399</f>
        <v>3.2889240000000002</v>
      </c>
      <c r="I399" s="2">
        <f>'Moving Avg'!H399</f>
        <v>2.9780690000000027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  <c r="M399" s="8">
        <f t="shared" si="60"/>
        <v>25</v>
      </c>
      <c r="N399" s="8">
        <f t="shared" si="61"/>
        <v>100</v>
      </c>
      <c r="O399" s="8">
        <f t="shared" si="62"/>
        <v>50</v>
      </c>
      <c r="P399" s="8">
        <f t="shared" si="63"/>
        <v>83.5</v>
      </c>
      <c r="Q399" s="9">
        <f t="shared" si="64"/>
        <v>63.774999999999999</v>
      </c>
      <c r="R399" s="9">
        <f t="shared" si="65"/>
        <v>63.375</v>
      </c>
      <c r="S399" s="9">
        <f t="shared" si="66"/>
        <v>68.825000000000003</v>
      </c>
      <c r="T399" s="9">
        <f t="shared" si="67"/>
        <v>64.625</v>
      </c>
      <c r="U399" s="8">
        <f t="shared" si="68"/>
        <v>65.325000000000003</v>
      </c>
      <c r="V399" s="8">
        <f t="shared" si="69"/>
        <v>65.150000000000006</v>
      </c>
    </row>
    <row r="400" spans="1:22" ht="13.5" x14ac:dyDescent="0.25">
      <c r="A400" s="3">
        <f>RSI!A400</f>
        <v>42587</v>
      </c>
      <c r="B400" s="2">
        <f>RSI!B400</f>
        <v>3.3220000000000001</v>
      </c>
      <c r="C400" s="2">
        <f>RSI!I400</f>
        <v>62.500028329458019</v>
      </c>
      <c r="D400" s="2">
        <f>MACD!E400</f>
        <v>-3.9494532514225522E-2</v>
      </c>
      <c r="E400" s="2">
        <f>MACD!F400</f>
        <v>-2.6275307940259951E-2</v>
      </c>
      <c r="F400" s="2">
        <f>'Moving Avg'!D400</f>
        <v>3.2679999999999998</v>
      </c>
      <c r="G400" s="2">
        <f>'Moving Avg'!F400</f>
        <v>3.1977700000000002</v>
      </c>
      <c r="H400" s="2">
        <f>'Moving Avg'!G400</f>
        <v>3.2853000000000003</v>
      </c>
      <c r="I400" s="2">
        <f>'Moving Avg'!H400</f>
        <v>2.9817410000000022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  <c r="M400" s="8">
        <f t="shared" si="60"/>
        <v>25</v>
      </c>
      <c r="N400" s="8">
        <f t="shared" si="61"/>
        <v>45</v>
      </c>
      <c r="O400" s="8">
        <f t="shared" si="62"/>
        <v>50</v>
      </c>
      <c r="P400" s="8">
        <f t="shared" si="63"/>
        <v>83.5</v>
      </c>
      <c r="Q400" s="9">
        <f t="shared" si="64"/>
        <v>44.524999999999999</v>
      </c>
      <c r="R400" s="9">
        <f t="shared" si="65"/>
        <v>52.375</v>
      </c>
      <c r="S400" s="9">
        <f t="shared" si="66"/>
        <v>60.575000000000003</v>
      </c>
      <c r="T400" s="9">
        <f t="shared" si="67"/>
        <v>50.875</v>
      </c>
      <c r="U400" s="8">
        <f t="shared" si="68"/>
        <v>52.491666666666674</v>
      </c>
      <c r="V400" s="8">
        <f t="shared" si="69"/>
        <v>52.087500000000006</v>
      </c>
    </row>
    <row r="401" spans="1:22" ht="13.5" x14ac:dyDescent="0.25">
      <c r="A401" s="3">
        <f>RSI!A401</f>
        <v>42590</v>
      </c>
      <c r="B401" s="2">
        <f>RSI!B401</f>
        <v>3.3435000000000001</v>
      </c>
      <c r="C401" s="2">
        <f>RSI!I401</f>
        <v>64.755747284506413</v>
      </c>
      <c r="D401" s="2">
        <f>MACD!E401</f>
        <v>-4.4687339061510567E-2</v>
      </c>
      <c r="E401" s="2">
        <f>MACD!F401</f>
        <v>-2.9957714164510076E-2</v>
      </c>
      <c r="F401" s="2">
        <f>'Moving Avg'!D401</f>
        <v>3.2902999999999998</v>
      </c>
      <c r="G401" s="2">
        <f>'Moving Avg'!F401</f>
        <v>3.2065049999999999</v>
      </c>
      <c r="H401" s="2">
        <f>'Moving Avg'!G401</f>
        <v>3.2829020000000004</v>
      </c>
      <c r="I401" s="2">
        <f>'Moving Avg'!H401</f>
        <v>2.9858990000000012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  <c r="M401" s="8">
        <f t="shared" si="60"/>
        <v>25</v>
      </c>
      <c r="N401" s="8">
        <f t="shared" si="61"/>
        <v>45</v>
      </c>
      <c r="O401" s="8">
        <f t="shared" si="62"/>
        <v>50</v>
      </c>
      <c r="P401" s="8">
        <f t="shared" si="63"/>
        <v>83.5</v>
      </c>
      <c r="Q401" s="9">
        <f t="shared" si="64"/>
        <v>44.524999999999999</v>
      </c>
      <c r="R401" s="9">
        <f t="shared" si="65"/>
        <v>52.375</v>
      </c>
      <c r="S401" s="9">
        <f t="shared" si="66"/>
        <v>60.575000000000003</v>
      </c>
      <c r="T401" s="9">
        <f t="shared" si="67"/>
        <v>50.875</v>
      </c>
      <c r="U401" s="8">
        <f t="shared" si="68"/>
        <v>52.491666666666674</v>
      </c>
      <c r="V401" s="8">
        <f t="shared" si="69"/>
        <v>52.087500000000006</v>
      </c>
    </row>
    <row r="402" spans="1:22" ht="13.5" x14ac:dyDescent="0.25">
      <c r="A402" s="3">
        <f>RSI!A402</f>
        <v>42591</v>
      </c>
      <c r="B402" s="2">
        <f>RSI!B402</f>
        <v>3.3435000000000001</v>
      </c>
      <c r="C402" s="2">
        <f>RSI!I402</f>
        <v>64.755747284506413</v>
      </c>
      <c r="D402" s="2">
        <f>MACD!E402</f>
        <v>-6.2912046879907813E-2</v>
      </c>
      <c r="E402" s="2">
        <f>MACD!F402</f>
        <v>-3.6548580707589623E-2</v>
      </c>
      <c r="F402" s="2">
        <f>'Moving Avg'!D402</f>
        <v>3.3083200000000006</v>
      </c>
      <c r="G402" s="2">
        <f>'Moving Avg'!F402</f>
        <v>3.2150800000000004</v>
      </c>
      <c r="H402" s="2">
        <f>'Moving Avg'!G402</f>
        <v>3.2805840000000006</v>
      </c>
      <c r="I402" s="2">
        <f>'Moving Avg'!H402</f>
        <v>2.9900770000000008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  <c r="M402" s="8">
        <f t="shared" si="60"/>
        <v>25</v>
      </c>
      <c r="N402" s="8">
        <f t="shared" si="61"/>
        <v>100</v>
      </c>
      <c r="O402" s="8">
        <f t="shared" si="62"/>
        <v>50</v>
      </c>
      <c r="P402" s="8">
        <f t="shared" si="63"/>
        <v>83.5</v>
      </c>
      <c r="Q402" s="9">
        <f t="shared" si="64"/>
        <v>63.774999999999999</v>
      </c>
      <c r="R402" s="9">
        <f t="shared" si="65"/>
        <v>63.375</v>
      </c>
      <c r="S402" s="9">
        <f t="shared" si="66"/>
        <v>68.825000000000003</v>
      </c>
      <c r="T402" s="9">
        <f t="shared" si="67"/>
        <v>64.625</v>
      </c>
      <c r="U402" s="8">
        <f t="shared" si="68"/>
        <v>65.325000000000003</v>
      </c>
      <c r="V402" s="8">
        <f t="shared" si="69"/>
        <v>65.150000000000006</v>
      </c>
    </row>
    <row r="403" spans="1:22" ht="13.5" x14ac:dyDescent="0.25">
      <c r="A403" s="3">
        <f>RSI!A403</f>
        <v>42592</v>
      </c>
      <c r="B403" s="2">
        <f>RSI!B403</f>
        <v>3.3435000000000001</v>
      </c>
      <c r="C403" s="2">
        <f>RSI!I403</f>
        <v>64.755747284506413</v>
      </c>
      <c r="D403" s="2">
        <f>MACD!E403</f>
        <v>-7.2317022556658728E-2</v>
      </c>
      <c r="E403" s="2">
        <f>MACD!F403</f>
        <v>-4.3702269077403447E-2</v>
      </c>
      <c r="F403" s="2">
        <f>'Moving Avg'!D403</f>
        <v>3.3263400000000005</v>
      </c>
      <c r="G403" s="2">
        <f>'Moving Avg'!F403</f>
        <v>3.2247250000000003</v>
      </c>
      <c r="H403" s="2">
        <f>'Moving Avg'!G403</f>
        <v>3.2782660000000003</v>
      </c>
      <c r="I403" s="2">
        <f>'Moving Avg'!H403</f>
        <v>2.9944540000000011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0"/>
        <v>25</v>
      </c>
      <c r="N403" s="8">
        <f t="shared" si="61"/>
        <v>100</v>
      </c>
      <c r="O403" s="8">
        <f t="shared" si="62"/>
        <v>50</v>
      </c>
      <c r="P403" s="8">
        <f t="shared" si="63"/>
        <v>83.5</v>
      </c>
      <c r="Q403" s="9">
        <f t="shared" si="64"/>
        <v>63.774999999999999</v>
      </c>
      <c r="R403" s="9">
        <f t="shared" si="65"/>
        <v>63.375</v>
      </c>
      <c r="S403" s="9">
        <f t="shared" si="66"/>
        <v>68.825000000000003</v>
      </c>
      <c r="T403" s="9">
        <f t="shared" si="67"/>
        <v>64.625</v>
      </c>
      <c r="U403" s="8">
        <f t="shared" si="68"/>
        <v>65.325000000000003</v>
      </c>
      <c r="V403" s="8">
        <f t="shared" si="69"/>
        <v>65.150000000000006</v>
      </c>
    </row>
    <row r="404" spans="1:22" ht="13.5" x14ac:dyDescent="0.25">
      <c r="A404" s="3">
        <f>RSI!A404</f>
        <v>42593</v>
      </c>
      <c r="B404" s="2">
        <f>RSI!B404</f>
        <v>3.3435000000000001</v>
      </c>
      <c r="C404" s="2">
        <f>RSI!I404</f>
        <v>64.755747284506413</v>
      </c>
      <c r="D404" s="2">
        <f>MACD!E404</f>
        <v>-8.0815883584806514E-2</v>
      </c>
      <c r="E404" s="2">
        <f>MACD!F404</f>
        <v>-5.1124991978884066E-2</v>
      </c>
      <c r="F404" s="2">
        <f>'Moving Avg'!D404</f>
        <v>3.3392000000000004</v>
      </c>
      <c r="G404" s="2">
        <f>'Moving Avg'!F404</f>
        <v>3.2345850000000005</v>
      </c>
      <c r="H404" s="2">
        <f>'Moving Avg'!G404</f>
        <v>3.2760280000000006</v>
      </c>
      <c r="I404" s="2">
        <f>'Moving Avg'!H404</f>
        <v>2.9990100000000002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  <c r="M404" s="8">
        <f t="shared" si="60"/>
        <v>25</v>
      </c>
      <c r="N404" s="8">
        <f t="shared" si="61"/>
        <v>100</v>
      </c>
      <c r="O404" s="8">
        <f t="shared" si="62"/>
        <v>50</v>
      </c>
      <c r="P404" s="8">
        <f t="shared" si="63"/>
        <v>83.5</v>
      </c>
      <c r="Q404" s="9">
        <f t="shared" si="64"/>
        <v>63.774999999999999</v>
      </c>
      <c r="R404" s="9">
        <f t="shared" si="65"/>
        <v>63.375</v>
      </c>
      <c r="S404" s="9">
        <f t="shared" si="66"/>
        <v>68.825000000000003</v>
      </c>
      <c r="T404" s="9">
        <f t="shared" si="67"/>
        <v>64.625</v>
      </c>
      <c r="U404" s="8">
        <f t="shared" si="68"/>
        <v>65.325000000000003</v>
      </c>
      <c r="V404" s="8">
        <f t="shared" si="69"/>
        <v>65.150000000000006</v>
      </c>
    </row>
    <row r="405" spans="1:22" ht="13.5" x14ac:dyDescent="0.25">
      <c r="A405" s="3">
        <f>RSI!A405</f>
        <v>42594</v>
      </c>
      <c r="B405" s="2">
        <f>RSI!B405</f>
        <v>3.3435000000000001</v>
      </c>
      <c r="C405" s="2">
        <f>RSI!I405</f>
        <v>64.755747284506427</v>
      </c>
      <c r="D405" s="2">
        <f>MACD!E405</f>
        <v>-8.1907972611590996E-2</v>
      </c>
      <c r="E405" s="2">
        <f>MACD!F405</f>
        <v>-5.7281588105425454E-2</v>
      </c>
      <c r="F405" s="2">
        <f>'Moving Avg'!D405</f>
        <v>3.3435000000000001</v>
      </c>
      <c r="G405" s="2">
        <f>'Moving Avg'!F405</f>
        <v>3.2453050000000006</v>
      </c>
      <c r="H405" s="2">
        <f>'Moving Avg'!G405</f>
        <v>3.2744280000000003</v>
      </c>
      <c r="I405" s="2">
        <f>'Moving Avg'!H405</f>
        <v>3.0035460000000005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  <c r="M405" s="8">
        <f t="shared" si="60"/>
        <v>25</v>
      </c>
      <c r="N405" s="8">
        <f t="shared" si="61"/>
        <v>100</v>
      </c>
      <c r="O405" s="8">
        <f t="shared" si="62"/>
        <v>50</v>
      </c>
      <c r="P405" s="8">
        <f t="shared" si="63"/>
        <v>83.5</v>
      </c>
      <c r="Q405" s="9">
        <f t="shared" si="64"/>
        <v>63.774999999999999</v>
      </c>
      <c r="R405" s="9">
        <f t="shared" si="65"/>
        <v>63.375</v>
      </c>
      <c r="S405" s="9">
        <f t="shared" si="66"/>
        <v>68.825000000000003</v>
      </c>
      <c r="T405" s="9">
        <f t="shared" si="67"/>
        <v>64.625</v>
      </c>
      <c r="U405" s="8">
        <f t="shared" si="68"/>
        <v>65.325000000000003</v>
      </c>
      <c r="V405" s="8">
        <f t="shared" si="69"/>
        <v>65.150000000000006</v>
      </c>
    </row>
    <row r="406" spans="1:22" ht="13.5" x14ac:dyDescent="0.25">
      <c r="A406" s="3">
        <f>RSI!A406</f>
        <v>42597</v>
      </c>
      <c r="B406" s="2">
        <f>RSI!B406</f>
        <v>3.3435000000000001</v>
      </c>
      <c r="C406" s="2">
        <f>RSI!I406</f>
        <v>64.755747284506413</v>
      </c>
      <c r="D406" s="2">
        <f>MACD!E406</f>
        <v>-8.0664931562928199E-2</v>
      </c>
      <c r="E406" s="2">
        <f>MACD!F406</f>
        <v>-6.1958256796926008E-2</v>
      </c>
      <c r="F406" s="2">
        <f>'Moving Avg'!D406</f>
        <v>3.3435000000000001</v>
      </c>
      <c r="G406" s="2">
        <f>'Moving Avg'!F406</f>
        <v>3.2560250000000002</v>
      </c>
      <c r="H406" s="2">
        <f>'Moving Avg'!G406</f>
        <v>3.2728280000000005</v>
      </c>
      <c r="I406" s="2">
        <f>'Moving Avg'!H406</f>
        <v>3.0080819999999999</v>
      </c>
      <c r="J406" s="6" t="str">
        <f>OBV!F406</f>
        <v>NEUTRAL</v>
      </c>
      <c r="K406" s="6" t="str">
        <f>OBV!G406</f>
        <v>NEUTRAL</v>
      </c>
      <c r="L406" s="6" t="str">
        <f>OBV!H406</f>
        <v>NEUTRAL</v>
      </c>
      <c r="M406" s="8">
        <f t="shared" si="60"/>
        <v>25</v>
      </c>
      <c r="N406" s="8">
        <f t="shared" si="61"/>
        <v>45</v>
      </c>
      <c r="O406" s="8">
        <f t="shared" si="62"/>
        <v>50</v>
      </c>
      <c r="P406" s="8">
        <f t="shared" si="63"/>
        <v>33</v>
      </c>
      <c r="Q406" s="9">
        <f t="shared" si="64"/>
        <v>36.950000000000003</v>
      </c>
      <c r="R406" s="9">
        <f t="shared" si="65"/>
        <v>39.75</v>
      </c>
      <c r="S406" s="9">
        <f t="shared" si="66"/>
        <v>37.85</v>
      </c>
      <c r="T406" s="9">
        <f t="shared" si="67"/>
        <v>38.25</v>
      </c>
      <c r="U406" s="8">
        <f t="shared" si="68"/>
        <v>38.183333333333337</v>
      </c>
      <c r="V406" s="8">
        <f t="shared" si="69"/>
        <v>38.200000000000003</v>
      </c>
    </row>
    <row r="407" spans="1:22" ht="13.5" x14ac:dyDescent="0.25">
      <c r="A407" s="3">
        <f>RSI!A407</f>
        <v>42598</v>
      </c>
      <c r="B407" s="2">
        <f>RSI!B407</f>
        <v>3.3176999999999999</v>
      </c>
      <c r="C407" s="2">
        <f>RSI!I407</f>
        <v>58.202113748339308</v>
      </c>
      <c r="D407" s="2">
        <f>MACD!E407</f>
        <v>-7.4839016991321561E-2</v>
      </c>
      <c r="E407" s="2">
        <f>MACD!F407</f>
        <v>-6.4534408835805121E-2</v>
      </c>
      <c r="F407" s="2">
        <f>'Moving Avg'!D407</f>
        <v>3.3383400000000001</v>
      </c>
      <c r="G407" s="2">
        <f>'Moving Avg'!F407</f>
        <v>3.2633099999999997</v>
      </c>
      <c r="H407" s="2">
        <f>'Moving Avg'!G407</f>
        <v>3.2715080000000007</v>
      </c>
      <c r="I407" s="2">
        <f>'Moving Avg'!H407</f>
        <v>3.0124889999999995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25</v>
      </c>
      <c r="N407" s="8">
        <f t="shared" si="61"/>
        <v>45</v>
      </c>
      <c r="O407" s="8">
        <f t="shared" si="62"/>
        <v>50</v>
      </c>
      <c r="P407" s="8">
        <f t="shared" si="63"/>
        <v>16.5</v>
      </c>
      <c r="Q407" s="9">
        <f t="shared" si="64"/>
        <v>34.475000000000001</v>
      </c>
      <c r="R407" s="9">
        <f t="shared" si="65"/>
        <v>35.625</v>
      </c>
      <c r="S407" s="9">
        <f t="shared" si="66"/>
        <v>30.425000000000001</v>
      </c>
      <c r="T407" s="9">
        <f t="shared" si="67"/>
        <v>34.125</v>
      </c>
      <c r="U407" s="8">
        <f t="shared" si="68"/>
        <v>33.508333333333333</v>
      </c>
      <c r="V407" s="8">
        <f t="shared" si="69"/>
        <v>33.662499999999994</v>
      </c>
    </row>
    <row r="408" spans="1:22" ht="13.5" x14ac:dyDescent="0.25">
      <c r="A408" s="3">
        <f>RSI!A408</f>
        <v>42599</v>
      </c>
      <c r="B408" s="2">
        <f>RSI!B408</f>
        <v>3.3176999999999999</v>
      </c>
      <c r="C408" s="2">
        <f>RSI!I408</f>
        <v>58.202113748339315</v>
      </c>
      <c r="D408" s="2">
        <f>MACD!E408</f>
        <v>-7.015445125013331E-2</v>
      </c>
      <c r="E408" s="2">
        <f>MACD!F408</f>
        <v>-6.5658417318670753E-2</v>
      </c>
      <c r="F408" s="2">
        <f>'Moving Avg'!D408</f>
        <v>3.33318</v>
      </c>
      <c r="G408" s="2">
        <f>'Moving Avg'!F408</f>
        <v>3.2705950000000001</v>
      </c>
      <c r="H408" s="2">
        <f>'Moving Avg'!G408</f>
        <v>3.2701880000000005</v>
      </c>
      <c r="I408" s="2">
        <f>'Moving Avg'!H408</f>
        <v>3.016737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  <c r="M408" s="8">
        <f t="shared" si="60"/>
        <v>25</v>
      </c>
      <c r="N408" s="8">
        <f t="shared" si="61"/>
        <v>45</v>
      </c>
      <c r="O408" s="8">
        <f t="shared" si="62"/>
        <v>50</v>
      </c>
      <c r="P408" s="8">
        <f t="shared" si="63"/>
        <v>16.5</v>
      </c>
      <c r="Q408" s="9">
        <f t="shared" si="64"/>
        <v>34.475000000000001</v>
      </c>
      <c r="R408" s="9">
        <f t="shared" si="65"/>
        <v>35.625</v>
      </c>
      <c r="S408" s="9">
        <f t="shared" si="66"/>
        <v>30.425000000000001</v>
      </c>
      <c r="T408" s="9">
        <f t="shared" si="67"/>
        <v>34.125</v>
      </c>
      <c r="U408" s="8">
        <f t="shared" si="68"/>
        <v>33.508333333333333</v>
      </c>
      <c r="V408" s="8">
        <f t="shared" si="69"/>
        <v>33.662499999999994</v>
      </c>
    </row>
    <row r="409" spans="1:22" ht="13.5" x14ac:dyDescent="0.25">
      <c r="A409" s="3">
        <f>RSI!A409</f>
        <v>42600</v>
      </c>
      <c r="B409" s="2">
        <f>RSI!B409</f>
        <v>3.3092000000000001</v>
      </c>
      <c r="C409" s="2">
        <f>RSI!I409</f>
        <v>56.035239768479933</v>
      </c>
      <c r="D409" s="2">
        <f>MACD!E409</f>
        <v>-6.1818629643787926E-2</v>
      </c>
      <c r="E409" s="2">
        <f>MACD!F409</f>
        <v>-6.489045978369419E-2</v>
      </c>
      <c r="F409" s="2">
        <f>'Moving Avg'!D409</f>
        <v>3.3263199999999999</v>
      </c>
      <c r="G409" s="2">
        <f>'Moving Avg'!F409</f>
        <v>3.2753100000000002</v>
      </c>
      <c r="H409" s="2">
        <f>'Moving Avg'!G409</f>
        <v>3.2683780000000002</v>
      </c>
      <c r="I409" s="2">
        <f>'Moving Avg'!H409</f>
        <v>3.0209424999999999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  <c r="M409" s="8">
        <f t="shared" si="60"/>
        <v>25</v>
      </c>
      <c r="N409" s="8">
        <f t="shared" si="61"/>
        <v>0</v>
      </c>
      <c r="O409" s="8">
        <f t="shared" si="62"/>
        <v>50</v>
      </c>
      <c r="P409" s="8">
        <f t="shared" si="63"/>
        <v>16.5</v>
      </c>
      <c r="Q409" s="9">
        <f t="shared" si="64"/>
        <v>18.725000000000001</v>
      </c>
      <c r="R409" s="9">
        <f t="shared" si="65"/>
        <v>26.625</v>
      </c>
      <c r="S409" s="9">
        <f t="shared" si="66"/>
        <v>23.675000000000001</v>
      </c>
      <c r="T409" s="9">
        <f t="shared" si="67"/>
        <v>22.875</v>
      </c>
      <c r="U409" s="8">
        <f t="shared" si="68"/>
        <v>23.008333333333336</v>
      </c>
      <c r="V409" s="8">
        <f t="shared" si="69"/>
        <v>22.975000000000001</v>
      </c>
    </row>
    <row r="410" spans="1:22" ht="13.5" x14ac:dyDescent="0.25">
      <c r="A410" s="3">
        <f>RSI!A410</f>
        <v>42601</v>
      </c>
      <c r="B410" s="2">
        <f>RSI!B410</f>
        <v>3.3092000000000001</v>
      </c>
      <c r="C410" s="2">
        <f>RSI!I410</f>
        <v>56.035239768479933</v>
      </c>
      <c r="D410" s="2">
        <f>MACD!E410</f>
        <v>-4.8340494429200742E-2</v>
      </c>
      <c r="E410" s="2">
        <f>MACD!F410</f>
        <v>-6.1580466712795504E-2</v>
      </c>
      <c r="F410" s="2">
        <f>'Moving Avg'!D410</f>
        <v>3.3194600000000003</v>
      </c>
      <c r="G410" s="2">
        <f>'Moving Avg'!F410</f>
        <v>3.2778849999999999</v>
      </c>
      <c r="H410" s="2">
        <f>'Moving Avg'!G410</f>
        <v>3.2664900000000001</v>
      </c>
      <c r="I410" s="2">
        <f>'Moving Avg'!H410</f>
        <v>3.0253069999999984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  <c r="M410" s="8">
        <f t="shared" si="60"/>
        <v>25</v>
      </c>
      <c r="N410" s="8">
        <f t="shared" si="61"/>
        <v>0</v>
      </c>
      <c r="O410" s="8">
        <f t="shared" si="62"/>
        <v>50</v>
      </c>
      <c r="P410" s="8">
        <f t="shared" si="63"/>
        <v>16.5</v>
      </c>
      <c r="Q410" s="9">
        <f t="shared" si="64"/>
        <v>18.725000000000001</v>
      </c>
      <c r="R410" s="9">
        <f t="shared" si="65"/>
        <v>26.625</v>
      </c>
      <c r="S410" s="9">
        <f t="shared" si="66"/>
        <v>23.675000000000001</v>
      </c>
      <c r="T410" s="9">
        <f t="shared" si="67"/>
        <v>22.875</v>
      </c>
      <c r="U410" s="8">
        <f t="shared" si="68"/>
        <v>23.008333333333336</v>
      </c>
      <c r="V410" s="8">
        <f t="shared" si="69"/>
        <v>22.975000000000001</v>
      </c>
    </row>
    <row r="411" spans="1:22" ht="13.5" x14ac:dyDescent="0.25">
      <c r="A411" s="3">
        <f>RSI!A411</f>
        <v>42604</v>
      </c>
      <c r="B411" s="2">
        <f>RSI!B411</f>
        <v>3.3306</v>
      </c>
      <c r="C411" s="2">
        <f>RSI!I411</f>
        <v>60.345930582799603</v>
      </c>
      <c r="D411" s="2">
        <f>MACD!E411</f>
        <v>-3.5361436988379236E-2</v>
      </c>
      <c r="E411" s="2">
        <f>MACD!F411</f>
        <v>-5.6336660767912251E-2</v>
      </c>
      <c r="F411" s="2">
        <f>'Moving Avg'!D411</f>
        <v>3.3168799999999998</v>
      </c>
      <c r="G411" s="2">
        <f>'Moving Avg'!F411</f>
        <v>3.2836699999999994</v>
      </c>
      <c r="H411" s="2">
        <f>'Moving Avg'!G411</f>
        <v>3.265428</v>
      </c>
      <c r="I411" s="2">
        <f>'Moving Avg'!H411</f>
        <v>3.0298184999999993</v>
      </c>
      <c r="J411" s="6" t="str">
        <f>OBV!F411</f>
        <v>BULLISH</v>
      </c>
      <c r="K411" s="6" t="str">
        <f>OBV!G411</f>
        <v>NEUTRAL</v>
      </c>
      <c r="L411" s="6" t="str">
        <f>OBV!H411</f>
        <v>BULLISH DIVERGENCE</v>
      </c>
      <c r="M411" s="8">
        <f t="shared" si="60"/>
        <v>25</v>
      </c>
      <c r="N411" s="8">
        <f t="shared" si="61"/>
        <v>0</v>
      </c>
      <c r="O411" s="8">
        <f t="shared" si="62"/>
        <v>50</v>
      </c>
      <c r="P411" s="8">
        <f t="shared" si="63"/>
        <v>66.5</v>
      </c>
      <c r="Q411" s="9">
        <f t="shared" si="64"/>
        <v>26.225000000000001</v>
      </c>
      <c r="R411" s="9">
        <f t="shared" si="65"/>
        <v>39.125</v>
      </c>
      <c r="S411" s="9">
        <f t="shared" si="66"/>
        <v>46.174999999999997</v>
      </c>
      <c r="T411" s="9">
        <f t="shared" si="67"/>
        <v>35.375</v>
      </c>
      <c r="U411" s="8">
        <f t="shared" si="68"/>
        <v>37.174999999999997</v>
      </c>
      <c r="V411" s="8">
        <f t="shared" si="69"/>
        <v>36.724999999999994</v>
      </c>
    </row>
    <row r="412" spans="1:22" ht="13.5" x14ac:dyDescent="0.25">
      <c r="A412" s="3">
        <f>RSI!A412</f>
        <v>42605</v>
      </c>
      <c r="B412" s="2">
        <f>RSI!B412</f>
        <v>3.3006000000000002</v>
      </c>
      <c r="C412" s="2">
        <f>RSI!I412</f>
        <v>52.56500846248418</v>
      </c>
      <c r="D412" s="2">
        <f>MACD!E412</f>
        <v>-2.2420449683024479E-2</v>
      </c>
      <c r="E412" s="2">
        <f>MACD!F412</f>
        <v>-4.9553418550934696E-2</v>
      </c>
      <c r="F412" s="2">
        <f>'Moving Avg'!D412</f>
        <v>3.3134600000000001</v>
      </c>
      <c r="G412" s="2">
        <f>'Moving Avg'!F412</f>
        <v>3.292244999999999</v>
      </c>
      <c r="H412" s="2">
        <f>'Moving Avg'!G412</f>
        <v>3.2641640000000001</v>
      </c>
      <c r="I412" s="2">
        <f>'Moving Avg'!H412</f>
        <v>3.0341399999999994</v>
      </c>
      <c r="J412" s="6" t="str">
        <f>OBV!F412</f>
        <v>BULLISH</v>
      </c>
      <c r="K412" s="6" t="str">
        <f>OBV!G412</f>
        <v>NEUTRAL</v>
      </c>
      <c r="L412" s="6" t="str">
        <f>OBV!H412</f>
        <v>BULLISH DIVERGENCE</v>
      </c>
      <c r="M412" s="8">
        <f t="shared" si="60"/>
        <v>25</v>
      </c>
      <c r="N412" s="8">
        <f t="shared" si="61"/>
        <v>0</v>
      </c>
      <c r="O412" s="8">
        <f t="shared" si="62"/>
        <v>50</v>
      </c>
      <c r="P412" s="8">
        <f t="shared" si="63"/>
        <v>66.5</v>
      </c>
      <c r="Q412" s="9">
        <f t="shared" si="64"/>
        <v>26.225000000000001</v>
      </c>
      <c r="R412" s="9">
        <f t="shared" si="65"/>
        <v>39.125</v>
      </c>
      <c r="S412" s="9">
        <f t="shared" si="66"/>
        <v>46.174999999999997</v>
      </c>
      <c r="T412" s="9">
        <f t="shared" si="67"/>
        <v>35.375</v>
      </c>
      <c r="U412" s="8">
        <f t="shared" si="68"/>
        <v>37.174999999999997</v>
      </c>
      <c r="V412" s="8">
        <f t="shared" si="69"/>
        <v>36.724999999999994</v>
      </c>
    </row>
    <row r="413" spans="1:22" ht="13.5" x14ac:dyDescent="0.25">
      <c r="A413" s="3">
        <f>RSI!A413</f>
        <v>42606</v>
      </c>
      <c r="B413" s="2">
        <f>RSI!B413</f>
        <v>3.3006000000000002</v>
      </c>
      <c r="C413" s="2">
        <f>RSI!I413</f>
        <v>52.56500846248418</v>
      </c>
      <c r="D413" s="2">
        <f>MACD!E413</f>
        <v>-1.1537106926030827E-2</v>
      </c>
      <c r="E413" s="2">
        <f>MACD!F413</f>
        <v>-4.1950156225953925E-2</v>
      </c>
      <c r="F413" s="2">
        <f>'Moving Avg'!D413</f>
        <v>3.3100399999999999</v>
      </c>
      <c r="G413" s="2">
        <f>'Moving Avg'!F413</f>
        <v>3.2986749999999994</v>
      </c>
      <c r="H413" s="2">
        <f>'Moving Avg'!G413</f>
        <v>3.262502</v>
      </c>
      <c r="I413" s="2">
        <f>'Moving Avg'!H413</f>
        <v>3.0384814999999996</v>
      </c>
      <c r="J413" s="6" t="str">
        <f>OBV!F413</f>
        <v>BULLISH</v>
      </c>
      <c r="K413" s="6" t="str">
        <f>OBV!G413</f>
        <v>NEUTRAL</v>
      </c>
      <c r="L413" s="6" t="str">
        <f>OBV!H413</f>
        <v>BULLISH DIVERGENCE</v>
      </c>
      <c r="M413" s="8">
        <f t="shared" si="60"/>
        <v>25</v>
      </c>
      <c r="N413" s="8">
        <f t="shared" si="61"/>
        <v>0</v>
      </c>
      <c r="O413" s="8">
        <f t="shared" si="62"/>
        <v>50</v>
      </c>
      <c r="P413" s="8">
        <f t="shared" si="63"/>
        <v>66.5</v>
      </c>
      <c r="Q413" s="9">
        <f t="shared" si="64"/>
        <v>26.225000000000001</v>
      </c>
      <c r="R413" s="9">
        <f t="shared" si="65"/>
        <v>39.125</v>
      </c>
      <c r="S413" s="9">
        <f t="shared" si="66"/>
        <v>46.174999999999997</v>
      </c>
      <c r="T413" s="9">
        <f t="shared" si="67"/>
        <v>35.375</v>
      </c>
      <c r="U413" s="8">
        <f t="shared" si="68"/>
        <v>37.174999999999997</v>
      </c>
      <c r="V413" s="8">
        <f t="shared" si="69"/>
        <v>36.724999999999994</v>
      </c>
    </row>
    <row r="414" spans="1:22" ht="13.5" x14ac:dyDescent="0.25">
      <c r="A414" s="3">
        <f>RSI!A414</f>
        <v>42607</v>
      </c>
      <c r="B414" s="2">
        <f>RSI!B414</f>
        <v>3.3563000000000001</v>
      </c>
      <c r="C414" s="2">
        <f>RSI!I414</f>
        <v>62.873040712021265</v>
      </c>
      <c r="D414" s="2">
        <f>MACD!E414</f>
        <v>-6.515831467690969E-3</v>
      </c>
      <c r="E414" s="2">
        <f>MACD!F414</f>
        <v>-3.4863291274301336E-2</v>
      </c>
      <c r="F414" s="2">
        <f>'Moving Avg'!D414</f>
        <v>3.3194600000000003</v>
      </c>
      <c r="G414" s="2">
        <f>'Moving Avg'!F414</f>
        <v>3.3078899999999996</v>
      </c>
      <c r="H414" s="2">
        <f>'Moving Avg'!G414</f>
        <v>3.2620320000000005</v>
      </c>
      <c r="I414" s="2">
        <f>'Moving Avg'!H414</f>
        <v>3.0434199999999998</v>
      </c>
      <c r="J414" s="6" t="str">
        <f>OBV!F414</f>
        <v>BULLISH</v>
      </c>
      <c r="K414" s="6" t="str">
        <f>OBV!G414</f>
        <v>NEUTRAL</v>
      </c>
      <c r="L414" s="6" t="str">
        <f>OBV!H414</f>
        <v>CONFIRMED BULLISH</v>
      </c>
      <c r="M414" s="8">
        <f t="shared" si="60"/>
        <v>25</v>
      </c>
      <c r="N414" s="8">
        <f t="shared" si="61"/>
        <v>0</v>
      </c>
      <c r="O414" s="8">
        <f t="shared" si="62"/>
        <v>50</v>
      </c>
      <c r="P414" s="8">
        <f t="shared" si="63"/>
        <v>83.5</v>
      </c>
      <c r="Q414" s="9">
        <f t="shared" si="64"/>
        <v>28.774999999999999</v>
      </c>
      <c r="R414" s="9">
        <f t="shared" si="65"/>
        <v>43.375</v>
      </c>
      <c r="S414" s="9">
        <f t="shared" si="66"/>
        <v>53.825000000000003</v>
      </c>
      <c r="T414" s="9">
        <f t="shared" si="67"/>
        <v>39.625</v>
      </c>
      <c r="U414" s="8">
        <f t="shared" si="68"/>
        <v>41.991666666666667</v>
      </c>
      <c r="V414" s="8">
        <f t="shared" si="69"/>
        <v>41.400000000000006</v>
      </c>
    </row>
    <row r="415" spans="1:22" ht="13.5" x14ac:dyDescent="0.25">
      <c r="A415" s="3">
        <f>RSI!A415</f>
        <v>42608</v>
      </c>
      <c r="B415" s="2">
        <f>RSI!B415</f>
        <v>3.3563000000000001</v>
      </c>
      <c r="C415" s="2">
        <f>RSI!I415</f>
        <v>62.873040712021265</v>
      </c>
      <c r="D415" s="2">
        <f>MACD!E415</f>
        <v>-2.6533982001288869E-3</v>
      </c>
      <c r="E415" s="2">
        <f>MACD!F415</f>
        <v>-2.842131265946685E-2</v>
      </c>
      <c r="F415" s="2">
        <f>'Moving Avg'!D415</f>
        <v>3.3288800000000003</v>
      </c>
      <c r="G415" s="2">
        <f>'Moving Avg'!F415</f>
        <v>3.3149600000000001</v>
      </c>
      <c r="H415" s="2">
        <f>'Moving Avg'!G415</f>
        <v>3.2622800000000005</v>
      </c>
      <c r="I415" s="2">
        <f>'Moving Avg'!H415</f>
        <v>3.0486970000000002</v>
      </c>
      <c r="J415" s="6" t="str">
        <f>OBV!F415</f>
        <v>BULLISH</v>
      </c>
      <c r="K415" s="6" t="str">
        <f>OBV!G415</f>
        <v>NEUTRAL</v>
      </c>
      <c r="L415" s="6" t="str">
        <f>OBV!H415</f>
        <v>CONFIRMED BULLISH</v>
      </c>
      <c r="M415" s="8">
        <f t="shared" si="60"/>
        <v>25</v>
      </c>
      <c r="N415" s="8">
        <f t="shared" si="61"/>
        <v>0</v>
      </c>
      <c r="O415" s="8">
        <f t="shared" si="62"/>
        <v>50</v>
      </c>
      <c r="P415" s="8">
        <f t="shared" si="63"/>
        <v>83.5</v>
      </c>
      <c r="Q415" s="9">
        <f t="shared" si="64"/>
        <v>28.774999999999999</v>
      </c>
      <c r="R415" s="9">
        <f t="shared" si="65"/>
        <v>43.375</v>
      </c>
      <c r="S415" s="9">
        <f t="shared" si="66"/>
        <v>53.825000000000003</v>
      </c>
      <c r="T415" s="9">
        <f t="shared" si="67"/>
        <v>39.625</v>
      </c>
      <c r="U415" s="8">
        <f t="shared" si="68"/>
        <v>41.991666666666667</v>
      </c>
      <c r="V415" s="8">
        <f t="shared" si="69"/>
        <v>41.400000000000006</v>
      </c>
    </row>
    <row r="416" spans="1:22" ht="13.5" x14ac:dyDescent="0.25">
      <c r="A416" s="3">
        <f>RSI!A416</f>
        <v>42611</v>
      </c>
      <c r="B416" s="2">
        <f>RSI!B416</f>
        <v>3.3862999999999999</v>
      </c>
      <c r="C416" s="2">
        <f>RSI!I416</f>
        <v>67.310376424856059</v>
      </c>
      <c r="D416" s="2">
        <f>MACD!E416</f>
        <v>-1.9651282816677274E-3</v>
      </c>
      <c r="E416" s="2">
        <f>MACD!F416</f>
        <v>-2.3130075783907026E-2</v>
      </c>
      <c r="F416" s="2">
        <f>'Moving Avg'!D416</f>
        <v>3.34002</v>
      </c>
      <c r="G416" s="2">
        <f>'Moving Avg'!F416</f>
        <v>3.3226749999999994</v>
      </c>
      <c r="H416" s="2">
        <f>'Moving Avg'!G416</f>
        <v>3.2629680000000008</v>
      </c>
      <c r="I416" s="2">
        <f>'Moving Avg'!H416</f>
        <v>3.0541835000000002</v>
      </c>
      <c r="J416" s="6" t="str">
        <f>OBV!F416</f>
        <v>BULLISH</v>
      </c>
      <c r="K416" s="6" t="str">
        <f>OBV!G416</f>
        <v>NEUTRAL</v>
      </c>
      <c r="L416" s="6" t="str">
        <f>OBV!H416</f>
        <v>CONFIRMED BULLISH</v>
      </c>
      <c r="M416" s="8">
        <f t="shared" si="60"/>
        <v>25</v>
      </c>
      <c r="N416" s="8">
        <f t="shared" si="61"/>
        <v>0</v>
      </c>
      <c r="O416" s="8">
        <f t="shared" si="62"/>
        <v>50</v>
      </c>
      <c r="P416" s="8">
        <f t="shared" si="63"/>
        <v>83.5</v>
      </c>
      <c r="Q416" s="9">
        <f t="shared" si="64"/>
        <v>28.774999999999999</v>
      </c>
      <c r="R416" s="9">
        <f t="shared" si="65"/>
        <v>43.375</v>
      </c>
      <c r="S416" s="9">
        <f t="shared" si="66"/>
        <v>53.825000000000003</v>
      </c>
      <c r="T416" s="9">
        <f t="shared" si="67"/>
        <v>39.625</v>
      </c>
      <c r="U416" s="8">
        <f t="shared" si="68"/>
        <v>41.991666666666667</v>
      </c>
      <c r="V416" s="8">
        <f t="shared" si="69"/>
        <v>41.400000000000006</v>
      </c>
    </row>
    <row r="417" spans="1:22" ht="13.5" x14ac:dyDescent="0.25">
      <c r="A417" s="3">
        <f>RSI!A417</f>
        <v>42612</v>
      </c>
      <c r="B417" s="2">
        <f>RSI!B417</f>
        <v>3.3992</v>
      </c>
      <c r="C417" s="2">
        <f>RSI!I417</f>
        <v>69.024732795815311</v>
      </c>
      <c r="D417" s="2">
        <f>MACD!E417</f>
        <v>-6.8160264563017492E-3</v>
      </c>
      <c r="E417" s="2">
        <f>MACD!F417</f>
        <v>-1.986726591838597E-2</v>
      </c>
      <c r="F417" s="2">
        <f>'Moving Avg'!D417</f>
        <v>3.3597399999999999</v>
      </c>
      <c r="G417" s="2">
        <f>'Moving Avg'!F417</f>
        <v>3.3299649999999992</v>
      </c>
      <c r="H417" s="2">
        <f>'Moving Avg'!G417</f>
        <v>3.263834000000001</v>
      </c>
      <c r="I417" s="2">
        <f>'Moving Avg'!H417</f>
        <v>3.0595355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  <c r="M417" s="8">
        <f t="shared" si="60"/>
        <v>25</v>
      </c>
      <c r="N417" s="8">
        <f t="shared" si="61"/>
        <v>0</v>
      </c>
      <c r="O417" s="8">
        <f t="shared" si="62"/>
        <v>50</v>
      </c>
      <c r="P417" s="8">
        <f t="shared" si="63"/>
        <v>83.5</v>
      </c>
      <c r="Q417" s="9">
        <f t="shared" si="64"/>
        <v>28.774999999999999</v>
      </c>
      <c r="R417" s="9">
        <f t="shared" si="65"/>
        <v>43.375</v>
      </c>
      <c r="S417" s="9">
        <f t="shared" si="66"/>
        <v>53.825000000000003</v>
      </c>
      <c r="T417" s="9">
        <f t="shared" si="67"/>
        <v>39.625</v>
      </c>
      <c r="U417" s="8">
        <f t="shared" si="68"/>
        <v>41.991666666666667</v>
      </c>
      <c r="V417" s="8">
        <f t="shared" si="69"/>
        <v>41.400000000000006</v>
      </c>
    </row>
    <row r="418" spans="1:22" ht="13.5" x14ac:dyDescent="0.25">
      <c r="A418" s="3">
        <f>RSI!A418</f>
        <v>42613</v>
      </c>
      <c r="B418" s="2">
        <f>RSI!B418</f>
        <v>3.4291999999999998</v>
      </c>
      <c r="C418" s="2">
        <f>RSI!I418</f>
        <v>72.620802698733229</v>
      </c>
      <c r="D418" s="2">
        <f>MACD!E418</f>
        <v>-1.368990934005998E-2</v>
      </c>
      <c r="E418" s="2">
        <f>MACD!F418</f>
        <v>-1.8631794602720773E-2</v>
      </c>
      <c r="F418" s="2">
        <f>'Moving Avg'!D418</f>
        <v>3.3854600000000006</v>
      </c>
      <c r="G418" s="2">
        <f>'Moving Avg'!F418</f>
        <v>3.338754999999999</v>
      </c>
      <c r="H418" s="2">
        <f>'Moving Avg'!G418</f>
        <v>3.265540000000001</v>
      </c>
      <c r="I418" s="2">
        <f>'Moving Avg'!H418</f>
        <v>3.0649579999999998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  <c r="M418" s="8">
        <f t="shared" si="60"/>
        <v>0</v>
      </c>
      <c r="N418" s="8">
        <f t="shared" si="61"/>
        <v>0</v>
      </c>
      <c r="O418" s="8">
        <f t="shared" si="62"/>
        <v>50</v>
      </c>
      <c r="P418" s="8">
        <f t="shared" si="63"/>
        <v>83.5</v>
      </c>
      <c r="Q418" s="9">
        <f t="shared" si="64"/>
        <v>20.024999999999999</v>
      </c>
      <c r="R418" s="9">
        <f t="shared" si="65"/>
        <v>38.375</v>
      </c>
      <c r="S418" s="9">
        <f t="shared" si="66"/>
        <v>50.075000000000003</v>
      </c>
      <c r="T418" s="9">
        <f t="shared" si="67"/>
        <v>33.375</v>
      </c>
      <c r="U418" s="8">
        <f t="shared" si="68"/>
        <v>36.158333333333331</v>
      </c>
      <c r="V418" s="8">
        <f t="shared" si="69"/>
        <v>35.462499999999999</v>
      </c>
    </row>
    <row r="419" spans="1:22" ht="13.5" x14ac:dyDescent="0.25">
      <c r="A419" s="3">
        <f>RSI!A419</f>
        <v>42614</v>
      </c>
      <c r="B419" s="2">
        <f>RSI!B419</f>
        <v>3.4291999999999998</v>
      </c>
      <c r="C419" s="2">
        <f>RSI!I419</f>
        <v>72.620802698733229</v>
      </c>
      <c r="D419" s="2">
        <f>MACD!E419</f>
        <v>-2.1497767333430673E-2</v>
      </c>
      <c r="E419" s="2">
        <f>MACD!F419</f>
        <v>-1.9204989148862754E-2</v>
      </c>
      <c r="F419" s="2">
        <f>'Moving Avg'!D419</f>
        <v>3.4000399999999997</v>
      </c>
      <c r="G419" s="2">
        <f>'Moving Avg'!F419</f>
        <v>3.3462549999999993</v>
      </c>
      <c r="H419" s="2">
        <f>'Moving Avg'!G419</f>
        <v>3.2675640000000015</v>
      </c>
      <c r="I419" s="2">
        <f>'Moving Avg'!H419</f>
        <v>3.0703805000000006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  <c r="M419" s="8">
        <f t="shared" si="60"/>
        <v>0</v>
      </c>
      <c r="N419" s="8">
        <f t="shared" si="61"/>
        <v>45</v>
      </c>
      <c r="O419" s="8">
        <f t="shared" si="62"/>
        <v>50</v>
      </c>
      <c r="P419" s="8">
        <f t="shared" si="63"/>
        <v>83.5</v>
      </c>
      <c r="Q419" s="9">
        <f t="shared" si="64"/>
        <v>35.774999999999999</v>
      </c>
      <c r="R419" s="9">
        <f t="shared" si="65"/>
        <v>47.375</v>
      </c>
      <c r="S419" s="9">
        <f t="shared" si="66"/>
        <v>56.825000000000003</v>
      </c>
      <c r="T419" s="9">
        <f t="shared" si="67"/>
        <v>44.625</v>
      </c>
      <c r="U419" s="8">
        <f t="shared" si="68"/>
        <v>46.658333333333339</v>
      </c>
      <c r="V419" s="8">
        <f t="shared" si="69"/>
        <v>46.150000000000006</v>
      </c>
    </row>
    <row r="420" spans="1:22" ht="13.5" x14ac:dyDescent="0.25">
      <c r="A420" s="3">
        <f>RSI!A420</f>
        <v>42615</v>
      </c>
      <c r="B420" s="2">
        <f>RSI!B420</f>
        <v>3.4678</v>
      </c>
      <c r="C420" s="2">
        <f>RSI!I420</f>
        <v>76.663602964550918</v>
      </c>
      <c r="D420" s="2">
        <f>MACD!E420</f>
        <v>-3.1596826817315016E-2</v>
      </c>
      <c r="E420" s="2">
        <f>MACD!F420</f>
        <v>-2.1683356682553209E-2</v>
      </c>
      <c r="F420" s="2">
        <f>'Moving Avg'!D420</f>
        <v>3.4223399999999997</v>
      </c>
      <c r="G420" s="2">
        <f>'Moving Avg'!F420</f>
        <v>3.3535449999999996</v>
      </c>
      <c r="H420" s="2">
        <f>'Moving Avg'!G420</f>
        <v>3.2700420000000014</v>
      </c>
      <c r="I420" s="2">
        <f>'Moving Avg'!H420</f>
        <v>3.0756574999999997</v>
      </c>
      <c r="J420" s="6" t="str">
        <f>OBV!F420</f>
        <v>BULLISH</v>
      </c>
      <c r="K420" s="6" t="str">
        <f>OBV!G420</f>
        <v>NEUTRAL</v>
      </c>
      <c r="L420" s="6" t="str">
        <f>OBV!H420</f>
        <v>CONFIRMED BULLISH</v>
      </c>
      <c r="M420" s="8">
        <f t="shared" si="60"/>
        <v>0</v>
      </c>
      <c r="N420" s="8">
        <f t="shared" si="61"/>
        <v>45</v>
      </c>
      <c r="O420" s="8">
        <f t="shared" si="62"/>
        <v>50</v>
      </c>
      <c r="P420" s="8">
        <f t="shared" si="63"/>
        <v>83.5</v>
      </c>
      <c r="Q420" s="9">
        <f t="shared" si="64"/>
        <v>35.774999999999999</v>
      </c>
      <c r="R420" s="9">
        <f t="shared" si="65"/>
        <v>47.375</v>
      </c>
      <c r="S420" s="9">
        <f t="shared" si="66"/>
        <v>56.825000000000003</v>
      </c>
      <c r="T420" s="9">
        <f t="shared" si="67"/>
        <v>44.625</v>
      </c>
      <c r="U420" s="8">
        <f t="shared" si="68"/>
        <v>46.658333333333339</v>
      </c>
      <c r="V420" s="8">
        <f t="shared" si="69"/>
        <v>46.150000000000006</v>
      </c>
    </row>
    <row r="421" spans="1:22" ht="13.5" x14ac:dyDescent="0.25">
      <c r="A421" s="3">
        <f>RSI!A421</f>
        <v>42618</v>
      </c>
      <c r="B421" s="2">
        <f>RSI!B421</f>
        <v>3.4721000000000002</v>
      </c>
      <c r="C421" s="2">
        <f>RSI!I421</f>
        <v>77.06979862303163</v>
      </c>
      <c r="D421" s="2">
        <f>MACD!E421</f>
        <v>-3.7982735793950173E-2</v>
      </c>
      <c r="E421" s="2">
        <f>MACD!F421</f>
        <v>-2.4943232504832602E-2</v>
      </c>
      <c r="F421" s="2">
        <f>'Moving Avg'!D421</f>
        <v>3.4395000000000002</v>
      </c>
      <c r="G421" s="2">
        <f>'Moving Avg'!F421</f>
        <v>3.3599749999999999</v>
      </c>
      <c r="H421" s="2">
        <f>'Moving Avg'!G421</f>
        <v>3.2730840000000017</v>
      </c>
      <c r="I421" s="2">
        <f>'Moving Avg'!H421</f>
        <v>3.080956</v>
      </c>
      <c r="J421" s="6" t="str">
        <f>OBV!F421</f>
        <v>BULLISH</v>
      </c>
      <c r="K421" s="6" t="str">
        <f>OBV!G421</f>
        <v>STRONG</v>
      </c>
      <c r="L421" s="6" t="str">
        <f>OBV!H421</f>
        <v>CONFIRMED BULLISH</v>
      </c>
      <c r="M421" s="8">
        <f t="shared" si="60"/>
        <v>0</v>
      </c>
      <c r="N421" s="8">
        <f t="shared" si="61"/>
        <v>45</v>
      </c>
      <c r="O421" s="8">
        <f t="shared" si="62"/>
        <v>50</v>
      </c>
      <c r="P421" s="8">
        <f t="shared" si="63"/>
        <v>100</v>
      </c>
      <c r="Q421" s="9">
        <f t="shared" si="64"/>
        <v>38.25</v>
      </c>
      <c r="R421" s="9">
        <f t="shared" si="65"/>
        <v>51.5</v>
      </c>
      <c r="S421" s="9">
        <f t="shared" si="66"/>
        <v>64.25</v>
      </c>
      <c r="T421" s="9">
        <f t="shared" si="67"/>
        <v>48.75</v>
      </c>
      <c r="U421" s="8">
        <f t="shared" si="68"/>
        <v>51.333333333333336</v>
      </c>
      <c r="V421" s="8">
        <f t="shared" si="69"/>
        <v>50.6875</v>
      </c>
    </row>
    <row r="422" spans="1:22" ht="13.5" x14ac:dyDescent="0.25">
      <c r="A422" s="3">
        <f>RSI!A422</f>
        <v>42619</v>
      </c>
      <c r="B422" s="2">
        <f>RSI!B422</f>
        <v>3.3906000000000001</v>
      </c>
      <c r="C422" s="2">
        <f>RSI!I422</f>
        <v>56.866173059169199</v>
      </c>
      <c r="D422" s="2">
        <f>MACD!E422</f>
        <v>-4.2743972333548097E-2</v>
      </c>
      <c r="E422" s="2">
        <f>MACD!F422</f>
        <v>-2.8503380470575705E-2</v>
      </c>
      <c r="F422" s="2">
        <f>'Moving Avg'!D422</f>
        <v>3.4377800000000001</v>
      </c>
      <c r="G422" s="2">
        <f>'Moving Avg'!F422</f>
        <v>3.36233</v>
      </c>
      <c r="H422" s="2">
        <f>'Moving Avg'!G422</f>
        <v>3.2748140000000023</v>
      </c>
      <c r="I422" s="2">
        <f>'Moving Avg'!H422</f>
        <v>3.0859664999999996</v>
      </c>
      <c r="J422" s="6" t="str">
        <f>OBV!F422</f>
        <v>BULLISH</v>
      </c>
      <c r="K422" s="6" t="str">
        <f>OBV!G422</f>
        <v>NEUTRAL</v>
      </c>
      <c r="L422" s="6" t="str">
        <f>OBV!H422</f>
        <v>BULLISH DIVERGENCE</v>
      </c>
      <c r="M422" s="8">
        <f t="shared" si="60"/>
        <v>25</v>
      </c>
      <c r="N422" s="8">
        <f t="shared" si="61"/>
        <v>45</v>
      </c>
      <c r="O422" s="8">
        <f t="shared" si="62"/>
        <v>50</v>
      </c>
      <c r="P422" s="8">
        <f t="shared" si="63"/>
        <v>66.5</v>
      </c>
      <c r="Q422" s="9">
        <f t="shared" si="64"/>
        <v>41.975000000000001</v>
      </c>
      <c r="R422" s="9">
        <f t="shared" si="65"/>
        <v>48.125</v>
      </c>
      <c r="S422" s="9">
        <f t="shared" si="66"/>
        <v>52.924999999999997</v>
      </c>
      <c r="T422" s="9">
        <f t="shared" si="67"/>
        <v>46.625</v>
      </c>
      <c r="U422" s="8">
        <f t="shared" si="68"/>
        <v>47.67499999999999</v>
      </c>
      <c r="V422" s="8">
        <f t="shared" si="69"/>
        <v>47.412499999999994</v>
      </c>
    </row>
    <row r="423" spans="1:22" ht="13.5" x14ac:dyDescent="0.25">
      <c r="A423" s="3">
        <f>RSI!A423</f>
        <v>42620</v>
      </c>
      <c r="B423" s="2">
        <f>RSI!B423</f>
        <v>3.4291999999999998</v>
      </c>
      <c r="C423" s="2">
        <f>RSI!I423</f>
        <v>61.953340143274566</v>
      </c>
      <c r="D423" s="2">
        <f>MACD!E423</f>
        <v>-4.9872075350799516E-2</v>
      </c>
      <c r="E423" s="2">
        <f>MACD!F423</f>
        <v>-3.277711944662047E-2</v>
      </c>
      <c r="F423" s="2">
        <f>'Moving Avg'!D423</f>
        <v>3.4377799999999992</v>
      </c>
      <c r="G423" s="2">
        <f>'Moving Avg'!F423</f>
        <v>3.3666149999999995</v>
      </c>
      <c r="H423" s="2">
        <f>'Moving Avg'!G423</f>
        <v>3.2773160000000026</v>
      </c>
      <c r="I423" s="2">
        <f>'Moving Avg'!H423</f>
        <v>3.0909309999999994</v>
      </c>
      <c r="J423" s="6" t="str">
        <f>OBV!F423</f>
        <v>BULLISH</v>
      </c>
      <c r="K423" s="6" t="str">
        <f>OBV!G423</f>
        <v>NEUTRAL</v>
      </c>
      <c r="L423" s="6" t="str">
        <f>OBV!H423</f>
        <v>NEUTRAL</v>
      </c>
      <c r="M423" s="8">
        <f t="shared" si="60"/>
        <v>25</v>
      </c>
      <c r="N423" s="8">
        <f t="shared" si="61"/>
        <v>45</v>
      </c>
      <c r="O423" s="8">
        <f t="shared" si="62"/>
        <v>50</v>
      </c>
      <c r="P423" s="8">
        <f t="shared" si="63"/>
        <v>49.5</v>
      </c>
      <c r="Q423" s="9">
        <f t="shared" si="64"/>
        <v>39.424999999999997</v>
      </c>
      <c r="R423" s="9">
        <f t="shared" si="65"/>
        <v>43.875</v>
      </c>
      <c r="S423" s="9">
        <f t="shared" si="66"/>
        <v>45.275000000000006</v>
      </c>
      <c r="T423" s="9">
        <f t="shared" si="67"/>
        <v>42.375</v>
      </c>
      <c r="U423" s="8">
        <f t="shared" si="68"/>
        <v>42.858333333333327</v>
      </c>
      <c r="V423" s="8">
        <f t="shared" si="69"/>
        <v>42.737499999999997</v>
      </c>
    </row>
    <row r="424" spans="1:22" ht="13.5" x14ac:dyDescent="0.25">
      <c r="A424" s="3">
        <f>RSI!A424</f>
        <v>42621</v>
      </c>
      <c r="B424" s="2">
        <f>RSI!B424</f>
        <v>3.4721000000000002</v>
      </c>
      <c r="C424" s="2">
        <f>RSI!I424</f>
        <v>66.659672019938313</v>
      </c>
      <c r="D424" s="2">
        <f>MACD!E424</f>
        <v>-5.0962502781970009E-2</v>
      </c>
      <c r="E424" s="2">
        <f>MACD!F424</f>
        <v>-3.6414196113690379E-2</v>
      </c>
      <c r="F424" s="2">
        <f>'Moving Avg'!D424</f>
        <v>3.4463599999999999</v>
      </c>
      <c r="G424" s="2">
        <f>'Moving Avg'!F424</f>
        <v>3.3730449999999998</v>
      </c>
      <c r="H424" s="2">
        <f>'Moving Avg'!G424</f>
        <v>3.2814720000000026</v>
      </c>
      <c r="I424" s="2">
        <f>'Moving Avg'!H424</f>
        <v>3.0963489999999991</v>
      </c>
      <c r="J424" s="6" t="str">
        <f>OBV!F424</f>
        <v>BULLISH</v>
      </c>
      <c r="K424" s="6" t="str">
        <f>OBV!G424</f>
        <v>NEUTRAL</v>
      </c>
      <c r="L424" s="6" t="str">
        <f>OBV!H424</f>
        <v>CONFIRMED BULLISH</v>
      </c>
      <c r="M424" s="8">
        <f t="shared" si="60"/>
        <v>25</v>
      </c>
      <c r="N424" s="8">
        <f t="shared" si="61"/>
        <v>45</v>
      </c>
      <c r="O424" s="8">
        <f t="shared" si="62"/>
        <v>50</v>
      </c>
      <c r="P424" s="8">
        <f t="shared" si="63"/>
        <v>83.5</v>
      </c>
      <c r="Q424" s="9">
        <f t="shared" si="64"/>
        <v>44.524999999999999</v>
      </c>
      <c r="R424" s="9">
        <f t="shared" si="65"/>
        <v>52.375</v>
      </c>
      <c r="S424" s="9">
        <f t="shared" si="66"/>
        <v>60.575000000000003</v>
      </c>
      <c r="T424" s="9">
        <f t="shared" si="67"/>
        <v>50.875</v>
      </c>
      <c r="U424" s="8">
        <f t="shared" si="68"/>
        <v>52.491666666666674</v>
      </c>
      <c r="V424" s="8">
        <f t="shared" si="69"/>
        <v>52.087500000000006</v>
      </c>
    </row>
    <row r="425" spans="1:22" ht="13.5" x14ac:dyDescent="0.25">
      <c r="A425" s="3">
        <f>RSI!A425</f>
        <v>42622</v>
      </c>
      <c r="B425" s="2">
        <f>RSI!B425</f>
        <v>3.4291999999999998</v>
      </c>
      <c r="C425" s="2">
        <f>RSI!I425</f>
        <v>58.823538259774608</v>
      </c>
      <c r="D425" s="2">
        <f>MACD!E425</f>
        <v>-4.9377937347337753E-2</v>
      </c>
      <c r="E425" s="2">
        <f>MACD!F425</f>
        <v>-3.9006944360419855E-2</v>
      </c>
      <c r="F425" s="2">
        <f>'Moving Avg'!D425</f>
        <v>3.4386399999999995</v>
      </c>
      <c r="G425" s="2">
        <f>'Moving Avg'!F425</f>
        <v>3.3773299999999997</v>
      </c>
      <c r="H425" s="2">
        <f>'Moving Avg'!G425</f>
        <v>3.2847700000000031</v>
      </c>
      <c r="I425" s="2">
        <f>'Moving Avg'!H425</f>
        <v>3.1014529999999989</v>
      </c>
      <c r="J425" s="6" t="str">
        <f>OBV!F425</f>
        <v>BULLISH</v>
      </c>
      <c r="K425" s="6" t="str">
        <f>OBV!G425</f>
        <v>NEUTRAL</v>
      </c>
      <c r="L425" s="6" t="str">
        <f>OBV!H425</f>
        <v>BULLISH DIVERGENCE</v>
      </c>
      <c r="M425" s="8">
        <f t="shared" si="60"/>
        <v>25</v>
      </c>
      <c r="N425" s="8">
        <f t="shared" si="61"/>
        <v>45</v>
      </c>
      <c r="O425" s="8">
        <f t="shared" si="62"/>
        <v>50</v>
      </c>
      <c r="P425" s="8">
        <f t="shared" si="63"/>
        <v>66.5</v>
      </c>
      <c r="Q425" s="9">
        <f t="shared" si="64"/>
        <v>41.975000000000001</v>
      </c>
      <c r="R425" s="9">
        <f t="shared" si="65"/>
        <v>48.125</v>
      </c>
      <c r="S425" s="9">
        <f t="shared" si="66"/>
        <v>52.924999999999997</v>
      </c>
      <c r="T425" s="9">
        <f t="shared" si="67"/>
        <v>46.625</v>
      </c>
      <c r="U425" s="8">
        <f t="shared" si="68"/>
        <v>47.67499999999999</v>
      </c>
      <c r="V425" s="8">
        <f t="shared" si="69"/>
        <v>47.412499999999994</v>
      </c>
    </row>
    <row r="426" spans="1:22" ht="13.5" x14ac:dyDescent="0.25">
      <c r="A426" s="3">
        <f>RSI!A426</f>
        <v>42627</v>
      </c>
      <c r="B426" s="2">
        <f>RSI!B426</f>
        <v>3.4935</v>
      </c>
      <c r="C426" s="2">
        <f>RSI!I426</f>
        <v>65.390600040816366</v>
      </c>
      <c r="D426" s="2">
        <f>MACD!E426</f>
        <v>-4.8552104743595947E-2</v>
      </c>
      <c r="E426" s="2">
        <f>MACD!F426</f>
        <v>-4.0915976437055079E-2</v>
      </c>
      <c r="F426" s="2">
        <f>'Moving Avg'!D426</f>
        <v>3.44292</v>
      </c>
      <c r="G426" s="2">
        <f>'Moving Avg'!F426</f>
        <v>3.3848299999999996</v>
      </c>
      <c r="H426" s="2">
        <f>'Moving Avg'!G426</f>
        <v>3.2898320000000028</v>
      </c>
      <c r="I426" s="2">
        <f>'Moving Avg'!H426</f>
        <v>3.1068785000000001</v>
      </c>
      <c r="J426" s="6" t="str">
        <f>OBV!F426</f>
        <v>BEARISH</v>
      </c>
      <c r="K426" s="6" t="str">
        <f>OBV!G426</f>
        <v>NEUTRAL</v>
      </c>
      <c r="L426" s="6" t="str">
        <f>OBV!H426</f>
        <v>BEARISH DIVERGENCE</v>
      </c>
      <c r="M426" s="8">
        <f t="shared" si="60"/>
        <v>25</v>
      </c>
      <c r="N426" s="8">
        <f t="shared" si="61"/>
        <v>45</v>
      </c>
      <c r="O426" s="8">
        <f t="shared" si="62"/>
        <v>50</v>
      </c>
      <c r="P426" s="8">
        <f t="shared" si="63"/>
        <v>16.5</v>
      </c>
      <c r="Q426" s="9">
        <f t="shared" si="64"/>
        <v>34.475000000000001</v>
      </c>
      <c r="R426" s="9">
        <f t="shared" si="65"/>
        <v>35.625</v>
      </c>
      <c r="S426" s="9">
        <f t="shared" si="66"/>
        <v>30.425000000000001</v>
      </c>
      <c r="T426" s="9">
        <f t="shared" si="67"/>
        <v>34.125</v>
      </c>
      <c r="U426" s="8">
        <f t="shared" si="68"/>
        <v>33.508333333333333</v>
      </c>
      <c r="V426" s="8">
        <f t="shared" si="69"/>
        <v>33.662499999999994</v>
      </c>
    </row>
    <row r="427" spans="1:22" ht="13.5" x14ac:dyDescent="0.25">
      <c r="A427" s="3">
        <f>RSI!A427</f>
        <v>42628</v>
      </c>
      <c r="B427" s="2">
        <f>RSI!B427</f>
        <v>3.4291999999999998</v>
      </c>
      <c r="C427" s="2">
        <f>RSI!I427</f>
        <v>55.805742715729224</v>
      </c>
      <c r="D427" s="2">
        <f>MACD!E427</f>
        <v>-4.1825858632475121E-2</v>
      </c>
      <c r="E427" s="2">
        <f>MACD!F427</f>
        <v>-4.1097952876139085E-2</v>
      </c>
      <c r="F427" s="2">
        <f>'Moving Avg'!D427</f>
        <v>3.4506399999999999</v>
      </c>
      <c r="G427" s="2">
        <f>'Moving Avg'!F427</f>
        <v>3.3904049999999999</v>
      </c>
      <c r="H427" s="2">
        <f>'Moving Avg'!G427</f>
        <v>3.2947220000000033</v>
      </c>
      <c r="I427" s="2">
        <f>'Moving Avg'!H427</f>
        <v>3.1122809999999999</v>
      </c>
      <c r="J427" s="6" t="str">
        <f>OBV!F427</f>
        <v>BEARISH</v>
      </c>
      <c r="K427" s="6" t="str">
        <f>OBV!G427</f>
        <v>NEUTRAL</v>
      </c>
      <c r="L427" s="6" t="str">
        <f>OBV!H427</f>
        <v>BEARISH DIVERGENCE</v>
      </c>
      <c r="M427" s="8">
        <f t="shared" si="60"/>
        <v>25</v>
      </c>
      <c r="N427" s="8">
        <f t="shared" si="61"/>
        <v>45</v>
      </c>
      <c r="O427" s="8">
        <f t="shared" si="62"/>
        <v>50</v>
      </c>
      <c r="P427" s="8">
        <f t="shared" si="63"/>
        <v>16.5</v>
      </c>
      <c r="Q427" s="9">
        <f t="shared" si="64"/>
        <v>34.475000000000001</v>
      </c>
      <c r="R427" s="9">
        <f t="shared" si="65"/>
        <v>35.625</v>
      </c>
      <c r="S427" s="9">
        <f t="shared" si="66"/>
        <v>30.425000000000001</v>
      </c>
      <c r="T427" s="9">
        <f t="shared" si="67"/>
        <v>34.125</v>
      </c>
      <c r="U427" s="8">
        <f t="shared" si="68"/>
        <v>33.508333333333333</v>
      </c>
      <c r="V427" s="8">
        <f t="shared" si="69"/>
        <v>33.662499999999994</v>
      </c>
    </row>
    <row r="428" spans="1:22" ht="13.5" x14ac:dyDescent="0.25">
      <c r="A428" s="3">
        <f>RSI!A428</f>
        <v>42629</v>
      </c>
      <c r="B428" s="2">
        <f>RSI!B428</f>
        <v>3.4291999999999998</v>
      </c>
      <c r="C428" s="2">
        <f>RSI!I428</f>
        <v>55.805742715729238</v>
      </c>
      <c r="D428" s="2">
        <f>MACD!E428</f>
        <v>-3.1805855455586229E-2</v>
      </c>
      <c r="E428" s="2">
        <f>MACD!F428</f>
        <v>-3.9239533392028514E-2</v>
      </c>
      <c r="F428" s="2">
        <f>'Moving Avg'!D428</f>
        <v>3.4506399999999999</v>
      </c>
      <c r="G428" s="2">
        <f>'Moving Avg'!F428</f>
        <v>3.3959799999999993</v>
      </c>
      <c r="H428" s="2">
        <f>'Moving Avg'!G428</f>
        <v>3.2996120000000029</v>
      </c>
      <c r="I428" s="2">
        <f>'Moving Avg'!H428</f>
        <v>3.1178824999999999</v>
      </c>
      <c r="J428" s="6" t="str">
        <f>OBV!F428</f>
        <v>BEARISH</v>
      </c>
      <c r="K428" s="6" t="str">
        <f>OBV!G428</f>
        <v>NEUTRAL</v>
      </c>
      <c r="L428" s="6" t="str">
        <f>OBV!H428</f>
        <v>NEUTRAL</v>
      </c>
      <c r="M428" s="8">
        <f t="shared" si="60"/>
        <v>25</v>
      </c>
      <c r="N428" s="8">
        <f t="shared" si="61"/>
        <v>0</v>
      </c>
      <c r="O428" s="8">
        <f t="shared" si="62"/>
        <v>50</v>
      </c>
      <c r="P428" s="8">
        <f t="shared" si="63"/>
        <v>16.5</v>
      </c>
      <c r="Q428" s="9">
        <f t="shared" si="64"/>
        <v>18.725000000000001</v>
      </c>
      <c r="R428" s="9">
        <f t="shared" si="65"/>
        <v>26.625</v>
      </c>
      <c r="S428" s="9">
        <f t="shared" si="66"/>
        <v>23.675000000000001</v>
      </c>
      <c r="T428" s="9">
        <f t="shared" si="67"/>
        <v>22.875</v>
      </c>
      <c r="U428" s="8">
        <f t="shared" si="68"/>
        <v>23.008333333333336</v>
      </c>
      <c r="V428" s="8">
        <f t="shared" si="69"/>
        <v>22.975000000000001</v>
      </c>
    </row>
    <row r="429" spans="1:22" ht="13.5" x14ac:dyDescent="0.25">
      <c r="A429" s="3">
        <f>RSI!A429</f>
        <v>42632</v>
      </c>
      <c r="B429" s="2">
        <f>RSI!B429</f>
        <v>3.4291999999999998</v>
      </c>
      <c r="C429" s="2">
        <f>RSI!I429</f>
        <v>55.805742715729238</v>
      </c>
      <c r="D429" s="2">
        <f>MACD!E429</f>
        <v>-2.359296572491143E-2</v>
      </c>
      <c r="E429" s="2">
        <f>MACD!F429</f>
        <v>-3.6110219858605103E-2</v>
      </c>
      <c r="F429" s="2">
        <f>'Moving Avg'!D429</f>
        <v>3.4420600000000001</v>
      </c>
      <c r="G429" s="2">
        <f>'Moving Avg'!F429</f>
        <v>3.4019799999999996</v>
      </c>
      <c r="H429" s="2">
        <f>'Moving Avg'!G429</f>
        <v>3.3037060000000031</v>
      </c>
      <c r="I429" s="2">
        <f>'Moving Avg'!H429</f>
        <v>3.1231855000000008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  <c r="M429" s="8">
        <f t="shared" si="60"/>
        <v>25</v>
      </c>
      <c r="N429" s="8">
        <f t="shared" si="61"/>
        <v>0</v>
      </c>
      <c r="O429" s="8">
        <f t="shared" si="62"/>
        <v>50</v>
      </c>
      <c r="P429" s="8">
        <f t="shared" si="63"/>
        <v>16.5</v>
      </c>
      <c r="Q429" s="9">
        <f t="shared" si="64"/>
        <v>18.725000000000001</v>
      </c>
      <c r="R429" s="9">
        <f t="shared" si="65"/>
        <v>26.625</v>
      </c>
      <c r="S429" s="9">
        <f t="shared" si="66"/>
        <v>23.675000000000001</v>
      </c>
      <c r="T429" s="9">
        <f t="shared" si="67"/>
        <v>22.875</v>
      </c>
      <c r="U429" s="8">
        <f t="shared" si="68"/>
        <v>23.008333333333336</v>
      </c>
      <c r="V429" s="8">
        <f t="shared" si="69"/>
        <v>22.975000000000001</v>
      </c>
    </row>
    <row r="430" spans="1:22" ht="13.5" x14ac:dyDescent="0.25">
      <c r="A430" s="3">
        <f>RSI!A430</f>
        <v>42633</v>
      </c>
      <c r="B430" s="2">
        <f>RSI!B430</f>
        <v>3.3992</v>
      </c>
      <c r="C430" s="2">
        <f>RSI!I430</f>
        <v>51.414194101686576</v>
      </c>
      <c r="D430" s="2">
        <f>MACD!E430</f>
        <v>-8.7288160416205685E-3</v>
      </c>
      <c r="E430" s="2">
        <f>MACD!F430</f>
        <v>-3.0633939095208194E-2</v>
      </c>
      <c r="F430" s="2">
        <f>'Moving Avg'!D430</f>
        <v>3.4360599999999999</v>
      </c>
      <c r="G430" s="2">
        <f>'Moving Avg'!F430</f>
        <v>3.4064799999999993</v>
      </c>
      <c r="H430" s="2">
        <f>'Moving Avg'!G430</f>
        <v>3.3079960000000028</v>
      </c>
      <c r="I430" s="2">
        <f>'Moving Avg'!H430</f>
        <v>3.1283385000000004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  <c r="M430" s="8">
        <f t="shared" si="60"/>
        <v>25</v>
      </c>
      <c r="N430" s="8">
        <f t="shared" si="61"/>
        <v>0</v>
      </c>
      <c r="O430" s="8">
        <f t="shared" si="62"/>
        <v>50</v>
      </c>
      <c r="P430" s="8">
        <f t="shared" si="63"/>
        <v>16.5</v>
      </c>
      <c r="Q430" s="9">
        <f t="shared" si="64"/>
        <v>18.725000000000001</v>
      </c>
      <c r="R430" s="9">
        <f t="shared" si="65"/>
        <v>26.625</v>
      </c>
      <c r="S430" s="9">
        <f t="shared" si="66"/>
        <v>23.675000000000001</v>
      </c>
      <c r="T430" s="9">
        <f t="shared" si="67"/>
        <v>22.875</v>
      </c>
      <c r="U430" s="8">
        <f t="shared" si="68"/>
        <v>23.008333333333336</v>
      </c>
      <c r="V430" s="8">
        <f t="shared" si="69"/>
        <v>22.975000000000001</v>
      </c>
    </row>
    <row r="431" spans="1:22" ht="13.5" x14ac:dyDescent="0.25">
      <c r="A431" s="3">
        <f>RSI!A431</f>
        <v>42634</v>
      </c>
      <c r="B431" s="2">
        <f>RSI!B431</f>
        <v>3.4077999999999999</v>
      </c>
      <c r="C431" s="2">
        <f>RSI!I431</f>
        <v>52.566546804821535</v>
      </c>
      <c r="D431" s="2">
        <f>MACD!E431</f>
        <v>3.8226267705492312E-3</v>
      </c>
      <c r="E431" s="2">
        <f>MACD!F431</f>
        <v>-2.3742625922056709E-2</v>
      </c>
      <c r="F431" s="2">
        <f>'Moving Avg'!D431</f>
        <v>3.41892</v>
      </c>
      <c r="G431" s="2">
        <f>'Moving Avg'!F431</f>
        <v>3.4103400000000001</v>
      </c>
      <c r="H431" s="2">
        <f>'Moving Avg'!G431</f>
        <v>3.3127760000000031</v>
      </c>
      <c r="I431" s="2">
        <f>'Moving Avg'!H431</f>
        <v>3.1336340000000003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  <c r="M431" s="8">
        <f t="shared" si="60"/>
        <v>25</v>
      </c>
      <c r="N431" s="8">
        <f t="shared" si="61"/>
        <v>0</v>
      </c>
      <c r="O431" s="8">
        <f t="shared" si="62"/>
        <v>50</v>
      </c>
      <c r="P431" s="8">
        <f t="shared" si="63"/>
        <v>16.5</v>
      </c>
      <c r="Q431" s="9">
        <f t="shared" si="64"/>
        <v>18.725000000000001</v>
      </c>
      <c r="R431" s="9">
        <f t="shared" si="65"/>
        <v>26.625</v>
      </c>
      <c r="S431" s="9">
        <f t="shared" si="66"/>
        <v>23.675000000000001</v>
      </c>
      <c r="T431" s="9">
        <f t="shared" si="67"/>
        <v>22.875</v>
      </c>
      <c r="U431" s="8">
        <f t="shared" si="68"/>
        <v>23.008333333333336</v>
      </c>
      <c r="V431" s="8">
        <f t="shared" si="69"/>
        <v>22.975000000000001</v>
      </c>
    </row>
    <row r="432" spans="1:22" ht="13.5" x14ac:dyDescent="0.25">
      <c r="A432" s="3">
        <f>RSI!A432</f>
        <v>42635</v>
      </c>
      <c r="B432" s="2">
        <f>RSI!B432</f>
        <v>3.4077999999999999</v>
      </c>
      <c r="C432" s="2">
        <f>RSI!I432</f>
        <v>52.566546804821535</v>
      </c>
      <c r="D432" s="2">
        <f>MACD!E432</f>
        <v>1.8071175576275245E-3</v>
      </c>
      <c r="E432" s="2">
        <f>MACD!F432</f>
        <v>-1.8632677226119863E-2</v>
      </c>
      <c r="F432" s="2">
        <f>'Moving Avg'!D432</f>
        <v>3.4146399999999999</v>
      </c>
      <c r="G432" s="2">
        <f>'Moving Avg'!F432</f>
        <v>3.4156999999999997</v>
      </c>
      <c r="H432" s="2">
        <f>'Moving Avg'!G432</f>
        <v>3.3174920000000032</v>
      </c>
      <c r="I432" s="2">
        <f>'Moving Avg'!H432</f>
        <v>3.1390289999999998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  <c r="M432" s="8">
        <f t="shared" si="60"/>
        <v>25</v>
      </c>
      <c r="N432" s="8">
        <f t="shared" si="61"/>
        <v>0</v>
      </c>
      <c r="O432" s="8">
        <f t="shared" si="62"/>
        <v>50</v>
      </c>
      <c r="P432" s="8">
        <f t="shared" si="63"/>
        <v>16.5</v>
      </c>
      <c r="Q432" s="9">
        <f t="shared" si="64"/>
        <v>18.725000000000001</v>
      </c>
      <c r="R432" s="9">
        <f t="shared" si="65"/>
        <v>26.625</v>
      </c>
      <c r="S432" s="9">
        <f t="shared" si="66"/>
        <v>23.675000000000001</v>
      </c>
      <c r="T432" s="9">
        <f t="shared" si="67"/>
        <v>22.875</v>
      </c>
      <c r="U432" s="8">
        <f t="shared" si="68"/>
        <v>23.008333333333336</v>
      </c>
      <c r="V432" s="8">
        <f t="shared" si="69"/>
        <v>22.975000000000001</v>
      </c>
    </row>
    <row r="433" spans="1:22" ht="13.5" x14ac:dyDescent="0.25">
      <c r="A433" s="3">
        <f>RSI!A433</f>
        <v>42636</v>
      </c>
      <c r="B433" s="2">
        <f>RSI!B433</f>
        <v>3.4077999999999999</v>
      </c>
      <c r="C433" s="2">
        <f>RSI!I433</f>
        <v>52.566546804821535</v>
      </c>
      <c r="D433" s="2">
        <f>MACD!E433</f>
        <v>5.9498711081000799E-3</v>
      </c>
      <c r="E433" s="2">
        <f>MACD!F433</f>
        <v>-1.3716167559275875E-2</v>
      </c>
      <c r="F433" s="2">
        <f>'Moving Avg'!D433</f>
        <v>3.4103599999999998</v>
      </c>
      <c r="G433" s="2">
        <f>'Moving Avg'!F433</f>
        <v>3.4210599999999998</v>
      </c>
      <c r="H433" s="2">
        <f>'Moving Avg'!G433</f>
        <v>3.3226360000000028</v>
      </c>
      <c r="I433" s="2">
        <f>'Moving Avg'!H433</f>
        <v>3.144423999999999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  <c r="M433" s="8">
        <f t="shared" si="60"/>
        <v>25</v>
      </c>
      <c r="N433" s="8">
        <f t="shared" si="61"/>
        <v>0</v>
      </c>
      <c r="O433" s="8">
        <f t="shared" si="62"/>
        <v>50</v>
      </c>
      <c r="P433" s="8">
        <f t="shared" si="63"/>
        <v>16.5</v>
      </c>
      <c r="Q433" s="9">
        <f t="shared" si="64"/>
        <v>18.725000000000001</v>
      </c>
      <c r="R433" s="9">
        <f t="shared" si="65"/>
        <v>26.625</v>
      </c>
      <c r="S433" s="9">
        <f t="shared" si="66"/>
        <v>23.675000000000001</v>
      </c>
      <c r="T433" s="9">
        <f t="shared" si="67"/>
        <v>22.875</v>
      </c>
      <c r="U433" s="8">
        <f t="shared" si="68"/>
        <v>23.008333333333336</v>
      </c>
      <c r="V433" s="8">
        <f t="shared" si="69"/>
        <v>22.975000000000001</v>
      </c>
    </row>
    <row r="434" spans="1:22" ht="13.5" x14ac:dyDescent="0.25">
      <c r="A434" s="3">
        <f>RSI!A434</f>
        <v>42639</v>
      </c>
      <c r="B434" s="2">
        <f>RSI!B434</f>
        <v>3.4291999999999998</v>
      </c>
      <c r="C434" s="2">
        <f>RSI!I434</f>
        <v>55.822977415708223</v>
      </c>
      <c r="D434" s="2">
        <f>MACD!E434</f>
        <v>1.4386502851540417E-2</v>
      </c>
      <c r="E434" s="2">
        <f>MACD!F434</f>
        <v>-8.0956334771126182E-3</v>
      </c>
      <c r="F434" s="2">
        <f>'Moving Avg'!D434</f>
        <v>3.4103599999999998</v>
      </c>
      <c r="G434" s="2">
        <f>'Moving Avg'!F434</f>
        <v>3.4247050000000003</v>
      </c>
      <c r="H434" s="2">
        <f>'Moving Avg'!G434</f>
        <v>3.3282940000000032</v>
      </c>
      <c r="I434" s="2">
        <f>'Moving Avg'!H434</f>
        <v>3.1499059999999992</v>
      </c>
      <c r="J434" s="6" t="str">
        <f>OBV!F434</f>
        <v>BEARISH</v>
      </c>
      <c r="K434" s="6" t="str">
        <f>OBV!G434</f>
        <v>NEUTRAL</v>
      </c>
      <c r="L434" s="6" t="str">
        <f>OBV!H434</f>
        <v>NEUTRAL</v>
      </c>
      <c r="M434" s="8">
        <f t="shared" si="60"/>
        <v>25</v>
      </c>
      <c r="N434" s="8">
        <f t="shared" si="61"/>
        <v>0</v>
      </c>
      <c r="O434" s="8">
        <f t="shared" si="62"/>
        <v>50</v>
      </c>
      <c r="P434" s="8">
        <f t="shared" si="63"/>
        <v>16.5</v>
      </c>
      <c r="Q434" s="9">
        <f t="shared" si="64"/>
        <v>18.725000000000001</v>
      </c>
      <c r="R434" s="9">
        <f t="shared" si="65"/>
        <v>26.625</v>
      </c>
      <c r="S434" s="9">
        <f t="shared" si="66"/>
        <v>23.675000000000001</v>
      </c>
      <c r="T434" s="9">
        <f t="shared" si="67"/>
        <v>22.875</v>
      </c>
      <c r="U434" s="8">
        <f t="shared" si="68"/>
        <v>23.008333333333336</v>
      </c>
      <c r="V434" s="8">
        <f t="shared" si="69"/>
        <v>22.975000000000001</v>
      </c>
    </row>
    <row r="435" spans="1:22" ht="13.5" x14ac:dyDescent="0.25">
      <c r="A435" s="3">
        <f>RSI!A435</f>
        <v>42640</v>
      </c>
      <c r="B435" s="2">
        <f>RSI!B435</f>
        <v>3.4163000000000001</v>
      </c>
      <c r="C435" s="2">
        <f>RSI!I435</f>
        <v>53.441238144882263</v>
      </c>
      <c r="D435" s="2">
        <f>MACD!E435</f>
        <v>1.5676895210629205E-2</v>
      </c>
      <c r="E435" s="2">
        <f>MACD!F435</f>
        <v>-3.3411277395642533E-3</v>
      </c>
      <c r="F435" s="2">
        <f>'Moving Avg'!D435</f>
        <v>3.41378</v>
      </c>
      <c r="G435" s="2">
        <f>'Moving Avg'!F435</f>
        <v>3.4277050000000004</v>
      </c>
      <c r="H435" s="2">
        <f>'Moving Avg'!G435</f>
        <v>3.3340380000000027</v>
      </c>
      <c r="I435" s="2">
        <f>'Moving Avg'!H435</f>
        <v>3.155044999999999</v>
      </c>
      <c r="J435" s="6" t="str">
        <f>OBV!F435</f>
        <v>BEARISH</v>
      </c>
      <c r="K435" s="6" t="str">
        <f>OBV!G435</f>
        <v>NEUTRAL</v>
      </c>
      <c r="L435" s="6" t="str">
        <f>OBV!H435</f>
        <v>BEARISH DIVERGENCE</v>
      </c>
      <c r="M435" s="8">
        <f t="shared" si="60"/>
        <v>25</v>
      </c>
      <c r="N435" s="8">
        <f t="shared" si="61"/>
        <v>0</v>
      </c>
      <c r="O435" s="8">
        <f t="shared" si="62"/>
        <v>50</v>
      </c>
      <c r="P435" s="8">
        <f t="shared" si="63"/>
        <v>16.5</v>
      </c>
      <c r="Q435" s="9">
        <f t="shared" si="64"/>
        <v>18.725000000000001</v>
      </c>
      <c r="R435" s="9">
        <f t="shared" si="65"/>
        <v>26.625</v>
      </c>
      <c r="S435" s="9">
        <f t="shared" si="66"/>
        <v>23.675000000000001</v>
      </c>
      <c r="T435" s="9">
        <f t="shared" si="67"/>
        <v>22.875</v>
      </c>
      <c r="U435" s="8">
        <f t="shared" si="68"/>
        <v>23.008333333333336</v>
      </c>
      <c r="V435" s="8">
        <f t="shared" si="69"/>
        <v>22.975000000000001</v>
      </c>
    </row>
    <row r="436" spans="1:22" ht="13.5" x14ac:dyDescent="0.25">
      <c r="A436" s="3">
        <f>RSI!A436</f>
        <v>42641</v>
      </c>
      <c r="B436" s="2">
        <f>RSI!B436</f>
        <v>3.3906000000000001</v>
      </c>
      <c r="C436" s="2">
        <f>RSI!I436</f>
        <v>48.959501769437338</v>
      </c>
      <c r="D436" s="2">
        <f>MACD!E436</f>
        <v>2.8452252241702336E-2</v>
      </c>
      <c r="E436" s="2">
        <f>MACD!F436</f>
        <v>3.0175482566890651E-3</v>
      </c>
      <c r="F436" s="2">
        <f>'Moving Avg'!D436</f>
        <v>3.4103400000000001</v>
      </c>
      <c r="G436" s="2">
        <f>'Moving Avg'!F436</f>
        <v>3.4279200000000012</v>
      </c>
      <c r="H436" s="2">
        <f>'Moving Avg'!G436</f>
        <v>3.3392680000000023</v>
      </c>
      <c r="I436" s="2">
        <f>'Moving Avg'!H436</f>
        <v>3.160055499999999</v>
      </c>
      <c r="J436" s="6" t="str">
        <f>OBV!F436</f>
        <v>BEARISH</v>
      </c>
      <c r="K436" s="6" t="str">
        <f>OBV!G436</f>
        <v>WEAK</v>
      </c>
      <c r="L436" s="6" t="str">
        <f>OBV!H436</f>
        <v>CONFIRMED BEARISH</v>
      </c>
      <c r="M436" s="8">
        <f t="shared" si="60"/>
        <v>25</v>
      </c>
      <c r="N436" s="8">
        <f t="shared" si="61"/>
        <v>0</v>
      </c>
      <c r="O436" s="8">
        <f t="shared" si="62"/>
        <v>50</v>
      </c>
      <c r="P436" s="8">
        <f t="shared" si="63"/>
        <v>0</v>
      </c>
      <c r="Q436" s="9">
        <f t="shared" si="64"/>
        <v>16.25</v>
      </c>
      <c r="R436" s="9">
        <f t="shared" si="65"/>
        <v>22.5</v>
      </c>
      <c r="S436" s="9">
        <f t="shared" si="66"/>
        <v>16.25</v>
      </c>
      <c r="T436" s="9">
        <f t="shared" si="67"/>
        <v>18.75</v>
      </c>
      <c r="U436" s="8">
        <f t="shared" si="68"/>
        <v>18.333333333333332</v>
      </c>
      <c r="V436" s="8">
        <f t="shared" si="69"/>
        <v>18.4375</v>
      </c>
    </row>
    <row r="437" spans="1:22" ht="13.5" x14ac:dyDescent="0.25">
      <c r="A437" s="3">
        <f>RSI!A437</f>
        <v>42642</v>
      </c>
      <c r="B437" s="2">
        <f>RSI!B437</f>
        <v>3.3862999999999999</v>
      </c>
      <c r="C437" s="2">
        <f>RSI!I437</f>
        <v>48.230693457137271</v>
      </c>
      <c r="D437" s="2">
        <f>MACD!E437</f>
        <v>2.9736053308877519E-2</v>
      </c>
      <c r="E437" s="2">
        <f>MACD!F437</f>
        <v>8.3612492671267559E-3</v>
      </c>
      <c r="F437" s="2">
        <f>'Moving Avg'!D437</f>
        <v>3.4060399999999995</v>
      </c>
      <c r="G437" s="2">
        <f>'Moving Avg'!F437</f>
        <v>3.4272750000000007</v>
      </c>
      <c r="H437" s="2">
        <f>'Moving Avg'!G437</f>
        <v>3.3435540000000019</v>
      </c>
      <c r="I437" s="2">
        <f>'Moving Avg'!H437</f>
        <v>3.1650444999999996</v>
      </c>
      <c r="J437" s="6" t="str">
        <f>OBV!F437</f>
        <v>BEARISH</v>
      </c>
      <c r="K437" s="6" t="str">
        <f>OBV!G437</f>
        <v>WEAK</v>
      </c>
      <c r="L437" s="6" t="str">
        <f>OBV!H437</f>
        <v>CONFIRMED BEARISH</v>
      </c>
      <c r="M437" s="8">
        <f t="shared" si="60"/>
        <v>25</v>
      </c>
      <c r="N437" s="8">
        <f t="shared" si="61"/>
        <v>0</v>
      </c>
      <c r="O437" s="8">
        <f t="shared" si="62"/>
        <v>50</v>
      </c>
      <c r="P437" s="8">
        <f t="shared" si="63"/>
        <v>0</v>
      </c>
      <c r="Q437" s="9">
        <f t="shared" si="64"/>
        <v>16.25</v>
      </c>
      <c r="R437" s="9">
        <f t="shared" si="65"/>
        <v>22.5</v>
      </c>
      <c r="S437" s="9">
        <f t="shared" si="66"/>
        <v>16.25</v>
      </c>
      <c r="T437" s="9">
        <f t="shared" si="67"/>
        <v>18.75</v>
      </c>
      <c r="U437" s="8">
        <f t="shared" si="68"/>
        <v>18.333333333333332</v>
      </c>
      <c r="V437" s="8">
        <f t="shared" si="69"/>
        <v>18.4375</v>
      </c>
    </row>
    <row r="438" spans="1:22" ht="13.5" x14ac:dyDescent="0.25">
      <c r="A438" s="3">
        <f>RSI!A438</f>
        <v>42643</v>
      </c>
      <c r="B438" s="2">
        <f>RSI!B438</f>
        <v>3.3649</v>
      </c>
      <c r="C438" s="2">
        <f>RSI!I438</f>
        <v>44.667054914910217</v>
      </c>
      <c r="D438" s="2">
        <f>MACD!E438</f>
        <v>3.2477082027503101E-2</v>
      </c>
      <c r="E438" s="2">
        <f>MACD!F438</f>
        <v>1.3184415819202025E-2</v>
      </c>
      <c r="F438" s="2">
        <f>'Moving Avg'!D438</f>
        <v>3.3974600000000001</v>
      </c>
      <c r="G438" s="2">
        <f>'Moving Avg'!F438</f>
        <v>3.4240600000000008</v>
      </c>
      <c r="H438" s="2">
        <f>'Moving Avg'!G438</f>
        <v>3.3474120000000016</v>
      </c>
      <c r="I438" s="2">
        <f>'Moving Avg'!H438</f>
        <v>3.1697669999999998</v>
      </c>
      <c r="J438" s="6" t="str">
        <f>OBV!F438</f>
        <v>BEARISH</v>
      </c>
      <c r="K438" s="6" t="str">
        <f>OBV!G438</f>
        <v>WEAK</v>
      </c>
      <c r="L438" s="6" t="str">
        <f>OBV!H438</f>
        <v>CONFIRMED BEARISH</v>
      </c>
      <c r="M438" s="8">
        <f t="shared" si="60"/>
        <v>25</v>
      </c>
      <c r="N438" s="8">
        <f t="shared" si="61"/>
        <v>0</v>
      </c>
      <c r="O438" s="8">
        <f t="shared" si="62"/>
        <v>50</v>
      </c>
      <c r="P438" s="8">
        <f t="shared" si="63"/>
        <v>0</v>
      </c>
      <c r="Q438" s="9">
        <f t="shared" si="64"/>
        <v>16.25</v>
      </c>
      <c r="R438" s="9">
        <f t="shared" si="65"/>
        <v>22.5</v>
      </c>
      <c r="S438" s="9">
        <f t="shared" si="66"/>
        <v>16.25</v>
      </c>
      <c r="T438" s="9">
        <f t="shared" si="67"/>
        <v>18.75</v>
      </c>
      <c r="U438" s="8">
        <f t="shared" si="68"/>
        <v>18.333333333333332</v>
      </c>
      <c r="V438" s="8">
        <f t="shared" si="69"/>
        <v>18.4375</v>
      </c>
    </row>
    <row r="439" spans="1:22" ht="13.5" x14ac:dyDescent="0.25">
      <c r="A439" s="3">
        <f>RSI!A439</f>
        <v>42647</v>
      </c>
      <c r="B439" s="2">
        <f>RSI!B439</f>
        <v>3.3649</v>
      </c>
      <c r="C439" s="2">
        <f>RSI!I439</f>
        <v>44.667054914910217</v>
      </c>
      <c r="D439" s="2">
        <f>MACD!E439</f>
        <v>3.4987265986227367E-2</v>
      </c>
      <c r="E439" s="2">
        <f>MACD!F439</f>
        <v>1.7544985852607095E-2</v>
      </c>
      <c r="F439" s="2">
        <f>'Moving Avg'!D439</f>
        <v>3.3846000000000003</v>
      </c>
      <c r="G439" s="2">
        <f>'Moving Avg'!F439</f>
        <v>3.4208450000000008</v>
      </c>
      <c r="H439" s="2">
        <f>'Moving Avg'!G439</f>
        <v>3.3504120000000017</v>
      </c>
      <c r="I439" s="2">
        <f>'Moving Avg'!H439</f>
        <v>3.1744895000000004</v>
      </c>
      <c r="J439" s="6" t="str">
        <f>OBV!F439</f>
        <v>BEARISH</v>
      </c>
      <c r="K439" s="6" t="str">
        <f>OBV!G439</f>
        <v>WEAK</v>
      </c>
      <c r="L439" s="6" t="str">
        <f>OBV!H439</f>
        <v>CONFIRMED BEARISH</v>
      </c>
      <c r="M439" s="8">
        <f t="shared" si="60"/>
        <v>25</v>
      </c>
      <c r="N439" s="8">
        <f t="shared" si="61"/>
        <v>0</v>
      </c>
      <c r="O439" s="8">
        <f t="shared" si="62"/>
        <v>50</v>
      </c>
      <c r="P439" s="8">
        <f t="shared" si="63"/>
        <v>0</v>
      </c>
      <c r="Q439" s="9">
        <f t="shared" si="64"/>
        <v>16.25</v>
      </c>
      <c r="R439" s="9">
        <f t="shared" si="65"/>
        <v>22.5</v>
      </c>
      <c r="S439" s="9">
        <f t="shared" si="66"/>
        <v>16.25</v>
      </c>
      <c r="T439" s="9">
        <f t="shared" si="67"/>
        <v>18.75</v>
      </c>
      <c r="U439" s="8">
        <f t="shared" si="68"/>
        <v>18.333333333333332</v>
      </c>
      <c r="V439" s="8">
        <f t="shared" si="69"/>
        <v>18.4375</v>
      </c>
    </row>
    <row r="440" spans="1:22" ht="13.5" x14ac:dyDescent="0.25">
      <c r="A440" s="3">
        <f>RSI!A440</f>
        <v>42648</v>
      </c>
      <c r="B440" s="2">
        <f>RSI!B440</f>
        <v>3.3992</v>
      </c>
      <c r="C440" s="2">
        <f>RSI!I440</f>
        <v>51.349118015907727</v>
      </c>
      <c r="D440" s="2">
        <f>MACD!E440</f>
        <v>3.0131857224700465E-2</v>
      </c>
      <c r="E440" s="2">
        <f>MACD!F440</f>
        <v>2.006236012702577E-2</v>
      </c>
      <c r="F440" s="2">
        <f>'Moving Avg'!D440</f>
        <v>3.3811799999999996</v>
      </c>
      <c r="G440" s="2">
        <f>'Moving Avg'!F440</f>
        <v>3.4174149999999996</v>
      </c>
      <c r="H440" s="2">
        <f>'Moving Avg'!G440</f>
        <v>3.3532420000000012</v>
      </c>
      <c r="I440" s="2">
        <f>'Moving Avg'!H440</f>
        <v>3.1797420000000005</v>
      </c>
      <c r="J440" s="6" t="str">
        <f>OBV!F440</f>
        <v>BULLISH</v>
      </c>
      <c r="K440" s="6" t="str">
        <f>OBV!G440</f>
        <v>STRONG</v>
      </c>
      <c r="L440" s="6" t="str">
        <f>OBV!H440</f>
        <v>BULLISH DIVERGENCE</v>
      </c>
      <c r="M440" s="8">
        <f t="shared" si="60"/>
        <v>25</v>
      </c>
      <c r="N440" s="8">
        <f t="shared" si="61"/>
        <v>0</v>
      </c>
      <c r="O440" s="8">
        <f t="shared" si="62"/>
        <v>50</v>
      </c>
      <c r="P440" s="8">
        <f t="shared" si="63"/>
        <v>83</v>
      </c>
      <c r="Q440" s="9">
        <f t="shared" si="64"/>
        <v>28.7</v>
      </c>
      <c r="R440" s="9">
        <f t="shared" si="65"/>
        <v>43.25</v>
      </c>
      <c r="S440" s="9">
        <f t="shared" si="66"/>
        <v>53.6</v>
      </c>
      <c r="T440" s="9">
        <f t="shared" si="67"/>
        <v>39.5</v>
      </c>
      <c r="U440" s="8">
        <f t="shared" si="68"/>
        <v>41.85</v>
      </c>
      <c r="V440" s="8">
        <f t="shared" si="69"/>
        <v>41.262500000000003</v>
      </c>
    </row>
    <row r="441" spans="1:22" ht="13.5" x14ac:dyDescent="0.25">
      <c r="A441" s="3">
        <f>RSI!A441</f>
        <v>42649</v>
      </c>
      <c r="B441" s="2">
        <f>RSI!B441</f>
        <v>3.3992</v>
      </c>
      <c r="C441" s="2">
        <f>RSI!I441</f>
        <v>51.349118015907727</v>
      </c>
      <c r="D441" s="2">
        <f>MACD!E441</f>
        <v>2.7307455975929429E-2</v>
      </c>
      <c r="E441" s="2">
        <f>MACD!F441</f>
        <v>2.1511379296806504E-2</v>
      </c>
      <c r="F441" s="2">
        <f>'Moving Avg'!D441</f>
        <v>3.3829000000000002</v>
      </c>
      <c r="G441" s="2">
        <f>'Moving Avg'!F441</f>
        <v>3.4137699999999995</v>
      </c>
      <c r="H441" s="2">
        <f>'Moving Avg'!G441</f>
        <v>3.3569280000000008</v>
      </c>
      <c r="I441" s="2">
        <f>'Moving Avg'!H441</f>
        <v>3.1847955000000008</v>
      </c>
      <c r="J441" s="6" t="str">
        <f>OBV!F441</f>
        <v>BULLISH</v>
      </c>
      <c r="K441" s="6" t="str">
        <f>OBV!G441</f>
        <v>STRONG</v>
      </c>
      <c r="L441" s="6" t="str">
        <f>OBV!H441</f>
        <v>CONFIRMED BULLISH</v>
      </c>
      <c r="M441" s="8">
        <f t="shared" si="60"/>
        <v>25</v>
      </c>
      <c r="N441" s="8">
        <f t="shared" si="61"/>
        <v>0</v>
      </c>
      <c r="O441" s="8">
        <f t="shared" si="62"/>
        <v>50</v>
      </c>
      <c r="P441" s="8">
        <f t="shared" si="63"/>
        <v>100</v>
      </c>
      <c r="Q441" s="9">
        <f t="shared" si="64"/>
        <v>31.25</v>
      </c>
      <c r="R441" s="9">
        <f t="shared" si="65"/>
        <v>47.5</v>
      </c>
      <c r="S441" s="9">
        <f t="shared" si="66"/>
        <v>61.25</v>
      </c>
      <c r="T441" s="9">
        <f t="shared" si="67"/>
        <v>43.75</v>
      </c>
      <c r="U441" s="8">
        <f t="shared" si="68"/>
        <v>46.666666666666664</v>
      </c>
      <c r="V441" s="8">
        <f t="shared" si="69"/>
        <v>45.9375</v>
      </c>
    </row>
    <row r="442" spans="1:22" ht="13.5" x14ac:dyDescent="0.25">
      <c r="A442" s="3">
        <f>RSI!A442</f>
        <v>42650</v>
      </c>
      <c r="B442" s="2">
        <f>RSI!B442</f>
        <v>3.4291999999999998</v>
      </c>
      <c r="C442" s="2">
        <f>RSI!I442</f>
        <v>56.658317616807196</v>
      </c>
      <c r="D442" s="2">
        <f>MACD!E442</f>
        <v>2.2659193390984544E-2</v>
      </c>
      <c r="E442" s="2">
        <f>MACD!F442</f>
        <v>2.1740942115642113E-2</v>
      </c>
      <c r="F442" s="2">
        <f>'Moving Avg'!D442</f>
        <v>3.3914800000000001</v>
      </c>
      <c r="G442" s="2">
        <f>'Moving Avg'!F442</f>
        <v>3.4156999999999997</v>
      </c>
      <c r="H442" s="2">
        <f>'Moving Avg'!G442</f>
        <v>3.3629300000000004</v>
      </c>
      <c r="I442" s="2">
        <f>'Moving Avg'!H442</f>
        <v>3.1899990000000007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  <c r="M442" s="8">
        <f t="shared" si="60"/>
        <v>25</v>
      </c>
      <c r="N442" s="8">
        <f t="shared" si="61"/>
        <v>0</v>
      </c>
      <c r="O442" s="8">
        <f t="shared" si="62"/>
        <v>50</v>
      </c>
      <c r="P442" s="8">
        <f t="shared" si="63"/>
        <v>100</v>
      </c>
      <c r="Q442" s="9">
        <f t="shared" si="64"/>
        <v>31.25</v>
      </c>
      <c r="R442" s="9">
        <f t="shared" si="65"/>
        <v>47.5</v>
      </c>
      <c r="S442" s="9">
        <f t="shared" si="66"/>
        <v>61.25</v>
      </c>
      <c r="T442" s="9">
        <f t="shared" si="67"/>
        <v>43.75</v>
      </c>
      <c r="U442" s="8">
        <f t="shared" si="68"/>
        <v>46.666666666666664</v>
      </c>
      <c r="V442" s="8">
        <f t="shared" si="69"/>
        <v>45.9375</v>
      </c>
    </row>
    <row r="443" spans="1:22" ht="13.5" x14ac:dyDescent="0.25">
      <c r="A443" s="3">
        <f>RSI!A443</f>
        <v>42653</v>
      </c>
      <c r="B443" s="2">
        <f>RSI!B443</f>
        <v>3.3906000000000001</v>
      </c>
      <c r="C443" s="2">
        <f>RSI!I443</f>
        <v>49.216190805694254</v>
      </c>
      <c r="D443" s="2">
        <f>MACD!E443</f>
        <v>2.1374552409719971E-2</v>
      </c>
      <c r="E443" s="2">
        <f>MACD!F443</f>
        <v>2.1667664174457688E-2</v>
      </c>
      <c r="F443" s="2">
        <f>'Moving Avg'!D443</f>
        <v>3.39662</v>
      </c>
      <c r="G443" s="2">
        <f>'Moving Avg'!F443</f>
        <v>3.4137700000000004</v>
      </c>
      <c r="H443" s="2">
        <f>'Moving Avg'!G443</f>
        <v>3.3673020000000005</v>
      </c>
      <c r="I443" s="2">
        <f>'Moving Avg'!H443</f>
        <v>3.1950095000000012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  <c r="M443" s="8">
        <f t="shared" si="60"/>
        <v>25</v>
      </c>
      <c r="N443" s="8">
        <f t="shared" si="61"/>
        <v>45</v>
      </c>
      <c r="O443" s="8">
        <f t="shared" si="62"/>
        <v>50</v>
      </c>
      <c r="P443" s="8">
        <f t="shared" si="63"/>
        <v>100</v>
      </c>
      <c r="Q443" s="9">
        <f t="shared" si="64"/>
        <v>47</v>
      </c>
      <c r="R443" s="9">
        <f t="shared" si="65"/>
        <v>56.5</v>
      </c>
      <c r="S443" s="9">
        <f t="shared" si="66"/>
        <v>68</v>
      </c>
      <c r="T443" s="9">
        <f t="shared" si="67"/>
        <v>55</v>
      </c>
      <c r="U443" s="8">
        <f t="shared" si="68"/>
        <v>57.166666666666664</v>
      </c>
      <c r="V443" s="8">
        <f t="shared" si="69"/>
        <v>56.625</v>
      </c>
    </row>
    <row r="444" spans="1:22" ht="13.5" x14ac:dyDescent="0.25">
      <c r="A444" s="3">
        <f>RSI!A444</f>
        <v>42654</v>
      </c>
      <c r="B444" s="2">
        <f>RSI!B444</f>
        <v>3.4205999999999999</v>
      </c>
      <c r="C444" s="2">
        <f>RSI!I444</f>
        <v>54.246308682987468</v>
      </c>
      <c r="D444" s="2">
        <f>MACD!E444</f>
        <v>2.1390579533689724E-2</v>
      </c>
      <c r="E444" s="2">
        <f>MACD!F444</f>
        <v>2.1612247246304096E-2</v>
      </c>
      <c r="F444" s="2">
        <f>'Moving Avg'!D444</f>
        <v>3.4077599999999997</v>
      </c>
      <c r="G444" s="2">
        <f>'Moving Avg'!F444</f>
        <v>3.4111950000000002</v>
      </c>
      <c r="H444" s="2">
        <f>'Moving Avg'!G444</f>
        <v>3.3722740000000004</v>
      </c>
      <c r="I444" s="2">
        <f>'Moving Avg'!H444</f>
        <v>3.2001700000000013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  <c r="M444" s="8">
        <f t="shared" si="60"/>
        <v>25</v>
      </c>
      <c r="N444" s="8">
        <f t="shared" si="61"/>
        <v>45</v>
      </c>
      <c r="O444" s="8">
        <f t="shared" si="62"/>
        <v>50</v>
      </c>
      <c r="P444" s="8">
        <f t="shared" si="63"/>
        <v>100</v>
      </c>
      <c r="Q444" s="9">
        <f t="shared" si="64"/>
        <v>47</v>
      </c>
      <c r="R444" s="9">
        <f t="shared" si="65"/>
        <v>56.5</v>
      </c>
      <c r="S444" s="9">
        <f t="shared" si="66"/>
        <v>68</v>
      </c>
      <c r="T444" s="9">
        <f t="shared" si="67"/>
        <v>55</v>
      </c>
      <c r="U444" s="8">
        <f t="shared" si="68"/>
        <v>57.166666666666664</v>
      </c>
      <c r="V444" s="8">
        <f t="shared" si="69"/>
        <v>56.625</v>
      </c>
    </row>
    <row r="445" spans="1:22" ht="13.5" x14ac:dyDescent="0.25">
      <c r="A445" s="3">
        <f>RSI!A445</f>
        <v>42655</v>
      </c>
      <c r="B445" s="2">
        <f>RSI!B445</f>
        <v>3.4119999999999999</v>
      </c>
      <c r="C445" s="2">
        <f>RSI!I445</f>
        <v>52.636760715770166</v>
      </c>
      <c r="D445" s="2">
        <f>MACD!E445</f>
        <v>1.9909796459492757E-2</v>
      </c>
      <c r="E445" s="2">
        <f>MACD!F445</f>
        <v>2.1271757088941828E-2</v>
      </c>
      <c r="F445" s="2">
        <f>'Moving Avg'!D445</f>
        <v>3.41032</v>
      </c>
      <c r="G445" s="2">
        <f>'Moving Avg'!F445</f>
        <v>3.4103349999999999</v>
      </c>
      <c r="H445" s="2">
        <f>'Moving Avg'!G445</f>
        <v>3.3762160000000008</v>
      </c>
      <c r="I445" s="2">
        <f>'Moving Avg'!H445</f>
        <v>3.205486500000001</v>
      </c>
      <c r="J445" s="6" t="str">
        <f>OBV!F445</f>
        <v>BULLISH</v>
      </c>
      <c r="K445" s="6" t="str">
        <f>OBV!G445</f>
        <v>NEUTRAL</v>
      </c>
      <c r="L445" s="6" t="str">
        <f>OBV!H445</f>
        <v>CONFIRMED BULLISH</v>
      </c>
      <c r="M445" s="8">
        <f t="shared" si="60"/>
        <v>25</v>
      </c>
      <c r="N445" s="8">
        <f t="shared" si="61"/>
        <v>45</v>
      </c>
      <c r="O445" s="8">
        <f t="shared" si="62"/>
        <v>50</v>
      </c>
      <c r="P445" s="8">
        <f t="shared" si="63"/>
        <v>83.5</v>
      </c>
      <c r="Q445" s="9">
        <f t="shared" si="64"/>
        <v>44.524999999999999</v>
      </c>
      <c r="R445" s="9">
        <f t="shared" si="65"/>
        <v>52.375</v>
      </c>
      <c r="S445" s="9">
        <f t="shared" si="66"/>
        <v>60.575000000000003</v>
      </c>
      <c r="T445" s="9">
        <f t="shared" si="67"/>
        <v>50.875</v>
      </c>
      <c r="U445" s="8">
        <f t="shared" si="68"/>
        <v>52.491666666666674</v>
      </c>
      <c r="V445" s="8">
        <f t="shared" si="69"/>
        <v>52.087500000000006</v>
      </c>
    </row>
    <row r="446" spans="1:22" ht="13.5" x14ac:dyDescent="0.25">
      <c r="A446" s="3">
        <f>RSI!A446</f>
        <v>42656</v>
      </c>
      <c r="B446" s="2">
        <f>RSI!B446</f>
        <v>3.4119999999999999</v>
      </c>
      <c r="C446" s="2">
        <f>RSI!I446</f>
        <v>52.636760715770166</v>
      </c>
      <c r="D446" s="2">
        <f>MACD!E446</f>
        <v>1.4617903208090421E-2</v>
      </c>
      <c r="E446" s="2">
        <f>MACD!F446</f>
        <v>1.9940986312771546E-2</v>
      </c>
      <c r="F446" s="2">
        <f>'Moving Avg'!D446</f>
        <v>3.4128799999999999</v>
      </c>
      <c r="G446" s="2">
        <f>'Moving Avg'!F446</f>
        <v>3.4062600000000005</v>
      </c>
      <c r="H446" s="2">
        <f>'Moving Avg'!G446</f>
        <v>3.3798159999999999</v>
      </c>
      <c r="I446" s="2">
        <f>'Moving Avg'!H446</f>
        <v>3.2106040000000018</v>
      </c>
      <c r="J446" s="6" t="str">
        <f>OBV!F446</f>
        <v>BULLISH</v>
      </c>
      <c r="K446" s="6" t="str">
        <f>OBV!G446</f>
        <v>NEUTRAL</v>
      </c>
      <c r="L446" s="6" t="str">
        <f>OBV!H446</f>
        <v>CONFIRMED BULLISH</v>
      </c>
      <c r="M446" s="8">
        <f t="shared" si="60"/>
        <v>25</v>
      </c>
      <c r="N446" s="8">
        <f t="shared" si="61"/>
        <v>45</v>
      </c>
      <c r="O446" s="8">
        <f t="shared" si="62"/>
        <v>50</v>
      </c>
      <c r="P446" s="8">
        <f t="shared" si="63"/>
        <v>83.5</v>
      </c>
      <c r="Q446" s="9">
        <f t="shared" si="64"/>
        <v>44.524999999999999</v>
      </c>
      <c r="R446" s="9">
        <f t="shared" si="65"/>
        <v>52.375</v>
      </c>
      <c r="S446" s="9">
        <f t="shared" si="66"/>
        <v>60.575000000000003</v>
      </c>
      <c r="T446" s="9">
        <f t="shared" si="67"/>
        <v>50.875</v>
      </c>
      <c r="U446" s="8">
        <f t="shared" si="68"/>
        <v>52.491666666666674</v>
      </c>
      <c r="V446" s="8">
        <f t="shared" si="69"/>
        <v>52.087500000000006</v>
      </c>
    </row>
    <row r="447" spans="1:22" ht="13.5" x14ac:dyDescent="0.25">
      <c r="A447" s="3">
        <f>RSI!A447</f>
        <v>42657</v>
      </c>
      <c r="B447" s="2">
        <f>RSI!B447</f>
        <v>3.3906000000000001</v>
      </c>
      <c r="C447" s="2">
        <f>RSI!I447</f>
        <v>48.485057179697584</v>
      </c>
      <c r="D447" s="2">
        <f>MACD!E447</f>
        <v>1.0985019285104869E-2</v>
      </c>
      <c r="E447" s="2">
        <f>MACD!F447</f>
        <v>1.8149792907238213E-2</v>
      </c>
      <c r="F447" s="2">
        <f>'Moving Avg'!D447</f>
        <v>3.4051599999999995</v>
      </c>
      <c r="G447" s="2">
        <f>'Moving Avg'!F447</f>
        <v>3.4043300000000003</v>
      </c>
      <c r="H447" s="2">
        <f>'Moving Avg'!G447</f>
        <v>3.3825599999999998</v>
      </c>
      <c r="I447" s="2">
        <f>'Moving Avg'!H447</f>
        <v>3.2155945000000012</v>
      </c>
      <c r="J447" s="6" t="str">
        <f>OBV!F447</f>
        <v>BULLISH</v>
      </c>
      <c r="K447" s="6" t="str">
        <f>OBV!G447</f>
        <v>NEUTRAL</v>
      </c>
      <c r="L447" s="6" t="str">
        <f>OBV!H447</f>
        <v>BULLISH DIVERGENCE</v>
      </c>
      <c r="M447" s="8">
        <f t="shared" si="60"/>
        <v>25</v>
      </c>
      <c r="N447" s="8">
        <f t="shared" si="61"/>
        <v>45</v>
      </c>
      <c r="O447" s="8">
        <f t="shared" si="62"/>
        <v>50</v>
      </c>
      <c r="P447" s="8">
        <f t="shared" si="63"/>
        <v>66.5</v>
      </c>
      <c r="Q447" s="9">
        <f t="shared" si="64"/>
        <v>41.975000000000001</v>
      </c>
      <c r="R447" s="9">
        <f t="shared" si="65"/>
        <v>48.125</v>
      </c>
      <c r="S447" s="9">
        <f t="shared" si="66"/>
        <v>52.924999999999997</v>
      </c>
      <c r="T447" s="9">
        <f t="shared" si="67"/>
        <v>46.625</v>
      </c>
      <c r="U447" s="8">
        <f t="shared" si="68"/>
        <v>47.67499999999999</v>
      </c>
      <c r="V447" s="8">
        <f t="shared" si="69"/>
        <v>47.412499999999994</v>
      </c>
    </row>
    <row r="448" spans="1:22" ht="13.5" x14ac:dyDescent="0.25">
      <c r="A448" s="3">
        <f>RSI!A448</f>
        <v>42660</v>
      </c>
      <c r="B448" s="2">
        <f>RSI!B448</f>
        <v>3.3906000000000001</v>
      </c>
      <c r="C448" s="2">
        <f>RSI!I448</f>
        <v>48.485057179697584</v>
      </c>
      <c r="D448" s="2">
        <f>MACD!E448</f>
        <v>4.6722467609980889E-3</v>
      </c>
      <c r="E448" s="2">
        <f>MACD!F448</f>
        <v>1.5454283677990188E-2</v>
      </c>
      <c r="F448" s="2">
        <f>'Moving Avg'!D448</f>
        <v>3.4051599999999995</v>
      </c>
      <c r="G448" s="2">
        <f>'Moving Avg'!F448</f>
        <v>3.4024000000000001</v>
      </c>
      <c r="H448" s="2">
        <f>'Moving Avg'!G448</f>
        <v>3.3853039999999996</v>
      </c>
      <c r="I448" s="2">
        <f>'Moving Avg'!H448</f>
        <v>3.2205850000000011</v>
      </c>
      <c r="J448" s="6" t="str">
        <f>OBV!F448</f>
        <v>BULLISH</v>
      </c>
      <c r="K448" s="6" t="str">
        <f>OBV!G448</f>
        <v>NEUTRAL</v>
      </c>
      <c r="L448" s="6" t="str">
        <f>OBV!H448</f>
        <v>NEUTRAL</v>
      </c>
      <c r="M448" s="8">
        <f t="shared" si="60"/>
        <v>25</v>
      </c>
      <c r="N448" s="8">
        <f t="shared" si="61"/>
        <v>45</v>
      </c>
      <c r="O448" s="8">
        <f t="shared" si="62"/>
        <v>50</v>
      </c>
      <c r="P448" s="8">
        <f t="shared" si="63"/>
        <v>49.5</v>
      </c>
      <c r="Q448" s="9">
        <f t="shared" si="64"/>
        <v>39.424999999999997</v>
      </c>
      <c r="R448" s="9">
        <f t="shared" si="65"/>
        <v>43.875</v>
      </c>
      <c r="S448" s="9">
        <f t="shared" si="66"/>
        <v>45.275000000000006</v>
      </c>
      <c r="T448" s="9">
        <f t="shared" si="67"/>
        <v>42.375</v>
      </c>
      <c r="U448" s="8">
        <f t="shared" si="68"/>
        <v>42.858333333333327</v>
      </c>
      <c r="V448" s="8">
        <f t="shared" si="69"/>
        <v>42.737499999999997</v>
      </c>
    </row>
    <row r="449" spans="1:22" ht="13.5" x14ac:dyDescent="0.25">
      <c r="A449" s="3">
        <f>RSI!A449</f>
        <v>42661</v>
      </c>
      <c r="B449" s="2">
        <f>RSI!B449</f>
        <v>3.3862999999999999</v>
      </c>
      <c r="C449" s="2">
        <f>RSI!I449</f>
        <v>47.609954537936495</v>
      </c>
      <c r="D449" s="2">
        <f>MACD!E449</f>
        <v>-3.0126158992338503E-4</v>
      </c>
      <c r="E449" s="2">
        <f>MACD!F449</f>
        <v>1.2303174624407474E-2</v>
      </c>
      <c r="F449" s="2">
        <f>'Moving Avg'!D449</f>
        <v>3.3982999999999999</v>
      </c>
      <c r="G449" s="2">
        <f>'Moving Avg'!F449</f>
        <v>3.400255</v>
      </c>
      <c r="H449" s="2">
        <f>'Moving Avg'!G449</f>
        <v>3.3874460000000006</v>
      </c>
      <c r="I449" s="2">
        <f>'Moving Avg'!H449</f>
        <v>3.2255140000000004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  <c r="M449" s="8">
        <f t="shared" si="60"/>
        <v>25</v>
      </c>
      <c r="N449" s="8">
        <f t="shared" si="61"/>
        <v>45</v>
      </c>
      <c r="O449" s="8">
        <f t="shared" si="62"/>
        <v>50</v>
      </c>
      <c r="P449" s="8">
        <f t="shared" si="63"/>
        <v>16.5</v>
      </c>
      <c r="Q449" s="9">
        <f t="shared" si="64"/>
        <v>34.475000000000001</v>
      </c>
      <c r="R449" s="9">
        <f t="shared" si="65"/>
        <v>35.625</v>
      </c>
      <c r="S449" s="9">
        <f t="shared" si="66"/>
        <v>30.425000000000001</v>
      </c>
      <c r="T449" s="9">
        <f t="shared" si="67"/>
        <v>34.125</v>
      </c>
      <c r="U449" s="8">
        <f t="shared" si="68"/>
        <v>33.508333333333333</v>
      </c>
      <c r="V449" s="8">
        <f t="shared" si="69"/>
        <v>33.662499999999994</v>
      </c>
    </row>
    <row r="450" spans="1:22" ht="13.5" x14ac:dyDescent="0.25">
      <c r="A450" s="3">
        <f>RSI!A450</f>
        <v>42662</v>
      </c>
      <c r="B450" s="2">
        <f>RSI!B450</f>
        <v>3.3820000000000001</v>
      </c>
      <c r="C450" s="2">
        <f>RSI!I450</f>
        <v>46.702190410901729</v>
      </c>
      <c r="D450" s="2">
        <f>MACD!E450</f>
        <v>1.1571151902942667E-3</v>
      </c>
      <c r="E450" s="2">
        <f>MACD!F450</f>
        <v>1.0073962737584832E-2</v>
      </c>
      <c r="F450" s="2">
        <f>'Moving Avg'!D450</f>
        <v>3.3923000000000001</v>
      </c>
      <c r="G450" s="2">
        <f>'Moving Avg'!F450</f>
        <v>3.3993949999999997</v>
      </c>
      <c r="H450" s="2">
        <f>'Moving Avg'!G450</f>
        <v>3.3886460000000005</v>
      </c>
      <c r="I450" s="2">
        <f>'Moving Avg'!H450</f>
        <v>3.2303219999999997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45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16.5</v>
      </c>
      <c r="Q450" s="9">
        <f t="shared" si="64"/>
        <v>34.475000000000001</v>
      </c>
      <c r="R450" s="9">
        <f t="shared" si="65"/>
        <v>35.625</v>
      </c>
      <c r="S450" s="9">
        <f t="shared" si="66"/>
        <v>30.425000000000001</v>
      </c>
      <c r="T450" s="9">
        <f t="shared" si="67"/>
        <v>34.125</v>
      </c>
      <c r="U450" s="8">
        <f t="shared" si="68"/>
        <v>33.508333333333333</v>
      </c>
      <c r="V450" s="8">
        <f t="shared" si="69"/>
        <v>33.662499999999994</v>
      </c>
    </row>
    <row r="451" spans="1:22" ht="13.5" x14ac:dyDescent="0.25">
      <c r="A451" s="3">
        <f>RSI!A451</f>
        <v>42663</v>
      </c>
      <c r="B451" s="2">
        <f>RSI!B451</f>
        <v>3.3820000000000001</v>
      </c>
      <c r="C451" s="2">
        <f>RSI!I451</f>
        <v>46.702190410901729</v>
      </c>
      <c r="D451" s="2">
        <f>MACD!E451</f>
        <v>2.4825429788948306E-3</v>
      </c>
      <c r="E451" s="2">
        <f>MACD!F451</f>
        <v>8.5556787858468326E-3</v>
      </c>
      <c r="F451" s="2">
        <f>'Moving Avg'!D451</f>
        <v>3.3862999999999999</v>
      </c>
      <c r="G451" s="2">
        <f>'Moving Avg'!F451</f>
        <v>3.3981049999999997</v>
      </c>
      <c r="H451" s="2">
        <f>'Moving Avg'!G451</f>
        <v>3.3894160000000011</v>
      </c>
      <c r="I451" s="2">
        <f>'Moving Avg'!H451</f>
        <v>3.2349909999999995</v>
      </c>
      <c r="J451" s="6" t="str">
        <f>OBV!F451</f>
        <v>BEARISH</v>
      </c>
      <c r="K451" s="6" t="str">
        <f>OBV!G451</f>
        <v>NEUTRAL</v>
      </c>
      <c r="L451" s="6" t="str">
        <f>OBV!H451</f>
        <v>CONFIRMED BEARISH</v>
      </c>
      <c r="M451" s="8">
        <f t="shared" si="70"/>
        <v>25</v>
      </c>
      <c r="N451" s="8">
        <f t="shared" si="71"/>
        <v>45</v>
      </c>
      <c r="O451" s="8">
        <f t="shared" si="72"/>
        <v>50</v>
      </c>
      <c r="P451" s="8">
        <f t="shared" si="73"/>
        <v>16.5</v>
      </c>
      <c r="Q451" s="9">
        <f t="shared" ref="Q451:Q514" si="74">0.35*M451+N451*0.35+O451*0.15+P451*0.15</f>
        <v>34.475000000000001</v>
      </c>
      <c r="R451" s="9">
        <f t="shared" ref="R451:R514" si="75">M451*0.2+N451*0.2+O451*0.35+P451*0.25</f>
        <v>35.625</v>
      </c>
      <c r="S451" s="9">
        <f t="shared" ref="S451:S514" si="76">M451*0.15+N451*0.15+O451*0.25+P451*0.45</f>
        <v>30.425000000000001</v>
      </c>
      <c r="T451" s="9">
        <f t="shared" ref="T451:T514" si="77">0.25*SUM(M451:P451)</f>
        <v>34.125</v>
      </c>
      <c r="U451" s="8">
        <f t="shared" ref="U451:U514" si="78">SUM(Q451:S451)/3</f>
        <v>33.508333333333333</v>
      </c>
      <c r="V451" s="8">
        <f t="shared" ref="V451:V514" si="79">SUM(Q451:T451)/4</f>
        <v>33.662499999999994</v>
      </c>
    </row>
    <row r="452" spans="1:22" ht="13.5" x14ac:dyDescent="0.25">
      <c r="A452" s="3">
        <f>RSI!A452</f>
        <v>42664</v>
      </c>
      <c r="B452" s="2">
        <f>RSI!B452</f>
        <v>3.3820000000000001</v>
      </c>
      <c r="C452" s="2">
        <f>RSI!I452</f>
        <v>46.702190410901729</v>
      </c>
      <c r="D452" s="2">
        <f>MACD!E452</f>
        <v>8.3040884773266654E-3</v>
      </c>
      <c r="E452" s="2">
        <f>MACD!F452</f>
        <v>8.5053607241427995E-3</v>
      </c>
      <c r="F452" s="2">
        <f>'Moving Avg'!D452</f>
        <v>3.3845799999999997</v>
      </c>
      <c r="G452" s="2">
        <f>'Moving Avg'!F452</f>
        <v>3.3968149999999993</v>
      </c>
      <c r="H452" s="2">
        <f>'Moving Avg'!G452</f>
        <v>3.3901860000000013</v>
      </c>
      <c r="I452" s="2">
        <f>'Moving Avg'!H452</f>
        <v>3.2396599999999989</v>
      </c>
      <c r="J452" s="6" t="str">
        <f>OBV!F452</f>
        <v>BEARISH</v>
      </c>
      <c r="K452" s="6" t="str">
        <f>OBV!G452</f>
        <v>NEUTRAL</v>
      </c>
      <c r="L452" s="6" t="str">
        <f>OBV!H452</f>
        <v>CONFIRMED BEARISH</v>
      </c>
      <c r="M452" s="8">
        <f t="shared" si="70"/>
        <v>25</v>
      </c>
      <c r="N452" s="8">
        <f t="shared" si="71"/>
        <v>45</v>
      </c>
      <c r="O452" s="8">
        <f t="shared" si="72"/>
        <v>50</v>
      </c>
      <c r="P452" s="8">
        <f t="shared" si="73"/>
        <v>16.5</v>
      </c>
      <c r="Q452" s="9">
        <f t="shared" si="74"/>
        <v>34.475000000000001</v>
      </c>
      <c r="R452" s="9">
        <f t="shared" si="75"/>
        <v>35.625</v>
      </c>
      <c r="S452" s="9">
        <f t="shared" si="76"/>
        <v>30.425000000000001</v>
      </c>
      <c r="T452" s="9">
        <f t="shared" si="77"/>
        <v>34.125</v>
      </c>
      <c r="U452" s="8">
        <f t="shared" si="78"/>
        <v>33.508333333333333</v>
      </c>
      <c r="V452" s="8">
        <f t="shared" si="79"/>
        <v>33.662499999999994</v>
      </c>
    </row>
    <row r="453" spans="1:22" ht="13.5" x14ac:dyDescent="0.25">
      <c r="A453" s="3">
        <f>RSI!A453</f>
        <v>42667</v>
      </c>
      <c r="B453" s="2">
        <f>RSI!B453</f>
        <v>3.3605999999999998</v>
      </c>
      <c r="C453" s="2">
        <f>RSI!I453</f>
        <v>41.753732079892195</v>
      </c>
      <c r="D453" s="2">
        <f>MACD!E453</f>
        <v>8.9551102954441575E-3</v>
      </c>
      <c r="E453" s="2">
        <f>MACD!F453</f>
        <v>8.5953106384030718E-3</v>
      </c>
      <c r="F453" s="2">
        <f>'Moving Avg'!D453</f>
        <v>3.3785799999999995</v>
      </c>
      <c r="G453" s="2">
        <f>'Moving Avg'!F453</f>
        <v>3.3944549999999998</v>
      </c>
      <c r="H453" s="2">
        <f>'Moving Avg'!G453</f>
        <v>3.3905280000000007</v>
      </c>
      <c r="I453" s="2">
        <f>'Moving Avg'!H453</f>
        <v>3.2442019999999987</v>
      </c>
      <c r="J453" s="6" t="str">
        <f>OBV!F453</f>
        <v>BEARISH</v>
      </c>
      <c r="K453" s="6" t="str">
        <f>OBV!G453</f>
        <v>NEUTRAL</v>
      </c>
      <c r="L453" s="6" t="str">
        <f>OBV!H453</f>
        <v>CONFIRMED BEARISH</v>
      </c>
      <c r="M453" s="8">
        <f t="shared" si="70"/>
        <v>25</v>
      </c>
      <c r="N453" s="8">
        <f t="shared" si="71"/>
        <v>0</v>
      </c>
      <c r="O453" s="8">
        <f t="shared" si="72"/>
        <v>50</v>
      </c>
      <c r="P453" s="8">
        <f t="shared" si="73"/>
        <v>16.5</v>
      </c>
      <c r="Q453" s="9">
        <f t="shared" si="74"/>
        <v>18.725000000000001</v>
      </c>
      <c r="R453" s="9">
        <f t="shared" si="75"/>
        <v>26.625</v>
      </c>
      <c r="S453" s="9">
        <f t="shared" si="76"/>
        <v>23.675000000000001</v>
      </c>
      <c r="T453" s="9">
        <f t="shared" si="77"/>
        <v>22.875</v>
      </c>
      <c r="U453" s="8">
        <f t="shared" si="78"/>
        <v>23.008333333333336</v>
      </c>
      <c r="V453" s="8">
        <f t="shared" si="79"/>
        <v>22.975000000000001</v>
      </c>
    </row>
    <row r="454" spans="1:22" ht="13.5" x14ac:dyDescent="0.25">
      <c r="A454" s="3">
        <f>RSI!A454</f>
        <v>42668</v>
      </c>
      <c r="B454" s="2">
        <f>RSI!B454</f>
        <v>3.3435000000000001</v>
      </c>
      <c r="C454" s="2">
        <f>RSI!I454</f>
        <v>38.264751257194398</v>
      </c>
      <c r="D454" s="2">
        <f>MACD!E454</f>
        <v>1.5587049209406345E-2</v>
      </c>
      <c r="E454" s="2">
        <f>MACD!F454</f>
        <v>9.9936583526037265E-3</v>
      </c>
      <c r="F454" s="2">
        <f>'Moving Avg'!D454</f>
        <v>3.3700200000000002</v>
      </c>
      <c r="G454" s="2">
        <f>'Moving Avg'!F454</f>
        <v>3.3901699999999999</v>
      </c>
      <c r="H454" s="2">
        <f>'Moving Avg'!G454</f>
        <v>3.3905280000000007</v>
      </c>
      <c r="I454" s="2">
        <f>'Moving Avg'!H454</f>
        <v>3.248479499999998</v>
      </c>
      <c r="J454" s="6" t="str">
        <f>OBV!F454</f>
        <v>BEARISH</v>
      </c>
      <c r="K454" s="6" t="str">
        <f>OBV!G454</f>
        <v>NEUTRAL</v>
      </c>
      <c r="L454" s="6" t="str">
        <f>OBV!H454</f>
        <v>CONFIRMED BEARISH</v>
      </c>
      <c r="M454" s="8">
        <f t="shared" si="70"/>
        <v>25</v>
      </c>
      <c r="N454" s="8">
        <f t="shared" si="71"/>
        <v>0</v>
      </c>
      <c r="O454" s="8">
        <f t="shared" si="72"/>
        <v>50</v>
      </c>
      <c r="P454" s="8">
        <f t="shared" si="73"/>
        <v>16.5</v>
      </c>
      <c r="Q454" s="9">
        <f t="shared" si="74"/>
        <v>18.725000000000001</v>
      </c>
      <c r="R454" s="9">
        <f t="shared" si="75"/>
        <v>26.625</v>
      </c>
      <c r="S454" s="9">
        <f t="shared" si="76"/>
        <v>23.675000000000001</v>
      </c>
      <c r="T454" s="9">
        <f t="shared" si="77"/>
        <v>22.875</v>
      </c>
      <c r="U454" s="8">
        <f t="shared" si="78"/>
        <v>23.008333333333336</v>
      </c>
      <c r="V454" s="8">
        <f t="shared" si="79"/>
        <v>22.975000000000001</v>
      </c>
    </row>
    <row r="455" spans="1:22" ht="13.5" x14ac:dyDescent="0.25">
      <c r="A455" s="3">
        <f>RSI!A455</f>
        <v>42669</v>
      </c>
      <c r="B455" s="2">
        <f>RSI!B455</f>
        <v>3.3048999999999999</v>
      </c>
      <c r="C455" s="2">
        <f>RSI!I455</f>
        <v>31.804273453647411</v>
      </c>
      <c r="D455" s="2">
        <f>MACD!E455</f>
        <v>2.3020197370380302E-2</v>
      </c>
      <c r="E455" s="2">
        <f>MACD!F455</f>
        <v>1.2598966156159042E-2</v>
      </c>
      <c r="F455" s="2">
        <f>'Moving Avg'!D455</f>
        <v>3.3546000000000005</v>
      </c>
      <c r="G455" s="2">
        <f>'Moving Avg'!F455</f>
        <v>3.3845999999999998</v>
      </c>
      <c r="H455" s="2">
        <f>'Moving Avg'!G455</f>
        <v>3.3897560000000002</v>
      </c>
      <c r="I455" s="2">
        <f>'Moving Avg'!H455</f>
        <v>3.2528624999999978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  <c r="M455" s="8">
        <f t="shared" si="70"/>
        <v>25</v>
      </c>
      <c r="N455" s="8">
        <f t="shared" si="71"/>
        <v>0</v>
      </c>
      <c r="O455" s="8">
        <f t="shared" si="72"/>
        <v>50</v>
      </c>
      <c r="P455" s="8">
        <f t="shared" si="73"/>
        <v>16.5</v>
      </c>
      <c r="Q455" s="9">
        <f t="shared" si="74"/>
        <v>18.725000000000001</v>
      </c>
      <c r="R455" s="9">
        <f t="shared" si="75"/>
        <v>26.625</v>
      </c>
      <c r="S455" s="9">
        <f t="shared" si="76"/>
        <v>23.675000000000001</v>
      </c>
      <c r="T455" s="9">
        <f t="shared" si="77"/>
        <v>22.875</v>
      </c>
      <c r="U455" s="8">
        <f t="shared" si="78"/>
        <v>23.008333333333336</v>
      </c>
      <c r="V455" s="8">
        <f t="shared" si="79"/>
        <v>22.975000000000001</v>
      </c>
    </row>
    <row r="456" spans="1:22" ht="13.5" x14ac:dyDescent="0.25">
      <c r="A456" s="3">
        <f>RSI!A456</f>
        <v>42670</v>
      </c>
      <c r="B456" s="2">
        <f>RSI!B456</f>
        <v>3.3006000000000002</v>
      </c>
      <c r="C456" s="2">
        <f>RSI!I456</f>
        <v>31.172867985313232</v>
      </c>
      <c r="D456" s="2">
        <f>MACD!E456</f>
        <v>3.0120581856951212E-2</v>
      </c>
      <c r="E456" s="2">
        <f>MACD!F456</f>
        <v>1.6103289296317477E-2</v>
      </c>
      <c r="F456" s="2">
        <f>'Moving Avg'!D456</f>
        <v>3.3383200000000004</v>
      </c>
      <c r="G456" s="2">
        <f>'Moving Avg'!F456</f>
        <v>3.3800999999999997</v>
      </c>
      <c r="H456" s="2">
        <f>'Moving Avg'!G456</f>
        <v>3.3888980000000002</v>
      </c>
      <c r="I456" s="2">
        <f>'Moving Avg'!H456</f>
        <v>3.2571244999999975</v>
      </c>
      <c r="J456" s="6" t="str">
        <f>OBV!F456</f>
        <v>BEARISH</v>
      </c>
      <c r="K456" s="6" t="str">
        <f>OBV!G456</f>
        <v>WEAK</v>
      </c>
      <c r="L456" s="6" t="str">
        <f>OBV!H456</f>
        <v>CONFIRMED BEARISH</v>
      </c>
      <c r="M456" s="8">
        <f t="shared" si="70"/>
        <v>25</v>
      </c>
      <c r="N456" s="8">
        <f t="shared" si="71"/>
        <v>0</v>
      </c>
      <c r="O456" s="8">
        <f t="shared" si="72"/>
        <v>50</v>
      </c>
      <c r="P456" s="8">
        <f t="shared" si="73"/>
        <v>0</v>
      </c>
      <c r="Q456" s="9">
        <f t="shared" si="74"/>
        <v>16.25</v>
      </c>
      <c r="R456" s="9">
        <f t="shared" si="75"/>
        <v>22.5</v>
      </c>
      <c r="S456" s="9">
        <f t="shared" si="76"/>
        <v>16.25</v>
      </c>
      <c r="T456" s="9">
        <f t="shared" si="77"/>
        <v>18.75</v>
      </c>
      <c r="U456" s="8">
        <f t="shared" si="78"/>
        <v>18.333333333333332</v>
      </c>
      <c r="V456" s="8">
        <f t="shared" si="79"/>
        <v>18.4375</v>
      </c>
    </row>
    <row r="457" spans="1:22" ht="13.5" x14ac:dyDescent="0.25">
      <c r="A457" s="3">
        <f>RSI!A457</f>
        <v>42671</v>
      </c>
      <c r="B457" s="2">
        <f>RSI!B457</f>
        <v>3.3006000000000002</v>
      </c>
      <c r="C457" s="2">
        <f>RSI!I457</f>
        <v>31.172867985313232</v>
      </c>
      <c r="D457" s="2">
        <f>MACD!E457</f>
        <v>3.3317514638658619E-2</v>
      </c>
      <c r="E457" s="2">
        <f>MACD!F457</f>
        <v>1.9546134364785705E-2</v>
      </c>
      <c r="F457" s="2">
        <f>'Moving Avg'!D457</f>
        <v>3.3220399999999999</v>
      </c>
      <c r="G457" s="2">
        <f>'Moving Avg'!F457</f>
        <v>3.3758149999999993</v>
      </c>
      <c r="H457" s="2">
        <f>'Moving Avg'!G457</f>
        <v>3.3885560000000003</v>
      </c>
      <c r="I457" s="2">
        <f>'Moving Avg'!H457</f>
        <v>3.2611674999999978</v>
      </c>
      <c r="J457" s="6" t="str">
        <f>OBV!F457</f>
        <v>BEARISH</v>
      </c>
      <c r="K457" s="6" t="str">
        <f>OBV!G457</f>
        <v>WEAK</v>
      </c>
      <c r="L457" s="6" t="str">
        <f>OBV!H457</f>
        <v>CONFIRMED BEARISH</v>
      </c>
      <c r="M457" s="8">
        <f t="shared" si="70"/>
        <v>25</v>
      </c>
      <c r="N457" s="8">
        <f t="shared" si="71"/>
        <v>0</v>
      </c>
      <c r="O457" s="8">
        <f t="shared" si="72"/>
        <v>50</v>
      </c>
      <c r="P457" s="8">
        <f t="shared" si="73"/>
        <v>0</v>
      </c>
      <c r="Q457" s="9">
        <f t="shared" si="74"/>
        <v>16.25</v>
      </c>
      <c r="R457" s="9">
        <f t="shared" si="75"/>
        <v>22.5</v>
      </c>
      <c r="S457" s="9">
        <f t="shared" si="76"/>
        <v>16.25</v>
      </c>
      <c r="T457" s="9">
        <f t="shared" si="77"/>
        <v>18.75</v>
      </c>
      <c r="U457" s="8">
        <f t="shared" si="78"/>
        <v>18.333333333333332</v>
      </c>
      <c r="V457" s="8">
        <f t="shared" si="79"/>
        <v>18.4375</v>
      </c>
    </row>
    <row r="458" spans="1:22" ht="13.5" x14ac:dyDescent="0.25">
      <c r="A458" s="3">
        <f>RSI!A458</f>
        <v>42674</v>
      </c>
      <c r="B458" s="2">
        <f>RSI!B458</f>
        <v>3.2963</v>
      </c>
      <c r="C458" s="2">
        <f>RSI!I458</f>
        <v>30.471278765985019</v>
      </c>
      <c r="D458" s="2">
        <f>MACD!E458</f>
        <v>3.6786706822176551E-2</v>
      </c>
      <c r="E458" s="2">
        <f>MACD!F458</f>
        <v>2.2994248856263878E-2</v>
      </c>
      <c r="F458" s="2">
        <f>'Moving Avg'!D458</f>
        <v>3.30918</v>
      </c>
      <c r="G458" s="2">
        <f>'Moving Avg'!F458</f>
        <v>3.372385</v>
      </c>
      <c r="H458" s="2">
        <f>'Moving Avg'!G458</f>
        <v>3.3881280000000005</v>
      </c>
      <c r="I458" s="2">
        <f>'Moving Avg'!H458</f>
        <v>3.2651094999999981</v>
      </c>
      <c r="J458" s="6" t="str">
        <f>OBV!F458</f>
        <v>BEARISH</v>
      </c>
      <c r="K458" s="6" t="str">
        <f>OBV!G458</f>
        <v>WEAK</v>
      </c>
      <c r="L458" s="6" t="str">
        <f>OBV!H458</f>
        <v>CONFIRMED BEARISH</v>
      </c>
      <c r="M458" s="8">
        <f t="shared" si="70"/>
        <v>25</v>
      </c>
      <c r="N458" s="8">
        <f t="shared" si="71"/>
        <v>0</v>
      </c>
      <c r="O458" s="8">
        <f t="shared" si="72"/>
        <v>50</v>
      </c>
      <c r="P458" s="8">
        <f t="shared" si="73"/>
        <v>0</v>
      </c>
      <c r="Q458" s="9">
        <f t="shared" si="74"/>
        <v>16.25</v>
      </c>
      <c r="R458" s="9">
        <f t="shared" si="75"/>
        <v>22.5</v>
      </c>
      <c r="S458" s="9">
        <f t="shared" si="76"/>
        <v>16.25</v>
      </c>
      <c r="T458" s="9">
        <f t="shared" si="77"/>
        <v>18.75</v>
      </c>
      <c r="U458" s="8">
        <f t="shared" si="78"/>
        <v>18.333333333333332</v>
      </c>
      <c r="V458" s="8">
        <f t="shared" si="79"/>
        <v>18.4375</v>
      </c>
    </row>
    <row r="459" spans="1:22" ht="13.5" x14ac:dyDescent="0.25">
      <c r="A459" s="3">
        <f>RSI!A459</f>
        <v>42675</v>
      </c>
      <c r="B459" s="2">
        <f>RSI!B459</f>
        <v>3.2919999999999998</v>
      </c>
      <c r="C459" s="2">
        <f>RSI!I459</f>
        <v>29.750203221214051</v>
      </c>
      <c r="D459" s="2">
        <f>MACD!E459</f>
        <v>3.9817137087642784E-2</v>
      </c>
      <c r="E459" s="2">
        <f>MACD!F459</f>
        <v>2.6358826502539658E-2</v>
      </c>
      <c r="F459" s="2">
        <f>'Moving Avg'!D459</f>
        <v>3.2988799999999996</v>
      </c>
      <c r="G459" s="2">
        <f>'Moving Avg'!F459</f>
        <v>3.3687399999999998</v>
      </c>
      <c r="H459" s="2">
        <f>'Moving Avg'!G459</f>
        <v>3.3877840000000008</v>
      </c>
      <c r="I459" s="2">
        <f>'Moving Avg'!H459</f>
        <v>3.2689699999999982</v>
      </c>
      <c r="J459" s="6" t="str">
        <f>OBV!F459</f>
        <v>BEARISH</v>
      </c>
      <c r="K459" s="6" t="str">
        <f>OBV!G459</f>
        <v>WEAK</v>
      </c>
      <c r="L459" s="6" t="str">
        <f>OBV!H459</f>
        <v>CONFIRMED BEARISH</v>
      </c>
      <c r="M459" s="8">
        <f t="shared" si="70"/>
        <v>50</v>
      </c>
      <c r="N459" s="8">
        <f t="shared" si="71"/>
        <v>0</v>
      </c>
      <c r="O459" s="8">
        <f t="shared" si="72"/>
        <v>50</v>
      </c>
      <c r="P459" s="8">
        <f t="shared" si="73"/>
        <v>0</v>
      </c>
      <c r="Q459" s="9">
        <f t="shared" si="74"/>
        <v>25</v>
      </c>
      <c r="R459" s="9">
        <f t="shared" si="75"/>
        <v>27.5</v>
      </c>
      <c r="S459" s="9">
        <f t="shared" si="76"/>
        <v>20</v>
      </c>
      <c r="T459" s="9">
        <f t="shared" si="77"/>
        <v>25</v>
      </c>
      <c r="U459" s="8">
        <f t="shared" si="78"/>
        <v>24.166666666666668</v>
      </c>
      <c r="V459" s="8">
        <f t="shared" si="79"/>
        <v>24.375</v>
      </c>
    </row>
    <row r="460" spans="1:22" ht="13.5" x14ac:dyDescent="0.25">
      <c r="A460" s="3">
        <f>RSI!A460</f>
        <v>42676</v>
      </c>
      <c r="B460" s="2">
        <f>RSI!B460</f>
        <v>3.2791999999999999</v>
      </c>
      <c r="C460" s="2">
        <f>RSI!I460</f>
        <v>27.652470190216405</v>
      </c>
      <c r="D460" s="2">
        <f>MACD!E460</f>
        <v>4.3098902827393815E-2</v>
      </c>
      <c r="E460" s="2">
        <f>MACD!F460</f>
        <v>2.970684176751049E-2</v>
      </c>
      <c r="F460" s="2">
        <f>'Moving Avg'!D460</f>
        <v>3.2937400000000006</v>
      </c>
      <c r="G460" s="2">
        <f>'Moving Avg'!F460</f>
        <v>3.3627400000000001</v>
      </c>
      <c r="H460" s="2">
        <f>'Moving Avg'!G460</f>
        <v>3.3871840000000009</v>
      </c>
      <c r="I460" s="2">
        <f>'Moving Avg'!H460</f>
        <v>3.2728264999999976</v>
      </c>
      <c r="J460" s="6" t="str">
        <f>OBV!F460</f>
        <v>BEARISH</v>
      </c>
      <c r="K460" s="6" t="str">
        <f>OBV!G460</f>
        <v>WEAK</v>
      </c>
      <c r="L460" s="6" t="str">
        <f>OBV!H460</f>
        <v>CONFIRMED BEARISH</v>
      </c>
      <c r="M460" s="8">
        <f t="shared" si="70"/>
        <v>50</v>
      </c>
      <c r="N460" s="8">
        <f t="shared" si="71"/>
        <v>0</v>
      </c>
      <c r="O460" s="8">
        <f t="shared" si="72"/>
        <v>50</v>
      </c>
      <c r="P460" s="8">
        <f t="shared" si="73"/>
        <v>0</v>
      </c>
      <c r="Q460" s="9">
        <f t="shared" si="74"/>
        <v>25</v>
      </c>
      <c r="R460" s="9">
        <f t="shared" si="75"/>
        <v>27.5</v>
      </c>
      <c r="S460" s="9">
        <f t="shared" si="76"/>
        <v>20</v>
      </c>
      <c r="T460" s="9">
        <f t="shared" si="77"/>
        <v>25</v>
      </c>
      <c r="U460" s="8">
        <f t="shared" si="78"/>
        <v>24.166666666666668</v>
      </c>
      <c r="V460" s="8">
        <f t="shared" si="79"/>
        <v>24.375</v>
      </c>
    </row>
    <row r="461" spans="1:22" ht="13.5" x14ac:dyDescent="0.25">
      <c r="A461" s="3">
        <f>RSI!A461</f>
        <v>42677</v>
      </c>
      <c r="B461" s="2">
        <f>RSI!B461</f>
        <v>3.2576999999999998</v>
      </c>
      <c r="C461" s="2">
        <f>RSI!I461</f>
        <v>24.524429671326132</v>
      </c>
      <c r="D461" s="2">
        <f>MACD!E461</f>
        <v>4.7943033787855693E-2</v>
      </c>
      <c r="E461" s="2">
        <f>MACD!F461</f>
        <v>3.335408017157953E-2</v>
      </c>
      <c r="F461" s="2">
        <f>'Moving Avg'!D461</f>
        <v>3.2851599999999999</v>
      </c>
      <c r="G461" s="2">
        <f>'Moving Avg'!F461</f>
        <v>3.3556650000000006</v>
      </c>
      <c r="H461" s="2">
        <f>'Moving Avg'!G461</f>
        <v>3.3857260000000013</v>
      </c>
      <c r="I461" s="2">
        <f>'Moving Avg'!H461</f>
        <v>3.2764754999999974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  <c r="M461" s="8">
        <f t="shared" si="70"/>
        <v>50</v>
      </c>
      <c r="N461" s="8">
        <f t="shared" si="71"/>
        <v>0</v>
      </c>
      <c r="O461" s="8">
        <f t="shared" si="72"/>
        <v>50</v>
      </c>
      <c r="P461" s="8">
        <f t="shared" si="73"/>
        <v>16.5</v>
      </c>
      <c r="Q461" s="9">
        <f t="shared" si="74"/>
        <v>27.475000000000001</v>
      </c>
      <c r="R461" s="9">
        <f t="shared" si="75"/>
        <v>31.625</v>
      </c>
      <c r="S461" s="9">
        <f t="shared" si="76"/>
        <v>27.425000000000001</v>
      </c>
      <c r="T461" s="9">
        <f t="shared" si="77"/>
        <v>29.125</v>
      </c>
      <c r="U461" s="8">
        <f t="shared" si="78"/>
        <v>28.841666666666669</v>
      </c>
      <c r="V461" s="8">
        <f t="shared" si="79"/>
        <v>28.912500000000001</v>
      </c>
    </row>
    <row r="462" spans="1:22" ht="13.5" x14ac:dyDescent="0.25">
      <c r="A462" s="3">
        <f>RSI!A462</f>
        <v>42678</v>
      </c>
      <c r="B462" s="2">
        <f>RSI!B462</f>
        <v>3.2576999999999998</v>
      </c>
      <c r="C462" s="2">
        <f>RSI!I462</f>
        <v>24.524429671326132</v>
      </c>
      <c r="D462" s="2">
        <f>MACD!E462</f>
        <v>5.2608457944481213E-2</v>
      </c>
      <c r="E462" s="2">
        <f>MACD!F462</f>
        <v>3.7204955726159866E-2</v>
      </c>
      <c r="F462" s="2">
        <f>'Moving Avg'!D462</f>
        <v>3.27658</v>
      </c>
      <c r="G462" s="2">
        <f>'Moving Avg'!F462</f>
        <v>3.3470900000000001</v>
      </c>
      <c r="H462" s="2">
        <f>'Moving Avg'!G462</f>
        <v>3.3848680000000013</v>
      </c>
      <c r="I462" s="2">
        <f>'Moving Avg'!H462</f>
        <v>3.2797464999999972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  <c r="M462" s="8">
        <f t="shared" si="70"/>
        <v>50</v>
      </c>
      <c r="N462" s="8">
        <f t="shared" si="71"/>
        <v>0</v>
      </c>
      <c r="O462" s="8">
        <f t="shared" si="72"/>
        <v>0</v>
      </c>
      <c r="P462" s="8">
        <f t="shared" si="73"/>
        <v>16.5</v>
      </c>
      <c r="Q462" s="9">
        <f t="shared" si="74"/>
        <v>19.975000000000001</v>
      </c>
      <c r="R462" s="9">
        <f t="shared" si="75"/>
        <v>14.125</v>
      </c>
      <c r="S462" s="9">
        <f t="shared" si="76"/>
        <v>14.925000000000001</v>
      </c>
      <c r="T462" s="9">
        <f t="shared" si="77"/>
        <v>16.625</v>
      </c>
      <c r="U462" s="8">
        <f t="shared" si="78"/>
        <v>16.341666666666669</v>
      </c>
      <c r="V462" s="8">
        <f t="shared" si="79"/>
        <v>16.412500000000001</v>
      </c>
    </row>
    <row r="463" spans="1:22" ht="13.5" x14ac:dyDescent="0.25">
      <c r="A463" s="3">
        <f>RSI!A463</f>
        <v>42681</v>
      </c>
      <c r="B463" s="2">
        <f>RSI!B463</f>
        <v>3.2576999999999998</v>
      </c>
      <c r="C463" s="2">
        <f>RSI!I463</f>
        <v>24.524429671326132</v>
      </c>
      <c r="D463" s="2">
        <f>MACD!E463</f>
        <v>5.378839472879493E-2</v>
      </c>
      <c r="E463" s="2">
        <f>MACD!F463</f>
        <v>4.0521643526686878E-2</v>
      </c>
      <c r="F463" s="2">
        <f>'Moving Avg'!D463</f>
        <v>3.2688599999999992</v>
      </c>
      <c r="G463" s="2">
        <f>'Moving Avg'!F463</f>
        <v>3.3404450000000003</v>
      </c>
      <c r="H463" s="2">
        <f>'Moving Avg'!G463</f>
        <v>3.3840100000000013</v>
      </c>
      <c r="I463" s="2">
        <f>'Moving Avg'!H463</f>
        <v>3.2826989999999978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  <c r="M463" s="8">
        <f t="shared" si="70"/>
        <v>50</v>
      </c>
      <c r="N463" s="8">
        <f t="shared" si="71"/>
        <v>0</v>
      </c>
      <c r="O463" s="8">
        <f t="shared" si="72"/>
        <v>0</v>
      </c>
      <c r="P463" s="8">
        <f t="shared" si="73"/>
        <v>16.5</v>
      </c>
      <c r="Q463" s="9">
        <f t="shared" si="74"/>
        <v>19.975000000000001</v>
      </c>
      <c r="R463" s="9">
        <f t="shared" si="75"/>
        <v>14.125</v>
      </c>
      <c r="S463" s="9">
        <f t="shared" si="76"/>
        <v>14.925000000000001</v>
      </c>
      <c r="T463" s="9">
        <f t="shared" si="77"/>
        <v>16.625</v>
      </c>
      <c r="U463" s="8">
        <f t="shared" si="78"/>
        <v>16.341666666666669</v>
      </c>
      <c r="V463" s="8">
        <f t="shared" si="79"/>
        <v>16.412500000000001</v>
      </c>
    </row>
    <row r="464" spans="1:22" ht="13.5" x14ac:dyDescent="0.25">
      <c r="A464" s="3">
        <f>RSI!A464</f>
        <v>42682</v>
      </c>
      <c r="B464" s="2">
        <f>RSI!B464</f>
        <v>3.2576999999999998</v>
      </c>
      <c r="C464" s="2">
        <f>RSI!I464</f>
        <v>24.524429671326132</v>
      </c>
      <c r="D464" s="2">
        <f>MACD!E464</f>
        <v>5.2641753807914693E-2</v>
      </c>
      <c r="E464" s="2">
        <f>MACD!F464</f>
        <v>4.2945665582932446E-2</v>
      </c>
      <c r="F464" s="2">
        <f>'Moving Avg'!D464</f>
        <v>3.2619999999999996</v>
      </c>
      <c r="G464" s="2">
        <f>'Moving Avg'!F464</f>
        <v>3.3323000000000009</v>
      </c>
      <c r="H464" s="2">
        <f>'Moving Avg'!G464</f>
        <v>3.3820380000000019</v>
      </c>
      <c r="I464" s="2">
        <f>'Moving Avg'!H464</f>
        <v>3.2856119999999978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  <c r="M464" s="8">
        <f t="shared" si="70"/>
        <v>50</v>
      </c>
      <c r="N464" s="8">
        <f t="shared" si="71"/>
        <v>0</v>
      </c>
      <c r="O464" s="8">
        <f t="shared" si="72"/>
        <v>0</v>
      </c>
      <c r="P464" s="8">
        <f t="shared" si="73"/>
        <v>16.5</v>
      </c>
      <c r="Q464" s="9">
        <f t="shared" si="74"/>
        <v>19.975000000000001</v>
      </c>
      <c r="R464" s="9">
        <f t="shared" si="75"/>
        <v>14.125</v>
      </c>
      <c r="S464" s="9">
        <f t="shared" si="76"/>
        <v>14.925000000000001</v>
      </c>
      <c r="T464" s="9">
        <f t="shared" si="77"/>
        <v>16.625</v>
      </c>
      <c r="U464" s="8">
        <f t="shared" si="78"/>
        <v>16.341666666666669</v>
      </c>
      <c r="V464" s="8">
        <f t="shared" si="79"/>
        <v>16.412500000000001</v>
      </c>
    </row>
    <row r="465" spans="1:22" ht="13.5" x14ac:dyDescent="0.25">
      <c r="A465" s="3">
        <f>RSI!A465</f>
        <v>42683</v>
      </c>
      <c r="B465" s="2">
        <f>RSI!B465</f>
        <v>3.3220000000000001</v>
      </c>
      <c r="C465" s="2">
        <f>RSI!I465</f>
        <v>48.128185888326328</v>
      </c>
      <c r="D465" s="2">
        <f>MACD!E465</f>
        <v>4.1419835664114668E-2</v>
      </c>
      <c r="E465" s="2">
        <f>MACD!F465</f>
        <v>4.2640499599168893E-2</v>
      </c>
      <c r="F465" s="2">
        <f>'Moving Avg'!D465</f>
        <v>3.2705599999999997</v>
      </c>
      <c r="G465" s="2">
        <f>'Moving Avg'!F465</f>
        <v>3.3278000000000008</v>
      </c>
      <c r="H465" s="2">
        <f>'Moving Avg'!G465</f>
        <v>3.3813520000000015</v>
      </c>
      <c r="I465" s="2">
        <f>'Moving Avg'!H465</f>
        <v>3.2886469999999979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  <c r="M465" s="8">
        <f t="shared" si="70"/>
        <v>25</v>
      </c>
      <c r="N465" s="8">
        <f t="shared" si="71"/>
        <v>45</v>
      </c>
      <c r="O465" s="8">
        <f t="shared" si="72"/>
        <v>0</v>
      </c>
      <c r="P465" s="8">
        <f t="shared" si="73"/>
        <v>100</v>
      </c>
      <c r="Q465" s="9">
        <f t="shared" si="74"/>
        <v>39.5</v>
      </c>
      <c r="R465" s="9">
        <f t="shared" si="75"/>
        <v>39</v>
      </c>
      <c r="S465" s="9">
        <f t="shared" si="76"/>
        <v>55.5</v>
      </c>
      <c r="T465" s="9">
        <f t="shared" si="77"/>
        <v>42.5</v>
      </c>
      <c r="U465" s="8">
        <f t="shared" si="78"/>
        <v>44.666666666666664</v>
      </c>
      <c r="V465" s="8">
        <f t="shared" si="79"/>
        <v>44.125</v>
      </c>
    </row>
    <row r="466" spans="1:22" ht="13.5" x14ac:dyDescent="0.25">
      <c r="A466" s="3">
        <f>RSI!A466</f>
        <v>42684</v>
      </c>
      <c r="B466" s="2">
        <f>RSI!B466</f>
        <v>3.3220000000000001</v>
      </c>
      <c r="C466" s="2">
        <f>RSI!I466</f>
        <v>48.128185888326328</v>
      </c>
      <c r="D466" s="2">
        <f>MACD!E466</f>
        <v>3.1299303378640175E-2</v>
      </c>
      <c r="E466" s="2">
        <f>MACD!F466</f>
        <v>4.0372260355063153E-2</v>
      </c>
      <c r="F466" s="2">
        <f>'Moving Avg'!D466</f>
        <v>3.2834199999999996</v>
      </c>
      <c r="G466" s="2">
        <f>'Moving Avg'!F466</f>
        <v>3.3233000000000006</v>
      </c>
      <c r="H466" s="2">
        <f>'Moving Avg'!G466</f>
        <v>3.3800660000000016</v>
      </c>
      <c r="I466" s="2">
        <f>'Moving Avg'!H466</f>
        <v>3.2915629999999982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  <c r="M466" s="8">
        <f t="shared" si="70"/>
        <v>25</v>
      </c>
      <c r="N466" s="8">
        <f t="shared" si="71"/>
        <v>45</v>
      </c>
      <c r="O466" s="8">
        <f t="shared" si="72"/>
        <v>0</v>
      </c>
      <c r="P466" s="8">
        <f t="shared" si="73"/>
        <v>100</v>
      </c>
      <c r="Q466" s="9">
        <f t="shared" si="74"/>
        <v>39.5</v>
      </c>
      <c r="R466" s="9">
        <f t="shared" si="75"/>
        <v>39</v>
      </c>
      <c r="S466" s="9">
        <f t="shared" si="76"/>
        <v>55.5</v>
      </c>
      <c r="T466" s="9">
        <f t="shared" si="77"/>
        <v>42.5</v>
      </c>
      <c r="U466" s="8">
        <f t="shared" si="78"/>
        <v>44.666666666666664</v>
      </c>
      <c r="V466" s="8">
        <f t="shared" si="79"/>
        <v>44.125</v>
      </c>
    </row>
    <row r="467" spans="1:22" ht="13.5" x14ac:dyDescent="0.25">
      <c r="A467" s="3">
        <f>RSI!A467</f>
        <v>42685</v>
      </c>
      <c r="B467" s="2">
        <f>RSI!B467</f>
        <v>3.3563000000000001</v>
      </c>
      <c r="C467" s="2">
        <f>RSI!I467</f>
        <v>56.537197583643724</v>
      </c>
      <c r="D467" s="2">
        <f>MACD!E467</f>
        <v>2.0228808814480637E-2</v>
      </c>
      <c r="E467" s="2">
        <f>MACD!F467</f>
        <v>3.6343570046946654E-2</v>
      </c>
      <c r="F467" s="2">
        <f>'Moving Avg'!D467</f>
        <v>3.30314</v>
      </c>
      <c r="G467" s="2">
        <f>'Moving Avg'!F467</f>
        <v>3.3215850000000002</v>
      </c>
      <c r="H467" s="2">
        <f>'Moving Avg'!G467</f>
        <v>3.3792080000000015</v>
      </c>
      <c r="I467" s="2">
        <f>'Moving Avg'!H467</f>
        <v>3.2942124999999982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  <c r="M467" s="8">
        <f t="shared" si="70"/>
        <v>25</v>
      </c>
      <c r="N467" s="8">
        <f t="shared" si="71"/>
        <v>45</v>
      </c>
      <c r="O467" s="8">
        <f t="shared" si="72"/>
        <v>50</v>
      </c>
      <c r="P467" s="8">
        <f t="shared" si="73"/>
        <v>100</v>
      </c>
      <c r="Q467" s="9">
        <f t="shared" si="74"/>
        <v>47</v>
      </c>
      <c r="R467" s="9">
        <f t="shared" si="75"/>
        <v>56.5</v>
      </c>
      <c r="S467" s="9">
        <f t="shared" si="76"/>
        <v>68</v>
      </c>
      <c r="T467" s="9">
        <f t="shared" si="77"/>
        <v>55</v>
      </c>
      <c r="U467" s="8">
        <f t="shared" si="78"/>
        <v>57.166666666666664</v>
      </c>
      <c r="V467" s="8">
        <f t="shared" si="79"/>
        <v>56.625</v>
      </c>
    </row>
    <row r="468" spans="1:22" ht="13.5" x14ac:dyDescent="0.25">
      <c r="A468" s="3">
        <f>RSI!A468</f>
        <v>42688</v>
      </c>
      <c r="B468" s="2">
        <f>RSI!B468</f>
        <v>3.4205999999999999</v>
      </c>
      <c r="C468" s="2">
        <f>RSI!I468</f>
        <v>67.254150401486939</v>
      </c>
      <c r="D468" s="2">
        <f>MACD!E468</f>
        <v>5.2655574173248176E-3</v>
      </c>
      <c r="E468" s="2">
        <f>MACD!F468</f>
        <v>3.012796752102229E-2</v>
      </c>
      <c r="F468" s="2">
        <f>'Moving Avg'!D468</f>
        <v>3.3357199999999998</v>
      </c>
      <c r="G468" s="2">
        <f>'Moving Avg'!F468</f>
        <v>3.3230849999999998</v>
      </c>
      <c r="H468" s="2">
        <f>'Moving Avg'!G468</f>
        <v>3.3790360000000015</v>
      </c>
      <c r="I468" s="2">
        <f>'Moving Avg'!H468</f>
        <v>3.2968649999999986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  <c r="M468" s="8">
        <f t="shared" si="70"/>
        <v>25</v>
      </c>
      <c r="N468" s="8">
        <f t="shared" si="71"/>
        <v>100</v>
      </c>
      <c r="O468" s="8">
        <f t="shared" si="72"/>
        <v>50</v>
      </c>
      <c r="P468" s="8">
        <f t="shared" si="73"/>
        <v>100</v>
      </c>
      <c r="Q468" s="9">
        <f t="shared" si="74"/>
        <v>66.25</v>
      </c>
      <c r="R468" s="9">
        <f t="shared" si="75"/>
        <v>67.5</v>
      </c>
      <c r="S468" s="9">
        <f t="shared" si="76"/>
        <v>76.25</v>
      </c>
      <c r="T468" s="9">
        <f t="shared" si="77"/>
        <v>68.75</v>
      </c>
      <c r="U468" s="8">
        <f t="shared" si="78"/>
        <v>70</v>
      </c>
      <c r="V468" s="8">
        <f t="shared" si="79"/>
        <v>69.6875</v>
      </c>
    </row>
    <row r="469" spans="1:22" ht="13.5" x14ac:dyDescent="0.25">
      <c r="A469" s="3">
        <f>RSI!A469</f>
        <v>42689</v>
      </c>
      <c r="B469" s="2">
        <f>RSI!B469</f>
        <v>3.4592000000000001</v>
      </c>
      <c r="C469" s="2">
        <f>RSI!I469</f>
        <v>71.756445534010396</v>
      </c>
      <c r="D469" s="2">
        <f>MACD!E469</f>
        <v>-1.1455115984063458E-2</v>
      </c>
      <c r="E469" s="2">
        <f>MACD!F469</f>
        <v>2.1811350820005144E-2</v>
      </c>
      <c r="F469" s="2">
        <f>'Moving Avg'!D469</f>
        <v>3.3760199999999996</v>
      </c>
      <c r="G469" s="2">
        <f>'Moving Avg'!F469</f>
        <v>3.32673</v>
      </c>
      <c r="H469" s="2">
        <f>'Moving Avg'!G469</f>
        <v>3.3796360000000014</v>
      </c>
      <c r="I469" s="2">
        <f>'Moving Avg'!H469</f>
        <v>3.299650499999998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  <c r="M469" s="8">
        <f t="shared" si="70"/>
        <v>0</v>
      </c>
      <c r="N469" s="8">
        <f t="shared" si="71"/>
        <v>100</v>
      </c>
      <c r="O469" s="8">
        <f t="shared" si="72"/>
        <v>50</v>
      </c>
      <c r="P469" s="8">
        <f t="shared" si="73"/>
        <v>100</v>
      </c>
      <c r="Q469" s="9">
        <f t="shared" si="74"/>
        <v>57.5</v>
      </c>
      <c r="R469" s="9">
        <f t="shared" si="75"/>
        <v>62.5</v>
      </c>
      <c r="S469" s="9">
        <f t="shared" si="76"/>
        <v>72.5</v>
      </c>
      <c r="T469" s="9">
        <f t="shared" si="77"/>
        <v>62.5</v>
      </c>
      <c r="U469" s="8">
        <f t="shared" si="78"/>
        <v>64.166666666666671</v>
      </c>
      <c r="V469" s="8">
        <f t="shared" si="79"/>
        <v>63.75</v>
      </c>
    </row>
    <row r="470" spans="1:22" ht="13.5" x14ac:dyDescent="0.25">
      <c r="A470" s="3">
        <f>RSI!A470</f>
        <v>42690</v>
      </c>
      <c r="B470" s="2">
        <f>RSI!B470</f>
        <v>3.4335</v>
      </c>
      <c r="C470" s="2">
        <f>RSI!I470</f>
        <v>65.317189562600149</v>
      </c>
      <c r="D470" s="2">
        <f>MACD!E470</f>
        <v>-2.6395756216102129E-2</v>
      </c>
      <c r="E470" s="2">
        <f>MACD!F470</f>
        <v>1.2169929412783689E-2</v>
      </c>
      <c r="F470" s="2">
        <f>'Moving Avg'!D470</f>
        <v>3.3983199999999996</v>
      </c>
      <c r="G470" s="2">
        <f>'Moving Avg'!F470</f>
        <v>3.3293050000000002</v>
      </c>
      <c r="H470" s="2">
        <f>'Moving Avg'!G470</f>
        <v>3.3789500000000015</v>
      </c>
      <c r="I470" s="2">
        <f>'Moving Avg'!H470</f>
        <v>3.3020889999999978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  <c r="M470" s="8">
        <f t="shared" si="70"/>
        <v>25</v>
      </c>
      <c r="N470" s="8">
        <f t="shared" si="71"/>
        <v>100</v>
      </c>
      <c r="O470" s="8">
        <f t="shared" si="72"/>
        <v>50</v>
      </c>
      <c r="P470" s="8">
        <f t="shared" si="73"/>
        <v>100</v>
      </c>
      <c r="Q470" s="9">
        <f t="shared" si="74"/>
        <v>66.25</v>
      </c>
      <c r="R470" s="9">
        <f t="shared" si="75"/>
        <v>67.5</v>
      </c>
      <c r="S470" s="9">
        <f t="shared" si="76"/>
        <v>76.25</v>
      </c>
      <c r="T470" s="9">
        <f t="shared" si="77"/>
        <v>68.75</v>
      </c>
      <c r="U470" s="8">
        <f t="shared" si="78"/>
        <v>70</v>
      </c>
      <c r="V470" s="8">
        <f t="shared" si="79"/>
        <v>69.6875</v>
      </c>
    </row>
    <row r="471" spans="1:22" ht="13.5" x14ac:dyDescent="0.25">
      <c r="A471" s="3">
        <f>RSI!A471</f>
        <v>42691</v>
      </c>
      <c r="B471" s="2">
        <f>RSI!B471</f>
        <v>3.4291999999999998</v>
      </c>
      <c r="C471" s="2">
        <f>RSI!I471</f>
        <v>64.277853132228557</v>
      </c>
      <c r="D471" s="2">
        <f>MACD!E471</f>
        <v>-4.2548158036461725E-2</v>
      </c>
      <c r="E471" s="2">
        <f>MACD!F471</f>
        <v>1.2263119229346062E-3</v>
      </c>
      <c r="F471" s="2">
        <f>'Moving Avg'!D471</f>
        <v>3.4197600000000001</v>
      </c>
      <c r="G471" s="2">
        <f>'Moving Avg'!F471</f>
        <v>3.3316650000000001</v>
      </c>
      <c r="H471" s="2">
        <f>'Moving Avg'!G471</f>
        <v>3.3780920000000019</v>
      </c>
      <c r="I471" s="2">
        <f>'Moving Avg'!H471</f>
        <v>3.3044259999999981</v>
      </c>
      <c r="J471" s="6" t="str">
        <f>OBV!F471</f>
        <v>BULLISH</v>
      </c>
      <c r="K471" s="6" t="str">
        <f>OBV!G471</f>
        <v>STRONG</v>
      </c>
      <c r="L471" s="6" t="str">
        <f>OBV!H471</f>
        <v>CONFIRMED BULLISH</v>
      </c>
      <c r="M471" s="8">
        <f t="shared" si="70"/>
        <v>25</v>
      </c>
      <c r="N471" s="8">
        <f t="shared" si="71"/>
        <v>100</v>
      </c>
      <c r="O471" s="8">
        <f t="shared" si="72"/>
        <v>50</v>
      </c>
      <c r="P471" s="8">
        <f t="shared" si="73"/>
        <v>100</v>
      </c>
      <c r="Q471" s="9">
        <f t="shared" si="74"/>
        <v>66.25</v>
      </c>
      <c r="R471" s="9">
        <f t="shared" si="75"/>
        <v>67.5</v>
      </c>
      <c r="S471" s="9">
        <f t="shared" si="76"/>
        <v>76.25</v>
      </c>
      <c r="T471" s="9">
        <f t="shared" si="77"/>
        <v>68.75</v>
      </c>
      <c r="U471" s="8">
        <f t="shared" si="78"/>
        <v>70</v>
      </c>
      <c r="V471" s="8">
        <f t="shared" si="79"/>
        <v>69.6875</v>
      </c>
    </row>
    <row r="472" spans="1:22" ht="13.5" x14ac:dyDescent="0.25">
      <c r="A472" s="3">
        <f>RSI!A472</f>
        <v>42692</v>
      </c>
      <c r="B472" s="2">
        <f>RSI!B472</f>
        <v>3.4291999999999998</v>
      </c>
      <c r="C472" s="2">
        <f>RSI!I472</f>
        <v>64.277853132228557</v>
      </c>
      <c r="D472" s="2">
        <f>MACD!E472</f>
        <v>-5.6672710368236956E-2</v>
      </c>
      <c r="E472" s="2">
        <f>MACD!F472</f>
        <v>-1.0353492535299706E-2</v>
      </c>
      <c r="F472" s="2">
        <f>'Moving Avg'!D472</f>
        <v>3.4343400000000002</v>
      </c>
      <c r="G472" s="2">
        <f>'Moving Avg'!F472</f>
        <v>3.3340250000000005</v>
      </c>
      <c r="H472" s="2">
        <f>'Moving Avg'!G472</f>
        <v>3.3788640000000019</v>
      </c>
      <c r="I472" s="2">
        <f>'Moving Avg'!H472</f>
        <v>3.3066634999999978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  <c r="M472" s="8">
        <f t="shared" si="70"/>
        <v>25</v>
      </c>
      <c r="N472" s="8">
        <f t="shared" si="71"/>
        <v>100</v>
      </c>
      <c r="O472" s="8">
        <f t="shared" si="72"/>
        <v>50</v>
      </c>
      <c r="P472" s="8">
        <f t="shared" si="73"/>
        <v>100</v>
      </c>
      <c r="Q472" s="9">
        <f t="shared" si="74"/>
        <v>66.25</v>
      </c>
      <c r="R472" s="9">
        <f t="shared" si="75"/>
        <v>67.5</v>
      </c>
      <c r="S472" s="9">
        <f t="shared" si="76"/>
        <v>76.25</v>
      </c>
      <c r="T472" s="9">
        <f t="shared" si="77"/>
        <v>68.75</v>
      </c>
      <c r="U472" s="8">
        <f t="shared" si="78"/>
        <v>70</v>
      </c>
      <c r="V472" s="8">
        <f t="shared" si="79"/>
        <v>69.6875</v>
      </c>
    </row>
    <row r="473" spans="1:22" ht="13.5" x14ac:dyDescent="0.25">
      <c r="A473" s="3">
        <f>RSI!A473</f>
        <v>42695</v>
      </c>
      <c r="B473" s="2">
        <f>RSI!B473</f>
        <v>3.4506000000000001</v>
      </c>
      <c r="C473" s="2">
        <f>RSI!I473</f>
        <v>67.282690220144502</v>
      </c>
      <c r="D473" s="2">
        <f>MACD!E473</f>
        <v>-7.0632713359020993E-2</v>
      </c>
      <c r="E473" s="2">
        <f>MACD!F473</f>
        <v>-2.2409336700043966E-2</v>
      </c>
      <c r="F473" s="2">
        <f>'Moving Avg'!D473</f>
        <v>3.44034</v>
      </c>
      <c r="G473" s="2">
        <f>'Moving Avg'!F473</f>
        <v>3.3385249999999997</v>
      </c>
      <c r="H473" s="2">
        <f>'Moving Avg'!G473</f>
        <v>3.3792920000000026</v>
      </c>
      <c r="I473" s="2">
        <f>'Moving Avg'!H473</f>
        <v>3.3090079999999973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  <c r="M473" s="8">
        <f t="shared" si="70"/>
        <v>25</v>
      </c>
      <c r="N473" s="8">
        <f t="shared" si="71"/>
        <v>100</v>
      </c>
      <c r="O473" s="8">
        <f t="shared" si="72"/>
        <v>50</v>
      </c>
      <c r="P473" s="8">
        <f t="shared" si="73"/>
        <v>100</v>
      </c>
      <c r="Q473" s="9">
        <f t="shared" si="74"/>
        <v>66.25</v>
      </c>
      <c r="R473" s="9">
        <f t="shared" si="75"/>
        <v>67.5</v>
      </c>
      <c r="S473" s="9">
        <f t="shared" si="76"/>
        <v>76.25</v>
      </c>
      <c r="T473" s="9">
        <f t="shared" si="77"/>
        <v>68.75</v>
      </c>
      <c r="U473" s="8">
        <f t="shared" si="78"/>
        <v>70</v>
      </c>
      <c r="V473" s="8">
        <f t="shared" si="79"/>
        <v>69.6875</v>
      </c>
    </row>
    <row r="474" spans="1:22" ht="13.5" x14ac:dyDescent="0.25">
      <c r="A474" s="3">
        <f>RSI!A474</f>
        <v>42696</v>
      </c>
      <c r="B474" s="2">
        <f>RSI!B474</f>
        <v>3.4506000000000001</v>
      </c>
      <c r="C474" s="2">
        <f>RSI!I474</f>
        <v>67.282690220144502</v>
      </c>
      <c r="D474" s="2">
        <f>MACD!E474</f>
        <v>-8.2963397031468933E-2</v>
      </c>
      <c r="E474" s="2">
        <f>MACD!F474</f>
        <v>-3.4520148766328959E-2</v>
      </c>
      <c r="F474" s="2">
        <f>'Moving Avg'!D474</f>
        <v>3.4386200000000002</v>
      </c>
      <c r="G474" s="2">
        <f>'Moving Avg'!F474</f>
        <v>3.3438800000000009</v>
      </c>
      <c r="H474" s="2">
        <f>'Moving Avg'!G474</f>
        <v>3.3788620000000034</v>
      </c>
      <c r="I474" s="2">
        <f>'Moving Avg'!H474</f>
        <v>3.3113724999999978</v>
      </c>
      <c r="J474" s="6" t="str">
        <f>OBV!F474</f>
        <v>BEARISH</v>
      </c>
      <c r="K474" s="6" t="str">
        <f>OBV!G474</f>
        <v>WEAK</v>
      </c>
      <c r="L474" s="6" t="str">
        <f>OBV!H474</f>
        <v>CONFIRMED BEARISH</v>
      </c>
      <c r="M474" s="8">
        <f t="shared" si="70"/>
        <v>25</v>
      </c>
      <c r="N474" s="8">
        <f t="shared" si="71"/>
        <v>100</v>
      </c>
      <c r="O474" s="8">
        <f t="shared" si="72"/>
        <v>50</v>
      </c>
      <c r="P474" s="8">
        <f t="shared" si="73"/>
        <v>0</v>
      </c>
      <c r="Q474" s="9">
        <f t="shared" si="74"/>
        <v>51.25</v>
      </c>
      <c r="R474" s="9">
        <f t="shared" si="75"/>
        <v>42.5</v>
      </c>
      <c r="S474" s="9">
        <f t="shared" si="76"/>
        <v>31.25</v>
      </c>
      <c r="T474" s="9">
        <f t="shared" si="77"/>
        <v>43.75</v>
      </c>
      <c r="U474" s="8">
        <f t="shared" si="78"/>
        <v>41.666666666666664</v>
      </c>
      <c r="V474" s="8">
        <f t="shared" si="79"/>
        <v>42.1875</v>
      </c>
    </row>
    <row r="475" spans="1:22" ht="13.5" x14ac:dyDescent="0.25">
      <c r="A475" s="3">
        <f>RSI!A475</f>
        <v>42697</v>
      </c>
      <c r="B475" s="2">
        <f>RSI!B475</f>
        <v>3.4291999999999998</v>
      </c>
      <c r="C475" s="2">
        <f>RSI!I475</f>
        <v>61.302300093386386</v>
      </c>
      <c r="D475" s="2">
        <f>MACD!E475</f>
        <v>-8.2399534985308165E-2</v>
      </c>
      <c r="E475" s="2">
        <f>MACD!F475</f>
        <v>-4.40960260101248E-2</v>
      </c>
      <c r="F475" s="2">
        <f>'Moving Avg'!D475</f>
        <v>3.4377599999999999</v>
      </c>
      <c r="G475" s="2">
        <f>'Moving Avg'!F475</f>
        <v>3.3500950000000005</v>
      </c>
      <c r="H475" s="2">
        <f>'Moving Avg'!G475</f>
        <v>3.3788620000000025</v>
      </c>
      <c r="I475" s="2">
        <f>'Moving Avg'!H475</f>
        <v>3.3136299999999976</v>
      </c>
      <c r="J475" s="6" t="str">
        <f>OBV!F475</f>
        <v>BEARISH</v>
      </c>
      <c r="K475" s="6" t="str">
        <f>OBV!G475</f>
        <v>WEAK</v>
      </c>
      <c r="L475" s="6" t="str">
        <f>OBV!H475</f>
        <v>CONFIRMED BEARISH</v>
      </c>
      <c r="M475" s="8">
        <f t="shared" si="70"/>
        <v>25</v>
      </c>
      <c r="N475" s="8">
        <f t="shared" si="71"/>
        <v>100</v>
      </c>
      <c r="O475" s="8">
        <f t="shared" si="72"/>
        <v>50</v>
      </c>
      <c r="P475" s="8">
        <f t="shared" si="73"/>
        <v>0</v>
      </c>
      <c r="Q475" s="9">
        <f t="shared" si="74"/>
        <v>51.25</v>
      </c>
      <c r="R475" s="9">
        <f t="shared" si="75"/>
        <v>42.5</v>
      </c>
      <c r="S475" s="9">
        <f t="shared" si="76"/>
        <v>31.25</v>
      </c>
      <c r="T475" s="9">
        <f t="shared" si="77"/>
        <v>43.75</v>
      </c>
      <c r="U475" s="8">
        <f t="shared" si="78"/>
        <v>41.666666666666664</v>
      </c>
      <c r="V475" s="8">
        <f t="shared" si="79"/>
        <v>42.1875</v>
      </c>
    </row>
    <row r="476" spans="1:22" ht="13.5" x14ac:dyDescent="0.25">
      <c r="A476" s="3">
        <f>RSI!A476</f>
        <v>42698</v>
      </c>
      <c r="B476" s="2">
        <f>RSI!B476</f>
        <v>3.4291999999999998</v>
      </c>
      <c r="C476" s="2">
        <f>RSI!I476</f>
        <v>61.302300093386393</v>
      </c>
      <c r="D476" s="2">
        <f>MACD!E476</f>
        <v>-8.2240389108854117E-2</v>
      </c>
      <c r="E476" s="2">
        <f>MACD!F476</f>
        <v>-5.1724898629870668E-2</v>
      </c>
      <c r="F476" s="2">
        <f>'Moving Avg'!D476</f>
        <v>3.4377599999999999</v>
      </c>
      <c r="G476" s="2">
        <f>'Moving Avg'!F476</f>
        <v>3.3565250000000004</v>
      </c>
      <c r="H476" s="2">
        <f>'Moving Avg'!G476</f>
        <v>3.377576000000003</v>
      </c>
      <c r="I476" s="2">
        <f>'Moving Avg'!H476</f>
        <v>3.3160469999999989</v>
      </c>
      <c r="J476" s="6" t="str">
        <f>OBV!F476</f>
        <v>BEARISH</v>
      </c>
      <c r="K476" s="6" t="str">
        <f>OBV!G476</f>
        <v>NEUTRAL</v>
      </c>
      <c r="L476" s="6" t="str">
        <f>OBV!H476</f>
        <v>NEUTRAL</v>
      </c>
      <c r="M476" s="8">
        <f t="shared" si="70"/>
        <v>25</v>
      </c>
      <c r="N476" s="8">
        <f t="shared" si="71"/>
        <v>100</v>
      </c>
      <c r="O476" s="8">
        <f t="shared" si="72"/>
        <v>50</v>
      </c>
      <c r="P476" s="8">
        <f t="shared" si="73"/>
        <v>16.5</v>
      </c>
      <c r="Q476" s="9">
        <f t="shared" si="74"/>
        <v>53.725000000000001</v>
      </c>
      <c r="R476" s="9">
        <f t="shared" si="75"/>
        <v>46.625</v>
      </c>
      <c r="S476" s="9">
        <f t="shared" si="76"/>
        <v>38.674999999999997</v>
      </c>
      <c r="T476" s="9">
        <f t="shared" si="77"/>
        <v>47.875</v>
      </c>
      <c r="U476" s="8">
        <f t="shared" si="78"/>
        <v>46.341666666666661</v>
      </c>
      <c r="V476" s="8">
        <f t="shared" si="79"/>
        <v>46.724999999999994</v>
      </c>
    </row>
    <row r="477" spans="1:22" ht="13.5" x14ac:dyDescent="0.25">
      <c r="A477" s="3">
        <f>RSI!A477</f>
        <v>42699</v>
      </c>
      <c r="B477" s="2">
        <f>RSI!B477</f>
        <v>3.4035000000000002</v>
      </c>
      <c r="C477" s="2">
        <f>RSI!I477</f>
        <v>54.549198843329279</v>
      </c>
      <c r="D477" s="2">
        <f>MACD!E477</f>
        <v>-7.5219515398140757E-2</v>
      </c>
      <c r="E477" s="2">
        <f>MACD!F477</f>
        <v>-5.6423821983524691E-2</v>
      </c>
      <c r="F477" s="2">
        <f>'Moving Avg'!D477</f>
        <v>3.43262</v>
      </c>
      <c r="G477" s="2">
        <f>'Moving Avg'!F477</f>
        <v>3.3616700000000002</v>
      </c>
      <c r="H477" s="2">
        <f>'Moving Avg'!G477</f>
        <v>3.3770620000000031</v>
      </c>
      <c r="I477" s="2">
        <f>'Moving Avg'!H477</f>
        <v>3.3184744999999989</v>
      </c>
      <c r="J477" s="6" t="str">
        <f>OBV!F477</f>
        <v>BEARISH</v>
      </c>
      <c r="K477" s="6" t="str">
        <f>OBV!G477</f>
        <v>NEUTRAL</v>
      </c>
      <c r="L477" s="6" t="str">
        <f>OBV!H477</f>
        <v>CONFIRMED BEARISH</v>
      </c>
      <c r="M477" s="8">
        <f t="shared" si="70"/>
        <v>25</v>
      </c>
      <c r="N477" s="8">
        <f t="shared" si="71"/>
        <v>45</v>
      </c>
      <c r="O477" s="8">
        <f t="shared" si="72"/>
        <v>50</v>
      </c>
      <c r="P477" s="8">
        <f t="shared" si="73"/>
        <v>16.5</v>
      </c>
      <c r="Q477" s="9">
        <f t="shared" si="74"/>
        <v>34.475000000000001</v>
      </c>
      <c r="R477" s="9">
        <f t="shared" si="75"/>
        <v>35.625</v>
      </c>
      <c r="S477" s="9">
        <f t="shared" si="76"/>
        <v>30.425000000000001</v>
      </c>
      <c r="T477" s="9">
        <f t="shared" si="77"/>
        <v>34.125</v>
      </c>
      <c r="U477" s="8">
        <f t="shared" si="78"/>
        <v>33.508333333333333</v>
      </c>
      <c r="V477" s="8">
        <f t="shared" si="79"/>
        <v>33.662499999999994</v>
      </c>
    </row>
    <row r="478" spans="1:22" ht="13.5" x14ac:dyDescent="0.25">
      <c r="A478" s="3">
        <f>RSI!A478</f>
        <v>42702</v>
      </c>
      <c r="B478" s="2">
        <f>RSI!B478</f>
        <v>3.3992</v>
      </c>
      <c r="C478" s="2">
        <f>RSI!I478</f>
        <v>53.487506082976779</v>
      </c>
      <c r="D478" s="2">
        <f>MACD!E478</f>
        <v>-5.9188693939341341E-2</v>
      </c>
      <c r="E478" s="2">
        <f>MACD!F478</f>
        <v>-5.6976796374688027E-2</v>
      </c>
      <c r="F478" s="2">
        <f>'Moving Avg'!D478</f>
        <v>3.4223399999999997</v>
      </c>
      <c r="G478" s="2">
        <f>'Moving Avg'!F478</f>
        <v>3.3668150000000003</v>
      </c>
      <c r="H478" s="2">
        <f>'Moving Avg'!G478</f>
        <v>3.3764620000000032</v>
      </c>
      <c r="I478" s="2">
        <f>'Moving Avg'!H478</f>
        <v>3.3208804999999986</v>
      </c>
      <c r="J478" s="6" t="str">
        <f>OBV!F478</f>
        <v>BEARISH</v>
      </c>
      <c r="K478" s="6" t="str">
        <f>OBV!G478</f>
        <v>NEUTRAL</v>
      </c>
      <c r="L478" s="6" t="str">
        <f>OBV!H478</f>
        <v>CONFIRMED BEARISH</v>
      </c>
      <c r="M478" s="8">
        <f t="shared" si="70"/>
        <v>25</v>
      </c>
      <c r="N478" s="8">
        <f t="shared" si="71"/>
        <v>45</v>
      </c>
      <c r="O478" s="8">
        <f t="shared" si="72"/>
        <v>50</v>
      </c>
      <c r="P478" s="8">
        <f t="shared" si="73"/>
        <v>16.5</v>
      </c>
      <c r="Q478" s="9">
        <f t="shared" si="74"/>
        <v>34.475000000000001</v>
      </c>
      <c r="R478" s="9">
        <f t="shared" si="75"/>
        <v>35.625</v>
      </c>
      <c r="S478" s="9">
        <f t="shared" si="76"/>
        <v>30.425000000000001</v>
      </c>
      <c r="T478" s="9">
        <f t="shared" si="77"/>
        <v>34.125</v>
      </c>
      <c r="U478" s="8">
        <f t="shared" si="78"/>
        <v>33.508333333333333</v>
      </c>
      <c r="V478" s="8">
        <f t="shared" si="79"/>
        <v>33.662499999999994</v>
      </c>
    </row>
    <row r="479" spans="1:22" ht="13.5" x14ac:dyDescent="0.25">
      <c r="A479" s="3">
        <f>RSI!A479</f>
        <v>42703</v>
      </c>
      <c r="B479" s="2">
        <f>RSI!B479</f>
        <v>3.3820000000000001</v>
      </c>
      <c r="C479" s="2">
        <f>RSI!I479</f>
        <v>49.349967777483897</v>
      </c>
      <c r="D479" s="2">
        <f>MACD!E479</f>
        <v>-3.8498008250089644E-2</v>
      </c>
      <c r="E479" s="2">
        <f>MACD!F479</f>
        <v>-5.3281038749768354E-2</v>
      </c>
      <c r="F479" s="2">
        <f>'Moving Avg'!D479</f>
        <v>3.4086200000000004</v>
      </c>
      <c r="G479" s="2">
        <f>'Moving Avg'!F479</f>
        <v>3.3713150000000005</v>
      </c>
      <c r="H479" s="2">
        <f>'Moving Avg'!G479</f>
        <v>3.3755180000000031</v>
      </c>
      <c r="I479" s="2">
        <f>'Moving Avg'!H479</f>
        <v>3.3233599999999983</v>
      </c>
      <c r="J479" s="6" t="str">
        <f>OBV!F479</f>
        <v>BEARISH</v>
      </c>
      <c r="K479" s="6" t="str">
        <f>OBV!G479</f>
        <v>WEAK</v>
      </c>
      <c r="L479" s="6" t="str">
        <f>OBV!H479</f>
        <v>CONFIRMED BEARISH</v>
      </c>
      <c r="M479" s="8">
        <f t="shared" si="70"/>
        <v>25</v>
      </c>
      <c r="N479" s="8">
        <f t="shared" si="71"/>
        <v>0</v>
      </c>
      <c r="O479" s="8">
        <f t="shared" si="72"/>
        <v>50</v>
      </c>
      <c r="P479" s="8">
        <f t="shared" si="73"/>
        <v>0</v>
      </c>
      <c r="Q479" s="9">
        <f t="shared" si="74"/>
        <v>16.25</v>
      </c>
      <c r="R479" s="9">
        <f t="shared" si="75"/>
        <v>22.5</v>
      </c>
      <c r="S479" s="9">
        <f t="shared" si="76"/>
        <v>16.25</v>
      </c>
      <c r="T479" s="9">
        <f t="shared" si="77"/>
        <v>18.75</v>
      </c>
      <c r="U479" s="8">
        <f t="shared" si="78"/>
        <v>18.333333333333332</v>
      </c>
      <c r="V479" s="8">
        <f t="shared" si="79"/>
        <v>18.4375</v>
      </c>
    </row>
    <row r="480" spans="1:22" ht="13.5" x14ac:dyDescent="0.25">
      <c r="A480" s="3">
        <f>RSI!A480</f>
        <v>42704</v>
      </c>
      <c r="B480" s="2">
        <f>RSI!B480</f>
        <v>3.3992</v>
      </c>
      <c r="C480" s="2">
        <f>RSI!I480</f>
        <v>53.244928541023327</v>
      </c>
      <c r="D480" s="2">
        <f>MACD!E480</f>
        <v>-2.619678147645832E-2</v>
      </c>
      <c r="E480" s="2">
        <f>MACD!F480</f>
        <v>-4.7864187295106352E-2</v>
      </c>
      <c r="F480" s="2">
        <f>'Moving Avg'!D480</f>
        <v>3.4026199999999998</v>
      </c>
      <c r="G480" s="2">
        <f>'Moving Avg'!F480</f>
        <v>3.3773150000000003</v>
      </c>
      <c r="H480" s="2">
        <f>'Moving Avg'!G480</f>
        <v>3.3755180000000022</v>
      </c>
      <c r="I480" s="2">
        <f>'Moving Avg'!H480</f>
        <v>3.3254274999999978</v>
      </c>
      <c r="J480" s="6" t="str">
        <f>OBV!F480</f>
        <v>BEARISH</v>
      </c>
      <c r="K480" s="6" t="str">
        <f>OBV!G480</f>
        <v>WEAK</v>
      </c>
      <c r="L480" s="6" t="str">
        <f>OBV!H480</f>
        <v>CONFIRMED BEARISH</v>
      </c>
      <c r="M480" s="8">
        <f t="shared" si="70"/>
        <v>25</v>
      </c>
      <c r="N480" s="8">
        <f t="shared" si="71"/>
        <v>0</v>
      </c>
      <c r="O480" s="8">
        <f t="shared" si="72"/>
        <v>50</v>
      </c>
      <c r="P480" s="8">
        <f t="shared" si="73"/>
        <v>0</v>
      </c>
      <c r="Q480" s="9">
        <f t="shared" si="74"/>
        <v>16.25</v>
      </c>
      <c r="R480" s="9">
        <f t="shared" si="75"/>
        <v>22.5</v>
      </c>
      <c r="S480" s="9">
        <f t="shared" si="76"/>
        <v>16.25</v>
      </c>
      <c r="T480" s="9">
        <f t="shared" si="77"/>
        <v>18.75</v>
      </c>
      <c r="U480" s="8">
        <f t="shared" si="78"/>
        <v>18.333333333333332</v>
      </c>
      <c r="V480" s="8">
        <f t="shared" si="79"/>
        <v>18.4375</v>
      </c>
    </row>
    <row r="481" spans="1:22" ht="13.5" x14ac:dyDescent="0.25">
      <c r="A481" s="3">
        <f>RSI!A481</f>
        <v>42705</v>
      </c>
      <c r="B481" s="2">
        <f>RSI!B481</f>
        <v>3.3906000000000001</v>
      </c>
      <c r="C481" s="2">
        <f>RSI!I481</f>
        <v>51.127856510643248</v>
      </c>
      <c r="D481" s="2">
        <f>MACD!E481</f>
        <v>-1.5894147605648445E-2</v>
      </c>
      <c r="E481" s="2">
        <f>MACD!F481</f>
        <v>-4.1470179357214774E-2</v>
      </c>
      <c r="F481" s="2">
        <f>'Moving Avg'!D481</f>
        <v>3.3948999999999998</v>
      </c>
      <c r="G481" s="2">
        <f>'Moving Avg'!F481</f>
        <v>3.3839600000000005</v>
      </c>
      <c r="H481" s="2">
        <f>'Moving Avg'!G481</f>
        <v>3.3751740000000026</v>
      </c>
      <c r="I481" s="2">
        <f>'Moving Avg'!H481</f>
        <v>3.327014499999998</v>
      </c>
      <c r="J481" s="6" t="str">
        <f>OBV!F481</f>
        <v>BEARISH</v>
      </c>
      <c r="K481" s="6" t="str">
        <f>OBV!G481</f>
        <v>WEAK</v>
      </c>
      <c r="L481" s="6" t="str">
        <f>OBV!H481</f>
        <v>CONFIRMED BEARISH</v>
      </c>
      <c r="M481" s="8">
        <f t="shared" si="70"/>
        <v>25</v>
      </c>
      <c r="N481" s="8">
        <f t="shared" si="71"/>
        <v>0</v>
      </c>
      <c r="O481" s="8">
        <f t="shared" si="72"/>
        <v>50</v>
      </c>
      <c r="P481" s="8">
        <f t="shared" si="73"/>
        <v>0</v>
      </c>
      <c r="Q481" s="9">
        <f t="shared" si="74"/>
        <v>16.25</v>
      </c>
      <c r="R481" s="9">
        <f t="shared" si="75"/>
        <v>22.5</v>
      </c>
      <c r="S481" s="9">
        <f t="shared" si="76"/>
        <v>16.25</v>
      </c>
      <c r="T481" s="9">
        <f t="shared" si="77"/>
        <v>18.75</v>
      </c>
      <c r="U481" s="8">
        <f t="shared" si="78"/>
        <v>18.333333333333332</v>
      </c>
      <c r="V481" s="8">
        <f t="shared" si="79"/>
        <v>18.4375</v>
      </c>
    </row>
    <row r="482" spans="1:22" ht="13.5" x14ac:dyDescent="0.25">
      <c r="A482" s="3">
        <f>RSI!A482</f>
        <v>42706</v>
      </c>
      <c r="B482" s="2">
        <f>RSI!B482</f>
        <v>3.3862999999999999</v>
      </c>
      <c r="C482" s="2">
        <f>RSI!I482</f>
        <v>50.056165346026106</v>
      </c>
      <c r="D482" s="2">
        <f>MACD!E482</f>
        <v>-6.8827490162028937E-3</v>
      </c>
      <c r="E482" s="2">
        <f>MACD!F482</f>
        <v>-3.45526932890124E-2</v>
      </c>
      <c r="F482" s="2">
        <f>'Moving Avg'!D482</f>
        <v>3.3914599999999999</v>
      </c>
      <c r="G482" s="2">
        <f>'Moving Avg'!F482</f>
        <v>3.3903900000000009</v>
      </c>
      <c r="H482" s="2">
        <f>'Moving Avg'!G482</f>
        <v>3.3747440000000015</v>
      </c>
      <c r="I482" s="2">
        <f>'Moving Avg'!H482</f>
        <v>3.3285799999999983</v>
      </c>
      <c r="J482" s="6" t="str">
        <f>OBV!F482</f>
        <v>BEARISH</v>
      </c>
      <c r="K482" s="6" t="str">
        <f>OBV!G482</f>
        <v>WEAK</v>
      </c>
      <c r="L482" s="6" t="str">
        <f>OBV!H482</f>
        <v>CONFIRMED BEARISH</v>
      </c>
      <c r="M482" s="8">
        <f t="shared" si="70"/>
        <v>25</v>
      </c>
      <c r="N482" s="8">
        <f t="shared" si="71"/>
        <v>0</v>
      </c>
      <c r="O482" s="8">
        <f t="shared" si="72"/>
        <v>50</v>
      </c>
      <c r="P482" s="8">
        <f t="shared" si="73"/>
        <v>0</v>
      </c>
      <c r="Q482" s="9">
        <f t="shared" si="74"/>
        <v>16.25</v>
      </c>
      <c r="R482" s="9">
        <f t="shared" si="75"/>
        <v>22.5</v>
      </c>
      <c r="S482" s="9">
        <f t="shared" si="76"/>
        <v>16.25</v>
      </c>
      <c r="T482" s="9">
        <f t="shared" si="77"/>
        <v>18.75</v>
      </c>
      <c r="U482" s="8">
        <f t="shared" si="78"/>
        <v>18.333333333333332</v>
      </c>
      <c r="V482" s="8">
        <f t="shared" si="79"/>
        <v>18.4375</v>
      </c>
    </row>
    <row r="483" spans="1:22" ht="13.5" x14ac:dyDescent="0.25">
      <c r="A483" s="3">
        <f>RSI!A483</f>
        <v>42709</v>
      </c>
      <c r="B483" s="2">
        <f>RSI!B483</f>
        <v>3.3862999999999999</v>
      </c>
      <c r="C483" s="2">
        <f>RSI!I483</f>
        <v>50.056165346026106</v>
      </c>
      <c r="D483" s="2">
        <f>MACD!E483</f>
        <v>4.0370960212965379E-3</v>
      </c>
      <c r="E483" s="2">
        <f>MACD!F483</f>
        <v>-2.6834735426950612E-2</v>
      </c>
      <c r="F483" s="2">
        <f>'Moving Avg'!D483</f>
        <v>3.3888800000000003</v>
      </c>
      <c r="G483" s="2">
        <f>'Moving Avg'!F483</f>
        <v>3.3968200000000004</v>
      </c>
      <c r="H483" s="2">
        <f>'Moving Avg'!G483</f>
        <v>3.3743140000000018</v>
      </c>
      <c r="I483" s="2">
        <f>'Moving Avg'!H483</f>
        <v>3.330184999999998</v>
      </c>
      <c r="J483" s="6" t="str">
        <f>OBV!F483</f>
        <v>BEARISH</v>
      </c>
      <c r="K483" s="6" t="str">
        <f>OBV!G483</f>
        <v>WEAK</v>
      </c>
      <c r="L483" s="6" t="str">
        <f>OBV!H483</f>
        <v>CONFIRMED BEARISH</v>
      </c>
      <c r="M483" s="8">
        <f t="shared" si="70"/>
        <v>25</v>
      </c>
      <c r="N483" s="8">
        <f t="shared" si="71"/>
        <v>0</v>
      </c>
      <c r="O483" s="8">
        <f t="shared" si="72"/>
        <v>50</v>
      </c>
      <c r="P483" s="8">
        <f t="shared" si="73"/>
        <v>0</v>
      </c>
      <c r="Q483" s="9">
        <f t="shared" si="74"/>
        <v>16.25</v>
      </c>
      <c r="R483" s="9">
        <f t="shared" si="75"/>
        <v>22.5</v>
      </c>
      <c r="S483" s="9">
        <f t="shared" si="76"/>
        <v>16.25</v>
      </c>
      <c r="T483" s="9">
        <f t="shared" si="77"/>
        <v>18.75</v>
      </c>
      <c r="U483" s="8">
        <f t="shared" si="78"/>
        <v>18.333333333333332</v>
      </c>
      <c r="V483" s="8">
        <f t="shared" si="79"/>
        <v>18.4375</v>
      </c>
    </row>
    <row r="484" spans="1:22" ht="13.5" x14ac:dyDescent="0.25">
      <c r="A484" s="3">
        <f>RSI!A484</f>
        <v>42710</v>
      </c>
      <c r="B484" s="2">
        <f>RSI!B484</f>
        <v>3.3862999999999999</v>
      </c>
      <c r="C484" s="2">
        <f>RSI!I484</f>
        <v>50.05616534602612</v>
      </c>
      <c r="D484" s="2">
        <f>MACD!E484</f>
        <v>1.3279286907983412E-2</v>
      </c>
      <c r="E484" s="2">
        <f>MACD!F484</f>
        <v>-1.8811930959963807E-2</v>
      </c>
      <c r="F484" s="2">
        <f>'Moving Avg'!D484</f>
        <v>3.3897399999999998</v>
      </c>
      <c r="G484" s="2">
        <f>'Moving Avg'!F484</f>
        <v>3.4032500000000008</v>
      </c>
      <c r="H484" s="2">
        <f>'Moving Avg'!G484</f>
        <v>3.3734560000000018</v>
      </c>
      <c r="I484" s="2">
        <f>'Moving Avg'!H484</f>
        <v>3.3318099999999982</v>
      </c>
      <c r="J484" s="6" t="str">
        <f>OBV!F484</f>
        <v>BEARISH</v>
      </c>
      <c r="K484" s="6" t="str">
        <f>OBV!G484</f>
        <v>NEUTRAL</v>
      </c>
      <c r="L484" s="6" t="str">
        <f>OBV!H484</f>
        <v>BEARISH DIVERGENCE</v>
      </c>
      <c r="M484" s="8">
        <f t="shared" si="70"/>
        <v>25</v>
      </c>
      <c r="N484" s="8">
        <f t="shared" si="71"/>
        <v>0</v>
      </c>
      <c r="O484" s="8">
        <f t="shared" si="72"/>
        <v>50</v>
      </c>
      <c r="P484" s="8">
        <f t="shared" si="73"/>
        <v>16.5</v>
      </c>
      <c r="Q484" s="9">
        <f t="shared" si="74"/>
        <v>18.725000000000001</v>
      </c>
      <c r="R484" s="9">
        <f t="shared" si="75"/>
        <v>26.625</v>
      </c>
      <c r="S484" s="9">
        <f t="shared" si="76"/>
        <v>23.675000000000001</v>
      </c>
      <c r="T484" s="9">
        <f t="shared" si="77"/>
        <v>22.875</v>
      </c>
      <c r="U484" s="8">
        <f t="shared" si="78"/>
        <v>23.008333333333336</v>
      </c>
      <c r="V484" s="8">
        <f t="shared" si="79"/>
        <v>22.975000000000001</v>
      </c>
    </row>
    <row r="485" spans="1:22" ht="13.5" x14ac:dyDescent="0.25">
      <c r="A485" s="3">
        <f>RSI!A485</f>
        <v>42711</v>
      </c>
      <c r="B485" s="2">
        <f>RSI!B485</f>
        <v>3.3862999999999999</v>
      </c>
      <c r="C485" s="2">
        <f>RSI!I485</f>
        <v>50.05616534602612</v>
      </c>
      <c r="D485" s="2">
        <f>MACD!E485</f>
        <v>1.7809444589484968E-2</v>
      </c>
      <c r="E485" s="2">
        <f>MACD!F485</f>
        <v>-1.1487655850074052E-2</v>
      </c>
      <c r="F485" s="2">
        <f>'Moving Avg'!D485</f>
        <v>3.3871600000000002</v>
      </c>
      <c r="G485" s="2">
        <f>'Moving Avg'!F485</f>
        <v>3.4064650000000007</v>
      </c>
      <c r="H485" s="2">
        <f>'Moving Avg'!G485</f>
        <v>3.372856000000001</v>
      </c>
      <c r="I485" s="2">
        <f>'Moving Avg'!H485</f>
        <v>3.3336139999999976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  <c r="M485" s="8">
        <f t="shared" si="70"/>
        <v>25</v>
      </c>
      <c r="N485" s="8">
        <f t="shared" si="71"/>
        <v>0</v>
      </c>
      <c r="O485" s="8">
        <f t="shared" si="72"/>
        <v>50</v>
      </c>
      <c r="P485" s="8">
        <f t="shared" si="73"/>
        <v>16.5</v>
      </c>
      <c r="Q485" s="9">
        <f t="shared" si="74"/>
        <v>18.725000000000001</v>
      </c>
      <c r="R485" s="9">
        <f t="shared" si="75"/>
        <v>26.625</v>
      </c>
      <c r="S485" s="9">
        <f t="shared" si="76"/>
        <v>23.675000000000001</v>
      </c>
      <c r="T485" s="9">
        <f t="shared" si="77"/>
        <v>22.875</v>
      </c>
      <c r="U485" s="8">
        <f t="shared" si="78"/>
        <v>23.008333333333336</v>
      </c>
      <c r="V485" s="8">
        <f t="shared" si="79"/>
        <v>22.975000000000001</v>
      </c>
    </row>
    <row r="486" spans="1:22" ht="13.5" x14ac:dyDescent="0.25">
      <c r="A486" s="3">
        <f>RSI!A486</f>
        <v>42712</v>
      </c>
      <c r="B486" s="2">
        <f>RSI!B486</f>
        <v>3.3435000000000001</v>
      </c>
      <c r="C486" s="2">
        <f>RSI!I486</f>
        <v>39.087298452912222</v>
      </c>
      <c r="D486" s="2">
        <f>MACD!E486</f>
        <v>2.4815016054029027E-2</v>
      </c>
      <c r="E486" s="2">
        <f>MACD!F486</f>
        <v>-4.2271214692534368E-3</v>
      </c>
      <c r="F486" s="2">
        <f>'Moving Avg'!D486</f>
        <v>3.3777400000000002</v>
      </c>
      <c r="G486" s="2">
        <f>'Moving Avg'!F486</f>
        <v>3.40754</v>
      </c>
      <c r="H486" s="2">
        <f>'Moving Avg'!G486</f>
        <v>3.3719140000000012</v>
      </c>
      <c r="I486" s="2">
        <f>'Moving Avg'!H486</f>
        <v>3.3351644999999981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  <c r="M486" s="8">
        <f t="shared" si="70"/>
        <v>25</v>
      </c>
      <c r="N486" s="8">
        <f t="shared" si="71"/>
        <v>0</v>
      </c>
      <c r="O486" s="8">
        <f t="shared" si="72"/>
        <v>50</v>
      </c>
      <c r="P486" s="8">
        <f t="shared" si="73"/>
        <v>16.5</v>
      </c>
      <c r="Q486" s="9">
        <f t="shared" si="74"/>
        <v>18.725000000000001</v>
      </c>
      <c r="R486" s="9">
        <f t="shared" si="75"/>
        <v>26.625</v>
      </c>
      <c r="S486" s="9">
        <f t="shared" si="76"/>
        <v>23.675000000000001</v>
      </c>
      <c r="T486" s="9">
        <f t="shared" si="77"/>
        <v>22.875</v>
      </c>
      <c r="U486" s="8">
        <f t="shared" si="78"/>
        <v>23.008333333333336</v>
      </c>
      <c r="V486" s="8">
        <f t="shared" si="79"/>
        <v>22.975000000000001</v>
      </c>
    </row>
    <row r="487" spans="1:22" ht="13.5" x14ac:dyDescent="0.25">
      <c r="A487" s="3">
        <f>RSI!A487</f>
        <v>42713</v>
      </c>
      <c r="B487" s="2">
        <f>RSI!B487</f>
        <v>3.3435000000000001</v>
      </c>
      <c r="C487" s="2">
        <f>RSI!I487</f>
        <v>39.087298452912229</v>
      </c>
      <c r="D487" s="2">
        <f>MACD!E487</f>
        <v>2.7043711462956921E-2</v>
      </c>
      <c r="E487" s="2">
        <f>MACD!F487</f>
        <v>2.027045117188635E-3</v>
      </c>
      <c r="F487" s="2">
        <f>'Moving Avg'!D487</f>
        <v>3.3691800000000001</v>
      </c>
      <c r="G487" s="2">
        <f>'Moving Avg'!F487</f>
        <v>3.4069000000000003</v>
      </c>
      <c r="H487" s="2">
        <f>'Moving Avg'!G487</f>
        <v>3.3710580000000006</v>
      </c>
      <c r="I487" s="2">
        <f>'Moving Avg'!H487</f>
        <v>3.336694999999998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  <c r="M487" s="8">
        <f t="shared" si="70"/>
        <v>25</v>
      </c>
      <c r="N487" s="8">
        <f t="shared" si="71"/>
        <v>0</v>
      </c>
      <c r="O487" s="8">
        <f t="shared" si="72"/>
        <v>50</v>
      </c>
      <c r="P487" s="8">
        <f t="shared" si="73"/>
        <v>16.5</v>
      </c>
      <c r="Q487" s="9">
        <f t="shared" si="74"/>
        <v>18.725000000000001</v>
      </c>
      <c r="R487" s="9">
        <f t="shared" si="75"/>
        <v>26.625</v>
      </c>
      <c r="S487" s="9">
        <f t="shared" si="76"/>
        <v>23.675000000000001</v>
      </c>
      <c r="T487" s="9">
        <f t="shared" si="77"/>
        <v>22.875</v>
      </c>
      <c r="U487" s="8">
        <f t="shared" si="78"/>
        <v>23.008333333333336</v>
      </c>
      <c r="V487" s="8">
        <f t="shared" si="79"/>
        <v>22.975000000000001</v>
      </c>
    </row>
    <row r="488" spans="1:22" ht="13.5" x14ac:dyDescent="0.25">
      <c r="A488" s="3">
        <f>RSI!A488</f>
        <v>42717</v>
      </c>
      <c r="B488" s="2">
        <f>RSI!B488</f>
        <v>3.3435000000000001</v>
      </c>
      <c r="C488" s="2">
        <f>RSI!I488</f>
        <v>39.087298452912229</v>
      </c>
      <c r="D488" s="2">
        <f>MACD!E488</f>
        <v>2.8503872122795482E-2</v>
      </c>
      <c r="E488" s="2">
        <f>MACD!F488</f>
        <v>7.3224105183100048E-3</v>
      </c>
      <c r="F488" s="2">
        <f>'Moving Avg'!D488</f>
        <v>3.3606199999999999</v>
      </c>
      <c r="G488" s="2">
        <f>'Moving Avg'!F488</f>
        <v>3.4030450000000001</v>
      </c>
      <c r="H488" s="2">
        <f>'Moving Avg'!G488</f>
        <v>3.3706300000000002</v>
      </c>
      <c r="I488" s="2">
        <f>'Moving Avg'!H488</f>
        <v>3.3382654999999972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  <c r="M488" s="8">
        <f t="shared" si="70"/>
        <v>25</v>
      </c>
      <c r="N488" s="8">
        <f t="shared" si="71"/>
        <v>0</v>
      </c>
      <c r="O488" s="8">
        <f t="shared" si="72"/>
        <v>50</v>
      </c>
      <c r="P488" s="8">
        <f t="shared" si="73"/>
        <v>16.5</v>
      </c>
      <c r="Q488" s="9">
        <f t="shared" si="74"/>
        <v>18.725000000000001</v>
      </c>
      <c r="R488" s="9">
        <f t="shared" si="75"/>
        <v>26.625</v>
      </c>
      <c r="S488" s="9">
        <f t="shared" si="76"/>
        <v>23.675000000000001</v>
      </c>
      <c r="T488" s="9">
        <f t="shared" si="77"/>
        <v>22.875</v>
      </c>
      <c r="U488" s="8">
        <f t="shared" si="78"/>
        <v>23.008333333333336</v>
      </c>
      <c r="V488" s="8">
        <f t="shared" si="79"/>
        <v>22.975000000000001</v>
      </c>
    </row>
    <row r="489" spans="1:22" ht="13.5" x14ac:dyDescent="0.25">
      <c r="A489" s="3">
        <f>RSI!A489</f>
        <v>42718</v>
      </c>
      <c r="B489" s="2">
        <f>RSI!B489</f>
        <v>3.2448999999999999</v>
      </c>
      <c r="C489" s="2">
        <f>RSI!I489</f>
        <v>23.972449782041878</v>
      </c>
      <c r="D489" s="2">
        <f>MACD!E489</f>
        <v>3.4615349880528612E-2</v>
      </c>
      <c r="E489" s="2">
        <f>MACD!F489</f>
        <v>1.2780998390753726E-2</v>
      </c>
      <c r="F489" s="2">
        <f>'Moving Avg'!D489</f>
        <v>3.3323399999999999</v>
      </c>
      <c r="G489" s="2">
        <f>'Moving Avg'!F489</f>
        <v>3.3923299999999998</v>
      </c>
      <c r="H489" s="2">
        <f>'Moving Avg'!G489</f>
        <v>3.3682300000000005</v>
      </c>
      <c r="I489" s="2">
        <f>'Moving Avg'!H489</f>
        <v>3.3393229999999972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  <c r="M489" s="8">
        <f t="shared" si="70"/>
        <v>50</v>
      </c>
      <c r="N489" s="8">
        <f t="shared" si="71"/>
        <v>0</v>
      </c>
      <c r="O489" s="8">
        <f t="shared" si="72"/>
        <v>0</v>
      </c>
      <c r="P489" s="8">
        <f t="shared" si="73"/>
        <v>16.5</v>
      </c>
      <c r="Q489" s="9">
        <f t="shared" si="74"/>
        <v>19.975000000000001</v>
      </c>
      <c r="R489" s="9">
        <f t="shared" si="75"/>
        <v>14.125</v>
      </c>
      <c r="S489" s="9">
        <f t="shared" si="76"/>
        <v>14.925000000000001</v>
      </c>
      <c r="T489" s="9">
        <f t="shared" si="77"/>
        <v>16.625</v>
      </c>
      <c r="U489" s="8">
        <f t="shared" si="78"/>
        <v>16.341666666666669</v>
      </c>
      <c r="V489" s="8">
        <f t="shared" si="79"/>
        <v>16.412500000000001</v>
      </c>
    </row>
    <row r="490" spans="1:22" ht="13.5" x14ac:dyDescent="0.25">
      <c r="A490" s="3">
        <f>RSI!A490</f>
        <v>42719</v>
      </c>
      <c r="B490" s="2">
        <f>RSI!B490</f>
        <v>3.2791999999999999</v>
      </c>
      <c r="C490" s="2">
        <f>RSI!I490</f>
        <v>33.592690170736773</v>
      </c>
      <c r="D490" s="2">
        <f>MACD!E490</f>
        <v>4.0676874051054135E-2</v>
      </c>
      <c r="E490" s="2">
        <f>MACD!F490</f>
        <v>1.836017352281381E-2</v>
      </c>
      <c r="F490" s="2">
        <f>'Moving Avg'!D490</f>
        <v>3.3109200000000003</v>
      </c>
      <c r="G490" s="2">
        <f>'Moving Avg'!F490</f>
        <v>3.3846149999999993</v>
      </c>
      <c r="H490" s="2">
        <f>'Moving Avg'!G490</f>
        <v>3.3658300000000003</v>
      </c>
      <c r="I490" s="2">
        <f>'Moving Avg'!H490</f>
        <v>3.3405319999999974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  <c r="M490" s="8">
        <f t="shared" si="70"/>
        <v>25</v>
      </c>
      <c r="N490" s="8">
        <f t="shared" si="71"/>
        <v>0</v>
      </c>
      <c r="O490" s="8">
        <f t="shared" si="72"/>
        <v>0</v>
      </c>
      <c r="P490" s="8">
        <f t="shared" si="73"/>
        <v>16.5</v>
      </c>
      <c r="Q490" s="9">
        <f t="shared" si="74"/>
        <v>11.225</v>
      </c>
      <c r="R490" s="9">
        <f t="shared" si="75"/>
        <v>9.125</v>
      </c>
      <c r="S490" s="9">
        <f t="shared" si="76"/>
        <v>11.175000000000001</v>
      </c>
      <c r="T490" s="9">
        <f t="shared" si="77"/>
        <v>10.375</v>
      </c>
      <c r="U490" s="8">
        <f t="shared" si="78"/>
        <v>10.508333333333335</v>
      </c>
      <c r="V490" s="8">
        <f t="shared" si="79"/>
        <v>10.475000000000001</v>
      </c>
    </row>
    <row r="491" spans="1:22" ht="13.5" x14ac:dyDescent="0.25">
      <c r="A491" s="3">
        <f>RSI!A491</f>
        <v>42720</v>
      </c>
      <c r="B491" s="2">
        <f>RSI!B491</f>
        <v>3.3220000000000001</v>
      </c>
      <c r="C491" s="2">
        <f>RSI!I491</f>
        <v>43.243521042917294</v>
      </c>
      <c r="D491" s="2">
        <f>MACD!E491</f>
        <v>4.1836451403447938E-2</v>
      </c>
      <c r="E491" s="2">
        <f>MACD!F491</f>
        <v>2.3055429098940636E-2</v>
      </c>
      <c r="F491" s="2">
        <f>'Moving Avg'!D491</f>
        <v>3.3066200000000001</v>
      </c>
      <c r="G491" s="2">
        <f>'Moving Avg'!F491</f>
        <v>3.3792549999999997</v>
      </c>
      <c r="H491" s="2">
        <f>'Moving Avg'!G491</f>
        <v>3.3642860000000003</v>
      </c>
      <c r="I491" s="2">
        <f>'Moving Avg'!H491</f>
        <v>3.3419549999999969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  <c r="M491" s="8">
        <f t="shared" si="70"/>
        <v>25</v>
      </c>
      <c r="N491" s="8">
        <f t="shared" si="71"/>
        <v>0</v>
      </c>
      <c r="O491" s="8">
        <f t="shared" si="72"/>
        <v>0</v>
      </c>
      <c r="P491" s="8">
        <f t="shared" si="73"/>
        <v>16.5</v>
      </c>
      <c r="Q491" s="9">
        <f t="shared" si="74"/>
        <v>11.225</v>
      </c>
      <c r="R491" s="9">
        <f t="shared" si="75"/>
        <v>9.125</v>
      </c>
      <c r="S491" s="9">
        <f t="shared" si="76"/>
        <v>11.175000000000001</v>
      </c>
      <c r="T491" s="9">
        <f t="shared" si="77"/>
        <v>10.375</v>
      </c>
      <c r="U491" s="8">
        <f t="shared" si="78"/>
        <v>10.508333333333335</v>
      </c>
      <c r="V491" s="8">
        <f t="shared" si="79"/>
        <v>10.475000000000001</v>
      </c>
    </row>
    <row r="492" spans="1:22" ht="13.5" x14ac:dyDescent="0.25">
      <c r="A492" s="3">
        <f>RSI!A492</f>
        <v>42723</v>
      </c>
      <c r="B492" s="2">
        <f>RSI!B492</f>
        <v>3.3435000000000001</v>
      </c>
      <c r="C492" s="2">
        <f>RSI!I492</f>
        <v>47.380425790327564</v>
      </c>
      <c r="D492" s="2">
        <f>MACD!E492</f>
        <v>4.079581882878891E-2</v>
      </c>
      <c r="E492" s="2">
        <f>MACD!F492</f>
        <v>2.6603507044910289E-2</v>
      </c>
      <c r="F492" s="2">
        <f>'Moving Avg'!D492</f>
        <v>3.3066199999999997</v>
      </c>
      <c r="G492" s="2">
        <f>'Moving Avg'!F492</f>
        <v>3.3749700000000002</v>
      </c>
      <c r="H492" s="2">
        <f>'Moving Avg'!G492</f>
        <v>3.3625720000000001</v>
      </c>
      <c r="I492" s="2">
        <f>'Moving Avg'!H492</f>
        <v>3.343047499999996</v>
      </c>
      <c r="J492" s="6" t="str">
        <f>OBV!F492</f>
        <v>BEARISH</v>
      </c>
      <c r="K492" s="6" t="str">
        <f>OBV!G492</f>
        <v>NEUTRAL</v>
      </c>
      <c r="L492" s="6" t="str">
        <f>OBV!H492</f>
        <v>NEUTRAL</v>
      </c>
      <c r="M492" s="8">
        <f t="shared" si="70"/>
        <v>25</v>
      </c>
      <c r="N492" s="8">
        <f t="shared" si="71"/>
        <v>0</v>
      </c>
      <c r="O492" s="8">
        <f t="shared" si="72"/>
        <v>0</v>
      </c>
      <c r="P492" s="8">
        <f t="shared" si="73"/>
        <v>16.5</v>
      </c>
      <c r="Q492" s="9">
        <f t="shared" si="74"/>
        <v>11.225</v>
      </c>
      <c r="R492" s="9">
        <f t="shared" si="75"/>
        <v>9.125</v>
      </c>
      <c r="S492" s="9">
        <f t="shared" si="76"/>
        <v>11.175000000000001</v>
      </c>
      <c r="T492" s="9">
        <f t="shared" si="77"/>
        <v>10.375</v>
      </c>
      <c r="U492" s="8">
        <f t="shared" si="78"/>
        <v>10.508333333333335</v>
      </c>
      <c r="V492" s="8">
        <f t="shared" si="79"/>
        <v>10.475000000000001</v>
      </c>
    </row>
    <row r="493" spans="1:22" ht="13.5" x14ac:dyDescent="0.25">
      <c r="A493" s="3">
        <f>RSI!A493</f>
        <v>42724</v>
      </c>
      <c r="B493" s="2">
        <f>RSI!B493</f>
        <v>3.3778000000000001</v>
      </c>
      <c r="C493" s="2">
        <f>RSI!I493</f>
        <v>53.236510265409997</v>
      </c>
      <c r="D493" s="2">
        <f>MACD!E493</f>
        <v>3.7462607337773068E-2</v>
      </c>
      <c r="E493" s="2">
        <f>MACD!F493</f>
        <v>2.8775327103482847E-2</v>
      </c>
      <c r="F493" s="2">
        <f>'Moving Avg'!D493</f>
        <v>3.3134799999999998</v>
      </c>
      <c r="G493" s="2">
        <f>'Moving Avg'!F493</f>
        <v>3.3713299999999995</v>
      </c>
      <c r="H493" s="2">
        <f>'Moving Avg'!G493</f>
        <v>3.3623160000000003</v>
      </c>
      <c r="I493" s="2">
        <f>'Moving Avg'!H493</f>
        <v>3.344032999999996</v>
      </c>
      <c r="J493" s="6" t="str">
        <f>OBV!F493</f>
        <v>BEARISH</v>
      </c>
      <c r="K493" s="6" t="str">
        <f>OBV!G493</f>
        <v>NEUTRAL</v>
      </c>
      <c r="L493" s="6" t="str">
        <f>OBV!H493</f>
        <v>BEARISH DIVERGENCE</v>
      </c>
      <c r="M493" s="8">
        <f t="shared" si="70"/>
        <v>25</v>
      </c>
      <c r="N493" s="8">
        <f t="shared" si="71"/>
        <v>0</v>
      </c>
      <c r="O493" s="8">
        <f t="shared" si="72"/>
        <v>0</v>
      </c>
      <c r="P493" s="8">
        <f t="shared" si="73"/>
        <v>16.5</v>
      </c>
      <c r="Q493" s="9">
        <f t="shared" si="74"/>
        <v>11.225</v>
      </c>
      <c r="R493" s="9">
        <f t="shared" si="75"/>
        <v>9.125</v>
      </c>
      <c r="S493" s="9">
        <f t="shared" si="76"/>
        <v>11.175000000000001</v>
      </c>
      <c r="T493" s="9">
        <f t="shared" si="77"/>
        <v>10.375</v>
      </c>
      <c r="U493" s="8">
        <f t="shared" si="78"/>
        <v>10.508333333333335</v>
      </c>
      <c r="V493" s="8">
        <f t="shared" si="79"/>
        <v>10.475000000000001</v>
      </c>
    </row>
    <row r="494" spans="1:22" ht="13.5" x14ac:dyDescent="0.25">
      <c r="A494" s="3">
        <f>RSI!A494</f>
        <v>42725</v>
      </c>
      <c r="B494" s="2">
        <f>RSI!B494</f>
        <v>3.3862999999999999</v>
      </c>
      <c r="C494" s="2">
        <f>RSI!I494</f>
        <v>54.58536542169248</v>
      </c>
      <c r="D494" s="2">
        <f>MACD!E494</f>
        <v>3.3891429020449948E-2</v>
      </c>
      <c r="E494" s="2">
        <f>MACD!F494</f>
        <v>2.979854748687627E-2</v>
      </c>
      <c r="F494" s="2">
        <f>'Moving Avg'!D494</f>
        <v>3.3417599999999998</v>
      </c>
      <c r="G494" s="2">
        <f>'Moving Avg'!F494</f>
        <v>3.3681150000000004</v>
      </c>
      <c r="H494" s="2">
        <f>'Moving Avg'!G494</f>
        <v>3.3616300000000008</v>
      </c>
      <c r="I494" s="2">
        <f>'Moving Avg'!H494</f>
        <v>3.3454389999999967</v>
      </c>
      <c r="J494" s="6" t="str">
        <f>OBV!F494</f>
        <v>BULLISH</v>
      </c>
      <c r="K494" s="6" t="str">
        <f>OBV!G494</f>
        <v>NEUTRAL</v>
      </c>
      <c r="L494" s="6" t="str">
        <f>OBV!H494</f>
        <v>CONFIRMED BULLISH</v>
      </c>
      <c r="M494" s="8">
        <f t="shared" si="70"/>
        <v>25</v>
      </c>
      <c r="N494" s="8">
        <f t="shared" si="71"/>
        <v>0</v>
      </c>
      <c r="O494" s="8">
        <f t="shared" si="72"/>
        <v>0</v>
      </c>
      <c r="P494" s="8">
        <f t="shared" si="73"/>
        <v>83.5</v>
      </c>
      <c r="Q494" s="9">
        <f t="shared" si="74"/>
        <v>21.274999999999999</v>
      </c>
      <c r="R494" s="9">
        <f t="shared" si="75"/>
        <v>25.875</v>
      </c>
      <c r="S494" s="9">
        <f t="shared" si="76"/>
        <v>41.325000000000003</v>
      </c>
      <c r="T494" s="9">
        <f t="shared" si="77"/>
        <v>27.125</v>
      </c>
      <c r="U494" s="8">
        <f t="shared" si="78"/>
        <v>29.491666666666664</v>
      </c>
      <c r="V494" s="8">
        <f t="shared" si="79"/>
        <v>28.9</v>
      </c>
    </row>
    <row r="495" spans="1:22" ht="13.5" x14ac:dyDescent="0.25">
      <c r="A495" s="3">
        <f>RSI!A495</f>
        <v>42726</v>
      </c>
      <c r="B495" s="2">
        <f>RSI!B495</f>
        <v>3.3778000000000001</v>
      </c>
      <c r="C495" s="2">
        <f>RSI!I495</f>
        <v>52.94086452039997</v>
      </c>
      <c r="D495" s="2">
        <f>MACD!E495</f>
        <v>3.1336899808639185E-2</v>
      </c>
      <c r="E495" s="2">
        <f>MACD!F495</f>
        <v>3.0106217951228854E-2</v>
      </c>
      <c r="F495" s="2">
        <f>'Moving Avg'!D495</f>
        <v>3.3614800000000002</v>
      </c>
      <c r="G495" s="2">
        <f>'Moving Avg'!F495</f>
        <v>3.3655449999999996</v>
      </c>
      <c r="H495" s="2">
        <f>'Moving Avg'!G495</f>
        <v>3.3609460000000007</v>
      </c>
      <c r="I495" s="2">
        <f>'Moving Avg'!H495</f>
        <v>3.3470014999999962</v>
      </c>
      <c r="J495" s="6" t="str">
        <f>OBV!F495</f>
        <v>BEARISH</v>
      </c>
      <c r="K495" s="6" t="str">
        <f>OBV!G495</f>
        <v>NEUTRAL</v>
      </c>
      <c r="L495" s="6" t="str">
        <f>OBV!H495</f>
        <v>BEARISH DIVERGENCE</v>
      </c>
      <c r="M495" s="8">
        <f t="shared" si="70"/>
        <v>25</v>
      </c>
      <c r="N495" s="8">
        <f t="shared" si="71"/>
        <v>0</v>
      </c>
      <c r="O495" s="8">
        <f t="shared" si="72"/>
        <v>50</v>
      </c>
      <c r="P495" s="8">
        <f t="shared" si="73"/>
        <v>16.5</v>
      </c>
      <c r="Q495" s="9">
        <f t="shared" si="74"/>
        <v>18.725000000000001</v>
      </c>
      <c r="R495" s="9">
        <f t="shared" si="75"/>
        <v>26.625</v>
      </c>
      <c r="S495" s="9">
        <f t="shared" si="76"/>
        <v>23.675000000000001</v>
      </c>
      <c r="T495" s="9">
        <f t="shared" si="77"/>
        <v>22.875</v>
      </c>
      <c r="U495" s="8">
        <f t="shared" si="78"/>
        <v>23.008333333333336</v>
      </c>
      <c r="V495" s="8">
        <f t="shared" si="79"/>
        <v>22.975000000000001</v>
      </c>
    </row>
    <row r="496" spans="1:22" ht="13.5" x14ac:dyDescent="0.25">
      <c r="A496" s="3">
        <f>RSI!A496</f>
        <v>42727</v>
      </c>
      <c r="B496" s="2">
        <f>RSI!B496</f>
        <v>3.3862999999999999</v>
      </c>
      <c r="C496" s="2">
        <f>RSI!I496</f>
        <v>54.419699653787895</v>
      </c>
      <c r="D496" s="2">
        <f>MACD!E496</f>
        <v>2.1860993448290067E-2</v>
      </c>
      <c r="E496" s="2">
        <f>MACD!F496</f>
        <v>2.8457173050641098E-2</v>
      </c>
      <c r="F496" s="2">
        <f>'Moving Avg'!D496</f>
        <v>3.3743400000000001</v>
      </c>
      <c r="G496" s="2">
        <f>'Moving Avg'!F496</f>
        <v>3.3633999999999999</v>
      </c>
      <c r="H496" s="2">
        <f>'Moving Avg'!G496</f>
        <v>3.3604320000000008</v>
      </c>
      <c r="I496" s="2">
        <f>'Moving Avg'!H496</f>
        <v>3.3486064999999963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  <c r="M496" s="8">
        <f t="shared" si="70"/>
        <v>25</v>
      </c>
      <c r="N496" s="8">
        <f t="shared" si="71"/>
        <v>45</v>
      </c>
      <c r="O496" s="8">
        <f t="shared" si="72"/>
        <v>50</v>
      </c>
      <c r="P496" s="8">
        <f t="shared" si="73"/>
        <v>83.5</v>
      </c>
      <c r="Q496" s="9">
        <f t="shared" si="74"/>
        <v>44.524999999999999</v>
      </c>
      <c r="R496" s="9">
        <f t="shared" si="75"/>
        <v>52.375</v>
      </c>
      <c r="S496" s="9">
        <f t="shared" si="76"/>
        <v>60.575000000000003</v>
      </c>
      <c r="T496" s="9">
        <f t="shared" si="77"/>
        <v>50.875</v>
      </c>
      <c r="U496" s="8">
        <f t="shared" si="78"/>
        <v>52.491666666666674</v>
      </c>
      <c r="V496" s="8">
        <f t="shared" si="79"/>
        <v>52.087500000000006</v>
      </c>
    </row>
    <row r="497" spans="1:22" ht="13.5" x14ac:dyDescent="0.25">
      <c r="A497" s="3">
        <f>RSI!A497</f>
        <v>42730</v>
      </c>
      <c r="B497" s="2">
        <f>RSI!B497</f>
        <v>3.3992</v>
      </c>
      <c r="C497" s="2">
        <f>RSI!I497</f>
        <v>56.646374021262154</v>
      </c>
      <c r="D497" s="2">
        <f>MACD!E497</f>
        <v>1.2744417314702439E-2</v>
      </c>
      <c r="E497" s="2">
        <f>MACD!F497</f>
        <v>2.531462190345337E-2</v>
      </c>
      <c r="F497" s="2">
        <f>'Moving Avg'!D497</f>
        <v>3.3854799999999998</v>
      </c>
      <c r="G497" s="2">
        <f>'Moving Avg'!F497</f>
        <v>3.3631850000000001</v>
      </c>
      <c r="H497" s="2">
        <f>'Moving Avg'!G497</f>
        <v>3.3606040000000008</v>
      </c>
      <c r="I497" s="2">
        <f>'Moving Avg'!H497</f>
        <v>3.350275999999996</v>
      </c>
      <c r="J497" s="6" t="str">
        <f>OBV!F497</f>
        <v>BULLISH</v>
      </c>
      <c r="K497" s="6" t="str">
        <f>OBV!G497</f>
        <v>STRONG</v>
      </c>
      <c r="L497" s="6" t="str">
        <f>OBV!H497</f>
        <v>CONFIRMED BULLISH</v>
      </c>
      <c r="M497" s="8">
        <f t="shared" si="70"/>
        <v>25</v>
      </c>
      <c r="N497" s="8">
        <f t="shared" si="71"/>
        <v>45</v>
      </c>
      <c r="O497" s="8">
        <f t="shared" si="72"/>
        <v>50</v>
      </c>
      <c r="P497" s="8">
        <f t="shared" si="73"/>
        <v>100</v>
      </c>
      <c r="Q497" s="9">
        <f t="shared" si="74"/>
        <v>47</v>
      </c>
      <c r="R497" s="9">
        <f t="shared" si="75"/>
        <v>56.5</v>
      </c>
      <c r="S497" s="9">
        <f t="shared" si="76"/>
        <v>68</v>
      </c>
      <c r="T497" s="9">
        <f t="shared" si="77"/>
        <v>55</v>
      </c>
      <c r="U497" s="8">
        <f t="shared" si="78"/>
        <v>57.166666666666664</v>
      </c>
      <c r="V497" s="8">
        <f t="shared" si="79"/>
        <v>56.625</v>
      </c>
    </row>
    <row r="498" spans="1:22" ht="13.5" x14ac:dyDescent="0.25">
      <c r="A498" s="3">
        <f>RSI!A498</f>
        <v>42731</v>
      </c>
      <c r="B498" s="2">
        <f>RSI!B498</f>
        <v>3.4291999999999998</v>
      </c>
      <c r="C498" s="2">
        <f>RSI!I498</f>
        <v>61.372374556837265</v>
      </c>
      <c r="D498" s="2">
        <f>MACD!E498</f>
        <v>2.5995851038893569E-3</v>
      </c>
      <c r="E498" s="2">
        <f>MACD!F498</f>
        <v>2.0771614543540567E-2</v>
      </c>
      <c r="F498" s="2">
        <f>'Moving Avg'!D498</f>
        <v>3.3957600000000001</v>
      </c>
      <c r="G498" s="2">
        <f>'Moving Avg'!F498</f>
        <v>3.3646850000000001</v>
      </c>
      <c r="H498" s="2">
        <f>'Moving Avg'!G498</f>
        <v>3.3613760000000008</v>
      </c>
      <c r="I498" s="2">
        <f>'Moving Avg'!H498</f>
        <v>3.3522944999999971</v>
      </c>
      <c r="J498" s="6" t="str">
        <f>OBV!F498</f>
        <v>BULLISH</v>
      </c>
      <c r="K498" s="6" t="str">
        <f>OBV!G498</f>
        <v>STRONG</v>
      </c>
      <c r="L498" s="6" t="str">
        <f>OBV!H498</f>
        <v>CONFIRMED BULLISH</v>
      </c>
      <c r="M498" s="8">
        <f t="shared" si="70"/>
        <v>25</v>
      </c>
      <c r="N498" s="8">
        <f t="shared" si="71"/>
        <v>45</v>
      </c>
      <c r="O498" s="8">
        <f t="shared" si="72"/>
        <v>50</v>
      </c>
      <c r="P498" s="8">
        <f t="shared" si="73"/>
        <v>100</v>
      </c>
      <c r="Q498" s="9">
        <f t="shared" si="74"/>
        <v>47</v>
      </c>
      <c r="R498" s="9">
        <f t="shared" si="75"/>
        <v>56.5</v>
      </c>
      <c r="S498" s="9">
        <f t="shared" si="76"/>
        <v>68</v>
      </c>
      <c r="T498" s="9">
        <f t="shared" si="77"/>
        <v>55</v>
      </c>
      <c r="U498" s="8">
        <f t="shared" si="78"/>
        <v>57.166666666666664</v>
      </c>
      <c r="V498" s="8">
        <f t="shared" si="79"/>
        <v>56.625</v>
      </c>
    </row>
    <row r="499" spans="1:22" ht="13.5" x14ac:dyDescent="0.25">
      <c r="A499" s="3">
        <f>RSI!A499</f>
        <v>42732</v>
      </c>
      <c r="B499" s="2">
        <f>RSI!B499</f>
        <v>3.3862999999999999</v>
      </c>
      <c r="C499" s="2">
        <f>RSI!I499</f>
        <v>52.550412418557123</v>
      </c>
      <c r="D499" s="2">
        <f>MACD!E499</f>
        <v>-1.8346361330268124E-2</v>
      </c>
      <c r="E499" s="2">
        <f>MACD!F499</f>
        <v>1.2948019368778829E-2</v>
      </c>
      <c r="F499" s="2">
        <f>'Moving Avg'!D499</f>
        <v>3.3957600000000001</v>
      </c>
      <c r="G499" s="2">
        <f>'Moving Avg'!F499</f>
        <v>3.3649</v>
      </c>
      <c r="H499" s="2">
        <f>'Moving Avg'!G499</f>
        <v>3.3613760000000008</v>
      </c>
      <c r="I499" s="2">
        <f>'Moving Avg'!H499</f>
        <v>3.3540984999999974</v>
      </c>
      <c r="J499" s="6" t="str">
        <f>OBV!F499</f>
        <v>BULLISH</v>
      </c>
      <c r="K499" s="6" t="str">
        <f>OBV!G499</f>
        <v>STRONG</v>
      </c>
      <c r="L499" s="6" t="str">
        <f>OBV!H499</f>
        <v>NEUTRAL</v>
      </c>
      <c r="M499" s="8">
        <f t="shared" si="70"/>
        <v>25</v>
      </c>
      <c r="N499" s="8">
        <f t="shared" si="71"/>
        <v>100</v>
      </c>
      <c r="O499" s="8">
        <f t="shared" si="72"/>
        <v>50</v>
      </c>
      <c r="P499" s="8">
        <f t="shared" si="73"/>
        <v>66</v>
      </c>
      <c r="Q499" s="9">
        <f t="shared" si="74"/>
        <v>61.15</v>
      </c>
      <c r="R499" s="9">
        <f t="shared" si="75"/>
        <v>59</v>
      </c>
      <c r="S499" s="9">
        <f t="shared" si="76"/>
        <v>60.95</v>
      </c>
      <c r="T499" s="9">
        <f t="shared" si="77"/>
        <v>60.25</v>
      </c>
      <c r="U499" s="8">
        <f t="shared" si="78"/>
        <v>60.366666666666674</v>
      </c>
      <c r="V499" s="8">
        <f t="shared" si="79"/>
        <v>60.337500000000006</v>
      </c>
    </row>
    <row r="500" spans="1:22" ht="13.5" x14ac:dyDescent="0.25">
      <c r="A500" s="3">
        <f>RSI!A500</f>
        <v>42733</v>
      </c>
      <c r="B500" s="2">
        <f>RSI!B500</f>
        <v>3.4249000000000001</v>
      </c>
      <c r="C500" s="2">
        <f>RSI!I500</f>
        <v>58.35146366483049</v>
      </c>
      <c r="D500" s="2">
        <f>MACD!E500</f>
        <v>-3.3741659974348082E-2</v>
      </c>
      <c r="E500" s="2">
        <f>MACD!F500</f>
        <v>3.6100835001534465E-3</v>
      </c>
      <c r="F500" s="2">
        <f>'Moving Avg'!D500</f>
        <v>3.4051800000000001</v>
      </c>
      <c r="G500" s="2">
        <f>'Moving Avg'!F500</f>
        <v>3.3661850000000002</v>
      </c>
      <c r="H500" s="2">
        <f>'Moving Avg'!G500</f>
        <v>3.3622340000000013</v>
      </c>
      <c r="I500" s="2">
        <f>'Moving Avg'!H500</f>
        <v>3.3559959999999971</v>
      </c>
      <c r="J500" s="6" t="str">
        <f>OBV!F500</f>
        <v>BULLISH</v>
      </c>
      <c r="K500" s="6" t="str">
        <f>OBV!G500</f>
        <v>STRONG</v>
      </c>
      <c r="L500" s="6" t="str">
        <f>OBV!H500</f>
        <v>CONFIRMED BULLISH</v>
      </c>
      <c r="M500" s="8">
        <f t="shared" si="70"/>
        <v>25</v>
      </c>
      <c r="N500" s="8">
        <f t="shared" si="71"/>
        <v>100</v>
      </c>
      <c r="O500" s="8">
        <f t="shared" si="72"/>
        <v>50</v>
      </c>
      <c r="P500" s="8">
        <f t="shared" si="73"/>
        <v>100</v>
      </c>
      <c r="Q500" s="9">
        <f t="shared" si="74"/>
        <v>66.25</v>
      </c>
      <c r="R500" s="9">
        <f t="shared" si="75"/>
        <v>67.5</v>
      </c>
      <c r="S500" s="9">
        <f t="shared" si="76"/>
        <v>76.25</v>
      </c>
      <c r="T500" s="9">
        <f t="shared" si="77"/>
        <v>68.75</v>
      </c>
      <c r="U500" s="8">
        <f t="shared" si="78"/>
        <v>70</v>
      </c>
      <c r="V500" s="8">
        <f t="shared" si="79"/>
        <v>69.6875</v>
      </c>
    </row>
    <row r="501" spans="1:22" ht="13.5" x14ac:dyDescent="0.25">
      <c r="A501" s="3">
        <f>RSI!A501</f>
        <v>42734</v>
      </c>
      <c r="B501" s="2">
        <f>RSI!B501</f>
        <v>3.3477999999999999</v>
      </c>
      <c r="C501" s="2">
        <f>RSI!I501</f>
        <v>46.201342429566175</v>
      </c>
      <c r="D501" s="2">
        <f>MACD!E501</f>
        <v>-3.4783655664446744E-2</v>
      </c>
      <c r="E501" s="2">
        <f>MACD!F501</f>
        <v>-4.0686643327665917E-3</v>
      </c>
      <c r="F501" s="2">
        <f>'Moving Avg'!D501</f>
        <v>3.3974800000000003</v>
      </c>
      <c r="G501" s="2">
        <f>'Moving Avg'!F501</f>
        <v>3.364045</v>
      </c>
      <c r="H501" s="2">
        <f>'Moving Avg'!G501</f>
        <v>3.3615500000000016</v>
      </c>
      <c r="I501" s="2">
        <f>'Moving Avg'!H501</f>
        <v>3.3568114999999974</v>
      </c>
      <c r="J501" s="6" t="str">
        <f>OBV!F501</f>
        <v>BULLISH</v>
      </c>
      <c r="K501" s="6" t="str">
        <f>OBV!G501</f>
        <v>STRONG</v>
      </c>
      <c r="L501" s="6" t="str">
        <f>OBV!H501</f>
        <v>BULLISH DIVERGENCE</v>
      </c>
      <c r="M501" s="8">
        <f t="shared" si="70"/>
        <v>25</v>
      </c>
      <c r="N501" s="8">
        <f t="shared" si="71"/>
        <v>100</v>
      </c>
      <c r="O501" s="8">
        <f t="shared" si="72"/>
        <v>50</v>
      </c>
      <c r="P501" s="8">
        <f t="shared" si="73"/>
        <v>83</v>
      </c>
      <c r="Q501" s="9">
        <f t="shared" si="74"/>
        <v>63.7</v>
      </c>
      <c r="R501" s="9">
        <f t="shared" si="75"/>
        <v>63.25</v>
      </c>
      <c r="S501" s="9">
        <f t="shared" si="76"/>
        <v>68.599999999999994</v>
      </c>
      <c r="T501" s="9">
        <f t="shared" si="77"/>
        <v>64.5</v>
      </c>
      <c r="U501" s="8">
        <f t="shared" si="78"/>
        <v>65.183333333333337</v>
      </c>
      <c r="V501" s="8">
        <f t="shared" si="79"/>
        <v>65.012500000000003</v>
      </c>
    </row>
    <row r="502" spans="1:22" ht="13.5" x14ac:dyDescent="0.25">
      <c r="A502" s="3">
        <f>RSI!A502</f>
        <v>42737</v>
      </c>
      <c r="B502" s="2">
        <f>RSI!B502</f>
        <v>3.3862999999999999</v>
      </c>
      <c r="C502" s="2">
        <f>RSI!I502</f>
        <v>51.618811323527247</v>
      </c>
      <c r="D502" s="2">
        <f>MACD!E502</f>
        <v>-3.5041815755954886E-2</v>
      </c>
      <c r="E502" s="2">
        <f>MACD!F502</f>
        <v>-1.0263294617404252E-2</v>
      </c>
      <c r="F502" s="2">
        <f>'Moving Avg'!D502</f>
        <v>3.3948999999999998</v>
      </c>
      <c r="G502" s="2">
        <f>'Moving Avg'!F502</f>
        <v>3.364045</v>
      </c>
      <c r="H502" s="2">
        <f>'Moving Avg'!G502</f>
        <v>3.3616360000000021</v>
      </c>
      <c r="I502" s="2">
        <f>'Moving Avg'!H502</f>
        <v>3.3578194999999975</v>
      </c>
      <c r="J502" s="6" t="str">
        <f>OBV!F502</f>
        <v>BULLISH</v>
      </c>
      <c r="K502" s="6" t="str">
        <f>OBV!G502</f>
        <v>STRONG</v>
      </c>
      <c r="L502" s="6" t="str">
        <f>OBV!H502</f>
        <v>BULLISH DIVERGENCE</v>
      </c>
      <c r="M502" s="8">
        <f t="shared" si="70"/>
        <v>25</v>
      </c>
      <c r="N502" s="8">
        <f t="shared" si="71"/>
        <v>100</v>
      </c>
      <c r="O502" s="8">
        <f t="shared" si="72"/>
        <v>50</v>
      </c>
      <c r="P502" s="8">
        <f t="shared" si="73"/>
        <v>83</v>
      </c>
      <c r="Q502" s="9">
        <f t="shared" si="74"/>
        <v>63.7</v>
      </c>
      <c r="R502" s="9">
        <f t="shared" si="75"/>
        <v>63.25</v>
      </c>
      <c r="S502" s="9">
        <f t="shared" si="76"/>
        <v>68.599999999999994</v>
      </c>
      <c r="T502" s="9">
        <f t="shared" si="77"/>
        <v>64.5</v>
      </c>
      <c r="U502" s="8">
        <f t="shared" si="78"/>
        <v>65.183333333333337</v>
      </c>
      <c r="V502" s="8">
        <f t="shared" si="79"/>
        <v>65.012500000000003</v>
      </c>
    </row>
    <row r="503" spans="1:22" ht="13.5" x14ac:dyDescent="0.25">
      <c r="A503" s="3">
        <f>RSI!A503</f>
        <v>42738</v>
      </c>
      <c r="B503" s="2">
        <f>RSI!B503</f>
        <v>3.3862999999999999</v>
      </c>
      <c r="C503" s="2">
        <f>RSI!I503</f>
        <v>51.618811323527247</v>
      </c>
      <c r="D503" s="2">
        <f>MACD!E503</f>
        <v>-3.0055567215045986E-2</v>
      </c>
      <c r="E503" s="2">
        <f>MACD!F503</f>
        <v>-1.4221749136932599E-2</v>
      </c>
      <c r="F503" s="2">
        <f>'Moving Avg'!D503</f>
        <v>3.38632</v>
      </c>
      <c r="G503" s="2">
        <f>'Moving Avg'!F503</f>
        <v>3.364045</v>
      </c>
      <c r="H503" s="2">
        <f>'Moving Avg'!G503</f>
        <v>3.362150000000002</v>
      </c>
      <c r="I503" s="2">
        <f>'Moving Avg'!H503</f>
        <v>3.3589269999999969</v>
      </c>
      <c r="J503" s="6" t="str">
        <f>OBV!F503</f>
        <v>BEARISH</v>
      </c>
      <c r="K503" s="6" t="str">
        <f>OBV!G503</f>
        <v>WEAK</v>
      </c>
      <c r="L503" s="6" t="str">
        <f>OBV!H503</f>
        <v>CONFIRMED BEARISH</v>
      </c>
      <c r="M503" s="8">
        <f t="shared" si="70"/>
        <v>25</v>
      </c>
      <c r="N503" s="8">
        <f t="shared" si="71"/>
        <v>45</v>
      </c>
      <c r="O503" s="8">
        <f t="shared" si="72"/>
        <v>50</v>
      </c>
      <c r="P503" s="8">
        <f t="shared" si="73"/>
        <v>0</v>
      </c>
      <c r="Q503" s="9">
        <f t="shared" si="74"/>
        <v>32</v>
      </c>
      <c r="R503" s="9">
        <f t="shared" si="75"/>
        <v>31.5</v>
      </c>
      <c r="S503" s="9">
        <f t="shared" si="76"/>
        <v>23</v>
      </c>
      <c r="T503" s="9">
        <f t="shared" si="77"/>
        <v>30</v>
      </c>
      <c r="U503" s="8">
        <f t="shared" si="78"/>
        <v>28.833333333333332</v>
      </c>
      <c r="V503" s="8">
        <f t="shared" si="79"/>
        <v>29.125</v>
      </c>
    </row>
    <row r="504" spans="1:22" ht="13.5" x14ac:dyDescent="0.25">
      <c r="A504" s="3">
        <f>RSI!A504</f>
        <v>42739</v>
      </c>
      <c r="B504" s="2">
        <f>RSI!B504</f>
        <v>3.4077999999999999</v>
      </c>
      <c r="C504" s="2">
        <f>RSI!I504</f>
        <v>54.580980375854942</v>
      </c>
      <c r="D504" s="2">
        <f>MACD!E504</f>
        <v>-2.6188215028122297E-2</v>
      </c>
      <c r="E504" s="2">
        <f>MACD!F504</f>
        <v>-1.6615042315170539E-2</v>
      </c>
      <c r="F504" s="2">
        <f>'Moving Avg'!D504</f>
        <v>3.3906199999999997</v>
      </c>
      <c r="G504" s="2">
        <f>'Moving Avg'!F504</f>
        <v>3.3651199999999997</v>
      </c>
      <c r="H504" s="2">
        <f>'Moving Avg'!G504</f>
        <v>3.3634360000000028</v>
      </c>
      <c r="I504" s="2">
        <f>'Moving Avg'!H504</f>
        <v>3.3605199999999966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  <c r="M504" s="8">
        <f t="shared" si="70"/>
        <v>25</v>
      </c>
      <c r="N504" s="8">
        <f t="shared" si="71"/>
        <v>45</v>
      </c>
      <c r="O504" s="8">
        <f t="shared" si="72"/>
        <v>50</v>
      </c>
      <c r="P504" s="8">
        <f t="shared" si="73"/>
        <v>100</v>
      </c>
      <c r="Q504" s="9">
        <f t="shared" si="74"/>
        <v>47</v>
      </c>
      <c r="R504" s="9">
        <f t="shared" si="75"/>
        <v>56.5</v>
      </c>
      <c r="S504" s="9">
        <f t="shared" si="76"/>
        <v>68</v>
      </c>
      <c r="T504" s="9">
        <f t="shared" si="77"/>
        <v>55</v>
      </c>
      <c r="U504" s="8">
        <f t="shared" si="78"/>
        <v>57.166666666666664</v>
      </c>
      <c r="V504" s="8">
        <f t="shared" si="79"/>
        <v>56.625</v>
      </c>
    </row>
    <row r="505" spans="1:22" ht="13.5" x14ac:dyDescent="0.25">
      <c r="A505" s="3">
        <f>RSI!A505</f>
        <v>42740</v>
      </c>
      <c r="B505" s="2">
        <f>RSI!B505</f>
        <v>3.4035000000000002</v>
      </c>
      <c r="C505" s="2">
        <f>RSI!I505</f>
        <v>53.87058572510675</v>
      </c>
      <c r="D505" s="2">
        <f>MACD!E505</f>
        <v>-2.4093985080781533E-2</v>
      </c>
      <c r="E505" s="2">
        <f>MACD!F505</f>
        <v>-1.8110830868292738E-2</v>
      </c>
      <c r="F505" s="2">
        <f>'Moving Avg'!D505</f>
        <v>3.3863399999999997</v>
      </c>
      <c r="G505" s="2">
        <f>'Moving Avg'!F505</f>
        <v>3.3659799999999995</v>
      </c>
      <c r="H505" s="2">
        <f>'Moving Avg'!G505</f>
        <v>3.3654080000000022</v>
      </c>
      <c r="I505" s="2">
        <f>'Moving Avg'!H505</f>
        <v>3.3616734999999967</v>
      </c>
      <c r="J505" s="6" t="str">
        <f>OBV!F505</f>
        <v>BULLISH</v>
      </c>
      <c r="K505" s="6" t="str">
        <f>OBV!G505</f>
        <v>NEUTRAL</v>
      </c>
      <c r="L505" s="6" t="str">
        <f>OBV!H505</f>
        <v>BULLISH DIVERGENCE</v>
      </c>
      <c r="M505" s="8">
        <f t="shared" si="70"/>
        <v>25</v>
      </c>
      <c r="N505" s="8">
        <f t="shared" si="71"/>
        <v>45</v>
      </c>
      <c r="O505" s="8">
        <f t="shared" si="72"/>
        <v>50</v>
      </c>
      <c r="P505" s="8">
        <f t="shared" si="73"/>
        <v>66.5</v>
      </c>
      <c r="Q505" s="9">
        <f t="shared" si="74"/>
        <v>41.975000000000001</v>
      </c>
      <c r="R505" s="9">
        <f t="shared" si="75"/>
        <v>48.125</v>
      </c>
      <c r="S505" s="9">
        <f t="shared" si="76"/>
        <v>52.924999999999997</v>
      </c>
      <c r="T505" s="9">
        <f t="shared" si="77"/>
        <v>46.625</v>
      </c>
      <c r="U505" s="8">
        <f t="shared" si="78"/>
        <v>47.67499999999999</v>
      </c>
      <c r="V505" s="8">
        <f t="shared" si="79"/>
        <v>47.412499999999994</v>
      </c>
    </row>
    <row r="506" spans="1:22" ht="13.5" x14ac:dyDescent="0.25">
      <c r="A506" s="3">
        <f>RSI!A506</f>
        <v>42741</v>
      </c>
      <c r="B506" s="2">
        <f>RSI!B506</f>
        <v>3.4249000000000001</v>
      </c>
      <c r="C506" s="2">
        <f>RSI!I506</f>
        <v>56.878608488535505</v>
      </c>
      <c r="D506" s="2">
        <f>MACD!E506</f>
        <v>-2.2749001673824765E-2</v>
      </c>
      <c r="E506" s="2">
        <f>MACD!F506</f>
        <v>-1.9038465029399144E-2</v>
      </c>
      <c r="F506" s="2">
        <f>'Moving Avg'!D506</f>
        <v>3.4017600000000003</v>
      </c>
      <c r="G506" s="2">
        <f>'Moving Avg'!F506</f>
        <v>3.37005</v>
      </c>
      <c r="H506" s="2">
        <f>'Moving Avg'!G506</f>
        <v>3.3678940000000028</v>
      </c>
      <c r="I506" s="2">
        <f>'Moving Avg'!H506</f>
        <v>3.3625359999999969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  <c r="M506" s="8">
        <f t="shared" si="70"/>
        <v>25</v>
      </c>
      <c r="N506" s="8">
        <f t="shared" si="71"/>
        <v>45</v>
      </c>
      <c r="O506" s="8">
        <f t="shared" si="72"/>
        <v>50</v>
      </c>
      <c r="P506" s="8">
        <f t="shared" si="73"/>
        <v>100</v>
      </c>
      <c r="Q506" s="9">
        <f t="shared" si="74"/>
        <v>47</v>
      </c>
      <c r="R506" s="9">
        <f t="shared" si="75"/>
        <v>56.5</v>
      </c>
      <c r="S506" s="9">
        <f t="shared" si="76"/>
        <v>68</v>
      </c>
      <c r="T506" s="9">
        <f t="shared" si="77"/>
        <v>55</v>
      </c>
      <c r="U506" s="8">
        <f t="shared" si="78"/>
        <v>57.166666666666664</v>
      </c>
      <c r="V506" s="8">
        <f t="shared" si="79"/>
        <v>56.625</v>
      </c>
    </row>
    <row r="507" spans="1:22" ht="13.5" x14ac:dyDescent="0.25">
      <c r="A507" s="3">
        <f>RSI!A507</f>
        <v>42744</v>
      </c>
      <c r="B507" s="2">
        <f>RSI!B507</f>
        <v>3.3862999999999999</v>
      </c>
      <c r="C507" s="2">
        <f>RSI!I507</f>
        <v>50.483984432686377</v>
      </c>
      <c r="D507" s="2">
        <f>MACD!E507</f>
        <v>-1.703200325898635E-2</v>
      </c>
      <c r="E507" s="2">
        <f>MACD!F507</f>
        <v>-1.8637172675316584E-2</v>
      </c>
      <c r="F507" s="2">
        <f>'Moving Avg'!D507</f>
        <v>3.4017600000000003</v>
      </c>
      <c r="G507" s="2">
        <f>'Moving Avg'!F507</f>
        <v>3.3721899999999998</v>
      </c>
      <c r="H507" s="2">
        <f>'Moving Avg'!G507</f>
        <v>3.3696080000000022</v>
      </c>
      <c r="I507" s="2">
        <f>'Moving Avg'!H507</f>
        <v>3.3634844999999967</v>
      </c>
      <c r="J507" s="6" t="str">
        <f>OBV!F507</f>
        <v>BULLISH</v>
      </c>
      <c r="K507" s="6" t="str">
        <f>OBV!G507</f>
        <v>STRONG</v>
      </c>
      <c r="L507" s="6" t="str">
        <f>OBV!H507</f>
        <v>NEUTRAL</v>
      </c>
      <c r="M507" s="8">
        <f t="shared" si="70"/>
        <v>25</v>
      </c>
      <c r="N507" s="8">
        <f t="shared" si="71"/>
        <v>0</v>
      </c>
      <c r="O507" s="8">
        <f t="shared" si="72"/>
        <v>50</v>
      </c>
      <c r="P507" s="8">
        <f t="shared" si="73"/>
        <v>66</v>
      </c>
      <c r="Q507" s="9">
        <f t="shared" si="74"/>
        <v>26.15</v>
      </c>
      <c r="R507" s="9">
        <f t="shared" si="75"/>
        <v>39</v>
      </c>
      <c r="S507" s="9">
        <f t="shared" si="76"/>
        <v>45.95</v>
      </c>
      <c r="T507" s="9">
        <f t="shared" si="77"/>
        <v>35.25</v>
      </c>
      <c r="U507" s="8">
        <f t="shared" si="78"/>
        <v>37.033333333333339</v>
      </c>
      <c r="V507" s="8">
        <f t="shared" si="79"/>
        <v>36.587500000000006</v>
      </c>
    </row>
    <row r="508" spans="1:22" ht="13.5" x14ac:dyDescent="0.25">
      <c r="A508" s="3">
        <f>RSI!A508</f>
        <v>42745</v>
      </c>
      <c r="B508" s="2">
        <f>RSI!B508</f>
        <v>3.3862999999999999</v>
      </c>
      <c r="C508" s="2">
        <f>RSI!I508</f>
        <v>50.483984432686377</v>
      </c>
      <c r="D508" s="2">
        <f>MACD!E508</f>
        <v>-7.5963833811614201E-3</v>
      </c>
      <c r="E508" s="2">
        <f>MACD!F508</f>
        <v>-1.6429014816485552E-2</v>
      </c>
      <c r="F508" s="2">
        <f>'Moving Avg'!D508</f>
        <v>3.4017600000000003</v>
      </c>
      <c r="G508" s="2">
        <f>'Moving Avg'!F508</f>
        <v>3.3743300000000005</v>
      </c>
      <c r="H508" s="2">
        <f>'Moving Avg'!G508</f>
        <v>3.3714080000000028</v>
      </c>
      <c r="I508" s="2">
        <f>'Moving Avg'!H508</f>
        <v>3.3644924999999968</v>
      </c>
      <c r="J508" s="6" t="str">
        <f>OBV!F508</f>
        <v>BULLISH</v>
      </c>
      <c r="K508" s="6" t="str">
        <f>OBV!G508</f>
        <v>STRONG</v>
      </c>
      <c r="L508" s="6" t="str">
        <f>OBV!H508</f>
        <v>NEUTRAL</v>
      </c>
      <c r="M508" s="8">
        <f t="shared" si="70"/>
        <v>25</v>
      </c>
      <c r="N508" s="8">
        <f t="shared" si="71"/>
        <v>0</v>
      </c>
      <c r="O508" s="8">
        <f t="shared" si="72"/>
        <v>50</v>
      </c>
      <c r="P508" s="8">
        <f t="shared" si="73"/>
        <v>66</v>
      </c>
      <c r="Q508" s="9">
        <f t="shared" si="74"/>
        <v>26.15</v>
      </c>
      <c r="R508" s="9">
        <f t="shared" si="75"/>
        <v>39</v>
      </c>
      <c r="S508" s="9">
        <f t="shared" si="76"/>
        <v>45.95</v>
      </c>
      <c r="T508" s="9">
        <f t="shared" si="77"/>
        <v>35.25</v>
      </c>
      <c r="U508" s="8">
        <f t="shared" si="78"/>
        <v>37.033333333333339</v>
      </c>
      <c r="V508" s="8">
        <f t="shared" si="79"/>
        <v>36.587500000000006</v>
      </c>
    </row>
    <row r="509" spans="1:22" ht="13.5" x14ac:dyDescent="0.25">
      <c r="A509" s="3">
        <f>RSI!A509</f>
        <v>42746</v>
      </c>
      <c r="B509" s="2">
        <f>RSI!B509</f>
        <v>3.3649</v>
      </c>
      <c r="C509" s="2">
        <f>RSI!I509</f>
        <v>47.080652104904075</v>
      </c>
      <c r="D509" s="2">
        <f>MACD!E509</f>
        <v>-4.6431611591484234E-3</v>
      </c>
      <c r="E509" s="2">
        <f>MACD!F509</f>
        <v>-1.4071844085018126E-2</v>
      </c>
      <c r="F509" s="2">
        <f>'Moving Avg'!D509</f>
        <v>3.3931800000000001</v>
      </c>
      <c r="G509" s="2">
        <f>'Moving Avg'!F509</f>
        <v>3.3803299999999998</v>
      </c>
      <c r="H509" s="2">
        <f>'Moving Avg'!G509</f>
        <v>3.3728660000000024</v>
      </c>
      <c r="I509" s="2">
        <f>'Moving Avg'!H509</f>
        <v>3.3652739999999972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  <c r="M509" s="8">
        <f t="shared" si="70"/>
        <v>25</v>
      </c>
      <c r="N509" s="8">
        <f t="shared" si="71"/>
        <v>0</v>
      </c>
      <c r="O509" s="8">
        <f t="shared" si="72"/>
        <v>50</v>
      </c>
      <c r="P509" s="8">
        <f t="shared" si="73"/>
        <v>16.5</v>
      </c>
      <c r="Q509" s="9">
        <f t="shared" si="74"/>
        <v>18.725000000000001</v>
      </c>
      <c r="R509" s="9">
        <f t="shared" si="75"/>
        <v>26.625</v>
      </c>
      <c r="S509" s="9">
        <f t="shared" si="76"/>
        <v>23.675000000000001</v>
      </c>
      <c r="T509" s="9">
        <f t="shared" si="77"/>
        <v>22.875</v>
      </c>
      <c r="U509" s="8">
        <f t="shared" si="78"/>
        <v>23.008333333333336</v>
      </c>
      <c r="V509" s="8">
        <f t="shared" si="79"/>
        <v>22.975000000000001</v>
      </c>
    </row>
    <row r="510" spans="1:22" ht="13.5" x14ac:dyDescent="0.25">
      <c r="A510" s="3">
        <f>RSI!A510</f>
        <v>42747</v>
      </c>
      <c r="B510" s="2">
        <f>RSI!B510</f>
        <v>3.3692000000000002</v>
      </c>
      <c r="C510" s="2">
        <f>RSI!I510</f>
        <v>47.841529959821031</v>
      </c>
      <c r="D510" s="2">
        <f>MACD!E510</f>
        <v>3.5873481163224419E-3</v>
      </c>
      <c r="E510" s="2">
        <f>MACD!F510</f>
        <v>-1.0540005644750014E-2</v>
      </c>
      <c r="F510" s="2">
        <f>'Moving Avg'!D510</f>
        <v>3.38632</v>
      </c>
      <c r="G510" s="2">
        <f>'Moving Avg'!F510</f>
        <v>3.38483</v>
      </c>
      <c r="H510" s="2">
        <f>'Moving Avg'!G510</f>
        <v>3.3746660000000026</v>
      </c>
      <c r="I510" s="2">
        <f>'Moving Avg'!H510</f>
        <v>3.3663954999999972</v>
      </c>
      <c r="J510" s="6" t="str">
        <f>OBV!F510</f>
        <v>BULLISH</v>
      </c>
      <c r="K510" s="6" t="str">
        <f>OBV!G510</f>
        <v>NEUTRAL</v>
      </c>
      <c r="L510" s="6" t="str">
        <f>OBV!H510</f>
        <v>BULLISH DIVERGENCE</v>
      </c>
      <c r="M510" s="8">
        <f t="shared" si="70"/>
        <v>25</v>
      </c>
      <c r="N510" s="8">
        <f t="shared" si="71"/>
        <v>0</v>
      </c>
      <c r="O510" s="8">
        <f t="shared" si="72"/>
        <v>50</v>
      </c>
      <c r="P510" s="8">
        <f t="shared" si="73"/>
        <v>66.5</v>
      </c>
      <c r="Q510" s="9">
        <f t="shared" si="74"/>
        <v>26.225000000000001</v>
      </c>
      <c r="R510" s="9">
        <f t="shared" si="75"/>
        <v>39.125</v>
      </c>
      <c r="S510" s="9">
        <f t="shared" si="76"/>
        <v>46.174999999999997</v>
      </c>
      <c r="T510" s="9">
        <f t="shared" si="77"/>
        <v>35.375</v>
      </c>
      <c r="U510" s="8">
        <f t="shared" si="78"/>
        <v>37.174999999999997</v>
      </c>
      <c r="V510" s="8">
        <f t="shared" si="79"/>
        <v>36.724999999999994</v>
      </c>
    </row>
    <row r="511" spans="1:22" ht="13.5" x14ac:dyDescent="0.25">
      <c r="A511" s="3">
        <f>RSI!A511</f>
        <v>42748</v>
      </c>
      <c r="B511" s="2">
        <f>RSI!B511</f>
        <v>3.3862999999999999</v>
      </c>
      <c r="C511" s="2">
        <f>RSI!I511</f>
        <v>50.866955536229462</v>
      </c>
      <c r="D511" s="2">
        <f>MACD!E511</f>
        <v>-2.4985759341360492E-3</v>
      </c>
      <c r="E511" s="2">
        <f>MACD!F511</f>
        <v>-8.9317197026272215E-3</v>
      </c>
      <c r="F511" s="2">
        <f>'Moving Avg'!D511</f>
        <v>3.3785999999999996</v>
      </c>
      <c r="G511" s="2">
        <f>'Moving Avg'!F511</f>
        <v>3.3880450000000004</v>
      </c>
      <c r="H511" s="2">
        <f>'Moving Avg'!G511</f>
        <v>3.3772380000000028</v>
      </c>
      <c r="I511" s="2">
        <f>'Moving Avg'!H511</f>
        <v>3.3678214999999967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  <c r="M511" s="8">
        <f t="shared" si="70"/>
        <v>25</v>
      </c>
      <c r="N511" s="8">
        <f t="shared" si="71"/>
        <v>0</v>
      </c>
      <c r="O511" s="8">
        <f t="shared" si="72"/>
        <v>50</v>
      </c>
      <c r="P511" s="8">
        <f t="shared" si="73"/>
        <v>16.5</v>
      </c>
      <c r="Q511" s="9">
        <f t="shared" si="74"/>
        <v>18.725000000000001</v>
      </c>
      <c r="R511" s="9">
        <f t="shared" si="75"/>
        <v>26.625</v>
      </c>
      <c r="S511" s="9">
        <f t="shared" si="76"/>
        <v>23.675000000000001</v>
      </c>
      <c r="T511" s="9">
        <f t="shared" si="77"/>
        <v>22.875</v>
      </c>
      <c r="U511" s="8">
        <f t="shared" si="78"/>
        <v>23.008333333333336</v>
      </c>
      <c r="V511" s="8">
        <f t="shared" si="79"/>
        <v>22.975000000000001</v>
      </c>
    </row>
    <row r="512" spans="1:22" ht="13.5" x14ac:dyDescent="0.25">
      <c r="A512" s="3">
        <f>RSI!A512</f>
        <v>42751</v>
      </c>
      <c r="B512" s="2">
        <f>RSI!B512</f>
        <v>3.3862999999999999</v>
      </c>
      <c r="C512" s="2">
        <f>RSI!I512</f>
        <v>50.866955536229462</v>
      </c>
      <c r="D512" s="2">
        <f>MACD!E512</f>
        <v>-1.7539457635935563E-3</v>
      </c>
      <c r="E512" s="2">
        <f>MACD!F512</f>
        <v>-7.4961649148204889E-3</v>
      </c>
      <c r="F512" s="2">
        <f>'Moving Avg'!D512</f>
        <v>3.3786</v>
      </c>
      <c r="G512" s="2">
        <f>'Moving Avg'!F512</f>
        <v>3.3901850000000002</v>
      </c>
      <c r="H512" s="2">
        <f>'Moving Avg'!G512</f>
        <v>3.3798100000000026</v>
      </c>
      <c r="I512" s="2">
        <f>'Moving Avg'!H512</f>
        <v>3.3691279999999968</v>
      </c>
      <c r="J512" s="6" t="str">
        <f>OBV!F512</f>
        <v>BULLISH</v>
      </c>
      <c r="K512" s="6" t="str">
        <f>OBV!G512</f>
        <v>NEUTRAL</v>
      </c>
      <c r="L512" s="6" t="str">
        <f>OBV!H512</f>
        <v>NEUTRAL</v>
      </c>
      <c r="M512" s="8">
        <f t="shared" si="70"/>
        <v>25</v>
      </c>
      <c r="N512" s="8">
        <f t="shared" si="71"/>
        <v>0</v>
      </c>
      <c r="O512" s="8">
        <f t="shared" si="72"/>
        <v>50</v>
      </c>
      <c r="P512" s="8">
        <f t="shared" si="73"/>
        <v>49.5</v>
      </c>
      <c r="Q512" s="9">
        <f t="shared" si="74"/>
        <v>23.675000000000001</v>
      </c>
      <c r="R512" s="9">
        <f t="shared" si="75"/>
        <v>34.875</v>
      </c>
      <c r="S512" s="9">
        <f t="shared" si="76"/>
        <v>38.525000000000006</v>
      </c>
      <c r="T512" s="9">
        <f t="shared" si="77"/>
        <v>31.125</v>
      </c>
      <c r="U512" s="8">
        <f t="shared" si="78"/>
        <v>32.358333333333334</v>
      </c>
      <c r="V512" s="8">
        <f t="shared" si="79"/>
        <v>32.049999999999997</v>
      </c>
    </row>
    <row r="513" spans="1:22" ht="13.5" x14ac:dyDescent="0.25">
      <c r="A513" s="3">
        <f>RSI!A513</f>
        <v>42752</v>
      </c>
      <c r="B513" s="2">
        <f>RSI!B513</f>
        <v>3.4077999999999999</v>
      </c>
      <c r="C513" s="2">
        <f>RSI!I513</f>
        <v>54.698598095581225</v>
      </c>
      <c r="D513" s="2">
        <f>MACD!E513</f>
        <v>-2.7431506640103187E-3</v>
      </c>
      <c r="E513" s="2">
        <f>MACD!F513</f>
        <v>-6.5455620646584552E-3</v>
      </c>
      <c r="F513" s="2">
        <f>'Moving Avg'!D513</f>
        <v>3.3829000000000002</v>
      </c>
      <c r="G513" s="2">
        <f>'Moving Avg'!F513</f>
        <v>3.3916849999999998</v>
      </c>
      <c r="H513" s="2">
        <f>'Moving Avg'!G513</f>
        <v>3.3828120000000026</v>
      </c>
      <c r="I513" s="2">
        <f>'Moving Avg'!H513</f>
        <v>3.369646499999996</v>
      </c>
      <c r="J513" s="6" t="str">
        <f>OBV!F513</f>
        <v>BULLISH</v>
      </c>
      <c r="K513" s="6" t="str">
        <f>OBV!G513</f>
        <v>NEUTRAL</v>
      </c>
      <c r="L513" s="6" t="str">
        <f>OBV!H513</f>
        <v>CONFIRMED BULLISH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83.5</v>
      </c>
      <c r="Q513" s="9">
        <f t="shared" si="74"/>
        <v>28.774999999999999</v>
      </c>
      <c r="R513" s="9">
        <f t="shared" si="75"/>
        <v>43.375</v>
      </c>
      <c r="S513" s="9">
        <f t="shared" si="76"/>
        <v>53.825000000000003</v>
      </c>
      <c r="T513" s="9">
        <f t="shared" si="77"/>
        <v>39.625</v>
      </c>
      <c r="U513" s="8">
        <f t="shared" si="78"/>
        <v>41.991666666666667</v>
      </c>
      <c r="V513" s="8">
        <f t="shared" si="79"/>
        <v>41.400000000000006</v>
      </c>
    </row>
    <row r="514" spans="1:22" ht="13.5" x14ac:dyDescent="0.25">
      <c r="A514" s="3">
        <f>RSI!A514</f>
        <v>42753</v>
      </c>
      <c r="B514" s="2">
        <f>RSI!B514</f>
        <v>3.4077999999999999</v>
      </c>
      <c r="C514" s="2">
        <f>RSI!I514</f>
        <v>54.698598095581225</v>
      </c>
      <c r="D514" s="2">
        <f>MACD!E514</f>
        <v>-4.2422970947697536E-4</v>
      </c>
      <c r="E514" s="2">
        <f>MACD!F514</f>
        <v>-5.3212955936221594E-3</v>
      </c>
      <c r="F514" s="2">
        <f>'Moving Avg'!D514</f>
        <v>3.3914800000000001</v>
      </c>
      <c r="G514" s="2">
        <f>'Moving Avg'!F514</f>
        <v>3.3927599999999991</v>
      </c>
      <c r="H514" s="2">
        <f>'Moving Avg'!G514</f>
        <v>3.3858140000000025</v>
      </c>
      <c r="I514" s="2">
        <f>'Moving Avg'!H514</f>
        <v>3.3700654999999959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83.5</v>
      </c>
      <c r="Q514" s="9">
        <f t="shared" si="74"/>
        <v>28.774999999999999</v>
      </c>
      <c r="R514" s="9">
        <f t="shared" si="75"/>
        <v>43.375</v>
      </c>
      <c r="S514" s="9">
        <f t="shared" si="76"/>
        <v>53.825000000000003</v>
      </c>
      <c r="T514" s="9">
        <f t="shared" si="77"/>
        <v>39.625</v>
      </c>
      <c r="U514" s="8">
        <f t="shared" si="78"/>
        <v>41.991666666666667</v>
      </c>
      <c r="V514" s="8">
        <f t="shared" si="79"/>
        <v>41.400000000000006</v>
      </c>
    </row>
    <row r="515" spans="1:22" ht="13.5" x14ac:dyDescent="0.25">
      <c r="A515" s="3">
        <f>RSI!A515</f>
        <v>42754</v>
      </c>
      <c r="B515" s="2">
        <f>RSI!B515</f>
        <v>3.4077999999999999</v>
      </c>
      <c r="C515" s="2">
        <f>RSI!I515</f>
        <v>54.698598095581225</v>
      </c>
      <c r="D515" s="2">
        <f>MACD!E515</f>
        <v>7.3588476726005325E-4</v>
      </c>
      <c r="E515" s="2">
        <f>MACD!F515</f>
        <v>-4.1098595214457169E-3</v>
      </c>
      <c r="F515" s="2">
        <f>'Moving Avg'!D515</f>
        <v>3.3991999999999996</v>
      </c>
      <c r="G515" s="2">
        <f>'Moving Avg'!F515</f>
        <v>3.3942599999999992</v>
      </c>
      <c r="H515" s="2">
        <f>'Moving Avg'!G515</f>
        <v>3.3875300000000026</v>
      </c>
      <c r="I515" s="2">
        <f>'Moving Avg'!H515</f>
        <v>3.3704844999999954</v>
      </c>
      <c r="J515" s="6" t="str">
        <f>OBV!F515</f>
        <v>BULLISH</v>
      </c>
      <c r="K515" s="6" t="str">
        <f>OBV!G515</f>
        <v>NEUTRAL</v>
      </c>
      <c r="L515" s="6" t="str">
        <f>OBV!H515</f>
        <v>CONFIRMED BULLISH</v>
      </c>
      <c r="M515" s="8">
        <f t="shared" si="80"/>
        <v>25</v>
      </c>
      <c r="N515" s="8">
        <f t="shared" si="81"/>
        <v>0</v>
      </c>
      <c r="O515" s="8">
        <f t="shared" si="82"/>
        <v>50</v>
      </c>
      <c r="P515" s="8">
        <f t="shared" si="83"/>
        <v>83.5</v>
      </c>
      <c r="Q515" s="9">
        <f t="shared" ref="Q515:Q578" si="84">0.35*M515+N515*0.35+O515*0.15+P515*0.15</f>
        <v>28.774999999999999</v>
      </c>
      <c r="R515" s="9">
        <f t="shared" ref="R515:R578" si="85">M515*0.2+N515*0.2+O515*0.35+P515*0.25</f>
        <v>43.375</v>
      </c>
      <c r="S515" s="9">
        <f t="shared" ref="S515:S578" si="86">M515*0.15+N515*0.15+O515*0.25+P515*0.45</f>
        <v>53.825000000000003</v>
      </c>
      <c r="T515" s="9">
        <f t="shared" ref="T515:T578" si="87">0.25*SUM(M515:P515)</f>
        <v>39.625</v>
      </c>
      <c r="U515" s="8">
        <f t="shared" ref="U515:U578" si="88">SUM(Q515:S515)/3</f>
        <v>41.991666666666667</v>
      </c>
      <c r="V515" s="8">
        <f t="shared" ref="V515:V578" si="89">SUM(Q515:T515)/4</f>
        <v>41.400000000000006</v>
      </c>
    </row>
    <row r="516" spans="1:22" ht="13.5" x14ac:dyDescent="0.25">
      <c r="A516" s="3">
        <f>RSI!A516</f>
        <v>42755</v>
      </c>
      <c r="B516" s="2">
        <f>RSI!B516</f>
        <v>3.4205999999999999</v>
      </c>
      <c r="C516" s="2">
        <f>RSI!I516</f>
        <v>57.181547339802805</v>
      </c>
      <c r="D516" s="2">
        <f>MACD!E516</f>
        <v>3.9315769098062781E-3</v>
      </c>
      <c r="E516" s="2">
        <f>MACD!F516</f>
        <v>-2.5015722351953182E-3</v>
      </c>
      <c r="F516" s="2">
        <f>'Moving Avg'!D516</f>
        <v>3.4060600000000001</v>
      </c>
      <c r="G516" s="2">
        <f>'Moving Avg'!F516</f>
        <v>3.3959749999999991</v>
      </c>
      <c r="H516" s="2">
        <f>'Moving Avg'!G516</f>
        <v>3.389502000000002</v>
      </c>
      <c r="I516" s="2">
        <f>'Moving Avg'!H516</f>
        <v>3.3709674999999959</v>
      </c>
      <c r="J516" s="6" t="str">
        <f>OBV!F516</f>
        <v>BULLISH</v>
      </c>
      <c r="K516" s="6" t="str">
        <f>OBV!G516</f>
        <v>NEUTRAL</v>
      </c>
      <c r="L516" s="6" t="str">
        <f>OBV!H516</f>
        <v>CONFIRMED BULLISH</v>
      </c>
      <c r="M516" s="8">
        <f t="shared" si="80"/>
        <v>25</v>
      </c>
      <c r="N516" s="8">
        <f t="shared" si="81"/>
        <v>0</v>
      </c>
      <c r="O516" s="8">
        <f t="shared" si="82"/>
        <v>50</v>
      </c>
      <c r="P516" s="8">
        <f t="shared" si="83"/>
        <v>83.5</v>
      </c>
      <c r="Q516" s="9">
        <f t="shared" si="84"/>
        <v>28.774999999999999</v>
      </c>
      <c r="R516" s="9">
        <f t="shared" si="85"/>
        <v>43.375</v>
      </c>
      <c r="S516" s="9">
        <f t="shared" si="86"/>
        <v>53.825000000000003</v>
      </c>
      <c r="T516" s="9">
        <f t="shared" si="87"/>
        <v>39.625</v>
      </c>
      <c r="U516" s="8">
        <f t="shared" si="88"/>
        <v>41.991666666666667</v>
      </c>
      <c r="V516" s="8">
        <f t="shared" si="89"/>
        <v>41.400000000000006</v>
      </c>
    </row>
    <row r="517" spans="1:22" ht="13.5" x14ac:dyDescent="0.25">
      <c r="A517" s="3">
        <f>RSI!A517</f>
        <v>42758</v>
      </c>
      <c r="B517" s="2">
        <f>RSI!B517</f>
        <v>3.5148999999999999</v>
      </c>
      <c r="C517" s="2">
        <f>RSI!I517</f>
        <v>70.158302905404184</v>
      </c>
      <c r="D517" s="2">
        <f>MACD!E517</f>
        <v>-6.4841238549777636E-3</v>
      </c>
      <c r="E517" s="2">
        <f>MACD!F517</f>
        <v>-3.2980825591518072E-3</v>
      </c>
      <c r="F517" s="2">
        <f>'Moving Avg'!D517</f>
        <v>3.4317799999999998</v>
      </c>
      <c r="G517" s="2">
        <f>'Moving Avg'!F517</f>
        <v>3.4017599999999995</v>
      </c>
      <c r="H517" s="2">
        <f>'Moving Avg'!G517</f>
        <v>3.3926740000000022</v>
      </c>
      <c r="I517" s="2">
        <f>'Moving Avg'!H517</f>
        <v>3.371901999999996</v>
      </c>
      <c r="J517" s="6" t="str">
        <f>OBV!F517</f>
        <v>BULLISH</v>
      </c>
      <c r="K517" s="6" t="str">
        <f>OBV!G517</f>
        <v>STRONG</v>
      </c>
      <c r="L517" s="6" t="str">
        <f>OBV!H517</f>
        <v>CONFIRMED BULLISH</v>
      </c>
      <c r="M517" s="8">
        <f t="shared" si="80"/>
        <v>0</v>
      </c>
      <c r="N517" s="8">
        <f t="shared" si="81"/>
        <v>45</v>
      </c>
      <c r="O517" s="8">
        <f t="shared" si="82"/>
        <v>50</v>
      </c>
      <c r="P517" s="8">
        <f t="shared" si="83"/>
        <v>100</v>
      </c>
      <c r="Q517" s="9">
        <f t="shared" si="84"/>
        <v>38.25</v>
      </c>
      <c r="R517" s="9">
        <f t="shared" si="85"/>
        <v>51.5</v>
      </c>
      <c r="S517" s="9">
        <f t="shared" si="86"/>
        <v>64.25</v>
      </c>
      <c r="T517" s="9">
        <f t="shared" si="87"/>
        <v>48.75</v>
      </c>
      <c r="U517" s="8">
        <f t="shared" si="88"/>
        <v>51.333333333333336</v>
      </c>
      <c r="V517" s="8">
        <f t="shared" si="89"/>
        <v>50.6875</v>
      </c>
    </row>
    <row r="518" spans="1:22" ht="13.5" x14ac:dyDescent="0.25">
      <c r="A518" s="3">
        <f>RSI!A518</f>
        <v>42759</v>
      </c>
      <c r="B518" s="2">
        <f>RSI!B518</f>
        <v>3.5106000000000002</v>
      </c>
      <c r="C518" s="2">
        <f>RSI!I518</f>
        <v>69.129481711544656</v>
      </c>
      <c r="D518" s="2">
        <f>MACD!E518</f>
        <v>-1.5717688569780286E-2</v>
      </c>
      <c r="E518" s="2">
        <f>MACD!F518</f>
        <v>-5.7820037612775037E-3</v>
      </c>
      <c r="F518" s="2">
        <f>'Moving Avg'!D518</f>
        <v>3.4523400000000004</v>
      </c>
      <c r="G518" s="2">
        <f>'Moving Avg'!F518</f>
        <v>3.4058299999999995</v>
      </c>
      <c r="H518" s="2">
        <f>'Moving Avg'!G518</f>
        <v>3.394474000000002</v>
      </c>
      <c r="I518" s="2">
        <f>'Moving Avg'!H518</f>
        <v>3.3723374999999951</v>
      </c>
      <c r="J518" s="6" t="str">
        <f>OBV!F518</f>
        <v>BULLISH</v>
      </c>
      <c r="K518" s="6" t="str">
        <f>OBV!G518</f>
        <v>STRONG</v>
      </c>
      <c r="L518" s="6" t="str">
        <f>OBV!H518</f>
        <v>CONFIRMED BULLISH</v>
      </c>
      <c r="M518" s="8">
        <f t="shared" si="80"/>
        <v>25</v>
      </c>
      <c r="N518" s="8">
        <f t="shared" si="81"/>
        <v>45</v>
      </c>
      <c r="O518" s="8">
        <f t="shared" si="82"/>
        <v>50</v>
      </c>
      <c r="P518" s="8">
        <f t="shared" si="83"/>
        <v>100</v>
      </c>
      <c r="Q518" s="9">
        <f t="shared" si="84"/>
        <v>47</v>
      </c>
      <c r="R518" s="9">
        <f t="shared" si="85"/>
        <v>56.5</v>
      </c>
      <c r="S518" s="9">
        <f t="shared" si="86"/>
        <v>68</v>
      </c>
      <c r="T518" s="9">
        <f t="shared" si="87"/>
        <v>55</v>
      </c>
      <c r="U518" s="8">
        <f t="shared" si="88"/>
        <v>57.166666666666664</v>
      </c>
      <c r="V518" s="8">
        <f t="shared" si="89"/>
        <v>56.625</v>
      </c>
    </row>
    <row r="519" spans="1:22" ht="13.5" x14ac:dyDescent="0.25">
      <c r="A519" s="3">
        <f>RSI!A519</f>
        <v>42760</v>
      </c>
      <c r="B519" s="2">
        <f>RSI!B519</f>
        <v>3.5148999999999999</v>
      </c>
      <c r="C519" s="2">
        <f>RSI!I519</f>
        <v>69.609419021591222</v>
      </c>
      <c r="D519" s="2">
        <f>MACD!E519</f>
        <v>-2.7800194388274413E-2</v>
      </c>
      <c r="E519" s="2">
        <f>MACD!F519</f>
        <v>-1.0185641886676887E-2</v>
      </c>
      <c r="F519" s="2">
        <f>'Moving Avg'!D519</f>
        <v>3.47376</v>
      </c>
      <c r="G519" s="2">
        <f>'Moving Avg'!F519</f>
        <v>3.4122599999999998</v>
      </c>
      <c r="H519" s="2">
        <f>'Moving Avg'!G519</f>
        <v>3.3955880000000018</v>
      </c>
      <c r="I519" s="2">
        <f>'Moving Avg'!H519</f>
        <v>3.3727744999999949</v>
      </c>
      <c r="J519" s="6" t="str">
        <f>OBV!F519</f>
        <v>BULLISH</v>
      </c>
      <c r="K519" s="6" t="str">
        <f>OBV!G519</f>
        <v>STRONG</v>
      </c>
      <c r="L519" s="6" t="str">
        <f>OBV!H519</f>
        <v>CONFIRMED BULLISH</v>
      </c>
      <c r="M519" s="8">
        <f t="shared" si="80"/>
        <v>25</v>
      </c>
      <c r="N519" s="8">
        <f t="shared" si="81"/>
        <v>45</v>
      </c>
      <c r="O519" s="8">
        <f t="shared" si="82"/>
        <v>50</v>
      </c>
      <c r="P519" s="8">
        <f t="shared" si="83"/>
        <v>100</v>
      </c>
      <c r="Q519" s="9">
        <f t="shared" si="84"/>
        <v>47</v>
      </c>
      <c r="R519" s="9">
        <f t="shared" si="85"/>
        <v>56.5</v>
      </c>
      <c r="S519" s="9">
        <f t="shared" si="86"/>
        <v>68</v>
      </c>
      <c r="T519" s="9">
        <f t="shared" si="87"/>
        <v>55</v>
      </c>
      <c r="U519" s="8">
        <f t="shared" si="88"/>
        <v>57.166666666666664</v>
      </c>
      <c r="V519" s="8">
        <f t="shared" si="89"/>
        <v>56.625</v>
      </c>
    </row>
    <row r="520" spans="1:22" ht="13.5" x14ac:dyDescent="0.25">
      <c r="A520" s="3">
        <f>RSI!A520</f>
        <v>42761</v>
      </c>
      <c r="B520" s="2">
        <f>RSI!B520</f>
        <v>3.4721000000000002</v>
      </c>
      <c r="C520" s="2">
        <f>RSI!I520</f>
        <v>59.666161484608168</v>
      </c>
      <c r="D520" s="2">
        <f>MACD!E520</f>
        <v>-3.4827226646202636E-2</v>
      </c>
      <c r="E520" s="2">
        <f>MACD!F520</f>
        <v>-1.5113958838582037E-2</v>
      </c>
      <c r="F520" s="2">
        <f>'Moving Avg'!D520</f>
        <v>3.4866199999999998</v>
      </c>
      <c r="G520" s="2">
        <f>'Moving Avg'!F520</f>
        <v>3.4146199999999993</v>
      </c>
      <c r="H520" s="2">
        <f>'Moving Avg'!G520</f>
        <v>3.3963600000000018</v>
      </c>
      <c r="I520" s="2">
        <f>'Moving Avg'!H520</f>
        <v>3.3730569999999944</v>
      </c>
      <c r="J520" s="6" t="str">
        <f>OBV!F520</f>
        <v>BULLISH</v>
      </c>
      <c r="K520" s="6" t="str">
        <f>OBV!G520</f>
        <v>STRONG</v>
      </c>
      <c r="L520" s="6" t="str">
        <f>OBV!H520</f>
        <v>CONFIRMED BULLISH</v>
      </c>
      <c r="M520" s="8">
        <f t="shared" si="80"/>
        <v>25</v>
      </c>
      <c r="N520" s="8">
        <f t="shared" si="81"/>
        <v>45</v>
      </c>
      <c r="O520" s="8">
        <f t="shared" si="82"/>
        <v>50</v>
      </c>
      <c r="P520" s="8">
        <f t="shared" si="83"/>
        <v>100</v>
      </c>
      <c r="Q520" s="9">
        <f t="shared" si="84"/>
        <v>47</v>
      </c>
      <c r="R520" s="9">
        <f t="shared" si="85"/>
        <v>56.5</v>
      </c>
      <c r="S520" s="9">
        <f t="shared" si="86"/>
        <v>68</v>
      </c>
      <c r="T520" s="9">
        <f t="shared" si="87"/>
        <v>55</v>
      </c>
      <c r="U520" s="8">
        <f t="shared" si="88"/>
        <v>57.166666666666664</v>
      </c>
      <c r="V520" s="8">
        <f t="shared" si="89"/>
        <v>56.625</v>
      </c>
    </row>
    <row r="521" spans="1:22" ht="13.5" x14ac:dyDescent="0.25">
      <c r="A521" s="3">
        <f>RSI!A521</f>
        <v>42762</v>
      </c>
      <c r="B521" s="2">
        <f>RSI!B521</f>
        <v>3.4205999999999999</v>
      </c>
      <c r="C521" s="2">
        <f>RSI!I521</f>
        <v>50.346898916200026</v>
      </c>
      <c r="D521" s="2">
        <f>MACD!E521</f>
        <v>-3.4662910305306216E-2</v>
      </c>
      <c r="E521" s="2">
        <f>MACD!F521</f>
        <v>-1.9023749131926875E-2</v>
      </c>
      <c r="F521" s="2">
        <f>'Moving Avg'!D521</f>
        <v>3.4866199999999998</v>
      </c>
      <c r="G521" s="2">
        <f>'Moving Avg'!F521</f>
        <v>3.4182599999999992</v>
      </c>
      <c r="H521" s="2">
        <f>'Moving Avg'!G521</f>
        <v>3.3961880000000018</v>
      </c>
      <c r="I521" s="2">
        <f>'Moving Avg'!H521</f>
        <v>3.3727039999999944</v>
      </c>
      <c r="J521" s="6" t="str">
        <f>OBV!F521</f>
        <v>BULLISH</v>
      </c>
      <c r="K521" s="6" t="str">
        <f>OBV!G521</f>
        <v>NEUTRAL</v>
      </c>
      <c r="L521" s="6" t="str">
        <f>OBV!H521</f>
        <v>NEUTRAL</v>
      </c>
      <c r="M521" s="8">
        <f t="shared" si="80"/>
        <v>25</v>
      </c>
      <c r="N521" s="8">
        <f t="shared" si="81"/>
        <v>45</v>
      </c>
      <c r="O521" s="8">
        <f t="shared" si="82"/>
        <v>50</v>
      </c>
      <c r="P521" s="8">
        <f t="shared" si="83"/>
        <v>49.5</v>
      </c>
      <c r="Q521" s="9">
        <f t="shared" si="84"/>
        <v>39.424999999999997</v>
      </c>
      <c r="R521" s="9">
        <f t="shared" si="85"/>
        <v>43.875</v>
      </c>
      <c r="S521" s="9">
        <f t="shared" si="86"/>
        <v>45.275000000000006</v>
      </c>
      <c r="T521" s="9">
        <f t="shared" si="87"/>
        <v>42.375</v>
      </c>
      <c r="U521" s="8">
        <f t="shared" si="88"/>
        <v>42.858333333333327</v>
      </c>
      <c r="V521" s="8">
        <f t="shared" si="89"/>
        <v>42.737499999999997</v>
      </c>
    </row>
    <row r="522" spans="1:22" ht="13.5" x14ac:dyDescent="0.25">
      <c r="A522" s="3">
        <f>RSI!A522</f>
        <v>42765</v>
      </c>
      <c r="B522" s="2">
        <f>RSI!B522</f>
        <v>3.4721000000000002</v>
      </c>
      <c r="C522" s="2">
        <f>RSI!I522</f>
        <v>57.496232472596169</v>
      </c>
      <c r="D522" s="2">
        <f>MACD!E522</f>
        <v>-3.8344851516224576E-2</v>
      </c>
      <c r="E522" s="2">
        <f>MACD!F522</f>
        <v>-2.2887969608786418E-2</v>
      </c>
      <c r="F522" s="2">
        <f>'Moving Avg'!D522</f>
        <v>3.4780600000000002</v>
      </c>
      <c r="G522" s="2">
        <f>'Moving Avg'!F522</f>
        <v>3.4225499999999989</v>
      </c>
      <c r="H522" s="2">
        <f>'Moving Avg'!G522</f>
        <v>3.3970460000000027</v>
      </c>
      <c r="I522" s="2">
        <f>'Moving Avg'!H522</f>
        <v>3.3720509999999937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  <c r="M522" s="8">
        <f t="shared" si="80"/>
        <v>25</v>
      </c>
      <c r="N522" s="8">
        <f t="shared" si="81"/>
        <v>45</v>
      </c>
      <c r="O522" s="8">
        <f t="shared" si="82"/>
        <v>50</v>
      </c>
      <c r="P522" s="8">
        <f t="shared" si="83"/>
        <v>16.5</v>
      </c>
      <c r="Q522" s="9">
        <f t="shared" si="84"/>
        <v>34.475000000000001</v>
      </c>
      <c r="R522" s="9">
        <f t="shared" si="85"/>
        <v>35.625</v>
      </c>
      <c r="S522" s="9">
        <f t="shared" si="86"/>
        <v>30.425000000000001</v>
      </c>
      <c r="T522" s="9">
        <f t="shared" si="87"/>
        <v>34.125</v>
      </c>
      <c r="U522" s="8">
        <f t="shared" si="88"/>
        <v>33.508333333333333</v>
      </c>
      <c r="V522" s="8">
        <f t="shared" si="89"/>
        <v>33.662499999999994</v>
      </c>
    </row>
    <row r="523" spans="1:22" ht="13.5" x14ac:dyDescent="0.25">
      <c r="A523" s="3">
        <f>RSI!A523</f>
        <v>42766</v>
      </c>
      <c r="B523" s="2">
        <f>RSI!B523</f>
        <v>3.4805999999999999</v>
      </c>
      <c r="C523" s="2">
        <f>RSI!I523</f>
        <v>58.556872669948419</v>
      </c>
      <c r="D523" s="2">
        <f>MACD!E523</f>
        <v>-3.9092300026018378E-2</v>
      </c>
      <c r="E523" s="2">
        <f>MACD!F523</f>
        <v>-2.6128835692232809E-2</v>
      </c>
      <c r="F523" s="2">
        <f>'Moving Avg'!D523</f>
        <v>3.4720599999999999</v>
      </c>
      <c r="G523" s="2">
        <f>'Moving Avg'!F523</f>
        <v>3.4272649999999998</v>
      </c>
      <c r="H523" s="2">
        <f>'Moving Avg'!G523</f>
        <v>3.3976460000000026</v>
      </c>
      <c r="I523" s="2">
        <f>'Moving Avg'!H523</f>
        <v>3.3717789999999939</v>
      </c>
      <c r="J523" s="6" t="str">
        <f>OBV!F523</f>
        <v>BULLISH</v>
      </c>
      <c r="K523" s="6" t="str">
        <f>OBV!G523</f>
        <v>NEUTRAL</v>
      </c>
      <c r="L523" s="6" t="str">
        <f>OBV!H523</f>
        <v>BULLISH DIVERGENCE</v>
      </c>
      <c r="M523" s="8">
        <f t="shared" si="80"/>
        <v>25</v>
      </c>
      <c r="N523" s="8">
        <f t="shared" si="81"/>
        <v>45</v>
      </c>
      <c r="O523" s="8">
        <f t="shared" si="82"/>
        <v>50</v>
      </c>
      <c r="P523" s="8">
        <f t="shared" si="83"/>
        <v>66.5</v>
      </c>
      <c r="Q523" s="9">
        <f t="shared" si="84"/>
        <v>41.975000000000001</v>
      </c>
      <c r="R523" s="9">
        <f t="shared" si="85"/>
        <v>48.125</v>
      </c>
      <c r="S523" s="9">
        <f t="shared" si="86"/>
        <v>52.924999999999997</v>
      </c>
      <c r="T523" s="9">
        <f t="shared" si="87"/>
        <v>46.625</v>
      </c>
      <c r="U523" s="8">
        <f t="shared" si="88"/>
        <v>47.67499999999999</v>
      </c>
      <c r="V523" s="8">
        <f t="shared" si="89"/>
        <v>47.412499999999994</v>
      </c>
    </row>
    <row r="524" spans="1:22" ht="13.5" x14ac:dyDescent="0.25">
      <c r="A524" s="3">
        <f>RSI!A524</f>
        <v>42767</v>
      </c>
      <c r="B524" s="2">
        <f>RSI!B524</f>
        <v>3.5148999999999999</v>
      </c>
      <c r="C524" s="2">
        <f>RSI!I524</f>
        <v>62.611395821903216</v>
      </c>
      <c r="D524" s="2">
        <f>MACD!E524</f>
        <v>-4.2602781906614595E-2</v>
      </c>
      <c r="E524" s="2">
        <f>MACD!F524</f>
        <v>-2.942362493510917E-2</v>
      </c>
      <c r="F524" s="2">
        <f>'Moving Avg'!D524</f>
        <v>3.4720599999999999</v>
      </c>
      <c r="G524" s="2">
        <f>'Moving Avg'!F524</f>
        <v>3.4326199999999991</v>
      </c>
      <c r="H524" s="2">
        <f>'Moving Avg'!G524</f>
        <v>3.3989320000000025</v>
      </c>
      <c r="I524" s="2">
        <f>'Moving Avg'!H524</f>
        <v>3.3719369999999937</v>
      </c>
      <c r="J524" s="6" t="str">
        <f>OBV!F524</f>
        <v>BULLISH</v>
      </c>
      <c r="K524" s="6" t="str">
        <f>OBV!G524</f>
        <v>NEUTRAL</v>
      </c>
      <c r="L524" s="6" t="str">
        <f>OBV!H524</f>
        <v>NEUTRAL</v>
      </c>
      <c r="M524" s="8">
        <f t="shared" si="80"/>
        <v>25</v>
      </c>
      <c r="N524" s="8">
        <f t="shared" si="81"/>
        <v>45</v>
      </c>
      <c r="O524" s="8">
        <f t="shared" si="82"/>
        <v>50</v>
      </c>
      <c r="P524" s="8">
        <f t="shared" si="83"/>
        <v>49.5</v>
      </c>
      <c r="Q524" s="9">
        <f t="shared" si="84"/>
        <v>39.424999999999997</v>
      </c>
      <c r="R524" s="9">
        <f t="shared" si="85"/>
        <v>43.875</v>
      </c>
      <c r="S524" s="9">
        <f t="shared" si="86"/>
        <v>45.275000000000006</v>
      </c>
      <c r="T524" s="9">
        <f t="shared" si="87"/>
        <v>42.375</v>
      </c>
      <c r="U524" s="8">
        <f t="shared" si="88"/>
        <v>42.858333333333327</v>
      </c>
      <c r="V524" s="8">
        <f t="shared" si="89"/>
        <v>42.737499999999997</v>
      </c>
    </row>
    <row r="525" spans="1:22" ht="13.5" x14ac:dyDescent="0.25">
      <c r="A525" s="3">
        <f>RSI!A525</f>
        <v>42768</v>
      </c>
      <c r="B525" s="2">
        <f>RSI!B525</f>
        <v>3.5364</v>
      </c>
      <c r="C525" s="2">
        <f>RSI!I525</f>
        <v>64.927624677558413</v>
      </c>
      <c r="D525" s="2">
        <f>MACD!E525</f>
        <v>-4.7680763073388643E-2</v>
      </c>
      <c r="E525" s="2">
        <f>MACD!F525</f>
        <v>-3.3075052562765064E-2</v>
      </c>
      <c r="F525" s="2">
        <f>'Moving Avg'!D525</f>
        <v>3.4849200000000002</v>
      </c>
      <c r="G525" s="2">
        <f>'Moving Avg'!F525</f>
        <v>3.4392649999999998</v>
      </c>
      <c r="H525" s="2">
        <f>'Moving Avg'!G525</f>
        <v>3.401076000000002</v>
      </c>
      <c r="I525" s="2">
        <f>'Moving Avg'!H525</f>
        <v>3.3727199999999935</v>
      </c>
      <c r="J525" s="6" t="str">
        <f>OBV!F525</f>
        <v>BULLISH</v>
      </c>
      <c r="K525" s="6" t="str">
        <f>OBV!G525</f>
        <v>NEUTRAL</v>
      </c>
      <c r="L525" s="6" t="str">
        <f>OBV!H525</f>
        <v>CONFIRMED BULLISH</v>
      </c>
      <c r="M525" s="8">
        <f t="shared" si="80"/>
        <v>25</v>
      </c>
      <c r="N525" s="8">
        <f t="shared" si="81"/>
        <v>45</v>
      </c>
      <c r="O525" s="8">
        <f t="shared" si="82"/>
        <v>50</v>
      </c>
      <c r="P525" s="8">
        <f t="shared" si="83"/>
        <v>83.5</v>
      </c>
      <c r="Q525" s="9">
        <f t="shared" si="84"/>
        <v>44.524999999999999</v>
      </c>
      <c r="R525" s="9">
        <f t="shared" si="85"/>
        <v>52.375</v>
      </c>
      <c r="S525" s="9">
        <f t="shared" si="86"/>
        <v>60.575000000000003</v>
      </c>
      <c r="T525" s="9">
        <f t="shared" si="87"/>
        <v>50.875</v>
      </c>
      <c r="U525" s="8">
        <f t="shared" si="88"/>
        <v>52.491666666666674</v>
      </c>
      <c r="V525" s="8">
        <f t="shared" si="89"/>
        <v>52.087500000000006</v>
      </c>
    </row>
    <row r="526" spans="1:22" ht="13.5" x14ac:dyDescent="0.25">
      <c r="A526" s="3">
        <f>RSI!A526</f>
        <v>42769</v>
      </c>
      <c r="B526" s="2">
        <f>RSI!B526</f>
        <v>3.5148999999999999</v>
      </c>
      <c r="C526" s="2">
        <f>RSI!I526</f>
        <v>60.866860225030138</v>
      </c>
      <c r="D526" s="2">
        <f>MACD!E526</f>
        <v>-4.901957153085057E-2</v>
      </c>
      <c r="E526" s="2">
        <f>MACD!F526</f>
        <v>-3.6263956356382167E-2</v>
      </c>
      <c r="F526" s="2">
        <f>'Moving Avg'!D526</f>
        <v>3.5037800000000003</v>
      </c>
      <c r="G526" s="2">
        <f>'Moving Avg'!F526</f>
        <v>3.4437649999999991</v>
      </c>
      <c r="H526" s="2">
        <f>'Moving Avg'!G526</f>
        <v>3.4027900000000022</v>
      </c>
      <c r="I526" s="2">
        <f>'Moving Avg'!H526</f>
        <v>3.372977499999994</v>
      </c>
      <c r="J526" s="6" t="str">
        <f>OBV!F526</f>
        <v>BULLISH</v>
      </c>
      <c r="K526" s="6" t="str">
        <f>OBV!G526</f>
        <v>NEUTRAL</v>
      </c>
      <c r="L526" s="6" t="str">
        <f>OBV!H526</f>
        <v>CONFIRMED BULLISH</v>
      </c>
      <c r="M526" s="8">
        <f t="shared" si="80"/>
        <v>25</v>
      </c>
      <c r="N526" s="8">
        <f t="shared" si="81"/>
        <v>45</v>
      </c>
      <c r="O526" s="8">
        <f t="shared" si="82"/>
        <v>50</v>
      </c>
      <c r="P526" s="8">
        <f t="shared" si="83"/>
        <v>83.5</v>
      </c>
      <c r="Q526" s="9">
        <f t="shared" si="84"/>
        <v>44.524999999999999</v>
      </c>
      <c r="R526" s="9">
        <f t="shared" si="85"/>
        <v>52.375</v>
      </c>
      <c r="S526" s="9">
        <f t="shared" si="86"/>
        <v>60.575000000000003</v>
      </c>
      <c r="T526" s="9">
        <f t="shared" si="87"/>
        <v>50.875</v>
      </c>
      <c r="U526" s="8">
        <f t="shared" si="88"/>
        <v>52.491666666666674</v>
      </c>
      <c r="V526" s="8">
        <f t="shared" si="89"/>
        <v>52.087500000000006</v>
      </c>
    </row>
    <row r="527" spans="1:22" ht="13.5" x14ac:dyDescent="0.25">
      <c r="A527" s="3">
        <f>RSI!A527</f>
        <v>42772</v>
      </c>
      <c r="B527" s="2">
        <f>RSI!B527</f>
        <v>3.5535000000000001</v>
      </c>
      <c r="C527" s="2">
        <f>RSI!I527</f>
        <v>65.08849261119191</v>
      </c>
      <c r="D527" s="2">
        <f>MACD!E527</f>
        <v>-3.8936078766402371E-2</v>
      </c>
      <c r="E527" s="2">
        <f>MACD!F527</f>
        <v>-3.6798380838386206E-2</v>
      </c>
      <c r="F527" s="2">
        <f>'Moving Avg'!D527</f>
        <v>3.52006</v>
      </c>
      <c r="G527" s="2">
        <f>'Moving Avg'!F527</f>
        <v>3.4521249999999997</v>
      </c>
      <c r="H527" s="2">
        <f>'Moving Avg'!G527</f>
        <v>3.4057900000000023</v>
      </c>
      <c r="I527" s="2">
        <f>'Moving Avg'!H527</f>
        <v>3.3735474999999941</v>
      </c>
      <c r="J527" s="6" t="str">
        <f>OBV!F527</f>
        <v>BULLISH</v>
      </c>
      <c r="K527" s="6" t="str">
        <f>OBV!G527</f>
        <v>STRONG</v>
      </c>
      <c r="L527" s="6" t="str">
        <f>OBV!H527</f>
        <v>CONFIRMED BULLISH</v>
      </c>
      <c r="M527" s="8">
        <f t="shared" si="80"/>
        <v>25</v>
      </c>
      <c r="N527" s="8">
        <f t="shared" si="81"/>
        <v>45</v>
      </c>
      <c r="O527" s="8">
        <f t="shared" si="82"/>
        <v>50</v>
      </c>
      <c r="P527" s="8">
        <f t="shared" si="83"/>
        <v>100</v>
      </c>
      <c r="Q527" s="9">
        <f t="shared" si="84"/>
        <v>47</v>
      </c>
      <c r="R527" s="9">
        <f t="shared" si="85"/>
        <v>56.5</v>
      </c>
      <c r="S527" s="9">
        <f t="shared" si="86"/>
        <v>68</v>
      </c>
      <c r="T527" s="9">
        <f t="shared" si="87"/>
        <v>55</v>
      </c>
      <c r="U527" s="8">
        <f t="shared" si="88"/>
        <v>57.166666666666664</v>
      </c>
      <c r="V527" s="8">
        <f t="shared" si="89"/>
        <v>56.625</v>
      </c>
    </row>
    <row r="528" spans="1:22" ht="13.5" x14ac:dyDescent="0.25">
      <c r="A528" s="3">
        <f>RSI!A528</f>
        <v>42773</v>
      </c>
      <c r="B528" s="2">
        <f>RSI!B528</f>
        <v>3.6564000000000001</v>
      </c>
      <c r="C528" s="2">
        <f>RSI!I528</f>
        <v>73.343995377328199</v>
      </c>
      <c r="D528" s="2">
        <f>MACD!E528</f>
        <v>-3.9315837098912176E-2</v>
      </c>
      <c r="E528" s="2">
        <f>MACD!F528</f>
        <v>-3.7301872090491406E-2</v>
      </c>
      <c r="F528" s="2">
        <f>'Moving Avg'!D528</f>
        <v>3.5552199999999998</v>
      </c>
      <c r="G528" s="2">
        <f>'Moving Avg'!F528</f>
        <v>3.46563</v>
      </c>
      <c r="H528" s="2">
        <f>'Moving Avg'!G528</f>
        <v>3.4109340000000019</v>
      </c>
      <c r="I528" s="2">
        <f>'Moving Avg'!H528</f>
        <v>3.375029999999994</v>
      </c>
      <c r="J528" s="6" t="str">
        <f>OBV!F528</f>
        <v>BULLISH</v>
      </c>
      <c r="K528" s="6" t="str">
        <f>OBV!G528</f>
        <v>STRONG</v>
      </c>
      <c r="L528" s="6" t="str">
        <f>OBV!H528</f>
        <v>CONFIRMED BULLISH</v>
      </c>
      <c r="M528" s="8">
        <f t="shared" si="80"/>
        <v>0</v>
      </c>
      <c r="N528" s="8">
        <f t="shared" si="81"/>
        <v>45</v>
      </c>
      <c r="O528" s="8">
        <f t="shared" si="82"/>
        <v>50</v>
      </c>
      <c r="P528" s="8">
        <f t="shared" si="83"/>
        <v>100</v>
      </c>
      <c r="Q528" s="9">
        <f t="shared" si="84"/>
        <v>38.25</v>
      </c>
      <c r="R528" s="9">
        <f t="shared" si="85"/>
        <v>51.5</v>
      </c>
      <c r="S528" s="9">
        <f t="shared" si="86"/>
        <v>64.25</v>
      </c>
      <c r="T528" s="9">
        <f t="shared" si="87"/>
        <v>48.75</v>
      </c>
      <c r="U528" s="8">
        <f t="shared" si="88"/>
        <v>51.333333333333336</v>
      </c>
      <c r="V528" s="8">
        <f t="shared" si="89"/>
        <v>50.6875</v>
      </c>
    </row>
    <row r="529" spans="1:22" ht="13.5" x14ac:dyDescent="0.25">
      <c r="A529" s="3">
        <f>RSI!A529</f>
        <v>42774</v>
      </c>
      <c r="B529" s="2">
        <f>RSI!B529</f>
        <v>3.6564000000000001</v>
      </c>
      <c r="C529" s="2">
        <f>RSI!I529</f>
        <v>73.343995377328199</v>
      </c>
      <c r="D529" s="2">
        <f>MACD!E529</f>
        <v>-4.0165324828384197E-2</v>
      </c>
      <c r="E529" s="2">
        <f>MACD!F529</f>
        <v>-3.7874562638069965E-2</v>
      </c>
      <c r="F529" s="2">
        <f>'Moving Avg'!D529</f>
        <v>3.58352</v>
      </c>
      <c r="G529" s="2">
        <f>'Moving Avg'!F529</f>
        <v>3.4802050000000002</v>
      </c>
      <c r="H529" s="2">
        <f>'Moving Avg'!G529</f>
        <v>3.4164220000000016</v>
      </c>
      <c r="I529" s="2">
        <f>'Moving Avg'!H529</f>
        <v>3.3762139999999943</v>
      </c>
      <c r="J529" s="6" t="str">
        <f>OBV!F529</f>
        <v>BULLISH</v>
      </c>
      <c r="K529" s="6" t="str">
        <f>OBV!G529</f>
        <v>STRONG</v>
      </c>
      <c r="L529" s="6" t="str">
        <f>OBV!H529</f>
        <v>CONFIRMED BULLISH</v>
      </c>
      <c r="M529" s="8">
        <f t="shared" si="80"/>
        <v>0</v>
      </c>
      <c r="N529" s="8">
        <f t="shared" si="81"/>
        <v>45</v>
      </c>
      <c r="O529" s="8">
        <f t="shared" si="82"/>
        <v>50</v>
      </c>
      <c r="P529" s="8">
        <f t="shared" si="83"/>
        <v>100</v>
      </c>
      <c r="Q529" s="9">
        <f t="shared" si="84"/>
        <v>38.25</v>
      </c>
      <c r="R529" s="9">
        <f t="shared" si="85"/>
        <v>51.5</v>
      </c>
      <c r="S529" s="9">
        <f t="shared" si="86"/>
        <v>64.25</v>
      </c>
      <c r="T529" s="9">
        <f t="shared" si="87"/>
        <v>48.75</v>
      </c>
      <c r="U529" s="8">
        <f t="shared" si="88"/>
        <v>51.333333333333336</v>
      </c>
      <c r="V529" s="8">
        <f t="shared" si="89"/>
        <v>50.6875</v>
      </c>
    </row>
    <row r="530" spans="1:22" ht="13.5" x14ac:dyDescent="0.25">
      <c r="A530" s="3">
        <f>RSI!A530</f>
        <v>42775</v>
      </c>
      <c r="B530" s="2">
        <f>RSI!B530</f>
        <v>3.7078000000000002</v>
      </c>
      <c r="C530" s="2">
        <f>RSI!I530</f>
        <v>76.555659092701831</v>
      </c>
      <c r="D530" s="2">
        <f>MACD!E530</f>
        <v>-5.237771179787476E-2</v>
      </c>
      <c r="E530" s="2">
        <f>MACD!F530</f>
        <v>-4.0775192470030926E-2</v>
      </c>
      <c r="F530" s="2">
        <f>'Moving Avg'!D530</f>
        <v>3.6177999999999999</v>
      </c>
      <c r="G530" s="2">
        <f>'Moving Avg'!F530</f>
        <v>3.4971350000000001</v>
      </c>
      <c r="H530" s="2">
        <f>'Moving Avg'!G530</f>
        <v>3.4225940000000015</v>
      </c>
      <c r="I530" s="2">
        <f>'Moving Avg'!H530</f>
        <v>3.3775754999999941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  <c r="M530" s="8">
        <f t="shared" si="80"/>
        <v>0</v>
      </c>
      <c r="N530" s="8">
        <f t="shared" si="81"/>
        <v>45</v>
      </c>
      <c r="O530" s="8">
        <f t="shared" si="82"/>
        <v>50</v>
      </c>
      <c r="P530" s="8">
        <f t="shared" si="83"/>
        <v>100</v>
      </c>
      <c r="Q530" s="9">
        <f t="shared" si="84"/>
        <v>38.25</v>
      </c>
      <c r="R530" s="9">
        <f t="shared" si="85"/>
        <v>51.5</v>
      </c>
      <c r="S530" s="9">
        <f t="shared" si="86"/>
        <v>64.25</v>
      </c>
      <c r="T530" s="9">
        <f t="shared" si="87"/>
        <v>48.75</v>
      </c>
      <c r="U530" s="8">
        <f t="shared" si="88"/>
        <v>51.333333333333336</v>
      </c>
      <c r="V530" s="8">
        <f t="shared" si="89"/>
        <v>50.6875</v>
      </c>
    </row>
    <row r="531" spans="1:22" ht="13.5" x14ac:dyDescent="0.25">
      <c r="A531" s="3">
        <f>RSI!A531</f>
        <v>42776</v>
      </c>
      <c r="B531" s="2">
        <f>RSI!B531</f>
        <v>3.7078000000000002</v>
      </c>
      <c r="C531" s="2">
        <f>RSI!I531</f>
        <v>76.555659092701831</v>
      </c>
      <c r="D531" s="2">
        <f>MACD!E531</f>
        <v>-7.1958041055477651E-2</v>
      </c>
      <c r="E531" s="2">
        <f>MACD!F531</f>
        <v>-4.7011762187120269E-2</v>
      </c>
      <c r="F531" s="2">
        <f>'Moving Avg'!D531</f>
        <v>3.65638</v>
      </c>
      <c r="G531" s="2">
        <f>'Moving Avg'!F531</f>
        <v>3.5132099999999999</v>
      </c>
      <c r="H531" s="2">
        <f>'Moving Avg'!G531</f>
        <v>3.4289380000000005</v>
      </c>
      <c r="I531" s="2">
        <f>'Moving Avg'!H531</f>
        <v>3.3792954999999942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  <c r="M531" s="8">
        <f t="shared" si="80"/>
        <v>0</v>
      </c>
      <c r="N531" s="8">
        <f t="shared" si="81"/>
        <v>100</v>
      </c>
      <c r="O531" s="8">
        <f t="shared" si="82"/>
        <v>50</v>
      </c>
      <c r="P531" s="8">
        <f t="shared" si="83"/>
        <v>100</v>
      </c>
      <c r="Q531" s="9">
        <f t="shared" si="84"/>
        <v>57.5</v>
      </c>
      <c r="R531" s="9">
        <f t="shared" si="85"/>
        <v>62.5</v>
      </c>
      <c r="S531" s="9">
        <f t="shared" si="86"/>
        <v>72.5</v>
      </c>
      <c r="T531" s="9">
        <f t="shared" si="87"/>
        <v>62.5</v>
      </c>
      <c r="U531" s="8">
        <f t="shared" si="88"/>
        <v>64.166666666666671</v>
      </c>
      <c r="V531" s="8">
        <f t="shared" si="89"/>
        <v>63.75</v>
      </c>
    </row>
    <row r="532" spans="1:22" ht="13.5" x14ac:dyDescent="0.25">
      <c r="A532" s="3">
        <f>RSI!A532</f>
        <v>42779</v>
      </c>
      <c r="B532" s="2">
        <f>RSI!B532</f>
        <v>3.665</v>
      </c>
      <c r="C532" s="2">
        <f>RSI!I532</f>
        <v>68.576447031822482</v>
      </c>
      <c r="D532" s="2">
        <f>MACD!E532</f>
        <v>-7.8658207384875833E-2</v>
      </c>
      <c r="E532" s="2">
        <f>MACD!F532</f>
        <v>-5.334105122667139E-2</v>
      </c>
      <c r="F532" s="2">
        <f>'Moving Avg'!D532</f>
        <v>3.6786799999999999</v>
      </c>
      <c r="G532" s="2">
        <f>'Moving Avg'!F532</f>
        <v>3.527145</v>
      </c>
      <c r="H532" s="2">
        <f>'Moving Avg'!G532</f>
        <v>3.4345120000000002</v>
      </c>
      <c r="I532" s="2">
        <f>'Moving Avg'!H532</f>
        <v>3.3808014999999942</v>
      </c>
      <c r="J532" s="6" t="str">
        <f>OBV!F532</f>
        <v>BULLISH</v>
      </c>
      <c r="K532" s="6" t="str">
        <f>OBV!G532</f>
        <v>NEUTRAL</v>
      </c>
      <c r="L532" s="6" t="str">
        <f>OBV!H532</f>
        <v>CONFIRMED BULLISH</v>
      </c>
      <c r="M532" s="8">
        <f t="shared" si="80"/>
        <v>25</v>
      </c>
      <c r="N532" s="8">
        <f t="shared" si="81"/>
        <v>100</v>
      </c>
      <c r="O532" s="8">
        <f t="shared" si="82"/>
        <v>50</v>
      </c>
      <c r="P532" s="8">
        <f t="shared" si="83"/>
        <v>83.5</v>
      </c>
      <c r="Q532" s="9">
        <f t="shared" si="84"/>
        <v>63.774999999999999</v>
      </c>
      <c r="R532" s="9">
        <f t="shared" si="85"/>
        <v>63.375</v>
      </c>
      <c r="S532" s="9">
        <f t="shared" si="86"/>
        <v>68.825000000000003</v>
      </c>
      <c r="T532" s="9">
        <f t="shared" si="87"/>
        <v>64.625</v>
      </c>
      <c r="U532" s="8">
        <f t="shared" si="88"/>
        <v>65.325000000000003</v>
      </c>
      <c r="V532" s="8">
        <f t="shared" si="89"/>
        <v>65.150000000000006</v>
      </c>
    </row>
    <row r="533" spans="1:22" ht="13.5" x14ac:dyDescent="0.25">
      <c r="A533" s="3">
        <f>RSI!A533</f>
        <v>42780</v>
      </c>
      <c r="B533" s="2">
        <f>RSI!B533</f>
        <v>3.665</v>
      </c>
      <c r="C533" s="2">
        <f>RSI!I533</f>
        <v>68.576447031822497</v>
      </c>
      <c r="D533" s="2">
        <f>MACD!E533</f>
        <v>-8.3901833912069623E-2</v>
      </c>
      <c r="E533" s="2">
        <f>MACD!F533</f>
        <v>-5.9453207763751043E-2</v>
      </c>
      <c r="F533" s="2">
        <f>'Moving Avg'!D533</f>
        <v>3.6804000000000001</v>
      </c>
      <c r="G533" s="2">
        <f>'Moving Avg'!F533</f>
        <v>3.5400049999999998</v>
      </c>
      <c r="H533" s="2">
        <f>'Moving Avg'!G533</f>
        <v>3.4400859999999995</v>
      </c>
      <c r="I533" s="2">
        <f>'Moving Avg'!H533</f>
        <v>3.3823074999999947</v>
      </c>
      <c r="J533" s="6" t="str">
        <f>OBV!F533</f>
        <v>BEARISH</v>
      </c>
      <c r="K533" s="6" t="str">
        <f>OBV!G533</f>
        <v>NEUTRAL</v>
      </c>
      <c r="L533" s="6" t="str">
        <f>OBV!H533</f>
        <v>BEARISH DIVERGENCE</v>
      </c>
      <c r="M533" s="8">
        <f t="shared" si="80"/>
        <v>25</v>
      </c>
      <c r="N533" s="8">
        <f t="shared" si="81"/>
        <v>100</v>
      </c>
      <c r="O533" s="8">
        <f t="shared" si="82"/>
        <v>50</v>
      </c>
      <c r="P533" s="8">
        <f t="shared" si="83"/>
        <v>16.5</v>
      </c>
      <c r="Q533" s="9">
        <f t="shared" si="84"/>
        <v>53.725000000000001</v>
      </c>
      <c r="R533" s="9">
        <f t="shared" si="85"/>
        <v>46.625</v>
      </c>
      <c r="S533" s="9">
        <f t="shared" si="86"/>
        <v>38.674999999999997</v>
      </c>
      <c r="T533" s="9">
        <f t="shared" si="87"/>
        <v>47.875</v>
      </c>
      <c r="U533" s="8">
        <f t="shared" si="88"/>
        <v>46.341666666666661</v>
      </c>
      <c r="V533" s="8">
        <f t="shared" si="89"/>
        <v>46.724999999999994</v>
      </c>
    </row>
    <row r="534" spans="1:22" ht="13.5" x14ac:dyDescent="0.25">
      <c r="A534" s="3">
        <f>RSI!A534</f>
        <v>42781</v>
      </c>
      <c r="B534" s="2">
        <f>RSI!B534</f>
        <v>3.6392000000000002</v>
      </c>
      <c r="C534" s="2">
        <f>RSI!I534</f>
        <v>63.918899454536792</v>
      </c>
      <c r="D534" s="2">
        <f>MACD!E534</f>
        <v>-8.1967332371699175E-2</v>
      </c>
      <c r="E534" s="2">
        <f>MACD!F534</f>
        <v>-6.3956032685340669E-2</v>
      </c>
      <c r="F534" s="2">
        <f>'Moving Avg'!D534</f>
        <v>3.6769599999999998</v>
      </c>
      <c r="G534" s="2">
        <f>'Moving Avg'!F534</f>
        <v>3.5515749999999997</v>
      </c>
      <c r="H534" s="2">
        <f>'Moving Avg'!G534</f>
        <v>3.4451439999999991</v>
      </c>
      <c r="I534" s="2">
        <f>'Moving Avg'!H534</f>
        <v>3.3836844999999949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0"/>
        <v>25</v>
      </c>
      <c r="N534" s="8">
        <f t="shared" si="81"/>
        <v>45</v>
      </c>
      <c r="O534" s="8">
        <f t="shared" si="82"/>
        <v>50</v>
      </c>
      <c r="P534" s="8">
        <f t="shared" si="83"/>
        <v>16.5</v>
      </c>
      <c r="Q534" s="9">
        <f t="shared" si="84"/>
        <v>34.475000000000001</v>
      </c>
      <c r="R534" s="9">
        <f t="shared" si="85"/>
        <v>35.625</v>
      </c>
      <c r="S534" s="9">
        <f t="shared" si="86"/>
        <v>30.425000000000001</v>
      </c>
      <c r="T534" s="9">
        <f t="shared" si="87"/>
        <v>34.125</v>
      </c>
      <c r="U534" s="8">
        <f t="shared" si="88"/>
        <v>33.508333333333333</v>
      </c>
      <c r="V534" s="8">
        <f t="shared" si="89"/>
        <v>33.662499999999994</v>
      </c>
    </row>
    <row r="535" spans="1:22" ht="13.5" x14ac:dyDescent="0.25">
      <c r="A535" s="3">
        <f>RSI!A535</f>
        <v>42782</v>
      </c>
      <c r="B535" s="2">
        <f>RSI!B535</f>
        <v>3.6221000000000001</v>
      </c>
      <c r="C535" s="2">
        <f>RSI!I535</f>
        <v>60.963518750754957</v>
      </c>
      <c r="D535" s="2">
        <f>MACD!E535</f>
        <v>-7.6359761850078645E-2</v>
      </c>
      <c r="E535" s="2">
        <f>MACD!F535</f>
        <v>-6.6436778518288261E-2</v>
      </c>
      <c r="F535" s="2">
        <f>'Moving Avg'!D535</f>
        <v>3.6598200000000007</v>
      </c>
      <c r="G535" s="2">
        <f>'Moving Avg'!F535</f>
        <v>3.5622899999999995</v>
      </c>
      <c r="H535" s="2">
        <f>'Moving Avg'!G535</f>
        <v>3.4498599999999988</v>
      </c>
      <c r="I535" s="2">
        <f>'Moving Avg'!H535</f>
        <v>3.3842194999999951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  <c r="M535" s="8">
        <f t="shared" si="80"/>
        <v>25</v>
      </c>
      <c r="N535" s="8">
        <f t="shared" si="81"/>
        <v>45</v>
      </c>
      <c r="O535" s="8">
        <f t="shared" si="82"/>
        <v>50</v>
      </c>
      <c r="P535" s="8">
        <f t="shared" si="83"/>
        <v>0</v>
      </c>
      <c r="Q535" s="9">
        <f t="shared" si="84"/>
        <v>32</v>
      </c>
      <c r="R535" s="9">
        <f t="shared" si="85"/>
        <v>31.5</v>
      </c>
      <c r="S535" s="9">
        <f t="shared" si="86"/>
        <v>23</v>
      </c>
      <c r="T535" s="9">
        <f t="shared" si="87"/>
        <v>30</v>
      </c>
      <c r="U535" s="8">
        <f t="shared" si="88"/>
        <v>28.833333333333332</v>
      </c>
      <c r="V535" s="8">
        <f t="shared" si="89"/>
        <v>29.125</v>
      </c>
    </row>
    <row r="536" spans="1:22" ht="13.5" x14ac:dyDescent="0.25">
      <c r="A536" s="3">
        <f>RSI!A536</f>
        <v>42783</v>
      </c>
      <c r="B536" s="2">
        <f>RSI!B536</f>
        <v>3.6006999999999998</v>
      </c>
      <c r="C536" s="2">
        <f>RSI!I536</f>
        <v>57.387468922559961</v>
      </c>
      <c r="D536" s="2">
        <f>MACD!E536</f>
        <v>-7.3795314725161987E-2</v>
      </c>
      <c r="E536" s="2">
        <f>MACD!F536</f>
        <v>-6.7908485759663018E-2</v>
      </c>
      <c r="F536" s="2">
        <f>'Moving Avg'!D536</f>
        <v>3.6383999999999999</v>
      </c>
      <c r="G536" s="2">
        <f>'Moving Avg'!F536</f>
        <v>3.5712950000000001</v>
      </c>
      <c r="H536" s="2">
        <f>'Moving Avg'!G536</f>
        <v>3.4550039999999984</v>
      </c>
      <c r="I536" s="2">
        <f>'Moving Avg'!H536</f>
        <v>3.3843089999999956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  <c r="M536" s="8">
        <f t="shared" si="80"/>
        <v>25</v>
      </c>
      <c r="N536" s="8">
        <f t="shared" si="81"/>
        <v>45</v>
      </c>
      <c r="O536" s="8">
        <f t="shared" si="82"/>
        <v>50</v>
      </c>
      <c r="P536" s="8">
        <f t="shared" si="83"/>
        <v>0</v>
      </c>
      <c r="Q536" s="9">
        <f t="shared" si="84"/>
        <v>32</v>
      </c>
      <c r="R536" s="9">
        <f t="shared" si="85"/>
        <v>31.5</v>
      </c>
      <c r="S536" s="9">
        <f t="shared" si="86"/>
        <v>23</v>
      </c>
      <c r="T536" s="9">
        <f t="shared" si="87"/>
        <v>30</v>
      </c>
      <c r="U536" s="8">
        <f t="shared" si="88"/>
        <v>28.833333333333332</v>
      </c>
      <c r="V536" s="8">
        <f t="shared" si="89"/>
        <v>29.125</v>
      </c>
    </row>
    <row r="537" spans="1:22" ht="13.5" x14ac:dyDescent="0.25">
      <c r="A537" s="3">
        <f>RSI!A537</f>
        <v>42786</v>
      </c>
      <c r="B537" s="2">
        <f>RSI!B537</f>
        <v>3.6349</v>
      </c>
      <c r="C537" s="2">
        <f>RSI!I537</f>
        <v>61.294960630739105</v>
      </c>
      <c r="D537" s="2">
        <f>MACD!E537</f>
        <v>-6.851780982985467E-2</v>
      </c>
      <c r="E537" s="2">
        <f>MACD!F537</f>
        <v>-6.8030350573701354E-2</v>
      </c>
      <c r="F537" s="2">
        <f>'Moving Avg'!D537</f>
        <v>3.6323799999999999</v>
      </c>
      <c r="G537" s="2">
        <f>'Moving Avg'!F537</f>
        <v>3.5772950000000003</v>
      </c>
      <c r="H537" s="2">
        <f>'Moving Avg'!G537</f>
        <v>3.4608319999999981</v>
      </c>
      <c r="I537" s="2">
        <f>'Moving Avg'!H537</f>
        <v>3.3847684999999954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  <c r="M537" s="8">
        <f t="shared" si="80"/>
        <v>25</v>
      </c>
      <c r="N537" s="8">
        <f t="shared" si="81"/>
        <v>45</v>
      </c>
      <c r="O537" s="8">
        <f t="shared" si="82"/>
        <v>50</v>
      </c>
      <c r="P537" s="8">
        <f t="shared" si="83"/>
        <v>16.5</v>
      </c>
      <c r="Q537" s="9">
        <f t="shared" si="84"/>
        <v>34.475000000000001</v>
      </c>
      <c r="R537" s="9">
        <f t="shared" si="85"/>
        <v>35.625</v>
      </c>
      <c r="S537" s="9">
        <f t="shared" si="86"/>
        <v>30.425000000000001</v>
      </c>
      <c r="T537" s="9">
        <f t="shared" si="87"/>
        <v>34.125</v>
      </c>
      <c r="U537" s="8">
        <f t="shared" si="88"/>
        <v>33.508333333333333</v>
      </c>
      <c r="V537" s="8">
        <f t="shared" si="89"/>
        <v>33.662499999999994</v>
      </c>
    </row>
    <row r="538" spans="1:22" ht="13.5" x14ac:dyDescent="0.25">
      <c r="A538" s="3">
        <f>RSI!A538</f>
        <v>42787</v>
      </c>
      <c r="B538" s="2">
        <f>RSI!B538</f>
        <v>3.7078000000000002</v>
      </c>
      <c r="C538" s="2">
        <f>RSI!I538</f>
        <v>68.025509381508016</v>
      </c>
      <c r="D538" s="2">
        <f>MACD!E538</f>
        <v>-5.4099048902422009E-2</v>
      </c>
      <c r="E538" s="2">
        <f>MACD!F538</f>
        <v>-6.5244090239445482E-2</v>
      </c>
      <c r="F538" s="2">
        <f>'Moving Avg'!D538</f>
        <v>3.6409399999999996</v>
      </c>
      <c r="G538" s="2">
        <f>'Moving Avg'!F538</f>
        <v>3.5871550000000005</v>
      </c>
      <c r="H538" s="2">
        <f>'Moving Avg'!G538</f>
        <v>3.4681179999999978</v>
      </c>
      <c r="I538" s="2">
        <f>'Moving Avg'!H538</f>
        <v>3.385592499999996</v>
      </c>
      <c r="J538" s="6" t="str">
        <f>OBV!F538</f>
        <v>BULLISH</v>
      </c>
      <c r="K538" s="6" t="str">
        <f>OBV!G538</f>
        <v>NEUTRAL</v>
      </c>
      <c r="L538" s="6" t="str">
        <f>OBV!H538</f>
        <v>CONFIRMED BULLISH</v>
      </c>
      <c r="M538" s="8">
        <f t="shared" si="80"/>
        <v>25</v>
      </c>
      <c r="N538" s="8">
        <f t="shared" si="81"/>
        <v>0</v>
      </c>
      <c r="O538" s="8">
        <f t="shared" si="82"/>
        <v>50</v>
      </c>
      <c r="P538" s="8">
        <f t="shared" si="83"/>
        <v>83.5</v>
      </c>
      <c r="Q538" s="9">
        <f t="shared" si="84"/>
        <v>28.774999999999999</v>
      </c>
      <c r="R538" s="9">
        <f t="shared" si="85"/>
        <v>43.375</v>
      </c>
      <c r="S538" s="9">
        <f t="shared" si="86"/>
        <v>53.825000000000003</v>
      </c>
      <c r="T538" s="9">
        <f t="shared" si="87"/>
        <v>39.625</v>
      </c>
      <c r="U538" s="8">
        <f t="shared" si="88"/>
        <v>41.991666666666667</v>
      </c>
      <c r="V538" s="8">
        <f t="shared" si="89"/>
        <v>41.400000000000006</v>
      </c>
    </row>
    <row r="539" spans="1:22" ht="13.5" x14ac:dyDescent="0.25">
      <c r="A539" s="3">
        <f>RSI!A539</f>
        <v>42788</v>
      </c>
      <c r="B539" s="2">
        <f>RSI!B539</f>
        <v>3.6863999999999999</v>
      </c>
      <c r="C539" s="2">
        <f>RSI!I539</f>
        <v>64.480771594589584</v>
      </c>
      <c r="D539" s="2">
        <f>MACD!E539</f>
        <v>-4.1186355310816491E-2</v>
      </c>
      <c r="E539" s="2">
        <f>MACD!F539</f>
        <v>-6.0432543253719689E-2</v>
      </c>
      <c r="F539" s="2">
        <f>'Moving Avg'!D539</f>
        <v>3.6503799999999997</v>
      </c>
      <c r="G539" s="2">
        <f>'Moving Avg'!F539</f>
        <v>3.595730000000001</v>
      </c>
      <c r="H539" s="2">
        <f>'Moving Avg'!G539</f>
        <v>3.476947999999997</v>
      </c>
      <c r="I539" s="2">
        <f>'Moving Avg'!H539</f>
        <v>3.3863894999999964</v>
      </c>
      <c r="J539" s="6" t="str">
        <f>OBV!F539</f>
        <v>BULLISH</v>
      </c>
      <c r="K539" s="6" t="str">
        <f>OBV!G539</f>
        <v>NEUTRAL</v>
      </c>
      <c r="L539" s="6" t="str">
        <f>OBV!H539</f>
        <v>CONFIRMED BULLISH</v>
      </c>
      <c r="M539" s="8">
        <f t="shared" si="80"/>
        <v>25</v>
      </c>
      <c r="N539" s="8">
        <f t="shared" si="81"/>
        <v>0</v>
      </c>
      <c r="O539" s="8">
        <f t="shared" si="82"/>
        <v>50</v>
      </c>
      <c r="P539" s="8">
        <f t="shared" si="83"/>
        <v>83.5</v>
      </c>
      <c r="Q539" s="9">
        <f t="shared" si="84"/>
        <v>28.774999999999999</v>
      </c>
      <c r="R539" s="9">
        <f t="shared" si="85"/>
        <v>43.375</v>
      </c>
      <c r="S539" s="9">
        <f t="shared" si="86"/>
        <v>53.825000000000003</v>
      </c>
      <c r="T539" s="9">
        <f t="shared" si="87"/>
        <v>39.625</v>
      </c>
      <c r="U539" s="8">
        <f t="shared" si="88"/>
        <v>41.991666666666667</v>
      </c>
      <c r="V539" s="8">
        <f t="shared" si="89"/>
        <v>41.400000000000006</v>
      </c>
    </row>
    <row r="540" spans="1:22" ht="13.5" x14ac:dyDescent="0.25">
      <c r="A540" s="3">
        <f>RSI!A540</f>
        <v>42789</v>
      </c>
      <c r="B540" s="2">
        <f>RSI!B540</f>
        <v>3.7206999999999999</v>
      </c>
      <c r="C540" s="2">
        <f>RSI!I540</f>
        <v>67.411909526941912</v>
      </c>
      <c r="D540" s="2">
        <f>MACD!E540</f>
        <v>-2.5575141182796912E-2</v>
      </c>
      <c r="E540" s="2">
        <f>MACD!F540</f>
        <v>-5.3461062839535139E-2</v>
      </c>
      <c r="F540" s="2">
        <f>'Moving Avg'!D540</f>
        <v>3.6701000000000001</v>
      </c>
      <c r="G540" s="2">
        <f>'Moving Avg'!F540</f>
        <v>3.6081600000000007</v>
      </c>
      <c r="H540" s="2">
        <f>'Moving Avg'!G540</f>
        <v>3.4857779999999967</v>
      </c>
      <c r="I540" s="2">
        <f>'Moving Avg'!H540</f>
        <v>3.3873579999999963</v>
      </c>
      <c r="J540" s="6" t="str">
        <f>OBV!F540</f>
        <v>BULLISH</v>
      </c>
      <c r="K540" s="6" t="str">
        <f>OBV!G540</f>
        <v>STRONG</v>
      </c>
      <c r="L540" s="6" t="str">
        <f>OBV!H540</f>
        <v>CONFIRMED BULLISH</v>
      </c>
      <c r="M540" s="8">
        <f t="shared" si="80"/>
        <v>25</v>
      </c>
      <c r="N540" s="8">
        <f t="shared" si="81"/>
        <v>0</v>
      </c>
      <c r="O540" s="8">
        <f t="shared" si="82"/>
        <v>50</v>
      </c>
      <c r="P540" s="8">
        <f t="shared" si="83"/>
        <v>100</v>
      </c>
      <c r="Q540" s="9">
        <f t="shared" si="84"/>
        <v>31.25</v>
      </c>
      <c r="R540" s="9">
        <f t="shared" si="85"/>
        <v>47.5</v>
      </c>
      <c r="S540" s="9">
        <f t="shared" si="86"/>
        <v>61.25</v>
      </c>
      <c r="T540" s="9">
        <f t="shared" si="87"/>
        <v>43.75</v>
      </c>
      <c r="U540" s="8">
        <f t="shared" si="88"/>
        <v>46.666666666666664</v>
      </c>
      <c r="V540" s="8">
        <f t="shared" si="89"/>
        <v>45.9375</v>
      </c>
    </row>
    <row r="541" spans="1:22" ht="13.5" x14ac:dyDescent="0.25">
      <c r="A541" s="3">
        <f>RSI!A541</f>
        <v>42790</v>
      </c>
      <c r="B541" s="2">
        <f>RSI!B541</f>
        <v>3.7250000000000001</v>
      </c>
      <c r="C541" s="2">
        <f>RSI!I541</f>
        <v>67.770979311416596</v>
      </c>
      <c r="D541" s="2">
        <f>MACD!E541</f>
        <v>-1.351820542799187E-2</v>
      </c>
      <c r="E541" s="2">
        <f>MACD!F541</f>
        <v>-4.5472491357226488E-2</v>
      </c>
      <c r="F541" s="2">
        <f>'Moving Avg'!D541</f>
        <v>3.6949600000000005</v>
      </c>
      <c r="G541" s="2">
        <f>'Moving Avg'!F541</f>
        <v>3.6233799999999996</v>
      </c>
      <c r="H541" s="2">
        <f>'Moving Avg'!G541</f>
        <v>3.4938379999999971</v>
      </c>
      <c r="I541" s="2">
        <f>'Moving Avg'!H541</f>
        <v>3.388347999999997</v>
      </c>
      <c r="J541" s="6" t="str">
        <f>OBV!F541</f>
        <v>BULLISH</v>
      </c>
      <c r="K541" s="6" t="str">
        <f>OBV!G541</f>
        <v>STRONG</v>
      </c>
      <c r="L541" s="6" t="str">
        <f>OBV!H541</f>
        <v>CONFIRMED BULLISH</v>
      </c>
      <c r="M541" s="8">
        <f t="shared" si="80"/>
        <v>25</v>
      </c>
      <c r="N541" s="8">
        <f t="shared" si="81"/>
        <v>0</v>
      </c>
      <c r="O541" s="8">
        <f t="shared" si="82"/>
        <v>50</v>
      </c>
      <c r="P541" s="8">
        <f t="shared" si="83"/>
        <v>100</v>
      </c>
      <c r="Q541" s="9">
        <f t="shared" si="84"/>
        <v>31.25</v>
      </c>
      <c r="R541" s="9">
        <f t="shared" si="85"/>
        <v>47.5</v>
      </c>
      <c r="S541" s="9">
        <f t="shared" si="86"/>
        <v>61.25</v>
      </c>
      <c r="T541" s="9">
        <f t="shared" si="87"/>
        <v>43.75</v>
      </c>
      <c r="U541" s="8">
        <f t="shared" si="88"/>
        <v>46.666666666666664</v>
      </c>
      <c r="V541" s="8">
        <f t="shared" si="89"/>
        <v>45.9375</v>
      </c>
    </row>
    <row r="542" spans="1:22" ht="13.5" x14ac:dyDescent="0.25">
      <c r="A542" s="3">
        <f>RSI!A542</f>
        <v>42793</v>
      </c>
      <c r="B542" s="2">
        <f>RSI!B542</f>
        <v>3.7593000000000001</v>
      </c>
      <c r="C542" s="2">
        <f>RSI!I542</f>
        <v>70.557750337704505</v>
      </c>
      <c r="D542" s="2">
        <f>MACD!E542</f>
        <v>-1.3239202139434969E-2</v>
      </c>
      <c r="E542" s="2">
        <f>MACD!F542</f>
        <v>-3.9025833513668187E-2</v>
      </c>
      <c r="F542" s="2">
        <f>'Moving Avg'!D542</f>
        <v>3.71984</v>
      </c>
      <c r="G542" s="2">
        <f>'Moving Avg'!F542</f>
        <v>3.6377399999999995</v>
      </c>
      <c r="H542" s="2">
        <f>'Moving Avg'!G542</f>
        <v>3.5021539999999969</v>
      </c>
      <c r="I542" s="2">
        <f>'Moving Avg'!H542</f>
        <v>3.3895289999999973</v>
      </c>
      <c r="J542" s="6" t="str">
        <f>OBV!F542</f>
        <v>BULLISH</v>
      </c>
      <c r="K542" s="6" t="str">
        <f>OBV!G542</f>
        <v>STRONG</v>
      </c>
      <c r="L542" s="6" t="str">
        <f>OBV!H542</f>
        <v>CONFIRMED BULLISH</v>
      </c>
      <c r="M542" s="8">
        <f t="shared" si="80"/>
        <v>0</v>
      </c>
      <c r="N542" s="8">
        <f t="shared" si="81"/>
        <v>0</v>
      </c>
      <c r="O542" s="8">
        <f t="shared" si="82"/>
        <v>50</v>
      </c>
      <c r="P542" s="8">
        <f t="shared" si="83"/>
        <v>100</v>
      </c>
      <c r="Q542" s="9">
        <f t="shared" si="84"/>
        <v>22.5</v>
      </c>
      <c r="R542" s="9">
        <f t="shared" si="85"/>
        <v>42.5</v>
      </c>
      <c r="S542" s="9">
        <f t="shared" si="86"/>
        <v>57.5</v>
      </c>
      <c r="T542" s="9">
        <f t="shared" si="87"/>
        <v>37.5</v>
      </c>
      <c r="U542" s="8">
        <f t="shared" si="88"/>
        <v>40.833333333333336</v>
      </c>
      <c r="V542" s="8">
        <f t="shared" si="89"/>
        <v>40</v>
      </c>
    </row>
    <row r="543" spans="1:22" ht="13.5" x14ac:dyDescent="0.25">
      <c r="A543" s="3">
        <f>RSI!A543</f>
        <v>42794</v>
      </c>
      <c r="B543" s="2">
        <f>RSI!B543</f>
        <v>3.7593000000000001</v>
      </c>
      <c r="C543" s="2">
        <f>RSI!I543</f>
        <v>70.557750337704505</v>
      </c>
      <c r="D543" s="2">
        <f>MACD!E543</f>
        <v>-1.3944379595529188E-2</v>
      </c>
      <c r="E543" s="2">
        <f>MACD!F543</f>
        <v>-3.4009542730040386E-2</v>
      </c>
      <c r="F543" s="2">
        <f>'Moving Avg'!D543</f>
        <v>3.73014</v>
      </c>
      <c r="G543" s="2">
        <f>'Moving Avg'!F543</f>
        <v>3.651675</v>
      </c>
      <c r="H543" s="2">
        <f>'Moving Avg'!G543</f>
        <v>3.5097839999999976</v>
      </c>
      <c r="I543" s="2">
        <f>'Moving Avg'!H543</f>
        <v>3.3907099999999972</v>
      </c>
      <c r="J543" s="6" t="str">
        <f>OBV!F543</f>
        <v>BULLISH</v>
      </c>
      <c r="K543" s="6" t="str">
        <f>OBV!G543</f>
        <v>STRONG</v>
      </c>
      <c r="L543" s="6" t="str">
        <f>OBV!H543</f>
        <v>CONFIRMED BULLISH</v>
      </c>
      <c r="M543" s="8">
        <f t="shared" si="80"/>
        <v>0</v>
      </c>
      <c r="N543" s="8">
        <f t="shared" si="81"/>
        <v>0</v>
      </c>
      <c r="O543" s="8">
        <f t="shared" si="82"/>
        <v>50</v>
      </c>
      <c r="P543" s="8">
        <f t="shared" si="83"/>
        <v>100</v>
      </c>
      <c r="Q543" s="9">
        <f t="shared" si="84"/>
        <v>22.5</v>
      </c>
      <c r="R543" s="9">
        <f t="shared" si="85"/>
        <v>42.5</v>
      </c>
      <c r="S543" s="9">
        <f t="shared" si="86"/>
        <v>57.5</v>
      </c>
      <c r="T543" s="9">
        <f t="shared" si="87"/>
        <v>37.5</v>
      </c>
      <c r="U543" s="8">
        <f t="shared" si="88"/>
        <v>40.833333333333336</v>
      </c>
      <c r="V543" s="8">
        <f t="shared" si="89"/>
        <v>40</v>
      </c>
    </row>
    <row r="544" spans="1:22" ht="13.5" x14ac:dyDescent="0.25">
      <c r="A544" s="3">
        <f>RSI!A544</f>
        <v>42795</v>
      </c>
      <c r="B544" s="2">
        <f>RSI!B544</f>
        <v>3.7292999999999998</v>
      </c>
      <c r="C544" s="2">
        <f>RSI!I544</f>
        <v>64.868144816983005</v>
      </c>
      <c r="D544" s="2">
        <f>MACD!E544</f>
        <v>-1.7159611168303446E-2</v>
      </c>
      <c r="E544" s="2">
        <f>MACD!F544</f>
        <v>-3.0639556417693E-2</v>
      </c>
      <c r="F544" s="2">
        <f>'Moving Avg'!D544</f>
        <v>3.7387199999999998</v>
      </c>
      <c r="G544" s="2">
        <f>'Moving Avg'!F544</f>
        <v>3.6623949999999992</v>
      </c>
      <c r="H544" s="2">
        <f>'Moving Avg'!G544</f>
        <v>3.5166439999999972</v>
      </c>
      <c r="I544" s="2">
        <f>'Moving Avg'!H544</f>
        <v>3.3917409999999975</v>
      </c>
      <c r="J544" s="6" t="str">
        <f>OBV!F544</f>
        <v>BULLISH</v>
      </c>
      <c r="K544" s="6" t="str">
        <f>OBV!G544</f>
        <v>STRONG</v>
      </c>
      <c r="L544" s="6" t="str">
        <f>OBV!H544</f>
        <v>CONFIRMED BULLISH</v>
      </c>
      <c r="M544" s="8">
        <f t="shared" si="80"/>
        <v>25</v>
      </c>
      <c r="N544" s="8">
        <f t="shared" si="81"/>
        <v>0</v>
      </c>
      <c r="O544" s="8">
        <f t="shared" si="82"/>
        <v>50</v>
      </c>
      <c r="P544" s="8">
        <f t="shared" si="83"/>
        <v>100</v>
      </c>
      <c r="Q544" s="9">
        <f t="shared" si="84"/>
        <v>31.25</v>
      </c>
      <c r="R544" s="9">
        <f t="shared" si="85"/>
        <v>47.5</v>
      </c>
      <c r="S544" s="9">
        <f t="shared" si="86"/>
        <v>61.25</v>
      </c>
      <c r="T544" s="9">
        <f t="shared" si="87"/>
        <v>43.75</v>
      </c>
      <c r="U544" s="8">
        <f t="shared" si="88"/>
        <v>46.666666666666664</v>
      </c>
      <c r="V544" s="8">
        <f t="shared" si="89"/>
        <v>45.9375</v>
      </c>
    </row>
    <row r="545" spans="1:22" ht="13.5" x14ac:dyDescent="0.25">
      <c r="A545" s="3">
        <f>RSI!A545</f>
        <v>42796</v>
      </c>
      <c r="B545" s="2">
        <f>RSI!B545</f>
        <v>3.7164000000000001</v>
      </c>
      <c r="C545" s="2">
        <f>RSI!I545</f>
        <v>62.533072486206834</v>
      </c>
      <c r="D545" s="2">
        <f>MACD!E545</f>
        <v>-2.2185110421408361E-2</v>
      </c>
      <c r="E545" s="2">
        <f>MACD!F545</f>
        <v>-2.8948667218436072E-2</v>
      </c>
      <c r="F545" s="2">
        <f>'Moving Avg'!D545</f>
        <v>3.7378600000000004</v>
      </c>
      <c r="G545" s="2">
        <f>'Moving Avg'!F545</f>
        <v>3.6713949999999995</v>
      </c>
      <c r="H545" s="2">
        <f>'Moving Avg'!G545</f>
        <v>3.5234159999999974</v>
      </c>
      <c r="I545" s="2">
        <f>'Moving Avg'!H545</f>
        <v>3.392707499999998</v>
      </c>
      <c r="J545" s="6" t="str">
        <f>OBV!F545</f>
        <v>BULLISH</v>
      </c>
      <c r="K545" s="6" t="str">
        <f>OBV!G545</f>
        <v>STRONG</v>
      </c>
      <c r="L545" s="6" t="str">
        <f>OBV!H545</f>
        <v>BULLISH DIVERGENCE</v>
      </c>
      <c r="M545" s="8">
        <f t="shared" si="80"/>
        <v>25</v>
      </c>
      <c r="N545" s="8">
        <f t="shared" si="81"/>
        <v>0</v>
      </c>
      <c r="O545" s="8">
        <f t="shared" si="82"/>
        <v>50</v>
      </c>
      <c r="P545" s="8">
        <f t="shared" si="83"/>
        <v>83</v>
      </c>
      <c r="Q545" s="9">
        <f t="shared" si="84"/>
        <v>28.7</v>
      </c>
      <c r="R545" s="9">
        <f t="shared" si="85"/>
        <v>43.25</v>
      </c>
      <c r="S545" s="9">
        <f t="shared" si="86"/>
        <v>53.6</v>
      </c>
      <c r="T545" s="9">
        <f t="shared" si="87"/>
        <v>39.5</v>
      </c>
      <c r="U545" s="8">
        <f t="shared" si="88"/>
        <v>41.85</v>
      </c>
      <c r="V545" s="8">
        <f t="shared" si="89"/>
        <v>41.262500000000003</v>
      </c>
    </row>
    <row r="546" spans="1:22" ht="13.5" x14ac:dyDescent="0.25">
      <c r="A546" s="3">
        <f>RSI!A546</f>
        <v>42797</v>
      </c>
      <c r="B546" s="2">
        <f>RSI!B546</f>
        <v>3.6520999999999999</v>
      </c>
      <c r="C546" s="2">
        <f>RSI!I546</f>
        <v>52.406549118021346</v>
      </c>
      <c r="D546" s="2">
        <f>MACD!E546</f>
        <v>-2.5473634218896368E-2</v>
      </c>
      <c r="E546" s="2">
        <f>MACD!F546</f>
        <v>-2.8253660618528131E-2</v>
      </c>
      <c r="F546" s="2">
        <f>'Moving Avg'!D546</f>
        <v>3.7232799999999999</v>
      </c>
      <c r="G546" s="2">
        <f>'Moving Avg'!F546</f>
        <v>3.6782550000000009</v>
      </c>
      <c r="H546" s="2">
        <f>'Moving Avg'!G546</f>
        <v>3.5287319999999975</v>
      </c>
      <c r="I546" s="2">
        <f>'Moving Avg'!H546</f>
        <v>3.3932729999999975</v>
      </c>
      <c r="J546" s="6" t="str">
        <f>OBV!F546</f>
        <v>BULLISH</v>
      </c>
      <c r="K546" s="6" t="str">
        <f>OBV!G546</f>
        <v>STRONG</v>
      </c>
      <c r="L546" s="6" t="str">
        <f>OBV!H546</f>
        <v>BULLISH DIVERGENCE</v>
      </c>
      <c r="M546" s="8">
        <f t="shared" si="80"/>
        <v>25</v>
      </c>
      <c r="N546" s="8">
        <f t="shared" si="81"/>
        <v>0</v>
      </c>
      <c r="O546" s="8">
        <f t="shared" si="82"/>
        <v>50</v>
      </c>
      <c r="P546" s="8">
        <f t="shared" si="83"/>
        <v>83</v>
      </c>
      <c r="Q546" s="9">
        <f t="shared" si="84"/>
        <v>28.7</v>
      </c>
      <c r="R546" s="9">
        <f t="shared" si="85"/>
        <v>43.25</v>
      </c>
      <c r="S546" s="9">
        <f t="shared" si="86"/>
        <v>53.6</v>
      </c>
      <c r="T546" s="9">
        <f t="shared" si="87"/>
        <v>39.5</v>
      </c>
      <c r="U546" s="8">
        <f t="shared" si="88"/>
        <v>41.85</v>
      </c>
      <c r="V546" s="8">
        <f t="shared" si="89"/>
        <v>41.262500000000003</v>
      </c>
    </row>
    <row r="547" spans="1:22" ht="13.5" x14ac:dyDescent="0.25">
      <c r="A547" s="3">
        <f>RSI!A547</f>
        <v>42800</v>
      </c>
      <c r="B547" s="2">
        <f>RSI!B547</f>
        <v>3.6778</v>
      </c>
      <c r="C547" s="2">
        <f>RSI!I547</f>
        <v>55.507829474619811</v>
      </c>
      <c r="D547" s="2">
        <f>MACD!E547</f>
        <v>-2.4987735379675691E-2</v>
      </c>
      <c r="E547" s="2">
        <f>MACD!F547</f>
        <v>-2.7600475570757645E-2</v>
      </c>
      <c r="F547" s="2">
        <f>'Moving Avg'!D547</f>
        <v>3.7069800000000002</v>
      </c>
      <c r="G547" s="2">
        <f>'Moving Avg'!F547</f>
        <v>3.684470000000001</v>
      </c>
      <c r="H547" s="2">
        <f>'Moving Avg'!G547</f>
        <v>3.5343039999999979</v>
      </c>
      <c r="I547" s="2">
        <f>'Moving Avg'!H547</f>
        <v>3.3939669999999982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  <c r="M547" s="8">
        <f t="shared" si="80"/>
        <v>25</v>
      </c>
      <c r="N547" s="8">
        <f t="shared" si="81"/>
        <v>0</v>
      </c>
      <c r="O547" s="8">
        <f t="shared" si="82"/>
        <v>50</v>
      </c>
      <c r="P547" s="8">
        <f t="shared" si="83"/>
        <v>16.5</v>
      </c>
      <c r="Q547" s="9">
        <f t="shared" si="84"/>
        <v>18.725000000000001</v>
      </c>
      <c r="R547" s="9">
        <f t="shared" si="85"/>
        <v>26.625</v>
      </c>
      <c r="S547" s="9">
        <f t="shared" si="86"/>
        <v>23.675000000000001</v>
      </c>
      <c r="T547" s="9">
        <f t="shared" si="87"/>
        <v>22.875</v>
      </c>
      <c r="U547" s="8">
        <f t="shared" si="88"/>
        <v>23.008333333333336</v>
      </c>
      <c r="V547" s="8">
        <f t="shared" si="89"/>
        <v>22.975000000000001</v>
      </c>
    </row>
    <row r="548" spans="1:22" ht="13.5" x14ac:dyDescent="0.25">
      <c r="A548" s="3">
        <f>RSI!A548</f>
        <v>42801</v>
      </c>
      <c r="B548" s="2">
        <f>RSI!B548</f>
        <v>3.6863999999999999</v>
      </c>
      <c r="C548" s="2">
        <f>RSI!I548</f>
        <v>56.528644437116725</v>
      </c>
      <c r="D548" s="2">
        <f>MACD!E548</f>
        <v>-1.4232826199321646E-2</v>
      </c>
      <c r="E548" s="2">
        <f>MACD!F548</f>
        <v>-2.4926945696470446E-2</v>
      </c>
      <c r="F548" s="2">
        <f>'Moving Avg'!D548</f>
        <v>3.6924000000000001</v>
      </c>
      <c r="G548" s="2">
        <f>'Moving Avg'!F548</f>
        <v>3.6859700000000011</v>
      </c>
      <c r="H548" s="2">
        <f>'Moving Avg'!G548</f>
        <v>3.5394479999999984</v>
      </c>
      <c r="I548" s="2">
        <f>'Moving Avg'!H548</f>
        <v>3.3948829999999983</v>
      </c>
      <c r="J548" s="6" t="str">
        <f>OBV!F548</f>
        <v>BEARISH</v>
      </c>
      <c r="K548" s="6" t="str">
        <f>OBV!G548</f>
        <v>NEUTRAL</v>
      </c>
      <c r="L548" s="6" t="str">
        <f>OBV!H548</f>
        <v>CONFIRMED BEARISH</v>
      </c>
      <c r="M548" s="8">
        <f t="shared" si="80"/>
        <v>25</v>
      </c>
      <c r="N548" s="8">
        <f t="shared" si="81"/>
        <v>0</v>
      </c>
      <c r="O548" s="8">
        <f t="shared" si="82"/>
        <v>50</v>
      </c>
      <c r="P548" s="8">
        <f t="shared" si="83"/>
        <v>16.5</v>
      </c>
      <c r="Q548" s="9">
        <f t="shared" si="84"/>
        <v>18.725000000000001</v>
      </c>
      <c r="R548" s="9">
        <f t="shared" si="85"/>
        <v>26.625</v>
      </c>
      <c r="S548" s="9">
        <f t="shared" si="86"/>
        <v>23.675000000000001</v>
      </c>
      <c r="T548" s="9">
        <f t="shared" si="87"/>
        <v>22.875</v>
      </c>
      <c r="U548" s="8">
        <f t="shared" si="88"/>
        <v>23.008333333333336</v>
      </c>
      <c r="V548" s="8">
        <f t="shared" si="89"/>
        <v>22.975000000000001</v>
      </c>
    </row>
    <row r="549" spans="1:22" ht="13.5" x14ac:dyDescent="0.25">
      <c r="A549" s="3">
        <f>RSI!A549</f>
        <v>42802</v>
      </c>
      <c r="B549" s="2">
        <f>RSI!B549</f>
        <v>3.665</v>
      </c>
      <c r="C549" s="2">
        <f>RSI!I549</f>
        <v>53.254344336092458</v>
      </c>
      <c r="D549" s="2">
        <f>MACD!E549</f>
        <v>-7.1076657167155055E-3</v>
      </c>
      <c r="E549" s="2">
        <f>MACD!F549</f>
        <v>-2.136308970051946E-2</v>
      </c>
      <c r="F549" s="2">
        <f>'Moving Avg'!D549</f>
        <v>3.6795400000000003</v>
      </c>
      <c r="G549" s="2">
        <f>'Moving Avg'!F549</f>
        <v>3.6864000000000012</v>
      </c>
      <c r="H549" s="2">
        <f>'Moving Avg'!G549</f>
        <v>3.5450219999999986</v>
      </c>
      <c r="I549" s="2">
        <f>'Moving Avg'!H549</f>
        <v>3.3956919999999982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  <c r="M549" s="8">
        <f t="shared" si="80"/>
        <v>25</v>
      </c>
      <c r="N549" s="8">
        <f t="shared" si="81"/>
        <v>0</v>
      </c>
      <c r="O549" s="8">
        <f t="shared" si="82"/>
        <v>50</v>
      </c>
      <c r="P549" s="8">
        <f t="shared" si="83"/>
        <v>16.5</v>
      </c>
      <c r="Q549" s="9">
        <f t="shared" si="84"/>
        <v>18.725000000000001</v>
      </c>
      <c r="R549" s="9">
        <f t="shared" si="85"/>
        <v>26.625</v>
      </c>
      <c r="S549" s="9">
        <f t="shared" si="86"/>
        <v>23.675000000000001</v>
      </c>
      <c r="T549" s="9">
        <f t="shared" si="87"/>
        <v>22.875</v>
      </c>
      <c r="U549" s="8">
        <f t="shared" si="88"/>
        <v>23.008333333333336</v>
      </c>
      <c r="V549" s="8">
        <f t="shared" si="89"/>
        <v>22.975000000000001</v>
      </c>
    </row>
    <row r="550" spans="1:22" ht="13.5" x14ac:dyDescent="0.25">
      <c r="A550" s="3">
        <f>RSI!A550</f>
        <v>42803</v>
      </c>
      <c r="B550" s="2">
        <f>RSI!B550</f>
        <v>3.6049000000000002</v>
      </c>
      <c r="C550" s="2">
        <f>RSI!I550</f>
        <v>45.315736707213915</v>
      </c>
      <c r="D550" s="2">
        <f>MACD!E550</f>
        <v>8.5283735869410293E-3</v>
      </c>
      <c r="E550" s="2">
        <f>MACD!F550</f>
        <v>-1.5384797043027365E-2</v>
      </c>
      <c r="F550" s="2">
        <f>'Moving Avg'!D550</f>
        <v>3.6572400000000003</v>
      </c>
      <c r="G550" s="2">
        <f>'Moving Avg'!F550</f>
        <v>3.6812550000000011</v>
      </c>
      <c r="H550" s="2">
        <f>'Moving Avg'!G550</f>
        <v>3.5486219999999982</v>
      </c>
      <c r="I550" s="2">
        <f>'Moving Avg'!H550</f>
        <v>3.3962004999999986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  <c r="M550" s="8">
        <f t="shared" si="80"/>
        <v>25</v>
      </c>
      <c r="N550" s="8">
        <f t="shared" si="81"/>
        <v>0</v>
      </c>
      <c r="O550" s="8">
        <f t="shared" si="82"/>
        <v>50</v>
      </c>
      <c r="P550" s="8">
        <f t="shared" si="83"/>
        <v>16.5</v>
      </c>
      <c r="Q550" s="9">
        <f t="shared" si="84"/>
        <v>18.725000000000001</v>
      </c>
      <c r="R550" s="9">
        <f t="shared" si="85"/>
        <v>26.625</v>
      </c>
      <c r="S550" s="9">
        <f t="shared" si="86"/>
        <v>23.675000000000001</v>
      </c>
      <c r="T550" s="9">
        <f t="shared" si="87"/>
        <v>22.875</v>
      </c>
      <c r="U550" s="8">
        <f t="shared" si="88"/>
        <v>23.008333333333336</v>
      </c>
      <c r="V550" s="8">
        <f t="shared" si="89"/>
        <v>22.975000000000001</v>
      </c>
    </row>
    <row r="551" spans="1:22" ht="13.5" x14ac:dyDescent="0.25">
      <c r="A551" s="3">
        <f>RSI!A551</f>
        <v>42804</v>
      </c>
      <c r="B551" s="2">
        <f>RSI!B551</f>
        <v>3.665</v>
      </c>
      <c r="C551" s="2">
        <f>RSI!I551</f>
        <v>52.880189451281986</v>
      </c>
      <c r="D551" s="2">
        <f>MACD!E551</f>
        <v>1.8210987017590607E-2</v>
      </c>
      <c r="E551" s="2">
        <f>MACD!F551</f>
        <v>-8.6656402309037706E-3</v>
      </c>
      <c r="F551" s="2">
        <f>'Moving Avg'!D551</f>
        <v>3.6598199999999999</v>
      </c>
      <c r="G551" s="2">
        <f>'Moving Avg'!F551</f>
        <v>3.6791150000000008</v>
      </c>
      <c r="H551" s="2">
        <f>'Moving Avg'!G551</f>
        <v>3.5549659999999985</v>
      </c>
      <c r="I551" s="2">
        <f>'Moving Avg'!H551</f>
        <v>3.3972084999999987</v>
      </c>
      <c r="J551" s="6" t="str">
        <f>OBV!F551</f>
        <v>BEARISH</v>
      </c>
      <c r="K551" s="6" t="str">
        <f>OBV!G551</f>
        <v>NEUTRAL</v>
      </c>
      <c r="L551" s="6" t="str">
        <f>OBV!H551</f>
        <v>BEARISH DIVERGENCE</v>
      </c>
      <c r="M551" s="8">
        <f t="shared" si="80"/>
        <v>25</v>
      </c>
      <c r="N551" s="8">
        <f t="shared" si="81"/>
        <v>0</v>
      </c>
      <c r="O551" s="8">
        <f t="shared" si="82"/>
        <v>50</v>
      </c>
      <c r="P551" s="8">
        <f t="shared" si="83"/>
        <v>16.5</v>
      </c>
      <c r="Q551" s="9">
        <f t="shared" si="84"/>
        <v>18.725000000000001</v>
      </c>
      <c r="R551" s="9">
        <f t="shared" si="85"/>
        <v>26.625</v>
      </c>
      <c r="S551" s="9">
        <f t="shared" si="86"/>
        <v>23.675000000000001</v>
      </c>
      <c r="T551" s="9">
        <f t="shared" si="87"/>
        <v>22.875</v>
      </c>
      <c r="U551" s="8">
        <f t="shared" si="88"/>
        <v>23.008333333333336</v>
      </c>
      <c r="V551" s="8">
        <f t="shared" si="89"/>
        <v>22.975000000000001</v>
      </c>
    </row>
    <row r="552" spans="1:22" ht="13.5" x14ac:dyDescent="0.25">
      <c r="A552" s="3">
        <f>RSI!A552</f>
        <v>42807</v>
      </c>
      <c r="B552" s="2">
        <f>RSI!B552</f>
        <v>3.6006999999999998</v>
      </c>
      <c r="C552" s="2">
        <f>RSI!I552</f>
        <v>45.610712133150344</v>
      </c>
      <c r="D552" s="2">
        <f>MACD!E552</f>
        <v>3.6313194269323112E-2</v>
      </c>
      <c r="E552" s="2">
        <f>MACD!F552</f>
        <v>3.3012666914160674E-4</v>
      </c>
      <c r="F552" s="2">
        <f>'Moving Avg'!D552</f>
        <v>3.6444000000000001</v>
      </c>
      <c r="G552" s="2">
        <f>'Moving Avg'!F552</f>
        <v>3.6758999999999999</v>
      </c>
      <c r="H552" s="2">
        <f>'Moving Avg'!G552</f>
        <v>3.5592539999999984</v>
      </c>
      <c r="I552" s="2">
        <f>'Moving Avg'!H552</f>
        <v>3.3979149999999989</v>
      </c>
      <c r="J552" s="6" t="str">
        <f>OBV!F552</f>
        <v>BEARISH</v>
      </c>
      <c r="K552" s="6" t="str">
        <f>OBV!G552</f>
        <v>WEAK</v>
      </c>
      <c r="L552" s="6" t="str">
        <f>OBV!H552</f>
        <v>CONFIRMED BEARISH</v>
      </c>
      <c r="M552" s="8">
        <f t="shared" si="80"/>
        <v>25</v>
      </c>
      <c r="N552" s="8">
        <f t="shared" si="81"/>
        <v>0</v>
      </c>
      <c r="O552" s="8">
        <f t="shared" si="82"/>
        <v>50</v>
      </c>
      <c r="P552" s="8">
        <f t="shared" si="83"/>
        <v>0</v>
      </c>
      <c r="Q552" s="9">
        <f t="shared" si="84"/>
        <v>16.25</v>
      </c>
      <c r="R552" s="9">
        <f t="shared" si="85"/>
        <v>22.5</v>
      </c>
      <c r="S552" s="9">
        <f t="shared" si="86"/>
        <v>16.25</v>
      </c>
      <c r="T552" s="9">
        <f t="shared" si="87"/>
        <v>18.75</v>
      </c>
      <c r="U552" s="8">
        <f t="shared" si="88"/>
        <v>18.333333333333332</v>
      </c>
      <c r="V552" s="8">
        <f t="shared" si="89"/>
        <v>18.4375</v>
      </c>
    </row>
    <row r="553" spans="1:22" ht="13.5" x14ac:dyDescent="0.25">
      <c r="A553" s="3">
        <f>RSI!A553</f>
        <v>42808</v>
      </c>
      <c r="B553" s="2">
        <f>RSI!B553</f>
        <v>3.6006999999999998</v>
      </c>
      <c r="C553" s="2">
        <f>RSI!I553</f>
        <v>45.610712133150344</v>
      </c>
      <c r="D553" s="2">
        <f>MACD!E553</f>
        <v>5.1889417110204228E-2</v>
      </c>
      <c r="E553" s="2">
        <f>MACD!F553</f>
        <v>1.0641984757354131E-2</v>
      </c>
      <c r="F553" s="2">
        <f>'Moving Avg'!D553</f>
        <v>3.6272599999999997</v>
      </c>
      <c r="G553" s="2">
        <f>'Moving Avg'!F553</f>
        <v>3.6726850000000004</v>
      </c>
      <c r="H553" s="2">
        <f>'Moving Avg'!G553</f>
        <v>3.5635419999999987</v>
      </c>
      <c r="I553" s="2">
        <f>'Moving Avg'!H553</f>
        <v>3.3986214999999982</v>
      </c>
      <c r="J553" s="6" t="str">
        <f>OBV!F553</f>
        <v>BEARISH</v>
      </c>
      <c r="K553" s="6" t="str">
        <f>OBV!G553</f>
        <v>WEAK</v>
      </c>
      <c r="L553" s="6" t="str">
        <f>OBV!H553</f>
        <v>CONFIRMED BEARISH</v>
      </c>
      <c r="M553" s="8">
        <f t="shared" si="80"/>
        <v>25</v>
      </c>
      <c r="N553" s="8">
        <f t="shared" si="81"/>
        <v>0</v>
      </c>
      <c r="O553" s="8">
        <f t="shared" si="82"/>
        <v>50</v>
      </c>
      <c r="P553" s="8">
        <f t="shared" si="83"/>
        <v>0</v>
      </c>
      <c r="Q553" s="9">
        <f t="shared" si="84"/>
        <v>16.25</v>
      </c>
      <c r="R553" s="9">
        <f t="shared" si="85"/>
        <v>22.5</v>
      </c>
      <c r="S553" s="9">
        <f t="shared" si="86"/>
        <v>16.25</v>
      </c>
      <c r="T553" s="9">
        <f t="shared" si="87"/>
        <v>18.75</v>
      </c>
      <c r="U553" s="8">
        <f t="shared" si="88"/>
        <v>18.333333333333332</v>
      </c>
      <c r="V553" s="8">
        <f t="shared" si="89"/>
        <v>18.4375</v>
      </c>
    </row>
    <row r="554" spans="1:22" ht="13.5" x14ac:dyDescent="0.25">
      <c r="A554" s="3">
        <f>RSI!A554</f>
        <v>42809</v>
      </c>
      <c r="B554" s="2">
        <f>RSI!B554</f>
        <v>3.5964</v>
      </c>
      <c r="C554" s="2">
        <f>RSI!I554</f>
        <v>45.129542771093035</v>
      </c>
      <c r="D554" s="2">
        <f>MACD!E554</f>
        <v>6.10122194258782E-2</v>
      </c>
      <c r="E554" s="2">
        <f>MACD!F554</f>
        <v>2.0716031691058949E-2</v>
      </c>
      <c r="F554" s="2">
        <f>'Moving Avg'!D554</f>
        <v>3.6135399999999995</v>
      </c>
      <c r="G554" s="2">
        <f>'Moving Avg'!F554</f>
        <v>3.6705449999999997</v>
      </c>
      <c r="H554" s="2">
        <f>'Moving Avg'!G554</f>
        <v>3.5673139999999983</v>
      </c>
      <c r="I554" s="2">
        <f>'Moving Avg'!H554</f>
        <v>3.3993264999999986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  <c r="M554" s="8">
        <f t="shared" si="80"/>
        <v>25</v>
      </c>
      <c r="N554" s="8">
        <f t="shared" si="81"/>
        <v>0</v>
      </c>
      <c r="O554" s="8">
        <f t="shared" si="82"/>
        <v>50</v>
      </c>
      <c r="P554" s="8">
        <f t="shared" si="83"/>
        <v>0</v>
      </c>
      <c r="Q554" s="9">
        <f t="shared" si="84"/>
        <v>16.25</v>
      </c>
      <c r="R554" s="9">
        <f t="shared" si="85"/>
        <v>22.5</v>
      </c>
      <c r="S554" s="9">
        <f t="shared" si="86"/>
        <v>16.25</v>
      </c>
      <c r="T554" s="9">
        <f t="shared" si="87"/>
        <v>18.75</v>
      </c>
      <c r="U554" s="8">
        <f t="shared" si="88"/>
        <v>18.333333333333332</v>
      </c>
      <c r="V554" s="8">
        <f t="shared" si="89"/>
        <v>18.4375</v>
      </c>
    </row>
    <row r="555" spans="1:22" ht="13.5" x14ac:dyDescent="0.25">
      <c r="A555" s="3">
        <f>RSI!A555</f>
        <v>42810</v>
      </c>
      <c r="B555" s="2">
        <f>RSI!B555</f>
        <v>3.6006999999999998</v>
      </c>
      <c r="C555" s="2">
        <f>RSI!I555</f>
        <v>45.745922265034729</v>
      </c>
      <c r="D555" s="2">
        <f>MACD!E555</f>
        <v>6.6675814181167858E-2</v>
      </c>
      <c r="E555" s="2">
        <f>MACD!F555</f>
        <v>2.9907988189080734E-2</v>
      </c>
      <c r="F555" s="2">
        <f>'Moving Avg'!D555</f>
        <v>3.6126999999999994</v>
      </c>
      <c r="G555" s="2">
        <f>'Moving Avg'!F555</f>
        <v>3.6694749999999998</v>
      </c>
      <c r="H555" s="2">
        <f>'Moving Avg'!G555</f>
        <v>3.5712579999999985</v>
      </c>
      <c r="I555" s="2">
        <f>'Moving Avg'!H555</f>
        <v>3.4002124999999985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  <c r="M555" s="8">
        <f t="shared" si="80"/>
        <v>25</v>
      </c>
      <c r="N555" s="8">
        <f t="shared" si="81"/>
        <v>0</v>
      </c>
      <c r="O555" s="8">
        <f t="shared" si="82"/>
        <v>50</v>
      </c>
      <c r="P555" s="8">
        <f t="shared" si="83"/>
        <v>66.5</v>
      </c>
      <c r="Q555" s="9">
        <f t="shared" si="84"/>
        <v>26.225000000000001</v>
      </c>
      <c r="R555" s="9">
        <f t="shared" si="85"/>
        <v>39.125</v>
      </c>
      <c r="S555" s="9">
        <f t="shared" si="86"/>
        <v>46.174999999999997</v>
      </c>
      <c r="T555" s="9">
        <f t="shared" si="87"/>
        <v>35.375</v>
      </c>
      <c r="U555" s="8">
        <f t="shared" si="88"/>
        <v>37.174999999999997</v>
      </c>
      <c r="V555" s="8">
        <f t="shared" si="89"/>
        <v>36.724999999999994</v>
      </c>
    </row>
    <row r="556" spans="1:22" ht="13.5" x14ac:dyDescent="0.25">
      <c r="A556" s="3">
        <f>RSI!A556</f>
        <v>42811</v>
      </c>
      <c r="B556" s="2">
        <f>RSI!B556</f>
        <v>3.6006999999999998</v>
      </c>
      <c r="C556" s="2">
        <f>RSI!I556</f>
        <v>45.745922265034729</v>
      </c>
      <c r="D556" s="2">
        <f>MACD!E556</f>
        <v>6.1779476007322032E-2</v>
      </c>
      <c r="E556" s="2">
        <f>MACD!F556</f>
        <v>3.6282285752728995E-2</v>
      </c>
      <c r="F556" s="2">
        <f>'Moving Avg'!D556</f>
        <v>3.5998399999999995</v>
      </c>
      <c r="G556" s="2">
        <f>'Moving Avg'!F556</f>
        <v>3.6694749999999998</v>
      </c>
      <c r="H556" s="2">
        <f>'Moving Avg'!G556</f>
        <v>3.5747739999999983</v>
      </c>
      <c r="I556" s="2">
        <f>'Moving Avg'!H556</f>
        <v>3.401098499999998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  <c r="M556" s="8">
        <f t="shared" si="80"/>
        <v>25</v>
      </c>
      <c r="N556" s="8">
        <f t="shared" si="81"/>
        <v>0</v>
      </c>
      <c r="O556" s="8">
        <f t="shared" si="82"/>
        <v>50</v>
      </c>
      <c r="P556" s="8">
        <f t="shared" si="83"/>
        <v>16.5</v>
      </c>
      <c r="Q556" s="9">
        <f t="shared" si="84"/>
        <v>18.725000000000001</v>
      </c>
      <c r="R556" s="9">
        <f t="shared" si="85"/>
        <v>26.625</v>
      </c>
      <c r="S556" s="9">
        <f t="shared" si="86"/>
        <v>23.675000000000001</v>
      </c>
      <c r="T556" s="9">
        <f t="shared" si="87"/>
        <v>22.875</v>
      </c>
      <c r="U556" s="8">
        <f t="shared" si="88"/>
        <v>23.008333333333336</v>
      </c>
      <c r="V556" s="8">
        <f t="shared" si="89"/>
        <v>22.975000000000001</v>
      </c>
    </row>
    <row r="557" spans="1:22" ht="13.5" x14ac:dyDescent="0.25">
      <c r="A557" s="3">
        <f>RSI!A557</f>
        <v>42815</v>
      </c>
      <c r="B557" s="2">
        <f>RSI!B557</f>
        <v>3.6392000000000002</v>
      </c>
      <c r="C557" s="2">
        <f>RSI!I557</f>
        <v>51.41337580668786</v>
      </c>
      <c r="D557" s="2">
        <f>MACD!E557</f>
        <v>5.8927023295535896E-2</v>
      </c>
      <c r="E557" s="2">
        <f>MACD!F557</f>
        <v>4.0811233261290374E-2</v>
      </c>
      <c r="F557" s="2">
        <f>'Moving Avg'!D557</f>
        <v>3.6075399999999993</v>
      </c>
      <c r="G557" s="2">
        <f>'Moving Avg'!F557</f>
        <v>3.6696900000000006</v>
      </c>
      <c r="H557" s="2">
        <f>'Moving Avg'!G557</f>
        <v>3.5798319999999979</v>
      </c>
      <c r="I557" s="2">
        <f>'Moving Avg'!H557</f>
        <v>3.4023759999999976</v>
      </c>
      <c r="J557" s="6" t="str">
        <f>OBV!F557</f>
        <v>BULLISH</v>
      </c>
      <c r="K557" s="6" t="str">
        <f>OBV!G557</f>
        <v>NEUTRAL</v>
      </c>
      <c r="L557" s="6" t="str">
        <f>OBV!H557</f>
        <v>CONFIRMED BULLISH</v>
      </c>
      <c r="M557" s="8">
        <f t="shared" si="80"/>
        <v>25</v>
      </c>
      <c r="N557" s="8">
        <f t="shared" si="81"/>
        <v>0</v>
      </c>
      <c r="O557" s="8">
        <f t="shared" si="82"/>
        <v>50</v>
      </c>
      <c r="P557" s="8">
        <f t="shared" si="83"/>
        <v>83.5</v>
      </c>
      <c r="Q557" s="9">
        <f t="shared" si="84"/>
        <v>28.774999999999999</v>
      </c>
      <c r="R557" s="9">
        <f t="shared" si="85"/>
        <v>43.375</v>
      </c>
      <c r="S557" s="9">
        <f t="shared" si="86"/>
        <v>53.825000000000003</v>
      </c>
      <c r="T557" s="9">
        <f t="shared" si="87"/>
        <v>39.625</v>
      </c>
      <c r="U557" s="8">
        <f t="shared" si="88"/>
        <v>41.991666666666667</v>
      </c>
      <c r="V557" s="8">
        <f t="shared" si="89"/>
        <v>41.400000000000006</v>
      </c>
    </row>
    <row r="558" spans="1:22" ht="13.5" x14ac:dyDescent="0.25">
      <c r="A558" s="3">
        <f>RSI!A558</f>
        <v>42816</v>
      </c>
      <c r="B558" s="2">
        <f>RSI!B558</f>
        <v>3.6349</v>
      </c>
      <c r="C558" s="2">
        <f>RSI!I558</f>
        <v>50.77540415420826</v>
      </c>
      <c r="D558" s="2">
        <f>MACD!E558</f>
        <v>5.8102144124814181E-2</v>
      </c>
      <c r="E558" s="2">
        <f>MACD!F558</f>
        <v>4.4269415433995138E-2</v>
      </c>
      <c r="F558" s="2">
        <f>'Moving Avg'!D558</f>
        <v>3.6143799999999997</v>
      </c>
      <c r="G558" s="2">
        <f>'Moving Avg'!F558</f>
        <v>3.6660450000000004</v>
      </c>
      <c r="H558" s="2">
        <f>'Moving Avg'!G558</f>
        <v>3.5848039999999979</v>
      </c>
      <c r="I558" s="2">
        <f>'Moving Avg'!H558</f>
        <v>3.4036319999999978</v>
      </c>
      <c r="J558" s="6" t="str">
        <f>OBV!F558</f>
        <v>BULLISH</v>
      </c>
      <c r="K558" s="6" t="str">
        <f>OBV!G558</f>
        <v>NEUTRAL</v>
      </c>
      <c r="L558" s="6" t="str">
        <f>OBV!H558</f>
        <v>CONFIRMED BULLISH</v>
      </c>
      <c r="M558" s="8">
        <f t="shared" si="80"/>
        <v>25</v>
      </c>
      <c r="N558" s="8">
        <f t="shared" si="81"/>
        <v>0</v>
      </c>
      <c r="O558" s="8">
        <f t="shared" si="82"/>
        <v>50</v>
      </c>
      <c r="P558" s="8">
        <f t="shared" si="83"/>
        <v>83.5</v>
      </c>
      <c r="Q558" s="9">
        <f t="shared" si="84"/>
        <v>28.774999999999999</v>
      </c>
      <c r="R558" s="9">
        <f t="shared" si="85"/>
        <v>43.375</v>
      </c>
      <c r="S558" s="9">
        <f t="shared" si="86"/>
        <v>53.825000000000003</v>
      </c>
      <c r="T558" s="9">
        <f t="shared" si="87"/>
        <v>39.625</v>
      </c>
      <c r="U558" s="8">
        <f t="shared" si="88"/>
        <v>41.991666666666667</v>
      </c>
      <c r="V558" s="8">
        <f t="shared" si="89"/>
        <v>41.400000000000006</v>
      </c>
    </row>
    <row r="559" spans="1:22" ht="13.5" x14ac:dyDescent="0.25">
      <c r="A559" s="3">
        <f>RSI!A559</f>
        <v>42817</v>
      </c>
      <c r="B559" s="2">
        <f>RSI!B559</f>
        <v>3.6006999999999998</v>
      </c>
      <c r="C559" s="2">
        <f>RSI!I559</f>
        <v>45.897262796632056</v>
      </c>
      <c r="D559" s="2">
        <f>MACD!E559</f>
        <v>5.6621658801601527E-2</v>
      </c>
      <c r="E559" s="2">
        <f>MACD!F559</f>
        <v>4.6739864107516418E-2</v>
      </c>
      <c r="F559" s="2">
        <f>'Moving Avg'!D559</f>
        <v>3.61524</v>
      </c>
      <c r="G559" s="2">
        <f>'Moving Avg'!F559</f>
        <v>3.661760000000001</v>
      </c>
      <c r="H559" s="2">
        <f>'Moving Avg'!G559</f>
        <v>3.5895199999999976</v>
      </c>
      <c r="I559" s="2">
        <f>'Moving Avg'!H559</f>
        <v>3.4046369999999979</v>
      </c>
      <c r="J559" s="6" t="str">
        <f>OBV!F559</f>
        <v>BULLISH</v>
      </c>
      <c r="K559" s="6" t="str">
        <f>OBV!G559</f>
        <v>NEUTRAL</v>
      </c>
      <c r="L559" s="6" t="str">
        <f>OBV!H559</f>
        <v>CONFIRMED BULLISH</v>
      </c>
      <c r="M559" s="8">
        <f t="shared" si="80"/>
        <v>25</v>
      </c>
      <c r="N559" s="8">
        <f t="shared" si="81"/>
        <v>0</v>
      </c>
      <c r="O559" s="8">
        <f t="shared" si="82"/>
        <v>50</v>
      </c>
      <c r="P559" s="8">
        <f t="shared" si="83"/>
        <v>83.5</v>
      </c>
      <c r="Q559" s="9">
        <f t="shared" si="84"/>
        <v>28.774999999999999</v>
      </c>
      <c r="R559" s="9">
        <f t="shared" si="85"/>
        <v>43.375</v>
      </c>
      <c r="S559" s="9">
        <f t="shared" si="86"/>
        <v>53.825000000000003</v>
      </c>
      <c r="T559" s="9">
        <f t="shared" si="87"/>
        <v>39.625</v>
      </c>
      <c r="U559" s="8">
        <f t="shared" si="88"/>
        <v>41.991666666666667</v>
      </c>
      <c r="V559" s="8">
        <f t="shared" si="89"/>
        <v>41.400000000000006</v>
      </c>
    </row>
    <row r="560" spans="1:22" ht="13.5" x14ac:dyDescent="0.25">
      <c r="A560" s="3">
        <f>RSI!A560</f>
        <v>42818</v>
      </c>
      <c r="B560" s="2">
        <f>RSI!B560</f>
        <v>3.6006999999999998</v>
      </c>
      <c r="C560" s="2">
        <f>RSI!I560</f>
        <v>45.897262796632056</v>
      </c>
      <c r="D560" s="2">
        <f>MACD!E560</f>
        <v>4.6303083020718727E-2</v>
      </c>
      <c r="E560" s="2">
        <f>MACD!F560</f>
        <v>4.6652507890156882E-2</v>
      </c>
      <c r="F560" s="2">
        <f>'Moving Avg'!D560</f>
        <v>3.61524</v>
      </c>
      <c r="G560" s="2">
        <f>'Moving Avg'!F560</f>
        <v>3.6557600000000017</v>
      </c>
      <c r="H560" s="2">
        <f>'Moving Avg'!G560</f>
        <v>3.5941499999999973</v>
      </c>
      <c r="I560" s="2">
        <f>'Moving Avg'!H560</f>
        <v>3.405622499999998</v>
      </c>
      <c r="J560" s="6" t="str">
        <f>OBV!F560</f>
        <v>BULLISH</v>
      </c>
      <c r="K560" s="6" t="str">
        <f>OBV!G560</f>
        <v>NEUTRAL</v>
      </c>
      <c r="L560" s="6" t="str">
        <f>OBV!H560</f>
        <v>NEUTRAL</v>
      </c>
      <c r="M560" s="8">
        <f t="shared" si="80"/>
        <v>25</v>
      </c>
      <c r="N560" s="8">
        <f t="shared" si="81"/>
        <v>45</v>
      </c>
      <c r="O560" s="8">
        <f t="shared" si="82"/>
        <v>50</v>
      </c>
      <c r="P560" s="8">
        <f t="shared" si="83"/>
        <v>49.5</v>
      </c>
      <c r="Q560" s="9">
        <f t="shared" si="84"/>
        <v>39.424999999999997</v>
      </c>
      <c r="R560" s="9">
        <f t="shared" si="85"/>
        <v>43.875</v>
      </c>
      <c r="S560" s="9">
        <f t="shared" si="86"/>
        <v>45.275000000000006</v>
      </c>
      <c r="T560" s="9">
        <f t="shared" si="87"/>
        <v>42.375</v>
      </c>
      <c r="U560" s="8">
        <f t="shared" si="88"/>
        <v>42.858333333333327</v>
      </c>
      <c r="V560" s="8">
        <f t="shared" si="89"/>
        <v>42.737499999999997</v>
      </c>
    </row>
    <row r="561" spans="1:22" ht="13.5" x14ac:dyDescent="0.25">
      <c r="A561" s="3">
        <f>RSI!A561</f>
        <v>42821</v>
      </c>
      <c r="B561" s="2">
        <f>RSI!B561</f>
        <v>3.6006999999999998</v>
      </c>
      <c r="C561" s="2">
        <f>RSI!I561</f>
        <v>45.897262796632056</v>
      </c>
      <c r="D561" s="2">
        <f>MACD!E561</f>
        <v>4.6985075408679577E-2</v>
      </c>
      <c r="E561" s="2">
        <f>MACD!F561</f>
        <v>4.6719021393861422E-2</v>
      </c>
      <c r="F561" s="2">
        <f>'Moving Avg'!D561</f>
        <v>3.61524</v>
      </c>
      <c r="G561" s="2">
        <f>'Moving Avg'!F561</f>
        <v>3.6495450000000011</v>
      </c>
      <c r="H561" s="2">
        <f>'Moving Avg'!G561</f>
        <v>3.5984379999999976</v>
      </c>
      <c r="I561" s="2">
        <f>'Moving Avg'!H561</f>
        <v>3.4067074999999982</v>
      </c>
      <c r="J561" s="6" t="str">
        <f>OBV!F561</f>
        <v>BULLISH</v>
      </c>
      <c r="K561" s="6" t="str">
        <f>OBV!G561</f>
        <v>NEUTRAL</v>
      </c>
      <c r="L561" s="6" t="str">
        <f>OBV!H561</f>
        <v>NEUTRAL</v>
      </c>
      <c r="M561" s="8">
        <f t="shared" si="80"/>
        <v>25</v>
      </c>
      <c r="N561" s="8">
        <f t="shared" si="81"/>
        <v>0</v>
      </c>
      <c r="O561" s="8">
        <f t="shared" si="82"/>
        <v>50</v>
      </c>
      <c r="P561" s="8">
        <f t="shared" si="83"/>
        <v>49.5</v>
      </c>
      <c r="Q561" s="9">
        <f t="shared" si="84"/>
        <v>23.675000000000001</v>
      </c>
      <c r="R561" s="9">
        <f t="shared" si="85"/>
        <v>34.875</v>
      </c>
      <c r="S561" s="9">
        <f t="shared" si="86"/>
        <v>38.525000000000006</v>
      </c>
      <c r="T561" s="9">
        <f t="shared" si="87"/>
        <v>31.125</v>
      </c>
      <c r="U561" s="8">
        <f t="shared" si="88"/>
        <v>32.358333333333334</v>
      </c>
      <c r="V561" s="8">
        <f t="shared" si="89"/>
        <v>32.049999999999997</v>
      </c>
    </row>
    <row r="562" spans="1:22" ht="13.5" x14ac:dyDescent="0.25">
      <c r="A562" s="3">
        <f>RSI!A562</f>
        <v>42822</v>
      </c>
      <c r="B562" s="2">
        <f>RSI!B562</f>
        <v>3.5792000000000002</v>
      </c>
      <c r="C562" s="2">
        <f>RSI!I562</f>
        <v>42.677896439264117</v>
      </c>
      <c r="D562" s="2">
        <f>MACD!E562</f>
        <v>3.9417005907410374E-2</v>
      </c>
      <c r="E562" s="2">
        <f>MACD!F562</f>
        <v>4.5258618296571219E-2</v>
      </c>
      <c r="F562" s="2">
        <f>'Moving Avg'!D562</f>
        <v>3.6032399999999996</v>
      </c>
      <c r="G562" s="2">
        <f>'Moving Avg'!F562</f>
        <v>3.6405400000000014</v>
      </c>
      <c r="H562" s="2">
        <f>'Moving Avg'!G562</f>
        <v>3.6022959999999977</v>
      </c>
      <c r="I562" s="2">
        <f>'Moving Avg'!H562</f>
        <v>3.4077844999999987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  <c r="M562" s="8">
        <f t="shared" si="80"/>
        <v>25</v>
      </c>
      <c r="N562" s="8">
        <f t="shared" si="81"/>
        <v>45</v>
      </c>
      <c r="O562" s="8">
        <f t="shared" si="82"/>
        <v>50</v>
      </c>
      <c r="P562" s="8">
        <f t="shared" si="83"/>
        <v>16.5</v>
      </c>
      <c r="Q562" s="9">
        <f t="shared" si="84"/>
        <v>34.475000000000001</v>
      </c>
      <c r="R562" s="9">
        <f t="shared" si="85"/>
        <v>35.625</v>
      </c>
      <c r="S562" s="9">
        <f t="shared" si="86"/>
        <v>30.425000000000001</v>
      </c>
      <c r="T562" s="9">
        <f t="shared" si="87"/>
        <v>34.125</v>
      </c>
      <c r="U562" s="8">
        <f t="shared" si="88"/>
        <v>33.508333333333333</v>
      </c>
      <c r="V562" s="8">
        <f t="shared" si="89"/>
        <v>33.662499999999994</v>
      </c>
    </row>
    <row r="563" spans="1:22" ht="13.5" x14ac:dyDescent="0.25">
      <c r="A563" s="3">
        <f>RSI!A563</f>
        <v>42823</v>
      </c>
      <c r="B563" s="2">
        <f>RSI!B563</f>
        <v>3.5792000000000002</v>
      </c>
      <c r="C563" s="2">
        <f>RSI!I563</f>
        <v>42.677896439264117</v>
      </c>
      <c r="D563" s="2">
        <f>MACD!E563</f>
        <v>3.3283424322000599E-2</v>
      </c>
      <c r="E563" s="2">
        <f>MACD!F563</f>
        <v>4.2863579501657104E-2</v>
      </c>
      <c r="F563" s="2">
        <f>'Moving Avg'!D563</f>
        <v>3.5920999999999998</v>
      </c>
      <c r="G563" s="2">
        <f>'Moving Avg'!F563</f>
        <v>3.6315350000000008</v>
      </c>
      <c r="H563" s="2">
        <f>'Moving Avg'!G563</f>
        <v>3.6057239999999977</v>
      </c>
      <c r="I563" s="2">
        <f>'Moving Avg'!H563</f>
        <v>3.4087619999999981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  <c r="M563" s="8">
        <f t="shared" si="80"/>
        <v>25</v>
      </c>
      <c r="N563" s="8">
        <f t="shared" si="81"/>
        <v>45</v>
      </c>
      <c r="O563" s="8">
        <f t="shared" si="82"/>
        <v>50</v>
      </c>
      <c r="P563" s="8">
        <f t="shared" si="83"/>
        <v>16.5</v>
      </c>
      <c r="Q563" s="9">
        <f t="shared" si="84"/>
        <v>34.475000000000001</v>
      </c>
      <c r="R563" s="9">
        <f t="shared" si="85"/>
        <v>35.625</v>
      </c>
      <c r="S563" s="9">
        <f t="shared" si="86"/>
        <v>30.425000000000001</v>
      </c>
      <c r="T563" s="9">
        <f t="shared" si="87"/>
        <v>34.125</v>
      </c>
      <c r="U563" s="8">
        <f t="shared" si="88"/>
        <v>33.508333333333333</v>
      </c>
      <c r="V563" s="8">
        <f t="shared" si="89"/>
        <v>33.662499999999994</v>
      </c>
    </row>
    <row r="564" spans="1:22" ht="13.5" x14ac:dyDescent="0.25">
      <c r="A564" s="3">
        <f>RSI!A564</f>
        <v>42824</v>
      </c>
      <c r="B564" s="2">
        <f>RSI!B564</f>
        <v>3.6307</v>
      </c>
      <c r="C564" s="2">
        <f>RSI!I564</f>
        <v>52.026075066776258</v>
      </c>
      <c r="D564" s="2">
        <f>MACD!E564</f>
        <v>2.3867274369648861E-2</v>
      </c>
      <c r="E564" s="2">
        <f>MACD!F564</f>
        <v>3.9064318475255454E-2</v>
      </c>
      <c r="F564" s="2">
        <f>'Moving Avg'!D564</f>
        <v>3.5981000000000001</v>
      </c>
      <c r="G564" s="2">
        <f>'Moving Avg'!F564</f>
        <v>3.6266050000000014</v>
      </c>
      <c r="H564" s="2">
        <f>'Moving Avg'!G564</f>
        <v>3.6101819999999973</v>
      </c>
      <c r="I564" s="2">
        <f>'Moving Avg'!H564</f>
        <v>3.4100164999999989</v>
      </c>
      <c r="J564" s="6" t="str">
        <f>OBV!F564</f>
        <v>BULLISH</v>
      </c>
      <c r="K564" s="6" t="str">
        <f>OBV!G564</f>
        <v>NEUTRAL</v>
      </c>
      <c r="L564" s="6" t="str">
        <f>OBV!H564</f>
        <v>CONFIRMED BULLISH</v>
      </c>
      <c r="M564" s="8">
        <f t="shared" si="80"/>
        <v>25</v>
      </c>
      <c r="N564" s="8">
        <f t="shared" si="81"/>
        <v>45</v>
      </c>
      <c r="O564" s="8">
        <f t="shared" si="82"/>
        <v>50</v>
      </c>
      <c r="P564" s="8">
        <f t="shared" si="83"/>
        <v>83.5</v>
      </c>
      <c r="Q564" s="9">
        <f t="shared" si="84"/>
        <v>44.524999999999999</v>
      </c>
      <c r="R564" s="9">
        <f t="shared" si="85"/>
        <v>52.375</v>
      </c>
      <c r="S564" s="9">
        <f t="shared" si="86"/>
        <v>60.575000000000003</v>
      </c>
      <c r="T564" s="9">
        <f t="shared" si="87"/>
        <v>50.875</v>
      </c>
      <c r="U564" s="8">
        <f t="shared" si="88"/>
        <v>52.491666666666674</v>
      </c>
      <c r="V564" s="8">
        <f t="shared" si="89"/>
        <v>52.087500000000006</v>
      </c>
    </row>
    <row r="565" spans="1:22" ht="13.5" x14ac:dyDescent="0.25">
      <c r="A565" s="3">
        <f>RSI!A565</f>
        <v>42825</v>
      </c>
      <c r="B565" s="2">
        <f>RSI!B565</f>
        <v>3.6392000000000002</v>
      </c>
      <c r="C565" s="2">
        <f>RSI!I565</f>
        <v>53.377514798455273</v>
      </c>
      <c r="D565" s="2">
        <f>MACD!E565</f>
        <v>1.5858982818721667E-2</v>
      </c>
      <c r="E565" s="2">
        <f>MACD!F565</f>
        <v>3.4423251343948698E-2</v>
      </c>
      <c r="F565" s="2">
        <f>'Moving Avg'!D565</f>
        <v>3.6057999999999999</v>
      </c>
      <c r="G565" s="2">
        <f>'Moving Avg'!F565</f>
        <v>3.622745000000001</v>
      </c>
      <c r="H565" s="2">
        <f>'Moving Avg'!G565</f>
        <v>3.6148099999999981</v>
      </c>
      <c r="I565" s="2">
        <f>'Moving Avg'!H565</f>
        <v>3.4114929999999988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  <c r="M565" s="8">
        <f t="shared" si="80"/>
        <v>25</v>
      </c>
      <c r="N565" s="8">
        <f t="shared" si="81"/>
        <v>45</v>
      </c>
      <c r="O565" s="8">
        <f t="shared" si="82"/>
        <v>50</v>
      </c>
      <c r="P565" s="8">
        <f t="shared" si="83"/>
        <v>83.5</v>
      </c>
      <c r="Q565" s="9">
        <f t="shared" si="84"/>
        <v>44.524999999999999</v>
      </c>
      <c r="R565" s="9">
        <f t="shared" si="85"/>
        <v>52.375</v>
      </c>
      <c r="S565" s="9">
        <f t="shared" si="86"/>
        <v>60.575000000000003</v>
      </c>
      <c r="T565" s="9">
        <f t="shared" si="87"/>
        <v>50.875</v>
      </c>
      <c r="U565" s="8">
        <f t="shared" si="88"/>
        <v>52.491666666666674</v>
      </c>
      <c r="V565" s="8">
        <f t="shared" si="89"/>
        <v>52.087500000000006</v>
      </c>
    </row>
    <row r="566" spans="1:22" ht="13.5" x14ac:dyDescent="0.25">
      <c r="A566" s="3">
        <f>RSI!A566</f>
        <v>42828</v>
      </c>
      <c r="B566" s="2">
        <f>RSI!B566</f>
        <v>3.6006999999999998</v>
      </c>
      <c r="C566" s="2">
        <f>RSI!I566</f>
        <v>46.929006292815082</v>
      </c>
      <c r="D566" s="2">
        <f>MACD!E566</f>
        <v>1.1817056585730512E-2</v>
      </c>
      <c r="E566" s="2">
        <f>MACD!F566</f>
        <v>2.9902012392305062E-2</v>
      </c>
      <c r="F566" s="2">
        <f>'Moving Avg'!D566</f>
        <v>3.6058000000000008</v>
      </c>
      <c r="G566" s="2">
        <f>'Moving Avg'!F566</f>
        <v>3.620175000000001</v>
      </c>
      <c r="H566" s="2">
        <f>'Moving Avg'!G566</f>
        <v>3.6184119999999975</v>
      </c>
      <c r="I566" s="2">
        <f>'Moving Avg'!H566</f>
        <v>3.4127369999999986</v>
      </c>
      <c r="J566" s="6" t="str">
        <f>OBV!F566</f>
        <v>BULLISH</v>
      </c>
      <c r="K566" s="6" t="str">
        <f>OBV!G566</f>
        <v>NEUTRAL</v>
      </c>
      <c r="L566" s="6" t="str">
        <f>OBV!H566</f>
        <v>NEUTRAL</v>
      </c>
      <c r="M566" s="8">
        <f t="shared" si="80"/>
        <v>25</v>
      </c>
      <c r="N566" s="8">
        <f t="shared" si="81"/>
        <v>45</v>
      </c>
      <c r="O566" s="8">
        <f t="shared" si="82"/>
        <v>50</v>
      </c>
      <c r="P566" s="8">
        <f t="shared" si="83"/>
        <v>49.5</v>
      </c>
      <c r="Q566" s="9">
        <f t="shared" si="84"/>
        <v>39.424999999999997</v>
      </c>
      <c r="R566" s="9">
        <f t="shared" si="85"/>
        <v>43.875</v>
      </c>
      <c r="S566" s="9">
        <f t="shared" si="86"/>
        <v>45.275000000000006</v>
      </c>
      <c r="T566" s="9">
        <f t="shared" si="87"/>
        <v>42.375</v>
      </c>
      <c r="U566" s="8">
        <f t="shared" si="88"/>
        <v>42.858333333333327</v>
      </c>
      <c r="V566" s="8">
        <f t="shared" si="89"/>
        <v>42.737499999999997</v>
      </c>
    </row>
    <row r="567" spans="1:22" ht="13.5" x14ac:dyDescent="0.25">
      <c r="A567" s="3">
        <f>RSI!A567</f>
        <v>42829</v>
      </c>
      <c r="B567" s="2">
        <f>RSI!B567</f>
        <v>3.6435</v>
      </c>
      <c r="C567" s="2">
        <f>RSI!I567</f>
        <v>53.634942975647157</v>
      </c>
      <c r="D567" s="2">
        <f>MACD!E567</f>
        <v>1.1268344504775207E-2</v>
      </c>
      <c r="E567" s="2">
        <f>MACD!F567</f>
        <v>2.6175278814799093E-2</v>
      </c>
      <c r="F567" s="2">
        <f>'Moving Avg'!D567</f>
        <v>3.6186599999999998</v>
      </c>
      <c r="G567" s="2">
        <f>'Moving Avg'!F567</f>
        <v>3.6184600000000002</v>
      </c>
      <c r="H567" s="2">
        <f>'Moving Avg'!G567</f>
        <v>3.6209839999999982</v>
      </c>
      <c r="I567" s="2">
        <f>'Moving Avg'!H567</f>
        <v>3.4141749999999988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  <c r="M567" s="8">
        <f t="shared" si="80"/>
        <v>25</v>
      </c>
      <c r="N567" s="8">
        <f t="shared" si="81"/>
        <v>45</v>
      </c>
      <c r="O567" s="8">
        <f t="shared" si="82"/>
        <v>50</v>
      </c>
      <c r="P567" s="8">
        <f t="shared" si="83"/>
        <v>83.5</v>
      </c>
      <c r="Q567" s="9">
        <f t="shared" si="84"/>
        <v>44.524999999999999</v>
      </c>
      <c r="R567" s="9">
        <f t="shared" si="85"/>
        <v>52.375</v>
      </c>
      <c r="S567" s="9">
        <f t="shared" si="86"/>
        <v>60.575000000000003</v>
      </c>
      <c r="T567" s="9">
        <f t="shared" si="87"/>
        <v>50.875</v>
      </c>
      <c r="U567" s="8">
        <f t="shared" si="88"/>
        <v>52.491666666666674</v>
      </c>
      <c r="V567" s="8">
        <f t="shared" si="89"/>
        <v>52.087500000000006</v>
      </c>
    </row>
    <row r="568" spans="1:22" ht="13.5" x14ac:dyDescent="0.25">
      <c r="A568" s="3">
        <f>RSI!A568</f>
        <v>42830</v>
      </c>
      <c r="B568" s="2">
        <f>RSI!B568</f>
        <v>3.6006999999999998</v>
      </c>
      <c r="C568" s="2">
        <f>RSI!I568</f>
        <v>47.21062976784264</v>
      </c>
      <c r="D568" s="2">
        <f>MACD!E568</f>
        <v>1.3169856754684517E-2</v>
      </c>
      <c r="E568" s="2">
        <f>MACD!F568</f>
        <v>2.357419440277618E-2</v>
      </c>
      <c r="F568" s="2">
        <f>'Moving Avg'!D568</f>
        <v>3.62296</v>
      </c>
      <c r="G568" s="2">
        <f>'Moving Avg'!F568</f>
        <v>3.6141750000000004</v>
      </c>
      <c r="H568" s="2">
        <f>'Moving Avg'!G568</f>
        <v>3.6227859999999974</v>
      </c>
      <c r="I568" s="2">
        <f>'Moving Avg'!H568</f>
        <v>3.4154589999999989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  <c r="M568" s="8">
        <f t="shared" si="80"/>
        <v>25</v>
      </c>
      <c r="N568" s="8">
        <f t="shared" si="81"/>
        <v>45</v>
      </c>
      <c r="O568" s="8">
        <f t="shared" si="82"/>
        <v>50</v>
      </c>
      <c r="P568" s="8">
        <f t="shared" si="83"/>
        <v>83.5</v>
      </c>
      <c r="Q568" s="9">
        <f t="shared" si="84"/>
        <v>44.524999999999999</v>
      </c>
      <c r="R568" s="9">
        <f t="shared" si="85"/>
        <v>52.375</v>
      </c>
      <c r="S568" s="9">
        <f t="shared" si="86"/>
        <v>60.575000000000003</v>
      </c>
      <c r="T568" s="9">
        <f t="shared" si="87"/>
        <v>50.875</v>
      </c>
      <c r="U568" s="8">
        <f t="shared" si="88"/>
        <v>52.491666666666674</v>
      </c>
      <c r="V568" s="8">
        <f t="shared" si="89"/>
        <v>52.087500000000006</v>
      </c>
    </row>
    <row r="569" spans="1:22" ht="13.5" x14ac:dyDescent="0.25">
      <c r="A569" s="3">
        <f>RSI!A569</f>
        <v>42831</v>
      </c>
      <c r="B569" s="2">
        <f>RSI!B569</f>
        <v>3.6006999999999998</v>
      </c>
      <c r="C569" s="2">
        <f>RSI!I569</f>
        <v>47.21062976784264</v>
      </c>
      <c r="D569" s="2">
        <f>MACD!E569</f>
        <v>9.6377668450156051E-3</v>
      </c>
      <c r="E569" s="2">
        <f>MACD!F569</f>
        <v>2.0786908891224067E-2</v>
      </c>
      <c r="F569" s="2">
        <f>'Moving Avg'!D569</f>
        <v>3.6169600000000002</v>
      </c>
      <c r="G569" s="2">
        <f>'Moving Avg'!F569</f>
        <v>3.6109600000000008</v>
      </c>
      <c r="H569" s="2">
        <f>'Moving Avg'!G569</f>
        <v>3.6245019999999983</v>
      </c>
      <c r="I569" s="2">
        <f>'Moving Avg'!H569</f>
        <v>3.416822499999999</v>
      </c>
      <c r="J569" s="6" t="str">
        <f>OBV!F569</f>
        <v>BULLISH</v>
      </c>
      <c r="K569" s="6" t="str">
        <f>OBV!G569</f>
        <v>NEUTRAL</v>
      </c>
      <c r="L569" s="6" t="str">
        <f>OBV!H569</f>
        <v>BULLISH DIVERGENCE</v>
      </c>
      <c r="M569" s="8">
        <f t="shared" si="80"/>
        <v>25</v>
      </c>
      <c r="N569" s="8">
        <f t="shared" si="81"/>
        <v>45</v>
      </c>
      <c r="O569" s="8">
        <f t="shared" si="82"/>
        <v>50</v>
      </c>
      <c r="P569" s="8">
        <f t="shared" si="83"/>
        <v>66.5</v>
      </c>
      <c r="Q569" s="9">
        <f t="shared" si="84"/>
        <v>41.975000000000001</v>
      </c>
      <c r="R569" s="9">
        <f t="shared" si="85"/>
        <v>48.125</v>
      </c>
      <c r="S569" s="9">
        <f t="shared" si="86"/>
        <v>52.924999999999997</v>
      </c>
      <c r="T569" s="9">
        <f t="shared" si="87"/>
        <v>46.625</v>
      </c>
      <c r="U569" s="8">
        <f t="shared" si="88"/>
        <v>47.67499999999999</v>
      </c>
      <c r="V569" s="8">
        <f t="shared" si="89"/>
        <v>47.412499999999994</v>
      </c>
    </row>
    <row r="570" spans="1:22" ht="13.5" x14ac:dyDescent="0.25">
      <c r="A570" s="3">
        <f>RSI!A570</f>
        <v>42832</v>
      </c>
      <c r="B570" s="2">
        <f>RSI!B570</f>
        <v>3.6392000000000002</v>
      </c>
      <c r="C570" s="2">
        <f>RSI!I570</f>
        <v>53.074377196786685</v>
      </c>
      <c r="D570" s="2">
        <f>MACD!E570</f>
        <v>3.9087759830809254E-3</v>
      </c>
      <c r="E570" s="2">
        <f>MACD!F570</f>
        <v>1.7411282309595436E-2</v>
      </c>
      <c r="F570" s="2">
        <f>'Moving Avg'!D570</f>
        <v>3.6169599999999997</v>
      </c>
      <c r="G570" s="2">
        <f>'Moving Avg'!F570</f>
        <v>3.6126750000000007</v>
      </c>
      <c r="H570" s="2">
        <f>'Moving Avg'!G570</f>
        <v>3.6278439999999978</v>
      </c>
      <c r="I570" s="2">
        <f>'Moving Avg'!H570</f>
        <v>3.4182989999999989</v>
      </c>
      <c r="J570" s="6" t="str">
        <f>OBV!F570</f>
        <v>BULLISH</v>
      </c>
      <c r="K570" s="6" t="str">
        <f>OBV!G570</f>
        <v>NEUTRAL</v>
      </c>
      <c r="L570" s="6" t="str">
        <f>OBV!H570</f>
        <v>NEUTRAL</v>
      </c>
      <c r="M570" s="8">
        <f t="shared" si="80"/>
        <v>25</v>
      </c>
      <c r="N570" s="8">
        <f t="shared" si="81"/>
        <v>45</v>
      </c>
      <c r="O570" s="8">
        <f t="shared" si="82"/>
        <v>50</v>
      </c>
      <c r="P570" s="8">
        <f t="shared" si="83"/>
        <v>49.5</v>
      </c>
      <c r="Q570" s="9">
        <f t="shared" si="84"/>
        <v>39.424999999999997</v>
      </c>
      <c r="R570" s="9">
        <f t="shared" si="85"/>
        <v>43.875</v>
      </c>
      <c r="S570" s="9">
        <f t="shared" si="86"/>
        <v>45.275000000000006</v>
      </c>
      <c r="T570" s="9">
        <f t="shared" si="87"/>
        <v>42.375</v>
      </c>
      <c r="U570" s="8">
        <f t="shared" si="88"/>
        <v>42.858333333333327</v>
      </c>
      <c r="V570" s="8">
        <f t="shared" si="89"/>
        <v>42.737499999999997</v>
      </c>
    </row>
    <row r="571" spans="1:22" ht="13.5" x14ac:dyDescent="0.25">
      <c r="A571" s="3">
        <f>RSI!A571</f>
        <v>42835</v>
      </c>
      <c r="B571" s="2">
        <f>RSI!B571</f>
        <v>3.6177999999999999</v>
      </c>
      <c r="C571" s="2">
        <f>RSI!I571</f>
        <v>49.765398381035347</v>
      </c>
      <c r="D571" s="2">
        <f>MACD!E571</f>
        <v>5.2214466979183527E-4</v>
      </c>
      <c r="E571" s="2">
        <f>MACD!F571</f>
        <v>1.4033454781634718E-2</v>
      </c>
      <c r="F571" s="2">
        <f>'Moving Avg'!D571</f>
        <v>3.6203799999999999</v>
      </c>
      <c r="G571" s="2">
        <f>'Moving Avg'!F571</f>
        <v>3.6103150000000008</v>
      </c>
      <c r="H571" s="2">
        <f>'Moving Avg'!G571</f>
        <v>3.631787999999998</v>
      </c>
      <c r="I571" s="2">
        <f>'Moving Avg'!H571</f>
        <v>3.4197879999999987</v>
      </c>
      <c r="J571" s="6" t="str">
        <f>OBV!F571</f>
        <v>BULLISH</v>
      </c>
      <c r="K571" s="6" t="str">
        <f>OBV!G571</f>
        <v>NEUTRAL</v>
      </c>
      <c r="L571" s="6" t="str">
        <f>OBV!H571</f>
        <v>CONFIRMED BULLISH</v>
      </c>
      <c r="M571" s="8">
        <f t="shared" si="80"/>
        <v>25</v>
      </c>
      <c r="N571" s="8">
        <f t="shared" si="81"/>
        <v>45</v>
      </c>
      <c r="O571" s="8">
        <f t="shared" si="82"/>
        <v>50</v>
      </c>
      <c r="P571" s="8">
        <f t="shared" si="83"/>
        <v>83.5</v>
      </c>
      <c r="Q571" s="9">
        <f t="shared" si="84"/>
        <v>44.524999999999999</v>
      </c>
      <c r="R571" s="9">
        <f t="shared" si="85"/>
        <v>52.375</v>
      </c>
      <c r="S571" s="9">
        <f t="shared" si="86"/>
        <v>60.575000000000003</v>
      </c>
      <c r="T571" s="9">
        <f t="shared" si="87"/>
        <v>50.875</v>
      </c>
      <c r="U571" s="8">
        <f t="shared" si="88"/>
        <v>52.491666666666674</v>
      </c>
      <c r="V571" s="8">
        <f t="shared" si="89"/>
        <v>52.087500000000006</v>
      </c>
    </row>
    <row r="572" spans="1:22" ht="13.5" x14ac:dyDescent="0.25">
      <c r="A572" s="3">
        <f>RSI!A572</f>
        <v>42836</v>
      </c>
      <c r="B572" s="2">
        <f>RSI!B572</f>
        <v>3.6177999999999999</v>
      </c>
      <c r="C572" s="2">
        <f>RSI!I572</f>
        <v>49.765398381035347</v>
      </c>
      <c r="D572" s="2">
        <f>MACD!E572</f>
        <v>-5.6397134209018596E-3</v>
      </c>
      <c r="E572" s="2">
        <f>MACD!F572</f>
        <v>1.0098821141127402E-2</v>
      </c>
      <c r="F572" s="2">
        <f>'Moving Avg'!D572</f>
        <v>3.61524</v>
      </c>
      <c r="G572" s="2">
        <f>'Moving Avg'!F572</f>
        <v>3.6111700000000004</v>
      </c>
      <c r="H572" s="2">
        <f>'Moving Avg'!G572</f>
        <v>3.6347019999999977</v>
      </c>
      <c r="I572" s="2">
        <f>'Moving Avg'!H572</f>
        <v>3.421356499999999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  <c r="M572" s="8">
        <f t="shared" si="80"/>
        <v>25</v>
      </c>
      <c r="N572" s="8">
        <f t="shared" si="81"/>
        <v>45</v>
      </c>
      <c r="O572" s="8">
        <f t="shared" si="82"/>
        <v>50</v>
      </c>
      <c r="P572" s="8">
        <f t="shared" si="83"/>
        <v>16.5</v>
      </c>
      <c r="Q572" s="9">
        <f t="shared" si="84"/>
        <v>34.475000000000001</v>
      </c>
      <c r="R572" s="9">
        <f t="shared" si="85"/>
        <v>35.625</v>
      </c>
      <c r="S572" s="9">
        <f t="shared" si="86"/>
        <v>30.425000000000001</v>
      </c>
      <c r="T572" s="9">
        <f t="shared" si="87"/>
        <v>34.125</v>
      </c>
      <c r="U572" s="8">
        <f t="shared" si="88"/>
        <v>33.508333333333333</v>
      </c>
      <c r="V572" s="8">
        <f t="shared" si="89"/>
        <v>33.662499999999994</v>
      </c>
    </row>
    <row r="573" spans="1:22" ht="13.5" x14ac:dyDescent="0.25">
      <c r="A573" s="3">
        <f>RSI!A573</f>
        <v>42837</v>
      </c>
      <c r="B573" s="2">
        <f>RSI!B573</f>
        <v>3.6177999999999999</v>
      </c>
      <c r="C573" s="2">
        <f>RSI!I573</f>
        <v>49.765398381035354</v>
      </c>
      <c r="D573" s="2">
        <f>MACD!E573</f>
        <v>-1.0842995817646361E-2</v>
      </c>
      <c r="E573" s="2">
        <f>MACD!F573</f>
        <v>5.9104577493726499E-3</v>
      </c>
      <c r="F573" s="2">
        <f>'Moving Avg'!D573</f>
        <v>3.6186599999999998</v>
      </c>
      <c r="G573" s="2">
        <f>'Moving Avg'!F573</f>
        <v>3.6120250000000005</v>
      </c>
      <c r="H573" s="2">
        <f>'Moving Avg'!G573</f>
        <v>3.6374459999999988</v>
      </c>
      <c r="I573" s="2">
        <f>'Moving Avg'!H573</f>
        <v>3.4229249999999989</v>
      </c>
      <c r="J573" s="6" t="str">
        <f>OBV!F573</f>
        <v>BEARISH</v>
      </c>
      <c r="K573" s="6" t="str">
        <f>OBV!G573</f>
        <v>NEUTRAL</v>
      </c>
      <c r="L573" s="6" t="str">
        <f>OBV!H573</f>
        <v>BEARISH DIVERGENCE</v>
      </c>
      <c r="M573" s="8">
        <f t="shared" si="80"/>
        <v>25</v>
      </c>
      <c r="N573" s="8">
        <f t="shared" si="81"/>
        <v>45</v>
      </c>
      <c r="O573" s="8">
        <f t="shared" si="82"/>
        <v>50</v>
      </c>
      <c r="P573" s="8">
        <f t="shared" si="83"/>
        <v>16.5</v>
      </c>
      <c r="Q573" s="9">
        <f t="shared" si="84"/>
        <v>34.475000000000001</v>
      </c>
      <c r="R573" s="9">
        <f t="shared" si="85"/>
        <v>35.625</v>
      </c>
      <c r="S573" s="9">
        <f t="shared" si="86"/>
        <v>30.425000000000001</v>
      </c>
      <c r="T573" s="9">
        <f t="shared" si="87"/>
        <v>34.125</v>
      </c>
      <c r="U573" s="8">
        <f t="shared" si="88"/>
        <v>33.508333333333333</v>
      </c>
      <c r="V573" s="8">
        <f t="shared" si="89"/>
        <v>33.662499999999994</v>
      </c>
    </row>
    <row r="574" spans="1:22" ht="13.5" x14ac:dyDescent="0.25">
      <c r="A574" s="3">
        <f>RSI!A574</f>
        <v>42838</v>
      </c>
      <c r="B574" s="2">
        <f>RSI!B574</f>
        <v>3.5663999999999998</v>
      </c>
      <c r="C574" s="2">
        <f>RSI!I574</f>
        <v>41.924278811713464</v>
      </c>
      <c r="D574" s="2">
        <f>MACD!E574</f>
        <v>-3.5054763755786311E-3</v>
      </c>
      <c r="E574" s="2">
        <f>MACD!F574</f>
        <v>4.0272709243823947E-3</v>
      </c>
      <c r="F574" s="2">
        <f>'Moving Avg'!D574</f>
        <v>3.6117999999999997</v>
      </c>
      <c r="G574" s="2">
        <f>'Moving Avg'!F574</f>
        <v>3.6105250000000013</v>
      </c>
      <c r="H574" s="2">
        <f>'Moving Avg'!G574</f>
        <v>3.6384759999999985</v>
      </c>
      <c r="I574" s="2">
        <f>'Moving Avg'!H574</f>
        <v>3.4244354999999995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  <c r="M574" s="8">
        <f t="shared" si="80"/>
        <v>25</v>
      </c>
      <c r="N574" s="8">
        <f t="shared" si="81"/>
        <v>45</v>
      </c>
      <c r="O574" s="8">
        <f t="shared" si="82"/>
        <v>50</v>
      </c>
      <c r="P574" s="8">
        <f t="shared" si="83"/>
        <v>16.5</v>
      </c>
      <c r="Q574" s="9">
        <f t="shared" si="84"/>
        <v>34.475000000000001</v>
      </c>
      <c r="R574" s="9">
        <f t="shared" si="85"/>
        <v>35.625</v>
      </c>
      <c r="S574" s="9">
        <f t="shared" si="86"/>
        <v>30.425000000000001</v>
      </c>
      <c r="T574" s="9">
        <f t="shared" si="87"/>
        <v>34.125</v>
      </c>
      <c r="U574" s="8">
        <f t="shared" si="88"/>
        <v>33.508333333333333</v>
      </c>
      <c r="V574" s="8">
        <f t="shared" si="89"/>
        <v>33.662499999999994</v>
      </c>
    </row>
    <row r="575" spans="1:22" ht="13.5" x14ac:dyDescent="0.25">
      <c r="A575" s="3">
        <f>RSI!A575</f>
        <v>42839</v>
      </c>
      <c r="B575" s="2">
        <f>RSI!B575</f>
        <v>3.5663999999999998</v>
      </c>
      <c r="C575" s="2">
        <f>RSI!I575</f>
        <v>41.924278811713464</v>
      </c>
      <c r="D575" s="2">
        <f>MACD!E575</f>
        <v>4.3236967072446397E-3</v>
      </c>
      <c r="E575" s="2">
        <f>MACD!F575</f>
        <v>4.0865560809548434E-3</v>
      </c>
      <c r="F575" s="2">
        <f>'Moving Avg'!D575</f>
        <v>3.5972400000000002</v>
      </c>
      <c r="G575" s="2">
        <f>'Moving Avg'!F575</f>
        <v>3.608810000000001</v>
      </c>
      <c r="H575" s="2">
        <f>'Moving Avg'!G575</f>
        <v>3.6390759999999989</v>
      </c>
      <c r="I575" s="2">
        <f>'Moving Avg'!H575</f>
        <v>3.4259459999999997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0"/>
        <v>25</v>
      </c>
      <c r="N575" s="8">
        <f t="shared" si="81"/>
        <v>0</v>
      </c>
      <c r="O575" s="8">
        <f t="shared" si="82"/>
        <v>50</v>
      </c>
      <c r="P575" s="8">
        <f t="shared" si="83"/>
        <v>16.5</v>
      </c>
      <c r="Q575" s="9">
        <f t="shared" si="84"/>
        <v>18.725000000000001</v>
      </c>
      <c r="R575" s="9">
        <f t="shared" si="85"/>
        <v>26.625</v>
      </c>
      <c r="S575" s="9">
        <f t="shared" si="86"/>
        <v>23.675000000000001</v>
      </c>
      <c r="T575" s="9">
        <f t="shared" si="87"/>
        <v>22.875</v>
      </c>
      <c r="U575" s="8">
        <f t="shared" si="88"/>
        <v>23.008333333333336</v>
      </c>
      <c r="V575" s="8">
        <f t="shared" si="89"/>
        <v>22.975000000000001</v>
      </c>
    </row>
    <row r="576" spans="1:22" ht="13.5" x14ac:dyDescent="0.25">
      <c r="A576" s="3">
        <f>RSI!A576</f>
        <v>42842</v>
      </c>
      <c r="B576" s="2">
        <f>RSI!B576</f>
        <v>3.5663999999999998</v>
      </c>
      <c r="C576" s="2">
        <f>RSI!I576</f>
        <v>41.924278811713464</v>
      </c>
      <c r="D576" s="2">
        <f>MACD!E576</f>
        <v>5.3149440318813745E-3</v>
      </c>
      <c r="E576" s="2">
        <f>MACD!F576</f>
        <v>4.33223367114015E-3</v>
      </c>
      <c r="F576" s="2">
        <f>'Moving Avg'!D576</f>
        <v>3.5869599999999999</v>
      </c>
      <c r="G576" s="2">
        <f>'Moving Avg'!F576</f>
        <v>3.6070950000000011</v>
      </c>
      <c r="H576" s="2">
        <f>'Moving Avg'!G576</f>
        <v>3.6401059999999985</v>
      </c>
      <c r="I576" s="2">
        <f>'Moving Avg'!H576</f>
        <v>3.4275760000000002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  <c r="M576" s="8">
        <f t="shared" si="80"/>
        <v>25</v>
      </c>
      <c r="N576" s="8">
        <f t="shared" si="81"/>
        <v>0</v>
      </c>
      <c r="O576" s="8">
        <f t="shared" si="82"/>
        <v>50</v>
      </c>
      <c r="P576" s="8">
        <f t="shared" si="83"/>
        <v>16.5</v>
      </c>
      <c r="Q576" s="9">
        <f t="shared" si="84"/>
        <v>18.725000000000001</v>
      </c>
      <c r="R576" s="9">
        <f t="shared" si="85"/>
        <v>26.625</v>
      </c>
      <c r="S576" s="9">
        <f t="shared" si="86"/>
        <v>23.675000000000001</v>
      </c>
      <c r="T576" s="9">
        <f t="shared" si="87"/>
        <v>22.875</v>
      </c>
      <c r="U576" s="8">
        <f t="shared" si="88"/>
        <v>23.008333333333336</v>
      </c>
      <c r="V576" s="8">
        <f t="shared" si="89"/>
        <v>22.975000000000001</v>
      </c>
    </row>
    <row r="577" spans="1:22" ht="13.5" x14ac:dyDescent="0.25">
      <c r="A577" s="3">
        <f>RSI!A577</f>
        <v>42843</v>
      </c>
      <c r="B577" s="2">
        <f>RSI!B577</f>
        <v>3.6049000000000002</v>
      </c>
      <c r="C577" s="2">
        <f>RSI!I577</f>
        <v>49.385010223103428</v>
      </c>
      <c r="D577" s="2">
        <f>MACD!E577</f>
        <v>1.0154639867059778E-2</v>
      </c>
      <c r="E577" s="2">
        <f>MACD!F577</f>
        <v>5.4967149103240763E-3</v>
      </c>
      <c r="F577" s="2">
        <f>'Moving Avg'!D577</f>
        <v>3.5843799999999995</v>
      </c>
      <c r="G577" s="2">
        <f>'Moving Avg'!F577</f>
        <v>3.6053800000000011</v>
      </c>
      <c r="H577" s="2">
        <f>'Moving Avg'!G577</f>
        <v>3.6411339999999983</v>
      </c>
      <c r="I577" s="2">
        <f>'Moving Avg'!H577</f>
        <v>3.4296770000000003</v>
      </c>
      <c r="J577" s="6" t="str">
        <f>OBV!F577</f>
        <v>BULLISH</v>
      </c>
      <c r="K577" s="6" t="str">
        <f>OBV!G577</f>
        <v>NEUTRAL</v>
      </c>
      <c r="L577" s="6" t="str">
        <f>OBV!H577</f>
        <v>BULLISH DIVERGENCE</v>
      </c>
      <c r="M577" s="8">
        <f t="shared" si="80"/>
        <v>25</v>
      </c>
      <c r="N577" s="8">
        <f t="shared" si="81"/>
        <v>0</v>
      </c>
      <c r="O577" s="8">
        <f t="shared" si="82"/>
        <v>50</v>
      </c>
      <c r="P577" s="8">
        <f t="shared" si="83"/>
        <v>66.5</v>
      </c>
      <c r="Q577" s="9">
        <f t="shared" si="84"/>
        <v>26.225000000000001</v>
      </c>
      <c r="R577" s="9">
        <f t="shared" si="85"/>
        <v>39.125</v>
      </c>
      <c r="S577" s="9">
        <f t="shared" si="86"/>
        <v>46.174999999999997</v>
      </c>
      <c r="T577" s="9">
        <f t="shared" si="87"/>
        <v>35.375</v>
      </c>
      <c r="U577" s="8">
        <f t="shared" si="88"/>
        <v>37.174999999999997</v>
      </c>
      <c r="V577" s="8">
        <f t="shared" si="89"/>
        <v>36.724999999999994</v>
      </c>
    </row>
    <row r="578" spans="1:22" ht="13.5" x14ac:dyDescent="0.25">
      <c r="A578" s="3">
        <f>RSI!A578</f>
        <v>42844</v>
      </c>
      <c r="B578" s="2">
        <f>RSI!B578</f>
        <v>3.6435</v>
      </c>
      <c r="C578" s="2">
        <f>RSI!I578</f>
        <v>55.550466968882368</v>
      </c>
      <c r="D578" s="2">
        <f>MACD!E578</f>
        <v>4.8267133576751498E-3</v>
      </c>
      <c r="E578" s="2">
        <f>MACD!F578</f>
        <v>5.3627145997942908E-3</v>
      </c>
      <c r="F578" s="2">
        <f>'Moving Avg'!D578</f>
        <v>3.5895200000000003</v>
      </c>
      <c r="G578" s="2">
        <f>'Moving Avg'!F578</f>
        <v>3.6058100000000008</v>
      </c>
      <c r="H578" s="2">
        <f>'Moving Avg'!G578</f>
        <v>3.6408759999999978</v>
      </c>
      <c r="I578" s="2">
        <f>'Moving Avg'!H578</f>
        <v>3.4319710000000003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45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83.5</v>
      </c>
      <c r="Q578" s="9">
        <f t="shared" si="84"/>
        <v>44.524999999999999</v>
      </c>
      <c r="R578" s="9">
        <f t="shared" si="85"/>
        <v>52.375</v>
      </c>
      <c r="S578" s="9">
        <f t="shared" si="86"/>
        <v>60.575000000000003</v>
      </c>
      <c r="T578" s="9">
        <f t="shared" si="87"/>
        <v>50.875</v>
      </c>
      <c r="U578" s="8">
        <f t="shared" si="88"/>
        <v>52.491666666666674</v>
      </c>
      <c r="V578" s="8">
        <f t="shared" si="89"/>
        <v>52.087500000000006</v>
      </c>
    </row>
    <row r="579" spans="1:22" ht="13.5" x14ac:dyDescent="0.25">
      <c r="A579" s="3">
        <f>RSI!A579</f>
        <v>42845</v>
      </c>
      <c r="B579" s="2">
        <f>RSI!B579</f>
        <v>3.5792000000000002</v>
      </c>
      <c r="C579" s="2">
        <f>RSI!I579</f>
        <v>45.588412297925778</v>
      </c>
      <c r="D579" s="2">
        <f>MACD!E579</f>
        <v>4.8726203562177162E-3</v>
      </c>
      <c r="E579" s="2">
        <f>MACD!F579</f>
        <v>5.2646957510789757E-3</v>
      </c>
      <c r="F579" s="2">
        <f>'Moving Avg'!D579</f>
        <v>3.5920800000000002</v>
      </c>
      <c r="G579" s="2">
        <f>'Moving Avg'!F579</f>
        <v>3.6047350000000007</v>
      </c>
      <c r="H579" s="2">
        <f>'Moving Avg'!G579</f>
        <v>3.6393319999999982</v>
      </c>
      <c r="I579" s="2">
        <f>'Moving Avg'!H579</f>
        <v>3.4337445000000009</v>
      </c>
      <c r="J579" s="6" t="str">
        <f>OBV!F579</f>
        <v>BEARISH</v>
      </c>
      <c r="K579" s="6" t="str">
        <f>OBV!G579</f>
        <v>NEUTRAL</v>
      </c>
      <c r="L579" s="6" t="str">
        <f>OBV!H579</f>
        <v>BEARISH DIVERGENCE</v>
      </c>
      <c r="M579" s="8">
        <f t="shared" si="90"/>
        <v>25</v>
      </c>
      <c r="N579" s="8">
        <f t="shared" si="91"/>
        <v>45</v>
      </c>
      <c r="O579" s="8">
        <f t="shared" si="92"/>
        <v>50</v>
      </c>
      <c r="P579" s="8">
        <f t="shared" si="93"/>
        <v>16.5</v>
      </c>
      <c r="Q579" s="9">
        <f t="shared" ref="Q579:Q642" si="94">0.35*M579+N579*0.35+O579*0.15+P579*0.15</f>
        <v>34.475000000000001</v>
      </c>
      <c r="R579" s="9">
        <f t="shared" ref="R579:R642" si="95">M579*0.2+N579*0.2+O579*0.35+P579*0.25</f>
        <v>35.625</v>
      </c>
      <c r="S579" s="9">
        <f t="shared" ref="S579:S642" si="96">M579*0.15+N579*0.15+O579*0.25+P579*0.45</f>
        <v>30.425000000000001</v>
      </c>
      <c r="T579" s="9">
        <f t="shared" ref="T579:T642" si="97">0.25*SUM(M579:P579)</f>
        <v>34.125</v>
      </c>
      <c r="U579" s="8">
        <f t="shared" ref="U579:U642" si="98">SUM(Q579:S579)/3</f>
        <v>33.508333333333333</v>
      </c>
      <c r="V579" s="8">
        <f t="shared" ref="V579:V642" si="99">SUM(Q579:T579)/4</f>
        <v>33.662499999999994</v>
      </c>
    </row>
    <row r="580" spans="1:22" ht="13.5" x14ac:dyDescent="0.25">
      <c r="A580" s="3">
        <f>RSI!A580</f>
        <v>42846</v>
      </c>
      <c r="B580" s="2">
        <f>RSI!B580</f>
        <v>3.6349</v>
      </c>
      <c r="C580" s="2">
        <f>RSI!I580</f>
        <v>53.386710902889405</v>
      </c>
      <c r="D580" s="2">
        <f>MACD!E580</f>
        <v>6.8952241829252081E-3</v>
      </c>
      <c r="E580" s="2">
        <f>MACD!F580</f>
        <v>5.5908014374482229E-3</v>
      </c>
      <c r="F580" s="2">
        <f>'Moving Avg'!D580</f>
        <v>3.6057800000000002</v>
      </c>
      <c r="G580" s="2">
        <f>'Moving Avg'!F580</f>
        <v>3.6064450000000008</v>
      </c>
      <c r="H580" s="2">
        <f>'Moving Avg'!G580</f>
        <v>3.6378739999999978</v>
      </c>
      <c r="I580" s="2">
        <f>'Moving Avg'!H580</f>
        <v>3.4359955000000015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  <c r="M580" s="8">
        <f t="shared" si="90"/>
        <v>25</v>
      </c>
      <c r="N580" s="8">
        <f t="shared" si="91"/>
        <v>0</v>
      </c>
      <c r="O580" s="8">
        <f t="shared" si="92"/>
        <v>50</v>
      </c>
      <c r="P580" s="8">
        <f t="shared" si="93"/>
        <v>83.5</v>
      </c>
      <c r="Q580" s="9">
        <f t="shared" si="94"/>
        <v>28.774999999999999</v>
      </c>
      <c r="R580" s="9">
        <f t="shared" si="95"/>
        <v>43.375</v>
      </c>
      <c r="S580" s="9">
        <f t="shared" si="96"/>
        <v>53.825000000000003</v>
      </c>
      <c r="T580" s="9">
        <f t="shared" si="97"/>
        <v>39.625</v>
      </c>
      <c r="U580" s="8">
        <f t="shared" si="98"/>
        <v>41.991666666666667</v>
      </c>
      <c r="V580" s="8">
        <f t="shared" si="99"/>
        <v>41.400000000000006</v>
      </c>
    </row>
    <row r="581" spans="1:22" ht="13.5" x14ac:dyDescent="0.25">
      <c r="A581" s="3">
        <f>RSI!A581</f>
        <v>42849</v>
      </c>
      <c r="B581" s="2">
        <f>RSI!B581</f>
        <v>3.6349</v>
      </c>
      <c r="C581" s="2">
        <f>RSI!I581</f>
        <v>53.386710902889405</v>
      </c>
      <c r="D581" s="2">
        <f>MACD!E581</f>
        <v>5.1580024040438488E-3</v>
      </c>
      <c r="E581" s="2">
        <f>MACD!F581</f>
        <v>5.5042416307673489E-3</v>
      </c>
      <c r="F581" s="2">
        <f>'Moving Avg'!D581</f>
        <v>3.6194800000000003</v>
      </c>
      <c r="G581" s="2">
        <f>'Moving Avg'!F581</f>
        <v>3.6081550000000009</v>
      </c>
      <c r="H581" s="2">
        <f>'Moving Avg'!G581</f>
        <v>3.6364159999999983</v>
      </c>
      <c r="I581" s="2">
        <f>'Moving Avg'!H581</f>
        <v>3.4383260000000018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  <c r="M581" s="8">
        <f t="shared" si="90"/>
        <v>25</v>
      </c>
      <c r="N581" s="8">
        <f t="shared" si="91"/>
        <v>45</v>
      </c>
      <c r="O581" s="8">
        <f t="shared" si="92"/>
        <v>50</v>
      </c>
      <c r="P581" s="8">
        <f t="shared" si="93"/>
        <v>83.5</v>
      </c>
      <c r="Q581" s="9">
        <f t="shared" si="94"/>
        <v>44.524999999999999</v>
      </c>
      <c r="R581" s="9">
        <f t="shared" si="95"/>
        <v>52.375</v>
      </c>
      <c r="S581" s="9">
        <f t="shared" si="96"/>
        <v>60.575000000000003</v>
      </c>
      <c r="T581" s="9">
        <f t="shared" si="97"/>
        <v>50.875</v>
      </c>
      <c r="U581" s="8">
        <f t="shared" si="98"/>
        <v>52.491666666666674</v>
      </c>
      <c r="V581" s="8">
        <f t="shared" si="99"/>
        <v>52.087500000000006</v>
      </c>
    </row>
    <row r="582" spans="1:22" ht="13.5" x14ac:dyDescent="0.25">
      <c r="A582" s="3">
        <f>RSI!A582</f>
        <v>42850</v>
      </c>
      <c r="B582" s="2">
        <f>RSI!B582</f>
        <v>3.6435</v>
      </c>
      <c r="C582" s="2">
        <f>RSI!I582</f>
        <v>54.553052601498983</v>
      </c>
      <c r="D582" s="2">
        <f>MACD!E582</f>
        <v>2.906241723677816E-3</v>
      </c>
      <c r="E582" s="2">
        <f>MACD!F582</f>
        <v>4.9846416493494429E-3</v>
      </c>
      <c r="F582" s="2">
        <f>'Moving Avg'!D582</f>
        <v>3.6271999999999998</v>
      </c>
      <c r="G582" s="2">
        <f>'Moving Avg'!F582</f>
        <v>3.6113700000000009</v>
      </c>
      <c r="H582" s="2">
        <f>'Moving Avg'!G582</f>
        <v>3.6359859999999973</v>
      </c>
      <c r="I582" s="2">
        <f>'Moving Avg'!H582</f>
        <v>3.4406835000000022</v>
      </c>
      <c r="J582" s="6" t="str">
        <f>OBV!F582</f>
        <v>BEARISH</v>
      </c>
      <c r="K582" s="6" t="str">
        <f>OBV!G582</f>
        <v>NEUTRAL</v>
      </c>
      <c r="L582" s="6" t="str">
        <f>OBV!H582</f>
        <v>BEARISH DIVERGENCE</v>
      </c>
      <c r="M582" s="8">
        <f t="shared" si="90"/>
        <v>25</v>
      </c>
      <c r="N582" s="8">
        <f t="shared" si="91"/>
        <v>45</v>
      </c>
      <c r="O582" s="8">
        <f t="shared" si="92"/>
        <v>50</v>
      </c>
      <c r="P582" s="8">
        <f t="shared" si="93"/>
        <v>16.5</v>
      </c>
      <c r="Q582" s="9">
        <f t="shared" si="94"/>
        <v>34.475000000000001</v>
      </c>
      <c r="R582" s="9">
        <f t="shared" si="95"/>
        <v>35.625</v>
      </c>
      <c r="S582" s="9">
        <f t="shared" si="96"/>
        <v>30.425000000000001</v>
      </c>
      <c r="T582" s="9">
        <f t="shared" si="97"/>
        <v>34.125</v>
      </c>
      <c r="U582" s="8">
        <f t="shared" si="98"/>
        <v>33.508333333333333</v>
      </c>
      <c r="V582" s="8">
        <f t="shared" si="99"/>
        <v>33.662499999999994</v>
      </c>
    </row>
    <row r="583" spans="1:22" ht="13.5" x14ac:dyDescent="0.25">
      <c r="A583" s="3">
        <f>RSI!A583</f>
        <v>42851</v>
      </c>
      <c r="B583" s="2">
        <f>RSI!B583</f>
        <v>3.6349</v>
      </c>
      <c r="C583" s="2">
        <f>RSI!I583</f>
        <v>53.12161632773757</v>
      </c>
      <c r="D583" s="2">
        <f>MACD!E583</f>
        <v>1.4530817407849561E-3</v>
      </c>
      <c r="E583" s="2">
        <f>MACD!F583</f>
        <v>4.2783296676365459E-3</v>
      </c>
      <c r="F583" s="2">
        <f>'Moving Avg'!D583</f>
        <v>3.6254800000000005</v>
      </c>
      <c r="G583" s="2">
        <f>'Moving Avg'!F583</f>
        <v>3.6141550000000011</v>
      </c>
      <c r="H583" s="2">
        <f>'Moving Avg'!G583</f>
        <v>3.635383999999998</v>
      </c>
      <c r="I583" s="2">
        <f>'Moving Avg'!H583</f>
        <v>3.4431050000000023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  <c r="M583" s="8">
        <f t="shared" si="90"/>
        <v>25</v>
      </c>
      <c r="N583" s="8">
        <f t="shared" si="91"/>
        <v>45</v>
      </c>
      <c r="O583" s="8">
        <f t="shared" si="92"/>
        <v>50</v>
      </c>
      <c r="P583" s="8">
        <f t="shared" si="93"/>
        <v>16.5</v>
      </c>
      <c r="Q583" s="9">
        <f t="shared" si="94"/>
        <v>34.475000000000001</v>
      </c>
      <c r="R583" s="9">
        <f t="shared" si="95"/>
        <v>35.625</v>
      </c>
      <c r="S583" s="9">
        <f t="shared" si="96"/>
        <v>30.425000000000001</v>
      </c>
      <c r="T583" s="9">
        <f t="shared" si="97"/>
        <v>34.125</v>
      </c>
      <c r="U583" s="8">
        <f t="shared" si="98"/>
        <v>33.508333333333333</v>
      </c>
      <c r="V583" s="8">
        <f t="shared" si="99"/>
        <v>33.662499999999994</v>
      </c>
    </row>
    <row r="584" spans="1:22" ht="13.5" x14ac:dyDescent="0.25">
      <c r="A584" s="3">
        <f>RSI!A584</f>
        <v>42852</v>
      </c>
      <c r="B584" s="2">
        <f>RSI!B584</f>
        <v>3.6049000000000002</v>
      </c>
      <c r="C584" s="2">
        <f>RSI!I584</f>
        <v>48.35508352830351</v>
      </c>
      <c r="D584" s="2">
        <f>MACD!E584</f>
        <v>-5.582335131746774E-3</v>
      </c>
      <c r="E584" s="2">
        <f>MACD!F584</f>
        <v>2.3061967077598819E-3</v>
      </c>
      <c r="F584" s="2">
        <f>'Moving Avg'!D584</f>
        <v>3.6306199999999995</v>
      </c>
      <c r="G584" s="2">
        <f>'Moving Avg'!F584</f>
        <v>3.6128650000000007</v>
      </c>
      <c r="H584" s="2">
        <f>'Moving Avg'!G584</f>
        <v>3.6346979999999975</v>
      </c>
      <c r="I584" s="2">
        <f>'Moving Avg'!H584</f>
        <v>3.4453980000000026</v>
      </c>
      <c r="J584" s="6" t="str">
        <f>OBV!F584</f>
        <v>BEARISH</v>
      </c>
      <c r="K584" s="6" t="str">
        <f>OBV!G584</f>
        <v>NEUTRAL</v>
      </c>
      <c r="L584" s="6" t="str">
        <f>OBV!H584</f>
        <v>BEARISH DIVERGENCE</v>
      </c>
      <c r="M584" s="8">
        <f t="shared" si="90"/>
        <v>25</v>
      </c>
      <c r="N584" s="8">
        <f t="shared" si="91"/>
        <v>45</v>
      </c>
      <c r="O584" s="8">
        <f t="shared" si="92"/>
        <v>50</v>
      </c>
      <c r="P584" s="8">
        <f t="shared" si="93"/>
        <v>16.5</v>
      </c>
      <c r="Q584" s="9">
        <f t="shared" si="94"/>
        <v>34.475000000000001</v>
      </c>
      <c r="R584" s="9">
        <f t="shared" si="95"/>
        <v>35.625</v>
      </c>
      <c r="S584" s="9">
        <f t="shared" si="96"/>
        <v>30.425000000000001</v>
      </c>
      <c r="T584" s="9">
        <f t="shared" si="97"/>
        <v>34.125</v>
      </c>
      <c r="U584" s="8">
        <f t="shared" si="98"/>
        <v>33.508333333333333</v>
      </c>
      <c r="V584" s="8">
        <f t="shared" si="99"/>
        <v>33.662499999999994</v>
      </c>
    </row>
    <row r="585" spans="1:22" ht="13.5" x14ac:dyDescent="0.25">
      <c r="A585" s="3">
        <f>RSI!A585</f>
        <v>42853</v>
      </c>
      <c r="B585" s="2">
        <f>RSI!B585</f>
        <v>3.5621</v>
      </c>
      <c r="C585" s="2">
        <f>RSI!I585</f>
        <v>42.496511385812461</v>
      </c>
      <c r="D585" s="2">
        <f>MACD!E585</f>
        <v>-8.299173591630904E-3</v>
      </c>
      <c r="E585" s="2">
        <f>MACD!F585</f>
        <v>1.8512264788172464E-4</v>
      </c>
      <c r="F585" s="2">
        <f>'Moving Avg'!D585</f>
        <v>3.6160600000000001</v>
      </c>
      <c r="G585" s="2">
        <f>'Moving Avg'!F585</f>
        <v>3.6090100000000005</v>
      </c>
      <c r="H585" s="2">
        <f>'Moving Avg'!G585</f>
        <v>3.6334979999999972</v>
      </c>
      <c r="I585" s="2">
        <f>'Moving Avg'!H585</f>
        <v>3.4475630000000024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  <c r="M585" s="8">
        <f t="shared" si="90"/>
        <v>25</v>
      </c>
      <c r="N585" s="8">
        <f t="shared" si="91"/>
        <v>45</v>
      </c>
      <c r="O585" s="8">
        <f t="shared" si="92"/>
        <v>50</v>
      </c>
      <c r="P585" s="8">
        <f t="shared" si="93"/>
        <v>16.5</v>
      </c>
      <c r="Q585" s="9">
        <f t="shared" si="94"/>
        <v>34.475000000000001</v>
      </c>
      <c r="R585" s="9">
        <f t="shared" si="95"/>
        <v>35.625</v>
      </c>
      <c r="S585" s="9">
        <f t="shared" si="96"/>
        <v>30.425000000000001</v>
      </c>
      <c r="T585" s="9">
        <f t="shared" si="97"/>
        <v>34.125</v>
      </c>
      <c r="U585" s="8">
        <f t="shared" si="98"/>
        <v>33.508333333333333</v>
      </c>
      <c r="V585" s="8">
        <f t="shared" si="99"/>
        <v>33.662499999999994</v>
      </c>
    </row>
    <row r="586" spans="1:22" ht="13.5" x14ac:dyDescent="0.25">
      <c r="A586" s="3">
        <f>RSI!A586</f>
        <v>42857</v>
      </c>
      <c r="B586" s="2">
        <f>RSI!B586</f>
        <v>3.5621</v>
      </c>
      <c r="C586" s="2">
        <f>RSI!I586</f>
        <v>42.496511385812461</v>
      </c>
      <c r="D586" s="2">
        <f>MACD!E586</f>
        <v>-1.0284170406734461E-2</v>
      </c>
      <c r="E586" s="2">
        <f>MACD!F586</f>
        <v>-1.9087359630415126E-3</v>
      </c>
      <c r="F586" s="2">
        <f>'Moving Avg'!D586</f>
        <v>3.6015000000000001</v>
      </c>
      <c r="G586" s="2">
        <f>'Moving Avg'!F586</f>
        <v>3.6070800000000007</v>
      </c>
      <c r="H586" s="2">
        <f>'Moving Avg'!G586</f>
        <v>3.6327259999999977</v>
      </c>
      <c r="I586" s="2">
        <f>'Moving Avg'!H586</f>
        <v>3.4497280000000021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  <c r="M586" s="8">
        <f t="shared" si="90"/>
        <v>25</v>
      </c>
      <c r="N586" s="8">
        <f t="shared" si="91"/>
        <v>45</v>
      </c>
      <c r="O586" s="8">
        <f t="shared" si="92"/>
        <v>50</v>
      </c>
      <c r="P586" s="8">
        <f t="shared" si="93"/>
        <v>16.5</v>
      </c>
      <c r="Q586" s="9">
        <f t="shared" si="94"/>
        <v>34.475000000000001</v>
      </c>
      <c r="R586" s="9">
        <f t="shared" si="95"/>
        <v>35.625</v>
      </c>
      <c r="S586" s="9">
        <f t="shared" si="96"/>
        <v>30.425000000000001</v>
      </c>
      <c r="T586" s="9">
        <f t="shared" si="97"/>
        <v>34.125</v>
      </c>
      <c r="U586" s="8">
        <f t="shared" si="98"/>
        <v>33.508333333333333</v>
      </c>
      <c r="V586" s="8">
        <f t="shared" si="99"/>
        <v>33.662499999999994</v>
      </c>
    </row>
    <row r="587" spans="1:22" ht="13.5" x14ac:dyDescent="0.25">
      <c r="A587" s="3">
        <f>RSI!A587</f>
        <v>42858</v>
      </c>
      <c r="B587" s="2">
        <f>RSI!B587</f>
        <v>3.5964</v>
      </c>
      <c r="C587" s="2">
        <f>RSI!I587</f>
        <v>48.316489683322708</v>
      </c>
      <c r="D587" s="2">
        <f>MACD!E587</f>
        <v>-8.2908297871520098E-3</v>
      </c>
      <c r="E587" s="2">
        <f>MACD!F587</f>
        <v>-3.1851547278636122E-3</v>
      </c>
      <c r="F587" s="2">
        <f>'Moving Avg'!D587</f>
        <v>3.5920800000000002</v>
      </c>
      <c r="G587" s="2">
        <f>'Moving Avg'!F587</f>
        <v>3.6047250000000006</v>
      </c>
      <c r="H587" s="2">
        <f>'Moving Avg'!G587</f>
        <v>3.6319559999999971</v>
      </c>
      <c r="I587" s="2">
        <f>'Moving Avg'!H587</f>
        <v>3.4518500000000021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  <c r="M587" s="8">
        <f t="shared" si="90"/>
        <v>25</v>
      </c>
      <c r="N587" s="8">
        <f t="shared" si="91"/>
        <v>45</v>
      </c>
      <c r="O587" s="8">
        <f t="shared" si="92"/>
        <v>50</v>
      </c>
      <c r="P587" s="8">
        <f t="shared" si="93"/>
        <v>16.5</v>
      </c>
      <c r="Q587" s="9">
        <f t="shared" si="94"/>
        <v>34.475000000000001</v>
      </c>
      <c r="R587" s="9">
        <f t="shared" si="95"/>
        <v>35.625</v>
      </c>
      <c r="S587" s="9">
        <f t="shared" si="96"/>
        <v>30.425000000000001</v>
      </c>
      <c r="T587" s="9">
        <f t="shared" si="97"/>
        <v>34.125</v>
      </c>
      <c r="U587" s="8">
        <f t="shared" si="98"/>
        <v>33.508333333333333</v>
      </c>
      <c r="V587" s="8">
        <f t="shared" si="99"/>
        <v>33.662499999999994</v>
      </c>
    </row>
    <row r="588" spans="1:22" ht="13.5" x14ac:dyDescent="0.25">
      <c r="A588" s="3">
        <f>RSI!A588</f>
        <v>42859</v>
      </c>
      <c r="B588" s="2">
        <f>RSI!B588</f>
        <v>3.6435</v>
      </c>
      <c r="C588" s="2">
        <f>RSI!I588</f>
        <v>55.044969298969889</v>
      </c>
      <c r="D588" s="2">
        <f>MACD!E588</f>
        <v>-4.0881745463154928E-3</v>
      </c>
      <c r="E588" s="2">
        <f>MACD!F588</f>
        <v>-3.3657586915539885E-3</v>
      </c>
      <c r="F588" s="2">
        <f>'Moving Avg'!D588</f>
        <v>3.5937999999999994</v>
      </c>
      <c r="G588" s="2">
        <f>'Moving Avg'!F588</f>
        <v>3.6068650000000013</v>
      </c>
      <c r="H588" s="2">
        <f>'Moving Avg'!G588</f>
        <v>3.6306699999999976</v>
      </c>
      <c r="I588" s="2">
        <f>'Moving Avg'!H588</f>
        <v>3.4542075000000017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  <c r="M588" s="8">
        <f t="shared" si="90"/>
        <v>25</v>
      </c>
      <c r="N588" s="8">
        <f t="shared" si="91"/>
        <v>45</v>
      </c>
      <c r="O588" s="8">
        <f t="shared" si="92"/>
        <v>50</v>
      </c>
      <c r="P588" s="8">
        <f t="shared" si="93"/>
        <v>83.5</v>
      </c>
      <c r="Q588" s="9">
        <f t="shared" si="94"/>
        <v>44.524999999999999</v>
      </c>
      <c r="R588" s="9">
        <f t="shared" si="95"/>
        <v>52.375</v>
      </c>
      <c r="S588" s="9">
        <f t="shared" si="96"/>
        <v>60.575000000000003</v>
      </c>
      <c r="T588" s="9">
        <f t="shared" si="97"/>
        <v>50.875</v>
      </c>
      <c r="U588" s="8">
        <f t="shared" si="98"/>
        <v>52.491666666666674</v>
      </c>
      <c r="V588" s="8">
        <f t="shared" si="99"/>
        <v>52.087500000000006</v>
      </c>
    </row>
    <row r="589" spans="1:22" ht="13.5" x14ac:dyDescent="0.25">
      <c r="A589" s="3">
        <f>RSI!A589</f>
        <v>42860</v>
      </c>
      <c r="B589" s="2">
        <f>RSI!B589</f>
        <v>3.6092</v>
      </c>
      <c r="C589" s="2">
        <f>RSI!I589</f>
        <v>49.945561602530205</v>
      </c>
      <c r="D589" s="2">
        <f>MACD!E589</f>
        <v>-8.1004740066705772E-3</v>
      </c>
      <c r="E589" s="2">
        <f>MACD!F589</f>
        <v>-4.3127017545773064E-3</v>
      </c>
      <c r="F589" s="2">
        <f>'Moving Avg'!D589</f>
        <v>3.5946600000000002</v>
      </c>
      <c r="G589" s="2">
        <f>'Moving Avg'!F589</f>
        <v>3.6072900000000012</v>
      </c>
      <c r="H589" s="2">
        <f>'Moving Avg'!G589</f>
        <v>3.6291259999999976</v>
      </c>
      <c r="I589" s="2">
        <f>'Moving Avg'!H589</f>
        <v>3.4561790000000019</v>
      </c>
      <c r="J589" s="6" t="str">
        <f>OBV!F589</f>
        <v>BULLISH</v>
      </c>
      <c r="K589" s="6" t="str">
        <f>OBV!G589</f>
        <v>NEUTRAL</v>
      </c>
      <c r="L589" s="6" t="str">
        <f>OBV!H589</f>
        <v>CONFIRMED BULLISH</v>
      </c>
      <c r="M589" s="8">
        <f t="shared" si="90"/>
        <v>25</v>
      </c>
      <c r="N589" s="8">
        <f t="shared" si="91"/>
        <v>45</v>
      </c>
      <c r="O589" s="8">
        <f t="shared" si="92"/>
        <v>50</v>
      </c>
      <c r="P589" s="8">
        <f t="shared" si="93"/>
        <v>83.5</v>
      </c>
      <c r="Q589" s="9">
        <f t="shared" si="94"/>
        <v>44.524999999999999</v>
      </c>
      <c r="R589" s="9">
        <f t="shared" si="95"/>
        <v>52.375</v>
      </c>
      <c r="S589" s="9">
        <f t="shared" si="96"/>
        <v>60.575000000000003</v>
      </c>
      <c r="T589" s="9">
        <f t="shared" si="97"/>
        <v>50.875</v>
      </c>
      <c r="U589" s="8">
        <f t="shared" si="98"/>
        <v>52.491666666666674</v>
      </c>
      <c r="V589" s="8">
        <f t="shared" si="99"/>
        <v>52.087500000000006</v>
      </c>
    </row>
    <row r="590" spans="1:22" ht="13.5" x14ac:dyDescent="0.25">
      <c r="A590" s="3">
        <f>RSI!A590</f>
        <v>42863</v>
      </c>
      <c r="B590" s="2">
        <f>RSI!B590</f>
        <v>3.6435</v>
      </c>
      <c r="C590" s="2">
        <f>RSI!I590</f>
        <v>54.486323247388952</v>
      </c>
      <c r="D590" s="2">
        <f>MACD!E590</f>
        <v>-5.4650906892090845E-3</v>
      </c>
      <c r="E590" s="2">
        <f>MACD!F590</f>
        <v>-4.5431795415036627E-3</v>
      </c>
      <c r="F590" s="2">
        <f>'Moving Avg'!D590</f>
        <v>3.6109400000000003</v>
      </c>
      <c r="G590" s="2">
        <f>'Moving Avg'!F590</f>
        <v>3.6075050000000011</v>
      </c>
      <c r="H590" s="2">
        <f>'Moving Avg'!G590</f>
        <v>3.6275819999999981</v>
      </c>
      <c r="I590" s="2">
        <f>'Moving Avg'!H590</f>
        <v>3.458108000000002</v>
      </c>
      <c r="J590" s="6" t="str">
        <f>OBV!F590</f>
        <v>BULLISH</v>
      </c>
      <c r="K590" s="6" t="str">
        <f>OBV!G590</f>
        <v>NEUTRAL</v>
      </c>
      <c r="L590" s="6" t="str">
        <f>OBV!H590</f>
        <v>CONFIRMED BULLISH</v>
      </c>
      <c r="M590" s="8">
        <f t="shared" si="90"/>
        <v>25</v>
      </c>
      <c r="N590" s="8">
        <f t="shared" si="91"/>
        <v>45</v>
      </c>
      <c r="O590" s="8">
        <f t="shared" si="92"/>
        <v>50</v>
      </c>
      <c r="P590" s="8">
        <f t="shared" si="93"/>
        <v>83.5</v>
      </c>
      <c r="Q590" s="9">
        <f t="shared" si="94"/>
        <v>44.524999999999999</v>
      </c>
      <c r="R590" s="9">
        <f t="shared" si="95"/>
        <v>52.375</v>
      </c>
      <c r="S590" s="9">
        <f t="shared" si="96"/>
        <v>60.575000000000003</v>
      </c>
      <c r="T590" s="9">
        <f t="shared" si="97"/>
        <v>50.875</v>
      </c>
      <c r="U590" s="8">
        <f t="shared" si="98"/>
        <v>52.491666666666674</v>
      </c>
      <c r="V590" s="8">
        <f t="shared" si="99"/>
        <v>52.087500000000006</v>
      </c>
    </row>
    <row r="591" spans="1:22" ht="13.5" x14ac:dyDescent="0.25">
      <c r="A591" s="3">
        <f>RSI!A591</f>
        <v>42864</v>
      </c>
      <c r="B591" s="2">
        <f>RSI!B591</f>
        <v>3.6135000000000002</v>
      </c>
      <c r="C591" s="2">
        <f>RSI!I591</f>
        <v>50.197119044617438</v>
      </c>
      <c r="D591" s="2">
        <f>MACD!E591</f>
        <v>-1.2138349198105303E-3</v>
      </c>
      <c r="E591" s="2">
        <f>MACD!F591</f>
        <v>-3.8773106171650362E-3</v>
      </c>
      <c r="F591" s="2">
        <f>'Moving Avg'!D591</f>
        <v>3.6212199999999997</v>
      </c>
      <c r="G591" s="2">
        <f>'Moving Avg'!F591</f>
        <v>3.6072900000000012</v>
      </c>
      <c r="H591" s="2">
        <f>'Moving Avg'!G591</f>
        <v>3.6253519999999977</v>
      </c>
      <c r="I591" s="2">
        <f>'Moving Avg'!H591</f>
        <v>3.4601010000000021</v>
      </c>
      <c r="J591" s="6" t="str">
        <f>OBV!F591</f>
        <v>BULLISH</v>
      </c>
      <c r="K591" s="6" t="str">
        <f>OBV!G591</f>
        <v>NEUTRAL</v>
      </c>
      <c r="L591" s="6" t="str">
        <f>OBV!H591</f>
        <v>CONFIRMED BULLISH</v>
      </c>
      <c r="M591" s="8">
        <f t="shared" si="90"/>
        <v>25</v>
      </c>
      <c r="N591" s="8">
        <f t="shared" si="91"/>
        <v>0</v>
      </c>
      <c r="O591" s="8">
        <f t="shared" si="92"/>
        <v>50</v>
      </c>
      <c r="P591" s="8">
        <f t="shared" si="93"/>
        <v>83.5</v>
      </c>
      <c r="Q591" s="9">
        <f t="shared" si="94"/>
        <v>28.774999999999999</v>
      </c>
      <c r="R591" s="9">
        <f t="shared" si="95"/>
        <v>43.375</v>
      </c>
      <c r="S591" s="9">
        <f t="shared" si="96"/>
        <v>53.825000000000003</v>
      </c>
      <c r="T591" s="9">
        <f t="shared" si="97"/>
        <v>39.625</v>
      </c>
      <c r="U591" s="8">
        <f t="shared" si="98"/>
        <v>41.991666666666667</v>
      </c>
      <c r="V591" s="8">
        <f t="shared" si="99"/>
        <v>41.400000000000006</v>
      </c>
    </row>
    <row r="592" spans="1:22" ht="13.5" x14ac:dyDescent="0.25">
      <c r="A592" s="3">
        <f>RSI!A592</f>
        <v>42865</v>
      </c>
      <c r="B592" s="2">
        <f>RSI!B592</f>
        <v>3.6392000000000002</v>
      </c>
      <c r="C592" s="2">
        <f>RSI!I592</f>
        <v>53.569156179894939</v>
      </c>
      <c r="D592" s="2">
        <f>MACD!E592</f>
        <v>1.7940017647015694E-3</v>
      </c>
      <c r="E592" s="2">
        <f>MACD!F592</f>
        <v>-2.7430481407917152E-3</v>
      </c>
      <c r="F592" s="2">
        <f>'Moving Avg'!D592</f>
        <v>3.6297800000000002</v>
      </c>
      <c r="G592" s="2">
        <f>'Moving Avg'!F592</f>
        <v>3.6083600000000011</v>
      </c>
      <c r="H592" s="2">
        <f>'Moving Avg'!G592</f>
        <v>3.6229499999999986</v>
      </c>
      <c r="I592" s="2">
        <f>'Moving Avg'!H592</f>
        <v>3.4626515000000015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  <c r="M592" s="8">
        <f t="shared" si="90"/>
        <v>25</v>
      </c>
      <c r="N592" s="8">
        <f t="shared" si="91"/>
        <v>0</v>
      </c>
      <c r="O592" s="8">
        <f t="shared" si="92"/>
        <v>50</v>
      </c>
      <c r="P592" s="8">
        <f t="shared" si="93"/>
        <v>83.5</v>
      </c>
      <c r="Q592" s="9">
        <f t="shared" si="94"/>
        <v>28.774999999999999</v>
      </c>
      <c r="R592" s="9">
        <f t="shared" si="95"/>
        <v>43.375</v>
      </c>
      <c r="S592" s="9">
        <f t="shared" si="96"/>
        <v>53.825000000000003</v>
      </c>
      <c r="T592" s="9">
        <f t="shared" si="97"/>
        <v>39.625</v>
      </c>
      <c r="U592" s="8">
        <f t="shared" si="98"/>
        <v>41.991666666666667</v>
      </c>
      <c r="V592" s="8">
        <f t="shared" si="99"/>
        <v>41.400000000000006</v>
      </c>
    </row>
    <row r="593" spans="1:22" ht="13.5" x14ac:dyDescent="0.25">
      <c r="A593" s="3">
        <f>RSI!A593</f>
        <v>42866</v>
      </c>
      <c r="B593" s="2">
        <f>RSI!B593</f>
        <v>3.6435</v>
      </c>
      <c r="C593" s="2">
        <f>RSI!I593</f>
        <v>54.128782542666556</v>
      </c>
      <c r="D593" s="2">
        <f>MACD!E593</f>
        <v>2.5375319105194194E-3</v>
      </c>
      <c r="E593" s="2">
        <f>MACD!F593</f>
        <v>-1.6869321305294884E-3</v>
      </c>
      <c r="F593" s="2">
        <f>'Moving Avg'!D593</f>
        <v>3.6297800000000002</v>
      </c>
      <c r="G593" s="2">
        <f>'Moving Avg'!F593</f>
        <v>3.6096450000000013</v>
      </c>
      <c r="H593" s="2">
        <f>'Moving Avg'!G593</f>
        <v>3.6206339999999977</v>
      </c>
      <c r="I593" s="2">
        <f>'Moving Avg'!H593</f>
        <v>3.4650090000000016</v>
      </c>
      <c r="J593" s="6" t="str">
        <f>OBV!F593</f>
        <v>BULLISH</v>
      </c>
      <c r="K593" s="6" t="str">
        <f>OBV!G593</f>
        <v>NEUTRAL</v>
      </c>
      <c r="L593" s="6" t="str">
        <f>OBV!H593</f>
        <v>NEUTRAL</v>
      </c>
      <c r="M593" s="8">
        <f t="shared" si="90"/>
        <v>25</v>
      </c>
      <c r="N593" s="8">
        <f t="shared" si="91"/>
        <v>0</v>
      </c>
      <c r="O593" s="8">
        <f t="shared" si="92"/>
        <v>50</v>
      </c>
      <c r="P593" s="8">
        <f t="shared" si="93"/>
        <v>49.5</v>
      </c>
      <c r="Q593" s="9">
        <f t="shared" si="94"/>
        <v>23.675000000000001</v>
      </c>
      <c r="R593" s="9">
        <f t="shared" si="95"/>
        <v>34.875</v>
      </c>
      <c r="S593" s="9">
        <f t="shared" si="96"/>
        <v>38.525000000000006</v>
      </c>
      <c r="T593" s="9">
        <f t="shared" si="97"/>
        <v>31.125</v>
      </c>
      <c r="U593" s="8">
        <f t="shared" si="98"/>
        <v>32.358333333333334</v>
      </c>
      <c r="V593" s="8">
        <f t="shared" si="99"/>
        <v>32.049999999999997</v>
      </c>
    </row>
    <row r="594" spans="1:22" ht="13.5" x14ac:dyDescent="0.25">
      <c r="A594" s="3">
        <f>RSI!A594</f>
        <v>42867</v>
      </c>
      <c r="B594" s="2">
        <f>RSI!B594</f>
        <v>3.6435</v>
      </c>
      <c r="C594" s="2">
        <f>RSI!I594</f>
        <v>54.128782542666549</v>
      </c>
      <c r="D594" s="2">
        <f>MACD!E594</f>
        <v>-1.6222382819082171E-3</v>
      </c>
      <c r="E594" s="2">
        <f>MACD!F594</f>
        <v>-1.6739933608052341E-3</v>
      </c>
      <c r="F594" s="2">
        <f>'Moving Avg'!D594</f>
        <v>3.6366399999999999</v>
      </c>
      <c r="G594" s="2">
        <f>'Moving Avg'!F594</f>
        <v>3.613500000000001</v>
      </c>
      <c r="H594" s="2">
        <f>'Moving Avg'!G594</f>
        <v>3.6189179999999976</v>
      </c>
      <c r="I594" s="2">
        <f>'Moving Avg'!H594</f>
        <v>3.4673665000000016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  <c r="M594" s="8">
        <f t="shared" si="90"/>
        <v>25</v>
      </c>
      <c r="N594" s="8">
        <f t="shared" si="91"/>
        <v>0</v>
      </c>
      <c r="O594" s="8">
        <f t="shared" si="92"/>
        <v>50</v>
      </c>
      <c r="P594" s="8">
        <f t="shared" si="93"/>
        <v>83.5</v>
      </c>
      <c r="Q594" s="9">
        <f t="shared" si="94"/>
        <v>28.774999999999999</v>
      </c>
      <c r="R594" s="9">
        <f t="shared" si="95"/>
        <v>43.375</v>
      </c>
      <c r="S594" s="9">
        <f t="shared" si="96"/>
        <v>53.825000000000003</v>
      </c>
      <c r="T594" s="9">
        <f t="shared" si="97"/>
        <v>39.625</v>
      </c>
      <c r="U594" s="8">
        <f t="shared" si="98"/>
        <v>41.991666666666667</v>
      </c>
      <c r="V594" s="8">
        <f t="shared" si="99"/>
        <v>41.400000000000006</v>
      </c>
    </row>
    <row r="595" spans="1:22" ht="13.5" x14ac:dyDescent="0.25">
      <c r="A595" s="3">
        <f>RSI!A595</f>
        <v>42870</v>
      </c>
      <c r="B595" s="2">
        <f>RSI!B595</f>
        <v>3.6435</v>
      </c>
      <c r="C595" s="2">
        <f>RSI!I595</f>
        <v>54.128782542666556</v>
      </c>
      <c r="D595" s="2">
        <f>MACD!E595</f>
        <v>-1.1887331871053952E-2</v>
      </c>
      <c r="E595" s="2">
        <f>MACD!F595</f>
        <v>-3.7166610628549782E-3</v>
      </c>
      <c r="F595" s="2">
        <f>'Moving Avg'!D595</f>
        <v>3.6366399999999999</v>
      </c>
      <c r="G595" s="2">
        <f>'Moving Avg'!F595</f>
        <v>3.6173550000000012</v>
      </c>
      <c r="H595" s="2">
        <f>'Moving Avg'!G595</f>
        <v>3.6174599999999977</v>
      </c>
      <c r="I595" s="2">
        <f>'Moving Avg'!H595</f>
        <v>3.4695095000000022</v>
      </c>
      <c r="J595" s="6" t="str">
        <f>OBV!F595</f>
        <v>BULLISH</v>
      </c>
      <c r="K595" s="6" t="str">
        <f>OBV!G595</f>
        <v>NEUTRAL</v>
      </c>
      <c r="L595" s="6" t="str">
        <f>OBV!H595</f>
        <v>NEUTRAL</v>
      </c>
      <c r="M595" s="8">
        <f t="shared" si="90"/>
        <v>25</v>
      </c>
      <c r="N595" s="8">
        <f t="shared" si="91"/>
        <v>45</v>
      </c>
      <c r="O595" s="8">
        <f t="shared" si="92"/>
        <v>50</v>
      </c>
      <c r="P595" s="8">
        <f t="shared" si="93"/>
        <v>49.5</v>
      </c>
      <c r="Q595" s="9">
        <f t="shared" si="94"/>
        <v>39.424999999999997</v>
      </c>
      <c r="R595" s="9">
        <f t="shared" si="95"/>
        <v>43.875</v>
      </c>
      <c r="S595" s="9">
        <f t="shared" si="96"/>
        <v>45.275000000000006</v>
      </c>
      <c r="T595" s="9">
        <f t="shared" si="97"/>
        <v>42.375</v>
      </c>
      <c r="U595" s="8">
        <f t="shared" si="98"/>
        <v>42.858333333333327</v>
      </c>
      <c r="V595" s="8">
        <f t="shared" si="99"/>
        <v>42.737499999999997</v>
      </c>
    </row>
    <row r="596" spans="1:22" ht="13.5" x14ac:dyDescent="0.25">
      <c r="A596" s="3">
        <f>RSI!A596</f>
        <v>42871</v>
      </c>
      <c r="B596" s="2">
        <f>RSI!B596</f>
        <v>3.6135000000000002</v>
      </c>
      <c r="C596" s="2">
        <f>RSI!I596</f>
        <v>48.984153714309066</v>
      </c>
      <c r="D596" s="2">
        <f>MACD!E596</f>
        <v>-1.8499729049203939E-2</v>
      </c>
      <c r="E596" s="2">
        <f>MACD!F596</f>
        <v>-6.6732746601247707E-3</v>
      </c>
      <c r="F596" s="2">
        <f>'Moving Avg'!D596</f>
        <v>3.6366399999999999</v>
      </c>
      <c r="G596" s="2">
        <f>'Moving Avg'!F596</f>
        <v>3.6197100000000013</v>
      </c>
      <c r="H596" s="2">
        <f>'Moving Avg'!G596</f>
        <v>3.6166879999999977</v>
      </c>
      <c r="I596" s="2">
        <f>'Moving Avg'!H596</f>
        <v>3.4714170000000024</v>
      </c>
      <c r="J596" s="6" t="str">
        <f>OBV!F596</f>
        <v>BULLISH</v>
      </c>
      <c r="K596" s="6" t="str">
        <f>OBV!G596</f>
        <v>NEUTRAL</v>
      </c>
      <c r="L596" s="6" t="str">
        <f>OBV!H596</f>
        <v>NEUTRAL</v>
      </c>
      <c r="M596" s="8">
        <f t="shared" si="90"/>
        <v>25</v>
      </c>
      <c r="N596" s="8">
        <f t="shared" si="91"/>
        <v>45</v>
      </c>
      <c r="O596" s="8">
        <f t="shared" si="92"/>
        <v>50</v>
      </c>
      <c r="P596" s="8">
        <f t="shared" si="93"/>
        <v>49.5</v>
      </c>
      <c r="Q596" s="9">
        <f t="shared" si="94"/>
        <v>39.424999999999997</v>
      </c>
      <c r="R596" s="9">
        <f t="shared" si="95"/>
        <v>43.875</v>
      </c>
      <c r="S596" s="9">
        <f t="shared" si="96"/>
        <v>45.275000000000006</v>
      </c>
      <c r="T596" s="9">
        <f t="shared" si="97"/>
        <v>42.375</v>
      </c>
      <c r="U596" s="8">
        <f t="shared" si="98"/>
        <v>42.858333333333327</v>
      </c>
      <c r="V596" s="8">
        <f t="shared" si="99"/>
        <v>42.737499999999997</v>
      </c>
    </row>
    <row r="597" spans="1:22" ht="13.5" x14ac:dyDescent="0.25">
      <c r="A597" s="3">
        <f>RSI!A597</f>
        <v>42872</v>
      </c>
      <c r="B597" s="2">
        <f>RSI!B597</f>
        <v>3.5621</v>
      </c>
      <c r="C597" s="2">
        <f>RSI!I597</f>
        <v>41.675560577140942</v>
      </c>
      <c r="D597" s="2">
        <f>MACD!E597</f>
        <v>-1.4970983487365253E-2</v>
      </c>
      <c r="E597" s="2">
        <f>MACD!F597</f>
        <v>-8.3328164255728684E-3</v>
      </c>
      <c r="F597" s="2">
        <f>'Moving Avg'!D597</f>
        <v>3.6212200000000001</v>
      </c>
      <c r="G597" s="2">
        <f>'Moving Avg'!F597</f>
        <v>3.6175700000000015</v>
      </c>
      <c r="H597" s="2">
        <f>'Moving Avg'!G597</f>
        <v>3.6143739999999975</v>
      </c>
      <c r="I597" s="2">
        <f>'Moving Avg'!H597</f>
        <v>3.4729605000000019</v>
      </c>
      <c r="J597" s="6" t="str">
        <f>OBV!F597</f>
        <v>BULLISH</v>
      </c>
      <c r="K597" s="6" t="str">
        <f>OBV!G597</f>
        <v>NEUTRAL</v>
      </c>
      <c r="L597" s="6" t="str">
        <f>OBV!H597</f>
        <v>BULLISH DIVERGENCE</v>
      </c>
      <c r="M597" s="8">
        <f t="shared" si="90"/>
        <v>25</v>
      </c>
      <c r="N597" s="8">
        <f t="shared" si="91"/>
        <v>45</v>
      </c>
      <c r="O597" s="8">
        <f t="shared" si="92"/>
        <v>50</v>
      </c>
      <c r="P597" s="8">
        <f t="shared" si="93"/>
        <v>66.5</v>
      </c>
      <c r="Q597" s="9">
        <f t="shared" si="94"/>
        <v>41.975000000000001</v>
      </c>
      <c r="R597" s="9">
        <f t="shared" si="95"/>
        <v>48.125</v>
      </c>
      <c r="S597" s="9">
        <f t="shared" si="96"/>
        <v>52.924999999999997</v>
      </c>
      <c r="T597" s="9">
        <f t="shared" si="97"/>
        <v>46.625</v>
      </c>
      <c r="U597" s="8">
        <f t="shared" si="98"/>
        <v>47.67499999999999</v>
      </c>
      <c r="V597" s="8">
        <f t="shared" si="99"/>
        <v>47.412499999999994</v>
      </c>
    </row>
    <row r="598" spans="1:22" ht="13.5" x14ac:dyDescent="0.25">
      <c r="A598" s="3">
        <f>RSI!A598</f>
        <v>42873</v>
      </c>
      <c r="B598" s="2">
        <f>RSI!B598</f>
        <v>3.5621</v>
      </c>
      <c r="C598" s="2">
        <f>RSI!I598</f>
        <v>41.675560577140942</v>
      </c>
      <c r="D598" s="2">
        <f>MACD!E598</f>
        <v>-4.39865025814834E-3</v>
      </c>
      <c r="E598" s="2">
        <f>MACD!F598</f>
        <v>-7.5459831920879628E-3</v>
      </c>
      <c r="F598" s="2">
        <f>'Moving Avg'!D598</f>
        <v>3.6049400000000005</v>
      </c>
      <c r="G598" s="2">
        <f>'Moving Avg'!F598</f>
        <v>3.613500000000001</v>
      </c>
      <c r="H598" s="2">
        <f>'Moving Avg'!G598</f>
        <v>3.6118879999999973</v>
      </c>
      <c r="I598" s="2">
        <f>'Moving Avg'!H598</f>
        <v>3.4745040000000018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  <c r="M598" s="8">
        <f t="shared" si="90"/>
        <v>25</v>
      </c>
      <c r="N598" s="8">
        <f t="shared" si="91"/>
        <v>0</v>
      </c>
      <c r="O598" s="8">
        <f t="shared" si="92"/>
        <v>50</v>
      </c>
      <c r="P598" s="8">
        <f t="shared" si="93"/>
        <v>16.5</v>
      </c>
      <c r="Q598" s="9">
        <f t="shared" si="94"/>
        <v>18.725000000000001</v>
      </c>
      <c r="R598" s="9">
        <f t="shared" si="95"/>
        <v>26.625</v>
      </c>
      <c r="S598" s="9">
        <f t="shared" si="96"/>
        <v>23.675000000000001</v>
      </c>
      <c r="T598" s="9">
        <f t="shared" si="97"/>
        <v>22.875</v>
      </c>
      <c r="U598" s="8">
        <f t="shared" si="98"/>
        <v>23.008333333333336</v>
      </c>
      <c r="V598" s="8">
        <f t="shared" si="99"/>
        <v>22.975000000000001</v>
      </c>
    </row>
    <row r="599" spans="1:22" ht="13.5" x14ac:dyDescent="0.25">
      <c r="A599" s="3">
        <f>RSI!A599</f>
        <v>42874</v>
      </c>
      <c r="B599" s="2">
        <f>RSI!B599</f>
        <v>3.5577999999999999</v>
      </c>
      <c r="C599" s="2">
        <f>RSI!I599</f>
        <v>41.080868035968386</v>
      </c>
      <c r="D599" s="2">
        <f>MACD!E599</f>
        <v>-9.6125360521170933E-5</v>
      </c>
      <c r="E599" s="2">
        <f>MACD!F599</f>
        <v>-6.0560116257746049E-3</v>
      </c>
      <c r="F599" s="2">
        <f>'Moving Avg'!D599</f>
        <v>3.5878000000000001</v>
      </c>
      <c r="G599" s="2">
        <f>'Moving Avg'!F599</f>
        <v>3.6124300000000011</v>
      </c>
      <c r="H599" s="2">
        <f>'Moving Avg'!G599</f>
        <v>3.6097439999999974</v>
      </c>
      <c r="I599" s="2">
        <f>'Moving Avg'!H599</f>
        <v>3.475897000000002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  <c r="M599" s="8">
        <f t="shared" si="90"/>
        <v>25</v>
      </c>
      <c r="N599" s="8">
        <f t="shared" si="91"/>
        <v>0</v>
      </c>
      <c r="O599" s="8">
        <f t="shared" si="92"/>
        <v>50</v>
      </c>
      <c r="P599" s="8">
        <f t="shared" si="93"/>
        <v>16.5</v>
      </c>
      <c r="Q599" s="9">
        <f t="shared" si="94"/>
        <v>18.725000000000001</v>
      </c>
      <c r="R599" s="9">
        <f t="shared" si="95"/>
        <v>26.625</v>
      </c>
      <c r="S599" s="9">
        <f t="shared" si="96"/>
        <v>23.675000000000001</v>
      </c>
      <c r="T599" s="9">
        <f t="shared" si="97"/>
        <v>22.875</v>
      </c>
      <c r="U599" s="8">
        <f t="shared" si="98"/>
        <v>23.008333333333336</v>
      </c>
      <c r="V599" s="8">
        <f t="shared" si="99"/>
        <v>22.975000000000001</v>
      </c>
    </row>
    <row r="600" spans="1:22" ht="13.5" x14ac:dyDescent="0.25">
      <c r="A600" s="3">
        <f>RSI!A600</f>
        <v>42877</v>
      </c>
      <c r="B600" s="2">
        <f>RSI!B600</f>
        <v>3.5577999999999999</v>
      </c>
      <c r="C600" s="2">
        <f>RSI!I600</f>
        <v>41.080868035968386</v>
      </c>
      <c r="D600" s="2">
        <f>MACD!E600</f>
        <v>9.1385722129535552E-3</v>
      </c>
      <c r="E600" s="2">
        <f>MACD!F600</f>
        <v>-3.0170948580289731E-3</v>
      </c>
      <c r="F600" s="2">
        <f>'Moving Avg'!D600</f>
        <v>3.5706600000000002</v>
      </c>
      <c r="G600" s="2">
        <f>'Moving Avg'!F600</f>
        <v>3.608575000000001</v>
      </c>
      <c r="H600" s="2">
        <f>'Moving Avg'!G600</f>
        <v>3.6088019999999972</v>
      </c>
      <c r="I600" s="2">
        <f>'Moving Avg'!H600</f>
        <v>3.4770760000000025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  <c r="M600" s="8">
        <f t="shared" si="90"/>
        <v>25</v>
      </c>
      <c r="N600" s="8">
        <f t="shared" si="91"/>
        <v>0</v>
      </c>
      <c r="O600" s="8">
        <f t="shared" si="92"/>
        <v>50</v>
      </c>
      <c r="P600" s="8">
        <f t="shared" si="93"/>
        <v>16.5</v>
      </c>
      <c r="Q600" s="9">
        <f t="shared" si="94"/>
        <v>18.725000000000001</v>
      </c>
      <c r="R600" s="9">
        <f t="shared" si="95"/>
        <v>26.625</v>
      </c>
      <c r="S600" s="9">
        <f t="shared" si="96"/>
        <v>23.675000000000001</v>
      </c>
      <c r="T600" s="9">
        <f t="shared" si="97"/>
        <v>22.875</v>
      </c>
      <c r="U600" s="8">
        <f t="shared" si="98"/>
        <v>23.008333333333336</v>
      </c>
      <c r="V600" s="8">
        <f t="shared" si="99"/>
        <v>22.975000000000001</v>
      </c>
    </row>
    <row r="601" spans="1:22" ht="13.5" x14ac:dyDescent="0.25">
      <c r="A601" s="3">
        <f>RSI!A601</f>
        <v>42878</v>
      </c>
      <c r="B601" s="2">
        <f>RSI!B601</f>
        <v>3.6092</v>
      </c>
      <c r="C601" s="2">
        <f>RSI!I601</f>
        <v>50.811455174416778</v>
      </c>
      <c r="D601" s="2">
        <f>MACD!E601</f>
        <v>8.8234370102573401E-3</v>
      </c>
      <c r="E601" s="2">
        <f>MACD!F601</f>
        <v>-6.4898848437171036E-4</v>
      </c>
      <c r="F601" s="2">
        <f>'Moving Avg'!D601</f>
        <v>3.5697999999999999</v>
      </c>
      <c r="G601" s="2">
        <f>'Moving Avg'!F601</f>
        <v>3.6072900000000012</v>
      </c>
      <c r="H601" s="2">
        <f>'Moving Avg'!G601</f>
        <v>3.6076859999999971</v>
      </c>
      <c r="I601" s="2">
        <f>'Moving Avg'!H601</f>
        <v>3.4784045000000026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  <c r="M601" s="8">
        <f t="shared" si="90"/>
        <v>25</v>
      </c>
      <c r="N601" s="8">
        <f t="shared" si="91"/>
        <v>0</v>
      </c>
      <c r="O601" s="8">
        <f t="shared" si="92"/>
        <v>50</v>
      </c>
      <c r="P601" s="8">
        <f t="shared" si="93"/>
        <v>16.5</v>
      </c>
      <c r="Q601" s="9">
        <f t="shared" si="94"/>
        <v>18.725000000000001</v>
      </c>
      <c r="R601" s="9">
        <f t="shared" si="95"/>
        <v>26.625</v>
      </c>
      <c r="S601" s="9">
        <f t="shared" si="96"/>
        <v>23.675000000000001</v>
      </c>
      <c r="T601" s="9">
        <f t="shared" si="97"/>
        <v>22.875</v>
      </c>
      <c r="U601" s="8">
        <f t="shared" si="98"/>
        <v>23.008333333333336</v>
      </c>
      <c r="V601" s="8">
        <f t="shared" si="99"/>
        <v>22.975000000000001</v>
      </c>
    </row>
    <row r="602" spans="1:22" ht="13.5" x14ac:dyDescent="0.25">
      <c r="A602" s="3">
        <f>RSI!A602</f>
        <v>42879</v>
      </c>
      <c r="B602" s="2">
        <f>RSI!B602</f>
        <v>3.6092</v>
      </c>
      <c r="C602" s="2">
        <f>RSI!I602</f>
        <v>50.811455174416771</v>
      </c>
      <c r="D602" s="2">
        <f>MACD!E602</f>
        <v>1.2478833224552677E-2</v>
      </c>
      <c r="E602" s="2">
        <f>MACD!F602</f>
        <v>1.9765758574131673E-3</v>
      </c>
      <c r="F602" s="2">
        <f>'Moving Avg'!D602</f>
        <v>3.5792200000000003</v>
      </c>
      <c r="G602" s="2">
        <f>'Moving Avg'!F602</f>
        <v>3.6055750000000009</v>
      </c>
      <c r="H602" s="2">
        <f>'Moving Avg'!G602</f>
        <v>3.6078559999999968</v>
      </c>
      <c r="I602" s="2">
        <f>'Moving Avg'!H602</f>
        <v>3.4797330000000026</v>
      </c>
      <c r="J602" s="6" t="str">
        <f>OBV!F602</f>
        <v>BEARISH</v>
      </c>
      <c r="K602" s="6" t="str">
        <f>OBV!G602</f>
        <v>NEUTRAL</v>
      </c>
      <c r="L602" s="6" t="str">
        <f>OBV!H602</f>
        <v>BEARISH DIVERGENCE</v>
      </c>
      <c r="M602" s="8">
        <f t="shared" si="90"/>
        <v>25</v>
      </c>
      <c r="N602" s="8">
        <f t="shared" si="91"/>
        <v>0</v>
      </c>
      <c r="O602" s="8">
        <f t="shared" si="92"/>
        <v>50</v>
      </c>
      <c r="P602" s="8">
        <f t="shared" si="93"/>
        <v>16.5</v>
      </c>
      <c r="Q602" s="9">
        <f t="shared" si="94"/>
        <v>18.725000000000001</v>
      </c>
      <c r="R602" s="9">
        <f t="shared" si="95"/>
        <v>26.625</v>
      </c>
      <c r="S602" s="9">
        <f t="shared" si="96"/>
        <v>23.675000000000001</v>
      </c>
      <c r="T602" s="9">
        <f t="shared" si="97"/>
        <v>22.875</v>
      </c>
      <c r="U602" s="8">
        <f t="shared" si="98"/>
        <v>23.008333333333336</v>
      </c>
      <c r="V602" s="8">
        <f t="shared" si="99"/>
        <v>22.975000000000001</v>
      </c>
    </row>
    <row r="603" spans="1:22" ht="13.5" x14ac:dyDescent="0.25">
      <c r="A603" s="3">
        <f>RSI!A603</f>
        <v>42880</v>
      </c>
      <c r="B603" s="2">
        <f>RSI!B603</f>
        <v>3.6092</v>
      </c>
      <c r="C603" s="2">
        <f>RSI!I603</f>
        <v>50.811455174416771</v>
      </c>
      <c r="D603" s="2">
        <f>MACD!E603</f>
        <v>1.6203957515244838E-2</v>
      </c>
      <c r="E603" s="2">
        <f>MACD!F603</f>
        <v>4.8220521889795016E-3</v>
      </c>
      <c r="F603" s="2">
        <f>'Moving Avg'!D603</f>
        <v>3.5886400000000003</v>
      </c>
      <c r="G603" s="2">
        <f>'Moving Avg'!F603</f>
        <v>3.6042900000000011</v>
      </c>
      <c r="H603" s="2">
        <f>'Moving Avg'!G603</f>
        <v>3.6080259999999971</v>
      </c>
      <c r="I603" s="2">
        <f>'Moving Avg'!H603</f>
        <v>3.4810615000000023</v>
      </c>
      <c r="J603" s="6" t="str">
        <f>OBV!F603</f>
        <v>BEARISH</v>
      </c>
      <c r="K603" s="6" t="str">
        <f>OBV!G603</f>
        <v>NEUTRAL</v>
      </c>
      <c r="L603" s="6" t="str">
        <f>OBV!H603</f>
        <v>BEARISH DIVERGENCE</v>
      </c>
      <c r="M603" s="8">
        <f t="shared" si="90"/>
        <v>25</v>
      </c>
      <c r="N603" s="8">
        <f t="shared" si="91"/>
        <v>0</v>
      </c>
      <c r="O603" s="8">
        <f t="shared" si="92"/>
        <v>50</v>
      </c>
      <c r="P603" s="8">
        <f t="shared" si="93"/>
        <v>16.5</v>
      </c>
      <c r="Q603" s="9">
        <f t="shared" si="94"/>
        <v>18.725000000000001</v>
      </c>
      <c r="R603" s="9">
        <f t="shared" si="95"/>
        <v>26.625</v>
      </c>
      <c r="S603" s="9">
        <f t="shared" si="96"/>
        <v>23.675000000000001</v>
      </c>
      <c r="T603" s="9">
        <f t="shared" si="97"/>
        <v>22.875</v>
      </c>
      <c r="U603" s="8">
        <f t="shared" si="98"/>
        <v>23.008333333333336</v>
      </c>
      <c r="V603" s="8">
        <f t="shared" si="99"/>
        <v>22.975000000000001</v>
      </c>
    </row>
    <row r="604" spans="1:22" ht="13.5" x14ac:dyDescent="0.25">
      <c r="A604" s="3">
        <f>RSI!A604</f>
        <v>42881</v>
      </c>
      <c r="B604" s="2">
        <f>RSI!B604</f>
        <v>3.6092</v>
      </c>
      <c r="C604" s="2">
        <f>RSI!I604</f>
        <v>50.811455174416771</v>
      </c>
      <c r="D604" s="2">
        <f>MACD!E604</f>
        <v>1.9328724893818539E-2</v>
      </c>
      <c r="E604" s="2">
        <f>MACD!F604</f>
        <v>7.7233867299473097E-3</v>
      </c>
      <c r="F604" s="2">
        <f>'Moving Avg'!D604</f>
        <v>3.5989199999999997</v>
      </c>
      <c r="G604" s="2">
        <f>'Moving Avg'!F604</f>
        <v>3.6045050000000005</v>
      </c>
      <c r="H604" s="2">
        <f>'Moving Avg'!G604</f>
        <v>3.6082819999999973</v>
      </c>
      <c r="I604" s="2">
        <f>'Moving Avg'!H604</f>
        <v>3.4823900000000028</v>
      </c>
      <c r="J604" s="6" t="str">
        <f>OBV!F604</f>
        <v>BULLISH</v>
      </c>
      <c r="K604" s="6" t="str">
        <f>OBV!G604</f>
        <v>NEUTRAL</v>
      </c>
      <c r="L604" s="6" t="str">
        <f>OBV!H604</f>
        <v>CONFIRMED BULLISH</v>
      </c>
      <c r="M604" s="8">
        <f t="shared" si="90"/>
        <v>25</v>
      </c>
      <c r="N604" s="8">
        <f t="shared" si="91"/>
        <v>0</v>
      </c>
      <c r="O604" s="8">
        <f t="shared" si="92"/>
        <v>50</v>
      </c>
      <c r="P604" s="8">
        <f t="shared" si="93"/>
        <v>83.5</v>
      </c>
      <c r="Q604" s="9">
        <f t="shared" si="94"/>
        <v>28.774999999999999</v>
      </c>
      <c r="R604" s="9">
        <f t="shared" si="95"/>
        <v>43.375</v>
      </c>
      <c r="S604" s="9">
        <f t="shared" si="96"/>
        <v>53.825000000000003</v>
      </c>
      <c r="T604" s="9">
        <f t="shared" si="97"/>
        <v>39.625</v>
      </c>
      <c r="U604" s="8">
        <f t="shared" si="98"/>
        <v>41.991666666666667</v>
      </c>
      <c r="V604" s="8">
        <f t="shared" si="99"/>
        <v>41.400000000000006</v>
      </c>
    </row>
    <row r="605" spans="1:22" ht="13.5" x14ac:dyDescent="0.25">
      <c r="A605" s="3">
        <f>RSI!A605</f>
        <v>42884</v>
      </c>
      <c r="B605" s="2">
        <f>RSI!B605</f>
        <v>3.6092</v>
      </c>
      <c r="C605" s="2">
        <f>RSI!I605</f>
        <v>50.811455174416771</v>
      </c>
      <c r="D605" s="2">
        <f>MACD!E605</f>
        <v>2.1947517285649365E-2</v>
      </c>
      <c r="E605" s="2">
        <f>MACD!F605</f>
        <v>1.0568212841087721E-2</v>
      </c>
      <c r="F605" s="2">
        <f>'Moving Avg'!D605</f>
        <v>3.6092</v>
      </c>
      <c r="G605" s="2">
        <f>'Moving Avg'!F605</f>
        <v>3.6068600000000002</v>
      </c>
      <c r="H605" s="2">
        <f>'Moving Avg'!G605</f>
        <v>3.6084519999999976</v>
      </c>
      <c r="I605" s="2">
        <f>'Moving Avg'!H605</f>
        <v>3.4837185000000028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  <c r="M605" s="8">
        <f t="shared" si="90"/>
        <v>25</v>
      </c>
      <c r="N605" s="8">
        <f t="shared" si="91"/>
        <v>0</v>
      </c>
      <c r="O605" s="8">
        <f t="shared" si="92"/>
        <v>50</v>
      </c>
      <c r="P605" s="8">
        <f t="shared" si="93"/>
        <v>83.5</v>
      </c>
      <c r="Q605" s="9">
        <f t="shared" si="94"/>
        <v>28.774999999999999</v>
      </c>
      <c r="R605" s="9">
        <f t="shared" si="95"/>
        <v>43.375</v>
      </c>
      <c r="S605" s="9">
        <f t="shared" si="96"/>
        <v>53.825000000000003</v>
      </c>
      <c r="T605" s="9">
        <f t="shared" si="97"/>
        <v>39.625</v>
      </c>
      <c r="U605" s="8">
        <f t="shared" si="98"/>
        <v>41.991666666666667</v>
      </c>
      <c r="V605" s="8">
        <f t="shared" si="99"/>
        <v>41.400000000000006</v>
      </c>
    </row>
    <row r="606" spans="1:22" ht="13.5" x14ac:dyDescent="0.25">
      <c r="A606" s="3">
        <f>RSI!A606</f>
        <v>42885</v>
      </c>
      <c r="B606" s="2">
        <f>RSI!B606</f>
        <v>3.6177999999999999</v>
      </c>
      <c r="C606" s="2">
        <f>RSI!I606</f>
        <v>52.704501587149664</v>
      </c>
      <c r="D606" s="2">
        <f>MACD!E606</f>
        <v>1.8887625087959048E-2</v>
      </c>
      <c r="E606" s="2">
        <f>MACD!F606</f>
        <v>1.2232095290461988E-2</v>
      </c>
      <c r="F606" s="2">
        <f>'Moving Avg'!D606</f>
        <v>3.6109200000000001</v>
      </c>
      <c r="G606" s="2">
        <f>'Moving Avg'!F606</f>
        <v>3.6096450000000004</v>
      </c>
      <c r="H606" s="2">
        <f>'Moving Avg'!G606</f>
        <v>3.6087939999999974</v>
      </c>
      <c r="I606" s="2">
        <f>'Moving Avg'!H606</f>
        <v>3.4850900000000031</v>
      </c>
      <c r="J606" s="6" t="str">
        <f>OBV!F606</f>
        <v>BULLISH</v>
      </c>
      <c r="K606" s="6" t="str">
        <f>OBV!G606</f>
        <v>NEUTRAL</v>
      </c>
      <c r="L606" s="6" t="str">
        <f>OBV!H606</f>
        <v>CONFIRMED BULLISH</v>
      </c>
      <c r="M606" s="8">
        <f t="shared" si="90"/>
        <v>25</v>
      </c>
      <c r="N606" s="8">
        <f t="shared" si="91"/>
        <v>0</v>
      </c>
      <c r="O606" s="8">
        <f t="shared" si="92"/>
        <v>50</v>
      </c>
      <c r="P606" s="8">
        <f t="shared" si="93"/>
        <v>83.5</v>
      </c>
      <c r="Q606" s="9">
        <f t="shared" si="94"/>
        <v>28.774999999999999</v>
      </c>
      <c r="R606" s="9">
        <f t="shared" si="95"/>
        <v>43.375</v>
      </c>
      <c r="S606" s="9">
        <f t="shared" si="96"/>
        <v>53.825000000000003</v>
      </c>
      <c r="T606" s="9">
        <f t="shared" si="97"/>
        <v>39.625</v>
      </c>
      <c r="U606" s="8">
        <f t="shared" si="98"/>
        <v>41.991666666666667</v>
      </c>
      <c r="V606" s="8">
        <f t="shared" si="99"/>
        <v>41.400000000000006</v>
      </c>
    </row>
    <row r="607" spans="1:22" ht="13.5" x14ac:dyDescent="0.25">
      <c r="A607" s="3">
        <f>RSI!A607</f>
        <v>42886</v>
      </c>
      <c r="B607" s="2">
        <f>RSI!B607</f>
        <v>3.6049000000000002</v>
      </c>
      <c r="C607" s="2">
        <f>RSI!I607</f>
        <v>49.619699143284564</v>
      </c>
      <c r="D607" s="2">
        <f>MACD!E607</f>
        <v>9.2738904591369575E-3</v>
      </c>
      <c r="E607" s="2">
        <f>MACD!F607</f>
        <v>1.1640454324196983E-2</v>
      </c>
      <c r="F607" s="2">
        <f>'Moving Avg'!D607</f>
        <v>3.6100599999999998</v>
      </c>
      <c r="G607" s="2">
        <f>'Moving Avg'!F607</f>
        <v>3.6100700000000003</v>
      </c>
      <c r="H607" s="2">
        <f>'Moving Avg'!G607</f>
        <v>3.6081079999999974</v>
      </c>
      <c r="I607" s="2">
        <f>'Moving Avg'!H607</f>
        <v>3.4865260000000036</v>
      </c>
      <c r="J607" s="6" t="str">
        <f>OBV!F607</f>
        <v>BEARISH</v>
      </c>
      <c r="K607" s="6" t="str">
        <f>OBV!G607</f>
        <v>NEUTRAL</v>
      </c>
      <c r="L607" s="6" t="str">
        <f>OBV!H607</f>
        <v>CONFIRMED BEARISH</v>
      </c>
      <c r="M607" s="8">
        <f t="shared" si="90"/>
        <v>25</v>
      </c>
      <c r="N607" s="8">
        <f t="shared" si="91"/>
        <v>45</v>
      </c>
      <c r="O607" s="8">
        <f t="shared" si="92"/>
        <v>50</v>
      </c>
      <c r="P607" s="8">
        <f t="shared" si="93"/>
        <v>16.5</v>
      </c>
      <c r="Q607" s="9">
        <f t="shared" si="94"/>
        <v>34.475000000000001</v>
      </c>
      <c r="R607" s="9">
        <f t="shared" si="95"/>
        <v>35.625</v>
      </c>
      <c r="S607" s="9">
        <f t="shared" si="96"/>
        <v>30.425000000000001</v>
      </c>
      <c r="T607" s="9">
        <f t="shared" si="97"/>
        <v>34.125</v>
      </c>
      <c r="U607" s="8">
        <f t="shared" si="98"/>
        <v>33.508333333333333</v>
      </c>
      <c r="V607" s="8">
        <f t="shared" si="99"/>
        <v>33.662499999999994</v>
      </c>
    </row>
    <row r="608" spans="1:22" ht="13.5" x14ac:dyDescent="0.25">
      <c r="A608" s="3">
        <f>RSI!A608</f>
        <v>42887</v>
      </c>
      <c r="B608" s="2">
        <f>RSI!B608</f>
        <v>3.6006999999999998</v>
      </c>
      <c r="C608" s="2">
        <f>RSI!I608</f>
        <v>48.62187138954296</v>
      </c>
      <c r="D608" s="2">
        <f>MACD!E608</f>
        <v>1.4594386506963097E-3</v>
      </c>
      <c r="E608" s="2">
        <f>MACD!F608</f>
        <v>9.6042511894968499E-3</v>
      </c>
      <c r="F608" s="2">
        <f>'Moving Avg'!D608</f>
        <v>3.6083600000000002</v>
      </c>
      <c r="G608" s="2">
        <f>'Moving Avg'!F608</f>
        <v>3.6079300000000005</v>
      </c>
      <c r="H608" s="2">
        <f>'Moving Avg'!G608</f>
        <v>3.6074239999999973</v>
      </c>
      <c r="I608" s="2">
        <f>'Moving Avg'!H608</f>
        <v>3.4879410000000037</v>
      </c>
      <c r="J608" s="6" t="str">
        <f>OBV!F608</f>
        <v>BEARISH</v>
      </c>
      <c r="K608" s="6" t="str">
        <f>OBV!G608</f>
        <v>NEUTRAL</v>
      </c>
      <c r="L608" s="6" t="str">
        <f>OBV!H608</f>
        <v>CONFIRMED BEARISH</v>
      </c>
      <c r="M608" s="8">
        <f t="shared" si="90"/>
        <v>25</v>
      </c>
      <c r="N608" s="8">
        <f t="shared" si="91"/>
        <v>45</v>
      </c>
      <c r="O608" s="8">
        <f t="shared" si="92"/>
        <v>50</v>
      </c>
      <c r="P608" s="8">
        <f t="shared" si="93"/>
        <v>16.5</v>
      </c>
      <c r="Q608" s="9">
        <f t="shared" si="94"/>
        <v>34.475000000000001</v>
      </c>
      <c r="R608" s="9">
        <f t="shared" si="95"/>
        <v>35.625</v>
      </c>
      <c r="S608" s="9">
        <f t="shared" si="96"/>
        <v>30.425000000000001</v>
      </c>
      <c r="T608" s="9">
        <f t="shared" si="97"/>
        <v>34.125</v>
      </c>
      <c r="U608" s="8">
        <f t="shared" si="98"/>
        <v>33.508333333333333</v>
      </c>
      <c r="V608" s="8">
        <f t="shared" si="99"/>
        <v>33.662499999999994</v>
      </c>
    </row>
    <row r="609" spans="1:22" ht="13.5" x14ac:dyDescent="0.25">
      <c r="A609" s="3">
        <f>RSI!A609</f>
        <v>42888</v>
      </c>
      <c r="B609" s="2">
        <f>RSI!B609</f>
        <v>3.6006999999999998</v>
      </c>
      <c r="C609" s="2">
        <f>RSI!I609</f>
        <v>48.62187138954296</v>
      </c>
      <c r="D609" s="2">
        <f>MACD!E609</f>
        <v>-5.7810513832747823E-3</v>
      </c>
      <c r="E609" s="2">
        <f>MACD!F609</f>
        <v>6.5271906749425242E-3</v>
      </c>
      <c r="F609" s="2">
        <f>'Moving Avg'!D609</f>
        <v>3.6066600000000002</v>
      </c>
      <c r="G609" s="2">
        <f>'Moving Avg'!F609</f>
        <v>3.6075050000000006</v>
      </c>
      <c r="H609" s="2">
        <f>'Moving Avg'!G609</f>
        <v>3.6074239999999973</v>
      </c>
      <c r="I609" s="2">
        <f>'Moving Avg'!H609</f>
        <v>3.4893985000000032</v>
      </c>
      <c r="J609" s="6" t="str">
        <f>OBV!F609</f>
        <v>BEARISH</v>
      </c>
      <c r="K609" s="6" t="str">
        <f>OBV!G609</f>
        <v>NEUTRAL</v>
      </c>
      <c r="L609" s="6" t="str">
        <f>OBV!H609</f>
        <v>CONFIRMED BEARISH</v>
      </c>
      <c r="M609" s="8">
        <f t="shared" si="90"/>
        <v>25</v>
      </c>
      <c r="N609" s="8">
        <f t="shared" si="91"/>
        <v>45</v>
      </c>
      <c r="O609" s="8">
        <f t="shared" si="92"/>
        <v>50</v>
      </c>
      <c r="P609" s="8">
        <f t="shared" si="93"/>
        <v>16.5</v>
      </c>
      <c r="Q609" s="9">
        <f t="shared" si="94"/>
        <v>34.475000000000001</v>
      </c>
      <c r="R609" s="9">
        <f t="shared" si="95"/>
        <v>35.625</v>
      </c>
      <c r="S609" s="9">
        <f t="shared" si="96"/>
        <v>30.425000000000001</v>
      </c>
      <c r="T609" s="9">
        <f t="shared" si="97"/>
        <v>34.125</v>
      </c>
      <c r="U609" s="8">
        <f t="shared" si="98"/>
        <v>33.508333333333333</v>
      </c>
      <c r="V609" s="8">
        <f t="shared" si="99"/>
        <v>33.662499999999994</v>
      </c>
    </row>
    <row r="610" spans="1:22" ht="13.5" x14ac:dyDescent="0.25">
      <c r="A610" s="3">
        <f>RSI!A610</f>
        <v>42891</v>
      </c>
      <c r="B610" s="2">
        <f>RSI!B610</f>
        <v>3.5577999999999999</v>
      </c>
      <c r="C610" s="2">
        <f>RSI!I610</f>
        <v>39.267544094240726</v>
      </c>
      <c r="D610" s="2">
        <f>MACD!E610</f>
        <v>-8.6990301690552663E-3</v>
      </c>
      <c r="E610" s="2">
        <f>MACD!F610</f>
        <v>3.4819465061429662E-3</v>
      </c>
      <c r="F610" s="2">
        <f>'Moving Avg'!D610</f>
        <v>3.5963799999999999</v>
      </c>
      <c r="G610" s="2">
        <f>'Moving Avg'!F610</f>
        <v>3.6032200000000012</v>
      </c>
      <c r="H610" s="2">
        <f>'Moving Avg'!G610</f>
        <v>3.6065659999999973</v>
      </c>
      <c r="I610" s="2">
        <f>'Moving Avg'!H610</f>
        <v>3.4906415000000037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  <c r="M610" s="8">
        <f t="shared" si="90"/>
        <v>25</v>
      </c>
      <c r="N610" s="8">
        <f t="shared" si="91"/>
        <v>45</v>
      </c>
      <c r="O610" s="8">
        <f t="shared" si="92"/>
        <v>50</v>
      </c>
      <c r="P610" s="8">
        <f t="shared" si="93"/>
        <v>16.5</v>
      </c>
      <c r="Q610" s="9">
        <f t="shared" si="94"/>
        <v>34.475000000000001</v>
      </c>
      <c r="R610" s="9">
        <f t="shared" si="95"/>
        <v>35.625</v>
      </c>
      <c r="S610" s="9">
        <f t="shared" si="96"/>
        <v>30.425000000000001</v>
      </c>
      <c r="T610" s="9">
        <f t="shared" si="97"/>
        <v>34.125</v>
      </c>
      <c r="U610" s="8">
        <f t="shared" si="98"/>
        <v>33.508333333333333</v>
      </c>
      <c r="V610" s="8">
        <f t="shared" si="99"/>
        <v>33.662499999999994</v>
      </c>
    </row>
    <row r="611" spans="1:22" ht="13.5" x14ac:dyDescent="0.25">
      <c r="A611" s="3">
        <f>RSI!A611</f>
        <v>42892</v>
      </c>
      <c r="B611" s="2">
        <f>RSI!B611</f>
        <v>3.5148999999999999</v>
      </c>
      <c r="C611" s="2">
        <f>RSI!I611</f>
        <v>32.528097483913427</v>
      </c>
      <c r="D611" s="2">
        <f>MACD!E611</f>
        <v>1.994084480005931E-4</v>
      </c>
      <c r="E611" s="2">
        <f>MACD!F611</f>
        <v>2.8254388945144916E-3</v>
      </c>
      <c r="F611" s="2">
        <f>'Moving Avg'!D611</f>
        <v>3.5758000000000001</v>
      </c>
      <c r="G611" s="2">
        <f>'Moving Avg'!F611</f>
        <v>3.5982900000000009</v>
      </c>
      <c r="H611" s="2">
        <f>'Moving Avg'!G611</f>
        <v>3.6048499999999977</v>
      </c>
      <c r="I611" s="2">
        <f>'Moving Avg'!H611</f>
        <v>3.4915630000000046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  <c r="M611" s="8">
        <f t="shared" si="90"/>
        <v>25</v>
      </c>
      <c r="N611" s="8">
        <f t="shared" si="91"/>
        <v>45</v>
      </c>
      <c r="O611" s="8">
        <f t="shared" si="92"/>
        <v>50</v>
      </c>
      <c r="P611" s="8">
        <f t="shared" si="93"/>
        <v>16.5</v>
      </c>
      <c r="Q611" s="9">
        <f t="shared" si="94"/>
        <v>34.475000000000001</v>
      </c>
      <c r="R611" s="9">
        <f t="shared" si="95"/>
        <v>35.625</v>
      </c>
      <c r="S611" s="9">
        <f t="shared" si="96"/>
        <v>30.425000000000001</v>
      </c>
      <c r="T611" s="9">
        <f t="shared" si="97"/>
        <v>34.125</v>
      </c>
      <c r="U611" s="8">
        <f t="shared" si="98"/>
        <v>33.508333333333333</v>
      </c>
      <c r="V611" s="8">
        <f t="shared" si="99"/>
        <v>33.662499999999994</v>
      </c>
    </row>
    <row r="612" spans="1:22" ht="13.5" x14ac:dyDescent="0.25">
      <c r="A612" s="3">
        <f>RSI!A612</f>
        <v>42893</v>
      </c>
      <c r="B612" s="2">
        <f>RSI!B612</f>
        <v>3.5148999999999999</v>
      </c>
      <c r="C612" s="2">
        <f>RSI!I612</f>
        <v>32.528097483913427</v>
      </c>
      <c r="D612" s="2">
        <f>MACD!E612</f>
        <v>8.2434910289070906E-3</v>
      </c>
      <c r="E612" s="2">
        <f>MACD!F612</f>
        <v>3.9090493213930115E-3</v>
      </c>
      <c r="F612" s="2">
        <f>'Moving Avg'!D612</f>
        <v>3.5578000000000003</v>
      </c>
      <c r="G612" s="2">
        <f>'Moving Avg'!F612</f>
        <v>3.5920750000000004</v>
      </c>
      <c r="H612" s="2">
        <f>'Moving Avg'!G612</f>
        <v>3.6035639999999982</v>
      </c>
      <c r="I612" s="2">
        <f>'Moving Avg'!H612</f>
        <v>3.4926345000000043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  <c r="M612" s="8">
        <f t="shared" si="90"/>
        <v>25</v>
      </c>
      <c r="N612" s="8">
        <f t="shared" si="91"/>
        <v>0</v>
      </c>
      <c r="O612" s="8">
        <f t="shared" si="92"/>
        <v>50</v>
      </c>
      <c r="P612" s="8">
        <f t="shared" si="93"/>
        <v>16.5</v>
      </c>
      <c r="Q612" s="9">
        <f t="shared" si="94"/>
        <v>18.725000000000001</v>
      </c>
      <c r="R612" s="9">
        <f t="shared" si="95"/>
        <v>26.625</v>
      </c>
      <c r="S612" s="9">
        <f t="shared" si="96"/>
        <v>23.675000000000001</v>
      </c>
      <c r="T612" s="9">
        <f t="shared" si="97"/>
        <v>22.875</v>
      </c>
      <c r="U612" s="8">
        <f t="shared" si="98"/>
        <v>23.008333333333336</v>
      </c>
      <c r="V612" s="8">
        <f t="shared" si="99"/>
        <v>22.975000000000001</v>
      </c>
    </row>
    <row r="613" spans="1:22" ht="13.5" x14ac:dyDescent="0.25">
      <c r="A613" s="3">
        <f>RSI!A613</f>
        <v>42894</v>
      </c>
      <c r="B613" s="2">
        <f>RSI!B613</f>
        <v>3.4935</v>
      </c>
      <c r="C613" s="2">
        <f>RSI!I613</f>
        <v>29.59003010035849</v>
      </c>
      <c r="D613" s="2">
        <f>MACD!E613</f>
        <v>1.7111721073447939E-2</v>
      </c>
      <c r="E613" s="2">
        <f>MACD!F613</f>
        <v>6.5495836718039973E-3</v>
      </c>
      <c r="F613" s="2">
        <f>'Moving Avg'!D613</f>
        <v>3.5363600000000006</v>
      </c>
      <c r="G613" s="2">
        <f>'Moving Avg'!F613</f>
        <v>3.5845750000000001</v>
      </c>
      <c r="H613" s="2">
        <f>'Moving Avg'!G613</f>
        <v>3.6018499999999989</v>
      </c>
      <c r="I613" s="2">
        <f>'Moving Avg'!H613</f>
        <v>3.493599000000005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  <c r="M613" s="8">
        <f t="shared" si="90"/>
        <v>50</v>
      </c>
      <c r="N613" s="8">
        <f t="shared" si="91"/>
        <v>0</v>
      </c>
      <c r="O613" s="8">
        <f t="shared" si="92"/>
        <v>50</v>
      </c>
      <c r="P613" s="8">
        <f t="shared" si="93"/>
        <v>16.5</v>
      </c>
      <c r="Q613" s="9">
        <f t="shared" si="94"/>
        <v>27.475000000000001</v>
      </c>
      <c r="R613" s="9">
        <f t="shared" si="95"/>
        <v>31.625</v>
      </c>
      <c r="S613" s="9">
        <f t="shared" si="96"/>
        <v>27.425000000000001</v>
      </c>
      <c r="T613" s="9">
        <f t="shared" si="97"/>
        <v>29.125</v>
      </c>
      <c r="U613" s="8">
        <f t="shared" si="98"/>
        <v>28.841666666666669</v>
      </c>
      <c r="V613" s="8">
        <f t="shared" si="99"/>
        <v>28.912500000000001</v>
      </c>
    </row>
    <row r="614" spans="1:22" ht="13.5" x14ac:dyDescent="0.25">
      <c r="A614" s="3">
        <f>RSI!A614</f>
        <v>42895</v>
      </c>
      <c r="B614" s="2">
        <f>RSI!B614</f>
        <v>3.5148999999999999</v>
      </c>
      <c r="C614" s="2">
        <f>RSI!I614</f>
        <v>35.831798361545353</v>
      </c>
      <c r="D614" s="2">
        <f>MACD!E614</f>
        <v>2.3598092520613179E-2</v>
      </c>
      <c r="E614" s="2">
        <f>MACD!F614</f>
        <v>9.9592854415658343E-3</v>
      </c>
      <c r="F614" s="2">
        <f>'Moving Avg'!D614</f>
        <v>3.5192000000000001</v>
      </c>
      <c r="G614" s="2">
        <f>'Moving Avg'!F614</f>
        <v>3.5781450000000001</v>
      </c>
      <c r="H614" s="2">
        <f>'Moving Avg'!G614</f>
        <v>3.5995339999999993</v>
      </c>
      <c r="I614" s="2">
        <f>'Moving Avg'!H614</f>
        <v>3.4943920000000048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  <c r="M614" s="8">
        <f t="shared" si="90"/>
        <v>25</v>
      </c>
      <c r="N614" s="8">
        <f t="shared" si="91"/>
        <v>0</v>
      </c>
      <c r="O614" s="8">
        <f t="shared" si="92"/>
        <v>50</v>
      </c>
      <c r="P614" s="8">
        <f t="shared" si="93"/>
        <v>16.5</v>
      </c>
      <c r="Q614" s="9">
        <f t="shared" si="94"/>
        <v>18.725000000000001</v>
      </c>
      <c r="R614" s="9">
        <f t="shared" si="95"/>
        <v>26.625</v>
      </c>
      <c r="S614" s="9">
        <f t="shared" si="96"/>
        <v>23.675000000000001</v>
      </c>
      <c r="T614" s="9">
        <f t="shared" si="97"/>
        <v>22.875</v>
      </c>
      <c r="U614" s="8">
        <f t="shared" si="98"/>
        <v>23.008333333333336</v>
      </c>
      <c r="V614" s="8">
        <f t="shared" si="99"/>
        <v>22.975000000000001</v>
      </c>
    </row>
    <row r="615" spans="1:22" ht="13.5" x14ac:dyDescent="0.25">
      <c r="A615" s="3">
        <f>RSI!A615</f>
        <v>42898</v>
      </c>
      <c r="B615" s="2">
        <f>RSI!B615</f>
        <v>3.5320999999999998</v>
      </c>
      <c r="C615" s="2">
        <f>RSI!I615</f>
        <v>40.404631440857216</v>
      </c>
      <c r="D615" s="2">
        <f>MACD!E615</f>
        <v>2.8211653141376303E-2</v>
      </c>
      <c r="E615" s="2">
        <f>MACD!F615</f>
        <v>1.3609758981527928E-2</v>
      </c>
      <c r="F615" s="2">
        <f>'Moving Avg'!D615</f>
        <v>3.5140599999999997</v>
      </c>
      <c r="G615" s="2">
        <f>'Moving Avg'!F615</f>
        <v>3.5725749999999996</v>
      </c>
      <c r="H615" s="2">
        <f>'Moving Avg'!G615</f>
        <v>3.5973919999999997</v>
      </c>
      <c r="I615" s="2">
        <f>'Moving Avg'!H615</f>
        <v>3.4952710000000051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  <c r="M615" s="8">
        <f t="shared" si="90"/>
        <v>25</v>
      </c>
      <c r="N615" s="8">
        <f t="shared" si="91"/>
        <v>0</v>
      </c>
      <c r="O615" s="8">
        <f t="shared" si="92"/>
        <v>50</v>
      </c>
      <c r="P615" s="8">
        <f t="shared" si="93"/>
        <v>16.5</v>
      </c>
      <c r="Q615" s="9">
        <f t="shared" si="94"/>
        <v>18.725000000000001</v>
      </c>
      <c r="R615" s="9">
        <f t="shared" si="95"/>
        <v>26.625</v>
      </c>
      <c r="S615" s="9">
        <f t="shared" si="96"/>
        <v>23.675000000000001</v>
      </c>
      <c r="T615" s="9">
        <f t="shared" si="97"/>
        <v>22.875</v>
      </c>
      <c r="U615" s="8">
        <f t="shared" si="98"/>
        <v>23.008333333333336</v>
      </c>
      <c r="V615" s="8">
        <f t="shared" si="99"/>
        <v>22.975000000000001</v>
      </c>
    </row>
    <row r="616" spans="1:22" ht="13.5" x14ac:dyDescent="0.25">
      <c r="A616" s="3">
        <f>RSI!A616</f>
        <v>42899</v>
      </c>
      <c r="B616" s="2">
        <f>RSI!B616</f>
        <v>3.5320999999999998</v>
      </c>
      <c r="C616" s="2">
        <f>RSI!I616</f>
        <v>40.404631440857216</v>
      </c>
      <c r="D616" s="2">
        <f>MACD!E616</f>
        <v>3.3706475244351886E-2</v>
      </c>
      <c r="E616" s="2">
        <f>MACD!F616</f>
        <v>1.7629102234092722E-2</v>
      </c>
      <c r="F616" s="2">
        <f>'Moving Avg'!D616</f>
        <v>3.5174999999999996</v>
      </c>
      <c r="G616" s="2">
        <f>'Moving Avg'!F616</f>
        <v>3.5685049999999996</v>
      </c>
      <c r="H616" s="2">
        <f>'Moving Avg'!G616</f>
        <v>3.5960199999999998</v>
      </c>
      <c r="I616" s="2">
        <f>'Moving Avg'!H616</f>
        <v>3.4960000000000053</v>
      </c>
      <c r="J616" s="6" t="str">
        <f>OBV!F616</f>
        <v>BEARISH</v>
      </c>
      <c r="K616" s="6" t="str">
        <f>OBV!G616</f>
        <v>NEUTRAL</v>
      </c>
      <c r="L616" s="6" t="str">
        <f>OBV!H616</f>
        <v>BEARISH DIVERGENCE</v>
      </c>
      <c r="M616" s="8">
        <f t="shared" si="90"/>
        <v>25</v>
      </c>
      <c r="N616" s="8">
        <f t="shared" si="91"/>
        <v>0</v>
      </c>
      <c r="O616" s="8">
        <f t="shared" si="92"/>
        <v>50</v>
      </c>
      <c r="P616" s="8">
        <f t="shared" si="93"/>
        <v>16.5</v>
      </c>
      <c r="Q616" s="9">
        <f t="shared" si="94"/>
        <v>18.725000000000001</v>
      </c>
      <c r="R616" s="9">
        <f t="shared" si="95"/>
        <v>26.625</v>
      </c>
      <c r="S616" s="9">
        <f t="shared" si="96"/>
        <v>23.675000000000001</v>
      </c>
      <c r="T616" s="9">
        <f t="shared" si="97"/>
        <v>22.875</v>
      </c>
      <c r="U616" s="8">
        <f t="shared" si="98"/>
        <v>23.008333333333336</v>
      </c>
      <c r="V616" s="8">
        <f t="shared" si="99"/>
        <v>22.975000000000001</v>
      </c>
    </row>
    <row r="617" spans="1:22" ht="13.5" x14ac:dyDescent="0.25">
      <c r="A617" s="3">
        <f>RSI!A617</f>
        <v>42900</v>
      </c>
      <c r="B617" s="2">
        <f>RSI!B617</f>
        <v>3.4721000000000002</v>
      </c>
      <c r="C617" s="2">
        <f>RSI!I617</f>
        <v>31.362540250337972</v>
      </c>
      <c r="D617" s="2">
        <f>MACD!E617</f>
        <v>4.1063883157003822E-2</v>
      </c>
      <c r="E617" s="2">
        <f>MACD!F617</f>
        <v>2.2316058418674942E-2</v>
      </c>
      <c r="F617" s="2">
        <f>'Moving Avg'!D617</f>
        <v>3.5089399999999999</v>
      </c>
      <c r="G617" s="2">
        <f>'Moving Avg'!F617</f>
        <v>3.5640049999999994</v>
      </c>
      <c r="H617" s="2">
        <f>'Moving Avg'!G617</f>
        <v>3.5925920000000007</v>
      </c>
      <c r="I617" s="2">
        <f>'Moving Avg'!H617</f>
        <v>3.4963645000000048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  <c r="M617" s="8">
        <f t="shared" si="90"/>
        <v>25</v>
      </c>
      <c r="N617" s="8">
        <f t="shared" si="91"/>
        <v>0</v>
      </c>
      <c r="O617" s="8">
        <f t="shared" si="92"/>
        <v>50</v>
      </c>
      <c r="P617" s="8">
        <f t="shared" si="93"/>
        <v>16.5</v>
      </c>
      <c r="Q617" s="9">
        <f t="shared" si="94"/>
        <v>18.725000000000001</v>
      </c>
      <c r="R617" s="9">
        <f t="shared" si="95"/>
        <v>26.625</v>
      </c>
      <c r="S617" s="9">
        <f t="shared" si="96"/>
        <v>23.675000000000001</v>
      </c>
      <c r="T617" s="9">
        <f t="shared" si="97"/>
        <v>22.875</v>
      </c>
      <c r="U617" s="8">
        <f t="shared" si="98"/>
        <v>23.008333333333336</v>
      </c>
      <c r="V617" s="8">
        <f t="shared" si="99"/>
        <v>22.975000000000001</v>
      </c>
    </row>
    <row r="618" spans="1:22" ht="13.5" x14ac:dyDescent="0.25">
      <c r="A618" s="3">
        <f>RSI!A618</f>
        <v>42901</v>
      </c>
      <c r="B618" s="2">
        <f>RSI!B618</f>
        <v>3.4849000000000001</v>
      </c>
      <c r="C618" s="2">
        <f>RSI!I618</f>
        <v>34.718900699261624</v>
      </c>
      <c r="D618" s="2">
        <f>MACD!E618</f>
        <v>4.6279357924386311E-2</v>
      </c>
      <c r="E618" s="2">
        <f>MACD!F618</f>
        <v>2.7108718319817218E-2</v>
      </c>
      <c r="F618" s="2">
        <f>'Moving Avg'!D618</f>
        <v>3.5072200000000002</v>
      </c>
      <c r="G618" s="2">
        <f>'Moving Avg'!F618</f>
        <v>3.5601449999999994</v>
      </c>
      <c r="H618" s="2">
        <f>'Moving Avg'!G618</f>
        <v>3.5902760000000007</v>
      </c>
      <c r="I618" s="2">
        <f>'Moving Avg'!H618</f>
        <v>3.4966430000000055</v>
      </c>
      <c r="J618" s="6" t="str">
        <f>OBV!F618</f>
        <v>BULLISH</v>
      </c>
      <c r="K618" s="6" t="str">
        <f>OBV!G618</f>
        <v>NEUTRAL</v>
      </c>
      <c r="L618" s="6" t="str">
        <f>OBV!H618</f>
        <v>BULLISH DIVERGENCE</v>
      </c>
      <c r="M618" s="8">
        <f t="shared" si="90"/>
        <v>25</v>
      </c>
      <c r="N618" s="8">
        <f t="shared" si="91"/>
        <v>0</v>
      </c>
      <c r="O618" s="8">
        <f t="shared" si="92"/>
        <v>50</v>
      </c>
      <c r="P618" s="8">
        <f t="shared" si="93"/>
        <v>66.5</v>
      </c>
      <c r="Q618" s="9">
        <f t="shared" si="94"/>
        <v>26.225000000000001</v>
      </c>
      <c r="R618" s="9">
        <f t="shared" si="95"/>
        <v>39.125</v>
      </c>
      <c r="S618" s="9">
        <f t="shared" si="96"/>
        <v>46.174999999999997</v>
      </c>
      <c r="T618" s="9">
        <f t="shared" si="97"/>
        <v>35.375</v>
      </c>
      <c r="U618" s="8">
        <f t="shared" si="98"/>
        <v>37.174999999999997</v>
      </c>
      <c r="V618" s="8">
        <f t="shared" si="99"/>
        <v>36.724999999999994</v>
      </c>
    </row>
    <row r="619" spans="1:22" ht="13.5" x14ac:dyDescent="0.25">
      <c r="A619" s="3">
        <f>RSI!A619</f>
        <v>42902</v>
      </c>
      <c r="B619" s="2">
        <f>RSI!B619</f>
        <v>3.4205999999999999</v>
      </c>
      <c r="C619" s="2">
        <f>RSI!I619</f>
        <v>27.455732332747061</v>
      </c>
      <c r="D619" s="2">
        <f>MACD!E619</f>
        <v>5.5920777096273966E-2</v>
      </c>
      <c r="E619" s="2">
        <f>MACD!F619</f>
        <v>3.2871130075108571E-2</v>
      </c>
      <c r="F619" s="2">
        <f>'Moving Avg'!D619</f>
        <v>3.4883600000000001</v>
      </c>
      <c r="G619" s="2">
        <f>'Moving Avg'!F619</f>
        <v>3.5532849999999989</v>
      </c>
      <c r="H619" s="2">
        <f>'Moving Avg'!G619</f>
        <v>3.5866740000000017</v>
      </c>
      <c r="I619" s="2">
        <f>'Moving Avg'!H619</f>
        <v>3.4966000000000061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  <c r="M619" s="8">
        <f t="shared" si="90"/>
        <v>50</v>
      </c>
      <c r="N619" s="8">
        <f t="shared" si="91"/>
        <v>0</v>
      </c>
      <c r="O619" s="8">
        <f t="shared" si="92"/>
        <v>0</v>
      </c>
      <c r="P619" s="8">
        <f t="shared" si="93"/>
        <v>16.5</v>
      </c>
      <c r="Q619" s="9">
        <f t="shared" si="94"/>
        <v>19.975000000000001</v>
      </c>
      <c r="R619" s="9">
        <f t="shared" si="95"/>
        <v>14.125</v>
      </c>
      <c r="S619" s="9">
        <f t="shared" si="96"/>
        <v>14.925000000000001</v>
      </c>
      <c r="T619" s="9">
        <f t="shared" si="97"/>
        <v>16.625</v>
      </c>
      <c r="U619" s="8">
        <f t="shared" si="98"/>
        <v>16.341666666666669</v>
      </c>
      <c r="V619" s="8">
        <f t="shared" si="99"/>
        <v>16.412500000000001</v>
      </c>
    </row>
    <row r="620" spans="1:22" ht="13.5" x14ac:dyDescent="0.25">
      <c r="A620" s="3">
        <f>RSI!A620</f>
        <v>42905</v>
      </c>
      <c r="B620" s="2">
        <f>RSI!B620</f>
        <v>3.5021</v>
      </c>
      <c r="C620" s="2">
        <f>RSI!I620</f>
        <v>43.569738568424235</v>
      </c>
      <c r="D620" s="2">
        <f>MACD!E620</f>
        <v>5.2252706338109078E-2</v>
      </c>
      <c r="E620" s="2">
        <f>MACD!F620</f>
        <v>3.6747445327708676E-2</v>
      </c>
      <c r="F620" s="2">
        <f>'Moving Avg'!D620</f>
        <v>3.4823599999999999</v>
      </c>
      <c r="G620" s="2">
        <f>'Moving Avg'!F620</f>
        <v>3.5504999999999987</v>
      </c>
      <c r="H620" s="2">
        <f>'Moving Avg'!G620</f>
        <v>3.5839320000000017</v>
      </c>
      <c r="I620" s="2">
        <f>'Moving Avg'!H620</f>
        <v>3.4967715000000061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  <c r="M620" s="8">
        <f t="shared" si="90"/>
        <v>25</v>
      </c>
      <c r="N620" s="8">
        <f t="shared" si="91"/>
        <v>0</v>
      </c>
      <c r="O620" s="8">
        <f t="shared" si="92"/>
        <v>0</v>
      </c>
      <c r="P620" s="8">
        <f t="shared" si="93"/>
        <v>16.5</v>
      </c>
      <c r="Q620" s="9">
        <f t="shared" si="94"/>
        <v>11.225</v>
      </c>
      <c r="R620" s="9">
        <f t="shared" si="95"/>
        <v>9.125</v>
      </c>
      <c r="S620" s="9">
        <f t="shared" si="96"/>
        <v>11.175000000000001</v>
      </c>
      <c r="T620" s="9">
        <f t="shared" si="97"/>
        <v>10.375</v>
      </c>
      <c r="U620" s="8">
        <f t="shared" si="98"/>
        <v>10.508333333333335</v>
      </c>
      <c r="V620" s="8">
        <f t="shared" si="99"/>
        <v>10.475000000000001</v>
      </c>
    </row>
    <row r="621" spans="1:22" ht="13.5" x14ac:dyDescent="0.25">
      <c r="A621" s="3">
        <f>RSI!A621</f>
        <v>42906</v>
      </c>
      <c r="B621" s="2">
        <f>RSI!B621</f>
        <v>3.4935</v>
      </c>
      <c r="C621" s="2">
        <f>RSI!I621</f>
        <v>42.497023297100071</v>
      </c>
      <c r="D621" s="2">
        <f>MACD!E621</f>
        <v>4.3455184161904636E-2</v>
      </c>
      <c r="E621" s="2">
        <f>MACD!F621</f>
        <v>3.8088993094547871E-2</v>
      </c>
      <c r="F621" s="2">
        <f>'Moving Avg'!D621</f>
        <v>3.47464</v>
      </c>
      <c r="G621" s="2">
        <f>'Moving Avg'!F621</f>
        <v>3.5447149999999992</v>
      </c>
      <c r="H621" s="2">
        <f>'Moving Avg'!G621</f>
        <v>3.5814460000000019</v>
      </c>
      <c r="I621" s="2">
        <f>'Moving Avg'!H621</f>
        <v>3.4968785000000064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  <c r="M621" s="8">
        <f t="shared" si="90"/>
        <v>25</v>
      </c>
      <c r="N621" s="8">
        <f t="shared" si="91"/>
        <v>0</v>
      </c>
      <c r="O621" s="8">
        <f t="shared" si="92"/>
        <v>0</v>
      </c>
      <c r="P621" s="8">
        <f t="shared" si="93"/>
        <v>16.5</v>
      </c>
      <c r="Q621" s="9">
        <f t="shared" si="94"/>
        <v>11.225</v>
      </c>
      <c r="R621" s="9">
        <f t="shared" si="95"/>
        <v>9.125</v>
      </c>
      <c r="S621" s="9">
        <f t="shared" si="96"/>
        <v>11.175000000000001</v>
      </c>
      <c r="T621" s="9">
        <f t="shared" si="97"/>
        <v>10.375</v>
      </c>
      <c r="U621" s="8">
        <f t="shared" si="98"/>
        <v>10.508333333333335</v>
      </c>
      <c r="V621" s="8">
        <f t="shared" si="99"/>
        <v>10.475000000000001</v>
      </c>
    </row>
    <row r="622" spans="1:22" ht="13.5" x14ac:dyDescent="0.25">
      <c r="A622" s="3">
        <f>RSI!A622</f>
        <v>42907</v>
      </c>
      <c r="B622" s="2">
        <f>RSI!B622</f>
        <v>3.4977999999999998</v>
      </c>
      <c r="C622" s="2">
        <f>RSI!I622</f>
        <v>43.249381731954308</v>
      </c>
      <c r="D622" s="2">
        <f>MACD!E622</f>
        <v>3.5992678933688182E-2</v>
      </c>
      <c r="E622" s="2">
        <f>MACD!F622</f>
        <v>3.7669730262375939E-2</v>
      </c>
      <c r="F622" s="2">
        <f>'Moving Avg'!D622</f>
        <v>3.4797799999999994</v>
      </c>
      <c r="G622" s="2">
        <f>'Moving Avg'!F622</f>
        <v>3.5391449999999991</v>
      </c>
      <c r="H622" s="2">
        <f>'Moving Avg'!G622</f>
        <v>3.5790460000000026</v>
      </c>
      <c r="I622" s="2">
        <f>'Moving Avg'!H622</f>
        <v>3.4974145000000072</v>
      </c>
      <c r="J622" s="6" t="str">
        <f>OBV!F622</f>
        <v>BULLISH</v>
      </c>
      <c r="K622" s="6" t="str">
        <f>OBV!G622</f>
        <v>NEUTRAL</v>
      </c>
      <c r="L622" s="6" t="str">
        <f>OBV!H622</f>
        <v>CONFIRMED BULLISH</v>
      </c>
      <c r="M622" s="8">
        <f t="shared" si="90"/>
        <v>25</v>
      </c>
      <c r="N622" s="8">
        <f t="shared" si="91"/>
        <v>45</v>
      </c>
      <c r="O622" s="8">
        <f t="shared" si="92"/>
        <v>0</v>
      </c>
      <c r="P622" s="8">
        <f t="shared" si="93"/>
        <v>83.5</v>
      </c>
      <c r="Q622" s="9">
        <f t="shared" si="94"/>
        <v>37.024999999999999</v>
      </c>
      <c r="R622" s="9">
        <f t="shared" si="95"/>
        <v>34.875</v>
      </c>
      <c r="S622" s="9">
        <f t="shared" si="96"/>
        <v>48.075000000000003</v>
      </c>
      <c r="T622" s="9">
        <f t="shared" si="97"/>
        <v>38.375</v>
      </c>
      <c r="U622" s="8">
        <f t="shared" si="98"/>
        <v>39.991666666666667</v>
      </c>
      <c r="V622" s="8">
        <f t="shared" si="99"/>
        <v>39.587500000000006</v>
      </c>
    </row>
    <row r="623" spans="1:22" ht="13.5" x14ac:dyDescent="0.25">
      <c r="A623" s="3">
        <f>RSI!A623</f>
        <v>42908</v>
      </c>
      <c r="B623" s="2">
        <f>RSI!B623</f>
        <v>3.4977999999999998</v>
      </c>
      <c r="C623" s="2">
        <f>RSI!I623</f>
        <v>43.249381731954308</v>
      </c>
      <c r="D623" s="2">
        <f>MACD!E623</f>
        <v>2.6638377926582191E-2</v>
      </c>
      <c r="E623" s="2">
        <f>MACD!F623</f>
        <v>3.5463459795217186E-2</v>
      </c>
      <c r="F623" s="2">
        <f>'Moving Avg'!D623</f>
        <v>3.4823599999999999</v>
      </c>
      <c r="G623" s="2">
        <f>'Moving Avg'!F623</f>
        <v>3.5335749999999999</v>
      </c>
      <c r="H623" s="2">
        <f>'Moving Avg'!G623</f>
        <v>3.5766460000000029</v>
      </c>
      <c r="I623" s="2">
        <f>'Moving Avg'!H623</f>
        <v>3.4977575000000076</v>
      </c>
      <c r="J623" s="6" t="str">
        <f>OBV!F623</f>
        <v>BEARISH</v>
      </c>
      <c r="K623" s="6" t="str">
        <f>OBV!G623</f>
        <v>NEUTRAL</v>
      </c>
      <c r="L623" s="6" t="str">
        <f>OBV!H623</f>
        <v>BEARISH DIVERGENCE</v>
      </c>
      <c r="M623" s="8">
        <f t="shared" si="90"/>
        <v>25</v>
      </c>
      <c r="N623" s="8">
        <f t="shared" si="91"/>
        <v>45</v>
      </c>
      <c r="O623" s="8">
        <f t="shared" si="92"/>
        <v>0</v>
      </c>
      <c r="P623" s="8">
        <f t="shared" si="93"/>
        <v>16.5</v>
      </c>
      <c r="Q623" s="9">
        <f t="shared" si="94"/>
        <v>26.975000000000001</v>
      </c>
      <c r="R623" s="9">
        <f t="shared" si="95"/>
        <v>18.125</v>
      </c>
      <c r="S623" s="9">
        <f t="shared" si="96"/>
        <v>17.925000000000001</v>
      </c>
      <c r="T623" s="9">
        <f t="shared" si="97"/>
        <v>21.625</v>
      </c>
      <c r="U623" s="8">
        <f t="shared" si="98"/>
        <v>21.008333333333336</v>
      </c>
      <c r="V623" s="8">
        <f t="shared" si="99"/>
        <v>21.162500000000001</v>
      </c>
    </row>
    <row r="624" spans="1:22" ht="13.5" x14ac:dyDescent="0.25">
      <c r="A624" s="3">
        <f>RSI!A624</f>
        <v>42909</v>
      </c>
      <c r="B624" s="2">
        <f>RSI!B624</f>
        <v>3.5192000000000001</v>
      </c>
      <c r="C624" s="2">
        <f>RSI!I624</f>
        <v>47.234141640062902</v>
      </c>
      <c r="D624" s="2">
        <f>MACD!E624</f>
        <v>2.0664058015868569E-2</v>
      </c>
      <c r="E624" s="2">
        <f>MACD!F624</f>
        <v>3.2503579439347466E-2</v>
      </c>
      <c r="F624" s="2">
        <f>'Moving Avg'!D624</f>
        <v>3.5020800000000003</v>
      </c>
      <c r="G624" s="2">
        <f>'Moving Avg'!F624</f>
        <v>3.5290749999999997</v>
      </c>
      <c r="H624" s="2">
        <f>'Moving Avg'!G624</f>
        <v>3.5757020000000033</v>
      </c>
      <c r="I624" s="2">
        <f>'Moving Avg'!H624</f>
        <v>3.4979930000000077</v>
      </c>
      <c r="J624" s="6" t="str">
        <f>OBV!F624</f>
        <v>BULLISH</v>
      </c>
      <c r="K624" s="6" t="str">
        <f>OBV!G624</f>
        <v>NEUTRAL</v>
      </c>
      <c r="L624" s="6" t="str">
        <f>OBV!H624</f>
        <v>CONFIRMED BULLISH</v>
      </c>
      <c r="M624" s="8">
        <f t="shared" si="90"/>
        <v>25</v>
      </c>
      <c r="N624" s="8">
        <f t="shared" si="91"/>
        <v>45</v>
      </c>
      <c r="O624" s="8">
        <f t="shared" si="92"/>
        <v>50</v>
      </c>
      <c r="P624" s="8">
        <f t="shared" si="93"/>
        <v>83.5</v>
      </c>
      <c r="Q624" s="9">
        <f t="shared" si="94"/>
        <v>44.524999999999999</v>
      </c>
      <c r="R624" s="9">
        <f t="shared" si="95"/>
        <v>52.375</v>
      </c>
      <c r="S624" s="9">
        <f t="shared" si="96"/>
        <v>60.575000000000003</v>
      </c>
      <c r="T624" s="9">
        <f t="shared" si="97"/>
        <v>50.875</v>
      </c>
      <c r="U624" s="8">
        <f t="shared" si="98"/>
        <v>52.491666666666674</v>
      </c>
      <c r="V624" s="8">
        <f t="shared" si="99"/>
        <v>52.087500000000006</v>
      </c>
    </row>
    <row r="625" spans="1:22" ht="13.5" x14ac:dyDescent="0.25">
      <c r="A625" s="3">
        <f>RSI!A625</f>
        <v>42914</v>
      </c>
      <c r="B625" s="2">
        <f>RSI!B625</f>
        <v>3.5234999999999999</v>
      </c>
      <c r="C625" s="2">
        <f>RSI!I625</f>
        <v>48.023864865051358</v>
      </c>
      <c r="D625" s="2">
        <f>MACD!E625</f>
        <v>1.8026467681083069E-2</v>
      </c>
      <c r="E625" s="2">
        <f>MACD!F625</f>
        <v>2.9608157087694591E-2</v>
      </c>
      <c r="F625" s="2">
        <f>'Moving Avg'!D625</f>
        <v>3.5063599999999999</v>
      </c>
      <c r="G625" s="2">
        <f>'Moving Avg'!F625</f>
        <v>3.5247899999999994</v>
      </c>
      <c r="H625" s="2">
        <f>'Moving Avg'!G625</f>
        <v>3.5748440000000041</v>
      </c>
      <c r="I625" s="2">
        <f>'Moving Avg'!H625</f>
        <v>3.4984645000000074</v>
      </c>
      <c r="J625" s="6" t="str">
        <f>OBV!F625</f>
        <v>BULLISH</v>
      </c>
      <c r="K625" s="6" t="str">
        <f>OBV!G625</f>
        <v>NEUTRAL</v>
      </c>
      <c r="L625" s="6" t="str">
        <f>OBV!H625</f>
        <v>CONFIRMED BULLISH</v>
      </c>
      <c r="M625" s="8">
        <f t="shared" si="90"/>
        <v>25</v>
      </c>
      <c r="N625" s="8">
        <f t="shared" si="91"/>
        <v>45</v>
      </c>
      <c r="O625" s="8">
        <f t="shared" si="92"/>
        <v>50</v>
      </c>
      <c r="P625" s="8">
        <f t="shared" si="93"/>
        <v>83.5</v>
      </c>
      <c r="Q625" s="9">
        <f t="shared" si="94"/>
        <v>44.524999999999999</v>
      </c>
      <c r="R625" s="9">
        <f t="shared" si="95"/>
        <v>52.375</v>
      </c>
      <c r="S625" s="9">
        <f t="shared" si="96"/>
        <v>60.575000000000003</v>
      </c>
      <c r="T625" s="9">
        <f t="shared" si="97"/>
        <v>50.875</v>
      </c>
      <c r="U625" s="8">
        <f t="shared" si="98"/>
        <v>52.491666666666674</v>
      </c>
      <c r="V625" s="8">
        <f t="shared" si="99"/>
        <v>52.087500000000006</v>
      </c>
    </row>
    <row r="626" spans="1:22" ht="13.5" x14ac:dyDescent="0.25">
      <c r="A626" s="3">
        <f>RSI!A626</f>
        <v>42915</v>
      </c>
      <c r="B626" s="2">
        <f>RSI!B626</f>
        <v>3.5148999999999999</v>
      </c>
      <c r="C626" s="2">
        <f>RSI!I626</f>
        <v>46.524128813014578</v>
      </c>
      <c r="D626" s="2">
        <f>MACD!E626</f>
        <v>1.6489592430968258E-2</v>
      </c>
      <c r="E626" s="2">
        <f>MACD!F626</f>
        <v>2.6984444156349326E-2</v>
      </c>
      <c r="F626" s="2">
        <f>'Moving Avg'!D626</f>
        <v>3.51064</v>
      </c>
      <c r="G626" s="2">
        <f>'Moving Avg'!F626</f>
        <v>3.5196449999999997</v>
      </c>
      <c r="H626" s="2">
        <f>'Moving Avg'!G626</f>
        <v>3.5738140000000045</v>
      </c>
      <c r="I626" s="2">
        <f>'Moving Avg'!H626</f>
        <v>3.4985715000000073</v>
      </c>
      <c r="J626" s="6" t="str">
        <f>OBV!F626</f>
        <v>BULLISH</v>
      </c>
      <c r="K626" s="6" t="str">
        <f>OBV!G626</f>
        <v>NEUTRAL</v>
      </c>
      <c r="L626" s="6" t="str">
        <f>OBV!H626</f>
        <v>CONFIRMED BULLISH</v>
      </c>
      <c r="M626" s="8">
        <f t="shared" si="90"/>
        <v>25</v>
      </c>
      <c r="N626" s="8">
        <f t="shared" si="91"/>
        <v>45</v>
      </c>
      <c r="O626" s="8">
        <f t="shared" si="92"/>
        <v>50</v>
      </c>
      <c r="P626" s="8">
        <f t="shared" si="93"/>
        <v>83.5</v>
      </c>
      <c r="Q626" s="9">
        <f t="shared" si="94"/>
        <v>44.524999999999999</v>
      </c>
      <c r="R626" s="9">
        <f t="shared" si="95"/>
        <v>52.375</v>
      </c>
      <c r="S626" s="9">
        <f t="shared" si="96"/>
        <v>60.575000000000003</v>
      </c>
      <c r="T626" s="9">
        <f t="shared" si="97"/>
        <v>50.875</v>
      </c>
      <c r="U626" s="8">
        <f t="shared" si="98"/>
        <v>52.491666666666674</v>
      </c>
      <c r="V626" s="8">
        <f t="shared" si="99"/>
        <v>52.087500000000006</v>
      </c>
    </row>
    <row r="627" spans="1:22" ht="13.5" x14ac:dyDescent="0.25">
      <c r="A627" s="3">
        <f>RSI!A627</f>
        <v>42916</v>
      </c>
      <c r="B627" s="2">
        <f>RSI!B627</f>
        <v>3.5364</v>
      </c>
      <c r="C627" s="2">
        <f>RSI!I627</f>
        <v>50.671565351446183</v>
      </c>
      <c r="D627" s="2">
        <f>MACD!E627</f>
        <v>4.4702218796701665E-3</v>
      </c>
      <c r="E627" s="2">
        <f>MACD!F627</f>
        <v>2.2481599701013495E-2</v>
      </c>
      <c r="F627" s="2">
        <f>'Moving Avg'!D627</f>
        <v>3.5183599999999999</v>
      </c>
      <c r="G627" s="2">
        <f>'Moving Avg'!F627</f>
        <v>3.5162199999999997</v>
      </c>
      <c r="H627" s="2">
        <f>'Moving Avg'!G627</f>
        <v>3.5724440000000031</v>
      </c>
      <c r="I627" s="2">
        <f>'Moving Avg'!H627</f>
        <v>3.4991075000000063</v>
      </c>
      <c r="J627" s="6" t="str">
        <f>OBV!F627</f>
        <v>BULLISH</v>
      </c>
      <c r="K627" s="6" t="str">
        <f>OBV!G627</f>
        <v>NEUTRAL</v>
      </c>
      <c r="L627" s="6" t="str">
        <f>OBV!H627</f>
        <v>CONFIRMED BULLISH</v>
      </c>
      <c r="M627" s="8">
        <f t="shared" si="90"/>
        <v>25</v>
      </c>
      <c r="N627" s="8">
        <f t="shared" si="91"/>
        <v>45</v>
      </c>
      <c r="O627" s="8">
        <f t="shared" si="92"/>
        <v>50</v>
      </c>
      <c r="P627" s="8">
        <f t="shared" si="93"/>
        <v>83.5</v>
      </c>
      <c r="Q627" s="9">
        <f t="shared" si="94"/>
        <v>44.524999999999999</v>
      </c>
      <c r="R627" s="9">
        <f t="shared" si="95"/>
        <v>52.375</v>
      </c>
      <c r="S627" s="9">
        <f t="shared" si="96"/>
        <v>60.575000000000003</v>
      </c>
      <c r="T627" s="9">
        <f t="shared" si="97"/>
        <v>50.875</v>
      </c>
      <c r="U627" s="8">
        <f t="shared" si="98"/>
        <v>52.491666666666674</v>
      </c>
      <c r="V627" s="8">
        <f t="shared" si="99"/>
        <v>52.087500000000006</v>
      </c>
    </row>
    <row r="628" spans="1:22" ht="13.5" x14ac:dyDescent="0.25">
      <c r="A628" s="3">
        <f>RSI!A628</f>
        <v>42919</v>
      </c>
      <c r="B628" s="2">
        <f>RSI!B628</f>
        <v>3.4420999999999999</v>
      </c>
      <c r="C628" s="2">
        <f>RSI!I628</f>
        <v>37.085723537475005</v>
      </c>
      <c r="D628" s="2">
        <f>MACD!E628</f>
        <v>3.2240458422752027E-3</v>
      </c>
      <c r="E628" s="2">
        <f>MACD!F628</f>
        <v>1.8630088929265837E-2</v>
      </c>
      <c r="F628" s="2">
        <f>'Moving Avg'!D628</f>
        <v>3.5072200000000002</v>
      </c>
      <c r="G628" s="2">
        <f>'Moving Avg'!F628</f>
        <v>3.5082899999999997</v>
      </c>
      <c r="H628" s="2">
        <f>'Moving Avg'!G628</f>
        <v>3.5684160000000031</v>
      </c>
      <c r="I628" s="2">
        <f>'Moving Avg'!H628</f>
        <v>3.4991720000000059</v>
      </c>
      <c r="J628" s="6" t="str">
        <f>OBV!F628</f>
        <v>BULLISH</v>
      </c>
      <c r="K628" s="6" t="str">
        <f>OBV!G628</f>
        <v>NEUTRAL</v>
      </c>
      <c r="L628" s="6" t="str">
        <f>OBV!H628</f>
        <v>BULLISH DIVERGENCE</v>
      </c>
      <c r="M628" s="8">
        <f t="shared" si="90"/>
        <v>25</v>
      </c>
      <c r="N628" s="8">
        <f t="shared" si="91"/>
        <v>45</v>
      </c>
      <c r="O628" s="8">
        <f t="shared" si="92"/>
        <v>50</v>
      </c>
      <c r="P628" s="8">
        <f t="shared" si="93"/>
        <v>66.5</v>
      </c>
      <c r="Q628" s="9">
        <f t="shared" si="94"/>
        <v>41.975000000000001</v>
      </c>
      <c r="R628" s="9">
        <f t="shared" si="95"/>
        <v>48.125</v>
      </c>
      <c r="S628" s="9">
        <f t="shared" si="96"/>
        <v>52.924999999999997</v>
      </c>
      <c r="T628" s="9">
        <f t="shared" si="97"/>
        <v>46.625</v>
      </c>
      <c r="U628" s="8">
        <f t="shared" si="98"/>
        <v>47.67499999999999</v>
      </c>
      <c r="V628" s="8">
        <f t="shared" si="99"/>
        <v>47.412499999999994</v>
      </c>
    </row>
    <row r="629" spans="1:22" ht="13.5" x14ac:dyDescent="0.25">
      <c r="A629" s="3">
        <f>RSI!A629</f>
        <v>42920</v>
      </c>
      <c r="B629" s="2">
        <f>RSI!B629</f>
        <v>3.4291999999999998</v>
      </c>
      <c r="C629" s="2">
        <f>RSI!I629</f>
        <v>35.676539682949056</v>
      </c>
      <c r="D629" s="2">
        <f>MACD!E629</f>
        <v>-6.2380470171339297E-3</v>
      </c>
      <c r="E629" s="2">
        <f>MACD!F629</f>
        <v>1.3656461739985883E-2</v>
      </c>
      <c r="F629" s="2">
        <f>'Moving Avg'!D629</f>
        <v>3.4892200000000004</v>
      </c>
      <c r="G629" s="2">
        <f>'Moving Avg'!F629</f>
        <v>3.4997149999999992</v>
      </c>
      <c r="H629" s="2">
        <f>'Moving Avg'!G629</f>
        <v>3.565416000000003</v>
      </c>
      <c r="I629" s="2">
        <f>'Moving Avg'!H629</f>
        <v>3.4991720000000059</v>
      </c>
      <c r="J629" s="6" t="str">
        <f>OBV!F629</f>
        <v>BULLISH</v>
      </c>
      <c r="K629" s="6" t="str">
        <f>OBV!G629</f>
        <v>NEUTRAL</v>
      </c>
      <c r="L629" s="6" t="str">
        <f>OBV!H629</f>
        <v>BULLISH DIVERGENCE</v>
      </c>
      <c r="M629" s="8">
        <f t="shared" si="90"/>
        <v>25</v>
      </c>
      <c r="N629" s="8">
        <f t="shared" si="91"/>
        <v>45</v>
      </c>
      <c r="O629" s="8">
        <f t="shared" si="92"/>
        <v>0</v>
      </c>
      <c r="P629" s="8">
        <f t="shared" si="93"/>
        <v>66.5</v>
      </c>
      <c r="Q629" s="9">
        <f t="shared" si="94"/>
        <v>34.475000000000001</v>
      </c>
      <c r="R629" s="9">
        <f t="shared" si="95"/>
        <v>30.625</v>
      </c>
      <c r="S629" s="9">
        <f t="shared" si="96"/>
        <v>40.424999999999997</v>
      </c>
      <c r="T629" s="9">
        <f t="shared" si="97"/>
        <v>34.125</v>
      </c>
      <c r="U629" s="8">
        <f t="shared" si="98"/>
        <v>35.174999999999997</v>
      </c>
      <c r="V629" s="8">
        <f t="shared" si="99"/>
        <v>34.912499999999994</v>
      </c>
    </row>
    <row r="630" spans="1:22" ht="13.5" x14ac:dyDescent="0.25">
      <c r="A630" s="3">
        <f>RSI!A630</f>
        <v>42921</v>
      </c>
      <c r="B630" s="2">
        <f>RSI!B630</f>
        <v>3.4077999999999999</v>
      </c>
      <c r="C630" s="2">
        <f>RSI!I630</f>
        <v>33.408617480725198</v>
      </c>
      <c r="D630" s="2">
        <f>MACD!E630</f>
        <v>4.4536224705682415E-4</v>
      </c>
      <c r="E630" s="2">
        <f>MACD!F630</f>
        <v>1.1014241841400072E-2</v>
      </c>
      <c r="F630" s="2">
        <f>'Moving Avg'!D630</f>
        <v>3.4660799999999994</v>
      </c>
      <c r="G630" s="2">
        <f>'Moving Avg'!F630</f>
        <v>3.492214999999999</v>
      </c>
      <c r="H630" s="2">
        <f>'Moving Avg'!G630</f>
        <v>3.5608740000000028</v>
      </c>
      <c r="I630" s="2">
        <f>'Moving Avg'!H630</f>
        <v>3.4992150000000053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  <c r="M630" s="8">
        <f t="shared" si="90"/>
        <v>25</v>
      </c>
      <c r="N630" s="8">
        <f t="shared" si="91"/>
        <v>45</v>
      </c>
      <c r="O630" s="8">
        <f t="shared" si="92"/>
        <v>0</v>
      </c>
      <c r="P630" s="8">
        <f t="shared" si="93"/>
        <v>16.5</v>
      </c>
      <c r="Q630" s="9">
        <f t="shared" si="94"/>
        <v>26.975000000000001</v>
      </c>
      <c r="R630" s="9">
        <f t="shared" si="95"/>
        <v>18.125</v>
      </c>
      <c r="S630" s="9">
        <f t="shared" si="96"/>
        <v>17.925000000000001</v>
      </c>
      <c r="T630" s="9">
        <f t="shared" si="97"/>
        <v>21.625</v>
      </c>
      <c r="U630" s="8">
        <f t="shared" si="98"/>
        <v>21.008333333333336</v>
      </c>
      <c r="V630" s="8">
        <f t="shared" si="99"/>
        <v>21.162500000000001</v>
      </c>
    </row>
    <row r="631" spans="1:22" ht="13.5" x14ac:dyDescent="0.25">
      <c r="A631" s="3">
        <f>RSI!A631</f>
        <v>42922</v>
      </c>
      <c r="B631" s="2">
        <f>RSI!B631</f>
        <v>3.4077999999999999</v>
      </c>
      <c r="C631" s="2">
        <f>RSI!I631</f>
        <v>33.408617480725198</v>
      </c>
      <c r="D631" s="2">
        <f>MACD!E631</f>
        <v>5.4281431549321191E-3</v>
      </c>
      <c r="E631" s="2">
        <f>MACD!F631</f>
        <v>9.8970221041064822E-3</v>
      </c>
      <c r="F631" s="2">
        <f>'Moving Avg'!D631</f>
        <v>3.4446600000000003</v>
      </c>
      <c r="G631" s="2">
        <f>'Moving Avg'!F631</f>
        <v>3.4868599999999992</v>
      </c>
      <c r="H631" s="2">
        <f>'Moving Avg'!G631</f>
        <v>3.5563320000000034</v>
      </c>
      <c r="I631" s="2">
        <f>'Moving Avg'!H631</f>
        <v>3.4992150000000048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  <c r="M631" s="8">
        <f t="shared" si="90"/>
        <v>25</v>
      </c>
      <c r="N631" s="8">
        <f t="shared" si="91"/>
        <v>45</v>
      </c>
      <c r="O631" s="8">
        <f t="shared" si="92"/>
        <v>0</v>
      </c>
      <c r="P631" s="8">
        <f t="shared" si="93"/>
        <v>16.5</v>
      </c>
      <c r="Q631" s="9">
        <f t="shared" si="94"/>
        <v>26.975000000000001</v>
      </c>
      <c r="R631" s="9">
        <f t="shared" si="95"/>
        <v>18.125</v>
      </c>
      <c r="S631" s="9">
        <f t="shared" si="96"/>
        <v>17.925000000000001</v>
      </c>
      <c r="T631" s="9">
        <f t="shared" si="97"/>
        <v>21.625</v>
      </c>
      <c r="U631" s="8">
        <f t="shared" si="98"/>
        <v>21.008333333333336</v>
      </c>
      <c r="V631" s="8">
        <f t="shared" si="99"/>
        <v>21.162500000000001</v>
      </c>
    </row>
    <row r="632" spans="1:22" ht="13.5" x14ac:dyDescent="0.25">
      <c r="A632" s="3">
        <f>RSI!A632</f>
        <v>42923</v>
      </c>
      <c r="B632" s="2">
        <f>RSI!B632</f>
        <v>3.3862999999999999</v>
      </c>
      <c r="C632" s="2">
        <f>RSI!I632</f>
        <v>31.104707022995456</v>
      </c>
      <c r="D632" s="2">
        <f>MACD!E632</f>
        <v>1.2500941380134023E-2</v>
      </c>
      <c r="E632" s="2">
        <f>MACD!F632</f>
        <v>1.041780595931199E-2</v>
      </c>
      <c r="F632" s="2">
        <f>'Moving Avg'!D632</f>
        <v>3.4146399999999999</v>
      </c>
      <c r="G632" s="2">
        <f>'Moving Avg'!F632</f>
        <v>3.4804299999999997</v>
      </c>
      <c r="H632" s="2">
        <f>'Moving Avg'!G632</f>
        <v>3.5511880000000029</v>
      </c>
      <c r="I632" s="2">
        <f>'Moving Avg'!H632</f>
        <v>3.4991075000000054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  <c r="M632" s="8">
        <f t="shared" si="90"/>
        <v>25</v>
      </c>
      <c r="N632" s="8">
        <f t="shared" si="91"/>
        <v>0</v>
      </c>
      <c r="O632" s="8">
        <f t="shared" si="92"/>
        <v>0</v>
      </c>
      <c r="P632" s="8">
        <f t="shared" si="93"/>
        <v>16.5</v>
      </c>
      <c r="Q632" s="9">
        <f t="shared" si="94"/>
        <v>11.225</v>
      </c>
      <c r="R632" s="9">
        <f t="shared" si="95"/>
        <v>9.125</v>
      </c>
      <c r="S632" s="9">
        <f t="shared" si="96"/>
        <v>11.175000000000001</v>
      </c>
      <c r="T632" s="9">
        <f t="shared" si="97"/>
        <v>10.375</v>
      </c>
      <c r="U632" s="8">
        <f t="shared" si="98"/>
        <v>10.508333333333335</v>
      </c>
      <c r="V632" s="8">
        <f t="shared" si="99"/>
        <v>10.475000000000001</v>
      </c>
    </row>
    <row r="633" spans="1:22" ht="13.5" x14ac:dyDescent="0.25">
      <c r="A633" s="3">
        <f>RSI!A633</f>
        <v>42926</v>
      </c>
      <c r="B633" s="2">
        <f>RSI!B633</f>
        <v>3.3778000000000001</v>
      </c>
      <c r="C633" s="2">
        <f>RSI!I633</f>
        <v>30.217488487109222</v>
      </c>
      <c r="D633" s="2">
        <f>MACD!E633</f>
        <v>1.9800131540846255E-2</v>
      </c>
      <c r="E633" s="2">
        <f>MACD!F633</f>
        <v>1.2294271075618843E-2</v>
      </c>
      <c r="F633" s="2">
        <f>'Moving Avg'!D633</f>
        <v>3.40178</v>
      </c>
      <c r="G633" s="2">
        <f>'Moving Avg'!F633</f>
        <v>3.4746449999999998</v>
      </c>
      <c r="H633" s="2">
        <f>'Moving Avg'!G633</f>
        <v>3.5460460000000027</v>
      </c>
      <c r="I633" s="2">
        <f>'Moving Avg'!H633</f>
        <v>3.4989575000000048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  <c r="M633" s="8">
        <f t="shared" si="90"/>
        <v>25</v>
      </c>
      <c r="N633" s="8">
        <f t="shared" si="91"/>
        <v>0</v>
      </c>
      <c r="O633" s="8">
        <f t="shared" si="92"/>
        <v>0</v>
      </c>
      <c r="P633" s="8">
        <f t="shared" si="93"/>
        <v>16.5</v>
      </c>
      <c r="Q633" s="9">
        <f t="shared" si="94"/>
        <v>11.225</v>
      </c>
      <c r="R633" s="9">
        <f t="shared" si="95"/>
        <v>9.125</v>
      </c>
      <c r="S633" s="9">
        <f t="shared" si="96"/>
        <v>11.175000000000001</v>
      </c>
      <c r="T633" s="9">
        <f t="shared" si="97"/>
        <v>10.375</v>
      </c>
      <c r="U633" s="8">
        <f t="shared" si="98"/>
        <v>10.508333333333335</v>
      </c>
      <c r="V633" s="8">
        <f t="shared" si="99"/>
        <v>10.475000000000001</v>
      </c>
    </row>
    <row r="634" spans="1:22" ht="13.5" x14ac:dyDescent="0.25">
      <c r="A634" s="3">
        <f>RSI!A634</f>
        <v>42927</v>
      </c>
      <c r="B634" s="2">
        <f>RSI!B634</f>
        <v>3.3435000000000001</v>
      </c>
      <c r="C634" s="2">
        <f>RSI!I634</f>
        <v>26.88496072815505</v>
      </c>
      <c r="D634" s="2">
        <f>MACD!E634</f>
        <v>3.2493797546637282E-2</v>
      </c>
      <c r="E634" s="2">
        <f>MACD!F634</f>
        <v>1.6334176369822533E-2</v>
      </c>
      <c r="F634" s="2">
        <f>'Moving Avg'!D634</f>
        <v>3.3846400000000001</v>
      </c>
      <c r="G634" s="2">
        <f>'Moving Avg'!F634</f>
        <v>3.466075</v>
      </c>
      <c r="H634" s="2">
        <f>'Moving Avg'!G634</f>
        <v>3.540818000000002</v>
      </c>
      <c r="I634" s="2">
        <f>'Moving Avg'!H634</f>
        <v>3.4985290000000049</v>
      </c>
      <c r="J634" s="6" t="str">
        <f>OBV!F634</f>
        <v>BEARISH</v>
      </c>
      <c r="K634" s="6" t="str">
        <f>OBV!G634</f>
        <v>WEAK</v>
      </c>
      <c r="L634" s="6" t="str">
        <f>OBV!H634</f>
        <v>CONFIRMED BEARISH</v>
      </c>
      <c r="M634" s="8">
        <f t="shared" si="90"/>
        <v>50</v>
      </c>
      <c r="N634" s="8">
        <f t="shared" si="91"/>
        <v>0</v>
      </c>
      <c r="O634" s="8">
        <f t="shared" si="92"/>
        <v>0</v>
      </c>
      <c r="P634" s="8">
        <f t="shared" si="93"/>
        <v>0</v>
      </c>
      <c r="Q634" s="9">
        <f t="shared" si="94"/>
        <v>17.5</v>
      </c>
      <c r="R634" s="9">
        <f t="shared" si="95"/>
        <v>10</v>
      </c>
      <c r="S634" s="9">
        <f t="shared" si="96"/>
        <v>7.5</v>
      </c>
      <c r="T634" s="9">
        <f t="shared" si="97"/>
        <v>12.5</v>
      </c>
      <c r="U634" s="8">
        <f t="shared" si="98"/>
        <v>11.666666666666666</v>
      </c>
      <c r="V634" s="8">
        <f t="shared" si="99"/>
        <v>11.875</v>
      </c>
    </row>
    <row r="635" spans="1:22" ht="13.5" x14ac:dyDescent="0.25">
      <c r="A635" s="3">
        <f>RSI!A635</f>
        <v>42928</v>
      </c>
      <c r="B635" s="2">
        <f>RSI!B635</f>
        <v>3.3391999999999999</v>
      </c>
      <c r="C635" s="2">
        <f>RSI!I635</f>
        <v>26.490535069240565</v>
      </c>
      <c r="D635" s="2">
        <f>MACD!E635</f>
        <v>4.5051013960899056E-2</v>
      </c>
      <c r="E635" s="2">
        <f>MACD!F635</f>
        <v>2.2077543888037836E-2</v>
      </c>
      <c r="F635" s="2">
        <f>'Moving Avg'!D635</f>
        <v>3.3709200000000004</v>
      </c>
      <c r="G635" s="2">
        <f>'Moving Avg'!F635</f>
        <v>3.4564300000000001</v>
      </c>
      <c r="H635" s="2">
        <f>'Moving Avg'!G635</f>
        <v>3.5363600000000019</v>
      </c>
      <c r="I635" s="2">
        <f>'Moving Avg'!H635</f>
        <v>3.4981435000000043</v>
      </c>
      <c r="J635" s="6" t="str">
        <f>OBV!F635</f>
        <v>BEARISH</v>
      </c>
      <c r="K635" s="6" t="str">
        <f>OBV!G635</f>
        <v>WEAK</v>
      </c>
      <c r="L635" s="6" t="str">
        <f>OBV!H635</f>
        <v>CONFIRMED BEARISH</v>
      </c>
      <c r="M635" s="8">
        <f t="shared" si="90"/>
        <v>50</v>
      </c>
      <c r="N635" s="8">
        <f t="shared" si="91"/>
        <v>0</v>
      </c>
      <c r="O635" s="8">
        <f t="shared" si="92"/>
        <v>0</v>
      </c>
      <c r="P635" s="8">
        <f t="shared" si="93"/>
        <v>0</v>
      </c>
      <c r="Q635" s="9">
        <f t="shared" si="94"/>
        <v>17.5</v>
      </c>
      <c r="R635" s="9">
        <f t="shared" si="95"/>
        <v>10</v>
      </c>
      <c r="S635" s="9">
        <f t="shared" si="96"/>
        <v>7.5</v>
      </c>
      <c r="T635" s="9">
        <f t="shared" si="97"/>
        <v>12.5</v>
      </c>
      <c r="U635" s="8">
        <f t="shared" si="98"/>
        <v>11.666666666666666</v>
      </c>
      <c r="V635" s="8">
        <f t="shared" si="99"/>
        <v>11.875</v>
      </c>
    </row>
    <row r="636" spans="1:22" ht="13.5" x14ac:dyDescent="0.25">
      <c r="A636" s="3">
        <f>RSI!A636</f>
        <v>42929</v>
      </c>
      <c r="B636" s="2">
        <f>RSI!B636</f>
        <v>3.3435000000000001</v>
      </c>
      <c r="C636" s="2">
        <f>RSI!I636</f>
        <v>27.633875993505725</v>
      </c>
      <c r="D636" s="2">
        <f>MACD!E636</f>
        <v>5.4834576519527278E-2</v>
      </c>
      <c r="E636" s="2">
        <f>MACD!F636</f>
        <v>2.8628950414335726E-2</v>
      </c>
      <c r="F636" s="2">
        <f>'Moving Avg'!D636</f>
        <v>3.3580599999999996</v>
      </c>
      <c r="G636" s="2">
        <f>'Moving Avg'!F636</f>
        <v>3.4470000000000005</v>
      </c>
      <c r="H636" s="2">
        <f>'Moving Avg'!G636</f>
        <v>3.5319880000000019</v>
      </c>
      <c r="I636" s="2">
        <f>'Moving Avg'!H636</f>
        <v>3.4979080000000042</v>
      </c>
      <c r="J636" s="6" t="str">
        <f>OBV!F636</f>
        <v>BEARISH</v>
      </c>
      <c r="K636" s="6" t="str">
        <f>OBV!G636</f>
        <v>NEUTRAL</v>
      </c>
      <c r="L636" s="6" t="str">
        <f>OBV!H636</f>
        <v>CONFIRMED BEARISH</v>
      </c>
      <c r="M636" s="8">
        <f t="shared" si="90"/>
        <v>50</v>
      </c>
      <c r="N636" s="8">
        <f t="shared" si="91"/>
        <v>0</v>
      </c>
      <c r="O636" s="8">
        <f t="shared" si="92"/>
        <v>0</v>
      </c>
      <c r="P636" s="8">
        <f t="shared" si="93"/>
        <v>16.5</v>
      </c>
      <c r="Q636" s="9">
        <f t="shared" si="94"/>
        <v>19.975000000000001</v>
      </c>
      <c r="R636" s="9">
        <f t="shared" si="95"/>
        <v>14.125</v>
      </c>
      <c r="S636" s="9">
        <f t="shared" si="96"/>
        <v>14.925000000000001</v>
      </c>
      <c r="T636" s="9">
        <f t="shared" si="97"/>
        <v>16.625</v>
      </c>
      <c r="U636" s="8">
        <f t="shared" si="98"/>
        <v>16.341666666666669</v>
      </c>
      <c r="V636" s="8">
        <f t="shared" si="99"/>
        <v>16.412500000000001</v>
      </c>
    </row>
    <row r="637" spans="1:22" ht="13.5" x14ac:dyDescent="0.25">
      <c r="A637" s="3">
        <f>RSI!A637</f>
        <v>42930</v>
      </c>
      <c r="B637" s="2">
        <f>RSI!B637</f>
        <v>3.3306</v>
      </c>
      <c r="C637" s="2">
        <f>RSI!I637</f>
        <v>26.311705604656481</v>
      </c>
      <c r="D637" s="2">
        <f>MACD!E637</f>
        <v>6.8091389617945364E-2</v>
      </c>
      <c r="E637" s="2">
        <f>MACD!F637</f>
        <v>3.6521438255057652E-2</v>
      </c>
      <c r="F637" s="2">
        <f>'Moving Avg'!D637</f>
        <v>3.3469199999999999</v>
      </c>
      <c r="G637" s="2">
        <f>'Moving Avg'!F637</f>
        <v>3.4399250000000001</v>
      </c>
      <c r="H637" s="2">
        <f>'Moving Avg'!G637</f>
        <v>3.5266720000000014</v>
      </c>
      <c r="I637" s="2">
        <f>'Moving Avg'!H637</f>
        <v>3.4976295000000044</v>
      </c>
      <c r="J637" s="6" t="str">
        <f>OBV!F637</f>
        <v>BEARISH</v>
      </c>
      <c r="K637" s="6" t="str">
        <f>OBV!G637</f>
        <v>NEUTRAL</v>
      </c>
      <c r="L637" s="6" t="str">
        <f>OBV!H637</f>
        <v>CONFIRMED BEARISH</v>
      </c>
      <c r="M637" s="8">
        <f t="shared" si="90"/>
        <v>50</v>
      </c>
      <c r="N637" s="8">
        <f t="shared" si="91"/>
        <v>0</v>
      </c>
      <c r="O637" s="8">
        <f t="shared" si="92"/>
        <v>0</v>
      </c>
      <c r="P637" s="8">
        <f t="shared" si="93"/>
        <v>16.5</v>
      </c>
      <c r="Q637" s="9">
        <f t="shared" si="94"/>
        <v>19.975000000000001</v>
      </c>
      <c r="R637" s="9">
        <f t="shared" si="95"/>
        <v>14.125</v>
      </c>
      <c r="S637" s="9">
        <f t="shared" si="96"/>
        <v>14.925000000000001</v>
      </c>
      <c r="T637" s="9">
        <f t="shared" si="97"/>
        <v>16.625</v>
      </c>
      <c r="U637" s="8">
        <f t="shared" si="98"/>
        <v>16.341666666666669</v>
      </c>
      <c r="V637" s="8">
        <f t="shared" si="99"/>
        <v>16.412500000000001</v>
      </c>
    </row>
    <row r="638" spans="1:22" ht="13.5" x14ac:dyDescent="0.25">
      <c r="A638" s="3">
        <f>RSI!A638</f>
        <v>42933</v>
      </c>
      <c r="B638" s="2">
        <f>RSI!B638</f>
        <v>3.2963</v>
      </c>
      <c r="C638" s="2">
        <f>RSI!I638</f>
        <v>23.141250942517644</v>
      </c>
      <c r="D638" s="2">
        <f>MACD!E638</f>
        <v>6.8080158972910976E-2</v>
      </c>
      <c r="E638" s="2">
        <f>MACD!F638</f>
        <v>4.2833182398628322E-2</v>
      </c>
      <c r="F638" s="2">
        <f>'Moving Avg'!D638</f>
        <v>3.3306200000000006</v>
      </c>
      <c r="G638" s="2">
        <f>'Moving Avg'!F638</f>
        <v>3.4304950000000005</v>
      </c>
      <c r="H638" s="2">
        <f>'Moving Avg'!G638</f>
        <v>3.5197280000000011</v>
      </c>
      <c r="I638" s="2">
        <f>'Moving Avg'!H638</f>
        <v>3.497286500000004</v>
      </c>
      <c r="J638" s="6" t="str">
        <f>OBV!F638</f>
        <v>BEARISH</v>
      </c>
      <c r="K638" s="6" t="str">
        <f>OBV!G638</f>
        <v>WEAK</v>
      </c>
      <c r="L638" s="6" t="str">
        <f>OBV!H638</f>
        <v>CONFIRMED BEARISH</v>
      </c>
      <c r="M638" s="8">
        <f t="shared" si="90"/>
        <v>50</v>
      </c>
      <c r="N638" s="8">
        <f t="shared" si="91"/>
        <v>0</v>
      </c>
      <c r="O638" s="8">
        <f t="shared" si="92"/>
        <v>0</v>
      </c>
      <c r="P638" s="8">
        <f t="shared" si="93"/>
        <v>0</v>
      </c>
      <c r="Q638" s="9">
        <f t="shared" si="94"/>
        <v>17.5</v>
      </c>
      <c r="R638" s="9">
        <f t="shared" si="95"/>
        <v>10</v>
      </c>
      <c r="S638" s="9">
        <f t="shared" si="96"/>
        <v>7.5</v>
      </c>
      <c r="T638" s="9">
        <f t="shared" si="97"/>
        <v>12.5</v>
      </c>
      <c r="U638" s="8">
        <f t="shared" si="98"/>
        <v>11.666666666666666</v>
      </c>
      <c r="V638" s="8">
        <f t="shared" si="99"/>
        <v>11.875</v>
      </c>
    </row>
    <row r="639" spans="1:22" ht="13.5" x14ac:dyDescent="0.25">
      <c r="A639" s="3">
        <f>RSI!A639</f>
        <v>42934</v>
      </c>
      <c r="B639" s="2">
        <f>RSI!B639</f>
        <v>3.3006000000000002</v>
      </c>
      <c r="C639" s="2">
        <f>RSI!I639</f>
        <v>24.371566928962011</v>
      </c>
      <c r="D639" s="2">
        <f>MACD!E639</f>
        <v>6.6653922325401016E-2</v>
      </c>
      <c r="E639" s="2">
        <f>MACD!F639</f>
        <v>4.759733038398286E-2</v>
      </c>
      <c r="F639" s="2">
        <f>'Moving Avg'!D639</f>
        <v>3.3220400000000003</v>
      </c>
      <c r="G639" s="2">
        <f>'Moving Avg'!F639</f>
        <v>3.4244949999999994</v>
      </c>
      <c r="H639" s="2">
        <f>'Moving Avg'!G639</f>
        <v>3.5135560000000008</v>
      </c>
      <c r="I639" s="2">
        <f>'Moving Avg'!H639</f>
        <v>3.4969650000000043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  <c r="M639" s="8">
        <f t="shared" si="90"/>
        <v>50</v>
      </c>
      <c r="N639" s="8">
        <f t="shared" si="91"/>
        <v>0</v>
      </c>
      <c r="O639" s="8">
        <f t="shared" si="92"/>
        <v>0</v>
      </c>
      <c r="P639" s="8">
        <f t="shared" si="93"/>
        <v>16.5</v>
      </c>
      <c r="Q639" s="9">
        <f t="shared" si="94"/>
        <v>19.975000000000001</v>
      </c>
      <c r="R639" s="9">
        <f t="shared" si="95"/>
        <v>14.125</v>
      </c>
      <c r="S639" s="9">
        <f t="shared" si="96"/>
        <v>14.925000000000001</v>
      </c>
      <c r="T639" s="9">
        <f t="shared" si="97"/>
        <v>16.625</v>
      </c>
      <c r="U639" s="8">
        <f t="shared" si="98"/>
        <v>16.341666666666669</v>
      </c>
      <c r="V639" s="8">
        <f t="shared" si="99"/>
        <v>16.412500000000001</v>
      </c>
    </row>
    <row r="640" spans="1:22" ht="13.5" x14ac:dyDescent="0.25">
      <c r="A640" s="3">
        <f>RSI!A640</f>
        <v>42935</v>
      </c>
      <c r="B640" s="2">
        <f>RSI!B640</f>
        <v>3.3006000000000002</v>
      </c>
      <c r="C640" s="2">
        <f>RSI!I640</f>
        <v>24.371566928962011</v>
      </c>
      <c r="D640" s="2">
        <f>MACD!E640</f>
        <v>6.2950130965381934E-2</v>
      </c>
      <c r="E640" s="2">
        <f>MACD!F640</f>
        <v>5.0667890500262679E-2</v>
      </c>
      <c r="F640" s="2">
        <f>'Moving Avg'!D640</f>
        <v>3.3143199999999999</v>
      </c>
      <c r="G640" s="2">
        <f>'Moving Avg'!F640</f>
        <v>3.4144199999999998</v>
      </c>
      <c r="H640" s="2">
        <f>'Moving Avg'!G640</f>
        <v>3.5066980000000014</v>
      </c>
      <c r="I640" s="2">
        <f>'Moving Avg'!H640</f>
        <v>3.4964720000000038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  <c r="M640" s="8">
        <f t="shared" si="90"/>
        <v>50</v>
      </c>
      <c r="N640" s="8">
        <f t="shared" si="91"/>
        <v>0</v>
      </c>
      <c r="O640" s="8">
        <f t="shared" si="92"/>
        <v>0</v>
      </c>
      <c r="P640" s="8">
        <f t="shared" si="93"/>
        <v>16.5</v>
      </c>
      <c r="Q640" s="9">
        <f t="shared" si="94"/>
        <v>19.975000000000001</v>
      </c>
      <c r="R640" s="9">
        <f t="shared" si="95"/>
        <v>14.125</v>
      </c>
      <c r="S640" s="9">
        <f t="shared" si="96"/>
        <v>14.925000000000001</v>
      </c>
      <c r="T640" s="9">
        <f t="shared" si="97"/>
        <v>16.625</v>
      </c>
      <c r="U640" s="8">
        <f t="shared" si="98"/>
        <v>16.341666666666669</v>
      </c>
      <c r="V640" s="8">
        <f t="shared" si="99"/>
        <v>16.412500000000001</v>
      </c>
    </row>
    <row r="641" spans="1:22" ht="13.5" x14ac:dyDescent="0.25">
      <c r="A641" s="3">
        <f>RSI!A641</f>
        <v>42936</v>
      </c>
      <c r="B641" s="2">
        <f>RSI!B641</f>
        <v>3.2963</v>
      </c>
      <c r="C641" s="2">
        <f>RSI!I641</f>
        <v>23.927357813421708</v>
      </c>
      <c r="D641" s="2">
        <f>MACD!E641</f>
        <v>6.0871090658069171E-2</v>
      </c>
      <c r="E641" s="2">
        <f>MACD!F641</f>
        <v>5.2708530531823977E-2</v>
      </c>
      <c r="F641" s="2">
        <f>'Moving Avg'!D641</f>
        <v>3.3048799999999998</v>
      </c>
      <c r="G641" s="2">
        <f>'Moving Avg'!F641</f>
        <v>3.40456</v>
      </c>
      <c r="H641" s="2">
        <f>'Moving Avg'!G641</f>
        <v>3.5003540000000011</v>
      </c>
      <c r="I641" s="2">
        <f>'Moving Avg'!H641</f>
        <v>3.4959575000000043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  <c r="M641" s="8">
        <f t="shared" si="90"/>
        <v>50</v>
      </c>
      <c r="N641" s="8">
        <f t="shared" si="91"/>
        <v>0</v>
      </c>
      <c r="O641" s="8">
        <f t="shared" si="92"/>
        <v>0</v>
      </c>
      <c r="P641" s="8">
        <f t="shared" si="93"/>
        <v>16.5</v>
      </c>
      <c r="Q641" s="9">
        <f t="shared" si="94"/>
        <v>19.975000000000001</v>
      </c>
      <c r="R641" s="9">
        <f t="shared" si="95"/>
        <v>14.125</v>
      </c>
      <c r="S641" s="9">
        <f t="shared" si="96"/>
        <v>14.925000000000001</v>
      </c>
      <c r="T641" s="9">
        <f t="shared" si="97"/>
        <v>16.625</v>
      </c>
      <c r="U641" s="8">
        <f t="shared" si="98"/>
        <v>16.341666666666669</v>
      </c>
      <c r="V641" s="8">
        <f t="shared" si="99"/>
        <v>16.412500000000001</v>
      </c>
    </row>
    <row r="642" spans="1:22" ht="13.5" x14ac:dyDescent="0.25">
      <c r="A642" s="3">
        <f>RSI!A642</f>
        <v>42937</v>
      </c>
      <c r="B642" s="2">
        <f>RSI!B642</f>
        <v>3.2963</v>
      </c>
      <c r="C642" s="2">
        <f>RSI!I642</f>
        <v>23.927357813421708</v>
      </c>
      <c r="D642" s="2">
        <f>MACD!E642</f>
        <v>5.651148824455543E-2</v>
      </c>
      <c r="E642" s="2">
        <f>MACD!F642</f>
        <v>5.3469122074370275E-2</v>
      </c>
      <c r="F642" s="2">
        <f>'Moving Avg'!D642</f>
        <v>3.2980200000000002</v>
      </c>
      <c r="G642" s="2">
        <f>'Moving Avg'!F642</f>
        <v>3.3944850000000004</v>
      </c>
      <c r="H642" s="2">
        <f>'Moving Avg'!G642</f>
        <v>3.4934960000000008</v>
      </c>
      <c r="I642" s="2">
        <f>'Moving Avg'!H642</f>
        <v>3.4952930000000042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  <c r="M642" s="8">
        <f t="shared" ref="M642:M705" si="100">IF(C642&lt;30,50, IF(C642&gt;70, 0, 25))</f>
        <v>50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0</v>
      </c>
      <c r="P642" s="8">
        <f t="shared" ref="P642:P705" si="103">IF(L642="confirmed bullish", 34, IF(L642="bullish divergence",17, 0))+IF(J642="bullish",33,IF(J642="bearish",0,16.5))+IF(K642="strong",33,IF(K642="weak",0,16.5))</f>
        <v>16.5</v>
      </c>
      <c r="Q642" s="9">
        <f t="shared" si="94"/>
        <v>19.975000000000001</v>
      </c>
      <c r="R642" s="9">
        <f t="shared" si="95"/>
        <v>14.125</v>
      </c>
      <c r="S642" s="9">
        <f t="shared" si="96"/>
        <v>14.925000000000001</v>
      </c>
      <c r="T642" s="9">
        <f t="shared" si="97"/>
        <v>16.625</v>
      </c>
      <c r="U642" s="8">
        <f t="shared" si="98"/>
        <v>16.341666666666669</v>
      </c>
      <c r="V642" s="8">
        <f t="shared" si="99"/>
        <v>16.412500000000001</v>
      </c>
    </row>
    <row r="643" spans="1:22" ht="13.5" x14ac:dyDescent="0.25">
      <c r="A643" s="3">
        <f>RSI!A643</f>
        <v>42940</v>
      </c>
      <c r="B643" s="2">
        <f>RSI!B643</f>
        <v>3.2877000000000001</v>
      </c>
      <c r="C643" s="2">
        <f>RSI!I643</f>
        <v>22.956814329351133</v>
      </c>
      <c r="D643" s="2">
        <f>MACD!E643</f>
        <v>5.2806825518930012E-2</v>
      </c>
      <c r="E643" s="2">
        <f>MACD!F643</f>
        <v>5.3336662763282229E-2</v>
      </c>
      <c r="F643" s="2">
        <f>'Moving Avg'!D643</f>
        <v>3.2963</v>
      </c>
      <c r="G643" s="2">
        <f>'Moving Avg'!F643</f>
        <v>3.3839800000000002</v>
      </c>
      <c r="H643" s="2">
        <f>'Moving Avg'!G643</f>
        <v>3.4863800000000005</v>
      </c>
      <c r="I643" s="2">
        <f>'Moving Avg'!H643</f>
        <v>3.4947785000000038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  <c r="M643" s="8">
        <f t="shared" si="100"/>
        <v>50</v>
      </c>
      <c r="N643" s="8">
        <f t="shared" si="101"/>
        <v>45</v>
      </c>
      <c r="O643" s="8">
        <f t="shared" si="102"/>
        <v>0</v>
      </c>
      <c r="P643" s="8">
        <f t="shared" si="103"/>
        <v>16.5</v>
      </c>
      <c r="Q643" s="9">
        <f t="shared" ref="Q643:Q706" si="104">0.35*M643+N643*0.35+O643*0.15+P643*0.15</f>
        <v>35.725000000000001</v>
      </c>
      <c r="R643" s="9">
        <f t="shared" ref="R643:R706" si="105">M643*0.2+N643*0.2+O643*0.35+P643*0.25</f>
        <v>23.125</v>
      </c>
      <c r="S643" s="9">
        <f t="shared" ref="S643:S706" si="106">M643*0.15+N643*0.15+O643*0.25+P643*0.45</f>
        <v>21.675000000000001</v>
      </c>
      <c r="T643" s="9">
        <f t="shared" ref="T643:T706" si="107">0.25*SUM(M643:P643)</f>
        <v>27.875</v>
      </c>
      <c r="U643" s="8">
        <f t="shared" ref="U643:U706" si="108">SUM(Q643:S643)/3</f>
        <v>26.841666666666669</v>
      </c>
      <c r="V643" s="8">
        <f t="shared" ref="V643:V706" si="109">SUM(Q643:T643)/4</f>
        <v>27.1</v>
      </c>
    </row>
    <row r="644" spans="1:22" ht="13.5" x14ac:dyDescent="0.25">
      <c r="A644" s="3">
        <f>RSI!A644</f>
        <v>42942</v>
      </c>
      <c r="B644" s="2">
        <f>RSI!B644</f>
        <v>3.2576999999999998</v>
      </c>
      <c r="C644" s="2">
        <f>RSI!I644</f>
        <v>19.921220365868962</v>
      </c>
      <c r="D644" s="2">
        <f>MACD!E644</f>
        <v>4.7274604574135903E-2</v>
      </c>
      <c r="E644" s="2">
        <f>MACD!F644</f>
        <v>5.2124251125452964E-2</v>
      </c>
      <c r="F644" s="2">
        <f>'Moving Avg'!D644</f>
        <v>3.2877200000000002</v>
      </c>
      <c r="G644" s="2">
        <f>'Moving Avg'!F644</f>
        <v>3.3709050000000005</v>
      </c>
      <c r="H644" s="2">
        <f>'Moving Avg'!G644</f>
        <v>3.4786640000000002</v>
      </c>
      <c r="I644" s="2">
        <f>'Moving Avg'!H644</f>
        <v>3.4939640000000036</v>
      </c>
      <c r="J644" s="6" t="str">
        <f>OBV!F644</f>
        <v>BEARISH</v>
      </c>
      <c r="K644" s="6" t="str">
        <f>OBV!G644</f>
        <v>WEAK</v>
      </c>
      <c r="L644" s="6" t="str">
        <f>OBV!H644</f>
        <v>CONFIRMED BEARISH</v>
      </c>
      <c r="M644" s="8">
        <f t="shared" si="100"/>
        <v>50</v>
      </c>
      <c r="N644" s="8">
        <f t="shared" si="101"/>
        <v>45</v>
      </c>
      <c r="O644" s="8">
        <f t="shared" si="102"/>
        <v>0</v>
      </c>
      <c r="P644" s="8">
        <f t="shared" si="103"/>
        <v>0</v>
      </c>
      <c r="Q644" s="9">
        <f t="shared" si="104"/>
        <v>33.25</v>
      </c>
      <c r="R644" s="9">
        <f t="shared" si="105"/>
        <v>19</v>
      </c>
      <c r="S644" s="9">
        <f t="shared" si="106"/>
        <v>14.25</v>
      </c>
      <c r="T644" s="9">
        <f t="shared" si="107"/>
        <v>23.75</v>
      </c>
      <c r="U644" s="8">
        <f t="shared" si="108"/>
        <v>22.166666666666668</v>
      </c>
      <c r="V644" s="8">
        <f t="shared" si="109"/>
        <v>22.5625</v>
      </c>
    </row>
    <row r="645" spans="1:22" ht="13.5" x14ac:dyDescent="0.25">
      <c r="A645" s="3">
        <f>RSI!A645</f>
        <v>42943</v>
      </c>
      <c r="B645" s="2">
        <f>RSI!B645</f>
        <v>3.2877000000000001</v>
      </c>
      <c r="C645" s="2">
        <f>RSI!I645</f>
        <v>29.903164893358436</v>
      </c>
      <c r="D645" s="2">
        <f>MACD!E645</f>
        <v>4.0495518596600721E-2</v>
      </c>
      <c r="E645" s="2">
        <f>MACD!F645</f>
        <v>4.9798504619682521E-2</v>
      </c>
      <c r="F645" s="2">
        <f>'Moving Avg'!D645</f>
        <v>3.2851399999999997</v>
      </c>
      <c r="G645" s="2">
        <f>'Moving Avg'!F645</f>
        <v>3.3591150000000001</v>
      </c>
      <c r="H645" s="2">
        <f>'Moving Avg'!G645</f>
        <v>3.4715479999999999</v>
      </c>
      <c r="I645" s="2">
        <f>'Moving Avg'!H645</f>
        <v>3.4933425000000038</v>
      </c>
      <c r="J645" s="6" t="str">
        <f>OBV!F645</f>
        <v>BEARISH</v>
      </c>
      <c r="K645" s="6" t="str">
        <f>OBV!G645</f>
        <v>WEAK</v>
      </c>
      <c r="L645" s="6" t="str">
        <f>OBV!H645</f>
        <v>CONFIRMED BEARISH</v>
      </c>
      <c r="M645" s="8">
        <f t="shared" si="100"/>
        <v>50</v>
      </c>
      <c r="N645" s="8">
        <f t="shared" si="101"/>
        <v>45</v>
      </c>
      <c r="O645" s="8">
        <f t="shared" si="102"/>
        <v>0</v>
      </c>
      <c r="P645" s="8">
        <f t="shared" si="103"/>
        <v>0</v>
      </c>
      <c r="Q645" s="9">
        <f t="shared" si="104"/>
        <v>33.25</v>
      </c>
      <c r="R645" s="9">
        <f t="shared" si="105"/>
        <v>19</v>
      </c>
      <c r="S645" s="9">
        <f t="shared" si="106"/>
        <v>14.25</v>
      </c>
      <c r="T645" s="9">
        <f t="shared" si="107"/>
        <v>23.75</v>
      </c>
      <c r="U645" s="8">
        <f t="shared" si="108"/>
        <v>22.166666666666668</v>
      </c>
      <c r="V645" s="8">
        <f t="shared" si="109"/>
        <v>22.5625</v>
      </c>
    </row>
    <row r="646" spans="1:22" ht="13.5" x14ac:dyDescent="0.25">
      <c r="A646" s="3">
        <f>RSI!A646</f>
        <v>42944</v>
      </c>
      <c r="B646" s="2">
        <f>RSI!B646</f>
        <v>3.3349000000000002</v>
      </c>
      <c r="C646" s="2">
        <f>RSI!I646</f>
        <v>42.126341124290335</v>
      </c>
      <c r="D646" s="2">
        <f>MACD!E646</f>
        <v>3.2474918259823848E-2</v>
      </c>
      <c r="E646" s="2">
        <f>MACD!F646</f>
        <v>4.6333787347710792E-2</v>
      </c>
      <c r="F646" s="2">
        <f>'Moving Avg'!D646</f>
        <v>3.2928600000000001</v>
      </c>
      <c r="G646" s="2">
        <f>'Moving Avg'!F646</f>
        <v>3.3501150000000002</v>
      </c>
      <c r="H646" s="2">
        <f>'Moving Avg'!G646</f>
        <v>3.4659759999999999</v>
      </c>
      <c r="I646" s="2">
        <f>'Moving Avg'!H646</f>
        <v>3.4929570000000036</v>
      </c>
      <c r="J646" s="6" t="str">
        <f>OBV!F646</f>
        <v>BEARISH</v>
      </c>
      <c r="K646" s="6" t="str">
        <f>OBV!G646</f>
        <v>WEAK</v>
      </c>
      <c r="L646" s="6" t="str">
        <f>OBV!H646</f>
        <v>BEARISH DIVERGENCE</v>
      </c>
      <c r="M646" s="8">
        <f t="shared" si="100"/>
        <v>25</v>
      </c>
      <c r="N646" s="8">
        <f t="shared" si="101"/>
        <v>45</v>
      </c>
      <c r="O646" s="8">
        <f t="shared" si="102"/>
        <v>0</v>
      </c>
      <c r="P646" s="8">
        <f t="shared" si="103"/>
        <v>0</v>
      </c>
      <c r="Q646" s="9">
        <f t="shared" si="104"/>
        <v>24.5</v>
      </c>
      <c r="R646" s="9">
        <f t="shared" si="105"/>
        <v>14</v>
      </c>
      <c r="S646" s="9">
        <f t="shared" si="106"/>
        <v>10.5</v>
      </c>
      <c r="T646" s="9">
        <f t="shared" si="107"/>
        <v>17.5</v>
      </c>
      <c r="U646" s="8">
        <f t="shared" si="108"/>
        <v>16.333333333333332</v>
      </c>
      <c r="V646" s="8">
        <f t="shared" si="109"/>
        <v>16.625</v>
      </c>
    </row>
    <row r="647" spans="1:22" ht="13.5" x14ac:dyDescent="0.25">
      <c r="A647" s="3">
        <f>RSI!A647</f>
        <v>42947</v>
      </c>
      <c r="B647" s="2">
        <f>RSI!B647</f>
        <v>3.4077999999999999</v>
      </c>
      <c r="C647" s="2">
        <f>RSI!I647</f>
        <v>55.138042701231953</v>
      </c>
      <c r="D647" s="2">
        <f>MACD!E647</f>
        <v>1.8534277901838259E-2</v>
      </c>
      <c r="E647" s="2">
        <f>MACD!F647</f>
        <v>4.0773885458536288E-2</v>
      </c>
      <c r="F647" s="2">
        <f>'Moving Avg'!D647</f>
        <v>3.3151600000000001</v>
      </c>
      <c r="G647" s="2">
        <f>'Moving Avg'!F647</f>
        <v>3.3436849999999998</v>
      </c>
      <c r="H647" s="2">
        <f>'Moving Avg'!G647</f>
        <v>3.4628899999999998</v>
      </c>
      <c r="I647" s="2">
        <f>'Moving Avg'!H647</f>
        <v>3.4930430000000037</v>
      </c>
      <c r="J647" s="6" t="str">
        <f>OBV!F647</f>
        <v>BEARISH</v>
      </c>
      <c r="K647" s="6" t="str">
        <f>OBV!G647</f>
        <v>NEUTRAL</v>
      </c>
      <c r="L647" s="6" t="str">
        <f>OBV!H647</f>
        <v>BEARISH DIVERGENCE</v>
      </c>
      <c r="M647" s="8">
        <f t="shared" si="100"/>
        <v>25</v>
      </c>
      <c r="N647" s="8">
        <f t="shared" si="101"/>
        <v>100</v>
      </c>
      <c r="O647" s="8">
        <f t="shared" si="102"/>
        <v>0</v>
      </c>
      <c r="P647" s="8">
        <f t="shared" si="103"/>
        <v>16.5</v>
      </c>
      <c r="Q647" s="9">
        <f t="shared" si="104"/>
        <v>46.225000000000001</v>
      </c>
      <c r="R647" s="9">
        <f t="shared" si="105"/>
        <v>29.125</v>
      </c>
      <c r="S647" s="9">
        <f t="shared" si="106"/>
        <v>26.175000000000001</v>
      </c>
      <c r="T647" s="9">
        <f t="shared" si="107"/>
        <v>35.375</v>
      </c>
      <c r="U647" s="8">
        <f t="shared" si="108"/>
        <v>33.841666666666661</v>
      </c>
      <c r="V647" s="8">
        <f t="shared" si="109"/>
        <v>34.224999999999994</v>
      </c>
    </row>
    <row r="648" spans="1:22" ht="13.5" x14ac:dyDescent="0.25">
      <c r="A648" s="3">
        <f>RSI!A648</f>
        <v>42948</v>
      </c>
      <c r="B648" s="2">
        <f>RSI!B648</f>
        <v>3.4678</v>
      </c>
      <c r="C648" s="2">
        <f>RSI!I648</f>
        <v>62.592560295558002</v>
      </c>
      <c r="D648" s="2">
        <f>MACD!E648</f>
        <v>-3.2002326681150883E-3</v>
      </c>
      <c r="E648" s="2">
        <f>MACD!F648</f>
        <v>3.1979061833206014E-2</v>
      </c>
      <c r="F648" s="2">
        <f>'Moving Avg'!D648</f>
        <v>3.3511800000000003</v>
      </c>
      <c r="G648" s="2">
        <f>'Moving Avg'!F648</f>
        <v>3.3449700000000009</v>
      </c>
      <c r="H648" s="2">
        <f>'Moving Avg'!G648</f>
        <v>3.461004</v>
      </c>
      <c r="I648" s="2">
        <f>'Moving Avg'!H648</f>
        <v>3.4934290000000034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  <c r="M648" s="8">
        <f t="shared" si="100"/>
        <v>25</v>
      </c>
      <c r="N648" s="8">
        <f t="shared" si="101"/>
        <v>100</v>
      </c>
      <c r="O648" s="8">
        <f t="shared" si="102"/>
        <v>0</v>
      </c>
      <c r="P648" s="8">
        <f t="shared" si="103"/>
        <v>83.5</v>
      </c>
      <c r="Q648" s="9">
        <f t="shared" si="104"/>
        <v>56.274999999999999</v>
      </c>
      <c r="R648" s="9">
        <f t="shared" si="105"/>
        <v>45.875</v>
      </c>
      <c r="S648" s="9">
        <f t="shared" si="106"/>
        <v>56.325000000000003</v>
      </c>
      <c r="T648" s="9">
        <f t="shared" si="107"/>
        <v>52.125</v>
      </c>
      <c r="U648" s="8">
        <f t="shared" si="108"/>
        <v>52.82500000000001</v>
      </c>
      <c r="V648" s="8">
        <f t="shared" si="109"/>
        <v>52.650000000000006</v>
      </c>
    </row>
    <row r="649" spans="1:22" ht="13.5" x14ac:dyDescent="0.25">
      <c r="A649" s="3">
        <f>RSI!A649</f>
        <v>42949</v>
      </c>
      <c r="B649" s="2">
        <f>RSI!B649</f>
        <v>3.4678</v>
      </c>
      <c r="C649" s="2">
        <f>RSI!I649</f>
        <v>62.592560295558002</v>
      </c>
      <c r="D649" s="2">
        <f>MACD!E649</f>
        <v>-2.1485102970292935E-2</v>
      </c>
      <c r="E649" s="2">
        <f>MACD!F649</f>
        <v>2.1286228872506224E-2</v>
      </c>
      <c r="F649" s="2">
        <f>'Moving Avg'!D649</f>
        <v>3.3932000000000002</v>
      </c>
      <c r="G649" s="2">
        <f>'Moving Avg'!F649</f>
        <v>3.3469000000000002</v>
      </c>
      <c r="H649" s="2">
        <f>'Moving Avg'!G649</f>
        <v>3.4592040000000002</v>
      </c>
      <c r="I649" s="2">
        <f>'Moving Avg'!H649</f>
        <v>3.4938365000000031</v>
      </c>
      <c r="J649" s="6" t="str">
        <f>OBV!F649</f>
        <v>BULLISH</v>
      </c>
      <c r="K649" s="6" t="str">
        <f>OBV!G649</f>
        <v>STRONG</v>
      </c>
      <c r="L649" s="6" t="str">
        <f>OBV!H649</f>
        <v>CONFIRMED BULLISH</v>
      </c>
      <c r="M649" s="8">
        <f t="shared" si="100"/>
        <v>25</v>
      </c>
      <c r="N649" s="8">
        <f t="shared" si="101"/>
        <v>100</v>
      </c>
      <c r="O649" s="8">
        <f t="shared" si="102"/>
        <v>0</v>
      </c>
      <c r="P649" s="8">
        <f t="shared" si="103"/>
        <v>100</v>
      </c>
      <c r="Q649" s="9">
        <f t="shared" si="104"/>
        <v>58.75</v>
      </c>
      <c r="R649" s="9">
        <f t="shared" si="105"/>
        <v>50</v>
      </c>
      <c r="S649" s="9">
        <f t="shared" si="106"/>
        <v>63.75</v>
      </c>
      <c r="T649" s="9">
        <f t="shared" si="107"/>
        <v>56.25</v>
      </c>
      <c r="U649" s="8">
        <f t="shared" si="108"/>
        <v>57.5</v>
      </c>
      <c r="V649" s="8">
        <f t="shared" si="109"/>
        <v>57.1875</v>
      </c>
    </row>
    <row r="650" spans="1:22" ht="13.5" x14ac:dyDescent="0.25">
      <c r="A650" s="3">
        <f>RSI!A650</f>
        <v>42950</v>
      </c>
      <c r="B650" s="2">
        <f>RSI!B650</f>
        <v>3.4721000000000002</v>
      </c>
      <c r="C650" s="2">
        <f>RSI!I650</f>
        <v>63.102159622976714</v>
      </c>
      <c r="D650" s="2">
        <f>MACD!E650</f>
        <v>-3.7789943201682608E-2</v>
      </c>
      <c r="E650" s="2">
        <f>MACD!F650</f>
        <v>9.4709944576684586E-3</v>
      </c>
      <c r="F650" s="2">
        <f>'Moving Avg'!D650</f>
        <v>3.4300800000000002</v>
      </c>
      <c r="G650" s="2">
        <f>'Moving Avg'!F650</f>
        <v>3.3501150000000002</v>
      </c>
      <c r="H650" s="2">
        <f>'Moving Avg'!G650</f>
        <v>3.4574900000000004</v>
      </c>
      <c r="I650" s="2">
        <f>'Moving Avg'!H650</f>
        <v>3.4942870000000035</v>
      </c>
      <c r="J650" s="6" t="str">
        <f>OBV!F650</f>
        <v>BULLISH</v>
      </c>
      <c r="K650" s="6" t="str">
        <f>OBV!G650</f>
        <v>STRONG</v>
      </c>
      <c r="L650" s="6" t="str">
        <f>OBV!H650</f>
        <v>CONFIRMED BULLISH</v>
      </c>
      <c r="M650" s="8">
        <f t="shared" si="100"/>
        <v>25</v>
      </c>
      <c r="N650" s="8">
        <f t="shared" si="101"/>
        <v>100</v>
      </c>
      <c r="O650" s="8">
        <f t="shared" si="102"/>
        <v>0</v>
      </c>
      <c r="P650" s="8">
        <f t="shared" si="103"/>
        <v>100</v>
      </c>
      <c r="Q650" s="9">
        <f t="shared" si="104"/>
        <v>58.75</v>
      </c>
      <c r="R650" s="9">
        <f t="shared" si="105"/>
        <v>50</v>
      </c>
      <c r="S650" s="9">
        <f t="shared" si="106"/>
        <v>63.75</v>
      </c>
      <c r="T650" s="9">
        <f t="shared" si="107"/>
        <v>56.25</v>
      </c>
      <c r="U650" s="8">
        <f t="shared" si="108"/>
        <v>57.5</v>
      </c>
      <c r="V650" s="8">
        <f t="shared" si="109"/>
        <v>57.1875</v>
      </c>
    </row>
    <row r="651" spans="1:22" ht="13.5" x14ac:dyDescent="0.25">
      <c r="A651" s="3">
        <f>RSI!A651</f>
        <v>42951</v>
      </c>
      <c r="B651" s="2">
        <f>RSI!B651</f>
        <v>3.4721000000000002</v>
      </c>
      <c r="C651" s="2">
        <f>RSI!I651</f>
        <v>63.102159622976721</v>
      </c>
      <c r="D651" s="2">
        <f>MACD!E651</f>
        <v>-5.2749690468991695E-2</v>
      </c>
      <c r="E651" s="2">
        <f>MACD!F651</f>
        <v>-2.9731425276635715E-3</v>
      </c>
      <c r="F651" s="2">
        <f>'Moving Avg'!D651</f>
        <v>3.4575200000000001</v>
      </c>
      <c r="G651" s="2">
        <f>'Moving Avg'!F651</f>
        <v>3.3533299999999997</v>
      </c>
      <c r="H651" s="2">
        <f>'Moving Avg'!G651</f>
        <v>3.4547480000000008</v>
      </c>
      <c r="I651" s="2">
        <f>'Moving Avg'!H651</f>
        <v>3.4947375000000029</v>
      </c>
      <c r="J651" s="6" t="str">
        <f>OBV!F651</f>
        <v>BULLISH</v>
      </c>
      <c r="K651" s="6" t="str">
        <f>OBV!G651</f>
        <v>STRONG</v>
      </c>
      <c r="L651" s="6" t="str">
        <f>OBV!H651</f>
        <v>CONFIRMED BULLISH</v>
      </c>
      <c r="M651" s="8">
        <f t="shared" si="100"/>
        <v>25</v>
      </c>
      <c r="N651" s="8">
        <f t="shared" si="101"/>
        <v>100</v>
      </c>
      <c r="O651" s="8">
        <f t="shared" si="102"/>
        <v>0</v>
      </c>
      <c r="P651" s="8">
        <f t="shared" si="103"/>
        <v>100</v>
      </c>
      <c r="Q651" s="9">
        <f t="shared" si="104"/>
        <v>58.75</v>
      </c>
      <c r="R651" s="9">
        <f t="shared" si="105"/>
        <v>50</v>
      </c>
      <c r="S651" s="9">
        <f t="shared" si="106"/>
        <v>63.75</v>
      </c>
      <c r="T651" s="9">
        <f t="shared" si="107"/>
        <v>56.25</v>
      </c>
      <c r="U651" s="8">
        <f t="shared" si="108"/>
        <v>57.5</v>
      </c>
      <c r="V651" s="8">
        <f t="shared" si="109"/>
        <v>57.1875</v>
      </c>
    </row>
    <row r="652" spans="1:22" ht="13.5" x14ac:dyDescent="0.25">
      <c r="A652" s="3">
        <f>RSI!A652</f>
        <v>42954</v>
      </c>
      <c r="B652" s="2">
        <f>RSI!B652</f>
        <v>3.4119999999999999</v>
      </c>
      <c r="C652" s="2">
        <f>RSI!I652</f>
        <v>51.688171555415792</v>
      </c>
      <c r="D652" s="2">
        <f>MACD!E652</f>
        <v>-6.1420721057692251E-2</v>
      </c>
      <c r="E652" s="2">
        <f>MACD!F652</f>
        <v>-1.4662658233669308E-2</v>
      </c>
      <c r="F652" s="2">
        <f>'Moving Avg'!D652</f>
        <v>3.4583599999999999</v>
      </c>
      <c r="G652" s="2">
        <f>'Moving Avg'!F652</f>
        <v>3.3546149999999999</v>
      </c>
      <c r="H652" s="2">
        <f>'Moving Avg'!G652</f>
        <v>3.4508040000000011</v>
      </c>
      <c r="I652" s="2">
        <f>'Moving Avg'!H652</f>
        <v>3.494887500000003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  <c r="M652" s="8">
        <f t="shared" si="100"/>
        <v>25</v>
      </c>
      <c r="N652" s="8">
        <f t="shared" si="101"/>
        <v>100</v>
      </c>
      <c r="O652" s="8">
        <f t="shared" si="102"/>
        <v>0</v>
      </c>
      <c r="P652" s="8">
        <f t="shared" si="103"/>
        <v>83.5</v>
      </c>
      <c r="Q652" s="9">
        <f t="shared" si="104"/>
        <v>56.274999999999999</v>
      </c>
      <c r="R652" s="9">
        <f t="shared" si="105"/>
        <v>45.875</v>
      </c>
      <c r="S652" s="9">
        <f t="shared" si="106"/>
        <v>56.325000000000003</v>
      </c>
      <c r="T652" s="9">
        <f t="shared" si="107"/>
        <v>52.125</v>
      </c>
      <c r="U652" s="8">
        <f t="shared" si="108"/>
        <v>52.82500000000001</v>
      </c>
      <c r="V652" s="8">
        <f t="shared" si="109"/>
        <v>52.650000000000006</v>
      </c>
    </row>
    <row r="653" spans="1:22" ht="13.5" x14ac:dyDescent="0.25">
      <c r="A653" s="3">
        <f>RSI!A653</f>
        <v>42955</v>
      </c>
      <c r="B653" s="2">
        <f>RSI!B653</f>
        <v>3.4119999999999999</v>
      </c>
      <c r="C653" s="2">
        <f>RSI!I653</f>
        <v>51.688171555415792</v>
      </c>
      <c r="D653" s="2">
        <f>MACD!E653</f>
        <v>-7.0155907746188184E-2</v>
      </c>
      <c r="E653" s="2">
        <f>MACD!F653</f>
        <v>-2.5761308136173083E-2</v>
      </c>
      <c r="F653" s="2">
        <f>'Moving Avg'!D653</f>
        <v>3.4471999999999996</v>
      </c>
      <c r="G653" s="2">
        <f>'Moving Avg'!F653</f>
        <v>3.3563249999999996</v>
      </c>
      <c r="H653" s="2">
        <f>'Moving Avg'!G653</f>
        <v>3.4468600000000014</v>
      </c>
      <c r="I653" s="2">
        <f>'Moving Avg'!H653</f>
        <v>3.495144500000003</v>
      </c>
      <c r="J653" s="6" t="str">
        <f>OBV!F653</f>
        <v>BULLISH</v>
      </c>
      <c r="K653" s="6" t="str">
        <f>OBV!G653</f>
        <v>NEUTRAL</v>
      </c>
      <c r="L653" s="6" t="str">
        <f>OBV!H653</f>
        <v>BULLISH DIVERGENCE</v>
      </c>
      <c r="M653" s="8">
        <f t="shared" si="100"/>
        <v>25</v>
      </c>
      <c r="N653" s="8">
        <f t="shared" si="101"/>
        <v>100</v>
      </c>
      <c r="O653" s="8">
        <f t="shared" si="102"/>
        <v>0</v>
      </c>
      <c r="P653" s="8">
        <f t="shared" si="103"/>
        <v>66.5</v>
      </c>
      <c r="Q653" s="9">
        <f t="shared" si="104"/>
        <v>53.725000000000001</v>
      </c>
      <c r="R653" s="9">
        <f t="shared" si="105"/>
        <v>41.625</v>
      </c>
      <c r="S653" s="9">
        <f t="shared" si="106"/>
        <v>48.674999999999997</v>
      </c>
      <c r="T653" s="9">
        <f t="shared" si="107"/>
        <v>47.875</v>
      </c>
      <c r="U653" s="8">
        <f t="shared" si="108"/>
        <v>48.008333333333326</v>
      </c>
      <c r="V653" s="8">
        <f t="shared" si="109"/>
        <v>47.974999999999994</v>
      </c>
    </row>
    <row r="654" spans="1:22" ht="13.5" x14ac:dyDescent="0.25">
      <c r="A654" s="3">
        <f>RSI!A654</f>
        <v>42956</v>
      </c>
      <c r="B654" s="2">
        <f>RSI!B654</f>
        <v>3.4398</v>
      </c>
      <c r="C654" s="2">
        <f>RSI!I654</f>
        <v>55.961492163785017</v>
      </c>
      <c r="D654" s="2">
        <f>MACD!E654</f>
        <v>-8.4291385547758946E-2</v>
      </c>
      <c r="E654" s="2">
        <f>MACD!F654</f>
        <v>-3.7467323618490256E-2</v>
      </c>
      <c r="F654" s="2">
        <f>'Moving Avg'!D654</f>
        <v>3.4415999999999998</v>
      </c>
      <c r="G654" s="2">
        <f>'Moving Avg'!F654</f>
        <v>3.3611399999999998</v>
      </c>
      <c r="H654" s="2">
        <f>'Moving Avg'!G654</f>
        <v>3.4434720000000012</v>
      </c>
      <c r="I654" s="2">
        <f>'Moving Avg'!H654</f>
        <v>3.4956260000000028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  <c r="M654" s="8">
        <f t="shared" si="100"/>
        <v>25</v>
      </c>
      <c r="N654" s="8">
        <f t="shared" si="101"/>
        <v>100</v>
      </c>
      <c r="O654" s="8">
        <f t="shared" si="102"/>
        <v>0</v>
      </c>
      <c r="P654" s="8">
        <f t="shared" si="103"/>
        <v>16.5</v>
      </c>
      <c r="Q654" s="9">
        <f t="shared" si="104"/>
        <v>46.225000000000001</v>
      </c>
      <c r="R654" s="9">
        <f t="shared" si="105"/>
        <v>29.125</v>
      </c>
      <c r="S654" s="9">
        <f t="shared" si="106"/>
        <v>26.175000000000001</v>
      </c>
      <c r="T654" s="9">
        <f t="shared" si="107"/>
        <v>35.375</v>
      </c>
      <c r="U654" s="8">
        <f t="shared" si="108"/>
        <v>33.841666666666661</v>
      </c>
      <c r="V654" s="8">
        <f t="shared" si="109"/>
        <v>34.224999999999994</v>
      </c>
    </row>
    <row r="655" spans="1:22" ht="13.5" x14ac:dyDescent="0.25">
      <c r="A655" s="3">
        <f>RSI!A655</f>
        <v>42957</v>
      </c>
      <c r="B655" s="2">
        <f>RSI!B655</f>
        <v>3.3940000000000001</v>
      </c>
      <c r="C655" s="2">
        <f>RSI!I655</f>
        <v>48.37050903711247</v>
      </c>
      <c r="D655" s="2">
        <f>MACD!E655</f>
        <v>-8.8472840970097888E-2</v>
      </c>
      <c r="E655" s="2">
        <f>MACD!F655</f>
        <v>-4.7668427088811784E-2</v>
      </c>
      <c r="F655" s="2">
        <f>'Moving Avg'!D655</f>
        <v>3.42598</v>
      </c>
      <c r="G655" s="2">
        <f>'Moving Avg'!F655</f>
        <v>3.3638799999999991</v>
      </c>
      <c r="H655" s="2">
        <f>'Moving Avg'!G655</f>
        <v>3.4391680000000013</v>
      </c>
      <c r="I655" s="2">
        <f>'Moving Avg'!H655</f>
        <v>3.496071500000002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  <c r="M655" s="8">
        <f t="shared" si="100"/>
        <v>25</v>
      </c>
      <c r="N655" s="8">
        <f t="shared" si="101"/>
        <v>100</v>
      </c>
      <c r="O655" s="8">
        <f t="shared" si="102"/>
        <v>0</v>
      </c>
      <c r="P655" s="8">
        <f t="shared" si="103"/>
        <v>16.5</v>
      </c>
      <c r="Q655" s="9">
        <f t="shared" si="104"/>
        <v>46.225000000000001</v>
      </c>
      <c r="R655" s="9">
        <f t="shared" si="105"/>
        <v>29.125</v>
      </c>
      <c r="S655" s="9">
        <f t="shared" si="106"/>
        <v>26.175000000000001</v>
      </c>
      <c r="T655" s="9">
        <f t="shared" si="107"/>
        <v>35.375</v>
      </c>
      <c r="U655" s="8">
        <f t="shared" si="108"/>
        <v>33.841666666666661</v>
      </c>
      <c r="V655" s="8">
        <f t="shared" si="109"/>
        <v>34.224999999999994</v>
      </c>
    </row>
    <row r="656" spans="1:22" ht="13.5" x14ac:dyDescent="0.25">
      <c r="A656" s="3">
        <f>RSI!A656</f>
        <v>42958</v>
      </c>
      <c r="B656" s="2">
        <f>RSI!B656</f>
        <v>3.4398</v>
      </c>
      <c r="C656" s="2">
        <f>RSI!I656</f>
        <v>54.951268141676259</v>
      </c>
      <c r="D656" s="2">
        <f>MACD!E656</f>
        <v>-8.8083122671701375E-2</v>
      </c>
      <c r="E656" s="2">
        <f>MACD!F656</f>
        <v>-5.5751366205389702E-2</v>
      </c>
      <c r="F656" s="2">
        <f>'Moving Avg'!D656</f>
        <v>3.4195199999999999</v>
      </c>
      <c r="G656" s="2">
        <f>'Moving Avg'!F656</f>
        <v>3.3686949999999998</v>
      </c>
      <c r="H656" s="2">
        <f>'Moving Avg'!G656</f>
        <v>3.4356080000000015</v>
      </c>
      <c r="I656" s="2">
        <f>'Moving Avg'!H656</f>
        <v>3.4967675000000025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  <c r="M656" s="8">
        <f t="shared" si="100"/>
        <v>25</v>
      </c>
      <c r="N656" s="8">
        <f t="shared" si="101"/>
        <v>100</v>
      </c>
      <c r="O656" s="8">
        <f t="shared" si="102"/>
        <v>0</v>
      </c>
      <c r="P656" s="8">
        <f t="shared" si="103"/>
        <v>16.5</v>
      </c>
      <c r="Q656" s="9">
        <f t="shared" si="104"/>
        <v>46.225000000000001</v>
      </c>
      <c r="R656" s="9">
        <f t="shared" si="105"/>
        <v>29.125</v>
      </c>
      <c r="S656" s="9">
        <f t="shared" si="106"/>
        <v>26.175000000000001</v>
      </c>
      <c r="T656" s="9">
        <f t="shared" si="107"/>
        <v>35.375</v>
      </c>
      <c r="U656" s="8">
        <f t="shared" si="108"/>
        <v>33.841666666666661</v>
      </c>
      <c r="V656" s="8">
        <f t="shared" si="109"/>
        <v>34.224999999999994</v>
      </c>
    </row>
    <row r="657" spans="1:22" ht="13.5" x14ac:dyDescent="0.25">
      <c r="A657" s="3">
        <f>RSI!A657</f>
        <v>42961</v>
      </c>
      <c r="B657" s="2">
        <f>RSI!B657</f>
        <v>3.3940000000000001</v>
      </c>
      <c r="C657" s="2">
        <f>RSI!I657</f>
        <v>48.3187489587093</v>
      </c>
      <c r="D657" s="2">
        <f>MACD!E657</f>
        <v>-7.3361455940232023E-2</v>
      </c>
      <c r="E657" s="2">
        <f>MACD!F657</f>
        <v>-5.9273384152358166E-2</v>
      </c>
      <c r="F657" s="2">
        <f>'Moving Avg'!D657</f>
        <v>3.4159199999999998</v>
      </c>
      <c r="G657" s="2">
        <f>'Moving Avg'!F657</f>
        <v>3.3718649999999997</v>
      </c>
      <c r="H657" s="2">
        <f>'Moving Avg'!G657</f>
        <v>3.4313900000000013</v>
      </c>
      <c r="I657" s="2">
        <f>'Moving Avg'!H657</f>
        <v>3.497234500000002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  <c r="M657" s="8">
        <f t="shared" si="100"/>
        <v>25</v>
      </c>
      <c r="N657" s="8">
        <f t="shared" si="101"/>
        <v>45</v>
      </c>
      <c r="O657" s="8">
        <f t="shared" si="102"/>
        <v>0</v>
      </c>
      <c r="P657" s="8">
        <f t="shared" si="103"/>
        <v>16.5</v>
      </c>
      <c r="Q657" s="9">
        <f t="shared" si="104"/>
        <v>26.975000000000001</v>
      </c>
      <c r="R657" s="9">
        <f t="shared" si="105"/>
        <v>18.125</v>
      </c>
      <c r="S657" s="9">
        <f t="shared" si="106"/>
        <v>17.925000000000001</v>
      </c>
      <c r="T657" s="9">
        <f t="shared" si="107"/>
        <v>21.625</v>
      </c>
      <c r="U657" s="8">
        <f t="shared" si="108"/>
        <v>21.008333333333336</v>
      </c>
      <c r="V657" s="8">
        <f t="shared" si="109"/>
        <v>21.162500000000001</v>
      </c>
    </row>
    <row r="658" spans="1:22" ht="13.5" x14ac:dyDescent="0.25">
      <c r="A658" s="3">
        <f>RSI!A658</f>
        <v>42962</v>
      </c>
      <c r="B658" s="2">
        <f>RSI!B658</f>
        <v>3.3940000000000001</v>
      </c>
      <c r="C658" s="2">
        <f>RSI!I658</f>
        <v>48.3187489587093</v>
      </c>
      <c r="D658" s="2">
        <f>MACD!E658</f>
        <v>-5.160332438776738E-2</v>
      </c>
      <c r="E658" s="2">
        <f>MACD!F658</f>
        <v>-5.773937219944001E-2</v>
      </c>
      <c r="F658" s="2">
        <f>'Moving Avg'!D658</f>
        <v>3.4123199999999998</v>
      </c>
      <c r="G658" s="2">
        <f>'Moving Avg'!F658</f>
        <v>3.3767499999999999</v>
      </c>
      <c r="H658" s="2">
        <f>'Moving Avg'!G658</f>
        <v>3.4272560000000016</v>
      </c>
      <c r="I658" s="2">
        <f>'Moving Avg'!H658</f>
        <v>3.4977230000000019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  <c r="M658" s="8">
        <f t="shared" si="100"/>
        <v>25</v>
      </c>
      <c r="N658" s="8">
        <f t="shared" si="101"/>
        <v>0</v>
      </c>
      <c r="O658" s="8">
        <f t="shared" si="102"/>
        <v>0</v>
      </c>
      <c r="P658" s="8">
        <f t="shared" si="103"/>
        <v>16.5</v>
      </c>
      <c r="Q658" s="9">
        <f t="shared" si="104"/>
        <v>11.225</v>
      </c>
      <c r="R658" s="9">
        <f t="shared" si="105"/>
        <v>9.125</v>
      </c>
      <c r="S658" s="9">
        <f t="shared" si="106"/>
        <v>11.175000000000001</v>
      </c>
      <c r="T658" s="9">
        <f t="shared" si="107"/>
        <v>10.375</v>
      </c>
      <c r="U658" s="8">
        <f t="shared" si="108"/>
        <v>10.508333333333335</v>
      </c>
      <c r="V658" s="8">
        <f t="shared" si="109"/>
        <v>10.475000000000001</v>
      </c>
    </row>
    <row r="659" spans="1:22" ht="13.5" x14ac:dyDescent="0.25">
      <c r="A659" s="3">
        <f>RSI!A659</f>
        <v>42963</v>
      </c>
      <c r="B659" s="2">
        <f>RSI!B659</f>
        <v>3.3894000000000002</v>
      </c>
      <c r="C659" s="2">
        <f>RSI!I659</f>
        <v>47.648841426099729</v>
      </c>
      <c r="D659" s="2">
        <f>MACD!E659</f>
        <v>-3.2786516768169349E-2</v>
      </c>
      <c r="E659" s="2">
        <f>MACD!F659</f>
        <v>-5.2748801113185882E-2</v>
      </c>
      <c r="F659" s="2">
        <f>'Moving Avg'!D659</f>
        <v>3.4022400000000004</v>
      </c>
      <c r="G659" s="2">
        <f>'Moving Avg'!F659</f>
        <v>3.3811899999999993</v>
      </c>
      <c r="H659" s="2">
        <f>'Moving Avg'!G659</f>
        <v>3.4230300000000011</v>
      </c>
      <c r="I659" s="2">
        <f>'Moving Avg'!H659</f>
        <v>3.498210000000002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  <c r="M659" s="8">
        <f t="shared" si="100"/>
        <v>25</v>
      </c>
      <c r="N659" s="8">
        <f t="shared" si="101"/>
        <v>0</v>
      </c>
      <c r="O659" s="8">
        <f t="shared" si="102"/>
        <v>0</v>
      </c>
      <c r="P659" s="8">
        <f t="shared" si="103"/>
        <v>16.5</v>
      </c>
      <c r="Q659" s="9">
        <f t="shared" si="104"/>
        <v>11.225</v>
      </c>
      <c r="R659" s="9">
        <f t="shared" si="105"/>
        <v>9.125</v>
      </c>
      <c r="S659" s="9">
        <f t="shared" si="106"/>
        <v>11.175000000000001</v>
      </c>
      <c r="T659" s="9">
        <f t="shared" si="107"/>
        <v>10.375</v>
      </c>
      <c r="U659" s="8">
        <f t="shared" si="108"/>
        <v>10.508333333333335</v>
      </c>
      <c r="V659" s="8">
        <f t="shared" si="109"/>
        <v>10.475000000000001</v>
      </c>
    </row>
    <row r="660" spans="1:22" ht="13.5" x14ac:dyDescent="0.25">
      <c r="A660" s="3">
        <f>RSI!A660</f>
        <v>42964</v>
      </c>
      <c r="B660" s="2">
        <f>RSI!B660</f>
        <v>3.371</v>
      </c>
      <c r="C660" s="2">
        <f>RSI!I660</f>
        <v>44.963474019548691</v>
      </c>
      <c r="D660" s="2">
        <f>MACD!E660</f>
        <v>-1.4752419439217679E-2</v>
      </c>
      <c r="E660" s="2">
        <f>MACD!F660</f>
        <v>-4.514952477839225E-2</v>
      </c>
      <c r="F660" s="2">
        <f>'Moving Avg'!D660</f>
        <v>3.39764</v>
      </c>
      <c r="G660" s="2">
        <f>'Moving Avg'!F660</f>
        <v>3.3847099999999992</v>
      </c>
      <c r="H660" s="2">
        <f>'Moving Avg'!G660</f>
        <v>3.4192940000000012</v>
      </c>
      <c r="I660" s="2">
        <f>'Moving Avg'!H660</f>
        <v>3.4986690000000022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  <c r="M660" s="8">
        <f t="shared" si="100"/>
        <v>25</v>
      </c>
      <c r="N660" s="8">
        <f t="shared" si="101"/>
        <v>0</v>
      </c>
      <c r="O660" s="8">
        <f t="shared" si="102"/>
        <v>0</v>
      </c>
      <c r="P660" s="8">
        <f t="shared" si="103"/>
        <v>16.5</v>
      </c>
      <c r="Q660" s="9">
        <f t="shared" si="104"/>
        <v>11.225</v>
      </c>
      <c r="R660" s="9">
        <f t="shared" si="105"/>
        <v>9.125</v>
      </c>
      <c r="S660" s="9">
        <f t="shared" si="106"/>
        <v>11.175000000000001</v>
      </c>
      <c r="T660" s="9">
        <f t="shared" si="107"/>
        <v>10.375</v>
      </c>
      <c r="U660" s="8">
        <f t="shared" si="108"/>
        <v>10.508333333333335</v>
      </c>
      <c r="V660" s="8">
        <f t="shared" si="109"/>
        <v>10.475000000000001</v>
      </c>
    </row>
    <row r="661" spans="1:22" ht="13.5" x14ac:dyDescent="0.25">
      <c r="A661" s="3">
        <f>RSI!A661</f>
        <v>42965</v>
      </c>
      <c r="B661" s="2">
        <f>RSI!B661</f>
        <v>3.3113999999999999</v>
      </c>
      <c r="C661" s="2">
        <f>RSI!I661</f>
        <v>37.576297542570408</v>
      </c>
      <c r="D661" s="2">
        <f>MACD!E661</f>
        <v>5.111929401861115E-3</v>
      </c>
      <c r="E661" s="2">
        <f>MACD!F661</f>
        <v>-3.5097233942341578E-2</v>
      </c>
      <c r="F661" s="2">
        <f>'Moving Avg'!D661</f>
        <v>3.3719600000000001</v>
      </c>
      <c r="G661" s="2">
        <f>'Moving Avg'!F661</f>
        <v>3.3854649999999999</v>
      </c>
      <c r="H661" s="2">
        <f>'Moving Avg'!G661</f>
        <v>3.4152240000000011</v>
      </c>
      <c r="I661" s="2">
        <f>'Moving Avg'!H661</f>
        <v>3.498937500000002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  <c r="M661" s="8">
        <f t="shared" si="100"/>
        <v>25</v>
      </c>
      <c r="N661" s="8">
        <f t="shared" si="101"/>
        <v>0</v>
      </c>
      <c r="O661" s="8">
        <f t="shared" si="102"/>
        <v>0</v>
      </c>
      <c r="P661" s="8">
        <f t="shared" si="103"/>
        <v>16.5</v>
      </c>
      <c r="Q661" s="9">
        <f t="shared" si="104"/>
        <v>11.225</v>
      </c>
      <c r="R661" s="9">
        <f t="shared" si="105"/>
        <v>9.125</v>
      </c>
      <c r="S661" s="9">
        <f t="shared" si="106"/>
        <v>11.175000000000001</v>
      </c>
      <c r="T661" s="9">
        <f t="shared" si="107"/>
        <v>10.375</v>
      </c>
      <c r="U661" s="8">
        <f t="shared" si="108"/>
        <v>10.508333333333335</v>
      </c>
      <c r="V661" s="8">
        <f t="shared" si="109"/>
        <v>10.475000000000001</v>
      </c>
    </row>
    <row r="662" spans="1:22" ht="13.5" x14ac:dyDescent="0.25">
      <c r="A662" s="3">
        <f>RSI!A662</f>
        <v>42968</v>
      </c>
      <c r="B662" s="2">
        <f>RSI!B662</f>
        <v>3.3847999999999998</v>
      </c>
      <c r="C662" s="2">
        <f>RSI!I662</f>
        <v>48.744717384288307</v>
      </c>
      <c r="D662" s="2">
        <f>MACD!E662</f>
        <v>7.7650582157904324E-3</v>
      </c>
      <c r="E662" s="2">
        <f>MACD!F662</f>
        <v>-2.6524775510715179E-2</v>
      </c>
      <c r="F662" s="2">
        <f>'Moving Avg'!D662</f>
        <v>3.37012</v>
      </c>
      <c r="G662" s="2">
        <f>'Moving Avg'!F662</f>
        <v>3.3898899999999998</v>
      </c>
      <c r="H662" s="2">
        <f>'Moving Avg'!G662</f>
        <v>3.4126220000000012</v>
      </c>
      <c r="I662" s="2">
        <f>'Moving Avg'!H662</f>
        <v>3.499573000000002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  <c r="M662" s="8">
        <f t="shared" si="100"/>
        <v>25</v>
      </c>
      <c r="N662" s="8">
        <f t="shared" si="101"/>
        <v>0</v>
      </c>
      <c r="O662" s="8">
        <f t="shared" si="102"/>
        <v>0</v>
      </c>
      <c r="P662" s="8">
        <f t="shared" si="103"/>
        <v>16.5</v>
      </c>
      <c r="Q662" s="9">
        <f t="shared" si="104"/>
        <v>11.225</v>
      </c>
      <c r="R662" s="9">
        <f t="shared" si="105"/>
        <v>9.125</v>
      </c>
      <c r="S662" s="9">
        <f t="shared" si="106"/>
        <v>11.175000000000001</v>
      </c>
      <c r="T662" s="9">
        <f t="shared" si="107"/>
        <v>10.375</v>
      </c>
      <c r="U662" s="8">
        <f t="shared" si="108"/>
        <v>10.508333333333335</v>
      </c>
      <c r="V662" s="8">
        <f t="shared" si="109"/>
        <v>10.475000000000001</v>
      </c>
    </row>
    <row r="663" spans="1:22" ht="13.5" x14ac:dyDescent="0.25">
      <c r="A663" s="3">
        <f>RSI!A663</f>
        <v>42969</v>
      </c>
      <c r="B663" s="2">
        <f>RSI!B663</f>
        <v>3.3022</v>
      </c>
      <c r="C663" s="2">
        <f>RSI!I663</f>
        <v>40.058913086787904</v>
      </c>
      <c r="D663" s="2">
        <f>MACD!E663</f>
        <v>1.6183719728518398E-2</v>
      </c>
      <c r="E663" s="2">
        <f>MACD!F663</f>
        <v>-1.7983076462868466E-2</v>
      </c>
      <c r="F663" s="2">
        <f>'Moving Avg'!D663</f>
        <v>3.3517600000000001</v>
      </c>
      <c r="G663" s="2">
        <f>'Moving Avg'!F663</f>
        <v>3.3906149999999995</v>
      </c>
      <c r="H663" s="2">
        <f>'Moving Avg'!G663</f>
        <v>3.408796000000001</v>
      </c>
      <c r="I663" s="2">
        <f>'Moving Avg'!H663</f>
        <v>3.4997955000000021</v>
      </c>
      <c r="J663" s="6" t="str">
        <f>OBV!F663</f>
        <v>BEARISH</v>
      </c>
      <c r="K663" s="6" t="str">
        <f>OBV!G663</f>
        <v>NEUTRAL</v>
      </c>
      <c r="L663" s="6" t="str">
        <f>OBV!H663</f>
        <v>CONFIRMED BEARISH</v>
      </c>
      <c r="M663" s="8">
        <f t="shared" si="100"/>
        <v>25</v>
      </c>
      <c r="N663" s="8">
        <f t="shared" si="101"/>
        <v>0</v>
      </c>
      <c r="O663" s="8">
        <f t="shared" si="102"/>
        <v>0</v>
      </c>
      <c r="P663" s="8">
        <f t="shared" si="103"/>
        <v>16.5</v>
      </c>
      <c r="Q663" s="9">
        <f t="shared" si="104"/>
        <v>11.225</v>
      </c>
      <c r="R663" s="9">
        <f t="shared" si="105"/>
        <v>9.125</v>
      </c>
      <c r="S663" s="9">
        <f t="shared" si="106"/>
        <v>11.175000000000001</v>
      </c>
      <c r="T663" s="9">
        <f t="shared" si="107"/>
        <v>10.375</v>
      </c>
      <c r="U663" s="8">
        <f t="shared" si="108"/>
        <v>10.508333333333335</v>
      </c>
      <c r="V663" s="8">
        <f t="shared" si="109"/>
        <v>10.475000000000001</v>
      </c>
    </row>
    <row r="664" spans="1:22" ht="13.5" x14ac:dyDescent="0.25">
      <c r="A664" s="3">
        <f>RSI!A664</f>
        <v>42970</v>
      </c>
      <c r="B664" s="2">
        <f>RSI!B664</f>
        <v>3.2976999999999999</v>
      </c>
      <c r="C664" s="2">
        <f>RSI!I664</f>
        <v>39.644453614482074</v>
      </c>
      <c r="D664" s="2">
        <f>MACD!E664</f>
        <v>2.8456645760102539E-2</v>
      </c>
      <c r="E664" s="2">
        <f>MACD!F664</f>
        <v>-8.6951320182742653E-3</v>
      </c>
      <c r="F664" s="2">
        <f>'Moving Avg'!D664</f>
        <v>3.3334199999999994</v>
      </c>
      <c r="G664" s="2">
        <f>'Moving Avg'!F664</f>
        <v>3.3926150000000002</v>
      </c>
      <c r="H664" s="2">
        <f>'Moving Avg'!G664</f>
        <v>3.4044520000000005</v>
      </c>
      <c r="I664" s="2">
        <f>'Moving Avg'!H664</f>
        <v>3.4999955000000016</v>
      </c>
      <c r="J664" s="6" t="str">
        <f>OBV!F664</f>
        <v>BEARISH</v>
      </c>
      <c r="K664" s="6" t="str">
        <f>OBV!G664</f>
        <v>WEAK</v>
      </c>
      <c r="L664" s="6" t="str">
        <f>OBV!H664</f>
        <v>CONFIRMED BEARISH</v>
      </c>
      <c r="M664" s="8">
        <f t="shared" si="100"/>
        <v>25</v>
      </c>
      <c r="N664" s="8">
        <f t="shared" si="101"/>
        <v>0</v>
      </c>
      <c r="O664" s="8">
        <f t="shared" si="102"/>
        <v>0</v>
      </c>
      <c r="P664" s="8">
        <f t="shared" si="103"/>
        <v>0</v>
      </c>
      <c r="Q664" s="9">
        <f t="shared" si="104"/>
        <v>8.75</v>
      </c>
      <c r="R664" s="9">
        <f t="shared" si="105"/>
        <v>5</v>
      </c>
      <c r="S664" s="9">
        <f t="shared" si="106"/>
        <v>3.75</v>
      </c>
      <c r="T664" s="9">
        <f t="shared" si="107"/>
        <v>6.25</v>
      </c>
      <c r="U664" s="8">
        <f t="shared" si="108"/>
        <v>5.833333333333333</v>
      </c>
      <c r="V664" s="8">
        <f t="shared" si="109"/>
        <v>5.9375</v>
      </c>
    </row>
    <row r="665" spans="1:22" ht="13.5" x14ac:dyDescent="0.25">
      <c r="A665" s="3">
        <f>RSI!A665</f>
        <v>42971</v>
      </c>
      <c r="B665" s="2">
        <f>RSI!B665</f>
        <v>3.2976999999999999</v>
      </c>
      <c r="C665" s="2">
        <f>RSI!I665</f>
        <v>39.644453614482074</v>
      </c>
      <c r="D665" s="2">
        <f>MACD!E665</f>
        <v>3.2321113212083752E-2</v>
      </c>
      <c r="E665" s="2">
        <f>MACD!F665</f>
        <v>-4.9188297220266203E-4</v>
      </c>
      <c r="F665" s="2">
        <f>'Moving Avg'!D665</f>
        <v>3.3187599999999997</v>
      </c>
      <c r="G665" s="2">
        <f>'Moving Avg'!F665</f>
        <v>3.3931150000000003</v>
      </c>
      <c r="H665" s="2">
        <f>'Moving Avg'!G665</f>
        <v>3.3997640000000002</v>
      </c>
      <c r="I665" s="2">
        <f>'Moving Avg'!H665</f>
        <v>3.499874000000001</v>
      </c>
      <c r="J665" s="6" t="str">
        <f>OBV!F665</f>
        <v>BEARISH</v>
      </c>
      <c r="K665" s="6" t="str">
        <f>OBV!G665</f>
        <v>NEUTRAL</v>
      </c>
      <c r="L665" s="6" t="str">
        <f>OBV!H665</f>
        <v>CONFIRMED BEARISH</v>
      </c>
      <c r="M665" s="8">
        <f t="shared" si="100"/>
        <v>25</v>
      </c>
      <c r="N665" s="8">
        <f t="shared" si="101"/>
        <v>0</v>
      </c>
      <c r="O665" s="8">
        <f t="shared" si="102"/>
        <v>0</v>
      </c>
      <c r="P665" s="8">
        <f t="shared" si="103"/>
        <v>16.5</v>
      </c>
      <c r="Q665" s="9">
        <f t="shared" si="104"/>
        <v>11.225</v>
      </c>
      <c r="R665" s="9">
        <f t="shared" si="105"/>
        <v>9.125</v>
      </c>
      <c r="S665" s="9">
        <f t="shared" si="106"/>
        <v>11.175000000000001</v>
      </c>
      <c r="T665" s="9">
        <f t="shared" si="107"/>
        <v>10.375</v>
      </c>
      <c r="U665" s="8">
        <f t="shared" si="108"/>
        <v>10.508333333333335</v>
      </c>
      <c r="V665" s="8">
        <f t="shared" si="109"/>
        <v>10.475000000000001</v>
      </c>
    </row>
    <row r="666" spans="1:22" ht="13.5" x14ac:dyDescent="0.25">
      <c r="A666" s="3">
        <f>RSI!A666</f>
        <v>42972</v>
      </c>
      <c r="B666" s="2">
        <f>RSI!B666</f>
        <v>3.2930999999999999</v>
      </c>
      <c r="C666" s="2">
        <f>RSI!I666</f>
        <v>39.164073031742483</v>
      </c>
      <c r="D666" s="2">
        <f>MACD!E666</f>
        <v>4.3464828586575077E-2</v>
      </c>
      <c r="E666" s="2">
        <f>MACD!F666</f>
        <v>8.2994593395528862E-3</v>
      </c>
      <c r="F666" s="2">
        <f>'Moving Avg'!D666</f>
        <v>3.3150999999999997</v>
      </c>
      <c r="G666" s="2">
        <f>'Moving Avg'!F666</f>
        <v>3.391025</v>
      </c>
      <c r="H666" s="2">
        <f>'Moving Avg'!G666</f>
        <v>3.3949840000000004</v>
      </c>
      <c r="I666" s="2">
        <f>'Moving Avg'!H666</f>
        <v>3.4997295000000004</v>
      </c>
      <c r="J666" s="6" t="str">
        <f>OBV!F666</f>
        <v>BEARISH</v>
      </c>
      <c r="K666" s="6" t="str">
        <f>OBV!G666</f>
        <v>NEUTRAL</v>
      </c>
      <c r="L666" s="6" t="str">
        <f>OBV!H666</f>
        <v>CONFIRMED BEARISH</v>
      </c>
      <c r="M666" s="8">
        <f t="shared" si="100"/>
        <v>25</v>
      </c>
      <c r="N666" s="8">
        <f t="shared" si="101"/>
        <v>0</v>
      </c>
      <c r="O666" s="8">
        <f t="shared" si="102"/>
        <v>0</v>
      </c>
      <c r="P666" s="8">
        <f t="shared" si="103"/>
        <v>16.5</v>
      </c>
      <c r="Q666" s="9">
        <f t="shared" si="104"/>
        <v>11.225</v>
      </c>
      <c r="R666" s="9">
        <f t="shared" si="105"/>
        <v>9.125</v>
      </c>
      <c r="S666" s="9">
        <f t="shared" si="106"/>
        <v>11.175000000000001</v>
      </c>
      <c r="T666" s="9">
        <f t="shared" si="107"/>
        <v>10.375</v>
      </c>
      <c r="U666" s="8">
        <f t="shared" si="108"/>
        <v>10.508333333333335</v>
      </c>
      <c r="V666" s="8">
        <f t="shared" si="109"/>
        <v>10.475000000000001</v>
      </c>
    </row>
    <row r="667" spans="1:22" ht="13.5" x14ac:dyDescent="0.25">
      <c r="A667" s="3">
        <f>RSI!A667</f>
        <v>42975</v>
      </c>
      <c r="B667" s="2">
        <f>RSI!B667</f>
        <v>3.2930999999999999</v>
      </c>
      <c r="C667" s="2">
        <f>RSI!I667</f>
        <v>39.164073031742483</v>
      </c>
      <c r="D667" s="2">
        <f>MACD!E667</f>
        <v>4.6325975064178238E-2</v>
      </c>
      <c r="E667" s="2">
        <f>MACD!F667</f>
        <v>1.5904762484477957E-2</v>
      </c>
      <c r="F667" s="2">
        <f>'Moving Avg'!D667</f>
        <v>3.2967599999999999</v>
      </c>
      <c r="G667" s="2">
        <f>'Moving Avg'!F667</f>
        <v>3.385289999999999</v>
      </c>
      <c r="H667" s="2">
        <f>'Moving Avg'!G667</f>
        <v>3.3914040000000005</v>
      </c>
      <c r="I667" s="2">
        <f>'Moving Avg'!H667</f>
        <v>3.4994135000000006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  <c r="M667" s="8">
        <f t="shared" si="100"/>
        <v>25</v>
      </c>
      <c r="N667" s="8">
        <f t="shared" si="101"/>
        <v>0</v>
      </c>
      <c r="O667" s="8">
        <f t="shared" si="102"/>
        <v>0</v>
      </c>
      <c r="P667" s="8">
        <f t="shared" si="103"/>
        <v>16.5</v>
      </c>
      <c r="Q667" s="9">
        <f t="shared" si="104"/>
        <v>11.225</v>
      </c>
      <c r="R667" s="9">
        <f t="shared" si="105"/>
        <v>9.125</v>
      </c>
      <c r="S667" s="9">
        <f t="shared" si="106"/>
        <v>11.175000000000001</v>
      </c>
      <c r="T667" s="9">
        <f t="shared" si="107"/>
        <v>10.375</v>
      </c>
      <c r="U667" s="8">
        <f t="shared" si="108"/>
        <v>10.508333333333335</v>
      </c>
      <c r="V667" s="8">
        <f t="shared" si="109"/>
        <v>10.475000000000001</v>
      </c>
    </row>
    <row r="668" spans="1:22" ht="13.5" x14ac:dyDescent="0.25">
      <c r="A668" s="3">
        <f>RSI!A668</f>
        <v>42976</v>
      </c>
      <c r="B668" s="2">
        <f>RSI!B668</f>
        <v>3.2793000000000001</v>
      </c>
      <c r="C668" s="2">
        <f>RSI!I668</f>
        <v>37.579736767137</v>
      </c>
      <c r="D668" s="2">
        <f>MACD!E668</f>
        <v>5.0211762474674515E-2</v>
      </c>
      <c r="E668" s="2">
        <f>MACD!F668</f>
        <v>2.2766162482517269E-2</v>
      </c>
      <c r="F668" s="2">
        <f>'Moving Avg'!D668</f>
        <v>3.2921799999999997</v>
      </c>
      <c r="G668" s="2">
        <f>'Moving Avg'!F668</f>
        <v>3.3758649999999997</v>
      </c>
      <c r="H668" s="2">
        <f>'Moving Avg'!G668</f>
        <v>3.3872920000000009</v>
      </c>
      <c r="I668" s="2">
        <f>'Moving Avg'!H668</f>
        <v>3.4987070000000005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  <c r="M668" s="8">
        <f t="shared" si="100"/>
        <v>25</v>
      </c>
      <c r="N668" s="8">
        <f t="shared" si="101"/>
        <v>0</v>
      </c>
      <c r="O668" s="8">
        <f t="shared" si="102"/>
        <v>0</v>
      </c>
      <c r="P668" s="8">
        <f t="shared" si="103"/>
        <v>16.5</v>
      </c>
      <c r="Q668" s="9">
        <f t="shared" si="104"/>
        <v>11.225</v>
      </c>
      <c r="R668" s="9">
        <f t="shared" si="105"/>
        <v>9.125</v>
      </c>
      <c r="S668" s="9">
        <f t="shared" si="106"/>
        <v>11.175000000000001</v>
      </c>
      <c r="T668" s="9">
        <f t="shared" si="107"/>
        <v>10.375</v>
      </c>
      <c r="U668" s="8">
        <f t="shared" si="108"/>
        <v>10.508333333333335</v>
      </c>
      <c r="V668" s="8">
        <f t="shared" si="109"/>
        <v>10.475000000000001</v>
      </c>
    </row>
    <row r="669" spans="1:22" ht="13.5" x14ac:dyDescent="0.25">
      <c r="A669" s="3">
        <f>RSI!A669</f>
        <v>42977</v>
      </c>
      <c r="B669" s="2">
        <f>RSI!B669</f>
        <v>3.2700999999999998</v>
      </c>
      <c r="C669" s="2">
        <f>RSI!I669</f>
        <v>36.519084992025917</v>
      </c>
      <c r="D669" s="2">
        <f>MACD!E669</f>
        <v>5.3964880674069793E-2</v>
      </c>
      <c r="E669" s="2">
        <f>MACD!F669</f>
        <v>2.9005906120827776E-2</v>
      </c>
      <c r="F669" s="2">
        <f>'Moving Avg'!D669</f>
        <v>3.2866599999999999</v>
      </c>
      <c r="G669" s="2">
        <f>'Moving Avg'!F669</f>
        <v>3.3659799999999995</v>
      </c>
      <c r="H669" s="2">
        <f>'Moving Avg'!G669</f>
        <v>3.3842820000000011</v>
      </c>
      <c r="I669" s="2">
        <f>'Moving Avg'!H669</f>
        <v>3.4977614999999997</v>
      </c>
      <c r="J669" s="6" t="str">
        <f>OBV!F669</f>
        <v>BEARISH</v>
      </c>
      <c r="K669" s="6" t="str">
        <f>OBV!G669</f>
        <v>NEUTRAL</v>
      </c>
      <c r="L669" s="6" t="str">
        <f>OBV!H669</f>
        <v>CONFIRMED BEARISH</v>
      </c>
      <c r="M669" s="8">
        <f t="shared" si="100"/>
        <v>25</v>
      </c>
      <c r="N669" s="8">
        <f t="shared" si="101"/>
        <v>0</v>
      </c>
      <c r="O669" s="8">
        <f t="shared" si="102"/>
        <v>0</v>
      </c>
      <c r="P669" s="8">
        <f t="shared" si="103"/>
        <v>16.5</v>
      </c>
      <c r="Q669" s="9">
        <f t="shared" si="104"/>
        <v>11.225</v>
      </c>
      <c r="R669" s="9">
        <f t="shared" si="105"/>
        <v>9.125</v>
      </c>
      <c r="S669" s="9">
        <f t="shared" si="106"/>
        <v>11.175000000000001</v>
      </c>
      <c r="T669" s="9">
        <f t="shared" si="107"/>
        <v>10.375</v>
      </c>
      <c r="U669" s="8">
        <f t="shared" si="108"/>
        <v>10.508333333333335</v>
      </c>
      <c r="V669" s="8">
        <f t="shared" si="109"/>
        <v>10.475000000000001</v>
      </c>
    </row>
    <row r="670" spans="1:22" ht="13.5" x14ac:dyDescent="0.25">
      <c r="A670" s="3">
        <f>RSI!A670</f>
        <v>42978</v>
      </c>
      <c r="B670" s="2">
        <f>RSI!B670</f>
        <v>3.2700999999999998</v>
      </c>
      <c r="C670" s="2">
        <f>RSI!I670</f>
        <v>36.519084992025917</v>
      </c>
      <c r="D670" s="2">
        <f>MACD!E670</f>
        <v>5.4819148429446685E-2</v>
      </c>
      <c r="E670" s="2">
        <f>MACD!F670</f>
        <v>3.4168554582551559E-2</v>
      </c>
      <c r="F670" s="2">
        <f>'Moving Avg'!D670</f>
        <v>3.2811399999999997</v>
      </c>
      <c r="G670" s="2">
        <f>'Moving Avg'!F670</f>
        <v>3.35588</v>
      </c>
      <c r="H670" s="2">
        <f>'Moving Avg'!G670</f>
        <v>3.3796420000000014</v>
      </c>
      <c r="I670" s="2">
        <f>'Moving Avg'!H670</f>
        <v>3.4969444999999997</v>
      </c>
      <c r="J670" s="6" t="str">
        <f>OBV!F670</f>
        <v>BEARISH</v>
      </c>
      <c r="K670" s="6" t="str">
        <f>OBV!G670</f>
        <v>NEUTRAL</v>
      </c>
      <c r="L670" s="6" t="str">
        <f>OBV!H670</f>
        <v>CONFIRMED BEARISH</v>
      </c>
      <c r="M670" s="8">
        <f t="shared" si="100"/>
        <v>25</v>
      </c>
      <c r="N670" s="8">
        <f t="shared" si="101"/>
        <v>0</v>
      </c>
      <c r="O670" s="8">
        <f t="shared" si="102"/>
        <v>0</v>
      </c>
      <c r="P670" s="8">
        <f t="shared" si="103"/>
        <v>16.5</v>
      </c>
      <c r="Q670" s="9">
        <f t="shared" si="104"/>
        <v>11.225</v>
      </c>
      <c r="R670" s="9">
        <f t="shared" si="105"/>
        <v>9.125</v>
      </c>
      <c r="S670" s="9">
        <f t="shared" si="106"/>
        <v>11.175000000000001</v>
      </c>
      <c r="T670" s="9">
        <f t="shared" si="107"/>
        <v>10.375</v>
      </c>
      <c r="U670" s="8">
        <f t="shared" si="108"/>
        <v>10.508333333333335</v>
      </c>
      <c r="V670" s="8">
        <f t="shared" si="109"/>
        <v>10.475000000000001</v>
      </c>
    </row>
    <row r="671" spans="1:22" ht="13.5" x14ac:dyDescent="0.25">
      <c r="A671" s="3">
        <f>RSI!A671</f>
        <v>42982</v>
      </c>
      <c r="B671" s="2">
        <f>RSI!B671</f>
        <v>3.2793000000000001</v>
      </c>
      <c r="C671" s="2">
        <f>RSI!I671</f>
        <v>38.531156890879082</v>
      </c>
      <c r="D671" s="2">
        <f>MACD!E671</f>
        <v>4.6162872187312853E-2</v>
      </c>
      <c r="E671" s="2">
        <f>MACD!F671</f>
        <v>3.6567418103503821E-2</v>
      </c>
      <c r="F671" s="2">
        <f>'Moving Avg'!D671</f>
        <v>3.2783799999999998</v>
      </c>
      <c r="G671" s="2">
        <f>'Moving Avg'!F671</f>
        <v>3.3462400000000003</v>
      </c>
      <c r="H671" s="2">
        <f>'Moving Avg'!G671</f>
        <v>3.3753580000000016</v>
      </c>
      <c r="I671" s="2">
        <f>'Moving Avg'!H671</f>
        <v>3.4961949999999997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  <c r="M671" s="8">
        <f t="shared" si="100"/>
        <v>25</v>
      </c>
      <c r="N671" s="8">
        <f t="shared" si="101"/>
        <v>0</v>
      </c>
      <c r="O671" s="8">
        <f t="shared" si="102"/>
        <v>0</v>
      </c>
      <c r="P671" s="8">
        <f t="shared" si="103"/>
        <v>16.5</v>
      </c>
      <c r="Q671" s="9">
        <f t="shared" si="104"/>
        <v>11.225</v>
      </c>
      <c r="R671" s="9">
        <f t="shared" si="105"/>
        <v>9.125</v>
      </c>
      <c r="S671" s="9">
        <f t="shared" si="106"/>
        <v>11.175000000000001</v>
      </c>
      <c r="T671" s="9">
        <f t="shared" si="107"/>
        <v>10.375</v>
      </c>
      <c r="U671" s="8">
        <f t="shared" si="108"/>
        <v>10.508333333333335</v>
      </c>
      <c r="V671" s="8">
        <f t="shared" si="109"/>
        <v>10.475000000000001</v>
      </c>
    </row>
    <row r="672" spans="1:22" ht="13.5" x14ac:dyDescent="0.25">
      <c r="A672" s="3">
        <f>RSI!A672</f>
        <v>42983</v>
      </c>
      <c r="B672" s="2">
        <f>RSI!B672</f>
        <v>3.2793000000000001</v>
      </c>
      <c r="C672" s="2">
        <f>RSI!I672</f>
        <v>38.531156890879082</v>
      </c>
      <c r="D672" s="2">
        <f>MACD!E672</f>
        <v>5.0512936417124177E-2</v>
      </c>
      <c r="E672" s="2">
        <f>MACD!F672</f>
        <v>3.9356521766227892E-2</v>
      </c>
      <c r="F672" s="2">
        <f>'Moving Avg'!D672</f>
        <v>3.27562</v>
      </c>
      <c r="G672" s="2">
        <f>'Moving Avg'!F672</f>
        <v>3.3396050000000002</v>
      </c>
      <c r="H672" s="2">
        <f>'Moving Avg'!G672</f>
        <v>3.3709880000000014</v>
      </c>
      <c r="I672" s="2">
        <f>'Moving Avg'!H672</f>
        <v>3.4954454999999998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  <c r="M672" s="8">
        <f t="shared" si="100"/>
        <v>25</v>
      </c>
      <c r="N672" s="8">
        <f t="shared" si="101"/>
        <v>0</v>
      </c>
      <c r="O672" s="8">
        <f t="shared" si="102"/>
        <v>0</v>
      </c>
      <c r="P672" s="8">
        <f t="shared" si="103"/>
        <v>16.5</v>
      </c>
      <c r="Q672" s="9">
        <f t="shared" si="104"/>
        <v>11.225</v>
      </c>
      <c r="R672" s="9">
        <f t="shared" si="105"/>
        <v>9.125</v>
      </c>
      <c r="S672" s="9">
        <f t="shared" si="106"/>
        <v>11.175000000000001</v>
      </c>
      <c r="T672" s="9">
        <f t="shared" si="107"/>
        <v>10.375</v>
      </c>
      <c r="U672" s="8">
        <f t="shared" si="108"/>
        <v>10.508333333333335</v>
      </c>
      <c r="V672" s="8">
        <f t="shared" si="109"/>
        <v>10.475000000000001</v>
      </c>
    </row>
    <row r="673" spans="1:22" ht="13.5" x14ac:dyDescent="0.25">
      <c r="A673" s="3">
        <f>RSI!A673</f>
        <v>42984</v>
      </c>
      <c r="B673" s="2">
        <f>RSI!B673</f>
        <v>3.2564000000000002</v>
      </c>
      <c r="C673" s="2">
        <f>RSI!I673</f>
        <v>35.301131302166468</v>
      </c>
      <c r="D673" s="2">
        <f>MACD!E673</f>
        <v>4.3536343589573701E-2</v>
      </c>
      <c r="E673" s="2">
        <f>MACD!F673</f>
        <v>4.0192486130897057E-2</v>
      </c>
      <c r="F673" s="2">
        <f>'Moving Avg'!D673</f>
        <v>3.2710400000000002</v>
      </c>
      <c r="G673" s="2">
        <f>'Moving Avg'!F673</f>
        <v>3.3318249999999998</v>
      </c>
      <c r="H673" s="2">
        <f>'Moving Avg'!G673</f>
        <v>3.366160000000002</v>
      </c>
      <c r="I673" s="2">
        <f>'Moving Avg'!H673</f>
        <v>3.4944744999999995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  <c r="M673" s="8">
        <f t="shared" si="100"/>
        <v>25</v>
      </c>
      <c r="N673" s="8">
        <f t="shared" si="101"/>
        <v>0</v>
      </c>
      <c r="O673" s="8">
        <f t="shared" si="102"/>
        <v>0</v>
      </c>
      <c r="P673" s="8">
        <f t="shared" si="103"/>
        <v>16.5</v>
      </c>
      <c r="Q673" s="9">
        <f t="shared" si="104"/>
        <v>11.225</v>
      </c>
      <c r="R673" s="9">
        <f t="shared" si="105"/>
        <v>9.125</v>
      </c>
      <c r="S673" s="9">
        <f t="shared" si="106"/>
        <v>11.175000000000001</v>
      </c>
      <c r="T673" s="9">
        <f t="shared" si="107"/>
        <v>10.375</v>
      </c>
      <c r="U673" s="8">
        <f t="shared" si="108"/>
        <v>10.508333333333335</v>
      </c>
      <c r="V673" s="8">
        <f t="shared" si="109"/>
        <v>10.475000000000001</v>
      </c>
    </row>
    <row r="674" spans="1:22" ht="13.5" x14ac:dyDescent="0.25">
      <c r="A674" s="3">
        <f>RSI!A674</f>
        <v>42985</v>
      </c>
      <c r="B674" s="2">
        <f>RSI!B674</f>
        <v>3.2564000000000002</v>
      </c>
      <c r="C674" s="2">
        <f>RSI!I674</f>
        <v>35.301131302166468</v>
      </c>
      <c r="D674" s="2">
        <f>MACD!E674</f>
        <v>3.7403841019958861E-2</v>
      </c>
      <c r="E674" s="2">
        <f>MACD!F674</f>
        <v>3.9634757108709423E-2</v>
      </c>
      <c r="F674" s="2">
        <f>'Moving Avg'!D674</f>
        <v>3.2683</v>
      </c>
      <c r="G674" s="2">
        <f>'Moving Avg'!F674</f>
        <v>3.3226550000000001</v>
      </c>
      <c r="H674" s="2">
        <f>'Moving Avg'!G674</f>
        <v>3.3609040000000023</v>
      </c>
      <c r="I674" s="2">
        <f>'Moving Avg'!H674</f>
        <v>3.4935034999999992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  <c r="M674" s="8">
        <f t="shared" si="100"/>
        <v>25</v>
      </c>
      <c r="N674" s="8">
        <f t="shared" si="101"/>
        <v>45</v>
      </c>
      <c r="O674" s="8">
        <f t="shared" si="102"/>
        <v>0</v>
      </c>
      <c r="P674" s="8">
        <f t="shared" si="103"/>
        <v>16.5</v>
      </c>
      <c r="Q674" s="9">
        <f t="shared" si="104"/>
        <v>26.975000000000001</v>
      </c>
      <c r="R674" s="9">
        <f t="shared" si="105"/>
        <v>18.125</v>
      </c>
      <c r="S674" s="9">
        <f t="shared" si="106"/>
        <v>17.925000000000001</v>
      </c>
      <c r="T674" s="9">
        <f t="shared" si="107"/>
        <v>21.625</v>
      </c>
      <c r="U674" s="8">
        <f t="shared" si="108"/>
        <v>21.008333333333336</v>
      </c>
      <c r="V674" s="8">
        <f t="shared" si="109"/>
        <v>21.162500000000001</v>
      </c>
    </row>
    <row r="675" spans="1:22" ht="13.5" x14ac:dyDescent="0.25">
      <c r="A675" s="3">
        <f>RSI!A675</f>
        <v>42986</v>
      </c>
      <c r="B675" s="2">
        <f>RSI!B675</f>
        <v>3.2471999999999999</v>
      </c>
      <c r="C675" s="2">
        <f>RSI!I675</f>
        <v>33.974151698944041</v>
      </c>
      <c r="D675" s="2">
        <f>MACD!E675</f>
        <v>3.3325055918181246E-2</v>
      </c>
      <c r="E675" s="2">
        <f>MACD!F675</f>
        <v>3.8372816870603788E-2</v>
      </c>
      <c r="F675" s="2">
        <f>'Moving Avg'!D675</f>
        <v>3.2637200000000002</v>
      </c>
      <c r="G675" s="2">
        <f>'Moving Avg'!F675</f>
        <v>3.3153149999999996</v>
      </c>
      <c r="H675" s="2">
        <f>'Moving Avg'!G675</f>
        <v>3.3553780000000017</v>
      </c>
      <c r="I675" s="2">
        <f>'Moving Avg'!H675</f>
        <v>3.4925934999999986</v>
      </c>
      <c r="J675" s="6" t="str">
        <f>OBV!F675</f>
        <v>BEARISH</v>
      </c>
      <c r="K675" s="6" t="str">
        <f>OBV!G675</f>
        <v>WEAK</v>
      </c>
      <c r="L675" s="6" t="str">
        <f>OBV!H675</f>
        <v>CONFIRMED BEARISH</v>
      </c>
      <c r="M675" s="8">
        <f t="shared" si="100"/>
        <v>25</v>
      </c>
      <c r="N675" s="8">
        <f t="shared" si="101"/>
        <v>45</v>
      </c>
      <c r="O675" s="8">
        <f t="shared" si="102"/>
        <v>0</v>
      </c>
      <c r="P675" s="8">
        <f t="shared" si="103"/>
        <v>0</v>
      </c>
      <c r="Q675" s="9">
        <f t="shared" si="104"/>
        <v>24.5</v>
      </c>
      <c r="R675" s="9">
        <f t="shared" si="105"/>
        <v>14</v>
      </c>
      <c r="S675" s="9">
        <f t="shared" si="106"/>
        <v>10.5</v>
      </c>
      <c r="T675" s="9">
        <f t="shared" si="107"/>
        <v>17.5</v>
      </c>
      <c r="U675" s="8">
        <f t="shared" si="108"/>
        <v>16.333333333333332</v>
      </c>
      <c r="V675" s="8">
        <f t="shared" si="109"/>
        <v>16.625</v>
      </c>
    </row>
    <row r="676" spans="1:22" ht="13.5" x14ac:dyDescent="0.25">
      <c r="A676" s="3">
        <f>RSI!A676</f>
        <v>42989</v>
      </c>
      <c r="B676" s="2">
        <f>RSI!B676</f>
        <v>3.1646000000000001</v>
      </c>
      <c r="C676" s="2">
        <f>RSI!I676</f>
        <v>24.91766321964208</v>
      </c>
      <c r="D676" s="2">
        <f>MACD!E676</f>
        <v>3.5735978634245491E-2</v>
      </c>
      <c r="E676" s="2">
        <f>MACD!F676</f>
        <v>3.7845449223332127E-2</v>
      </c>
      <c r="F676" s="2">
        <f>'Moving Avg'!D676</f>
        <v>3.24078</v>
      </c>
      <c r="G676" s="2">
        <f>'Moving Avg'!F676</f>
        <v>3.3015549999999996</v>
      </c>
      <c r="H676" s="2">
        <f>'Moving Avg'!G676</f>
        <v>3.3483720000000021</v>
      </c>
      <c r="I676" s="2">
        <f>'Moving Avg'!H676</f>
        <v>3.4912704999999984</v>
      </c>
      <c r="J676" s="6" t="str">
        <f>OBV!F676</f>
        <v>BEARISH</v>
      </c>
      <c r="K676" s="6" t="str">
        <f>OBV!G676</f>
        <v>WEAK</v>
      </c>
      <c r="L676" s="6" t="str">
        <f>OBV!H676</f>
        <v>CONFIRMED BEARISH</v>
      </c>
      <c r="M676" s="8">
        <f t="shared" si="100"/>
        <v>50</v>
      </c>
      <c r="N676" s="8">
        <f t="shared" si="101"/>
        <v>45</v>
      </c>
      <c r="O676" s="8">
        <f t="shared" si="102"/>
        <v>0</v>
      </c>
      <c r="P676" s="8">
        <f t="shared" si="103"/>
        <v>0</v>
      </c>
      <c r="Q676" s="9">
        <f t="shared" si="104"/>
        <v>33.25</v>
      </c>
      <c r="R676" s="9">
        <f t="shared" si="105"/>
        <v>19</v>
      </c>
      <c r="S676" s="9">
        <f t="shared" si="106"/>
        <v>14.25</v>
      </c>
      <c r="T676" s="9">
        <f t="shared" si="107"/>
        <v>23.75</v>
      </c>
      <c r="U676" s="8">
        <f t="shared" si="108"/>
        <v>22.166666666666668</v>
      </c>
      <c r="V676" s="8">
        <f t="shared" si="109"/>
        <v>22.5625</v>
      </c>
    </row>
    <row r="677" spans="1:22" ht="13.5" x14ac:dyDescent="0.25">
      <c r="A677" s="3">
        <f>RSI!A677</f>
        <v>42990</v>
      </c>
      <c r="B677" s="2">
        <f>RSI!B677</f>
        <v>3.2564000000000002</v>
      </c>
      <c r="C677" s="2">
        <f>RSI!I677</f>
        <v>43.078468789103177</v>
      </c>
      <c r="D677" s="2">
        <f>MACD!E677</f>
        <v>3.1882018042737492E-2</v>
      </c>
      <c r="E677" s="2">
        <f>MACD!F677</f>
        <v>3.6652762987213199E-2</v>
      </c>
      <c r="F677" s="2">
        <f>'Moving Avg'!D677</f>
        <v>3.2362000000000002</v>
      </c>
      <c r="G677" s="2">
        <f>'Moving Avg'!F677</f>
        <v>3.2946749999999994</v>
      </c>
      <c r="H677" s="2">
        <f>'Moving Avg'!G677</f>
        <v>3.3427720000000027</v>
      </c>
      <c r="I677" s="2">
        <f>'Moving Avg'!H677</f>
        <v>3.4905349999999982</v>
      </c>
      <c r="J677" s="6" t="str">
        <f>OBV!F677</f>
        <v>BEARISH</v>
      </c>
      <c r="K677" s="6" t="str">
        <f>OBV!G677</f>
        <v>WEAK</v>
      </c>
      <c r="L677" s="6" t="str">
        <f>OBV!H677</f>
        <v>CONFIRMED BEARISH</v>
      </c>
      <c r="M677" s="8">
        <f t="shared" si="100"/>
        <v>25</v>
      </c>
      <c r="N677" s="8">
        <f t="shared" si="101"/>
        <v>45</v>
      </c>
      <c r="O677" s="8">
        <f t="shared" si="102"/>
        <v>0</v>
      </c>
      <c r="P677" s="8">
        <f t="shared" si="103"/>
        <v>0</v>
      </c>
      <c r="Q677" s="9">
        <f t="shared" si="104"/>
        <v>24.5</v>
      </c>
      <c r="R677" s="9">
        <f t="shared" si="105"/>
        <v>14</v>
      </c>
      <c r="S677" s="9">
        <f t="shared" si="106"/>
        <v>10.5</v>
      </c>
      <c r="T677" s="9">
        <f t="shared" si="107"/>
        <v>17.5</v>
      </c>
      <c r="U677" s="8">
        <f t="shared" si="108"/>
        <v>16.333333333333332</v>
      </c>
      <c r="V677" s="8">
        <f t="shared" si="109"/>
        <v>16.625</v>
      </c>
    </row>
    <row r="678" spans="1:22" ht="13.5" x14ac:dyDescent="0.25">
      <c r="A678" s="3">
        <f>RSI!A678</f>
        <v>42991</v>
      </c>
      <c r="B678" s="2">
        <f>RSI!B678</f>
        <v>3.1922000000000001</v>
      </c>
      <c r="C678" s="2">
        <f>RSI!I678</f>
        <v>36.440196418836429</v>
      </c>
      <c r="D678" s="2">
        <f>MACD!E678</f>
        <v>3.1549917658590054E-2</v>
      </c>
      <c r="E678" s="2">
        <f>MACD!F678</f>
        <v>3.5632193921488572E-2</v>
      </c>
      <c r="F678" s="2">
        <f>'Moving Avg'!D678</f>
        <v>3.2233600000000004</v>
      </c>
      <c r="G678" s="2">
        <f>'Moving Avg'!F678</f>
        <v>3.2845849999999999</v>
      </c>
      <c r="H678" s="2">
        <f>'Moving Avg'!G678</f>
        <v>3.3377740000000027</v>
      </c>
      <c r="I678" s="2">
        <f>'Moving Avg'!H678</f>
        <v>3.4894999999999978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  <c r="M678" s="8">
        <f t="shared" si="100"/>
        <v>25</v>
      </c>
      <c r="N678" s="8">
        <f t="shared" si="101"/>
        <v>45</v>
      </c>
      <c r="O678" s="8">
        <f t="shared" si="102"/>
        <v>0</v>
      </c>
      <c r="P678" s="8">
        <f t="shared" si="103"/>
        <v>0</v>
      </c>
      <c r="Q678" s="9">
        <f t="shared" si="104"/>
        <v>24.5</v>
      </c>
      <c r="R678" s="9">
        <f t="shared" si="105"/>
        <v>14</v>
      </c>
      <c r="S678" s="9">
        <f t="shared" si="106"/>
        <v>10.5</v>
      </c>
      <c r="T678" s="9">
        <f t="shared" si="107"/>
        <v>17.5</v>
      </c>
      <c r="U678" s="8">
        <f t="shared" si="108"/>
        <v>16.333333333333332</v>
      </c>
      <c r="V678" s="8">
        <f t="shared" si="109"/>
        <v>16.625</v>
      </c>
    </row>
    <row r="679" spans="1:22" ht="13.5" x14ac:dyDescent="0.25">
      <c r="A679" s="3">
        <f>RSI!A679</f>
        <v>42992</v>
      </c>
      <c r="B679" s="2">
        <f>RSI!B679</f>
        <v>3.1876000000000002</v>
      </c>
      <c r="C679" s="2">
        <f>RSI!I679</f>
        <v>36.011993659436946</v>
      </c>
      <c r="D679" s="2">
        <f>MACD!E679</f>
        <v>3.0848130546695884E-2</v>
      </c>
      <c r="E679" s="2">
        <f>MACD!F679</f>
        <v>3.4675381246530038E-2</v>
      </c>
      <c r="F679" s="2">
        <f>'Moving Avg'!D679</f>
        <v>3.2095999999999996</v>
      </c>
      <c r="G679" s="2">
        <f>'Moving Avg'!F679</f>
        <v>3.2744949999999995</v>
      </c>
      <c r="H679" s="2">
        <f>'Moving Avg'!G679</f>
        <v>3.3329420000000027</v>
      </c>
      <c r="I679" s="2">
        <f>'Moving Avg'!H679</f>
        <v>3.488527999999997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  <c r="M679" s="8">
        <f t="shared" si="100"/>
        <v>25</v>
      </c>
      <c r="N679" s="8">
        <f t="shared" si="101"/>
        <v>45</v>
      </c>
      <c r="O679" s="8">
        <f t="shared" si="102"/>
        <v>0</v>
      </c>
      <c r="P679" s="8">
        <f t="shared" si="103"/>
        <v>0</v>
      </c>
      <c r="Q679" s="9">
        <f t="shared" si="104"/>
        <v>24.5</v>
      </c>
      <c r="R679" s="9">
        <f t="shared" si="105"/>
        <v>14</v>
      </c>
      <c r="S679" s="9">
        <f t="shared" si="106"/>
        <v>10.5</v>
      </c>
      <c r="T679" s="9">
        <f t="shared" si="107"/>
        <v>17.5</v>
      </c>
      <c r="U679" s="8">
        <f t="shared" si="108"/>
        <v>16.333333333333332</v>
      </c>
      <c r="V679" s="8">
        <f t="shared" si="109"/>
        <v>16.625</v>
      </c>
    </row>
    <row r="680" spans="1:22" ht="13.5" x14ac:dyDescent="0.25">
      <c r="A680" s="3">
        <f>RSI!A680</f>
        <v>42993</v>
      </c>
      <c r="B680" s="2">
        <f>RSI!B680</f>
        <v>3.1922000000000001</v>
      </c>
      <c r="C680" s="2">
        <f>RSI!I680</f>
        <v>36.811626482229968</v>
      </c>
      <c r="D680" s="2">
        <f>MACD!E680</f>
        <v>3.0546181891545565E-2</v>
      </c>
      <c r="E680" s="2">
        <f>MACD!F680</f>
        <v>3.3849541375533143E-2</v>
      </c>
      <c r="F680" s="2">
        <f>'Moving Avg'!D680</f>
        <v>3.1985999999999999</v>
      </c>
      <c r="G680" s="2">
        <f>'Moving Avg'!F680</f>
        <v>3.265555</v>
      </c>
      <c r="H680" s="2">
        <f>'Moving Avg'!G680</f>
        <v>3.3286300000000026</v>
      </c>
      <c r="I680" s="2">
        <f>'Moving Avg'!H680</f>
        <v>3.4874929999999971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  <c r="M680" s="8">
        <f t="shared" si="100"/>
        <v>25</v>
      </c>
      <c r="N680" s="8">
        <f t="shared" si="101"/>
        <v>45</v>
      </c>
      <c r="O680" s="8">
        <f t="shared" si="102"/>
        <v>0</v>
      </c>
      <c r="P680" s="8">
        <f t="shared" si="103"/>
        <v>0</v>
      </c>
      <c r="Q680" s="9">
        <f t="shared" si="104"/>
        <v>24.5</v>
      </c>
      <c r="R680" s="9">
        <f t="shared" si="105"/>
        <v>14</v>
      </c>
      <c r="S680" s="9">
        <f t="shared" si="106"/>
        <v>10.5</v>
      </c>
      <c r="T680" s="9">
        <f t="shared" si="107"/>
        <v>17.5</v>
      </c>
      <c r="U680" s="8">
        <f t="shared" si="108"/>
        <v>16.333333333333332</v>
      </c>
      <c r="V680" s="8">
        <f t="shared" si="109"/>
        <v>16.625</v>
      </c>
    </row>
    <row r="681" spans="1:22" ht="13.5" x14ac:dyDescent="0.25">
      <c r="A681" s="3">
        <f>RSI!A681</f>
        <v>42996</v>
      </c>
      <c r="B681" s="2">
        <f>RSI!B681</f>
        <v>3.1646000000000001</v>
      </c>
      <c r="C681" s="2">
        <f>RSI!I681</f>
        <v>34.061271076908852</v>
      </c>
      <c r="D681" s="2">
        <f>MACD!E681</f>
        <v>3.4309086143020195E-2</v>
      </c>
      <c r="E681" s="2">
        <f>MACD!F681</f>
        <v>3.3941450329030558E-2</v>
      </c>
      <c r="F681" s="2">
        <f>'Moving Avg'!D681</f>
        <v>3.1985999999999999</v>
      </c>
      <c r="G681" s="2">
        <f>'Moving Avg'!F681</f>
        <v>3.2582149999999999</v>
      </c>
      <c r="H681" s="2">
        <f>'Moving Avg'!G681</f>
        <v>3.3237660000000027</v>
      </c>
      <c r="I681" s="2">
        <f>'Moving Avg'!H681</f>
        <v>3.4863629999999968</v>
      </c>
      <c r="J681" s="6" t="str">
        <f>OBV!F681</f>
        <v>BEARISH</v>
      </c>
      <c r="K681" s="6" t="str">
        <f>OBV!G681</f>
        <v>NEUTRAL</v>
      </c>
      <c r="L681" s="6" t="str">
        <f>OBV!H681</f>
        <v>NEUTRAL</v>
      </c>
      <c r="M681" s="8">
        <f t="shared" si="100"/>
        <v>25</v>
      </c>
      <c r="N681" s="8">
        <f t="shared" si="101"/>
        <v>0</v>
      </c>
      <c r="O681" s="8">
        <f t="shared" si="102"/>
        <v>0</v>
      </c>
      <c r="P681" s="8">
        <f t="shared" si="103"/>
        <v>16.5</v>
      </c>
      <c r="Q681" s="9">
        <f t="shared" si="104"/>
        <v>11.225</v>
      </c>
      <c r="R681" s="9">
        <f t="shared" si="105"/>
        <v>9.125</v>
      </c>
      <c r="S681" s="9">
        <f t="shared" si="106"/>
        <v>11.175000000000001</v>
      </c>
      <c r="T681" s="9">
        <f t="shared" si="107"/>
        <v>10.375</v>
      </c>
      <c r="U681" s="8">
        <f t="shared" si="108"/>
        <v>10.508333333333335</v>
      </c>
      <c r="V681" s="8">
        <f t="shared" si="109"/>
        <v>10.475000000000001</v>
      </c>
    </row>
    <row r="682" spans="1:22" ht="13.5" x14ac:dyDescent="0.25">
      <c r="A682" s="3">
        <f>RSI!A682</f>
        <v>42997</v>
      </c>
      <c r="B682" s="2">
        <f>RSI!B682</f>
        <v>3.1646000000000001</v>
      </c>
      <c r="C682" s="2">
        <f>RSI!I682</f>
        <v>34.061271076908852</v>
      </c>
      <c r="D682" s="2">
        <f>MACD!E682</f>
        <v>3.8173366270038311E-2</v>
      </c>
      <c r="E682" s="2">
        <f>MACD!F682</f>
        <v>3.4787833517232108E-2</v>
      </c>
      <c r="F682" s="2">
        <f>'Moving Avg'!D682</f>
        <v>3.1802400000000004</v>
      </c>
      <c r="G682" s="2">
        <f>'Moving Avg'!F682</f>
        <v>3.2472049999999997</v>
      </c>
      <c r="H682" s="2">
        <f>'Moving Avg'!G682</f>
        <v>3.3193320000000024</v>
      </c>
      <c r="I682" s="2">
        <f>'Moving Avg'!H682</f>
        <v>3.4852544999999964</v>
      </c>
      <c r="J682" s="6" t="str">
        <f>OBV!F682</f>
        <v>BEARISH</v>
      </c>
      <c r="K682" s="6" t="str">
        <f>OBV!G682</f>
        <v>WEAK</v>
      </c>
      <c r="L682" s="6" t="str">
        <f>OBV!H682</f>
        <v>CONFIRMED BEARISH</v>
      </c>
      <c r="M682" s="8">
        <f t="shared" si="100"/>
        <v>25</v>
      </c>
      <c r="N682" s="8">
        <f t="shared" si="101"/>
        <v>0</v>
      </c>
      <c r="O682" s="8">
        <f t="shared" si="102"/>
        <v>0</v>
      </c>
      <c r="P682" s="8">
        <f t="shared" si="103"/>
        <v>0</v>
      </c>
      <c r="Q682" s="9">
        <f t="shared" si="104"/>
        <v>8.75</v>
      </c>
      <c r="R682" s="9">
        <f t="shared" si="105"/>
        <v>5</v>
      </c>
      <c r="S682" s="9">
        <f t="shared" si="106"/>
        <v>3.75</v>
      </c>
      <c r="T682" s="9">
        <f t="shared" si="107"/>
        <v>6.25</v>
      </c>
      <c r="U682" s="8">
        <f t="shared" si="108"/>
        <v>5.833333333333333</v>
      </c>
      <c r="V682" s="8">
        <f t="shared" si="109"/>
        <v>5.9375</v>
      </c>
    </row>
    <row r="683" spans="1:22" ht="13.5" x14ac:dyDescent="0.25">
      <c r="A683" s="3">
        <f>RSI!A683</f>
        <v>42998</v>
      </c>
      <c r="B683" s="2">
        <f>RSI!B683</f>
        <v>3.1646000000000001</v>
      </c>
      <c r="C683" s="2">
        <f>RSI!I683</f>
        <v>34.061271076908852</v>
      </c>
      <c r="D683" s="2">
        <f>MACD!E683</f>
        <v>3.8549957637131982E-2</v>
      </c>
      <c r="E683" s="2">
        <f>MACD!F683</f>
        <v>3.5540258341212085E-2</v>
      </c>
      <c r="F683" s="2">
        <f>'Moving Avg'!D683</f>
        <v>3.1747199999999998</v>
      </c>
      <c r="G683" s="2">
        <f>'Moving Avg'!F683</f>
        <v>3.2403249999999999</v>
      </c>
      <c r="H683" s="2">
        <f>'Moving Avg'!G683</f>
        <v>3.3150680000000023</v>
      </c>
      <c r="I683" s="2">
        <f>'Moving Avg'!H683</f>
        <v>3.484145999999996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  <c r="M683" s="8">
        <f t="shared" si="100"/>
        <v>25</v>
      </c>
      <c r="N683" s="8">
        <f t="shared" si="101"/>
        <v>0</v>
      </c>
      <c r="O683" s="8">
        <f t="shared" si="102"/>
        <v>0</v>
      </c>
      <c r="P683" s="8">
        <f t="shared" si="103"/>
        <v>16.5</v>
      </c>
      <c r="Q683" s="9">
        <f t="shared" si="104"/>
        <v>11.225</v>
      </c>
      <c r="R683" s="9">
        <f t="shared" si="105"/>
        <v>9.125</v>
      </c>
      <c r="S683" s="9">
        <f t="shared" si="106"/>
        <v>11.175000000000001</v>
      </c>
      <c r="T683" s="9">
        <f t="shared" si="107"/>
        <v>10.375</v>
      </c>
      <c r="U683" s="8">
        <f t="shared" si="108"/>
        <v>10.508333333333335</v>
      </c>
      <c r="V683" s="8">
        <f t="shared" si="109"/>
        <v>10.475000000000001</v>
      </c>
    </row>
    <row r="684" spans="1:22" ht="13.5" x14ac:dyDescent="0.25">
      <c r="A684" s="3">
        <f>RSI!A684</f>
        <v>43000</v>
      </c>
      <c r="B684" s="2">
        <f>RSI!B684</f>
        <v>3.1829999999999998</v>
      </c>
      <c r="C684" s="2">
        <f>RSI!I684</f>
        <v>37.923130071369208</v>
      </c>
      <c r="D684" s="2">
        <f>MACD!E684</f>
        <v>3.8088882980158445E-2</v>
      </c>
      <c r="E684" s="2">
        <f>MACD!F684</f>
        <v>3.6049983269001357E-2</v>
      </c>
      <c r="F684" s="2">
        <f>'Moving Avg'!D684</f>
        <v>3.1738</v>
      </c>
      <c r="G684" s="2">
        <f>'Moving Avg'!F684</f>
        <v>3.2345899999999999</v>
      </c>
      <c r="H684" s="2">
        <f>'Moving Avg'!G684</f>
        <v>3.3118580000000022</v>
      </c>
      <c r="I684" s="2">
        <f>'Moving Avg'!H684</f>
        <v>3.4831294999999955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  <c r="M684" s="8">
        <f t="shared" si="100"/>
        <v>25</v>
      </c>
      <c r="N684" s="8">
        <f t="shared" si="101"/>
        <v>0</v>
      </c>
      <c r="O684" s="8">
        <f t="shared" si="102"/>
        <v>0</v>
      </c>
      <c r="P684" s="8">
        <f t="shared" si="103"/>
        <v>16.5</v>
      </c>
      <c r="Q684" s="9">
        <f t="shared" si="104"/>
        <v>11.225</v>
      </c>
      <c r="R684" s="9">
        <f t="shared" si="105"/>
        <v>9.125</v>
      </c>
      <c r="S684" s="9">
        <f t="shared" si="106"/>
        <v>11.175000000000001</v>
      </c>
      <c r="T684" s="9">
        <f t="shared" si="107"/>
        <v>10.375</v>
      </c>
      <c r="U684" s="8">
        <f t="shared" si="108"/>
        <v>10.508333333333335</v>
      </c>
      <c r="V684" s="8">
        <f t="shared" si="109"/>
        <v>10.475000000000001</v>
      </c>
    </row>
    <row r="685" spans="1:22" ht="13.5" x14ac:dyDescent="0.25">
      <c r="A685" s="3">
        <f>RSI!A685</f>
        <v>43003</v>
      </c>
      <c r="B685" s="2">
        <f>RSI!B685</f>
        <v>3.1646000000000001</v>
      </c>
      <c r="C685" s="2">
        <f>RSI!I685</f>
        <v>35.673133852717115</v>
      </c>
      <c r="D685" s="2">
        <f>MACD!E685</f>
        <v>3.8077626391587405E-2</v>
      </c>
      <c r="E685" s="2">
        <f>MACD!F685</f>
        <v>3.6455511893518568E-2</v>
      </c>
      <c r="F685" s="2">
        <f>'Moving Avg'!D685</f>
        <v>3.1682800000000002</v>
      </c>
      <c r="G685" s="2">
        <f>'Moving Avg'!F685</f>
        <v>3.227935</v>
      </c>
      <c r="H685" s="2">
        <f>'Moving Avg'!G685</f>
        <v>3.3083660000000013</v>
      </c>
      <c r="I685" s="2">
        <f>'Moving Avg'!H685</f>
        <v>3.4820209999999951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  <c r="M685" s="8">
        <f t="shared" si="100"/>
        <v>25</v>
      </c>
      <c r="N685" s="8">
        <f t="shared" si="101"/>
        <v>0</v>
      </c>
      <c r="O685" s="8">
        <f t="shared" si="102"/>
        <v>0</v>
      </c>
      <c r="P685" s="8">
        <f t="shared" si="103"/>
        <v>16.5</v>
      </c>
      <c r="Q685" s="9">
        <f t="shared" si="104"/>
        <v>11.225</v>
      </c>
      <c r="R685" s="9">
        <f t="shared" si="105"/>
        <v>9.125</v>
      </c>
      <c r="S685" s="9">
        <f t="shared" si="106"/>
        <v>11.175000000000001</v>
      </c>
      <c r="T685" s="9">
        <f t="shared" si="107"/>
        <v>10.375</v>
      </c>
      <c r="U685" s="8">
        <f t="shared" si="108"/>
        <v>10.508333333333335</v>
      </c>
      <c r="V685" s="8">
        <f t="shared" si="109"/>
        <v>10.475000000000001</v>
      </c>
    </row>
    <row r="686" spans="1:22" ht="13.5" x14ac:dyDescent="0.25">
      <c r="A686" s="3">
        <f>RSI!A686</f>
        <v>43004</v>
      </c>
      <c r="B686" s="2">
        <f>RSI!B686</f>
        <v>3.1646000000000001</v>
      </c>
      <c r="C686" s="2">
        <f>RSI!I686</f>
        <v>35.673133852717115</v>
      </c>
      <c r="D686" s="2">
        <f>MACD!E686</f>
        <v>2.5868492296364121E-2</v>
      </c>
      <c r="E686" s="2">
        <f>MACD!F686</f>
        <v>3.4338107974087678E-2</v>
      </c>
      <c r="F686" s="2">
        <f>'Moving Avg'!D686</f>
        <v>3.1682800000000002</v>
      </c>
      <c r="G686" s="2">
        <f>'Moving Avg'!F686</f>
        <v>3.2215099999999999</v>
      </c>
      <c r="H686" s="2">
        <f>'Moving Avg'!G686</f>
        <v>3.3047880000000021</v>
      </c>
      <c r="I686" s="2">
        <f>'Moving Avg'!H686</f>
        <v>3.4811264999999953</v>
      </c>
      <c r="J686" s="6" t="str">
        <f>OBV!F686</f>
        <v>BEARISH</v>
      </c>
      <c r="K686" s="6" t="str">
        <f>OBV!G686</f>
        <v>NEUTRAL</v>
      </c>
      <c r="L686" s="6" t="str">
        <f>OBV!H686</f>
        <v>NEUTRAL</v>
      </c>
      <c r="M686" s="8">
        <f t="shared" si="100"/>
        <v>25</v>
      </c>
      <c r="N686" s="8">
        <f t="shared" si="101"/>
        <v>45</v>
      </c>
      <c r="O686" s="8">
        <f t="shared" si="102"/>
        <v>0</v>
      </c>
      <c r="P686" s="8">
        <f t="shared" si="103"/>
        <v>16.5</v>
      </c>
      <c r="Q686" s="9">
        <f t="shared" si="104"/>
        <v>26.975000000000001</v>
      </c>
      <c r="R686" s="9">
        <f t="shared" si="105"/>
        <v>18.125</v>
      </c>
      <c r="S686" s="9">
        <f t="shared" si="106"/>
        <v>17.925000000000001</v>
      </c>
      <c r="T686" s="9">
        <f t="shared" si="107"/>
        <v>21.625</v>
      </c>
      <c r="U686" s="8">
        <f t="shared" si="108"/>
        <v>21.008333333333336</v>
      </c>
      <c r="V686" s="8">
        <f t="shared" si="109"/>
        <v>21.162500000000001</v>
      </c>
    </row>
    <row r="687" spans="1:22" ht="13.5" x14ac:dyDescent="0.25">
      <c r="A687" s="3">
        <f>RSI!A687</f>
        <v>43005</v>
      </c>
      <c r="B687" s="2">
        <f>RSI!B687</f>
        <v>3.1646000000000001</v>
      </c>
      <c r="C687" s="2">
        <f>RSI!I687</f>
        <v>35.673133852717115</v>
      </c>
      <c r="D687" s="2">
        <f>MACD!E687</f>
        <v>3.0131210685618193E-2</v>
      </c>
      <c r="E687" s="2">
        <f>MACD!F687</f>
        <v>3.3496728516393785E-2</v>
      </c>
      <c r="F687" s="2">
        <f>'Moving Avg'!D687</f>
        <v>3.1682800000000002</v>
      </c>
      <c r="G687" s="2">
        <f>'Moving Avg'!F687</f>
        <v>3.2150850000000006</v>
      </c>
      <c r="H687" s="2">
        <f>'Moving Avg'!G687</f>
        <v>3.3014680000000021</v>
      </c>
      <c r="I687" s="2">
        <f>'Moving Avg'!H687</f>
        <v>3.4802319999999947</v>
      </c>
      <c r="J687" s="6" t="str">
        <f>OBV!F687</f>
        <v>BEARISH</v>
      </c>
      <c r="K687" s="6" t="str">
        <f>OBV!G687</f>
        <v>NEUTRAL</v>
      </c>
      <c r="L687" s="6" t="str">
        <f>OBV!H687</f>
        <v>NEUTRAL</v>
      </c>
      <c r="M687" s="8">
        <f t="shared" si="100"/>
        <v>25</v>
      </c>
      <c r="N687" s="8">
        <f t="shared" si="101"/>
        <v>45</v>
      </c>
      <c r="O687" s="8">
        <f t="shared" si="102"/>
        <v>0</v>
      </c>
      <c r="P687" s="8">
        <f t="shared" si="103"/>
        <v>16.5</v>
      </c>
      <c r="Q687" s="9">
        <f t="shared" si="104"/>
        <v>26.975000000000001</v>
      </c>
      <c r="R687" s="9">
        <f t="shared" si="105"/>
        <v>18.125</v>
      </c>
      <c r="S687" s="9">
        <f t="shared" si="106"/>
        <v>17.925000000000001</v>
      </c>
      <c r="T687" s="9">
        <f t="shared" si="107"/>
        <v>21.625</v>
      </c>
      <c r="U687" s="8">
        <f t="shared" si="108"/>
        <v>21.008333333333336</v>
      </c>
      <c r="V687" s="8">
        <f t="shared" si="109"/>
        <v>21.162500000000001</v>
      </c>
    </row>
    <row r="688" spans="1:22" ht="13.5" x14ac:dyDescent="0.25">
      <c r="A688" s="3">
        <f>RSI!A688</f>
        <v>43006</v>
      </c>
      <c r="B688" s="2">
        <f>RSI!B688</f>
        <v>3.0729000000000002</v>
      </c>
      <c r="C688" s="2">
        <f>RSI!I688</f>
        <v>26.052032549167151</v>
      </c>
      <c r="D688" s="2">
        <f>MACD!E688</f>
        <v>3.1089395056850044E-2</v>
      </c>
      <c r="E688" s="2">
        <f>MACD!F688</f>
        <v>3.301526182448504E-2</v>
      </c>
      <c r="F688" s="2">
        <f>'Moving Avg'!D688</f>
        <v>3.14994</v>
      </c>
      <c r="G688" s="2">
        <f>'Moving Avg'!F688</f>
        <v>3.2047650000000005</v>
      </c>
      <c r="H688" s="2">
        <f>'Moving Avg'!G688</f>
        <v>3.2970000000000024</v>
      </c>
      <c r="I688" s="2">
        <f>'Moving Avg'!H688</f>
        <v>3.4788789999999947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  <c r="M688" s="8">
        <f t="shared" si="100"/>
        <v>50</v>
      </c>
      <c r="N688" s="8">
        <f t="shared" si="101"/>
        <v>45</v>
      </c>
      <c r="O688" s="8">
        <f t="shared" si="102"/>
        <v>0</v>
      </c>
      <c r="P688" s="8">
        <f t="shared" si="103"/>
        <v>16.5</v>
      </c>
      <c r="Q688" s="9">
        <f t="shared" si="104"/>
        <v>35.725000000000001</v>
      </c>
      <c r="R688" s="9">
        <f t="shared" si="105"/>
        <v>23.125</v>
      </c>
      <c r="S688" s="9">
        <f t="shared" si="106"/>
        <v>21.675000000000001</v>
      </c>
      <c r="T688" s="9">
        <f t="shared" si="107"/>
        <v>27.875</v>
      </c>
      <c r="U688" s="8">
        <f t="shared" si="108"/>
        <v>26.841666666666669</v>
      </c>
      <c r="V688" s="8">
        <f t="shared" si="109"/>
        <v>27.1</v>
      </c>
    </row>
    <row r="689" spans="1:22" ht="13.5" x14ac:dyDescent="0.25">
      <c r="A689" s="3">
        <f>RSI!A689</f>
        <v>43007</v>
      </c>
      <c r="B689" s="2">
        <f>RSI!B689</f>
        <v>3.0636999999999999</v>
      </c>
      <c r="C689" s="2">
        <f>RSI!I689</f>
        <v>25.314376457085729</v>
      </c>
      <c r="D689" s="2">
        <f>MACD!E689</f>
        <v>3.2819147540785742E-2</v>
      </c>
      <c r="E689" s="2">
        <f>MACD!F689</f>
        <v>3.2976038967745182E-2</v>
      </c>
      <c r="F689" s="2">
        <f>'Moving Avg'!D689</f>
        <v>3.1260800000000004</v>
      </c>
      <c r="G689" s="2">
        <f>'Moving Avg'!F689</f>
        <v>3.1944449999999995</v>
      </c>
      <c r="H689" s="2">
        <f>'Moving Avg'!G689</f>
        <v>3.2922620000000018</v>
      </c>
      <c r="I689" s="2">
        <f>'Moving Avg'!H689</f>
        <v>3.4779729999999951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  <c r="M689" s="8">
        <f t="shared" si="100"/>
        <v>50</v>
      </c>
      <c r="N689" s="8">
        <f t="shared" si="101"/>
        <v>45</v>
      </c>
      <c r="O689" s="8">
        <f t="shared" si="102"/>
        <v>0</v>
      </c>
      <c r="P689" s="8">
        <f t="shared" si="103"/>
        <v>16.5</v>
      </c>
      <c r="Q689" s="9">
        <f t="shared" si="104"/>
        <v>35.725000000000001</v>
      </c>
      <c r="R689" s="9">
        <f t="shared" si="105"/>
        <v>23.125</v>
      </c>
      <c r="S689" s="9">
        <f t="shared" si="106"/>
        <v>21.675000000000001</v>
      </c>
      <c r="T689" s="9">
        <f t="shared" si="107"/>
        <v>27.875</v>
      </c>
      <c r="U689" s="8">
        <f t="shared" si="108"/>
        <v>26.841666666666669</v>
      </c>
      <c r="V689" s="8">
        <f t="shared" si="109"/>
        <v>27.1</v>
      </c>
    </row>
    <row r="690" spans="1:22" ht="13.5" x14ac:dyDescent="0.25">
      <c r="A690" s="3">
        <f>RSI!A690</f>
        <v>43010</v>
      </c>
      <c r="B690" s="2">
        <f>RSI!B690</f>
        <v>3.05</v>
      </c>
      <c r="C690" s="2">
        <f>RSI!I690</f>
        <v>24.214835847581256</v>
      </c>
      <c r="D690" s="2">
        <f>MACD!E690</f>
        <v>3.6934832278447516E-2</v>
      </c>
      <c r="E690" s="2">
        <f>MACD!F690</f>
        <v>3.3767797629885653E-2</v>
      </c>
      <c r="F690" s="2">
        <f>'Moving Avg'!D690</f>
        <v>3.1031600000000004</v>
      </c>
      <c r="G690" s="2">
        <f>'Moving Avg'!F690</f>
        <v>3.1834399999999996</v>
      </c>
      <c r="H690" s="2">
        <f>'Moving Avg'!G690</f>
        <v>3.287250000000002</v>
      </c>
      <c r="I690" s="2">
        <f>'Moving Avg'!H690</f>
        <v>3.4768269999999943</v>
      </c>
      <c r="J690" s="6" t="str">
        <f>OBV!F690</f>
        <v>BEARISH</v>
      </c>
      <c r="K690" s="6" t="str">
        <f>OBV!G690</f>
        <v>WEAK</v>
      </c>
      <c r="L690" s="6" t="str">
        <f>OBV!H690</f>
        <v>CONFIRMED BEARISH</v>
      </c>
      <c r="M690" s="8">
        <f t="shared" si="100"/>
        <v>50</v>
      </c>
      <c r="N690" s="8">
        <f t="shared" si="101"/>
        <v>0</v>
      </c>
      <c r="O690" s="8">
        <f t="shared" si="102"/>
        <v>0</v>
      </c>
      <c r="P690" s="8">
        <f t="shared" si="103"/>
        <v>0</v>
      </c>
      <c r="Q690" s="9">
        <f t="shared" si="104"/>
        <v>17.5</v>
      </c>
      <c r="R690" s="9">
        <f t="shared" si="105"/>
        <v>10</v>
      </c>
      <c r="S690" s="9">
        <f t="shared" si="106"/>
        <v>7.5</v>
      </c>
      <c r="T690" s="9">
        <f t="shared" si="107"/>
        <v>12.5</v>
      </c>
      <c r="U690" s="8">
        <f t="shared" si="108"/>
        <v>11.666666666666666</v>
      </c>
      <c r="V690" s="8">
        <f t="shared" si="109"/>
        <v>11.875</v>
      </c>
    </row>
    <row r="691" spans="1:22" ht="13.5" x14ac:dyDescent="0.25">
      <c r="A691" s="3">
        <f>RSI!A691</f>
        <v>43011</v>
      </c>
      <c r="B691" s="2">
        <f>RSI!B691</f>
        <v>2.9811999999999999</v>
      </c>
      <c r="C691" s="2">
        <f>RSI!I691</f>
        <v>19.608625676092004</v>
      </c>
      <c r="D691" s="2">
        <f>MACD!E691</f>
        <v>4.2209117103926275E-2</v>
      </c>
      <c r="E691" s="2">
        <f>MACD!F691</f>
        <v>3.5456061524693779E-2</v>
      </c>
      <c r="F691" s="2">
        <f>'Moving Avg'!D691</f>
        <v>3.0664800000000003</v>
      </c>
      <c r="G691" s="2">
        <f>'Moving Avg'!F691</f>
        <v>3.1685349999999994</v>
      </c>
      <c r="H691" s="2">
        <f>'Moving Avg'!G691</f>
        <v>3.2809480000000018</v>
      </c>
      <c r="I691" s="2">
        <f>'Moving Avg'!H691</f>
        <v>3.4751229999999946</v>
      </c>
      <c r="J691" s="6" t="str">
        <f>OBV!F691</f>
        <v>BEARISH</v>
      </c>
      <c r="K691" s="6" t="str">
        <f>OBV!G691</f>
        <v>WEAK</v>
      </c>
      <c r="L691" s="6" t="str">
        <f>OBV!H691</f>
        <v>CONFIRMED BEARISH</v>
      </c>
      <c r="M691" s="8">
        <f t="shared" si="100"/>
        <v>50</v>
      </c>
      <c r="N691" s="8">
        <f t="shared" si="101"/>
        <v>0</v>
      </c>
      <c r="O691" s="8">
        <f t="shared" si="102"/>
        <v>0</v>
      </c>
      <c r="P691" s="8">
        <f t="shared" si="103"/>
        <v>0</v>
      </c>
      <c r="Q691" s="9">
        <f t="shared" si="104"/>
        <v>17.5</v>
      </c>
      <c r="R691" s="9">
        <f t="shared" si="105"/>
        <v>10</v>
      </c>
      <c r="S691" s="9">
        <f t="shared" si="106"/>
        <v>7.5</v>
      </c>
      <c r="T691" s="9">
        <f t="shared" si="107"/>
        <v>12.5</v>
      </c>
      <c r="U691" s="8">
        <f t="shared" si="108"/>
        <v>11.666666666666666</v>
      </c>
      <c r="V691" s="8">
        <f t="shared" si="109"/>
        <v>11.875</v>
      </c>
    </row>
    <row r="692" spans="1:22" ht="13.5" x14ac:dyDescent="0.25">
      <c r="A692" s="3">
        <f>RSI!A692</f>
        <v>43012</v>
      </c>
      <c r="B692" s="2">
        <f>RSI!B692</f>
        <v>3.0453999999999999</v>
      </c>
      <c r="C692" s="2">
        <f>RSI!I692</f>
        <v>32.509923833296099</v>
      </c>
      <c r="D692" s="2">
        <f>MACD!E692</f>
        <v>4.3194848894783533E-2</v>
      </c>
      <c r="E692" s="2">
        <f>MACD!F692</f>
        <v>3.7003818998711732E-2</v>
      </c>
      <c r="F692" s="2">
        <f>'Moving Avg'!D692</f>
        <v>3.0426399999999996</v>
      </c>
      <c r="G692" s="2">
        <f>'Moving Avg'!F692</f>
        <v>3.1568399999999999</v>
      </c>
      <c r="H692" s="2">
        <f>'Moving Avg'!G692</f>
        <v>3.2759300000000011</v>
      </c>
      <c r="I692" s="2">
        <f>'Moving Avg'!H692</f>
        <v>3.4736324999999941</v>
      </c>
      <c r="J692" s="6" t="str">
        <f>OBV!F692</f>
        <v>BEARISH</v>
      </c>
      <c r="K692" s="6" t="str">
        <f>OBV!G692</f>
        <v>WEAK</v>
      </c>
      <c r="L692" s="6" t="str">
        <f>OBV!H692</f>
        <v>CONFIRMED BEARISH</v>
      </c>
      <c r="M692" s="8">
        <f t="shared" si="100"/>
        <v>25</v>
      </c>
      <c r="N692" s="8">
        <f t="shared" si="101"/>
        <v>0</v>
      </c>
      <c r="O692" s="8">
        <f t="shared" si="102"/>
        <v>0</v>
      </c>
      <c r="P692" s="8">
        <f t="shared" si="103"/>
        <v>0</v>
      </c>
      <c r="Q692" s="9">
        <f t="shared" si="104"/>
        <v>8.75</v>
      </c>
      <c r="R692" s="9">
        <f t="shared" si="105"/>
        <v>5</v>
      </c>
      <c r="S692" s="9">
        <f t="shared" si="106"/>
        <v>3.75</v>
      </c>
      <c r="T692" s="9">
        <f t="shared" si="107"/>
        <v>6.25</v>
      </c>
      <c r="U692" s="8">
        <f t="shared" si="108"/>
        <v>5.833333333333333</v>
      </c>
      <c r="V692" s="8">
        <f t="shared" si="109"/>
        <v>5.9375</v>
      </c>
    </row>
    <row r="693" spans="1:22" ht="13.5" x14ac:dyDescent="0.25">
      <c r="A693" s="3">
        <f>RSI!A693</f>
        <v>43013</v>
      </c>
      <c r="B693" s="2">
        <f>RSI!B693</f>
        <v>3.0270999999999999</v>
      </c>
      <c r="C693" s="2">
        <f>RSI!I693</f>
        <v>30.983566854572231</v>
      </c>
      <c r="D693" s="2">
        <f>MACD!E693</f>
        <v>4.6188857005629025E-2</v>
      </c>
      <c r="E693" s="2">
        <f>MACD!F693</f>
        <v>3.8840826600095191E-2</v>
      </c>
      <c r="F693" s="2">
        <f>'Moving Avg'!D693</f>
        <v>3.03348</v>
      </c>
      <c r="G693" s="2">
        <f>'Moving Avg'!F693</f>
        <v>3.1453749999999996</v>
      </c>
      <c r="H693" s="2">
        <f>'Moving Avg'!G693</f>
        <v>3.2707180000000009</v>
      </c>
      <c r="I693" s="2">
        <f>'Moving Avg'!H693</f>
        <v>3.4718789999999946</v>
      </c>
      <c r="J693" s="6" t="str">
        <f>OBV!F693</f>
        <v>BEARISH</v>
      </c>
      <c r="K693" s="6" t="str">
        <f>OBV!G693</f>
        <v>WEAK</v>
      </c>
      <c r="L693" s="6" t="str">
        <f>OBV!H693</f>
        <v>CONFIRMED BEARISH</v>
      </c>
      <c r="M693" s="8">
        <f t="shared" si="100"/>
        <v>25</v>
      </c>
      <c r="N693" s="8">
        <f t="shared" si="101"/>
        <v>0</v>
      </c>
      <c r="O693" s="8">
        <f t="shared" si="102"/>
        <v>0</v>
      </c>
      <c r="P693" s="8">
        <f t="shared" si="103"/>
        <v>0</v>
      </c>
      <c r="Q693" s="9">
        <f t="shared" si="104"/>
        <v>8.75</v>
      </c>
      <c r="R693" s="9">
        <f t="shared" si="105"/>
        <v>5</v>
      </c>
      <c r="S693" s="9">
        <f t="shared" si="106"/>
        <v>3.75</v>
      </c>
      <c r="T693" s="9">
        <f t="shared" si="107"/>
        <v>6.25</v>
      </c>
      <c r="U693" s="8">
        <f t="shared" si="108"/>
        <v>5.833333333333333</v>
      </c>
      <c r="V693" s="8">
        <f t="shared" si="109"/>
        <v>5.9375</v>
      </c>
    </row>
    <row r="694" spans="1:22" ht="13.5" x14ac:dyDescent="0.25">
      <c r="A694" s="3">
        <f>RSI!A694</f>
        <v>43014</v>
      </c>
      <c r="B694" s="2">
        <f>RSI!B694</f>
        <v>3.0270999999999999</v>
      </c>
      <c r="C694" s="2">
        <f>RSI!I694</f>
        <v>30.983566854572231</v>
      </c>
      <c r="D694" s="2">
        <f>MACD!E694</f>
        <v>5.2405941912922138E-2</v>
      </c>
      <c r="E694" s="2">
        <f>MACD!F694</f>
        <v>4.1553849662660583E-2</v>
      </c>
      <c r="F694" s="2">
        <f>'Moving Avg'!D694</f>
        <v>3.02616</v>
      </c>
      <c r="G694" s="2">
        <f>'Moving Avg'!F694</f>
        <v>3.1339099999999993</v>
      </c>
      <c r="H694" s="2">
        <f>'Moving Avg'!G694</f>
        <v>3.2661060000000011</v>
      </c>
      <c r="I694" s="2">
        <f>'Moving Avg'!H694</f>
        <v>3.4700829999999945</v>
      </c>
      <c r="J694" s="6" t="str">
        <f>OBV!F694</f>
        <v>BEARISH</v>
      </c>
      <c r="K694" s="6" t="str">
        <f>OBV!G694</f>
        <v>WEAK</v>
      </c>
      <c r="L694" s="6" t="str">
        <f>OBV!H694</f>
        <v>CONFIRMED BEARISH</v>
      </c>
      <c r="M694" s="8">
        <f t="shared" si="100"/>
        <v>25</v>
      </c>
      <c r="N694" s="8">
        <f t="shared" si="101"/>
        <v>0</v>
      </c>
      <c r="O694" s="8">
        <f t="shared" si="102"/>
        <v>0</v>
      </c>
      <c r="P694" s="8">
        <f t="shared" si="103"/>
        <v>0</v>
      </c>
      <c r="Q694" s="9">
        <f t="shared" si="104"/>
        <v>8.75</v>
      </c>
      <c r="R694" s="9">
        <f t="shared" si="105"/>
        <v>5</v>
      </c>
      <c r="S694" s="9">
        <f t="shared" si="106"/>
        <v>3.75</v>
      </c>
      <c r="T694" s="9">
        <f t="shared" si="107"/>
        <v>6.25</v>
      </c>
      <c r="U694" s="8">
        <f t="shared" si="108"/>
        <v>5.833333333333333</v>
      </c>
      <c r="V694" s="8">
        <f t="shared" si="109"/>
        <v>5.9375</v>
      </c>
    </row>
    <row r="695" spans="1:22" ht="13.5" x14ac:dyDescent="0.25">
      <c r="A695" s="3">
        <f>RSI!A695</f>
        <v>43017</v>
      </c>
      <c r="B695" s="2">
        <f>RSI!B695</f>
        <v>2.9811999999999999</v>
      </c>
      <c r="C695" s="2">
        <f>RSI!I695</f>
        <v>27.260469003031019</v>
      </c>
      <c r="D695" s="2">
        <f>MACD!E695</f>
        <v>5.9025527616209938E-2</v>
      </c>
      <c r="E695" s="2">
        <f>MACD!F695</f>
        <v>4.5048185253370454E-2</v>
      </c>
      <c r="F695" s="2">
        <f>'Moving Avg'!D695</f>
        <v>3.0124</v>
      </c>
      <c r="G695" s="2">
        <f>'Moving Avg'!F695</f>
        <v>3.1206099999999997</v>
      </c>
      <c r="H695" s="2">
        <f>'Moving Avg'!G695</f>
        <v>3.2599760000000009</v>
      </c>
      <c r="I695" s="2">
        <f>'Moving Avg'!H695</f>
        <v>3.468099999999994</v>
      </c>
      <c r="J695" s="6" t="str">
        <f>OBV!F695</f>
        <v>BEARISH</v>
      </c>
      <c r="K695" s="6" t="str">
        <f>OBV!G695</f>
        <v>WEAK</v>
      </c>
      <c r="L695" s="6" t="str">
        <f>OBV!H695</f>
        <v>CONFIRMED BEARISH</v>
      </c>
      <c r="M695" s="8">
        <f t="shared" si="100"/>
        <v>50</v>
      </c>
      <c r="N695" s="8">
        <f t="shared" si="101"/>
        <v>0</v>
      </c>
      <c r="O695" s="8">
        <f t="shared" si="102"/>
        <v>0</v>
      </c>
      <c r="P695" s="8">
        <f t="shared" si="103"/>
        <v>0</v>
      </c>
      <c r="Q695" s="9">
        <f t="shared" si="104"/>
        <v>17.5</v>
      </c>
      <c r="R695" s="9">
        <f t="shared" si="105"/>
        <v>10</v>
      </c>
      <c r="S695" s="9">
        <f t="shared" si="106"/>
        <v>7.5</v>
      </c>
      <c r="T695" s="9">
        <f t="shared" si="107"/>
        <v>12.5</v>
      </c>
      <c r="U695" s="8">
        <f t="shared" si="108"/>
        <v>11.666666666666666</v>
      </c>
      <c r="V695" s="8">
        <f t="shared" si="109"/>
        <v>11.875</v>
      </c>
    </row>
    <row r="696" spans="1:22" ht="13.5" x14ac:dyDescent="0.25">
      <c r="A696" s="3">
        <f>RSI!A696</f>
        <v>43018</v>
      </c>
      <c r="B696" s="2">
        <f>RSI!B696</f>
        <v>2.9765999999999999</v>
      </c>
      <c r="C696" s="2">
        <f>RSI!I696</f>
        <v>26.91145722564525</v>
      </c>
      <c r="D696" s="2">
        <f>MACD!E696</f>
        <v>6.5969926356777897E-2</v>
      </c>
      <c r="E696" s="2">
        <f>MACD!F696</f>
        <v>4.9232533474051945E-2</v>
      </c>
      <c r="F696" s="2">
        <f>'Moving Avg'!D696</f>
        <v>3.0114799999999997</v>
      </c>
      <c r="G696" s="2">
        <f>'Moving Avg'!F696</f>
        <v>3.1112099999999994</v>
      </c>
      <c r="H696" s="2">
        <f>'Moving Avg'!G696</f>
        <v>3.2528100000000006</v>
      </c>
      <c r="I696" s="2">
        <f>'Moving Avg'!H696</f>
        <v>3.4660514999999936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  <c r="M696" s="8">
        <f t="shared" si="100"/>
        <v>50</v>
      </c>
      <c r="N696" s="8">
        <f t="shared" si="101"/>
        <v>0</v>
      </c>
      <c r="O696" s="8">
        <f t="shared" si="102"/>
        <v>0</v>
      </c>
      <c r="P696" s="8">
        <f t="shared" si="103"/>
        <v>16.5</v>
      </c>
      <c r="Q696" s="9">
        <f t="shared" si="104"/>
        <v>19.975000000000001</v>
      </c>
      <c r="R696" s="9">
        <f t="shared" si="105"/>
        <v>14.125</v>
      </c>
      <c r="S696" s="9">
        <f t="shared" si="106"/>
        <v>14.925000000000001</v>
      </c>
      <c r="T696" s="9">
        <f t="shared" si="107"/>
        <v>16.625</v>
      </c>
      <c r="U696" s="8">
        <f t="shared" si="108"/>
        <v>16.341666666666669</v>
      </c>
      <c r="V696" s="8">
        <f t="shared" si="109"/>
        <v>16.412500000000001</v>
      </c>
    </row>
    <row r="697" spans="1:22" ht="13.5" x14ac:dyDescent="0.25">
      <c r="A697" s="3">
        <f>RSI!A697</f>
        <v>43019</v>
      </c>
      <c r="B697" s="2">
        <f>RSI!B697</f>
        <v>2.9582999999999999</v>
      </c>
      <c r="C697" s="2">
        <f>RSI!I697</f>
        <v>25.512092930447722</v>
      </c>
      <c r="D697" s="2">
        <f>MACD!E697</f>
        <v>7.4156906266262368E-2</v>
      </c>
      <c r="E697" s="2">
        <f>MACD!F697</f>
        <v>5.421740803249403E-2</v>
      </c>
      <c r="F697" s="2">
        <f>'Moving Avg'!D697</f>
        <v>2.9940599999999997</v>
      </c>
      <c r="G697" s="2">
        <f>'Moving Avg'!F697</f>
        <v>3.0963049999999996</v>
      </c>
      <c r="H697" s="2">
        <f>'Moving Avg'!G697</f>
        <v>3.2438200000000008</v>
      </c>
      <c r="I697" s="2">
        <f>'Moving Avg'!H697</f>
        <v>3.4638469999999937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  <c r="M697" s="8">
        <f t="shared" si="100"/>
        <v>50</v>
      </c>
      <c r="N697" s="8">
        <f t="shared" si="101"/>
        <v>0</v>
      </c>
      <c r="O697" s="8">
        <f t="shared" si="102"/>
        <v>0</v>
      </c>
      <c r="P697" s="8">
        <f t="shared" si="103"/>
        <v>16.5</v>
      </c>
      <c r="Q697" s="9">
        <f t="shared" si="104"/>
        <v>19.975000000000001</v>
      </c>
      <c r="R697" s="9">
        <f t="shared" si="105"/>
        <v>14.125</v>
      </c>
      <c r="S697" s="9">
        <f t="shared" si="106"/>
        <v>14.925000000000001</v>
      </c>
      <c r="T697" s="9">
        <f t="shared" si="107"/>
        <v>16.625</v>
      </c>
      <c r="U697" s="8">
        <f t="shared" si="108"/>
        <v>16.341666666666669</v>
      </c>
      <c r="V697" s="8">
        <f t="shared" si="109"/>
        <v>16.412500000000001</v>
      </c>
    </row>
    <row r="698" spans="1:22" ht="13.5" x14ac:dyDescent="0.25">
      <c r="A698" s="3">
        <f>RSI!A698</f>
        <v>43020</v>
      </c>
      <c r="B698" s="2">
        <f>RSI!B698</f>
        <v>2.8711000000000002</v>
      </c>
      <c r="C698" s="2">
        <f>RSI!I698</f>
        <v>20.13844132240547</v>
      </c>
      <c r="D698" s="2">
        <f>MACD!E698</f>
        <v>7.4428677918806585E-2</v>
      </c>
      <c r="E698" s="2">
        <f>MACD!F698</f>
        <v>5.8259662009756547E-2</v>
      </c>
      <c r="F698" s="2">
        <f>'Moving Avg'!D698</f>
        <v>2.96286</v>
      </c>
      <c r="G698" s="2">
        <f>'Moving Avg'!F698</f>
        <v>3.0802499999999995</v>
      </c>
      <c r="H698" s="2">
        <f>'Moving Avg'!G698</f>
        <v>3.2318860000000011</v>
      </c>
      <c r="I698" s="2">
        <f>'Moving Avg'!H698</f>
        <v>3.4610564999999935</v>
      </c>
      <c r="J698" s="6" t="str">
        <f>OBV!F698</f>
        <v>BEARISH</v>
      </c>
      <c r="K698" s="6" t="str">
        <f>OBV!G698</f>
        <v>WEAK</v>
      </c>
      <c r="L698" s="6" t="str">
        <f>OBV!H698</f>
        <v>CONFIRMED BEARISH</v>
      </c>
      <c r="M698" s="8">
        <f t="shared" si="100"/>
        <v>50</v>
      </c>
      <c r="N698" s="8">
        <f t="shared" si="101"/>
        <v>0</v>
      </c>
      <c r="O698" s="8">
        <f t="shared" si="102"/>
        <v>0</v>
      </c>
      <c r="P698" s="8">
        <f t="shared" si="103"/>
        <v>0</v>
      </c>
      <c r="Q698" s="9">
        <f t="shared" si="104"/>
        <v>17.5</v>
      </c>
      <c r="R698" s="9">
        <f t="shared" si="105"/>
        <v>10</v>
      </c>
      <c r="S698" s="9">
        <f t="shared" si="106"/>
        <v>7.5</v>
      </c>
      <c r="T698" s="9">
        <f t="shared" si="107"/>
        <v>12.5</v>
      </c>
      <c r="U698" s="8">
        <f t="shared" si="108"/>
        <v>11.666666666666666</v>
      </c>
      <c r="V698" s="8">
        <f t="shared" si="109"/>
        <v>11.875</v>
      </c>
    </row>
    <row r="699" spans="1:22" ht="13.5" x14ac:dyDescent="0.25">
      <c r="A699" s="3">
        <f>RSI!A699</f>
        <v>43021</v>
      </c>
      <c r="B699" s="2">
        <f>RSI!B699</f>
        <v>2.9352999999999998</v>
      </c>
      <c r="C699" s="2">
        <f>RSI!I699</f>
        <v>31.567017167821334</v>
      </c>
      <c r="D699" s="2">
        <f>MACD!E699</f>
        <v>6.9922189294232329E-2</v>
      </c>
      <c r="E699" s="2">
        <f>MACD!F699</f>
        <v>6.0592167466651706E-2</v>
      </c>
      <c r="F699" s="2">
        <f>'Moving Avg'!D699</f>
        <v>2.9445000000000001</v>
      </c>
      <c r="G699" s="2">
        <f>'Moving Avg'!F699</f>
        <v>3.0676349999999997</v>
      </c>
      <c r="H699" s="2">
        <f>'Moving Avg'!G699</f>
        <v>3.2212360000000011</v>
      </c>
      <c r="I699" s="2">
        <f>'Moving Avg'!H699</f>
        <v>3.4588014999999932</v>
      </c>
      <c r="J699" s="6" t="str">
        <f>OBV!F699</f>
        <v>BEARISH</v>
      </c>
      <c r="K699" s="6" t="str">
        <f>OBV!G699</f>
        <v>WEAK</v>
      </c>
      <c r="L699" s="6" t="str">
        <f>OBV!H699</f>
        <v>CONFIRMED BEARISH</v>
      </c>
      <c r="M699" s="8">
        <f t="shared" si="100"/>
        <v>25</v>
      </c>
      <c r="N699" s="8">
        <f t="shared" si="101"/>
        <v>0</v>
      </c>
      <c r="O699" s="8">
        <f t="shared" si="102"/>
        <v>0</v>
      </c>
      <c r="P699" s="8">
        <f t="shared" si="103"/>
        <v>0</v>
      </c>
      <c r="Q699" s="9">
        <f t="shared" si="104"/>
        <v>8.75</v>
      </c>
      <c r="R699" s="9">
        <f t="shared" si="105"/>
        <v>5</v>
      </c>
      <c r="S699" s="9">
        <f t="shared" si="106"/>
        <v>3.75</v>
      </c>
      <c r="T699" s="9">
        <f t="shared" si="107"/>
        <v>6.25</v>
      </c>
      <c r="U699" s="8">
        <f t="shared" si="108"/>
        <v>5.833333333333333</v>
      </c>
      <c r="V699" s="8">
        <f t="shared" si="109"/>
        <v>5.9375</v>
      </c>
    </row>
    <row r="700" spans="1:22" ht="13.5" x14ac:dyDescent="0.25">
      <c r="A700" s="3">
        <f>RSI!A700</f>
        <v>43024</v>
      </c>
      <c r="B700" s="2">
        <f>RSI!B700</f>
        <v>2.9262000000000001</v>
      </c>
      <c r="C700" s="2">
        <f>RSI!I700</f>
        <v>30.892187690099831</v>
      </c>
      <c r="D700" s="2">
        <f>MACD!E700</f>
        <v>6.5624260151968095E-2</v>
      </c>
      <c r="E700" s="2">
        <f>MACD!F700</f>
        <v>6.1598586003714983E-2</v>
      </c>
      <c r="F700" s="2">
        <f>'Moving Avg'!D700</f>
        <v>2.9335</v>
      </c>
      <c r="G700" s="2">
        <f>'Moving Avg'!F700</f>
        <v>3.0543349999999996</v>
      </c>
      <c r="H700" s="2">
        <f>'Moving Avg'!G700</f>
        <v>3.2103180000000009</v>
      </c>
      <c r="I700" s="2">
        <f>'Moving Avg'!H700</f>
        <v>3.4563079999999933</v>
      </c>
      <c r="J700" s="6" t="str">
        <f>OBV!F700</f>
        <v>BEARISH</v>
      </c>
      <c r="K700" s="6" t="str">
        <f>OBV!G700</f>
        <v>WEAK</v>
      </c>
      <c r="L700" s="6" t="str">
        <f>OBV!H700</f>
        <v>CONFIRMED BEARISH</v>
      </c>
      <c r="M700" s="8">
        <f t="shared" si="100"/>
        <v>25</v>
      </c>
      <c r="N700" s="8">
        <f t="shared" si="101"/>
        <v>0</v>
      </c>
      <c r="O700" s="8">
        <f t="shared" si="102"/>
        <v>0</v>
      </c>
      <c r="P700" s="8">
        <f t="shared" si="103"/>
        <v>0</v>
      </c>
      <c r="Q700" s="9">
        <f t="shared" si="104"/>
        <v>8.75</v>
      </c>
      <c r="R700" s="9">
        <f t="shared" si="105"/>
        <v>5</v>
      </c>
      <c r="S700" s="9">
        <f t="shared" si="106"/>
        <v>3.75</v>
      </c>
      <c r="T700" s="9">
        <f t="shared" si="107"/>
        <v>6.25</v>
      </c>
      <c r="U700" s="8">
        <f t="shared" si="108"/>
        <v>5.833333333333333</v>
      </c>
      <c r="V700" s="8">
        <f t="shared" si="109"/>
        <v>5.9375</v>
      </c>
    </row>
    <row r="701" spans="1:22" ht="13.5" x14ac:dyDescent="0.25">
      <c r="A701" s="3">
        <f>RSI!A701</f>
        <v>43025</v>
      </c>
      <c r="B701" s="2">
        <f>RSI!B701</f>
        <v>2.9123999999999999</v>
      </c>
      <c r="C701" s="2">
        <f>RSI!I701</f>
        <v>29.850043424134199</v>
      </c>
      <c r="D701" s="2">
        <f>MACD!E701</f>
        <v>5.3357514981795973E-2</v>
      </c>
      <c r="E701" s="2">
        <f>MACD!F701</f>
        <v>5.9950371799331187E-2</v>
      </c>
      <c r="F701" s="2">
        <f>'Moving Avg'!D701</f>
        <v>2.9206599999999998</v>
      </c>
      <c r="G701" s="2">
        <f>'Moving Avg'!F701</f>
        <v>3.0417249999999996</v>
      </c>
      <c r="H701" s="2">
        <f>'Moving Avg'!G701</f>
        <v>3.1991240000000003</v>
      </c>
      <c r="I701" s="2">
        <f>'Moving Avg'!H701</f>
        <v>3.4541309999999936</v>
      </c>
      <c r="J701" s="6" t="str">
        <f>OBV!F701</f>
        <v>BEARISH</v>
      </c>
      <c r="K701" s="6" t="str">
        <f>OBV!G701</f>
        <v>WEAK</v>
      </c>
      <c r="L701" s="6" t="str">
        <f>OBV!H701</f>
        <v>CONFIRMED BEARISH</v>
      </c>
      <c r="M701" s="8">
        <f t="shared" si="100"/>
        <v>50</v>
      </c>
      <c r="N701" s="8">
        <f t="shared" si="101"/>
        <v>45</v>
      </c>
      <c r="O701" s="8">
        <f t="shared" si="102"/>
        <v>0</v>
      </c>
      <c r="P701" s="8">
        <f t="shared" si="103"/>
        <v>0</v>
      </c>
      <c r="Q701" s="9">
        <f t="shared" si="104"/>
        <v>33.25</v>
      </c>
      <c r="R701" s="9">
        <f t="shared" si="105"/>
        <v>19</v>
      </c>
      <c r="S701" s="9">
        <f t="shared" si="106"/>
        <v>14.25</v>
      </c>
      <c r="T701" s="9">
        <f t="shared" si="107"/>
        <v>23.75</v>
      </c>
      <c r="U701" s="8">
        <f t="shared" si="108"/>
        <v>22.166666666666668</v>
      </c>
      <c r="V701" s="8">
        <f t="shared" si="109"/>
        <v>22.5625</v>
      </c>
    </row>
    <row r="702" spans="1:22" ht="13.5" x14ac:dyDescent="0.25">
      <c r="A702" s="3">
        <f>RSI!A702</f>
        <v>43026</v>
      </c>
      <c r="B702" s="2">
        <f>RSI!B702</f>
        <v>2.9077999999999999</v>
      </c>
      <c r="C702" s="2">
        <f>RSI!I702</f>
        <v>29.492885839776577</v>
      </c>
      <c r="D702" s="2">
        <f>MACD!E702</f>
        <v>5.414046375181103E-2</v>
      </c>
      <c r="E702" s="2">
        <f>MACD!F702</f>
        <v>5.8788390189827157E-2</v>
      </c>
      <c r="F702" s="2">
        <f>'Moving Avg'!D702</f>
        <v>2.9105599999999998</v>
      </c>
      <c r="G702" s="2">
        <f>'Moving Avg'!F702</f>
        <v>3.0288849999999998</v>
      </c>
      <c r="H702" s="2">
        <f>'Moving Avg'!G702</f>
        <v>3.1890400000000003</v>
      </c>
      <c r="I702" s="2">
        <f>'Moving Avg'!H702</f>
        <v>3.451738499999994</v>
      </c>
      <c r="J702" s="6" t="str">
        <f>OBV!F702</f>
        <v>BEARISH</v>
      </c>
      <c r="K702" s="6" t="str">
        <f>OBV!G702</f>
        <v>WEAK</v>
      </c>
      <c r="L702" s="6" t="str">
        <f>OBV!H702</f>
        <v>CONFIRMED BEARISH</v>
      </c>
      <c r="M702" s="8">
        <f t="shared" si="100"/>
        <v>50</v>
      </c>
      <c r="N702" s="8">
        <f t="shared" si="101"/>
        <v>45</v>
      </c>
      <c r="O702" s="8">
        <f t="shared" si="102"/>
        <v>0</v>
      </c>
      <c r="P702" s="8">
        <f t="shared" si="103"/>
        <v>0</v>
      </c>
      <c r="Q702" s="9">
        <f t="shared" si="104"/>
        <v>33.25</v>
      </c>
      <c r="R702" s="9">
        <f t="shared" si="105"/>
        <v>19</v>
      </c>
      <c r="S702" s="9">
        <f t="shared" si="106"/>
        <v>14.25</v>
      </c>
      <c r="T702" s="9">
        <f t="shared" si="107"/>
        <v>23.75</v>
      </c>
      <c r="U702" s="8">
        <f t="shared" si="108"/>
        <v>22.166666666666668</v>
      </c>
      <c r="V702" s="8">
        <f t="shared" si="109"/>
        <v>22.5625</v>
      </c>
    </row>
    <row r="703" spans="1:22" ht="13.5" x14ac:dyDescent="0.25">
      <c r="A703" s="3">
        <f>RSI!A703</f>
        <v>43027</v>
      </c>
      <c r="B703" s="2">
        <f>RSI!B703</f>
        <v>2.8435999999999999</v>
      </c>
      <c r="C703" s="2">
        <f>RSI!I703</f>
        <v>24.997443909865126</v>
      </c>
      <c r="D703" s="2">
        <f>MACD!E703</f>
        <v>5.7645161919180676E-2</v>
      </c>
      <c r="E703" s="2">
        <f>MACD!F703</f>
        <v>5.8559744535697865E-2</v>
      </c>
      <c r="F703" s="2">
        <f>'Moving Avg'!D703</f>
        <v>2.9050599999999998</v>
      </c>
      <c r="G703" s="2">
        <f>'Moving Avg'!F703</f>
        <v>3.0128349999999999</v>
      </c>
      <c r="H703" s="2">
        <f>'Moving Avg'!G703</f>
        <v>3.1776720000000007</v>
      </c>
      <c r="I703" s="2">
        <f>'Moving Avg'!H703</f>
        <v>3.449024999999994</v>
      </c>
      <c r="J703" s="6" t="str">
        <f>OBV!F703</f>
        <v>BEARISH</v>
      </c>
      <c r="K703" s="6" t="str">
        <f>OBV!G703</f>
        <v>WEAK</v>
      </c>
      <c r="L703" s="6" t="str">
        <f>OBV!H703</f>
        <v>CONFIRMED BEARISH</v>
      </c>
      <c r="M703" s="8">
        <f t="shared" si="100"/>
        <v>50</v>
      </c>
      <c r="N703" s="8">
        <f t="shared" si="101"/>
        <v>45</v>
      </c>
      <c r="O703" s="8">
        <f t="shared" si="102"/>
        <v>0</v>
      </c>
      <c r="P703" s="8">
        <f t="shared" si="103"/>
        <v>0</v>
      </c>
      <c r="Q703" s="9">
        <f t="shared" si="104"/>
        <v>33.25</v>
      </c>
      <c r="R703" s="9">
        <f t="shared" si="105"/>
        <v>19</v>
      </c>
      <c r="S703" s="9">
        <f t="shared" si="106"/>
        <v>14.25</v>
      </c>
      <c r="T703" s="9">
        <f t="shared" si="107"/>
        <v>23.75</v>
      </c>
      <c r="U703" s="8">
        <f t="shared" si="108"/>
        <v>22.166666666666668</v>
      </c>
      <c r="V703" s="8">
        <f t="shared" si="109"/>
        <v>22.5625</v>
      </c>
    </row>
    <row r="704" spans="1:22" ht="13.5" x14ac:dyDescent="0.25">
      <c r="A704" s="3">
        <f>RSI!A704</f>
        <v>43028</v>
      </c>
      <c r="B704" s="2">
        <f>RSI!B704</f>
        <v>2.8435999999999999</v>
      </c>
      <c r="C704" s="2">
        <f>RSI!I704</f>
        <v>24.997443909865126</v>
      </c>
      <c r="D704" s="2">
        <f>MACD!E704</f>
        <v>6.1825251230719136E-2</v>
      </c>
      <c r="E704" s="2">
        <f>MACD!F704</f>
        <v>5.9212845874702123E-2</v>
      </c>
      <c r="F704" s="2">
        <f>'Moving Avg'!D704</f>
        <v>2.88672</v>
      </c>
      <c r="G704" s="2">
        <f>'Moving Avg'!F704</f>
        <v>2.9958650000000002</v>
      </c>
      <c r="H704" s="2">
        <f>'Moving Avg'!G704</f>
        <v>3.1657480000000016</v>
      </c>
      <c r="I704" s="2">
        <f>'Moving Avg'!H704</f>
        <v>3.4462039999999945</v>
      </c>
      <c r="J704" s="6" t="str">
        <f>OBV!F704</f>
        <v>BEARISH</v>
      </c>
      <c r="K704" s="6" t="str">
        <f>OBV!G704</f>
        <v>WEAK</v>
      </c>
      <c r="L704" s="6" t="str">
        <f>OBV!H704</f>
        <v>CONFIRMED BEARISH</v>
      </c>
      <c r="M704" s="8">
        <f t="shared" si="100"/>
        <v>50</v>
      </c>
      <c r="N704" s="8">
        <f t="shared" si="101"/>
        <v>0</v>
      </c>
      <c r="O704" s="8">
        <f t="shared" si="102"/>
        <v>0</v>
      </c>
      <c r="P704" s="8">
        <f t="shared" si="103"/>
        <v>0</v>
      </c>
      <c r="Q704" s="9">
        <f t="shared" si="104"/>
        <v>17.5</v>
      </c>
      <c r="R704" s="9">
        <f t="shared" si="105"/>
        <v>10</v>
      </c>
      <c r="S704" s="9">
        <f t="shared" si="106"/>
        <v>7.5</v>
      </c>
      <c r="T704" s="9">
        <f t="shared" si="107"/>
        <v>12.5</v>
      </c>
      <c r="U704" s="8">
        <f t="shared" si="108"/>
        <v>11.666666666666666</v>
      </c>
      <c r="V704" s="8">
        <f t="shared" si="109"/>
        <v>11.875</v>
      </c>
    </row>
    <row r="705" spans="1:22" ht="13.5" x14ac:dyDescent="0.25">
      <c r="A705" s="3">
        <f>RSI!A705</f>
        <v>43031</v>
      </c>
      <c r="B705" s="2">
        <f>RSI!B705</f>
        <v>2.8849</v>
      </c>
      <c r="C705" s="2">
        <f>RSI!I705</f>
        <v>32.65586578682732</v>
      </c>
      <c r="D705" s="2">
        <f>MACD!E705</f>
        <v>5.6366059081859099E-2</v>
      </c>
      <c r="E705" s="2">
        <f>MACD!F705</f>
        <v>5.8643488516133525E-2</v>
      </c>
      <c r="F705" s="2">
        <f>'Moving Avg'!D705</f>
        <v>2.87846</v>
      </c>
      <c r="G705" s="2">
        <f>'Moving Avg'!F705</f>
        <v>2.9818800000000008</v>
      </c>
      <c r="H705" s="2">
        <f>'Moving Avg'!G705</f>
        <v>3.1555660000000012</v>
      </c>
      <c r="I705" s="2">
        <f>'Moving Avg'!H705</f>
        <v>3.4436109999999944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  <c r="M705" s="8">
        <f t="shared" si="100"/>
        <v>25</v>
      </c>
      <c r="N705" s="8">
        <f t="shared" si="101"/>
        <v>45</v>
      </c>
      <c r="O705" s="8">
        <f t="shared" si="102"/>
        <v>0</v>
      </c>
      <c r="P705" s="8">
        <f t="shared" si="103"/>
        <v>16.5</v>
      </c>
      <c r="Q705" s="9">
        <f t="shared" si="104"/>
        <v>26.975000000000001</v>
      </c>
      <c r="R705" s="9">
        <f t="shared" si="105"/>
        <v>18.125</v>
      </c>
      <c r="S705" s="9">
        <f t="shared" si="106"/>
        <v>17.925000000000001</v>
      </c>
      <c r="T705" s="9">
        <f t="shared" si="107"/>
        <v>21.625</v>
      </c>
      <c r="U705" s="8">
        <f t="shared" si="108"/>
        <v>21.008333333333336</v>
      </c>
      <c r="V705" s="8">
        <f t="shared" si="109"/>
        <v>21.162500000000001</v>
      </c>
    </row>
    <row r="706" spans="1:22" ht="13.5" x14ac:dyDescent="0.25">
      <c r="A706" s="3">
        <f>RSI!A706</f>
        <v>43032</v>
      </c>
      <c r="B706" s="2">
        <f>RSI!B706</f>
        <v>2.9306999999999999</v>
      </c>
      <c r="C706" s="2">
        <f>RSI!I706</f>
        <v>39.975537622764392</v>
      </c>
      <c r="D706" s="2">
        <f>MACD!E706</f>
        <v>4.8443716981392271E-2</v>
      </c>
      <c r="E706" s="2">
        <f>MACD!F706</f>
        <v>5.6603534209185277E-2</v>
      </c>
      <c r="F706" s="2">
        <f>'Moving Avg'!D706</f>
        <v>2.88212</v>
      </c>
      <c r="G706" s="2">
        <f>'Moving Avg'!F706</f>
        <v>2.9701850000000003</v>
      </c>
      <c r="H706" s="2">
        <f>'Moving Avg'!G706</f>
        <v>3.1453840000000013</v>
      </c>
      <c r="I706" s="2">
        <f>'Moving Avg'!H706</f>
        <v>3.4411399999999954</v>
      </c>
      <c r="J706" s="6" t="str">
        <f>OBV!F706</f>
        <v>BULLISH</v>
      </c>
      <c r="K706" s="6" t="str">
        <f>OBV!G706</f>
        <v>NEUTRAL</v>
      </c>
      <c r="L706" s="6" t="str">
        <f>OBV!H706</f>
        <v>CONFIRMED BULLISH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45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83.5</v>
      </c>
      <c r="Q706" s="9">
        <f t="shared" si="104"/>
        <v>37.024999999999999</v>
      </c>
      <c r="R706" s="9">
        <f t="shared" si="105"/>
        <v>34.875</v>
      </c>
      <c r="S706" s="9">
        <f t="shared" si="106"/>
        <v>48.075000000000003</v>
      </c>
      <c r="T706" s="9">
        <f t="shared" si="107"/>
        <v>38.375</v>
      </c>
      <c r="U706" s="8">
        <f t="shared" si="108"/>
        <v>39.991666666666667</v>
      </c>
      <c r="V706" s="8">
        <f t="shared" si="109"/>
        <v>39.587500000000006</v>
      </c>
    </row>
    <row r="707" spans="1:22" ht="13.5" x14ac:dyDescent="0.25">
      <c r="A707" s="3">
        <f>RSI!A707</f>
        <v>43033</v>
      </c>
      <c r="B707" s="2">
        <f>RSI!B707</f>
        <v>2.9352999999999998</v>
      </c>
      <c r="C707" s="2">
        <f>RSI!I707</f>
        <v>40.673000755473133</v>
      </c>
      <c r="D707" s="2">
        <f>MACD!E707</f>
        <v>3.9051640213432659E-2</v>
      </c>
      <c r="E707" s="2">
        <f>MACD!F707</f>
        <v>5.3093155410034759E-2</v>
      </c>
      <c r="F707" s="2">
        <f>'Moving Avg'!D707</f>
        <v>2.8876199999999996</v>
      </c>
      <c r="G707" s="2">
        <f>'Moving Avg'!F707</f>
        <v>2.9587200000000005</v>
      </c>
      <c r="H707" s="2">
        <f>'Moving Avg'!G707</f>
        <v>3.1362100000000015</v>
      </c>
      <c r="I707" s="2">
        <f>'Moving Avg'!H707</f>
        <v>3.4388849999999946</v>
      </c>
      <c r="J707" s="6" t="str">
        <f>OBV!F707</f>
        <v>BULLISH</v>
      </c>
      <c r="K707" s="6" t="str">
        <f>OBV!G707</f>
        <v>NEUTRAL</v>
      </c>
      <c r="L707" s="6" t="str">
        <f>OBV!H707</f>
        <v>CONFIRMED BULLISH</v>
      </c>
      <c r="M707" s="8">
        <f t="shared" si="110"/>
        <v>25</v>
      </c>
      <c r="N707" s="8">
        <f t="shared" si="111"/>
        <v>45</v>
      </c>
      <c r="O707" s="8">
        <f t="shared" si="112"/>
        <v>0</v>
      </c>
      <c r="P707" s="8">
        <f t="shared" si="113"/>
        <v>83.5</v>
      </c>
      <c r="Q707" s="9">
        <f t="shared" ref="Q707:Q770" si="114">0.35*M707+N707*0.35+O707*0.15+P707*0.15</f>
        <v>37.024999999999999</v>
      </c>
      <c r="R707" s="9">
        <f t="shared" ref="R707:R770" si="115">M707*0.2+N707*0.2+O707*0.35+P707*0.25</f>
        <v>34.875</v>
      </c>
      <c r="S707" s="9">
        <f t="shared" ref="S707:S770" si="116">M707*0.15+N707*0.15+O707*0.25+P707*0.45</f>
        <v>48.075000000000003</v>
      </c>
      <c r="T707" s="9">
        <f t="shared" ref="T707:T770" si="117">0.25*SUM(M707:P707)</f>
        <v>38.375</v>
      </c>
      <c r="U707" s="8">
        <f t="shared" ref="U707:U770" si="118">SUM(Q707:S707)/3</f>
        <v>39.991666666666667</v>
      </c>
      <c r="V707" s="8">
        <f t="shared" ref="V707:V770" si="119">SUM(Q707:T707)/4</f>
        <v>39.587500000000006</v>
      </c>
    </row>
    <row r="708" spans="1:22" ht="13.5" x14ac:dyDescent="0.25">
      <c r="A708" s="3">
        <f>RSI!A708</f>
        <v>43034</v>
      </c>
      <c r="B708" s="2">
        <f>RSI!B708</f>
        <v>2.9352999999999998</v>
      </c>
      <c r="C708" s="2">
        <f>RSI!I708</f>
        <v>40.673000755473133</v>
      </c>
      <c r="D708" s="2">
        <f>MACD!E708</f>
        <v>1.809486621900902E-2</v>
      </c>
      <c r="E708" s="2">
        <f>MACD!F708</f>
        <v>4.6093497571829616E-2</v>
      </c>
      <c r="F708" s="2">
        <f>'Moving Avg'!D708</f>
        <v>2.9059599999999999</v>
      </c>
      <c r="G708" s="2">
        <f>'Moving Avg'!F708</f>
        <v>2.9518400000000002</v>
      </c>
      <c r="H708" s="2">
        <f>'Moving Avg'!G708</f>
        <v>3.1270360000000013</v>
      </c>
      <c r="I708" s="2">
        <f>'Moving Avg'!H708</f>
        <v>3.4366299999999943</v>
      </c>
      <c r="J708" s="6" t="str">
        <f>OBV!F708</f>
        <v>BULLISH</v>
      </c>
      <c r="K708" s="6" t="str">
        <f>OBV!G708</f>
        <v>STRONG</v>
      </c>
      <c r="L708" s="6" t="str">
        <f>OBV!H708</f>
        <v>CONFIRMED BULLISH</v>
      </c>
      <c r="M708" s="8">
        <f t="shared" si="110"/>
        <v>25</v>
      </c>
      <c r="N708" s="8">
        <f t="shared" si="111"/>
        <v>100</v>
      </c>
      <c r="O708" s="8">
        <f t="shared" si="112"/>
        <v>0</v>
      </c>
      <c r="P708" s="8">
        <f t="shared" si="113"/>
        <v>100</v>
      </c>
      <c r="Q708" s="9">
        <f t="shared" si="114"/>
        <v>58.75</v>
      </c>
      <c r="R708" s="9">
        <f t="shared" si="115"/>
        <v>50</v>
      </c>
      <c r="S708" s="9">
        <f t="shared" si="116"/>
        <v>63.75</v>
      </c>
      <c r="T708" s="9">
        <f t="shared" si="117"/>
        <v>56.25</v>
      </c>
      <c r="U708" s="8">
        <f t="shared" si="118"/>
        <v>57.5</v>
      </c>
      <c r="V708" s="8">
        <f t="shared" si="119"/>
        <v>57.1875</v>
      </c>
    </row>
    <row r="709" spans="1:22" ht="13.5" x14ac:dyDescent="0.25">
      <c r="A709" s="3">
        <f>RSI!A709</f>
        <v>43035</v>
      </c>
      <c r="B709" s="2">
        <f>RSI!B709</f>
        <v>2.9123999999999999</v>
      </c>
      <c r="C709" s="2">
        <f>RSI!I709</f>
        <v>38.115909198239898</v>
      </c>
      <c r="D709" s="2">
        <f>MACD!E709</f>
        <v>1.2311127434557534E-2</v>
      </c>
      <c r="E709" s="2">
        <f>MACD!F709</f>
        <v>3.9337023544375203E-2</v>
      </c>
      <c r="F709" s="2">
        <f>'Moving Avg'!D709</f>
        <v>2.9197199999999999</v>
      </c>
      <c r="G709" s="2">
        <f>'Moving Avg'!F709</f>
        <v>2.9442750000000002</v>
      </c>
      <c r="H709" s="2">
        <f>'Moving Avg'!G709</f>
        <v>3.1174960000000009</v>
      </c>
      <c r="I709" s="2">
        <f>'Moving Avg'!H709</f>
        <v>3.4343674999999947</v>
      </c>
      <c r="J709" s="6" t="str">
        <f>OBV!F709</f>
        <v>BULLISH</v>
      </c>
      <c r="K709" s="6" t="str">
        <f>OBV!G709</f>
        <v>STRONG</v>
      </c>
      <c r="L709" s="6" t="str">
        <f>OBV!H709</f>
        <v>CONFIRMED BULLISH</v>
      </c>
      <c r="M709" s="8">
        <f t="shared" si="110"/>
        <v>25</v>
      </c>
      <c r="N709" s="8">
        <f t="shared" si="111"/>
        <v>100</v>
      </c>
      <c r="O709" s="8">
        <f t="shared" si="112"/>
        <v>0</v>
      </c>
      <c r="P709" s="8">
        <f t="shared" si="113"/>
        <v>100</v>
      </c>
      <c r="Q709" s="9">
        <f t="shared" si="114"/>
        <v>58.75</v>
      </c>
      <c r="R709" s="9">
        <f t="shared" si="115"/>
        <v>50</v>
      </c>
      <c r="S709" s="9">
        <f t="shared" si="116"/>
        <v>63.75</v>
      </c>
      <c r="T709" s="9">
        <f t="shared" si="117"/>
        <v>56.25</v>
      </c>
      <c r="U709" s="8">
        <f t="shared" si="118"/>
        <v>57.5</v>
      </c>
      <c r="V709" s="8">
        <f t="shared" si="119"/>
        <v>57.1875</v>
      </c>
    </row>
    <row r="710" spans="1:22" ht="13.5" x14ac:dyDescent="0.25">
      <c r="A710" s="3">
        <f>RSI!A710</f>
        <v>43038</v>
      </c>
      <c r="B710" s="2">
        <f>RSI!B710</f>
        <v>2.8895</v>
      </c>
      <c r="C710" s="2">
        <f>RSI!I710</f>
        <v>35.698893338395877</v>
      </c>
      <c r="D710" s="2">
        <f>MACD!E710</f>
        <v>8.1966753677127357E-3</v>
      </c>
      <c r="E710" s="2">
        <f>MACD!F710</f>
        <v>3.3108953909042713E-2</v>
      </c>
      <c r="F710" s="2">
        <f>'Moving Avg'!D710</f>
        <v>2.9206399999999997</v>
      </c>
      <c r="G710" s="2">
        <f>'Moving Avg'!F710</f>
        <v>2.9362500000000002</v>
      </c>
      <c r="H710" s="2">
        <f>'Moving Avg'!G710</f>
        <v>3.1078660000000009</v>
      </c>
      <c r="I710" s="2">
        <f>'Moving Avg'!H710</f>
        <v>3.4319689999999938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  <c r="M710" s="8">
        <f t="shared" si="110"/>
        <v>25</v>
      </c>
      <c r="N710" s="8">
        <f t="shared" si="111"/>
        <v>100</v>
      </c>
      <c r="O710" s="8">
        <f t="shared" si="112"/>
        <v>0</v>
      </c>
      <c r="P710" s="8">
        <f t="shared" si="113"/>
        <v>83.5</v>
      </c>
      <c r="Q710" s="9">
        <f t="shared" si="114"/>
        <v>56.274999999999999</v>
      </c>
      <c r="R710" s="9">
        <f t="shared" si="115"/>
        <v>45.875</v>
      </c>
      <c r="S710" s="9">
        <f t="shared" si="116"/>
        <v>56.325000000000003</v>
      </c>
      <c r="T710" s="9">
        <f t="shared" si="117"/>
        <v>52.125</v>
      </c>
      <c r="U710" s="8">
        <f t="shared" si="118"/>
        <v>52.82500000000001</v>
      </c>
      <c r="V710" s="8">
        <f t="shared" si="119"/>
        <v>52.650000000000006</v>
      </c>
    </row>
    <row r="711" spans="1:22" ht="13.5" x14ac:dyDescent="0.25">
      <c r="A711" s="3">
        <f>RSI!A711</f>
        <v>43039</v>
      </c>
      <c r="B711" s="2">
        <f>RSI!B711</f>
        <v>2.9306999999999999</v>
      </c>
      <c r="C711" s="2">
        <f>RSI!I711</f>
        <v>42.734660711305196</v>
      </c>
      <c r="D711" s="2">
        <f>MACD!E711</f>
        <v>1.2299724847331106E-4</v>
      </c>
      <c r="E711" s="2">
        <f>MACD!F711</f>
        <v>2.6511762576928836E-2</v>
      </c>
      <c r="F711" s="2">
        <f>'Moving Avg'!D711</f>
        <v>2.9206399999999997</v>
      </c>
      <c r="G711" s="2">
        <f>'Moving Avg'!F711</f>
        <v>2.9337249999999999</v>
      </c>
      <c r="H711" s="2">
        <f>'Moving Avg'!G711</f>
        <v>3.1002520000000011</v>
      </c>
      <c r="I711" s="2">
        <f>'Moving Avg'!H711</f>
        <v>3.4296909999999938</v>
      </c>
      <c r="J711" s="6" t="str">
        <f>OBV!F711</f>
        <v>BULLISH</v>
      </c>
      <c r="K711" s="6" t="str">
        <f>OBV!G711</f>
        <v>NEUTRAL</v>
      </c>
      <c r="L711" s="6" t="str">
        <f>OBV!H711</f>
        <v>NEUTRAL</v>
      </c>
      <c r="M711" s="8">
        <f t="shared" si="110"/>
        <v>25</v>
      </c>
      <c r="N711" s="8">
        <f t="shared" si="111"/>
        <v>100</v>
      </c>
      <c r="O711" s="8">
        <f t="shared" si="112"/>
        <v>0</v>
      </c>
      <c r="P711" s="8">
        <f t="shared" si="113"/>
        <v>49.5</v>
      </c>
      <c r="Q711" s="9">
        <f t="shared" si="114"/>
        <v>51.174999999999997</v>
      </c>
      <c r="R711" s="9">
        <f t="shared" si="115"/>
        <v>37.375</v>
      </c>
      <c r="S711" s="9">
        <f t="shared" si="116"/>
        <v>41.025000000000006</v>
      </c>
      <c r="T711" s="9">
        <f t="shared" si="117"/>
        <v>43.625</v>
      </c>
      <c r="U711" s="8">
        <f t="shared" si="118"/>
        <v>43.191666666666663</v>
      </c>
      <c r="V711" s="8">
        <f t="shared" si="119"/>
        <v>43.3</v>
      </c>
    </row>
    <row r="712" spans="1:22" ht="13.5" x14ac:dyDescent="0.25">
      <c r="A712" s="3">
        <f>RSI!A712</f>
        <v>43040</v>
      </c>
      <c r="B712" s="2">
        <f>RSI!B712</f>
        <v>2.9445000000000001</v>
      </c>
      <c r="C712" s="2">
        <f>RSI!I712</f>
        <v>44.909062231815071</v>
      </c>
      <c r="D712" s="2">
        <f>MACD!E712</f>
        <v>-8.1423972580361159E-3</v>
      </c>
      <c r="E712" s="2">
        <f>MACD!F712</f>
        <v>1.9580930609935848E-2</v>
      </c>
      <c r="F712" s="2">
        <f>'Moving Avg'!D712</f>
        <v>2.9224799999999997</v>
      </c>
      <c r="G712" s="2">
        <f>'Moving Avg'!F712</f>
        <v>2.9286799999999999</v>
      </c>
      <c r="H712" s="2">
        <f>'Moving Avg'!G712</f>
        <v>3.0914460000000008</v>
      </c>
      <c r="I712" s="2">
        <f>'Moving Avg'!H712</f>
        <v>3.4274819999999937</v>
      </c>
      <c r="J712" s="6" t="str">
        <f>OBV!F712</f>
        <v>BULLISH</v>
      </c>
      <c r="K712" s="6" t="str">
        <f>OBV!G712</f>
        <v>NEUTRAL</v>
      </c>
      <c r="L712" s="6" t="str">
        <f>OBV!H712</f>
        <v>CONFIRMED BULLISH</v>
      </c>
      <c r="M712" s="8">
        <f t="shared" si="110"/>
        <v>25</v>
      </c>
      <c r="N712" s="8">
        <f t="shared" si="111"/>
        <v>100</v>
      </c>
      <c r="O712" s="8">
        <f t="shared" si="112"/>
        <v>0</v>
      </c>
      <c r="P712" s="8">
        <f t="shared" si="113"/>
        <v>83.5</v>
      </c>
      <c r="Q712" s="9">
        <f t="shared" si="114"/>
        <v>56.274999999999999</v>
      </c>
      <c r="R712" s="9">
        <f t="shared" si="115"/>
        <v>45.875</v>
      </c>
      <c r="S712" s="9">
        <f t="shared" si="116"/>
        <v>56.325000000000003</v>
      </c>
      <c r="T712" s="9">
        <f t="shared" si="117"/>
        <v>52.125</v>
      </c>
      <c r="U712" s="8">
        <f t="shared" si="118"/>
        <v>52.82500000000001</v>
      </c>
      <c r="V712" s="8">
        <f t="shared" si="119"/>
        <v>52.650000000000006</v>
      </c>
    </row>
    <row r="713" spans="1:22" ht="13.5" x14ac:dyDescent="0.25">
      <c r="A713" s="3">
        <f>RSI!A713</f>
        <v>43041</v>
      </c>
      <c r="B713" s="2">
        <f>RSI!B713</f>
        <v>2.9628000000000001</v>
      </c>
      <c r="C713" s="2">
        <f>RSI!I713</f>
        <v>47.742744724540522</v>
      </c>
      <c r="D713" s="2">
        <f>MACD!E713</f>
        <v>-2.6176055093528827E-2</v>
      </c>
      <c r="E713" s="2">
        <f>MACD!F713</f>
        <v>1.0429533469242913E-2</v>
      </c>
      <c r="F713" s="2">
        <f>'Moving Avg'!D713</f>
        <v>2.9279799999999998</v>
      </c>
      <c r="G713" s="2">
        <f>'Moving Avg'!F713</f>
        <v>2.925465</v>
      </c>
      <c r="H713" s="2">
        <f>'Moving Avg'!G713</f>
        <v>3.0846580000000001</v>
      </c>
      <c r="I713" s="2">
        <f>'Moving Avg'!H713</f>
        <v>3.4252569999999936</v>
      </c>
      <c r="J713" s="6" t="str">
        <f>OBV!F713</f>
        <v>BULLISH</v>
      </c>
      <c r="K713" s="6" t="str">
        <f>OBV!G713</f>
        <v>NEUTRAL</v>
      </c>
      <c r="L713" s="6" t="str">
        <f>OBV!H713</f>
        <v>CONFIRMED BULLISH</v>
      </c>
      <c r="M713" s="8">
        <f t="shared" si="110"/>
        <v>25</v>
      </c>
      <c r="N713" s="8">
        <f t="shared" si="111"/>
        <v>100</v>
      </c>
      <c r="O713" s="8">
        <f t="shared" si="112"/>
        <v>0</v>
      </c>
      <c r="P713" s="8">
        <f t="shared" si="113"/>
        <v>83.5</v>
      </c>
      <c r="Q713" s="9">
        <f t="shared" si="114"/>
        <v>56.274999999999999</v>
      </c>
      <c r="R713" s="9">
        <f t="shared" si="115"/>
        <v>45.875</v>
      </c>
      <c r="S713" s="9">
        <f t="shared" si="116"/>
        <v>56.325000000000003</v>
      </c>
      <c r="T713" s="9">
        <f t="shared" si="117"/>
        <v>52.125</v>
      </c>
      <c r="U713" s="8">
        <f t="shared" si="118"/>
        <v>52.82500000000001</v>
      </c>
      <c r="V713" s="8">
        <f t="shared" si="119"/>
        <v>52.650000000000006</v>
      </c>
    </row>
    <row r="714" spans="1:22" ht="13.5" x14ac:dyDescent="0.25">
      <c r="A714" s="3">
        <f>RSI!A714</f>
        <v>43042</v>
      </c>
      <c r="B714" s="2">
        <f>RSI!B714</f>
        <v>2.972</v>
      </c>
      <c r="C714" s="2">
        <f>RSI!I714</f>
        <v>49.158571709810253</v>
      </c>
      <c r="D714" s="2">
        <f>MACD!E714</f>
        <v>-4.204657271286294E-2</v>
      </c>
      <c r="E714" s="2">
        <f>MACD!F714</f>
        <v>-6.5687767178258458E-5</v>
      </c>
      <c r="F714" s="2">
        <f>'Moving Avg'!D714</f>
        <v>2.9398999999999997</v>
      </c>
      <c r="G714" s="2">
        <f>'Moving Avg'!F714</f>
        <v>2.9227099999999999</v>
      </c>
      <c r="H714" s="2">
        <f>'Moving Avg'!G714</f>
        <v>3.0781440000000004</v>
      </c>
      <c r="I714" s="2">
        <f>'Moving Avg'!H714</f>
        <v>3.4230779999999936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  <c r="M714" s="8">
        <f t="shared" si="110"/>
        <v>25</v>
      </c>
      <c r="N714" s="8">
        <f t="shared" si="111"/>
        <v>100</v>
      </c>
      <c r="O714" s="8">
        <f t="shared" si="112"/>
        <v>0</v>
      </c>
      <c r="P714" s="8">
        <f t="shared" si="113"/>
        <v>83.5</v>
      </c>
      <c r="Q714" s="9">
        <f t="shared" si="114"/>
        <v>56.274999999999999</v>
      </c>
      <c r="R714" s="9">
        <f t="shared" si="115"/>
        <v>45.875</v>
      </c>
      <c r="S714" s="9">
        <f t="shared" si="116"/>
        <v>56.325000000000003</v>
      </c>
      <c r="T714" s="9">
        <f t="shared" si="117"/>
        <v>52.125</v>
      </c>
      <c r="U714" s="8">
        <f t="shared" si="118"/>
        <v>52.82500000000001</v>
      </c>
      <c r="V714" s="8">
        <f t="shared" si="119"/>
        <v>52.650000000000006</v>
      </c>
    </row>
    <row r="715" spans="1:22" ht="13.5" x14ac:dyDescent="0.25">
      <c r="A715" s="3">
        <f>RSI!A715</f>
        <v>43045</v>
      </c>
      <c r="B715" s="2">
        <f>RSI!B715</f>
        <v>2.9445000000000001</v>
      </c>
      <c r="C715" s="2">
        <f>RSI!I715</f>
        <v>45.215117487166538</v>
      </c>
      <c r="D715" s="2">
        <f>MACD!E715</f>
        <v>-4.7073940389402935E-2</v>
      </c>
      <c r="E715" s="2">
        <f>MACD!F715</f>
        <v>-9.4673382916231948E-3</v>
      </c>
      <c r="F715" s="2">
        <f>'Moving Avg'!D715</f>
        <v>2.9508999999999999</v>
      </c>
      <c r="G715" s="2">
        <f>'Moving Avg'!F715</f>
        <v>2.9208749999999997</v>
      </c>
      <c r="H715" s="2">
        <f>'Moving Avg'!G715</f>
        <v>3.0710800000000003</v>
      </c>
      <c r="I715" s="2">
        <f>'Moving Avg'!H715</f>
        <v>3.4207614999999936</v>
      </c>
      <c r="J715" s="6" t="str">
        <f>OBV!F715</f>
        <v>BULLISH</v>
      </c>
      <c r="K715" s="6" t="str">
        <f>OBV!G715</f>
        <v>STRONG</v>
      </c>
      <c r="L715" s="6" t="str">
        <f>OBV!H715</f>
        <v>CONFIRMED BULLISH</v>
      </c>
      <c r="M715" s="8">
        <f t="shared" si="110"/>
        <v>25</v>
      </c>
      <c r="N715" s="8">
        <f t="shared" si="111"/>
        <v>100</v>
      </c>
      <c r="O715" s="8">
        <f t="shared" si="112"/>
        <v>0</v>
      </c>
      <c r="P715" s="8">
        <f t="shared" si="113"/>
        <v>100</v>
      </c>
      <c r="Q715" s="9">
        <f t="shared" si="114"/>
        <v>58.75</v>
      </c>
      <c r="R715" s="9">
        <f t="shared" si="115"/>
        <v>50</v>
      </c>
      <c r="S715" s="9">
        <f t="shared" si="116"/>
        <v>63.75</v>
      </c>
      <c r="T715" s="9">
        <f t="shared" si="117"/>
        <v>56.25</v>
      </c>
      <c r="U715" s="8">
        <f t="shared" si="118"/>
        <v>57.5</v>
      </c>
      <c r="V715" s="8">
        <f t="shared" si="119"/>
        <v>57.1875</v>
      </c>
    </row>
    <row r="716" spans="1:22" ht="13.5" x14ac:dyDescent="0.25">
      <c r="A716" s="3">
        <f>RSI!A716</f>
        <v>43046</v>
      </c>
      <c r="B716" s="2">
        <f>RSI!B716</f>
        <v>2.9032</v>
      </c>
      <c r="C716" s="2">
        <f>RSI!I716</f>
        <v>40.022526770069234</v>
      </c>
      <c r="D716" s="2">
        <f>MACD!E716</f>
        <v>-4.1050095231257799E-2</v>
      </c>
      <c r="E716" s="2">
        <f>MACD!F716</f>
        <v>-1.5783889679550116E-2</v>
      </c>
      <c r="F716" s="2">
        <f>'Moving Avg'!D716</f>
        <v>2.9454000000000002</v>
      </c>
      <c r="G716" s="2">
        <f>'Moving Avg'!F716</f>
        <v>2.9172049999999996</v>
      </c>
      <c r="H716" s="2">
        <f>'Moving Avg'!G716</f>
        <v>3.0632819999999996</v>
      </c>
      <c r="I716" s="2">
        <f>'Moving Avg'!H716</f>
        <v>3.4181744999999935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  <c r="M716" s="8">
        <f t="shared" si="110"/>
        <v>25</v>
      </c>
      <c r="N716" s="8">
        <f t="shared" si="111"/>
        <v>100</v>
      </c>
      <c r="O716" s="8">
        <f t="shared" si="112"/>
        <v>0</v>
      </c>
      <c r="P716" s="8">
        <f t="shared" si="113"/>
        <v>16.5</v>
      </c>
      <c r="Q716" s="9">
        <f t="shared" si="114"/>
        <v>46.225000000000001</v>
      </c>
      <c r="R716" s="9">
        <f t="shared" si="115"/>
        <v>29.125</v>
      </c>
      <c r="S716" s="9">
        <f t="shared" si="116"/>
        <v>26.175000000000001</v>
      </c>
      <c r="T716" s="9">
        <f t="shared" si="117"/>
        <v>35.375</v>
      </c>
      <c r="U716" s="8">
        <f t="shared" si="118"/>
        <v>33.841666666666661</v>
      </c>
      <c r="V716" s="8">
        <f t="shared" si="119"/>
        <v>34.224999999999994</v>
      </c>
    </row>
    <row r="717" spans="1:22" ht="13.5" x14ac:dyDescent="0.25">
      <c r="A717" s="3">
        <f>RSI!A717</f>
        <v>43047</v>
      </c>
      <c r="B717" s="2">
        <f>RSI!B717</f>
        <v>2.9674</v>
      </c>
      <c r="C717" s="2">
        <f>RSI!I717</f>
        <v>49.693948469516009</v>
      </c>
      <c r="D717" s="2">
        <f>MACD!E717</f>
        <v>-3.9597224007852816E-2</v>
      </c>
      <c r="E717" s="2">
        <f>MACD!F717</f>
        <v>-2.0546556545210655E-2</v>
      </c>
      <c r="F717" s="2">
        <f>'Moving Avg'!D717</f>
        <v>2.94998</v>
      </c>
      <c r="G717" s="2">
        <f>'Moving Avg'!F717</f>
        <v>2.9176599999999993</v>
      </c>
      <c r="H717" s="2">
        <f>'Moving Avg'!G717</f>
        <v>3.0567679999999999</v>
      </c>
      <c r="I717" s="2">
        <f>'Moving Avg'!H717</f>
        <v>3.4154369999999927</v>
      </c>
      <c r="J717" s="6" t="str">
        <f>OBV!F717</f>
        <v>BULLISH</v>
      </c>
      <c r="K717" s="6" t="str">
        <f>OBV!G717</f>
        <v>NEUTRAL</v>
      </c>
      <c r="L717" s="6" t="str">
        <f>OBV!H717</f>
        <v>CONFIRMED BULLISH</v>
      </c>
      <c r="M717" s="8">
        <f t="shared" si="110"/>
        <v>25</v>
      </c>
      <c r="N717" s="8">
        <f t="shared" si="111"/>
        <v>45</v>
      </c>
      <c r="O717" s="8">
        <f t="shared" si="112"/>
        <v>0</v>
      </c>
      <c r="P717" s="8">
        <f t="shared" si="113"/>
        <v>83.5</v>
      </c>
      <c r="Q717" s="9">
        <f t="shared" si="114"/>
        <v>37.024999999999999</v>
      </c>
      <c r="R717" s="9">
        <f t="shared" si="115"/>
        <v>34.875</v>
      </c>
      <c r="S717" s="9">
        <f t="shared" si="116"/>
        <v>48.075000000000003</v>
      </c>
      <c r="T717" s="9">
        <f t="shared" si="117"/>
        <v>38.375</v>
      </c>
      <c r="U717" s="8">
        <f t="shared" si="118"/>
        <v>39.991666666666667</v>
      </c>
      <c r="V717" s="8">
        <f t="shared" si="119"/>
        <v>39.587500000000006</v>
      </c>
    </row>
    <row r="718" spans="1:22" ht="13.5" x14ac:dyDescent="0.25">
      <c r="A718" s="3">
        <f>RSI!A718</f>
        <v>43048</v>
      </c>
      <c r="B718" s="2">
        <f>RSI!B718</f>
        <v>2.9352999999999998</v>
      </c>
      <c r="C718" s="2">
        <f>RSI!I718</f>
        <v>45.723863836651581</v>
      </c>
      <c r="D718" s="2">
        <f>MACD!E718</f>
        <v>-3.5995718359796314E-2</v>
      </c>
      <c r="E718" s="2">
        <f>MACD!F718</f>
        <v>-2.3636388908127789E-2</v>
      </c>
      <c r="F718" s="2">
        <f>'Moving Avg'!D718</f>
        <v>2.94448</v>
      </c>
      <c r="G718" s="2">
        <f>'Moving Avg'!F718</f>
        <v>2.9208699999999994</v>
      </c>
      <c r="H718" s="2">
        <f>'Moving Avg'!G718</f>
        <v>3.0498880000000002</v>
      </c>
      <c r="I718" s="2">
        <f>'Moving Avg'!H718</f>
        <v>3.4125604999999926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  <c r="M718" s="8">
        <f t="shared" si="110"/>
        <v>25</v>
      </c>
      <c r="N718" s="8">
        <f t="shared" si="111"/>
        <v>45</v>
      </c>
      <c r="O718" s="8">
        <f t="shared" si="112"/>
        <v>0</v>
      </c>
      <c r="P718" s="8">
        <f t="shared" si="113"/>
        <v>16.5</v>
      </c>
      <c r="Q718" s="9">
        <f t="shared" si="114"/>
        <v>26.975000000000001</v>
      </c>
      <c r="R718" s="9">
        <f t="shared" si="115"/>
        <v>18.125</v>
      </c>
      <c r="S718" s="9">
        <f t="shared" si="116"/>
        <v>17.925000000000001</v>
      </c>
      <c r="T718" s="9">
        <f t="shared" si="117"/>
        <v>21.625</v>
      </c>
      <c r="U718" s="8">
        <f t="shared" si="118"/>
        <v>21.008333333333336</v>
      </c>
      <c r="V718" s="8">
        <f t="shared" si="119"/>
        <v>21.162500000000001</v>
      </c>
    </row>
    <row r="719" spans="1:22" ht="13.5" x14ac:dyDescent="0.25">
      <c r="A719" s="3">
        <f>RSI!A719</f>
        <v>43049</v>
      </c>
      <c r="B719" s="2">
        <f>RSI!B719</f>
        <v>2.9582999999999999</v>
      </c>
      <c r="C719" s="2">
        <f>RSI!I719</f>
        <v>48.875477751517089</v>
      </c>
      <c r="D719" s="2">
        <f>MACD!E719</f>
        <v>-3.7990598910637718E-2</v>
      </c>
      <c r="E719" s="2">
        <f>MACD!F719</f>
        <v>-2.6507230908629775E-2</v>
      </c>
      <c r="F719" s="2">
        <f>'Moving Avg'!D719</f>
        <v>2.9417399999999998</v>
      </c>
      <c r="G719" s="2">
        <f>'Moving Avg'!F719</f>
        <v>2.9220199999999994</v>
      </c>
      <c r="H719" s="2">
        <f>'Moving Avg'!G719</f>
        <v>3.0436520000000002</v>
      </c>
      <c r="I719" s="2">
        <f>'Moving Avg'!H719</f>
        <v>3.4097774999999935</v>
      </c>
      <c r="J719" s="6" t="str">
        <f>OBV!F719</f>
        <v>BULLISH</v>
      </c>
      <c r="K719" s="6" t="str">
        <f>OBV!G719</f>
        <v>NEUTRAL</v>
      </c>
      <c r="L719" s="6" t="str">
        <f>OBV!H719</f>
        <v>BULLISH DIVERGENCE</v>
      </c>
      <c r="M719" s="8">
        <f t="shared" si="110"/>
        <v>25</v>
      </c>
      <c r="N719" s="8">
        <f t="shared" si="111"/>
        <v>45</v>
      </c>
      <c r="O719" s="8">
        <f t="shared" si="112"/>
        <v>0</v>
      </c>
      <c r="P719" s="8">
        <f t="shared" si="113"/>
        <v>66.5</v>
      </c>
      <c r="Q719" s="9">
        <f t="shared" si="114"/>
        <v>34.475000000000001</v>
      </c>
      <c r="R719" s="9">
        <f t="shared" si="115"/>
        <v>30.625</v>
      </c>
      <c r="S719" s="9">
        <f t="shared" si="116"/>
        <v>40.424999999999997</v>
      </c>
      <c r="T719" s="9">
        <f t="shared" si="117"/>
        <v>34.125</v>
      </c>
      <c r="U719" s="8">
        <f t="shared" si="118"/>
        <v>35.174999999999997</v>
      </c>
      <c r="V719" s="8">
        <f t="shared" si="119"/>
        <v>34.912499999999994</v>
      </c>
    </row>
    <row r="720" spans="1:22" ht="13.5" x14ac:dyDescent="0.25">
      <c r="A720" s="3">
        <f>RSI!A720</f>
        <v>43052</v>
      </c>
      <c r="B720" s="2">
        <f>RSI!B720</f>
        <v>2.9352999999999998</v>
      </c>
      <c r="C720" s="2">
        <f>RSI!I720</f>
        <v>45.999024058399804</v>
      </c>
      <c r="D720" s="2">
        <f>MACD!E720</f>
        <v>-4.1463048357472054E-2</v>
      </c>
      <c r="E720" s="2">
        <f>MACD!F720</f>
        <v>-2.9498394398398232E-2</v>
      </c>
      <c r="F720" s="2">
        <f>'Moving Avg'!D720</f>
        <v>2.9398999999999997</v>
      </c>
      <c r="G720" s="2">
        <f>'Moving Avg'!F720</f>
        <v>2.9224749999999995</v>
      </c>
      <c r="H720" s="2">
        <f>'Moving Avg'!G720</f>
        <v>3.036956</v>
      </c>
      <c r="I720" s="2">
        <f>'Moving Avg'!H720</f>
        <v>3.4070934999999936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  <c r="M720" s="8">
        <f t="shared" si="110"/>
        <v>25</v>
      </c>
      <c r="N720" s="8">
        <f t="shared" si="111"/>
        <v>45</v>
      </c>
      <c r="O720" s="8">
        <f t="shared" si="112"/>
        <v>0</v>
      </c>
      <c r="P720" s="8">
        <f t="shared" si="113"/>
        <v>16.5</v>
      </c>
      <c r="Q720" s="9">
        <f t="shared" si="114"/>
        <v>26.975000000000001</v>
      </c>
      <c r="R720" s="9">
        <f t="shared" si="115"/>
        <v>18.125</v>
      </c>
      <c r="S720" s="9">
        <f t="shared" si="116"/>
        <v>17.925000000000001</v>
      </c>
      <c r="T720" s="9">
        <f t="shared" si="117"/>
        <v>21.625</v>
      </c>
      <c r="U720" s="8">
        <f t="shared" si="118"/>
        <v>21.008333333333336</v>
      </c>
      <c r="V720" s="8">
        <f t="shared" si="119"/>
        <v>21.162500000000001</v>
      </c>
    </row>
    <row r="721" spans="1:22" ht="13.5" x14ac:dyDescent="0.25">
      <c r="A721" s="3">
        <f>RSI!A721</f>
        <v>43053</v>
      </c>
      <c r="B721" s="2">
        <f>RSI!B721</f>
        <v>2.9352999999999998</v>
      </c>
      <c r="C721" s="2">
        <f>RSI!I721</f>
        <v>45.999024058399804</v>
      </c>
      <c r="D721" s="2">
        <f>MACD!E721</f>
        <v>-3.7894590820291452E-2</v>
      </c>
      <c r="E721" s="2">
        <f>MACD!F721</f>
        <v>-3.117763368277688E-2</v>
      </c>
      <c r="F721" s="2">
        <f>'Moving Avg'!D721</f>
        <v>2.9463199999999996</v>
      </c>
      <c r="G721" s="2">
        <f>'Moving Avg'!F721</f>
        <v>2.9236199999999992</v>
      </c>
      <c r="H721" s="2">
        <f>'Moving Avg'!G721</f>
        <v>3.0300760000000007</v>
      </c>
      <c r="I721" s="2">
        <f>'Moving Avg'!H721</f>
        <v>3.4046669999999932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  <c r="M721" s="8">
        <f t="shared" si="110"/>
        <v>25</v>
      </c>
      <c r="N721" s="8">
        <f t="shared" si="111"/>
        <v>45</v>
      </c>
      <c r="O721" s="8">
        <f t="shared" si="112"/>
        <v>0</v>
      </c>
      <c r="P721" s="8">
        <f t="shared" si="113"/>
        <v>83.5</v>
      </c>
      <c r="Q721" s="9">
        <f t="shared" si="114"/>
        <v>37.024999999999999</v>
      </c>
      <c r="R721" s="9">
        <f t="shared" si="115"/>
        <v>34.875</v>
      </c>
      <c r="S721" s="9">
        <f t="shared" si="116"/>
        <v>48.075000000000003</v>
      </c>
      <c r="T721" s="9">
        <f t="shared" si="117"/>
        <v>38.375</v>
      </c>
      <c r="U721" s="8">
        <f t="shared" si="118"/>
        <v>39.991666666666667</v>
      </c>
      <c r="V721" s="8">
        <f t="shared" si="119"/>
        <v>39.587500000000006</v>
      </c>
    </row>
    <row r="722" spans="1:22" ht="13.5" x14ac:dyDescent="0.25">
      <c r="A722" s="3">
        <f>RSI!A722</f>
        <v>43054</v>
      </c>
      <c r="B722" s="2">
        <f>RSI!B722</f>
        <v>2.9857999999999998</v>
      </c>
      <c r="C722" s="2">
        <f>RSI!I722</f>
        <v>53.037103363470528</v>
      </c>
      <c r="D722" s="2">
        <f>MACD!E722</f>
        <v>-3.6337029036799251E-2</v>
      </c>
      <c r="E722" s="2">
        <f>MACD!F722</f>
        <v>-3.220951275358136E-2</v>
      </c>
      <c r="F722" s="2">
        <f>'Moving Avg'!D722</f>
        <v>2.9499999999999997</v>
      </c>
      <c r="G722" s="2">
        <f>'Moving Avg'!F722</f>
        <v>2.927519999999999</v>
      </c>
      <c r="H722" s="2">
        <f>'Moving Avg'!G722</f>
        <v>3.0242060000000008</v>
      </c>
      <c r="I722" s="2">
        <f>'Moving Avg'!H722</f>
        <v>3.4022354999999935</v>
      </c>
      <c r="J722" s="6" t="str">
        <f>OBV!F722</f>
        <v>BEARISH</v>
      </c>
      <c r="K722" s="6" t="str">
        <f>OBV!G722</f>
        <v>NEUTRAL</v>
      </c>
      <c r="L722" s="6" t="str">
        <f>OBV!H722</f>
        <v>BEARISH DIVERGENCE</v>
      </c>
      <c r="M722" s="8">
        <f t="shared" si="110"/>
        <v>25</v>
      </c>
      <c r="N722" s="8">
        <f t="shared" si="111"/>
        <v>45</v>
      </c>
      <c r="O722" s="8">
        <f t="shared" si="112"/>
        <v>0</v>
      </c>
      <c r="P722" s="8">
        <f t="shared" si="113"/>
        <v>16.5</v>
      </c>
      <c r="Q722" s="9">
        <f t="shared" si="114"/>
        <v>26.975000000000001</v>
      </c>
      <c r="R722" s="9">
        <f t="shared" si="115"/>
        <v>18.125</v>
      </c>
      <c r="S722" s="9">
        <f t="shared" si="116"/>
        <v>17.925000000000001</v>
      </c>
      <c r="T722" s="9">
        <f t="shared" si="117"/>
        <v>21.625</v>
      </c>
      <c r="U722" s="8">
        <f t="shared" si="118"/>
        <v>21.008333333333336</v>
      </c>
      <c r="V722" s="8">
        <f t="shared" si="119"/>
        <v>21.162500000000001</v>
      </c>
    </row>
    <row r="723" spans="1:22" ht="13.5" x14ac:dyDescent="0.25">
      <c r="A723" s="3">
        <f>RSI!A723</f>
        <v>43055</v>
      </c>
      <c r="B723" s="2">
        <f>RSI!B723</f>
        <v>2.9445000000000001</v>
      </c>
      <c r="C723" s="2">
        <f>RSI!I723</f>
        <v>47.575961273749442</v>
      </c>
      <c r="D723" s="2">
        <f>MACD!E723</f>
        <v>-2.9298631297176136E-2</v>
      </c>
      <c r="E723" s="2">
        <f>MACD!F723</f>
        <v>-3.1627336462300315E-2</v>
      </c>
      <c r="F723" s="2">
        <f>'Moving Avg'!D723</f>
        <v>2.9518399999999998</v>
      </c>
      <c r="G723" s="2">
        <f>'Moving Avg'!F723</f>
        <v>2.9325649999999994</v>
      </c>
      <c r="H723" s="2">
        <f>'Moving Avg'!G723</f>
        <v>3.0179680000000007</v>
      </c>
      <c r="I723" s="2">
        <f>'Moving Avg'!H723</f>
        <v>3.3995549999999928</v>
      </c>
      <c r="J723" s="6" t="str">
        <f>OBV!F723</f>
        <v>BEARISH</v>
      </c>
      <c r="K723" s="6" t="str">
        <f>OBV!G723</f>
        <v>NEUTRAL</v>
      </c>
      <c r="L723" s="6" t="str">
        <f>OBV!H723</f>
        <v>BEARISH DIVERGENCE</v>
      </c>
      <c r="M723" s="8">
        <f t="shared" si="110"/>
        <v>25</v>
      </c>
      <c r="N723" s="8">
        <f t="shared" si="111"/>
        <v>0</v>
      </c>
      <c r="O723" s="8">
        <f t="shared" si="112"/>
        <v>0</v>
      </c>
      <c r="P723" s="8">
        <f t="shared" si="113"/>
        <v>16.5</v>
      </c>
      <c r="Q723" s="9">
        <f t="shared" si="114"/>
        <v>11.225</v>
      </c>
      <c r="R723" s="9">
        <f t="shared" si="115"/>
        <v>9.125</v>
      </c>
      <c r="S723" s="9">
        <f t="shared" si="116"/>
        <v>11.175000000000001</v>
      </c>
      <c r="T723" s="9">
        <f t="shared" si="117"/>
        <v>10.375</v>
      </c>
      <c r="U723" s="8">
        <f t="shared" si="118"/>
        <v>10.508333333333335</v>
      </c>
      <c r="V723" s="8">
        <f t="shared" si="119"/>
        <v>10.475000000000001</v>
      </c>
    </row>
    <row r="724" spans="1:22" ht="13.5" x14ac:dyDescent="0.25">
      <c r="A724" s="3">
        <f>RSI!A724</f>
        <v>43056</v>
      </c>
      <c r="B724" s="2">
        <f>RSI!B724</f>
        <v>2.8527999999999998</v>
      </c>
      <c r="C724" s="2">
        <f>RSI!I724</f>
        <v>38.176486213002157</v>
      </c>
      <c r="D724" s="2">
        <f>MACD!E724</f>
        <v>-1.5033805361036379E-2</v>
      </c>
      <c r="E724" s="2">
        <f>MACD!F724</f>
        <v>-2.8308630242047529E-2</v>
      </c>
      <c r="F724" s="2">
        <f>'Moving Avg'!D724</f>
        <v>2.9307399999999997</v>
      </c>
      <c r="G724" s="2">
        <f>'Moving Avg'!F724</f>
        <v>2.9330249999999998</v>
      </c>
      <c r="H724" s="2">
        <f>'Moving Avg'!G724</f>
        <v>3.0098960000000003</v>
      </c>
      <c r="I724" s="2">
        <f>'Moving Avg'!H724</f>
        <v>3.3962444999999928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  <c r="M724" s="8">
        <f t="shared" si="110"/>
        <v>25</v>
      </c>
      <c r="N724" s="8">
        <f t="shared" si="111"/>
        <v>0</v>
      </c>
      <c r="O724" s="8">
        <f t="shared" si="112"/>
        <v>0</v>
      </c>
      <c r="P724" s="8">
        <f t="shared" si="113"/>
        <v>0</v>
      </c>
      <c r="Q724" s="9">
        <f t="shared" si="114"/>
        <v>8.75</v>
      </c>
      <c r="R724" s="9">
        <f t="shared" si="115"/>
        <v>5</v>
      </c>
      <c r="S724" s="9">
        <f t="shared" si="116"/>
        <v>3.75</v>
      </c>
      <c r="T724" s="9">
        <f t="shared" si="117"/>
        <v>6.25</v>
      </c>
      <c r="U724" s="8">
        <f t="shared" si="118"/>
        <v>5.833333333333333</v>
      </c>
      <c r="V724" s="8">
        <f t="shared" si="119"/>
        <v>5.9375</v>
      </c>
    </row>
    <row r="725" spans="1:22" ht="13.5" x14ac:dyDescent="0.25">
      <c r="A725" s="3">
        <f>RSI!A725</f>
        <v>43059</v>
      </c>
      <c r="B725" s="2">
        <f>RSI!B725</f>
        <v>2.8344</v>
      </c>
      <c r="C725" s="2">
        <f>RSI!I725</f>
        <v>36.613378162289571</v>
      </c>
      <c r="D725" s="2">
        <f>MACD!E725</f>
        <v>-5.1957359767555999E-3</v>
      </c>
      <c r="E725" s="2">
        <f>MACD!F725</f>
        <v>-2.3686051388989146E-2</v>
      </c>
      <c r="F725" s="2">
        <f>'Moving Avg'!D725</f>
        <v>2.9105599999999998</v>
      </c>
      <c r="G725" s="2">
        <f>'Moving Avg'!F725</f>
        <v>2.9304999999999999</v>
      </c>
      <c r="H725" s="2">
        <f>'Moving Avg'!G725</f>
        <v>3.0016400000000005</v>
      </c>
      <c r="I725" s="2">
        <f>'Moving Avg'!H725</f>
        <v>3.3927344999999933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  <c r="M725" s="8">
        <f t="shared" si="110"/>
        <v>25</v>
      </c>
      <c r="N725" s="8">
        <f t="shared" si="111"/>
        <v>0</v>
      </c>
      <c r="O725" s="8">
        <f t="shared" si="112"/>
        <v>0</v>
      </c>
      <c r="P725" s="8">
        <f t="shared" si="113"/>
        <v>0</v>
      </c>
      <c r="Q725" s="9">
        <f t="shared" si="114"/>
        <v>8.75</v>
      </c>
      <c r="R725" s="9">
        <f t="shared" si="115"/>
        <v>5</v>
      </c>
      <c r="S725" s="9">
        <f t="shared" si="116"/>
        <v>3.75</v>
      </c>
      <c r="T725" s="9">
        <f t="shared" si="117"/>
        <v>6.25</v>
      </c>
      <c r="U725" s="8">
        <f t="shared" si="118"/>
        <v>5.833333333333333</v>
      </c>
      <c r="V725" s="8">
        <f t="shared" si="119"/>
        <v>5.9375</v>
      </c>
    </row>
    <row r="726" spans="1:22" ht="13.5" x14ac:dyDescent="0.25">
      <c r="A726" s="3">
        <f>RSI!A726</f>
        <v>43060</v>
      </c>
      <c r="B726" s="2">
        <f>RSI!B726</f>
        <v>2.8344</v>
      </c>
      <c r="C726" s="2">
        <f>RSI!I726</f>
        <v>36.613378162289571</v>
      </c>
      <c r="D726" s="2">
        <f>MACD!E726</f>
        <v>-2.5277814907607166E-3</v>
      </c>
      <c r="E726" s="2">
        <f>MACD!F726</f>
        <v>-1.945439740934346E-2</v>
      </c>
      <c r="F726" s="2">
        <f>'Moving Avg'!D726</f>
        <v>2.8903799999999999</v>
      </c>
      <c r="G726" s="2">
        <f>'Moving Avg'!F726</f>
        <v>2.9256850000000001</v>
      </c>
      <c r="H726" s="2">
        <f>'Moving Avg'!G726</f>
        <v>2.9950360000000003</v>
      </c>
      <c r="I726" s="2">
        <f>'Moving Avg'!H726</f>
        <v>3.3893319999999925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  <c r="M726" s="8">
        <f t="shared" si="110"/>
        <v>25</v>
      </c>
      <c r="N726" s="8">
        <f t="shared" si="111"/>
        <v>0</v>
      </c>
      <c r="O726" s="8">
        <f t="shared" si="112"/>
        <v>0</v>
      </c>
      <c r="P726" s="8">
        <f t="shared" si="113"/>
        <v>0</v>
      </c>
      <c r="Q726" s="9">
        <f t="shared" si="114"/>
        <v>8.75</v>
      </c>
      <c r="R726" s="9">
        <f t="shared" si="115"/>
        <v>5</v>
      </c>
      <c r="S726" s="9">
        <f t="shared" si="116"/>
        <v>3.75</v>
      </c>
      <c r="T726" s="9">
        <f t="shared" si="117"/>
        <v>6.25</v>
      </c>
      <c r="U726" s="8">
        <f t="shared" si="118"/>
        <v>5.833333333333333</v>
      </c>
      <c r="V726" s="8">
        <f t="shared" si="119"/>
        <v>5.9375</v>
      </c>
    </row>
    <row r="727" spans="1:22" ht="13.5" x14ac:dyDescent="0.25">
      <c r="A727" s="3">
        <f>RSI!A727</f>
        <v>43061</v>
      </c>
      <c r="B727" s="2">
        <f>RSI!B727</f>
        <v>2.8618999999999999</v>
      </c>
      <c r="C727" s="2">
        <f>RSI!I727</f>
        <v>40.813843655386883</v>
      </c>
      <c r="D727" s="2">
        <f>MACD!E727</f>
        <v>8.2152344910388919E-3</v>
      </c>
      <c r="E727" s="2">
        <f>MACD!F727</f>
        <v>-1.3920471029266992E-2</v>
      </c>
      <c r="F727" s="2">
        <f>'Moving Avg'!D727</f>
        <v>2.8656000000000001</v>
      </c>
      <c r="G727" s="2">
        <f>'Moving Avg'!F727</f>
        <v>2.922015</v>
      </c>
      <c r="H727" s="2">
        <f>'Moving Avg'!G727</f>
        <v>2.9871459999999996</v>
      </c>
      <c r="I727" s="2">
        <f>'Moving Avg'!H727</f>
        <v>3.3858739999999927</v>
      </c>
      <c r="J727" s="6" t="str">
        <f>OBV!F727</f>
        <v>BEARISH</v>
      </c>
      <c r="K727" s="6" t="str">
        <f>OBV!G727</f>
        <v>WEAK</v>
      </c>
      <c r="L727" s="6" t="str">
        <f>OBV!H727</f>
        <v>CONFIRMED BEARISH</v>
      </c>
      <c r="M727" s="8">
        <f t="shared" si="110"/>
        <v>25</v>
      </c>
      <c r="N727" s="8">
        <f t="shared" si="111"/>
        <v>0</v>
      </c>
      <c r="O727" s="8">
        <f t="shared" si="112"/>
        <v>0</v>
      </c>
      <c r="P727" s="8">
        <f t="shared" si="113"/>
        <v>0</v>
      </c>
      <c r="Q727" s="9">
        <f t="shared" si="114"/>
        <v>8.75</v>
      </c>
      <c r="R727" s="9">
        <f t="shared" si="115"/>
        <v>5</v>
      </c>
      <c r="S727" s="9">
        <f t="shared" si="116"/>
        <v>3.75</v>
      </c>
      <c r="T727" s="9">
        <f t="shared" si="117"/>
        <v>6.25</v>
      </c>
      <c r="U727" s="8">
        <f t="shared" si="118"/>
        <v>5.833333333333333</v>
      </c>
      <c r="V727" s="8">
        <f t="shared" si="119"/>
        <v>5.9375</v>
      </c>
    </row>
    <row r="728" spans="1:22" ht="13.5" x14ac:dyDescent="0.25">
      <c r="A728" s="3">
        <f>RSI!A728</f>
        <v>43062</v>
      </c>
      <c r="B728" s="2">
        <f>RSI!B728</f>
        <v>2.8435999999999999</v>
      </c>
      <c r="C728" s="2">
        <f>RSI!I728</f>
        <v>38.963465589176266</v>
      </c>
      <c r="D728" s="2">
        <f>MACD!E728</f>
        <v>1.4157879667764384E-2</v>
      </c>
      <c r="E728" s="2">
        <f>MACD!F728</f>
        <v>-8.3048008898607174E-3</v>
      </c>
      <c r="F728" s="2">
        <f>'Moving Avg'!D728</f>
        <v>2.8454199999999998</v>
      </c>
      <c r="G728" s="2">
        <f>'Moving Avg'!F728</f>
        <v>2.9174300000000004</v>
      </c>
      <c r="H728" s="2">
        <f>'Moving Avg'!G728</f>
        <v>2.9801739999999994</v>
      </c>
      <c r="I728" s="2">
        <f>'Moving Avg'!H728</f>
        <v>3.3818099999999931</v>
      </c>
      <c r="J728" s="6" t="str">
        <f>OBV!F728</f>
        <v>BEARISH</v>
      </c>
      <c r="K728" s="6" t="str">
        <f>OBV!G728</f>
        <v>WEAK</v>
      </c>
      <c r="L728" s="6" t="str">
        <f>OBV!H728</f>
        <v>CONFIRMED BEARISH</v>
      </c>
      <c r="M728" s="8">
        <f t="shared" si="110"/>
        <v>25</v>
      </c>
      <c r="N728" s="8">
        <f t="shared" si="111"/>
        <v>0</v>
      </c>
      <c r="O728" s="8">
        <f t="shared" si="112"/>
        <v>0</v>
      </c>
      <c r="P728" s="8">
        <f t="shared" si="113"/>
        <v>0</v>
      </c>
      <c r="Q728" s="9">
        <f t="shared" si="114"/>
        <v>8.75</v>
      </c>
      <c r="R728" s="9">
        <f t="shared" si="115"/>
        <v>5</v>
      </c>
      <c r="S728" s="9">
        <f t="shared" si="116"/>
        <v>3.75</v>
      </c>
      <c r="T728" s="9">
        <f t="shared" si="117"/>
        <v>6.25</v>
      </c>
      <c r="U728" s="8">
        <f t="shared" si="118"/>
        <v>5.833333333333333</v>
      </c>
      <c r="V728" s="8">
        <f t="shared" si="119"/>
        <v>5.9375</v>
      </c>
    </row>
    <row r="729" spans="1:22" ht="13.5" x14ac:dyDescent="0.25">
      <c r="A729" s="3">
        <f>RSI!A729</f>
        <v>43063</v>
      </c>
      <c r="B729" s="2">
        <f>RSI!B729</f>
        <v>2.9077999999999999</v>
      </c>
      <c r="C729" s="2">
        <f>RSI!I729</f>
        <v>47.889294356518626</v>
      </c>
      <c r="D729" s="2">
        <f>MACD!E729</f>
        <v>1.848037512340106E-2</v>
      </c>
      <c r="E729" s="2">
        <f>MACD!F729</f>
        <v>-2.9477656872083616E-3</v>
      </c>
      <c r="F729" s="2">
        <f>'Moving Avg'!D729</f>
        <v>2.85642</v>
      </c>
      <c r="G729" s="2">
        <f>'Moving Avg'!F729</f>
        <v>2.9172000000000002</v>
      </c>
      <c r="H729" s="2">
        <f>'Moving Avg'!G729</f>
        <v>2.9745779999999997</v>
      </c>
      <c r="I729" s="2">
        <f>'Moving Avg'!H729</f>
        <v>3.3780669999999926</v>
      </c>
      <c r="J729" s="6" t="str">
        <f>OBV!F729</f>
        <v>BEARISH</v>
      </c>
      <c r="K729" s="6" t="str">
        <f>OBV!G729</f>
        <v>WEAK</v>
      </c>
      <c r="L729" s="6" t="str">
        <f>OBV!H729</f>
        <v>BEARISH DIVERGENCE</v>
      </c>
      <c r="M729" s="8">
        <f t="shared" si="110"/>
        <v>25</v>
      </c>
      <c r="N729" s="8">
        <f t="shared" si="111"/>
        <v>0</v>
      </c>
      <c r="O729" s="8">
        <f t="shared" si="112"/>
        <v>0</v>
      </c>
      <c r="P729" s="8">
        <f t="shared" si="113"/>
        <v>0</v>
      </c>
      <c r="Q729" s="9">
        <f t="shared" si="114"/>
        <v>8.75</v>
      </c>
      <c r="R729" s="9">
        <f t="shared" si="115"/>
        <v>5</v>
      </c>
      <c r="S729" s="9">
        <f t="shared" si="116"/>
        <v>3.75</v>
      </c>
      <c r="T729" s="9">
        <f t="shared" si="117"/>
        <v>6.25</v>
      </c>
      <c r="U729" s="8">
        <f t="shared" si="118"/>
        <v>5.833333333333333</v>
      </c>
      <c r="V729" s="8">
        <f t="shared" si="119"/>
        <v>5.9375</v>
      </c>
    </row>
    <row r="730" spans="1:22" ht="13.5" x14ac:dyDescent="0.25">
      <c r="A730" s="3">
        <f>RSI!A730</f>
        <v>43066</v>
      </c>
      <c r="B730" s="2">
        <f>RSI!B730</f>
        <v>2.9077999999999999</v>
      </c>
      <c r="C730" s="2">
        <f>RSI!I730</f>
        <v>47.889294356518626</v>
      </c>
      <c r="D730" s="2">
        <f>MACD!E730</f>
        <v>1.8693380108604885E-2</v>
      </c>
      <c r="E730" s="2">
        <f>MACD!F730</f>
        <v>1.3804634719542879E-3</v>
      </c>
      <c r="F730" s="2">
        <f>'Moving Avg'!D730</f>
        <v>2.8710999999999998</v>
      </c>
      <c r="G730" s="2">
        <f>'Moving Avg'!F730</f>
        <v>2.9181150000000002</v>
      </c>
      <c r="H730" s="2">
        <f>'Moving Avg'!G730</f>
        <v>2.9688899999999996</v>
      </c>
      <c r="I730" s="2">
        <f>'Moving Avg'!H730</f>
        <v>3.3740669999999926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  <c r="M730" s="8">
        <f t="shared" si="110"/>
        <v>25</v>
      </c>
      <c r="N730" s="8">
        <f t="shared" si="111"/>
        <v>0</v>
      </c>
      <c r="O730" s="8">
        <f t="shared" si="112"/>
        <v>0</v>
      </c>
      <c r="P730" s="8">
        <f t="shared" si="113"/>
        <v>83.5</v>
      </c>
      <c r="Q730" s="9">
        <f t="shared" si="114"/>
        <v>21.274999999999999</v>
      </c>
      <c r="R730" s="9">
        <f t="shared" si="115"/>
        <v>25.875</v>
      </c>
      <c r="S730" s="9">
        <f t="shared" si="116"/>
        <v>41.325000000000003</v>
      </c>
      <c r="T730" s="9">
        <f t="shared" si="117"/>
        <v>27.125</v>
      </c>
      <c r="U730" s="8">
        <f t="shared" si="118"/>
        <v>29.491666666666664</v>
      </c>
      <c r="V730" s="8">
        <f t="shared" si="119"/>
        <v>28.9</v>
      </c>
    </row>
    <row r="731" spans="1:22" ht="13.5" x14ac:dyDescent="0.25">
      <c r="A731" s="3">
        <f>RSI!A731</f>
        <v>43067</v>
      </c>
      <c r="B731" s="2">
        <f>RSI!B731</f>
        <v>2.8435999999999999</v>
      </c>
      <c r="C731" s="2">
        <f>RSI!I731</f>
        <v>40.944988996344193</v>
      </c>
      <c r="D731" s="2">
        <f>MACD!E731</f>
        <v>2.3716180252469687E-2</v>
      </c>
      <c r="E731" s="2">
        <f>MACD!F731</f>
        <v>5.8476068280573683E-3</v>
      </c>
      <c r="F731" s="2">
        <f>'Moving Avg'!D731</f>
        <v>2.8729399999999998</v>
      </c>
      <c r="G731" s="2">
        <f>'Moving Avg'!F731</f>
        <v>2.9137600000000003</v>
      </c>
      <c r="H731" s="2">
        <f>'Moving Avg'!G731</f>
        <v>2.9624699999999997</v>
      </c>
      <c r="I731" s="2">
        <f>'Moving Avg'!H731</f>
        <v>3.3697459999999935</v>
      </c>
      <c r="J731" s="6" t="str">
        <f>OBV!F731</f>
        <v>BEARISH</v>
      </c>
      <c r="K731" s="6" t="str">
        <f>OBV!G731</f>
        <v>NEUTRAL</v>
      </c>
      <c r="L731" s="6" t="str">
        <f>OBV!H731</f>
        <v>BEARISH DIVERGENCE</v>
      </c>
      <c r="M731" s="8">
        <f t="shared" si="110"/>
        <v>25</v>
      </c>
      <c r="N731" s="8">
        <f t="shared" si="111"/>
        <v>0</v>
      </c>
      <c r="O731" s="8">
        <f t="shared" si="112"/>
        <v>0</v>
      </c>
      <c r="P731" s="8">
        <f t="shared" si="113"/>
        <v>16.5</v>
      </c>
      <c r="Q731" s="9">
        <f t="shared" si="114"/>
        <v>11.225</v>
      </c>
      <c r="R731" s="9">
        <f t="shared" si="115"/>
        <v>9.125</v>
      </c>
      <c r="S731" s="9">
        <f t="shared" si="116"/>
        <v>11.175000000000001</v>
      </c>
      <c r="T731" s="9">
        <f t="shared" si="117"/>
        <v>10.375</v>
      </c>
      <c r="U731" s="8">
        <f t="shared" si="118"/>
        <v>10.508333333333335</v>
      </c>
      <c r="V731" s="8">
        <f t="shared" si="119"/>
        <v>10.475000000000001</v>
      </c>
    </row>
    <row r="732" spans="1:22" ht="13.5" x14ac:dyDescent="0.25">
      <c r="A732" s="3">
        <f>RSI!A732</f>
        <v>43068</v>
      </c>
      <c r="B732" s="2">
        <f>RSI!B732</f>
        <v>2.8435999999999999</v>
      </c>
      <c r="C732" s="2">
        <f>RSI!I732</f>
        <v>40.944988996344193</v>
      </c>
      <c r="D732" s="2">
        <f>MACD!E732</f>
        <v>3.6195397684244401E-2</v>
      </c>
      <c r="E732" s="2">
        <f>MACD!F732</f>
        <v>1.1917164999294776E-2</v>
      </c>
      <c r="F732" s="2">
        <f>'Moving Avg'!D732</f>
        <v>2.8692800000000003</v>
      </c>
      <c r="G732" s="2">
        <f>'Moving Avg'!F732</f>
        <v>2.9087150000000008</v>
      </c>
      <c r="H732" s="2">
        <f>'Moving Avg'!G732</f>
        <v>2.9560500000000007</v>
      </c>
      <c r="I732" s="2">
        <f>'Moving Avg'!H732</f>
        <v>3.3656389999999932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25</v>
      </c>
      <c r="N732" s="8">
        <f t="shared" si="111"/>
        <v>0</v>
      </c>
      <c r="O732" s="8">
        <f t="shared" si="112"/>
        <v>0</v>
      </c>
      <c r="P732" s="8">
        <f t="shared" si="113"/>
        <v>16.5</v>
      </c>
      <c r="Q732" s="9">
        <f t="shared" si="114"/>
        <v>11.225</v>
      </c>
      <c r="R732" s="9">
        <f t="shared" si="115"/>
        <v>9.125</v>
      </c>
      <c r="S732" s="9">
        <f t="shared" si="116"/>
        <v>11.175000000000001</v>
      </c>
      <c r="T732" s="9">
        <f t="shared" si="117"/>
        <v>10.375</v>
      </c>
      <c r="U732" s="8">
        <f t="shared" si="118"/>
        <v>10.508333333333335</v>
      </c>
      <c r="V732" s="8">
        <f t="shared" si="119"/>
        <v>10.475000000000001</v>
      </c>
    </row>
    <row r="733" spans="1:22" ht="13.5" x14ac:dyDescent="0.25">
      <c r="A733" s="3">
        <f>RSI!A733</f>
        <v>43069</v>
      </c>
      <c r="B733" s="2">
        <f>RSI!B733</f>
        <v>2.8207</v>
      </c>
      <c r="C733" s="2">
        <f>RSI!I733</f>
        <v>38.627806495571505</v>
      </c>
      <c r="D733" s="2">
        <f>MACD!E733</f>
        <v>4.252304213723912E-2</v>
      </c>
      <c r="E733" s="2">
        <f>MACD!F733</f>
        <v>1.8038340426883646E-2</v>
      </c>
      <c r="F733" s="2">
        <f>'Moving Avg'!D733</f>
        <v>2.8647</v>
      </c>
      <c r="G733" s="2">
        <f>'Moving Avg'!F733</f>
        <v>2.9016100000000007</v>
      </c>
      <c r="H733" s="2">
        <f>'Moving Avg'!G733</f>
        <v>2.9491720000000008</v>
      </c>
      <c r="I733" s="2">
        <f>'Moving Avg'!H733</f>
        <v>3.3614174999999937</v>
      </c>
      <c r="J733" s="6" t="str">
        <f>OBV!F733</f>
        <v>BEARISH</v>
      </c>
      <c r="K733" s="6" t="str">
        <f>OBV!G733</f>
        <v>WEAK</v>
      </c>
      <c r="L733" s="6" t="str">
        <f>OBV!H733</f>
        <v>CONFIRMED BEARISH</v>
      </c>
      <c r="M733" s="8">
        <f t="shared" si="110"/>
        <v>25</v>
      </c>
      <c r="N733" s="8">
        <f t="shared" si="111"/>
        <v>0</v>
      </c>
      <c r="O733" s="8">
        <f t="shared" si="112"/>
        <v>0</v>
      </c>
      <c r="P733" s="8">
        <f t="shared" si="113"/>
        <v>0</v>
      </c>
      <c r="Q733" s="9">
        <f t="shared" si="114"/>
        <v>8.75</v>
      </c>
      <c r="R733" s="9">
        <f t="shared" si="115"/>
        <v>5</v>
      </c>
      <c r="S733" s="9">
        <f t="shared" si="116"/>
        <v>3.75</v>
      </c>
      <c r="T733" s="9">
        <f t="shared" si="117"/>
        <v>6.25</v>
      </c>
      <c r="U733" s="8">
        <f t="shared" si="118"/>
        <v>5.833333333333333</v>
      </c>
      <c r="V733" s="8">
        <f t="shared" si="119"/>
        <v>5.9375</v>
      </c>
    </row>
    <row r="734" spans="1:22" ht="13.5" x14ac:dyDescent="0.25">
      <c r="A734" s="3">
        <f>RSI!A734</f>
        <v>43073</v>
      </c>
      <c r="B734" s="2">
        <f>RSI!B734</f>
        <v>2.8895</v>
      </c>
      <c r="C734" s="2">
        <f>RSI!I734</f>
        <v>48.126108052605005</v>
      </c>
      <c r="D734" s="2">
        <f>MACD!E734</f>
        <v>2.9202842866653533E-2</v>
      </c>
      <c r="E734" s="2">
        <f>MACD!F734</f>
        <v>2.0271240914837625E-2</v>
      </c>
      <c r="F734" s="2">
        <f>'Moving Avg'!D734</f>
        <v>2.86104</v>
      </c>
      <c r="G734" s="2">
        <f>'Moving Avg'!F734</f>
        <v>2.8974850000000005</v>
      </c>
      <c r="H734" s="2">
        <f>'Moving Avg'!G734</f>
        <v>2.9433020000000005</v>
      </c>
      <c r="I734" s="2">
        <f>'Moving Avg'!H734</f>
        <v>3.3576689999999938</v>
      </c>
      <c r="J734" s="6" t="str">
        <f>OBV!F734</f>
        <v>BEARISH</v>
      </c>
      <c r="K734" s="6" t="str">
        <f>OBV!G734</f>
        <v>WEAK</v>
      </c>
      <c r="L734" s="6" t="str">
        <f>OBV!H734</f>
        <v>CONFIRMED BEARISH</v>
      </c>
      <c r="M734" s="8">
        <f t="shared" si="110"/>
        <v>25</v>
      </c>
      <c r="N734" s="8">
        <f t="shared" si="111"/>
        <v>0</v>
      </c>
      <c r="O734" s="8">
        <f t="shared" si="112"/>
        <v>0</v>
      </c>
      <c r="P734" s="8">
        <f t="shared" si="113"/>
        <v>0</v>
      </c>
      <c r="Q734" s="9">
        <f t="shared" si="114"/>
        <v>8.75</v>
      </c>
      <c r="R734" s="9">
        <f t="shared" si="115"/>
        <v>5</v>
      </c>
      <c r="S734" s="9">
        <f t="shared" si="116"/>
        <v>3.75</v>
      </c>
      <c r="T734" s="9">
        <f t="shared" si="117"/>
        <v>6.25</v>
      </c>
      <c r="U734" s="8">
        <f t="shared" si="118"/>
        <v>5.833333333333333</v>
      </c>
      <c r="V734" s="8">
        <f t="shared" si="119"/>
        <v>5.9375</v>
      </c>
    </row>
    <row r="735" spans="1:22" ht="13.5" x14ac:dyDescent="0.25">
      <c r="A735" s="3">
        <f>RSI!A735</f>
        <v>43074</v>
      </c>
      <c r="B735" s="2">
        <f>RSI!B735</f>
        <v>2.8803000000000001</v>
      </c>
      <c r="C735" s="2">
        <f>RSI!I735</f>
        <v>47.076889076418247</v>
      </c>
      <c r="D735" s="2">
        <f>MACD!E735</f>
        <v>1.5866472009452348E-2</v>
      </c>
      <c r="E735" s="2">
        <f>MACD!F735</f>
        <v>1.9390287133760571E-2</v>
      </c>
      <c r="F735" s="2">
        <f>'Moving Avg'!D735</f>
        <v>2.85554</v>
      </c>
      <c r="G735" s="2">
        <f>'Moving Avg'!F735</f>
        <v>2.8942750000000004</v>
      </c>
      <c r="H735" s="2">
        <f>'Moving Avg'!G735</f>
        <v>2.9376160000000011</v>
      </c>
      <c r="I735" s="2">
        <f>'Moving Avg'!H735</f>
        <v>3.3539599999999945</v>
      </c>
      <c r="J735" s="6" t="str">
        <f>OBV!F735</f>
        <v>BEARISH</v>
      </c>
      <c r="K735" s="6" t="str">
        <f>OBV!G735</f>
        <v>WEAK</v>
      </c>
      <c r="L735" s="6" t="str">
        <f>OBV!H735</f>
        <v>CONFIRMED BEARISH</v>
      </c>
      <c r="M735" s="8">
        <f t="shared" si="110"/>
        <v>25</v>
      </c>
      <c r="N735" s="8">
        <f t="shared" si="111"/>
        <v>45</v>
      </c>
      <c r="O735" s="8">
        <f t="shared" si="112"/>
        <v>0</v>
      </c>
      <c r="P735" s="8">
        <f t="shared" si="113"/>
        <v>0</v>
      </c>
      <c r="Q735" s="9">
        <f t="shared" si="114"/>
        <v>24.5</v>
      </c>
      <c r="R735" s="9">
        <f t="shared" si="115"/>
        <v>14</v>
      </c>
      <c r="S735" s="9">
        <f t="shared" si="116"/>
        <v>10.5</v>
      </c>
      <c r="T735" s="9">
        <f t="shared" si="117"/>
        <v>17.5</v>
      </c>
      <c r="U735" s="8">
        <f t="shared" si="118"/>
        <v>16.333333333333332</v>
      </c>
      <c r="V735" s="8">
        <f t="shared" si="119"/>
        <v>16.625</v>
      </c>
    </row>
    <row r="736" spans="1:22" ht="13.5" x14ac:dyDescent="0.25">
      <c r="A736" s="3">
        <f>RSI!A736</f>
        <v>43075</v>
      </c>
      <c r="B736" s="2">
        <f>RSI!B736</f>
        <v>2.8435999999999999</v>
      </c>
      <c r="C736" s="2">
        <f>RSI!I736</f>
        <v>43.045318722594928</v>
      </c>
      <c r="D736" s="2">
        <f>MACD!E736</f>
        <v>7.4323755029905847E-3</v>
      </c>
      <c r="E736" s="2">
        <f>MACD!F736</f>
        <v>1.6998704807606575E-2</v>
      </c>
      <c r="F736" s="2">
        <f>'Moving Avg'!D736</f>
        <v>2.85554</v>
      </c>
      <c r="G736" s="2">
        <f>'Moving Avg'!F736</f>
        <v>2.8912950000000004</v>
      </c>
      <c r="H736" s="2">
        <f>'Moving Avg'!G736</f>
        <v>2.9311960000000004</v>
      </c>
      <c r="I736" s="2">
        <f>'Moving Avg'!H736</f>
        <v>3.3501744999999947</v>
      </c>
      <c r="J736" s="6" t="str">
        <f>OBV!F736</f>
        <v>BEARISH</v>
      </c>
      <c r="K736" s="6" t="str">
        <f>OBV!G736</f>
        <v>WEAK</v>
      </c>
      <c r="L736" s="6" t="str">
        <f>OBV!H736</f>
        <v>NEUTRAL</v>
      </c>
      <c r="M736" s="8">
        <f t="shared" si="110"/>
        <v>25</v>
      </c>
      <c r="N736" s="8">
        <f t="shared" si="111"/>
        <v>45</v>
      </c>
      <c r="O736" s="8">
        <f t="shared" si="112"/>
        <v>0</v>
      </c>
      <c r="P736" s="8">
        <f t="shared" si="113"/>
        <v>0</v>
      </c>
      <c r="Q736" s="9">
        <f t="shared" si="114"/>
        <v>24.5</v>
      </c>
      <c r="R736" s="9">
        <f t="shared" si="115"/>
        <v>14</v>
      </c>
      <c r="S736" s="9">
        <f t="shared" si="116"/>
        <v>10.5</v>
      </c>
      <c r="T736" s="9">
        <f t="shared" si="117"/>
        <v>17.5</v>
      </c>
      <c r="U736" s="8">
        <f t="shared" si="118"/>
        <v>16.333333333333332</v>
      </c>
      <c r="V736" s="8">
        <f t="shared" si="119"/>
        <v>16.625</v>
      </c>
    </row>
    <row r="737" spans="1:22" ht="13.5" x14ac:dyDescent="0.25">
      <c r="A737" s="3">
        <f>RSI!A737</f>
        <v>43076</v>
      </c>
      <c r="B737" s="2">
        <f>RSI!B737</f>
        <v>2.8435999999999999</v>
      </c>
      <c r="C737" s="2">
        <f>RSI!I737</f>
        <v>43.045318722594928</v>
      </c>
      <c r="D737" s="2">
        <f>MACD!E737</f>
        <v>4.8656916246740956E-3</v>
      </c>
      <c r="E737" s="2">
        <f>MACD!F737</f>
        <v>1.457210217102008E-2</v>
      </c>
      <c r="F737" s="2">
        <f>'Moving Avg'!D737</f>
        <v>2.8555400000000004</v>
      </c>
      <c r="G737" s="2">
        <f>'Moving Avg'!F737</f>
        <v>2.8851050000000003</v>
      </c>
      <c r="H737" s="2">
        <f>'Moving Avg'!G737</f>
        <v>2.9247760000000005</v>
      </c>
      <c r="I737" s="2">
        <f>'Moving Avg'!H737</f>
        <v>3.346217999999995</v>
      </c>
      <c r="J737" s="6" t="str">
        <f>OBV!F737</f>
        <v>BEARISH</v>
      </c>
      <c r="K737" s="6" t="str">
        <f>OBV!G737</f>
        <v>WEAK</v>
      </c>
      <c r="L737" s="6" t="str">
        <f>OBV!H737</f>
        <v>NEUTRAL</v>
      </c>
      <c r="M737" s="8">
        <f t="shared" si="110"/>
        <v>25</v>
      </c>
      <c r="N737" s="8">
        <f t="shared" si="111"/>
        <v>45</v>
      </c>
      <c r="O737" s="8">
        <f t="shared" si="112"/>
        <v>0</v>
      </c>
      <c r="P737" s="8">
        <f t="shared" si="113"/>
        <v>0</v>
      </c>
      <c r="Q737" s="9">
        <f t="shared" si="114"/>
        <v>24.5</v>
      </c>
      <c r="R737" s="9">
        <f t="shared" si="115"/>
        <v>14</v>
      </c>
      <c r="S737" s="9">
        <f t="shared" si="116"/>
        <v>10.5</v>
      </c>
      <c r="T737" s="9">
        <f t="shared" si="117"/>
        <v>17.5</v>
      </c>
      <c r="U737" s="8">
        <f t="shared" si="118"/>
        <v>16.333333333333332</v>
      </c>
      <c r="V737" s="8">
        <f t="shared" si="119"/>
        <v>16.625</v>
      </c>
    </row>
    <row r="738" spans="1:22" ht="13.5" x14ac:dyDescent="0.25">
      <c r="A738" s="3">
        <f>RSI!A738</f>
        <v>43077</v>
      </c>
      <c r="B738" s="2">
        <f>RSI!B738</f>
        <v>2.839</v>
      </c>
      <c r="C738" s="2">
        <f>RSI!I738</f>
        <v>42.516044823843721</v>
      </c>
      <c r="D738" s="2">
        <f>MACD!E738</f>
        <v>5.3321061887467991E-4</v>
      </c>
      <c r="E738" s="2">
        <f>MACD!F738</f>
        <v>1.1764323860591E-2</v>
      </c>
      <c r="F738" s="2">
        <f>'Moving Avg'!D738</f>
        <v>2.8592000000000004</v>
      </c>
      <c r="G738" s="2">
        <f>'Moving Avg'!F738</f>
        <v>2.88029</v>
      </c>
      <c r="H738" s="2">
        <f>'Moving Avg'!G738</f>
        <v>2.9200979999999999</v>
      </c>
      <c r="I738" s="2">
        <f>'Moving Avg'!H738</f>
        <v>3.3418739999999958</v>
      </c>
      <c r="J738" s="6" t="str">
        <f>OBV!F738</f>
        <v>BEARISH</v>
      </c>
      <c r="K738" s="6" t="str">
        <f>OBV!G738</f>
        <v>WEAK</v>
      </c>
      <c r="L738" s="6" t="str">
        <f>OBV!H738</f>
        <v>BEARISH DIVERGENCE</v>
      </c>
      <c r="M738" s="8">
        <f t="shared" si="110"/>
        <v>25</v>
      </c>
      <c r="N738" s="8">
        <f t="shared" si="111"/>
        <v>45</v>
      </c>
      <c r="O738" s="8">
        <f t="shared" si="112"/>
        <v>0</v>
      </c>
      <c r="P738" s="8">
        <f t="shared" si="113"/>
        <v>0</v>
      </c>
      <c r="Q738" s="9">
        <f t="shared" si="114"/>
        <v>24.5</v>
      </c>
      <c r="R738" s="9">
        <f t="shared" si="115"/>
        <v>14</v>
      </c>
      <c r="S738" s="9">
        <f t="shared" si="116"/>
        <v>10.5</v>
      </c>
      <c r="T738" s="9">
        <f t="shared" si="117"/>
        <v>17.5</v>
      </c>
      <c r="U738" s="8">
        <f t="shared" si="118"/>
        <v>16.333333333333332</v>
      </c>
      <c r="V738" s="8">
        <f t="shared" si="119"/>
        <v>16.625</v>
      </c>
    </row>
    <row r="739" spans="1:22" ht="13.5" x14ac:dyDescent="0.25">
      <c r="A739" s="3">
        <f>RSI!A739</f>
        <v>43080</v>
      </c>
      <c r="B739" s="2">
        <f>RSI!B739</f>
        <v>2.7519</v>
      </c>
      <c r="C739" s="2">
        <f>RSI!I739</f>
        <v>33.993089784890628</v>
      </c>
      <c r="D739" s="2">
        <f>MACD!E739</f>
        <v>1.3513936775369384E-2</v>
      </c>
      <c r="E739" s="2">
        <f>MACD!F739</f>
        <v>1.2114246443546677E-2</v>
      </c>
      <c r="F739" s="2">
        <f>'Moving Avg'!D739</f>
        <v>2.83168</v>
      </c>
      <c r="G739" s="2">
        <f>'Moving Avg'!F739</f>
        <v>2.8699699999999999</v>
      </c>
      <c r="H739" s="2">
        <f>'Moving Avg'!G739</f>
        <v>2.9138620000000004</v>
      </c>
      <c r="I739" s="2">
        <f>'Moving Avg'!H739</f>
        <v>3.3372014999999959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  <c r="M739" s="8">
        <f t="shared" si="110"/>
        <v>25</v>
      </c>
      <c r="N739" s="8">
        <f t="shared" si="111"/>
        <v>0</v>
      </c>
      <c r="O739" s="8">
        <f t="shared" si="112"/>
        <v>0</v>
      </c>
      <c r="P739" s="8">
        <f t="shared" si="113"/>
        <v>0</v>
      </c>
      <c r="Q739" s="9">
        <f t="shared" si="114"/>
        <v>8.75</v>
      </c>
      <c r="R739" s="9">
        <f t="shared" si="115"/>
        <v>5</v>
      </c>
      <c r="S739" s="9">
        <f t="shared" si="116"/>
        <v>3.75</v>
      </c>
      <c r="T739" s="9">
        <f t="shared" si="117"/>
        <v>6.25</v>
      </c>
      <c r="U739" s="8">
        <f t="shared" si="118"/>
        <v>5.833333333333333</v>
      </c>
      <c r="V739" s="8">
        <f t="shared" si="119"/>
        <v>5.9375</v>
      </c>
    </row>
    <row r="740" spans="1:22" ht="13.5" x14ac:dyDescent="0.25">
      <c r="A740" s="3">
        <f>RSI!A740</f>
        <v>43081</v>
      </c>
      <c r="B740" s="2">
        <f>RSI!B740</f>
        <v>2.6143000000000001</v>
      </c>
      <c r="C740" s="2">
        <f>RSI!I740</f>
        <v>25.348052044074421</v>
      </c>
      <c r="D740" s="2">
        <f>MACD!E740</f>
        <v>3.5499247162647407E-2</v>
      </c>
      <c r="E740" s="2">
        <f>MACD!F740</f>
        <v>1.6791246587366825E-2</v>
      </c>
      <c r="F740" s="2">
        <f>'Moving Avg'!D740</f>
        <v>2.7784799999999996</v>
      </c>
      <c r="G740" s="2">
        <f>'Moving Avg'!F740</f>
        <v>2.8539199999999996</v>
      </c>
      <c r="H740" s="2">
        <f>'Moving Avg'!G740</f>
        <v>2.9051480000000005</v>
      </c>
      <c r="I740" s="2">
        <f>'Moving Avg'!H740</f>
        <v>3.3316694999999958</v>
      </c>
      <c r="J740" s="6" t="str">
        <f>OBV!F740</f>
        <v>BEARISH</v>
      </c>
      <c r="K740" s="6" t="str">
        <f>OBV!G740</f>
        <v>WEAK</v>
      </c>
      <c r="L740" s="6" t="str">
        <f>OBV!H740</f>
        <v>CONFIRMED BEARISH</v>
      </c>
      <c r="M740" s="8">
        <f t="shared" si="110"/>
        <v>50</v>
      </c>
      <c r="N740" s="8">
        <f t="shared" si="111"/>
        <v>0</v>
      </c>
      <c r="O740" s="8">
        <f t="shared" si="112"/>
        <v>0</v>
      </c>
      <c r="P740" s="8">
        <f t="shared" si="113"/>
        <v>0</v>
      </c>
      <c r="Q740" s="9">
        <f t="shared" si="114"/>
        <v>17.5</v>
      </c>
      <c r="R740" s="9">
        <f t="shared" si="115"/>
        <v>10</v>
      </c>
      <c r="S740" s="9">
        <f t="shared" si="116"/>
        <v>7.5</v>
      </c>
      <c r="T740" s="9">
        <f t="shared" si="117"/>
        <v>12.5</v>
      </c>
      <c r="U740" s="8">
        <f t="shared" si="118"/>
        <v>11.666666666666666</v>
      </c>
      <c r="V740" s="8">
        <f t="shared" si="119"/>
        <v>11.875</v>
      </c>
    </row>
    <row r="741" spans="1:22" ht="13.5" x14ac:dyDescent="0.25">
      <c r="A741" s="3">
        <f>RSI!A741</f>
        <v>43082</v>
      </c>
      <c r="B741" s="2">
        <f>RSI!B741</f>
        <v>2.7519</v>
      </c>
      <c r="C741" s="2">
        <f>RSI!I741</f>
        <v>41.397992608121129</v>
      </c>
      <c r="D741" s="2">
        <f>MACD!E741</f>
        <v>3.5594869293276599E-2</v>
      </c>
      <c r="E741" s="2">
        <f>MACD!F741</f>
        <v>2.0551971128548781E-2</v>
      </c>
      <c r="F741" s="2">
        <f>'Moving Avg'!D741</f>
        <v>2.7601399999999998</v>
      </c>
      <c r="G741" s="2">
        <f>'Moving Avg'!F741</f>
        <v>2.8447499999999999</v>
      </c>
      <c r="H741" s="2">
        <f>'Moving Avg'!G741</f>
        <v>2.9005620000000003</v>
      </c>
      <c r="I741" s="2">
        <f>'Moving Avg'!H741</f>
        <v>3.3268039999999957</v>
      </c>
      <c r="J741" s="6" t="str">
        <f>OBV!F741</f>
        <v>BULLISH</v>
      </c>
      <c r="K741" s="6" t="str">
        <f>OBV!G741</f>
        <v>STRONG</v>
      </c>
      <c r="L741" s="6" t="str">
        <f>OBV!H741</f>
        <v>BULLISH DIVERGENCE</v>
      </c>
      <c r="M741" s="8">
        <f t="shared" si="110"/>
        <v>25</v>
      </c>
      <c r="N741" s="8">
        <f t="shared" si="111"/>
        <v>0</v>
      </c>
      <c r="O741" s="8">
        <f t="shared" si="112"/>
        <v>0</v>
      </c>
      <c r="P741" s="8">
        <f t="shared" si="113"/>
        <v>83</v>
      </c>
      <c r="Q741" s="9">
        <f t="shared" si="114"/>
        <v>21.2</v>
      </c>
      <c r="R741" s="9">
        <f t="shared" si="115"/>
        <v>25.75</v>
      </c>
      <c r="S741" s="9">
        <f t="shared" si="116"/>
        <v>41.1</v>
      </c>
      <c r="T741" s="9">
        <f t="shared" si="117"/>
        <v>27</v>
      </c>
      <c r="U741" s="8">
        <f t="shared" si="118"/>
        <v>29.350000000000005</v>
      </c>
      <c r="V741" s="8">
        <f t="shared" si="119"/>
        <v>28.762500000000003</v>
      </c>
    </row>
    <row r="742" spans="1:22" ht="13.5" x14ac:dyDescent="0.25">
      <c r="A742" s="3">
        <f>RSI!A742</f>
        <v>43083</v>
      </c>
      <c r="B742" s="2">
        <f>RSI!B742</f>
        <v>2.7656000000000001</v>
      </c>
      <c r="C742" s="2">
        <f>RSI!I742</f>
        <v>42.718478143427113</v>
      </c>
      <c r="D742" s="2">
        <f>MACD!E742</f>
        <v>3.52943468110829E-2</v>
      </c>
      <c r="E742" s="2">
        <f>MACD!F742</f>
        <v>2.3500446265055604E-2</v>
      </c>
      <c r="F742" s="2">
        <f>'Moving Avg'!D742</f>
        <v>2.7445399999999998</v>
      </c>
      <c r="G742" s="2">
        <f>'Moving Avg'!F742</f>
        <v>2.8337399999999997</v>
      </c>
      <c r="H742" s="2">
        <f>'Moving Avg'!G742</f>
        <v>2.8949660000000002</v>
      </c>
      <c r="I742" s="2">
        <f>'Moving Avg'!H742</f>
        <v>3.3218354999999957</v>
      </c>
      <c r="J742" s="6" t="str">
        <f>OBV!F742</f>
        <v>BULLISH</v>
      </c>
      <c r="K742" s="6" t="str">
        <f>OBV!G742</f>
        <v>STRONG</v>
      </c>
      <c r="L742" s="6" t="str">
        <f>OBV!H742</f>
        <v>BULLISH DIVERGENCE</v>
      </c>
      <c r="M742" s="8">
        <f t="shared" si="110"/>
        <v>25</v>
      </c>
      <c r="N742" s="8">
        <f t="shared" si="111"/>
        <v>0</v>
      </c>
      <c r="O742" s="8">
        <f t="shared" si="112"/>
        <v>0</v>
      </c>
      <c r="P742" s="8">
        <f t="shared" si="113"/>
        <v>83</v>
      </c>
      <c r="Q742" s="9">
        <f t="shared" si="114"/>
        <v>21.2</v>
      </c>
      <c r="R742" s="9">
        <f t="shared" si="115"/>
        <v>25.75</v>
      </c>
      <c r="S742" s="9">
        <f t="shared" si="116"/>
        <v>41.1</v>
      </c>
      <c r="T742" s="9">
        <f t="shared" si="117"/>
        <v>27</v>
      </c>
      <c r="U742" s="8">
        <f t="shared" si="118"/>
        <v>29.350000000000005</v>
      </c>
      <c r="V742" s="8">
        <f t="shared" si="119"/>
        <v>28.762500000000003</v>
      </c>
    </row>
    <row r="743" spans="1:22" ht="13.5" x14ac:dyDescent="0.25">
      <c r="A743" s="3">
        <f>RSI!A743</f>
        <v>43084</v>
      </c>
      <c r="B743" s="2">
        <f>RSI!B743</f>
        <v>2.7656000000000001</v>
      </c>
      <c r="C743" s="2">
        <f>RSI!I743</f>
        <v>42.718478143427113</v>
      </c>
      <c r="D743" s="2">
        <f>MACD!E743</f>
        <v>3.2022491911232187E-2</v>
      </c>
      <c r="E743" s="2">
        <f>MACD!F743</f>
        <v>2.5204855394290921E-2</v>
      </c>
      <c r="F743" s="2">
        <f>'Moving Avg'!D743</f>
        <v>2.72986</v>
      </c>
      <c r="G743" s="2">
        <f>'Moving Avg'!F743</f>
        <v>2.8247949999999999</v>
      </c>
      <c r="H743" s="2">
        <f>'Moving Avg'!G743</f>
        <v>2.8897359999999996</v>
      </c>
      <c r="I743" s="2">
        <f>'Moving Avg'!H743</f>
        <v>3.3168669999999958</v>
      </c>
      <c r="J743" s="6" t="str">
        <f>OBV!F743</f>
        <v>BULLISH</v>
      </c>
      <c r="K743" s="6" t="str">
        <f>OBV!G743</f>
        <v>STRONG</v>
      </c>
      <c r="L743" s="6" t="str">
        <f>OBV!H743</f>
        <v>BULLISH DIVERGENCE</v>
      </c>
      <c r="M743" s="8">
        <f t="shared" si="110"/>
        <v>25</v>
      </c>
      <c r="N743" s="8">
        <f t="shared" si="111"/>
        <v>0</v>
      </c>
      <c r="O743" s="8">
        <f t="shared" si="112"/>
        <v>0</v>
      </c>
      <c r="P743" s="8">
        <f t="shared" si="113"/>
        <v>83</v>
      </c>
      <c r="Q743" s="9">
        <f t="shared" si="114"/>
        <v>21.2</v>
      </c>
      <c r="R743" s="9">
        <f t="shared" si="115"/>
        <v>25.75</v>
      </c>
      <c r="S743" s="9">
        <f t="shared" si="116"/>
        <v>41.1</v>
      </c>
      <c r="T743" s="9">
        <f t="shared" si="117"/>
        <v>27</v>
      </c>
      <c r="U743" s="8">
        <f t="shared" si="118"/>
        <v>29.350000000000005</v>
      </c>
      <c r="V743" s="8">
        <f t="shared" si="119"/>
        <v>28.762500000000003</v>
      </c>
    </row>
    <row r="744" spans="1:22" ht="13.5" x14ac:dyDescent="0.25">
      <c r="A744" s="3">
        <f>RSI!A744</f>
        <v>43087</v>
      </c>
      <c r="B744" s="2">
        <f>RSI!B744</f>
        <v>2.7519</v>
      </c>
      <c r="C744" s="2">
        <f>RSI!I744</f>
        <v>41.630543996631324</v>
      </c>
      <c r="D744" s="2">
        <f>MACD!E744</f>
        <v>4.1321494574753537E-2</v>
      </c>
      <c r="E744" s="2">
        <f>MACD!F744</f>
        <v>2.8428183230383444E-2</v>
      </c>
      <c r="F744" s="2">
        <f>'Moving Avg'!D744</f>
        <v>2.72986</v>
      </c>
      <c r="G744" s="2">
        <f>'Moving Avg'!F744</f>
        <v>2.81975</v>
      </c>
      <c r="H744" s="2">
        <f>'Moving Avg'!G744</f>
        <v>2.8842319999999995</v>
      </c>
      <c r="I744" s="2">
        <f>'Moving Avg'!H744</f>
        <v>3.3119799999999957</v>
      </c>
      <c r="J744" s="6" t="str">
        <f>OBV!F744</f>
        <v>BULLISH</v>
      </c>
      <c r="K744" s="6" t="str">
        <f>OBV!G744</f>
        <v>STRONG</v>
      </c>
      <c r="L744" s="6" t="str">
        <f>OBV!H744</f>
        <v>NEUTRAL</v>
      </c>
      <c r="M744" s="8">
        <f t="shared" si="110"/>
        <v>25</v>
      </c>
      <c r="N744" s="8">
        <f t="shared" si="111"/>
        <v>0</v>
      </c>
      <c r="O744" s="8">
        <f t="shared" si="112"/>
        <v>0</v>
      </c>
      <c r="P744" s="8">
        <f t="shared" si="113"/>
        <v>66</v>
      </c>
      <c r="Q744" s="9">
        <f t="shared" si="114"/>
        <v>18.649999999999999</v>
      </c>
      <c r="R744" s="9">
        <f t="shared" si="115"/>
        <v>21.5</v>
      </c>
      <c r="S744" s="9">
        <f t="shared" si="116"/>
        <v>33.450000000000003</v>
      </c>
      <c r="T744" s="9">
        <f t="shared" si="117"/>
        <v>22.75</v>
      </c>
      <c r="U744" s="8">
        <f t="shared" si="118"/>
        <v>24.533333333333331</v>
      </c>
      <c r="V744" s="8">
        <f t="shared" si="119"/>
        <v>24.087499999999999</v>
      </c>
    </row>
    <row r="745" spans="1:22" ht="13.5" x14ac:dyDescent="0.25">
      <c r="A745" s="3">
        <f>RSI!A745</f>
        <v>43088</v>
      </c>
      <c r="B745" s="2">
        <f>RSI!B745</f>
        <v>2.7381000000000002</v>
      </c>
      <c r="C745" s="2">
        <f>RSI!I745</f>
        <v>40.511346533807014</v>
      </c>
      <c r="D745" s="2">
        <f>MACD!E745</f>
        <v>4.9311066523953784E-2</v>
      </c>
      <c r="E745" s="2">
        <f>MACD!F745</f>
        <v>3.2604759889097515E-2</v>
      </c>
      <c r="F745" s="2">
        <f>'Moving Avg'!D745</f>
        <v>2.7546200000000001</v>
      </c>
      <c r="G745" s="2">
        <f>'Moving Avg'!F745</f>
        <v>2.8149349999999993</v>
      </c>
      <c r="H745" s="2">
        <f>'Moving Avg'!G745</f>
        <v>2.8793700000000002</v>
      </c>
      <c r="I745" s="2">
        <f>'Moving Avg'!H745</f>
        <v>3.3070884999999959</v>
      </c>
      <c r="J745" s="6" t="str">
        <f>OBV!F745</f>
        <v>BULLISH</v>
      </c>
      <c r="K745" s="6" t="str">
        <f>OBV!G745</f>
        <v>STRONG</v>
      </c>
      <c r="L745" s="6" t="str">
        <f>OBV!H745</f>
        <v>CONFIRMED BULLISH</v>
      </c>
      <c r="M745" s="8">
        <f t="shared" si="110"/>
        <v>25</v>
      </c>
      <c r="N745" s="8">
        <f t="shared" si="111"/>
        <v>0</v>
      </c>
      <c r="O745" s="8">
        <f t="shared" si="112"/>
        <v>0</v>
      </c>
      <c r="P745" s="8">
        <f t="shared" si="113"/>
        <v>100</v>
      </c>
      <c r="Q745" s="9">
        <f t="shared" si="114"/>
        <v>23.75</v>
      </c>
      <c r="R745" s="9">
        <f t="shared" si="115"/>
        <v>30</v>
      </c>
      <c r="S745" s="9">
        <f t="shared" si="116"/>
        <v>48.75</v>
      </c>
      <c r="T745" s="9">
        <f t="shared" si="117"/>
        <v>31.25</v>
      </c>
      <c r="U745" s="8">
        <f t="shared" si="118"/>
        <v>34.166666666666664</v>
      </c>
      <c r="V745" s="8">
        <f t="shared" si="119"/>
        <v>33.4375</v>
      </c>
    </row>
    <row r="746" spans="1:22" ht="13.5" x14ac:dyDescent="0.25">
      <c r="A746" s="3">
        <f>RSI!A746</f>
        <v>43089</v>
      </c>
      <c r="B746" s="2">
        <f>RSI!B746</f>
        <v>2.7288999999999999</v>
      </c>
      <c r="C746" s="2">
        <f>RSI!I746</f>
        <v>39.744228614596075</v>
      </c>
      <c r="D746" s="2">
        <f>MACD!E746</f>
        <v>5.1664593646274071E-2</v>
      </c>
      <c r="E746" s="2">
        <f>MACD!F746</f>
        <v>3.6416726640532825E-2</v>
      </c>
      <c r="F746" s="2">
        <f>'Moving Avg'!D746</f>
        <v>2.7500200000000001</v>
      </c>
      <c r="G746" s="2">
        <f>'Moving Avg'!F746</f>
        <v>2.8096599999999996</v>
      </c>
      <c r="H746" s="2">
        <f>'Moving Avg'!G746</f>
        <v>2.8744160000000001</v>
      </c>
      <c r="I746" s="2">
        <f>'Moving Avg'!H746</f>
        <v>3.3024724999999959</v>
      </c>
      <c r="J746" s="6" t="str">
        <f>OBV!F746</f>
        <v>BULLISH</v>
      </c>
      <c r="K746" s="6" t="str">
        <f>OBV!G746</f>
        <v>STRONG</v>
      </c>
      <c r="L746" s="6" t="str">
        <f>OBV!H746</f>
        <v>BULLISH DIVERGENCE</v>
      </c>
      <c r="M746" s="8">
        <f t="shared" si="110"/>
        <v>25</v>
      </c>
      <c r="N746" s="8">
        <f t="shared" si="111"/>
        <v>0</v>
      </c>
      <c r="O746" s="8">
        <f t="shared" si="112"/>
        <v>0</v>
      </c>
      <c r="P746" s="8">
        <f t="shared" si="113"/>
        <v>83</v>
      </c>
      <c r="Q746" s="9">
        <f t="shared" si="114"/>
        <v>21.2</v>
      </c>
      <c r="R746" s="9">
        <f t="shared" si="115"/>
        <v>25.75</v>
      </c>
      <c r="S746" s="9">
        <f t="shared" si="116"/>
        <v>41.1</v>
      </c>
      <c r="T746" s="9">
        <f t="shared" si="117"/>
        <v>27</v>
      </c>
      <c r="U746" s="8">
        <f t="shared" si="118"/>
        <v>29.350000000000005</v>
      </c>
      <c r="V746" s="8">
        <f t="shared" si="119"/>
        <v>28.762500000000003</v>
      </c>
    </row>
    <row r="747" spans="1:22" ht="13.5" x14ac:dyDescent="0.25">
      <c r="A747" s="3">
        <f>RSI!A747</f>
        <v>43090</v>
      </c>
      <c r="B747" s="2">
        <f>RSI!B747</f>
        <v>2.706</v>
      </c>
      <c r="C747" s="2">
        <f>RSI!I747</f>
        <v>37.824284831368743</v>
      </c>
      <c r="D747" s="2">
        <f>MACD!E747</f>
        <v>5.5923173657820957E-2</v>
      </c>
      <c r="E747" s="2">
        <f>MACD!F747</f>
        <v>4.0318016043990455E-2</v>
      </c>
      <c r="F747" s="2">
        <f>'Moving Avg'!D747</f>
        <v>2.7381000000000002</v>
      </c>
      <c r="G747" s="2">
        <f>'Moving Avg'!F747</f>
        <v>2.8018650000000003</v>
      </c>
      <c r="H747" s="2">
        <f>'Moving Avg'!G747</f>
        <v>2.8693699999999995</v>
      </c>
      <c r="I747" s="2">
        <f>'Moving Avg'!H747</f>
        <v>3.2976134999999966</v>
      </c>
      <c r="J747" s="6" t="str">
        <f>OBV!F747</f>
        <v>BEARISH</v>
      </c>
      <c r="K747" s="6" t="str">
        <f>OBV!G747</f>
        <v>WEAK</v>
      </c>
      <c r="L747" s="6" t="str">
        <f>OBV!H747</f>
        <v>CONFIRMED BEARISH</v>
      </c>
      <c r="M747" s="8">
        <f t="shared" si="110"/>
        <v>25</v>
      </c>
      <c r="N747" s="8">
        <f t="shared" si="111"/>
        <v>0</v>
      </c>
      <c r="O747" s="8">
        <f t="shared" si="112"/>
        <v>0</v>
      </c>
      <c r="P747" s="8">
        <f t="shared" si="113"/>
        <v>0</v>
      </c>
      <c r="Q747" s="9">
        <f t="shared" si="114"/>
        <v>8.75</v>
      </c>
      <c r="R747" s="9">
        <f t="shared" si="115"/>
        <v>5</v>
      </c>
      <c r="S747" s="9">
        <f t="shared" si="116"/>
        <v>3.75</v>
      </c>
      <c r="T747" s="9">
        <f t="shared" si="117"/>
        <v>6.25</v>
      </c>
      <c r="U747" s="8">
        <f t="shared" si="118"/>
        <v>5.833333333333333</v>
      </c>
      <c r="V747" s="8">
        <f t="shared" si="119"/>
        <v>5.9375</v>
      </c>
    </row>
    <row r="748" spans="1:22" ht="13.5" x14ac:dyDescent="0.25">
      <c r="A748" s="3">
        <f>RSI!A748</f>
        <v>43091</v>
      </c>
      <c r="B748" s="2">
        <f>RSI!B748</f>
        <v>2.7610000000000001</v>
      </c>
      <c r="C748" s="2">
        <f>RSI!I748</f>
        <v>44.730100836168823</v>
      </c>
      <c r="D748" s="2">
        <f>MACD!E748</f>
        <v>5.5408691630881357E-2</v>
      </c>
      <c r="E748" s="2">
        <f>MACD!F748</f>
        <v>4.3336151161368637E-2</v>
      </c>
      <c r="F748" s="2">
        <f>'Moving Avg'!D748</f>
        <v>2.7371799999999999</v>
      </c>
      <c r="G748" s="2">
        <f>'Moving Avg'!F748</f>
        <v>2.7977350000000003</v>
      </c>
      <c r="H748" s="2">
        <f>'Moving Avg'!G748</f>
        <v>2.8671679999999999</v>
      </c>
      <c r="I748" s="2">
        <f>'Moving Avg'!H748</f>
        <v>3.2929864999999965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  <c r="M748" s="8">
        <f t="shared" si="110"/>
        <v>25</v>
      </c>
      <c r="N748" s="8">
        <f t="shared" si="111"/>
        <v>0</v>
      </c>
      <c r="O748" s="8">
        <f t="shared" si="112"/>
        <v>0</v>
      </c>
      <c r="P748" s="8">
        <f t="shared" si="113"/>
        <v>16.5</v>
      </c>
      <c r="Q748" s="9">
        <f t="shared" si="114"/>
        <v>11.225</v>
      </c>
      <c r="R748" s="9">
        <f t="shared" si="115"/>
        <v>9.125</v>
      </c>
      <c r="S748" s="9">
        <f t="shared" si="116"/>
        <v>11.175000000000001</v>
      </c>
      <c r="T748" s="9">
        <f t="shared" si="117"/>
        <v>10.375</v>
      </c>
      <c r="U748" s="8">
        <f t="shared" si="118"/>
        <v>10.508333333333335</v>
      </c>
      <c r="V748" s="8">
        <f t="shared" si="119"/>
        <v>10.475000000000001</v>
      </c>
    </row>
    <row r="749" spans="1:22" ht="13.5" x14ac:dyDescent="0.25">
      <c r="A749" s="3">
        <f>RSI!A749</f>
        <v>43094</v>
      </c>
      <c r="B749" s="2">
        <f>RSI!B749</f>
        <v>2.9262000000000001</v>
      </c>
      <c r="C749" s="2">
        <f>RSI!I749</f>
        <v>59.338673697731394</v>
      </c>
      <c r="D749" s="2">
        <f>MACD!E749</f>
        <v>2.9626021192329155E-2</v>
      </c>
      <c r="E749" s="2">
        <f>MACD!F749</f>
        <v>4.0594125167560745E-2</v>
      </c>
      <c r="F749" s="2">
        <f>'Moving Avg'!D749</f>
        <v>2.7720400000000001</v>
      </c>
      <c r="G749" s="2">
        <f>'Moving Avg'!F749</f>
        <v>2.7986550000000006</v>
      </c>
      <c r="H749" s="2">
        <f>'Moving Avg'!G749</f>
        <v>2.8669859999999998</v>
      </c>
      <c r="I749" s="2">
        <f>'Moving Avg'!H749</f>
        <v>3.2892924999999975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  <c r="M749" s="8">
        <f t="shared" si="110"/>
        <v>25</v>
      </c>
      <c r="N749" s="8">
        <f t="shared" si="111"/>
        <v>45</v>
      </c>
      <c r="O749" s="8">
        <f t="shared" si="112"/>
        <v>0</v>
      </c>
      <c r="P749" s="8">
        <f t="shared" si="113"/>
        <v>83.5</v>
      </c>
      <c r="Q749" s="9">
        <f t="shared" si="114"/>
        <v>37.024999999999999</v>
      </c>
      <c r="R749" s="9">
        <f t="shared" si="115"/>
        <v>34.875</v>
      </c>
      <c r="S749" s="9">
        <f t="shared" si="116"/>
        <v>48.075000000000003</v>
      </c>
      <c r="T749" s="9">
        <f t="shared" si="117"/>
        <v>38.375</v>
      </c>
      <c r="U749" s="8">
        <f t="shared" si="118"/>
        <v>39.991666666666667</v>
      </c>
      <c r="V749" s="8">
        <f t="shared" si="119"/>
        <v>39.587500000000006</v>
      </c>
    </row>
    <row r="750" spans="1:22" ht="13.5" x14ac:dyDescent="0.25">
      <c r="A750" s="3">
        <f>RSI!A750</f>
        <v>43095</v>
      </c>
      <c r="B750" s="2">
        <f>RSI!B750</f>
        <v>2.8757000000000001</v>
      </c>
      <c r="C750" s="2">
        <f>RSI!I750</f>
        <v>54.588733360558017</v>
      </c>
      <c r="D750" s="2">
        <f>MACD!E750</f>
        <v>-1.0326510019555091E-2</v>
      </c>
      <c r="E750" s="2">
        <f>MACD!F750</f>
        <v>3.0409998130137578E-2</v>
      </c>
      <c r="F750" s="2">
        <f>'Moving Avg'!D750</f>
        <v>2.79956</v>
      </c>
      <c r="G750" s="2">
        <f>'Moving Avg'!F750</f>
        <v>2.7970500000000005</v>
      </c>
      <c r="H750" s="2">
        <f>'Moving Avg'!G750</f>
        <v>2.8659759999999994</v>
      </c>
      <c r="I750" s="2">
        <f>'Moving Avg'!H750</f>
        <v>3.2856464999999972</v>
      </c>
      <c r="J750" s="6" t="str">
        <f>OBV!F750</f>
        <v>BULLISH</v>
      </c>
      <c r="K750" s="6" t="str">
        <f>OBV!G750</f>
        <v>NEUTRAL</v>
      </c>
      <c r="L750" s="6" t="str">
        <f>OBV!H750</f>
        <v>CONFIRMED BULLISH</v>
      </c>
      <c r="M750" s="8">
        <f t="shared" si="110"/>
        <v>25</v>
      </c>
      <c r="N750" s="8">
        <f t="shared" si="111"/>
        <v>100</v>
      </c>
      <c r="O750" s="8">
        <f t="shared" si="112"/>
        <v>0</v>
      </c>
      <c r="P750" s="8">
        <f t="shared" si="113"/>
        <v>83.5</v>
      </c>
      <c r="Q750" s="9">
        <f t="shared" si="114"/>
        <v>56.274999999999999</v>
      </c>
      <c r="R750" s="9">
        <f t="shared" si="115"/>
        <v>45.875</v>
      </c>
      <c r="S750" s="9">
        <f t="shared" si="116"/>
        <v>56.325000000000003</v>
      </c>
      <c r="T750" s="9">
        <f t="shared" si="117"/>
        <v>52.125</v>
      </c>
      <c r="U750" s="8">
        <f t="shared" si="118"/>
        <v>52.82500000000001</v>
      </c>
      <c r="V750" s="8">
        <f t="shared" si="119"/>
        <v>52.650000000000006</v>
      </c>
    </row>
    <row r="751" spans="1:22" ht="13.5" x14ac:dyDescent="0.25">
      <c r="A751" s="3">
        <f>RSI!A751</f>
        <v>43096</v>
      </c>
      <c r="B751" s="2">
        <f>RSI!B751</f>
        <v>2.8618999999999999</v>
      </c>
      <c r="C751" s="2">
        <f>RSI!I751</f>
        <v>53.332374713905878</v>
      </c>
      <c r="D751" s="2">
        <f>MACD!E751</f>
        <v>-2.2298134074226983E-2</v>
      </c>
      <c r="E751" s="2">
        <f>MACD!F751</f>
        <v>1.9868371689264665E-2</v>
      </c>
      <c r="F751" s="2">
        <f>'Moving Avg'!D751</f>
        <v>2.8261600000000002</v>
      </c>
      <c r="G751" s="2">
        <f>'Moving Avg'!F751</f>
        <v>2.7979650000000005</v>
      </c>
      <c r="H751" s="2">
        <f>'Moving Avg'!G751</f>
        <v>2.8649659999999995</v>
      </c>
      <c r="I751" s="2">
        <f>'Moving Avg'!H751</f>
        <v>3.2816309999999977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  <c r="M751" s="8">
        <f t="shared" si="110"/>
        <v>25</v>
      </c>
      <c r="N751" s="8">
        <f t="shared" si="111"/>
        <v>100</v>
      </c>
      <c r="O751" s="8">
        <f t="shared" si="112"/>
        <v>0</v>
      </c>
      <c r="P751" s="8">
        <f t="shared" si="113"/>
        <v>83.5</v>
      </c>
      <c r="Q751" s="9">
        <f t="shared" si="114"/>
        <v>56.274999999999999</v>
      </c>
      <c r="R751" s="9">
        <f t="shared" si="115"/>
        <v>45.875</v>
      </c>
      <c r="S751" s="9">
        <f t="shared" si="116"/>
        <v>56.325000000000003</v>
      </c>
      <c r="T751" s="9">
        <f t="shared" si="117"/>
        <v>52.125</v>
      </c>
      <c r="U751" s="8">
        <f t="shared" si="118"/>
        <v>52.82500000000001</v>
      </c>
      <c r="V751" s="8">
        <f t="shared" si="119"/>
        <v>52.650000000000006</v>
      </c>
    </row>
    <row r="752" spans="1:22" ht="13.5" x14ac:dyDescent="0.25">
      <c r="A752" s="3">
        <f>RSI!A752</f>
        <v>43097</v>
      </c>
      <c r="B752" s="2">
        <f>RSI!B752</f>
        <v>2.8435999999999999</v>
      </c>
      <c r="C752" s="2">
        <f>RSI!I752</f>
        <v>51.635250648215802</v>
      </c>
      <c r="D752" s="2">
        <f>MACD!E752</f>
        <v>-2.9213815210232585E-2</v>
      </c>
      <c r="E752" s="2">
        <f>MACD!F752</f>
        <v>1.0051934309365216E-2</v>
      </c>
      <c r="F752" s="2">
        <f>'Moving Avg'!D752</f>
        <v>2.8536800000000002</v>
      </c>
      <c r="G752" s="2">
        <f>'Moving Avg'!F752</f>
        <v>2.7979650000000005</v>
      </c>
      <c r="H752" s="2">
        <f>'Moving Avg'!G752</f>
        <v>2.8636819999999994</v>
      </c>
      <c r="I752" s="2">
        <f>'Moving Avg'!H752</f>
        <v>3.277845499999998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  <c r="M752" s="8">
        <f t="shared" si="110"/>
        <v>25</v>
      </c>
      <c r="N752" s="8">
        <f t="shared" si="111"/>
        <v>100</v>
      </c>
      <c r="O752" s="8">
        <f t="shared" si="112"/>
        <v>0</v>
      </c>
      <c r="P752" s="8">
        <f t="shared" si="113"/>
        <v>100</v>
      </c>
      <c r="Q752" s="9">
        <f t="shared" si="114"/>
        <v>58.75</v>
      </c>
      <c r="R752" s="9">
        <f t="shared" si="115"/>
        <v>50</v>
      </c>
      <c r="S752" s="9">
        <f t="shared" si="116"/>
        <v>63.75</v>
      </c>
      <c r="T752" s="9">
        <f t="shared" si="117"/>
        <v>56.25</v>
      </c>
      <c r="U752" s="8">
        <f t="shared" si="118"/>
        <v>57.5</v>
      </c>
      <c r="V752" s="8">
        <f t="shared" si="119"/>
        <v>57.1875</v>
      </c>
    </row>
    <row r="753" spans="1:22" ht="13.5" x14ac:dyDescent="0.25">
      <c r="A753" s="3">
        <f>RSI!A753</f>
        <v>43098</v>
      </c>
      <c r="B753" s="2">
        <f>RSI!B753</f>
        <v>2.8435999999999999</v>
      </c>
      <c r="C753" s="2">
        <f>RSI!I753</f>
        <v>51.635250648215816</v>
      </c>
      <c r="D753" s="2">
        <f>MACD!E753</f>
        <v>-3.5188051824365463E-2</v>
      </c>
      <c r="E753" s="2">
        <f>MACD!F753</f>
        <v>1.0039370826190799E-3</v>
      </c>
      <c r="F753" s="2">
        <f>'Moving Avg'!D753</f>
        <v>2.8702000000000001</v>
      </c>
      <c r="G753" s="2">
        <f>'Moving Avg'!F753</f>
        <v>2.7991100000000007</v>
      </c>
      <c r="H753" s="2">
        <f>'Moving Avg'!G753</f>
        <v>2.8636819999999998</v>
      </c>
      <c r="I753" s="2">
        <f>'Moving Avg'!H753</f>
        <v>3.2740599999999977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  <c r="M753" s="8">
        <f t="shared" si="110"/>
        <v>25</v>
      </c>
      <c r="N753" s="8">
        <f t="shared" si="111"/>
        <v>100</v>
      </c>
      <c r="O753" s="8">
        <f t="shared" si="112"/>
        <v>0</v>
      </c>
      <c r="P753" s="8">
        <f t="shared" si="113"/>
        <v>83.5</v>
      </c>
      <c r="Q753" s="9">
        <f t="shared" si="114"/>
        <v>56.274999999999999</v>
      </c>
      <c r="R753" s="9">
        <f t="shared" si="115"/>
        <v>45.875</v>
      </c>
      <c r="S753" s="9">
        <f t="shared" si="116"/>
        <v>56.325000000000003</v>
      </c>
      <c r="T753" s="9">
        <f t="shared" si="117"/>
        <v>52.125</v>
      </c>
      <c r="U753" s="8">
        <f t="shared" si="118"/>
        <v>52.82500000000001</v>
      </c>
      <c r="V753" s="8">
        <f t="shared" si="119"/>
        <v>52.650000000000006</v>
      </c>
    </row>
    <row r="754" spans="1:22" ht="13.5" x14ac:dyDescent="0.25">
      <c r="A754" s="3">
        <f>RSI!A754</f>
        <v>43102</v>
      </c>
      <c r="B754" s="2">
        <f>RSI!B754</f>
        <v>2.7976999999999999</v>
      </c>
      <c r="C754" s="2">
        <f>RSI!I754</f>
        <v>47.260512534301377</v>
      </c>
      <c r="D754" s="2">
        <f>MACD!E754</f>
        <v>-3.9064299293280147E-2</v>
      </c>
      <c r="E754" s="2">
        <f>MACD!F754</f>
        <v>-7.0097101925607665E-3</v>
      </c>
      <c r="F754" s="2">
        <f>'Moving Avg'!D754</f>
        <v>2.8445</v>
      </c>
      <c r="G754" s="2">
        <f>'Moving Avg'!F754</f>
        <v>2.7945200000000003</v>
      </c>
      <c r="H754" s="2">
        <f>'Moving Avg'!G754</f>
        <v>2.8627639999999999</v>
      </c>
      <c r="I754" s="2">
        <f>'Moving Avg'!H754</f>
        <v>3.2700664999999973</v>
      </c>
      <c r="J754" s="6" t="str">
        <f>OBV!F754</f>
        <v>BEARISH</v>
      </c>
      <c r="K754" s="6" t="str">
        <f>OBV!G754</f>
        <v>WEAK</v>
      </c>
      <c r="L754" s="6" t="str">
        <f>OBV!H754</f>
        <v>CONFIRMED BEARISH</v>
      </c>
      <c r="M754" s="8">
        <f t="shared" si="110"/>
        <v>25</v>
      </c>
      <c r="N754" s="8">
        <f t="shared" si="111"/>
        <v>100</v>
      </c>
      <c r="O754" s="8">
        <f t="shared" si="112"/>
        <v>0</v>
      </c>
      <c r="P754" s="8">
        <f t="shared" si="113"/>
        <v>0</v>
      </c>
      <c r="Q754" s="9">
        <f t="shared" si="114"/>
        <v>43.75</v>
      </c>
      <c r="R754" s="9">
        <f t="shared" si="115"/>
        <v>25</v>
      </c>
      <c r="S754" s="9">
        <f t="shared" si="116"/>
        <v>18.75</v>
      </c>
      <c r="T754" s="9">
        <f t="shared" si="117"/>
        <v>31.25</v>
      </c>
      <c r="U754" s="8">
        <f t="shared" si="118"/>
        <v>29.166666666666668</v>
      </c>
      <c r="V754" s="8">
        <f t="shared" si="119"/>
        <v>29.6875</v>
      </c>
    </row>
    <row r="755" spans="1:22" ht="13.5" x14ac:dyDescent="0.25">
      <c r="A755" s="3">
        <f>RSI!A755</f>
        <v>43103</v>
      </c>
      <c r="B755" s="2">
        <f>RSI!B755</f>
        <v>2.8664999999999998</v>
      </c>
      <c r="C755" s="2">
        <f>RSI!I755</f>
        <v>53.605524888803494</v>
      </c>
      <c r="D755" s="2">
        <f>MACD!E755</f>
        <v>-4.9397378657320967E-2</v>
      </c>
      <c r="E755" s="2">
        <f>MACD!F755</f>
        <v>-1.5487243885512807E-2</v>
      </c>
      <c r="F755" s="2">
        <f>'Moving Avg'!D755</f>
        <v>2.8426599999999995</v>
      </c>
      <c r="G755" s="2">
        <f>'Moving Avg'!F755</f>
        <v>2.7938300000000003</v>
      </c>
      <c r="H755" s="2">
        <f>'Moving Avg'!G755</f>
        <v>2.8623959999999999</v>
      </c>
      <c r="I755" s="2">
        <f>'Moving Avg'!H755</f>
        <v>3.2663954999999976</v>
      </c>
      <c r="J755" s="6" t="str">
        <f>OBV!F755</f>
        <v>BEARISH</v>
      </c>
      <c r="K755" s="6" t="str">
        <f>OBV!G755</f>
        <v>WEAK</v>
      </c>
      <c r="L755" s="6" t="str">
        <f>OBV!H755</f>
        <v>CONFIRMED BEARISH</v>
      </c>
      <c r="M755" s="8">
        <f t="shared" si="110"/>
        <v>25</v>
      </c>
      <c r="N755" s="8">
        <f t="shared" si="111"/>
        <v>100</v>
      </c>
      <c r="O755" s="8">
        <f t="shared" si="112"/>
        <v>0</v>
      </c>
      <c r="P755" s="8">
        <f t="shared" si="113"/>
        <v>0</v>
      </c>
      <c r="Q755" s="9">
        <f t="shared" si="114"/>
        <v>43.75</v>
      </c>
      <c r="R755" s="9">
        <f t="shared" si="115"/>
        <v>25</v>
      </c>
      <c r="S755" s="9">
        <f t="shared" si="116"/>
        <v>18.75</v>
      </c>
      <c r="T755" s="9">
        <f t="shared" si="117"/>
        <v>31.25</v>
      </c>
      <c r="U755" s="8">
        <f t="shared" si="118"/>
        <v>29.166666666666668</v>
      </c>
      <c r="V755" s="8">
        <f t="shared" si="119"/>
        <v>29.6875</v>
      </c>
    </row>
    <row r="756" spans="1:22" ht="13.5" x14ac:dyDescent="0.25">
      <c r="A756" s="3">
        <f>RSI!A756</f>
        <v>43104</v>
      </c>
      <c r="B756" s="2">
        <f>RSI!B756</f>
        <v>2.8711000000000002</v>
      </c>
      <c r="C756" s="2">
        <f>RSI!I756</f>
        <v>54.003972264846631</v>
      </c>
      <c r="D756" s="2">
        <f>MACD!E756</f>
        <v>-6.014953623704189E-2</v>
      </c>
      <c r="E756" s="2">
        <f>MACD!F756</f>
        <v>-2.4419702355818626E-2</v>
      </c>
      <c r="F756" s="2">
        <f>'Moving Avg'!D756</f>
        <v>2.8445</v>
      </c>
      <c r="G756" s="2">
        <f>'Moving Avg'!F756</f>
        <v>2.7952050000000002</v>
      </c>
      <c r="H756" s="2">
        <f>'Moving Avg'!G756</f>
        <v>2.8612040000000003</v>
      </c>
      <c r="I756" s="2">
        <f>'Moving Avg'!H756</f>
        <v>3.2627474999999975</v>
      </c>
      <c r="J756" s="6" t="str">
        <f>OBV!F756</f>
        <v>BEARISH</v>
      </c>
      <c r="K756" s="6" t="str">
        <f>OBV!G756</f>
        <v>WEAK</v>
      </c>
      <c r="L756" s="6" t="str">
        <f>OBV!H756</f>
        <v>BEARISH DIVERGENCE</v>
      </c>
      <c r="M756" s="8">
        <f t="shared" si="110"/>
        <v>25</v>
      </c>
      <c r="N756" s="8">
        <f t="shared" si="111"/>
        <v>100</v>
      </c>
      <c r="O756" s="8">
        <f t="shared" si="112"/>
        <v>0</v>
      </c>
      <c r="P756" s="8">
        <f t="shared" si="113"/>
        <v>0</v>
      </c>
      <c r="Q756" s="9">
        <f t="shared" si="114"/>
        <v>43.75</v>
      </c>
      <c r="R756" s="9">
        <f t="shared" si="115"/>
        <v>25</v>
      </c>
      <c r="S756" s="9">
        <f t="shared" si="116"/>
        <v>18.75</v>
      </c>
      <c r="T756" s="9">
        <f t="shared" si="117"/>
        <v>31.25</v>
      </c>
      <c r="U756" s="8">
        <f t="shared" si="118"/>
        <v>29.166666666666668</v>
      </c>
      <c r="V756" s="8">
        <f t="shared" si="119"/>
        <v>29.6875</v>
      </c>
    </row>
    <row r="757" spans="1:22" ht="13.5" x14ac:dyDescent="0.25">
      <c r="A757" s="3">
        <f>RSI!A757</f>
        <v>43105</v>
      </c>
      <c r="B757" s="2">
        <f>RSI!B757</f>
        <v>2.8711000000000002</v>
      </c>
      <c r="C757" s="2">
        <f>RSI!I757</f>
        <v>54.003972264846631</v>
      </c>
      <c r="D757" s="2">
        <f>MACD!E757</f>
        <v>-7.3031716264036817E-2</v>
      </c>
      <c r="E757" s="2">
        <f>MACD!F757</f>
        <v>-3.414210513746227E-2</v>
      </c>
      <c r="F757" s="2">
        <f>'Moving Avg'!D757</f>
        <v>2.85</v>
      </c>
      <c r="G757" s="2">
        <f>'Moving Avg'!F757</f>
        <v>2.7965799999999996</v>
      </c>
      <c r="H757" s="2">
        <f>'Moving Avg'!G757</f>
        <v>2.8599200000000007</v>
      </c>
      <c r="I757" s="2">
        <f>'Moving Avg'!H757</f>
        <v>3.2589069999999971</v>
      </c>
      <c r="J757" s="6" t="str">
        <f>OBV!F757</f>
        <v>BEARISH</v>
      </c>
      <c r="K757" s="6" t="str">
        <f>OBV!G757</f>
        <v>WEAK</v>
      </c>
      <c r="L757" s="6" t="str">
        <f>OBV!H757</f>
        <v>BEARISH DIVERGENCE</v>
      </c>
      <c r="M757" s="8">
        <f t="shared" si="110"/>
        <v>25</v>
      </c>
      <c r="N757" s="8">
        <f t="shared" si="111"/>
        <v>100</v>
      </c>
      <c r="O757" s="8">
        <f t="shared" si="112"/>
        <v>0</v>
      </c>
      <c r="P757" s="8">
        <f t="shared" si="113"/>
        <v>0</v>
      </c>
      <c r="Q757" s="9">
        <f t="shared" si="114"/>
        <v>43.75</v>
      </c>
      <c r="R757" s="9">
        <f t="shared" si="115"/>
        <v>25</v>
      </c>
      <c r="S757" s="9">
        <f t="shared" si="116"/>
        <v>18.75</v>
      </c>
      <c r="T757" s="9">
        <f t="shared" si="117"/>
        <v>31.25</v>
      </c>
      <c r="U757" s="8">
        <f t="shared" si="118"/>
        <v>29.166666666666668</v>
      </c>
      <c r="V757" s="8">
        <f t="shared" si="119"/>
        <v>29.6875</v>
      </c>
    </row>
    <row r="758" spans="1:22" ht="13.5" x14ac:dyDescent="0.25">
      <c r="A758" s="3">
        <f>RSI!A758</f>
        <v>43108</v>
      </c>
      <c r="B758" s="2">
        <f>RSI!B758</f>
        <v>2.7976999999999999</v>
      </c>
      <c r="C758" s="2">
        <f>RSI!I758</f>
        <v>46.598036841310439</v>
      </c>
      <c r="D758" s="2">
        <f>MACD!E758</f>
        <v>-7.0275228065653117E-2</v>
      </c>
      <c r="E758" s="2">
        <f>MACD!F758</f>
        <v>-4.1368729723100441E-2</v>
      </c>
      <c r="F758" s="2">
        <f>'Moving Avg'!D758</f>
        <v>2.8408199999999999</v>
      </c>
      <c r="G758" s="2">
        <f>'Moving Avg'!F758</f>
        <v>2.7945149999999996</v>
      </c>
      <c r="H758" s="2">
        <f>'Moving Avg'!G758</f>
        <v>2.8571680000000002</v>
      </c>
      <c r="I758" s="2">
        <f>'Moving Avg'!H758</f>
        <v>3.2547209999999973</v>
      </c>
      <c r="J758" s="6" t="str">
        <f>OBV!F758</f>
        <v>BEARISH</v>
      </c>
      <c r="K758" s="6" t="str">
        <f>OBV!G758</f>
        <v>WEAK</v>
      </c>
      <c r="L758" s="6" t="str">
        <f>OBV!H758</f>
        <v>CONFIRMED BEARISH</v>
      </c>
      <c r="M758" s="8">
        <f t="shared" si="110"/>
        <v>25</v>
      </c>
      <c r="N758" s="8">
        <f t="shared" si="111"/>
        <v>100</v>
      </c>
      <c r="O758" s="8">
        <f t="shared" si="112"/>
        <v>0</v>
      </c>
      <c r="P758" s="8">
        <f t="shared" si="113"/>
        <v>0</v>
      </c>
      <c r="Q758" s="9">
        <f t="shared" si="114"/>
        <v>43.75</v>
      </c>
      <c r="R758" s="9">
        <f t="shared" si="115"/>
        <v>25</v>
      </c>
      <c r="S758" s="9">
        <f t="shared" si="116"/>
        <v>18.75</v>
      </c>
      <c r="T758" s="9">
        <f t="shared" si="117"/>
        <v>31.25</v>
      </c>
      <c r="U758" s="8">
        <f t="shared" si="118"/>
        <v>29.166666666666668</v>
      </c>
      <c r="V758" s="8">
        <f t="shared" si="119"/>
        <v>29.6875</v>
      </c>
    </row>
    <row r="759" spans="1:22" ht="13.5" x14ac:dyDescent="0.25">
      <c r="A759" s="3">
        <f>RSI!A759</f>
        <v>43109</v>
      </c>
      <c r="B759" s="2">
        <f>RSI!B759</f>
        <v>2.8207</v>
      </c>
      <c r="C759" s="2">
        <f>RSI!I759</f>
        <v>48.960042734741918</v>
      </c>
      <c r="D759" s="2">
        <f>MACD!E759</f>
        <v>-4.4021281721442485E-2</v>
      </c>
      <c r="E759" s="2">
        <f>MACD!F759</f>
        <v>-4.1899240122768848E-2</v>
      </c>
      <c r="F759" s="2">
        <f>'Moving Avg'!D759</f>
        <v>2.8454200000000003</v>
      </c>
      <c r="G759" s="2">
        <f>'Moving Avg'!F759</f>
        <v>2.797955</v>
      </c>
      <c r="H759" s="2">
        <f>'Moving Avg'!G759</f>
        <v>2.8553340000000005</v>
      </c>
      <c r="I759" s="2">
        <f>'Moving Avg'!H759</f>
        <v>3.2508209999999966</v>
      </c>
      <c r="J759" s="6" t="str">
        <f>OBV!F759</f>
        <v>BULLISH</v>
      </c>
      <c r="K759" s="6" t="str">
        <f>OBV!G759</f>
        <v>NEUTRAL</v>
      </c>
      <c r="L759" s="6" t="str">
        <f>OBV!H759</f>
        <v>CONFIRMED BULLISH</v>
      </c>
      <c r="M759" s="8">
        <f t="shared" si="110"/>
        <v>25</v>
      </c>
      <c r="N759" s="8">
        <f t="shared" si="111"/>
        <v>45</v>
      </c>
      <c r="O759" s="8">
        <f t="shared" si="112"/>
        <v>0</v>
      </c>
      <c r="P759" s="8">
        <f t="shared" si="113"/>
        <v>83.5</v>
      </c>
      <c r="Q759" s="9">
        <f t="shared" si="114"/>
        <v>37.024999999999999</v>
      </c>
      <c r="R759" s="9">
        <f t="shared" si="115"/>
        <v>34.875</v>
      </c>
      <c r="S759" s="9">
        <f t="shared" si="116"/>
        <v>48.075000000000003</v>
      </c>
      <c r="T759" s="9">
        <f t="shared" si="117"/>
        <v>38.375</v>
      </c>
      <c r="U759" s="8">
        <f t="shared" si="118"/>
        <v>39.991666666666667</v>
      </c>
      <c r="V759" s="8">
        <f t="shared" si="119"/>
        <v>39.587500000000006</v>
      </c>
    </row>
    <row r="760" spans="1:22" ht="13.5" x14ac:dyDescent="0.25">
      <c r="A760" s="3">
        <f>RSI!A760</f>
        <v>43110</v>
      </c>
      <c r="B760" s="2">
        <f>RSI!B760</f>
        <v>2.8344</v>
      </c>
      <c r="C760" s="2">
        <f>RSI!I760</f>
        <v>50.368231638358878</v>
      </c>
      <c r="D760" s="2">
        <f>MACD!E760</f>
        <v>-3.0532049893682078E-2</v>
      </c>
      <c r="E760" s="2">
        <f>MACD!F760</f>
        <v>-3.9625802076951495E-2</v>
      </c>
      <c r="F760" s="2">
        <f>'Moving Avg'!D760</f>
        <v>2.839</v>
      </c>
      <c r="G760" s="2">
        <f>'Moving Avg'!F760</f>
        <v>2.8089599999999999</v>
      </c>
      <c r="H760" s="2">
        <f>'Moving Avg'!G760</f>
        <v>2.8542320000000001</v>
      </c>
      <c r="I760" s="2">
        <f>'Moving Avg'!H760</f>
        <v>3.2469894999999966</v>
      </c>
      <c r="J760" s="6" t="str">
        <f>OBV!F760</f>
        <v>BULLISH</v>
      </c>
      <c r="K760" s="6" t="str">
        <f>OBV!G760</f>
        <v>NEUTRAL</v>
      </c>
      <c r="L760" s="6" t="str">
        <f>OBV!H760</f>
        <v>BULLISH DIVERGENCE</v>
      </c>
      <c r="M760" s="8">
        <f t="shared" si="110"/>
        <v>25</v>
      </c>
      <c r="N760" s="8">
        <f t="shared" si="111"/>
        <v>0</v>
      </c>
      <c r="O760" s="8">
        <f t="shared" si="112"/>
        <v>0</v>
      </c>
      <c r="P760" s="8">
        <f t="shared" si="113"/>
        <v>66.5</v>
      </c>
      <c r="Q760" s="9">
        <f t="shared" si="114"/>
        <v>18.725000000000001</v>
      </c>
      <c r="R760" s="9">
        <f t="shared" si="115"/>
        <v>21.625</v>
      </c>
      <c r="S760" s="9">
        <f t="shared" si="116"/>
        <v>33.674999999999997</v>
      </c>
      <c r="T760" s="9">
        <f t="shared" si="117"/>
        <v>22.875</v>
      </c>
      <c r="U760" s="8">
        <f t="shared" si="118"/>
        <v>24.675000000000001</v>
      </c>
      <c r="V760" s="8">
        <f t="shared" si="119"/>
        <v>24.225000000000001</v>
      </c>
    </row>
    <row r="761" spans="1:22" ht="13.5" x14ac:dyDescent="0.25">
      <c r="A761" s="3">
        <f>RSI!A761</f>
        <v>43111</v>
      </c>
      <c r="B761" s="2">
        <f>RSI!B761</f>
        <v>2.8207</v>
      </c>
      <c r="C761" s="2">
        <f>RSI!I761</f>
        <v>48.914861842743534</v>
      </c>
      <c r="D761" s="2">
        <f>MACD!E761</f>
        <v>-2.0253226668016655E-2</v>
      </c>
      <c r="E761" s="2">
        <f>MACD!F761</f>
        <v>-3.5751286995164527E-2</v>
      </c>
      <c r="F761" s="2">
        <f>'Moving Avg'!D761</f>
        <v>2.8289200000000001</v>
      </c>
      <c r="G761" s="2">
        <f>'Moving Avg'!F761</f>
        <v>2.8123999999999998</v>
      </c>
      <c r="H761" s="2">
        <f>'Moving Avg'!G761</f>
        <v>2.8520319999999999</v>
      </c>
      <c r="I761" s="2">
        <f>'Moving Avg'!H761</f>
        <v>3.2430894999999977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  <c r="M761" s="8">
        <f t="shared" si="110"/>
        <v>25</v>
      </c>
      <c r="N761" s="8">
        <f t="shared" si="111"/>
        <v>0</v>
      </c>
      <c r="O761" s="8">
        <f t="shared" si="112"/>
        <v>0</v>
      </c>
      <c r="P761" s="8">
        <f t="shared" si="113"/>
        <v>16.5</v>
      </c>
      <c r="Q761" s="9">
        <f t="shared" si="114"/>
        <v>11.225</v>
      </c>
      <c r="R761" s="9">
        <f t="shared" si="115"/>
        <v>9.125</v>
      </c>
      <c r="S761" s="9">
        <f t="shared" si="116"/>
        <v>11.175000000000001</v>
      </c>
      <c r="T761" s="9">
        <f t="shared" si="117"/>
        <v>10.375</v>
      </c>
      <c r="U761" s="8">
        <f t="shared" si="118"/>
        <v>10.508333333333335</v>
      </c>
      <c r="V761" s="8">
        <f t="shared" si="119"/>
        <v>10.475000000000001</v>
      </c>
    </row>
    <row r="762" spans="1:22" ht="13.5" x14ac:dyDescent="0.25">
      <c r="A762" s="3">
        <f>RSI!A762</f>
        <v>43112</v>
      </c>
      <c r="B762" s="2">
        <f>RSI!B762</f>
        <v>2.8207</v>
      </c>
      <c r="C762" s="2">
        <f>RSI!I762</f>
        <v>48.914861842743534</v>
      </c>
      <c r="D762" s="2">
        <f>MACD!E762</f>
        <v>-1.4315080532033342E-2</v>
      </c>
      <c r="E762" s="2">
        <f>MACD!F762</f>
        <v>-3.1464045702538294E-2</v>
      </c>
      <c r="F762" s="2">
        <f>'Moving Avg'!D762</f>
        <v>2.8188400000000002</v>
      </c>
      <c r="G762" s="2">
        <f>'Moving Avg'!F762</f>
        <v>2.8151549999999999</v>
      </c>
      <c r="H762" s="2">
        <f>'Moving Avg'!G762</f>
        <v>2.8495559999999993</v>
      </c>
      <c r="I762" s="2">
        <f>'Moving Avg'!H762</f>
        <v>3.2392969999999974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  <c r="M762" s="8">
        <f t="shared" si="110"/>
        <v>25</v>
      </c>
      <c r="N762" s="8">
        <f t="shared" si="111"/>
        <v>0</v>
      </c>
      <c r="O762" s="8">
        <f t="shared" si="112"/>
        <v>0</v>
      </c>
      <c r="P762" s="8">
        <f t="shared" si="113"/>
        <v>16.5</v>
      </c>
      <c r="Q762" s="9">
        <f t="shared" si="114"/>
        <v>11.225</v>
      </c>
      <c r="R762" s="9">
        <f t="shared" si="115"/>
        <v>9.125</v>
      </c>
      <c r="S762" s="9">
        <f t="shared" si="116"/>
        <v>11.175000000000001</v>
      </c>
      <c r="T762" s="9">
        <f t="shared" si="117"/>
        <v>10.375</v>
      </c>
      <c r="U762" s="8">
        <f t="shared" si="118"/>
        <v>10.508333333333335</v>
      </c>
      <c r="V762" s="8">
        <f t="shared" si="119"/>
        <v>10.475000000000001</v>
      </c>
    </row>
    <row r="763" spans="1:22" ht="13.5" x14ac:dyDescent="0.25">
      <c r="A763" s="3">
        <f>RSI!A763</f>
        <v>43115</v>
      </c>
      <c r="B763" s="2">
        <f>RSI!B763</f>
        <v>2.8207</v>
      </c>
      <c r="C763" s="2">
        <f>RSI!I763</f>
        <v>48.914861842743534</v>
      </c>
      <c r="D763" s="2">
        <f>MACD!E763</f>
        <v>-9.2385833539037066E-3</v>
      </c>
      <c r="E763" s="2">
        <f>MACD!F763</f>
        <v>-2.701895323281138E-2</v>
      </c>
      <c r="F763" s="2">
        <f>'Moving Avg'!D763</f>
        <v>2.8234400000000002</v>
      </c>
      <c r="G763" s="2">
        <f>'Moving Avg'!F763</f>
        <v>2.8179100000000004</v>
      </c>
      <c r="H763" s="2">
        <f>'Moving Avg'!G763</f>
        <v>2.8467139999999995</v>
      </c>
      <c r="I763" s="2">
        <f>'Moving Avg'!H763</f>
        <v>3.235504499999998</v>
      </c>
      <c r="J763" s="6" t="str">
        <f>OBV!F763</f>
        <v>BEARISH</v>
      </c>
      <c r="K763" s="6" t="str">
        <f>OBV!G763</f>
        <v>NEUTRAL</v>
      </c>
      <c r="L763" s="6" t="str">
        <f>OBV!H763</f>
        <v>BEARISH DIVERGENCE</v>
      </c>
      <c r="M763" s="8">
        <f t="shared" si="110"/>
        <v>25</v>
      </c>
      <c r="N763" s="8">
        <f t="shared" si="111"/>
        <v>0</v>
      </c>
      <c r="O763" s="8">
        <f t="shared" si="112"/>
        <v>0</v>
      </c>
      <c r="P763" s="8">
        <f t="shared" si="113"/>
        <v>16.5</v>
      </c>
      <c r="Q763" s="9">
        <f t="shared" si="114"/>
        <v>11.225</v>
      </c>
      <c r="R763" s="9">
        <f t="shared" si="115"/>
        <v>9.125</v>
      </c>
      <c r="S763" s="9">
        <f t="shared" si="116"/>
        <v>11.175000000000001</v>
      </c>
      <c r="T763" s="9">
        <f t="shared" si="117"/>
        <v>10.375</v>
      </c>
      <c r="U763" s="8">
        <f t="shared" si="118"/>
        <v>10.508333333333335</v>
      </c>
      <c r="V763" s="8">
        <f t="shared" si="119"/>
        <v>10.475000000000001</v>
      </c>
    </row>
    <row r="764" spans="1:22" ht="13.5" x14ac:dyDescent="0.25">
      <c r="A764" s="3">
        <f>RSI!A764</f>
        <v>43116</v>
      </c>
      <c r="B764" s="2">
        <f>RSI!B764</f>
        <v>2.839</v>
      </c>
      <c r="C764" s="2">
        <f>RSI!I764</f>
        <v>51.261139323021766</v>
      </c>
      <c r="D764" s="2">
        <f>MACD!E764</f>
        <v>-1.3312113104896994E-2</v>
      </c>
      <c r="E764" s="2">
        <f>MACD!F764</f>
        <v>-2.4277585207228503E-2</v>
      </c>
      <c r="F764" s="2">
        <f>'Moving Avg'!D764</f>
        <v>2.8271000000000002</v>
      </c>
      <c r="G764" s="2">
        <f>'Moving Avg'!F764</f>
        <v>2.8222650000000002</v>
      </c>
      <c r="H764" s="2">
        <f>'Moving Avg'!G764</f>
        <v>2.8440539999999994</v>
      </c>
      <c r="I764" s="2">
        <f>'Moving Avg'!H764</f>
        <v>3.2315459999999985</v>
      </c>
      <c r="J764" s="6" t="str">
        <f>OBV!F764</f>
        <v>BEARISH</v>
      </c>
      <c r="K764" s="6" t="str">
        <f>OBV!G764</f>
        <v>NEUTRAL</v>
      </c>
      <c r="L764" s="6" t="str">
        <f>OBV!H764</f>
        <v>BEARISH DIVERGENCE</v>
      </c>
      <c r="M764" s="8">
        <f t="shared" si="110"/>
        <v>25</v>
      </c>
      <c r="N764" s="8">
        <f t="shared" si="111"/>
        <v>0</v>
      </c>
      <c r="O764" s="8">
        <f t="shared" si="112"/>
        <v>0</v>
      </c>
      <c r="P764" s="8">
        <f t="shared" si="113"/>
        <v>16.5</v>
      </c>
      <c r="Q764" s="9">
        <f t="shared" si="114"/>
        <v>11.225</v>
      </c>
      <c r="R764" s="9">
        <f t="shared" si="115"/>
        <v>9.125</v>
      </c>
      <c r="S764" s="9">
        <f t="shared" si="116"/>
        <v>11.175000000000001</v>
      </c>
      <c r="T764" s="9">
        <f t="shared" si="117"/>
        <v>10.375</v>
      </c>
      <c r="U764" s="8">
        <f t="shared" si="118"/>
        <v>10.508333333333335</v>
      </c>
      <c r="V764" s="8">
        <f t="shared" si="119"/>
        <v>10.475000000000001</v>
      </c>
    </row>
    <row r="765" spans="1:22" ht="13.5" x14ac:dyDescent="0.25">
      <c r="A765" s="3">
        <f>RSI!A765</f>
        <v>43117</v>
      </c>
      <c r="B765" s="2">
        <f>RSI!B765</f>
        <v>2.8252999999999999</v>
      </c>
      <c r="C765" s="2">
        <f>RSI!I765</f>
        <v>49.430779721048317</v>
      </c>
      <c r="D765" s="2">
        <f>MACD!E765</f>
        <v>-5.223145096645343E-3</v>
      </c>
      <c r="E765" s="2">
        <f>MACD!F765</f>
        <v>-2.0466697185111873E-2</v>
      </c>
      <c r="F765" s="2">
        <f>'Moving Avg'!D765</f>
        <v>2.8252800000000002</v>
      </c>
      <c r="G765" s="2">
        <f>'Moving Avg'!F765</f>
        <v>2.8266249999999999</v>
      </c>
      <c r="H765" s="2">
        <f>'Moving Avg'!G765</f>
        <v>2.8416700000000001</v>
      </c>
      <c r="I765" s="2">
        <f>'Moving Avg'!H765</f>
        <v>3.2274764999999985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  <c r="M765" s="8">
        <f t="shared" si="110"/>
        <v>25</v>
      </c>
      <c r="N765" s="8">
        <f t="shared" si="111"/>
        <v>0</v>
      </c>
      <c r="O765" s="8">
        <f t="shared" si="112"/>
        <v>0</v>
      </c>
      <c r="P765" s="8">
        <f t="shared" si="113"/>
        <v>16.5</v>
      </c>
      <c r="Q765" s="9">
        <f t="shared" si="114"/>
        <v>11.225</v>
      </c>
      <c r="R765" s="9">
        <f t="shared" si="115"/>
        <v>9.125</v>
      </c>
      <c r="S765" s="9">
        <f t="shared" si="116"/>
        <v>11.175000000000001</v>
      </c>
      <c r="T765" s="9">
        <f t="shared" si="117"/>
        <v>10.375</v>
      </c>
      <c r="U765" s="8">
        <f t="shared" si="118"/>
        <v>10.508333333333335</v>
      </c>
      <c r="V765" s="8">
        <f t="shared" si="119"/>
        <v>10.475000000000001</v>
      </c>
    </row>
    <row r="766" spans="1:22" ht="13.5" x14ac:dyDescent="0.25">
      <c r="A766" s="3">
        <f>RSI!A766</f>
        <v>43118</v>
      </c>
      <c r="B766" s="2">
        <f>RSI!B766</f>
        <v>2.8435999999999999</v>
      </c>
      <c r="C766" s="2">
        <f>RSI!I766</f>
        <v>51.901344847947605</v>
      </c>
      <c r="D766" s="2">
        <f>MACD!E766</f>
        <v>9.9554089382758448E-4</v>
      </c>
      <c r="E766" s="2">
        <f>MACD!F766</f>
        <v>-1.6174249569323982E-2</v>
      </c>
      <c r="F766" s="2">
        <f>'Moving Avg'!D766</f>
        <v>2.82986</v>
      </c>
      <c r="G766" s="2">
        <f>'Moving Avg'!F766</f>
        <v>2.8323600000000004</v>
      </c>
      <c r="H766" s="2">
        <f>'Moving Avg'!G766</f>
        <v>2.8404780000000005</v>
      </c>
      <c r="I766" s="2">
        <f>'Moving Avg'!H766</f>
        <v>3.2236909999999988</v>
      </c>
      <c r="J766" s="6" t="str">
        <f>OBV!F766</f>
        <v>BULLISH</v>
      </c>
      <c r="K766" s="6" t="str">
        <f>OBV!G766</f>
        <v>NEUTRAL</v>
      </c>
      <c r="L766" s="6" t="str">
        <f>OBV!H766</f>
        <v>CONFIRMED BULLISH</v>
      </c>
      <c r="M766" s="8">
        <f t="shared" si="110"/>
        <v>25</v>
      </c>
      <c r="N766" s="8">
        <f t="shared" si="111"/>
        <v>0</v>
      </c>
      <c r="O766" s="8">
        <f t="shared" si="112"/>
        <v>0</v>
      </c>
      <c r="P766" s="8">
        <f t="shared" si="113"/>
        <v>83.5</v>
      </c>
      <c r="Q766" s="9">
        <f t="shared" si="114"/>
        <v>21.274999999999999</v>
      </c>
      <c r="R766" s="9">
        <f t="shared" si="115"/>
        <v>25.875</v>
      </c>
      <c r="S766" s="9">
        <f t="shared" si="116"/>
        <v>41.325000000000003</v>
      </c>
      <c r="T766" s="9">
        <f t="shared" si="117"/>
        <v>27.125</v>
      </c>
      <c r="U766" s="8">
        <f t="shared" si="118"/>
        <v>29.491666666666664</v>
      </c>
      <c r="V766" s="8">
        <f t="shared" si="119"/>
        <v>28.9</v>
      </c>
    </row>
    <row r="767" spans="1:22" ht="13.5" x14ac:dyDescent="0.25">
      <c r="A767" s="3">
        <f>RSI!A767</f>
        <v>43119</v>
      </c>
      <c r="B767" s="2">
        <f>RSI!B767</f>
        <v>2.8757000000000001</v>
      </c>
      <c r="C767" s="2">
        <f>RSI!I767</f>
        <v>55.965255545129466</v>
      </c>
      <c r="D767" s="2">
        <f>MACD!E767</f>
        <v>3.7919981126437463E-3</v>
      </c>
      <c r="E767" s="2">
        <f>MACD!F767</f>
        <v>-1.2181000032930437E-2</v>
      </c>
      <c r="F767" s="2">
        <f>'Moving Avg'!D767</f>
        <v>2.8408600000000002</v>
      </c>
      <c r="G767" s="2">
        <f>'Moving Avg'!F767</f>
        <v>2.8408450000000007</v>
      </c>
      <c r="H767" s="2">
        <f>'Moving Avg'!G767</f>
        <v>2.8386440000000004</v>
      </c>
      <c r="I767" s="2">
        <f>'Moving Avg'!H767</f>
        <v>3.219851999999999</v>
      </c>
      <c r="J767" s="6" t="str">
        <f>OBV!F767</f>
        <v>BULLISH</v>
      </c>
      <c r="K767" s="6" t="str">
        <f>OBV!G767</f>
        <v>NEUTRAL</v>
      </c>
      <c r="L767" s="6" t="str">
        <f>OBV!H767</f>
        <v>CONFIRMED BULLISH</v>
      </c>
      <c r="M767" s="8">
        <f t="shared" si="110"/>
        <v>25</v>
      </c>
      <c r="N767" s="8">
        <f t="shared" si="111"/>
        <v>0</v>
      </c>
      <c r="O767" s="8">
        <f t="shared" si="112"/>
        <v>0</v>
      </c>
      <c r="P767" s="8">
        <f t="shared" si="113"/>
        <v>83.5</v>
      </c>
      <c r="Q767" s="9">
        <f t="shared" si="114"/>
        <v>21.274999999999999</v>
      </c>
      <c r="R767" s="9">
        <f t="shared" si="115"/>
        <v>25.875</v>
      </c>
      <c r="S767" s="9">
        <f t="shared" si="116"/>
        <v>41.325000000000003</v>
      </c>
      <c r="T767" s="9">
        <f t="shared" si="117"/>
        <v>27.125</v>
      </c>
      <c r="U767" s="8">
        <f t="shared" si="118"/>
        <v>29.491666666666664</v>
      </c>
      <c r="V767" s="8">
        <f t="shared" si="119"/>
        <v>28.9</v>
      </c>
    </row>
    <row r="768" spans="1:22" ht="13.5" x14ac:dyDescent="0.25">
      <c r="A768" s="3">
        <f>RSI!A768</f>
        <v>43122</v>
      </c>
      <c r="B768" s="2">
        <f>RSI!B768</f>
        <v>2.8895</v>
      </c>
      <c r="C768" s="2">
        <f>RSI!I768</f>
        <v>57.622936026167999</v>
      </c>
      <c r="D768" s="2">
        <f>MACD!E768</f>
        <v>-6.4272105975442528E-3</v>
      </c>
      <c r="E768" s="2">
        <f>MACD!F768</f>
        <v>-1.10302421458532E-2</v>
      </c>
      <c r="F768" s="2">
        <f>'Moving Avg'!D768</f>
        <v>2.8546199999999997</v>
      </c>
      <c r="G768" s="2">
        <f>'Moving Avg'!F768</f>
        <v>2.84727</v>
      </c>
      <c r="H768" s="2">
        <f>'Moving Avg'!G768</f>
        <v>2.8377280000000007</v>
      </c>
      <c r="I768" s="2">
        <f>'Moving Avg'!H768</f>
        <v>3.2162959999999994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  <c r="M768" s="8">
        <f t="shared" si="110"/>
        <v>25</v>
      </c>
      <c r="N768" s="8">
        <f t="shared" si="111"/>
        <v>0</v>
      </c>
      <c r="O768" s="8">
        <f t="shared" si="112"/>
        <v>0</v>
      </c>
      <c r="P768" s="8">
        <f t="shared" si="113"/>
        <v>100</v>
      </c>
      <c r="Q768" s="9">
        <f t="shared" si="114"/>
        <v>23.75</v>
      </c>
      <c r="R768" s="9">
        <f t="shared" si="115"/>
        <v>30</v>
      </c>
      <c r="S768" s="9">
        <f t="shared" si="116"/>
        <v>48.75</v>
      </c>
      <c r="T768" s="9">
        <f t="shared" si="117"/>
        <v>31.25</v>
      </c>
      <c r="U768" s="8">
        <f t="shared" si="118"/>
        <v>34.166666666666664</v>
      </c>
      <c r="V768" s="8">
        <f t="shared" si="119"/>
        <v>33.4375</v>
      </c>
    </row>
    <row r="769" spans="1:22" ht="13.5" x14ac:dyDescent="0.25">
      <c r="A769" s="3">
        <f>RSI!A769</f>
        <v>43123</v>
      </c>
      <c r="B769" s="2">
        <f>RSI!B769</f>
        <v>2.9857999999999998</v>
      </c>
      <c r="C769" s="2">
        <f>RSI!I769</f>
        <v>66.967829231173241</v>
      </c>
      <c r="D769" s="2">
        <f>MACD!E769</f>
        <v>-1.9001494224072157E-2</v>
      </c>
      <c r="E769" s="2">
        <f>MACD!F769</f>
        <v>-1.2624492561496992E-2</v>
      </c>
      <c r="F769" s="2">
        <f>'Moving Avg'!D769</f>
        <v>2.8839799999999998</v>
      </c>
      <c r="G769" s="2">
        <f>'Moving Avg'!F769</f>
        <v>2.85025</v>
      </c>
      <c r="H769" s="2">
        <f>'Moving Avg'!G769</f>
        <v>2.8382780000000007</v>
      </c>
      <c r="I769" s="2">
        <f>'Moving Avg'!H769</f>
        <v>3.2132214999999995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  <c r="M769" s="8">
        <f t="shared" si="110"/>
        <v>25</v>
      </c>
      <c r="N769" s="8">
        <f t="shared" si="111"/>
        <v>45</v>
      </c>
      <c r="O769" s="8">
        <f t="shared" si="112"/>
        <v>0</v>
      </c>
      <c r="P769" s="8">
        <f t="shared" si="113"/>
        <v>100</v>
      </c>
      <c r="Q769" s="9">
        <f t="shared" si="114"/>
        <v>39.5</v>
      </c>
      <c r="R769" s="9">
        <f t="shared" si="115"/>
        <v>39</v>
      </c>
      <c r="S769" s="9">
        <f t="shared" si="116"/>
        <v>55.5</v>
      </c>
      <c r="T769" s="9">
        <f t="shared" si="117"/>
        <v>42.5</v>
      </c>
      <c r="U769" s="8">
        <f t="shared" si="118"/>
        <v>44.666666666666664</v>
      </c>
      <c r="V769" s="8">
        <f t="shared" si="119"/>
        <v>44.125</v>
      </c>
    </row>
    <row r="770" spans="1:22" ht="13.5" x14ac:dyDescent="0.25">
      <c r="A770" s="3">
        <f>RSI!A770</f>
        <v>43124</v>
      </c>
      <c r="B770" s="2">
        <f>RSI!B770</f>
        <v>3.0775000000000001</v>
      </c>
      <c r="C770" s="2">
        <f>RSI!I770</f>
        <v>73.059962627633382</v>
      </c>
      <c r="D770" s="2">
        <f>MACD!E770</f>
        <v>-3.520298146167633E-2</v>
      </c>
      <c r="E770" s="2">
        <f>MACD!F770</f>
        <v>-1.7140190341532861E-2</v>
      </c>
      <c r="F770" s="2">
        <f>'Moving Avg'!D770</f>
        <v>2.9344200000000003</v>
      </c>
      <c r="G770" s="2">
        <f>'Moving Avg'!F770</f>
        <v>2.8603399999999999</v>
      </c>
      <c r="H770" s="2">
        <f>'Moving Avg'!G770</f>
        <v>2.8411219999999999</v>
      </c>
      <c r="I770" s="2">
        <f>'Moving Avg'!H770</f>
        <v>3.210413</v>
      </c>
      <c r="J770" s="6" t="str">
        <f>OBV!F770</f>
        <v>BULLISH</v>
      </c>
      <c r="K770" s="6" t="str">
        <f>OBV!G770</f>
        <v>STRONG</v>
      </c>
      <c r="L770" s="6" t="str">
        <f>OBV!H770</f>
        <v>CONFIRMED BULLISH</v>
      </c>
      <c r="M770" s="8">
        <f t="shared" ref="M770:M833" si="120">IF(C770&lt;30,50, IF(C770&gt;70, 0, 25))</f>
        <v>0</v>
      </c>
      <c r="N770" s="8">
        <f t="shared" ref="N770:N833" si="121">IF(E770-D770&gt;0.02, 100, IF(E770-D770&lt;0,0,45))</f>
        <v>45</v>
      </c>
      <c r="O770" s="8">
        <f t="shared" ref="O770:O833" si="122">IF(F770-I770&gt;10,100,IF(F770-I770&gt;5,75, IF(F770-I770&gt;0,50,0)))</f>
        <v>0</v>
      </c>
      <c r="P770" s="8">
        <f t="shared" ref="P770:P833" si="123">IF(L770="confirmed bullish", 34, IF(L770="bullish divergence",17, 0))+IF(J770="bullish",33,IF(J770="bearish",0,16.5))+IF(K770="strong",33,IF(K770="weak",0,16.5))</f>
        <v>100</v>
      </c>
      <c r="Q770" s="9">
        <f t="shared" si="114"/>
        <v>30.75</v>
      </c>
      <c r="R770" s="9">
        <f t="shared" si="115"/>
        <v>34</v>
      </c>
      <c r="S770" s="9">
        <f t="shared" si="116"/>
        <v>51.75</v>
      </c>
      <c r="T770" s="9">
        <f t="shared" si="117"/>
        <v>36.25</v>
      </c>
      <c r="U770" s="8">
        <f t="shared" si="118"/>
        <v>38.833333333333336</v>
      </c>
      <c r="V770" s="8">
        <f t="shared" si="119"/>
        <v>38.1875</v>
      </c>
    </row>
    <row r="771" spans="1:22" ht="13.5" x14ac:dyDescent="0.25">
      <c r="A771" s="3">
        <f>RSI!A771</f>
        <v>43125</v>
      </c>
      <c r="B771" s="2">
        <f>RSI!B771</f>
        <v>3.0407999999999999</v>
      </c>
      <c r="C771" s="2">
        <f>RSI!I771</f>
        <v>67.680059760133886</v>
      </c>
      <c r="D771" s="2">
        <f>MACD!E771</f>
        <v>-4.9654824950263965E-2</v>
      </c>
      <c r="E771" s="2">
        <f>MACD!F771</f>
        <v>-2.3643117263279084E-2</v>
      </c>
      <c r="F771" s="2">
        <f>'Moving Avg'!D771</f>
        <v>2.9738599999999997</v>
      </c>
      <c r="G771" s="2">
        <f>'Moving Avg'!F771</f>
        <v>2.8692849999999996</v>
      </c>
      <c r="H771" s="2">
        <f>'Moving Avg'!G771</f>
        <v>2.843232</v>
      </c>
      <c r="I771" s="2">
        <f>'Moving Avg'!H771</f>
        <v>3.2075280000000004</v>
      </c>
      <c r="J771" s="6" t="str">
        <f>OBV!F771</f>
        <v>BULLISH</v>
      </c>
      <c r="K771" s="6" t="str">
        <f>OBV!G771</f>
        <v>STRONG</v>
      </c>
      <c r="L771" s="6" t="str">
        <f>OBV!H771</f>
        <v>CONFIRMED BULLISH</v>
      </c>
      <c r="M771" s="8">
        <f t="shared" si="120"/>
        <v>25</v>
      </c>
      <c r="N771" s="8">
        <f t="shared" si="121"/>
        <v>100</v>
      </c>
      <c r="O771" s="8">
        <f t="shared" si="122"/>
        <v>0</v>
      </c>
      <c r="P771" s="8">
        <f t="shared" si="123"/>
        <v>100</v>
      </c>
      <c r="Q771" s="9">
        <f t="shared" ref="Q771:Q834" si="124">0.35*M771+N771*0.35+O771*0.15+P771*0.15</f>
        <v>58.75</v>
      </c>
      <c r="R771" s="9">
        <f t="shared" ref="R771:R834" si="125">M771*0.2+N771*0.2+O771*0.35+P771*0.25</f>
        <v>50</v>
      </c>
      <c r="S771" s="9">
        <f t="shared" ref="S771:S834" si="126">M771*0.15+N771*0.15+O771*0.25+P771*0.45</f>
        <v>63.75</v>
      </c>
      <c r="T771" s="9">
        <f t="shared" ref="T771:T834" si="127">0.25*SUM(M771:P771)</f>
        <v>56.25</v>
      </c>
      <c r="U771" s="8">
        <f t="shared" ref="U771:U834" si="128">SUM(Q771:S771)/3</f>
        <v>57.5</v>
      </c>
      <c r="V771" s="8">
        <f t="shared" ref="V771:V834" si="129">SUM(Q771:T771)/4</f>
        <v>57.1875</v>
      </c>
    </row>
    <row r="772" spans="1:22" ht="13.5" x14ac:dyDescent="0.25">
      <c r="A772" s="3">
        <f>RSI!A772</f>
        <v>43126</v>
      </c>
      <c r="B772" s="2">
        <f>RSI!B772</f>
        <v>3.0225</v>
      </c>
      <c r="C772" s="2">
        <f>RSI!I772</f>
        <v>65.105617475453926</v>
      </c>
      <c r="D772" s="2">
        <f>MACD!E772</f>
        <v>-6.156433395186145E-2</v>
      </c>
      <c r="E772" s="2">
        <f>MACD!F772</f>
        <v>-3.1227360600995558E-2</v>
      </c>
      <c r="F772" s="2">
        <f>'Moving Avg'!D772</f>
        <v>3.0032200000000002</v>
      </c>
      <c r="G772" s="2">
        <f>'Moving Avg'!F772</f>
        <v>2.8782299999999994</v>
      </c>
      <c r="H772" s="2">
        <f>'Moving Avg'!G772</f>
        <v>2.843966</v>
      </c>
      <c r="I772" s="2">
        <f>'Moving Avg'!H772</f>
        <v>3.2045515000000004</v>
      </c>
      <c r="J772" s="6" t="str">
        <f>OBV!F772</f>
        <v>BULLISH</v>
      </c>
      <c r="K772" s="6" t="str">
        <f>OBV!G772</f>
        <v>STRONG</v>
      </c>
      <c r="L772" s="6" t="str">
        <f>OBV!H772</f>
        <v>CONFIRMED BULLISH</v>
      </c>
      <c r="M772" s="8">
        <f t="shared" si="120"/>
        <v>25</v>
      </c>
      <c r="N772" s="8">
        <f t="shared" si="121"/>
        <v>100</v>
      </c>
      <c r="O772" s="8">
        <f t="shared" si="122"/>
        <v>0</v>
      </c>
      <c r="P772" s="8">
        <f t="shared" si="123"/>
        <v>100</v>
      </c>
      <c r="Q772" s="9">
        <f t="shared" si="124"/>
        <v>58.75</v>
      </c>
      <c r="R772" s="9">
        <f t="shared" si="125"/>
        <v>50</v>
      </c>
      <c r="S772" s="9">
        <f t="shared" si="126"/>
        <v>63.75</v>
      </c>
      <c r="T772" s="9">
        <f t="shared" si="127"/>
        <v>56.25</v>
      </c>
      <c r="U772" s="8">
        <f t="shared" si="128"/>
        <v>57.5</v>
      </c>
      <c r="V772" s="8">
        <f t="shared" si="129"/>
        <v>57.1875</v>
      </c>
    </row>
    <row r="773" spans="1:22" ht="13.5" x14ac:dyDescent="0.25">
      <c r="A773" s="3">
        <f>RSI!A773</f>
        <v>43129</v>
      </c>
      <c r="B773" s="2">
        <f>RSI!B773</f>
        <v>3.0270999999999999</v>
      </c>
      <c r="C773" s="2">
        <f>RSI!I773</f>
        <v>65.46126539628716</v>
      </c>
      <c r="D773" s="2">
        <f>MACD!E773</f>
        <v>-7.2834013836851952E-2</v>
      </c>
      <c r="E773" s="2">
        <f>MACD!F773</f>
        <v>-3.9548691248166838E-2</v>
      </c>
      <c r="F773" s="2">
        <f>'Moving Avg'!D773</f>
        <v>3.0307400000000002</v>
      </c>
      <c r="G773" s="2">
        <f>'Moving Avg'!F773</f>
        <v>2.8874049999999993</v>
      </c>
      <c r="H773" s="2">
        <f>'Moving Avg'!G773</f>
        <v>2.8456179999999995</v>
      </c>
      <c r="I773" s="2">
        <f>'Moving Avg'!H773</f>
        <v>3.2015980000000006</v>
      </c>
      <c r="J773" s="6" t="str">
        <f>OBV!F773</f>
        <v>BULLISH</v>
      </c>
      <c r="K773" s="6" t="str">
        <f>OBV!G773</f>
        <v>STRONG</v>
      </c>
      <c r="L773" s="6" t="str">
        <f>OBV!H773</f>
        <v>CONFIRMED BULLISH</v>
      </c>
      <c r="M773" s="8">
        <f t="shared" si="120"/>
        <v>25</v>
      </c>
      <c r="N773" s="8">
        <f t="shared" si="121"/>
        <v>100</v>
      </c>
      <c r="O773" s="8">
        <f t="shared" si="122"/>
        <v>0</v>
      </c>
      <c r="P773" s="8">
        <f t="shared" si="123"/>
        <v>100</v>
      </c>
      <c r="Q773" s="9">
        <f t="shared" si="124"/>
        <v>58.75</v>
      </c>
      <c r="R773" s="9">
        <f t="shared" si="125"/>
        <v>50</v>
      </c>
      <c r="S773" s="9">
        <f t="shared" si="126"/>
        <v>63.75</v>
      </c>
      <c r="T773" s="9">
        <f t="shared" si="127"/>
        <v>56.25</v>
      </c>
      <c r="U773" s="8">
        <f t="shared" si="128"/>
        <v>57.5</v>
      </c>
      <c r="V773" s="8">
        <f t="shared" si="129"/>
        <v>57.1875</v>
      </c>
    </row>
    <row r="774" spans="1:22" ht="13.5" x14ac:dyDescent="0.25">
      <c r="A774" s="3">
        <f>RSI!A774</f>
        <v>43130</v>
      </c>
      <c r="B774" s="2">
        <f>RSI!B774</f>
        <v>3.0270999999999999</v>
      </c>
      <c r="C774" s="2">
        <f>RSI!I774</f>
        <v>65.46126539628716</v>
      </c>
      <c r="D774" s="2">
        <f>MACD!E774</f>
        <v>-8.0370269999316513E-2</v>
      </c>
      <c r="E774" s="2">
        <f>MACD!F774</f>
        <v>-4.771300699839677E-2</v>
      </c>
      <c r="F774" s="2">
        <f>'Moving Avg'!D774</f>
        <v>3.0390000000000001</v>
      </c>
      <c r="G774" s="2">
        <f>'Moving Avg'!F774</f>
        <v>2.8988749999999994</v>
      </c>
      <c r="H774" s="2">
        <f>'Moving Avg'!G774</f>
        <v>2.8491039999999992</v>
      </c>
      <c r="I774" s="2">
        <f>'Moving Avg'!H774</f>
        <v>3.1989015000000012</v>
      </c>
      <c r="J774" s="6" t="str">
        <f>OBV!F774</f>
        <v>BULLISH</v>
      </c>
      <c r="K774" s="6" t="str">
        <f>OBV!G774</f>
        <v>NEUTRAL</v>
      </c>
      <c r="L774" s="6" t="str">
        <f>OBV!H774</f>
        <v>CONFIRMED BULLISH</v>
      </c>
      <c r="M774" s="8">
        <f t="shared" si="120"/>
        <v>25</v>
      </c>
      <c r="N774" s="8">
        <f t="shared" si="121"/>
        <v>100</v>
      </c>
      <c r="O774" s="8">
        <f t="shared" si="122"/>
        <v>0</v>
      </c>
      <c r="P774" s="8">
        <f t="shared" si="123"/>
        <v>83.5</v>
      </c>
      <c r="Q774" s="9">
        <f t="shared" si="124"/>
        <v>56.274999999999999</v>
      </c>
      <c r="R774" s="9">
        <f t="shared" si="125"/>
        <v>45.875</v>
      </c>
      <c r="S774" s="9">
        <f t="shared" si="126"/>
        <v>56.325000000000003</v>
      </c>
      <c r="T774" s="9">
        <f t="shared" si="127"/>
        <v>52.125</v>
      </c>
      <c r="U774" s="8">
        <f t="shared" si="128"/>
        <v>52.82500000000001</v>
      </c>
      <c r="V774" s="8">
        <f t="shared" si="129"/>
        <v>52.650000000000006</v>
      </c>
    </row>
    <row r="775" spans="1:22" ht="13.5" x14ac:dyDescent="0.25">
      <c r="A775" s="3">
        <f>RSI!A775</f>
        <v>43131</v>
      </c>
      <c r="B775" s="2">
        <f>RSI!B775</f>
        <v>3.0729000000000002</v>
      </c>
      <c r="C775" s="2">
        <f>RSI!I775</f>
        <v>69.098125486707644</v>
      </c>
      <c r="D775" s="2">
        <f>MACD!E775</f>
        <v>-9.3002718331739676E-2</v>
      </c>
      <c r="E775" s="2">
        <f>MACD!F775</f>
        <v>-5.677094926506536E-2</v>
      </c>
      <c r="F775" s="2">
        <f>'Moving Avg'!D775</f>
        <v>3.0380799999999999</v>
      </c>
      <c r="G775" s="2">
        <f>'Moving Avg'!F775</f>
        <v>2.9091949999999991</v>
      </c>
      <c r="H775" s="2">
        <f>'Moving Avg'!G775</f>
        <v>2.8538739999999994</v>
      </c>
      <c r="I775" s="2">
        <f>'Moving Avg'!H775</f>
        <v>3.1964340000000009</v>
      </c>
      <c r="J775" s="6" t="str">
        <f>OBV!F775</f>
        <v>BULLISH</v>
      </c>
      <c r="K775" s="6" t="str">
        <f>OBV!G775</f>
        <v>NEUTRAL</v>
      </c>
      <c r="L775" s="6" t="str">
        <f>OBV!H775</f>
        <v>BULLISH DIVERGENCE</v>
      </c>
      <c r="M775" s="8">
        <f t="shared" si="120"/>
        <v>25</v>
      </c>
      <c r="N775" s="8">
        <f t="shared" si="121"/>
        <v>100</v>
      </c>
      <c r="O775" s="8">
        <f t="shared" si="122"/>
        <v>0</v>
      </c>
      <c r="P775" s="8">
        <f t="shared" si="123"/>
        <v>66.5</v>
      </c>
      <c r="Q775" s="9">
        <f t="shared" si="124"/>
        <v>53.725000000000001</v>
      </c>
      <c r="R775" s="9">
        <f t="shared" si="125"/>
        <v>41.625</v>
      </c>
      <c r="S775" s="9">
        <f t="shared" si="126"/>
        <v>48.674999999999997</v>
      </c>
      <c r="T775" s="9">
        <f t="shared" si="127"/>
        <v>47.875</v>
      </c>
      <c r="U775" s="8">
        <f t="shared" si="128"/>
        <v>48.008333333333326</v>
      </c>
      <c r="V775" s="8">
        <f t="shared" si="129"/>
        <v>47.974999999999994</v>
      </c>
    </row>
    <row r="776" spans="1:22" ht="13.5" x14ac:dyDescent="0.25">
      <c r="A776" s="3">
        <f>RSI!A776</f>
        <v>43132</v>
      </c>
      <c r="B776" s="2">
        <f>RSI!B776</f>
        <v>2.9904000000000002</v>
      </c>
      <c r="C776" s="2">
        <f>RSI!I776</f>
        <v>57.37785500579524</v>
      </c>
      <c r="D776" s="2">
        <f>MACD!E776</f>
        <v>-9.5735232343390653E-2</v>
      </c>
      <c r="E776" s="2">
        <f>MACD!F776</f>
        <v>-6.4563805880730421E-2</v>
      </c>
      <c r="F776" s="2">
        <f>'Moving Avg'!D776</f>
        <v>3.028</v>
      </c>
      <c r="G776" s="2">
        <f>'Moving Avg'!F776</f>
        <v>2.9151599999999993</v>
      </c>
      <c r="H776" s="2">
        <f>'Moving Avg'!G776</f>
        <v>2.8569939999999998</v>
      </c>
      <c r="I776" s="2">
        <f>'Moving Avg'!H776</f>
        <v>3.1935540000000007</v>
      </c>
      <c r="J776" s="6" t="str">
        <f>OBV!F776</f>
        <v>BEARISH</v>
      </c>
      <c r="K776" s="6" t="str">
        <f>OBV!G776</f>
        <v>WEAK</v>
      </c>
      <c r="L776" s="6" t="str">
        <f>OBV!H776</f>
        <v>CONFIRMED BEARISH</v>
      </c>
      <c r="M776" s="8">
        <f t="shared" si="120"/>
        <v>25</v>
      </c>
      <c r="N776" s="8">
        <f t="shared" si="121"/>
        <v>100</v>
      </c>
      <c r="O776" s="8">
        <f t="shared" si="122"/>
        <v>0</v>
      </c>
      <c r="P776" s="8">
        <f t="shared" si="123"/>
        <v>0</v>
      </c>
      <c r="Q776" s="9">
        <f t="shared" si="124"/>
        <v>43.75</v>
      </c>
      <c r="R776" s="9">
        <f t="shared" si="125"/>
        <v>25</v>
      </c>
      <c r="S776" s="9">
        <f t="shared" si="126"/>
        <v>18.75</v>
      </c>
      <c r="T776" s="9">
        <f t="shared" si="127"/>
        <v>31.25</v>
      </c>
      <c r="U776" s="8">
        <f t="shared" si="128"/>
        <v>29.166666666666668</v>
      </c>
      <c r="V776" s="8">
        <f t="shared" si="129"/>
        <v>29.6875</v>
      </c>
    </row>
    <row r="777" spans="1:22" ht="13.5" x14ac:dyDescent="0.25">
      <c r="A777" s="3">
        <f>RSI!A777</f>
        <v>43133</v>
      </c>
      <c r="B777" s="2">
        <f>RSI!B777</f>
        <v>2.9950000000000001</v>
      </c>
      <c r="C777" s="2">
        <f>RSI!I777</f>
        <v>57.807583679325745</v>
      </c>
      <c r="D777" s="2">
        <f>MACD!E777</f>
        <v>-9.3860304775955861E-2</v>
      </c>
      <c r="E777" s="2">
        <f>MACD!F777</f>
        <v>-7.0423105659775512E-2</v>
      </c>
      <c r="F777" s="2">
        <f>'Moving Avg'!D777</f>
        <v>3.0225</v>
      </c>
      <c r="G777" s="2">
        <f>'Moving Avg'!F777</f>
        <v>2.9213549999999993</v>
      </c>
      <c r="H777" s="2">
        <f>'Moving Avg'!G777</f>
        <v>2.8596559999999998</v>
      </c>
      <c r="I777" s="2">
        <f>'Moving Avg'!H777</f>
        <v>3.1905045000000007</v>
      </c>
      <c r="J777" s="6" t="str">
        <f>OBV!F777</f>
        <v>BULLISH</v>
      </c>
      <c r="K777" s="6" t="str">
        <f>OBV!G777</f>
        <v>NEUTRAL</v>
      </c>
      <c r="L777" s="6" t="str">
        <f>OBV!H777</f>
        <v>BULLISH DIVERGENCE</v>
      </c>
      <c r="M777" s="8">
        <f t="shared" si="120"/>
        <v>25</v>
      </c>
      <c r="N777" s="8">
        <f t="shared" si="121"/>
        <v>100</v>
      </c>
      <c r="O777" s="8">
        <f t="shared" si="122"/>
        <v>0</v>
      </c>
      <c r="P777" s="8">
        <f t="shared" si="123"/>
        <v>66.5</v>
      </c>
      <c r="Q777" s="9">
        <f t="shared" si="124"/>
        <v>53.725000000000001</v>
      </c>
      <c r="R777" s="9">
        <f t="shared" si="125"/>
        <v>41.625</v>
      </c>
      <c r="S777" s="9">
        <f t="shared" si="126"/>
        <v>48.674999999999997</v>
      </c>
      <c r="T777" s="9">
        <f t="shared" si="127"/>
        <v>47.875</v>
      </c>
      <c r="U777" s="8">
        <f t="shared" si="128"/>
        <v>48.008333333333326</v>
      </c>
      <c r="V777" s="8">
        <f t="shared" si="129"/>
        <v>47.974999999999994</v>
      </c>
    </row>
    <row r="778" spans="1:22" ht="13.5" x14ac:dyDescent="0.25">
      <c r="A778" s="3">
        <f>RSI!A778</f>
        <v>43136</v>
      </c>
      <c r="B778" s="2">
        <f>RSI!B778</f>
        <v>3.0270999999999999</v>
      </c>
      <c r="C778" s="2">
        <f>RSI!I778</f>
        <v>60.779293040922255</v>
      </c>
      <c r="D778" s="2">
        <f>MACD!E778</f>
        <v>-9.2935956342484971E-2</v>
      </c>
      <c r="E778" s="2">
        <f>MACD!F778</f>
        <v>-7.4925675796317412E-2</v>
      </c>
      <c r="F778" s="2">
        <f>'Moving Avg'!D778</f>
        <v>3.0225</v>
      </c>
      <c r="G778" s="2">
        <f>'Moving Avg'!F778</f>
        <v>2.9328249999999989</v>
      </c>
      <c r="H778" s="2">
        <f>'Moving Avg'!G778</f>
        <v>2.8633259999999994</v>
      </c>
      <c r="I778" s="2">
        <f>'Moving Avg'!H778</f>
        <v>3.1874225000000007</v>
      </c>
      <c r="J778" s="6" t="str">
        <f>OBV!F778</f>
        <v>BULLISH</v>
      </c>
      <c r="K778" s="6" t="str">
        <f>OBV!G778</f>
        <v>NEUTRAL</v>
      </c>
      <c r="L778" s="6" t="str">
        <f>OBV!H778</f>
        <v>NEUTRAL</v>
      </c>
      <c r="M778" s="8">
        <f t="shared" si="120"/>
        <v>25</v>
      </c>
      <c r="N778" s="8">
        <f t="shared" si="121"/>
        <v>45</v>
      </c>
      <c r="O778" s="8">
        <f t="shared" si="122"/>
        <v>0</v>
      </c>
      <c r="P778" s="8">
        <f t="shared" si="123"/>
        <v>49.5</v>
      </c>
      <c r="Q778" s="9">
        <f t="shared" si="124"/>
        <v>31.925000000000001</v>
      </c>
      <c r="R778" s="9">
        <f t="shared" si="125"/>
        <v>26.375</v>
      </c>
      <c r="S778" s="9">
        <f t="shared" si="126"/>
        <v>32.775000000000006</v>
      </c>
      <c r="T778" s="9">
        <f t="shared" si="127"/>
        <v>29.875</v>
      </c>
      <c r="U778" s="8">
        <f t="shared" si="128"/>
        <v>30.358333333333334</v>
      </c>
      <c r="V778" s="8">
        <f t="shared" si="129"/>
        <v>30.237500000000001</v>
      </c>
    </row>
    <row r="779" spans="1:22" ht="13.5" x14ac:dyDescent="0.25">
      <c r="A779" s="3">
        <f>RSI!A779</f>
        <v>43137</v>
      </c>
      <c r="B779" s="2">
        <f>RSI!B779</f>
        <v>3.0270999999999999</v>
      </c>
      <c r="C779" s="2">
        <f>RSI!I779</f>
        <v>60.779293040922255</v>
      </c>
      <c r="D779" s="2">
        <f>MACD!E779</f>
        <v>-7.7905359064494917E-2</v>
      </c>
      <c r="E779" s="2">
        <f>MACD!F779</f>
        <v>-7.552161244995291E-2</v>
      </c>
      <c r="F779" s="2">
        <f>'Moving Avg'!D779</f>
        <v>3.0225</v>
      </c>
      <c r="G779" s="2">
        <f>'Moving Avg'!F779</f>
        <v>2.943144999999999</v>
      </c>
      <c r="H779" s="2">
        <f>'Moving Avg'!G779</f>
        <v>2.8657119999999998</v>
      </c>
      <c r="I779" s="2">
        <f>'Moving Avg'!H779</f>
        <v>3.1846620000000008</v>
      </c>
      <c r="J779" s="6" t="str">
        <f>OBV!F779</f>
        <v>BULLISH</v>
      </c>
      <c r="K779" s="6" t="str">
        <f>OBV!G779</f>
        <v>NEUTRAL</v>
      </c>
      <c r="L779" s="6" t="str">
        <f>OBV!H779</f>
        <v>NEUTRAL</v>
      </c>
      <c r="M779" s="8">
        <f t="shared" si="120"/>
        <v>25</v>
      </c>
      <c r="N779" s="8">
        <f t="shared" si="121"/>
        <v>45</v>
      </c>
      <c r="O779" s="8">
        <f t="shared" si="122"/>
        <v>0</v>
      </c>
      <c r="P779" s="8">
        <f t="shared" si="123"/>
        <v>49.5</v>
      </c>
      <c r="Q779" s="9">
        <f t="shared" si="124"/>
        <v>31.925000000000001</v>
      </c>
      <c r="R779" s="9">
        <f t="shared" si="125"/>
        <v>26.375</v>
      </c>
      <c r="S779" s="9">
        <f t="shared" si="126"/>
        <v>32.775000000000006</v>
      </c>
      <c r="T779" s="9">
        <f t="shared" si="127"/>
        <v>29.875</v>
      </c>
      <c r="U779" s="8">
        <f t="shared" si="128"/>
        <v>30.358333333333334</v>
      </c>
      <c r="V779" s="8">
        <f t="shared" si="129"/>
        <v>30.237500000000001</v>
      </c>
    </row>
    <row r="780" spans="1:22" ht="13.5" x14ac:dyDescent="0.25">
      <c r="A780" s="3">
        <f>RSI!A780</f>
        <v>43138</v>
      </c>
      <c r="B780" s="2">
        <f>RSI!B780</f>
        <v>2.9994999999999998</v>
      </c>
      <c r="C780" s="2">
        <f>RSI!I780</f>
        <v>56.790675579947361</v>
      </c>
      <c r="D780" s="2">
        <f>MACD!E780</f>
        <v>-4.9559958244821622E-2</v>
      </c>
      <c r="E780" s="2">
        <f>MACD!F780</f>
        <v>-7.0329281608926653E-2</v>
      </c>
      <c r="F780" s="2">
        <f>'Moving Avg'!D780</f>
        <v>3.0078199999999997</v>
      </c>
      <c r="G780" s="2">
        <f>'Moving Avg'!F780</f>
        <v>2.9513999999999991</v>
      </c>
      <c r="H780" s="2">
        <f>'Moving Avg'!G780</f>
        <v>2.8675460000000004</v>
      </c>
      <c r="I780" s="2">
        <f>'Moving Avg'!H780</f>
        <v>3.1814850000000008</v>
      </c>
      <c r="J780" s="6" t="str">
        <f>OBV!F780</f>
        <v>BEARISH</v>
      </c>
      <c r="K780" s="6" t="str">
        <f>OBV!G780</f>
        <v>WEAK</v>
      </c>
      <c r="L780" s="6" t="str">
        <f>OBV!H780</f>
        <v>CONFIRMED BEARISH</v>
      </c>
      <c r="M780" s="8">
        <f t="shared" si="120"/>
        <v>25</v>
      </c>
      <c r="N780" s="8">
        <f t="shared" si="121"/>
        <v>0</v>
      </c>
      <c r="O780" s="8">
        <f t="shared" si="122"/>
        <v>0</v>
      </c>
      <c r="P780" s="8">
        <f t="shared" si="123"/>
        <v>0</v>
      </c>
      <c r="Q780" s="9">
        <f t="shared" si="124"/>
        <v>8.75</v>
      </c>
      <c r="R780" s="9">
        <f t="shared" si="125"/>
        <v>5</v>
      </c>
      <c r="S780" s="9">
        <f t="shared" si="126"/>
        <v>3.75</v>
      </c>
      <c r="T780" s="9">
        <f t="shared" si="127"/>
        <v>6.25</v>
      </c>
      <c r="U780" s="8">
        <f t="shared" si="128"/>
        <v>5.833333333333333</v>
      </c>
      <c r="V780" s="8">
        <f t="shared" si="129"/>
        <v>5.9375</v>
      </c>
    </row>
    <row r="781" spans="1:22" ht="13.5" x14ac:dyDescent="0.25">
      <c r="A781" s="3">
        <f>RSI!A781</f>
        <v>43139</v>
      </c>
      <c r="B781" s="2">
        <f>RSI!B781</f>
        <v>2.9904000000000002</v>
      </c>
      <c r="C781" s="2">
        <f>RSI!I781</f>
        <v>55.497500987913</v>
      </c>
      <c r="D781" s="2">
        <f>MACD!E781</f>
        <v>-3.0870428163940034E-2</v>
      </c>
      <c r="E781" s="2">
        <f>MACD!F781</f>
        <v>-6.2437510919929329E-2</v>
      </c>
      <c r="F781" s="2">
        <f>'Moving Avg'!D781</f>
        <v>3.0078199999999997</v>
      </c>
      <c r="G781" s="2">
        <f>'Moving Avg'!F781</f>
        <v>2.959884999999999</v>
      </c>
      <c r="H781" s="2">
        <f>'Moving Avg'!G781</f>
        <v>2.870482</v>
      </c>
      <c r="I781" s="2">
        <f>'Moving Avg'!H781</f>
        <v>3.1782625000000002</v>
      </c>
      <c r="J781" s="6" t="str">
        <f>OBV!F781</f>
        <v>BULLISH</v>
      </c>
      <c r="K781" s="6" t="str">
        <f>OBV!G781</f>
        <v>STRONG</v>
      </c>
      <c r="L781" s="6" t="str">
        <f>OBV!H781</f>
        <v>NEUTRAL</v>
      </c>
      <c r="M781" s="8">
        <f t="shared" si="120"/>
        <v>25</v>
      </c>
      <c r="N781" s="8">
        <f t="shared" si="121"/>
        <v>0</v>
      </c>
      <c r="O781" s="8">
        <f t="shared" si="122"/>
        <v>0</v>
      </c>
      <c r="P781" s="8">
        <f t="shared" si="123"/>
        <v>66</v>
      </c>
      <c r="Q781" s="9">
        <f t="shared" si="124"/>
        <v>18.649999999999999</v>
      </c>
      <c r="R781" s="9">
        <f t="shared" si="125"/>
        <v>21.5</v>
      </c>
      <c r="S781" s="9">
        <f t="shared" si="126"/>
        <v>33.450000000000003</v>
      </c>
      <c r="T781" s="9">
        <f t="shared" si="127"/>
        <v>22.75</v>
      </c>
      <c r="U781" s="8">
        <f t="shared" si="128"/>
        <v>24.533333333333331</v>
      </c>
      <c r="V781" s="8">
        <f t="shared" si="129"/>
        <v>24.087499999999999</v>
      </c>
    </row>
    <row r="782" spans="1:22" ht="13.5" x14ac:dyDescent="0.25">
      <c r="A782" s="3">
        <f>RSI!A782</f>
        <v>43140</v>
      </c>
      <c r="B782" s="2">
        <f>RSI!B782</f>
        <v>2.9950000000000001</v>
      </c>
      <c r="C782" s="2">
        <f>RSI!I782</f>
        <v>56.042399012293082</v>
      </c>
      <c r="D782" s="2">
        <f>MACD!E782</f>
        <v>-1.8457600571637478E-2</v>
      </c>
      <c r="E782" s="2">
        <f>MACD!F782</f>
        <v>-5.3641528850270959E-2</v>
      </c>
      <c r="F782" s="2">
        <f>'Moving Avg'!D782</f>
        <v>3.0078200000000002</v>
      </c>
      <c r="G782" s="2">
        <f>'Moving Avg'!F782</f>
        <v>2.9685999999999995</v>
      </c>
      <c r="H782" s="2">
        <f>'Moving Avg'!G782</f>
        <v>2.87351</v>
      </c>
      <c r="I782" s="2">
        <f>'Moving Avg'!H782</f>
        <v>3.17502</v>
      </c>
      <c r="J782" s="6" t="str">
        <f>OBV!F782</f>
        <v>BULLISH</v>
      </c>
      <c r="K782" s="6" t="str">
        <f>OBV!G782</f>
        <v>NEUTRAL</v>
      </c>
      <c r="L782" s="6" t="str">
        <f>OBV!H782</f>
        <v>NEUTRAL</v>
      </c>
      <c r="M782" s="8">
        <f t="shared" si="120"/>
        <v>25</v>
      </c>
      <c r="N782" s="8">
        <f t="shared" si="121"/>
        <v>0</v>
      </c>
      <c r="O782" s="8">
        <f t="shared" si="122"/>
        <v>0</v>
      </c>
      <c r="P782" s="8">
        <f t="shared" si="123"/>
        <v>49.5</v>
      </c>
      <c r="Q782" s="9">
        <f t="shared" si="124"/>
        <v>16.175000000000001</v>
      </c>
      <c r="R782" s="9">
        <f t="shared" si="125"/>
        <v>17.375</v>
      </c>
      <c r="S782" s="9">
        <f t="shared" si="126"/>
        <v>26.025000000000002</v>
      </c>
      <c r="T782" s="9">
        <f t="shared" si="127"/>
        <v>18.625</v>
      </c>
      <c r="U782" s="8">
        <f t="shared" si="128"/>
        <v>19.858333333333334</v>
      </c>
      <c r="V782" s="8">
        <f t="shared" si="129"/>
        <v>19.55</v>
      </c>
    </row>
    <row r="783" spans="1:22" ht="13.5" x14ac:dyDescent="0.25">
      <c r="A783" s="3">
        <f>RSI!A783</f>
        <v>43143</v>
      </c>
      <c r="B783" s="2">
        <f>RSI!B783</f>
        <v>2.9994999999999998</v>
      </c>
      <c r="C783" s="2">
        <f>RSI!I783</f>
        <v>56.602205412505434</v>
      </c>
      <c r="D783" s="2">
        <f>MACD!E783</f>
        <v>-7.8343584344020556E-3</v>
      </c>
      <c r="E783" s="2">
        <f>MACD!F783</f>
        <v>-4.4480094767097182E-2</v>
      </c>
      <c r="F783" s="2">
        <f>'Moving Avg'!D783</f>
        <v>3.0023</v>
      </c>
      <c r="G783" s="2">
        <f>'Moving Avg'!F783</f>
        <v>2.9775399999999994</v>
      </c>
      <c r="H783" s="2">
        <f>'Moving Avg'!G783</f>
        <v>2.8770860000000003</v>
      </c>
      <c r="I783" s="2">
        <f>'Moving Avg'!H783</f>
        <v>3.1718430000000009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  <c r="M783" s="8">
        <f t="shared" si="120"/>
        <v>25</v>
      </c>
      <c r="N783" s="8">
        <f t="shared" si="121"/>
        <v>0</v>
      </c>
      <c r="O783" s="8">
        <f t="shared" si="122"/>
        <v>0</v>
      </c>
      <c r="P783" s="8">
        <f t="shared" si="123"/>
        <v>16.5</v>
      </c>
      <c r="Q783" s="9">
        <f t="shared" si="124"/>
        <v>11.225</v>
      </c>
      <c r="R783" s="9">
        <f t="shared" si="125"/>
        <v>9.125</v>
      </c>
      <c r="S783" s="9">
        <f t="shared" si="126"/>
        <v>11.175000000000001</v>
      </c>
      <c r="T783" s="9">
        <f t="shared" si="127"/>
        <v>10.375</v>
      </c>
      <c r="U783" s="8">
        <f t="shared" si="128"/>
        <v>10.508333333333335</v>
      </c>
      <c r="V783" s="8">
        <f t="shared" si="129"/>
        <v>10.475000000000001</v>
      </c>
    </row>
    <row r="784" spans="1:22" ht="13.5" x14ac:dyDescent="0.25">
      <c r="A784" s="3">
        <f>RSI!A784</f>
        <v>43144</v>
      </c>
      <c r="B784" s="2">
        <f>RSI!B784</f>
        <v>2.9994999999999998</v>
      </c>
      <c r="C784" s="2">
        <f>RSI!I784</f>
        <v>56.602205412505427</v>
      </c>
      <c r="D784" s="2">
        <f>MACD!E784</f>
        <v>8.9250487464997974E-4</v>
      </c>
      <c r="E784" s="2">
        <f>MACD!F784</f>
        <v>-3.5405574838747754E-2</v>
      </c>
      <c r="F784" s="2">
        <f>'Moving Avg'!D784</f>
        <v>2.9967799999999998</v>
      </c>
      <c r="G784" s="2">
        <f>'Moving Avg'!F784</f>
        <v>2.9855649999999994</v>
      </c>
      <c r="H784" s="2">
        <f>'Moving Avg'!G784</f>
        <v>2.8792860000000013</v>
      </c>
      <c r="I784" s="2">
        <f>'Moving Avg'!H784</f>
        <v>3.1688160000000005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  <c r="M784" s="8">
        <f t="shared" si="120"/>
        <v>25</v>
      </c>
      <c r="N784" s="8">
        <f t="shared" si="121"/>
        <v>0</v>
      </c>
      <c r="O784" s="8">
        <f t="shared" si="122"/>
        <v>0</v>
      </c>
      <c r="P784" s="8">
        <f t="shared" si="123"/>
        <v>16.5</v>
      </c>
      <c r="Q784" s="9">
        <f t="shared" si="124"/>
        <v>11.225</v>
      </c>
      <c r="R784" s="9">
        <f t="shared" si="125"/>
        <v>9.125</v>
      </c>
      <c r="S784" s="9">
        <f t="shared" si="126"/>
        <v>11.175000000000001</v>
      </c>
      <c r="T784" s="9">
        <f t="shared" si="127"/>
        <v>10.375</v>
      </c>
      <c r="U784" s="8">
        <f t="shared" si="128"/>
        <v>10.508333333333335</v>
      </c>
      <c r="V784" s="8">
        <f t="shared" si="129"/>
        <v>10.475000000000001</v>
      </c>
    </row>
    <row r="785" spans="1:22" ht="13.5" x14ac:dyDescent="0.25">
      <c r="A785" s="3">
        <f>RSI!A785</f>
        <v>43145</v>
      </c>
      <c r="B785" s="2">
        <f>RSI!B785</f>
        <v>3.0041000000000002</v>
      </c>
      <c r="C785" s="2">
        <f>RSI!I785</f>
        <v>57.247678682322089</v>
      </c>
      <c r="D785" s="2">
        <f>MACD!E785</f>
        <v>1.4739562967216902E-2</v>
      </c>
      <c r="E785" s="2">
        <f>MACD!F785</f>
        <v>-2.5376547277554822E-2</v>
      </c>
      <c r="F785" s="2">
        <f>'Moving Avg'!D785</f>
        <v>2.9976999999999996</v>
      </c>
      <c r="G785" s="2">
        <f>'Moving Avg'!F785</f>
        <v>2.9945049999999993</v>
      </c>
      <c r="H785" s="2">
        <f>'Moving Avg'!G785</f>
        <v>2.8817620000000006</v>
      </c>
      <c r="I785" s="2">
        <f>'Moving Avg'!H785</f>
        <v>3.1660260000000005</v>
      </c>
      <c r="J785" s="6" t="str">
        <f>OBV!F785</f>
        <v>BULLISH</v>
      </c>
      <c r="K785" s="6" t="str">
        <f>OBV!G785</f>
        <v>STRONG</v>
      </c>
      <c r="L785" s="6" t="str">
        <f>OBV!H785</f>
        <v>CONFIRMED BULLISH</v>
      </c>
      <c r="M785" s="8">
        <f t="shared" si="120"/>
        <v>25</v>
      </c>
      <c r="N785" s="8">
        <f t="shared" si="121"/>
        <v>0</v>
      </c>
      <c r="O785" s="8">
        <f t="shared" si="122"/>
        <v>0</v>
      </c>
      <c r="P785" s="8">
        <f t="shared" si="123"/>
        <v>100</v>
      </c>
      <c r="Q785" s="9">
        <f t="shared" si="124"/>
        <v>23.75</v>
      </c>
      <c r="R785" s="9">
        <f t="shared" si="125"/>
        <v>30</v>
      </c>
      <c r="S785" s="9">
        <f t="shared" si="126"/>
        <v>48.75</v>
      </c>
      <c r="T785" s="9">
        <f t="shared" si="127"/>
        <v>31.25</v>
      </c>
      <c r="U785" s="8">
        <f t="shared" si="128"/>
        <v>34.166666666666664</v>
      </c>
      <c r="V785" s="8">
        <f t="shared" si="129"/>
        <v>33.4375</v>
      </c>
    </row>
    <row r="786" spans="1:22" ht="13.5" x14ac:dyDescent="0.25">
      <c r="A786" s="3">
        <f>RSI!A786</f>
        <v>43146</v>
      </c>
      <c r="B786" s="2">
        <f>RSI!B786</f>
        <v>3.0041000000000002</v>
      </c>
      <c r="C786" s="2">
        <f>RSI!I786</f>
        <v>57.247678682322089</v>
      </c>
      <c r="D786" s="2">
        <f>MACD!E786</f>
        <v>1.3512163319316706E-2</v>
      </c>
      <c r="E786" s="2">
        <f>MACD!F786</f>
        <v>-1.7598805158180519E-2</v>
      </c>
      <c r="F786" s="2">
        <f>'Moving Avg'!D786</f>
        <v>3.0004400000000002</v>
      </c>
      <c r="G786" s="2">
        <f>'Moving Avg'!F786</f>
        <v>3.0025299999999993</v>
      </c>
      <c r="H786" s="2">
        <f>'Moving Avg'!G786</f>
        <v>2.8849720000000003</v>
      </c>
      <c r="I786" s="2">
        <f>'Moving Avg'!H786</f>
        <v>3.1632360000000004</v>
      </c>
      <c r="J786" s="6" t="str">
        <f>OBV!F786</f>
        <v>BULLISH</v>
      </c>
      <c r="K786" s="6" t="str">
        <f>OBV!G786</f>
        <v>STRONG</v>
      </c>
      <c r="L786" s="6" t="str">
        <f>OBV!H786</f>
        <v>CONFIRMED BULLISH</v>
      </c>
      <c r="M786" s="8">
        <f t="shared" si="120"/>
        <v>25</v>
      </c>
      <c r="N786" s="8">
        <f t="shared" si="121"/>
        <v>0</v>
      </c>
      <c r="O786" s="8">
        <f t="shared" si="122"/>
        <v>0</v>
      </c>
      <c r="P786" s="8">
        <f t="shared" si="123"/>
        <v>100</v>
      </c>
      <c r="Q786" s="9">
        <f t="shared" si="124"/>
        <v>23.75</v>
      </c>
      <c r="R786" s="9">
        <f t="shared" si="125"/>
        <v>30</v>
      </c>
      <c r="S786" s="9">
        <f t="shared" si="126"/>
        <v>48.75</v>
      </c>
      <c r="T786" s="9">
        <f t="shared" si="127"/>
        <v>31.25</v>
      </c>
      <c r="U786" s="8">
        <f t="shared" si="128"/>
        <v>34.166666666666664</v>
      </c>
      <c r="V786" s="8">
        <f t="shared" si="129"/>
        <v>33.4375</v>
      </c>
    </row>
    <row r="787" spans="1:22" ht="13.5" x14ac:dyDescent="0.25">
      <c r="A787" s="3">
        <f>RSI!A787</f>
        <v>43147</v>
      </c>
      <c r="B787" s="2">
        <f>RSI!B787</f>
        <v>2.9950000000000001</v>
      </c>
      <c r="C787" s="2">
        <f>RSI!I787</f>
        <v>55.358605969230759</v>
      </c>
      <c r="D787" s="2">
        <f>MACD!E787</f>
        <v>1.3622181677009237E-2</v>
      </c>
      <c r="E787" s="2">
        <f>MACD!F787</f>
        <v>-1.1354607791142569E-2</v>
      </c>
      <c r="F787" s="2">
        <f>'Moving Avg'!D787</f>
        <v>3.0004400000000002</v>
      </c>
      <c r="G787" s="2">
        <f>'Moving Avg'!F787</f>
        <v>3.0084949999999995</v>
      </c>
      <c r="H787" s="2">
        <f>'Moving Avg'!G787</f>
        <v>2.8879999999999999</v>
      </c>
      <c r="I787" s="2">
        <f>'Moving Avg'!H787</f>
        <v>3.1602290000000006</v>
      </c>
      <c r="J787" s="6" t="str">
        <f>OBV!F787</f>
        <v>BEARISH</v>
      </c>
      <c r="K787" s="6" t="str">
        <f>OBV!G787</f>
        <v>NEUTRAL</v>
      </c>
      <c r="L787" s="6" t="str">
        <f>OBV!H787</f>
        <v>NEUTRAL</v>
      </c>
      <c r="M787" s="8">
        <f t="shared" si="120"/>
        <v>25</v>
      </c>
      <c r="N787" s="8">
        <f t="shared" si="121"/>
        <v>0</v>
      </c>
      <c r="O787" s="8">
        <f t="shared" si="122"/>
        <v>0</v>
      </c>
      <c r="P787" s="8">
        <f t="shared" si="123"/>
        <v>16.5</v>
      </c>
      <c r="Q787" s="9">
        <f t="shared" si="124"/>
        <v>11.225</v>
      </c>
      <c r="R787" s="9">
        <f t="shared" si="125"/>
        <v>9.125</v>
      </c>
      <c r="S787" s="9">
        <f t="shared" si="126"/>
        <v>11.175000000000001</v>
      </c>
      <c r="T787" s="9">
        <f t="shared" si="127"/>
        <v>10.375</v>
      </c>
      <c r="U787" s="8">
        <f t="shared" si="128"/>
        <v>10.508333333333335</v>
      </c>
      <c r="V787" s="8">
        <f t="shared" si="129"/>
        <v>10.475000000000001</v>
      </c>
    </row>
    <row r="788" spans="1:22" ht="13.5" x14ac:dyDescent="0.25">
      <c r="A788" s="3">
        <f>RSI!A788</f>
        <v>43150</v>
      </c>
      <c r="B788" s="2">
        <f>RSI!B788</f>
        <v>2.9950000000000001</v>
      </c>
      <c r="C788" s="2">
        <f>RSI!I788</f>
        <v>55.358605969230759</v>
      </c>
      <c r="D788" s="2">
        <f>MACD!E788</f>
        <v>1.8491601396830593E-2</v>
      </c>
      <c r="E788" s="2">
        <f>MACD!F788</f>
        <v>-5.3853659535479364E-3</v>
      </c>
      <c r="F788" s="2">
        <f>'Moving Avg'!D788</f>
        <v>2.9995400000000005</v>
      </c>
      <c r="G788" s="2">
        <f>'Moving Avg'!F788</f>
        <v>3.0137699999999996</v>
      </c>
      <c r="H788" s="2">
        <f>'Moving Avg'!G788</f>
        <v>2.8911200000000004</v>
      </c>
      <c r="I788" s="2">
        <f>'Moving Avg'!H788</f>
        <v>3.1569865000000004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  <c r="M788" s="8">
        <f t="shared" si="120"/>
        <v>25</v>
      </c>
      <c r="N788" s="8">
        <f t="shared" si="121"/>
        <v>0</v>
      </c>
      <c r="O788" s="8">
        <f t="shared" si="122"/>
        <v>0</v>
      </c>
      <c r="P788" s="8">
        <f t="shared" si="123"/>
        <v>16.5</v>
      </c>
      <c r="Q788" s="9">
        <f t="shared" si="124"/>
        <v>11.225</v>
      </c>
      <c r="R788" s="9">
        <f t="shared" si="125"/>
        <v>9.125</v>
      </c>
      <c r="S788" s="9">
        <f t="shared" si="126"/>
        <v>11.175000000000001</v>
      </c>
      <c r="T788" s="9">
        <f t="shared" si="127"/>
        <v>10.375</v>
      </c>
      <c r="U788" s="8">
        <f t="shared" si="128"/>
        <v>10.508333333333335</v>
      </c>
      <c r="V788" s="8">
        <f t="shared" si="129"/>
        <v>10.475000000000001</v>
      </c>
    </row>
    <row r="789" spans="1:22" ht="13.5" x14ac:dyDescent="0.25">
      <c r="A789" s="3">
        <f>RSI!A789</f>
        <v>43151</v>
      </c>
      <c r="B789" s="2">
        <f>RSI!B789</f>
        <v>3.0087000000000002</v>
      </c>
      <c r="C789" s="2">
        <f>RSI!I789</f>
        <v>57.790525922869556</v>
      </c>
      <c r="D789" s="2">
        <f>MACD!E789</f>
        <v>2.1446940477638954E-2</v>
      </c>
      <c r="E789" s="2">
        <f>MACD!F789</f>
        <v>-1.8904667310557649E-5</v>
      </c>
      <c r="F789" s="2">
        <f>'Moving Avg'!D789</f>
        <v>3.0013800000000002</v>
      </c>
      <c r="G789" s="2">
        <f>'Moving Avg'!F789</f>
        <v>3.0149149999999993</v>
      </c>
      <c r="H789" s="2">
        <f>'Moving Avg'!G789</f>
        <v>2.8962560000000002</v>
      </c>
      <c r="I789" s="2">
        <f>'Moving Avg'!H789</f>
        <v>3.1539840000000008</v>
      </c>
      <c r="J789" s="6" t="str">
        <f>OBV!F789</f>
        <v>BEARISH</v>
      </c>
      <c r="K789" s="6" t="str">
        <f>OBV!G789</f>
        <v>NEUTRAL</v>
      </c>
      <c r="L789" s="6" t="str">
        <f>OBV!H789</f>
        <v>BEARISH DIVERGENCE</v>
      </c>
      <c r="M789" s="8">
        <f t="shared" si="120"/>
        <v>25</v>
      </c>
      <c r="N789" s="8">
        <f t="shared" si="121"/>
        <v>0</v>
      </c>
      <c r="O789" s="8">
        <f t="shared" si="122"/>
        <v>0</v>
      </c>
      <c r="P789" s="8">
        <f t="shared" si="123"/>
        <v>16.5</v>
      </c>
      <c r="Q789" s="9">
        <f t="shared" si="124"/>
        <v>11.225</v>
      </c>
      <c r="R789" s="9">
        <f t="shared" si="125"/>
        <v>9.125</v>
      </c>
      <c r="S789" s="9">
        <f t="shared" si="126"/>
        <v>11.175000000000001</v>
      </c>
      <c r="T789" s="9">
        <f t="shared" si="127"/>
        <v>10.375</v>
      </c>
      <c r="U789" s="8">
        <f t="shared" si="128"/>
        <v>10.508333333333335</v>
      </c>
      <c r="V789" s="8">
        <f t="shared" si="129"/>
        <v>10.475000000000001</v>
      </c>
    </row>
    <row r="790" spans="1:22" ht="13.5" x14ac:dyDescent="0.25">
      <c r="A790" s="3">
        <f>RSI!A790</f>
        <v>43152</v>
      </c>
      <c r="B790" s="2">
        <f>RSI!B790</f>
        <v>3.0912999999999999</v>
      </c>
      <c r="C790" s="2">
        <f>RSI!I790</f>
        <v>68.819568487630349</v>
      </c>
      <c r="D790" s="2">
        <f>MACD!E790</f>
        <v>1.3362981746332991E-2</v>
      </c>
      <c r="E790" s="2">
        <f>MACD!F790</f>
        <v>2.6574726154181523E-3</v>
      </c>
      <c r="F790" s="2">
        <f>'Moving Avg'!D790</f>
        <v>3.0188200000000003</v>
      </c>
      <c r="G790" s="2">
        <f>'Moving Avg'!F790</f>
        <v>3.0156049999999994</v>
      </c>
      <c r="H790" s="2">
        <f>'Moving Avg'!G790</f>
        <v>2.9057959999999996</v>
      </c>
      <c r="I790" s="2">
        <f>'Moving Avg'!H790</f>
        <v>3.1512230000000003</v>
      </c>
      <c r="J790" s="6" t="str">
        <f>OBV!F790</f>
        <v>BEARISH</v>
      </c>
      <c r="K790" s="6" t="str">
        <f>OBV!G790</f>
        <v>NEUTRAL</v>
      </c>
      <c r="L790" s="6" t="str">
        <f>OBV!H790</f>
        <v>BEARISH DIVERGENCE</v>
      </c>
      <c r="M790" s="8">
        <f t="shared" si="120"/>
        <v>25</v>
      </c>
      <c r="N790" s="8">
        <f t="shared" si="121"/>
        <v>0</v>
      </c>
      <c r="O790" s="8">
        <f t="shared" si="122"/>
        <v>0</v>
      </c>
      <c r="P790" s="8">
        <f t="shared" si="123"/>
        <v>16.5</v>
      </c>
      <c r="Q790" s="9">
        <f t="shared" si="124"/>
        <v>11.225</v>
      </c>
      <c r="R790" s="9">
        <f t="shared" si="125"/>
        <v>9.125</v>
      </c>
      <c r="S790" s="9">
        <f t="shared" si="126"/>
        <v>11.175000000000001</v>
      </c>
      <c r="T790" s="9">
        <f t="shared" si="127"/>
        <v>10.375</v>
      </c>
      <c r="U790" s="8">
        <f t="shared" si="128"/>
        <v>10.508333333333335</v>
      </c>
      <c r="V790" s="8">
        <f t="shared" si="129"/>
        <v>10.475000000000001</v>
      </c>
    </row>
    <row r="791" spans="1:22" ht="13.5" x14ac:dyDescent="0.25">
      <c r="A791" s="3">
        <f>RSI!A791</f>
        <v>43153</v>
      </c>
      <c r="B791" s="2">
        <f>RSI!B791</f>
        <v>3.1417000000000002</v>
      </c>
      <c r="C791" s="2">
        <f>RSI!I791</f>
        <v>73.388659386625122</v>
      </c>
      <c r="D791" s="2">
        <f>MACD!E791</f>
        <v>6.9762397398420717E-4</v>
      </c>
      <c r="E791" s="2">
        <f>MACD!F791</f>
        <v>2.2655028871313636E-3</v>
      </c>
      <c r="F791" s="2">
        <f>'Moving Avg'!D791</f>
        <v>3.0463399999999998</v>
      </c>
      <c r="G791" s="2">
        <f>'Moving Avg'!F791</f>
        <v>3.0206499999999994</v>
      </c>
      <c r="H791" s="2">
        <f>'Moving Avg'!G791</f>
        <v>2.913592</v>
      </c>
      <c r="I791" s="2">
        <f>'Moving Avg'!H791</f>
        <v>3.1488640000000006</v>
      </c>
      <c r="J791" s="6" t="str">
        <f>OBV!F791</f>
        <v>BULLISH</v>
      </c>
      <c r="K791" s="6" t="str">
        <f>OBV!G791</f>
        <v>NEUTRAL</v>
      </c>
      <c r="L791" s="6" t="str">
        <f>OBV!H791</f>
        <v>CONFIRMED BULLISH</v>
      </c>
      <c r="M791" s="8">
        <f t="shared" si="120"/>
        <v>0</v>
      </c>
      <c r="N791" s="8">
        <f t="shared" si="121"/>
        <v>45</v>
      </c>
      <c r="O791" s="8">
        <f t="shared" si="122"/>
        <v>0</v>
      </c>
      <c r="P791" s="8">
        <f t="shared" si="123"/>
        <v>83.5</v>
      </c>
      <c r="Q791" s="9">
        <f t="shared" si="124"/>
        <v>28.274999999999999</v>
      </c>
      <c r="R791" s="9">
        <f t="shared" si="125"/>
        <v>29.875</v>
      </c>
      <c r="S791" s="9">
        <f t="shared" si="126"/>
        <v>44.325000000000003</v>
      </c>
      <c r="T791" s="9">
        <f t="shared" si="127"/>
        <v>32.125</v>
      </c>
      <c r="U791" s="8">
        <f t="shared" si="128"/>
        <v>34.158333333333331</v>
      </c>
      <c r="V791" s="8">
        <f t="shared" si="129"/>
        <v>33.65</v>
      </c>
    </row>
    <row r="792" spans="1:22" ht="13.5" x14ac:dyDescent="0.25">
      <c r="A792" s="3">
        <f>RSI!A792</f>
        <v>43154</v>
      </c>
      <c r="B792" s="2">
        <f>RSI!B792</f>
        <v>3.238</v>
      </c>
      <c r="C792" s="2">
        <f>RSI!I792</f>
        <v>79.553775233553822</v>
      </c>
      <c r="D792" s="2">
        <f>MACD!E792</f>
        <v>-1.7383184810323193E-2</v>
      </c>
      <c r="E792" s="2">
        <f>MACD!F792</f>
        <v>-1.664234652359548E-3</v>
      </c>
      <c r="F792" s="2">
        <f>'Moving Avg'!D792</f>
        <v>3.0949400000000002</v>
      </c>
      <c r="G792" s="2">
        <f>'Moving Avg'!F792</f>
        <v>3.0314249999999996</v>
      </c>
      <c r="H792" s="2">
        <f>'Moving Avg'!G792</f>
        <v>2.9230399999999999</v>
      </c>
      <c r="I792" s="2">
        <f>'Moving Avg'!H792</f>
        <v>3.1468580000000004</v>
      </c>
      <c r="J792" s="6" t="str">
        <f>OBV!F792</f>
        <v>BULLISH</v>
      </c>
      <c r="K792" s="6" t="str">
        <f>OBV!G792</f>
        <v>STRONG</v>
      </c>
      <c r="L792" s="6" t="str">
        <f>OBV!H792</f>
        <v>CONFIRMED BULLISH</v>
      </c>
      <c r="M792" s="8">
        <f t="shared" si="120"/>
        <v>0</v>
      </c>
      <c r="N792" s="8">
        <f t="shared" si="121"/>
        <v>45</v>
      </c>
      <c r="O792" s="8">
        <f t="shared" si="122"/>
        <v>0</v>
      </c>
      <c r="P792" s="8">
        <f t="shared" si="123"/>
        <v>100</v>
      </c>
      <c r="Q792" s="9">
        <f t="shared" si="124"/>
        <v>30.75</v>
      </c>
      <c r="R792" s="9">
        <f t="shared" si="125"/>
        <v>34</v>
      </c>
      <c r="S792" s="9">
        <f t="shared" si="126"/>
        <v>51.75</v>
      </c>
      <c r="T792" s="9">
        <f t="shared" si="127"/>
        <v>36.25</v>
      </c>
      <c r="U792" s="8">
        <f t="shared" si="128"/>
        <v>38.833333333333336</v>
      </c>
      <c r="V792" s="8">
        <f t="shared" si="129"/>
        <v>38.1875</v>
      </c>
    </row>
    <row r="793" spans="1:22" ht="13.5" x14ac:dyDescent="0.25">
      <c r="A793" s="3">
        <f>RSI!A793</f>
        <v>43157</v>
      </c>
      <c r="B793" s="2">
        <f>RSI!B793</f>
        <v>3.238</v>
      </c>
      <c r="C793" s="2">
        <f>RSI!I793</f>
        <v>79.553775233553822</v>
      </c>
      <c r="D793" s="2">
        <f>MACD!E793</f>
        <v>-3.3427884743209901E-2</v>
      </c>
      <c r="E793" s="2">
        <f>MACD!F793</f>
        <v>-8.0169646705296194E-3</v>
      </c>
      <c r="F793" s="2">
        <f>'Moving Avg'!D793</f>
        <v>3.1435399999999998</v>
      </c>
      <c r="G793" s="2">
        <f>'Moving Avg'!F793</f>
        <v>3.0419700000000001</v>
      </c>
      <c r="H793" s="2">
        <f>'Moving Avg'!G793</f>
        <v>2.9324879999999998</v>
      </c>
      <c r="I793" s="2">
        <f>'Moving Avg'!H793</f>
        <v>3.1448305000000003</v>
      </c>
      <c r="J793" s="6" t="str">
        <f>OBV!F793</f>
        <v>BULLISH</v>
      </c>
      <c r="K793" s="6" t="str">
        <f>OBV!G793</f>
        <v>STRONG</v>
      </c>
      <c r="L793" s="6" t="str">
        <f>OBV!H793</f>
        <v>CONFIRMED BULLISH</v>
      </c>
      <c r="M793" s="8">
        <f t="shared" si="120"/>
        <v>0</v>
      </c>
      <c r="N793" s="8">
        <f t="shared" si="121"/>
        <v>100</v>
      </c>
      <c r="O793" s="8">
        <f t="shared" si="122"/>
        <v>0</v>
      </c>
      <c r="P793" s="8">
        <f t="shared" si="123"/>
        <v>100</v>
      </c>
      <c r="Q793" s="9">
        <f t="shared" si="124"/>
        <v>50</v>
      </c>
      <c r="R793" s="9">
        <f t="shared" si="125"/>
        <v>45</v>
      </c>
      <c r="S793" s="9">
        <f t="shared" si="126"/>
        <v>60</v>
      </c>
      <c r="T793" s="9">
        <f t="shared" si="127"/>
        <v>50</v>
      </c>
      <c r="U793" s="8">
        <f t="shared" si="128"/>
        <v>51.666666666666664</v>
      </c>
      <c r="V793" s="8">
        <f t="shared" si="129"/>
        <v>51.25</v>
      </c>
    </row>
    <row r="794" spans="1:22" ht="13.5" x14ac:dyDescent="0.25">
      <c r="A794" s="3">
        <f>RSI!A794</f>
        <v>43158</v>
      </c>
      <c r="B794" s="2">
        <f>RSI!B794</f>
        <v>3.2471999999999999</v>
      </c>
      <c r="C794" s="2">
        <f>RSI!I794</f>
        <v>80.065470483033366</v>
      </c>
      <c r="D794" s="2">
        <f>MACD!E794</f>
        <v>-4.9017004237714268E-2</v>
      </c>
      <c r="E794" s="2">
        <f>MACD!F794</f>
        <v>-1.6216972583966552E-2</v>
      </c>
      <c r="F794" s="2">
        <f>'Moving Avg'!D794</f>
        <v>3.1912399999999996</v>
      </c>
      <c r="G794" s="2">
        <f>'Moving Avg'!F794</f>
        <v>3.0529749999999996</v>
      </c>
      <c r="H794" s="2">
        <f>'Moving Avg'!G794</f>
        <v>2.9423939999999997</v>
      </c>
      <c r="I794" s="2">
        <f>'Moving Avg'!H794</f>
        <v>3.1428490000000009</v>
      </c>
      <c r="J794" s="6" t="str">
        <f>OBV!F794</f>
        <v>BULLISH</v>
      </c>
      <c r="K794" s="6" t="str">
        <f>OBV!G794</f>
        <v>STRONG</v>
      </c>
      <c r="L794" s="6" t="str">
        <f>OBV!H794</f>
        <v>CONFIRMED BULLISH</v>
      </c>
      <c r="M794" s="8">
        <f t="shared" si="120"/>
        <v>0</v>
      </c>
      <c r="N794" s="8">
        <f t="shared" si="121"/>
        <v>100</v>
      </c>
      <c r="O794" s="8">
        <f t="shared" si="122"/>
        <v>50</v>
      </c>
      <c r="P794" s="8">
        <f t="shared" si="123"/>
        <v>100</v>
      </c>
      <c r="Q794" s="9">
        <f t="shared" si="124"/>
        <v>57.5</v>
      </c>
      <c r="R794" s="9">
        <f t="shared" si="125"/>
        <v>62.5</v>
      </c>
      <c r="S794" s="9">
        <f t="shared" si="126"/>
        <v>72.5</v>
      </c>
      <c r="T794" s="9">
        <f t="shared" si="127"/>
        <v>62.5</v>
      </c>
      <c r="U794" s="8">
        <f t="shared" si="128"/>
        <v>64.166666666666671</v>
      </c>
      <c r="V794" s="8">
        <f t="shared" si="129"/>
        <v>63.75</v>
      </c>
    </row>
    <row r="795" spans="1:22" ht="13.5" x14ac:dyDescent="0.25">
      <c r="A795" s="3">
        <f>RSI!A795</f>
        <v>43159</v>
      </c>
      <c r="B795" s="2">
        <f>RSI!B795</f>
        <v>3.2564000000000002</v>
      </c>
      <c r="C795" s="2">
        <f>RSI!I795</f>
        <v>80.588635859603301</v>
      </c>
      <c r="D795" s="2">
        <f>MACD!E795</f>
        <v>-6.3468684705058731E-2</v>
      </c>
      <c r="E795" s="2">
        <f>MACD!F795</f>
        <v>-2.566731500818499E-2</v>
      </c>
      <c r="F795" s="2">
        <f>'Moving Avg'!D795</f>
        <v>3.2242599999999997</v>
      </c>
      <c r="G795" s="2">
        <f>'Moving Avg'!F795</f>
        <v>3.0621499999999995</v>
      </c>
      <c r="H795" s="2">
        <f>'Moving Avg'!G795</f>
        <v>2.9527599999999996</v>
      </c>
      <c r="I795" s="2">
        <f>'Moving Avg'!H795</f>
        <v>3.1409135000000008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  <c r="M795" s="8">
        <f t="shared" si="120"/>
        <v>0</v>
      </c>
      <c r="N795" s="8">
        <f t="shared" si="121"/>
        <v>100</v>
      </c>
      <c r="O795" s="8">
        <f t="shared" si="122"/>
        <v>50</v>
      </c>
      <c r="P795" s="8">
        <f t="shared" si="123"/>
        <v>100</v>
      </c>
      <c r="Q795" s="9">
        <f t="shared" si="124"/>
        <v>57.5</v>
      </c>
      <c r="R795" s="9">
        <f t="shared" si="125"/>
        <v>62.5</v>
      </c>
      <c r="S795" s="9">
        <f t="shared" si="126"/>
        <v>72.5</v>
      </c>
      <c r="T795" s="9">
        <f t="shared" si="127"/>
        <v>62.5</v>
      </c>
      <c r="U795" s="8">
        <f t="shared" si="128"/>
        <v>64.166666666666671</v>
      </c>
      <c r="V795" s="8">
        <f t="shared" si="129"/>
        <v>63.75</v>
      </c>
    </row>
    <row r="796" spans="1:22" ht="13.5" x14ac:dyDescent="0.25">
      <c r="A796" s="3">
        <f>RSI!A796</f>
        <v>43160</v>
      </c>
      <c r="B796" s="2">
        <f>RSI!B796</f>
        <v>3.3894000000000002</v>
      </c>
      <c r="C796" s="2">
        <f>RSI!I796</f>
        <v>86.219237010072973</v>
      </c>
      <c r="D796" s="2">
        <f>MACD!E796</f>
        <v>-8.6795002054629755E-2</v>
      </c>
      <c r="E796" s="2">
        <f>MACD!F796</f>
        <v>-3.7892852417473949E-2</v>
      </c>
      <c r="F796" s="2">
        <f>'Moving Avg'!D796</f>
        <v>3.2738</v>
      </c>
      <c r="G796" s="2">
        <f>'Moving Avg'!F796</f>
        <v>3.0820999999999996</v>
      </c>
      <c r="H796" s="2">
        <f>'Moving Avg'!G796</f>
        <v>2.9659700000000004</v>
      </c>
      <c r="I796" s="2">
        <f>'Moving Avg'!H796</f>
        <v>3.1397930000000014</v>
      </c>
      <c r="J796" s="6" t="str">
        <f>OBV!F796</f>
        <v>BULLISH</v>
      </c>
      <c r="K796" s="6" t="str">
        <f>OBV!G796</f>
        <v>STRONG</v>
      </c>
      <c r="L796" s="6" t="str">
        <f>OBV!H796</f>
        <v>CONFIRMED BULLISH</v>
      </c>
      <c r="M796" s="8">
        <f t="shared" si="120"/>
        <v>0</v>
      </c>
      <c r="N796" s="8">
        <f t="shared" si="121"/>
        <v>100</v>
      </c>
      <c r="O796" s="8">
        <f t="shared" si="122"/>
        <v>50</v>
      </c>
      <c r="P796" s="8">
        <f t="shared" si="123"/>
        <v>100</v>
      </c>
      <c r="Q796" s="9">
        <f t="shared" si="124"/>
        <v>57.5</v>
      </c>
      <c r="R796" s="9">
        <f t="shared" si="125"/>
        <v>62.5</v>
      </c>
      <c r="S796" s="9">
        <f t="shared" si="126"/>
        <v>72.5</v>
      </c>
      <c r="T796" s="9">
        <f t="shared" si="127"/>
        <v>62.5</v>
      </c>
      <c r="U796" s="8">
        <f t="shared" si="128"/>
        <v>64.166666666666671</v>
      </c>
      <c r="V796" s="8">
        <f t="shared" si="129"/>
        <v>63.75</v>
      </c>
    </row>
    <row r="797" spans="1:22" ht="13.5" x14ac:dyDescent="0.25">
      <c r="A797" s="3">
        <f>RSI!A797</f>
        <v>43161</v>
      </c>
      <c r="B797" s="2">
        <f>RSI!B797</f>
        <v>3.3940000000000001</v>
      </c>
      <c r="C797" s="2">
        <f>RSI!I797</f>
        <v>86.366534667593257</v>
      </c>
      <c r="D797" s="2">
        <f>MACD!E797</f>
        <v>-0.11021311391478195</v>
      </c>
      <c r="E797" s="2">
        <f>MACD!F797</f>
        <v>-5.2356904716935548E-2</v>
      </c>
      <c r="F797" s="2">
        <f>'Moving Avg'!D797</f>
        <v>3.3049999999999997</v>
      </c>
      <c r="G797" s="2">
        <f>'Moving Avg'!F797</f>
        <v>3.1020499999999998</v>
      </c>
      <c r="H797" s="2">
        <f>'Moving Avg'!G797</f>
        <v>2.97973</v>
      </c>
      <c r="I797" s="2">
        <f>'Moving Avg'!H797</f>
        <v>3.138952500000002</v>
      </c>
      <c r="J797" s="6" t="str">
        <f>OBV!F797</f>
        <v>BULLISH</v>
      </c>
      <c r="K797" s="6" t="str">
        <f>OBV!G797</f>
        <v>STRONG</v>
      </c>
      <c r="L797" s="6" t="str">
        <f>OBV!H797</f>
        <v>CONFIRMED BULLISH</v>
      </c>
      <c r="M797" s="8">
        <f t="shared" si="120"/>
        <v>0</v>
      </c>
      <c r="N797" s="8">
        <f t="shared" si="121"/>
        <v>100</v>
      </c>
      <c r="O797" s="8">
        <f t="shared" si="122"/>
        <v>50</v>
      </c>
      <c r="P797" s="8">
        <f t="shared" si="123"/>
        <v>100</v>
      </c>
      <c r="Q797" s="9">
        <f t="shared" si="124"/>
        <v>57.5</v>
      </c>
      <c r="R797" s="9">
        <f t="shared" si="125"/>
        <v>62.5</v>
      </c>
      <c r="S797" s="9">
        <f t="shared" si="126"/>
        <v>72.5</v>
      </c>
      <c r="T797" s="9">
        <f t="shared" si="127"/>
        <v>62.5</v>
      </c>
      <c r="U797" s="8">
        <f t="shared" si="128"/>
        <v>64.166666666666671</v>
      </c>
      <c r="V797" s="8">
        <f t="shared" si="129"/>
        <v>63.75</v>
      </c>
    </row>
    <row r="798" spans="1:22" ht="13.5" x14ac:dyDescent="0.25">
      <c r="A798" s="3">
        <f>RSI!A798</f>
        <v>43164</v>
      </c>
      <c r="B798" s="2">
        <f>RSI!B798</f>
        <v>3.3801999999999999</v>
      </c>
      <c r="C798" s="2">
        <f>RSI!I798</f>
        <v>83.483632834922304</v>
      </c>
      <c r="D798" s="2">
        <f>MACD!E798</f>
        <v>-0.13082943387456192</v>
      </c>
      <c r="E798" s="2">
        <f>MACD!F798</f>
        <v>-6.8051410548460825E-2</v>
      </c>
      <c r="F798" s="2">
        <f>'Moving Avg'!D798</f>
        <v>3.3334400000000004</v>
      </c>
      <c r="G798" s="2">
        <f>'Moving Avg'!F798</f>
        <v>3.1197050000000002</v>
      </c>
      <c r="H798" s="2">
        <f>'Moving Avg'!G798</f>
        <v>2.9921140000000004</v>
      </c>
      <c r="I798" s="2">
        <f>'Moving Avg'!H798</f>
        <v>3.1380430000000019</v>
      </c>
      <c r="J798" s="6" t="str">
        <f>OBV!F798</f>
        <v>BULLISH</v>
      </c>
      <c r="K798" s="6" t="str">
        <f>OBV!G798</f>
        <v>STRONG</v>
      </c>
      <c r="L798" s="6" t="str">
        <f>OBV!H798</f>
        <v>CONFIRMED BULLISH</v>
      </c>
      <c r="M798" s="8">
        <f t="shared" si="120"/>
        <v>0</v>
      </c>
      <c r="N798" s="8">
        <f t="shared" si="121"/>
        <v>100</v>
      </c>
      <c r="O798" s="8">
        <f t="shared" si="122"/>
        <v>50</v>
      </c>
      <c r="P798" s="8">
        <f t="shared" si="123"/>
        <v>100</v>
      </c>
      <c r="Q798" s="9">
        <f t="shared" si="124"/>
        <v>57.5</v>
      </c>
      <c r="R798" s="9">
        <f t="shared" si="125"/>
        <v>62.5</v>
      </c>
      <c r="S798" s="9">
        <f t="shared" si="126"/>
        <v>72.5</v>
      </c>
      <c r="T798" s="9">
        <f t="shared" si="127"/>
        <v>62.5</v>
      </c>
      <c r="U798" s="8">
        <f t="shared" si="128"/>
        <v>64.166666666666671</v>
      </c>
      <c r="V798" s="8">
        <f t="shared" si="129"/>
        <v>63.75</v>
      </c>
    </row>
    <row r="799" spans="1:22" ht="13.5" x14ac:dyDescent="0.25">
      <c r="A799" s="3">
        <f>RSI!A799</f>
        <v>43165</v>
      </c>
      <c r="B799" s="2">
        <f>RSI!B799</f>
        <v>3.371</v>
      </c>
      <c r="C799" s="2">
        <f>RSI!I799</f>
        <v>81.529770311580762</v>
      </c>
      <c r="D799" s="2">
        <f>MACD!E799</f>
        <v>-0.14709145738863949</v>
      </c>
      <c r="E799" s="2">
        <f>MACD!F799</f>
        <v>-8.3859419916496564E-2</v>
      </c>
      <c r="F799" s="2">
        <f>'Moving Avg'!D799</f>
        <v>3.3582000000000001</v>
      </c>
      <c r="G799" s="2">
        <f>'Moving Avg'!F799</f>
        <v>3.1369000000000002</v>
      </c>
      <c r="H799" s="2">
        <f>'Moving Avg'!G799</f>
        <v>3.0010100000000004</v>
      </c>
      <c r="I799" s="2">
        <f>'Moving Avg'!H799</f>
        <v>3.1371090000000019</v>
      </c>
      <c r="J799" s="6" t="str">
        <f>OBV!F799</f>
        <v>BULLISH</v>
      </c>
      <c r="K799" s="6" t="str">
        <f>OBV!G799</f>
        <v>STRONG</v>
      </c>
      <c r="L799" s="6" t="str">
        <f>OBV!H799</f>
        <v>CONFIRMED BULLISH</v>
      </c>
      <c r="M799" s="8">
        <f t="shared" si="120"/>
        <v>0</v>
      </c>
      <c r="N799" s="8">
        <f t="shared" si="121"/>
        <v>100</v>
      </c>
      <c r="O799" s="8">
        <f t="shared" si="122"/>
        <v>50</v>
      </c>
      <c r="P799" s="8">
        <f t="shared" si="123"/>
        <v>100</v>
      </c>
      <c r="Q799" s="9">
        <f t="shared" si="124"/>
        <v>57.5</v>
      </c>
      <c r="R799" s="9">
        <f t="shared" si="125"/>
        <v>62.5</v>
      </c>
      <c r="S799" s="9">
        <f t="shared" si="126"/>
        <v>72.5</v>
      </c>
      <c r="T799" s="9">
        <f t="shared" si="127"/>
        <v>62.5</v>
      </c>
      <c r="U799" s="8">
        <f t="shared" si="128"/>
        <v>64.166666666666671</v>
      </c>
      <c r="V799" s="8">
        <f t="shared" si="129"/>
        <v>63.75</v>
      </c>
    </row>
    <row r="800" spans="1:22" ht="13.5" x14ac:dyDescent="0.25">
      <c r="A800" s="3">
        <f>RSI!A800</f>
        <v>43166</v>
      </c>
      <c r="B800" s="2">
        <f>RSI!B800</f>
        <v>3.3481000000000001</v>
      </c>
      <c r="C800" s="2">
        <f>RSI!I800</f>
        <v>76.716776032144949</v>
      </c>
      <c r="D800" s="2">
        <f>MACD!E800</f>
        <v>-0.14788088940236266</v>
      </c>
      <c r="E800" s="2">
        <f>MACD!F800</f>
        <v>-9.6663713813669797E-2</v>
      </c>
      <c r="F800" s="2">
        <f>'Moving Avg'!D800</f>
        <v>3.3765399999999999</v>
      </c>
      <c r="G800" s="2">
        <f>'Moving Avg'!F800</f>
        <v>3.1543300000000003</v>
      </c>
      <c r="H800" s="2">
        <f>'Moving Avg'!G800</f>
        <v>3.0104580000000003</v>
      </c>
      <c r="I800" s="2">
        <f>'Moving Avg'!H800</f>
        <v>3.1360605000000019</v>
      </c>
      <c r="J800" s="6" t="str">
        <f>OBV!F800</f>
        <v>BULLISH</v>
      </c>
      <c r="K800" s="6" t="str">
        <f>OBV!G800</f>
        <v>STRONG</v>
      </c>
      <c r="L800" s="6" t="str">
        <f>OBV!H800</f>
        <v>CONFIRMED BULLISH</v>
      </c>
      <c r="M800" s="8">
        <f t="shared" si="120"/>
        <v>0</v>
      </c>
      <c r="N800" s="8">
        <f t="shared" si="121"/>
        <v>100</v>
      </c>
      <c r="O800" s="8">
        <f t="shared" si="122"/>
        <v>50</v>
      </c>
      <c r="P800" s="8">
        <f t="shared" si="123"/>
        <v>100</v>
      </c>
      <c r="Q800" s="9">
        <f t="shared" si="124"/>
        <v>57.5</v>
      </c>
      <c r="R800" s="9">
        <f t="shared" si="125"/>
        <v>62.5</v>
      </c>
      <c r="S800" s="9">
        <f t="shared" si="126"/>
        <v>72.5</v>
      </c>
      <c r="T800" s="9">
        <f t="shared" si="127"/>
        <v>62.5</v>
      </c>
      <c r="U800" s="8">
        <f t="shared" si="128"/>
        <v>64.166666666666671</v>
      </c>
      <c r="V800" s="8">
        <f t="shared" si="129"/>
        <v>63.75</v>
      </c>
    </row>
    <row r="801" spans="1:22" ht="13.5" x14ac:dyDescent="0.25">
      <c r="A801" s="3">
        <f>RSI!A801</f>
        <v>43167</v>
      </c>
      <c r="B801" s="2">
        <f>RSI!B801</f>
        <v>3.3481000000000001</v>
      </c>
      <c r="C801" s="2">
        <f>RSI!I801</f>
        <v>76.716776032144949</v>
      </c>
      <c r="D801" s="2">
        <f>MACD!E801</f>
        <v>-0.14198678753958305</v>
      </c>
      <c r="E801" s="2">
        <f>MACD!F801</f>
        <v>-0.10572832855885245</v>
      </c>
      <c r="F801" s="2">
        <f>'Moving Avg'!D801</f>
        <v>3.3682799999999999</v>
      </c>
      <c r="G801" s="2">
        <f>'Moving Avg'!F801</f>
        <v>3.1722150000000005</v>
      </c>
      <c r="H801" s="2">
        <f>'Moving Avg'!G801</f>
        <v>3.0201819999999997</v>
      </c>
      <c r="I801" s="2">
        <f>'Moving Avg'!H801</f>
        <v>3.1347550000000024</v>
      </c>
      <c r="J801" s="6" t="str">
        <f>OBV!F801</f>
        <v>BEARISH</v>
      </c>
      <c r="K801" s="6" t="str">
        <f>OBV!G801</f>
        <v>WEAK</v>
      </c>
      <c r="L801" s="6" t="str">
        <f>OBV!H801</f>
        <v>CONFIRMED BEARISH</v>
      </c>
      <c r="M801" s="8">
        <f t="shared" si="120"/>
        <v>0</v>
      </c>
      <c r="N801" s="8">
        <f t="shared" si="121"/>
        <v>100</v>
      </c>
      <c r="O801" s="8">
        <f t="shared" si="122"/>
        <v>50</v>
      </c>
      <c r="P801" s="8">
        <f t="shared" si="123"/>
        <v>0</v>
      </c>
      <c r="Q801" s="9">
        <f t="shared" si="124"/>
        <v>42.5</v>
      </c>
      <c r="R801" s="9">
        <f t="shared" si="125"/>
        <v>37.5</v>
      </c>
      <c r="S801" s="9">
        <f t="shared" si="126"/>
        <v>27.5</v>
      </c>
      <c r="T801" s="9">
        <f t="shared" si="127"/>
        <v>37.5</v>
      </c>
      <c r="U801" s="8">
        <f t="shared" si="128"/>
        <v>35.833333333333336</v>
      </c>
      <c r="V801" s="8">
        <f t="shared" si="129"/>
        <v>36.25</v>
      </c>
    </row>
    <row r="802" spans="1:22" ht="13.5" x14ac:dyDescent="0.25">
      <c r="A802" s="3">
        <f>RSI!A802</f>
        <v>43168</v>
      </c>
      <c r="B802" s="2">
        <f>RSI!B802</f>
        <v>3.3435000000000001</v>
      </c>
      <c r="C802" s="2">
        <f>RSI!I802</f>
        <v>75.676019552360231</v>
      </c>
      <c r="D802" s="2">
        <f>MACD!E802</f>
        <v>-0.12294682981188254</v>
      </c>
      <c r="E802" s="2">
        <f>MACD!F802</f>
        <v>-0.10917202880945848</v>
      </c>
      <c r="F802" s="2">
        <f>'Moving Avg'!D802</f>
        <v>3.3581799999999999</v>
      </c>
      <c r="G802" s="2">
        <f>'Moving Avg'!F802</f>
        <v>3.1896400000000007</v>
      </c>
      <c r="H802" s="2">
        <f>'Moving Avg'!G802</f>
        <v>3.0301799999999997</v>
      </c>
      <c r="I802" s="2">
        <f>'Moving Avg'!H802</f>
        <v>3.1334265000000023</v>
      </c>
      <c r="J802" s="6" t="str">
        <f>OBV!F802</f>
        <v>BEARISH</v>
      </c>
      <c r="K802" s="6" t="str">
        <f>OBV!G802</f>
        <v>WEAK</v>
      </c>
      <c r="L802" s="6" t="str">
        <f>OBV!H802</f>
        <v>CONFIRMED BEARISH</v>
      </c>
      <c r="M802" s="8">
        <f t="shared" si="120"/>
        <v>0</v>
      </c>
      <c r="N802" s="8">
        <f t="shared" si="121"/>
        <v>45</v>
      </c>
      <c r="O802" s="8">
        <f t="shared" si="122"/>
        <v>50</v>
      </c>
      <c r="P802" s="8">
        <f t="shared" si="123"/>
        <v>0</v>
      </c>
      <c r="Q802" s="9">
        <f t="shared" si="124"/>
        <v>23.25</v>
      </c>
      <c r="R802" s="9">
        <f t="shared" si="125"/>
        <v>26.5</v>
      </c>
      <c r="S802" s="9">
        <f t="shared" si="126"/>
        <v>19.25</v>
      </c>
      <c r="T802" s="9">
        <f t="shared" si="127"/>
        <v>23.75</v>
      </c>
      <c r="U802" s="8">
        <f t="shared" si="128"/>
        <v>23</v>
      </c>
      <c r="V802" s="8">
        <f t="shared" si="129"/>
        <v>23.1875</v>
      </c>
    </row>
    <row r="803" spans="1:22" ht="13.5" x14ac:dyDescent="0.25">
      <c r="A803" s="3">
        <f>RSI!A803</f>
        <v>43171</v>
      </c>
      <c r="B803" s="2">
        <f>RSI!B803</f>
        <v>3.3113999999999999</v>
      </c>
      <c r="C803" s="2">
        <f>RSI!I803</f>
        <v>68.67458976737008</v>
      </c>
      <c r="D803" s="2">
        <f>MACD!E803</f>
        <v>-0.10545288196468894</v>
      </c>
      <c r="E803" s="2">
        <f>MACD!F803</f>
        <v>-0.10842819944050458</v>
      </c>
      <c r="F803" s="2">
        <f>'Moving Avg'!D803</f>
        <v>3.3444200000000004</v>
      </c>
      <c r="G803" s="2">
        <f>'Moving Avg'!F803</f>
        <v>3.2052350000000005</v>
      </c>
      <c r="H803" s="2">
        <f>'Moving Avg'!G803</f>
        <v>3.039536</v>
      </c>
      <c r="I803" s="2">
        <f>'Moving Avg'!H803</f>
        <v>3.1319375000000025</v>
      </c>
      <c r="J803" s="6" t="str">
        <f>OBV!F803</f>
        <v>BEARISH</v>
      </c>
      <c r="K803" s="6" t="str">
        <f>OBV!G803</f>
        <v>WEAK</v>
      </c>
      <c r="L803" s="6" t="str">
        <f>OBV!H803</f>
        <v>CONFIRMED BEARISH</v>
      </c>
      <c r="M803" s="8">
        <f t="shared" si="120"/>
        <v>25</v>
      </c>
      <c r="N803" s="8">
        <f t="shared" si="121"/>
        <v>0</v>
      </c>
      <c r="O803" s="8">
        <f t="shared" si="122"/>
        <v>50</v>
      </c>
      <c r="P803" s="8">
        <f t="shared" si="123"/>
        <v>0</v>
      </c>
      <c r="Q803" s="9">
        <f t="shared" si="124"/>
        <v>16.25</v>
      </c>
      <c r="R803" s="9">
        <f t="shared" si="125"/>
        <v>22.5</v>
      </c>
      <c r="S803" s="9">
        <f t="shared" si="126"/>
        <v>16.25</v>
      </c>
      <c r="T803" s="9">
        <f t="shared" si="127"/>
        <v>18.75</v>
      </c>
      <c r="U803" s="8">
        <f t="shared" si="128"/>
        <v>18.333333333333332</v>
      </c>
      <c r="V803" s="8">
        <f t="shared" si="129"/>
        <v>18.4375</v>
      </c>
    </row>
    <row r="804" spans="1:22" ht="13.5" x14ac:dyDescent="0.25">
      <c r="A804" s="3">
        <f>RSI!A804</f>
        <v>43172</v>
      </c>
      <c r="B804" s="2">
        <f>RSI!B804</f>
        <v>3.3435000000000001</v>
      </c>
      <c r="C804" s="2">
        <f>RSI!I804</f>
        <v>71.512909019537005</v>
      </c>
      <c r="D804" s="2">
        <f>MACD!E804</f>
        <v>-9.2343915623272821E-2</v>
      </c>
      <c r="E804" s="2">
        <f>MACD!F804</f>
        <v>-0.10521134267705824</v>
      </c>
      <c r="F804" s="2">
        <f>'Moving Avg'!D804</f>
        <v>3.3389199999999994</v>
      </c>
      <c r="G804" s="2">
        <f>'Moving Avg'!F804</f>
        <v>3.2224350000000008</v>
      </c>
      <c r="H804" s="2">
        <f>'Moving Avg'!G804</f>
        <v>3.0504519999999995</v>
      </c>
      <c r="I804" s="2">
        <f>'Moving Avg'!H804</f>
        <v>3.1306090000000015</v>
      </c>
      <c r="J804" s="6" t="str">
        <f>OBV!F804</f>
        <v>BEARISH</v>
      </c>
      <c r="K804" s="6" t="str">
        <f>OBV!G804</f>
        <v>WEAK</v>
      </c>
      <c r="L804" s="6" t="str">
        <f>OBV!H804</f>
        <v>CONFIRMED BEARISH</v>
      </c>
      <c r="M804" s="8">
        <f t="shared" si="120"/>
        <v>0</v>
      </c>
      <c r="N804" s="8">
        <f t="shared" si="121"/>
        <v>0</v>
      </c>
      <c r="O804" s="8">
        <f t="shared" si="122"/>
        <v>50</v>
      </c>
      <c r="P804" s="8">
        <f t="shared" si="123"/>
        <v>0</v>
      </c>
      <c r="Q804" s="9">
        <f t="shared" si="124"/>
        <v>7.5</v>
      </c>
      <c r="R804" s="9">
        <f t="shared" si="125"/>
        <v>17.5</v>
      </c>
      <c r="S804" s="9">
        <f t="shared" si="126"/>
        <v>12.5</v>
      </c>
      <c r="T804" s="9">
        <f t="shared" si="127"/>
        <v>12.5</v>
      </c>
      <c r="U804" s="8">
        <f t="shared" si="128"/>
        <v>12.5</v>
      </c>
      <c r="V804" s="8">
        <f t="shared" si="129"/>
        <v>12.5</v>
      </c>
    </row>
    <row r="805" spans="1:22" ht="13.5" x14ac:dyDescent="0.25">
      <c r="A805" s="3">
        <f>RSI!A805</f>
        <v>43173</v>
      </c>
      <c r="B805" s="2">
        <f>RSI!B805</f>
        <v>3.3068</v>
      </c>
      <c r="C805" s="2">
        <f>RSI!I805</f>
        <v>64.33560146530246</v>
      </c>
      <c r="D805" s="2">
        <f>MACD!E805</f>
        <v>-7.7984538397111169E-2</v>
      </c>
      <c r="E805" s="2">
        <f>MACD!F805</f>
        <v>-9.9765981821068828E-2</v>
      </c>
      <c r="F805" s="2">
        <f>'Moving Avg'!D805</f>
        <v>3.3306600000000004</v>
      </c>
      <c r="G805" s="2">
        <f>'Moving Avg'!F805</f>
        <v>3.2375700000000003</v>
      </c>
      <c r="H805" s="2">
        <f>'Moving Avg'!G805</f>
        <v>3.0592579999999998</v>
      </c>
      <c r="I805" s="2">
        <f>'Moving Avg'!H805</f>
        <v>3.1290970000000016</v>
      </c>
      <c r="J805" s="6" t="str">
        <f>OBV!F805</f>
        <v>BEARISH</v>
      </c>
      <c r="K805" s="6" t="str">
        <f>OBV!G805</f>
        <v>WEAK</v>
      </c>
      <c r="L805" s="6" t="str">
        <f>OBV!H805</f>
        <v>CONFIRMED BEARISH</v>
      </c>
      <c r="M805" s="8">
        <f t="shared" si="120"/>
        <v>25</v>
      </c>
      <c r="N805" s="8">
        <f t="shared" si="121"/>
        <v>0</v>
      </c>
      <c r="O805" s="8">
        <f t="shared" si="122"/>
        <v>50</v>
      </c>
      <c r="P805" s="8">
        <f t="shared" si="123"/>
        <v>0</v>
      </c>
      <c r="Q805" s="9">
        <f t="shared" si="124"/>
        <v>16.25</v>
      </c>
      <c r="R805" s="9">
        <f t="shared" si="125"/>
        <v>22.5</v>
      </c>
      <c r="S805" s="9">
        <f t="shared" si="126"/>
        <v>16.25</v>
      </c>
      <c r="T805" s="9">
        <f t="shared" si="127"/>
        <v>18.75</v>
      </c>
      <c r="U805" s="8">
        <f t="shared" si="128"/>
        <v>18.333333333333332</v>
      </c>
      <c r="V805" s="8">
        <f t="shared" si="129"/>
        <v>18.4375</v>
      </c>
    </row>
    <row r="806" spans="1:22" ht="13.5" x14ac:dyDescent="0.25">
      <c r="A806" s="3">
        <f>RSI!A806</f>
        <v>43174</v>
      </c>
      <c r="B806" s="2">
        <f>RSI!B806</f>
        <v>3.371</v>
      </c>
      <c r="C806" s="2">
        <f>RSI!I806</f>
        <v>70.006566213532878</v>
      </c>
      <c r="D806" s="2">
        <f>MACD!E806</f>
        <v>-5.0713977454709624E-2</v>
      </c>
      <c r="E806" s="2">
        <f>MACD!F806</f>
        <v>-8.9955580947796987E-2</v>
      </c>
      <c r="F806" s="2">
        <f>'Moving Avg'!D806</f>
        <v>3.3352399999999998</v>
      </c>
      <c r="G806" s="2">
        <f>'Moving Avg'!F806</f>
        <v>3.2559150000000003</v>
      </c>
      <c r="H806" s="2">
        <f>'Moving Avg'!G806</f>
        <v>3.0692559999999998</v>
      </c>
      <c r="I806" s="2">
        <f>'Moving Avg'!H806</f>
        <v>3.1278630000000014</v>
      </c>
      <c r="J806" s="6" t="str">
        <f>OBV!F806</f>
        <v>BEARISH</v>
      </c>
      <c r="K806" s="6" t="str">
        <f>OBV!G806</f>
        <v>WEAK</v>
      </c>
      <c r="L806" s="6" t="str">
        <f>OBV!H806</f>
        <v>BEARISH DIVERGENCE</v>
      </c>
      <c r="M806" s="8">
        <f t="shared" si="120"/>
        <v>0</v>
      </c>
      <c r="N806" s="8">
        <f t="shared" si="121"/>
        <v>0</v>
      </c>
      <c r="O806" s="8">
        <f t="shared" si="122"/>
        <v>50</v>
      </c>
      <c r="P806" s="8">
        <f t="shared" si="123"/>
        <v>0</v>
      </c>
      <c r="Q806" s="9">
        <f t="shared" si="124"/>
        <v>7.5</v>
      </c>
      <c r="R806" s="9">
        <f t="shared" si="125"/>
        <v>17.5</v>
      </c>
      <c r="S806" s="9">
        <f t="shared" si="126"/>
        <v>12.5</v>
      </c>
      <c r="T806" s="9">
        <f t="shared" si="127"/>
        <v>12.5</v>
      </c>
      <c r="U806" s="8">
        <f t="shared" si="128"/>
        <v>12.5</v>
      </c>
      <c r="V806" s="8">
        <f t="shared" si="129"/>
        <v>12.5</v>
      </c>
    </row>
    <row r="807" spans="1:22" ht="13.5" x14ac:dyDescent="0.25">
      <c r="A807" s="3">
        <f>RSI!A807</f>
        <v>43175</v>
      </c>
      <c r="B807" s="2">
        <f>RSI!B807</f>
        <v>3.3113999999999999</v>
      </c>
      <c r="C807" s="2">
        <f>RSI!I807</f>
        <v>60.404069693708777</v>
      </c>
      <c r="D807" s="2">
        <f>MACD!E807</f>
        <v>-2.343802255733296E-2</v>
      </c>
      <c r="E807" s="2">
        <f>MACD!F807</f>
        <v>-7.6652069269704179E-2</v>
      </c>
      <c r="F807" s="2">
        <f>'Moving Avg'!D807</f>
        <v>3.3288200000000003</v>
      </c>
      <c r="G807" s="2">
        <f>'Moving Avg'!F807</f>
        <v>3.2717350000000005</v>
      </c>
      <c r="H807" s="2">
        <f>'Moving Avg'!G807</f>
        <v>3.0780619999999992</v>
      </c>
      <c r="I807" s="2">
        <f>'Moving Avg'!H807</f>
        <v>3.1263955000000014</v>
      </c>
      <c r="J807" s="6" t="str">
        <f>OBV!F807</f>
        <v>BEARISH</v>
      </c>
      <c r="K807" s="6" t="str">
        <f>OBV!G807</f>
        <v>WEAK</v>
      </c>
      <c r="L807" s="6" t="str">
        <f>OBV!H807</f>
        <v>CONFIRMED BEARISH</v>
      </c>
      <c r="M807" s="8">
        <f t="shared" si="120"/>
        <v>25</v>
      </c>
      <c r="N807" s="8">
        <f t="shared" si="121"/>
        <v>0</v>
      </c>
      <c r="O807" s="8">
        <f t="shared" si="122"/>
        <v>50</v>
      </c>
      <c r="P807" s="8">
        <f t="shared" si="123"/>
        <v>0</v>
      </c>
      <c r="Q807" s="9">
        <f t="shared" si="124"/>
        <v>16.25</v>
      </c>
      <c r="R807" s="9">
        <f t="shared" si="125"/>
        <v>22.5</v>
      </c>
      <c r="S807" s="9">
        <f t="shared" si="126"/>
        <v>16.25</v>
      </c>
      <c r="T807" s="9">
        <f t="shared" si="127"/>
        <v>18.75</v>
      </c>
      <c r="U807" s="8">
        <f t="shared" si="128"/>
        <v>18.333333333333332</v>
      </c>
      <c r="V807" s="8">
        <f t="shared" si="129"/>
        <v>18.4375</v>
      </c>
    </row>
    <row r="808" spans="1:22" ht="13.5" x14ac:dyDescent="0.25">
      <c r="A808" s="3">
        <f>RSI!A808</f>
        <v>43178</v>
      </c>
      <c r="B808" s="2">
        <f>RSI!B808</f>
        <v>3.371</v>
      </c>
      <c r="C808" s="2">
        <f>RSI!I808</f>
        <v>65.500262558594457</v>
      </c>
      <c r="D808" s="2">
        <f>MACD!E808</f>
        <v>-7.39745364847888E-3</v>
      </c>
      <c r="E808" s="2">
        <f>MACD!F808</f>
        <v>-6.2801146145459119E-2</v>
      </c>
      <c r="F808" s="2">
        <f>'Moving Avg'!D808</f>
        <v>3.3407399999999994</v>
      </c>
      <c r="G808" s="2">
        <f>'Moving Avg'!F808</f>
        <v>3.2905350000000007</v>
      </c>
      <c r="H808" s="2">
        <f>'Moving Avg'!G808</f>
        <v>3.0895280000000001</v>
      </c>
      <c r="I808" s="2">
        <f>'Moving Avg'!H808</f>
        <v>3.1252470000000012</v>
      </c>
      <c r="J808" s="6" t="str">
        <f>OBV!F808</f>
        <v>BEARISH</v>
      </c>
      <c r="K808" s="6" t="str">
        <f>OBV!G808</f>
        <v>WEAK</v>
      </c>
      <c r="L808" s="6" t="str">
        <f>OBV!H808</f>
        <v>BEARISH DIVERGENCE</v>
      </c>
      <c r="M808" s="8">
        <f t="shared" si="120"/>
        <v>25</v>
      </c>
      <c r="N808" s="8">
        <f t="shared" si="121"/>
        <v>0</v>
      </c>
      <c r="O808" s="8">
        <f t="shared" si="122"/>
        <v>50</v>
      </c>
      <c r="P808" s="8">
        <f t="shared" si="123"/>
        <v>0</v>
      </c>
      <c r="Q808" s="9">
        <f t="shared" si="124"/>
        <v>16.25</v>
      </c>
      <c r="R808" s="9">
        <f t="shared" si="125"/>
        <v>22.5</v>
      </c>
      <c r="S808" s="9">
        <f t="shared" si="126"/>
        <v>16.25</v>
      </c>
      <c r="T808" s="9">
        <f t="shared" si="127"/>
        <v>18.75</v>
      </c>
      <c r="U808" s="8">
        <f t="shared" si="128"/>
        <v>18.333333333333332</v>
      </c>
      <c r="V808" s="8">
        <f t="shared" si="129"/>
        <v>18.4375</v>
      </c>
    </row>
    <row r="809" spans="1:22" ht="13.5" x14ac:dyDescent="0.25">
      <c r="A809" s="3">
        <f>RSI!A809</f>
        <v>43180</v>
      </c>
      <c r="B809" s="2">
        <f>RSI!B809</f>
        <v>3.3435000000000001</v>
      </c>
      <c r="C809" s="2">
        <f>RSI!I809</f>
        <v>61.563069701269029</v>
      </c>
      <c r="D809" s="2">
        <f>MACD!E809</f>
        <v>5.9807408373582227E-3</v>
      </c>
      <c r="E809" s="2">
        <f>MACD!F809</f>
        <v>-4.9044768748895656E-2</v>
      </c>
      <c r="F809" s="2">
        <f>'Moving Avg'!D809</f>
        <v>3.3407400000000003</v>
      </c>
      <c r="G809" s="2">
        <f>'Moving Avg'!F809</f>
        <v>3.3072749999999997</v>
      </c>
      <c r="H809" s="2">
        <f>'Moving Avg'!G809</f>
        <v>3.0999840000000001</v>
      </c>
      <c r="I809" s="2">
        <f>'Moving Avg'!H809</f>
        <v>3.1239610000000004</v>
      </c>
      <c r="J809" s="6" t="str">
        <f>OBV!F809</f>
        <v>BEARISH</v>
      </c>
      <c r="K809" s="6" t="str">
        <f>OBV!G809</f>
        <v>WEAK</v>
      </c>
      <c r="L809" s="6" t="str">
        <f>OBV!H809</f>
        <v>NEUTRAL</v>
      </c>
      <c r="M809" s="8">
        <f t="shared" si="120"/>
        <v>25</v>
      </c>
      <c r="N809" s="8">
        <f t="shared" si="121"/>
        <v>0</v>
      </c>
      <c r="O809" s="8">
        <f t="shared" si="122"/>
        <v>50</v>
      </c>
      <c r="P809" s="8">
        <f t="shared" si="123"/>
        <v>0</v>
      </c>
      <c r="Q809" s="9">
        <f t="shared" si="124"/>
        <v>16.25</v>
      </c>
      <c r="R809" s="9">
        <f t="shared" si="125"/>
        <v>22.5</v>
      </c>
      <c r="S809" s="9">
        <f t="shared" si="126"/>
        <v>16.25</v>
      </c>
      <c r="T809" s="9">
        <f t="shared" si="127"/>
        <v>18.75</v>
      </c>
      <c r="U809" s="8">
        <f t="shared" si="128"/>
        <v>18.333333333333332</v>
      </c>
      <c r="V809" s="8">
        <f t="shared" si="129"/>
        <v>18.4375</v>
      </c>
    </row>
    <row r="810" spans="1:22" ht="13.5" x14ac:dyDescent="0.25">
      <c r="A810" s="3">
        <f>RSI!A810</f>
        <v>43181</v>
      </c>
      <c r="B810" s="2">
        <f>RSI!B810</f>
        <v>3.371</v>
      </c>
      <c r="C810" s="2">
        <f>RSI!I810</f>
        <v>63.899948318348024</v>
      </c>
      <c r="D810" s="2">
        <f>MACD!E810</f>
        <v>1.1147352006178224E-2</v>
      </c>
      <c r="E810" s="2">
        <f>MACD!F810</f>
        <v>-3.700634459788088E-2</v>
      </c>
      <c r="F810" s="2">
        <f>'Moving Avg'!D810</f>
        <v>3.35358</v>
      </c>
      <c r="G810" s="2">
        <f>'Moving Avg'!F810</f>
        <v>3.3212600000000001</v>
      </c>
      <c r="H810" s="2">
        <f>'Moving Avg'!G810</f>
        <v>3.1107160000000005</v>
      </c>
      <c r="I810" s="2">
        <f>'Moving Avg'!H810</f>
        <v>3.1230270000000009</v>
      </c>
      <c r="J810" s="6" t="str">
        <f>OBV!F810</f>
        <v>BEARISH</v>
      </c>
      <c r="K810" s="6" t="str">
        <f>OBV!G810</f>
        <v>NEUTRAL</v>
      </c>
      <c r="L810" s="6" t="str">
        <f>OBV!H810</f>
        <v>BEARISH DIVERGENCE</v>
      </c>
      <c r="M810" s="8">
        <f t="shared" si="120"/>
        <v>25</v>
      </c>
      <c r="N810" s="8">
        <f t="shared" si="121"/>
        <v>0</v>
      </c>
      <c r="O810" s="8">
        <f t="shared" si="122"/>
        <v>50</v>
      </c>
      <c r="P810" s="8">
        <f t="shared" si="123"/>
        <v>16.5</v>
      </c>
      <c r="Q810" s="9">
        <f t="shared" si="124"/>
        <v>18.725000000000001</v>
      </c>
      <c r="R810" s="9">
        <f t="shared" si="125"/>
        <v>26.625</v>
      </c>
      <c r="S810" s="9">
        <f t="shared" si="126"/>
        <v>23.675000000000001</v>
      </c>
      <c r="T810" s="9">
        <f t="shared" si="127"/>
        <v>22.875</v>
      </c>
      <c r="U810" s="8">
        <f t="shared" si="128"/>
        <v>23.008333333333336</v>
      </c>
      <c r="V810" s="8">
        <f t="shared" si="129"/>
        <v>22.975000000000001</v>
      </c>
    </row>
    <row r="811" spans="1:22" ht="13.5" x14ac:dyDescent="0.25">
      <c r="A811" s="3">
        <f>RSI!A811</f>
        <v>43182</v>
      </c>
      <c r="B811" s="2">
        <f>RSI!B811</f>
        <v>3.371</v>
      </c>
      <c r="C811" s="2">
        <f>RSI!I811</f>
        <v>63.899948318348031</v>
      </c>
      <c r="D811" s="2">
        <f>MACD!E811</f>
        <v>1.480726272811772E-2</v>
      </c>
      <c r="E811" s="2">
        <f>MACD!F811</f>
        <v>-2.6643623132681163E-2</v>
      </c>
      <c r="F811" s="2">
        <f>'Moving Avg'!D811</f>
        <v>3.35358</v>
      </c>
      <c r="G811" s="2">
        <f>'Moving Avg'!F811</f>
        <v>3.3327249999999999</v>
      </c>
      <c r="H811" s="2">
        <f>'Moving Avg'!G811</f>
        <v>3.121722000000001</v>
      </c>
      <c r="I811" s="2">
        <f>'Moving Avg'!H811</f>
        <v>3.1223075000000007</v>
      </c>
      <c r="J811" s="6" t="str">
        <f>OBV!F811</f>
        <v>BEARISH</v>
      </c>
      <c r="K811" s="6" t="str">
        <f>OBV!G811</f>
        <v>NEUTRAL</v>
      </c>
      <c r="L811" s="6" t="str">
        <f>OBV!H811</f>
        <v>NEUTRAL</v>
      </c>
      <c r="M811" s="8">
        <f t="shared" si="120"/>
        <v>25</v>
      </c>
      <c r="N811" s="8">
        <f t="shared" si="121"/>
        <v>0</v>
      </c>
      <c r="O811" s="8">
        <f t="shared" si="122"/>
        <v>50</v>
      </c>
      <c r="P811" s="8">
        <f t="shared" si="123"/>
        <v>16.5</v>
      </c>
      <c r="Q811" s="9">
        <f t="shared" si="124"/>
        <v>18.725000000000001</v>
      </c>
      <c r="R811" s="9">
        <f t="shared" si="125"/>
        <v>26.625</v>
      </c>
      <c r="S811" s="9">
        <f t="shared" si="126"/>
        <v>23.675000000000001</v>
      </c>
      <c r="T811" s="9">
        <f t="shared" si="127"/>
        <v>22.875</v>
      </c>
      <c r="U811" s="8">
        <f t="shared" si="128"/>
        <v>23.008333333333336</v>
      </c>
      <c r="V811" s="8">
        <f t="shared" si="129"/>
        <v>22.975000000000001</v>
      </c>
    </row>
    <row r="812" spans="1:22" ht="13.5" x14ac:dyDescent="0.25">
      <c r="A812" s="3">
        <f>RSI!A812</f>
        <v>43185</v>
      </c>
      <c r="B812" s="2">
        <f>RSI!B812</f>
        <v>3.371</v>
      </c>
      <c r="C812" s="2">
        <f>RSI!I812</f>
        <v>63.899948318348024</v>
      </c>
      <c r="D812" s="2">
        <f>MACD!E812</f>
        <v>1.6537309444986548E-2</v>
      </c>
      <c r="E812" s="2">
        <f>MACD!F812</f>
        <v>-1.8007436617147619E-2</v>
      </c>
      <c r="F812" s="2">
        <f>'Moving Avg'!D812</f>
        <v>3.3654999999999999</v>
      </c>
      <c r="G812" s="2">
        <f>'Moving Avg'!F812</f>
        <v>3.3393749999999995</v>
      </c>
      <c r="H812" s="2">
        <f>'Moving Avg'!G812</f>
        <v>3.1327280000000015</v>
      </c>
      <c r="I812" s="2">
        <f>'Moving Avg'!H812</f>
        <v>3.1215880000000005</v>
      </c>
      <c r="J812" s="6" t="str">
        <f>OBV!F812</f>
        <v>BULLISH</v>
      </c>
      <c r="K812" s="6" t="str">
        <f>OBV!G812</f>
        <v>STRONG</v>
      </c>
      <c r="L812" s="6" t="str">
        <f>OBV!H812</f>
        <v>CONFIRMED BULLISH</v>
      </c>
      <c r="M812" s="8">
        <f t="shared" si="120"/>
        <v>25</v>
      </c>
      <c r="N812" s="8">
        <f t="shared" si="121"/>
        <v>0</v>
      </c>
      <c r="O812" s="8">
        <f t="shared" si="122"/>
        <v>50</v>
      </c>
      <c r="P812" s="8">
        <f t="shared" si="123"/>
        <v>100</v>
      </c>
      <c r="Q812" s="9">
        <f t="shared" si="124"/>
        <v>31.25</v>
      </c>
      <c r="R812" s="9">
        <f t="shared" si="125"/>
        <v>47.5</v>
      </c>
      <c r="S812" s="9">
        <f t="shared" si="126"/>
        <v>61.25</v>
      </c>
      <c r="T812" s="9">
        <f t="shared" si="127"/>
        <v>43.75</v>
      </c>
      <c r="U812" s="8">
        <f t="shared" si="128"/>
        <v>46.666666666666664</v>
      </c>
      <c r="V812" s="8">
        <f t="shared" si="129"/>
        <v>45.9375</v>
      </c>
    </row>
    <row r="813" spans="1:22" ht="13.5" x14ac:dyDescent="0.25">
      <c r="A813" s="3">
        <f>RSI!A813</f>
        <v>43186</v>
      </c>
      <c r="B813" s="2">
        <f>RSI!B813</f>
        <v>3.3847999999999998</v>
      </c>
      <c r="C813" s="2">
        <f>RSI!I813</f>
        <v>65.225065314051989</v>
      </c>
      <c r="D813" s="2">
        <f>MACD!E813</f>
        <v>1.1430225710966635E-2</v>
      </c>
      <c r="E813" s="2">
        <f>MACD!F813</f>
        <v>-1.2119904151524769E-2</v>
      </c>
      <c r="F813" s="2">
        <f>'Moving Avg'!D813</f>
        <v>3.3682600000000003</v>
      </c>
      <c r="G813" s="2">
        <f>'Moving Avg'!F813</f>
        <v>3.3467150000000006</v>
      </c>
      <c r="H813" s="2">
        <f>'Moving Avg'!G813</f>
        <v>3.144010000000002</v>
      </c>
      <c r="I813" s="2">
        <f>'Moving Avg'!H813</f>
        <v>3.1210445000000004</v>
      </c>
      <c r="J813" s="6" t="str">
        <f>OBV!F813</f>
        <v>BULLISH</v>
      </c>
      <c r="K813" s="6" t="str">
        <f>OBV!G813</f>
        <v>STRONG</v>
      </c>
      <c r="L813" s="6" t="str">
        <f>OBV!H813</f>
        <v>CONFIRMED BULLISH</v>
      </c>
      <c r="M813" s="8">
        <f t="shared" si="120"/>
        <v>25</v>
      </c>
      <c r="N813" s="8">
        <f t="shared" si="121"/>
        <v>0</v>
      </c>
      <c r="O813" s="8">
        <f t="shared" si="122"/>
        <v>50</v>
      </c>
      <c r="P813" s="8">
        <f t="shared" si="123"/>
        <v>100</v>
      </c>
      <c r="Q813" s="9">
        <f t="shared" si="124"/>
        <v>31.25</v>
      </c>
      <c r="R813" s="9">
        <f t="shared" si="125"/>
        <v>47.5</v>
      </c>
      <c r="S813" s="9">
        <f t="shared" si="126"/>
        <v>61.25</v>
      </c>
      <c r="T813" s="9">
        <f t="shared" si="127"/>
        <v>43.75</v>
      </c>
      <c r="U813" s="8">
        <f t="shared" si="128"/>
        <v>46.666666666666664</v>
      </c>
      <c r="V813" s="8">
        <f t="shared" si="129"/>
        <v>45.9375</v>
      </c>
    </row>
    <row r="814" spans="1:22" ht="13.5" x14ac:dyDescent="0.25">
      <c r="A814" s="3">
        <f>RSI!A814</f>
        <v>43187</v>
      </c>
      <c r="B814" s="2">
        <f>RSI!B814</f>
        <v>3.371</v>
      </c>
      <c r="C814" s="2">
        <f>RSI!I814</f>
        <v>62.744741306151973</v>
      </c>
      <c r="D814" s="2">
        <f>MACD!E814</f>
        <v>1.2422906822934454E-2</v>
      </c>
      <c r="E814" s="2">
        <f>MACD!F814</f>
        <v>-7.2113419566329252E-3</v>
      </c>
      <c r="F814" s="2">
        <f>'Moving Avg'!D814</f>
        <v>3.3737599999999999</v>
      </c>
      <c r="G814" s="2">
        <f>'Moving Avg'!F814</f>
        <v>3.3529050000000007</v>
      </c>
      <c r="H814" s="2">
        <f>'Moving Avg'!G814</f>
        <v>3.1546500000000015</v>
      </c>
      <c r="I814" s="2">
        <f>'Moving Avg'!H814</f>
        <v>3.1203250000000002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  <c r="M814" s="8">
        <f t="shared" si="120"/>
        <v>25</v>
      </c>
      <c r="N814" s="8">
        <f t="shared" si="121"/>
        <v>0</v>
      </c>
      <c r="O814" s="8">
        <f t="shared" si="122"/>
        <v>50</v>
      </c>
      <c r="P814" s="8">
        <f t="shared" si="123"/>
        <v>83.5</v>
      </c>
      <c r="Q814" s="9">
        <f t="shared" si="124"/>
        <v>28.774999999999999</v>
      </c>
      <c r="R814" s="9">
        <f t="shared" si="125"/>
        <v>43.375</v>
      </c>
      <c r="S814" s="9">
        <f t="shared" si="126"/>
        <v>53.825000000000003</v>
      </c>
      <c r="T814" s="9">
        <f t="shared" si="127"/>
        <v>39.625</v>
      </c>
      <c r="U814" s="8">
        <f t="shared" si="128"/>
        <v>41.991666666666667</v>
      </c>
      <c r="V814" s="8">
        <f t="shared" si="129"/>
        <v>41.400000000000006</v>
      </c>
    </row>
    <row r="815" spans="1:22" ht="13.5" x14ac:dyDescent="0.25">
      <c r="A815" s="3">
        <f>RSI!A815</f>
        <v>43188</v>
      </c>
      <c r="B815" s="2">
        <f>RSI!B815</f>
        <v>3.3481000000000001</v>
      </c>
      <c r="C815" s="2">
        <f>RSI!I815</f>
        <v>58.752116592375572</v>
      </c>
      <c r="D815" s="2">
        <f>MACD!E815</f>
        <v>8.7958289839007442E-3</v>
      </c>
      <c r="E815" s="2">
        <f>MACD!F815</f>
        <v>-4.0099077685261915E-3</v>
      </c>
      <c r="F815" s="2">
        <f>'Moving Avg'!D815</f>
        <v>3.3691800000000001</v>
      </c>
      <c r="G815" s="2">
        <f>'Moving Avg'!F815</f>
        <v>3.3574899999999999</v>
      </c>
      <c r="H815" s="2">
        <f>'Moving Avg'!G815</f>
        <v>3.1651060000000011</v>
      </c>
      <c r="I815" s="2">
        <f>'Moving Avg'!H815</f>
        <v>3.1194050000000009</v>
      </c>
      <c r="J815" s="6" t="str">
        <f>OBV!F815</f>
        <v>BEARISH</v>
      </c>
      <c r="K815" s="6" t="str">
        <f>OBV!G815</f>
        <v>WEAK</v>
      </c>
      <c r="L815" s="6" t="str">
        <f>OBV!H815</f>
        <v>CONFIRMED BEARISH</v>
      </c>
      <c r="M815" s="8">
        <f t="shared" si="120"/>
        <v>25</v>
      </c>
      <c r="N815" s="8">
        <f t="shared" si="121"/>
        <v>0</v>
      </c>
      <c r="O815" s="8">
        <f t="shared" si="122"/>
        <v>50</v>
      </c>
      <c r="P815" s="8">
        <f t="shared" si="123"/>
        <v>0</v>
      </c>
      <c r="Q815" s="9">
        <f t="shared" si="124"/>
        <v>16.25</v>
      </c>
      <c r="R815" s="9">
        <f t="shared" si="125"/>
        <v>22.5</v>
      </c>
      <c r="S815" s="9">
        <f t="shared" si="126"/>
        <v>16.25</v>
      </c>
      <c r="T815" s="9">
        <f t="shared" si="127"/>
        <v>18.75</v>
      </c>
      <c r="U815" s="8">
        <f t="shared" si="128"/>
        <v>18.333333333333332</v>
      </c>
      <c r="V815" s="8">
        <f t="shared" si="129"/>
        <v>18.4375</v>
      </c>
    </row>
    <row r="816" spans="1:22" ht="13.5" x14ac:dyDescent="0.25">
      <c r="A816" s="3">
        <f>RSI!A816</f>
        <v>43189</v>
      </c>
      <c r="B816" s="2">
        <f>RSI!B816</f>
        <v>3.3435000000000001</v>
      </c>
      <c r="C816" s="2">
        <f>RSI!I816</f>
        <v>57.954352928286575</v>
      </c>
      <c r="D816" s="2">
        <f>MACD!E816</f>
        <v>1.5600872511906783E-2</v>
      </c>
      <c r="E816" s="2">
        <f>MACD!F816</f>
        <v>-8.7751712439596528E-5</v>
      </c>
      <c r="F816" s="2">
        <f>'Moving Avg'!D816</f>
        <v>3.36368</v>
      </c>
      <c r="G816" s="2">
        <f>'Moving Avg'!F816</f>
        <v>3.3551950000000006</v>
      </c>
      <c r="H816" s="2">
        <f>'Moving Avg'!G816</f>
        <v>3.175104000000001</v>
      </c>
      <c r="I816" s="2">
        <f>'Moving Avg'!H816</f>
        <v>3.1184620000000005</v>
      </c>
      <c r="J816" s="6" t="str">
        <f>OBV!F816</f>
        <v>BEARISH</v>
      </c>
      <c r="K816" s="6" t="str">
        <f>OBV!G816</f>
        <v>WEAK</v>
      </c>
      <c r="L816" s="6" t="str">
        <f>OBV!H816</f>
        <v>CONFIRMED BEARISH</v>
      </c>
      <c r="M816" s="8">
        <f t="shared" si="120"/>
        <v>25</v>
      </c>
      <c r="N816" s="8">
        <f t="shared" si="121"/>
        <v>0</v>
      </c>
      <c r="O816" s="8">
        <f t="shared" si="122"/>
        <v>50</v>
      </c>
      <c r="P816" s="8">
        <f t="shared" si="123"/>
        <v>0</v>
      </c>
      <c r="Q816" s="9">
        <f t="shared" si="124"/>
        <v>16.25</v>
      </c>
      <c r="R816" s="9">
        <f t="shared" si="125"/>
        <v>22.5</v>
      </c>
      <c r="S816" s="9">
        <f t="shared" si="126"/>
        <v>16.25</v>
      </c>
      <c r="T816" s="9">
        <f t="shared" si="127"/>
        <v>18.75</v>
      </c>
      <c r="U816" s="8">
        <f t="shared" si="128"/>
        <v>18.333333333333332</v>
      </c>
      <c r="V816" s="8">
        <f t="shared" si="129"/>
        <v>18.4375</v>
      </c>
    </row>
    <row r="817" spans="1:22" ht="13.5" x14ac:dyDescent="0.25">
      <c r="A817" s="3">
        <f>RSI!A817</f>
        <v>43192</v>
      </c>
      <c r="B817" s="2">
        <f>RSI!B817</f>
        <v>3.371</v>
      </c>
      <c r="C817" s="2">
        <f>RSI!I817</f>
        <v>61.334487929586246</v>
      </c>
      <c r="D817" s="2">
        <f>MACD!E817</f>
        <v>9.861794107787869E-3</v>
      </c>
      <c r="E817" s="2">
        <f>MACD!F817</f>
        <v>1.9021574516058966E-3</v>
      </c>
      <c r="F817" s="2">
        <f>'Moving Avg'!D817</f>
        <v>3.36368</v>
      </c>
      <c r="G817" s="2">
        <f>'Moving Avg'!F817</f>
        <v>3.3540450000000002</v>
      </c>
      <c r="H817" s="2">
        <f>'Moving Avg'!G817</f>
        <v>3.1850100000000015</v>
      </c>
      <c r="I817" s="2">
        <f>'Moving Avg'!H817</f>
        <v>3.1179565</v>
      </c>
      <c r="J817" s="6" t="str">
        <f>OBV!F817</f>
        <v>BEARISH</v>
      </c>
      <c r="K817" s="6" t="str">
        <f>OBV!G817</f>
        <v>WEAK</v>
      </c>
      <c r="L817" s="6" t="str">
        <f>OBV!H817</f>
        <v>NEUTRAL</v>
      </c>
      <c r="M817" s="8">
        <f t="shared" si="120"/>
        <v>25</v>
      </c>
      <c r="N817" s="8">
        <f t="shared" si="121"/>
        <v>0</v>
      </c>
      <c r="O817" s="8">
        <f t="shared" si="122"/>
        <v>50</v>
      </c>
      <c r="P817" s="8">
        <f t="shared" si="123"/>
        <v>0</v>
      </c>
      <c r="Q817" s="9">
        <f t="shared" si="124"/>
        <v>16.25</v>
      </c>
      <c r="R817" s="9">
        <f t="shared" si="125"/>
        <v>22.5</v>
      </c>
      <c r="S817" s="9">
        <f t="shared" si="126"/>
        <v>16.25</v>
      </c>
      <c r="T817" s="9">
        <f t="shared" si="127"/>
        <v>18.75</v>
      </c>
      <c r="U817" s="8">
        <f t="shared" si="128"/>
        <v>18.333333333333332</v>
      </c>
      <c r="V817" s="8">
        <f t="shared" si="129"/>
        <v>18.4375</v>
      </c>
    </row>
    <row r="818" spans="1:22" ht="13.5" x14ac:dyDescent="0.25">
      <c r="A818" s="3">
        <f>RSI!A818</f>
        <v>43193</v>
      </c>
      <c r="B818" s="2">
        <f>RSI!B818</f>
        <v>3.3481000000000001</v>
      </c>
      <c r="C818" s="2">
        <f>RSI!I818</f>
        <v>57.209978843460043</v>
      </c>
      <c r="D818" s="2">
        <f>MACD!E818</f>
        <v>1.5439304826978972E-2</v>
      </c>
      <c r="E818" s="2">
        <f>MACD!F818</f>
        <v>4.6095869266805124E-3</v>
      </c>
      <c r="F818" s="2">
        <f>'Moving Avg'!D818</f>
        <v>3.3563400000000003</v>
      </c>
      <c r="G818" s="2">
        <f>'Moving Avg'!F818</f>
        <v>3.3524400000000001</v>
      </c>
      <c r="H818" s="2">
        <f>'Moving Avg'!G818</f>
        <v>3.1941820000000005</v>
      </c>
      <c r="I818" s="2">
        <f>'Moving Avg'!H818</f>
        <v>3.1172725000000003</v>
      </c>
      <c r="J818" s="6" t="str">
        <f>OBV!F818</f>
        <v>BEARISH</v>
      </c>
      <c r="K818" s="6" t="str">
        <f>OBV!G818</f>
        <v>WEAK</v>
      </c>
      <c r="L818" s="6" t="str">
        <f>OBV!H818</f>
        <v>CONFIRMED BEARISH</v>
      </c>
      <c r="M818" s="8">
        <f t="shared" si="120"/>
        <v>25</v>
      </c>
      <c r="N818" s="8">
        <f t="shared" si="121"/>
        <v>0</v>
      </c>
      <c r="O818" s="8">
        <f t="shared" si="122"/>
        <v>50</v>
      </c>
      <c r="P818" s="8">
        <f t="shared" si="123"/>
        <v>0</v>
      </c>
      <c r="Q818" s="9">
        <f t="shared" si="124"/>
        <v>16.25</v>
      </c>
      <c r="R818" s="9">
        <f t="shared" si="125"/>
        <v>22.5</v>
      </c>
      <c r="S818" s="9">
        <f t="shared" si="126"/>
        <v>16.25</v>
      </c>
      <c r="T818" s="9">
        <f t="shared" si="127"/>
        <v>18.75</v>
      </c>
      <c r="U818" s="8">
        <f t="shared" si="128"/>
        <v>18.333333333333332</v>
      </c>
      <c r="V818" s="8">
        <f t="shared" si="129"/>
        <v>18.4375</v>
      </c>
    </row>
    <row r="819" spans="1:22" ht="13.5" x14ac:dyDescent="0.25">
      <c r="A819" s="3">
        <f>RSI!A819</f>
        <v>43194</v>
      </c>
      <c r="B819" s="2">
        <f>RSI!B819</f>
        <v>3.371</v>
      </c>
      <c r="C819" s="2">
        <f>RSI!I819</f>
        <v>60.09952893327727</v>
      </c>
      <c r="D819" s="2">
        <f>MACD!E819</f>
        <v>1.3967106047690692E-2</v>
      </c>
      <c r="E819" s="2">
        <f>MACD!F819</f>
        <v>6.481090750882549E-3</v>
      </c>
      <c r="F819" s="2">
        <f>'Moving Avg'!D819</f>
        <v>3.3563400000000003</v>
      </c>
      <c r="G819" s="2">
        <f>'Moving Avg'!F819</f>
        <v>3.3524400000000001</v>
      </c>
      <c r="H819" s="2">
        <f>'Moving Avg'!G819</f>
        <v>3.2018860000000013</v>
      </c>
      <c r="I819" s="2">
        <f>'Moving Avg'!H819</f>
        <v>3.1170245000000008</v>
      </c>
      <c r="J819" s="6" t="str">
        <f>OBV!F819</f>
        <v>BEARISH</v>
      </c>
      <c r="K819" s="6" t="str">
        <f>OBV!G819</f>
        <v>NEUTRAL</v>
      </c>
      <c r="L819" s="6" t="str">
        <f>OBV!H819</f>
        <v>NEUTRAL</v>
      </c>
      <c r="M819" s="8">
        <f t="shared" si="120"/>
        <v>25</v>
      </c>
      <c r="N819" s="8">
        <f t="shared" si="121"/>
        <v>0</v>
      </c>
      <c r="O819" s="8">
        <f t="shared" si="122"/>
        <v>50</v>
      </c>
      <c r="P819" s="8">
        <f t="shared" si="123"/>
        <v>16.5</v>
      </c>
      <c r="Q819" s="9">
        <f t="shared" si="124"/>
        <v>18.725000000000001</v>
      </c>
      <c r="R819" s="9">
        <f t="shared" si="125"/>
        <v>26.625</v>
      </c>
      <c r="S819" s="9">
        <f t="shared" si="126"/>
        <v>23.675000000000001</v>
      </c>
      <c r="T819" s="9">
        <f t="shared" si="127"/>
        <v>22.875</v>
      </c>
      <c r="U819" s="8">
        <f t="shared" si="128"/>
        <v>23.008333333333336</v>
      </c>
      <c r="V819" s="8">
        <f t="shared" si="129"/>
        <v>22.975000000000001</v>
      </c>
    </row>
    <row r="820" spans="1:22" ht="13.5" x14ac:dyDescent="0.25">
      <c r="A820" s="3">
        <f>RSI!A820</f>
        <v>43195</v>
      </c>
      <c r="B820" s="2">
        <f>RSI!B820</f>
        <v>3.3252000000000002</v>
      </c>
      <c r="C820" s="2">
        <f>RSI!I820</f>
        <v>52.468224589633373</v>
      </c>
      <c r="D820" s="2">
        <f>MACD!E820</f>
        <v>1.9964476165938105E-2</v>
      </c>
      <c r="E820" s="2">
        <f>MACD!F820</f>
        <v>9.1777678338936606E-3</v>
      </c>
      <c r="F820" s="2">
        <f>'Moving Avg'!D820</f>
        <v>3.3517600000000001</v>
      </c>
      <c r="G820" s="2">
        <f>'Moving Avg'!F820</f>
        <v>3.3512950000000004</v>
      </c>
      <c r="H820" s="2">
        <f>'Moving Avg'!G820</f>
        <v>3.206840000000001</v>
      </c>
      <c r="I820" s="2">
        <f>'Moving Avg'!H820</f>
        <v>3.1161400000000001</v>
      </c>
      <c r="J820" s="6" t="str">
        <f>OBV!F820</f>
        <v>BEARISH</v>
      </c>
      <c r="K820" s="6" t="str">
        <f>OBV!G820</f>
        <v>WEAK</v>
      </c>
      <c r="L820" s="6" t="str">
        <f>OBV!H820</f>
        <v>CONFIRMED BEARISH</v>
      </c>
      <c r="M820" s="8">
        <f t="shared" si="120"/>
        <v>25</v>
      </c>
      <c r="N820" s="8">
        <f t="shared" si="121"/>
        <v>0</v>
      </c>
      <c r="O820" s="8">
        <f t="shared" si="122"/>
        <v>50</v>
      </c>
      <c r="P820" s="8">
        <f t="shared" si="123"/>
        <v>0</v>
      </c>
      <c r="Q820" s="9">
        <f t="shared" si="124"/>
        <v>16.25</v>
      </c>
      <c r="R820" s="9">
        <f t="shared" si="125"/>
        <v>22.5</v>
      </c>
      <c r="S820" s="9">
        <f t="shared" si="126"/>
        <v>16.25</v>
      </c>
      <c r="T820" s="9">
        <f t="shared" si="127"/>
        <v>18.75</v>
      </c>
      <c r="U820" s="8">
        <f t="shared" si="128"/>
        <v>18.333333333333332</v>
      </c>
      <c r="V820" s="8">
        <f t="shared" si="129"/>
        <v>18.4375</v>
      </c>
    </row>
    <row r="821" spans="1:22" ht="13.5" x14ac:dyDescent="0.25">
      <c r="A821" s="3">
        <f>RSI!A821</f>
        <v>43196</v>
      </c>
      <c r="B821" s="2">
        <f>RSI!B821</f>
        <v>3.3664999999999998</v>
      </c>
      <c r="C821" s="2">
        <f>RSI!I821</f>
        <v>57.685953613784712</v>
      </c>
      <c r="D821" s="2">
        <f>MACD!E821</f>
        <v>2.1898433082901736E-2</v>
      </c>
      <c r="E821" s="2">
        <f>MACD!F821</f>
        <v>1.1721900883695277E-2</v>
      </c>
      <c r="F821" s="2">
        <f>'Moving Avg'!D821</f>
        <v>3.35636</v>
      </c>
      <c r="G821" s="2">
        <f>'Moving Avg'!F821</f>
        <v>3.3522150000000002</v>
      </c>
      <c r="H821" s="2">
        <f>'Moving Avg'!G821</f>
        <v>3.2133540000000007</v>
      </c>
      <c r="I821" s="2">
        <f>'Moving Avg'!H821</f>
        <v>3.1155050000000006</v>
      </c>
      <c r="J821" s="6" t="str">
        <f>OBV!F821</f>
        <v>BEARISH</v>
      </c>
      <c r="K821" s="6" t="str">
        <f>OBV!G821</f>
        <v>NEUTRAL</v>
      </c>
      <c r="L821" s="6" t="str">
        <f>OBV!H821</f>
        <v>BEARISH DIVERGENCE</v>
      </c>
      <c r="M821" s="8">
        <f t="shared" si="120"/>
        <v>25</v>
      </c>
      <c r="N821" s="8">
        <f t="shared" si="121"/>
        <v>0</v>
      </c>
      <c r="O821" s="8">
        <f t="shared" si="122"/>
        <v>50</v>
      </c>
      <c r="P821" s="8">
        <f t="shared" si="123"/>
        <v>16.5</v>
      </c>
      <c r="Q821" s="9">
        <f t="shared" si="124"/>
        <v>18.725000000000001</v>
      </c>
      <c r="R821" s="9">
        <f t="shared" si="125"/>
        <v>26.625</v>
      </c>
      <c r="S821" s="9">
        <f t="shared" si="126"/>
        <v>23.675000000000001</v>
      </c>
      <c r="T821" s="9">
        <f t="shared" si="127"/>
        <v>22.875</v>
      </c>
      <c r="U821" s="8">
        <f t="shared" si="128"/>
        <v>23.008333333333336</v>
      </c>
      <c r="V821" s="8">
        <f t="shared" si="129"/>
        <v>22.975000000000001</v>
      </c>
    </row>
    <row r="822" spans="1:22" ht="13.5" x14ac:dyDescent="0.25">
      <c r="A822" s="3">
        <f>RSI!A822</f>
        <v>43200</v>
      </c>
      <c r="B822" s="2">
        <f>RSI!B822</f>
        <v>3.3022</v>
      </c>
      <c r="C822" s="2">
        <f>RSI!I822</f>
        <v>48.719060484641091</v>
      </c>
      <c r="D822" s="2">
        <f>MACD!E822</f>
        <v>2.7978331714905824E-2</v>
      </c>
      <c r="E822" s="2">
        <f>MACD!F822</f>
        <v>1.4973187049937388E-2</v>
      </c>
      <c r="F822" s="2">
        <f>'Moving Avg'!D822</f>
        <v>3.3426</v>
      </c>
      <c r="G822" s="2">
        <f>'Moving Avg'!F822</f>
        <v>3.3501500000000006</v>
      </c>
      <c r="H822" s="2">
        <f>'Moving Avg'!G822</f>
        <v>3.2189480000000001</v>
      </c>
      <c r="I822" s="2">
        <f>'Moving Avg'!H822</f>
        <v>3.1145270000000007</v>
      </c>
      <c r="J822" s="6" t="str">
        <f>OBV!F822</f>
        <v>BEARISH</v>
      </c>
      <c r="K822" s="6" t="str">
        <f>OBV!G822</f>
        <v>WEAK</v>
      </c>
      <c r="L822" s="6" t="str">
        <f>OBV!H822</f>
        <v>CONFIRMED BEARISH</v>
      </c>
      <c r="M822" s="8">
        <f t="shared" si="120"/>
        <v>25</v>
      </c>
      <c r="N822" s="8">
        <f t="shared" si="121"/>
        <v>0</v>
      </c>
      <c r="O822" s="8">
        <f t="shared" si="122"/>
        <v>50</v>
      </c>
      <c r="P822" s="8">
        <f t="shared" si="123"/>
        <v>0</v>
      </c>
      <c r="Q822" s="9">
        <f t="shared" si="124"/>
        <v>16.25</v>
      </c>
      <c r="R822" s="9">
        <f t="shared" si="125"/>
        <v>22.5</v>
      </c>
      <c r="S822" s="9">
        <f t="shared" si="126"/>
        <v>16.25</v>
      </c>
      <c r="T822" s="9">
        <f t="shared" si="127"/>
        <v>18.75</v>
      </c>
      <c r="U822" s="8">
        <f t="shared" si="128"/>
        <v>18.333333333333332</v>
      </c>
      <c r="V822" s="8">
        <f t="shared" si="129"/>
        <v>18.4375</v>
      </c>
    </row>
    <row r="823" spans="1:22" ht="13.5" x14ac:dyDescent="0.25">
      <c r="A823" s="3">
        <f>RSI!A823</f>
        <v>43201</v>
      </c>
      <c r="B823" s="2">
        <f>RSI!B823</f>
        <v>3.2564000000000002</v>
      </c>
      <c r="C823" s="2">
        <f>RSI!I823</f>
        <v>43.528814457291126</v>
      </c>
      <c r="D823" s="2">
        <f>MACD!E823</f>
        <v>3.8722658771718432E-2</v>
      </c>
      <c r="E823" s="2">
        <f>MACD!F823</f>
        <v>1.9723081394293598E-2</v>
      </c>
      <c r="F823" s="2">
        <f>'Moving Avg'!D823</f>
        <v>3.3242599999999998</v>
      </c>
      <c r="G823" s="2">
        <f>'Moving Avg'!F823</f>
        <v>3.3474000000000004</v>
      </c>
      <c r="H823" s="2">
        <f>'Moving Avg'!G823</f>
        <v>3.2235340000000003</v>
      </c>
      <c r="I823" s="2">
        <f>'Moving Avg'!H823</f>
        <v>3.1133199999999999</v>
      </c>
      <c r="J823" s="6" t="str">
        <f>OBV!F823</f>
        <v>BEARISH</v>
      </c>
      <c r="K823" s="6" t="str">
        <f>OBV!G823</f>
        <v>WEAK</v>
      </c>
      <c r="L823" s="6" t="str">
        <f>OBV!H823</f>
        <v>CONFIRMED BEARISH</v>
      </c>
      <c r="M823" s="8">
        <f t="shared" si="120"/>
        <v>25</v>
      </c>
      <c r="N823" s="8">
        <f t="shared" si="121"/>
        <v>0</v>
      </c>
      <c r="O823" s="8">
        <f t="shared" si="122"/>
        <v>50</v>
      </c>
      <c r="P823" s="8">
        <f t="shared" si="123"/>
        <v>0</v>
      </c>
      <c r="Q823" s="9">
        <f t="shared" si="124"/>
        <v>16.25</v>
      </c>
      <c r="R823" s="9">
        <f t="shared" si="125"/>
        <v>22.5</v>
      </c>
      <c r="S823" s="9">
        <f t="shared" si="126"/>
        <v>16.25</v>
      </c>
      <c r="T823" s="9">
        <f t="shared" si="127"/>
        <v>18.75</v>
      </c>
      <c r="U823" s="8">
        <f t="shared" si="128"/>
        <v>18.333333333333332</v>
      </c>
      <c r="V823" s="8">
        <f t="shared" si="129"/>
        <v>18.4375</v>
      </c>
    </row>
    <row r="824" spans="1:22" ht="13.5" x14ac:dyDescent="0.25">
      <c r="A824" s="3">
        <f>RSI!A824</f>
        <v>43202</v>
      </c>
      <c r="B824" s="2">
        <f>RSI!B824</f>
        <v>3.2976999999999999</v>
      </c>
      <c r="C824" s="2">
        <f>RSI!I824</f>
        <v>48.823375220316521</v>
      </c>
      <c r="D824" s="2">
        <f>MACD!E824</f>
        <v>4.2980206650740982E-2</v>
      </c>
      <c r="E824" s="2">
        <f>MACD!F824</f>
        <v>2.4374506445583075E-2</v>
      </c>
      <c r="F824" s="2">
        <f>'Moving Avg'!D824</f>
        <v>3.3095999999999997</v>
      </c>
      <c r="G824" s="2">
        <f>'Moving Avg'!F824</f>
        <v>3.3451100000000005</v>
      </c>
      <c r="H824" s="2">
        <f>'Moving Avg'!G824</f>
        <v>3.2289460000000001</v>
      </c>
      <c r="I824" s="2">
        <f>'Moving Avg'!H824</f>
        <v>3.1122124999999996</v>
      </c>
      <c r="J824" s="6" t="str">
        <f>OBV!F824</f>
        <v>BEARISH</v>
      </c>
      <c r="K824" s="6" t="str">
        <f>OBV!G824</f>
        <v>WEAK</v>
      </c>
      <c r="L824" s="6" t="str">
        <f>OBV!H824</f>
        <v>CONFIRMED BEARISH</v>
      </c>
      <c r="M824" s="8">
        <f t="shared" si="120"/>
        <v>25</v>
      </c>
      <c r="N824" s="8">
        <f t="shared" si="121"/>
        <v>0</v>
      </c>
      <c r="O824" s="8">
        <f t="shared" si="122"/>
        <v>50</v>
      </c>
      <c r="P824" s="8">
        <f t="shared" si="123"/>
        <v>0</v>
      </c>
      <c r="Q824" s="9">
        <f t="shared" si="124"/>
        <v>16.25</v>
      </c>
      <c r="R824" s="9">
        <f t="shared" si="125"/>
        <v>22.5</v>
      </c>
      <c r="S824" s="9">
        <f t="shared" si="126"/>
        <v>16.25</v>
      </c>
      <c r="T824" s="9">
        <f t="shared" si="127"/>
        <v>18.75</v>
      </c>
      <c r="U824" s="8">
        <f t="shared" si="128"/>
        <v>18.333333333333332</v>
      </c>
      <c r="V824" s="8">
        <f t="shared" si="129"/>
        <v>18.4375</v>
      </c>
    </row>
    <row r="825" spans="1:22" ht="13.5" x14ac:dyDescent="0.25">
      <c r="A825" s="3">
        <f>RSI!A825</f>
        <v>43203</v>
      </c>
      <c r="B825" s="2">
        <f>RSI!B825</f>
        <v>3.2564000000000002</v>
      </c>
      <c r="C825" s="2">
        <f>RSI!I825</f>
        <v>44.345825111106713</v>
      </c>
      <c r="D825" s="2">
        <f>MACD!E825</f>
        <v>4.6197599357658437E-2</v>
      </c>
      <c r="E825" s="2">
        <f>MACD!F825</f>
        <v>2.873912502799815E-2</v>
      </c>
      <c r="F825" s="2">
        <f>'Moving Avg'!D825</f>
        <v>3.2958399999999997</v>
      </c>
      <c r="G825" s="2">
        <f>'Moving Avg'!F825</f>
        <v>3.3425900000000004</v>
      </c>
      <c r="H825" s="2">
        <f>'Moving Avg'!G825</f>
        <v>3.2326160000000006</v>
      </c>
      <c r="I825" s="2">
        <f>'Moving Avg'!H825</f>
        <v>3.1108769999999999</v>
      </c>
      <c r="J825" s="6" t="str">
        <f>OBV!F825</f>
        <v>BEARISH</v>
      </c>
      <c r="K825" s="6" t="str">
        <f>OBV!G825</f>
        <v>WEAK</v>
      </c>
      <c r="L825" s="6" t="str">
        <f>OBV!H825</f>
        <v>CONFIRMED BEARISH</v>
      </c>
      <c r="M825" s="8">
        <f t="shared" si="120"/>
        <v>25</v>
      </c>
      <c r="N825" s="8">
        <f t="shared" si="121"/>
        <v>0</v>
      </c>
      <c r="O825" s="8">
        <f t="shared" si="122"/>
        <v>50</v>
      </c>
      <c r="P825" s="8">
        <f t="shared" si="123"/>
        <v>0</v>
      </c>
      <c r="Q825" s="9">
        <f t="shared" si="124"/>
        <v>16.25</v>
      </c>
      <c r="R825" s="9">
        <f t="shared" si="125"/>
        <v>22.5</v>
      </c>
      <c r="S825" s="9">
        <f t="shared" si="126"/>
        <v>16.25</v>
      </c>
      <c r="T825" s="9">
        <f t="shared" si="127"/>
        <v>18.75</v>
      </c>
      <c r="U825" s="8">
        <f t="shared" si="128"/>
        <v>18.333333333333332</v>
      </c>
      <c r="V825" s="8">
        <f t="shared" si="129"/>
        <v>18.4375</v>
      </c>
    </row>
    <row r="826" spans="1:22" ht="13.5" x14ac:dyDescent="0.25">
      <c r="A826" s="3">
        <f>RSI!A826</f>
        <v>43206</v>
      </c>
      <c r="B826" s="2">
        <f>RSI!B826</f>
        <v>3.2517999999999998</v>
      </c>
      <c r="C826" s="2">
        <f>RSI!I826</f>
        <v>43.863314834100855</v>
      </c>
      <c r="D826" s="2">
        <f>MACD!E826</f>
        <v>4.8869942938774447E-2</v>
      </c>
      <c r="E826" s="2">
        <f>MACD!F826</f>
        <v>3.276528861015341E-2</v>
      </c>
      <c r="F826" s="2">
        <f>'Moving Avg'!D826</f>
        <v>3.2728999999999999</v>
      </c>
      <c r="G826" s="2">
        <f>'Moving Avg'!F826</f>
        <v>3.3366300000000004</v>
      </c>
      <c r="H826" s="2">
        <f>'Moving Avg'!G826</f>
        <v>3.2378440000000008</v>
      </c>
      <c r="I826" s="2">
        <f>'Moving Avg'!H826</f>
        <v>3.1095614999999994</v>
      </c>
      <c r="J826" s="6" t="str">
        <f>OBV!F826</f>
        <v>BEARISH</v>
      </c>
      <c r="K826" s="6" t="str">
        <f>OBV!G826</f>
        <v>WEAK</v>
      </c>
      <c r="L826" s="6" t="str">
        <f>OBV!H826</f>
        <v>CONFIRMED BEARISH</v>
      </c>
      <c r="M826" s="8">
        <f t="shared" si="120"/>
        <v>25</v>
      </c>
      <c r="N826" s="8">
        <f t="shared" si="121"/>
        <v>0</v>
      </c>
      <c r="O826" s="8">
        <f t="shared" si="122"/>
        <v>50</v>
      </c>
      <c r="P826" s="8">
        <f t="shared" si="123"/>
        <v>0</v>
      </c>
      <c r="Q826" s="9">
        <f t="shared" si="124"/>
        <v>16.25</v>
      </c>
      <c r="R826" s="9">
        <f t="shared" si="125"/>
        <v>22.5</v>
      </c>
      <c r="S826" s="9">
        <f t="shared" si="126"/>
        <v>16.25</v>
      </c>
      <c r="T826" s="9">
        <f t="shared" si="127"/>
        <v>18.75</v>
      </c>
      <c r="U826" s="8">
        <f t="shared" si="128"/>
        <v>18.333333333333332</v>
      </c>
      <c r="V826" s="8">
        <f t="shared" si="129"/>
        <v>18.4375</v>
      </c>
    </row>
    <row r="827" spans="1:22" ht="13.5" x14ac:dyDescent="0.25">
      <c r="A827" s="3">
        <f>RSI!A827</f>
        <v>43207</v>
      </c>
      <c r="B827" s="2">
        <f>RSI!B827</f>
        <v>3.2151000000000001</v>
      </c>
      <c r="C827" s="2">
        <f>RSI!I827</f>
        <v>40.11328302468867</v>
      </c>
      <c r="D827" s="2">
        <f>MACD!E827</f>
        <v>5.8401038987354603E-2</v>
      </c>
      <c r="E827" s="2">
        <f>MACD!F827</f>
        <v>3.7892438685593652E-2</v>
      </c>
      <c r="F827" s="2">
        <f>'Moving Avg'!D827</f>
        <v>3.2554799999999999</v>
      </c>
      <c r="G827" s="2">
        <f>'Moving Avg'!F827</f>
        <v>3.3318150000000002</v>
      </c>
      <c r="H827" s="2">
        <f>'Moving Avg'!G827</f>
        <v>3.2422460000000006</v>
      </c>
      <c r="I827" s="2">
        <f>'Moving Avg'!H827</f>
        <v>3.1079549999999996</v>
      </c>
      <c r="J827" s="6" t="str">
        <f>OBV!F827</f>
        <v>BEARISH</v>
      </c>
      <c r="K827" s="6" t="str">
        <f>OBV!G827</f>
        <v>WEAK</v>
      </c>
      <c r="L827" s="6" t="str">
        <f>OBV!H827</f>
        <v>CONFIRMED BEARISH</v>
      </c>
      <c r="M827" s="8">
        <f t="shared" si="120"/>
        <v>25</v>
      </c>
      <c r="N827" s="8">
        <f t="shared" si="121"/>
        <v>0</v>
      </c>
      <c r="O827" s="8">
        <f t="shared" si="122"/>
        <v>50</v>
      </c>
      <c r="P827" s="8">
        <f t="shared" si="123"/>
        <v>0</v>
      </c>
      <c r="Q827" s="9">
        <f t="shared" si="124"/>
        <v>16.25</v>
      </c>
      <c r="R827" s="9">
        <f t="shared" si="125"/>
        <v>22.5</v>
      </c>
      <c r="S827" s="9">
        <f t="shared" si="126"/>
        <v>16.25</v>
      </c>
      <c r="T827" s="9">
        <f t="shared" si="127"/>
        <v>18.75</v>
      </c>
      <c r="U827" s="8">
        <f t="shared" si="128"/>
        <v>18.333333333333332</v>
      </c>
      <c r="V827" s="8">
        <f t="shared" si="129"/>
        <v>18.4375</v>
      </c>
    </row>
    <row r="828" spans="1:22" ht="13.5" x14ac:dyDescent="0.25">
      <c r="A828" s="3">
        <f>RSI!A828</f>
        <v>43208</v>
      </c>
      <c r="B828" s="2">
        <f>RSI!B828</f>
        <v>3.1187999999999998</v>
      </c>
      <c r="C828" s="2">
        <f>RSI!I828</f>
        <v>32.308002496345168</v>
      </c>
      <c r="D828" s="2">
        <f>MACD!E828</f>
        <v>7.0589777612455329E-2</v>
      </c>
      <c r="E828" s="2">
        <f>MACD!F828</f>
        <v>4.4431906470965989E-2</v>
      </c>
      <c r="F828" s="2">
        <f>'Moving Avg'!D828</f>
        <v>3.2279599999999995</v>
      </c>
      <c r="G828" s="2">
        <f>'Moving Avg'!F828</f>
        <v>3.3192050000000002</v>
      </c>
      <c r="H828" s="2">
        <f>'Moving Avg'!G828</f>
        <v>3.2440800000000007</v>
      </c>
      <c r="I828" s="2">
        <f>'Moving Avg'!H828</f>
        <v>3.1063384999999992</v>
      </c>
      <c r="J828" s="6" t="str">
        <f>OBV!F828</f>
        <v>BEARISH</v>
      </c>
      <c r="K828" s="6" t="str">
        <f>OBV!G828</f>
        <v>WEAK</v>
      </c>
      <c r="L828" s="6" t="str">
        <f>OBV!H828</f>
        <v>CONFIRMED BEARISH</v>
      </c>
      <c r="M828" s="8">
        <f t="shared" si="120"/>
        <v>25</v>
      </c>
      <c r="N828" s="8">
        <f t="shared" si="121"/>
        <v>0</v>
      </c>
      <c r="O828" s="8">
        <f t="shared" si="122"/>
        <v>50</v>
      </c>
      <c r="P828" s="8">
        <f t="shared" si="123"/>
        <v>0</v>
      </c>
      <c r="Q828" s="9">
        <f t="shared" si="124"/>
        <v>16.25</v>
      </c>
      <c r="R828" s="9">
        <f t="shared" si="125"/>
        <v>22.5</v>
      </c>
      <c r="S828" s="9">
        <f t="shared" si="126"/>
        <v>16.25</v>
      </c>
      <c r="T828" s="9">
        <f t="shared" si="127"/>
        <v>18.75</v>
      </c>
      <c r="U828" s="8">
        <f t="shared" si="128"/>
        <v>18.333333333333332</v>
      </c>
      <c r="V828" s="8">
        <f t="shared" si="129"/>
        <v>18.4375</v>
      </c>
    </row>
    <row r="829" spans="1:22" ht="13.5" x14ac:dyDescent="0.25">
      <c r="A829" s="3">
        <f>RSI!A829</f>
        <v>43209</v>
      </c>
      <c r="B829" s="2">
        <f>RSI!B829</f>
        <v>3.0729000000000002</v>
      </c>
      <c r="C829" s="2">
        <f>RSI!I829</f>
        <v>29.374159682129417</v>
      </c>
      <c r="D829" s="2">
        <f>MACD!E829</f>
        <v>8.8871099582406465E-2</v>
      </c>
      <c r="E829" s="2">
        <f>MACD!F829</f>
        <v>5.3319745093254087E-2</v>
      </c>
      <c r="F829" s="2">
        <f>'Moving Avg'!D829</f>
        <v>3.1830000000000003</v>
      </c>
      <c r="G829" s="2">
        <f>'Moving Avg'!F829</f>
        <v>3.3056749999999999</v>
      </c>
      <c r="H829" s="2">
        <f>'Moving Avg'!G829</f>
        <v>3.2449960000000004</v>
      </c>
      <c r="I829" s="2">
        <f>'Moving Avg'!H829</f>
        <v>3.1045569999999993</v>
      </c>
      <c r="J829" s="6" t="str">
        <f>OBV!F829</f>
        <v>BEARISH</v>
      </c>
      <c r="K829" s="6" t="str">
        <f>OBV!G829</f>
        <v>WEAK</v>
      </c>
      <c r="L829" s="6" t="str">
        <f>OBV!H829</f>
        <v>CONFIRMED BEARISH</v>
      </c>
      <c r="M829" s="8">
        <f t="shared" si="120"/>
        <v>50</v>
      </c>
      <c r="N829" s="8">
        <f t="shared" si="121"/>
        <v>0</v>
      </c>
      <c r="O829" s="8">
        <f t="shared" si="122"/>
        <v>50</v>
      </c>
      <c r="P829" s="8">
        <f t="shared" si="123"/>
        <v>0</v>
      </c>
      <c r="Q829" s="9">
        <f t="shared" si="124"/>
        <v>25</v>
      </c>
      <c r="R829" s="9">
        <f t="shared" si="125"/>
        <v>27.5</v>
      </c>
      <c r="S829" s="9">
        <f t="shared" si="126"/>
        <v>20</v>
      </c>
      <c r="T829" s="9">
        <f t="shared" si="127"/>
        <v>25</v>
      </c>
      <c r="U829" s="8">
        <f t="shared" si="128"/>
        <v>24.166666666666668</v>
      </c>
      <c r="V829" s="8">
        <f t="shared" si="129"/>
        <v>24.375</v>
      </c>
    </row>
    <row r="830" spans="1:22" ht="13.5" x14ac:dyDescent="0.25">
      <c r="A830" s="3">
        <f>RSI!A830</f>
        <v>43210</v>
      </c>
      <c r="B830" s="2">
        <f>RSI!B830</f>
        <v>3.0958999999999999</v>
      </c>
      <c r="C830" s="2">
        <f>RSI!I830</f>
        <v>32.673394933330471</v>
      </c>
      <c r="D830" s="2">
        <f>MACD!E830</f>
        <v>9.6828590019462979E-2</v>
      </c>
      <c r="E830" s="2">
        <f>MACD!F830</f>
        <v>6.2021514078495869E-2</v>
      </c>
      <c r="F830" s="2">
        <f>'Moving Avg'!D830</f>
        <v>3.1509</v>
      </c>
      <c r="G830" s="2">
        <f>'Moving Avg'!F830</f>
        <v>3.2919199999999997</v>
      </c>
      <c r="H830" s="2">
        <f>'Moving Avg'!G830</f>
        <v>3.2469240000000008</v>
      </c>
      <c r="I830" s="2">
        <f>'Moving Avg'!H830</f>
        <v>3.1029974999999994</v>
      </c>
      <c r="J830" s="6" t="str">
        <f>OBV!F830</f>
        <v>BEARISH</v>
      </c>
      <c r="K830" s="6" t="str">
        <f>OBV!G830</f>
        <v>WEAK</v>
      </c>
      <c r="L830" s="6" t="str">
        <f>OBV!H830</f>
        <v>CONFIRMED BEARISH</v>
      </c>
      <c r="M830" s="8">
        <f t="shared" si="120"/>
        <v>25</v>
      </c>
      <c r="N830" s="8">
        <f t="shared" si="121"/>
        <v>0</v>
      </c>
      <c r="O830" s="8">
        <f t="shared" si="122"/>
        <v>50</v>
      </c>
      <c r="P830" s="8">
        <f t="shared" si="123"/>
        <v>0</v>
      </c>
      <c r="Q830" s="9">
        <f t="shared" si="124"/>
        <v>16.25</v>
      </c>
      <c r="R830" s="9">
        <f t="shared" si="125"/>
        <v>22.5</v>
      </c>
      <c r="S830" s="9">
        <f t="shared" si="126"/>
        <v>16.25</v>
      </c>
      <c r="T830" s="9">
        <f t="shared" si="127"/>
        <v>18.75</v>
      </c>
      <c r="U830" s="8">
        <f t="shared" si="128"/>
        <v>18.333333333333332</v>
      </c>
      <c r="V830" s="8">
        <f t="shared" si="129"/>
        <v>18.4375</v>
      </c>
    </row>
    <row r="831" spans="1:22" ht="13.5" x14ac:dyDescent="0.25">
      <c r="A831" s="3">
        <f>RSI!A831</f>
        <v>43213</v>
      </c>
      <c r="B831" s="2">
        <f>RSI!B831</f>
        <v>3.1417000000000002</v>
      </c>
      <c r="C831" s="2">
        <f>RSI!I831</f>
        <v>38.80389321316661</v>
      </c>
      <c r="D831" s="2">
        <f>MACD!E831</f>
        <v>0.10753399033317468</v>
      </c>
      <c r="E831" s="2">
        <f>MACD!F831</f>
        <v>7.1124009329431637E-2</v>
      </c>
      <c r="F831" s="2">
        <f>'Moving Avg'!D831</f>
        <v>3.1288800000000001</v>
      </c>
      <c r="G831" s="2">
        <f>'Moving Avg'!F831</f>
        <v>3.280454999999999</v>
      </c>
      <c r="H831" s="2">
        <f>'Moving Avg'!G831</f>
        <v>3.2499500000000001</v>
      </c>
      <c r="I831" s="2">
        <f>'Moving Avg'!H831</f>
        <v>3.101667</v>
      </c>
      <c r="J831" s="6" t="str">
        <f>OBV!F831</f>
        <v>BULLISH</v>
      </c>
      <c r="K831" s="6" t="str">
        <f>OBV!G831</f>
        <v>STRONG</v>
      </c>
      <c r="L831" s="6" t="str">
        <f>OBV!H831</f>
        <v>BULLISH DIVERGENCE</v>
      </c>
      <c r="M831" s="8">
        <f t="shared" si="120"/>
        <v>25</v>
      </c>
      <c r="N831" s="8">
        <f t="shared" si="121"/>
        <v>0</v>
      </c>
      <c r="O831" s="8">
        <f t="shared" si="122"/>
        <v>50</v>
      </c>
      <c r="P831" s="8">
        <f t="shared" si="123"/>
        <v>83</v>
      </c>
      <c r="Q831" s="9">
        <f t="shared" si="124"/>
        <v>28.7</v>
      </c>
      <c r="R831" s="9">
        <f t="shared" si="125"/>
        <v>43.25</v>
      </c>
      <c r="S831" s="9">
        <f t="shared" si="126"/>
        <v>53.6</v>
      </c>
      <c r="T831" s="9">
        <f t="shared" si="127"/>
        <v>39.5</v>
      </c>
      <c r="U831" s="8">
        <f t="shared" si="128"/>
        <v>41.85</v>
      </c>
      <c r="V831" s="8">
        <f t="shared" si="129"/>
        <v>41.262500000000003</v>
      </c>
    </row>
    <row r="832" spans="1:22" ht="13.5" x14ac:dyDescent="0.25">
      <c r="A832" s="3">
        <f>RSI!A832</f>
        <v>43214</v>
      </c>
      <c r="B832" s="2">
        <f>RSI!B832</f>
        <v>3.2242999999999999</v>
      </c>
      <c r="C832" s="2">
        <f>RSI!I832</f>
        <v>48.00013764069152</v>
      </c>
      <c r="D832" s="2">
        <f>MACD!E832</f>
        <v>0.10124695080308355</v>
      </c>
      <c r="E832" s="2">
        <f>MACD!F832</f>
        <v>7.7148597624162027E-2</v>
      </c>
      <c r="F832" s="2">
        <f>'Moving Avg'!D832</f>
        <v>3.1307199999999997</v>
      </c>
      <c r="G832" s="2">
        <f>'Moving Avg'!F832</f>
        <v>3.27312</v>
      </c>
      <c r="H832" s="2">
        <f>'Moving Avg'!G832</f>
        <v>3.2545360000000012</v>
      </c>
      <c r="I832" s="2">
        <f>'Moving Avg'!H832</f>
        <v>3.1008569999999991</v>
      </c>
      <c r="J832" s="6" t="str">
        <f>OBV!F832</f>
        <v>BULLISH</v>
      </c>
      <c r="K832" s="6" t="str">
        <f>OBV!G832</f>
        <v>STRONG</v>
      </c>
      <c r="L832" s="6" t="str">
        <f>OBV!H832</f>
        <v>CONFIRMED BULLISH</v>
      </c>
      <c r="M832" s="8">
        <f t="shared" si="120"/>
        <v>25</v>
      </c>
      <c r="N832" s="8">
        <f t="shared" si="121"/>
        <v>0</v>
      </c>
      <c r="O832" s="8">
        <f t="shared" si="122"/>
        <v>50</v>
      </c>
      <c r="P832" s="8">
        <f t="shared" si="123"/>
        <v>100</v>
      </c>
      <c r="Q832" s="9">
        <f t="shared" si="124"/>
        <v>31.25</v>
      </c>
      <c r="R832" s="9">
        <f t="shared" si="125"/>
        <v>47.5</v>
      </c>
      <c r="S832" s="9">
        <f t="shared" si="126"/>
        <v>61.25</v>
      </c>
      <c r="T832" s="9">
        <f t="shared" si="127"/>
        <v>43.75</v>
      </c>
      <c r="U832" s="8">
        <f t="shared" si="128"/>
        <v>46.666666666666664</v>
      </c>
      <c r="V832" s="8">
        <f t="shared" si="129"/>
        <v>45.9375</v>
      </c>
    </row>
    <row r="833" spans="1:22" ht="13.5" x14ac:dyDescent="0.25">
      <c r="A833" s="3">
        <f>RSI!A833</f>
        <v>43215</v>
      </c>
      <c r="B833" s="2">
        <f>RSI!B833</f>
        <v>3.2564000000000002</v>
      </c>
      <c r="C833" s="2">
        <f>RSI!I833</f>
        <v>51.077009279282358</v>
      </c>
      <c r="D833" s="2">
        <f>MACD!E833</f>
        <v>8.6631213840156374E-2</v>
      </c>
      <c r="E833" s="2">
        <f>MACD!F833</f>
        <v>7.9045120867360902E-2</v>
      </c>
      <c r="F833" s="2">
        <f>'Moving Avg'!D833</f>
        <v>3.1582400000000002</v>
      </c>
      <c r="G833" s="2">
        <f>'Moving Avg'!F833</f>
        <v>3.2667000000000002</v>
      </c>
      <c r="H833" s="2">
        <f>'Moving Avg'!G833</f>
        <v>3.259674</v>
      </c>
      <c r="I833" s="2">
        <f>'Moving Avg'!H833</f>
        <v>3.1002499999999986</v>
      </c>
      <c r="J833" s="6" t="str">
        <f>OBV!F833</f>
        <v>BULLISH</v>
      </c>
      <c r="K833" s="6" t="str">
        <f>OBV!G833</f>
        <v>STRONG</v>
      </c>
      <c r="L833" s="6" t="str">
        <f>OBV!H833</f>
        <v>CONFIRMED BULLISH</v>
      </c>
      <c r="M833" s="8">
        <f t="shared" si="120"/>
        <v>25</v>
      </c>
      <c r="N833" s="8">
        <f t="shared" si="121"/>
        <v>0</v>
      </c>
      <c r="O833" s="8">
        <f t="shared" si="122"/>
        <v>50</v>
      </c>
      <c r="P833" s="8">
        <f t="shared" si="123"/>
        <v>100</v>
      </c>
      <c r="Q833" s="9">
        <f t="shared" si="124"/>
        <v>31.25</v>
      </c>
      <c r="R833" s="9">
        <f t="shared" si="125"/>
        <v>47.5</v>
      </c>
      <c r="S833" s="9">
        <f t="shared" si="126"/>
        <v>61.25</v>
      </c>
      <c r="T833" s="9">
        <f t="shared" si="127"/>
        <v>43.75</v>
      </c>
      <c r="U833" s="8">
        <f t="shared" si="128"/>
        <v>46.666666666666664</v>
      </c>
      <c r="V833" s="8">
        <f t="shared" si="129"/>
        <v>45.9375</v>
      </c>
    </row>
    <row r="834" spans="1:22" ht="13.5" x14ac:dyDescent="0.25">
      <c r="A834" s="3">
        <f>RSI!A834</f>
        <v>43216</v>
      </c>
      <c r="B834" s="2">
        <f>RSI!B834</f>
        <v>3.2471999999999999</v>
      </c>
      <c r="C834" s="2">
        <f>RSI!I834</f>
        <v>50.160915120649683</v>
      </c>
      <c r="D834" s="2">
        <f>MACD!E834</f>
        <v>8.122821520720569E-2</v>
      </c>
      <c r="E834" s="2">
        <f>MACD!F834</f>
        <v>7.9481739735329876E-2</v>
      </c>
      <c r="F834" s="2">
        <f>'Moving Avg'!D834</f>
        <v>3.1930999999999998</v>
      </c>
      <c r="G834" s="2">
        <f>'Moving Avg'!F834</f>
        <v>3.26051</v>
      </c>
      <c r="H834" s="2">
        <f>'Moving Avg'!G834</f>
        <v>3.2646280000000005</v>
      </c>
      <c r="I834" s="2">
        <f>'Moving Avg'!H834</f>
        <v>3.0997684999999988</v>
      </c>
      <c r="J834" s="6" t="str">
        <f>OBV!F834</f>
        <v>BULLISH</v>
      </c>
      <c r="K834" s="6" t="str">
        <f>OBV!G834</f>
        <v>STRONG</v>
      </c>
      <c r="L834" s="6" t="str">
        <f>OBV!H834</f>
        <v>CONFIRMED BULLISH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100</v>
      </c>
      <c r="Q834" s="9">
        <f t="shared" si="124"/>
        <v>31.25</v>
      </c>
      <c r="R834" s="9">
        <f t="shared" si="125"/>
        <v>47.5</v>
      </c>
      <c r="S834" s="9">
        <f t="shared" si="126"/>
        <v>61.25</v>
      </c>
      <c r="T834" s="9">
        <f t="shared" si="127"/>
        <v>43.75</v>
      </c>
      <c r="U834" s="8">
        <f t="shared" si="128"/>
        <v>46.666666666666664</v>
      </c>
      <c r="V834" s="8">
        <f t="shared" si="129"/>
        <v>45.9375</v>
      </c>
    </row>
    <row r="835" spans="1:22" ht="13.5" x14ac:dyDescent="0.25">
      <c r="A835" s="3">
        <f>RSI!A835</f>
        <v>43217</v>
      </c>
      <c r="B835" s="2">
        <f>RSI!B835</f>
        <v>3.2012999999999998</v>
      </c>
      <c r="C835" s="2">
        <f>RSI!I835</f>
        <v>45.751976471032933</v>
      </c>
      <c r="D835" s="2">
        <f>MACD!E835</f>
        <v>7.369107137561004E-2</v>
      </c>
      <c r="E835" s="2">
        <f>MACD!F835</f>
        <v>7.8323606063385912E-2</v>
      </c>
      <c r="F835" s="2">
        <f>'Moving Avg'!D835</f>
        <v>3.2141799999999998</v>
      </c>
      <c r="G835" s="2">
        <f>'Moving Avg'!F835</f>
        <v>3.2531699999999999</v>
      </c>
      <c r="H835" s="2">
        <f>'Moving Avg'!G835</f>
        <v>3.2685719999999998</v>
      </c>
      <c r="I835" s="2">
        <f>'Moving Avg'!H835</f>
        <v>3.0990789999999988</v>
      </c>
      <c r="J835" s="6" t="str">
        <f>OBV!F835</f>
        <v>BULLISH</v>
      </c>
      <c r="K835" s="6" t="str">
        <f>OBV!G835</f>
        <v>STRONG</v>
      </c>
      <c r="L835" s="6" t="str">
        <f>OBV!H835</f>
        <v>CONFIRMED BULLISH</v>
      </c>
      <c r="M835" s="8">
        <f t="shared" si="130"/>
        <v>25</v>
      </c>
      <c r="N835" s="8">
        <f t="shared" si="131"/>
        <v>45</v>
      </c>
      <c r="O835" s="8">
        <f t="shared" si="132"/>
        <v>50</v>
      </c>
      <c r="P835" s="8">
        <f t="shared" si="133"/>
        <v>100</v>
      </c>
      <c r="Q835" s="9">
        <f t="shared" ref="Q835:Q898" si="134">0.35*M835+N835*0.35+O835*0.15+P835*0.15</f>
        <v>47</v>
      </c>
      <c r="R835" s="9">
        <f t="shared" ref="R835:R898" si="135">M835*0.2+N835*0.2+O835*0.35+P835*0.25</f>
        <v>56.5</v>
      </c>
      <c r="S835" s="9">
        <f t="shared" ref="S835:S898" si="136">M835*0.15+N835*0.15+O835*0.25+P835*0.45</f>
        <v>68</v>
      </c>
      <c r="T835" s="9">
        <f t="shared" ref="T835:T898" si="137">0.25*SUM(M835:P835)</f>
        <v>55</v>
      </c>
      <c r="U835" s="8">
        <f t="shared" ref="U835:U898" si="138">SUM(Q835:S835)/3</f>
        <v>57.166666666666664</v>
      </c>
      <c r="V835" s="8">
        <f t="shared" ref="V835:V898" si="139">SUM(Q835:T835)/4</f>
        <v>56.625</v>
      </c>
    </row>
    <row r="836" spans="1:22" ht="13.5" x14ac:dyDescent="0.25">
      <c r="A836" s="3">
        <f>RSI!A836</f>
        <v>43220</v>
      </c>
      <c r="B836" s="2">
        <f>RSI!B836</f>
        <v>3.2012999999999998</v>
      </c>
      <c r="C836" s="2">
        <f>RSI!I836</f>
        <v>45.75197647103294</v>
      </c>
      <c r="D836" s="2">
        <f>MACD!E836</f>
        <v>6.6866345338027156E-2</v>
      </c>
      <c r="E836" s="2">
        <f>MACD!F836</f>
        <v>7.6032153918314166E-2</v>
      </c>
      <c r="F836" s="2">
        <f>'Moving Avg'!D836</f>
        <v>3.2260999999999997</v>
      </c>
      <c r="G836" s="2">
        <f>'Moving Avg'!F836</f>
        <v>3.2460599999999999</v>
      </c>
      <c r="H836" s="2">
        <f>'Moving Avg'!G836</f>
        <v>3.272516</v>
      </c>
      <c r="I836" s="2">
        <f>'Moving Avg'!H836</f>
        <v>3.098367999999998</v>
      </c>
      <c r="J836" s="6" t="str">
        <f>OBV!F836</f>
        <v>BEARISH</v>
      </c>
      <c r="K836" s="6" t="str">
        <f>OBV!G836</f>
        <v>NEUTRAL</v>
      </c>
      <c r="L836" s="6" t="str">
        <f>OBV!H836</f>
        <v>BEARISH DIVERGENCE</v>
      </c>
      <c r="M836" s="8">
        <f t="shared" si="130"/>
        <v>25</v>
      </c>
      <c r="N836" s="8">
        <f t="shared" si="131"/>
        <v>45</v>
      </c>
      <c r="O836" s="8">
        <f t="shared" si="132"/>
        <v>50</v>
      </c>
      <c r="P836" s="8">
        <f t="shared" si="133"/>
        <v>16.5</v>
      </c>
      <c r="Q836" s="9">
        <f t="shared" si="134"/>
        <v>34.475000000000001</v>
      </c>
      <c r="R836" s="9">
        <f t="shared" si="135"/>
        <v>35.625</v>
      </c>
      <c r="S836" s="9">
        <f t="shared" si="136"/>
        <v>30.425000000000001</v>
      </c>
      <c r="T836" s="9">
        <f t="shared" si="137"/>
        <v>34.125</v>
      </c>
      <c r="U836" s="8">
        <f t="shared" si="138"/>
        <v>33.508333333333333</v>
      </c>
      <c r="V836" s="8">
        <f t="shared" si="139"/>
        <v>33.662499999999994</v>
      </c>
    </row>
    <row r="837" spans="1:22" ht="13.5" x14ac:dyDescent="0.25">
      <c r="A837" s="3">
        <f>RSI!A837</f>
        <v>43222</v>
      </c>
      <c r="B837" s="2">
        <f>RSI!B837</f>
        <v>3.2105000000000001</v>
      </c>
      <c r="C837" s="2">
        <f>RSI!I837</f>
        <v>46.838184275475612</v>
      </c>
      <c r="D837" s="2">
        <f>MACD!E837</f>
        <v>5.5005191373106221E-2</v>
      </c>
      <c r="E837" s="2">
        <f>MACD!F837</f>
        <v>7.1826761409272577E-2</v>
      </c>
      <c r="F837" s="2">
        <f>'Moving Avg'!D837</f>
        <v>3.2233400000000003</v>
      </c>
      <c r="G837" s="2">
        <f>'Moving Avg'!F837</f>
        <v>3.238035</v>
      </c>
      <c r="H837" s="2">
        <f>'Moving Avg'!G837</f>
        <v>3.2768259999999998</v>
      </c>
      <c r="I837" s="2">
        <f>'Moving Avg'!H837</f>
        <v>3.0977674999999989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  <c r="M837" s="8">
        <f t="shared" si="130"/>
        <v>25</v>
      </c>
      <c r="N837" s="8">
        <f t="shared" si="131"/>
        <v>45</v>
      </c>
      <c r="O837" s="8">
        <f t="shared" si="132"/>
        <v>50</v>
      </c>
      <c r="P837" s="8">
        <f t="shared" si="133"/>
        <v>16.5</v>
      </c>
      <c r="Q837" s="9">
        <f t="shared" si="134"/>
        <v>34.475000000000001</v>
      </c>
      <c r="R837" s="9">
        <f t="shared" si="135"/>
        <v>35.625</v>
      </c>
      <c r="S837" s="9">
        <f t="shared" si="136"/>
        <v>30.425000000000001</v>
      </c>
      <c r="T837" s="9">
        <f t="shared" si="137"/>
        <v>34.125</v>
      </c>
      <c r="U837" s="8">
        <f t="shared" si="138"/>
        <v>33.508333333333333</v>
      </c>
      <c r="V837" s="8">
        <f t="shared" si="139"/>
        <v>33.662499999999994</v>
      </c>
    </row>
    <row r="838" spans="1:22" ht="13.5" x14ac:dyDescent="0.25">
      <c r="A838" s="3">
        <f>RSI!A838</f>
        <v>43223</v>
      </c>
      <c r="B838" s="2">
        <f>RSI!B838</f>
        <v>3.2105000000000001</v>
      </c>
      <c r="C838" s="2">
        <f>RSI!I838</f>
        <v>46.838184275475605</v>
      </c>
      <c r="D838" s="2">
        <f>MACD!E838</f>
        <v>3.032246172682207E-2</v>
      </c>
      <c r="E838" s="2">
        <f>MACD!F838</f>
        <v>6.3525901472782476E-2</v>
      </c>
      <c r="F838" s="2">
        <f>'Moving Avg'!D838</f>
        <v>3.2141599999999997</v>
      </c>
      <c r="G838" s="2">
        <f>'Moving Avg'!F838</f>
        <v>3.2311549999999998</v>
      </c>
      <c r="H838" s="2">
        <f>'Moving Avg'!G838</f>
        <v>3.2811359999999996</v>
      </c>
      <c r="I838" s="2">
        <f>'Moving Avg'!H838</f>
        <v>3.0973384999999989</v>
      </c>
      <c r="J838" s="6" t="str">
        <f>OBV!F838</f>
        <v>BEARISH</v>
      </c>
      <c r="K838" s="6" t="str">
        <f>OBV!G838</f>
        <v>NEUTRAL</v>
      </c>
      <c r="L838" s="6" t="str">
        <f>OBV!H838</f>
        <v>CONFIRMED BEARISH</v>
      </c>
      <c r="M838" s="8">
        <f t="shared" si="130"/>
        <v>25</v>
      </c>
      <c r="N838" s="8">
        <f t="shared" si="131"/>
        <v>100</v>
      </c>
      <c r="O838" s="8">
        <f t="shared" si="132"/>
        <v>50</v>
      </c>
      <c r="P838" s="8">
        <f t="shared" si="133"/>
        <v>16.5</v>
      </c>
      <c r="Q838" s="9">
        <f t="shared" si="134"/>
        <v>53.725000000000001</v>
      </c>
      <c r="R838" s="9">
        <f t="shared" si="135"/>
        <v>46.625</v>
      </c>
      <c r="S838" s="9">
        <f t="shared" si="136"/>
        <v>38.674999999999997</v>
      </c>
      <c r="T838" s="9">
        <f t="shared" si="137"/>
        <v>47.875</v>
      </c>
      <c r="U838" s="8">
        <f t="shared" si="138"/>
        <v>46.341666666666661</v>
      </c>
      <c r="V838" s="8">
        <f t="shared" si="139"/>
        <v>46.724999999999994</v>
      </c>
    </row>
    <row r="839" spans="1:22" ht="13.5" x14ac:dyDescent="0.25">
      <c r="A839" s="3">
        <f>RSI!A839</f>
        <v>43224</v>
      </c>
      <c r="B839" s="2">
        <f>RSI!B839</f>
        <v>3.2105000000000001</v>
      </c>
      <c r="C839" s="2">
        <f>RSI!I839</f>
        <v>46.838184275475612</v>
      </c>
      <c r="D839" s="2">
        <f>MACD!E839</f>
        <v>2.5320329529319174E-3</v>
      </c>
      <c r="E839" s="2">
        <f>MACD!F839</f>
        <v>5.1327127768812368E-2</v>
      </c>
      <c r="F839" s="2">
        <f>'Moving Avg'!D839</f>
        <v>3.2068199999999996</v>
      </c>
      <c r="G839" s="2">
        <f>'Moving Avg'!F839</f>
        <v>3.2231299999999998</v>
      </c>
      <c r="H839" s="2">
        <f>'Moving Avg'!G839</f>
        <v>3.2851720000000002</v>
      </c>
      <c r="I839" s="2">
        <f>'Moving Avg'!H839</f>
        <v>3.096887999999999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  <c r="M839" s="8">
        <f t="shared" si="130"/>
        <v>25</v>
      </c>
      <c r="N839" s="8">
        <f t="shared" si="131"/>
        <v>100</v>
      </c>
      <c r="O839" s="8">
        <f t="shared" si="132"/>
        <v>50</v>
      </c>
      <c r="P839" s="8">
        <f t="shared" si="133"/>
        <v>16.5</v>
      </c>
      <c r="Q839" s="9">
        <f t="shared" si="134"/>
        <v>53.725000000000001</v>
      </c>
      <c r="R839" s="9">
        <f t="shared" si="135"/>
        <v>46.625</v>
      </c>
      <c r="S839" s="9">
        <f t="shared" si="136"/>
        <v>38.674999999999997</v>
      </c>
      <c r="T839" s="9">
        <f t="shared" si="137"/>
        <v>47.875</v>
      </c>
      <c r="U839" s="8">
        <f t="shared" si="138"/>
        <v>46.341666666666661</v>
      </c>
      <c r="V839" s="8">
        <f t="shared" si="139"/>
        <v>46.724999999999994</v>
      </c>
    </row>
    <row r="840" spans="1:22" ht="13.5" x14ac:dyDescent="0.25">
      <c r="A840" s="3">
        <f>RSI!A840</f>
        <v>43227</v>
      </c>
      <c r="B840" s="2">
        <f>RSI!B840</f>
        <v>3.2105000000000001</v>
      </c>
      <c r="C840" s="2">
        <f>RSI!I840</f>
        <v>46.838184275475612</v>
      </c>
      <c r="D840" s="2">
        <f>MACD!E840</f>
        <v>-1.7299579709836088E-2</v>
      </c>
      <c r="E840" s="2">
        <f>MACD!F840</f>
        <v>3.760178627308268E-2</v>
      </c>
      <c r="F840" s="2">
        <f>'Moving Avg'!D840</f>
        <v>3.2086599999999996</v>
      </c>
      <c r="G840" s="2">
        <f>'Moving Avg'!F840</f>
        <v>3.2173950000000007</v>
      </c>
      <c r="H840" s="2">
        <f>'Moving Avg'!G840</f>
        <v>3.2875560000000004</v>
      </c>
      <c r="I840" s="2">
        <f>'Moving Avg'!H840</f>
        <v>3.0964374999999995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  <c r="M840" s="8">
        <f t="shared" si="130"/>
        <v>25</v>
      </c>
      <c r="N840" s="8">
        <f t="shared" si="131"/>
        <v>100</v>
      </c>
      <c r="O840" s="8">
        <f t="shared" si="132"/>
        <v>50</v>
      </c>
      <c r="P840" s="8">
        <f t="shared" si="133"/>
        <v>83.5</v>
      </c>
      <c r="Q840" s="9">
        <f t="shared" si="134"/>
        <v>63.774999999999999</v>
      </c>
      <c r="R840" s="9">
        <f t="shared" si="135"/>
        <v>63.375</v>
      </c>
      <c r="S840" s="9">
        <f t="shared" si="136"/>
        <v>68.825000000000003</v>
      </c>
      <c r="T840" s="9">
        <f t="shared" si="137"/>
        <v>64.625</v>
      </c>
      <c r="U840" s="8">
        <f t="shared" si="138"/>
        <v>65.325000000000003</v>
      </c>
      <c r="V840" s="8">
        <f t="shared" si="139"/>
        <v>65.150000000000006</v>
      </c>
    </row>
    <row r="841" spans="1:22" ht="13.5" x14ac:dyDescent="0.25">
      <c r="A841" s="3">
        <f>RSI!A841</f>
        <v>43228</v>
      </c>
      <c r="B841" s="2">
        <f>RSI!B841</f>
        <v>3.238</v>
      </c>
      <c r="C841" s="2">
        <f>RSI!I841</f>
        <v>50.799015964962877</v>
      </c>
      <c r="D841" s="2">
        <f>MACD!E841</f>
        <v>-2.8936887867732963E-2</v>
      </c>
      <c r="E841" s="2">
        <f>MACD!F841</f>
        <v>2.4294051444919553E-2</v>
      </c>
      <c r="F841" s="2">
        <f>'Moving Avg'!D841</f>
        <v>3.2160000000000002</v>
      </c>
      <c r="G841" s="2">
        <f>'Moving Avg'!F841</f>
        <v>3.2109700000000005</v>
      </c>
      <c r="H841" s="2">
        <f>'Moving Avg'!G841</f>
        <v>3.289482</v>
      </c>
      <c r="I841" s="2">
        <f>'Moving Avg'!H841</f>
        <v>3.0961459999999992</v>
      </c>
      <c r="J841" s="6" t="str">
        <f>OBV!F841</f>
        <v>BULLISH</v>
      </c>
      <c r="K841" s="6" t="str">
        <f>OBV!G841</f>
        <v>NEUTRAL</v>
      </c>
      <c r="L841" s="6" t="str">
        <f>OBV!H841</f>
        <v>CONFIRMED BULLISH</v>
      </c>
      <c r="M841" s="8">
        <f t="shared" si="130"/>
        <v>25</v>
      </c>
      <c r="N841" s="8">
        <f t="shared" si="131"/>
        <v>100</v>
      </c>
      <c r="O841" s="8">
        <f t="shared" si="132"/>
        <v>50</v>
      </c>
      <c r="P841" s="8">
        <f t="shared" si="133"/>
        <v>83.5</v>
      </c>
      <c r="Q841" s="9">
        <f t="shared" si="134"/>
        <v>63.774999999999999</v>
      </c>
      <c r="R841" s="9">
        <f t="shared" si="135"/>
        <v>63.375</v>
      </c>
      <c r="S841" s="9">
        <f t="shared" si="136"/>
        <v>68.825000000000003</v>
      </c>
      <c r="T841" s="9">
        <f t="shared" si="137"/>
        <v>64.625</v>
      </c>
      <c r="U841" s="8">
        <f t="shared" si="138"/>
        <v>65.325000000000003</v>
      </c>
      <c r="V841" s="8">
        <f t="shared" si="139"/>
        <v>65.150000000000006</v>
      </c>
    </row>
    <row r="842" spans="1:22" ht="13.5" x14ac:dyDescent="0.25">
      <c r="A842" s="3">
        <f>RSI!A842</f>
        <v>43229</v>
      </c>
      <c r="B842" s="2">
        <f>RSI!B842</f>
        <v>3.2105000000000001</v>
      </c>
      <c r="C842" s="2">
        <f>RSI!I842</f>
        <v>47.025833821405278</v>
      </c>
      <c r="D842" s="2">
        <f>MACD!E842</f>
        <v>-2.4077378443091213E-2</v>
      </c>
      <c r="E842" s="2">
        <f>MACD!F842</f>
        <v>1.4619765467317403E-2</v>
      </c>
      <c r="F842" s="2">
        <f>'Moving Avg'!D842</f>
        <v>3.2160000000000002</v>
      </c>
      <c r="G842" s="2">
        <f>'Moving Avg'!F842</f>
        <v>3.2063850000000009</v>
      </c>
      <c r="H842" s="2">
        <f>'Moving Avg'!G842</f>
        <v>3.288932</v>
      </c>
      <c r="I842" s="2">
        <f>'Moving Avg'!H842</f>
        <v>3.0957169999999996</v>
      </c>
      <c r="J842" s="6" t="str">
        <f>OBV!F842</f>
        <v>BEARISH</v>
      </c>
      <c r="K842" s="6" t="str">
        <f>OBV!G842</f>
        <v>NEUTRAL</v>
      </c>
      <c r="L842" s="6" t="str">
        <f>OBV!H842</f>
        <v>NEUTRAL</v>
      </c>
      <c r="M842" s="8">
        <f t="shared" si="130"/>
        <v>25</v>
      </c>
      <c r="N842" s="8">
        <f t="shared" si="131"/>
        <v>100</v>
      </c>
      <c r="O842" s="8">
        <f t="shared" si="132"/>
        <v>50</v>
      </c>
      <c r="P842" s="8">
        <f t="shared" si="133"/>
        <v>16.5</v>
      </c>
      <c r="Q842" s="9">
        <f t="shared" si="134"/>
        <v>53.725000000000001</v>
      </c>
      <c r="R842" s="9">
        <f t="shared" si="135"/>
        <v>46.625</v>
      </c>
      <c r="S842" s="9">
        <f t="shared" si="136"/>
        <v>38.674999999999997</v>
      </c>
      <c r="T842" s="9">
        <f t="shared" si="137"/>
        <v>47.875</v>
      </c>
      <c r="U842" s="8">
        <f t="shared" si="138"/>
        <v>46.341666666666661</v>
      </c>
      <c r="V842" s="8">
        <f t="shared" si="139"/>
        <v>46.724999999999994</v>
      </c>
    </row>
    <row r="843" spans="1:22" ht="13.5" x14ac:dyDescent="0.25">
      <c r="A843" s="3">
        <f>RSI!A843</f>
        <v>43230</v>
      </c>
      <c r="B843" s="2">
        <f>RSI!B843</f>
        <v>3.2564000000000002</v>
      </c>
      <c r="C843" s="2">
        <f>RSI!I843</f>
        <v>53.265416231327244</v>
      </c>
      <c r="D843" s="2">
        <f>MACD!E843</f>
        <v>-1.8299957914461817E-2</v>
      </c>
      <c r="E843" s="2">
        <f>MACD!F843</f>
        <v>8.0358207909615592E-3</v>
      </c>
      <c r="F843" s="2">
        <f>'Moving Avg'!D843</f>
        <v>3.2251800000000004</v>
      </c>
      <c r="G843" s="2">
        <f>'Moving Avg'!F843</f>
        <v>3.2063850000000009</v>
      </c>
      <c r="H843" s="2">
        <f>'Moving Avg'!G843</f>
        <v>3.2893000000000008</v>
      </c>
      <c r="I843" s="2">
        <f>'Moving Avg'!H843</f>
        <v>3.0955604999999995</v>
      </c>
      <c r="J843" s="6" t="str">
        <f>OBV!F843</f>
        <v>BEARISH</v>
      </c>
      <c r="K843" s="6" t="str">
        <f>OBV!G843</f>
        <v>NEUTRAL</v>
      </c>
      <c r="L843" s="6" t="str">
        <f>OBV!H843</f>
        <v>BEARISH DIVERGENCE</v>
      </c>
      <c r="M843" s="8">
        <f t="shared" si="130"/>
        <v>25</v>
      </c>
      <c r="N843" s="8">
        <f t="shared" si="131"/>
        <v>100</v>
      </c>
      <c r="O843" s="8">
        <f t="shared" si="132"/>
        <v>50</v>
      </c>
      <c r="P843" s="8">
        <f t="shared" si="133"/>
        <v>16.5</v>
      </c>
      <c r="Q843" s="9">
        <f t="shared" si="134"/>
        <v>53.725000000000001</v>
      </c>
      <c r="R843" s="9">
        <f t="shared" si="135"/>
        <v>46.625</v>
      </c>
      <c r="S843" s="9">
        <f t="shared" si="136"/>
        <v>38.674999999999997</v>
      </c>
      <c r="T843" s="9">
        <f t="shared" si="137"/>
        <v>47.875</v>
      </c>
      <c r="U843" s="8">
        <f t="shared" si="138"/>
        <v>46.341666666666661</v>
      </c>
      <c r="V843" s="8">
        <f t="shared" si="139"/>
        <v>46.724999999999994</v>
      </c>
    </row>
    <row r="844" spans="1:22" ht="13.5" x14ac:dyDescent="0.25">
      <c r="A844" s="3">
        <f>RSI!A844</f>
        <v>43231</v>
      </c>
      <c r="B844" s="2">
        <f>RSI!B844</f>
        <v>3.2610000000000001</v>
      </c>
      <c r="C844" s="2">
        <f>RSI!I844</f>
        <v>53.852058776018588</v>
      </c>
      <c r="D844" s="2">
        <f>MACD!E844</f>
        <v>-1.5321067666510313E-2</v>
      </c>
      <c r="E844" s="2">
        <f>MACD!F844</f>
        <v>3.3644430994671853E-3</v>
      </c>
      <c r="F844" s="2">
        <f>'Moving Avg'!D844</f>
        <v>3.2352800000000004</v>
      </c>
      <c r="G844" s="2">
        <f>'Moving Avg'!F844</f>
        <v>3.2045500000000011</v>
      </c>
      <c r="H844" s="2">
        <f>'Moving Avg'!G844</f>
        <v>3.2895760000000003</v>
      </c>
      <c r="I844" s="2">
        <f>'Moving Avg'!H844</f>
        <v>3.0955769999999996</v>
      </c>
      <c r="J844" s="6" t="str">
        <f>OBV!F844</f>
        <v>BEARISH</v>
      </c>
      <c r="K844" s="6" t="str">
        <f>OBV!G844</f>
        <v>NEUTRAL</v>
      </c>
      <c r="L844" s="6" t="str">
        <f>OBV!H844</f>
        <v>BEARISH DIVERGENCE</v>
      </c>
      <c r="M844" s="8">
        <f t="shared" si="130"/>
        <v>25</v>
      </c>
      <c r="N844" s="8">
        <f t="shared" si="131"/>
        <v>45</v>
      </c>
      <c r="O844" s="8">
        <f t="shared" si="132"/>
        <v>50</v>
      </c>
      <c r="P844" s="8">
        <f t="shared" si="133"/>
        <v>16.5</v>
      </c>
      <c r="Q844" s="9">
        <f t="shared" si="134"/>
        <v>34.475000000000001</v>
      </c>
      <c r="R844" s="9">
        <f t="shared" si="135"/>
        <v>35.625</v>
      </c>
      <c r="S844" s="9">
        <f t="shared" si="136"/>
        <v>30.425000000000001</v>
      </c>
      <c r="T844" s="9">
        <f t="shared" si="137"/>
        <v>34.125</v>
      </c>
      <c r="U844" s="8">
        <f t="shared" si="138"/>
        <v>33.508333333333333</v>
      </c>
      <c r="V844" s="8">
        <f t="shared" si="139"/>
        <v>33.662499999999994</v>
      </c>
    </row>
    <row r="845" spans="1:22" ht="13.5" x14ac:dyDescent="0.25">
      <c r="A845" s="3">
        <f>RSI!A845</f>
        <v>43234</v>
      </c>
      <c r="B845" s="2">
        <f>RSI!B845</f>
        <v>3.2610000000000001</v>
      </c>
      <c r="C845" s="2">
        <f>RSI!I845</f>
        <v>53.85205877601858</v>
      </c>
      <c r="D845" s="2">
        <f>MACD!E845</f>
        <v>-2.003138365268553E-2</v>
      </c>
      <c r="E845" s="2">
        <f>MACD!F845</f>
        <v>-1.3147222509633577E-3</v>
      </c>
      <c r="F845" s="2">
        <f>'Moving Avg'!D845</f>
        <v>3.2453799999999999</v>
      </c>
      <c r="G845" s="2">
        <f>'Moving Avg'!F845</f>
        <v>3.2047800000000009</v>
      </c>
      <c r="H845" s="2">
        <f>'Moving Avg'!G845</f>
        <v>3.2896679999999998</v>
      </c>
      <c r="I845" s="2">
        <f>'Moving Avg'!H845</f>
        <v>3.0954434999999991</v>
      </c>
      <c r="J845" s="6" t="str">
        <f>OBV!F845</f>
        <v>BEARISH</v>
      </c>
      <c r="K845" s="6" t="str">
        <f>OBV!G845</f>
        <v>NEUTRAL</v>
      </c>
      <c r="L845" s="6" t="str">
        <f>OBV!H845</f>
        <v>BEARISH DIVERGENCE</v>
      </c>
      <c r="M845" s="8">
        <f t="shared" si="130"/>
        <v>25</v>
      </c>
      <c r="N845" s="8">
        <f t="shared" si="131"/>
        <v>45</v>
      </c>
      <c r="O845" s="8">
        <f t="shared" si="132"/>
        <v>50</v>
      </c>
      <c r="P845" s="8">
        <f t="shared" si="133"/>
        <v>16.5</v>
      </c>
      <c r="Q845" s="9">
        <f t="shared" si="134"/>
        <v>34.475000000000001</v>
      </c>
      <c r="R845" s="9">
        <f t="shared" si="135"/>
        <v>35.625</v>
      </c>
      <c r="S845" s="9">
        <f t="shared" si="136"/>
        <v>30.425000000000001</v>
      </c>
      <c r="T845" s="9">
        <f t="shared" si="137"/>
        <v>34.125</v>
      </c>
      <c r="U845" s="8">
        <f t="shared" si="138"/>
        <v>33.508333333333333</v>
      </c>
      <c r="V845" s="8">
        <f t="shared" si="139"/>
        <v>33.662499999999994</v>
      </c>
    </row>
    <row r="846" spans="1:22" ht="13.5" x14ac:dyDescent="0.25">
      <c r="A846" s="3">
        <f>RSI!A846</f>
        <v>43235</v>
      </c>
      <c r="B846" s="2">
        <f>RSI!B846</f>
        <v>3.2839</v>
      </c>
      <c r="C846" s="2">
        <f>RSI!I846</f>
        <v>56.970573185656903</v>
      </c>
      <c r="D846" s="2">
        <f>MACD!E846</f>
        <v>-2.5870162460626567E-2</v>
      </c>
      <c r="E846" s="2">
        <f>MACD!F846</f>
        <v>-6.225810292896E-3</v>
      </c>
      <c r="F846" s="2">
        <f>'Moving Avg'!D846</f>
        <v>3.2545600000000001</v>
      </c>
      <c r="G846" s="2">
        <f>'Moving Avg'!F846</f>
        <v>3.2063850000000009</v>
      </c>
      <c r="H846" s="2">
        <f>'Moving Avg'!G846</f>
        <v>3.2875579999999998</v>
      </c>
      <c r="I846" s="2">
        <f>'Moving Avg'!H846</f>
        <v>3.0951884999999995</v>
      </c>
      <c r="J846" s="6" t="str">
        <f>OBV!F846</f>
        <v>BEARISH</v>
      </c>
      <c r="K846" s="6" t="str">
        <f>OBV!G846</f>
        <v>NEUTRAL</v>
      </c>
      <c r="L846" s="6" t="str">
        <f>OBV!H846</f>
        <v>BEARISH DIVERGENCE</v>
      </c>
      <c r="M846" s="8">
        <f t="shared" si="130"/>
        <v>25</v>
      </c>
      <c r="N846" s="8">
        <f t="shared" si="131"/>
        <v>45</v>
      </c>
      <c r="O846" s="8">
        <f t="shared" si="132"/>
        <v>50</v>
      </c>
      <c r="P846" s="8">
        <f t="shared" si="133"/>
        <v>16.5</v>
      </c>
      <c r="Q846" s="9">
        <f t="shared" si="134"/>
        <v>34.475000000000001</v>
      </c>
      <c r="R846" s="9">
        <f t="shared" si="135"/>
        <v>35.625</v>
      </c>
      <c r="S846" s="9">
        <f t="shared" si="136"/>
        <v>30.425000000000001</v>
      </c>
      <c r="T846" s="9">
        <f t="shared" si="137"/>
        <v>34.125</v>
      </c>
      <c r="U846" s="8">
        <f t="shared" si="138"/>
        <v>33.508333333333333</v>
      </c>
      <c r="V846" s="8">
        <f t="shared" si="139"/>
        <v>33.662499999999994</v>
      </c>
    </row>
    <row r="847" spans="1:22" ht="13.5" x14ac:dyDescent="0.25">
      <c r="A847" s="3">
        <f>RSI!A847</f>
        <v>43236</v>
      </c>
      <c r="B847" s="2">
        <f>RSI!B847</f>
        <v>3.2610000000000001</v>
      </c>
      <c r="C847" s="2">
        <f>RSI!I847</f>
        <v>53.105816159715495</v>
      </c>
      <c r="D847" s="2">
        <f>MACD!E847</f>
        <v>-2.7979517225131811E-2</v>
      </c>
      <c r="E847" s="2">
        <f>MACD!F847</f>
        <v>-1.0576551679343162E-2</v>
      </c>
      <c r="F847" s="2">
        <f>'Moving Avg'!D847</f>
        <v>3.2646600000000001</v>
      </c>
      <c r="G847" s="2">
        <f>'Moving Avg'!F847</f>
        <v>3.2086800000000011</v>
      </c>
      <c r="H847" s="2">
        <f>'Moving Avg'!G847</f>
        <v>3.2848979999999997</v>
      </c>
      <c r="I847" s="2">
        <f>'Moving Avg'!H847</f>
        <v>3.094454499999999</v>
      </c>
      <c r="J847" s="6" t="str">
        <f>OBV!F847</f>
        <v>BULLISH</v>
      </c>
      <c r="K847" s="6" t="str">
        <f>OBV!G847</f>
        <v>NEUTRAL</v>
      </c>
      <c r="L847" s="6" t="str">
        <f>OBV!H847</f>
        <v>CONFIRMED BULLISH</v>
      </c>
      <c r="M847" s="8">
        <f t="shared" si="130"/>
        <v>25</v>
      </c>
      <c r="N847" s="8">
        <f t="shared" si="131"/>
        <v>45</v>
      </c>
      <c r="O847" s="8">
        <f t="shared" si="132"/>
        <v>50</v>
      </c>
      <c r="P847" s="8">
        <f t="shared" si="133"/>
        <v>83.5</v>
      </c>
      <c r="Q847" s="9">
        <f t="shared" si="134"/>
        <v>44.524999999999999</v>
      </c>
      <c r="R847" s="9">
        <f t="shared" si="135"/>
        <v>52.375</v>
      </c>
      <c r="S847" s="9">
        <f t="shared" si="136"/>
        <v>60.575000000000003</v>
      </c>
      <c r="T847" s="9">
        <f t="shared" si="137"/>
        <v>50.875</v>
      </c>
      <c r="U847" s="8">
        <f t="shared" si="138"/>
        <v>52.491666666666674</v>
      </c>
      <c r="V847" s="8">
        <f t="shared" si="139"/>
        <v>52.087500000000006</v>
      </c>
    </row>
    <row r="848" spans="1:22" ht="13.5" x14ac:dyDescent="0.25">
      <c r="A848" s="3">
        <f>RSI!A848</f>
        <v>43237</v>
      </c>
      <c r="B848" s="2">
        <f>RSI!B848</f>
        <v>3.2564000000000002</v>
      </c>
      <c r="C848" s="2">
        <f>RSI!I848</f>
        <v>52.337758616086681</v>
      </c>
      <c r="D848" s="2">
        <f>MACD!E848</f>
        <v>-2.9548048539486338E-2</v>
      </c>
      <c r="E848" s="2">
        <f>MACD!F848</f>
        <v>-1.4370851051371798E-2</v>
      </c>
      <c r="F848" s="2">
        <f>'Moving Avg'!D848</f>
        <v>3.2646600000000001</v>
      </c>
      <c r="G848" s="2">
        <f>'Moving Avg'!F848</f>
        <v>3.2155600000000009</v>
      </c>
      <c r="H848" s="2">
        <f>'Moving Avg'!G848</f>
        <v>3.2824220000000004</v>
      </c>
      <c r="I848" s="2">
        <f>'Moving Avg'!H848</f>
        <v>3.0933974999999987</v>
      </c>
      <c r="J848" s="6" t="str">
        <f>OBV!F848</f>
        <v>BULLISH</v>
      </c>
      <c r="K848" s="6" t="str">
        <f>OBV!G848</f>
        <v>NEUTRAL</v>
      </c>
      <c r="L848" s="6" t="str">
        <f>OBV!H848</f>
        <v>NEUTRAL</v>
      </c>
      <c r="M848" s="8">
        <f t="shared" si="130"/>
        <v>25</v>
      </c>
      <c r="N848" s="8">
        <f t="shared" si="131"/>
        <v>45</v>
      </c>
      <c r="O848" s="8">
        <f t="shared" si="132"/>
        <v>50</v>
      </c>
      <c r="P848" s="8">
        <f t="shared" si="133"/>
        <v>49.5</v>
      </c>
      <c r="Q848" s="9">
        <f t="shared" si="134"/>
        <v>39.424999999999997</v>
      </c>
      <c r="R848" s="9">
        <f t="shared" si="135"/>
        <v>43.875</v>
      </c>
      <c r="S848" s="9">
        <f t="shared" si="136"/>
        <v>45.275000000000006</v>
      </c>
      <c r="T848" s="9">
        <f t="shared" si="137"/>
        <v>42.375</v>
      </c>
      <c r="U848" s="8">
        <f t="shared" si="138"/>
        <v>42.858333333333327</v>
      </c>
      <c r="V848" s="8">
        <f t="shared" si="139"/>
        <v>42.737499999999997</v>
      </c>
    </row>
    <row r="849" spans="1:22" ht="13.5" x14ac:dyDescent="0.25">
      <c r="A849" s="3">
        <f>RSI!A849</f>
        <v>43238</v>
      </c>
      <c r="B849" s="2">
        <f>RSI!B849</f>
        <v>3.2105000000000001</v>
      </c>
      <c r="C849" s="2">
        <f>RSI!I849</f>
        <v>45.297825080822882</v>
      </c>
      <c r="D849" s="2">
        <f>MACD!E849</f>
        <v>-2.7563301865097589E-2</v>
      </c>
      <c r="E849" s="2">
        <f>MACD!F849</f>
        <v>-1.7009341214116958E-2</v>
      </c>
      <c r="F849" s="2">
        <f>'Moving Avg'!D849</f>
        <v>3.2545600000000001</v>
      </c>
      <c r="G849" s="2">
        <f>'Moving Avg'!F849</f>
        <v>3.2224400000000002</v>
      </c>
      <c r="H849" s="2">
        <f>'Moving Avg'!G849</f>
        <v>3.2792119999999998</v>
      </c>
      <c r="I849" s="2">
        <f>'Moving Avg'!H849</f>
        <v>3.0921109999999992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  <c r="M849" s="8">
        <f t="shared" si="130"/>
        <v>25</v>
      </c>
      <c r="N849" s="8">
        <f t="shared" si="131"/>
        <v>45</v>
      </c>
      <c r="O849" s="8">
        <f t="shared" si="132"/>
        <v>50</v>
      </c>
      <c r="P849" s="8">
        <f t="shared" si="133"/>
        <v>16.5</v>
      </c>
      <c r="Q849" s="9">
        <f t="shared" si="134"/>
        <v>34.475000000000001</v>
      </c>
      <c r="R849" s="9">
        <f t="shared" si="135"/>
        <v>35.625</v>
      </c>
      <c r="S849" s="9">
        <f t="shared" si="136"/>
        <v>30.425000000000001</v>
      </c>
      <c r="T849" s="9">
        <f t="shared" si="137"/>
        <v>34.125</v>
      </c>
      <c r="U849" s="8">
        <f t="shared" si="138"/>
        <v>33.508333333333333</v>
      </c>
      <c r="V849" s="8">
        <f t="shared" si="139"/>
        <v>33.662499999999994</v>
      </c>
    </row>
    <row r="850" spans="1:22" ht="13.5" x14ac:dyDescent="0.25">
      <c r="A850" s="3">
        <f>RSI!A850</f>
        <v>43241</v>
      </c>
      <c r="B850" s="2">
        <f>RSI!B850</f>
        <v>3.2105000000000001</v>
      </c>
      <c r="C850" s="2">
        <f>RSI!I850</f>
        <v>45.297825080822882</v>
      </c>
      <c r="D850" s="2">
        <f>MACD!E850</f>
        <v>-2.5694189207213558E-2</v>
      </c>
      <c r="E850" s="2">
        <f>MACD!F850</f>
        <v>-1.874631081273628E-2</v>
      </c>
      <c r="F850" s="2">
        <f>'Moving Avg'!D850</f>
        <v>3.2444600000000001</v>
      </c>
      <c r="G850" s="2">
        <f>'Moving Avg'!F850</f>
        <v>3.2281700000000009</v>
      </c>
      <c r="H850" s="2">
        <f>'Moving Avg'!G850</f>
        <v>3.2764600000000002</v>
      </c>
      <c r="I850" s="2">
        <f>'Moving Avg'!H850</f>
        <v>3.0908029999999993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  <c r="M850" s="8">
        <f t="shared" si="130"/>
        <v>25</v>
      </c>
      <c r="N850" s="8">
        <f t="shared" si="131"/>
        <v>45</v>
      </c>
      <c r="O850" s="8">
        <f t="shared" si="132"/>
        <v>50</v>
      </c>
      <c r="P850" s="8">
        <f t="shared" si="133"/>
        <v>16.5</v>
      </c>
      <c r="Q850" s="9">
        <f t="shared" si="134"/>
        <v>34.475000000000001</v>
      </c>
      <c r="R850" s="9">
        <f t="shared" si="135"/>
        <v>35.625</v>
      </c>
      <c r="S850" s="9">
        <f t="shared" si="136"/>
        <v>30.425000000000001</v>
      </c>
      <c r="T850" s="9">
        <f t="shared" si="137"/>
        <v>34.125</v>
      </c>
      <c r="U850" s="8">
        <f t="shared" si="138"/>
        <v>33.508333333333333</v>
      </c>
      <c r="V850" s="8">
        <f t="shared" si="139"/>
        <v>33.662499999999994</v>
      </c>
    </row>
    <row r="851" spans="1:22" ht="13.5" x14ac:dyDescent="0.25">
      <c r="A851" s="3">
        <f>RSI!A851</f>
        <v>43242</v>
      </c>
      <c r="B851" s="2">
        <f>RSI!B851</f>
        <v>3.2105000000000001</v>
      </c>
      <c r="C851" s="2">
        <f>RSI!I851</f>
        <v>45.297825080822889</v>
      </c>
      <c r="D851" s="2">
        <f>MACD!E851</f>
        <v>-1.97062041993874E-2</v>
      </c>
      <c r="E851" s="2">
        <f>MACD!F851</f>
        <v>-1.8938289490066505E-2</v>
      </c>
      <c r="F851" s="2">
        <f>'Moving Avg'!D851</f>
        <v>3.2297800000000003</v>
      </c>
      <c r="G851" s="2">
        <f>'Moving Avg'!F851</f>
        <v>3.2316100000000008</v>
      </c>
      <c r="H851" s="2">
        <f>'Moving Avg'!G851</f>
        <v>3.2737080000000005</v>
      </c>
      <c r="I851" s="2">
        <f>'Moving Avg'!H851</f>
        <v>3.0894949999999994</v>
      </c>
      <c r="J851" s="6" t="str">
        <f>OBV!F851</f>
        <v>BEARISH</v>
      </c>
      <c r="K851" s="6" t="str">
        <f>OBV!G851</f>
        <v>WEAK</v>
      </c>
      <c r="L851" s="6" t="str">
        <f>OBV!H851</f>
        <v>CONFIRMED BEARISH</v>
      </c>
      <c r="M851" s="8">
        <f t="shared" si="130"/>
        <v>25</v>
      </c>
      <c r="N851" s="8">
        <f t="shared" si="131"/>
        <v>45</v>
      </c>
      <c r="O851" s="8">
        <f t="shared" si="132"/>
        <v>50</v>
      </c>
      <c r="P851" s="8">
        <f t="shared" si="133"/>
        <v>0</v>
      </c>
      <c r="Q851" s="9">
        <f t="shared" si="134"/>
        <v>32</v>
      </c>
      <c r="R851" s="9">
        <f t="shared" si="135"/>
        <v>31.5</v>
      </c>
      <c r="S851" s="9">
        <f t="shared" si="136"/>
        <v>23</v>
      </c>
      <c r="T851" s="9">
        <f t="shared" si="137"/>
        <v>30</v>
      </c>
      <c r="U851" s="8">
        <f t="shared" si="138"/>
        <v>28.833333333333332</v>
      </c>
      <c r="V851" s="8">
        <f t="shared" si="139"/>
        <v>29.125</v>
      </c>
    </row>
    <row r="852" spans="1:22" ht="13.5" x14ac:dyDescent="0.25">
      <c r="A852" s="3">
        <f>RSI!A852</f>
        <v>43243</v>
      </c>
      <c r="B852" s="2">
        <f>RSI!B852</f>
        <v>3.1783999999999999</v>
      </c>
      <c r="C852" s="2">
        <f>RSI!I852</f>
        <v>40.535339725545107</v>
      </c>
      <c r="D852" s="2">
        <f>MACD!E852</f>
        <v>-1.6329791965912666E-2</v>
      </c>
      <c r="E852" s="2">
        <f>MACD!F852</f>
        <v>-1.8416589985235737E-2</v>
      </c>
      <c r="F852" s="2">
        <f>'Moving Avg'!D852</f>
        <v>3.2132599999999996</v>
      </c>
      <c r="G852" s="2">
        <f>'Moving Avg'!F852</f>
        <v>3.229315000000001</v>
      </c>
      <c r="H852" s="2">
        <f>'Moving Avg'!G852</f>
        <v>3.2704060000000004</v>
      </c>
      <c r="I852" s="2">
        <f>'Moving Avg'!H852</f>
        <v>3.0883269999999992</v>
      </c>
      <c r="J852" s="6" t="str">
        <f>OBV!F852</f>
        <v>BEARISH</v>
      </c>
      <c r="K852" s="6" t="str">
        <f>OBV!G852</f>
        <v>WEAK</v>
      </c>
      <c r="L852" s="6" t="str">
        <f>OBV!H852</f>
        <v>CONFIRMED BEARISH</v>
      </c>
      <c r="M852" s="8">
        <f t="shared" si="130"/>
        <v>25</v>
      </c>
      <c r="N852" s="8">
        <f t="shared" si="131"/>
        <v>0</v>
      </c>
      <c r="O852" s="8">
        <f t="shared" si="132"/>
        <v>50</v>
      </c>
      <c r="P852" s="8">
        <f t="shared" si="133"/>
        <v>0</v>
      </c>
      <c r="Q852" s="9">
        <f t="shared" si="134"/>
        <v>16.25</v>
      </c>
      <c r="R852" s="9">
        <f t="shared" si="135"/>
        <v>22.5</v>
      </c>
      <c r="S852" s="9">
        <f t="shared" si="136"/>
        <v>16.25</v>
      </c>
      <c r="T852" s="9">
        <f t="shared" si="137"/>
        <v>18.75</v>
      </c>
      <c r="U852" s="8">
        <f t="shared" si="138"/>
        <v>18.333333333333332</v>
      </c>
      <c r="V852" s="8">
        <f t="shared" si="139"/>
        <v>18.4375</v>
      </c>
    </row>
    <row r="853" spans="1:22" ht="13.5" x14ac:dyDescent="0.25">
      <c r="A853" s="3">
        <f>RSI!A853</f>
        <v>43244</v>
      </c>
      <c r="B853" s="2">
        <f>RSI!B853</f>
        <v>3.1876000000000002</v>
      </c>
      <c r="C853" s="2">
        <f>RSI!I853</f>
        <v>42.404357403814032</v>
      </c>
      <c r="D853" s="2">
        <f>MACD!E853</f>
        <v>-6.7524913047463109E-3</v>
      </c>
      <c r="E853" s="2">
        <f>MACD!F853</f>
        <v>-1.6083770249137853E-2</v>
      </c>
      <c r="F853" s="2">
        <f>'Moving Avg'!D853</f>
        <v>3.1995</v>
      </c>
      <c r="G853" s="2">
        <f>'Moving Avg'!F853</f>
        <v>3.2258750000000012</v>
      </c>
      <c r="H853" s="2">
        <f>'Moving Avg'!G853</f>
        <v>3.2679300000000002</v>
      </c>
      <c r="I853" s="2">
        <f>'Moving Avg'!H853</f>
        <v>3.0872049999999995</v>
      </c>
      <c r="J853" s="6" t="str">
        <f>OBV!F853</f>
        <v>BEARISH</v>
      </c>
      <c r="K853" s="6" t="str">
        <f>OBV!G853</f>
        <v>WEAK</v>
      </c>
      <c r="L853" s="6" t="str">
        <f>OBV!H853</f>
        <v>CONFIRMED BEARISH</v>
      </c>
      <c r="M853" s="8">
        <f t="shared" si="130"/>
        <v>25</v>
      </c>
      <c r="N853" s="8">
        <f t="shared" si="131"/>
        <v>0</v>
      </c>
      <c r="O853" s="8">
        <f t="shared" si="132"/>
        <v>50</v>
      </c>
      <c r="P853" s="8">
        <f t="shared" si="133"/>
        <v>0</v>
      </c>
      <c r="Q853" s="9">
        <f t="shared" si="134"/>
        <v>16.25</v>
      </c>
      <c r="R853" s="9">
        <f t="shared" si="135"/>
        <v>22.5</v>
      </c>
      <c r="S853" s="9">
        <f t="shared" si="136"/>
        <v>16.25</v>
      </c>
      <c r="T853" s="9">
        <f t="shared" si="137"/>
        <v>18.75</v>
      </c>
      <c r="U853" s="8">
        <f t="shared" si="138"/>
        <v>18.333333333333332</v>
      </c>
      <c r="V853" s="8">
        <f t="shared" si="139"/>
        <v>18.4375</v>
      </c>
    </row>
    <row r="854" spans="1:22" ht="13.5" x14ac:dyDescent="0.25">
      <c r="A854" s="3">
        <f>RSI!A854</f>
        <v>43245</v>
      </c>
      <c r="B854" s="2">
        <f>RSI!B854</f>
        <v>3.2105000000000001</v>
      </c>
      <c r="C854" s="2">
        <f>RSI!I854</f>
        <v>46.879899948038833</v>
      </c>
      <c r="D854" s="2">
        <f>MACD!E854</f>
        <v>6.2348489764607606E-4</v>
      </c>
      <c r="E854" s="2">
        <f>MACD!F854</f>
        <v>-1.2742319219781069E-2</v>
      </c>
      <c r="F854" s="2">
        <f>'Moving Avg'!D854</f>
        <v>3.1994999999999996</v>
      </c>
      <c r="G854" s="2">
        <f>'Moving Avg'!F854</f>
        <v>3.2240400000000009</v>
      </c>
      <c r="H854" s="2">
        <f>'Moving Avg'!G854</f>
        <v>3.2652699999999997</v>
      </c>
      <c r="I854" s="2">
        <f>'Moving Avg'!H854</f>
        <v>3.0860584999999996</v>
      </c>
      <c r="J854" s="6" t="str">
        <f>OBV!F854</f>
        <v>BULLISH</v>
      </c>
      <c r="K854" s="6" t="str">
        <f>OBV!G854</f>
        <v>STRONG</v>
      </c>
      <c r="L854" s="6" t="str">
        <f>OBV!H854</f>
        <v>NEUTRAL</v>
      </c>
      <c r="M854" s="8">
        <f t="shared" si="130"/>
        <v>25</v>
      </c>
      <c r="N854" s="8">
        <f t="shared" si="131"/>
        <v>0</v>
      </c>
      <c r="O854" s="8">
        <f t="shared" si="132"/>
        <v>50</v>
      </c>
      <c r="P854" s="8">
        <f t="shared" si="133"/>
        <v>66</v>
      </c>
      <c r="Q854" s="9">
        <f t="shared" si="134"/>
        <v>26.15</v>
      </c>
      <c r="R854" s="9">
        <f t="shared" si="135"/>
        <v>39</v>
      </c>
      <c r="S854" s="9">
        <f t="shared" si="136"/>
        <v>45.95</v>
      </c>
      <c r="T854" s="9">
        <f t="shared" si="137"/>
        <v>35.25</v>
      </c>
      <c r="U854" s="8">
        <f t="shared" si="138"/>
        <v>37.033333333333339</v>
      </c>
      <c r="V854" s="8">
        <f t="shared" si="139"/>
        <v>36.587500000000006</v>
      </c>
    </row>
    <row r="855" spans="1:22" ht="13.5" x14ac:dyDescent="0.25">
      <c r="A855" s="3">
        <f>RSI!A855</f>
        <v>43248</v>
      </c>
      <c r="B855" s="2">
        <f>RSI!B855</f>
        <v>3.2105000000000001</v>
      </c>
      <c r="C855" s="2">
        <f>RSI!I855</f>
        <v>46.879899948038833</v>
      </c>
      <c r="D855" s="2">
        <f>MACD!E855</f>
        <v>6.970776966213954E-3</v>
      </c>
      <c r="E855" s="2">
        <f>MACD!F855</f>
        <v>-8.7996999825820654E-3</v>
      </c>
      <c r="F855" s="2">
        <f>'Moving Avg'!D855</f>
        <v>3.1994999999999996</v>
      </c>
      <c r="G855" s="2">
        <f>'Moving Avg'!F855</f>
        <v>3.2245000000000013</v>
      </c>
      <c r="H855" s="2">
        <f>'Moving Avg'!G855</f>
        <v>3.263344</v>
      </c>
      <c r="I855" s="2">
        <f>'Moving Avg'!H855</f>
        <v>3.0851410000000006</v>
      </c>
      <c r="J855" s="6" t="str">
        <f>OBV!F855</f>
        <v>BULLISH</v>
      </c>
      <c r="K855" s="6" t="str">
        <f>OBV!G855</f>
        <v>STRONG</v>
      </c>
      <c r="L855" s="6" t="str">
        <f>OBV!H855</f>
        <v>NEUTRAL</v>
      </c>
      <c r="M855" s="8">
        <f t="shared" si="130"/>
        <v>25</v>
      </c>
      <c r="N855" s="8">
        <f t="shared" si="131"/>
        <v>0</v>
      </c>
      <c r="O855" s="8">
        <f t="shared" si="132"/>
        <v>50</v>
      </c>
      <c r="P855" s="8">
        <f t="shared" si="133"/>
        <v>66</v>
      </c>
      <c r="Q855" s="9">
        <f t="shared" si="134"/>
        <v>26.15</v>
      </c>
      <c r="R855" s="9">
        <f t="shared" si="135"/>
        <v>39</v>
      </c>
      <c r="S855" s="9">
        <f t="shared" si="136"/>
        <v>45.95</v>
      </c>
      <c r="T855" s="9">
        <f t="shared" si="137"/>
        <v>35.25</v>
      </c>
      <c r="U855" s="8">
        <f t="shared" si="138"/>
        <v>37.033333333333339</v>
      </c>
      <c r="V855" s="8">
        <f t="shared" si="139"/>
        <v>36.587500000000006</v>
      </c>
    </row>
    <row r="856" spans="1:22" ht="13.5" x14ac:dyDescent="0.25">
      <c r="A856" s="3">
        <f>RSI!A856</f>
        <v>43249</v>
      </c>
      <c r="B856" s="2">
        <f>RSI!B856</f>
        <v>3.2105000000000001</v>
      </c>
      <c r="C856" s="2">
        <f>RSI!I856</f>
        <v>46.879899948038833</v>
      </c>
      <c r="D856" s="2">
        <f>MACD!E856</f>
        <v>1.596286303741401E-2</v>
      </c>
      <c r="E856" s="2">
        <f>MACD!F856</f>
        <v>-3.8471873785828501E-3</v>
      </c>
      <c r="F856" s="2">
        <f>'Moving Avg'!D856</f>
        <v>3.1994999999999996</v>
      </c>
      <c r="G856" s="2">
        <f>'Moving Avg'!F856</f>
        <v>3.2249600000000007</v>
      </c>
      <c r="H856" s="2">
        <f>'Moving Avg'!G856</f>
        <v>3.2601339999999999</v>
      </c>
      <c r="I856" s="2">
        <f>'Moving Avg'!H856</f>
        <v>3.0839945000000006</v>
      </c>
      <c r="J856" s="6" t="str">
        <f>OBV!F856</f>
        <v>BULLISH</v>
      </c>
      <c r="K856" s="6" t="str">
        <f>OBV!G856</f>
        <v>STRONG</v>
      </c>
      <c r="L856" s="6" t="str">
        <f>OBV!H856</f>
        <v>NEUTRAL</v>
      </c>
      <c r="M856" s="8">
        <f t="shared" si="130"/>
        <v>25</v>
      </c>
      <c r="N856" s="8">
        <f t="shared" si="131"/>
        <v>0</v>
      </c>
      <c r="O856" s="8">
        <f t="shared" si="132"/>
        <v>50</v>
      </c>
      <c r="P856" s="8">
        <f t="shared" si="133"/>
        <v>66</v>
      </c>
      <c r="Q856" s="9">
        <f t="shared" si="134"/>
        <v>26.15</v>
      </c>
      <c r="R856" s="9">
        <f t="shared" si="135"/>
        <v>39</v>
      </c>
      <c r="S856" s="9">
        <f t="shared" si="136"/>
        <v>45.95</v>
      </c>
      <c r="T856" s="9">
        <f t="shared" si="137"/>
        <v>35.25</v>
      </c>
      <c r="U856" s="8">
        <f t="shared" si="138"/>
        <v>37.033333333333339</v>
      </c>
      <c r="V856" s="8">
        <f t="shared" si="139"/>
        <v>36.587500000000006</v>
      </c>
    </row>
    <row r="857" spans="1:22" ht="13.5" x14ac:dyDescent="0.25">
      <c r="A857" s="3">
        <f>RSI!A857</f>
        <v>43250</v>
      </c>
      <c r="B857" s="2">
        <f>RSI!B857</f>
        <v>3.2105000000000001</v>
      </c>
      <c r="C857" s="2">
        <f>RSI!I857</f>
        <v>46.879899948038833</v>
      </c>
      <c r="D857" s="2">
        <f>MACD!E857</f>
        <v>2.0139422061431933E-2</v>
      </c>
      <c r="E857" s="2">
        <f>MACD!F857</f>
        <v>9.5013450942010684E-4</v>
      </c>
      <c r="F857" s="2">
        <f>'Moving Avg'!D857</f>
        <v>3.2059200000000003</v>
      </c>
      <c r="G857" s="2">
        <f>'Moving Avg'!F857</f>
        <v>3.2249600000000016</v>
      </c>
      <c r="H857" s="2">
        <f>'Moving Avg'!G857</f>
        <v>3.2581159999999998</v>
      </c>
      <c r="I857" s="2">
        <f>'Moving Avg'!H857</f>
        <v>3.0830770000000007</v>
      </c>
      <c r="J857" s="6" t="str">
        <f>OBV!F857</f>
        <v>BULLISH</v>
      </c>
      <c r="K857" s="6" t="str">
        <f>OBV!G857</f>
        <v>STRONG</v>
      </c>
      <c r="L857" s="6" t="str">
        <f>OBV!H857</f>
        <v>CONFIRMED BULLISH</v>
      </c>
      <c r="M857" s="8">
        <f t="shared" si="130"/>
        <v>25</v>
      </c>
      <c r="N857" s="8">
        <f t="shared" si="131"/>
        <v>0</v>
      </c>
      <c r="O857" s="8">
        <f t="shared" si="132"/>
        <v>50</v>
      </c>
      <c r="P857" s="8">
        <f t="shared" si="133"/>
        <v>100</v>
      </c>
      <c r="Q857" s="9">
        <f t="shared" si="134"/>
        <v>31.25</v>
      </c>
      <c r="R857" s="9">
        <f t="shared" si="135"/>
        <v>47.5</v>
      </c>
      <c r="S857" s="9">
        <f t="shared" si="136"/>
        <v>61.25</v>
      </c>
      <c r="T857" s="9">
        <f t="shared" si="137"/>
        <v>43.75</v>
      </c>
      <c r="U857" s="8">
        <f t="shared" si="138"/>
        <v>46.666666666666664</v>
      </c>
      <c r="V857" s="8">
        <f t="shared" si="139"/>
        <v>45.9375</v>
      </c>
    </row>
    <row r="858" spans="1:22" ht="13.5" x14ac:dyDescent="0.25">
      <c r="A858" s="3">
        <f>RSI!A858</f>
        <v>43251</v>
      </c>
      <c r="B858" s="2">
        <f>RSI!B858</f>
        <v>3.2564000000000002</v>
      </c>
      <c r="C858" s="2">
        <f>RSI!I858</f>
        <v>56.080731794326567</v>
      </c>
      <c r="D858" s="2">
        <f>MACD!E858</f>
        <v>1.9649952099492829E-2</v>
      </c>
      <c r="E858" s="2">
        <f>MACD!F858</f>
        <v>4.690098027434652E-3</v>
      </c>
      <c r="F858" s="2">
        <f>'Moving Avg'!D858</f>
        <v>3.2196800000000003</v>
      </c>
      <c r="G858" s="2">
        <f>'Moving Avg'!F858</f>
        <v>3.2272550000000009</v>
      </c>
      <c r="H858" s="2">
        <f>'Moving Avg'!G858</f>
        <v>3.2558240000000001</v>
      </c>
      <c r="I858" s="2">
        <f>'Moving Avg'!H858</f>
        <v>3.082389</v>
      </c>
      <c r="J858" s="6" t="str">
        <f>OBV!F858</f>
        <v>BULLISH</v>
      </c>
      <c r="K858" s="6" t="str">
        <f>OBV!G858</f>
        <v>STRONG</v>
      </c>
      <c r="L858" s="6" t="str">
        <f>OBV!H858</f>
        <v>CONFIRMED BULLISH</v>
      </c>
      <c r="M858" s="8">
        <f t="shared" si="130"/>
        <v>25</v>
      </c>
      <c r="N858" s="8">
        <f t="shared" si="131"/>
        <v>0</v>
      </c>
      <c r="O858" s="8">
        <f t="shared" si="132"/>
        <v>50</v>
      </c>
      <c r="P858" s="8">
        <f t="shared" si="133"/>
        <v>100</v>
      </c>
      <c r="Q858" s="9">
        <f t="shared" si="134"/>
        <v>31.25</v>
      </c>
      <c r="R858" s="9">
        <f t="shared" si="135"/>
        <v>47.5</v>
      </c>
      <c r="S858" s="9">
        <f t="shared" si="136"/>
        <v>61.25</v>
      </c>
      <c r="T858" s="9">
        <f t="shared" si="137"/>
        <v>43.75</v>
      </c>
      <c r="U858" s="8">
        <f t="shared" si="138"/>
        <v>46.666666666666664</v>
      </c>
      <c r="V858" s="8">
        <f t="shared" si="139"/>
        <v>45.9375</v>
      </c>
    </row>
    <row r="859" spans="1:22" ht="13.5" x14ac:dyDescent="0.25">
      <c r="A859" s="3">
        <f>RSI!A859</f>
        <v>43252</v>
      </c>
      <c r="B859" s="2">
        <f>RSI!B859</f>
        <v>3.2564000000000002</v>
      </c>
      <c r="C859" s="2">
        <f>RSI!I859</f>
        <v>56.080731794326567</v>
      </c>
      <c r="D859" s="2">
        <f>MACD!E859</f>
        <v>1.1980994697978531E-2</v>
      </c>
      <c r="E859" s="2">
        <f>MACD!F859</f>
        <v>6.1482773615434277E-3</v>
      </c>
      <c r="F859" s="2">
        <f>'Moving Avg'!D859</f>
        <v>3.2288600000000001</v>
      </c>
      <c r="G859" s="2">
        <f>'Moving Avg'!F859</f>
        <v>3.229550000000001</v>
      </c>
      <c r="H859" s="2">
        <f>'Moving Avg'!G859</f>
        <v>3.2540820000000004</v>
      </c>
      <c r="I859" s="2">
        <f>'Moving Avg'!H859</f>
        <v>3.0817240000000004</v>
      </c>
      <c r="J859" s="6" t="str">
        <f>OBV!F859</f>
        <v>BULLISH</v>
      </c>
      <c r="K859" s="6" t="str">
        <f>OBV!G859</f>
        <v>STRONG</v>
      </c>
      <c r="L859" s="6" t="str">
        <f>OBV!H859</f>
        <v>CONFIRMED BULLISH</v>
      </c>
      <c r="M859" s="8">
        <f t="shared" si="130"/>
        <v>25</v>
      </c>
      <c r="N859" s="8">
        <f t="shared" si="131"/>
        <v>0</v>
      </c>
      <c r="O859" s="8">
        <f t="shared" si="132"/>
        <v>50</v>
      </c>
      <c r="P859" s="8">
        <f t="shared" si="133"/>
        <v>100</v>
      </c>
      <c r="Q859" s="9">
        <f t="shared" si="134"/>
        <v>31.25</v>
      </c>
      <c r="R859" s="9">
        <f t="shared" si="135"/>
        <v>47.5</v>
      </c>
      <c r="S859" s="9">
        <f t="shared" si="136"/>
        <v>61.25</v>
      </c>
      <c r="T859" s="9">
        <f t="shared" si="137"/>
        <v>43.75</v>
      </c>
      <c r="U859" s="8">
        <f t="shared" si="138"/>
        <v>46.666666666666664</v>
      </c>
      <c r="V859" s="8">
        <f t="shared" si="139"/>
        <v>45.9375</v>
      </c>
    </row>
    <row r="860" spans="1:22" ht="13.5" x14ac:dyDescent="0.25">
      <c r="A860" s="3">
        <f>RSI!A860</f>
        <v>43255</v>
      </c>
      <c r="B860" s="2">
        <f>RSI!B860</f>
        <v>3.2564000000000002</v>
      </c>
      <c r="C860" s="2">
        <f>RSI!I860</f>
        <v>56.080731794326574</v>
      </c>
      <c r="D860" s="2">
        <f>MACD!E860</f>
        <v>5.3129398141944506E-3</v>
      </c>
      <c r="E860" s="2">
        <f>MACD!F860</f>
        <v>5.9812098520736334E-3</v>
      </c>
      <c r="F860" s="2">
        <f>'Moving Avg'!D860</f>
        <v>3.2380400000000003</v>
      </c>
      <c r="G860" s="2">
        <f>'Moving Avg'!F860</f>
        <v>3.2318450000000007</v>
      </c>
      <c r="H860" s="2">
        <f>'Moving Avg'!G860</f>
        <v>3.2517900000000002</v>
      </c>
      <c r="I860" s="2">
        <f>'Moving Avg'!H860</f>
        <v>3.0811510000000002</v>
      </c>
      <c r="J860" s="6" t="str">
        <f>OBV!F860</f>
        <v>BULLISH</v>
      </c>
      <c r="K860" s="6" t="str">
        <f>OBV!G860</f>
        <v>STRONG</v>
      </c>
      <c r="L860" s="6" t="str">
        <f>OBV!H860</f>
        <v>CONFIRMED BULLISH</v>
      </c>
      <c r="M860" s="8">
        <f t="shared" si="130"/>
        <v>25</v>
      </c>
      <c r="N860" s="8">
        <f t="shared" si="131"/>
        <v>45</v>
      </c>
      <c r="O860" s="8">
        <f t="shared" si="132"/>
        <v>50</v>
      </c>
      <c r="P860" s="8">
        <f t="shared" si="133"/>
        <v>100</v>
      </c>
      <c r="Q860" s="9">
        <f t="shared" si="134"/>
        <v>47</v>
      </c>
      <c r="R860" s="9">
        <f t="shared" si="135"/>
        <v>56.5</v>
      </c>
      <c r="S860" s="9">
        <f t="shared" si="136"/>
        <v>68</v>
      </c>
      <c r="T860" s="9">
        <f t="shared" si="137"/>
        <v>55</v>
      </c>
      <c r="U860" s="8">
        <f t="shared" si="138"/>
        <v>57.166666666666664</v>
      </c>
      <c r="V860" s="8">
        <f t="shared" si="139"/>
        <v>56.625</v>
      </c>
    </row>
    <row r="861" spans="1:22" ht="13.5" x14ac:dyDescent="0.25">
      <c r="A861" s="3">
        <f>RSI!A861</f>
        <v>43256</v>
      </c>
      <c r="B861" s="2">
        <f>RSI!B861</f>
        <v>3.3113999999999999</v>
      </c>
      <c r="C861" s="2">
        <f>RSI!I861</f>
        <v>65.121908807868607</v>
      </c>
      <c r="D861" s="2">
        <f>MACD!E861</f>
        <v>-4.5690170299574895E-3</v>
      </c>
      <c r="E861" s="2">
        <f>MACD!F861</f>
        <v>3.871164475667409E-3</v>
      </c>
      <c r="F861" s="2">
        <f>'Moving Avg'!D861</f>
        <v>3.2582200000000001</v>
      </c>
      <c r="G861" s="2">
        <f>'Moving Avg'!F861</f>
        <v>3.2355150000000008</v>
      </c>
      <c r="H861" s="2">
        <f>'Moving Avg'!G861</f>
        <v>3.2505980000000001</v>
      </c>
      <c r="I861" s="2">
        <f>'Moving Avg'!H861</f>
        <v>3.0811510000000011</v>
      </c>
      <c r="J861" s="6" t="str">
        <f>OBV!F861</f>
        <v>BULLISH</v>
      </c>
      <c r="K861" s="6" t="str">
        <f>OBV!G861</f>
        <v>STRONG</v>
      </c>
      <c r="L861" s="6" t="str">
        <f>OBV!H861</f>
        <v>CONFIRMED BULLISH</v>
      </c>
      <c r="M861" s="8">
        <f t="shared" si="130"/>
        <v>25</v>
      </c>
      <c r="N861" s="8">
        <f t="shared" si="131"/>
        <v>45</v>
      </c>
      <c r="O861" s="8">
        <f t="shared" si="132"/>
        <v>50</v>
      </c>
      <c r="P861" s="8">
        <f t="shared" si="133"/>
        <v>100</v>
      </c>
      <c r="Q861" s="9">
        <f t="shared" si="134"/>
        <v>47</v>
      </c>
      <c r="R861" s="9">
        <f t="shared" si="135"/>
        <v>56.5</v>
      </c>
      <c r="S861" s="9">
        <f t="shared" si="136"/>
        <v>68</v>
      </c>
      <c r="T861" s="9">
        <f t="shared" si="137"/>
        <v>55</v>
      </c>
      <c r="U861" s="8">
        <f t="shared" si="138"/>
        <v>57.166666666666664</v>
      </c>
      <c r="V861" s="8">
        <f t="shared" si="139"/>
        <v>56.625</v>
      </c>
    </row>
    <row r="862" spans="1:22" ht="13.5" x14ac:dyDescent="0.25">
      <c r="A862" s="3">
        <f>RSI!A862</f>
        <v>43257</v>
      </c>
      <c r="B862" s="2">
        <f>RSI!B862</f>
        <v>3.3022</v>
      </c>
      <c r="C862" s="2">
        <f>RSI!I862</f>
        <v>62.793318251794879</v>
      </c>
      <c r="D862" s="2">
        <f>MACD!E862</f>
        <v>-1.7666059947399226E-2</v>
      </c>
      <c r="E862" s="2">
        <f>MACD!F862</f>
        <v>-4.3628040894591819E-4</v>
      </c>
      <c r="F862" s="2">
        <f>'Moving Avg'!D862</f>
        <v>3.2765599999999999</v>
      </c>
      <c r="G862" s="2">
        <f>'Moving Avg'!F862</f>
        <v>3.2401000000000009</v>
      </c>
      <c r="H862" s="2">
        <f>'Moving Avg'!G862</f>
        <v>3.2492219999999996</v>
      </c>
      <c r="I862" s="2">
        <f>'Moving Avg'!H862</f>
        <v>3.0807380000000006</v>
      </c>
      <c r="J862" s="6" t="str">
        <f>OBV!F862</f>
        <v>BULLISH</v>
      </c>
      <c r="K862" s="6" t="str">
        <f>OBV!G862</f>
        <v>STRONG</v>
      </c>
      <c r="L862" s="6" t="str">
        <f>OBV!H862</f>
        <v>CONFIRMED BULLISH</v>
      </c>
      <c r="M862" s="8">
        <f t="shared" si="130"/>
        <v>25</v>
      </c>
      <c r="N862" s="8">
        <f t="shared" si="131"/>
        <v>45</v>
      </c>
      <c r="O862" s="8">
        <f t="shared" si="132"/>
        <v>50</v>
      </c>
      <c r="P862" s="8">
        <f t="shared" si="133"/>
        <v>100</v>
      </c>
      <c r="Q862" s="9">
        <f t="shared" si="134"/>
        <v>47</v>
      </c>
      <c r="R862" s="9">
        <f t="shared" si="135"/>
        <v>56.5</v>
      </c>
      <c r="S862" s="9">
        <f t="shared" si="136"/>
        <v>68</v>
      </c>
      <c r="T862" s="9">
        <f t="shared" si="137"/>
        <v>55</v>
      </c>
      <c r="U862" s="8">
        <f t="shared" si="138"/>
        <v>57.166666666666664</v>
      </c>
      <c r="V862" s="8">
        <f t="shared" si="139"/>
        <v>56.625</v>
      </c>
    </row>
    <row r="863" spans="1:22" ht="13.5" x14ac:dyDescent="0.25">
      <c r="A863" s="3">
        <f>RSI!A863</f>
        <v>43258</v>
      </c>
      <c r="B863" s="2">
        <f>RSI!B863</f>
        <v>3.3022</v>
      </c>
      <c r="C863" s="2">
        <f>RSI!I863</f>
        <v>62.793318251794872</v>
      </c>
      <c r="D863" s="2">
        <f>MACD!E863</f>
        <v>-2.7721394883315931E-2</v>
      </c>
      <c r="E863" s="2">
        <f>MACD!F863</f>
        <v>-5.8933033038199214E-3</v>
      </c>
      <c r="F863" s="2">
        <f>'Moving Avg'!D863</f>
        <v>3.28572</v>
      </c>
      <c r="G863" s="2">
        <f>'Moving Avg'!F863</f>
        <v>3.2423900000000003</v>
      </c>
      <c r="H863" s="2">
        <f>'Moving Avg'!G863</f>
        <v>3.2475699999999996</v>
      </c>
      <c r="I863" s="2">
        <f>'Moving Avg'!H863</f>
        <v>3.0807380000000002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  <c r="M863" s="8">
        <f t="shared" si="130"/>
        <v>25</v>
      </c>
      <c r="N863" s="8">
        <f t="shared" si="131"/>
        <v>100</v>
      </c>
      <c r="O863" s="8">
        <f t="shared" si="132"/>
        <v>50</v>
      </c>
      <c r="P863" s="8">
        <f t="shared" si="133"/>
        <v>83.5</v>
      </c>
      <c r="Q863" s="9">
        <f t="shared" si="134"/>
        <v>63.774999999999999</v>
      </c>
      <c r="R863" s="9">
        <f t="shared" si="135"/>
        <v>63.375</v>
      </c>
      <c r="S863" s="9">
        <f t="shared" si="136"/>
        <v>68.825000000000003</v>
      </c>
      <c r="T863" s="9">
        <f t="shared" si="137"/>
        <v>64.625</v>
      </c>
      <c r="U863" s="8">
        <f t="shared" si="138"/>
        <v>65.325000000000003</v>
      </c>
      <c r="V863" s="8">
        <f t="shared" si="139"/>
        <v>65.150000000000006</v>
      </c>
    </row>
    <row r="864" spans="1:22" ht="13.5" x14ac:dyDescent="0.25">
      <c r="A864" s="3">
        <f>RSI!A864</f>
        <v>43259</v>
      </c>
      <c r="B864" s="2">
        <f>RSI!B864</f>
        <v>3.2976999999999999</v>
      </c>
      <c r="C864" s="2">
        <f>RSI!I864</f>
        <v>61.544922471339198</v>
      </c>
      <c r="D864" s="2">
        <f>MACD!E864</f>
        <v>-3.2733165617913507E-2</v>
      </c>
      <c r="E864" s="2">
        <f>MACD!F864</f>
        <v>-1.1261275766638639E-2</v>
      </c>
      <c r="F864" s="2">
        <f>'Moving Avg'!D864</f>
        <v>3.2939799999999999</v>
      </c>
      <c r="G864" s="2">
        <f>'Moving Avg'!F864</f>
        <v>3.2442250000000001</v>
      </c>
      <c r="H864" s="2">
        <f>'Moving Avg'!G864</f>
        <v>3.2461039999999999</v>
      </c>
      <c r="I864" s="2">
        <f>'Moving Avg'!H864</f>
        <v>3.0807380000000002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  <c r="M864" s="8">
        <f t="shared" si="130"/>
        <v>25</v>
      </c>
      <c r="N864" s="8">
        <f t="shared" si="131"/>
        <v>100</v>
      </c>
      <c r="O864" s="8">
        <f t="shared" si="132"/>
        <v>50</v>
      </c>
      <c r="P864" s="8">
        <f t="shared" si="133"/>
        <v>83.5</v>
      </c>
      <c r="Q864" s="9">
        <f t="shared" si="134"/>
        <v>63.774999999999999</v>
      </c>
      <c r="R864" s="9">
        <f t="shared" si="135"/>
        <v>63.375</v>
      </c>
      <c r="S864" s="9">
        <f t="shared" si="136"/>
        <v>68.825000000000003</v>
      </c>
      <c r="T864" s="9">
        <f t="shared" si="137"/>
        <v>64.625</v>
      </c>
      <c r="U864" s="8">
        <f t="shared" si="138"/>
        <v>65.325000000000003</v>
      </c>
      <c r="V864" s="8">
        <f t="shared" si="139"/>
        <v>65.150000000000006</v>
      </c>
    </row>
    <row r="865" spans="1:22" ht="13.5" x14ac:dyDescent="0.25">
      <c r="A865" s="3">
        <f>RSI!A865</f>
        <v>43262</v>
      </c>
      <c r="B865" s="2">
        <f>RSI!B865</f>
        <v>3.2976999999999999</v>
      </c>
      <c r="C865" s="2">
        <f>RSI!I865</f>
        <v>61.544922471339198</v>
      </c>
      <c r="D865" s="2">
        <f>MACD!E865</f>
        <v>-3.7280471286126549E-2</v>
      </c>
      <c r="E865" s="2">
        <f>MACD!F865</f>
        <v>-1.6465114870536222E-2</v>
      </c>
      <c r="F865" s="2">
        <f>'Moving Avg'!D865</f>
        <v>3.3022399999999998</v>
      </c>
      <c r="G865" s="2">
        <f>'Moving Avg'!F865</f>
        <v>3.2460599999999999</v>
      </c>
      <c r="H865" s="2">
        <f>'Moving Avg'!G865</f>
        <v>3.2450959999999993</v>
      </c>
      <c r="I865" s="2">
        <f>'Moving Avg'!H865</f>
        <v>3.0807380000000002</v>
      </c>
      <c r="J865" s="6" t="str">
        <f>OBV!F865</f>
        <v>BULLISH</v>
      </c>
      <c r="K865" s="6" t="str">
        <f>OBV!G865</f>
        <v>NEUTRAL</v>
      </c>
      <c r="L865" s="6" t="str">
        <f>OBV!H865</f>
        <v>CONFIRMED BULLISH</v>
      </c>
      <c r="M865" s="8">
        <f t="shared" si="130"/>
        <v>25</v>
      </c>
      <c r="N865" s="8">
        <f t="shared" si="131"/>
        <v>100</v>
      </c>
      <c r="O865" s="8">
        <f t="shared" si="132"/>
        <v>50</v>
      </c>
      <c r="P865" s="8">
        <f t="shared" si="133"/>
        <v>83.5</v>
      </c>
      <c r="Q865" s="9">
        <f t="shared" si="134"/>
        <v>63.774999999999999</v>
      </c>
      <c r="R865" s="9">
        <f t="shared" si="135"/>
        <v>63.375</v>
      </c>
      <c r="S865" s="9">
        <f t="shared" si="136"/>
        <v>68.825000000000003</v>
      </c>
      <c r="T865" s="9">
        <f t="shared" si="137"/>
        <v>64.625</v>
      </c>
      <c r="U865" s="8">
        <f t="shared" si="138"/>
        <v>65.325000000000003</v>
      </c>
      <c r="V865" s="8">
        <f t="shared" si="139"/>
        <v>65.150000000000006</v>
      </c>
    </row>
    <row r="866" spans="1:22" ht="13.5" x14ac:dyDescent="0.25">
      <c r="A866" s="3">
        <f>RSI!A866</f>
        <v>43263</v>
      </c>
      <c r="B866" s="2">
        <f>RSI!B866</f>
        <v>3.2976999999999999</v>
      </c>
      <c r="C866" s="2">
        <f>RSI!I866</f>
        <v>61.544922471339206</v>
      </c>
      <c r="D866" s="2">
        <f>MACD!E866</f>
        <v>-4.1412058675340369E-2</v>
      </c>
      <c r="E866" s="2">
        <f>MACD!F866</f>
        <v>-2.1454503631497052E-2</v>
      </c>
      <c r="F866" s="2">
        <f>'Moving Avg'!D866</f>
        <v>3.2994999999999997</v>
      </c>
      <c r="G866" s="2">
        <f>'Moving Avg'!F866</f>
        <v>3.24675</v>
      </c>
      <c r="H866" s="2">
        <f>'Moving Avg'!G866</f>
        <v>3.2441799999999987</v>
      </c>
      <c r="I866" s="2">
        <f>'Moving Avg'!H866</f>
        <v>3.0807609999999999</v>
      </c>
      <c r="J866" s="6" t="str">
        <f>OBV!F866</f>
        <v>BEARISH</v>
      </c>
      <c r="K866" s="6" t="str">
        <f>OBV!G866</f>
        <v>WEAK</v>
      </c>
      <c r="L866" s="6" t="str">
        <f>OBV!H866</f>
        <v>CONFIRMED BEARISH</v>
      </c>
      <c r="M866" s="8">
        <f t="shared" si="130"/>
        <v>25</v>
      </c>
      <c r="N866" s="8">
        <f t="shared" si="131"/>
        <v>45</v>
      </c>
      <c r="O866" s="8">
        <f t="shared" si="132"/>
        <v>50</v>
      </c>
      <c r="P866" s="8">
        <f t="shared" si="133"/>
        <v>0</v>
      </c>
      <c r="Q866" s="9">
        <f t="shared" si="134"/>
        <v>32</v>
      </c>
      <c r="R866" s="9">
        <f t="shared" si="135"/>
        <v>31.5</v>
      </c>
      <c r="S866" s="9">
        <f t="shared" si="136"/>
        <v>23</v>
      </c>
      <c r="T866" s="9">
        <f t="shared" si="137"/>
        <v>30</v>
      </c>
      <c r="U866" s="8">
        <f t="shared" si="138"/>
        <v>28.833333333333332</v>
      </c>
      <c r="V866" s="8">
        <f t="shared" si="139"/>
        <v>29.125</v>
      </c>
    </row>
    <row r="867" spans="1:22" ht="13.5" x14ac:dyDescent="0.25">
      <c r="A867" s="3">
        <f>RSI!A867</f>
        <v>43264</v>
      </c>
      <c r="B867" s="2">
        <f>RSI!B867</f>
        <v>3.2976999999999999</v>
      </c>
      <c r="C867" s="2">
        <f>RSI!I867</f>
        <v>61.544922471339206</v>
      </c>
      <c r="D867" s="2">
        <f>MACD!E867</f>
        <v>-4.5170857243239215E-2</v>
      </c>
      <c r="E867" s="2">
        <f>MACD!F867</f>
        <v>-2.6197774353845488E-2</v>
      </c>
      <c r="F867" s="2">
        <f>'Moving Avg'!D867</f>
        <v>3.2985999999999995</v>
      </c>
      <c r="G867" s="2">
        <f>'Moving Avg'!F867</f>
        <v>3.2485849999999998</v>
      </c>
      <c r="H867" s="2">
        <f>'Moving Avg'!G867</f>
        <v>3.242713999999999</v>
      </c>
      <c r="I867" s="2">
        <f>'Moving Avg'!H867</f>
        <v>3.080784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  <c r="M867" s="8">
        <f t="shared" si="130"/>
        <v>25</v>
      </c>
      <c r="N867" s="8">
        <f t="shared" si="131"/>
        <v>45</v>
      </c>
      <c r="O867" s="8">
        <f t="shared" si="132"/>
        <v>50</v>
      </c>
      <c r="P867" s="8">
        <f t="shared" si="133"/>
        <v>16.5</v>
      </c>
      <c r="Q867" s="9">
        <f t="shared" si="134"/>
        <v>34.475000000000001</v>
      </c>
      <c r="R867" s="9">
        <f t="shared" si="135"/>
        <v>35.625</v>
      </c>
      <c r="S867" s="9">
        <f t="shared" si="136"/>
        <v>30.425000000000001</v>
      </c>
      <c r="T867" s="9">
        <f t="shared" si="137"/>
        <v>34.125</v>
      </c>
      <c r="U867" s="8">
        <f t="shared" si="138"/>
        <v>33.508333333333333</v>
      </c>
      <c r="V867" s="8">
        <f t="shared" si="139"/>
        <v>33.662499999999994</v>
      </c>
    </row>
    <row r="868" spans="1:22" ht="13.5" x14ac:dyDescent="0.25">
      <c r="A868" s="3">
        <f>RSI!A868</f>
        <v>43265</v>
      </c>
      <c r="B868" s="2">
        <f>RSI!B868</f>
        <v>3.2564000000000002</v>
      </c>
      <c r="C868" s="2">
        <f>RSI!I868</f>
        <v>49.416885763803968</v>
      </c>
      <c r="D868" s="2">
        <f>MACD!E868</f>
        <v>-3.847395176517443E-2</v>
      </c>
      <c r="E868" s="2">
        <f>MACD!F868</f>
        <v>-2.8653009836111278E-2</v>
      </c>
      <c r="F868" s="2">
        <f>'Moving Avg'!D868</f>
        <v>3.2894399999999999</v>
      </c>
      <c r="G868" s="2">
        <f>'Moving Avg'!F868</f>
        <v>3.2485849999999998</v>
      </c>
      <c r="H868" s="2">
        <f>'Moving Avg'!G868</f>
        <v>3.2408799999999989</v>
      </c>
      <c r="I868" s="2">
        <f>'Moving Avg'!H868</f>
        <v>3.0806695000000004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  <c r="M868" s="8">
        <f t="shared" si="130"/>
        <v>25</v>
      </c>
      <c r="N868" s="8">
        <f t="shared" si="131"/>
        <v>45</v>
      </c>
      <c r="O868" s="8">
        <f t="shared" si="132"/>
        <v>50</v>
      </c>
      <c r="P868" s="8">
        <f t="shared" si="133"/>
        <v>16.5</v>
      </c>
      <c r="Q868" s="9">
        <f t="shared" si="134"/>
        <v>34.475000000000001</v>
      </c>
      <c r="R868" s="9">
        <f t="shared" si="135"/>
        <v>35.625</v>
      </c>
      <c r="S868" s="9">
        <f t="shared" si="136"/>
        <v>30.425000000000001</v>
      </c>
      <c r="T868" s="9">
        <f t="shared" si="137"/>
        <v>34.125</v>
      </c>
      <c r="U868" s="8">
        <f t="shared" si="138"/>
        <v>33.508333333333333</v>
      </c>
      <c r="V868" s="8">
        <f t="shared" si="139"/>
        <v>33.662499999999994</v>
      </c>
    </row>
    <row r="869" spans="1:22" ht="13.5" x14ac:dyDescent="0.25">
      <c r="A869" s="3">
        <f>RSI!A869</f>
        <v>43269</v>
      </c>
      <c r="B869" s="2">
        <f>RSI!B869</f>
        <v>3.2517999999999998</v>
      </c>
      <c r="C869" s="2">
        <f>RSI!I869</f>
        <v>48.275795047465543</v>
      </c>
      <c r="D869" s="2">
        <f>MACD!E869</f>
        <v>-3.2447898165377964E-2</v>
      </c>
      <c r="E869" s="2">
        <f>MACD!F869</f>
        <v>-2.9411987501964616E-2</v>
      </c>
      <c r="F869" s="2">
        <f>'Moving Avg'!D869</f>
        <v>3.2802599999999997</v>
      </c>
      <c r="G869" s="2">
        <f>'Moving Avg'!F869</f>
        <v>3.2506499999999994</v>
      </c>
      <c r="H869" s="2">
        <f>'Moving Avg'!G869</f>
        <v>3.2384959999999992</v>
      </c>
      <c r="I869" s="2">
        <f>'Moving Avg'!H869</f>
        <v>3.080578</v>
      </c>
      <c r="J869" s="6" t="str">
        <f>OBV!F869</f>
        <v>BEARISH</v>
      </c>
      <c r="K869" s="6" t="str">
        <f>OBV!G869</f>
        <v>WEAK</v>
      </c>
      <c r="L869" s="6" t="str">
        <f>OBV!H869</f>
        <v>CONFIRMED BEARISH</v>
      </c>
      <c r="M869" s="8">
        <f t="shared" si="130"/>
        <v>25</v>
      </c>
      <c r="N869" s="8">
        <f t="shared" si="131"/>
        <v>45</v>
      </c>
      <c r="O869" s="8">
        <f t="shared" si="132"/>
        <v>50</v>
      </c>
      <c r="P869" s="8">
        <f t="shared" si="133"/>
        <v>0</v>
      </c>
      <c r="Q869" s="9">
        <f t="shared" si="134"/>
        <v>32</v>
      </c>
      <c r="R869" s="9">
        <f t="shared" si="135"/>
        <v>31.5</v>
      </c>
      <c r="S869" s="9">
        <f t="shared" si="136"/>
        <v>23</v>
      </c>
      <c r="T869" s="9">
        <f t="shared" si="137"/>
        <v>30</v>
      </c>
      <c r="U869" s="8">
        <f t="shared" si="138"/>
        <v>28.833333333333332</v>
      </c>
      <c r="V869" s="8">
        <f t="shared" si="139"/>
        <v>29.125</v>
      </c>
    </row>
    <row r="870" spans="1:22" ht="13.5" x14ac:dyDescent="0.25">
      <c r="A870" s="3">
        <f>RSI!A870</f>
        <v>43270</v>
      </c>
      <c r="B870" s="2">
        <f>RSI!B870</f>
        <v>3.2610000000000001</v>
      </c>
      <c r="C870" s="2">
        <f>RSI!I870</f>
        <v>50.726402499644024</v>
      </c>
      <c r="D870" s="2">
        <f>MACD!E870</f>
        <v>-2.7985914311801086E-2</v>
      </c>
      <c r="E870" s="2">
        <f>MACD!F870</f>
        <v>-2.9126772863931911E-2</v>
      </c>
      <c r="F870" s="2">
        <f>'Moving Avg'!D870</f>
        <v>3.2729200000000001</v>
      </c>
      <c r="G870" s="2">
        <f>'Moving Avg'!F870</f>
        <v>3.2531749999999997</v>
      </c>
      <c r="H870" s="2">
        <f>'Moving Avg'!G870</f>
        <v>3.2372119999999991</v>
      </c>
      <c r="I870" s="2">
        <f>'Moving Avg'!H870</f>
        <v>3.0805324999999999</v>
      </c>
      <c r="J870" s="6" t="str">
        <f>OBV!F870</f>
        <v>BULLISH</v>
      </c>
      <c r="K870" s="6" t="str">
        <f>OBV!G870</f>
        <v>NEUTRAL</v>
      </c>
      <c r="L870" s="6" t="str">
        <f>OBV!H870</f>
        <v>BULLISH DIVERGENCE</v>
      </c>
      <c r="M870" s="8">
        <f t="shared" si="130"/>
        <v>25</v>
      </c>
      <c r="N870" s="8">
        <f t="shared" si="131"/>
        <v>0</v>
      </c>
      <c r="O870" s="8">
        <f t="shared" si="132"/>
        <v>50</v>
      </c>
      <c r="P870" s="8">
        <f t="shared" si="133"/>
        <v>66.5</v>
      </c>
      <c r="Q870" s="9">
        <f t="shared" si="134"/>
        <v>26.225000000000001</v>
      </c>
      <c r="R870" s="9">
        <f t="shared" si="135"/>
        <v>39.125</v>
      </c>
      <c r="S870" s="9">
        <f t="shared" si="136"/>
        <v>46.174999999999997</v>
      </c>
      <c r="T870" s="9">
        <f t="shared" si="137"/>
        <v>35.375</v>
      </c>
      <c r="U870" s="8">
        <f t="shared" si="138"/>
        <v>37.174999999999997</v>
      </c>
      <c r="V870" s="8">
        <f t="shared" si="139"/>
        <v>36.724999999999994</v>
      </c>
    </row>
    <row r="871" spans="1:22" ht="13.5" x14ac:dyDescent="0.25">
      <c r="A871" s="3">
        <f>RSI!A871</f>
        <v>43271</v>
      </c>
      <c r="B871" s="2">
        <f>RSI!B871</f>
        <v>3.3252000000000002</v>
      </c>
      <c r="C871" s="2">
        <f>RSI!I871</f>
        <v>63.663896556490144</v>
      </c>
      <c r="D871" s="2">
        <f>MACD!E871</f>
        <v>-2.0517568964276922E-2</v>
      </c>
      <c r="E871" s="2">
        <f>MACD!F871</f>
        <v>-2.7404932084000914E-2</v>
      </c>
      <c r="F871" s="2">
        <f>'Moving Avg'!D871</f>
        <v>3.2784199999999997</v>
      </c>
      <c r="G871" s="2">
        <f>'Moving Avg'!F871</f>
        <v>3.2589099999999993</v>
      </c>
      <c r="H871" s="2">
        <f>'Moving Avg'!G871</f>
        <v>3.2363859999999987</v>
      </c>
      <c r="I871" s="2">
        <f>'Moving Avg'!H871</f>
        <v>3.0807619999999996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  <c r="M871" s="8">
        <f t="shared" si="130"/>
        <v>25</v>
      </c>
      <c r="N871" s="8">
        <f t="shared" si="131"/>
        <v>0</v>
      </c>
      <c r="O871" s="8">
        <f t="shared" si="132"/>
        <v>50</v>
      </c>
      <c r="P871" s="8">
        <f t="shared" si="133"/>
        <v>100</v>
      </c>
      <c r="Q871" s="9">
        <f t="shared" si="134"/>
        <v>31.25</v>
      </c>
      <c r="R871" s="9">
        <f t="shared" si="135"/>
        <v>47.5</v>
      </c>
      <c r="S871" s="9">
        <f t="shared" si="136"/>
        <v>61.25</v>
      </c>
      <c r="T871" s="9">
        <f t="shared" si="137"/>
        <v>43.75</v>
      </c>
      <c r="U871" s="8">
        <f t="shared" si="138"/>
        <v>46.666666666666664</v>
      </c>
      <c r="V871" s="8">
        <f t="shared" si="139"/>
        <v>45.9375</v>
      </c>
    </row>
    <row r="872" spans="1:22" ht="13.5" x14ac:dyDescent="0.25">
      <c r="A872" s="3">
        <f>RSI!A872</f>
        <v>43272</v>
      </c>
      <c r="B872" s="2">
        <f>RSI!B872</f>
        <v>3.3022</v>
      </c>
      <c r="C872" s="2">
        <f>RSI!I872</f>
        <v>57.80790289785525</v>
      </c>
      <c r="D872" s="2">
        <f>MACD!E872</f>
        <v>-1.4301428661068982E-2</v>
      </c>
      <c r="E872" s="2">
        <f>MACD!F872</f>
        <v>-2.478423139941453E-2</v>
      </c>
      <c r="F872" s="2">
        <f>'Moving Avg'!D872</f>
        <v>3.2793200000000007</v>
      </c>
      <c r="G872" s="2">
        <f>'Moving Avg'!F872</f>
        <v>3.2651000000000003</v>
      </c>
      <c r="H872" s="2">
        <f>'Moving Avg'!G872</f>
        <v>3.2363859999999995</v>
      </c>
      <c r="I872" s="2">
        <f>'Moving Avg'!H872</f>
        <v>3.0808765</v>
      </c>
      <c r="J872" s="6" t="str">
        <f>OBV!F872</f>
        <v>BULLISH</v>
      </c>
      <c r="K872" s="6" t="str">
        <f>OBV!G872</f>
        <v>STRONG</v>
      </c>
      <c r="L872" s="6" t="str">
        <f>OBV!H872</f>
        <v>CONFIRMED BULLISH</v>
      </c>
      <c r="M872" s="8">
        <f t="shared" si="130"/>
        <v>25</v>
      </c>
      <c r="N872" s="8">
        <f t="shared" si="131"/>
        <v>0</v>
      </c>
      <c r="O872" s="8">
        <f t="shared" si="132"/>
        <v>50</v>
      </c>
      <c r="P872" s="8">
        <f t="shared" si="133"/>
        <v>100</v>
      </c>
      <c r="Q872" s="9">
        <f t="shared" si="134"/>
        <v>31.25</v>
      </c>
      <c r="R872" s="9">
        <f t="shared" si="135"/>
        <v>47.5</v>
      </c>
      <c r="S872" s="9">
        <f t="shared" si="136"/>
        <v>61.25</v>
      </c>
      <c r="T872" s="9">
        <f t="shared" si="137"/>
        <v>43.75</v>
      </c>
      <c r="U872" s="8">
        <f t="shared" si="138"/>
        <v>46.666666666666664</v>
      </c>
      <c r="V872" s="8">
        <f t="shared" si="139"/>
        <v>45.9375</v>
      </c>
    </row>
    <row r="873" spans="1:22" ht="13.5" x14ac:dyDescent="0.25">
      <c r="A873" s="3">
        <f>RSI!A873</f>
        <v>43273</v>
      </c>
      <c r="B873" s="2">
        <f>RSI!B873</f>
        <v>3.2885</v>
      </c>
      <c r="C873" s="2">
        <f>RSI!I873</f>
        <v>54.587025274788893</v>
      </c>
      <c r="D873" s="2">
        <f>MACD!E873</f>
        <v>-8.2534392080013674E-3</v>
      </c>
      <c r="E873" s="2">
        <f>MACD!F873</f>
        <v>-2.1478072961131897E-2</v>
      </c>
      <c r="F873" s="2">
        <f>'Moving Avg'!D873</f>
        <v>3.2857399999999997</v>
      </c>
      <c r="G873" s="2">
        <f>'Moving Avg'!F873</f>
        <v>3.2701450000000003</v>
      </c>
      <c r="H873" s="2">
        <f>'Moving Avg'!G873</f>
        <v>3.2370279999999991</v>
      </c>
      <c r="I873" s="2">
        <f>'Moving Avg'!H873</f>
        <v>3.0810369999999994</v>
      </c>
      <c r="J873" s="6" t="str">
        <f>OBV!F873</f>
        <v>BULLISH</v>
      </c>
      <c r="K873" s="6" t="str">
        <f>OBV!G873</f>
        <v>STRONG</v>
      </c>
      <c r="L873" s="6" t="str">
        <f>OBV!H873</f>
        <v>CONFIRMED BULLISH</v>
      </c>
      <c r="M873" s="8">
        <f t="shared" si="130"/>
        <v>25</v>
      </c>
      <c r="N873" s="8">
        <f t="shared" si="131"/>
        <v>0</v>
      </c>
      <c r="O873" s="8">
        <f t="shared" si="132"/>
        <v>50</v>
      </c>
      <c r="P873" s="8">
        <f t="shared" si="133"/>
        <v>100</v>
      </c>
      <c r="Q873" s="9">
        <f t="shared" si="134"/>
        <v>31.25</v>
      </c>
      <c r="R873" s="9">
        <f t="shared" si="135"/>
        <v>47.5</v>
      </c>
      <c r="S873" s="9">
        <f t="shared" si="136"/>
        <v>61.25</v>
      </c>
      <c r="T873" s="9">
        <f t="shared" si="137"/>
        <v>43.75</v>
      </c>
      <c r="U873" s="8">
        <f t="shared" si="138"/>
        <v>46.666666666666664</v>
      </c>
      <c r="V873" s="8">
        <f t="shared" si="139"/>
        <v>45.9375</v>
      </c>
    </row>
    <row r="874" spans="1:22" ht="13.5" x14ac:dyDescent="0.25">
      <c r="A874" s="3">
        <f>RSI!A874</f>
        <v>43276</v>
      </c>
      <c r="B874" s="2">
        <f>RSI!B874</f>
        <v>3.2517999999999998</v>
      </c>
      <c r="C874" s="2">
        <f>RSI!I874</f>
        <v>47.027881508909616</v>
      </c>
      <c r="D874" s="2">
        <f>MACD!E874</f>
        <v>-1.2385934631993223E-3</v>
      </c>
      <c r="E874" s="2">
        <f>MACD!F874</f>
        <v>-1.7430177061545381E-2</v>
      </c>
      <c r="F874" s="2">
        <f>'Moving Avg'!D874</f>
        <v>3.2857399999999997</v>
      </c>
      <c r="G874" s="2">
        <f>'Moving Avg'!F874</f>
        <v>3.2722099999999998</v>
      </c>
      <c r="H874" s="2">
        <f>'Moving Avg'!G874</f>
        <v>3.2361099999999992</v>
      </c>
      <c r="I874" s="2">
        <f>'Moving Avg'!H874</f>
        <v>3.0810139999999997</v>
      </c>
      <c r="J874" s="6" t="str">
        <f>OBV!F874</f>
        <v>BULLISH</v>
      </c>
      <c r="K874" s="6" t="str">
        <f>OBV!G874</f>
        <v>STRONG</v>
      </c>
      <c r="L874" s="6" t="str">
        <f>OBV!H874</f>
        <v>NEUTRAL</v>
      </c>
      <c r="M874" s="8">
        <f t="shared" si="130"/>
        <v>25</v>
      </c>
      <c r="N874" s="8">
        <f t="shared" si="131"/>
        <v>0</v>
      </c>
      <c r="O874" s="8">
        <f t="shared" si="132"/>
        <v>50</v>
      </c>
      <c r="P874" s="8">
        <f t="shared" si="133"/>
        <v>66</v>
      </c>
      <c r="Q874" s="9">
        <f t="shared" si="134"/>
        <v>26.15</v>
      </c>
      <c r="R874" s="9">
        <f t="shared" si="135"/>
        <v>39</v>
      </c>
      <c r="S874" s="9">
        <f t="shared" si="136"/>
        <v>45.95</v>
      </c>
      <c r="T874" s="9">
        <f t="shared" si="137"/>
        <v>35.25</v>
      </c>
      <c r="U874" s="8">
        <f t="shared" si="138"/>
        <v>37.033333333333339</v>
      </c>
      <c r="V874" s="8">
        <f t="shared" si="139"/>
        <v>36.587500000000006</v>
      </c>
    </row>
    <row r="875" spans="1:22" ht="13.5" x14ac:dyDescent="0.25">
      <c r="A875" s="3">
        <f>RSI!A875</f>
        <v>43277</v>
      </c>
      <c r="B875" s="2">
        <f>RSI!B875</f>
        <v>3.2793000000000001</v>
      </c>
      <c r="C875" s="2">
        <f>RSI!I875</f>
        <v>52.352346853855003</v>
      </c>
      <c r="D875" s="2">
        <f>MACD!E875</f>
        <v>2.7575232139325223E-3</v>
      </c>
      <c r="E875" s="2">
        <f>MACD!F875</f>
        <v>-1.3392637006449801E-2</v>
      </c>
      <c r="F875" s="2">
        <f>'Moving Avg'!D875</f>
        <v>3.2893999999999997</v>
      </c>
      <c r="G875" s="2">
        <f>'Moving Avg'!F875</f>
        <v>3.2756500000000002</v>
      </c>
      <c r="H875" s="2">
        <f>'Moving Avg'!G875</f>
        <v>3.2365679999999997</v>
      </c>
      <c r="I875" s="2">
        <f>'Moving Avg'!H875</f>
        <v>3.0811744999999995</v>
      </c>
      <c r="J875" s="6" t="str">
        <f>OBV!F875</f>
        <v>BULLISH</v>
      </c>
      <c r="K875" s="6" t="str">
        <f>OBV!G875</f>
        <v>STRONG</v>
      </c>
      <c r="L875" s="6" t="str">
        <f>OBV!H875</f>
        <v>CONFIRMED BULLISH</v>
      </c>
      <c r="M875" s="8">
        <f t="shared" si="130"/>
        <v>25</v>
      </c>
      <c r="N875" s="8">
        <f t="shared" si="131"/>
        <v>0</v>
      </c>
      <c r="O875" s="8">
        <f t="shared" si="132"/>
        <v>50</v>
      </c>
      <c r="P875" s="8">
        <f t="shared" si="133"/>
        <v>100</v>
      </c>
      <c r="Q875" s="9">
        <f t="shared" si="134"/>
        <v>31.25</v>
      </c>
      <c r="R875" s="9">
        <f t="shared" si="135"/>
        <v>47.5</v>
      </c>
      <c r="S875" s="9">
        <f t="shared" si="136"/>
        <v>61.25</v>
      </c>
      <c r="T875" s="9">
        <f t="shared" si="137"/>
        <v>43.75</v>
      </c>
      <c r="U875" s="8">
        <f t="shared" si="138"/>
        <v>46.666666666666664</v>
      </c>
      <c r="V875" s="8">
        <f t="shared" si="139"/>
        <v>45.9375</v>
      </c>
    </row>
    <row r="876" spans="1:22" ht="13.5" x14ac:dyDescent="0.25">
      <c r="A876" s="3">
        <f>RSI!A876</f>
        <v>43278</v>
      </c>
      <c r="B876" s="2">
        <f>RSI!B876</f>
        <v>3.2517999999999998</v>
      </c>
      <c r="C876" s="2">
        <f>RSI!I876</f>
        <v>47.238906630882326</v>
      </c>
      <c r="D876" s="2">
        <f>MACD!E876</f>
        <v>8.1036827391618438E-3</v>
      </c>
      <c r="E876" s="2">
        <f>MACD!F876</f>
        <v>-9.0933730573274727E-3</v>
      </c>
      <c r="F876" s="2">
        <f>'Moving Avg'!D876</f>
        <v>3.2747199999999999</v>
      </c>
      <c r="G876" s="2">
        <f>'Moving Avg'!F876</f>
        <v>3.2777149999999997</v>
      </c>
      <c r="H876" s="2">
        <f>'Moving Avg'!G876</f>
        <v>3.2365680000000001</v>
      </c>
      <c r="I876" s="2">
        <f>'Moving Avg'!H876</f>
        <v>3.0816105</v>
      </c>
      <c r="J876" s="6" t="str">
        <f>OBV!F876</f>
        <v>BEARISH</v>
      </c>
      <c r="K876" s="6" t="str">
        <f>OBV!G876</f>
        <v>WEAK</v>
      </c>
      <c r="L876" s="6" t="str">
        <f>OBV!H876</f>
        <v>CONFIRMED BEARISH</v>
      </c>
      <c r="M876" s="8">
        <f t="shared" si="130"/>
        <v>25</v>
      </c>
      <c r="N876" s="8">
        <f t="shared" si="131"/>
        <v>0</v>
      </c>
      <c r="O876" s="8">
        <f t="shared" si="132"/>
        <v>50</v>
      </c>
      <c r="P876" s="8">
        <f t="shared" si="133"/>
        <v>0</v>
      </c>
      <c r="Q876" s="9">
        <f t="shared" si="134"/>
        <v>16.25</v>
      </c>
      <c r="R876" s="9">
        <f t="shared" si="135"/>
        <v>22.5</v>
      </c>
      <c r="S876" s="9">
        <f t="shared" si="136"/>
        <v>16.25</v>
      </c>
      <c r="T876" s="9">
        <f t="shared" si="137"/>
        <v>18.75</v>
      </c>
      <c r="U876" s="8">
        <f t="shared" si="138"/>
        <v>18.333333333333332</v>
      </c>
      <c r="V876" s="8">
        <f t="shared" si="139"/>
        <v>18.4375</v>
      </c>
    </row>
    <row r="877" spans="1:22" ht="13.5" x14ac:dyDescent="0.25">
      <c r="A877" s="3">
        <f>RSI!A877</f>
        <v>43279</v>
      </c>
      <c r="B877" s="2">
        <f>RSI!B877</f>
        <v>3.2288999999999999</v>
      </c>
      <c r="C877" s="2">
        <f>RSI!I877</f>
        <v>43.434400149881498</v>
      </c>
      <c r="D877" s="2">
        <f>MACD!E877</f>
        <v>1.4419292820305518E-2</v>
      </c>
      <c r="E877" s="2">
        <f>MACD!F877</f>
        <v>-4.3908398818008751E-3</v>
      </c>
      <c r="F877" s="2">
        <f>'Moving Avg'!D877</f>
        <v>3.2600600000000002</v>
      </c>
      <c r="G877" s="2">
        <f>'Moving Avg'!F877</f>
        <v>3.2786350000000004</v>
      </c>
      <c r="H877" s="2">
        <f>'Moving Avg'!G877</f>
        <v>3.2368440000000009</v>
      </c>
      <c r="I877" s="2">
        <f>'Moving Avg'!H877</f>
        <v>3.0814729999999999</v>
      </c>
      <c r="J877" s="6" t="str">
        <f>OBV!F877</f>
        <v>BEARISH</v>
      </c>
      <c r="K877" s="6" t="str">
        <f>OBV!G877</f>
        <v>WEAK</v>
      </c>
      <c r="L877" s="6" t="str">
        <f>OBV!H877</f>
        <v>CONFIRMED BEARISH</v>
      </c>
      <c r="M877" s="8">
        <f t="shared" si="130"/>
        <v>25</v>
      </c>
      <c r="N877" s="8">
        <f t="shared" si="131"/>
        <v>0</v>
      </c>
      <c r="O877" s="8">
        <f t="shared" si="132"/>
        <v>50</v>
      </c>
      <c r="P877" s="8">
        <f t="shared" si="133"/>
        <v>0</v>
      </c>
      <c r="Q877" s="9">
        <f t="shared" si="134"/>
        <v>16.25</v>
      </c>
      <c r="R877" s="9">
        <f t="shared" si="135"/>
        <v>22.5</v>
      </c>
      <c r="S877" s="9">
        <f t="shared" si="136"/>
        <v>16.25</v>
      </c>
      <c r="T877" s="9">
        <f t="shared" si="137"/>
        <v>18.75</v>
      </c>
      <c r="U877" s="8">
        <f t="shared" si="138"/>
        <v>18.333333333333332</v>
      </c>
      <c r="V877" s="8">
        <f t="shared" si="139"/>
        <v>18.4375</v>
      </c>
    </row>
    <row r="878" spans="1:22" ht="13.5" x14ac:dyDescent="0.25">
      <c r="A878" s="3">
        <f>RSI!A878</f>
        <v>43280</v>
      </c>
      <c r="B878" s="2">
        <f>RSI!B878</f>
        <v>3.2793000000000001</v>
      </c>
      <c r="C878" s="2">
        <f>RSI!I878</f>
        <v>52.501319870787725</v>
      </c>
      <c r="D878" s="2">
        <f>MACD!E878</f>
        <v>9.8999640483210527E-3</v>
      </c>
      <c r="E878" s="2">
        <f>MACD!F878</f>
        <v>-1.5326790957764895E-3</v>
      </c>
      <c r="F878" s="2">
        <f>'Moving Avg'!D878</f>
        <v>3.2582200000000001</v>
      </c>
      <c r="G878" s="2">
        <f>'Moving Avg'!F878</f>
        <v>3.279780000000001</v>
      </c>
      <c r="H878" s="2">
        <f>'Moving Avg'!G878</f>
        <v>3.2400540000000007</v>
      </c>
      <c r="I878" s="2">
        <f>'Moving Avg'!H878</f>
        <v>3.0819084999999995</v>
      </c>
      <c r="J878" s="6" t="str">
        <f>OBV!F878</f>
        <v>BEARISH</v>
      </c>
      <c r="K878" s="6" t="str">
        <f>OBV!G878</f>
        <v>WEAK</v>
      </c>
      <c r="L878" s="6" t="str">
        <f>OBV!H878</f>
        <v>CONFIRMED BEARISH</v>
      </c>
      <c r="M878" s="8">
        <f t="shared" si="130"/>
        <v>25</v>
      </c>
      <c r="N878" s="8">
        <f t="shared" si="131"/>
        <v>0</v>
      </c>
      <c r="O878" s="8">
        <f t="shared" si="132"/>
        <v>50</v>
      </c>
      <c r="P878" s="8">
        <f t="shared" si="133"/>
        <v>0</v>
      </c>
      <c r="Q878" s="9">
        <f t="shared" si="134"/>
        <v>16.25</v>
      </c>
      <c r="R878" s="9">
        <f t="shared" si="135"/>
        <v>22.5</v>
      </c>
      <c r="S878" s="9">
        <f t="shared" si="136"/>
        <v>16.25</v>
      </c>
      <c r="T878" s="9">
        <f t="shared" si="137"/>
        <v>18.75</v>
      </c>
      <c r="U878" s="8">
        <f t="shared" si="138"/>
        <v>18.333333333333332</v>
      </c>
      <c r="V878" s="8">
        <f t="shared" si="139"/>
        <v>18.4375</v>
      </c>
    </row>
    <row r="879" spans="1:22" ht="13.5" x14ac:dyDescent="0.25">
      <c r="A879" s="3">
        <f>RSI!A879</f>
        <v>43283</v>
      </c>
      <c r="B879" s="2">
        <f>RSI!B879</f>
        <v>3.3022</v>
      </c>
      <c r="C879" s="2">
        <f>RSI!I879</f>
        <v>55.955822348153916</v>
      </c>
      <c r="D879" s="2">
        <f>MACD!E879</f>
        <v>3.5814020298339244E-3</v>
      </c>
      <c r="E879" s="2">
        <f>MACD!F879</f>
        <v>-5.0986287065440678E-4</v>
      </c>
      <c r="F879" s="2">
        <f>'Moving Avg'!D879</f>
        <v>3.2683</v>
      </c>
      <c r="G879" s="2">
        <f>'Moving Avg'!F879</f>
        <v>3.28207</v>
      </c>
      <c r="H879" s="2">
        <f>'Moving Avg'!G879</f>
        <v>3.2446400000000004</v>
      </c>
      <c r="I879" s="2">
        <f>'Moving Avg'!H879</f>
        <v>3.0824815000000001</v>
      </c>
      <c r="J879" s="6" t="str">
        <f>OBV!F879</f>
        <v>BEARISH</v>
      </c>
      <c r="K879" s="6" t="str">
        <f>OBV!G879</f>
        <v>WEAK</v>
      </c>
      <c r="L879" s="6" t="str">
        <f>OBV!H879</f>
        <v>BEARISH DIVERGENCE</v>
      </c>
      <c r="M879" s="8">
        <f t="shared" si="130"/>
        <v>25</v>
      </c>
      <c r="N879" s="8">
        <f t="shared" si="131"/>
        <v>0</v>
      </c>
      <c r="O879" s="8">
        <f t="shared" si="132"/>
        <v>50</v>
      </c>
      <c r="P879" s="8">
        <f t="shared" si="133"/>
        <v>0</v>
      </c>
      <c r="Q879" s="9">
        <f t="shared" si="134"/>
        <v>16.25</v>
      </c>
      <c r="R879" s="9">
        <f t="shared" si="135"/>
        <v>22.5</v>
      </c>
      <c r="S879" s="9">
        <f t="shared" si="136"/>
        <v>16.25</v>
      </c>
      <c r="T879" s="9">
        <f t="shared" si="137"/>
        <v>18.75</v>
      </c>
      <c r="U879" s="8">
        <f t="shared" si="138"/>
        <v>18.333333333333332</v>
      </c>
      <c r="V879" s="8">
        <f t="shared" si="139"/>
        <v>18.4375</v>
      </c>
    </row>
    <row r="880" spans="1:22" ht="13.5" x14ac:dyDescent="0.25">
      <c r="A880" s="3">
        <f>RSI!A880</f>
        <v>43284</v>
      </c>
      <c r="B880" s="2">
        <f>RSI!B880</f>
        <v>3.3435000000000001</v>
      </c>
      <c r="C880" s="2">
        <f>RSI!I880</f>
        <v>61.407235621711152</v>
      </c>
      <c r="D880" s="2">
        <f>MACD!E880</f>
        <v>-3.6280856146198026E-3</v>
      </c>
      <c r="E880" s="2">
        <f>MACD!F880</f>
        <v>-1.133507419447486E-3</v>
      </c>
      <c r="F880" s="2">
        <f>'Moving Avg'!D880</f>
        <v>3.2811399999999997</v>
      </c>
      <c r="G880" s="2">
        <f>'Moving Avg'!F880</f>
        <v>3.2864250000000004</v>
      </c>
      <c r="H880" s="2">
        <f>'Moving Avg'!G880</f>
        <v>3.2495920000000011</v>
      </c>
      <c r="I880" s="2">
        <f>'Moving Avg'!H880</f>
        <v>3.0832380000000001</v>
      </c>
      <c r="J880" s="6" t="str">
        <f>OBV!F880</f>
        <v>BULLISH</v>
      </c>
      <c r="K880" s="6" t="str">
        <f>OBV!G880</f>
        <v>NEUTRAL</v>
      </c>
      <c r="L880" s="6" t="str">
        <f>OBV!H880</f>
        <v>CONFIRMED BULLISH</v>
      </c>
      <c r="M880" s="8">
        <f t="shared" si="130"/>
        <v>25</v>
      </c>
      <c r="N880" s="8">
        <f t="shared" si="131"/>
        <v>45</v>
      </c>
      <c r="O880" s="8">
        <f t="shared" si="132"/>
        <v>50</v>
      </c>
      <c r="P880" s="8">
        <f t="shared" si="133"/>
        <v>83.5</v>
      </c>
      <c r="Q880" s="9">
        <f t="shared" si="134"/>
        <v>44.524999999999999</v>
      </c>
      <c r="R880" s="9">
        <f t="shared" si="135"/>
        <v>52.375</v>
      </c>
      <c r="S880" s="9">
        <f t="shared" si="136"/>
        <v>60.575000000000003</v>
      </c>
      <c r="T880" s="9">
        <f t="shared" si="137"/>
        <v>50.875</v>
      </c>
      <c r="U880" s="8">
        <f t="shared" si="138"/>
        <v>52.491666666666674</v>
      </c>
      <c r="V880" s="8">
        <f t="shared" si="139"/>
        <v>52.087500000000006</v>
      </c>
    </row>
    <row r="881" spans="1:22" ht="13.5" x14ac:dyDescent="0.25">
      <c r="A881" s="3">
        <f>RSI!A881</f>
        <v>43285</v>
      </c>
      <c r="B881" s="2">
        <f>RSI!B881</f>
        <v>3.3068</v>
      </c>
      <c r="C881" s="2">
        <f>RSI!I881</f>
        <v>54.90405631104872</v>
      </c>
      <c r="D881" s="2">
        <f>MACD!E881</f>
        <v>2.4200717649627279E-3</v>
      </c>
      <c r="E881" s="2">
        <f>MACD!F881</f>
        <v>-4.227915825654432E-4</v>
      </c>
      <c r="F881" s="2">
        <f>'Moving Avg'!D881</f>
        <v>3.2921400000000007</v>
      </c>
      <c r="G881" s="2">
        <f>'Moving Avg'!F881</f>
        <v>3.2861950000000002</v>
      </c>
      <c r="H881" s="2">
        <f>'Moving Avg'!G881</f>
        <v>3.2528940000000013</v>
      </c>
      <c r="I881" s="2">
        <f>'Moving Avg'!H881</f>
        <v>3.0839489999999996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  <c r="M881" s="8">
        <f t="shared" si="130"/>
        <v>25</v>
      </c>
      <c r="N881" s="8">
        <f t="shared" si="131"/>
        <v>0</v>
      </c>
      <c r="O881" s="8">
        <f t="shared" si="132"/>
        <v>50</v>
      </c>
      <c r="P881" s="8">
        <f t="shared" si="133"/>
        <v>83.5</v>
      </c>
      <c r="Q881" s="9">
        <f t="shared" si="134"/>
        <v>28.774999999999999</v>
      </c>
      <c r="R881" s="9">
        <f t="shared" si="135"/>
        <v>43.375</v>
      </c>
      <c r="S881" s="9">
        <f t="shared" si="136"/>
        <v>53.825000000000003</v>
      </c>
      <c r="T881" s="9">
        <f t="shared" si="137"/>
        <v>39.625</v>
      </c>
      <c r="U881" s="8">
        <f t="shared" si="138"/>
        <v>41.991666666666667</v>
      </c>
      <c r="V881" s="8">
        <f t="shared" si="139"/>
        <v>41.400000000000006</v>
      </c>
    </row>
    <row r="882" spans="1:22" ht="13.5" x14ac:dyDescent="0.25">
      <c r="A882" s="3">
        <f>RSI!A882</f>
        <v>43286</v>
      </c>
      <c r="B882" s="2">
        <f>RSI!B882</f>
        <v>3.3159999999999998</v>
      </c>
      <c r="C882" s="2">
        <f>RSI!I882</f>
        <v>56.1575087288684</v>
      </c>
      <c r="D882" s="2">
        <f>MACD!E882</f>
        <v>3.1208210308477646E-3</v>
      </c>
      <c r="E882" s="2">
        <f>MACD!F882</f>
        <v>2.8593094011719839E-4</v>
      </c>
      <c r="F882" s="2">
        <f>'Moving Avg'!D882</f>
        <v>3.3095599999999998</v>
      </c>
      <c r="G882" s="2">
        <f>'Moving Avg'!F882</f>
        <v>3.2868850000000003</v>
      </c>
      <c r="H882" s="2">
        <f>'Moving Avg'!G882</f>
        <v>3.2547280000000018</v>
      </c>
      <c r="I882" s="2">
        <f>'Moving Avg'!H882</f>
        <v>3.0847059999999997</v>
      </c>
      <c r="J882" s="6" t="str">
        <f>OBV!F882</f>
        <v>BULLISH</v>
      </c>
      <c r="K882" s="6" t="str">
        <f>OBV!G882</f>
        <v>STRONG</v>
      </c>
      <c r="L882" s="6" t="str">
        <f>OBV!H882</f>
        <v>CONFIRMED BULLISH</v>
      </c>
      <c r="M882" s="8">
        <f t="shared" si="130"/>
        <v>25</v>
      </c>
      <c r="N882" s="8">
        <f t="shared" si="131"/>
        <v>0</v>
      </c>
      <c r="O882" s="8">
        <f t="shared" si="132"/>
        <v>50</v>
      </c>
      <c r="P882" s="8">
        <f t="shared" si="133"/>
        <v>100</v>
      </c>
      <c r="Q882" s="9">
        <f t="shared" si="134"/>
        <v>31.25</v>
      </c>
      <c r="R882" s="9">
        <f t="shared" si="135"/>
        <v>47.5</v>
      </c>
      <c r="S882" s="9">
        <f t="shared" si="136"/>
        <v>61.25</v>
      </c>
      <c r="T882" s="9">
        <f t="shared" si="137"/>
        <v>43.75</v>
      </c>
      <c r="U882" s="8">
        <f t="shared" si="138"/>
        <v>46.666666666666664</v>
      </c>
      <c r="V882" s="8">
        <f t="shared" si="139"/>
        <v>45.9375</v>
      </c>
    </row>
    <row r="883" spans="1:22" ht="13.5" x14ac:dyDescent="0.25">
      <c r="A883" s="3">
        <f>RSI!A883</f>
        <v>43287</v>
      </c>
      <c r="B883" s="2">
        <f>RSI!B883</f>
        <v>3.2976999999999999</v>
      </c>
      <c r="C883" s="2">
        <f>RSI!I883</f>
        <v>53.001717521626915</v>
      </c>
      <c r="D883" s="2">
        <f>MACD!E883</f>
        <v>2.7248744895227439E-3</v>
      </c>
      <c r="E883" s="2">
        <f>MACD!F883</f>
        <v>7.7371964999830753E-4</v>
      </c>
      <c r="F883" s="2">
        <f>'Moving Avg'!D883</f>
        <v>3.3132399999999995</v>
      </c>
      <c r="G883" s="2">
        <f>'Moving Avg'!F883</f>
        <v>3.2866600000000004</v>
      </c>
      <c r="H883" s="2">
        <f>'Moving Avg'!G883</f>
        <v>3.2555540000000014</v>
      </c>
      <c r="I883" s="2">
        <f>'Moving Avg'!H883</f>
        <v>3.0853714999999999</v>
      </c>
      <c r="J883" s="6" t="str">
        <f>OBV!F883</f>
        <v>BULLISH</v>
      </c>
      <c r="K883" s="6" t="str">
        <f>OBV!G883</f>
        <v>STRONG</v>
      </c>
      <c r="L883" s="6" t="str">
        <f>OBV!H883</f>
        <v>CONFIRMED BULLISH</v>
      </c>
      <c r="M883" s="8">
        <f t="shared" si="130"/>
        <v>25</v>
      </c>
      <c r="N883" s="8">
        <f t="shared" si="131"/>
        <v>0</v>
      </c>
      <c r="O883" s="8">
        <f t="shared" si="132"/>
        <v>50</v>
      </c>
      <c r="P883" s="8">
        <f t="shared" si="133"/>
        <v>100</v>
      </c>
      <c r="Q883" s="9">
        <f t="shared" si="134"/>
        <v>31.25</v>
      </c>
      <c r="R883" s="9">
        <f t="shared" si="135"/>
        <v>47.5</v>
      </c>
      <c r="S883" s="9">
        <f t="shared" si="136"/>
        <v>61.25</v>
      </c>
      <c r="T883" s="9">
        <f t="shared" si="137"/>
        <v>43.75</v>
      </c>
      <c r="U883" s="8">
        <f t="shared" si="138"/>
        <v>46.666666666666664</v>
      </c>
      <c r="V883" s="8">
        <f t="shared" si="139"/>
        <v>45.9375</v>
      </c>
    </row>
    <row r="884" spans="1:22" ht="13.5" x14ac:dyDescent="0.25">
      <c r="A884" s="3">
        <f>RSI!A884</f>
        <v>43290</v>
      </c>
      <c r="B884" s="2">
        <f>RSI!B884</f>
        <v>3.3022</v>
      </c>
      <c r="C884" s="2">
        <f>RSI!I884</f>
        <v>53.69086661593149</v>
      </c>
      <c r="D884" s="2">
        <f>MACD!E884</f>
        <v>-3.7007232222219244E-3</v>
      </c>
      <c r="E884" s="2">
        <f>MACD!F884</f>
        <v>-1.2116892444573877E-4</v>
      </c>
      <c r="F884" s="2">
        <f>'Moving Avg'!D884</f>
        <v>3.3132399999999995</v>
      </c>
      <c r="G884" s="2">
        <f>'Moving Avg'!F884</f>
        <v>3.2868850000000003</v>
      </c>
      <c r="H884" s="2">
        <f>'Moving Avg'!G884</f>
        <v>3.256654000000001</v>
      </c>
      <c r="I884" s="2">
        <f>'Moving Avg'!H884</f>
        <v>3.0859674999999993</v>
      </c>
      <c r="J884" s="6" t="str">
        <f>OBV!F884</f>
        <v>BULLISH</v>
      </c>
      <c r="K884" s="6" t="str">
        <f>OBV!G884</f>
        <v>STRONG</v>
      </c>
      <c r="L884" s="6" t="str">
        <f>OBV!H884</f>
        <v>NEUTRAL</v>
      </c>
      <c r="M884" s="8">
        <f t="shared" si="130"/>
        <v>25</v>
      </c>
      <c r="N884" s="8">
        <f t="shared" si="131"/>
        <v>45</v>
      </c>
      <c r="O884" s="8">
        <f t="shared" si="132"/>
        <v>50</v>
      </c>
      <c r="P884" s="8">
        <f t="shared" si="133"/>
        <v>66</v>
      </c>
      <c r="Q884" s="9">
        <f t="shared" si="134"/>
        <v>41.9</v>
      </c>
      <c r="R884" s="9">
        <f t="shared" si="135"/>
        <v>48</v>
      </c>
      <c r="S884" s="9">
        <f t="shared" si="136"/>
        <v>52.7</v>
      </c>
      <c r="T884" s="9">
        <f t="shared" si="137"/>
        <v>46.5</v>
      </c>
      <c r="U884" s="8">
        <f t="shared" si="138"/>
        <v>47.533333333333339</v>
      </c>
      <c r="V884" s="8">
        <f t="shared" si="139"/>
        <v>47.275000000000006</v>
      </c>
    </row>
    <row r="885" spans="1:22" ht="13.5" x14ac:dyDescent="0.25">
      <c r="A885" s="3">
        <f>RSI!A885</f>
        <v>43291</v>
      </c>
      <c r="B885" s="2">
        <f>RSI!B885</f>
        <v>3.2564000000000002</v>
      </c>
      <c r="C885" s="2">
        <f>RSI!I885</f>
        <v>46.256534732331353</v>
      </c>
      <c r="D885" s="2">
        <f>MACD!E885</f>
        <v>-1.6438470907149672E-3</v>
      </c>
      <c r="E885" s="2">
        <f>MACD!F885</f>
        <v>-4.2570455769958449E-4</v>
      </c>
      <c r="F885" s="2">
        <f>'Moving Avg'!D885</f>
        <v>3.29582</v>
      </c>
      <c r="G885" s="2">
        <f>'Moving Avg'!F885</f>
        <v>3.2848200000000007</v>
      </c>
      <c r="H885" s="2">
        <f>'Moving Avg'!G885</f>
        <v>3.2577560000000019</v>
      </c>
      <c r="I885" s="2">
        <f>'Moving Avg'!H885</f>
        <v>3.0864265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  <c r="M885" s="8">
        <f t="shared" si="130"/>
        <v>25</v>
      </c>
      <c r="N885" s="8">
        <f t="shared" si="131"/>
        <v>45</v>
      </c>
      <c r="O885" s="8">
        <f t="shared" si="132"/>
        <v>50</v>
      </c>
      <c r="P885" s="8">
        <f t="shared" si="133"/>
        <v>16.5</v>
      </c>
      <c r="Q885" s="9">
        <f t="shared" si="134"/>
        <v>34.475000000000001</v>
      </c>
      <c r="R885" s="9">
        <f t="shared" si="135"/>
        <v>35.625</v>
      </c>
      <c r="S885" s="9">
        <f t="shared" si="136"/>
        <v>30.425000000000001</v>
      </c>
      <c r="T885" s="9">
        <f t="shared" si="137"/>
        <v>34.125</v>
      </c>
      <c r="U885" s="8">
        <f t="shared" si="138"/>
        <v>33.508333333333333</v>
      </c>
      <c r="V885" s="8">
        <f t="shared" si="139"/>
        <v>33.662499999999994</v>
      </c>
    </row>
    <row r="886" spans="1:22" ht="13.5" x14ac:dyDescent="0.25">
      <c r="A886" s="3">
        <f>RSI!A886</f>
        <v>43292</v>
      </c>
      <c r="B886" s="2">
        <f>RSI!B886</f>
        <v>3.2949999999999999</v>
      </c>
      <c r="C886" s="2">
        <f>RSI!I886</f>
        <v>52.256666400522377</v>
      </c>
      <c r="D886" s="2">
        <f>MACD!E886</f>
        <v>-6.8426609809506544E-3</v>
      </c>
      <c r="E886" s="2">
        <f>MACD!F886</f>
        <v>-1.7090958423497985E-3</v>
      </c>
      <c r="F886" s="2">
        <f>'Moving Avg'!D886</f>
        <v>3.2934600000000005</v>
      </c>
      <c r="G886" s="2">
        <f>'Moving Avg'!F886</f>
        <v>3.2846849999999996</v>
      </c>
      <c r="H886" s="2">
        <f>'Moving Avg'!G886</f>
        <v>3.2596300000000014</v>
      </c>
      <c r="I886" s="2">
        <f>'Moving Avg'!H886</f>
        <v>3.0870784999999987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  <c r="M886" s="8">
        <f t="shared" si="130"/>
        <v>25</v>
      </c>
      <c r="N886" s="8">
        <f t="shared" si="131"/>
        <v>45</v>
      </c>
      <c r="O886" s="8">
        <f t="shared" si="132"/>
        <v>50</v>
      </c>
      <c r="P886" s="8">
        <f t="shared" si="133"/>
        <v>16.5</v>
      </c>
      <c r="Q886" s="9">
        <f t="shared" si="134"/>
        <v>34.475000000000001</v>
      </c>
      <c r="R886" s="9">
        <f t="shared" si="135"/>
        <v>35.625</v>
      </c>
      <c r="S886" s="9">
        <f t="shared" si="136"/>
        <v>30.425000000000001</v>
      </c>
      <c r="T886" s="9">
        <f t="shared" si="137"/>
        <v>34.125</v>
      </c>
      <c r="U886" s="8">
        <f t="shared" si="138"/>
        <v>33.508333333333333</v>
      </c>
      <c r="V886" s="8">
        <f t="shared" si="139"/>
        <v>33.662499999999994</v>
      </c>
    </row>
    <row r="887" spans="1:22" ht="13.5" x14ac:dyDescent="0.25">
      <c r="A887" s="3">
        <f>RSI!A887</f>
        <v>43293</v>
      </c>
      <c r="B887" s="2">
        <f>RSI!B887</f>
        <v>3.3100999999999998</v>
      </c>
      <c r="C887" s="2">
        <f>RSI!I887</f>
        <v>54.401341489930026</v>
      </c>
      <c r="D887" s="2">
        <f>MACD!E887</f>
        <v>-1.5971729858132999E-2</v>
      </c>
      <c r="E887" s="2">
        <f>MACD!F887</f>
        <v>-4.5616226455064387E-3</v>
      </c>
      <c r="F887" s="2">
        <f>'Moving Avg'!D887</f>
        <v>3.2922800000000003</v>
      </c>
      <c r="G887" s="2">
        <f>'Moving Avg'!F887</f>
        <v>3.2853050000000001</v>
      </c>
      <c r="H887" s="2">
        <f>'Moving Avg'!G887</f>
        <v>3.2616220000000014</v>
      </c>
      <c r="I887" s="2">
        <f>'Moving Avg'!H887</f>
        <v>3.0878059999999987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  <c r="M887" s="8">
        <f t="shared" si="130"/>
        <v>25</v>
      </c>
      <c r="N887" s="8">
        <f t="shared" si="131"/>
        <v>45</v>
      </c>
      <c r="O887" s="8">
        <f t="shared" si="132"/>
        <v>50</v>
      </c>
      <c r="P887" s="8">
        <f t="shared" si="133"/>
        <v>16.5</v>
      </c>
      <c r="Q887" s="9">
        <f t="shared" si="134"/>
        <v>34.475000000000001</v>
      </c>
      <c r="R887" s="9">
        <f t="shared" si="135"/>
        <v>35.625</v>
      </c>
      <c r="S887" s="9">
        <f t="shared" si="136"/>
        <v>30.425000000000001</v>
      </c>
      <c r="T887" s="9">
        <f t="shared" si="137"/>
        <v>34.125</v>
      </c>
      <c r="U887" s="8">
        <f t="shared" si="138"/>
        <v>33.508333333333333</v>
      </c>
      <c r="V887" s="8">
        <f t="shared" si="139"/>
        <v>33.662499999999994</v>
      </c>
    </row>
    <row r="888" spans="1:22" ht="13.5" x14ac:dyDescent="0.25">
      <c r="A888" s="3">
        <f>RSI!A888</f>
        <v>43294</v>
      </c>
      <c r="B888" s="2">
        <f>RSI!B888</f>
        <v>3.28</v>
      </c>
      <c r="C888" s="2">
        <f>RSI!I888</f>
        <v>49.616685193186775</v>
      </c>
      <c r="D888" s="2">
        <f>MACD!E888</f>
        <v>-1.3884000575490774E-2</v>
      </c>
      <c r="E888" s="2">
        <f>MACD!F888</f>
        <v>-6.426098231503306E-3</v>
      </c>
      <c r="F888" s="2">
        <f>'Moving Avg'!D888</f>
        <v>3.2887399999999998</v>
      </c>
      <c r="G888" s="2">
        <f>'Moving Avg'!F888</f>
        <v>3.2864849999999999</v>
      </c>
      <c r="H888" s="2">
        <f>'Moving Avg'!G888</f>
        <v>3.2630120000000011</v>
      </c>
      <c r="I888" s="2">
        <f>'Moving Avg'!H888</f>
        <v>3.0888414999999987</v>
      </c>
      <c r="J888" s="6" t="str">
        <f>OBV!F888</f>
        <v>BULLISH</v>
      </c>
      <c r="K888" s="6" t="str">
        <f>OBV!G888</f>
        <v>NEUTRAL</v>
      </c>
      <c r="L888" s="6" t="str">
        <f>OBV!H888</f>
        <v>BULLISH DIVERGENCE</v>
      </c>
      <c r="M888" s="8">
        <f t="shared" si="130"/>
        <v>25</v>
      </c>
      <c r="N888" s="8">
        <f t="shared" si="131"/>
        <v>45</v>
      </c>
      <c r="O888" s="8">
        <f t="shared" si="132"/>
        <v>50</v>
      </c>
      <c r="P888" s="8">
        <f t="shared" si="133"/>
        <v>66.5</v>
      </c>
      <c r="Q888" s="9">
        <f t="shared" si="134"/>
        <v>41.975000000000001</v>
      </c>
      <c r="R888" s="9">
        <f t="shared" si="135"/>
        <v>48.125</v>
      </c>
      <c r="S888" s="9">
        <f t="shared" si="136"/>
        <v>52.924999999999997</v>
      </c>
      <c r="T888" s="9">
        <f t="shared" si="137"/>
        <v>46.625</v>
      </c>
      <c r="U888" s="8">
        <f t="shared" si="138"/>
        <v>47.67499999999999</v>
      </c>
      <c r="V888" s="8">
        <f t="shared" si="139"/>
        <v>47.412499999999994</v>
      </c>
    </row>
    <row r="889" spans="1:22" ht="13.5" x14ac:dyDescent="0.25">
      <c r="A889" s="3">
        <f>RSI!A889</f>
        <v>43297</v>
      </c>
      <c r="B889" s="2">
        <f>RSI!B889</f>
        <v>3.28</v>
      </c>
      <c r="C889" s="2">
        <f>RSI!I889</f>
        <v>49.616685193186775</v>
      </c>
      <c r="D889" s="2">
        <f>MACD!E889</f>
        <v>-8.5749932962073672E-3</v>
      </c>
      <c r="E889" s="2">
        <f>MACD!F889</f>
        <v>-6.8558772444441184E-3</v>
      </c>
      <c r="F889" s="2">
        <f>'Moving Avg'!D889</f>
        <v>3.2842999999999996</v>
      </c>
      <c r="G889" s="2">
        <f>'Moving Avg'!F889</f>
        <v>3.2878949999999998</v>
      </c>
      <c r="H889" s="2">
        <f>'Moving Avg'!G889</f>
        <v>3.2644020000000018</v>
      </c>
      <c r="I889" s="2">
        <f>'Moving Avg'!H889</f>
        <v>3.0899229999999989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0"/>
        <v>25</v>
      </c>
      <c r="N889" s="8">
        <f t="shared" si="131"/>
        <v>45</v>
      </c>
      <c r="O889" s="8">
        <f t="shared" si="132"/>
        <v>50</v>
      </c>
      <c r="P889" s="8">
        <f t="shared" si="133"/>
        <v>16.5</v>
      </c>
      <c r="Q889" s="9">
        <f t="shared" si="134"/>
        <v>34.475000000000001</v>
      </c>
      <c r="R889" s="9">
        <f t="shared" si="135"/>
        <v>35.625</v>
      </c>
      <c r="S889" s="9">
        <f t="shared" si="136"/>
        <v>30.425000000000001</v>
      </c>
      <c r="T889" s="9">
        <f t="shared" si="137"/>
        <v>34.125</v>
      </c>
      <c r="U889" s="8">
        <f t="shared" si="138"/>
        <v>33.508333333333333</v>
      </c>
      <c r="V889" s="8">
        <f t="shared" si="139"/>
        <v>33.662499999999994</v>
      </c>
    </row>
    <row r="890" spans="1:22" ht="13.5" x14ac:dyDescent="0.25">
      <c r="A890" s="3">
        <f>RSI!A890</f>
        <v>43298</v>
      </c>
      <c r="B890" s="2">
        <f>RSI!B890</f>
        <v>3.3050999999999999</v>
      </c>
      <c r="C890" s="2">
        <f>RSI!I890</f>
        <v>53.566268806125137</v>
      </c>
      <c r="D890" s="2">
        <f>MACD!E890</f>
        <v>4.297844103109405E-4</v>
      </c>
      <c r="E890" s="2">
        <f>MACD!F890</f>
        <v>-5.3987449134931071E-3</v>
      </c>
      <c r="F890" s="2">
        <f>'Moving Avg'!D890</f>
        <v>3.2940399999999999</v>
      </c>
      <c r="G890" s="2">
        <f>'Moving Avg'!F890</f>
        <v>3.2901000000000002</v>
      </c>
      <c r="H890" s="2">
        <f>'Moving Avg'!G890</f>
        <v>3.2662940000000016</v>
      </c>
      <c r="I890" s="2">
        <f>'Moving Avg'!H890</f>
        <v>3.0911984999999986</v>
      </c>
      <c r="J890" s="6" t="str">
        <f>OBV!F890</f>
        <v>BULLISH</v>
      </c>
      <c r="K890" s="6" t="str">
        <f>OBV!G890</f>
        <v>STRONG</v>
      </c>
      <c r="L890" s="6" t="str">
        <f>OBV!H890</f>
        <v>BULLISH DIVERGENCE</v>
      </c>
      <c r="M890" s="8">
        <f t="shared" si="130"/>
        <v>25</v>
      </c>
      <c r="N890" s="8">
        <f t="shared" si="131"/>
        <v>0</v>
      </c>
      <c r="O890" s="8">
        <f t="shared" si="132"/>
        <v>50</v>
      </c>
      <c r="P890" s="8">
        <f t="shared" si="133"/>
        <v>83</v>
      </c>
      <c r="Q890" s="9">
        <f t="shared" si="134"/>
        <v>28.7</v>
      </c>
      <c r="R890" s="9">
        <f t="shared" si="135"/>
        <v>43.25</v>
      </c>
      <c r="S890" s="9">
        <f t="shared" si="136"/>
        <v>53.6</v>
      </c>
      <c r="T890" s="9">
        <f t="shared" si="137"/>
        <v>39.5</v>
      </c>
      <c r="U890" s="8">
        <f t="shared" si="138"/>
        <v>41.85</v>
      </c>
      <c r="V890" s="8">
        <f t="shared" si="139"/>
        <v>41.262500000000003</v>
      </c>
    </row>
    <row r="891" spans="1:22" ht="13.5" x14ac:dyDescent="0.25">
      <c r="A891" s="3">
        <f>RSI!A891</f>
        <v>43299</v>
      </c>
      <c r="B891" s="2">
        <f>RSI!B891</f>
        <v>3.3050999999999999</v>
      </c>
      <c r="C891" s="2">
        <f>RSI!I891</f>
        <v>53.566268806125137</v>
      </c>
      <c r="D891" s="2">
        <f>MACD!E891</f>
        <v>2.2713648423660082E-3</v>
      </c>
      <c r="E891" s="2">
        <f>MACD!F891</f>
        <v>-3.864722962321284E-3</v>
      </c>
      <c r="F891" s="2">
        <f>'Moving Avg'!D891</f>
        <v>3.2960599999999998</v>
      </c>
      <c r="G891" s="2">
        <f>'Moving Avg'!F891</f>
        <v>3.2890950000000005</v>
      </c>
      <c r="H891" s="2">
        <f>'Moving Avg'!G891</f>
        <v>3.2676360000000018</v>
      </c>
      <c r="I891" s="2">
        <f>'Moving Avg'!H891</f>
        <v>3.0928179999999994</v>
      </c>
      <c r="J891" s="6" t="str">
        <f>OBV!F891</f>
        <v>BULLISH</v>
      </c>
      <c r="K891" s="6" t="str">
        <f>OBV!G891</f>
        <v>STRONG</v>
      </c>
      <c r="L891" s="6" t="str">
        <f>OBV!H891</f>
        <v>CONFIRMED BULLISH</v>
      </c>
      <c r="M891" s="8">
        <f t="shared" si="130"/>
        <v>25</v>
      </c>
      <c r="N891" s="8">
        <f t="shared" si="131"/>
        <v>0</v>
      </c>
      <c r="O891" s="8">
        <f t="shared" si="132"/>
        <v>50</v>
      </c>
      <c r="P891" s="8">
        <f t="shared" si="133"/>
        <v>100</v>
      </c>
      <c r="Q891" s="9">
        <f t="shared" si="134"/>
        <v>31.25</v>
      </c>
      <c r="R891" s="9">
        <f t="shared" si="135"/>
        <v>47.5</v>
      </c>
      <c r="S891" s="9">
        <f t="shared" si="136"/>
        <v>61.25</v>
      </c>
      <c r="T891" s="9">
        <f t="shared" si="137"/>
        <v>43.75</v>
      </c>
      <c r="U891" s="8">
        <f t="shared" si="138"/>
        <v>46.666666666666664</v>
      </c>
      <c r="V891" s="8">
        <f t="shared" si="139"/>
        <v>45.9375</v>
      </c>
    </row>
    <row r="892" spans="1:22" ht="13.5" x14ac:dyDescent="0.25">
      <c r="A892" s="3">
        <f>RSI!A892</f>
        <v>43300</v>
      </c>
      <c r="B892" s="2">
        <f>RSI!B892</f>
        <v>3.3601999999999999</v>
      </c>
      <c r="C892" s="2">
        <f>RSI!I892</f>
        <v>61.29159899716467</v>
      </c>
      <c r="D892" s="2">
        <f>MACD!E892</f>
        <v>1.0415903678522298E-3</v>
      </c>
      <c r="E892" s="2">
        <f>MACD!F892</f>
        <v>-2.8834602962865812E-3</v>
      </c>
      <c r="F892" s="2">
        <f>'Moving Avg'!D892</f>
        <v>3.3060800000000001</v>
      </c>
      <c r="G892" s="2">
        <f>'Moving Avg'!F892</f>
        <v>3.291995</v>
      </c>
      <c r="H892" s="2">
        <f>'Moving Avg'!G892</f>
        <v>3.270630000000001</v>
      </c>
      <c r="I892" s="2">
        <f>'Moving Avg'!H892</f>
        <v>3.0943919999999987</v>
      </c>
      <c r="J892" s="6" t="str">
        <f>OBV!F892</f>
        <v>BULLISH</v>
      </c>
      <c r="K892" s="6" t="str">
        <f>OBV!G892</f>
        <v>STRONG</v>
      </c>
      <c r="L892" s="6" t="str">
        <f>OBV!H892</f>
        <v>CONFIRMED BULLISH</v>
      </c>
      <c r="M892" s="8">
        <f t="shared" si="130"/>
        <v>25</v>
      </c>
      <c r="N892" s="8">
        <f t="shared" si="131"/>
        <v>0</v>
      </c>
      <c r="O892" s="8">
        <f t="shared" si="132"/>
        <v>50</v>
      </c>
      <c r="P892" s="8">
        <f t="shared" si="133"/>
        <v>100</v>
      </c>
      <c r="Q892" s="9">
        <f t="shared" si="134"/>
        <v>31.25</v>
      </c>
      <c r="R892" s="9">
        <f t="shared" si="135"/>
        <v>47.5</v>
      </c>
      <c r="S892" s="9">
        <f t="shared" si="136"/>
        <v>61.25</v>
      </c>
      <c r="T892" s="9">
        <f t="shared" si="137"/>
        <v>43.75</v>
      </c>
      <c r="U892" s="8">
        <f t="shared" si="138"/>
        <v>46.666666666666664</v>
      </c>
      <c r="V892" s="8">
        <f t="shared" si="139"/>
        <v>45.9375</v>
      </c>
    </row>
    <row r="893" spans="1:22" ht="13.5" x14ac:dyDescent="0.25">
      <c r="A893" s="3">
        <f>RSI!A893</f>
        <v>43301</v>
      </c>
      <c r="B893" s="2">
        <f>RSI!B893</f>
        <v>3.3201000000000001</v>
      </c>
      <c r="C893" s="2">
        <f>RSI!I893</f>
        <v>54.22139979294667</v>
      </c>
      <c r="D893" s="2">
        <f>MACD!E893</f>
        <v>-2.8249607648644925E-4</v>
      </c>
      <c r="E893" s="2">
        <f>MACD!F893</f>
        <v>-2.3632674523265547E-3</v>
      </c>
      <c r="F893" s="2">
        <f>'Moving Avg'!D893</f>
        <v>3.3140999999999998</v>
      </c>
      <c r="G893" s="2">
        <f>'Moving Avg'!F893</f>
        <v>3.2935749999999997</v>
      </c>
      <c r="H893" s="2">
        <f>'Moving Avg'!G893</f>
        <v>3.271904000000001</v>
      </c>
      <c r="I893" s="2">
        <f>'Moving Avg'!H893</f>
        <v>3.0958569999999979</v>
      </c>
      <c r="J893" s="6" t="str">
        <f>OBV!F893</f>
        <v>BULLISH</v>
      </c>
      <c r="K893" s="6" t="str">
        <f>OBV!G893</f>
        <v>STRONG</v>
      </c>
      <c r="L893" s="6" t="str">
        <f>OBV!H893</f>
        <v>CONFIRMED BULLISH</v>
      </c>
      <c r="M893" s="8">
        <f t="shared" si="130"/>
        <v>25</v>
      </c>
      <c r="N893" s="8">
        <f t="shared" si="131"/>
        <v>0</v>
      </c>
      <c r="O893" s="8">
        <f t="shared" si="132"/>
        <v>50</v>
      </c>
      <c r="P893" s="8">
        <f t="shared" si="133"/>
        <v>100</v>
      </c>
      <c r="Q893" s="9">
        <f t="shared" si="134"/>
        <v>31.25</v>
      </c>
      <c r="R893" s="9">
        <f t="shared" si="135"/>
        <v>47.5</v>
      </c>
      <c r="S893" s="9">
        <f t="shared" si="136"/>
        <v>61.25</v>
      </c>
      <c r="T893" s="9">
        <f t="shared" si="137"/>
        <v>43.75</v>
      </c>
      <c r="U893" s="8">
        <f t="shared" si="138"/>
        <v>46.666666666666664</v>
      </c>
      <c r="V893" s="8">
        <f t="shared" si="139"/>
        <v>45.9375</v>
      </c>
    </row>
    <row r="894" spans="1:22" ht="13.5" x14ac:dyDescent="0.25">
      <c r="A894" s="3">
        <f>RSI!A894</f>
        <v>43304</v>
      </c>
      <c r="B894" s="2">
        <f>RSI!B894</f>
        <v>3.3151000000000002</v>
      </c>
      <c r="C894" s="2">
        <f>RSI!I894</f>
        <v>53.394341259973679</v>
      </c>
      <c r="D894" s="2">
        <f>MACD!E894</f>
        <v>-5.0925900493981047E-4</v>
      </c>
      <c r="E894" s="2">
        <f>MACD!F894</f>
        <v>-1.9924657628492058E-3</v>
      </c>
      <c r="F894" s="2">
        <f>'Moving Avg'!D894</f>
        <v>3.3211199999999996</v>
      </c>
      <c r="G894" s="2">
        <f>'Moving Avg'!F894</f>
        <v>3.2967400000000007</v>
      </c>
      <c r="H894" s="2">
        <f>'Moving Avg'!G894</f>
        <v>3.2729860000000013</v>
      </c>
      <c r="I894" s="2">
        <f>'Moving Avg'!H894</f>
        <v>3.097296999999998</v>
      </c>
      <c r="J894" s="6" t="str">
        <f>OBV!F894</f>
        <v>BULLISH</v>
      </c>
      <c r="K894" s="6" t="str">
        <f>OBV!G894</f>
        <v>STRONG</v>
      </c>
      <c r="L894" s="6" t="str">
        <f>OBV!H894</f>
        <v>CONFIRMED BULLISH</v>
      </c>
      <c r="M894" s="8">
        <f t="shared" si="130"/>
        <v>25</v>
      </c>
      <c r="N894" s="8">
        <f t="shared" si="131"/>
        <v>0</v>
      </c>
      <c r="O894" s="8">
        <f t="shared" si="132"/>
        <v>50</v>
      </c>
      <c r="P894" s="8">
        <f t="shared" si="133"/>
        <v>100</v>
      </c>
      <c r="Q894" s="9">
        <f t="shared" si="134"/>
        <v>31.25</v>
      </c>
      <c r="R894" s="9">
        <f t="shared" si="135"/>
        <v>47.5</v>
      </c>
      <c r="S894" s="9">
        <f t="shared" si="136"/>
        <v>61.25</v>
      </c>
      <c r="T894" s="9">
        <f t="shared" si="137"/>
        <v>43.75</v>
      </c>
      <c r="U894" s="8">
        <f t="shared" si="138"/>
        <v>46.666666666666664</v>
      </c>
      <c r="V894" s="8">
        <f t="shared" si="139"/>
        <v>45.9375</v>
      </c>
    </row>
    <row r="895" spans="1:22" ht="13.5" x14ac:dyDescent="0.25">
      <c r="A895" s="3">
        <f>RSI!A895</f>
        <v>43305</v>
      </c>
      <c r="B895" s="2">
        <f>RSI!B895</f>
        <v>3.3151000000000002</v>
      </c>
      <c r="C895" s="2">
        <f>RSI!I895</f>
        <v>53.394341259973679</v>
      </c>
      <c r="D895" s="2">
        <f>MACD!E895</f>
        <v>-7.8742811397112256E-3</v>
      </c>
      <c r="E895" s="2">
        <f>MACD!F895</f>
        <v>-3.16882883822161E-3</v>
      </c>
      <c r="F895" s="2">
        <f>'Moving Avg'!D895</f>
        <v>3.3231200000000003</v>
      </c>
      <c r="G895" s="2">
        <f>'Moving Avg'!F895</f>
        <v>3.2985300000000004</v>
      </c>
      <c r="H895" s="2">
        <f>'Moving Avg'!G895</f>
        <v>3.2740680000000011</v>
      </c>
      <c r="I895" s="2">
        <f>'Moving Avg'!H895</f>
        <v>3.0989664999999991</v>
      </c>
      <c r="J895" s="6" t="str">
        <f>OBV!F895</f>
        <v>BEARISH</v>
      </c>
      <c r="K895" s="6" t="str">
        <f>OBV!G895</f>
        <v>NEUTRAL</v>
      </c>
      <c r="L895" s="6" t="str">
        <f>OBV!H895</f>
        <v>BEARISH DIVERGENCE</v>
      </c>
      <c r="M895" s="8">
        <f t="shared" si="130"/>
        <v>25</v>
      </c>
      <c r="N895" s="8">
        <f t="shared" si="131"/>
        <v>45</v>
      </c>
      <c r="O895" s="8">
        <f t="shared" si="132"/>
        <v>50</v>
      </c>
      <c r="P895" s="8">
        <f t="shared" si="133"/>
        <v>16.5</v>
      </c>
      <c r="Q895" s="9">
        <f t="shared" si="134"/>
        <v>34.475000000000001</v>
      </c>
      <c r="R895" s="9">
        <f t="shared" si="135"/>
        <v>35.625</v>
      </c>
      <c r="S895" s="9">
        <f t="shared" si="136"/>
        <v>30.425000000000001</v>
      </c>
      <c r="T895" s="9">
        <f t="shared" si="137"/>
        <v>34.125</v>
      </c>
      <c r="U895" s="8">
        <f t="shared" si="138"/>
        <v>33.508333333333333</v>
      </c>
      <c r="V895" s="8">
        <f t="shared" si="139"/>
        <v>33.662499999999994</v>
      </c>
    </row>
    <row r="896" spans="1:22" ht="13.5" x14ac:dyDescent="0.25">
      <c r="A896" s="3">
        <f>RSI!A896</f>
        <v>43307</v>
      </c>
      <c r="B896" s="2">
        <f>RSI!B896</f>
        <v>3.3100999999999998</v>
      </c>
      <c r="C896" s="2">
        <f>RSI!I896</f>
        <v>52.466199119554361</v>
      </c>
      <c r="D896" s="2">
        <f>MACD!E896</f>
        <v>-7.914976189578482E-3</v>
      </c>
      <c r="E896" s="2">
        <f>MACD!F896</f>
        <v>-4.1180583084929846E-3</v>
      </c>
      <c r="F896" s="2">
        <f>'Moving Avg'!D896</f>
        <v>3.3241199999999997</v>
      </c>
      <c r="G896" s="2">
        <f>'Moving Avg'!F896</f>
        <v>3.3014450000000002</v>
      </c>
      <c r="H896" s="2">
        <f>'Moving Avg'!G896</f>
        <v>3.2745920000000006</v>
      </c>
      <c r="I896" s="2">
        <f>'Moving Avg'!H896</f>
        <v>3.1006339999999994</v>
      </c>
      <c r="J896" s="6" t="str">
        <f>OBV!F896</f>
        <v>BEARISH</v>
      </c>
      <c r="K896" s="6" t="str">
        <f>OBV!G896</f>
        <v>WEAK</v>
      </c>
      <c r="L896" s="6" t="str">
        <f>OBV!H896</f>
        <v>BEARISH DIVERGENCE</v>
      </c>
      <c r="M896" s="8">
        <f t="shared" si="130"/>
        <v>25</v>
      </c>
      <c r="N896" s="8">
        <f t="shared" si="131"/>
        <v>45</v>
      </c>
      <c r="O896" s="8">
        <f t="shared" si="132"/>
        <v>50</v>
      </c>
      <c r="P896" s="8">
        <f t="shared" si="133"/>
        <v>0</v>
      </c>
      <c r="Q896" s="9">
        <f t="shared" si="134"/>
        <v>32</v>
      </c>
      <c r="R896" s="9">
        <f t="shared" si="135"/>
        <v>31.5</v>
      </c>
      <c r="S896" s="9">
        <f t="shared" si="136"/>
        <v>23</v>
      </c>
      <c r="T896" s="9">
        <f t="shared" si="137"/>
        <v>30</v>
      </c>
      <c r="U896" s="8">
        <f t="shared" si="138"/>
        <v>28.833333333333332</v>
      </c>
      <c r="V896" s="8">
        <f t="shared" si="139"/>
        <v>29.125</v>
      </c>
    </row>
    <row r="897" spans="1:22" ht="13.5" x14ac:dyDescent="0.25">
      <c r="A897" s="3">
        <f>RSI!A897</f>
        <v>43308</v>
      </c>
      <c r="B897" s="2">
        <f>RSI!B897</f>
        <v>3.2850000000000001</v>
      </c>
      <c r="C897" s="2">
        <f>RSI!I897</f>
        <v>47.959274790316556</v>
      </c>
      <c r="D897" s="2">
        <f>MACD!E897</f>
        <v>-3.8464042065449178E-3</v>
      </c>
      <c r="E897" s="2">
        <f>MACD!F897</f>
        <v>-4.0637274881033716E-3</v>
      </c>
      <c r="F897" s="2">
        <f>'Moving Avg'!D897</f>
        <v>3.3090800000000002</v>
      </c>
      <c r="G897" s="2">
        <f>'Moving Avg'!F897</f>
        <v>3.3042500000000006</v>
      </c>
      <c r="H897" s="2">
        <f>'Moving Avg'!G897</f>
        <v>3.2750720000000006</v>
      </c>
      <c r="I897" s="2">
        <f>'Moving Avg'!H897</f>
        <v>3.1022674999999991</v>
      </c>
      <c r="J897" s="6" t="str">
        <f>OBV!F897</f>
        <v>BEARISH</v>
      </c>
      <c r="K897" s="6" t="str">
        <f>OBV!G897</f>
        <v>WEAK</v>
      </c>
      <c r="L897" s="6" t="str">
        <f>OBV!H897</f>
        <v>CONFIRMED BEARISH</v>
      </c>
      <c r="M897" s="8">
        <f t="shared" si="130"/>
        <v>25</v>
      </c>
      <c r="N897" s="8">
        <f t="shared" si="131"/>
        <v>0</v>
      </c>
      <c r="O897" s="8">
        <f t="shared" si="132"/>
        <v>50</v>
      </c>
      <c r="P897" s="8">
        <f t="shared" si="133"/>
        <v>0</v>
      </c>
      <c r="Q897" s="9">
        <f t="shared" si="134"/>
        <v>16.25</v>
      </c>
      <c r="R897" s="9">
        <f t="shared" si="135"/>
        <v>22.5</v>
      </c>
      <c r="S897" s="9">
        <f t="shared" si="136"/>
        <v>16.25</v>
      </c>
      <c r="T897" s="9">
        <f t="shared" si="137"/>
        <v>18.75</v>
      </c>
      <c r="U897" s="8">
        <f t="shared" si="138"/>
        <v>18.333333333333332</v>
      </c>
      <c r="V897" s="8">
        <f t="shared" si="139"/>
        <v>18.4375</v>
      </c>
    </row>
    <row r="898" spans="1:22" ht="13.5" x14ac:dyDescent="0.25">
      <c r="A898" s="3">
        <f>RSI!A898</f>
        <v>43311</v>
      </c>
      <c r="B898" s="2">
        <f>RSI!B898</f>
        <v>3.2850000000000001</v>
      </c>
      <c r="C898" s="2">
        <f>RSI!I898</f>
        <v>47.959274790316556</v>
      </c>
      <c r="D898" s="2">
        <f>MACD!E898</f>
        <v>-4.9596722630678158E-3</v>
      </c>
      <c r="E898" s="2">
        <f>MACD!F898</f>
        <v>-4.2429164430962604E-3</v>
      </c>
      <c r="F898" s="2">
        <f>'Moving Avg'!D898</f>
        <v>3.30206</v>
      </c>
      <c r="G898" s="2">
        <f>'Moving Avg'!F898</f>
        <v>3.304535</v>
      </c>
      <c r="H898" s="2">
        <f>'Moving Avg'!G898</f>
        <v>3.2756440000000002</v>
      </c>
      <c r="I898" s="2">
        <f>'Moving Avg'!H898</f>
        <v>3.1043369999999992</v>
      </c>
      <c r="J898" s="6" t="str">
        <f>OBV!F898</f>
        <v>BEARISH</v>
      </c>
      <c r="K898" s="6" t="str">
        <f>OBV!G898</f>
        <v>WEAK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45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0</v>
      </c>
      <c r="Q898" s="9">
        <f t="shared" si="134"/>
        <v>32</v>
      </c>
      <c r="R898" s="9">
        <f t="shared" si="135"/>
        <v>31.5</v>
      </c>
      <c r="S898" s="9">
        <f t="shared" si="136"/>
        <v>23</v>
      </c>
      <c r="T898" s="9">
        <f t="shared" si="137"/>
        <v>30</v>
      </c>
      <c r="U898" s="8">
        <f t="shared" si="138"/>
        <v>28.833333333333332</v>
      </c>
      <c r="V898" s="8">
        <f t="shared" si="139"/>
        <v>29.125</v>
      </c>
    </row>
    <row r="899" spans="1:22" ht="13.5" x14ac:dyDescent="0.25">
      <c r="A899" s="3">
        <f>RSI!A899</f>
        <v>43312</v>
      </c>
      <c r="B899" s="2">
        <f>RSI!B899</f>
        <v>3.3502000000000001</v>
      </c>
      <c r="C899" s="2">
        <f>RSI!I899</f>
        <v>58.658065634630262</v>
      </c>
      <c r="D899" s="2">
        <f>MACD!E899</f>
        <v>-1.066198003085006E-2</v>
      </c>
      <c r="E899" s="2">
        <f>MACD!F899</f>
        <v>-5.526729160647021E-3</v>
      </c>
      <c r="F899" s="2">
        <f>'Moving Avg'!D899</f>
        <v>3.3090800000000002</v>
      </c>
      <c r="G899" s="2">
        <f>'Moving Avg'!F899</f>
        <v>3.3069350000000002</v>
      </c>
      <c r="H899" s="2">
        <f>'Moving Avg'!G899</f>
        <v>3.2784380000000004</v>
      </c>
      <c r="I899" s="2">
        <f>'Moving Avg'!H899</f>
        <v>3.1064114999999992</v>
      </c>
      <c r="J899" s="6" t="str">
        <f>OBV!F899</f>
        <v>BEARISH</v>
      </c>
      <c r="K899" s="6" t="str">
        <f>OBV!G899</f>
        <v>WEAK</v>
      </c>
      <c r="L899" s="6" t="str">
        <f>OBV!H899</f>
        <v>BEARISH DIVERGENCE</v>
      </c>
      <c r="M899" s="8">
        <f t="shared" si="140"/>
        <v>25</v>
      </c>
      <c r="N899" s="8">
        <f t="shared" si="141"/>
        <v>45</v>
      </c>
      <c r="O899" s="8">
        <f t="shared" si="142"/>
        <v>50</v>
      </c>
      <c r="P899" s="8">
        <f t="shared" si="143"/>
        <v>0</v>
      </c>
      <c r="Q899" s="9">
        <f t="shared" ref="Q899:Q962" si="144">0.35*M899+N899*0.35+O899*0.15+P899*0.15</f>
        <v>32</v>
      </c>
      <c r="R899" s="9">
        <f t="shared" ref="R899:R962" si="145">M899*0.2+N899*0.2+O899*0.35+P899*0.25</f>
        <v>31.5</v>
      </c>
      <c r="S899" s="9">
        <f t="shared" ref="S899:S962" si="146">M899*0.15+N899*0.15+O899*0.25+P899*0.45</f>
        <v>23</v>
      </c>
      <c r="T899" s="9">
        <f t="shared" ref="T899:T962" si="147">0.25*SUM(M899:P899)</f>
        <v>30</v>
      </c>
      <c r="U899" s="8">
        <f t="shared" ref="U899:U962" si="148">SUM(Q899:S899)/3</f>
        <v>28.833333333333332</v>
      </c>
      <c r="V899" s="8">
        <f t="shared" ref="V899:V962" si="149">SUM(Q899:T899)/4</f>
        <v>29.125</v>
      </c>
    </row>
    <row r="900" spans="1:22" ht="13.5" x14ac:dyDescent="0.25">
      <c r="A900" s="3">
        <f>RSI!A900</f>
        <v>43313</v>
      </c>
      <c r="B900" s="2">
        <f>RSI!B900</f>
        <v>3.29</v>
      </c>
      <c r="C900" s="2">
        <f>RSI!I900</f>
        <v>48.702304884960746</v>
      </c>
      <c r="D900" s="2">
        <f>MACD!E900</f>
        <v>-7.4872983101004209E-3</v>
      </c>
      <c r="E900" s="2">
        <f>MACD!F900</f>
        <v>-5.918842990537701E-3</v>
      </c>
      <c r="F900" s="2">
        <f>'Moving Avg'!D900</f>
        <v>3.3040599999999998</v>
      </c>
      <c r="G900" s="2">
        <f>'Moving Avg'!F900</f>
        <v>3.3042600000000006</v>
      </c>
      <c r="H900" s="2">
        <f>'Moving Avg'!G900</f>
        <v>3.2800280000000002</v>
      </c>
      <c r="I900" s="2">
        <f>'Moving Avg'!H900</f>
        <v>3.1082304999999995</v>
      </c>
      <c r="J900" s="6" t="str">
        <f>OBV!F900</f>
        <v>BEARISH</v>
      </c>
      <c r="K900" s="6" t="str">
        <f>OBV!G900</f>
        <v>WEAK</v>
      </c>
      <c r="L900" s="6" t="str">
        <f>OBV!H900</f>
        <v>CONFIRMED BEARISH</v>
      </c>
      <c r="M900" s="8">
        <f t="shared" si="140"/>
        <v>25</v>
      </c>
      <c r="N900" s="8">
        <f t="shared" si="141"/>
        <v>45</v>
      </c>
      <c r="O900" s="8">
        <f t="shared" si="142"/>
        <v>50</v>
      </c>
      <c r="P900" s="8">
        <f t="shared" si="143"/>
        <v>0</v>
      </c>
      <c r="Q900" s="9">
        <f t="shared" si="144"/>
        <v>32</v>
      </c>
      <c r="R900" s="9">
        <f t="shared" si="145"/>
        <v>31.5</v>
      </c>
      <c r="S900" s="9">
        <f t="shared" si="146"/>
        <v>23</v>
      </c>
      <c r="T900" s="9">
        <f t="shared" si="147"/>
        <v>30</v>
      </c>
      <c r="U900" s="8">
        <f t="shared" si="148"/>
        <v>28.833333333333332</v>
      </c>
      <c r="V900" s="8">
        <f t="shared" si="149"/>
        <v>29.125</v>
      </c>
    </row>
    <row r="901" spans="1:22" ht="13.5" x14ac:dyDescent="0.25">
      <c r="A901" s="3">
        <f>RSI!A901</f>
        <v>43314</v>
      </c>
      <c r="B901" s="2">
        <f>RSI!B901</f>
        <v>3.29</v>
      </c>
      <c r="C901" s="2">
        <f>RSI!I901</f>
        <v>48.70230488496076</v>
      </c>
      <c r="D901" s="2">
        <f>MACD!E901</f>
        <v>-4.742606952702566E-3</v>
      </c>
      <c r="E901" s="2">
        <f>MACD!F901</f>
        <v>-5.683595782970674E-3</v>
      </c>
      <c r="F901" s="2">
        <f>'Moving Avg'!D901</f>
        <v>3.3000400000000001</v>
      </c>
      <c r="G901" s="2">
        <f>'Moving Avg'!F901</f>
        <v>3.30342</v>
      </c>
      <c r="H901" s="2">
        <f>'Moving Avg'!G901</f>
        <v>3.2816179999999999</v>
      </c>
      <c r="I901" s="2">
        <f>'Moving Avg'!H901</f>
        <v>3.1101185</v>
      </c>
      <c r="J901" s="6" t="str">
        <f>OBV!F901</f>
        <v>BEARISH</v>
      </c>
      <c r="K901" s="6" t="str">
        <f>OBV!G901</f>
        <v>WEAK</v>
      </c>
      <c r="L901" s="6" t="str">
        <f>OBV!H901</f>
        <v>CONFIRMED BEARISH</v>
      </c>
      <c r="M901" s="8">
        <f t="shared" si="140"/>
        <v>25</v>
      </c>
      <c r="N901" s="8">
        <f t="shared" si="141"/>
        <v>0</v>
      </c>
      <c r="O901" s="8">
        <f t="shared" si="142"/>
        <v>50</v>
      </c>
      <c r="P901" s="8">
        <f t="shared" si="143"/>
        <v>0</v>
      </c>
      <c r="Q901" s="9">
        <f t="shared" si="144"/>
        <v>16.25</v>
      </c>
      <c r="R901" s="9">
        <f t="shared" si="145"/>
        <v>22.5</v>
      </c>
      <c r="S901" s="9">
        <f t="shared" si="146"/>
        <v>16.25</v>
      </c>
      <c r="T901" s="9">
        <f t="shared" si="147"/>
        <v>18.75</v>
      </c>
      <c r="U901" s="8">
        <f t="shared" si="148"/>
        <v>18.333333333333332</v>
      </c>
      <c r="V901" s="8">
        <f t="shared" si="149"/>
        <v>18.4375</v>
      </c>
    </row>
    <row r="902" spans="1:22" ht="13.5" x14ac:dyDescent="0.25">
      <c r="A902" s="3">
        <f>RSI!A902</f>
        <v>43315</v>
      </c>
      <c r="B902" s="2">
        <f>RSI!B902</f>
        <v>3.3100999999999998</v>
      </c>
      <c r="C902" s="2">
        <f>RSI!I902</f>
        <v>51.8658152906211</v>
      </c>
      <c r="D902" s="2">
        <f>MACD!E902</f>
        <v>4.6219530219278049E-3</v>
      </c>
      <c r="E902" s="2">
        <f>MACD!F902</f>
        <v>-3.6224860219909783E-3</v>
      </c>
      <c r="F902" s="2">
        <f>'Moving Avg'!D902</f>
        <v>3.3050599999999997</v>
      </c>
      <c r="G902" s="2">
        <f>'Moving Avg'!F902</f>
        <v>3.3031250000000005</v>
      </c>
      <c r="H902" s="2">
        <f>'Moving Avg'!G902</f>
        <v>3.2842520000000004</v>
      </c>
      <c r="I902" s="2">
        <f>'Moving Avg'!H902</f>
        <v>3.1121299999999996</v>
      </c>
      <c r="J902" s="6" t="str">
        <f>OBV!F902</f>
        <v>BULLISH</v>
      </c>
      <c r="K902" s="6" t="str">
        <f>OBV!G902</f>
        <v>STRONG</v>
      </c>
      <c r="L902" s="6" t="str">
        <f>OBV!H902</f>
        <v>CONFIRMED BULLISH</v>
      </c>
      <c r="M902" s="8">
        <f t="shared" si="140"/>
        <v>25</v>
      </c>
      <c r="N902" s="8">
        <f t="shared" si="141"/>
        <v>0</v>
      </c>
      <c r="O902" s="8">
        <f t="shared" si="142"/>
        <v>50</v>
      </c>
      <c r="P902" s="8">
        <f t="shared" si="143"/>
        <v>100</v>
      </c>
      <c r="Q902" s="9">
        <f t="shared" si="144"/>
        <v>31.25</v>
      </c>
      <c r="R902" s="9">
        <f t="shared" si="145"/>
        <v>47.5</v>
      </c>
      <c r="S902" s="9">
        <f t="shared" si="146"/>
        <v>61.25</v>
      </c>
      <c r="T902" s="9">
        <f t="shared" si="147"/>
        <v>43.75</v>
      </c>
      <c r="U902" s="8">
        <f t="shared" si="148"/>
        <v>46.666666666666664</v>
      </c>
      <c r="V902" s="8">
        <f t="shared" si="149"/>
        <v>45.9375</v>
      </c>
    </row>
    <row r="903" spans="1:22" ht="13.5" x14ac:dyDescent="0.25">
      <c r="A903" s="3">
        <f>RSI!A903</f>
        <v>43318</v>
      </c>
      <c r="B903" s="2">
        <f>RSI!B903</f>
        <v>3.3151000000000002</v>
      </c>
      <c r="C903" s="2">
        <f>RSI!I903</f>
        <v>52.648104631694537</v>
      </c>
      <c r="D903" s="2">
        <f>MACD!E903</f>
        <v>5.9375261869871743E-3</v>
      </c>
      <c r="E903" s="2">
        <f>MACD!F903</f>
        <v>-1.7104835801953478E-3</v>
      </c>
      <c r="F903" s="2">
        <f>'Moving Avg'!D903</f>
        <v>3.3110799999999996</v>
      </c>
      <c r="G903" s="2">
        <f>'Moving Avg'!F903</f>
        <v>3.3039949999999996</v>
      </c>
      <c r="H903" s="2">
        <f>'Moving Avg'!G903</f>
        <v>3.2868020000000007</v>
      </c>
      <c r="I903" s="2">
        <f>'Moving Avg'!H903</f>
        <v>3.1144875000000001</v>
      </c>
      <c r="J903" s="6" t="str">
        <f>OBV!F903</f>
        <v>BULLISH</v>
      </c>
      <c r="K903" s="6" t="str">
        <f>OBV!G903</f>
        <v>STRONG</v>
      </c>
      <c r="L903" s="6" t="str">
        <f>OBV!H903</f>
        <v>CONFIRMED BULLISH</v>
      </c>
      <c r="M903" s="8">
        <f t="shared" si="140"/>
        <v>25</v>
      </c>
      <c r="N903" s="8">
        <f t="shared" si="141"/>
        <v>0</v>
      </c>
      <c r="O903" s="8">
        <f t="shared" si="142"/>
        <v>50</v>
      </c>
      <c r="P903" s="8">
        <f t="shared" si="143"/>
        <v>100</v>
      </c>
      <c r="Q903" s="9">
        <f t="shared" si="144"/>
        <v>31.25</v>
      </c>
      <c r="R903" s="9">
        <f t="shared" si="145"/>
        <v>47.5</v>
      </c>
      <c r="S903" s="9">
        <f t="shared" si="146"/>
        <v>61.25</v>
      </c>
      <c r="T903" s="9">
        <f t="shared" si="147"/>
        <v>43.75</v>
      </c>
      <c r="U903" s="8">
        <f t="shared" si="148"/>
        <v>46.666666666666664</v>
      </c>
      <c r="V903" s="8">
        <f t="shared" si="149"/>
        <v>45.9375</v>
      </c>
    </row>
    <row r="904" spans="1:22" ht="13.5" x14ac:dyDescent="0.25">
      <c r="A904" s="3">
        <f>RSI!A904</f>
        <v>43319</v>
      </c>
      <c r="B904" s="2">
        <f>RSI!B904</f>
        <v>3.3151000000000002</v>
      </c>
      <c r="C904" s="2">
        <f>RSI!I904</f>
        <v>52.648104631694537</v>
      </c>
      <c r="D904" s="2">
        <f>MACD!E904</f>
        <v>6.1883310748593878E-3</v>
      </c>
      <c r="E904" s="2">
        <f>MACD!F904</f>
        <v>-1.3072064918440065E-4</v>
      </c>
      <c r="F904" s="2">
        <f>'Moving Avg'!D904</f>
        <v>3.3040600000000007</v>
      </c>
      <c r="G904" s="2">
        <f>'Moving Avg'!F904</f>
        <v>3.3046399999999991</v>
      </c>
      <c r="H904" s="2">
        <f>'Moving Avg'!G904</f>
        <v>3.2888940000000004</v>
      </c>
      <c r="I904" s="2">
        <f>'Moving Avg'!H904</f>
        <v>3.1168450000000005</v>
      </c>
      <c r="J904" s="6" t="str">
        <f>OBV!F904</f>
        <v>BULLISH</v>
      </c>
      <c r="K904" s="6" t="str">
        <f>OBV!G904</f>
        <v>STRONG</v>
      </c>
      <c r="L904" s="6" t="str">
        <f>OBV!H904</f>
        <v>BULLISH DIVERGENCE</v>
      </c>
      <c r="M904" s="8">
        <f t="shared" si="140"/>
        <v>25</v>
      </c>
      <c r="N904" s="8">
        <f t="shared" si="141"/>
        <v>0</v>
      </c>
      <c r="O904" s="8">
        <f t="shared" si="142"/>
        <v>50</v>
      </c>
      <c r="P904" s="8">
        <f t="shared" si="143"/>
        <v>83</v>
      </c>
      <c r="Q904" s="9">
        <f t="shared" si="144"/>
        <v>28.7</v>
      </c>
      <c r="R904" s="9">
        <f t="shared" si="145"/>
        <v>43.25</v>
      </c>
      <c r="S904" s="9">
        <f t="shared" si="146"/>
        <v>53.6</v>
      </c>
      <c r="T904" s="9">
        <f t="shared" si="147"/>
        <v>39.5</v>
      </c>
      <c r="U904" s="8">
        <f t="shared" si="148"/>
        <v>41.85</v>
      </c>
      <c r="V904" s="8">
        <f t="shared" si="149"/>
        <v>41.262500000000003</v>
      </c>
    </row>
    <row r="905" spans="1:22" ht="13.5" x14ac:dyDescent="0.25">
      <c r="A905" s="3">
        <f>RSI!A905</f>
        <v>43320</v>
      </c>
      <c r="B905" s="2">
        <f>RSI!B905</f>
        <v>3.3100999999999998</v>
      </c>
      <c r="C905" s="2">
        <f>RSI!I905</f>
        <v>51.674110876953826</v>
      </c>
      <c r="D905" s="2">
        <f>MACD!E905</f>
        <v>6.6846787098038263E-3</v>
      </c>
      <c r="E905" s="2">
        <f>MACD!F905</f>
        <v>1.2323592226132448E-3</v>
      </c>
      <c r="F905" s="2">
        <f>'Moving Avg'!D905</f>
        <v>3.3080799999999995</v>
      </c>
      <c r="G905" s="2">
        <f>'Moving Avg'!F905</f>
        <v>3.3073249999999996</v>
      </c>
      <c r="H905" s="2">
        <f>'Moving Avg'!G905</f>
        <v>3.2908860000000004</v>
      </c>
      <c r="I905" s="2">
        <f>'Moving Avg'!H905</f>
        <v>3.1189710000000006</v>
      </c>
      <c r="J905" s="6" t="str">
        <f>OBV!F905</f>
        <v>BULLISH</v>
      </c>
      <c r="K905" s="6" t="str">
        <f>OBV!G905</f>
        <v>STRONG</v>
      </c>
      <c r="L905" s="6" t="str">
        <f>OBV!H905</f>
        <v>CONFIRMED BULLISH</v>
      </c>
      <c r="M905" s="8">
        <f t="shared" si="140"/>
        <v>25</v>
      </c>
      <c r="N905" s="8">
        <f t="shared" si="141"/>
        <v>0</v>
      </c>
      <c r="O905" s="8">
        <f t="shared" si="142"/>
        <v>50</v>
      </c>
      <c r="P905" s="8">
        <f t="shared" si="143"/>
        <v>100</v>
      </c>
      <c r="Q905" s="9">
        <f t="shared" si="144"/>
        <v>31.25</v>
      </c>
      <c r="R905" s="9">
        <f t="shared" si="145"/>
        <v>47.5</v>
      </c>
      <c r="S905" s="9">
        <f t="shared" si="146"/>
        <v>61.25</v>
      </c>
      <c r="T905" s="9">
        <f t="shared" si="147"/>
        <v>43.75</v>
      </c>
      <c r="U905" s="8">
        <f t="shared" si="148"/>
        <v>46.666666666666664</v>
      </c>
      <c r="V905" s="8">
        <f t="shared" si="149"/>
        <v>45.9375</v>
      </c>
    </row>
    <row r="906" spans="1:22" ht="13.5" x14ac:dyDescent="0.25">
      <c r="A906" s="3">
        <f>RSI!A906</f>
        <v>43321</v>
      </c>
      <c r="B906" s="2">
        <f>RSI!B906</f>
        <v>3.29</v>
      </c>
      <c r="C906" s="2">
        <f>RSI!I906</f>
        <v>47.842364109248955</v>
      </c>
      <c r="D906" s="2">
        <f>MACD!E906</f>
        <v>7.7740145638505176E-3</v>
      </c>
      <c r="E906" s="2">
        <f>MACD!F906</f>
        <v>2.5406902908606992E-3</v>
      </c>
      <c r="F906" s="2">
        <f>'Moving Avg'!D906</f>
        <v>3.3080800000000004</v>
      </c>
      <c r="G906" s="2">
        <f>'Moving Avg'!F906</f>
        <v>3.3070750000000002</v>
      </c>
      <c r="H906" s="2">
        <f>'Moving Avg'!G906</f>
        <v>3.2924759999999997</v>
      </c>
      <c r="I906" s="2">
        <f>'Moving Avg'!H906</f>
        <v>3.1207675000000008</v>
      </c>
      <c r="J906" s="6" t="str">
        <f>OBV!F906</f>
        <v>BULLISH</v>
      </c>
      <c r="K906" s="6" t="str">
        <f>OBV!G906</f>
        <v>STRONG</v>
      </c>
      <c r="L906" s="6" t="str">
        <f>OBV!H906</f>
        <v>NEUTRAL</v>
      </c>
      <c r="M906" s="8">
        <f t="shared" si="140"/>
        <v>25</v>
      </c>
      <c r="N906" s="8">
        <f t="shared" si="141"/>
        <v>0</v>
      </c>
      <c r="O906" s="8">
        <f t="shared" si="142"/>
        <v>50</v>
      </c>
      <c r="P906" s="8">
        <f t="shared" si="143"/>
        <v>66</v>
      </c>
      <c r="Q906" s="9">
        <f t="shared" si="144"/>
        <v>26.15</v>
      </c>
      <c r="R906" s="9">
        <f t="shared" si="145"/>
        <v>39</v>
      </c>
      <c r="S906" s="9">
        <f t="shared" si="146"/>
        <v>45.95</v>
      </c>
      <c r="T906" s="9">
        <f t="shared" si="147"/>
        <v>35.25</v>
      </c>
      <c r="U906" s="8">
        <f t="shared" si="148"/>
        <v>37.033333333333339</v>
      </c>
      <c r="V906" s="8">
        <f t="shared" si="149"/>
        <v>36.587500000000006</v>
      </c>
    </row>
    <row r="907" spans="1:22" ht="13.5" x14ac:dyDescent="0.25">
      <c r="A907" s="3">
        <f>RSI!A907</f>
        <v>43322</v>
      </c>
      <c r="B907" s="2">
        <f>RSI!B907</f>
        <v>3.3100999999999998</v>
      </c>
      <c r="C907" s="2">
        <f>RSI!I907</f>
        <v>51.699460169484418</v>
      </c>
      <c r="D907" s="2">
        <f>MACD!E907</f>
        <v>3.4175225456380964E-3</v>
      </c>
      <c r="E907" s="2">
        <f>MACD!F907</f>
        <v>2.7160567418161785E-3</v>
      </c>
      <c r="F907" s="2">
        <f>'Moving Avg'!D907</f>
        <v>3.3080799999999995</v>
      </c>
      <c r="G907" s="2">
        <f>'Moving Avg'!F907</f>
        <v>3.3070749999999998</v>
      </c>
      <c r="H907" s="2">
        <f>'Moving Avg'!G907</f>
        <v>3.2944680000000006</v>
      </c>
      <c r="I907" s="2">
        <f>'Moving Avg'!H907</f>
        <v>3.1226415000000007</v>
      </c>
      <c r="J907" s="6" t="str">
        <f>OBV!F907</f>
        <v>BULLISH</v>
      </c>
      <c r="K907" s="6" t="str">
        <f>OBV!G907</f>
        <v>NEUTRAL</v>
      </c>
      <c r="L907" s="6" t="str">
        <f>OBV!H907</f>
        <v>NEUTRAL</v>
      </c>
      <c r="M907" s="8">
        <f t="shared" si="140"/>
        <v>25</v>
      </c>
      <c r="N907" s="8">
        <f t="shared" si="141"/>
        <v>0</v>
      </c>
      <c r="O907" s="8">
        <f t="shared" si="142"/>
        <v>50</v>
      </c>
      <c r="P907" s="8">
        <f t="shared" si="143"/>
        <v>49.5</v>
      </c>
      <c r="Q907" s="9">
        <f t="shared" si="144"/>
        <v>23.675000000000001</v>
      </c>
      <c r="R907" s="9">
        <f t="shared" si="145"/>
        <v>34.875</v>
      </c>
      <c r="S907" s="9">
        <f t="shared" si="146"/>
        <v>38.525000000000006</v>
      </c>
      <c r="T907" s="9">
        <f t="shared" si="147"/>
        <v>31.125</v>
      </c>
      <c r="U907" s="8">
        <f t="shared" si="148"/>
        <v>32.358333333333334</v>
      </c>
      <c r="V907" s="8">
        <f t="shared" si="149"/>
        <v>32.049999999999997</v>
      </c>
    </row>
    <row r="908" spans="1:22" ht="13.5" x14ac:dyDescent="0.25">
      <c r="A908" s="3">
        <f>RSI!A908</f>
        <v>43326</v>
      </c>
      <c r="B908" s="2">
        <f>RSI!B908</f>
        <v>3.3</v>
      </c>
      <c r="C908" s="2">
        <f>RSI!I908</f>
        <v>49.710171460473113</v>
      </c>
      <c r="D908" s="2">
        <f>MACD!E908</f>
        <v>4.2747868469561467E-4</v>
      </c>
      <c r="E908" s="2">
        <f>MACD!F908</f>
        <v>2.2583411303920661E-3</v>
      </c>
      <c r="F908" s="2">
        <f>'Moving Avg'!D908</f>
        <v>3.3050599999999997</v>
      </c>
      <c r="G908" s="2">
        <f>'Moving Avg'!F908</f>
        <v>3.3080749999999997</v>
      </c>
      <c r="H908" s="2">
        <f>'Moving Avg'!G908</f>
        <v>3.2953400000000013</v>
      </c>
      <c r="I908" s="2">
        <f>'Moving Avg'!H908</f>
        <v>3.1244650000000007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  <c r="M908" s="8">
        <f t="shared" si="140"/>
        <v>25</v>
      </c>
      <c r="N908" s="8">
        <f t="shared" si="141"/>
        <v>45</v>
      </c>
      <c r="O908" s="8">
        <f t="shared" si="142"/>
        <v>50</v>
      </c>
      <c r="P908" s="8">
        <f t="shared" si="143"/>
        <v>16.5</v>
      </c>
      <c r="Q908" s="9">
        <f t="shared" si="144"/>
        <v>34.475000000000001</v>
      </c>
      <c r="R908" s="9">
        <f t="shared" si="145"/>
        <v>35.625</v>
      </c>
      <c r="S908" s="9">
        <f t="shared" si="146"/>
        <v>30.425000000000001</v>
      </c>
      <c r="T908" s="9">
        <f t="shared" si="147"/>
        <v>34.125</v>
      </c>
      <c r="U908" s="8">
        <f t="shared" si="148"/>
        <v>33.508333333333333</v>
      </c>
      <c r="V908" s="8">
        <f t="shared" si="149"/>
        <v>33.662499999999994</v>
      </c>
    </row>
    <row r="909" spans="1:22" ht="13.5" x14ac:dyDescent="0.25">
      <c r="A909" s="3">
        <f>RSI!A909</f>
        <v>43327</v>
      </c>
      <c r="B909" s="2">
        <f>RSI!B909</f>
        <v>3.3351000000000002</v>
      </c>
      <c r="C909" s="2">
        <f>RSI!I909</f>
        <v>56.040611222833157</v>
      </c>
      <c r="D909" s="2">
        <f>MACD!E909</f>
        <v>5.3398092359833171E-3</v>
      </c>
      <c r="E909" s="2">
        <f>MACD!F909</f>
        <v>2.8746347515103167E-3</v>
      </c>
      <c r="F909" s="2">
        <f>'Moving Avg'!D909</f>
        <v>3.3090600000000001</v>
      </c>
      <c r="G909" s="2">
        <f>'Moving Avg'!F909</f>
        <v>3.3108299999999993</v>
      </c>
      <c r="H909" s="2">
        <f>'Moving Avg'!G909</f>
        <v>3.296914000000001</v>
      </c>
      <c r="I909" s="2">
        <f>'Moving Avg'!H909</f>
        <v>3.1265785000000004</v>
      </c>
      <c r="J909" s="6" t="str">
        <f>OBV!F909</f>
        <v>BULLISH</v>
      </c>
      <c r="K909" s="6" t="str">
        <f>OBV!G909</f>
        <v>NEUTRAL</v>
      </c>
      <c r="L909" s="6" t="str">
        <f>OBV!H909</f>
        <v>CONFIRMED BULLISH</v>
      </c>
      <c r="M909" s="8">
        <f t="shared" si="140"/>
        <v>25</v>
      </c>
      <c r="N909" s="8">
        <f t="shared" si="141"/>
        <v>0</v>
      </c>
      <c r="O909" s="8">
        <f t="shared" si="142"/>
        <v>50</v>
      </c>
      <c r="P909" s="8">
        <f t="shared" si="143"/>
        <v>83.5</v>
      </c>
      <c r="Q909" s="9">
        <f t="shared" si="144"/>
        <v>28.774999999999999</v>
      </c>
      <c r="R909" s="9">
        <f t="shared" si="145"/>
        <v>43.375</v>
      </c>
      <c r="S909" s="9">
        <f t="shared" si="146"/>
        <v>53.825000000000003</v>
      </c>
      <c r="T909" s="9">
        <f t="shared" si="147"/>
        <v>39.625</v>
      </c>
      <c r="U909" s="8">
        <f t="shared" si="148"/>
        <v>41.991666666666667</v>
      </c>
      <c r="V909" s="8">
        <f t="shared" si="149"/>
        <v>41.400000000000006</v>
      </c>
    </row>
    <row r="910" spans="1:22" ht="13.5" x14ac:dyDescent="0.25">
      <c r="A910" s="3">
        <f>RSI!A910</f>
        <v>43328</v>
      </c>
      <c r="B910" s="2">
        <f>RSI!B910</f>
        <v>3.3351000000000002</v>
      </c>
      <c r="C910" s="2">
        <f>RSI!I910</f>
        <v>56.040611222833157</v>
      </c>
      <c r="D910" s="2">
        <f>MACD!E910</f>
        <v>3.819004698035755E-5</v>
      </c>
      <c r="E910" s="2">
        <f>MACD!F910</f>
        <v>2.3073458106043251E-3</v>
      </c>
      <c r="F910" s="2">
        <f>'Moving Avg'!D910</f>
        <v>3.31406</v>
      </c>
      <c r="G910" s="2">
        <f>'Moving Avg'!F910</f>
        <v>3.3123299999999993</v>
      </c>
      <c r="H910" s="2">
        <f>'Moving Avg'!G910</f>
        <v>3.2984880000000008</v>
      </c>
      <c r="I910" s="2">
        <f>'Moving Avg'!H910</f>
        <v>3.1288065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  <c r="M910" s="8">
        <f t="shared" si="140"/>
        <v>25</v>
      </c>
      <c r="N910" s="8">
        <f t="shared" si="141"/>
        <v>45</v>
      </c>
      <c r="O910" s="8">
        <f t="shared" si="142"/>
        <v>50</v>
      </c>
      <c r="P910" s="8">
        <f t="shared" si="143"/>
        <v>100</v>
      </c>
      <c r="Q910" s="9">
        <f t="shared" si="144"/>
        <v>47</v>
      </c>
      <c r="R910" s="9">
        <f t="shared" si="145"/>
        <v>56.5</v>
      </c>
      <c r="S910" s="9">
        <f t="shared" si="146"/>
        <v>68</v>
      </c>
      <c r="T910" s="9">
        <f t="shared" si="147"/>
        <v>55</v>
      </c>
      <c r="U910" s="8">
        <f t="shared" si="148"/>
        <v>57.166666666666664</v>
      </c>
      <c r="V910" s="8">
        <f t="shared" si="149"/>
        <v>56.625</v>
      </c>
    </row>
    <row r="911" spans="1:22" ht="13.5" x14ac:dyDescent="0.25">
      <c r="A911" s="3">
        <f>RSI!A911</f>
        <v>43329</v>
      </c>
      <c r="B911" s="2">
        <f>RSI!B911</f>
        <v>3.3201000000000001</v>
      </c>
      <c r="C911" s="2">
        <f>RSI!I911</f>
        <v>52.749621095769726</v>
      </c>
      <c r="D911" s="2">
        <f>MACD!E911</f>
        <v>-3.518784417873011E-3</v>
      </c>
      <c r="E911" s="2">
        <f>MACD!F911</f>
        <v>1.1421197649088581E-3</v>
      </c>
      <c r="F911" s="2">
        <f>'Moving Avg'!D911</f>
        <v>3.3200799999999999</v>
      </c>
      <c r="G911" s="2">
        <f>'Moving Avg'!F911</f>
        <v>3.3130799999999994</v>
      </c>
      <c r="H911" s="2">
        <f>'Moving Avg'!G911</f>
        <v>3.2986620000000011</v>
      </c>
      <c r="I911" s="2">
        <f>'Moving Avg'!H911</f>
        <v>3.1307535000000009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  <c r="M911" s="8">
        <f t="shared" si="140"/>
        <v>25</v>
      </c>
      <c r="N911" s="8">
        <f t="shared" si="141"/>
        <v>45</v>
      </c>
      <c r="O911" s="8">
        <f t="shared" si="142"/>
        <v>50</v>
      </c>
      <c r="P911" s="8">
        <f t="shared" si="143"/>
        <v>100</v>
      </c>
      <c r="Q911" s="9">
        <f t="shared" si="144"/>
        <v>47</v>
      </c>
      <c r="R911" s="9">
        <f t="shared" si="145"/>
        <v>56.5</v>
      </c>
      <c r="S911" s="9">
        <f t="shared" si="146"/>
        <v>68</v>
      </c>
      <c r="T911" s="9">
        <f t="shared" si="147"/>
        <v>55</v>
      </c>
      <c r="U911" s="8">
        <f t="shared" si="148"/>
        <v>57.166666666666664</v>
      </c>
      <c r="V911" s="8">
        <f t="shared" si="149"/>
        <v>56.625</v>
      </c>
    </row>
    <row r="912" spans="1:22" ht="13.5" x14ac:dyDescent="0.25">
      <c r="A912" s="3">
        <f>RSI!A912</f>
        <v>43332</v>
      </c>
      <c r="B912" s="2">
        <f>RSI!B912</f>
        <v>3.3201000000000001</v>
      </c>
      <c r="C912" s="2">
        <f>RSI!I912</f>
        <v>52.749621095769726</v>
      </c>
      <c r="D912" s="2">
        <f>MACD!E912</f>
        <v>-3.5161999169139868E-3</v>
      </c>
      <c r="E912" s="2">
        <f>MACD!F912</f>
        <v>2.1045582854428908E-4</v>
      </c>
      <c r="F912" s="2">
        <f>'Moving Avg'!D912</f>
        <v>3.3220799999999997</v>
      </c>
      <c r="G912" s="2">
        <f>'Moving Avg'!F912</f>
        <v>3.3110749999999998</v>
      </c>
      <c r="H912" s="2">
        <f>'Moving Avg'!G912</f>
        <v>3.299020000000001</v>
      </c>
      <c r="I912" s="2">
        <f>'Moving Avg'!H912</f>
        <v>3.1326315000000009</v>
      </c>
      <c r="J912" s="6" t="str">
        <f>OBV!F912</f>
        <v>BULLISH</v>
      </c>
      <c r="K912" s="6" t="str">
        <f>OBV!G912</f>
        <v>NEUTRAL</v>
      </c>
      <c r="L912" s="6" t="str">
        <f>OBV!H912</f>
        <v>CONFIRMED BULLISH</v>
      </c>
      <c r="M912" s="8">
        <f t="shared" si="140"/>
        <v>25</v>
      </c>
      <c r="N912" s="8">
        <f t="shared" si="141"/>
        <v>45</v>
      </c>
      <c r="O912" s="8">
        <f t="shared" si="142"/>
        <v>50</v>
      </c>
      <c r="P912" s="8">
        <f t="shared" si="143"/>
        <v>83.5</v>
      </c>
      <c r="Q912" s="9">
        <f t="shared" si="144"/>
        <v>44.524999999999999</v>
      </c>
      <c r="R912" s="9">
        <f t="shared" si="145"/>
        <v>52.375</v>
      </c>
      <c r="S912" s="9">
        <f t="shared" si="146"/>
        <v>60.575000000000003</v>
      </c>
      <c r="T912" s="9">
        <f t="shared" si="147"/>
        <v>50.875</v>
      </c>
      <c r="U912" s="8">
        <f t="shared" si="148"/>
        <v>52.491666666666674</v>
      </c>
      <c r="V912" s="8">
        <f t="shared" si="149"/>
        <v>52.087500000000006</v>
      </c>
    </row>
    <row r="913" spans="1:22" ht="13.5" x14ac:dyDescent="0.25">
      <c r="A913" s="3">
        <f>RSI!A913</f>
        <v>43335</v>
      </c>
      <c r="B913" s="2">
        <f>RSI!B913</f>
        <v>3.3100999999999998</v>
      </c>
      <c r="C913" s="2">
        <f>RSI!I913</f>
        <v>50.458559972895884</v>
      </c>
      <c r="D913" s="2">
        <f>MACD!E913</f>
        <v>-2.0780929726647024E-3</v>
      </c>
      <c r="E913" s="2">
        <f>MACD!F913</f>
        <v>-2.472539316975092E-4</v>
      </c>
      <c r="F913" s="2">
        <f>'Moving Avg'!D913</f>
        <v>3.3241000000000001</v>
      </c>
      <c r="G913" s="2">
        <f>'Moving Avg'!F913</f>
        <v>3.3105749999999992</v>
      </c>
      <c r="H913" s="2">
        <f>'Moving Avg'!G913</f>
        <v>3.2991780000000013</v>
      </c>
      <c r="I913" s="2">
        <f>'Moving Avg'!H913</f>
        <v>3.1343680000000012</v>
      </c>
      <c r="J913" s="6" t="str">
        <f>OBV!F913</f>
        <v>BEARISH</v>
      </c>
      <c r="K913" s="6" t="str">
        <f>OBV!G913</f>
        <v>NEUTRAL</v>
      </c>
      <c r="L913" s="6" t="str">
        <f>OBV!H913</f>
        <v>BEARISH DIVERGENCE</v>
      </c>
      <c r="M913" s="8">
        <f t="shared" si="140"/>
        <v>25</v>
      </c>
      <c r="N913" s="8">
        <f t="shared" si="141"/>
        <v>45</v>
      </c>
      <c r="O913" s="8">
        <f t="shared" si="142"/>
        <v>50</v>
      </c>
      <c r="P913" s="8">
        <f t="shared" si="143"/>
        <v>16.5</v>
      </c>
      <c r="Q913" s="9">
        <f t="shared" si="144"/>
        <v>34.475000000000001</v>
      </c>
      <c r="R913" s="9">
        <f t="shared" si="145"/>
        <v>35.625</v>
      </c>
      <c r="S913" s="9">
        <f t="shared" si="146"/>
        <v>30.425000000000001</v>
      </c>
      <c r="T913" s="9">
        <f t="shared" si="147"/>
        <v>34.125</v>
      </c>
      <c r="U913" s="8">
        <f t="shared" si="148"/>
        <v>33.508333333333333</v>
      </c>
      <c r="V913" s="8">
        <f t="shared" si="149"/>
        <v>33.662499999999994</v>
      </c>
    </row>
    <row r="914" spans="1:22" ht="13.5" x14ac:dyDescent="0.25">
      <c r="A914" s="3">
        <f>RSI!A914</f>
        <v>43336</v>
      </c>
      <c r="B914" s="2">
        <f>RSI!B914</f>
        <v>3.3100999999999998</v>
      </c>
      <c r="C914" s="2">
        <f>RSI!I914</f>
        <v>50.458559972895884</v>
      </c>
      <c r="D914" s="2">
        <f>MACD!E914</f>
        <v>-8.7070897961849525E-4</v>
      </c>
      <c r="E914" s="2">
        <f>MACD!F914</f>
        <v>-3.7194494128170647E-4</v>
      </c>
      <c r="F914" s="2">
        <f>'Moving Avg'!D914</f>
        <v>3.3191000000000002</v>
      </c>
      <c r="G914" s="2">
        <f>'Moving Avg'!F914</f>
        <v>3.3103249999999989</v>
      </c>
      <c r="H914" s="2">
        <f>'Moving Avg'!G914</f>
        <v>3.2994260000000013</v>
      </c>
      <c r="I914" s="2">
        <f>'Moving Avg'!H914</f>
        <v>3.1360585000000016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  <c r="M914" s="8">
        <f t="shared" si="140"/>
        <v>25</v>
      </c>
      <c r="N914" s="8">
        <f t="shared" si="141"/>
        <v>45</v>
      </c>
      <c r="O914" s="8">
        <f t="shared" si="142"/>
        <v>50</v>
      </c>
      <c r="P914" s="8">
        <f t="shared" si="143"/>
        <v>16.5</v>
      </c>
      <c r="Q914" s="9">
        <f t="shared" si="144"/>
        <v>34.475000000000001</v>
      </c>
      <c r="R914" s="9">
        <f t="shared" si="145"/>
        <v>35.625</v>
      </c>
      <c r="S914" s="9">
        <f t="shared" si="146"/>
        <v>30.425000000000001</v>
      </c>
      <c r="T914" s="9">
        <f t="shared" si="147"/>
        <v>34.125</v>
      </c>
      <c r="U914" s="8">
        <f t="shared" si="148"/>
        <v>33.508333333333333</v>
      </c>
      <c r="V914" s="8">
        <f t="shared" si="149"/>
        <v>33.662499999999994</v>
      </c>
    </row>
    <row r="915" spans="1:22" ht="13.5" x14ac:dyDescent="0.25">
      <c r="A915" s="3">
        <f>RSI!A915</f>
        <v>43339</v>
      </c>
      <c r="B915" s="2">
        <f>RSI!B915</f>
        <v>3.3100999999999998</v>
      </c>
      <c r="C915" s="2">
        <f>RSI!I915</f>
        <v>50.458559972895884</v>
      </c>
      <c r="D915" s="2">
        <f>MACD!E915</f>
        <v>-6.2708096250707612E-4</v>
      </c>
      <c r="E915" s="2">
        <f>MACD!F915</f>
        <v>-4.2297214552678038E-4</v>
      </c>
      <c r="F915" s="2">
        <f>'Moving Avg'!D915</f>
        <v>3.3140999999999998</v>
      </c>
      <c r="G915" s="2">
        <f>'Moving Avg'!F915</f>
        <v>3.310074999999999</v>
      </c>
      <c r="H915" s="2">
        <f>'Moving Avg'!G915</f>
        <v>3.2996740000000018</v>
      </c>
      <c r="I915" s="2">
        <f>'Moving Avg'!H915</f>
        <v>3.1378865000000022</v>
      </c>
      <c r="J915" s="6" t="str">
        <f>OBV!F915</f>
        <v>BEARISH</v>
      </c>
      <c r="K915" s="6" t="str">
        <f>OBV!G915</f>
        <v>NEUTRAL</v>
      </c>
      <c r="L915" s="6" t="str">
        <f>OBV!H915</f>
        <v>CONFIRMED BEARISH</v>
      </c>
      <c r="M915" s="8">
        <f t="shared" si="140"/>
        <v>25</v>
      </c>
      <c r="N915" s="8">
        <f t="shared" si="141"/>
        <v>45</v>
      </c>
      <c r="O915" s="8">
        <f t="shared" si="142"/>
        <v>50</v>
      </c>
      <c r="P915" s="8">
        <f t="shared" si="143"/>
        <v>16.5</v>
      </c>
      <c r="Q915" s="9">
        <f t="shared" si="144"/>
        <v>34.475000000000001</v>
      </c>
      <c r="R915" s="9">
        <f t="shared" si="145"/>
        <v>35.625</v>
      </c>
      <c r="S915" s="9">
        <f t="shared" si="146"/>
        <v>30.425000000000001</v>
      </c>
      <c r="T915" s="9">
        <f t="shared" si="147"/>
        <v>34.125</v>
      </c>
      <c r="U915" s="8">
        <f t="shared" si="148"/>
        <v>33.508333333333333</v>
      </c>
      <c r="V915" s="8">
        <f t="shared" si="149"/>
        <v>33.662499999999994</v>
      </c>
    </row>
    <row r="916" spans="1:22" ht="13.5" x14ac:dyDescent="0.25">
      <c r="A916" s="3">
        <f>RSI!A916</f>
        <v>43340</v>
      </c>
      <c r="B916" s="2">
        <f>RSI!B916</f>
        <v>3.3100999999999998</v>
      </c>
      <c r="C916" s="2">
        <f>RSI!I916</f>
        <v>50.458559972895884</v>
      </c>
      <c r="D916" s="2">
        <f>MACD!E916</f>
        <v>-3.5213657814363586E-3</v>
      </c>
      <c r="E916" s="2">
        <f>MACD!F916</f>
        <v>-1.0426508727086961E-3</v>
      </c>
      <c r="F916" s="2">
        <f>'Moving Avg'!D916</f>
        <v>3.3121</v>
      </c>
      <c r="G916" s="2">
        <f>'Moving Avg'!F916</f>
        <v>3.310074999999999</v>
      </c>
      <c r="H916" s="2">
        <f>'Moving Avg'!G916</f>
        <v>3.2999220000000014</v>
      </c>
      <c r="I916" s="2">
        <f>'Moving Avg'!H916</f>
        <v>3.1399210000000024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  <c r="M916" s="8">
        <f t="shared" si="140"/>
        <v>25</v>
      </c>
      <c r="N916" s="8">
        <f t="shared" si="141"/>
        <v>45</v>
      </c>
      <c r="O916" s="8">
        <f t="shared" si="142"/>
        <v>50</v>
      </c>
      <c r="P916" s="8">
        <f t="shared" si="143"/>
        <v>16.5</v>
      </c>
      <c r="Q916" s="9">
        <f t="shared" si="144"/>
        <v>34.475000000000001</v>
      </c>
      <c r="R916" s="9">
        <f t="shared" si="145"/>
        <v>35.625</v>
      </c>
      <c r="S916" s="9">
        <f t="shared" si="146"/>
        <v>30.425000000000001</v>
      </c>
      <c r="T916" s="9">
        <f t="shared" si="147"/>
        <v>34.125</v>
      </c>
      <c r="U916" s="8">
        <f t="shared" si="148"/>
        <v>33.508333333333333</v>
      </c>
      <c r="V916" s="8">
        <f t="shared" si="149"/>
        <v>33.662499999999994</v>
      </c>
    </row>
    <row r="917" spans="1:22" ht="13.5" x14ac:dyDescent="0.25">
      <c r="A917" s="3">
        <f>RSI!A917</f>
        <v>43341</v>
      </c>
      <c r="B917" s="2">
        <f>RSI!B917</f>
        <v>3.3100999999999998</v>
      </c>
      <c r="C917" s="2">
        <f>RSI!I917</f>
        <v>50.458559972895884</v>
      </c>
      <c r="D917" s="2">
        <f>MACD!E917</f>
        <v>-2.8855904597269166E-3</v>
      </c>
      <c r="E917" s="2">
        <f>MACD!F917</f>
        <v>-1.4112387901123401E-3</v>
      </c>
      <c r="F917" s="2">
        <f>'Moving Avg'!D917</f>
        <v>3.3100999999999998</v>
      </c>
      <c r="G917" s="2">
        <f>'Moving Avg'!F917</f>
        <v>3.3113299999999994</v>
      </c>
      <c r="H917" s="2">
        <f>'Moving Avg'!G917</f>
        <v>3.3001700000000018</v>
      </c>
      <c r="I917" s="2">
        <f>'Moving Avg'!H917</f>
        <v>3.1416345000000026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  <c r="M917" s="8">
        <f t="shared" si="140"/>
        <v>25</v>
      </c>
      <c r="N917" s="8">
        <f t="shared" si="141"/>
        <v>45</v>
      </c>
      <c r="O917" s="8">
        <f t="shared" si="142"/>
        <v>50</v>
      </c>
      <c r="P917" s="8">
        <f t="shared" si="143"/>
        <v>16.5</v>
      </c>
      <c r="Q917" s="9">
        <f t="shared" si="144"/>
        <v>34.475000000000001</v>
      </c>
      <c r="R917" s="9">
        <f t="shared" si="145"/>
        <v>35.625</v>
      </c>
      <c r="S917" s="9">
        <f t="shared" si="146"/>
        <v>30.425000000000001</v>
      </c>
      <c r="T917" s="9">
        <f t="shared" si="147"/>
        <v>34.125</v>
      </c>
      <c r="U917" s="8">
        <f t="shared" si="148"/>
        <v>33.508333333333333</v>
      </c>
      <c r="V917" s="8">
        <f t="shared" si="149"/>
        <v>33.662499999999994</v>
      </c>
    </row>
    <row r="918" spans="1:22" ht="13.5" x14ac:dyDescent="0.25">
      <c r="A918" s="3">
        <f>RSI!A918</f>
        <v>43342</v>
      </c>
      <c r="B918" s="2">
        <f>RSI!B918</f>
        <v>3.3351000000000002</v>
      </c>
      <c r="C918" s="2">
        <f>RSI!I918</f>
        <v>57.191580664352436</v>
      </c>
      <c r="D918" s="2">
        <f>MACD!E918</f>
        <v>-5.7602896753703448E-3</v>
      </c>
      <c r="E918" s="2">
        <f>MACD!F918</f>
        <v>-2.2810489671639409E-3</v>
      </c>
      <c r="F918" s="2">
        <f>'Moving Avg'!D918</f>
        <v>3.3150999999999997</v>
      </c>
      <c r="G918" s="2">
        <f>'Moving Avg'!F918</f>
        <v>3.3138349999999988</v>
      </c>
      <c r="H918" s="2">
        <f>'Moving Avg'!G918</f>
        <v>3.3017440000000016</v>
      </c>
      <c r="I918" s="2">
        <f>'Moving Avg'!H918</f>
        <v>3.1436335000000026</v>
      </c>
      <c r="J918" s="6" t="str">
        <f>OBV!F918</f>
        <v>BULLISH</v>
      </c>
      <c r="K918" s="6" t="str">
        <f>OBV!G918</f>
        <v>NEUTRAL</v>
      </c>
      <c r="L918" s="6" t="str">
        <f>OBV!H918</f>
        <v>CONFIRMED BULLISH</v>
      </c>
      <c r="M918" s="8">
        <f t="shared" si="140"/>
        <v>25</v>
      </c>
      <c r="N918" s="8">
        <f t="shared" si="141"/>
        <v>45</v>
      </c>
      <c r="O918" s="8">
        <f t="shared" si="142"/>
        <v>50</v>
      </c>
      <c r="P918" s="8">
        <f t="shared" si="143"/>
        <v>83.5</v>
      </c>
      <c r="Q918" s="9">
        <f t="shared" si="144"/>
        <v>44.524999999999999</v>
      </c>
      <c r="R918" s="9">
        <f t="shared" si="145"/>
        <v>52.375</v>
      </c>
      <c r="S918" s="9">
        <f t="shared" si="146"/>
        <v>60.575000000000003</v>
      </c>
      <c r="T918" s="9">
        <f t="shared" si="147"/>
        <v>50.875</v>
      </c>
      <c r="U918" s="8">
        <f t="shared" si="148"/>
        <v>52.491666666666674</v>
      </c>
      <c r="V918" s="8">
        <f t="shared" si="149"/>
        <v>52.087500000000006</v>
      </c>
    </row>
    <row r="919" spans="1:22" ht="13.5" x14ac:dyDescent="0.25">
      <c r="A919" s="3">
        <f>RSI!A919</f>
        <v>43343</v>
      </c>
      <c r="B919" s="2">
        <f>RSI!B919</f>
        <v>3.3601999999999999</v>
      </c>
      <c r="C919" s="2">
        <f>RSI!I919</f>
        <v>62.676189896021768</v>
      </c>
      <c r="D919" s="2">
        <f>MACD!E919</f>
        <v>-4.8061618280783591E-3</v>
      </c>
      <c r="E919" s="2">
        <f>MACD!F919</f>
        <v>-2.7860715393468244E-3</v>
      </c>
      <c r="F919" s="2">
        <f>'Moving Avg'!D919</f>
        <v>3.3251199999999996</v>
      </c>
      <c r="G919" s="2">
        <f>'Moving Avg'!F919</f>
        <v>3.3143349999999989</v>
      </c>
      <c r="H919" s="2">
        <f>'Moving Avg'!G919</f>
        <v>3.3039120000000013</v>
      </c>
      <c r="I919" s="2">
        <f>'Moving Avg'!H919</f>
        <v>3.1456430000000029</v>
      </c>
      <c r="J919" s="6" t="str">
        <f>OBV!F919</f>
        <v>BULLISH</v>
      </c>
      <c r="K919" s="6" t="str">
        <f>OBV!G919</f>
        <v>STRONG</v>
      </c>
      <c r="L919" s="6" t="str">
        <f>OBV!H919</f>
        <v>CONFIRMED BULLISH</v>
      </c>
      <c r="M919" s="8">
        <f t="shared" si="140"/>
        <v>25</v>
      </c>
      <c r="N919" s="8">
        <f t="shared" si="141"/>
        <v>45</v>
      </c>
      <c r="O919" s="8">
        <f t="shared" si="142"/>
        <v>50</v>
      </c>
      <c r="P919" s="8">
        <f t="shared" si="143"/>
        <v>100</v>
      </c>
      <c r="Q919" s="9">
        <f t="shared" si="144"/>
        <v>47</v>
      </c>
      <c r="R919" s="9">
        <f t="shared" si="145"/>
        <v>56.5</v>
      </c>
      <c r="S919" s="9">
        <f t="shared" si="146"/>
        <v>68</v>
      </c>
      <c r="T919" s="9">
        <f t="shared" si="147"/>
        <v>55</v>
      </c>
      <c r="U919" s="8">
        <f t="shared" si="148"/>
        <v>57.166666666666664</v>
      </c>
      <c r="V919" s="8">
        <f t="shared" si="149"/>
        <v>56.625</v>
      </c>
    </row>
    <row r="920" spans="1:22" ht="13.5" x14ac:dyDescent="0.25">
      <c r="A920" s="3">
        <f>RSI!A920</f>
        <v>43346</v>
      </c>
      <c r="B920" s="2">
        <f>RSI!B920</f>
        <v>3.29</v>
      </c>
      <c r="C920" s="2">
        <f>RSI!I920</f>
        <v>45.224475095886085</v>
      </c>
      <c r="D920" s="2">
        <f>MACD!E920</f>
        <v>9.1010542353853197E-4</v>
      </c>
      <c r="E920" s="2">
        <f>MACD!F920</f>
        <v>-2.0468361467697533E-3</v>
      </c>
      <c r="F920" s="2">
        <f>'Moving Avg'!D920</f>
        <v>3.3210999999999999</v>
      </c>
      <c r="G920" s="2">
        <f>'Moving Avg'!F920</f>
        <v>3.3143349999999989</v>
      </c>
      <c r="H920" s="2">
        <f>'Moving Avg'!G920</f>
        <v>3.3044920000000015</v>
      </c>
      <c r="I920" s="2">
        <f>'Moving Avg'!H920</f>
        <v>3.1474165000000029</v>
      </c>
      <c r="J920" s="6" t="str">
        <f>OBV!F920</f>
        <v>BULLISH</v>
      </c>
      <c r="K920" s="6" t="str">
        <f>OBV!G920</f>
        <v>NEUTRAL</v>
      </c>
      <c r="L920" s="6" t="str">
        <f>OBV!H920</f>
        <v>BULLISH DIVERGENCE</v>
      </c>
      <c r="M920" s="8">
        <f t="shared" si="140"/>
        <v>25</v>
      </c>
      <c r="N920" s="8">
        <f t="shared" si="141"/>
        <v>0</v>
      </c>
      <c r="O920" s="8">
        <f t="shared" si="142"/>
        <v>50</v>
      </c>
      <c r="P920" s="8">
        <f t="shared" si="143"/>
        <v>66.5</v>
      </c>
      <c r="Q920" s="9">
        <f t="shared" si="144"/>
        <v>26.225000000000001</v>
      </c>
      <c r="R920" s="9">
        <f t="shared" si="145"/>
        <v>39.125</v>
      </c>
      <c r="S920" s="9">
        <f t="shared" si="146"/>
        <v>46.174999999999997</v>
      </c>
      <c r="T920" s="9">
        <f t="shared" si="147"/>
        <v>35.375</v>
      </c>
      <c r="U920" s="8">
        <f t="shared" si="148"/>
        <v>37.174999999999997</v>
      </c>
      <c r="V920" s="8">
        <f t="shared" si="149"/>
        <v>36.724999999999994</v>
      </c>
    </row>
    <row r="921" spans="1:22" ht="13.5" x14ac:dyDescent="0.25">
      <c r="A921" s="3">
        <f>RSI!A921</f>
        <v>43347</v>
      </c>
      <c r="B921" s="2">
        <f>RSI!B921</f>
        <v>3.2850000000000001</v>
      </c>
      <c r="C921" s="2">
        <f>RSI!I921</f>
        <v>44.278785107476082</v>
      </c>
      <c r="D921" s="2">
        <f>MACD!E921</f>
        <v>3.9549289919160735E-3</v>
      </c>
      <c r="E921" s="2">
        <f>MACD!F921</f>
        <v>-8.4648311903258791E-4</v>
      </c>
      <c r="F921" s="2">
        <f>'Moving Avg'!D921</f>
        <v>3.3160800000000004</v>
      </c>
      <c r="G921" s="2">
        <f>'Moving Avg'!F921</f>
        <v>3.3140849999999995</v>
      </c>
      <c r="H921" s="2">
        <f>'Moving Avg'!G921</f>
        <v>3.3036880000000015</v>
      </c>
      <c r="I921" s="2">
        <f>'Moving Avg'!H921</f>
        <v>3.1491650000000027</v>
      </c>
      <c r="J921" s="6" t="str">
        <f>OBV!F921</f>
        <v>BULLISH</v>
      </c>
      <c r="K921" s="6" t="str">
        <f>OBV!G921</f>
        <v>NEUTRAL</v>
      </c>
      <c r="L921" s="6" t="str">
        <f>OBV!H921</f>
        <v>BULLISH DIVERGENCE</v>
      </c>
      <c r="M921" s="8">
        <f t="shared" si="140"/>
        <v>25</v>
      </c>
      <c r="N921" s="8">
        <f t="shared" si="141"/>
        <v>0</v>
      </c>
      <c r="O921" s="8">
        <f t="shared" si="142"/>
        <v>50</v>
      </c>
      <c r="P921" s="8">
        <f t="shared" si="143"/>
        <v>66.5</v>
      </c>
      <c r="Q921" s="9">
        <f t="shared" si="144"/>
        <v>26.225000000000001</v>
      </c>
      <c r="R921" s="9">
        <f t="shared" si="145"/>
        <v>39.125</v>
      </c>
      <c r="S921" s="9">
        <f t="shared" si="146"/>
        <v>46.174999999999997</v>
      </c>
      <c r="T921" s="9">
        <f t="shared" si="147"/>
        <v>35.375</v>
      </c>
      <c r="U921" s="8">
        <f t="shared" si="148"/>
        <v>37.174999999999997</v>
      </c>
      <c r="V921" s="8">
        <f t="shared" si="149"/>
        <v>36.724999999999994</v>
      </c>
    </row>
    <row r="922" spans="1:22" ht="13.5" x14ac:dyDescent="0.25">
      <c r="A922" s="3">
        <f>RSI!A922</f>
        <v>43348</v>
      </c>
      <c r="B922" s="2">
        <f>RSI!B922</f>
        <v>3.2599</v>
      </c>
      <c r="C922" s="2">
        <f>RSI!I922</f>
        <v>39.781552184739326</v>
      </c>
      <c r="D922" s="2">
        <f>MACD!E922</f>
        <v>8.5546633660933402E-3</v>
      </c>
      <c r="E922" s="2">
        <f>MACD!F922</f>
        <v>1.0337461779925978E-3</v>
      </c>
      <c r="F922" s="2">
        <f>'Moving Avg'!D922</f>
        <v>3.3060400000000003</v>
      </c>
      <c r="G922" s="2">
        <f>'Moving Avg'!F922</f>
        <v>3.3115749999999999</v>
      </c>
      <c r="H922" s="2">
        <f>'Moving Avg'!G922</f>
        <v>3.3028420000000005</v>
      </c>
      <c r="I922" s="2">
        <f>'Moving Avg'!H922</f>
        <v>3.1505355000000033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  <c r="M922" s="8">
        <f t="shared" si="140"/>
        <v>25</v>
      </c>
      <c r="N922" s="8">
        <f t="shared" si="141"/>
        <v>0</v>
      </c>
      <c r="O922" s="8">
        <f t="shared" si="142"/>
        <v>50</v>
      </c>
      <c r="P922" s="8">
        <f t="shared" si="143"/>
        <v>16.5</v>
      </c>
      <c r="Q922" s="9">
        <f t="shared" si="144"/>
        <v>18.725000000000001</v>
      </c>
      <c r="R922" s="9">
        <f t="shared" si="145"/>
        <v>26.625</v>
      </c>
      <c r="S922" s="9">
        <f t="shared" si="146"/>
        <v>23.675000000000001</v>
      </c>
      <c r="T922" s="9">
        <f t="shared" si="147"/>
        <v>22.875</v>
      </c>
      <c r="U922" s="8">
        <f t="shared" si="148"/>
        <v>23.008333333333336</v>
      </c>
      <c r="V922" s="8">
        <f t="shared" si="149"/>
        <v>22.975000000000001</v>
      </c>
    </row>
    <row r="923" spans="1:22" ht="13.5" x14ac:dyDescent="0.25">
      <c r="A923" s="3">
        <f>RSI!A923</f>
        <v>43349</v>
      </c>
      <c r="B923" s="2">
        <f>RSI!B923</f>
        <v>3.2599</v>
      </c>
      <c r="C923" s="2">
        <f>RSI!I923</f>
        <v>39.781552184739333</v>
      </c>
      <c r="D923" s="2">
        <f>MACD!E923</f>
        <v>1.1208533165051549E-2</v>
      </c>
      <c r="E923" s="2">
        <f>MACD!F923</f>
        <v>3.0687035754043881E-3</v>
      </c>
      <c r="F923" s="2">
        <f>'Moving Avg'!D923</f>
        <v>3.2909999999999995</v>
      </c>
      <c r="G923" s="2">
        <f>'Moving Avg'!F923</f>
        <v>3.3088150000000001</v>
      </c>
      <c r="H923" s="2">
        <f>'Moving Avg'!G923</f>
        <v>3.3022700000000005</v>
      </c>
      <c r="I923" s="2">
        <f>'Moving Avg'!H923</f>
        <v>3.152112500000003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  <c r="M923" s="8">
        <f t="shared" si="140"/>
        <v>25</v>
      </c>
      <c r="N923" s="8">
        <f t="shared" si="141"/>
        <v>0</v>
      </c>
      <c r="O923" s="8">
        <f t="shared" si="142"/>
        <v>50</v>
      </c>
      <c r="P923" s="8">
        <f t="shared" si="143"/>
        <v>0</v>
      </c>
      <c r="Q923" s="9">
        <f t="shared" si="144"/>
        <v>16.25</v>
      </c>
      <c r="R923" s="9">
        <f t="shared" si="145"/>
        <v>22.5</v>
      </c>
      <c r="S923" s="9">
        <f t="shared" si="146"/>
        <v>16.25</v>
      </c>
      <c r="T923" s="9">
        <f t="shared" si="147"/>
        <v>18.75</v>
      </c>
      <c r="U923" s="8">
        <f t="shared" si="148"/>
        <v>18.333333333333332</v>
      </c>
      <c r="V923" s="8">
        <f t="shared" si="149"/>
        <v>18.4375</v>
      </c>
    </row>
    <row r="924" spans="1:22" ht="13.5" x14ac:dyDescent="0.25">
      <c r="A924" s="3">
        <f>RSI!A924</f>
        <v>43350</v>
      </c>
      <c r="B924" s="2">
        <f>RSI!B924</f>
        <v>3.2549000000000001</v>
      </c>
      <c r="C924" s="2">
        <f>RSI!I924</f>
        <v>38.869490559952254</v>
      </c>
      <c r="D924" s="2">
        <f>MACD!E924</f>
        <v>1.4102493455801834E-2</v>
      </c>
      <c r="E924" s="2">
        <f>MACD!F924</f>
        <v>5.275461551483878E-3</v>
      </c>
      <c r="F924" s="2">
        <f>'Moving Avg'!D924</f>
        <v>3.2699400000000005</v>
      </c>
      <c r="G924" s="2">
        <f>'Moving Avg'!F924</f>
        <v>3.3058050000000003</v>
      </c>
      <c r="H924" s="2">
        <f>'Moving Avg'!G924</f>
        <v>3.3023320000000003</v>
      </c>
      <c r="I924" s="2">
        <f>'Moving Avg'!H924</f>
        <v>3.1541230000000029</v>
      </c>
      <c r="J924" s="6" t="str">
        <f>OBV!F924</f>
        <v>BEARISH</v>
      </c>
      <c r="K924" s="6" t="str">
        <f>OBV!G924</f>
        <v>WEAK</v>
      </c>
      <c r="L924" s="6" t="str">
        <f>OBV!H924</f>
        <v>CONFIRMED BEARISH</v>
      </c>
      <c r="M924" s="8">
        <f t="shared" si="140"/>
        <v>25</v>
      </c>
      <c r="N924" s="8">
        <f t="shared" si="141"/>
        <v>0</v>
      </c>
      <c r="O924" s="8">
        <f t="shared" si="142"/>
        <v>50</v>
      </c>
      <c r="P924" s="8">
        <f t="shared" si="143"/>
        <v>0</v>
      </c>
      <c r="Q924" s="9">
        <f t="shared" si="144"/>
        <v>16.25</v>
      </c>
      <c r="R924" s="9">
        <f t="shared" si="145"/>
        <v>22.5</v>
      </c>
      <c r="S924" s="9">
        <f t="shared" si="146"/>
        <v>16.25</v>
      </c>
      <c r="T924" s="9">
        <f t="shared" si="147"/>
        <v>18.75</v>
      </c>
      <c r="U924" s="8">
        <f t="shared" si="148"/>
        <v>18.333333333333332</v>
      </c>
      <c r="V924" s="8">
        <f t="shared" si="149"/>
        <v>18.4375</v>
      </c>
    </row>
    <row r="925" spans="1:22" ht="13.5" x14ac:dyDescent="0.25">
      <c r="A925" s="3">
        <f>RSI!A925</f>
        <v>43353</v>
      </c>
      <c r="B925" s="2">
        <f>RSI!B925</f>
        <v>3.1797</v>
      </c>
      <c r="C925" s="2">
        <f>RSI!I925</f>
        <v>28.344110073282664</v>
      </c>
      <c r="D925" s="2">
        <f>MACD!E925</f>
        <v>2.240855928524077E-2</v>
      </c>
      <c r="E925" s="2">
        <f>MACD!F925</f>
        <v>8.7020810982352571E-3</v>
      </c>
      <c r="F925" s="2">
        <f>'Moving Avg'!D925</f>
        <v>3.2478799999999999</v>
      </c>
      <c r="G925" s="2">
        <f>'Moving Avg'!F925</f>
        <v>3.2992849999999998</v>
      </c>
      <c r="H925" s="2">
        <f>'Moving Avg'!G925</f>
        <v>3.3003399999999998</v>
      </c>
      <c r="I925" s="2">
        <f>'Moving Avg'!H925</f>
        <v>3.1558495000000035</v>
      </c>
      <c r="J925" s="6" t="str">
        <f>OBV!F925</f>
        <v>BEARISH</v>
      </c>
      <c r="K925" s="6" t="str">
        <f>OBV!G925</f>
        <v>WEAK</v>
      </c>
      <c r="L925" s="6" t="str">
        <f>OBV!H925</f>
        <v>CONFIRMED BEARISH</v>
      </c>
      <c r="M925" s="8">
        <f t="shared" si="140"/>
        <v>50</v>
      </c>
      <c r="N925" s="8">
        <f t="shared" si="141"/>
        <v>0</v>
      </c>
      <c r="O925" s="8">
        <f t="shared" si="142"/>
        <v>50</v>
      </c>
      <c r="P925" s="8">
        <f t="shared" si="143"/>
        <v>0</v>
      </c>
      <c r="Q925" s="9">
        <f t="shared" si="144"/>
        <v>25</v>
      </c>
      <c r="R925" s="9">
        <f t="shared" si="145"/>
        <v>27.5</v>
      </c>
      <c r="S925" s="9">
        <f t="shared" si="146"/>
        <v>20</v>
      </c>
      <c r="T925" s="9">
        <f t="shared" si="147"/>
        <v>25</v>
      </c>
      <c r="U925" s="8">
        <f t="shared" si="148"/>
        <v>24.166666666666668</v>
      </c>
      <c r="V925" s="8">
        <f t="shared" si="149"/>
        <v>24.375</v>
      </c>
    </row>
    <row r="926" spans="1:22" ht="13.5" x14ac:dyDescent="0.25">
      <c r="A926" s="3">
        <f>RSI!A926</f>
        <v>43355</v>
      </c>
      <c r="B926" s="2">
        <f>RSI!B926</f>
        <v>3.1897000000000002</v>
      </c>
      <c r="C926" s="2">
        <f>RSI!I926</f>
        <v>31.019114846666767</v>
      </c>
      <c r="D926" s="2">
        <f>MACD!E926</f>
        <v>2.9406091666877909E-2</v>
      </c>
      <c r="E926" s="2">
        <f>MACD!F926</f>
        <v>1.2842883211963788E-2</v>
      </c>
      <c r="F926" s="2">
        <f>'Moving Avg'!D926</f>
        <v>3.2288200000000002</v>
      </c>
      <c r="G926" s="2">
        <f>'Moving Avg'!F926</f>
        <v>3.2942699999999996</v>
      </c>
      <c r="H926" s="2">
        <f>'Moving Avg'!G926</f>
        <v>3.2990979999999994</v>
      </c>
      <c r="I926" s="2">
        <f>'Moving Avg'!H926</f>
        <v>3.1576260000000036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  <c r="M926" s="8">
        <f t="shared" si="140"/>
        <v>25</v>
      </c>
      <c r="N926" s="8">
        <f t="shared" si="141"/>
        <v>0</v>
      </c>
      <c r="O926" s="8">
        <f t="shared" si="142"/>
        <v>50</v>
      </c>
      <c r="P926" s="8">
        <f t="shared" si="143"/>
        <v>16.5</v>
      </c>
      <c r="Q926" s="9">
        <f t="shared" si="144"/>
        <v>18.725000000000001</v>
      </c>
      <c r="R926" s="9">
        <f t="shared" si="145"/>
        <v>26.625</v>
      </c>
      <c r="S926" s="9">
        <f t="shared" si="146"/>
        <v>23.675000000000001</v>
      </c>
      <c r="T926" s="9">
        <f t="shared" si="147"/>
        <v>22.875</v>
      </c>
      <c r="U926" s="8">
        <f t="shared" si="148"/>
        <v>23.008333333333336</v>
      </c>
      <c r="V926" s="8">
        <f t="shared" si="149"/>
        <v>22.975000000000001</v>
      </c>
    </row>
    <row r="927" spans="1:22" ht="13.5" x14ac:dyDescent="0.25">
      <c r="A927" s="3">
        <f>RSI!A927</f>
        <v>43356</v>
      </c>
      <c r="B927" s="2">
        <f>RSI!B927</f>
        <v>3.2098</v>
      </c>
      <c r="C927" s="2">
        <f>RSI!I927</f>
        <v>36.176548993361727</v>
      </c>
      <c r="D927" s="2">
        <f>MACD!E927</f>
        <v>3.443656755942115E-2</v>
      </c>
      <c r="E927" s="2">
        <f>MACD!F927</f>
        <v>1.7161620081455262E-2</v>
      </c>
      <c r="F927" s="2">
        <f>'Moving Avg'!D927</f>
        <v>3.2188000000000003</v>
      </c>
      <c r="G927" s="2">
        <f>'Moving Avg'!F927</f>
        <v>3.2892549999999994</v>
      </c>
      <c r="H927" s="2">
        <f>'Moving Avg'!G927</f>
        <v>3.2987160000000002</v>
      </c>
      <c r="I927" s="2">
        <f>'Moving Avg'!H927</f>
        <v>3.1593655000000034</v>
      </c>
      <c r="J927" s="6" t="str">
        <f>OBV!F927</f>
        <v>BULLISH</v>
      </c>
      <c r="K927" s="6" t="str">
        <f>OBV!G927</f>
        <v>STRONG</v>
      </c>
      <c r="L927" s="6" t="str">
        <f>OBV!H927</f>
        <v>BULLISH DIVERGENCE</v>
      </c>
      <c r="M927" s="8">
        <f t="shared" si="140"/>
        <v>25</v>
      </c>
      <c r="N927" s="8">
        <f t="shared" si="141"/>
        <v>0</v>
      </c>
      <c r="O927" s="8">
        <f t="shared" si="142"/>
        <v>50</v>
      </c>
      <c r="P927" s="8">
        <f t="shared" si="143"/>
        <v>83</v>
      </c>
      <c r="Q927" s="9">
        <f t="shared" si="144"/>
        <v>28.7</v>
      </c>
      <c r="R927" s="9">
        <f t="shared" si="145"/>
        <v>43.25</v>
      </c>
      <c r="S927" s="9">
        <f t="shared" si="146"/>
        <v>53.6</v>
      </c>
      <c r="T927" s="9">
        <f t="shared" si="147"/>
        <v>39.5</v>
      </c>
      <c r="U927" s="8">
        <f t="shared" si="148"/>
        <v>41.85</v>
      </c>
      <c r="V927" s="8">
        <f t="shared" si="149"/>
        <v>41.262500000000003</v>
      </c>
    </row>
    <row r="928" spans="1:22" ht="13.5" x14ac:dyDescent="0.25">
      <c r="A928" s="3">
        <f>RSI!A928</f>
        <v>43357</v>
      </c>
      <c r="B928" s="2">
        <f>RSI!B928</f>
        <v>3.2098</v>
      </c>
      <c r="C928" s="2">
        <f>RSI!I928</f>
        <v>36.176548993361727</v>
      </c>
      <c r="D928" s="2">
        <f>MACD!E928</f>
        <v>4.2974557873415087E-2</v>
      </c>
      <c r="E928" s="2">
        <f>MACD!F928</f>
        <v>2.2324207639847229E-2</v>
      </c>
      <c r="F928" s="2">
        <f>'Moving Avg'!D928</f>
        <v>3.20878</v>
      </c>
      <c r="G928" s="2">
        <f>'Moving Avg'!F928</f>
        <v>3.2847449999999996</v>
      </c>
      <c r="H928" s="2">
        <f>'Moving Avg'!G928</f>
        <v>3.297326</v>
      </c>
      <c r="I928" s="2">
        <f>'Moving Avg'!H928</f>
        <v>3.1611965000000031</v>
      </c>
      <c r="J928" s="6" t="str">
        <f>OBV!F928</f>
        <v>BULLISH</v>
      </c>
      <c r="K928" s="6" t="str">
        <f>OBV!G928</f>
        <v>STRONG</v>
      </c>
      <c r="L928" s="6" t="str">
        <f>OBV!H928</f>
        <v>BULLISH DIVERGENCE</v>
      </c>
      <c r="M928" s="8">
        <f t="shared" si="140"/>
        <v>25</v>
      </c>
      <c r="N928" s="8">
        <f t="shared" si="141"/>
        <v>0</v>
      </c>
      <c r="O928" s="8">
        <f t="shared" si="142"/>
        <v>50</v>
      </c>
      <c r="P928" s="8">
        <f t="shared" si="143"/>
        <v>83</v>
      </c>
      <c r="Q928" s="9">
        <f t="shared" si="144"/>
        <v>28.7</v>
      </c>
      <c r="R928" s="9">
        <f t="shared" si="145"/>
        <v>43.25</v>
      </c>
      <c r="S928" s="9">
        <f t="shared" si="146"/>
        <v>53.6</v>
      </c>
      <c r="T928" s="9">
        <f t="shared" si="147"/>
        <v>39.5</v>
      </c>
      <c r="U928" s="8">
        <f t="shared" si="148"/>
        <v>41.85</v>
      </c>
      <c r="V928" s="8">
        <f t="shared" si="149"/>
        <v>41.262500000000003</v>
      </c>
    </row>
    <row r="929" spans="1:22" ht="13.5" x14ac:dyDescent="0.25">
      <c r="A929" s="3">
        <f>RSI!A929</f>
        <v>43360</v>
      </c>
      <c r="B929" s="2">
        <f>RSI!B929</f>
        <v>3.1596000000000002</v>
      </c>
      <c r="C929" s="2">
        <f>RSI!I929</f>
        <v>29.736711669394751</v>
      </c>
      <c r="D929" s="2">
        <f>MACD!E929</f>
        <v>5.8182105180693444E-2</v>
      </c>
      <c r="E929" s="2">
        <f>MACD!F929</f>
        <v>2.9495787148016473E-2</v>
      </c>
      <c r="F929" s="2">
        <f>'Moving Avg'!D929</f>
        <v>3.1897199999999999</v>
      </c>
      <c r="G929" s="2">
        <f>'Moving Avg'!F929</f>
        <v>3.27597</v>
      </c>
      <c r="H929" s="2">
        <f>'Moving Avg'!G929</f>
        <v>3.2944740000000001</v>
      </c>
      <c r="I929" s="2">
        <f>'Moving Avg'!H929</f>
        <v>3.1624555000000032</v>
      </c>
      <c r="J929" s="6" t="str">
        <f>OBV!F929</f>
        <v>BULLISH</v>
      </c>
      <c r="K929" s="6" t="str">
        <f>OBV!G929</f>
        <v>STRONG</v>
      </c>
      <c r="L929" s="6" t="str">
        <f>OBV!H929</f>
        <v>BULLISH DIVERGENCE</v>
      </c>
      <c r="M929" s="8">
        <f t="shared" si="140"/>
        <v>50</v>
      </c>
      <c r="N929" s="8">
        <f t="shared" si="141"/>
        <v>0</v>
      </c>
      <c r="O929" s="8">
        <f t="shared" si="142"/>
        <v>50</v>
      </c>
      <c r="P929" s="8">
        <f t="shared" si="143"/>
        <v>83</v>
      </c>
      <c r="Q929" s="9">
        <f t="shared" si="144"/>
        <v>37.450000000000003</v>
      </c>
      <c r="R929" s="9">
        <f t="shared" si="145"/>
        <v>48.25</v>
      </c>
      <c r="S929" s="9">
        <f t="shared" si="146"/>
        <v>57.35</v>
      </c>
      <c r="T929" s="9">
        <f t="shared" si="147"/>
        <v>45.75</v>
      </c>
      <c r="U929" s="8">
        <f t="shared" si="148"/>
        <v>47.683333333333337</v>
      </c>
      <c r="V929" s="8">
        <f t="shared" si="149"/>
        <v>47.2</v>
      </c>
    </row>
    <row r="930" spans="1:22" ht="13.5" x14ac:dyDescent="0.25">
      <c r="A930" s="3">
        <f>RSI!A930</f>
        <v>43361</v>
      </c>
      <c r="B930" s="2">
        <f>RSI!B930</f>
        <v>3.1596000000000002</v>
      </c>
      <c r="C930" s="2">
        <f>RSI!I930</f>
        <v>29.736711669394737</v>
      </c>
      <c r="D930" s="2">
        <f>MACD!E930</f>
        <v>6.0919846174365411E-2</v>
      </c>
      <c r="E930" s="2">
        <f>MACD!F930</f>
        <v>3.5780598953286266E-2</v>
      </c>
      <c r="F930" s="2">
        <f>'Moving Avg'!D930</f>
        <v>3.1856999999999998</v>
      </c>
      <c r="G930" s="2">
        <f>'Moving Avg'!F930</f>
        <v>3.2671950000000001</v>
      </c>
      <c r="H930" s="2">
        <f>'Moving Avg'!G930</f>
        <v>3.2907960000000003</v>
      </c>
      <c r="I930" s="2">
        <f>'Moving Avg'!H930</f>
        <v>3.1637145000000033</v>
      </c>
      <c r="J930" s="6" t="str">
        <f>OBV!F930</f>
        <v>BULLISH</v>
      </c>
      <c r="K930" s="6" t="str">
        <f>OBV!G930</f>
        <v>STRONG</v>
      </c>
      <c r="L930" s="6" t="str">
        <f>OBV!H930</f>
        <v>BULLISH DIVERGENCE</v>
      </c>
      <c r="M930" s="8">
        <f t="shared" si="140"/>
        <v>50</v>
      </c>
      <c r="N930" s="8">
        <f t="shared" si="141"/>
        <v>0</v>
      </c>
      <c r="O930" s="8">
        <f t="shared" si="142"/>
        <v>50</v>
      </c>
      <c r="P930" s="8">
        <f t="shared" si="143"/>
        <v>83</v>
      </c>
      <c r="Q930" s="9">
        <f t="shared" si="144"/>
        <v>37.450000000000003</v>
      </c>
      <c r="R930" s="9">
        <f t="shared" si="145"/>
        <v>48.25</v>
      </c>
      <c r="S930" s="9">
        <f t="shared" si="146"/>
        <v>57.35</v>
      </c>
      <c r="T930" s="9">
        <f t="shared" si="147"/>
        <v>45.75</v>
      </c>
      <c r="U930" s="8">
        <f t="shared" si="148"/>
        <v>47.683333333333337</v>
      </c>
      <c r="V930" s="8">
        <f t="shared" si="149"/>
        <v>47.2</v>
      </c>
    </row>
    <row r="931" spans="1:22" ht="13.5" x14ac:dyDescent="0.25">
      <c r="A931" s="3">
        <f>RSI!A931</f>
        <v>43362</v>
      </c>
      <c r="B931" s="2">
        <f>RSI!B931</f>
        <v>3.1646000000000001</v>
      </c>
      <c r="C931" s="2">
        <f>RSI!I931</f>
        <v>31.152414591911096</v>
      </c>
      <c r="D931" s="2">
        <f>MACD!E931</f>
        <v>6.2716995429528133E-2</v>
      </c>
      <c r="E931" s="2">
        <f>MACD!F931</f>
        <v>4.1167878248534642E-2</v>
      </c>
      <c r="F931" s="2">
        <f>'Moving Avg'!D931</f>
        <v>3.1806800000000002</v>
      </c>
      <c r="G931" s="2">
        <f>'Moving Avg'!F931</f>
        <v>3.25942</v>
      </c>
      <c r="H931" s="2">
        <f>'Moving Avg'!G931</f>
        <v>3.2879520000000002</v>
      </c>
      <c r="I931" s="2">
        <f>'Moving Avg'!H931</f>
        <v>3.1653195000000021</v>
      </c>
      <c r="J931" s="6" t="str">
        <f>OBV!F931</f>
        <v>BULLISH</v>
      </c>
      <c r="K931" s="6" t="str">
        <f>OBV!G931</f>
        <v>STRONG</v>
      </c>
      <c r="L931" s="6" t="str">
        <f>OBV!H931</f>
        <v>BULLISH DIVERGENCE</v>
      </c>
      <c r="M931" s="8">
        <f t="shared" si="140"/>
        <v>25</v>
      </c>
      <c r="N931" s="8">
        <f t="shared" si="141"/>
        <v>0</v>
      </c>
      <c r="O931" s="8">
        <f t="shared" si="142"/>
        <v>50</v>
      </c>
      <c r="P931" s="8">
        <f t="shared" si="143"/>
        <v>83</v>
      </c>
      <c r="Q931" s="9">
        <f t="shared" si="144"/>
        <v>28.7</v>
      </c>
      <c r="R931" s="9">
        <f t="shared" si="145"/>
        <v>43.25</v>
      </c>
      <c r="S931" s="9">
        <f t="shared" si="146"/>
        <v>53.6</v>
      </c>
      <c r="T931" s="9">
        <f t="shared" si="147"/>
        <v>39.5</v>
      </c>
      <c r="U931" s="8">
        <f t="shared" si="148"/>
        <v>41.85</v>
      </c>
      <c r="V931" s="8">
        <f t="shared" si="149"/>
        <v>41.262500000000003</v>
      </c>
    </row>
    <row r="932" spans="1:22" ht="13.5" x14ac:dyDescent="0.25">
      <c r="A932" s="3">
        <f>RSI!A932</f>
        <v>43363</v>
      </c>
      <c r="B932" s="2">
        <f>RSI!B932</f>
        <v>3.1395</v>
      </c>
      <c r="C932" s="2">
        <f>RSI!I932</f>
        <v>28.092416492702995</v>
      </c>
      <c r="D932" s="2">
        <f>MACD!E932</f>
        <v>6.2780095325402296E-2</v>
      </c>
      <c r="E932" s="2">
        <f>MACD!F932</f>
        <v>4.5490321663908179E-2</v>
      </c>
      <c r="F932" s="2">
        <f>'Moving Avg'!D932</f>
        <v>3.16662</v>
      </c>
      <c r="G932" s="2">
        <f>'Moving Avg'!F932</f>
        <v>3.2503900000000003</v>
      </c>
      <c r="H932" s="2">
        <f>'Moving Avg'!G932</f>
        <v>3.2844220000000006</v>
      </c>
      <c r="I932" s="2">
        <f>'Moving Avg'!H932</f>
        <v>3.1667990000000028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0"/>
        <v>50</v>
      </c>
      <c r="N932" s="8">
        <f t="shared" si="141"/>
        <v>0</v>
      </c>
      <c r="O932" s="8">
        <f t="shared" si="142"/>
        <v>0</v>
      </c>
      <c r="P932" s="8">
        <f t="shared" si="143"/>
        <v>16.5</v>
      </c>
      <c r="Q932" s="9">
        <f t="shared" si="144"/>
        <v>19.975000000000001</v>
      </c>
      <c r="R932" s="9">
        <f t="shared" si="145"/>
        <v>14.125</v>
      </c>
      <c r="S932" s="9">
        <f t="shared" si="146"/>
        <v>14.925000000000001</v>
      </c>
      <c r="T932" s="9">
        <f t="shared" si="147"/>
        <v>16.625</v>
      </c>
      <c r="U932" s="8">
        <f t="shared" si="148"/>
        <v>16.341666666666669</v>
      </c>
      <c r="V932" s="8">
        <f t="shared" si="149"/>
        <v>16.412500000000001</v>
      </c>
    </row>
    <row r="933" spans="1:22" ht="13.5" x14ac:dyDescent="0.25">
      <c r="A933" s="3">
        <f>RSI!A933</f>
        <v>43364</v>
      </c>
      <c r="B933" s="2">
        <f>RSI!B933</f>
        <v>3.1797</v>
      </c>
      <c r="C933" s="2">
        <f>RSI!I933</f>
        <v>38.510081233960719</v>
      </c>
      <c r="D933" s="2">
        <f>MACD!E933</f>
        <v>6.0508391878290713E-2</v>
      </c>
      <c r="E933" s="2">
        <f>MACD!F933</f>
        <v>4.8493935706784688E-2</v>
      </c>
      <c r="F933" s="2">
        <f>'Moving Avg'!D933</f>
        <v>3.1606000000000001</v>
      </c>
      <c r="G933" s="2">
        <f>'Moving Avg'!F933</f>
        <v>3.2438699999999998</v>
      </c>
      <c r="H933" s="2">
        <f>'Moving Avg'!G933</f>
        <v>3.2820620000000003</v>
      </c>
      <c r="I933" s="2">
        <f>'Moving Avg'!H933</f>
        <v>3.1685940000000024</v>
      </c>
      <c r="J933" s="6" t="str">
        <f>OBV!F933</f>
        <v>BULLISH</v>
      </c>
      <c r="K933" s="6" t="str">
        <f>OBV!G933</f>
        <v>NEUTRAL</v>
      </c>
      <c r="L933" s="6" t="str">
        <f>OBV!H933</f>
        <v>BULLISH DIVERGENCE</v>
      </c>
      <c r="M933" s="8">
        <f t="shared" si="140"/>
        <v>25</v>
      </c>
      <c r="N933" s="8">
        <f t="shared" si="141"/>
        <v>0</v>
      </c>
      <c r="O933" s="8">
        <f t="shared" si="142"/>
        <v>0</v>
      </c>
      <c r="P933" s="8">
        <f t="shared" si="143"/>
        <v>66.5</v>
      </c>
      <c r="Q933" s="9">
        <f t="shared" si="144"/>
        <v>18.725000000000001</v>
      </c>
      <c r="R933" s="9">
        <f t="shared" si="145"/>
        <v>21.625</v>
      </c>
      <c r="S933" s="9">
        <f t="shared" si="146"/>
        <v>33.674999999999997</v>
      </c>
      <c r="T933" s="9">
        <f t="shared" si="147"/>
        <v>22.875</v>
      </c>
      <c r="U933" s="8">
        <f t="shared" si="148"/>
        <v>24.675000000000001</v>
      </c>
      <c r="V933" s="8">
        <f t="shared" si="149"/>
        <v>24.225000000000001</v>
      </c>
    </row>
    <row r="934" spans="1:22" ht="13.5" x14ac:dyDescent="0.25">
      <c r="A934" s="3">
        <f>RSI!A934</f>
        <v>43367</v>
      </c>
      <c r="B934" s="2">
        <f>RSI!B934</f>
        <v>3.1395</v>
      </c>
      <c r="C934" s="2">
        <f>RSI!I934</f>
        <v>33.312641759958495</v>
      </c>
      <c r="D934" s="2">
        <f>MACD!E934</f>
        <v>6.1161520039347828E-2</v>
      </c>
      <c r="E934" s="2">
        <f>MACD!F934</f>
        <v>5.102745257329732E-2</v>
      </c>
      <c r="F934" s="2">
        <f>'Moving Avg'!D934</f>
        <v>3.1565799999999999</v>
      </c>
      <c r="G934" s="2">
        <f>'Moving Avg'!F934</f>
        <v>3.2353399999999994</v>
      </c>
      <c r="H934" s="2">
        <f>'Moving Avg'!G934</f>
        <v>3.2788080000000002</v>
      </c>
      <c r="I934" s="2">
        <f>'Moving Avg'!H934</f>
        <v>3.169844000000003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0"/>
        <v>25</v>
      </c>
      <c r="N934" s="8">
        <f t="shared" si="141"/>
        <v>0</v>
      </c>
      <c r="O934" s="8">
        <f t="shared" si="142"/>
        <v>0</v>
      </c>
      <c r="P934" s="8">
        <f t="shared" si="143"/>
        <v>16.5</v>
      </c>
      <c r="Q934" s="9">
        <f t="shared" si="144"/>
        <v>11.225</v>
      </c>
      <c r="R934" s="9">
        <f t="shared" si="145"/>
        <v>9.125</v>
      </c>
      <c r="S934" s="9">
        <f t="shared" si="146"/>
        <v>11.175000000000001</v>
      </c>
      <c r="T934" s="9">
        <f t="shared" si="147"/>
        <v>10.375</v>
      </c>
      <c r="U934" s="8">
        <f t="shared" si="148"/>
        <v>10.508333333333335</v>
      </c>
      <c r="V934" s="8">
        <f t="shared" si="149"/>
        <v>10.475000000000001</v>
      </c>
    </row>
    <row r="935" spans="1:22" ht="13.5" x14ac:dyDescent="0.25">
      <c r="A935" s="3">
        <f>RSI!A935</f>
        <v>43368</v>
      </c>
      <c r="B935" s="2">
        <f>RSI!B935</f>
        <v>3.1797</v>
      </c>
      <c r="C935" s="2">
        <f>RSI!I935</f>
        <v>41.775302487563387</v>
      </c>
      <c r="D935" s="2">
        <f>MACD!E935</f>
        <v>4.7744323925767773E-2</v>
      </c>
      <c r="E935" s="2">
        <f>MACD!F935</f>
        <v>5.0370826843791419E-2</v>
      </c>
      <c r="F935" s="2">
        <f>'Moving Avg'!D935</f>
        <v>3.1606000000000001</v>
      </c>
      <c r="G935" s="2">
        <f>'Moving Avg'!F935</f>
        <v>3.2288199999999998</v>
      </c>
      <c r="H935" s="2">
        <f>'Moving Avg'!G935</f>
        <v>3.2772740000000002</v>
      </c>
      <c r="I935" s="2">
        <f>'Moving Avg'!H935</f>
        <v>3.1713410000000035</v>
      </c>
      <c r="J935" s="6" t="str">
        <f>OBV!F935</f>
        <v>BULLISH</v>
      </c>
      <c r="K935" s="6" t="str">
        <f>OBV!G935</f>
        <v>NEUTRAL</v>
      </c>
      <c r="L935" s="6" t="str">
        <f>OBV!H935</f>
        <v>CONFIRMED BULLISH</v>
      </c>
      <c r="M935" s="8">
        <f t="shared" si="140"/>
        <v>25</v>
      </c>
      <c r="N935" s="8">
        <f t="shared" si="141"/>
        <v>45</v>
      </c>
      <c r="O935" s="8">
        <f t="shared" si="142"/>
        <v>0</v>
      </c>
      <c r="P935" s="8">
        <f t="shared" si="143"/>
        <v>83.5</v>
      </c>
      <c r="Q935" s="9">
        <f t="shared" si="144"/>
        <v>37.024999999999999</v>
      </c>
      <c r="R935" s="9">
        <f t="shared" si="145"/>
        <v>34.875</v>
      </c>
      <c r="S935" s="9">
        <f t="shared" si="146"/>
        <v>48.075000000000003</v>
      </c>
      <c r="T935" s="9">
        <f t="shared" si="147"/>
        <v>38.375</v>
      </c>
      <c r="U935" s="8">
        <f t="shared" si="148"/>
        <v>39.991666666666667</v>
      </c>
      <c r="V935" s="8">
        <f t="shared" si="149"/>
        <v>39.587500000000006</v>
      </c>
    </row>
    <row r="936" spans="1:22" ht="13.5" x14ac:dyDescent="0.25">
      <c r="A936" s="3">
        <f>RSI!A936</f>
        <v>43369</v>
      </c>
      <c r="B936" s="2">
        <f>RSI!B936</f>
        <v>3.1747000000000001</v>
      </c>
      <c r="C936" s="2">
        <f>RSI!I936</f>
        <v>41.077083504668096</v>
      </c>
      <c r="D936" s="2">
        <f>MACD!E936</f>
        <v>3.8597012737910941E-2</v>
      </c>
      <c r="E936" s="2">
        <f>MACD!F936</f>
        <v>4.8016064022615323E-2</v>
      </c>
      <c r="F936" s="2">
        <f>'Moving Avg'!D936</f>
        <v>3.16262</v>
      </c>
      <c r="G936" s="2">
        <f>'Moving Avg'!F936</f>
        <v>3.2220499999999994</v>
      </c>
      <c r="H936" s="2">
        <f>'Moving Avg'!G936</f>
        <v>3.2748680000000014</v>
      </c>
      <c r="I936" s="2">
        <f>'Moving Avg'!H936</f>
        <v>3.1729965000000031</v>
      </c>
      <c r="J936" s="6" t="str">
        <f>OBV!F936</f>
        <v>BEARISH</v>
      </c>
      <c r="K936" s="6" t="str">
        <f>OBV!G936</f>
        <v>NEUTRAL</v>
      </c>
      <c r="L936" s="6" t="str">
        <f>OBV!H936</f>
        <v>BEARISH DIVERGENCE</v>
      </c>
      <c r="M936" s="8">
        <f t="shared" si="140"/>
        <v>25</v>
      </c>
      <c r="N936" s="8">
        <f t="shared" si="141"/>
        <v>45</v>
      </c>
      <c r="O936" s="8">
        <f t="shared" si="142"/>
        <v>0</v>
      </c>
      <c r="P936" s="8">
        <f t="shared" si="143"/>
        <v>16.5</v>
      </c>
      <c r="Q936" s="9">
        <f t="shared" si="144"/>
        <v>26.975000000000001</v>
      </c>
      <c r="R936" s="9">
        <f t="shared" si="145"/>
        <v>18.125</v>
      </c>
      <c r="S936" s="9">
        <f t="shared" si="146"/>
        <v>17.925000000000001</v>
      </c>
      <c r="T936" s="9">
        <f t="shared" si="147"/>
        <v>21.625</v>
      </c>
      <c r="U936" s="8">
        <f t="shared" si="148"/>
        <v>21.008333333333336</v>
      </c>
      <c r="V936" s="8">
        <f t="shared" si="149"/>
        <v>21.162500000000001</v>
      </c>
    </row>
    <row r="937" spans="1:22" ht="13.5" x14ac:dyDescent="0.25">
      <c r="A937" s="3">
        <f>RSI!A937</f>
        <v>43370</v>
      </c>
      <c r="B937" s="2">
        <f>RSI!B937</f>
        <v>3.1747000000000001</v>
      </c>
      <c r="C937" s="2">
        <f>RSI!I937</f>
        <v>41.077083504668096</v>
      </c>
      <c r="D937" s="2">
        <f>MACD!E937</f>
        <v>3.4253711804542508E-2</v>
      </c>
      <c r="E937" s="2">
        <f>MACD!F937</f>
        <v>4.5263593579000769E-2</v>
      </c>
      <c r="F937" s="2">
        <f>'Moving Avg'!D937</f>
        <v>3.1696599999999999</v>
      </c>
      <c r="G937" s="2">
        <f>'Moving Avg'!F937</f>
        <v>3.215279999999999</v>
      </c>
      <c r="H937" s="2">
        <f>'Moving Avg'!G937</f>
        <v>3.2721600000000008</v>
      </c>
      <c r="I937" s="2">
        <f>'Moving Avg'!H937</f>
        <v>3.1746520000000036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  <c r="M937" s="8">
        <f t="shared" si="140"/>
        <v>25</v>
      </c>
      <c r="N937" s="8">
        <f t="shared" si="141"/>
        <v>45</v>
      </c>
      <c r="O937" s="8">
        <f t="shared" si="142"/>
        <v>0</v>
      </c>
      <c r="P937" s="8">
        <f t="shared" si="143"/>
        <v>83.5</v>
      </c>
      <c r="Q937" s="9">
        <f t="shared" si="144"/>
        <v>37.024999999999999</v>
      </c>
      <c r="R937" s="9">
        <f t="shared" si="145"/>
        <v>34.875</v>
      </c>
      <c r="S937" s="9">
        <f t="shared" si="146"/>
        <v>48.075000000000003</v>
      </c>
      <c r="T937" s="9">
        <f t="shared" si="147"/>
        <v>38.375</v>
      </c>
      <c r="U937" s="8">
        <f t="shared" si="148"/>
        <v>39.991666666666667</v>
      </c>
      <c r="V937" s="8">
        <f t="shared" si="149"/>
        <v>39.587500000000006</v>
      </c>
    </row>
    <row r="938" spans="1:22" ht="13.5" x14ac:dyDescent="0.25">
      <c r="A938" s="3">
        <f>RSI!A938</f>
        <v>43371</v>
      </c>
      <c r="B938" s="2">
        <f>RSI!B938</f>
        <v>3.1596000000000002</v>
      </c>
      <c r="C938" s="2">
        <f>RSI!I938</f>
        <v>38.805436080052722</v>
      </c>
      <c r="D938" s="2">
        <f>MACD!E938</f>
        <v>3.1979003531339423E-2</v>
      </c>
      <c r="E938" s="2">
        <f>MACD!F938</f>
        <v>4.2606675569468504E-2</v>
      </c>
      <c r="F938" s="2">
        <f>'Moving Avg'!D938</f>
        <v>3.1656399999999998</v>
      </c>
      <c r="G938" s="2">
        <f>'Moving Avg'!F938</f>
        <v>3.2065049999999991</v>
      </c>
      <c r="H938" s="2">
        <f>'Moving Avg'!G938</f>
        <v>3.2697520000000009</v>
      </c>
      <c r="I938" s="2">
        <f>'Moving Avg'!H938</f>
        <v>3.1762550000000038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  <c r="M938" s="8">
        <f t="shared" si="140"/>
        <v>25</v>
      </c>
      <c r="N938" s="8">
        <f t="shared" si="141"/>
        <v>45</v>
      </c>
      <c r="O938" s="8">
        <f t="shared" si="142"/>
        <v>0</v>
      </c>
      <c r="P938" s="8">
        <f t="shared" si="143"/>
        <v>16.5</v>
      </c>
      <c r="Q938" s="9">
        <f t="shared" si="144"/>
        <v>26.975000000000001</v>
      </c>
      <c r="R938" s="9">
        <f t="shared" si="145"/>
        <v>18.125</v>
      </c>
      <c r="S938" s="9">
        <f t="shared" si="146"/>
        <v>17.925000000000001</v>
      </c>
      <c r="T938" s="9">
        <f t="shared" si="147"/>
        <v>21.625</v>
      </c>
      <c r="U938" s="8">
        <f t="shared" si="148"/>
        <v>21.008333333333336</v>
      </c>
      <c r="V938" s="8">
        <f t="shared" si="149"/>
        <v>21.162500000000001</v>
      </c>
    </row>
    <row r="939" spans="1:22" ht="13.5" x14ac:dyDescent="0.25">
      <c r="A939" s="3">
        <f>RSI!A939</f>
        <v>43374</v>
      </c>
      <c r="B939" s="2">
        <f>RSI!B939</f>
        <v>3.1596000000000002</v>
      </c>
      <c r="C939" s="2">
        <f>RSI!I939</f>
        <v>38.805436080052722</v>
      </c>
      <c r="D939" s="2">
        <f>MACD!E939</f>
        <v>2.2681394445139169E-2</v>
      </c>
      <c r="E939" s="2">
        <f>MACD!F939</f>
        <v>3.8621619344602641E-2</v>
      </c>
      <c r="F939" s="2">
        <f>'Moving Avg'!D939</f>
        <v>3.1696600000000004</v>
      </c>
      <c r="G939" s="2">
        <f>'Moving Avg'!F939</f>
        <v>3.1964749999999995</v>
      </c>
      <c r="H939" s="2">
        <f>'Moving Avg'!G939</f>
        <v>3.2673440000000009</v>
      </c>
      <c r="I939" s="2">
        <f>'Moving Avg'!H939</f>
        <v>3.1782935000000032</v>
      </c>
      <c r="J939" s="6" t="str">
        <f>OBV!F939</f>
        <v>BEARISH</v>
      </c>
      <c r="K939" s="6" t="str">
        <f>OBV!G939</f>
        <v>NEUTRAL</v>
      </c>
      <c r="L939" s="6" t="str">
        <f>OBV!H939</f>
        <v>BEARISH DIVERGENCE</v>
      </c>
      <c r="M939" s="8">
        <f t="shared" si="140"/>
        <v>25</v>
      </c>
      <c r="N939" s="8">
        <f t="shared" si="141"/>
        <v>45</v>
      </c>
      <c r="O939" s="8">
        <f t="shared" si="142"/>
        <v>0</v>
      </c>
      <c r="P939" s="8">
        <f t="shared" si="143"/>
        <v>16.5</v>
      </c>
      <c r="Q939" s="9">
        <f t="shared" si="144"/>
        <v>26.975000000000001</v>
      </c>
      <c r="R939" s="9">
        <f t="shared" si="145"/>
        <v>18.125</v>
      </c>
      <c r="S939" s="9">
        <f t="shared" si="146"/>
        <v>17.925000000000001</v>
      </c>
      <c r="T939" s="9">
        <f t="shared" si="147"/>
        <v>21.625</v>
      </c>
      <c r="U939" s="8">
        <f t="shared" si="148"/>
        <v>21.008333333333336</v>
      </c>
      <c r="V939" s="8">
        <f t="shared" si="149"/>
        <v>21.162500000000001</v>
      </c>
    </row>
    <row r="940" spans="1:22" ht="13.5" x14ac:dyDescent="0.25">
      <c r="A940" s="3">
        <f>RSI!A940</f>
        <v>43375</v>
      </c>
      <c r="B940" s="2">
        <f>RSI!B940</f>
        <v>3.1596000000000002</v>
      </c>
      <c r="C940" s="2">
        <f>RSI!I940</f>
        <v>38.805436080052722</v>
      </c>
      <c r="D940" s="2">
        <f>MACD!E940</f>
        <v>1.5138465452302796E-2</v>
      </c>
      <c r="E940" s="2">
        <f>MACD!F940</f>
        <v>3.3924988566142671E-2</v>
      </c>
      <c r="F940" s="2">
        <f>'Moving Avg'!D940</f>
        <v>3.1656400000000007</v>
      </c>
      <c r="G940" s="2">
        <f>'Moving Avg'!F940</f>
        <v>3.1899549999999994</v>
      </c>
      <c r="H940" s="2">
        <f>'Moving Avg'!G940</f>
        <v>3.2644340000000018</v>
      </c>
      <c r="I940" s="2">
        <f>'Moving Avg'!H940</f>
        <v>3.1810200000000033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45</v>
      </c>
      <c r="O940" s="8">
        <f t="shared" si="142"/>
        <v>0</v>
      </c>
      <c r="P940" s="8">
        <f t="shared" si="143"/>
        <v>16.5</v>
      </c>
      <c r="Q940" s="9">
        <f t="shared" si="144"/>
        <v>26.975000000000001</v>
      </c>
      <c r="R940" s="9">
        <f t="shared" si="145"/>
        <v>18.125</v>
      </c>
      <c r="S940" s="9">
        <f t="shared" si="146"/>
        <v>17.925000000000001</v>
      </c>
      <c r="T940" s="9">
        <f t="shared" si="147"/>
        <v>21.625</v>
      </c>
      <c r="U940" s="8">
        <f t="shared" si="148"/>
        <v>21.008333333333336</v>
      </c>
      <c r="V940" s="8">
        <f t="shared" si="149"/>
        <v>21.162500000000001</v>
      </c>
    </row>
    <row r="941" spans="1:22" ht="13.5" x14ac:dyDescent="0.25">
      <c r="A941" s="3">
        <f>RSI!A941</f>
        <v>43376</v>
      </c>
      <c r="B941" s="2">
        <f>RSI!B941</f>
        <v>3.1596000000000002</v>
      </c>
      <c r="C941" s="2">
        <f>RSI!I941</f>
        <v>38.805436080052722</v>
      </c>
      <c r="D941" s="2">
        <f>MACD!E941</f>
        <v>9.8254758943565612E-3</v>
      </c>
      <c r="E941" s="2">
        <f>MACD!F941</f>
        <v>2.9105086031785452E-2</v>
      </c>
      <c r="F941" s="2">
        <f>'Moving Avg'!D941</f>
        <v>3.1626200000000004</v>
      </c>
      <c r="G941" s="2">
        <f>'Moving Avg'!F941</f>
        <v>3.1836849999999997</v>
      </c>
      <c r="H941" s="2">
        <f>'Moving Avg'!G941</f>
        <v>3.2615240000000019</v>
      </c>
      <c r="I941" s="2">
        <f>'Moving Avg'!H941</f>
        <v>3.1830585000000027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  <c r="M941" s="8">
        <f t="shared" si="140"/>
        <v>25</v>
      </c>
      <c r="N941" s="8">
        <f t="shared" si="141"/>
        <v>45</v>
      </c>
      <c r="O941" s="8">
        <f t="shared" si="142"/>
        <v>0</v>
      </c>
      <c r="P941" s="8">
        <f t="shared" si="143"/>
        <v>16.5</v>
      </c>
      <c r="Q941" s="9">
        <f t="shared" si="144"/>
        <v>26.975000000000001</v>
      </c>
      <c r="R941" s="9">
        <f t="shared" si="145"/>
        <v>18.125</v>
      </c>
      <c r="S941" s="9">
        <f t="shared" si="146"/>
        <v>17.925000000000001</v>
      </c>
      <c r="T941" s="9">
        <f t="shared" si="147"/>
        <v>21.625</v>
      </c>
      <c r="U941" s="8">
        <f t="shared" si="148"/>
        <v>21.008333333333336</v>
      </c>
      <c r="V941" s="8">
        <f t="shared" si="149"/>
        <v>21.162500000000001</v>
      </c>
    </row>
    <row r="942" spans="1:22" ht="13.5" x14ac:dyDescent="0.25">
      <c r="A942" s="3">
        <f>RSI!A942</f>
        <v>43377</v>
      </c>
      <c r="B942" s="2">
        <f>RSI!B942</f>
        <v>3.1797</v>
      </c>
      <c r="C942" s="2">
        <f>RSI!I942</f>
        <v>44.318697148158684</v>
      </c>
      <c r="D942" s="2">
        <f>MACD!E942</f>
        <v>2.5745870913551627E-4</v>
      </c>
      <c r="E942" s="2">
        <f>MACD!F942</f>
        <v>2.3335560567255467E-2</v>
      </c>
      <c r="F942" s="2">
        <f>'Moving Avg'!D942</f>
        <v>3.1636200000000003</v>
      </c>
      <c r="G942" s="2">
        <f>'Moving Avg'!F942</f>
        <v>3.1796749999999991</v>
      </c>
      <c r="H942" s="2">
        <f>'Moving Avg'!G942</f>
        <v>3.2579140000000013</v>
      </c>
      <c r="I942" s="2">
        <f>'Moving Avg'!H942</f>
        <v>3.1851290000000021</v>
      </c>
      <c r="J942" s="6" t="str">
        <f>OBV!F942</f>
        <v>BULLISH</v>
      </c>
      <c r="K942" s="6" t="str">
        <f>OBV!G942</f>
        <v>STRONG</v>
      </c>
      <c r="L942" s="6" t="str">
        <f>OBV!H942</f>
        <v>CONFIRMED BULLISH</v>
      </c>
      <c r="M942" s="8">
        <f t="shared" si="140"/>
        <v>25</v>
      </c>
      <c r="N942" s="8">
        <f t="shared" si="141"/>
        <v>100</v>
      </c>
      <c r="O942" s="8">
        <f t="shared" si="142"/>
        <v>0</v>
      </c>
      <c r="P942" s="8">
        <f t="shared" si="143"/>
        <v>100</v>
      </c>
      <c r="Q942" s="9">
        <f t="shared" si="144"/>
        <v>58.75</v>
      </c>
      <c r="R942" s="9">
        <f t="shared" si="145"/>
        <v>50</v>
      </c>
      <c r="S942" s="9">
        <f t="shared" si="146"/>
        <v>63.75</v>
      </c>
      <c r="T942" s="9">
        <f t="shared" si="147"/>
        <v>56.25</v>
      </c>
      <c r="U942" s="8">
        <f t="shared" si="148"/>
        <v>57.5</v>
      </c>
      <c r="V942" s="8">
        <f t="shared" si="149"/>
        <v>57.1875</v>
      </c>
    </row>
    <row r="943" spans="1:22" ht="13.5" x14ac:dyDescent="0.25">
      <c r="A943" s="3">
        <f>RSI!A943</f>
        <v>43378</v>
      </c>
      <c r="B943" s="2">
        <f>RSI!B943</f>
        <v>3.1596000000000002</v>
      </c>
      <c r="C943" s="2">
        <f>RSI!I943</f>
        <v>40.399012346954287</v>
      </c>
      <c r="D943" s="2">
        <f>MACD!E943</f>
        <v>-2.6400438364326817E-5</v>
      </c>
      <c r="E943" s="2">
        <f>MACD!F943</f>
        <v>1.8663168366131508E-2</v>
      </c>
      <c r="F943" s="2">
        <f>'Moving Avg'!D943</f>
        <v>3.1636200000000003</v>
      </c>
      <c r="G943" s="2">
        <f>'Moving Avg'!F943</f>
        <v>3.1746599999999994</v>
      </c>
      <c r="H943" s="2">
        <f>'Moving Avg'!G943</f>
        <v>3.2547040000000016</v>
      </c>
      <c r="I943" s="2">
        <f>'Moving Avg'!H943</f>
        <v>3.1870990000000017</v>
      </c>
      <c r="J943" s="6" t="str">
        <f>OBV!F943</f>
        <v>BEARISH</v>
      </c>
      <c r="K943" s="6" t="str">
        <f>OBV!G943</f>
        <v>NEUTRAL</v>
      </c>
      <c r="L943" s="6" t="str">
        <f>OBV!H943</f>
        <v>NEUTRAL</v>
      </c>
      <c r="M943" s="8">
        <f t="shared" si="140"/>
        <v>25</v>
      </c>
      <c r="N943" s="8">
        <f t="shared" si="141"/>
        <v>45</v>
      </c>
      <c r="O943" s="8">
        <f t="shared" si="142"/>
        <v>0</v>
      </c>
      <c r="P943" s="8">
        <f t="shared" si="143"/>
        <v>16.5</v>
      </c>
      <c r="Q943" s="9">
        <f t="shared" si="144"/>
        <v>26.975000000000001</v>
      </c>
      <c r="R943" s="9">
        <f t="shared" si="145"/>
        <v>18.125</v>
      </c>
      <c r="S943" s="9">
        <f t="shared" si="146"/>
        <v>17.925000000000001</v>
      </c>
      <c r="T943" s="9">
        <f t="shared" si="147"/>
        <v>21.625</v>
      </c>
      <c r="U943" s="8">
        <f t="shared" si="148"/>
        <v>21.008333333333336</v>
      </c>
      <c r="V943" s="8">
        <f t="shared" si="149"/>
        <v>21.162500000000001</v>
      </c>
    </row>
    <row r="944" spans="1:22" ht="13.5" x14ac:dyDescent="0.25">
      <c r="A944" s="3">
        <f>RSI!A944</f>
        <v>43381</v>
      </c>
      <c r="B944" s="2">
        <f>RSI!B944</f>
        <v>3.1797</v>
      </c>
      <c r="C944" s="2">
        <f>RSI!I944</f>
        <v>45.582122537794142</v>
      </c>
      <c r="D944" s="2">
        <f>MACD!E944</f>
        <v>-7.6929407910966141E-3</v>
      </c>
      <c r="E944" s="2">
        <f>MACD!F944</f>
        <v>1.3391946534685884E-2</v>
      </c>
      <c r="F944" s="2">
        <f>'Moving Avg'!D944</f>
        <v>3.16764</v>
      </c>
      <c r="G944" s="2">
        <f>'Moving Avg'!F944</f>
        <v>3.1708999999999992</v>
      </c>
      <c r="H944" s="2">
        <f>'Moving Avg'!G944</f>
        <v>3.251996000000001</v>
      </c>
      <c r="I944" s="2">
        <f>'Moving Avg'!H944</f>
        <v>3.1892380000000018</v>
      </c>
      <c r="J944" s="6" t="str">
        <f>OBV!F944</f>
        <v>BULLISH</v>
      </c>
      <c r="K944" s="6" t="str">
        <f>OBV!G944</f>
        <v>NEUTRAL</v>
      </c>
      <c r="L944" s="6" t="str">
        <f>OBV!H944</f>
        <v>CONFIRMED BULLISH</v>
      </c>
      <c r="M944" s="8">
        <f t="shared" si="140"/>
        <v>25</v>
      </c>
      <c r="N944" s="8">
        <f t="shared" si="141"/>
        <v>100</v>
      </c>
      <c r="O944" s="8">
        <f t="shared" si="142"/>
        <v>0</v>
      </c>
      <c r="P944" s="8">
        <f t="shared" si="143"/>
        <v>83.5</v>
      </c>
      <c r="Q944" s="9">
        <f t="shared" si="144"/>
        <v>56.274999999999999</v>
      </c>
      <c r="R944" s="9">
        <f t="shared" si="145"/>
        <v>45.875</v>
      </c>
      <c r="S944" s="9">
        <f t="shared" si="146"/>
        <v>56.325000000000003</v>
      </c>
      <c r="T944" s="9">
        <f t="shared" si="147"/>
        <v>52.125</v>
      </c>
      <c r="U944" s="8">
        <f t="shared" si="148"/>
        <v>52.82500000000001</v>
      </c>
      <c r="V944" s="8">
        <f t="shared" si="149"/>
        <v>52.650000000000006</v>
      </c>
    </row>
    <row r="945" spans="1:22" ht="13.5" x14ac:dyDescent="0.25">
      <c r="A945" s="3">
        <f>RSI!A945</f>
        <v>43382</v>
      </c>
      <c r="B945" s="2">
        <f>RSI!B945</f>
        <v>3.1596000000000002</v>
      </c>
      <c r="C945" s="2">
        <f>RSI!I945</f>
        <v>41.678779981321149</v>
      </c>
      <c r="D945" s="2">
        <f>MACD!E945</f>
        <v>-6.3964360441932655E-3</v>
      </c>
      <c r="E945" s="2">
        <f>MACD!F945</f>
        <v>9.4342700189100539E-3</v>
      </c>
      <c r="F945" s="2">
        <f>'Moving Avg'!D945</f>
        <v>3.16764</v>
      </c>
      <c r="G945" s="2">
        <f>'Moving Avg'!F945</f>
        <v>3.169894999999999</v>
      </c>
      <c r="H945" s="2">
        <f>'Moving Avg'!G945</f>
        <v>3.2488860000000011</v>
      </c>
      <c r="I945" s="2">
        <f>'Moving Avg'!H945</f>
        <v>3.1913455000000015</v>
      </c>
      <c r="J945" s="6" t="str">
        <f>OBV!F945</f>
        <v>BULLISH</v>
      </c>
      <c r="K945" s="6" t="str">
        <f>OBV!G945</f>
        <v>NEUTRAL</v>
      </c>
      <c r="L945" s="6" t="str">
        <f>OBV!H945</f>
        <v>NEUTRAL</v>
      </c>
      <c r="M945" s="8">
        <f t="shared" si="140"/>
        <v>25</v>
      </c>
      <c r="N945" s="8">
        <f t="shared" si="141"/>
        <v>45</v>
      </c>
      <c r="O945" s="8">
        <f t="shared" si="142"/>
        <v>0</v>
      </c>
      <c r="P945" s="8">
        <f t="shared" si="143"/>
        <v>49.5</v>
      </c>
      <c r="Q945" s="9">
        <f t="shared" si="144"/>
        <v>31.925000000000001</v>
      </c>
      <c r="R945" s="9">
        <f t="shared" si="145"/>
        <v>26.375</v>
      </c>
      <c r="S945" s="9">
        <f t="shared" si="146"/>
        <v>32.775000000000006</v>
      </c>
      <c r="T945" s="9">
        <f t="shared" si="147"/>
        <v>29.875</v>
      </c>
      <c r="U945" s="8">
        <f t="shared" si="148"/>
        <v>30.358333333333334</v>
      </c>
      <c r="V945" s="8">
        <f t="shared" si="149"/>
        <v>30.237500000000001</v>
      </c>
    </row>
    <row r="946" spans="1:22" ht="13.5" x14ac:dyDescent="0.25">
      <c r="A946" s="3">
        <f>RSI!A946</f>
        <v>43383</v>
      </c>
      <c r="B946" s="2">
        <f>RSI!B946</f>
        <v>3.1797</v>
      </c>
      <c r="C946" s="2">
        <f>RSI!I946</f>
        <v>46.603064508769179</v>
      </c>
      <c r="D946" s="2">
        <f>MACD!E946</f>
        <v>-7.3368219428391335E-3</v>
      </c>
      <c r="E946" s="2">
        <f>MACD!F946</f>
        <v>6.0800516265602164E-3</v>
      </c>
      <c r="F946" s="2">
        <f>'Moving Avg'!D946</f>
        <v>3.1716600000000001</v>
      </c>
      <c r="G946" s="2">
        <f>'Moving Avg'!F946</f>
        <v>3.1693949999999989</v>
      </c>
      <c r="H946" s="2">
        <f>'Moving Avg'!G946</f>
        <v>3.2462780000000011</v>
      </c>
      <c r="I946" s="2">
        <f>'Moving Avg'!H946</f>
        <v>3.1935995000000021</v>
      </c>
      <c r="J946" s="6" t="str">
        <f>OBV!F946</f>
        <v>BULLISH</v>
      </c>
      <c r="K946" s="6" t="str">
        <f>OBV!G946</f>
        <v>NEUTRAL</v>
      </c>
      <c r="L946" s="6" t="str">
        <f>OBV!H946</f>
        <v>CONFIRMED BULLISH</v>
      </c>
      <c r="M946" s="8">
        <f t="shared" si="140"/>
        <v>25</v>
      </c>
      <c r="N946" s="8">
        <f t="shared" si="141"/>
        <v>45</v>
      </c>
      <c r="O946" s="8">
        <f t="shared" si="142"/>
        <v>0</v>
      </c>
      <c r="P946" s="8">
        <f t="shared" si="143"/>
        <v>83.5</v>
      </c>
      <c r="Q946" s="9">
        <f t="shared" si="144"/>
        <v>37.024999999999999</v>
      </c>
      <c r="R946" s="9">
        <f t="shared" si="145"/>
        <v>34.875</v>
      </c>
      <c r="S946" s="9">
        <f t="shared" si="146"/>
        <v>48.075000000000003</v>
      </c>
      <c r="T946" s="9">
        <f t="shared" si="147"/>
        <v>38.375</v>
      </c>
      <c r="U946" s="8">
        <f t="shared" si="148"/>
        <v>39.991666666666667</v>
      </c>
      <c r="V946" s="8">
        <f t="shared" si="149"/>
        <v>39.587500000000006</v>
      </c>
    </row>
    <row r="947" spans="1:22" ht="13.5" x14ac:dyDescent="0.25">
      <c r="A947" s="3">
        <f>RSI!A947</f>
        <v>43384</v>
      </c>
      <c r="B947" s="2">
        <f>RSI!B947</f>
        <v>3.1747000000000001</v>
      </c>
      <c r="C947" s="2">
        <f>RSI!I947</f>
        <v>45.572261333233968</v>
      </c>
      <c r="D947" s="2">
        <f>MACD!E947</f>
        <v>-7.6765907016893564E-3</v>
      </c>
      <c r="E947" s="2">
        <f>MACD!F947</f>
        <v>3.328723160910302E-3</v>
      </c>
      <c r="F947" s="2">
        <f>'Moving Avg'!D947</f>
        <v>3.1706599999999998</v>
      </c>
      <c r="G947" s="2">
        <f>'Moving Avg'!F947</f>
        <v>3.1676399999999991</v>
      </c>
      <c r="H947" s="2">
        <f>'Moving Avg'!G947</f>
        <v>3.244072000000001</v>
      </c>
      <c r="I947" s="2">
        <f>'Moving Avg'!H947</f>
        <v>3.195943000000002</v>
      </c>
      <c r="J947" s="6" t="str">
        <f>OBV!F947</f>
        <v>BEARISH</v>
      </c>
      <c r="K947" s="6" t="str">
        <f>OBV!G947</f>
        <v>WEAK</v>
      </c>
      <c r="L947" s="6" t="str">
        <f>OBV!H947</f>
        <v>CONFIRMED BEARISH</v>
      </c>
      <c r="M947" s="8">
        <f t="shared" si="140"/>
        <v>25</v>
      </c>
      <c r="N947" s="8">
        <f t="shared" si="141"/>
        <v>45</v>
      </c>
      <c r="O947" s="8">
        <f t="shared" si="142"/>
        <v>0</v>
      </c>
      <c r="P947" s="8">
        <f t="shared" si="143"/>
        <v>0</v>
      </c>
      <c r="Q947" s="9">
        <f t="shared" si="144"/>
        <v>24.5</v>
      </c>
      <c r="R947" s="9">
        <f t="shared" si="145"/>
        <v>14</v>
      </c>
      <c r="S947" s="9">
        <f t="shared" si="146"/>
        <v>10.5</v>
      </c>
      <c r="T947" s="9">
        <f t="shared" si="147"/>
        <v>17.5</v>
      </c>
      <c r="U947" s="8">
        <f t="shared" si="148"/>
        <v>16.333333333333332</v>
      </c>
      <c r="V947" s="8">
        <f t="shared" si="149"/>
        <v>16.625</v>
      </c>
    </row>
    <row r="948" spans="1:22" ht="13.5" x14ac:dyDescent="0.25">
      <c r="A948" s="3">
        <f>RSI!A948</f>
        <v>43385</v>
      </c>
      <c r="B948" s="2">
        <f>RSI!B948</f>
        <v>3.1696</v>
      </c>
      <c r="C948" s="2">
        <f>RSI!I948</f>
        <v>44.491273115579908</v>
      </c>
      <c r="D948" s="2">
        <f>MACD!E948</f>
        <v>-9.80060792640991E-3</v>
      </c>
      <c r="E948" s="2">
        <f>MACD!F948</f>
        <v>7.0285694344625945E-4</v>
      </c>
      <c r="F948" s="2">
        <f>'Moving Avg'!D948</f>
        <v>3.1726599999999996</v>
      </c>
      <c r="G948" s="2">
        <f>'Moving Avg'!F948</f>
        <v>3.1656299999999993</v>
      </c>
      <c r="H948" s="2">
        <f>'Moving Avg'!G948</f>
        <v>3.2417640000000012</v>
      </c>
      <c r="I948" s="2">
        <f>'Moving Avg'!H948</f>
        <v>3.197986000000002</v>
      </c>
      <c r="J948" s="6" t="str">
        <f>OBV!F948</f>
        <v>BULLISH</v>
      </c>
      <c r="K948" s="6" t="str">
        <f>OBV!G948</f>
        <v>STRONG</v>
      </c>
      <c r="L948" s="6" t="str">
        <f>OBV!H948</f>
        <v>CONFIRMED BULLISH</v>
      </c>
      <c r="M948" s="8">
        <f t="shared" si="140"/>
        <v>25</v>
      </c>
      <c r="N948" s="8">
        <f t="shared" si="141"/>
        <v>45</v>
      </c>
      <c r="O948" s="8">
        <f t="shared" si="142"/>
        <v>0</v>
      </c>
      <c r="P948" s="8">
        <f t="shared" si="143"/>
        <v>100</v>
      </c>
      <c r="Q948" s="9">
        <f t="shared" si="144"/>
        <v>39.5</v>
      </c>
      <c r="R948" s="9">
        <f t="shared" si="145"/>
        <v>39</v>
      </c>
      <c r="S948" s="9">
        <f t="shared" si="146"/>
        <v>55.5</v>
      </c>
      <c r="T948" s="9">
        <f t="shared" si="147"/>
        <v>42.5</v>
      </c>
      <c r="U948" s="8">
        <f t="shared" si="148"/>
        <v>44.666666666666664</v>
      </c>
      <c r="V948" s="8">
        <f t="shared" si="149"/>
        <v>44.125</v>
      </c>
    </row>
    <row r="949" spans="1:22" ht="13.5" x14ac:dyDescent="0.25">
      <c r="A949" s="3">
        <f>RSI!A949</f>
        <v>43389</v>
      </c>
      <c r="B949" s="2">
        <f>RSI!B949</f>
        <v>3.1596000000000002</v>
      </c>
      <c r="C949" s="2">
        <f>RSI!I949</f>
        <v>42.369084555919144</v>
      </c>
      <c r="D949" s="2">
        <f>MACD!E949</f>
        <v>-1.0726255519265759E-2</v>
      </c>
      <c r="E949" s="2">
        <f>MACD!F949</f>
        <v>-1.5829655490961444E-3</v>
      </c>
      <c r="F949" s="2">
        <f>'Moving Avg'!D949</f>
        <v>3.1686399999999999</v>
      </c>
      <c r="G949" s="2">
        <f>'Moving Avg'!F949</f>
        <v>3.1656299999999993</v>
      </c>
      <c r="H949" s="2">
        <f>'Moving Avg'!G949</f>
        <v>3.2379520000000008</v>
      </c>
      <c r="I949" s="2">
        <f>'Moving Avg'!H949</f>
        <v>3.1991530000000017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  <c r="M949" s="8">
        <f t="shared" si="140"/>
        <v>25</v>
      </c>
      <c r="N949" s="8">
        <f t="shared" si="141"/>
        <v>45</v>
      </c>
      <c r="O949" s="8">
        <f t="shared" si="142"/>
        <v>0</v>
      </c>
      <c r="P949" s="8">
        <f t="shared" si="143"/>
        <v>16.5</v>
      </c>
      <c r="Q949" s="9">
        <f t="shared" si="144"/>
        <v>26.975000000000001</v>
      </c>
      <c r="R949" s="9">
        <f t="shared" si="145"/>
        <v>18.125</v>
      </c>
      <c r="S949" s="9">
        <f t="shared" si="146"/>
        <v>17.925000000000001</v>
      </c>
      <c r="T949" s="9">
        <f t="shared" si="147"/>
        <v>21.625</v>
      </c>
      <c r="U949" s="8">
        <f t="shared" si="148"/>
        <v>21.008333333333336</v>
      </c>
      <c r="V949" s="8">
        <f t="shared" si="149"/>
        <v>21.162500000000001</v>
      </c>
    </row>
    <row r="950" spans="1:22" ht="13.5" x14ac:dyDescent="0.25">
      <c r="A950" s="3">
        <f>RSI!A950</f>
        <v>43390</v>
      </c>
      <c r="B950" s="2">
        <f>RSI!B950</f>
        <v>3.1747000000000001</v>
      </c>
      <c r="C950" s="2">
        <f>RSI!I950</f>
        <v>46.517501984244667</v>
      </c>
      <c r="D950" s="2">
        <f>MACD!E950</f>
        <v>-1.2447759980686257E-2</v>
      </c>
      <c r="E950" s="2">
        <f>MACD!F950</f>
        <v>-3.7559244354141673E-3</v>
      </c>
      <c r="F950" s="2">
        <f>'Moving Avg'!D950</f>
        <v>3.1716600000000001</v>
      </c>
      <c r="G950" s="2">
        <f>'Moving Avg'!F950</f>
        <v>3.1663849999999996</v>
      </c>
      <c r="H950" s="2">
        <f>'Moving Avg'!G950</f>
        <v>3.2356460000000005</v>
      </c>
      <c r="I950" s="2">
        <f>'Moving Avg'!H950</f>
        <v>3.2006480000000015</v>
      </c>
      <c r="J950" s="6" t="str">
        <f>OBV!F950</f>
        <v>BEARISH</v>
      </c>
      <c r="K950" s="6" t="str">
        <f>OBV!G950</f>
        <v>NEUTRAL</v>
      </c>
      <c r="L950" s="6" t="str">
        <f>OBV!H950</f>
        <v>BEARISH DIVERGENCE</v>
      </c>
      <c r="M950" s="8">
        <f t="shared" si="140"/>
        <v>25</v>
      </c>
      <c r="N950" s="8">
        <f t="shared" si="141"/>
        <v>45</v>
      </c>
      <c r="O950" s="8">
        <f t="shared" si="142"/>
        <v>0</v>
      </c>
      <c r="P950" s="8">
        <f t="shared" si="143"/>
        <v>16.5</v>
      </c>
      <c r="Q950" s="9">
        <f t="shared" si="144"/>
        <v>26.975000000000001</v>
      </c>
      <c r="R950" s="9">
        <f t="shared" si="145"/>
        <v>18.125</v>
      </c>
      <c r="S950" s="9">
        <f t="shared" si="146"/>
        <v>17.925000000000001</v>
      </c>
      <c r="T950" s="9">
        <f t="shared" si="147"/>
        <v>21.625</v>
      </c>
      <c r="U950" s="8">
        <f t="shared" si="148"/>
        <v>21.008333333333336</v>
      </c>
      <c r="V950" s="8">
        <f t="shared" si="149"/>
        <v>21.162500000000001</v>
      </c>
    </row>
    <row r="951" spans="1:22" ht="13.5" x14ac:dyDescent="0.25">
      <c r="A951" s="3">
        <f>RSI!A951</f>
        <v>43391</v>
      </c>
      <c r="B951" s="2">
        <f>RSI!B951</f>
        <v>3.1646000000000001</v>
      </c>
      <c r="C951" s="2">
        <f>RSI!I951</f>
        <v>44.224427000605388</v>
      </c>
      <c r="D951" s="2">
        <f>MACD!E951</f>
        <v>-1.3078593846691522E-2</v>
      </c>
      <c r="E951" s="2">
        <f>MACD!F951</f>
        <v>-5.6204583176696389E-3</v>
      </c>
      <c r="F951" s="2">
        <f>'Moving Avg'!D951</f>
        <v>3.1686400000000003</v>
      </c>
      <c r="G951" s="2">
        <f>'Moving Avg'!F951</f>
        <v>3.1663849999999996</v>
      </c>
      <c r="H951" s="2">
        <f>'Moving Avg'!G951</f>
        <v>3.2331380000000003</v>
      </c>
      <c r="I951" s="2">
        <f>'Moving Avg'!H951</f>
        <v>3.2021615000000012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  <c r="M951" s="8">
        <f t="shared" si="140"/>
        <v>25</v>
      </c>
      <c r="N951" s="8">
        <f t="shared" si="141"/>
        <v>45</v>
      </c>
      <c r="O951" s="8">
        <f t="shared" si="142"/>
        <v>0</v>
      </c>
      <c r="P951" s="8">
        <f t="shared" si="143"/>
        <v>16.5</v>
      </c>
      <c r="Q951" s="9">
        <f t="shared" si="144"/>
        <v>26.975000000000001</v>
      </c>
      <c r="R951" s="9">
        <f t="shared" si="145"/>
        <v>18.125</v>
      </c>
      <c r="S951" s="9">
        <f t="shared" si="146"/>
        <v>17.925000000000001</v>
      </c>
      <c r="T951" s="9">
        <f t="shared" si="147"/>
        <v>21.625</v>
      </c>
      <c r="U951" s="8">
        <f t="shared" si="148"/>
        <v>21.008333333333336</v>
      </c>
      <c r="V951" s="8">
        <f t="shared" si="149"/>
        <v>21.162500000000001</v>
      </c>
    </row>
    <row r="952" spans="1:22" ht="13.5" x14ac:dyDescent="0.25">
      <c r="A952" s="3">
        <f>RSI!A952</f>
        <v>43392</v>
      </c>
      <c r="B952" s="2">
        <f>RSI!B952</f>
        <v>3.1646000000000001</v>
      </c>
      <c r="C952" s="2">
        <f>RSI!I952</f>
        <v>44.224427000605388</v>
      </c>
      <c r="D952" s="2">
        <f>MACD!E952</f>
        <v>-1.0388465464254537E-2</v>
      </c>
      <c r="E952" s="2">
        <f>MACD!F952</f>
        <v>-6.5740597469866185E-3</v>
      </c>
      <c r="F952" s="2">
        <f>'Moving Avg'!D952</f>
        <v>3.16662</v>
      </c>
      <c r="G952" s="2">
        <f>'Moving Avg'!F952</f>
        <v>3.1676399999999996</v>
      </c>
      <c r="H952" s="2">
        <f>'Moving Avg'!G952</f>
        <v>3.2302280000000008</v>
      </c>
      <c r="I952" s="2">
        <f>'Moving Avg'!H952</f>
        <v>3.2037665000000008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  <c r="M952" s="8">
        <f t="shared" si="140"/>
        <v>25</v>
      </c>
      <c r="N952" s="8">
        <f t="shared" si="141"/>
        <v>45</v>
      </c>
      <c r="O952" s="8">
        <f t="shared" si="142"/>
        <v>0</v>
      </c>
      <c r="P952" s="8">
        <f t="shared" si="143"/>
        <v>16.5</v>
      </c>
      <c r="Q952" s="9">
        <f t="shared" si="144"/>
        <v>26.975000000000001</v>
      </c>
      <c r="R952" s="9">
        <f t="shared" si="145"/>
        <v>18.125</v>
      </c>
      <c r="S952" s="9">
        <f t="shared" si="146"/>
        <v>17.925000000000001</v>
      </c>
      <c r="T952" s="9">
        <f t="shared" si="147"/>
        <v>21.625</v>
      </c>
      <c r="U952" s="8">
        <f t="shared" si="148"/>
        <v>21.008333333333336</v>
      </c>
      <c r="V952" s="8">
        <f t="shared" si="149"/>
        <v>21.162500000000001</v>
      </c>
    </row>
    <row r="953" spans="1:22" ht="13.5" x14ac:dyDescent="0.25">
      <c r="A953" s="3">
        <f>RSI!A953</f>
        <v>43395</v>
      </c>
      <c r="B953" s="2">
        <f>RSI!B953</f>
        <v>3.1596000000000002</v>
      </c>
      <c r="C953" s="2">
        <f>RSI!I953</f>
        <v>43.007228727479095</v>
      </c>
      <c r="D953" s="2">
        <f>MACD!E953</f>
        <v>-1.0712285501214058E-2</v>
      </c>
      <c r="E953" s="2">
        <f>MACD!F953</f>
        <v>-7.4017048978321067E-3</v>
      </c>
      <c r="F953" s="2">
        <f>'Moving Avg'!D953</f>
        <v>3.1646200000000002</v>
      </c>
      <c r="G953" s="2">
        <f>'Moving Avg'!F953</f>
        <v>3.1666349999999999</v>
      </c>
      <c r="H953" s="2">
        <f>'Moving Avg'!G953</f>
        <v>3.2271180000000008</v>
      </c>
      <c r="I953" s="2">
        <f>'Moving Avg'!H953</f>
        <v>3.2053465000000005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0"/>
        <v>25</v>
      </c>
      <c r="N953" s="8">
        <f t="shared" si="141"/>
        <v>45</v>
      </c>
      <c r="O953" s="8">
        <f t="shared" si="142"/>
        <v>0</v>
      </c>
      <c r="P953" s="8">
        <f t="shared" si="143"/>
        <v>16.5</v>
      </c>
      <c r="Q953" s="9">
        <f t="shared" si="144"/>
        <v>26.975000000000001</v>
      </c>
      <c r="R953" s="9">
        <f t="shared" si="145"/>
        <v>18.125</v>
      </c>
      <c r="S953" s="9">
        <f t="shared" si="146"/>
        <v>17.925000000000001</v>
      </c>
      <c r="T953" s="9">
        <f t="shared" si="147"/>
        <v>21.625</v>
      </c>
      <c r="U953" s="8">
        <f t="shared" si="148"/>
        <v>21.008333333333336</v>
      </c>
      <c r="V953" s="8">
        <f t="shared" si="149"/>
        <v>21.162500000000001</v>
      </c>
    </row>
    <row r="954" spans="1:22" ht="13.5" x14ac:dyDescent="0.25">
      <c r="A954" s="3">
        <f>RSI!A954</f>
        <v>43396</v>
      </c>
      <c r="B954" s="2">
        <f>RSI!B954</f>
        <v>3.1596000000000002</v>
      </c>
      <c r="C954" s="2">
        <f>RSI!I954</f>
        <v>43.007228727479095</v>
      </c>
      <c r="D954" s="2">
        <f>MACD!E954</f>
        <v>-7.7516056384188126E-3</v>
      </c>
      <c r="E954" s="2">
        <f>MACD!F954</f>
        <v>-7.4716850459494479E-3</v>
      </c>
      <c r="F954" s="2">
        <f>'Moving Avg'!D954</f>
        <v>3.1646200000000002</v>
      </c>
      <c r="G954" s="2">
        <f>'Moving Avg'!F954</f>
        <v>3.16764</v>
      </c>
      <c r="H954" s="2">
        <f>'Moving Avg'!G954</f>
        <v>3.2240080000000013</v>
      </c>
      <c r="I954" s="2">
        <f>'Moving Avg'!H954</f>
        <v>3.2071559999999999</v>
      </c>
      <c r="J954" s="6" t="str">
        <f>OBV!F954</f>
        <v>BEARISH</v>
      </c>
      <c r="K954" s="6" t="str">
        <f>OBV!G954</f>
        <v>NEUTRAL</v>
      </c>
      <c r="L954" s="6" t="str">
        <f>OBV!H954</f>
        <v>NEUTRAL</v>
      </c>
      <c r="M954" s="8">
        <f t="shared" si="140"/>
        <v>25</v>
      </c>
      <c r="N954" s="8">
        <f t="shared" si="141"/>
        <v>45</v>
      </c>
      <c r="O954" s="8">
        <f t="shared" si="142"/>
        <v>0</v>
      </c>
      <c r="P954" s="8">
        <f t="shared" si="143"/>
        <v>16.5</v>
      </c>
      <c r="Q954" s="9">
        <f t="shared" si="144"/>
        <v>26.975000000000001</v>
      </c>
      <c r="R954" s="9">
        <f t="shared" si="145"/>
        <v>18.125</v>
      </c>
      <c r="S954" s="9">
        <f t="shared" si="146"/>
        <v>17.925000000000001</v>
      </c>
      <c r="T954" s="9">
        <f t="shared" si="147"/>
        <v>21.625</v>
      </c>
      <c r="U954" s="8">
        <f t="shared" si="148"/>
        <v>21.008333333333336</v>
      </c>
      <c r="V954" s="8">
        <f t="shared" si="149"/>
        <v>21.162500000000001</v>
      </c>
    </row>
    <row r="955" spans="1:22" ht="13.5" x14ac:dyDescent="0.25">
      <c r="A955" s="3">
        <f>RSI!A955</f>
        <v>43397</v>
      </c>
      <c r="B955" s="2">
        <f>RSI!B955</f>
        <v>3.1596000000000002</v>
      </c>
      <c r="C955" s="2">
        <f>RSI!I955</f>
        <v>43.007228727479095</v>
      </c>
      <c r="D955" s="2">
        <f>MACD!E955</f>
        <v>-8.2068951403497792E-3</v>
      </c>
      <c r="E955" s="2">
        <f>MACD!F955</f>
        <v>-7.6187270648295146E-3</v>
      </c>
      <c r="F955" s="2">
        <f>'Moving Avg'!D955</f>
        <v>3.1616000000000009</v>
      </c>
      <c r="G955" s="2">
        <f>'Moving Avg'!F955</f>
        <v>3.1666350000000003</v>
      </c>
      <c r="H955" s="2">
        <f>'Moving Avg'!G955</f>
        <v>3.2209980000000007</v>
      </c>
      <c r="I955" s="2">
        <f>'Moving Avg'!H955</f>
        <v>3.2086215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0"/>
        <v>25</v>
      </c>
      <c r="N955" s="8">
        <f t="shared" si="141"/>
        <v>45</v>
      </c>
      <c r="O955" s="8">
        <f t="shared" si="142"/>
        <v>0</v>
      </c>
      <c r="P955" s="8">
        <f t="shared" si="143"/>
        <v>16.5</v>
      </c>
      <c r="Q955" s="9">
        <f t="shared" si="144"/>
        <v>26.975000000000001</v>
      </c>
      <c r="R955" s="9">
        <f t="shared" si="145"/>
        <v>18.125</v>
      </c>
      <c r="S955" s="9">
        <f t="shared" si="146"/>
        <v>17.925000000000001</v>
      </c>
      <c r="T955" s="9">
        <f t="shared" si="147"/>
        <v>21.625</v>
      </c>
      <c r="U955" s="8">
        <f t="shared" si="148"/>
        <v>21.008333333333336</v>
      </c>
      <c r="V955" s="8">
        <f t="shared" si="149"/>
        <v>21.162500000000001</v>
      </c>
    </row>
    <row r="956" spans="1:22" ht="13.5" x14ac:dyDescent="0.25">
      <c r="A956" s="3">
        <f>RSI!A956</f>
        <v>43398</v>
      </c>
      <c r="B956" s="2">
        <f>RSI!B956</f>
        <v>3.1496</v>
      </c>
      <c r="C956" s="2">
        <f>RSI!I956</f>
        <v>40.240619526230986</v>
      </c>
      <c r="D956" s="2">
        <f>MACD!E956</f>
        <v>-4.6370291359894011E-3</v>
      </c>
      <c r="E956" s="2">
        <f>MACD!F956</f>
        <v>-7.0223874790614925E-3</v>
      </c>
      <c r="F956" s="2">
        <f>'Moving Avg'!D956</f>
        <v>3.1585999999999999</v>
      </c>
      <c r="G956" s="2">
        <f>'Moving Avg'!F956</f>
        <v>3.1653799999999999</v>
      </c>
      <c r="H956" s="2">
        <f>'Moving Avg'!G956</f>
        <v>3.2181900000000003</v>
      </c>
      <c r="I956" s="2">
        <f>'Moving Avg'!H956</f>
        <v>3.2100139999999993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  <c r="M956" s="8">
        <f t="shared" si="140"/>
        <v>25</v>
      </c>
      <c r="N956" s="8">
        <f t="shared" si="141"/>
        <v>0</v>
      </c>
      <c r="O956" s="8">
        <f t="shared" si="142"/>
        <v>0</v>
      </c>
      <c r="P956" s="8">
        <f t="shared" si="143"/>
        <v>16.5</v>
      </c>
      <c r="Q956" s="9">
        <f t="shared" si="144"/>
        <v>11.225</v>
      </c>
      <c r="R956" s="9">
        <f t="shared" si="145"/>
        <v>9.125</v>
      </c>
      <c r="S956" s="9">
        <f t="shared" si="146"/>
        <v>11.175000000000001</v>
      </c>
      <c r="T956" s="9">
        <f t="shared" si="147"/>
        <v>10.375</v>
      </c>
      <c r="U956" s="8">
        <f t="shared" si="148"/>
        <v>10.508333333333335</v>
      </c>
      <c r="V956" s="8">
        <f t="shared" si="149"/>
        <v>10.475000000000001</v>
      </c>
    </row>
    <row r="957" spans="1:22" ht="13.5" x14ac:dyDescent="0.25">
      <c r="A957" s="3">
        <f>RSI!A957</f>
        <v>43399</v>
      </c>
      <c r="B957" s="2">
        <f>RSI!B957</f>
        <v>3.1395</v>
      </c>
      <c r="C957" s="2">
        <f>RSI!I957</f>
        <v>37.60910702609312</v>
      </c>
      <c r="D957" s="2">
        <f>MACD!E957</f>
        <v>-1.4653446125052483E-3</v>
      </c>
      <c r="E957" s="2">
        <f>MACD!F957</f>
        <v>-5.9109789057502447E-3</v>
      </c>
      <c r="F957" s="2">
        <f>'Moving Avg'!D957</f>
        <v>3.1535799999999998</v>
      </c>
      <c r="G957" s="2">
        <f>'Moving Avg'!F957</f>
        <v>3.1636199999999999</v>
      </c>
      <c r="H957" s="2">
        <f>'Moving Avg'!G957</f>
        <v>3.2147779999999999</v>
      </c>
      <c r="I957" s="2">
        <f>'Moving Avg'!H957</f>
        <v>3.2113559999999985</v>
      </c>
      <c r="J957" s="6" t="str">
        <f>OBV!F957</f>
        <v>BEARISH</v>
      </c>
      <c r="K957" s="6" t="str">
        <f>OBV!G957</f>
        <v>NEUTRAL</v>
      </c>
      <c r="L957" s="6" t="str">
        <f>OBV!H957</f>
        <v>CONFIRMED BEARISH</v>
      </c>
      <c r="M957" s="8">
        <f t="shared" si="140"/>
        <v>25</v>
      </c>
      <c r="N957" s="8">
        <f t="shared" si="141"/>
        <v>0</v>
      </c>
      <c r="O957" s="8">
        <f t="shared" si="142"/>
        <v>0</v>
      </c>
      <c r="P957" s="8">
        <f t="shared" si="143"/>
        <v>16.5</v>
      </c>
      <c r="Q957" s="9">
        <f t="shared" si="144"/>
        <v>11.225</v>
      </c>
      <c r="R957" s="9">
        <f t="shared" si="145"/>
        <v>9.125</v>
      </c>
      <c r="S957" s="9">
        <f t="shared" si="146"/>
        <v>11.175000000000001</v>
      </c>
      <c r="T957" s="9">
        <f t="shared" si="147"/>
        <v>10.375</v>
      </c>
      <c r="U957" s="8">
        <f t="shared" si="148"/>
        <v>10.508333333333335</v>
      </c>
      <c r="V957" s="8">
        <f t="shared" si="149"/>
        <v>10.475000000000001</v>
      </c>
    </row>
    <row r="958" spans="1:22" ht="13.5" x14ac:dyDescent="0.25">
      <c r="A958" s="3">
        <f>RSI!A958</f>
        <v>43402</v>
      </c>
      <c r="B958" s="2">
        <f>RSI!B958</f>
        <v>3.1194999999999999</v>
      </c>
      <c r="C958" s="2">
        <f>RSI!I958</f>
        <v>33.00622410434336</v>
      </c>
      <c r="D958" s="2">
        <f>MACD!E958</f>
        <v>2.1342981863781141E-3</v>
      </c>
      <c r="E958" s="2">
        <f>MACD!F958</f>
        <v>-4.3019234873245731E-3</v>
      </c>
      <c r="F958" s="2">
        <f>'Moving Avg'!D958</f>
        <v>3.1455600000000001</v>
      </c>
      <c r="G958" s="2">
        <f>'Moving Avg'!F958</f>
        <v>3.1616149999999998</v>
      </c>
      <c r="H958" s="2">
        <f>'Moving Avg'!G958</f>
        <v>3.2111680000000002</v>
      </c>
      <c r="I958" s="2">
        <f>'Moving Avg'!H958</f>
        <v>3.2129649999999987</v>
      </c>
      <c r="J958" s="6" t="str">
        <f>OBV!F958</f>
        <v>BEARISH</v>
      </c>
      <c r="K958" s="6" t="str">
        <f>OBV!G958</f>
        <v>NEUTRAL</v>
      </c>
      <c r="L958" s="6" t="str">
        <f>OBV!H958</f>
        <v>CONFIRMED BEARISH</v>
      </c>
      <c r="M958" s="8">
        <f t="shared" si="140"/>
        <v>25</v>
      </c>
      <c r="N958" s="8">
        <f t="shared" si="141"/>
        <v>0</v>
      </c>
      <c r="O958" s="8">
        <f t="shared" si="142"/>
        <v>0</v>
      </c>
      <c r="P958" s="8">
        <f t="shared" si="143"/>
        <v>16.5</v>
      </c>
      <c r="Q958" s="9">
        <f t="shared" si="144"/>
        <v>11.225</v>
      </c>
      <c r="R958" s="9">
        <f t="shared" si="145"/>
        <v>9.125</v>
      </c>
      <c r="S958" s="9">
        <f t="shared" si="146"/>
        <v>11.175000000000001</v>
      </c>
      <c r="T958" s="9">
        <f t="shared" si="147"/>
        <v>10.375</v>
      </c>
      <c r="U958" s="8">
        <f t="shared" si="148"/>
        <v>10.508333333333335</v>
      </c>
      <c r="V958" s="8">
        <f t="shared" si="149"/>
        <v>10.475000000000001</v>
      </c>
    </row>
    <row r="959" spans="1:22" ht="13.5" x14ac:dyDescent="0.25">
      <c r="A959" s="3">
        <f>RSI!A959</f>
        <v>43403</v>
      </c>
      <c r="B959" s="2">
        <f>RSI!B959</f>
        <v>3.1194999999999999</v>
      </c>
      <c r="C959" s="2">
        <f>RSI!I959</f>
        <v>33.00622410434336</v>
      </c>
      <c r="D959" s="2">
        <f>MACD!E959</f>
        <v>3.9626872944911185E-3</v>
      </c>
      <c r="E959" s="2">
        <f>MACD!F959</f>
        <v>-2.6490013309614351E-3</v>
      </c>
      <c r="F959" s="2">
        <f>'Moving Avg'!D959</f>
        <v>3.1375400000000004</v>
      </c>
      <c r="G959" s="2">
        <f>'Moving Avg'!F959</f>
        <v>3.1596099999999998</v>
      </c>
      <c r="H959" s="2">
        <f>'Moving Avg'!G959</f>
        <v>3.2068560000000002</v>
      </c>
      <c r="I959" s="2">
        <f>'Moving Avg'!H959</f>
        <v>3.2144589999999984</v>
      </c>
      <c r="J959" s="6" t="str">
        <f>OBV!F959</f>
        <v>BEARISH</v>
      </c>
      <c r="K959" s="6" t="str">
        <f>OBV!G959</f>
        <v>NEUTRAL</v>
      </c>
      <c r="L959" s="6" t="str">
        <f>OBV!H959</f>
        <v>CONFIRMED BEARISH</v>
      </c>
      <c r="M959" s="8">
        <f t="shared" si="140"/>
        <v>25</v>
      </c>
      <c r="N959" s="8">
        <f t="shared" si="141"/>
        <v>0</v>
      </c>
      <c r="O959" s="8">
        <f t="shared" si="142"/>
        <v>0</v>
      </c>
      <c r="P959" s="8">
        <f t="shared" si="143"/>
        <v>16.5</v>
      </c>
      <c r="Q959" s="9">
        <f t="shared" si="144"/>
        <v>11.225</v>
      </c>
      <c r="R959" s="9">
        <f t="shared" si="145"/>
        <v>9.125</v>
      </c>
      <c r="S959" s="9">
        <f t="shared" si="146"/>
        <v>11.175000000000001</v>
      </c>
      <c r="T959" s="9">
        <f t="shared" si="147"/>
        <v>10.375</v>
      </c>
      <c r="U959" s="8">
        <f t="shared" si="148"/>
        <v>10.508333333333335</v>
      </c>
      <c r="V959" s="8">
        <f t="shared" si="149"/>
        <v>10.475000000000001</v>
      </c>
    </row>
    <row r="960" spans="1:22" ht="13.5" x14ac:dyDescent="0.25">
      <c r="A960" s="3">
        <f>RSI!A960</f>
        <v>43404</v>
      </c>
      <c r="B960" s="2">
        <f>RSI!B960</f>
        <v>3.1095000000000002</v>
      </c>
      <c r="C960" s="2">
        <f>RSI!I960</f>
        <v>30.818992771979936</v>
      </c>
      <c r="D960" s="2">
        <f>MACD!E960</f>
        <v>8.8708247746991375E-3</v>
      </c>
      <c r="E960" s="2">
        <f>MACD!F960</f>
        <v>-3.4503610982932051E-4</v>
      </c>
      <c r="F960" s="2">
        <f>'Moving Avg'!D960</f>
        <v>3.1275200000000001</v>
      </c>
      <c r="G960" s="2">
        <f>'Moving Avg'!F960</f>
        <v>3.1571050000000001</v>
      </c>
      <c r="H960" s="2">
        <f>'Moving Avg'!G960</f>
        <v>3.2023439999999992</v>
      </c>
      <c r="I960" s="2">
        <f>'Moving Avg'!H960</f>
        <v>3.2158344999999993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  <c r="M960" s="8">
        <f t="shared" si="140"/>
        <v>25</v>
      </c>
      <c r="N960" s="8">
        <f t="shared" si="141"/>
        <v>0</v>
      </c>
      <c r="O960" s="8">
        <f t="shared" si="142"/>
        <v>0</v>
      </c>
      <c r="P960" s="8">
        <f t="shared" si="143"/>
        <v>16.5</v>
      </c>
      <c r="Q960" s="9">
        <f t="shared" si="144"/>
        <v>11.225</v>
      </c>
      <c r="R960" s="9">
        <f t="shared" si="145"/>
        <v>9.125</v>
      </c>
      <c r="S960" s="9">
        <f t="shared" si="146"/>
        <v>11.175000000000001</v>
      </c>
      <c r="T960" s="9">
        <f t="shared" si="147"/>
        <v>10.375</v>
      </c>
      <c r="U960" s="8">
        <f t="shared" si="148"/>
        <v>10.508333333333335</v>
      </c>
      <c r="V960" s="8">
        <f t="shared" si="149"/>
        <v>10.475000000000001</v>
      </c>
    </row>
    <row r="961" spans="1:22" ht="13.5" x14ac:dyDescent="0.25">
      <c r="A961" s="3">
        <f>RSI!A961</f>
        <v>43405</v>
      </c>
      <c r="B961" s="2">
        <f>RSI!B961</f>
        <v>3.0642999999999998</v>
      </c>
      <c r="C961" s="2">
        <f>RSI!I961</f>
        <v>23.302378753319047</v>
      </c>
      <c r="D961" s="2">
        <f>MACD!E961</f>
        <v>1.5152461549509777E-2</v>
      </c>
      <c r="E961" s="2">
        <f>MACD!F961</f>
        <v>2.7544634220384992E-3</v>
      </c>
      <c r="F961" s="2">
        <f>'Moving Avg'!D961</f>
        <v>3.1104600000000002</v>
      </c>
      <c r="G961" s="2">
        <f>'Moving Avg'!F961</f>
        <v>3.1523399999999997</v>
      </c>
      <c r="H961" s="2">
        <f>'Moving Avg'!G961</f>
        <v>3.1972279999999995</v>
      </c>
      <c r="I961" s="2">
        <f>'Moving Avg'!H961</f>
        <v>3.2170524999999994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  <c r="M961" s="8">
        <f t="shared" si="140"/>
        <v>50</v>
      </c>
      <c r="N961" s="8">
        <f t="shared" si="141"/>
        <v>0</v>
      </c>
      <c r="O961" s="8">
        <f t="shared" si="142"/>
        <v>0</v>
      </c>
      <c r="P961" s="8">
        <f t="shared" si="143"/>
        <v>16.5</v>
      </c>
      <c r="Q961" s="9">
        <f t="shared" si="144"/>
        <v>19.975000000000001</v>
      </c>
      <c r="R961" s="9">
        <f t="shared" si="145"/>
        <v>14.125</v>
      </c>
      <c r="S961" s="9">
        <f t="shared" si="146"/>
        <v>14.925000000000001</v>
      </c>
      <c r="T961" s="9">
        <f t="shared" si="147"/>
        <v>16.625</v>
      </c>
      <c r="U961" s="8">
        <f t="shared" si="148"/>
        <v>16.341666666666669</v>
      </c>
      <c r="V961" s="8">
        <f t="shared" si="149"/>
        <v>16.412500000000001</v>
      </c>
    </row>
    <row r="962" spans="1:22" ht="13.5" x14ac:dyDescent="0.25">
      <c r="A962" s="3">
        <f>RSI!A962</f>
        <v>43406</v>
      </c>
      <c r="B962" s="2">
        <f>RSI!B962</f>
        <v>3.0794000000000001</v>
      </c>
      <c r="C962" s="2">
        <f>RSI!I962</f>
        <v>29.489397476555766</v>
      </c>
      <c r="D962" s="2">
        <f>MACD!E962</f>
        <v>1.9925795643170208E-2</v>
      </c>
      <c r="E962" s="2">
        <f>MACD!F962</f>
        <v>6.1887298662648416E-3</v>
      </c>
      <c r="F962" s="2">
        <f>'Moving Avg'!D962</f>
        <v>3.0984399999999996</v>
      </c>
      <c r="G962" s="2">
        <f>'Moving Avg'!F962</f>
        <v>3.1473249999999999</v>
      </c>
      <c r="H962" s="2">
        <f>'Moving Avg'!G962</f>
        <v>3.1924139999999994</v>
      </c>
      <c r="I962" s="2">
        <f>'Moving Avg'!H962</f>
        <v>3.218345999999999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  <c r="M962" s="8">
        <f t="shared" ref="M962:M1025" si="150">IF(C962&lt;30,50, IF(C962&gt;70, 0, 25))</f>
        <v>50</v>
      </c>
      <c r="N962" s="8">
        <f t="shared" ref="N962:N1025" si="151">IF(E962-D962&gt;0.02, 100, IF(E962-D962&lt;0,0,45))</f>
        <v>0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16.5</v>
      </c>
      <c r="Q962" s="9">
        <f t="shared" si="144"/>
        <v>19.975000000000001</v>
      </c>
      <c r="R962" s="9">
        <f t="shared" si="145"/>
        <v>14.125</v>
      </c>
      <c r="S962" s="9">
        <f t="shared" si="146"/>
        <v>14.925000000000001</v>
      </c>
      <c r="T962" s="9">
        <f t="shared" si="147"/>
        <v>16.625</v>
      </c>
      <c r="U962" s="8">
        <f t="shared" si="148"/>
        <v>16.341666666666669</v>
      </c>
      <c r="V962" s="8">
        <f t="shared" si="149"/>
        <v>16.412500000000001</v>
      </c>
    </row>
    <row r="963" spans="1:22" ht="13.5" x14ac:dyDescent="0.25">
      <c r="A963" s="3">
        <f>RSI!A963</f>
        <v>43409</v>
      </c>
      <c r="B963" s="2">
        <f>RSI!B963</f>
        <v>3.0794000000000001</v>
      </c>
      <c r="C963" s="2">
        <f>RSI!I963</f>
        <v>29.48939747655578</v>
      </c>
      <c r="D963" s="2">
        <f>MACD!E963</f>
        <v>2.3640222119477805E-2</v>
      </c>
      <c r="E963" s="2">
        <f>MACD!F963</f>
        <v>9.6790283169074353E-3</v>
      </c>
      <c r="F963" s="2">
        <f>'Moving Avg'!D963</f>
        <v>3.0904199999999999</v>
      </c>
      <c r="G963" s="2">
        <f>'Moving Avg'!F963</f>
        <v>3.1433150000000003</v>
      </c>
      <c r="H963" s="2">
        <f>'Moving Avg'!G963</f>
        <v>3.1877999999999993</v>
      </c>
      <c r="I963" s="2">
        <f>'Moving Avg'!H963</f>
        <v>3.2196394999999991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  <c r="M963" s="8">
        <f t="shared" si="150"/>
        <v>50</v>
      </c>
      <c r="N963" s="8">
        <f t="shared" si="151"/>
        <v>0</v>
      </c>
      <c r="O963" s="8">
        <f t="shared" si="152"/>
        <v>0</v>
      </c>
      <c r="P963" s="8">
        <f t="shared" si="153"/>
        <v>16.5</v>
      </c>
      <c r="Q963" s="9">
        <f t="shared" ref="Q963:Q1026" si="154">0.35*M963+N963*0.35+O963*0.15+P963*0.15</f>
        <v>19.975000000000001</v>
      </c>
      <c r="R963" s="9">
        <f t="shared" ref="R963:R1026" si="155">M963*0.2+N963*0.2+O963*0.35+P963*0.25</f>
        <v>14.125</v>
      </c>
      <c r="S963" s="9">
        <f t="shared" ref="S963:S1026" si="156">M963*0.15+N963*0.15+O963*0.25+P963*0.45</f>
        <v>14.925000000000001</v>
      </c>
      <c r="T963" s="9">
        <f t="shared" ref="T963:T1026" si="157">0.25*SUM(M963:P963)</f>
        <v>16.625</v>
      </c>
      <c r="U963" s="8">
        <f t="shared" ref="U963:U1026" si="158">SUM(Q963:S963)/3</f>
        <v>16.341666666666669</v>
      </c>
      <c r="V963" s="8">
        <f t="shared" ref="V963:V1026" si="159">SUM(Q963:T963)/4</f>
        <v>16.412500000000001</v>
      </c>
    </row>
    <row r="964" spans="1:22" ht="13.5" x14ac:dyDescent="0.25">
      <c r="A964" s="3">
        <f>RSI!A964</f>
        <v>43410</v>
      </c>
      <c r="B964" s="2">
        <f>RSI!B964</f>
        <v>3.0794000000000001</v>
      </c>
      <c r="C964" s="2">
        <f>RSI!I964</f>
        <v>29.48939747655578</v>
      </c>
      <c r="D964" s="2">
        <f>MACD!E964</f>
        <v>2.7194941186448052E-2</v>
      </c>
      <c r="E964" s="2">
        <f>MACD!F964</f>
        <v>1.318221089081556E-2</v>
      </c>
      <c r="F964" s="2">
        <f>'Moving Avg'!D964</f>
        <v>3.0823999999999998</v>
      </c>
      <c r="G964" s="2">
        <f>'Moving Avg'!F964</f>
        <v>3.1383000000000001</v>
      </c>
      <c r="H964" s="2">
        <f>'Moving Avg'!G964</f>
        <v>3.1831859999999983</v>
      </c>
      <c r="I964" s="2">
        <f>'Moving Avg'!H964</f>
        <v>3.2208414999999984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0"/>
        <v>50</v>
      </c>
      <c r="N964" s="8">
        <f t="shared" si="151"/>
        <v>0</v>
      </c>
      <c r="O964" s="8">
        <f t="shared" si="152"/>
        <v>0</v>
      </c>
      <c r="P964" s="8">
        <f t="shared" si="153"/>
        <v>16.5</v>
      </c>
      <c r="Q964" s="9">
        <f t="shared" si="154"/>
        <v>19.975000000000001</v>
      </c>
      <c r="R964" s="9">
        <f t="shared" si="155"/>
        <v>14.125</v>
      </c>
      <c r="S964" s="9">
        <f t="shared" si="156"/>
        <v>14.925000000000001</v>
      </c>
      <c r="T964" s="9">
        <f t="shared" si="157"/>
        <v>16.625</v>
      </c>
      <c r="U964" s="8">
        <f t="shared" si="158"/>
        <v>16.341666666666669</v>
      </c>
      <c r="V964" s="8">
        <f t="shared" si="159"/>
        <v>16.412500000000001</v>
      </c>
    </row>
    <row r="965" spans="1:22" ht="13.5" x14ac:dyDescent="0.25">
      <c r="A965" s="3">
        <f>RSI!A965</f>
        <v>43411</v>
      </c>
      <c r="B965" s="2">
        <f>RSI!B965</f>
        <v>3.0893999999999999</v>
      </c>
      <c r="C965" s="2">
        <f>RSI!I965</f>
        <v>33.899811272251171</v>
      </c>
      <c r="D965" s="2">
        <f>MACD!E965</f>
        <v>2.9843283006024013E-2</v>
      </c>
      <c r="E965" s="2">
        <f>MACD!F965</f>
        <v>1.6514425313857252E-2</v>
      </c>
      <c r="F965" s="2">
        <f>'Moving Avg'!D965</f>
        <v>3.0783800000000001</v>
      </c>
      <c r="G965" s="2">
        <f>'Moving Avg'!F965</f>
        <v>3.1347900000000002</v>
      </c>
      <c r="H965" s="2">
        <f>'Moving Avg'!G965</f>
        <v>3.178771999999999</v>
      </c>
      <c r="I965" s="2">
        <f>'Moving Avg'!H965</f>
        <v>3.2221619999999986</v>
      </c>
      <c r="J965" s="6" t="str">
        <f>OBV!F965</f>
        <v>BULLISH</v>
      </c>
      <c r="K965" s="6" t="str">
        <f>OBV!G965</f>
        <v>NEUTRAL</v>
      </c>
      <c r="L965" s="6" t="str">
        <f>OBV!H965</f>
        <v>BULLISH DIVERGENCE</v>
      </c>
      <c r="M965" s="8">
        <f t="shared" si="150"/>
        <v>25</v>
      </c>
      <c r="N965" s="8">
        <f t="shared" si="151"/>
        <v>0</v>
      </c>
      <c r="O965" s="8">
        <f t="shared" si="152"/>
        <v>0</v>
      </c>
      <c r="P965" s="8">
        <f t="shared" si="153"/>
        <v>66.5</v>
      </c>
      <c r="Q965" s="9">
        <f t="shared" si="154"/>
        <v>18.725000000000001</v>
      </c>
      <c r="R965" s="9">
        <f t="shared" si="155"/>
        <v>21.625</v>
      </c>
      <c r="S965" s="9">
        <f t="shared" si="156"/>
        <v>33.674999999999997</v>
      </c>
      <c r="T965" s="9">
        <f t="shared" si="157"/>
        <v>22.875</v>
      </c>
      <c r="U965" s="8">
        <f t="shared" si="158"/>
        <v>24.675000000000001</v>
      </c>
      <c r="V965" s="8">
        <f t="shared" si="159"/>
        <v>24.225000000000001</v>
      </c>
    </row>
    <row r="966" spans="1:22" ht="13.5" x14ac:dyDescent="0.25">
      <c r="A966" s="3">
        <f>RSI!A966</f>
        <v>43412</v>
      </c>
      <c r="B966" s="2">
        <f>RSI!B966</f>
        <v>3.1194999999999999</v>
      </c>
      <c r="C966" s="2">
        <f>RSI!I966</f>
        <v>45.042778620150955</v>
      </c>
      <c r="D966" s="2">
        <f>MACD!E966</f>
        <v>2.8610009126705194E-2</v>
      </c>
      <c r="E966" s="2">
        <f>MACD!F966</f>
        <v>1.8933542076426842E-2</v>
      </c>
      <c r="F966" s="2">
        <f>'Moving Avg'!D966</f>
        <v>3.0894200000000001</v>
      </c>
      <c r="G966" s="2">
        <f>'Moving Avg'!F966</f>
        <v>3.1317800000000005</v>
      </c>
      <c r="H966" s="2">
        <f>'Moving Avg'!G966</f>
        <v>3.1749599999999987</v>
      </c>
      <c r="I966" s="2">
        <f>'Moving Avg'!H966</f>
        <v>3.2235414999999983</v>
      </c>
      <c r="J966" s="6" t="str">
        <f>OBV!F966</f>
        <v>BULLISH</v>
      </c>
      <c r="K966" s="6" t="str">
        <f>OBV!G966</f>
        <v>NEUTRAL</v>
      </c>
      <c r="L966" s="6" t="str">
        <f>OBV!H966</f>
        <v>CONFIRMED BULLISH</v>
      </c>
      <c r="M966" s="8">
        <f t="shared" si="150"/>
        <v>25</v>
      </c>
      <c r="N966" s="8">
        <f t="shared" si="151"/>
        <v>0</v>
      </c>
      <c r="O966" s="8">
        <f t="shared" si="152"/>
        <v>0</v>
      </c>
      <c r="P966" s="8">
        <f t="shared" si="153"/>
        <v>83.5</v>
      </c>
      <c r="Q966" s="9">
        <f t="shared" si="154"/>
        <v>21.274999999999999</v>
      </c>
      <c r="R966" s="9">
        <f t="shared" si="155"/>
        <v>25.875</v>
      </c>
      <c r="S966" s="9">
        <f t="shared" si="156"/>
        <v>41.325000000000003</v>
      </c>
      <c r="T966" s="9">
        <f t="shared" si="157"/>
        <v>27.125</v>
      </c>
      <c r="U966" s="8">
        <f t="shared" si="158"/>
        <v>29.491666666666664</v>
      </c>
      <c r="V966" s="8">
        <f t="shared" si="159"/>
        <v>28.9</v>
      </c>
    </row>
    <row r="967" spans="1:22" ht="13.5" x14ac:dyDescent="0.25">
      <c r="A967" s="3">
        <f>RSI!A967</f>
        <v>43413</v>
      </c>
      <c r="B967" s="2">
        <f>RSI!B967</f>
        <v>3.1145</v>
      </c>
      <c r="C967" s="2">
        <f>RSI!I967</f>
        <v>43.724193536565878</v>
      </c>
      <c r="D967" s="2">
        <f>MACD!E967</f>
        <v>2.6477273077361918E-2</v>
      </c>
      <c r="E967" s="2">
        <f>MACD!F967</f>
        <v>2.0442288276613856E-2</v>
      </c>
      <c r="F967" s="2">
        <f>'Moving Avg'!D967</f>
        <v>3.0964400000000003</v>
      </c>
      <c r="G967" s="2">
        <f>'Moving Avg'!F967</f>
        <v>3.1287700000000003</v>
      </c>
      <c r="H967" s="2">
        <f>'Moving Avg'!G967</f>
        <v>3.1710479999999985</v>
      </c>
      <c r="I967" s="2">
        <f>'Moving Avg'!H967</f>
        <v>3.2247354999999982</v>
      </c>
      <c r="J967" s="6" t="str">
        <f>OBV!F967</f>
        <v>BEARISH</v>
      </c>
      <c r="K967" s="6" t="str">
        <f>OBV!G967</f>
        <v>NEUTRAL</v>
      </c>
      <c r="L967" s="6" t="str">
        <f>OBV!H967</f>
        <v>BEARISH DIVERGENCE</v>
      </c>
      <c r="M967" s="8">
        <f t="shared" si="150"/>
        <v>25</v>
      </c>
      <c r="N967" s="8">
        <f t="shared" si="151"/>
        <v>0</v>
      </c>
      <c r="O967" s="8">
        <f t="shared" si="152"/>
        <v>0</v>
      </c>
      <c r="P967" s="8">
        <f t="shared" si="153"/>
        <v>16.5</v>
      </c>
      <c r="Q967" s="9">
        <f t="shared" si="154"/>
        <v>11.225</v>
      </c>
      <c r="R967" s="9">
        <f t="shared" si="155"/>
        <v>9.125</v>
      </c>
      <c r="S967" s="9">
        <f t="shared" si="156"/>
        <v>11.175000000000001</v>
      </c>
      <c r="T967" s="9">
        <f t="shared" si="157"/>
        <v>10.375</v>
      </c>
      <c r="U967" s="8">
        <f t="shared" si="158"/>
        <v>10.508333333333335</v>
      </c>
      <c r="V967" s="8">
        <f t="shared" si="159"/>
        <v>10.475000000000001</v>
      </c>
    </row>
    <row r="968" spans="1:22" ht="13.5" x14ac:dyDescent="0.25">
      <c r="A968" s="3">
        <f>RSI!A968</f>
        <v>43416</v>
      </c>
      <c r="B968" s="2">
        <f>RSI!B968</f>
        <v>3.1145</v>
      </c>
      <c r="C968" s="2">
        <f>RSI!I968</f>
        <v>43.724193536565878</v>
      </c>
      <c r="D968" s="2">
        <f>MACD!E968</f>
        <v>2.1712567932408167E-2</v>
      </c>
      <c r="E968" s="2">
        <f>MACD!F968</f>
        <v>2.0696344207772718E-2</v>
      </c>
      <c r="F968" s="2">
        <f>'Moving Avg'!D968</f>
        <v>3.1034599999999997</v>
      </c>
      <c r="G968" s="2">
        <f>'Moving Avg'!F968</f>
        <v>3.1260149999999998</v>
      </c>
      <c r="H968" s="2">
        <f>'Moving Avg'!G968</f>
        <v>3.1666359999999987</v>
      </c>
      <c r="I968" s="2">
        <f>'Moving Avg'!H968</f>
        <v>3.2258604999999982</v>
      </c>
      <c r="J968" s="6" t="str">
        <f>OBV!F968</f>
        <v>BEARISH</v>
      </c>
      <c r="K968" s="6" t="str">
        <f>OBV!G968</f>
        <v>NEUTRAL</v>
      </c>
      <c r="L968" s="6" t="str">
        <f>OBV!H968</f>
        <v>BEARISH DIVERGENCE</v>
      </c>
      <c r="M968" s="8">
        <f t="shared" si="150"/>
        <v>25</v>
      </c>
      <c r="N968" s="8">
        <f t="shared" si="151"/>
        <v>0</v>
      </c>
      <c r="O968" s="8">
        <f t="shared" si="152"/>
        <v>0</v>
      </c>
      <c r="P968" s="8">
        <f t="shared" si="153"/>
        <v>16.5</v>
      </c>
      <c r="Q968" s="9">
        <f t="shared" si="154"/>
        <v>11.225</v>
      </c>
      <c r="R968" s="9">
        <f t="shared" si="155"/>
        <v>9.125</v>
      </c>
      <c r="S968" s="9">
        <f t="shared" si="156"/>
        <v>11.175000000000001</v>
      </c>
      <c r="T968" s="9">
        <f t="shared" si="157"/>
        <v>10.375</v>
      </c>
      <c r="U968" s="8">
        <f t="shared" si="158"/>
        <v>10.508333333333335</v>
      </c>
      <c r="V968" s="8">
        <f t="shared" si="159"/>
        <v>10.475000000000001</v>
      </c>
    </row>
    <row r="969" spans="1:22" ht="13.5" x14ac:dyDescent="0.25">
      <c r="A969" s="3">
        <f>RSI!A969</f>
        <v>43417</v>
      </c>
      <c r="B969" s="2">
        <f>RSI!B969</f>
        <v>3.1145</v>
      </c>
      <c r="C969" s="2">
        <f>RSI!I969</f>
        <v>43.724193536565878</v>
      </c>
      <c r="D969" s="2">
        <f>MACD!E969</f>
        <v>1.7789080221319864E-2</v>
      </c>
      <c r="E969" s="2">
        <f>MACD!F969</f>
        <v>2.0114891410482148E-2</v>
      </c>
      <c r="F969" s="2">
        <f>'Moving Avg'!D969</f>
        <v>3.1104799999999999</v>
      </c>
      <c r="G969" s="2">
        <f>'Moving Avg'!F969</f>
        <v>3.1237599999999999</v>
      </c>
      <c r="H969" s="2">
        <f>'Moving Avg'!G969</f>
        <v>3.1617219999999988</v>
      </c>
      <c r="I969" s="2">
        <f>'Moving Avg'!H969</f>
        <v>3.2265039999999989</v>
      </c>
      <c r="J969" s="6" t="str">
        <f>OBV!F969</f>
        <v>BEARISH</v>
      </c>
      <c r="K969" s="6" t="str">
        <f>OBV!G969</f>
        <v>NEUTRAL</v>
      </c>
      <c r="L969" s="6" t="str">
        <f>OBV!H969</f>
        <v>BEARISH DIVERGENCE</v>
      </c>
      <c r="M969" s="8">
        <f t="shared" si="150"/>
        <v>25</v>
      </c>
      <c r="N969" s="8">
        <f t="shared" si="151"/>
        <v>45</v>
      </c>
      <c r="O969" s="8">
        <f t="shared" si="152"/>
        <v>0</v>
      </c>
      <c r="P969" s="8">
        <f t="shared" si="153"/>
        <v>16.5</v>
      </c>
      <c r="Q969" s="9">
        <f t="shared" si="154"/>
        <v>26.975000000000001</v>
      </c>
      <c r="R969" s="9">
        <f t="shared" si="155"/>
        <v>18.125</v>
      </c>
      <c r="S969" s="9">
        <f t="shared" si="156"/>
        <v>17.925000000000001</v>
      </c>
      <c r="T969" s="9">
        <f t="shared" si="157"/>
        <v>21.625</v>
      </c>
      <c r="U969" s="8">
        <f t="shared" si="158"/>
        <v>21.008333333333336</v>
      </c>
      <c r="V969" s="8">
        <f t="shared" si="159"/>
        <v>21.162500000000001</v>
      </c>
    </row>
    <row r="970" spans="1:22" ht="13.5" x14ac:dyDescent="0.25">
      <c r="A970" s="3">
        <f>RSI!A970</f>
        <v>43418</v>
      </c>
      <c r="B970" s="2">
        <f>RSI!B970</f>
        <v>3.1244999999999998</v>
      </c>
      <c r="C970" s="2">
        <f>RSI!I970</f>
        <v>47.558955112105508</v>
      </c>
      <c r="D970" s="2">
        <f>MACD!E970</f>
        <v>1.2290175829768213E-2</v>
      </c>
      <c r="E970" s="2">
        <f>MACD!F970</f>
        <v>1.8549948294339362E-2</v>
      </c>
      <c r="F970" s="2">
        <f>'Moving Avg'!D970</f>
        <v>3.1174999999999997</v>
      </c>
      <c r="G970" s="2">
        <f>'Moving Avg'!F970</f>
        <v>3.1212499999999999</v>
      </c>
      <c r="H970" s="2">
        <f>'Moving Avg'!G970</f>
        <v>3.1584119999999989</v>
      </c>
      <c r="I970" s="2">
        <f>'Moving Avg'!H970</f>
        <v>3.2267389999999985</v>
      </c>
      <c r="J970" s="6" t="str">
        <f>OBV!F970</f>
        <v>BEARISH</v>
      </c>
      <c r="K970" s="6" t="str">
        <f>OBV!G970</f>
        <v>NEUTRAL</v>
      </c>
      <c r="L970" s="6" t="str">
        <f>OBV!H970</f>
        <v>BEARISH DIVERGENCE</v>
      </c>
      <c r="M970" s="8">
        <f t="shared" si="150"/>
        <v>25</v>
      </c>
      <c r="N970" s="8">
        <f t="shared" si="151"/>
        <v>45</v>
      </c>
      <c r="O970" s="8">
        <f t="shared" si="152"/>
        <v>0</v>
      </c>
      <c r="P970" s="8">
        <f t="shared" si="153"/>
        <v>16.5</v>
      </c>
      <c r="Q970" s="9">
        <f t="shared" si="154"/>
        <v>26.975000000000001</v>
      </c>
      <c r="R970" s="9">
        <f t="shared" si="155"/>
        <v>18.125</v>
      </c>
      <c r="S970" s="9">
        <f t="shared" si="156"/>
        <v>17.925000000000001</v>
      </c>
      <c r="T970" s="9">
        <f t="shared" si="157"/>
        <v>21.625</v>
      </c>
      <c r="U970" s="8">
        <f t="shared" si="158"/>
        <v>21.008333333333336</v>
      </c>
      <c r="V970" s="8">
        <f t="shared" si="159"/>
        <v>21.162500000000001</v>
      </c>
    </row>
    <row r="971" spans="1:22" ht="13.5" x14ac:dyDescent="0.25">
      <c r="A971" s="3">
        <f>RSI!A971</f>
        <v>43419</v>
      </c>
      <c r="B971" s="2">
        <f>RSI!B971</f>
        <v>3.1345000000000001</v>
      </c>
      <c r="C971" s="2">
        <f>RSI!I971</f>
        <v>51.144189439959618</v>
      </c>
      <c r="D971" s="2">
        <f>MACD!E971</f>
        <v>-2.3668646003116578E-5</v>
      </c>
      <c r="E971" s="2">
        <f>MACD!F971</f>
        <v>1.4835224906270867E-2</v>
      </c>
      <c r="F971" s="2">
        <f>'Moving Avg'!D971</f>
        <v>3.1204999999999998</v>
      </c>
      <c r="G971" s="2">
        <f>'Moving Avg'!F971</f>
        <v>3.1197449999999995</v>
      </c>
      <c r="H971" s="2">
        <f>'Moving Avg'!G971</f>
        <v>3.1554019999999992</v>
      </c>
      <c r="I971" s="2">
        <f>'Moving Avg'!H971</f>
        <v>3.2272074999999982</v>
      </c>
      <c r="J971" s="6" t="str">
        <f>OBV!F971</f>
        <v>BEARISH</v>
      </c>
      <c r="K971" s="6" t="str">
        <f>OBV!G971</f>
        <v>NEUTRAL</v>
      </c>
      <c r="L971" s="6" t="str">
        <f>OBV!H971</f>
        <v>BEARISH DIVERGENCE</v>
      </c>
      <c r="M971" s="8">
        <f t="shared" si="150"/>
        <v>25</v>
      </c>
      <c r="N971" s="8">
        <f t="shared" si="151"/>
        <v>45</v>
      </c>
      <c r="O971" s="8">
        <f t="shared" si="152"/>
        <v>0</v>
      </c>
      <c r="P971" s="8">
        <f t="shared" si="153"/>
        <v>16.5</v>
      </c>
      <c r="Q971" s="9">
        <f t="shared" si="154"/>
        <v>26.975000000000001</v>
      </c>
      <c r="R971" s="9">
        <f t="shared" si="155"/>
        <v>18.125</v>
      </c>
      <c r="S971" s="9">
        <f t="shared" si="156"/>
        <v>17.925000000000001</v>
      </c>
      <c r="T971" s="9">
        <f t="shared" si="157"/>
        <v>21.625</v>
      </c>
      <c r="U971" s="8">
        <f t="shared" si="158"/>
        <v>21.008333333333336</v>
      </c>
      <c r="V971" s="8">
        <f t="shared" si="159"/>
        <v>21.162500000000001</v>
      </c>
    </row>
    <row r="972" spans="1:22" ht="13.5" x14ac:dyDescent="0.25">
      <c r="A972" s="3">
        <f>RSI!A972</f>
        <v>43420</v>
      </c>
      <c r="B972" s="2">
        <f>RSI!B972</f>
        <v>3.1345000000000001</v>
      </c>
      <c r="C972" s="2">
        <f>RSI!I972</f>
        <v>51.144189439959618</v>
      </c>
      <c r="D972" s="2">
        <f>MACD!E972</f>
        <v>-8.1479209430206367E-3</v>
      </c>
      <c r="E972" s="2">
        <f>MACD!F972</f>
        <v>1.0238595736412568E-2</v>
      </c>
      <c r="F972" s="2">
        <f>'Moving Avg'!D972</f>
        <v>3.1244999999999998</v>
      </c>
      <c r="G972" s="2">
        <f>'Moving Avg'!F972</f>
        <v>3.1182400000000001</v>
      </c>
      <c r="H972" s="2">
        <f>'Moving Avg'!G972</f>
        <v>3.1528939999999999</v>
      </c>
      <c r="I972" s="2">
        <f>'Moving Avg'!H972</f>
        <v>3.2277674999999983</v>
      </c>
      <c r="J972" s="6" t="str">
        <f>OBV!F972</f>
        <v>BULLISH</v>
      </c>
      <c r="K972" s="6" t="str">
        <f>OBV!G972</f>
        <v>NEUTRAL</v>
      </c>
      <c r="L972" s="6" t="str">
        <f>OBV!H972</f>
        <v>CONFIRMED BULLISH</v>
      </c>
      <c r="M972" s="8">
        <f t="shared" si="150"/>
        <v>25</v>
      </c>
      <c r="N972" s="8">
        <f t="shared" si="151"/>
        <v>45</v>
      </c>
      <c r="O972" s="8">
        <f t="shared" si="152"/>
        <v>0</v>
      </c>
      <c r="P972" s="8">
        <f t="shared" si="153"/>
        <v>83.5</v>
      </c>
      <c r="Q972" s="9">
        <f t="shared" si="154"/>
        <v>37.024999999999999</v>
      </c>
      <c r="R972" s="9">
        <f t="shared" si="155"/>
        <v>34.875</v>
      </c>
      <c r="S972" s="9">
        <f t="shared" si="156"/>
        <v>48.075000000000003</v>
      </c>
      <c r="T972" s="9">
        <f t="shared" si="157"/>
        <v>38.375</v>
      </c>
      <c r="U972" s="8">
        <f t="shared" si="158"/>
        <v>39.991666666666667</v>
      </c>
      <c r="V972" s="8">
        <f t="shared" si="159"/>
        <v>39.587500000000006</v>
      </c>
    </row>
    <row r="973" spans="1:22" ht="13.5" x14ac:dyDescent="0.25">
      <c r="A973" s="3">
        <f>RSI!A973</f>
        <v>43423</v>
      </c>
      <c r="B973" s="2">
        <f>RSI!B973</f>
        <v>3.1596000000000002</v>
      </c>
      <c r="C973" s="2">
        <f>RSI!I973</f>
        <v>59.253432649322484</v>
      </c>
      <c r="D973" s="2">
        <f>MACD!E973</f>
        <v>-1.6907401563840185E-2</v>
      </c>
      <c r="E973" s="2">
        <f>MACD!F973</f>
        <v>4.809396276362018E-3</v>
      </c>
      <c r="F973" s="2">
        <f>'Moving Avg'!D973</f>
        <v>3.1335199999999999</v>
      </c>
      <c r="G973" s="2">
        <f>'Moving Avg'!F973</f>
        <v>3.1182400000000001</v>
      </c>
      <c r="H973" s="2">
        <f>'Moving Avg'!G973</f>
        <v>3.1508880000000001</v>
      </c>
      <c r="I973" s="2">
        <f>'Moving Avg'!H973</f>
        <v>3.2284299999999986</v>
      </c>
      <c r="J973" s="6" t="str">
        <f>OBV!F973</f>
        <v>BULLISH</v>
      </c>
      <c r="K973" s="6" t="str">
        <f>OBV!G973</f>
        <v>NEUTRAL</v>
      </c>
      <c r="L973" s="6" t="str">
        <f>OBV!H973</f>
        <v>CONFIRMED BULLISH</v>
      </c>
      <c r="M973" s="8">
        <f t="shared" si="150"/>
        <v>25</v>
      </c>
      <c r="N973" s="8">
        <f t="shared" si="151"/>
        <v>100</v>
      </c>
      <c r="O973" s="8">
        <f t="shared" si="152"/>
        <v>0</v>
      </c>
      <c r="P973" s="8">
        <f t="shared" si="153"/>
        <v>83.5</v>
      </c>
      <c r="Q973" s="9">
        <f t="shared" si="154"/>
        <v>56.274999999999999</v>
      </c>
      <c r="R973" s="9">
        <f t="shared" si="155"/>
        <v>45.875</v>
      </c>
      <c r="S973" s="9">
        <f t="shared" si="156"/>
        <v>56.325000000000003</v>
      </c>
      <c r="T973" s="9">
        <f t="shared" si="157"/>
        <v>52.125</v>
      </c>
      <c r="U973" s="8">
        <f t="shared" si="158"/>
        <v>52.82500000000001</v>
      </c>
      <c r="V973" s="8">
        <f t="shared" si="159"/>
        <v>52.650000000000006</v>
      </c>
    </row>
    <row r="974" spans="1:22" ht="13.5" x14ac:dyDescent="0.25">
      <c r="A974" s="3">
        <f>RSI!A974</f>
        <v>43425</v>
      </c>
      <c r="B974" s="2">
        <f>RSI!B974</f>
        <v>3.1395</v>
      </c>
      <c r="C974" s="2">
        <f>RSI!I974</f>
        <v>51.833773589435332</v>
      </c>
      <c r="D974" s="2">
        <f>MACD!E974</f>
        <v>-2.3002636790249831E-2</v>
      </c>
      <c r="E974" s="2">
        <f>MACD!F974</f>
        <v>-7.5301033696035212E-4</v>
      </c>
      <c r="F974" s="2">
        <f>'Moving Avg'!D974</f>
        <v>3.1385200000000002</v>
      </c>
      <c r="G974" s="2">
        <f>'Moving Avg'!F974</f>
        <v>3.117235</v>
      </c>
      <c r="H974" s="2">
        <f>'Moving Avg'!G974</f>
        <v>3.1485799999999999</v>
      </c>
      <c r="I974" s="2">
        <f>'Moving Avg'!H974</f>
        <v>3.228991999999999</v>
      </c>
      <c r="J974" s="6" t="str">
        <f>OBV!F974</f>
        <v>BULLISH</v>
      </c>
      <c r="K974" s="6" t="str">
        <f>OBV!G974</f>
        <v>NEUTRAL</v>
      </c>
      <c r="L974" s="6" t="str">
        <f>OBV!H974</f>
        <v>CONFIRMED BULLISH</v>
      </c>
      <c r="M974" s="8">
        <f t="shared" si="150"/>
        <v>25</v>
      </c>
      <c r="N974" s="8">
        <f t="shared" si="151"/>
        <v>100</v>
      </c>
      <c r="O974" s="8">
        <f t="shared" si="152"/>
        <v>0</v>
      </c>
      <c r="P974" s="8">
        <f t="shared" si="153"/>
        <v>83.5</v>
      </c>
      <c r="Q974" s="9">
        <f t="shared" si="154"/>
        <v>56.274999999999999</v>
      </c>
      <c r="R974" s="9">
        <f t="shared" si="155"/>
        <v>45.875</v>
      </c>
      <c r="S974" s="9">
        <f t="shared" si="156"/>
        <v>56.325000000000003</v>
      </c>
      <c r="T974" s="9">
        <f t="shared" si="157"/>
        <v>52.125</v>
      </c>
      <c r="U974" s="8">
        <f t="shared" si="158"/>
        <v>52.82500000000001</v>
      </c>
      <c r="V974" s="8">
        <f t="shared" si="159"/>
        <v>52.650000000000006</v>
      </c>
    </row>
    <row r="975" spans="1:22" ht="13.5" x14ac:dyDescent="0.25">
      <c r="A975" s="3">
        <f>RSI!A975</f>
        <v>43426</v>
      </c>
      <c r="B975" s="2">
        <f>RSI!B975</f>
        <v>3.1044</v>
      </c>
      <c r="C975" s="2">
        <f>RSI!I975</f>
        <v>41.95413701319319</v>
      </c>
      <c r="D975" s="2">
        <f>MACD!E975</f>
        <v>-2.4062406420169768E-2</v>
      </c>
      <c r="E975" s="2">
        <f>MACD!F975</f>
        <v>-5.4148895536022361E-3</v>
      </c>
      <c r="F975" s="2">
        <f>'Moving Avg'!D975</f>
        <v>3.1345000000000001</v>
      </c>
      <c r="G975" s="2">
        <f>'Moving Avg'!F975</f>
        <v>3.1144749999999997</v>
      </c>
      <c r="H975" s="2">
        <f>'Moving Avg'!G975</f>
        <v>3.1470739999999999</v>
      </c>
      <c r="I975" s="2">
        <f>'Moving Avg'!H975</f>
        <v>3.2291494999999988</v>
      </c>
      <c r="J975" s="6" t="str">
        <f>OBV!F975</f>
        <v>BULLISH</v>
      </c>
      <c r="K975" s="6" t="str">
        <f>OBV!G975</f>
        <v>NEUTRAL</v>
      </c>
      <c r="L975" s="6" t="str">
        <f>OBV!H975</f>
        <v>BULLISH DIVERGENCE</v>
      </c>
      <c r="M975" s="8">
        <f t="shared" si="150"/>
        <v>25</v>
      </c>
      <c r="N975" s="8">
        <f t="shared" si="151"/>
        <v>45</v>
      </c>
      <c r="O975" s="8">
        <f t="shared" si="152"/>
        <v>0</v>
      </c>
      <c r="P975" s="8">
        <f t="shared" si="153"/>
        <v>66.5</v>
      </c>
      <c r="Q975" s="9">
        <f t="shared" si="154"/>
        <v>34.475000000000001</v>
      </c>
      <c r="R975" s="9">
        <f t="shared" si="155"/>
        <v>30.625</v>
      </c>
      <c r="S975" s="9">
        <f t="shared" si="156"/>
        <v>40.424999999999997</v>
      </c>
      <c r="T975" s="9">
        <f t="shared" si="157"/>
        <v>34.125</v>
      </c>
      <c r="U975" s="8">
        <f t="shared" si="158"/>
        <v>35.174999999999997</v>
      </c>
      <c r="V975" s="8">
        <f t="shared" si="159"/>
        <v>34.912499999999994</v>
      </c>
    </row>
    <row r="976" spans="1:22" ht="13.5" x14ac:dyDescent="0.25">
      <c r="A976" s="3">
        <f>RSI!A976</f>
        <v>43427</v>
      </c>
      <c r="B976" s="2">
        <f>RSI!B976</f>
        <v>3.0844</v>
      </c>
      <c r="C976" s="2">
        <f>RSI!I976</f>
        <v>37.561017185728041</v>
      </c>
      <c r="D976" s="2">
        <f>MACD!E976</f>
        <v>-1.8677184262184454E-2</v>
      </c>
      <c r="E976" s="2">
        <f>MACD!F976</f>
        <v>-8.0673484953186804E-3</v>
      </c>
      <c r="F976" s="2">
        <f>'Moving Avg'!D976</f>
        <v>3.1244800000000001</v>
      </c>
      <c r="G976" s="2">
        <f>'Moving Avg'!F976</f>
        <v>3.1112150000000001</v>
      </c>
      <c r="H976" s="2">
        <f>'Moving Avg'!G976</f>
        <v>3.144968</v>
      </c>
      <c r="I976" s="2">
        <f>'Moving Avg'!H976</f>
        <v>3.2296194999999988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0"/>
        <v>25</v>
      </c>
      <c r="N976" s="8">
        <f t="shared" si="151"/>
        <v>45</v>
      </c>
      <c r="O976" s="8">
        <f t="shared" si="152"/>
        <v>0</v>
      </c>
      <c r="P976" s="8">
        <f t="shared" si="153"/>
        <v>16.5</v>
      </c>
      <c r="Q976" s="9">
        <f t="shared" si="154"/>
        <v>26.975000000000001</v>
      </c>
      <c r="R976" s="9">
        <f t="shared" si="155"/>
        <v>18.125</v>
      </c>
      <c r="S976" s="9">
        <f t="shared" si="156"/>
        <v>17.925000000000001</v>
      </c>
      <c r="T976" s="9">
        <f t="shared" si="157"/>
        <v>21.625</v>
      </c>
      <c r="U976" s="8">
        <f t="shared" si="158"/>
        <v>21.008333333333336</v>
      </c>
      <c r="V976" s="8">
        <f t="shared" si="159"/>
        <v>21.162500000000001</v>
      </c>
    </row>
    <row r="977" spans="1:22" ht="13.5" x14ac:dyDescent="0.25">
      <c r="A977" s="3">
        <f>RSI!A977</f>
        <v>43430</v>
      </c>
      <c r="B977" s="2">
        <f>RSI!B977</f>
        <v>3.1095000000000002</v>
      </c>
      <c r="C977" s="2">
        <f>RSI!I977</f>
        <v>45.302031384239875</v>
      </c>
      <c r="D977" s="2">
        <f>MACD!E977</f>
        <v>-1.6473637736558633E-2</v>
      </c>
      <c r="E977" s="2">
        <f>MACD!F977</f>
        <v>-9.7486063435666716E-3</v>
      </c>
      <c r="F977" s="2">
        <f>'Moving Avg'!D977</f>
        <v>3.1194800000000003</v>
      </c>
      <c r="G977" s="2">
        <f>'Moving Avg'!F977</f>
        <v>3.109715</v>
      </c>
      <c r="H977" s="2">
        <f>'Moving Avg'!G977</f>
        <v>3.1429619999999998</v>
      </c>
      <c r="I977" s="2">
        <f>'Moving Avg'!H977</f>
        <v>3.2301919999999984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  <c r="M977" s="8">
        <f t="shared" si="150"/>
        <v>25</v>
      </c>
      <c r="N977" s="8">
        <f t="shared" si="151"/>
        <v>45</v>
      </c>
      <c r="O977" s="8">
        <f t="shared" si="152"/>
        <v>0</v>
      </c>
      <c r="P977" s="8">
        <f t="shared" si="153"/>
        <v>16.5</v>
      </c>
      <c r="Q977" s="9">
        <f t="shared" si="154"/>
        <v>26.975000000000001</v>
      </c>
      <c r="R977" s="9">
        <f t="shared" si="155"/>
        <v>18.125</v>
      </c>
      <c r="S977" s="9">
        <f t="shared" si="156"/>
        <v>17.925000000000001</v>
      </c>
      <c r="T977" s="9">
        <f t="shared" si="157"/>
        <v>21.625</v>
      </c>
      <c r="U977" s="8">
        <f t="shared" si="158"/>
        <v>21.008333333333336</v>
      </c>
      <c r="V977" s="8">
        <f t="shared" si="159"/>
        <v>21.162500000000001</v>
      </c>
    </row>
    <row r="978" spans="1:22" ht="13.5" x14ac:dyDescent="0.25">
      <c r="A978" s="3">
        <f>RSI!A978</f>
        <v>43431</v>
      </c>
      <c r="B978" s="2">
        <f>RSI!B978</f>
        <v>3.1145</v>
      </c>
      <c r="C978" s="2">
        <f>RSI!I978</f>
        <v>46.719111707053763</v>
      </c>
      <c r="D978" s="2">
        <f>MACD!E978</f>
        <v>-1.4872868945979612E-2</v>
      </c>
      <c r="E978" s="2">
        <f>MACD!F978</f>
        <v>-1.0773458864049259E-2</v>
      </c>
      <c r="F978" s="2">
        <f>'Moving Avg'!D978</f>
        <v>3.1104600000000002</v>
      </c>
      <c r="G978" s="2">
        <f>'Moving Avg'!F978</f>
        <v>3.1094649999999997</v>
      </c>
      <c r="H978" s="2">
        <f>'Moving Avg'!G978</f>
        <v>3.1410560000000007</v>
      </c>
      <c r="I978" s="2">
        <f>'Moving Avg'!H978</f>
        <v>3.2306289999999986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  <c r="M978" s="8">
        <f t="shared" si="150"/>
        <v>25</v>
      </c>
      <c r="N978" s="8">
        <f t="shared" si="151"/>
        <v>45</v>
      </c>
      <c r="O978" s="8">
        <f t="shared" si="152"/>
        <v>0</v>
      </c>
      <c r="P978" s="8">
        <f t="shared" si="153"/>
        <v>16.5</v>
      </c>
      <c r="Q978" s="9">
        <f t="shared" si="154"/>
        <v>26.975000000000001</v>
      </c>
      <c r="R978" s="9">
        <f t="shared" si="155"/>
        <v>18.125</v>
      </c>
      <c r="S978" s="9">
        <f t="shared" si="156"/>
        <v>17.925000000000001</v>
      </c>
      <c r="T978" s="9">
        <f t="shared" si="157"/>
        <v>21.625</v>
      </c>
      <c r="U978" s="8">
        <f t="shared" si="158"/>
        <v>21.008333333333336</v>
      </c>
      <c r="V978" s="8">
        <f t="shared" si="159"/>
        <v>21.162500000000001</v>
      </c>
    </row>
    <row r="979" spans="1:22" ht="13.5" x14ac:dyDescent="0.25">
      <c r="A979" s="3">
        <f>RSI!A979</f>
        <v>43432</v>
      </c>
      <c r="B979" s="2">
        <f>RSI!B979</f>
        <v>3.0844</v>
      </c>
      <c r="C979" s="2">
        <f>RSI!I979</f>
        <v>40.000628186790095</v>
      </c>
      <c r="D979" s="2">
        <f>MACD!E979</f>
        <v>-1.1219584349987599E-2</v>
      </c>
      <c r="E979" s="2">
        <f>MACD!F979</f>
        <v>-1.0862683961236928E-2</v>
      </c>
      <c r="F979" s="2">
        <f>'Moving Avg'!D979</f>
        <v>3.0994400000000004</v>
      </c>
      <c r="G979" s="2">
        <f>'Moving Avg'!F979</f>
        <v>3.10771</v>
      </c>
      <c r="H979" s="2">
        <f>'Moving Avg'!G979</f>
        <v>3.1395520000000006</v>
      </c>
      <c r="I979" s="2">
        <f>'Moving Avg'!H979</f>
        <v>3.2309154999999983</v>
      </c>
      <c r="J979" s="6" t="str">
        <f>OBV!F979</f>
        <v>BEARISH</v>
      </c>
      <c r="K979" s="6" t="str">
        <f>OBV!G979</f>
        <v>NEUTRAL</v>
      </c>
      <c r="L979" s="6" t="str">
        <f>OBV!H979</f>
        <v>CONFIRMED BEARISH</v>
      </c>
      <c r="M979" s="8">
        <f t="shared" si="150"/>
        <v>25</v>
      </c>
      <c r="N979" s="8">
        <f t="shared" si="151"/>
        <v>45</v>
      </c>
      <c r="O979" s="8">
        <f t="shared" si="152"/>
        <v>0</v>
      </c>
      <c r="P979" s="8">
        <f t="shared" si="153"/>
        <v>16.5</v>
      </c>
      <c r="Q979" s="9">
        <f t="shared" si="154"/>
        <v>26.975000000000001</v>
      </c>
      <c r="R979" s="9">
        <f t="shared" si="155"/>
        <v>18.125</v>
      </c>
      <c r="S979" s="9">
        <f t="shared" si="156"/>
        <v>17.925000000000001</v>
      </c>
      <c r="T979" s="9">
        <f t="shared" si="157"/>
        <v>21.625</v>
      </c>
      <c r="U979" s="8">
        <f t="shared" si="158"/>
        <v>21.008333333333336</v>
      </c>
      <c r="V979" s="8">
        <f t="shared" si="159"/>
        <v>21.162500000000001</v>
      </c>
    </row>
    <row r="980" spans="1:22" ht="13.5" x14ac:dyDescent="0.25">
      <c r="A980" s="3">
        <f>RSI!A980</f>
        <v>43433</v>
      </c>
      <c r="B980" s="2">
        <f>RSI!B980</f>
        <v>3.1095000000000002</v>
      </c>
      <c r="C980" s="2">
        <f>RSI!I980</f>
        <v>46.862879304925713</v>
      </c>
      <c r="D980" s="2">
        <f>MACD!E980</f>
        <v>-8.2072436055495857E-3</v>
      </c>
      <c r="E980" s="2">
        <f>MACD!F980</f>
        <v>-1.033159589009946E-2</v>
      </c>
      <c r="F980" s="2">
        <f>'Moving Avg'!D980</f>
        <v>3.1004600000000004</v>
      </c>
      <c r="G980" s="2">
        <f>'Moving Avg'!F980</f>
        <v>3.10771</v>
      </c>
      <c r="H980" s="2">
        <f>'Moving Avg'!G980</f>
        <v>3.1385500000000004</v>
      </c>
      <c r="I980" s="2">
        <f>'Moving Avg'!H980</f>
        <v>3.2314654999999983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  <c r="M980" s="8">
        <f t="shared" si="150"/>
        <v>25</v>
      </c>
      <c r="N980" s="8">
        <f t="shared" si="151"/>
        <v>0</v>
      </c>
      <c r="O980" s="8">
        <f t="shared" si="152"/>
        <v>0</v>
      </c>
      <c r="P980" s="8">
        <f t="shared" si="153"/>
        <v>83.5</v>
      </c>
      <c r="Q980" s="9">
        <f t="shared" si="154"/>
        <v>21.274999999999999</v>
      </c>
      <c r="R980" s="9">
        <f t="shared" si="155"/>
        <v>25.875</v>
      </c>
      <c r="S980" s="9">
        <f t="shared" si="156"/>
        <v>41.325000000000003</v>
      </c>
      <c r="T980" s="9">
        <f t="shared" si="157"/>
        <v>27.125</v>
      </c>
      <c r="U980" s="8">
        <f t="shared" si="158"/>
        <v>29.491666666666664</v>
      </c>
      <c r="V980" s="8">
        <f t="shared" si="159"/>
        <v>28.9</v>
      </c>
    </row>
    <row r="981" spans="1:22" ht="13.5" x14ac:dyDescent="0.25">
      <c r="A981" s="3">
        <f>RSI!A981</f>
        <v>43434</v>
      </c>
      <c r="B981" s="2">
        <f>RSI!B981</f>
        <v>3.1095000000000002</v>
      </c>
      <c r="C981" s="2">
        <f>RSI!I981</f>
        <v>46.862879304925706</v>
      </c>
      <c r="D981" s="2">
        <f>MACD!E981</f>
        <v>-4.044216029644776E-3</v>
      </c>
      <c r="E981" s="2">
        <f>MACD!F981</f>
        <v>-9.0741199180085236E-3</v>
      </c>
      <c r="F981" s="2">
        <f>'Moving Avg'!D981</f>
        <v>3.1054800000000005</v>
      </c>
      <c r="G981" s="2">
        <f>'Moving Avg'!F981</f>
        <v>3.1099699999999997</v>
      </c>
      <c r="H981" s="2">
        <f>'Moving Avg'!G981</f>
        <v>3.137448</v>
      </c>
      <c r="I981" s="2">
        <f>'Moving Avg'!H981</f>
        <v>3.232060999999999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  <c r="M981" s="8">
        <f t="shared" si="150"/>
        <v>25</v>
      </c>
      <c r="N981" s="8">
        <f t="shared" si="151"/>
        <v>0</v>
      </c>
      <c r="O981" s="8">
        <f t="shared" si="152"/>
        <v>0</v>
      </c>
      <c r="P981" s="8">
        <f t="shared" si="153"/>
        <v>83.5</v>
      </c>
      <c r="Q981" s="9">
        <f t="shared" si="154"/>
        <v>21.274999999999999</v>
      </c>
      <c r="R981" s="9">
        <f t="shared" si="155"/>
        <v>25.875</v>
      </c>
      <c r="S981" s="9">
        <f t="shared" si="156"/>
        <v>41.325000000000003</v>
      </c>
      <c r="T981" s="9">
        <f t="shared" si="157"/>
        <v>27.125</v>
      </c>
      <c r="U981" s="8">
        <f t="shared" si="158"/>
        <v>29.491666666666664</v>
      </c>
      <c r="V981" s="8">
        <f t="shared" si="159"/>
        <v>28.9</v>
      </c>
    </row>
    <row r="982" spans="1:22" ht="13.5" x14ac:dyDescent="0.25">
      <c r="A982" s="3">
        <f>RSI!A982</f>
        <v>43437</v>
      </c>
      <c r="B982" s="2">
        <f>RSI!B982</f>
        <v>3.1095000000000002</v>
      </c>
      <c r="C982" s="2">
        <f>RSI!I982</f>
        <v>46.862879304925706</v>
      </c>
      <c r="D982" s="2">
        <f>MACD!E982</f>
        <v>-4.5159652111914639E-4</v>
      </c>
      <c r="E982" s="2">
        <f>MACD!F982</f>
        <v>-7.3496152386306485E-3</v>
      </c>
      <c r="F982" s="2">
        <f>'Moving Avg'!D982</f>
        <v>3.1054800000000005</v>
      </c>
      <c r="G982" s="2">
        <f>'Moving Avg'!F982</f>
        <v>3.1114749999999995</v>
      </c>
      <c r="H982" s="2">
        <f>'Moving Avg'!G982</f>
        <v>3.1368480000000001</v>
      </c>
      <c r="I982" s="2">
        <f>'Moving Avg'!H982</f>
        <v>3.2326334999999995</v>
      </c>
      <c r="J982" s="6" t="str">
        <f>OBV!F982</f>
        <v>BULLISH</v>
      </c>
      <c r="K982" s="6" t="str">
        <f>OBV!G982</f>
        <v>NEUTRAL</v>
      </c>
      <c r="L982" s="6" t="str">
        <f>OBV!H982</f>
        <v>NEUTRAL</v>
      </c>
      <c r="M982" s="8">
        <f t="shared" si="150"/>
        <v>25</v>
      </c>
      <c r="N982" s="8">
        <f t="shared" si="151"/>
        <v>0</v>
      </c>
      <c r="O982" s="8">
        <f t="shared" si="152"/>
        <v>0</v>
      </c>
      <c r="P982" s="8">
        <f t="shared" si="153"/>
        <v>49.5</v>
      </c>
      <c r="Q982" s="9">
        <f t="shared" si="154"/>
        <v>16.175000000000001</v>
      </c>
      <c r="R982" s="9">
        <f t="shared" si="155"/>
        <v>17.375</v>
      </c>
      <c r="S982" s="9">
        <f t="shared" si="156"/>
        <v>26.025000000000002</v>
      </c>
      <c r="T982" s="9">
        <f t="shared" si="157"/>
        <v>18.625</v>
      </c>
      <c r="U982" s="8">
        <f t="shared" si="158"/>
        <v>19.858333333333334</v>
      </c>
      <c r="V982" s="8">
        <f t="shared" si="159"/>
        <v>19.55</v>
      </c>
    </row>
    <row r="983" spans="1:22" ht="13.5" x14ac:dyDescent="0.25">
      <c r="A983" s="3">
        <f>RSI!A983</f>
        <v>43438</v>
      </c>
      <c r="B983" s="2">
        <f>RSI!B983</f>
        <v>3.1194999999999999</v>
      </c>
      <c r="C983" s="2">
        <f>RSI!I983</f>
        <v>49.724154406132762</v>
      </c>
      <c r="D983" s="2">
        <f>MACD!E983</f>
        <v>5.7739782678525309E-3</v>
      </c>
      <c r="E983" s="2">
        <f>MACD!F983</f>
        <v>-4.7248965373340134E-3</v>
      </c>
      <c r="F983" s="2">
        <f>'Moving Avg'!D983</f>
        <v>3.1064800000000004</v>
      </c>
      <c r="G983" s="2">
        <f>'Moving Avg'!F983</f>
        <v>3.1134799999999996</v>
      </c>
      <c r="H983" s="2">
        <f>'Moving Avg'!G983</f>
        <v>3.1356439999999997</v>
      </c>
      <c r="I983" s="2">
        <f>'Moving Avg'!H983</f>
        <v>3.233233499999999</v>
      </c>
      <c r="J983" s="6" t="str">
        <f>OBV!F983</f>
        <v>BULLISH</v>
      </c>
      <c r="K983" s="6" t="str">
        <f>OBV!G983</f>
        <v>NEUTRAL</v>
      </c>
      <c r="L983" s="6" t="str">
        <f>OBV!H983</f>
        <v>CONFIRMED BULLISH</v>
      </c>
      <c r="M983" s="8">
        <f t="shared" si="150"/>
        <v>25</v>
      </c>
      <c r="N983" s="8">
        <f t="shared" si="151"/>
        <v>0</v>
      </c>
      <c r="O983" s="8">
        <f t="shared" si="152"/>
        <v>0</v>
      </c>
      <c r="P983" s="8">
        <f t="shared" si="153"/>
        <v>83.5</v>
      </c>
      <c r="Q983" s="9">
        <f t="shared" si="154"/>
        <v>21.274999999999999</v>
      </c>
      <c r="R983" s="9">
        <f t="shared" si="155"/>
        <v>25.875</v>
      </c>
      <c r="S983" s="9">
        <f t="shared" si="156"/>
        <v>41.325000000000003</v>
      </c>
      <c r="T983" s="9">
        <f t="shared" si="157"/>
        <v>27.125</v>
      </c>
      <c r="U983" s="8">
        <f t="shared" si="158"/>
        <v>29.491666666666664</v>
      </c>
      <c r="V983" s="8">
        <f t="shared" si="159"/>
        <v>28.9</v>
      </c>
    </row>
    <row r="984" spans="1:22" ht="13.5" x14ac:dyDescent="0.25">
      <c r="A984" s="3">
        <f>RSI!A984</f>
        <v>43439</v>
      </c>
      <c r="B984" s="2">
        <f>RSI!B984</f>
        <v>3.1095000000000002</v>
      </c>
      <c r="C984" s="2">
        <f>RSI!I984</f>
        <v>46.998740303013577</v>
      </c>
      <c r="D984" s="2">
        <f>MACD!E984</f>
        <v>8.6911781365013319E-3</v>
      </c>
      <c r="E984" s="2">
        <f>MACD!F984</f>
        <v>-2.0416816025669443E-3</v>
      </c>
      <c r="F984" s="2">
        <f>'Moving Avg'!D984</f>
        <v>3.1115000000000004</v>
      </c>
      <c r="G984" s="2">
        <f>'Moving Avg'!F984</f>
        <v>3.1149849999999994</v>
      </c>
      <c r="H984" s="2">
        <f>'Moving Avg'!G984</f>
        <v>3.1350439999999997</v>
      </c>
      <c r="I984" s="2">
        <f>'Moving Avg'!H984</f>
        <v>3.2337834999999995</v>
      </c>
      <c r="J984" s="6" t="str">
        <f>OBV!F984</f>
        <v>BEARISH</v>
      </c>
      <c r="K984" s="6" t="str">
        <f>OBV!G984</f>
        <v>NEUTRAL</v>
      </c>
      <c r="L984" s="6" t="str">
        <f>OBV!H984</f>
        <v>BEARISH DIVERGENCE</v>
      </c>
      <c r="M984" s="8">
        <f t="shared" si="150"/>
        <v>25</v>
      </c>
      <c r="N984" s="8">
        <f t="shared" si="151"/>
        <v>0</v>
      </c>
      <c r="O984" s="8">
        <f t="shared" si="152"/>
        <v>0</v>
      </c>
      <c r="P984" s="8">
        <f t="shared" si="153"/>
        <v>16.5</v>
      </c>
      <c r="Q984" s="9">
        <f t="shared" si="154"/>
        <v>11.225</v>
      </c>
      <c r="R984" s="9">
        <f t="shared" si="155"/>
        <v>9.125</v>
      </c>
      <c r="S984" s="9">
        <f t="shared" si="156"/>
        <v>11.175000000000001</v>
      </c>
      <c r="T984" s="9">
        <f t="shared" si="157"/>
        <v>10.375</v>
      </c>
      <c r="U984" s="8">
        <f t="shared" si="158"/>
        <v>10.508333333333335</v>
      </c>
      <c r="V984" s="8">
        <f t="shared" si="159"/>
        <v>10.475000000000001</v>
      </c>
    </row>
    <row r="985" spans="1:22" ht="13.5" x14ac:dyDescent="0.25">
      <c r="A985" s="3">
        <f>RSI!A985</f>
        <v>43440</v>
      </c>
      <c r="B985" s="2">
        <f>RSI!B985</f>
        <v>3.1095000000000002</v>
      </c>
      <c r="C985" s="2">
        <f>RSI!I985</f>
        <v>46.998740303013584</v>
      </c>
      <c r="D985" s="2">
        <f>MACD!E985</f>
        <v>5.8195691659381765E-3</v>
      </c>
      <c r="E985" s="2">
        <f>MACD!F985</f>
        <v>-4.694314488659201E-4</v>
      </c>
      <c r="F985" s="2">
        <f>'Moving Avg'!D985</f>
        <v>3.1115000000000004</v>
      </c>
      <c r="G985" s="2">
        <f>'Moving Avg'!F985</f>
        <v>3.1159899999999991</v>
      </c>
      <c r="H985" s="2">
        <f>'Moving Avg'!G985</f>
        <v>3.1336399999999998</v>
      </c>
      <c r="I985" s="2">
        <f>'Moving Avg'!H985</f>
        <v>3.234310499999999</v>
      </c>
      <c r="J985" s="6" t="str">
        <f>OBV!F985</f>
        <v>BEARISH</v>
      </c>
      <c r="K985" s="6" t="str">
        <f>OBV!G985</f>
        <v>WEAK</v>
      </c>
      <c r="L985" s="6" t="str">
        <f>OBV!H985</f>
        <v>NEUTRAL</v>
      </c>
      <c r="M985" s="8">
        <f t="shared" si="150"/>
        <v>25</v>
      </c>
      <c r="N985" s="8">
        <f t="shared" si="151"/>
        <v>0</v>
      </c>
      <c r="O985" s="8">
        <f t="shared" si="152"/>
        <v>0</v>
      </c>
      <c r="P985" s="8">
        <f t="shared" si="153"/>
        <v>0</v>
      </c>
      <c r="Q985" s="9">
        <f t="shared" si="154"/>
        <v>8.75</v>
      </c>
      <c r="R985" s="9">
        <f t="shared" si="155"/>
        <v>5</v>
      </c>
      <c r="S985" s="9">
        <f t="shared" si="156"/>
        <v>3.75</v>
      </c>
      <c r="T985" s="9">
        <f t="shared" si="157"/>
        <v>6.25</v>
      </c>
      <c r="U985" s="8">
        <f t="shared" si="158"/>
        <v>5.833333333333333</v>
      </c>
      <c r="V985" s="8">
        <f t="shared" si="159"/>
        <v>5.9375</v>
      </c>
    </row>
    <row r="986" spans="1:22" ht="13.5" x14ac:dyDescent="0.25">
      <c r="A986" s="3">
        <f>RSI!A986</f>
        <v>43441</v>
      </c>
      <c r="B986" s="2">
        <f>RSI!B986</f>
        <v>3.1095000000000002</v>
      </c>
      <c r="C986" s="2">
        <f>RSI!I986</f>
        <v>46.998740303013577</v>
      </c>
      <c r="D986" s="2">
        <f>MACD!E986</f>
        <v>3.683704663126619E-4</v>
      </c>
      <c r="E986" s="2">
        <f>MACD!F986</f>
        <v>-3.018710658302037E-4</v>
      </c>
      <c r="F986" s="2">
        <f>'Moving Avg'!D986</f>
        <v>3.1115000000000004</v>
      </c>
      <c r="G986" s="2">
        <f>'Moving Avg'!F986</f>
        <v>3.115489999999999</v>
      </c>
      <c r="H986" s="2">
        <f>'Moving Avg'!G986</f>
        <v>3.1323360000000005</v>
      </c>
      <c r="I986" s="2">
        <f>'Moving Avg'!H986</f>
        <v>3.2348374999999998</v>
      </c>
      <c r="J986" s="6" t="str">
        <f>OBV!F986</f>
        <v>BEARISH</v>
      </c>
      <c r="K986" s="6" t="str">
        <f>OBV!G986</f>
        <v>WEAK</v>
      </c>
      <c r="L986" s="6" t="str">
        <f>OBV!H986</f>
        <v>NEUTRAL</v>
      </c>
      <c r="M986" s="8">
        <f t="shared" si="150"/>
        <v>25</v>
      </c>
      <c r="N986" s="8">
        <f t="shared" si="151"/>
        <v>0</v>
      </c>
      <c r="O986" s="8">
        <f t="shared" si="152"/>
        <v>0</v>
      </c>
      <c r="P986" s="8">
        <f t="shared" si="153"/>
        <v>0</v>
      </c>
      <c r="Q986" s="9">
        <f t="shared" si="154"/>
        <v>8.75</v>
      </c>
      <c r="R986" s="9">
        <f t="shared" si="155"/>
        <v>5</v>
      </c>
      <c r="S986" s="9">
        <f t="shared" si="156"/>
        <v>3.75</v>
      </c>
      <c r="T986" s="9">
        <f t="shared" si="157"/>
        <v>6.25</v>
      </c>
      <c r="U986" s="8">
        <f t="shared" si="158"/>
        <v>5.833333333333333</v>
      </c>
      <c r="V986" s="8">
        <f t="shared" si="159"/>
        <v>5.9375</v>
      </c>
    </row>
    <row r="987" spans="1:22" ht="13.5" x14ac:dyDescent="0.25">
      <c r="A987" s="3">
        <f>RSI!A987</f>
        <v>43444</v>
      </c>
      <c r="B987" s="2">
        <f>RSI!B987</f>
        <v>3.1095000000000002</v>
      </c>
      <c r="C987" s="2">
        <f>RSI!I987</f>
        <v>46.998740303013577</v>
      </c>
      <c r="D987" s="2">
        <f>MACD!E987</f>
        <v>-3.3121108429190471E-4</v>
      </c>
      <c r="E987" s="2">
        <f>MACD!F987</f>
        <v>-3.0773906952254393E-4</v>
      </c>
      <c r="F987" s="2">
        <f>'Moving Avg'!D987</f>
        <v>3.1115000000000004</v>
      </c>
      <c r="G987" s="2">
        <f>'Moving Avg'!F987</f>
        <v>3.1152399999999991</v>
      </c>
      <c r="H987" s="2">
        <f>'Moving Avg'!G987</f>
        <v>3.1310319999999994</v>
      </c>
      <c r="I987" s="2">
        <f>'Moving Avg'!H987</f>
        <v>3.2354099999999995</v>
      </c>
      <c r="J987" s="6" t="str">
        <f>OBV!F987</f>
        <v>BEARISH</v>
      </c>
      <c r="K987" s="6" t="str">
        <f>OBV!G987</f>
        <v>WEAK</v>
      </c>
      <c r="L987" s="6" t="str">
        <f>OBV!H987</f>
        <v>NEUTRAL</v>
      </c>
      <c r="M987" s="8">
        <f t="shared" si="150"/>
        <v>25</v>
      </c>
      <c r="N987" s="8">
        <f t="shared" si="151"/>
        <v>45</v>
      </c>
      <c r="O987" s="8">
        <f t="shared" si="152"/>
        <v>0</v>
      </c>
      <c r="P987" s="8">
        <f t="shared" si="153"/>
        <v>0</v>
      </c>
      <c r="Q987" s="9">
        <f t="shared" si="154"/>
        <v>24.5</v>
      </c>
      <c r="R987" s="9">
        <f t="shared" si="155"/>
        <v>14</v>
      </c>
      <c r="S987" s="9">
        <f t="shared" si="156"/>
        <v>10.5</v>
      </c>
      <c r="T987" s="9">
        <f t="shared" si="157"/>
        <v>17.5</v>
      </c>
      <c r="U987" s="8">
        <f t="shared" si="158"/>
        <v>16.333333333333332</v>
      </c>
      <c r="V987" s="8">
        <f t="shared" si="159"/>
        <v>16.625</v>
      </c>
    </row>
    <row r="988" spans="1:22" ht="13.5" x14ac:dyDescent="0.25">
      <c r="A988" s="3">
        <f>RSI!A988</f>
        <v>43445</v>
      </c>
      <c r="B988" s="2">
        <f>RSI!B988</f>
        <v>3.1095000000000002</v>
      </c>
      <c r="C988" s="2">
        <f>RSI!I988</f>
        <v>46.99874030301357</v>
      </c>
      <c r="D988" s="2">
        <f>MACD!E988</f>
        <v>-1.0631103323532898E-4</v>
      </c>
      <c r="E988" s="2">
        <f>MACD!F988</f>
        <v>-2.6745346226510094E-4</v>
      </c>
      <c r="F988" s="2">
        <f>'Moving Avg'!D988</f>
        <v>3.1095000000000002</v>
      </c>
      <c r="G988" s="2">
        <f>'Moving Avg'!F988</f>
        <v>3.1149899999999988</v>
      </c>
      <c r="H988" s="2">
        <f>'Moving Avg'!G988</f>
        <v>3.1300299999999996</v>
      </c>
      <c r="I988" s="2">
        <f>'Moving Avg'!H988</f>
        <v>3.2359825</v>
      </c>
      <c r="J988" s="6" t="str">
        <f>OBV!F988</f>
        <v>BEARISH</v>
      </c>
      <c r="K988" s="6" t="str">
        <f>OBV!G988</f>
        <v>WEAK</v>
      </c>
      <c r="L988" s="6" t="str">
        <f>OBV!H988</f>
        <v>CONFIRMED BEARISH</v>
      </c>
      <c r="M988" s="8">
        <f t="shared" si="150"/>
        <v>25</v>
      </c>
      <c r="N988" s="8">
        <f t="shared" si="151"/>
        <v>0</v>
      </c>
      <c r="O988" s="8">
        <f t="shared" si="152"/>
        <v>0</v>
      </c>
      <c r="P988" s="8">
        <f t="shared" si="153"/>
        <v>0</v>
      </c>
      <c r="Q988" s="9">
        <f t="shared" si="154"/>
        <v>8.75</v>
      </c>
      <c r="R988" s="9">
        <f t="shared" si="155"/>
        <v>5</v>
      </c>
      <c r="S988" s="9">
        <f t="shared" si="156"/>
        <v>3.75</v>
      </c>
      <c r="T988" s="9">
        <f t="shared" si="157"/>
        <v>6.25</v>
      </c>
      <c r="U988" s="8">
        <f t="shared" si="158"/>
        <v>5.833333333333333</v>
      </c>
      <c r="V988" s="8">
        <f t="shared" si="159"/>
        <v>5.9375</v>
      </c>
    </row>
    <row r="989" spans="1:22" ht="13.5" x14ac:dyDescent="0.25">
      <c r="A989" s="3">
        <f>RSI!A989</f>
        <v>43446</v>
      </c>
      <c r="B989" s="2">
        <f>RSI!B989</f>
        <v>3.1095000000000002</v>
      </c>
      <c r="C989" s="2">
        <f>RSI!I989</f>
        <v>46.998740303013584</v>
      </c>
      <c r="D989" s="2">
        <f>MACD!E989</f>
        <v>-4.5026849415727987E-3</v>
      </c>
      <c r="E989" s="2">
        <f>MACD!F989</f>
        <v>-1.1144997581266406E-3</v>
      </c>
      <c r="F989" s="2">
        <f>'Moving Avg'!D989</f>
        <v>3.1095000000000002</v>
      </c>
      <c r="G989" s="2">
        <f>'Moving Avg'!F989</f>
        <v>3.1147399999999985</v>
      </c>
      <c r="H989" s="2">
        <f>'Moving Avg'!G989</f>
        <v>3.1290279999999999</v>
      </c>
      <c r="I989" s="2">
        <f>'Moving Avg'!H989</f>
        <v>3.2364865000000003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  <c r="M989" s="8">
        <f t="shared" si="150"/>
        <v>25</v>
      </c>
      <c r="N989" s="8">
        <f t="shared" si="151"/>
        <v>45</v>
      </c>
      <c r="O989" s="8">
        <f t="shared" si="152"/>
        <v>0</v>
      </c>
      <c r="P989" s="8">
        <f t="shared" si="153"/>
        <v>33</v>
      </c>
      <c r="Q989" s="9">
        <f t="shared" si="154"/>
        <v>29.45</v>
      </c>
      <c r="R989" s="9">
        <f t="shared" si="155"/>
        <v>22.25</v>
      </c>
      <c r="S989" s="9">
        <f t="shared" si="156"/>
        <v>25.35</v>
      </c>
      <c r="T989" s="9">
        <f t="shared" si="157"/>
        <v>25.75</v>
      </c>
      <c r="U989" s="8">
        <f t="shared" si="158"/>
        <v>25.683333333333337</v>
      </c>
      <c r="V989" s="8">
        <f t="shared" si="159"/>
        <v>25.700000000000003</v>
      </c>
    </row>
    <row r="990" spans="1:22" ht="13.5" x14ac:dyDescent="0.25">
      <c r="A990" s="3">
        <f>RSI!A990</f>
        <v>43447</v>
      </c>
      <c r="B990" s="2">
        <f>RSI!B990</f>
        <v>3.1095000000000002</v>
      </c>
      <c r="C990" s="2">
        <f>RSI!I990</f>
        <v>46.998740303013584</v>
      </c>
      <c r="D990" s="2">
        <f>MACD!E990</f>
        <v>-4.3203262094544392E-3</v>
      </c>
      <c r="E990" s="2">
        <f>MACD!F990</f>
        <v>-1.7556650483922004E-3</v>
      </c>
      <c r="F990" s="2">
        <f>'Moving Avg'!D990</f>
        <v>3.1095000000000002</v>
      </c>
      <c r="G990" s="2">
        <f>'Moving Avg'!F990</f>
        <v>3.1139899999999985</v>
      </c>
      <c r="H990" s="2">
        <f>'Moving Avg'!G990</f>
        <v>3.1280260000000002</v>
      </c>
      <c r="I990" s="2">
        <f>'Moving Avg'!H990</f>
        <v>3.2365775000000001</v>
      </c>
      <c r="J990" s="6" t="str">
        <f>OBV!F990</f>
        <v>NEUTRAL</v>
      </c>
      <c r="K990" s="6" t="str">
        <f>OBV!G990</f>
        <v>NEUTRAL</v>
      </c>
      <c r="L990" s="6" t="str">
        <f>OBV!H990</f>
        <v>NEUTRAL</v>
      </c>
      <c r="M990" s="8">
        <f t="shared" si="150"/>
        <v>25</v>
      </c>
      <c r="N990" s="8">
        <f t="shared" si="151"/>
        <v>45</v>
      </c>
      <c r="O990" s="8">
        <f t="shared" si="152"/>
        <v>0</v>
      </c>
      <c r="P990" s="8">
        <f t="shared" si="153"/>
        <v>33</v>
      </c>
      <c r="Q990" s="9">
        <f t="shared" si="154"/>
        <v>29.45</v>
      </c>
      <c r="R990" s="9">
        <f t="shared" si="155"/>
        <v>22.25</v>
      </c>
      <c r="S990" s="9">
        <f t="shared" si="156"/>
        <v>25.35</v>
      </c>
      <c r="T990" s="9">
        <f t="shared" si="157"/>
        <v>25.75</v>
      </c>
      <c r="U990" s="8">
        <f t="shared" si="158"/>
        <v>25.683333333333337</v>
      </c>
      <c r="V990" s="8">
        <f t="shared" si="159"/>
        <v>25.700000000000003</v>
      </c>
    </row>
    <row r="991" spans="1:22" ht="13.5" x14ac:dyDescent="0.25">
      <c r="A991" s="3">
        <f>RSI!A991</f>
        <v>43448</v>
      </c>
      <c r="B991" s="2">
        <f>RSI!B991</f>
        <v>3.1095000000000002</v>
      </c>
      <c r="C991" s="2">
        <f>RSI!I991</f>
        <v>46.998740303013584</v>
      </c>
      <c r="D991" s="2">
        <f>MACD!E991</f>
        <v>-4.1282180722173045E-3</v>
      </c>
      <c r="E991" s="2">
        <f>MACD!F991</f>
        <v>-2.2301756531572215E-3</v>
      </c>
      <c r="F991" s="2">
        <f>'Moving Avg'!D991</f>
        <v>3.1095000000000002</v>
      </c>
      <c r="G991" s="2">
        <f>'Moving Avg'!F991</f>
        <v>3.1127399999999987</v>
      </c>
      <c r="H991" s="2">
        <f>'Moving Avg'!G991</f>
        <v>3.127024</v>
      </c>
      <c r="I991" s="2">
        <f>'Moving Avg'!H991</f>
        <v>3.2364165000000003</v>
      </c>
      <c r="J991" s="6" t="str">
        <f>OBV!F991</f>
        <v>NEUTRAL</v>
      </c>
      <c r="K991" s="6" t="str">
        <f>OBV!G991</f>
        <v>NEUTRAL</v>
      </c>
      <c r="L991" s="6" t="str">
        <f>OBV!H991</f>
        <v>NEUTRAL</v>
      </c>
      <c r="M991" s="8">
        <f t="shared" si="150"/>
        <v>25</v>
      </c>
      <c r="N991" s="8">
        <f t="shared" si="151"/>
        <v>45</v>
      </c>
      <c r="O991" s="8">
        <f t="shared" si="152"/>
        <v>0</v>
      </c>
      <c r="P991" s="8">
        <f t="shared" si="153"/>
        <v>33</v>
      </c>
      <c r="Q991" s="9">
        <f t="shared" si="154"/>
        <v>29.45</v>
      </c>
      <c r="R991" s="9">
        <f t="shared" si="155"/>
        <v>22.25</v>
      </c>
      <c r="S991" s="9">
        <f t="shared" si="156"/>
        <v>25.35</v>
      </c>
      <c r="T991" s="9">
        <f t="shared" si="157"/>
        <v>25.75</v>
      </c>
      <c r="U991" s="8">
        <f t="shared" si="158"/>
        <v>25.683333333333337</v>
      </c>
      <c r="V991" s="8">
        <f t="shared" si="159"/>
        <v>25.700000000000003</v>
      </c>
    </row>
    <row r="992" spans="1:22" ht="13.5" x14ac:dyDescent="0.25">
      <c r="A992" s="3">
        <f>RSI!A992</f>
        <v>43451</v>
      </c>
      <c r="B992" s="2">
        <f>RSI!B992</f>
        <v>3.0844</v>
      </c>
      <c r="C992" s="2">
        <f>RSI!I992</f>
        <v>37.632257281542095</v>
      </c>
      <c r="D992" s="2">
        <f>MACD!E992</f>
        <v>-2.0714015194283064E-3</v>
      </c>
      <c r="E992" s="2">
        <f>MACD!F992</f>
        <v>-2.1984208264114384E-3</v>
      </c>
      <c r="F992" s="2">
        <f>'Moving Avg'!D992</f>
        <v>3.1044800000000001</v>
      </c>
      <c r="G992" s="2">
        <f>'Moving Avg'!F992</f>
        <v>3.110234999999999</v>
      </c>
      <c r="H992" s="2">
        <f>'Moving Avg'!G992</f>
        <v>3.1251180000000001</v>
      </c>
      <c r="I992" s="2">
        <f>'Moving Avg'!H992</f>
        <v>3.2356485000000004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  <c r="M992" s="8">
        <f t="shared" si="150"/>
        <v>25</v>
      </c>
      <c r="N992" s="8">
        <f t="shared" si="151"/>
        <v>0</v>
      </c>
      <c r="O992" s="8">
        <f t="shared" si="152"/>
        <v>0</v>
      </c>
      <c r="P992" s="8">
        <f t="shared" si="153"/>
        <v>16.5</v>
      </c>
      <c r="Q992" s="9">
        <f t="shared" si="154"/>
        <v>11.225</v>
      </c>
      <c r="R992" s="9">
        <f t="shared" si="155"/>
        <v>9.125</v>
      </c>
      <c r="S992" s="9">
        <f t="shared" si="156"/>
        <v>11.175000000000001</v>
      </c>
      <c r="T992" s="9">
        <f t="shared" si="157"/>
        <v>10.375</v>
      </c>
      <c r="U992" s="8">
        <f t="shared" si="158"/>
        <v>10.508333333333335</v>
      </c>
      <c r="V992" s="8">
        <f t="shared" si="159"/>
        <v>10.475000000000001</v>
      </c>
    </row>
    <row r="993" spans="1:22" ht="13.5" x14ac:dyDescent="0.25">
      <c r="A993" s="3">
        <f>RSI!A993</f>
        <v>43452</v>
      </c>
      <c r="B993" s="2">
        <f>RSI!B993</f>
        <v>3.0893999999999999</v>
      </c>
      <c r="C993" s="2">
        <f>RSI!I993</f>
        <v>40.189368889382266</v>
      </c>
      <c r="D993" s="2">
        <f>MACD!E993</f>
        <v>1.0178012101866862E-3</v>
      </c>
      <c r="E993" s="2">
        <f>MACD!F993</f>
        <v>-1.5551764190918137E-3</v>
      </c>
      <c r="F993" s="2">
        <f>'Moving Avg'!D993</f>
        <v>3.10046</v>
      </c>
      <c r="G993" s="2">
        <f>'Moving Avg'!F993</f>
        <v>3.1067249999999991</v>
      </c>
      <c r="H993" s="2">
        <f>'Moving Avg'!G993</f>
        <v>3.1237140000000001</v>
      </c>
      <c r="I993" s="2">
        <f>'Moving Avg'!H993</f>
        <v>3.2349055000000004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  <c r="M993" s="8">
        <f t="shared" si="150"/>
        <v>25</v>
      </c>
      <c r="N993" s="8">
        <f t="shared" si="151"/>
        <v>0</v>
      </c>
      <c r="O993" s="8">
        <f t="shared" si="152"/>
        <v>0</v>
      </c>
      <c r="P993" s="8">
        <f t="shared" si="153"/>
        <v>16.5</v>
      </c>
      <c r="Q993" s="9">
        <f t="shared" si="154"/>
        <v>11.225</v>
      </c>
      <c r="R993" s="9">
        <f t="shared" si="155"/>
        <v>9.125</v>
      </c>
      <c r="S993" s="9">
        <f t="shared" si="156"/>
        <v>11.175000000000001</v>
      </c>
      <c r="T993" s="9">
        <f t="shared" si="157"/>
        <v>10.375</v>
      </c>
      <c r="U993" s="8">
        <f t="shared" si="158"/>
        <v>10.508333333333335</v>
      </c>
      <c r="V993" s="8">
        <f t="shared" si="159"/>
        <v>10.475000000000001</v>
      </c>
    </row>
    <row r="994" spans="1:22" ht="13.5" x14ac:dyDescent="0.25">
      <c r="A994" s="3">
        <f>RSI!A994</f>
        <v>43453</v>
      </c>
      <c r="B994" s="2">
        <f>RSI!B994</f>
        <v>3.1095000000000002</v>
      </c>
      <c r="C994" s="2">
        <f>RSI!I994</f>
        <v>49.205444734877105</v>
      </c>
      <c r="D994" s="2">
        <f>MACD!E994</f>
        <v>7.4218738056686107E-4</v>
      </c>
      <c r="E994" s="2">
        <f>MACD!F994</f>
        <v>-1.0957036591600789E-3</v>
      </c>
      <c r="F994" s="2">
        <f>'Moving Avg'!D994</f>
        <v>3.10046</v>
      </c>
      <c r="G994" s="2">
        <f>'Moving Avg'!F994</f>
        <v>3.105224999999999</v>
      </c>
      <c r="H994" s="2">
        <f>'Moving Avg'!G994</f>
        <v>3.1223100000000001</v>
      </c>
      <c r="I994" s="2">
        <f>'Moving Avg'!H994</f>
        <v>3.2342170000000006</v>
      </c>
      <c r="J994" s="6" t="str">
        <f>OBV!F994</f>
        <v>BEARISH</v>
      </c>
      <c r="K994" s="6" t="str">
        <f>OBV!G994</f>
        <v>NEUTRAL</v>
      </c>
      <c r="L994" s="6" t="str">
        <f>OBV!H994</f>
        <v>NEUTRAL</v>
      </c>
      <c r="M994" s="8">
        <f t="shared" si="150"/>
        <v>25</v>
      </c>
      <c r="N994" s="8">
        <f t="shared" si="151"/>
        <v>0</v>
      </c>
      <c r="O994" s="8">
        <f t="shared" si="152"/>
        <v>0</v>
      </c>
      <c r="P994" s="8">
        <f t="shared" si="153"/>
        <v>16.5</v>
      </c>
      <c r="Q994" s="9">
        <f t="shared" si="154"/>
        <v>11.225</v>
      </c>
      <c r="R994" s="9">
        <f t="shared" si="155"/>
        <v>9.125</v>
      </c>
      <c r="S994" s="9">
        <f t="shared" si="156"/>
        <v>11.175000000000001</v>
      </c>
      <c r="T994" s="9">
        <f t="shared" si="157"/>
        <v>10.375</v>
      </c>
      <c r="U994" s="8">
        <f t="shared" si="158"/>
        <v>10.508333333333335</v>
      </c>
      <c r="V994" s="8">
        <f t="shared" si="159"/>
        <v>10.475000000000001</v>
      </c>
    </row>
    <row r="995" spans="1:22" ht="13.5" x14ac:dyDescent="0.25">
      <c r="A995" s="3">
        <f>RSI!A995</f>
        <v>43454</v>
      </c>
      <c r="B995" s="2">
        <f>RSI!B995</f>
        <v>3.0844</v>
      </c>
      <c r="C995" s="2">
        <f>RSI!I995</f>
        <v>40.911725716034951</v>
      </c>
      <c r="D995" s="2">
        <f>MACD!E995</f>
        <v>2.3770519028807335E-3</v>
      </c>
      <c r="E995" s="2">
        <f>MACD!F995</f>
        <v>-4.0115254675191647E-4</v>
      </c>
      <c r="F995" s="2">
        <f>'Moving Avg'!D995</f>
        <v>3.0954400000000004</v>
      </c>
      <c r="G995" s="2">
        <f>'Moving Avg'!F995</f>
        <v>3.1042249999999991</v>
      </c>
      <c r="H995" s="2">
        <f>'Moving Avg'!G995</f>
        <v>3.120806</v>
      </c>
      <c r="I995" s="2">
        <f>'Moving Avg'!H995</f>
        <v>3.2333570000000003</v>
      </c>
      <c r="J995" s="6" t="str">
        <f>OBV!F995</f>
        <v>BEARISH</v>
      </c>
      <c r="K995" s="6" t="str">
        <f>OBV!G995</f>
        <v>WEAK</v>
      </c>
      <c r="L995" s="6" t="str">
        <f>OBV!H995</f>
        <v>CONFIRMED BEARISH</v>
      </c>
      <c r="M995" s="8">
        <f t="shared" si="150"/>
        <v>25</v>
      </c>
      <c r="N995" s="8">
        <f t="shared" si="151"/>
        <v>0</v>
      </c>
      <c r="O995" s="8">
        <f t="shared" si="152"/>
        <v>0</v>
      </c>
      <c r="P995" s="8">
        <f t="shared" si="153"/>
        <v>0</v>
      </c>
      <c r="Q995" s="9">
        <f t="shared" si="154"/>
        <v>8.75</v>
      </c>
      <c r="R995" s="9">
        <f t="shared" si="155"/>
        <v>5</v>
      </c>
      <c r="S995" s="9">
        <f t="shared" si="156"/>
        <v>3.75</v>
      </c>
      <c r="T995" s="9">
        <f t="shared" si="157"/>
        <v>6.25</v>
      </c>
      <c r="U995" s="8">
        <f t="shared" si="158"/>
        <v>5.833333333333333</v>
      </c>
      <c r="V995" s="8">
        <f t="shared" si="159"/>
        <v>5.9375</v>
      </c>
    </row>
    <row r="996" spans="1:22" ht="13.5" x14ac:dyDescent="0.25">
      <c r="A996" s="3">
        <f>RSI!A996</f>
        <v>43455</v>
      </c>
      <c r="B996" s="2">
        <f>RSI!B996</f>
        <v>3.1095000000000002</v>
      </c>
      <c r="C996" s="2">
        <f>RSI!I996</f>
        <v>49.989546996165743</v>
      </c>
      <c r="D996" s="2">
        <f>MACD!E996</f>
        <v>2.0576203815840799E-3</v>
      </c>
      <c r="E996" s="2">
        <f>MACD!F996</f>
        <v>9.0602038915282791E-5</v>
      </c>
      <c r="F996" s="2">
        <f>'Moving Avg'!D996</f>
        <v>3.0954400000000004</v>
      </c>
      <c r="G996" s="2">
        <f>'Moving Avg'!F996</f>
        <v>3.1054799999999991</v>
      </c>
      <c r="H996" s="2">
        <f>'Moving Avg'!G996</f>
        <v>3.119402</v>
      </c>
      <c r="I996" s="2">
        <f>'Moving Avg'!H996</f>
        <v>3.2319575000000009</v>
      </c>
      <c r="J996" s="6" t="str">
        <f>OBV!F996</f>
        <v>BEARISH</v>
      </c>
      <c r="K996" s="6" t="str">
        <f>OBV!G996</f>
        <v>NEUTRAL</v>
      </c>
      <c r="L996" s="6" t="str">
        <f>OBV!H996</f>
        <v>NEUTRAL</v>
      </c>
      <c r="M996" s="8">
        <f t="shared" si="150"/>
        <v>25</v>
      </c>
      <c r="N996" s="8">
        <f t="shared" si="151"/>
        <v>0</v>
      </c>
      <c r="O996" s="8">
        <f t="shared" si="152"/>
        <v>0</v>
      </c>
      <c r="P996" s="8">
        <f t="shared" si="153"/>
        <v>16.5</v>
      </c>
      <c r="Q996" s="9">
        <f t="shared" si="154"/>
        <v>11.225</v>
      </c>
      <c r="R996" s="9">
        <f t="shared" si="155"/>
        <v>9.125</v>
      </c>
      <c r="S996" s="9">
        <f t="shared" si="156"/>
        <v>11.175000000000001</v>
      </c>
      <c r="T996" s="9">
        <f t="shared" si="157"/>
        <v>10.375</v>
      </c>
      <c r="U996" s="8">
        <f t="shared" si="158"/>
        <v>10.508333333333335</v>
      </c>
      <c r="V996" s="8">
        <f t="shared" si="159"/>
        <v>10.475000000000001</v>
      </c>
    </row>
    <row r="997" spans="1:22" ht="13.5" x14ac:dyDescent="0.25">
      <c r="A997" s="3">
        <f>RSI!A997</f>
        <v>43458</v>
      </c>
      <c r="B997" s="2">
        <f>RSI!B997</f>
        <v>3.1095000000000002</v>
      </c>
      <c r="C997" s="2">
        <f>RSI!I997</f>
        <v>49.989546996165743</v>
      </c>
      <c r="D997" s="2">
        <f>MACD!E997</f>
        <v>1.7839048548520253E-3</v>
      </c>
      <c r="E997" s="2">
        <f>MACD!F997</f>
        <v>4.2926260210263134E-4</v>
      </c>
      <c r="F997" s="2">
        <f>'Moving Avg'!D997</f>
        <v>3.1004600000000004</v>
      </c>
      <c r="G997" s="2">
        <f>'Moving Avg'!F997</f>
        <v>3.1054799999999991</v>
      </c>
      <c r="H997" s="2">
        <f>'Moving Avg'!G997</f>
        <v>3.1180979999999994</v>
      </c>
      <c r="I997" s="2">
        <f>'Moving Avg'!H997</f>
        <v>3.230535000000001</v>
      </c>
      <c r="J997" s="6" t="str">
        <f>OBV!F997</f>
        <v>BEARISH</v>
      </c>
      <c r="K997" s="6" t="str">
        <f>OBV!G997</f>
        <v>NEUTRAL</v>
      </c>
      <c r="L997" s="6" t="str">
        <f>OBV!H997</f>
        <v>BEARISH DIVERGENCE</v>
      </c>
      <c r="M997" s="8">
        <f t="shared" si="150"/>
        <v>25</v>
      </c>
      <c r="N997" s="8">
        <f t="shared" si="151"/>
        <v>0</v>
      </c>
      <c r="O997" s="8">
        <f t="shared" si="152"/>
        <v>0</v>
      </c>
      <c r="P997" s="8">
        <f t="shared" si="153"/>
        <v>16.5</v>
      </c>
      <c r="Q997" s="9">
        <f t="shared" si="154"/>
        <v>11.225</v>
      </c>
      <c r="R997" s="9">
        <f t="shared" si="155"/>
        <v>9.125</v>
      </c>
      <c r="S997" s="9">
        <f t="shared" si="156"/>
        <v>11.175000000000001</v>
      </c>
      <c r="T997" s="9">
        <f t="shared" si="157"/>
        <v>10.375</v>
      </c>
      <c r="U997" s="8">
        <f t="shared" si="158"/>
        <v>10.508333333333335</v>
      </c>
      <c r="V997" s="8">
        <f t="shared" si="159"/>
        <v>10.475000000000001</v>
      </c>
    </row>
    <row r="998" spans="1:22" ht="13.5" x14ac:dyDescent="0.25">
      <c r="A998" s="3">
        <f>RSI!A998</f>
        <v>43459</v>
      </c>
      <c r="B998" s="2">
        <f>RSI!B998</f>
        <v>3.0642999999999998</v>
      </c>
      <c r="C998" s="2">
        <f>RSI!I998</f>
        <v>37.84623647328857</v>
      </c>
      <c r="D998" s="2">
        <f>MACD!E998</f>
        <v>4.8972741161890099E-3</v>
      </c>
      <c r="E998" s="2">
        <f>MACD!F998</f>
        <v>1.322864904919907E-3</v>
      </c>
      <c r="F998" s="2">
        <f>'Moving Avg'!D998</f>
        <v>3.09544</v>
      </c>
      <c r="G998" s="2">
        <f>'Moving Avg'!F998</f>
        <v>3.1029699999999996</v>
      </c>
      <c r="H998" s="2">
        <f>'Moving Avg'!G998</f>
        <v>3.1159919999999994</v>
      </c>
      <c r="I998" s="2">
        <f>'Moving Avg'!H998</f>
        <v>3.2289555000000014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  <c r="M998" s="8">
        <f t="shared" si="150"/>
        <v>25</v>
      </c>
      <c r="N998" s="8">
        <f t="shared" si="151"/>
        <v>0</v>
      </c>
      <c r="O998" s="8">
        <f t="shared" si="152"/>
        <v>0</v>
      </c>
      <c r="P998" s="8">
        <f t="shared" si="153"/>
        <v>16.5</v>
      </c>
      <c r="Q998" s="9">
        <f t="shared" si="154"/>
        <v>11.225</v>
      </c>
      <c r="R998" s="9">
        <f t="shared" si="155"/>
        <v>9.125</v>
      </c>
      <c r="S998" s="9">
        <f t="shared" si="156"/>
        <v>11.175000000000001</v>
      </c>
      <c r="T998" s="9">
        <f t="shared" si="157"/>
        <v>10.375</v>
      </c>
      <c r="U998" s="8">
        <f t="shared" si="158"/>
        <v>10.508333333333335</v>
      </c>
      <c r="V998" s="8">
        <f t="shared" si="159"/>
        <v>10.475000000000001</v>
      </c>
    </row>
    <row r="999" spans="1:22" ht="13.5" x14ac:dyDescent="0.25">
      <c r="A999" s="3">
        <f>RSI!A999</f>
        <v>43460</v>
      </c>
      <c r="B999" s="2">
        <f>RSI!B999</f>
        <v>3.0693000000000001</v>
      </c>
      <c r="C999" s="2">
        <f>RSI!I999</f>
        <v>39.594279902868273</v>
      </c>
      <c r="D999" s="2">
        <f>MACD!E999</f>
        <v>7.4254434905562938E-3</v>
      </c>
      <c r="E999" s="2">
        <f>MACD!F999</f>
        <v>2.5433806220471842E-3</v>
      </c>
      <c r="F999" s="2">
        <f>'Moving Avg'!D999</f>
        <v>3.0873999999999997</v>
      </c>
      <c r="G999" s="2">
        <f>'Moving Avg'!F999</f>
        <v>3.1022149999999997</v>
      </c>
      <c r="H999" s="2">
        <f>'Moving Avg'!G999</f>
        <v>3.1141859999999992</v>
      </c>
      <c r="I999" s="2">
        <f>'Moving Avg'!H999</f>
        <v>3.227447000000002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  <c r="M999" s="8">
        <f t="shared" si="150"/>
        <v>25</v>
      </c>
      <c r="N999" s="8">
        <f t="shared" si="151"/>
        <v>0</v>
      </c>
      <c r="O999" s="8">
        <f t="shared" si="152"/>
        <v>0</v>
      </c>
      <c r="P999" s="8">
        <f t="shared" si="153"/>
        <v>16.5</v>
      </c>
      <c r="Q999" s="9">
        <f t="shared" si="154"/>
        <v>11.225</v>
      </c>
      <c r="R999" s="9">
        <f t="shared" si="155"/>
        <v>9.125</v>
      </c>
      <c r="S999" s="9">
        <f t="shared" si="156"/>
        <v>11.175000000000001</v>
      </c>
      <c r="T999" s="9">
        <f t="shared" si="157"/>
        <v>10.375</v>
      </c>
      <c r="U999" s="8">
        <f t="shared" si="158"/>
        <v>10.508333333333335</v>
      </c>
      <c r="V999" s="8">
        <f t="shared" si="159"/>
        <v>10.475000000000001</v>
      </c>
    </row>
    <row r="1000" spans="1:22" ht="13.5" x14ac:dyDescent="0.25">
      <c r="A1000" s="3">
        <f>RSI!A1000</f>
        <v>43461</v>
      </c>
      <c r="B1000" s="2">
        <f>RSI!B1000</f>
        <v>3.0743</v>
      </c>
      <c r="C1000" s="2">
        <f>RSI!I1000</f>
        <v>41.3700589531025</v>
      </c>
      <c r="D1000" s="2">
        <f>MACD!E1000</f>
        <v>9.4093318210086707E-3</v>
      </c>
      <c r="E1000" s="2">
        <f>MACD!F1000</f>
        <v>3.9165708618394812E-3</v>
      </c>
      <c r="F1000" s="2">
        <f>'Moving Avg'!D1000</f>
        <v>3.0853799999999998</v>
      </c>
      <c r="G1000" s="2">
        <f>'Moving Avg'!F1000</f>
        <v>3.1004549999999997</v>
      </c>
      <c r="H1000" s="2">
        <f>'Moving Avg'!G1000</f>
        <v>3.1121779999999988</v>
      </c>
      <c r="I1000" s="2">
        <f>'Moving Avg'!H1000</f>
        <v>3.2260780000000016</v>
      </c>
      <c r="J1000" s="6" t="str">
        <f>OBV!F1000</f>
        <v>BULLISH</v>
      </c>
      <c r="K1000" s="6" t="str">
        <f>OBV!G1000</f>
        <v>NEUTRAL</v>
      </c>
      <c r="L1000" s="6" t="str">
        <f>OBV!H1000</f>
        <v>BULLISH DIVERGENCE</v>
      </c>
      <c r="M1000" s="8">
        <f t="shared" si="150"/>
        <v>25</v>
      </c>
      <c r="N1000" s="8">
        <f t="shared" si="151"/>
        <v>0</v>
      </c>
      <c r="O1000" s="8">
        <f t="shared" si="152"/>
        <v>0</v>
      </c>
      <c r="P1000" s="8">
        <f t="shared" si="153"/>
        <v>66.5</v>
      </c>
      <c r="Q1000" s="9">
        <f t="shared" si="154"/>
        <v>18.725000000000001</v>
      </c>
      <c r="R1000" s="9">
        <f t="shared" si="155"/>
        <v>21.625</v>
      </c>
      <c r="S1000" s="9">
        <f t="shared" si="156"/>
        <v>33.674999999999997</v>
      </c>
      <c r="T1000" s="9">
        <f t="shared" si="157"/>
        <v>22.875</v>
      </c>
      <c r="U1000" s="8">
        <f t="shared" si="158"/>
        <v>24.675000000000001</v>
      </c>
      <c r="V1000" s="8">
        <f t="shared" si="159"/>
        <v>24.225000000000001</v>
      </c>
    </row>
    <row r="1001" spans="1:22" ht="13.5" x14ac:dyDescent="0.25">
      <c r="A1001" s="3">
        <f>RSI!A1001</f>
        <v>43462</v>
      </c>
      <c r="B1001" s="2">
        <f>RSI!B1001</f>
        <v>3.1244999999999998</v>
      </c>
      <c r="C1001" s="2">
        <f>RSI!I1001</f>
        <v>55.511088715878479</v>
      </c>
      <c r="D1001" s="2">
        <f>MACD!E1001</f>
        <v>7.5390525149985343E-3</v>
      </c>
      <c r="E1001" s="2">
        <f>MACD!F1001</f>
        <v>4.641067192471292E-3</v>
      </c>
      <c r="F1001" s="2">
        <f>'Moving Avg'!D1001</f>
        <v>3.0883799999999999</v>
      </c>
      <c r="G1001" s="2">
        <f>'Moving Avg'!F1001</f>
        <v>3.1012049999999998</v>
      </c>
      <c r="H1001" s="2">
        <f>'Moving Avg'!G1001</f>
        <v>3.111375999999999</v>
      </c>
      <c r="I1001" s="2">
        <f>'Moving Avg'!H1001</f>
        <v>3.224960000000002</v>
      </c>
      <c r="J1001" s="6" t="str">
        <f>OBV!F1001</f>
        <v>BULLISH</v>
      </c>
      <c r="K1001" s="6" t="str">
        <f>OBV!G1001</f>
        <v>NEUTRAL</v>
      </c>
      <c r="L1001" s="6" t="str">
        <f>OBV!H1001</f>
        <v>CONFIRMED BULLISH</v>
      </c>
      <c r="M1001" s="8">
        <f t="shared" si="150"/>
        <v>25</v>
      </c>
      <c r="N1001" s="8">
        <f t="shared" si="151"/>
        <v>0</v>
      </c>
      <c r="O1001" s="8">
        <f t="shared" si="152"/>
        <v>0</v>
      </c>
      <c r="P1001" s="8">
        <f t="shared" si="153"/>
        <v>83.5</v>
      </c>
      <c r="Q1001" s="9">
        <f t="shared" si="154"/>
        <v>21.274999999999999</v>
      </c>
      <c r="R1001" s="9">
        <f t="shared" si="155"/>
        <v>25.875</v>
      </c>
      <c r="S1001" s="9">
        <f t="shared" si="156"/>
        <v>41.325000000000003</v>
      </c>
      <c r="T1001" s="9">
        <f t="shared" si="157"/>
        <v>27.125</v>
      </c>
      <c r="U1001" s="8">
        <f t="shared" si="158"/>
        <v>29.491666666666664</v>
      </c>
      <c r="V1001" s="8">
        <f t="shared" si="159"/>
        <v>28.9</v>
      </c>
    </row>
    <row r="1002" spans="1:22" ht="13.5" x14ac:dyDescent="0.25">
      <c r="A1002" s="3">
        <f>RSI!A1002</f>
        <v>43465</v>
      </c>
      <c r="B1002" s="2">
        <f>RSI!B1002</f>
        <v>3.1446000000000001</v>
      </c>
      <c r="C1002" s="2">
        <f>RSI!I1002</f>
        <v>59.702119118114396</v>
      </c>
      <c r="D1002" s="2">
        <f>MACD!E1002</f>
        <v>4.6645132065981088E-4</v>
      </c>
      <c r="E1002" s="2">
        <f>MACD!F1002</f>
        <v>3.8061440181089961E-3</v>
      </c>
      <c r="F1002" s="2">
        <f>'Moving Avg'!D1002</f>
        <v>3.0953999999999997</v>
      </c>
      <c r="G1002" s="2">
        <f>'Moving Avg'!F1002</f>
        <v>3.1029599999999995</v>
      </c>
      <c r="H1002" s="2">
        <f>'Moving Avg'!G1002</f>
        <v>3.1109759999999995</v>
      </c>
      <c r="I1002" s="2">
        <f>'Moving Avg'!H1002</f>
        <v>3.2239655000000016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  <c r="M1002" s="8">
        <f t="shared" si="150"/>
        <v>25</v>
      </c>
      <c r="N1002" s="8">
        <f t="shared" si="151"/>
        <v>45</v>
      </c>
      <c r="O1002" s="8">
        <f t="shared" si="152"/>
        <v>0</v>
      </c>
      <c r="P1002" s="8">
        <f t="shared" si="153"/>
        <v>83.5</v>
      </c>
      <c r="Q1002" s="9">
        <f t="shared" si="154"/>
        <v>37.024999999999999</v>
      </c>
      <c r="R1002" s="9">
        <f t="shared" si="155"/>
        <v>34.875</v>
      </c>
      <c r="S1002" s="9">
        <f t="shared" si="156"/>
        <v>48.075000000000003</v>
      </c>
      <c r="T1002" s="9">
        <f t="shared" si="157"/>
        <v>38.375</v>
      </c>
      <c r="U1002" s="8">
        <f t="shared" si="158"/>
        <v>39.991666666666667</v>
      </c>
      <c r="V1002" s="8">
        <f t="shared" si="159"/>
        <v>39.587500000000006</v>
      </c>
    </row>
    <row r="1003" spans="1:22" ht="13.5" x14ac:dyDescent="0.25">
      <c r="A1003" s="3">
        <f>RSI!A1003</f>
        <v>43467</v>
      </c>
      <c r="B1003" s="2">
        <f>RSI!B1003</f>
        <v>3.1496</v>
      </c>
      <c r="C1003" s="2">
        <f>RSI!I1003</f>
        <v>60.694060135410993</v>
      </c>
      <c r="D1003" s="2">
        <f>MACD!E1003</f>
        <v>-5.3672556130317517E-3</v>
      </c>
      <c r="E1003" s="2">
        <f>MACD!F1003</f>
        <v>1.9714640918808467E-3</v>
      </c>
      <c r="F1003" s="2">
        <f>'Moving Avg'!D1003</f>
        <v>3.11246</v>
      </c>
      <c r="G1003" s="2">
        <f>'Moving Avg'!F1003</f>
        <v>3.1044649999999998</v>
      </c>
      <c r="H1003" s="2">
        <f>'Moving Avg'!G1003</f>
        <v>3.1107759999999991</v>
      </c>
      <c r="I1003" s="2">
        <f>'Moving Avg'!H1003</f>
        <v>3.2231565000000018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  <c r="M1003" s="8">
        <f t="shared" si="150"/>
        <v>25</v>
      </c>
      <c r="N1003" s="8">
        <f t="shared" si="151"/>
        <v>45</v>
      </c>
      <c r="O1003" s="8">
        <f t="shared" si="152"/>
        <v>0</v>
      </c>
      <c r="P1003" s="8">
        <f t="shared" si="153"/>
        <v>83.5</v>
      </c>
      <c r="Q1003" s="9">
        <f t="shared" si="154"/>
        <v>37.024999999999999</v>
      </c>
      <c r="R1003" s="9">
        <f t="shared" si="155"/>
        <v>34.875</v>
      </c>
      <c r="S1003" s="9">
        <f t="shared" si="156"/>
        <v>48.075000000000003</v>
      </c>
      <c r="T1003" s="9">
        <f t="shared" si="157"/>
        <v>38.375</v>
      </c>
      <c r="U1003" s="8">
        <f t="shared" si="158"/>
        <v>39.991666666666667</v>
      </c>
      <c r="V1003" s="8">
        <f t="shared" si="159"/>
        <v>39.587500000000006</v>
      </c>
    </row>
    <row r="1004" spans="1:22" ht="13.5" x14ac:dyDescent="0.25">
      <c r="A1004" s="3">
        <f>RSI!A1004</f>
        <v>43468</v>
      </c>
      <c r="B1004" s="2">
        <f>RSI!B1004</f>
        <v>3.1596000000000002</v>
      </c>
      <c r="C1004" s="2">
        <f>RSI!I1004</f>
        <v>62.673038118068639</v>
      </c>
      <c r="D1004" s="2">
        <f>MACD!E1004</f>
        <v>-8.2111313518153928E-3</v>
      </c>
      <c r="E1004" s="2">
        <f>MACD!F1004</f>
        <v>-6.5054996858401101E-5</v>
      </c>
      <c r="F1004" s="2">
        <f>'Moving Avg'!D1004</f>
        <v>3.1305199999999997</v>
      </c>
      <c r="G1004" s="2">
        <f>'Moving Avg'!F1004</f>
        <v>3.1069699999999996</v>
      </c>
      <c r="H1004" s="2">
        <f>'Moving Avg'!G1004</f>
        <v>3.1107759999999995</v>
      </c>
      <c r="I1004" s="2">
        <f>'Moving Avg'!H1004</f>
        <v>3.2222370000000016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  <c r="M1004" s="8">
        <f t="shared" si="150"/>
        <v>25</v>
      </c>
      <c r="N1004" s="8">
        <f t="shared" si="151"/>
        <v>45</v>
      </c>
      <c r="O1004" s="8">
        <f t="shared" si="152"/>
        <v>0</v>
      </c>
      <c r="P1004" s="8">
        <f t="shared" si="153"/>
        <v>83.5</v>
      </c>
      <c r="Q1004" s="9">
        <f t="shared" si="154"/>
        <v>37.024999999999999</v>
      </c>
      <c r="R1004" s="9">
        <f t="shared" si="155"/>
        <v>34.875</v>
      </c>
      <c r="S1004" s="9">
        <f t="shared" si="156"/>
        <v>48.075000000000003</v>
      </c>
      <c r="T1004" s="9">
        <f t="shared" si="157"/>
        <v>38.375</v>
      </c>
      <c r="U1004" s="8">
        <f t="shared" si="158"/>
        <v>39.991666666666667</v>
      </c>
      <c r="V1004" s="8">
        <f t="shared" si="159"/>
        <v>39.587500000000006</v>
      </c>
    </row>
    <row r="1005" spans="1:22" ht="13.5" x14ac:dyDescent="0.25">
      <c r="A1005" s="3">
        <f>RSI!A1005</f>
        <v>43469</v>
      </c>
      <c r="B1005" s="2">
        <f>RSI!B1005</f>
        <v>3.1646000000000001</v>
      </c>
      <c r="C1005" s="2">
        <f>RSI!I1005</f>
        <v>63.658280171485707</v>
      </c>
      <c r="D1005" s="2">
        <f>MACD!E1005</f>
        <v>-1.5148513980756562E-2</v>
      </c>
      <c r="E1005" s="2">
        <f>MACD!F1005</f>
        <v>-3.0817467936380331E-3</v>
      </c>
      <c r="F1005" s="2">
        <f>'Moving Avg'!D1005</f>
        <v>3.1485799999999999</v>
      </c>
      <c r="G1005" s="2">
        <f>'Moving Avg'!F1005</f>
        <v>3.1097249999999996</v>
      </c>
      <c r="H1005" s="2">
        <f>'Moving Avg'!G1005</f>
        <v>3.1108759999999993</v>
      </c>
      <c r="I1005" s="2">
        <f>'Moving Avg'!H1005</f>
        <v>3.2215260000000017</v>
      </c>
      <c r="J1005" s="6" t="str">
        <f>OBV!F1005</f>
        <v>BULLISH</v>
      </c>
      <c r="K1005" s="6" t="str">
        <f>OBV!G1005</f>
        <v>NEUTRAL</v>
      </c>
      <c r="L1005" s="6" t="str">
        <f>OBV!H1005</f>
        <v>CONFIRMED BULLISH</v>
      </c>
      <c r="M1005" s="8">
        <f t="shared" si="150"/>
        <v>25</v>
      </c>
      <c r="N1005" s="8">
        <f t="shared" si="151"/>
        <v>45</v>
      </c>
      <c r="O1005" s="8">
        <f t="shared" si="152"/>
        <v>0</v>
      </c>
      <c r="P1005" s="8">
        <f t="shared" si="153"/>
        <v>83.5</v>
      </c>
      <c r="Q1005" s="9">
        <f t="shared" si="154"/>
        <v>37.024999999999999</v>
      </c>
      <c r="R1005" s="9">
        <f t="shared" si="155"/>
        <v>34.875</v>
      </c>
      <c r="S1005" s="9">
        <f t="shared" si="156"/>
        <v>48.075000000000003</v>
      </c>
      <c r="T1005" s="9">
        <f t="shared" si="157"/>
        <v>38.375</v>
      </c>
      <c r="U1005" s="8">
        <f t="shared" si="158"/>
        <v>39.991666666666667</v>
      </c>
      <c r="V1005" s="8">
        <f t="shared" si="159"/>
        <v>39.587500000000006</v>
      </c>
    </row>
    <row r="1006" spans="1:22" ht="13.5" x14ac:dyDescent="0.25">
      <c r="A1006" s="3">
        <f>RSI!A1006</f>
        <v>43472</v>
      </c>
      <c r="B1006" s="2">
        <f>RSI!B1006</f>
        <v>3.1797</v>
      </c>
      <c r="C1006" s="2">
        <f>RSI!I1006</f>
        <v>66.531373987750072</v>
      </c>
      <c r="D1006" s="2">
        <f>MACD!E1006</f>
        <v>-1.8582092804219741E-2</v>
      </c>
      <c r="E1006" s="2">
        <f>MACD!F1006</f>
        <v>-6.181815995754375E-3</v>
      </c>
      <c r="F1006" s="2">
        <f>'Moving Avg'!D1006</f>
        <v>3.1596200000000003</v>
      </c>
      <c r="G1006" s="2">
        <f>'Moving Avg'!F1006</f>
        <v>3.1132349999999995</v>
      </c>
      <c r="H1006" s="2">
        <f>'Moving Avg'!G1006</f>
        <v>3.1114779999999995</v>
      </c>
      <c r="I1006" s="2">
        <f>'Moving Avg'!H1006</f>
        <v>3.2205695000000021</v>
      </c>
      <c r="J1006" s="6" t="str">
        <f>OBV!F1006</f>
        <v>BULLISH</v>
      </c>
      <c r="K1006" s="6" t="str">
        <f>OBV!G1006</f>
        <v>NEUTRAL</v>
      </c>
      <c r="L1006" s="6" t="str">
        <f>OBV!H1006</f>
        <v>CONFIRMED BULLISH</v>
      </c>
      <c r="M1006" s="8">
        <f t="shared" si="150"/>
        <v>25</v>
      </c>
      <c r="N1006" s="8">
        <f t="shared" si="151"/>
        <v>45</v>
      </c>
      <c r="O1006" s="8">
        <f t="shared" si="152"/>
        <v>0</v>
      </c>
      <c r="P1006" s="8">
        <f t="shared" si="153"/>
        <v>83.5</v>
      </c>
      <c r="Q1006" s="9">
        <f t="shared" si="154"/>
        <v>37.024999999999999</v>
      </c>
      <c r="R1006" s="9">
        <f t="shared" si="155"/>
        <v>34.875</v>
      </c>
      <c r="S1006" s="9">
        <f t="shared" si="156"/>
        <v>48.075000000000003</v>
      </c>
      <c r="T1006" s="9">
        <f t="shared" si="157"/>
        <v>38.375</v>
      </c>
      <c r="U1006" s="8">
        <f t="shared" si="158"/>
        <v>39.991666666666667</v>
      </c>
      <c r="V1006" s="8">
        <f t="shared" si="159"/>
        <v>39.587500000000006</v>
      </c>
    </row>
    <row r="1007" spans="1:22" ht="13.5" x14ac:dyDescent="0.25">
      <c r="A1007" s="3">
        <f>RSI!A1007</f>
        <v>43473</v>
      </c>
      <c r="B1007" s="2">
        <f>RSI!B1007</f>
        <v>3.1797</v>
      </c>
      <c r="C1007" s="2">
        <f>RSI!I1007</f>
        <v>66.531373987750072</v>
      </c>
      <c r="D1007" s="2">
        <f>MACD!E1007</f>
        <v>-2.1860456921700244E-2</v>
      </c>
      <c r="E1007" s="2">
        <f>MACD!F1007</f>
        <v>-9.3175441809435489E-3</v>
      </c>
      <c r="F1007" s="2">
        <f>'Moving Avg'!D1007</f>
        <v>3.1666400000000001</v>
      </c>
      <c r="G1007" s="2">
        <f>'Moving Avg'!F1007</f>
        <v>3.1167449999999994</v>
      </c>
      <c r="H1007" s="2">
        <f>'Moving Avg'!G1007</f>
        <v>3.1122819999999995</v>
      </c>
      <c r="I1007" s="2">
        <f>'Moving Avg'!H1007</f>
        <v>3.2199110000000024</v>
      </c>
      <c r="J1007" s="6" t="str">
        <f>OBV!F1007</f>
        <v>BULLISH</v>
      </c>
      <c r="K1007" s="6" t="str">
        <f>OBV!G1007</f>
        <v>NEUTRAL</v>
      </c>
      <c r="L1007" s="6" t="str">
        <f>OBV!H1007</f>
        <v>CONFIRMED BULLISH</v>
      </c>
      <c r="M1007" s="8">
        <f t="shared" si="150"/>
        <v>25</v>
      </c>
      <c r="N1007" s="8">
        <f t="shared" si="151"/>
        <v>45</v>
      </c>
      <c r="O1007" s="8">
        <f t="shared" si="152"/>
        <v>0</v>
      </c>
      <c r="P1007" s="8">
        <f t="shared" si="153"/>
        <v>83.5</v>
      </c>
      <c r="Q1007" s="9">
        <f t="shared" si="154"/>
        <v>37.024999999999999</v>
      </c>
      <c r="R1007" s="9">
        <f t="shared" si="155"/>
        <v>34.875</v>
      </c>
      <c r="S1007" s="9">
        <f t="shared" si="156"/>
        <v>48.075000000000003</v>
      </c>
      <c r="T1007" s="9">
        <f t="shared" si="157"/>
        <v>38.375</v>
      </c>
      <c r="U1007" s="8">
        <f t="shared" si="158"/>
        <v>39.991666666666667</v>
      </c>
      <c r="V1007" s="8">
        <f t="shared" si="159"/>
        <v>39.587500000000006</v>
      </c>
    </row>
    <row r="1008" spans="1:22" ht="13.5" x14ac:dyDescent="0.25">
      <c r="A1008" s="3">
        <f>RSI!A1008</f>
        <v>43474</v>
      </c>
      <c r="B1008" s="2">
        <f>RSI!B1008</f>
        <v>3.1797</v>
      </c>
      <c r="C1008" s="2">
        <f>RSI!I1008</f>
        <v>66.531373987750072</v>
      </c>
      <c r="D1008" s="2">
        <f>MACD!E1008</f>
        <v>-3.1933699954806549E-2</v>
      </c>
      <c r="E1008" s="2">
        <f>MACD!F1008</f>
        <v>-1.3840775335716149E-2</v>
      </c>
      <c r="F1008" s="2">
        <f>'Moving Avg'!D1008</f>
        <v>3.17266</v>
      </c>
      <c r="G1008" s="2">
        <f>'Moving Avg'!F1008</f>
        <v>3.1202549999999993</v>
      </c>
      <c r="H1008" s="2">
        <f>'Moving Avg'!G1008</f>
        <v>3.1134859999999991</v>
      </c>
      <c r="I1008" s="2">
        <f>'Moving Avg'!H1008</f>
        <v>3.2189545000000028</v>
      </c>
      <c r="J1008" s="6" t="str">
        <f>OBV!F1008</f>
        <v>BULLISH</v>
      </c>
      <c r="K1008" s="6" t="str">
        <f>OBV!G1008</f>
        <v>NEUTRAL</v>
      </c>
      <c r="L1008" s="6" t="str">
        <f>OBV!H1008</f>
        <v>CONFIRMED BULLISH</v>
      </c>
      <c r="M1008" s="8">
        <f t="shared" si="150"/>
        <v>25</v>
      </c>
      <c r="N1008" s="8">
        <f t="shared" si="151"/>
        <v>45</v>
      </c>
      <c r="O1008" s="8">
        <f t="shared" si="152"/>
        <v>0</v>
      </c>
      <c r="P1008" s="8">
        <f t="shared" si="153"/>
        <v>83.5</v>
      </c>
      <c r="Q1008" s="9">
        <f t="shared" si="154"/>
        <v>37.024999999999999</v>
      </c>
      <c r="R1008" s="9">
        <f t="shared" si="155"/>
        <v>34.875</v>
      </c>
      <c r="S1008" s="9">
        <f t="shared" si="156"/>
        <v>48.075000000000003</v>
      </c>
      <c r="T1008" s="9">
        <f t="shared" si="157"/>
        <v>38.375</v>
      </c>
      <c r="U1008" s="8">
        <f t="shared" si="158"/>
        <v>39.991666666666667</v>
      </c>
      <c r="V1008" s="8">
        <f t="shared" si="159"/>
        <v>39.587500000000006</v>
      </c>
    </row>
    <row r="1009" spans="1:22" ht="13.5" x14ac:dyDescent="0.25">
      <c r="A1009" s="3">
        <f>RSI!A1009</f>
        <v>43475</v>
      </c>
      <c r="B1009" s="2">
        <f>RSI!B1009</f>
        <v>3.1596000000000002</v>
      </c>
      <c r="C1009" s="2">
        <f>RSI!I1009</f>
        <v>58.802546310268411</v>
      </c>
      <c r="D1009" s="2">
        <f>MACD!E1009</f>
        <v>-3.8518905180689789E-2</v>
      </c>
      <c r="E1009" s="2">
        <f>MACD!F1009</f>
        <v>-1.8776401304710876E-2</v>
      </c>
      <c r="F1009" s="2">
        <f>'Moving Avg'!D1009</f>
        <v>3.1726600000000005</v>
      </c>
      <c r="G1009" s="2">
        <f>'Moving Avg'!F1009</f>
        <v>3.1227599999999991</v>
      </c>
      <c r="H1009" s="2">
        <f>'Moving Avg'!G1009</f>
        <v>3.1142879999999997</v>
      </c>
      <c r="I1009" s="2">
        <f>'Moving Avg'!H1009</f>
        <v>3.2180350000000022</v>
      </c>
      <c r="J1009" s="6" t="str">
        <f>OBV!F1009</f>
        <v>BULLISH</v>
      </c>
      <c r="K1009" s="6" t="str">
        <f>OBV!G1009</f>
        <v>NEUTRAL</v>
      </c>
      <c r="L1009" s="6" t="str">
        <f>OBV!H1009</f>
        <v>NEUTRAL</v>
      </c>
      <c r="M1009" s="8">
        <f t="shared" si="150"/>
        <v>25</v>
      </c>
      <c r="N1009" s="8">
        <f t="shared" si="151"/>
        <v>45</v>
      </c>
      <c r="O1009" s="8">
        <f t="shared" si="152"/>
        <v>0</v>
      </c>
      <c r="P1009" s="8">
        <f t="shared" si="153"/>
        <v>49.5</v>
      </c>
      <c r="Q1009" s="9">
        <f t="shared" si="154"/>
        <v>31.925000000000001</v>
      </c>
      <c r="R1009" s="9">
        <f t="shared" si="155"/>
        <v>26.375</v>
      </c>
      <c r="S1009" s="9">
        <f t="shared" si="156"/>
        <v>32.775000000000006</v>
      </c>
      <c r="T1009" s="9">
        <f t="shared" si="157"/>
        <v>29.875</v>
      </c>
      <c r="U1009" s="8">
        <f t="shared" si="158"/>
        <v>30.358333333333334</v>
      </c>
      <c r="V1009" s="8">
        <f t="shared" si="159"/>
        <v>30.237500000000001</v>
      </c>
    </row>
    <row r="1010" spans="1:22" ht="13.5" x14ac:dyDescent="0.25">
      <c r="A1010" s="3">
        <f>RSI!A1010</f>
        <v>43476</v>
      </c>
      <c r="B1010" s="2">
        <f>RSI!B1010</f>
        <v>3.1596000000000002</v>
      </c>
      <c r="C1010" s="2">
        <f>RSI!I1010</f>
        <v>58.802546310268411</v>
      </c>
      <c r="D1010" s="2">
        <f>MACD!E1010</f>
        <v>-4.3499121181814981E-2</v>
      </c>
      <c r="E1010" s="2">
        <f>MACD!F1010</f>
        <v>-2.3720945280131699E-2</v>
      </c>
      <c r="F1010" s="2">
        <f>'Moving Avg'!D1010</f>
        <v>3.1716600000000001</v>
      </c>
      <c r="G1010" s="2">
        <f>'Moving Avg'!F1010</f>
        <v>3.1252649999999988</v>
      </c>
      <c r="H1010" s="2">
        <f>'Moving Avg'!G1010</f>
        <v>3.1152899999999999</v>
      </c>
      <c r="I1010" s="2">
        <f>'Moving Avg'!H1010</f>
        <v>3.2169780000000019</v>
      </c>
      <c r="J1010" s="6" t="str">
        <f>OBV!F1010</f>
        <v>BULLISH</v>
      </c>
      <c r="K1010" s="6" t="str">
        <f>OBV!G1010</f>
        <v>NEUTRAL</v>
      </c>
      <c r="L1010" s="6" t="str">
        <f>OBV!H1010</f>
        <v>BULLISH DIVERGENCE</v>
      </c>
      <c r="M1010" s="8">
        <f t="shared" si="150"/>
        <v>25</v>
      </c>
      <c r="N1010" s="8">
        <f t="shared" si="151"/>
        <v>45</v>
      </c>
      <c r="O1010" s="8">
        <f t="shared" si="152"/>
        <v>0</v>
      </c>
      <c r="P1010" s="8">
        <f t="shared" si="153"/>
        <v>66.5</v>
      </c>
      <c r="Q1010" s="9">
        <f t="shared" si="154"/>
        <v>34.475000000000001</v>
      </c>
      <c r="R1010" s="9">
        <f t="shared" si="155"/>
        <v>30.625</v>
      </c>
      <c r="S1010" s="9">
        <f t="shared" si="156"/>
        <v>40.424999999999997</v>
      </c>
      <c r="T1010" s="9">
        <f t="shared" si="157"/>
        <v>34.125</v>
      </c>
      <c r="U1010" s="8">
        <f t="shared" si="158"/>
        <v>35.174999999999997</v>
      </c>
      <c r="V1010" s="8">
        <f t="shared" si="159"/>
        <v>34.912499999999994</v>
      </c>
    </row>
    <row r="1011" spans="1:22" ht="13.5" x14ac:dyDescent="0.25">
      <c r="A1011" s="3">
        <f>RSI!A1011</f>
        <v>43480</v>
      </c>
      <c r="B1011" s="2">
        <f>RSI!B1011</f>
        <v>3.1095000000000002</v>
      </c>
      <c r="C1011" s="2">
        <f>RSI!I1011</f>
        <v>44.020026575170441</v>
      </c>
      <c r="D1011" s="2">
        <f>MACD!E1011</f>
        <v>-3.6443175072363054E-2</v>
      </c>
      <c r="E1011" s="2">
        <f>MACD!F1011</f>
        <v>-2.6265391238577972E-2</v>
      </c>
      <c r="F1011" s="2">
        <f>'Moving Avg'!D1011</f>
        <v>3.1576200000000001</v>
      </c>
      <c r="G1011" s="2">
        <f>'Moving Avg'!F1011</f>
        <v>3.1252649999999993</v>
      </c>
      <c r="H1011" s="2">
        <f>'Moving Avg'!G1011</f>
        <v>3.1161939999999997</v>
      </c>
      <c r="I1011" s="2">
        <f>'Moving Avg'!H1011</f>
        <v>3.2156705000000021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0"/>
        <v>25</v>
      </c>
      <c r="N1011" s="8">
        <f t="shared" si="151"/>
        <v>45</v>
      </c>
      <c r="O1011" s="8">
        <f t="shared" si="152"/>
        <v>0</v>
      </c>
      <c r="P1011" s="8">
        <f t="shared" si="153"/>
        <v>16.5</v>
      </c>
      <c r="Q1011" s="9">
        <f t="shared" si="154"/>
        <v>26.975000000000001</v>
      </c>
      <c r="R1011" s="9">
        <f t="shared" si="155"/>
        <v>18.125</v>
      </c>
      <c r="S1011" s="9">
        <f t="shared" si="156"/>
        <v>17.925000000000001</v>
      </c>
      <c r="T1011" s="9">
        <f t="shared" si="157"/>
        <v>21.625</v>
      </c>
      <c r="U1011" s="8">
        <f t="shared" si="158"/>
        <v>21.008333333333336</v>
      </c>
      <c r="V1011" s="8">
        <f t="shared" si="159"/>
        <v>21.162500000000001</v>
      </c>
    </row>
    <row r="1012" spans="1:22" ht="13.5" x14ac:dyDescent="0.25">
      <c r="A1012" s="3">
        <f>RSI!A1012</f>
        <v>43481</v>
      </c>
      <c r="B1012" s="2">
        <f>RSI!B1012</f>
        <v>3.1596000000000002</v>
      </c>
      <c r="C1012" s="2">
        <f>RSI!I1012</f>
        <v>55.946616521508837</v>
      </c>
      <c r="D1012" s="2">
        <f>MACD!E1012</f>
        <v>-3.0947568575529161E-2</v>
      </c>
      <c r="E1012" s="2">
        <f>MACD!F1012</f>
        <v>-2.7201826705968213E-2</v>
      </c>
      <c r="F1012" s="2">
        <f>'Moving Avg'!D1012</f>
        <v>3.1536</v>
      </c>
      <c r="G1012" s="2">
        <f>'Moving Avg'!F1012</f>
        <v>3.1290249999999991</v>
      </c>
      <c r="H1012" s="2">
        <f>'Moving Avg'!G1012</f>
        <v>3.1177979999999996</v>
      </c>
      <c r="I1012" s="2">
        <f>'Moving Avg'!H1012</f>
        <v>3.2146135000000022</v>
      </c>
      <c r="J1012" s="6" t="str">
        <f>OBV!F1012</f>
        <v>BULLISH</v>
      </c>
      <c r="K1012" s="6" t="str">
        <f>OBV!G1012</f>
        <v>NEUTRAL</v>
      </c>
      <c r="L1012" s="6" t="str">
        <f>OBV!H1012</f>
        <v>BULLISH DIVERGENCE</v>
      </c>
      <c r="M1012" s="8">
        <f t="shared" si="150"/>
        <v>25</v>
      </c>
      <c r="N1012" s="8">
        <f t="shared" si="151"/>
        <v>45</v>
      </c>
      <c r="O1012" s="8">
        <f t="shared" si="152"/>
        <v>0</v>
      </c>
      <c r="P1012" s="8">
        <f t="shared" si="153"/>
        <v>66.5</v>
      </c>
      <c r="Q1012" s="9">
        <f t="shared" si="154"/>
        <v>34.475000000000001</v>
      </c>
      <c r="R1012" s="9">
        <f t="shared" si="155"/>
        <v>30.625</v>
      </c>
      <c r="S1012" s="9">
        <f t="shared" si="156"/>
        <v>40.424999999999997</v>
      </c>
      <c r="T1012" s="9">
        <f t="shared" si="157"/>
        <v>34.125</v>
      </c>
      <c r="U1012" s="8">
        <f t="shared" si="158"/>
        <v>35.174999999999997</v>
      </c>
      <c r="V1012" s="8">
        <f t="shared" si="159"/>
        <v>34.912499999999994</v>
      </c>
    </row>
    <row r="1013" spans="1:22" ht="13.5" x14ac:dyDescent="0.25">
      <c r="A1013" s="3">
        <f>RSI!A1013</f>
        <v>43482</v>
      </c>
      <c r="B1013" s="2">
        <f>RSI!B1013</f>
        <v>3.1596000000000002</v>
      </c>
      <c r="C1013" s="2">
        <f>RSI!I1013</f>
        <v>55.946616521508822</v>
      </c>
      <c r="D1013" s="2">
        <f>MACD!E1013</f>
        <v>-2.5690924527291159E-2</v>
      </c>
      <c r="E1013" s="2">
        <f>MACD!F1013</f>
        <v>-2.6899646270232804E-2</v>
      </c>
      <c r="F1013" s="2">
        <f>'Moving Avg'!D1013</f>
        <v>3.1495800000000003</v>
      </c>
      <c r="G1013" s="2">
        <f>'Moving Avg'!F1013</f>
        <v>3.132534999999999</v>
      </c>
      <c r="H1013" s="2">
        <f>'Moving Avg'!G1013</f>
        <v>3.119402</v>
      </c>
      <c r="I1013" s="2">
        <f>'Moving Avg'!H1013</f>
        <v>3.2134875000000021</v>
      </c>
      <c r="J1013" s="6" t="str">
        <f>OBV!F1013</f>
        <v>BULLISH</v>
      </c>
      <c r="K1013" s="6" t="str">
        <f>OBV!G1013</f>
        <v>NEUTRAL</v>
      </c>
      <c r="L1013" s="6" t="str">
        <f>OBV!H1013</f>
        <v>BULLISH DIVERGENCE</v>
      </c>
      <c r="M1013" s="8">
        <f t="shared" si="150"/>
        <v>25</v>
      </c>
      <c r="N1013" s="8">
        <f t="shared" si="151"/>
        <v>0</v>
      </c>
      <c r="O1013" s="8">
        <f t="shared" si="152"/>
        <v>0</v>
      </c>
      <c r="P1013" s="8">
        <f t="shared" si="153"/>
        <v>66.5</v>
      </c>
      <c r="Q1013" s="9">
        <f t="shared" si="154"/>
        <v>18.725000000000001</v>
      </c>
      <c r="R1013" s="9">
        <f t="shared" si="155"/>
        <v>21.625</v>
      </c>
      <c r="S1013" s="9">
        <f t="shared" si="156"/>
        <v>33.674999999999997</v>
      </c>
      <c r="T1013" s="9">
        <f t="shared" si="157"/>
        <v>22.875</v>
      </c>
      <c r="U1013" s="8">
        <f t="shared" si="158"/>
        <v>24.675000000000001</v>
      </c>
      <c r="V1013" s="8">
        <f t="shared" si="159"/>
        <v>24.225000000000001</v>
      </c>
    </row>
    <row r="1014" spans="1:22" ht="13.5" x14ac:dyDescent="0.25">
      <c r="A1014" s="3">
        <f>RSI!A1014</f>
        <v>43483</v>
      </c>
      <c r="B1014" s="2">
        <f>RSI!B1014</f>
        <v>3.1446000000000001</v>
      </c>
      <c r="C1014" s="2">
        <f>RSI!I1014</f>
        <v>52.092856456792482</v>
      </c>
      <c r="D1014" s="2">
        <f>MACD!E1014</f>
        <v>-1.8744084608845135E-2</v>
      </c>
      <c r="E1014" s="2">
        <f>MACD!F1014</f>
        <v>-2.5268533937955272E-2</v>
      </c>
      <c r="F1014" s="2">
        <f>'Moving Avg'!D1014</f>
        <v>3.1465800000000002</v>
      </c>
      <c r="G1014" s="2">
        <f>'Moving Avg'!F1014</f>
        <v>3.1342899999999987</v>
      </c>
      <c r="H1014" s="2">
        <f>'Moving Avg'!G1014</f>
        <v>3.1207059999999998</v>
      </c>
      <c r="I1014" s="2">
        <f>'Moving Avg'!H1014</f>
        <v>3.2123555000000024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25</v>
      </c>
      <c r="N1014" s="8">
        <f t="shared" si="151"/>
        <v>0</v>
      </c>
      <c r="O1014" s="8">
        <f t="shared" si="152"/>
        <v>0</v>
      </c>
      <c r="P1014" s="8">
        <f t="shared" si="153"/>
        <v>16.5</v>
      </c>
      <c r="Q1014" s="9">
        <f t="shared" si="154"/>
        <v>11.225</v>
      </c>
      <c r="R1014" s="9">
        <f t="shared" si="155"/>
        <v>9.125</v>
      </c>
      <c r="S1014" s="9">
        <f t="shared" si="156"/>
        <v>11.175000000000001</v>
      </c>
      <c r="T1014" s="9">
        <f t="shared" si="157"/>
        <v>10.375</v>
      </c>
      <c r="U1014" s="8">
        <f t="shared" si="158"/>
        <v>10.508333333333335</v>
      </c>
      <c r="V1014" s="8">
        <f t="shared" si="159"/>
        <v>10.475000000000001</v>
      </c>
    </row>
    <row r="1015" spans="1:22" ht="13.5" x14ac:dyDescent="0.25">
      <c r="A1015" s="3">
        <f>RSI!A1015</f>
        <v>43486</v>
      </c>
      <c r="B1015" s="2">
        <f>RSI!B1015</f>
        <v>3.1496</v>
      </c>
      <c r="C1015" s="2">
        <f>RSI!I1015</f>
        <v>53.248878998470516</v>
      </c>
      <c r="D1015" s="2">
        <f>MACD!E1015</f>
        <v>-1.2517995389448533E-2</v>
      </c>
      <c r="E1015" s="2">
        <f>MACD!F1015</f>
        <v>-2.2718426228253926E-2</v>
      </c>
      <c r="F1015" s="2">
        <f>'Moving Avg'!D1015</f>
        <v>3.1445799999999999</v>
      </c>
      <c r="G1015" s="2">
        <f>'Moving Avg'!F1015</f>
        <v>3.1375499999999987</v>
      </c>
      <c r="H1015" s="2">
        <f>'Moving Avg'!G1015</f>
        <v>3.1219099999999997</v>
      </c>
      <c r="I1015" s="2">
        <f>'Moving Avg'!H1015</f>
        <v>3.2113630000000022</v>
      </c>
      <c r="J1015" s="6" t="str">
        <f>OBV!F1015</f>
        <v>BULLISH</v>
      </c>
      <c r="K1015" s="6" t="str">
        <f>OBV!G1015</f>
        <v>STRONG</v>
      </c>
      <c r="L1015" s="6" t="str">
        <f>OBV!H1015</f>
        <v>BULLISH DIVERGENCE</v>
      </c>
      <c r="M1015" s="8">
        <f t="shared" si="150"/>
        <v>25</v>
      </c>
      <c r="N1015" s="8">
        <f t="shared" si="151"/>
        <v>0</v>
      </c>
      <c r="O1015" s="8">
        <f t="shared" si="152"/>
        <v>0</v>
      </c>
      <c r="P1015" s="8">
        <f t="shared" si="153"/>
        <v>83</v>
      </c>
      <c r="Q1015" s="9">
        <f t="shared" si="154"/>
        <v>21.2</v>
      </c>
      <c r="R1015" s="9">
        <f t="shared" si="155"/>
        <v>25.75</v>
      </c>
      <c r="S1015" s="9">
        <f t="shared" si="156"/>
        <v>41.1</v>
      </c>
      <c r="T1015" s="9">
        <f t="shared" si="157"/>
        <v>27</v>
      </c>
      <c r="U1015" s="8">
        <f t="shared" si="158"/>
        <v>29.350000000000005</v>
      </c>
      <c r="V1015" s="8">
        <f t="shared" si="159"/>
        <v>28.762500000000003</v>
      </c>
    </row>
    <row r="1016" spans="1:22" ht="13.5" x14ac:dyDescent="0.25">
      <c r="A1016" s="3">
        <f>RSI!A1016</f>
        <v>43487</v>
      </c>
      <c r="B1016" s="2">
        <f>RSI!B1016</f>
        <v>3.1446000000000001</v>
      </c>
      <c r="C1016" s="2">
        <f>RSI!I1016</f>
        <v>51.900166263597015</v>
      </c>
      <c r="D1016" s="2">
        <f>MACD!E1016</f>
        <v>-4.632962577791222E-3</v>
      </c>
      <c r="E1016" s="2">
        <f>MACD!F1016</f>
        <v>-1.9101333498161389E-2</v>
      </c>
      <c r="F1016" s="2">
        <f>'Moving Avg'!D1016</f>
        <v>3.1516000000000002</v>
      </c>
      <c r="G1016" s="2">
        <f>'Moving Avg'!F1016</f>
        <v>3.1393049999999989</v>
      </c>
      <c r="H1016" s="2">
        <f>'Moving Avg'!G1016</f>
        <v>3.1224119999999993</v>
      </c>
      <c r="I1016" s="2">
        <f>'Moving Avg'!H1016</f>
        <v>3.2103685000000017</v>
      </c>
      <c r="J1016" s="6" t="str">
        <f>OBV!F1016</f>
        <v>BULLISH</v>
      </c>
      <c r="K1016" s="6" t="str">
        <f>OBV!G1016</f>
        <v>STRONG</v>
      </c>
      <c r="L1016" s="6" t="str">
        <f>OBV!H1016</f>
        <v>CONFIRMED BULLISH</v>
      </c>
      <c r="M1016" s="8">
        <f t="shared" si="150"/>
        <v>25</v>
      </c>
      <c r="N1016" s="8">
        <f t="shared" si="151"/>
        <v>0</v>
      </c>
      <c r="O1016" s="8">
        <f t="shared" si="152"/>
        <v>0</v>
      </c>
      <c r="P1016" s="8">
        <f t="shared" si="153"/>
        <v>100</v>
      </c>
      <c r="Q1016" s="9">
        <f t="shared" si="154"/>
        <v>23.75</v>
      </c>
      <c r="R1016" s="9">
        <f t="shared" si="155"/>
        <v>30</v>
      </c>
      <c r="S1016" s="9">
        <f t="shared" si="156"/>
        <v>48.75</v>
      </c>
      <c r="T1016" s="9">
        <f t="shared" si="157"/>
        <v>31.25</v>
      </c>
      <c r="U1016" s="8">
        <f t="shared" si="158"/>
        <v>34.166666666666664</v>
      </c>
      <c r="V1016" s="8">
        <f t="shared" si="159"/>
        <v>33.4375</v>
      </c>
    </row>
    <row r="1017" spans="1:22" ht="13.5" x14ac:dyDescent="0.25">
      <c r="A1017" s="3">
        <f>RSI!A1017</f>
        <v>43488</v>
      </c>
      <c r="B1017" s="2">
        <f>RSI!B1017</f>
        <v>3.1194999999999999</v>
      </c>
      <c r="C1017" s="2">
        <f>RSI!I1017</f>
        <v>45.649410082916837</v>
      </c>
      <c r="D1017" s="2">
        <f>MACD!E1017</f>
        <v>3.8568262356473149E-3</v>
      </c>
      <c r="E1017" s="2">
        <f>MACD!F1017</f>
        <v>-1.450970155139965E-2</v>
      </c>
      <c r="F1017" s="2">
        <f>'Moving Avg'!D1017</f>
        <v>3.14358</v>
      </c>
      <c r="G1017" s="2">
        <f>'Moving Avg'!F1017</f>
        <v>3.1398049999999991</v>
      </c>
      <c r="H1017" s="2">
        <f>'Moving Avg'!G1017</f>
        <v>3.1225119999999991</v>
      </c>
      <c r="I1017" s="2">
        <f>'Moving Avg'!H1017</f>
        <v>3.2091110000000018</v>
      </c>
      <c r="J1017" s="6" t="str">
        <f>OBV!F1017</f>
        <v>BULLISH</v>
      </c>
      <c r="K1017" s="6" t="str">
        <f>OBV!G1017</f>
        <v>STRONG</v>
      </c>
      <c r="L1017" s="6" t="str">
        <f>OBV!H1017</f>
        <v>BULLISH DIVERGENCE</v>
      </c>
      <c r="M1017" s="8">
        <f t="shared" si="150"/>
        <v>25</v>
      </c>
      <c r="N1017" s="8">
        <f t="shared" si="151"/>
        <v>0</v>
      </c>
      <c r="O1017" s="8">
        <f t="shared" si="152"/>
        <v>0</v>
      </c>
      <c r="P1017" s="8">
        <f t="shared" si="153"/>
        <v>83</v>
      </c>
      <c r="Q1017" s="9">
        <f t="shared" si="154"/>
        <v>21.2</v>
      </c>
      <c r="R1017" s="9">
        <f t="shared" si="155"/>
        <v>25.75</v>
      </c>
      <c r="S1017" s="9">
        <f t="shared" si="156"/>
        <v>41.1</v>
      </c>
      <c r="T1017" s="9">
        <f t="shared" si="157"/>
        <v>27</v>
      </c>
      <c r="U1017" s="8">
        <f t="shared" si="158"/>
        <v>29.350000000000005</v>
      </c>
      <c r="V1017" s="8">
        <f t="shared" si="159"/>
        <v>28.762500000000003</v>
      </c>
    </row>
    <row r="1018" spans="1:22" ht="13.5" x14ac:dyDescent="0.25">
      <c r="A1018" s="3">
        <f>RSI!A1018</f>
        <v>43489</v>
      </c>
      <c r="B1018" s="2">
        <f>RSI!B1018</f>
        <v>3.1446000000000001</v>
      </c>
      <c r="C1018" s="2">
        <f>RSI!I1018</f>
        <v>51.889468406032528</v>
      </c>
      <c r="D1018" s="2">
        <f>MACD!E1018</f>
        <v>9.2911983688468425E-3</v>
      </c>
      <c r="E1018" s="2">
        <f>MACD!F1018</f>
        <v>-9.7495215673503513E-3</v>
      </c>
      <c r="F1018" s="2">
        <f>'Moving Avg'!D1018</f>
        <v>3.1405800000000004</v>
      </c>
      <c r="G1018" s="2">
        <f>'Moving Avg'!F1018</f>
        <v>3.1438199999999989</v>
      </c>
      <c r="H1018" s="2">
        <f>'Moving Avg'!G1018</f>
        <v>3.1231139999999988</v>
      </c>
      <c r="I1018" s="2">
        <f>'Moving Avg'!H1018</f>
        <v>3.2080935000000017</v>
      </c>
      <c r="J1018" s="6" t="str">
        <f>OBV!F1018</f>
        <v>BULLISH</v>
      </c>
      <c r="K1018" s="6" t="str">
        <f>OBV!G1018</f>
        <v>STRONG</v>
      </c>
      <c r="L1018" s="6" t="str">
        <f>OBV!H1018</f>
        <v>BULLISH DIVERGENCE</v>
      </c>
      <c r="M1018" s="8">
        <f t="shared" si="150"/>
        <v>25</v>
      </c>
      <c r="N1018" s="8">
        <f t="shared" si="151"/>
        <v>0</v>
      </c>
      <c r="O1018" s="8">
        <f t="shared" si="152"/>
        <v>0</v>
      </c>
      <c r="P1018" s="8">
        <f t="shared" si="153"/>
        <v>83</v>
      </c>
      <c r="Q1018" s="9">
        <f t="shared" si="154"/>
        <v>21.2</v>
      </c>
      <c r="R1018" s="9">
        <f t="shared" si="155"/>
        <v>25.75</v>
      </c>
      <c r="S1018" s="9">
        <f t="shared" si="156"/>
        <v>41.1</v>
      </c>
      <c r="T1018" s="9">
        <f t="shared" si="157"/>
        <v>27</v>
      </c>
      <c r="U1018" s="8">
        <f t="shared" si="158"/>
        <v>29.350000000000005</v>
      </c>
      <c r="V1018" s="8">
        <f t="shared" si="159"/>
        <v>28.762500000000003</v>
      </c>
    </row>
    <row r="1019" spans="1:22" ht="13.5" x14ac:dyDescent="0.25">
      <c r="A1019" s="3">
        <f>RSI!A1019</f>
        <v>43490</v>
      </c>
      <c r="B1019" s="2">
        <f>RSI!B1019</f>
        <v>3.1446000000000001</v>
      </c>
      <c r="C1019" s="2">
        <f>RSI!I1019</f>
        <v>51.889468406032528</v>
      </c>
      <c r="D1019" s="2">
        <f>MACD!E1019</f>
        <v>1.0750707038802876E-2</v>
      </c>
      <c r="E1019" s="2">
        <f>MACD!F1019</f>
        <v>-5.6494758461197066E-3</v>
      </c>
      <c r="F1019" s="2">
        <f>'Moving Avg'!D1019</f>
        <v>3.1405800000000004</v>
      </c>
      <c r="G1019" s="2">
        <f>'Moving Avg'!F1019</f>
        <v>3.147584999999999</v>
      </c>
      <c r="H1019" s="2">
        <f>'Moving Avg'!G1019</f>
        <v>3.123715999999999</v>
      </c>
      <c r="I1019" s="2">
        <f>'Moving Avg'!H1019</f>
        <v>3.2069615000000016</v>
      </c>
      <c r="J1019" s="6" t="str">
        <f>OBV!F1019</f>
        <v>BULLISH</v>
      </c>
      <c r="K1019" s="6" t="str">
        <f>OBV!G1019</f>
        <v>STRONG</v>
      </c>
      <c r="L1019" s="6" t="str">
        <f>OBV!H1019</f>
        <v>NEUTRAL</v>
      </c>
      <c r="M1019" s="8">
        <f t="shared" si="150"/>
        <v>25</v>
      </c>
      <c r="N1019" s="8">
        <f t="shared" si="151"/>
        <v>0</v>
      </c>
      <c r="O1019" s="8">
        <f t="shared" si="152"/>
        <v>0</v>
      </c>
      <c r="P1019" s="8">
        <f t="shared" si="153"/>
        <v>66</v>
      </c>
      <c r="Q1019" s="9">
        <f t="shared" si="154"/>
        <v>18.649999999999999</v>
      </c>
      <c r="R1019" s="9">
        <f t="shared" si="155"/>
        <v>21.5</v>
      </c>
      <c r="S1019" s="9">
        <f t="shared" si="156"/>
        <v>33.450000000000003</v>
      </c>
      <c r="T1019" s="9">
        <f t="shared" si="157"/>
        <v>22.75</v>
      </c>
      <c r="U1019" s="8">
        <f t="shared" si="158"/>
        <v>24.533333333333331</v>
      </c>
      <c r="V1019" s="8">
        <f t="shared" si="159"/>
        <v>24.087499999999999</v>
      </c>
    </row>
    <row r="1020" spans="1:22" ht="13.5" x14ac:dyDescent="0.25">
      <c r="A1020" s="3">
        <f>RSI!A1020</f>
        <v>43493</v>
      </c>
      <c r="B1020" s="2">
        <f>RSI!B1020</f>
        <v>3.1446000000000001</v>
      </c>
      <c r="C1020" s="2">
        <f>RSI!I1020</f>
        <v>51.889468406032528</v>
      </c>
      <c r="D1020" s="2">
        <f>MACD!E1020</f>
        <v>1.1942621728497027E-2</v>
      </c>
      <c r="E1020" s="2">
        <f>MACD!F1020</f>
        <v>-2.1310563311963599E-3</v>
      </c>
      <c r="F1020" s="2">
        <f>'Moving Avg'!D1020</f>
        <v>3.13958</v>
      </c>
      <c r="G1020" s="2">
        <f>'Moving Avg'!F1020</f>
        <v>3.1510999999999991</v>
      </c>
      <c r="H1020" s="2">
        <f>'Moving Avg'!G1020</f>
        <v>3.1241179999999984</v>
      </c>
      <c r="I1020" s="2">
        <f>'Moving Avg'!H1020</f>
        <v>3.2060585000000015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  <c r="M1020" s="8">
        <f t="shared" si="150"/>
        <v>25</v>
      </c>
      <c r="N1020" s="8">
        <f t="shared" si="151"/>
        <v>0</v>
      </c>
      <c r="O1020" s="8">
        <f t="shared" si="152"/>
        <v>0</v>
      </c>
      <c r="P1020" s="8">
        <f t="shared" si="153"/>
        <v>16.5</v>
      </c>
      <c r="Q1020" s="9">
        <f t="shared" si="154"/>
        <v>11.225</v>
      </c>
      <c r="R1020" s="9">
        <f t="shared" si="155"/>
        <v>9.125</v>
      </c>
      <c r="S1020" s="9">
        <f t="shared" si="156"/>
        <v>11.175000000000001</v>
      </c>
      <c r="T1020" s="9">
        <f t="shared" si="157"/>
        <v>10.375</v>
      </c>
      <c r="U1020" s="8">
        <f t="shared" si="158"/>
        <v>10.508333333333335</v>
      </c>
      <c r="V1020" s="8">
        <f t="shared" si="159"/>
        <v>10.475000000000001</v>
      </c>
    </row>
    <row r="1021" spans="1:22" ht="13.5" x14ac:dyDescent="0.25">
      <c r="A1021" s="3">
        <f>RSI!A1021</f>
        <v>43494</v>
      </c>
      <c r="B1021" s="2">
        <f>RSI!B1021</f>
        <v>3.1446000000000001</v>
      </c>
      <c r="C1021" s="2">
        <f>RSI!I1021</f>
        <v>51.889468406032542</v>
      </c>
      <c r="D1021" s="2">
        <f>MACD!E1021</f>
        <v>5.203607633772922E-3</v>
      </c>
      <c r="E1021" s="2">
        <f>MACD!F1021</f>
        <v>-6.6412353820250358E-4</v>
      </c>
      <c r="F1021" s="2">
        <f>'Moving Avg'!D1021</f>
        <v>3.13958</v>
      </c>
      <c r="G1021" s="2">
        <f>'Moving Avg'!F1021</f>
        <v>3.1521049999999993</v>
      </c>
      <c r="H1021" s="2">
        <f>'Moving Avg'!G1021</f>
        <v>3.1243199999999978</v>
      </c>
      <c r="I1021" s="2">
        <f>'Moving Avg'!H1021</f>
        <v>3.2049490000000014</v>
      </c>
      <c r="J1021" s="6" t="str">
        <f>OBV!F1021</f>
        <v>BULLISH</v>
      </c>
      <c r="K1021" s="6" t="str">
        <f>OBV!G1021</f>
        <v>NEUTRAL</v>
      </c>
      <c r="L1021" s="6" t="str">
        <f>OBV!H1021</f>
        <v>NEUTRAL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49.5</v>
      </c>
      <c r="Q1021" s="9">
        <f t="shared" si="154"/>
        <v>16.175000000000001</v>
      </c>
      <c r="R1021" s="9">
        <f t="shared" si="155"/>
        <v>17.375</v>
      </c>
      <c r="S1021" s="9">
        <f t="shared" si="156"/>
        <v>26.025000000000002</v>
      </c>
      <c r="T1021" s="9">
        <f t="shared" si="157"/>
        <v>18.625</v>
      </c>
      <c r="U1021" s="8">
        <f t="shared" si="158"/>
        <v>19.858333333333334</v>
      </c>
      <c r="V1021" s="8">
        <f t="shared" si="159"/>
        <v>19.55</v>
      </c>
    </row>
    <row r="1022" spans="1:22" ht="13.5" x14ac:dyDescent="0.25">
      <c r="A1022" s="3">
        <f>RSI!A1022</f>
        <v>43495</v>
      </c>
      <c r="B1022" s="2">
        <f>RSI!B1022</f>
        <v>3.1145</v>
      </c>
      <c r="C1022" s="2">
        <f>RSI!I1022</f>
        <v>43.781586898462074</v>
      </c>
      <c r="D1022" s="2">
        <f>MACD!E1022</f>
        <v>9.4017748514816368E-3</v>
      </c>
      <c r="E1022" s="2">
        <f>MACD!F1022</f>
        <v>1.3490561397343248E-3</v>
      </c>
      <c r="F1022" s="2">
        <f>'Moving Avg'!D1022</f>
        <v>3.1385800000000001</v>
      </c>
      <c r="G1022" s="2">
        <f>'Moving Avg'!F1022</f>
        <v>3.1505999999999994</v>
      </c>
      <c r="H1022" s="2">
        <f>'Moving Avg'!G1022</f>
        <v>3.1239199999999983</v>
      </c>
      <c r="I1022" s="2">
        <f>'Moving Avg'!H1022</f>
        <v>3.2040105000000016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  <c r="M1022" s="8">
        <f t="shared" si="150"/>
        <v>25</v>
      </c>
      <c r="N1022" s="8">
        <f t="shared" si="151"/>
        <v>0</v>
      </c>
      <c r="O1022" s="8">
        <f t="shared" si="152"/>
        <v>0</v>
      </c>
      <c r="P1022" s="8">
        <f t="shared" si="153"/>
        <v>66.5</v>
      </c>
      <c r="Q1022" s="9">
        <f t="shared" si="154"/>
        <v>18.725000000000001</v>
      </c>
      <c r="R1022" s="9">
        <f t="shared" si="155"/>
        <v>21.625</v>
      </c>
      <c r="S1022" s="9">
        <f t="shared" si="156"/>
        <v>33.674999999999997</v>
      </c>
      <c r="T1022" s="9">
        <f t="shared" si="157"/>
        <v>22.875</v>
      </c>
      <c r="U1022" s="8">
        <f t="shared" si="158"/>
        <v>24.675000000000001</v>
      </c>
      <c r="V1022" s="8">
        <f t="shared" si="159"/>
        <v>24.225000000000001</v>
      </c>
    </row>
    <row r="1023" spans="1:22" ht="13.5" x14ac:dyDescent="0.25">
      <c r="A1023" s="3">
        <f>RSI!A1023</f>
        <v>43496</v>
      </c>
      <c r="B1023" s="2">
        <f>RSI!B1023</f>
        <v>3.1345000000000001</v>
      </c>
      <c r="C1023" s="2">
        <f>RSI!I1023</f>
        <v>49.435183187551019</v>
      </c>
      <c r="D1023" s="2">
        <f>MACD!E1023</f>
        <v>1.1616273100666596E-2</v>
      </c>
      <c r="E1023" s="2">
        <f>MACD!F1023</f>
        <v>3.4024995319207794E-3</v>
      </c>
      <c r="F1023" s="2">
        <f>'Moving Avg'!D1023</f>
        <v>3.1365600000000002</v>
      </c>
      <c r="G1023" s="2">
        <f>'Moving Avg'!F1023</f>
        <v>3.1498449999999996</v>
      </c>
      <c r="H1023" s="2">
        <f>'Moving Avg'!G1023</f>
        <v>3.1234179999999983</v>
      </c>
      <c r="I1023" s="2">
        <f>'Moving Avg'!H1023</f>
        <v>3.2034010000000017</v>
      </c>
      <c r="J1023" s="6" t="str">
        <f>OBV!F1023</f>
        <v>BULLISH</v>
      </c>
      <c r="K1023" s="6" t="str">
        <f>OBV!G1023</f>
        <v>NEUTRAL</v>
      </c>
      <c r="L1023" s="6" t="str">
        <f>OBV!H1023</f>
        <v>BULLISH DIVERGENCE</v>
      </c>
      <c r="M1023" s="8">
        <f t="shared" si="150"/>
        <v>25</v>
      </c>
      <c r="N1023" s="8">
        <f t="shared" si="151"/>
        <v>0</v>
      </c>
      <c r="O1023" s="8">
        <f t="shared" si="152"/>
        <v>0</v>
      </c>
      <c r="P1023" s="8">
        <f t="shared" si="153"/>
        <v>66.5</v>
      </c>
      <c r="Q1023" s="9">
        <f t="shared" si="154"/>
        <v>18.725000000000001</v>
      </c>
      <c r="R1023" s="9">
        <f t="shared" si="155"/>
        <v>21.625</v>
      </c>
      <c r="S1023" s="9">
        <f t="shared" si="156"/>
        <v>33.674999999999997</v>
      </c>
      <c r="T1023" s="9">
        <f t="shared" si="157"/>
        <v>22.875</v>
      </c>
      <c r="U1023" s="8">
        <f t="shared" si="158"/>
        <v>24.675000000000001</v>
      </c>
      <c r="V1023" s="8">
        <f t="shared" si="159"/>
        <v>24.225000000000001</v>
      </c>
    </row>
    <row r="1024" spans="1:22" ht="13.5" x14ac:dyDescent="0.25">
      <c r="A1024" s="3">
        <f>RSI!A1024</f>
        <v>43497</v>
      </c>
      <c r="B1024" s="2">
        <f>RSI!B1024</f>
        <v>3.0994000000000002</v>
      </c>
      <c r="C1024" s="2">
        <f>RSI!I1024</f>
        <v>41.539812164914792</v>
      </c>
      <c r="D1024" s="2">
        <f>MACD!E1024</f>
        <v>1.3797247249165867E-2</v>
      </c>
      <c r="E1024" s="2">
        <f>MACD!F1024</f>
        <v>5.4814490753697966E-3</v>
      </c>
      <c r="F1024" s="2">
        <f>'Moving Avg'!D1024</f>
        <v>3.1275199999999996</v>
      </c>
      <c r="G1024" s="2">
        <f>'Moving Avg'!F1024</f>
        <v>3.1468350000000003</v>
      </c>
      <c r="H1024" s="2">
        <f>'Moving Avg'!G1024</f>
        <v>3.1226159999999989</v>
      </c>
      <c r="I1024" s="2">
        <f>'Moving Avg'!H1024</f>
        <v>3.2024095000000017</v>
      </c>
      <c r="J1024" s="6" t="str">
        <f>OBV!F1024</f>
        <v>BULLISH</v>
      </c>
      <c r="K1024" s="6" t="str">
        <f>OBV!G1024</f>
        <v>NEUTRAL</v>
      </c>
      <c r="L1024" s="6" t="str">
        <f>OBV!H1024</f>
        <v>BULLISH DIVERGENCE</v>
      </c>
      <c r="M1024" s="8">
        <f t="shared" si="150"/>
        <v>25</v>
      </c>
      <c r="N1024" s="8">
        <f t="shared" si="151"/>
        <v>0</v>
      </c>
      <c r="O1024" s="8">
        <f t="shared" si="152"/>
        <v>0</v>
      </c>
      <c r="P1024" s="8">
        <f t="shared" si="153"/>
        <v>66.5</v>
      </c>
      <c r="Q1024" s="9">
        <f t="shared" si="154"/>
        <v>18.725000000000001</v>
      </c>
      <c r="R1024" s="9">
        <f t="shared" si="155"/>
        <v>21.625</v>
      </c>
      <c r="S1024" s="9">
        <f t="shared" si="156"/>
        <v>33.674999999999997</v>
      </c>
      <c r="T1024" s="9">
        <f t="shared" si="157"/>
        <v>22.875</v>
      </c>
      <c r="U1024" s="8">
        <f t="shared" si="158"/>
        <v>24.675000000000001</v>
      </c>
      <c r="V1024" s="8">
        <f t="shared" si="159"/>
        <v>24.225000000000001</v>
      </c>
    </row>
    <row r="1025" spans="1:22" ht="13.5" x14ac:dyDescent="0.25">
      <c r="A1025" s="3">
        <f>RSI!A1025</f>
        <v>43500</v>
      </c>
      <c r="B1025" s="2">
        <f>RSI!B1025</f>
        <v>3.1345000000000001</v>
      </c>
      <c r="C1025" s="2">
        <f>RSI!I1025</f>
        <v>50.119169463645484</v>
      </c>
      <c r="D1025" s="2">
        <f>MACD!E1025</f>
        <v>1.4033084576346777E-2</v>
      </c>
      <c r="E1025" s="2">
        <f>MACD!F1025</f>
        <v>7.191776175565193E-3</v>
      </c>
      <c r="F1025" s="2">
        <f>'Moving Avg'!D1025</f>
        <v>3.1254999999999997</v>
      </c>
      <c r="G1025" s="2">
        <f>'Moving Avg'!F1025</f>
        <v>3.14533</v>
      </c>
      <c r="H1025" s="2">
        <f>'Moving Avg'!G1025</f>
        <v>3.1232179999999987</v>
      </c>
      <c r="I1025" s="2">
        <f>'Moving Avg'!H1025</f>
        <v>3.2018000000000018</v>
      </c>
      <c r="J1025" s="6" t="str">
        <f>OBV!F1025</f>
        <v>BULLISH</v>
      </c>
      <c r="K1025" s="6" t="str">
        <f>OBV!G1025</f>
        <v>NEUTRAL</v>
      </c>
      <c r="L1025" s="6" t="str">
        <f>OBV!H1025</f>
        <v>BULLISH DIVERGENCE</v>
      </c>
      <c r="M1025" s="8">
        <f t="shared" si="150"/>
        <v>25</v>
      </c>
      <c r="N1025" s="8">
        <f t="shared" si="151"/>
        <v>0</v>
      </c>
      <c r="O1025" s="8">
        <f t="shared" si="152"/>
        <v>0</v>
      </c>
      <c r="P1025" s="8">
        <f t="shared" si="153"/>
        <v>66.5</v>
      </c>
      <c r="Q1025" s="9">
        <f t="shared" si="154"/>
        <v>18.725000000000001</v>
      </c>
      <c r="R1025" s="9">
        <f t="shared" si="155"/>
        <v>21.625</v>
      </c>
      <c r="S1025" s="9">
        <f t="shared" si="156"/>
        <v>33.674999999999997</v>
      </c>
      <c r="T1025" s="9">
        <f t="shared" si="157"/>
        <v>22.875</v>
      </c>
      <c r="U1025" s="8">
        <f t="shared" si="158"/>
        <v>24.675000000000001</v>
      </c>
      <c r="V1025" s="8">
        <f t="shared" si="159"/>
        <v>24.225000000000001</v>
      </c>
    </row>
    <row r="1026" spans="1:22" ht="13.5" x14ac:dyDescent="0.25">
      <c r="A1026" s="3">
        <f>RSI!A1026</f>
        <v>43501</v>
      </c>
      <c r="B1026" s="2">
        <f>RSI!B1026</f>
        <v>3.1446000000000001</v>
      </c>
      <c r="C1026" s="2">
        <f>RSI!I1026</f>
        <v>52.288934012690106</v>
      </c>
      <c r="D1026" s="2">
        <f>MACD!E1026</f>
        <v>1.2712637073980293E-2</v>
      </c>
      <c r="E1026" s="2">
        <f>MACD!F1026</f>
        <v>8.2959483552482137E-3</v>
      </c>
      <c r="F1026" s="2">
        <f>'Moving Avg'!D1026</f>
        <v>3.1255000000000002</v>
      </c>
      <c r="G1026" s="2">
        <f>'Moving Avg'!F1026</f>
        <v>3.1435749999999998</v>
      </c>
      <c r="H1026" s="2">
        <f>'Moving Avg'!G1026</f>
        <v>3.1244219999999991</v>
      </c>
      <c r="I1026" s="2">
        <f>'Moving Avg'!H1026</f>
        <v>3.2012640000000014</v>
      </c>
      <c r="J1026" s="6" t="str">
        <f>OBV!F1026</f>
        <v>BULLISH</v>
      </c>
      <c r="K1026" s="6" t="str">
        <f>OBV!G1026</f>
        <v>NEUTRAL</v>
      </c>
      <c r="L1026" s="6" t="str">
        <f>OBV!H1026</f>
        <v>NEUTRAL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49.5</v>
      </c>
      <c r="Q1026" s="9">
        <f t="shared" si="154"/>
        <v>16.175000000000001</v>
      </c>
      <c r="R1026" s="9">
        <f t="shared" si="155"/>
        <v>17.375</v>
      </c>
      <c r="S1026" s="9">
        <f t="shared" si="156"/>
        <v>26.025000000000002</v>
      </c>
      <c r="T1026" s="9">
        <f t="shared" si="157"/>
        <v>18.625</v>
      </c>
      <c r="U1026" s="8">
        <f t="shared" si="158"/>
        <v>19.858333333333334</v>
      </c>
      <c r="V1026" s="8">
        <f t="shared" si="159"/>
        <v>19.55</v>
      </c>
    </row>
    <row r="1027" spans="1:22" ht="13.5" x14ac:dyDescent="0.25">
      <c r="A1027" s="3">
        <f>RSI!A1027</f>
        <v>43502</v>
      </c>
      <c r="B1027" s="2">
        <f>RSI!B1027</f>
        <v>3.1446000000000001</v>
      </c>
      <c r="C1027" s="2">
        <f>RSI!I1027</f>
        <v>52.288934012690106</v>
      </c>
      <c r="D1027" s="2">
        <f>MACD!E1027</f>
        <v>7.6716866140182916E-3</v>
      </c>
      <c r="E1027" s="2">
        <f>MACD!F1027</f>
        <v>8.1710960070022296E-3</v>
      </c>
      <c r="F1027" s="2">
        <f>'Moving Avg'!D1027</f>
        <v>3.1315200000000005</v>
      </c>
      <c r="G1027" s="2">
        <f>'Moving Avg'!F1027</f>
        <v>3.1418199999999996</v>
      </c>
      <c r="H1027" s="2">
        <f>'Moving Avg'!G1027</f>
        <v>3.1251239999999991</v>
      </c>
      <c r="I1027" s="2">
        <f>'Moving Avg'!H1027</f>
        <v>3.2009115000000019</v>
      </c>
      <c r="J1027" s="6" t="str">
        <f>OBV!F1027</f>
        <v>BULLISH</v>
      </c>
      <c r="K1027" s="6" t="str">
        <f>OBV!G1027</f>
        <v>NEUTRAL</v>
      </c>
      <c r="L1027" s="6" t="str">
        <f>OBV!H1027</f>
        <v>CONFIRMED BULLISH</v>
      </c>
      <c r="M1027" s="8">
        <f t="shared" si="160"/>
        <v>25</v>
      </c>
      <c r="N1027" s="8">
        <f t="shared" si="161"/>
        <v>45</v>
      </c>
      <c r="O1027" s="8">
        <f t="shared" si="162"/>
        <v>0</v>
      </c>
      <c r="P1027" s="8">
        <f t="shared" si="163"/>
        <v>83.5</v>
      </c>
      <c r="Q1027" s="9">
        <f t="shared" ref="Q1027:Q1090" si="164">0.35*M1027+N1027*0.35+O1027*0.15+P1027*0.15</f>
        <v>37.024999999999999</v>
      </c>
      <c r="R1027" s="9">
        <f t="shared" ref="R1027:R1090" si="165">M1027*0.2+N1027*0.2+O1027*0.35+P1027*0.25</f>
        <v>34.875</v>
      </c>
      <c r="S1027" s="9">
        <f t="shared" ref="S1027:S1090" si="166">M1027*0.15+N1027*0.15+O1027*0.25+P1027*0.45</f>
        <v>48.075000000000003</v>
      </c>
      <c r="T1027" s="9">
        <f t="shared" ref="T1027:T1090" si="167">0.25*SUM(M1027:P1027)</f>
        <v>38.375</v>
      </c>
      <c r="U1027" s="8">
        <f t="shared" ref="U1027:U1090" si="168">SUM(Q1027:S1027)/3</f>
        <v>39.991666666666667</v>
      </c>
      <c r="V1027" s="8">
        <f t="shared" ref="V1027:V1090" si="169">SUM(Q1027:T1027)/4</f>
        <v>39.587500000000006</v>
      </c>
    </row>
    <row r="1028" spans="1:22" ht="13.5" x14ac:dyDescent="0.25">
      <c r="A1028" s="3">
        <f>RSI!A1028</f>
        <v>43503</v>
      </c>
      <c r="B1028" s="2">
        <f>RSI!B1028</f>
        <v>3.1446000000000001</v>
      </c>
      <c r="C1028" s="2">
        <f>RSI!I1028</f>
        <v>52.288934012690106</v>
      </c>
      <c r="D1028" s="2">
        <f>MACD!E1028</f>
        <v>7.2102959503554942E-3</v>
      </c>
      <c r="E1028" s="2">
        <f>MACD!F1028</f>
        <v>7.9789359956728822E-3</v>
      </c>
      <c r="F1028" s="2">
        <f>'Moving Avg'!D1028</f>
        <v>3.1335400000000004</v>
      </c>
      <c r="G1028" s="2">
        <f>'Moving Avg'!F1028</f>
        <v>3.1400649999999994</v>
      </c>
      <c r="H1028" s="2">
        <f>'Moving Avg'!G1028</f>
        <v>3.1257259999999989</v>
      </c>
      <c r="I1028" s="2">
        <f>'Moving Avg'!H1028</f>
        <v>3.2010405000000013</v>
      </c>
      <c r="J1028" s="6" t="str">
        <f>OBV!F1028</f>
        <v>BEARISH</v>
      </c>
      <c r="K1028" s="6" t="str">
        <f>OBV!G1028</f>
        <v>NEUTRAL</v>
      </c>
      <c r="L1028" s="6" t="str">
        <f>OBV!H1028</f>
        <v>BEARISH DIVERGENCE</v>
      </c>
      <c r="M1028" s="8">
        <f t="shared" si="160"/>
        <v>25</v>
      </c>
      <c r="N1028" s="8">
        <f t="shared" si="161"/>
        <v>45</v>
      </c>
      <c r="O1028" s="8">
        <f t="shared" si="162"/>
        <v>0</v>
      </c>
      <c r="P1028" s="8">
        <f t="shared" si="163"/>
        <v>16.5</v>
      </c>
      <c r="Q1028" s="9">
        <f t="shared" si="164"/>
        <v>26.975000000000001</v>
      </c>
      <c r="R1028" s="9">
        <f t="shared" si="165"/>
        <v>18.125</v>
      </c>
      <c r="S1028" s="9">
        <f t="shared" si="166"/>
        <v>17.925000000000001</v>
      </c>
      <c r="T1028" s="9">
        <f t="shared" si="167"/>
        <v>21.625</v>
      </c>
      <c r="U1028" s="8">
        <f t="shared" si="168"/>
        <v>21.008333333333336</v>
      </c>
      <c r="V1028" s="8">
        <f t="shared" si="169"/>
        <v>21.162500000000001</v>
      </c>
    </row>
    <row r="1029" spans="1:22" ht="13.5" x14ac:dyDescent="0.25">
      <c r="A1029" s="3">
        <f>RSI!A1029</f>
        <v>43504</v>
      </c>
      <c r="B1029" s="2">
        <f>RSI!B1029</f>
        <v>3.1395</v>
      </c>
      <c r="C1029" s="2">
        <f>RSI!I1029</f>
        <v>50.892765508729063</v>
      </c>
      <c r="D1029" s="2">
        <f>MACD!E1029</f>
        <v>7.1444167016130322E-3</v>
      </c>
      <c r="E1029" s="2">
        <f>MACD!F1029</f>
        <v>7.8120321368609124E-3</v>
      </c>
      <c r="F1029" s="2">
        <f>'Moving Avg'!D1029</f>
        <v>3.1415600000000001</v>
      </c>
      <c r="G1029" s="2">
        <f>'Moving Avg'!F1029</f>
        <v>3.1390599999999997</v>
      </c>
      <c r="H1029" s="2">
        <f>'Moving Avg'!G1029</f>
        <v>3.1268279999999988</v>
      </c>
      <c r="I1029" s="2">
        <f>'Moving Avg'!H1029</f>
        <v>3.2013735000000012</v>
      </c>
      <c r="J1029" s="6" t="str">
        <f>OBV!F1029</f>
        <v>BULLISH</v>
      </c>
      <c r="K1029" s="6" t="str">
        <f>OBV!G1029</f>
        <v>NEUTRAL</v>
      </c>
      <c r="L1029" s="6" t="str">
        <f>OBV!H1029</f>
        <v>CONFIRMED BULLISH</v>
      </c>
      <c r="M1029" s="8">
        <f t="shared" si="160"/>
        <v>25</v>
      </c>
      <c r="N1029" s="8">
        <f t="shared" si="161"/>
        <v>45</v>
      </c>
      <c r="O1029" s="8">
        <f t="shared" si="162"/>
        <v>0</v>
      </c>
      <c r="P1029" s="8">
        <f t="shared" si="163"/>
        <v>83.5</v>
      </c>
      <c r="Q1029" s="9">
        <f t="shared" si="164"/>
        <v>37.024999999999999</v>
      </c>
      <c r="R1029" s="9">
        <f t="shared" si="165"/>
        <v>34.875</v>
      </c>
      <c r="S1029" s="9">
        <f t="shared" si="166"/>
        <v>48.075000000000003</v>
      </c>
      <c r="T1029" s="9">
        <f t="shared" si="167"/>
        <v>38.375</v>
      </c>
      <c r="U1029" s="8">
        <f t="shared" si="168"/>
        <v>39.991666666666667</v>
      </c>
      <c r="V1029" s="8">
        <f t="shared" si="169"/>
        <v>39.587500000000006</v>
      </c>
    </row>
    <row r="1030" spans="1:22" ht="13.5" x14ac:dyDescent="0.25">
      <c r="A1030" s="3">
        <f>RSI!A1030</f>
        <v>43507</v>
      </c>
      <c r="B1030" s="2">
        <f>RSI!B1030</f>
        <v>3.1295000000000002</v>
      </c>
      <c r="C1030" s="2">
        <f>RSI!I1030</f>
        <v>48.176466949698451</v>
      </c>
      <c r="D1030" s="2">
        <f>MACD!E1030</f>
        <v>7.8102444503005408E-3</v>
      </c>
      <c r="E1030" s="2">
        <f>MACD!F1030</f>
        <v>7.8116745995488379E-3</v>
      </c>
      <c r="F1030" s="2">
        <f>'Moving Avg'!D1030</f>
        <v>3.1405599999999998</v>
      </c>
      <c r="G1030" s="2">
        <f>'Moving Avg'!F1030</f>
        <v>3.1375549999999999</v>
      </c>
      <c r="H1030" s="2">
        <f>'Moving Avg'!G1030</f>
        <v>3.1272279999999997</v>
      </c>
      <c r="I1030" s="2">
        <f>'Moving Avg'!H1030</f>
        <v>3.201541500000002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  <c r="M1030" s="8">
        <f t="shared" si="160"/>
        <v>25</v>
      </c>
      <c r="N1030" s="8">
        <f t="shared" si="161"/>
        <v>45</v>
      </c>
      <c r="O1030" s="8">
        <f t="shared" si="162"/>
        <v>0</v>
      </c>
      <c r="P1030" s="8">
        <f t="shared" si="163"/>
        <v>16.5</v>
      </c>
      <c r="Q1030" s="9">
        <f t="shared" si="164"/>
        <v>26.975000000000001</v>
      </c>
      <c r="R1030" s="9">
        <f t="shared" si="165"/>
        <v>18.125</v>
      </c>
      <c r="S1030" s="9">
        <f t="shared" si="166"/>
        <v>17.925000000000001</v>
      </c>
      <c r="T1030" s="9">
        <f t="shared" si="167"/>
        <v>21.625</v>
      </c>
      <c r="U1030" s="8">
        <f t="shared" si="168"/>
        <v>21.008333333333336</v>
      </c>
      <c r="V1030" s="8">
        <f t="shared" si="169"/>
        <v>21.162500000000001</v>
      </c>
    </row>
    <row r="1031" spans="1:22" ht="13.5" x14ac:dyDescent="0.25">
      <c r="A1031" s="3">
        <f>RSI!A1031</f>
        <v>43508</v>
      </c>
      <c r="B1031" s="2">
        <f>RSI!B1031</f>
        <v>3.1295000000000002</v>
      </c>
      <c r="C1031" s="2">
        <f>RSI!I1031</f>
        <v>48.176466949698451</v>
      </c>
      <c r="D1031" s="2">
        <f>MACD!E1031</f>
        <v>8.4149785046823133E-3</v>
      </c>
      <c r="E1031" s="2">
        <f>MACD!F1031</f>
        <v>7.9323353805755333E-3</v>
      </c>
      <c r="F1031" s="2">
        <f>'Moving Avg'!D1031</f>
        <v>3.13754</v>
      </c>
      <c r="G1031" s="2">
        <f>'Moving Avg'!F1031</f>
        <v>3.1385550000000002</v>
      </c>
      <c r="H1031" s="2">
        <f>'Moving Avg'!G1031</f>
        <v>3.1276279999999996</v>
      </c>
      <c r="I1031" s="2">
        <f>'Moving Avg'!H1031</f>
        <v>3.2014805000000019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0"/>
        <v>25</v>
      </c>
      <c r="N1031" s="8">
        <f t="shared" si="161"/>
        <v>0</v>
      </c>
      <c r="O1031" s="8">
        <f t="shared" si="162"/>
        <v>0</v>
      </c>
      <c r="P1031" s="8">
        <f t="shared" si="163"/>
        <v>16.5</v>
      </c>
      <c r="Q1031" s="9">
        <f t="shared" si="164"/>
        <v>11.225</v>
      </c>
      <c r="R1031" s="9">
        <f t="shared" si="165"/>
        <v>9.125</v>
      </c>
      <c r="S1031" s="9">
        <f t="shared" si="166"/>
        <v>11.175000000000001</v>
      </c>
      <c r="T1031" s="9">
        <f t="shared" si="167"/>
        <v>10.375</v>
      </c>
      <c r="U1031" s="8">
        <f t="shared" si="168"/>
        <v>10.508333333333335</v>
      </c>
      <c r="V1031" s="8">
        <f t="shared" si="169"/>
        <v>10.475000000000001</v>
      </c>
    </row>
    <row r="1032" spans="1:22" ht="13.5" x14ac:dyDescent="0.25">
      <c r="A1032" s="3">
        <f>RSI!A1032</f>
        <v>43509</v>
      </c>
      <c r="B1032" s="2">
        <f>RSI!B1032</f>
        <v>3.1295000000000002</v>
      </c>
      <c r="C1032" s="2">
        <f>RSI!I1032</f>
        <v>48.176466949698451</v>
      </c>
      <c r="D1032" s="2">
        <f>MACD!E1032</f>
        <v>4.3341863421075821E-3</v>
      </c>
      <c r="E1032" s="2">
        <f>MACD!F1032</f>
        <v>7.2127055728819431E-3</v>
      </c>
      <c r="F1032" s="2">
        <f>'Moving Avg'!D1032</f>
        <v>3.1345200000000002</v>
      </c>
      <c r="G1032" s="2">
        <f>'Moving Avg'!F1032</f>
        <v>3.1370499999999999</v>
      </c>
      <c r="H1032" s="2">
        <f>'Moving Avg'!G1032</f>
        <v>3.1280279999999991</v>
      </c>
      <c r="I1032" s="2">
        <f>'Moving Avg'!H1032</f>
        <v>3.2010065000000019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0"/>
        <v>25</v>
      </c>
      <c r="N1032" s="8">
        <f t="shared" si="161"/>
        <v>45</v>
      </c>
      <c r="O1032" s="8">
        <f t="shared" si="162"/>
        <v>0</v>
      </c>
      <c r="P1032" s="8">
        <f t="shared" si="163"/>
        <v>16.5</v>
      </c>
      <c r="Q1032" s="9">
        <f t="shared" si="164"/>
        <v>26.975000000000001</v>
      </c>
      <c r="R1032" s="9">
        <f t="shared" si="165"/>
        <v>18.125</v>
      </c>
      <c r="S1032" s="9">
        <f t="shared" si="166"/>
        <v>17.925000000000001</v>
      </c>
      <c r="T1032" s="9">
        <f t="shared" si="167"/>
        <v>21.625</v>
      </c>
      <c r="U1032" s="8">
        <f t="shared" si="168"/>
        <v>21.008333333333336</v>
      </c>
      <c r="V1032" s="8">
        <f t="shared" si="169"/>
        <v>21.162500000000001</v>
      </c>
    </row>
    <row r="1033" spans="1:22" ht="13.5" x14ac:dyDescent="0.25">
      <c r="A1033" s="3">
        <f>RSI!A1033</f>
        <v>43510</v>
      </c>
      <c r="B1033" s="2">
        <f>RSI!B1033</f>
        <v>3.0743</v>
      </c>
      <c r="C1033" s="2">
        <f>RSI!I1033</f>
        <v>35.217440646034802</v>
      </c>
      <c r="D1033" s="2">
        <f>MACD!E1033</f>
        <v>8.082463863256617E-3</v>
      </c>
      <c r="E1033" s="2">
        <f>MACD!F1033</f>
        <v>7.3866572309568782E-3</v>
      </c>
      <c r="F1033" s="2">
        <f>'Moving Avg'!D1033</f>
        <v>3.12046</v>
      </c>
      <c r="G1033" s="2">
        <f>'Moving Avg'!F1033</f>
        <v>3.1327849999999997</v>
      </c>
      <c r="H1033" s="2">
        <f>'Moving Avg'!G1033</f>
        <v>3.1271239999999993</v>
      </c>
      <c r="I1033" s="2">
        <f>'Moving Avg'!H1033</f>
        <v>3.2000960000000021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25</v>
      </c>
      <c r="N1033" s="8">
        <f t="shared" si="161"/>
        <v>0</v>
      </c>
      <c r="O1033" s="8">
        <f t="shared" si="162"/>
        <v>0</v>
      </c>
      <c r="P1033" s="8">
        <f t="shared" si="163"/>
        <v>16.5</v>
      </c>
      <c r="Q1033" s="9">
        <f t="shared" si="164"/>
        <v>11.225</v>
      </c>
      <c r="R1033" s="9">
        <f t="shared" si="165"/>
        <v>9.125</v>
      </c>
      <c r="S1033" s="9">
        <f t="shared" si="166"/>
        <v>11.175000000000001</v>
      </c>
      <c r="T1033" s="9">
        <f t="shared" si="167"/>
        <v>10.375</v>
      </c>
      <c r="U1033" s="8">
        <f t="shared" si="168"/>
        <v>10.508333333333335</v>
      </c>
      <c r="V1033" s="8">
        <f t="shared" si="169"/>
        <v>10.475000000000001</v>
      </c>
    </row>
    <row r="1034" spans="1:22" ht="13.5" x14ac:dyDescent="0.25">
      <c r="A1034" s="3">
        <f>RSI!A1034</f>
        <v>43511</v>
      </c>
      <c r="B1034" s="2">
        <f>RSI!B1034</f>
        <v>3.1095000000000002</v>
      </c>
      <c r="C1034" s="2">
        <f>RSI!I1034</f>
        <v>45.31848408480402</v>
      </c>
      <c r="D1034" s="2">
        <f>MACD!E1034</f>
        <v>3.6056731591629365E-3</v>
      </c>
      <c r="E1034" s="2">
        <f>MACD!F1034</f>
        <v>6.6304604165980897E-3</v>
      </c>
      <c r="F1034" s="2">
        <f>'Moving Avg'!D1034</f>
        <v>3.1144600000000002</v>
      </c>
      <c r="G1034" s="2">
        <f>'Moving Avg'!F1034</f>
        <v>3.1310299999999995</v>
      </c>
      <c r="H1034" s="2">
        <f>'Moving Avg'!G1034</f>
        <v>3.1271239999999993</v>
      </c>
      <c r="I1034" s="2">
        <f>'Moving Avg'!H1034</f>
        <v>3.1994075000000022</v>
      </c>
      <c r="J1034" s="6" t="str">
        <f>OBV!F1034</f>
        <v>BULLISH</v>
      </c>
      <c r="K1034" s="6" t="str">
        <f>OBV!G1034</f>
        <v>NEUTRAL</v>
      </c>
      <c r="L1034" s="6" t="str">
        <f>OBV!H1034</f>
        <v>BULLISH DIVERGENCE</v>
      </c>
      <c r="M1034" s="8">
        <f t="shared" si="160"/>
        <v>25</v>
      </c>
      <c r="N1034" s="8">
        <f t="shared" si="161"/>
        <v>45</v>
      </c>
      <c r="O1034" s="8">
        <f t="shared" si="162"/>
        <v>0</v>
      </c>
      <c r="P1034" s="8">
        <f t="shared" si="163"/>
        <v>66.5</v>
      </c>
      <c r="Q1034" s="9">
        <f t="shared" si="164"/>
        <v>34.475000000000001</v>
      </c>
      <c r="R1034" s="9">
        <f t="shared" si="165"/>
        <v>30.625</v>
      </c>
      <c r="S1034" s="9">
        <f t="shared" si="166"/>
        <v>40.424999999999997</v>
      </c>
      <c r="T1034" s="9">
        <f t="shared" si="167"/>
        <v>34.125</v>
      </c>
      <c r="U1034" s="8">
        <f t="shared" si="168"/>
        <v>35.174999999999997</v>
      </c>
      <c r="V1034" s="8">
        <f t="shared" si="169"/>
        <v>34.912499999999994</v>
      </c>
    </row>
    <row r="1035" spans="1:22" ht="13.5" x14ac:dyDescent="0.25">
      <c r="A1035" s="3">
        <f>RSI!A1035</f>
        <v>43514</v>
      </c>
      <c r="B1035" s="2">
        <f>RSI!B1035</f>
        <v>3.1095000000000002</v>
      </c>
      <c r="C1035" s="2">
        <f>RSI!I1035</f>
        <v>45.31848408480402</v>
      </c>
      <c r="D1035" s="2">
        <f>MACD!E1035</f>
        <v>5.3420260473040493E-3</v>
      </c>
      <c r="E1035" s="2">
        <f>MACD!F1035</f>
        <v>6.3727735427392823E-3</v>
      </c>
      <c r="F1035" s="2">
        <f>'Moving Avg'!D1035</f>
        <v>3.1104600000000007</v>
      </c>
      <c r="G1035" s="2">
        <f>'Moving Avg'!F1035</f>
        <v>3.1290249999999995</v>
      </c>
      <c r="H1035" s="2">
        <f>'Moving Avg'!G1035</f>
        <v>3.1271239999999993</v>
      </c>
      <c r="I1035" s="2">
        <f>'Moving Avg'!H1035</f>
        <v>3.1989485000000029</v>
      </c>
      <c r="J1035" s="6" t="str">
        <f>OBV!F1035</f>
        <v>BULLISH</v>
      </c>
      <c r="K1035" s="6" t="str">
        <f>OBV!G1035</f>
        <v>NEUTRAL</v>
      </c>
      <c r="L1035" s="6" t="str">
        <f>OBV!H1035</f>
        <v>BULLISH DIVERGENCE</v>
      </c>
      <c r="M1035" s="8">
        <f t="shared" si="160"/>
        <v>25</v>
      </c>
      <c r="N1035" s="8">
        <f t="shared" si="161"/>
        <v>45</v>
      </c>
      <c r="O1035" s="8">
        <f t="shared" si="162"/>
        <v>0</v>
      </c>
      <c r="P1035" s="8">
        <f t="shared" si="163"/>
        <v>66.5</v>
      </c>
      <c r="Q1035" s="9">
        <f t="shared" si="164"/>
        <v>34.475000000000001</v>
      </c>
      <c r="R1035" s="9">
        <f t="shared" si="165"/>
        <v>30.625</v>
      </c>
      <c r="S1035" s="9">
        <f t="shared" si="166"/>
        <v>40.424999999999997</v>
      </c>
      <c r="T1035" s="9">
        <f t="shared" si="167"/>
        <v>34.125</v>
      </c>
      <c r="U1035" s="8">
        <f t="shared" si="168"/>
        <v>35.174999999999997</v>
      </c>
      <c r="V1035" s="8">
        <f t="shared" si="169"/>
        <v>34.912499999999994</v>
      </c>
    </row>
    <row r="1036" spans="1:22" ht="13.5" x14ac:dyDescent="0.25">
      <c r="A1036" s="3">
        <f>RSI!A1036</f>
        <v>43515</v>
      </c>
      <c r="B1036" s="2">
        <f>RSI!B1036</f>
        <v>3.1095000000000002</v>
      </c>
      <c r="C1036" s="2">
        <f>RSI!I1036</f>
        <v>45.31848408480402</v>
      </c>
      <c r="D1036" s="2">
        <f>MACD!E1036</f>
        <v>8.480285135764376E-3</v>
      </c>
      <c r="E1036" s="2">
        <f>MACD!F1036</f>
        <v>6.7942758613443012E-3</v>
      </c>
      <c r="F1036" s="2">
        <f>'Moving Avg'!D1036</f>
        <v>3.1064600000000002</v>
      </c>
      <c r="G1036" s="2">
        <f>'Moving Avg'!F1036</f>
        <v>3.1272699999999993</v>
      </c>
      <c r="H1036" s="2">
        <f>'Moving Avg'!G1036</f>
        <v>3.1271239999999993</v>
      </c>
      <c r="I1036" s="2">
        <f>'Moving Avg'!H1036</f>
        <v>3.1984895000000026</v>
      </c>
      <c r="J1036" s="6" t="str">
        <f>OBV!F1036</f>
        <v>BULLISH</v>
      </c>
      <c r="K1036" s="6" t="str">
        <f>OBV!G1036</f>
        <v>NEUTRAL</v>
      </c>
      <c r="L1036" s="6" t="str">
        <f>OBV!H1036</f>
        <v>BULLISH DIVERGENCE</v>
      </c>
      <c r="M1036" s="8">
        <f t="shared" si="160"/>
        <v>25</v>
      </c>
      <c r="N1036" s="8">
        <f t="shared" si="161"/>
        <v>0</v>
      </c>
      <c r="O1036" s="8">
        <f t="shared" si="162"/>
        <v>0</v>
      </c>
      <c r="P1036" s="8">
        <f t="shared" si="163"/>
        <v>66.5</v>
      </c>
      <c r="Q1036" s="9">
        <f t="shared" si="164"/>
        <v>18.725000000000001</v>
      </c>
      <c r="R1036" s="9">
        <f t="shared" si="165"/>
        <v>21.625</v>
      </c>
      <c r="S1036" s="9">
        <f t="shared" si="166"/>
        <v>33.674999999999997</v>
      </c>
      <c r="T1036" s="9">
        <f t="shared" si="167"/>
        <v>22.875</v>
      </c>
      <c r="U1036" s="8">
        <f t="shared" si="168"/>
        <v>24.675000000000001</v>
      </c>
      <c r="V1036" s="8">
        <f t="shared" si="169"/>
        <v>24.225000000000001</v>
      </c>
    </row>
    <row r="1037" spans="1:22" ht="13.5" x14ac:dyDescent="0.25">
      <c r="A1037" s="3">
        <f>RSI!A1037</f>
        <v>43516</v>
      </c>
      <c r="B1037" s="2">
        <f>RSI!B1037</f>
        <v>3.1095000000000002</v>
      </c>
      <c r="C1037" s="2">
        <f>RSI!I1037</f>
        <v>45.31848408480402</v>
      </c>
      <c r="D1037" s="2">
        <f>MACD!E1037</f>
        <v>1.1242393707797227E-2</v>
      </c>
      <c r="E1037" s="2">
        <f>MACD!F1037</f>
        <v>7.6838994306348864E-3</v>
      </c>
      <c r="F1037" s="2">
        <f>'Moving Avg'!D1037</f>
        <v>3.1024600000000002</v>
      </c>
      <c r="G1037" s="2">
        <f>'Moving Avg'!F1037</f>
        <v>3.1267699999999996</v>
      </c>
      <c r="H1037" s="2">
        <f>'Moving Avg'!G1037</f>
        <v>3.1271239999999993</v>
      </c>
      <c r="I1037" s="2">
        <f>'Moving Avg'!H1037</f>
        <v>3.1979845000000036</v>
      </c>
      <c r="J1037" s="6" t="str">
        <f>OBV!F1037</f>
        <v>BULLISH</v>
      </c>
      <c r="K1037" s="6" t="str">
        <f>OBV!G1037</f>
        <v>NEUTRAL</v>
      </c>
      <c r="L1037" s="6" t="str">
        <f>OBV!H1037</f>
        <v>BULLISH DIVERGENCE</v>
      </c>
      <c r="M1037" s="8">
        <f t="shared" si="160"/>
        <v>25</v>
      </c>
      <c r="N1037" s="8">
        <f t="shared" si="161"/>
        <v>0</v>
      </c>
      <c r="O1037" s="8">
        <f t="shared" si="162"/>
        <v>0</v>
      </c>
      <c r="P1037" s="8">
        <f t="shared" si="163"/>
        <v>66.5</v>
      </c>
      <c r="Q1037" s="9">
        <f t="shared" si="164"/>
        <v>18.725000000000001</v>
      </c>
      <c r="R1037" s="9">
        <f t="shared" si="165"/>
        <v>21.625</v>
      </c>
      <c r="S1037" s="9">
        <f t="shared" si="166"/>
        <v>33.674999999999997</v>
      </c>
      <c r="T1037" s="9">
        <f t="shared" si="167"/>
        <v>22.875</v>
      </c>
      <c r="U1037" s="8">
        <f t="shared" si="168"/>
        <v>24.675000000000001</v>
      </c>
      <c r="V1037" s="8">
        <f t="shared" si="169"/>
        <v>24.225000000000001</v>
      </c>
    </row>
    <row r="1038" spans="1:22" ht="13.5" x14ac:dyDescent="0.25">
      <c r="A1038" s="3">
        <f>RSI!A1038</f>
        <v>43517</v>
      </c>
      <c r="B1038" s="2">
        <f>RSI!B1038</f>
        <v>3.1095000000000002</v>
      </c>
      <c r="C1038" s="2">
        <f>RSI!I1038</f>
        <v>45.318484084804012</v>
      </c>
      <c r="D1038" s="2">
        <f>MACD!E1038</f>
        <v>1.3678320438503366E-2</v>
      </c>
      <c r="E1038" s="2">
        <f>MACD!F1038</f>
        <v>8.8827836322085824E-3</v>
      </c>
      <c r="F1038" s="2">
        <f>'Moving Avg'!D1038</f>
        <v>3.1095000000000002</v>
      </c>
      <c r="G1038" s="2">
        <f>'Moving Avg'!F1038</f>
        <v>3.1250149999999994</v>
      </c>
      <c r="H1038" s="2">
        <f>'Moving Avg'!G1038</f>
        <v>3.1271239999999993</v>
      </c>
      <c r="I1038" s="2">
        <f>'Moving Avg'!H1038</f>
        <v>3.1974795000000036</v>
      </c>
      <c r="J1038" s="6" t="str">
        <f>OBV!F1038</f>
        <v>BULLISH</v>
      </c>
      <c r="K1038" s="6" t="str">
        <f>OBV!G1038</f>
        <v>NEUTRAL</v>
      </c>
      <c r="L1038" s="6" t="str">
        <f>OBV!H1038</f>
        <v>CONFIRMED BULLISH</v>
      </c>
      <c r="M1038" s="8">
        <f t="shared" si="160"/>
        <v>25</v>
      </c>
      <c r="N1038" s="8">
        <f t="shared" si="161"/>
        <v>0</v>
      </c>
      <c r="O1038" s="8">
        <f t="shared" si="162"/>
        <v>0</v>
      </c>
      <c r="P1038" s="8">
        <f t="shared" si="163"/>
        <v>83.5</v>
      </c>
      <c r="Q1038" s="9">
        <f t="shared" si="164"/>
        <v>21.274999999999999</v>
      </c>
      <c r="R1038" s="9">
        <f t="shared" si="165"/>
        <v>25.875</v>
      </c>
      <c r="S1038" s="9">
        <f t="shared" si="166"/>
        <v>41.325000000000003</v>
      </c>
      <c r="T1038" s="9">
        <f t="shared" si="167"/>
        <v>27.125</v>
      </c>
      <c r="U1038" s="8">
        <f t="shared" si="168"/>
        <v>29.491666666666664</v>
      </c>
      <c r="V1038" s="8">
        <f t="shared" si="169"/>
        <v>28.9</v>
      </c>
    </row>
    <row r="1039" spans="1:22" ht="13.5" x14ac:dyDescent="0.25">
      <c r="A1039" s="3">
        <f>RSI!A1039</f>
        <v>43518</v>
      </c>
      <c r="B1039" s="2">
        <f>RSI!B1039</f>
        <v>3.1095000000000002</v>
      </c>
      <c r="C1039" s="2">
        <f>RSI!I1039</f>
        <v>45.318484084804012</v>
      </c>
      <c r="D1039" s="2">
        <f>MACD!E1039</f>
        <v>1.504631636212217E-2</v>
      </c>
      <c r="E1039" s="2">
        <f>MACD!F1039</f>
        <v>1.01154901781913E-2</v>
      </c>
      <c r="F1039" s="2">
        <f>'Moving Avg'!D1039</f>
        <v>3.1095000000000002</v>
      </c>
      <c r="G1039" s="2">
        <f>'Moving Avg'!F1039</f>
        <v>3.1232599999999993</v>
      </c>
      <c r="H1039" s="2">
        <f>'Moving Avg'!G1039</f>
        <v>3.1271239999999993</v>
      </c>
      <c r="I1039" s="2">
        <f>'Moving Avg'!H1039</f>
        <v>3.196974500000004</v>
      </c>
      <c r="J1039" s="6" t="str">
        <f>OBV!F1039</f>
        <v>NEUTRAL</v>
      </c>
      <c r="K1039" s="6" t="str">
        <f>OBV!G1039</f>
        <v>NEUTRAL</v>
      </c>
      <c r="L1039" s="6" t="str">
        <f>OBV!H1039</f>
        <v>NEUTRAL</v>
      </c>
      <c r="M1039" s="8">
        <f t="shared" si="160"/>
        <v>25</v>
      </c>
      <c r="N1039" s="8">
        <f t="shared" si="161"/>
        <v>0</v>
      </c>
      <c r="O1039" s="8">
        <f t="shared" si="162"/>
        <v>0</v>
      </c>
      <c r="P1039" s="8">
        <f t="shared" si="163"/>
        <v>33</v>
      </c>
      <c r="Q1039" s="9">
        <f t="shared" si="164"/>
        <v>13.7</v>
      </c>
      <c r="R1039" s="9">
        <f t="shared" si="165"/>
        <v>13.25</v>
      </c>
      <c r="S1039" s="9">
        <f t="shared" si="166"/>
        <v>18.600000000000001</v>
      </c>
      <c r="T1039" s="9">
        <f t="shared" si="167"/>
        <v>14.5</v>
      </c>
      <c r="U1039" s="8">
        <f t="shared" si="168"/>
        <v>15.183333333333332</v>
      </c>
      <c r="V1039" s="8">
        <f t="shared" si="169"/>
        <v>15.012499999999999</v>
      </c>
    </row>
    <row r="1040" spans="1:22" ht="13.5" x14ac:dyDescent="0.25">
      <c r="A1040" s="3">
        <f>RSI!A1040</f>
        <v>43521</v>
      </c>
      <c r="B1040" s="2">
        <f>RSI!B1040</f>
        <v>3.1095000000000002</v>
      </c>
      <c r="C1040" s="2">
        <f>RSI!I1040</f>
        <v>45.31848408480402</v>
      </c>
      <c r="D1040" s="2">
        <f>MACD!E1040</f>
        <v>1.4750058850859116E-2</v>
      </c>
      <c r="E1040" s="2">
        <f>MACD!F1040</f>
        <v>1.1042403912724864E-2</v>
      </c>
      <c r="F1040" s="2">
        <f>'Moving Avg'!D1040</f>
        <v>3.1095000000000002</v>
      </c>
      <c r="G1040" s="2">
        <f>'Moving Avg'!F1040</f>
        <v>3.1215049999999991</v>
      </c>
      <c r="H1040" s="2">
        <f>'Moving Avg'!G1040</f>
        <v>3.1271239999999989</v>
      </c>
      <c r="I1040" s="2">
        <f>'Moving Avg'!H1040</f>
        <v>3.1964695000000041</v>
      </c>
      <c r="J1040" s="6" t="str">
        <f>OBV!F1040</f>
        <v>NEUTRAL</v>
      </c>
      <c r="K1040" s="6" t="str">
        <f>OBV!G1040</f>
        <v>NEUTRAL</v>
      </c>
      <c r="L1040" s="6" t="str">
        <f>OBV!H1040</f>
        <v>NEUTRAL</v>
      </c>
      <c r="M1040" s="8">
        <f t="shared" si="160"/>
        <v>25</v>
      </c>
      <c r="N1040" s="8">
        <f t="shared" si="161"/>
        <v>0</v>
      </c>
      <c r="O1040" s="8">
        <f t="shared" si="162"/>
        <v>0</v>
      </c>
      <c r="P1040" s="8">
        <f t="shared" si="163"/>
        <v>33</v>
      </c>
      <c r="Q1040" s="9">
        <f t="shared" si="164"/>
        <v>13.7</v>
      </c>
      <c r="R1040" s="9">
        <f t="shared" si="165"/>
        <v>13.25</v>
      </c>
      <c r="S1040" s="9">
        <f t="shared" si="166"/>
        <v>18.600000000000001</v>
      </c>
      <c r="T1040" s="9">
        <f t="shared" si="167"/>
        <v>14.5</v>
      </c>
      <c r="U1040" s="8">
        <f t="shared" si="168"/>
        <v>15.183333333333332</v>
      </c>
      <c r="V1040" s="8">
        <f t="shared" si="169"/>
        <v>15.012499999999999</v>
      </c>
    </row>
    <row r="1041" spans="1:22" ht="13.5" x14ac:dyDescent="0.25">
      <c r="A1041" s="3">
        <f>RSI!A1041</f>
        <v>43522</v>
      </c>
      <c r="B1041" s="2">
        <f>RSI!B1041</f>
        <v>3.0693000000000001</v>
      </c>
      <c r="C1041" s="2">
        <f>RSI!I1041</f>
        <v>34.883267475330911</v>
      </c>
      <c r="D1041" s="2">
        <f>MACD!E1041</f>
        <v>1.7555554432053366E-2</v>
      </c>
      <c r="E1041" s="2">
        <f>MACD!F1041</f>
        <v>1.2345034016590565E-2</v>
      </c>
      <c r="F1041" s="2">
        <f>'Moving Avg'!D1041</f>
        <v>3.1014600000000003</v>
      </c>
      <c r="G1041" s="2">
        <f>'Moving Avg'!F1041</f>
        <v>3.1177399999999991</v>
      </c>
      <c r="H1041" s="2">
        <f>'Moving Avg'!G1041</f>
        <v>3.1263199999999993</v>
      </c>
      <c r="I1041" s="2">
        <f>'Moving Avg'!H1041</f>
        <v>3.1956260000000039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0"/>
        <v>25</v>
      </c>
      <c r="N1041" s="8">
        <f t="shared" si="161"/>
        <v>0</v>
      </c>
      <c r="O1041" s="8">
        <f t="shared" si="162"/>
        <v>0</v>
      </c>
      <c r="P1041" s="8">
        <f t="shared" si="163"/>
        <v>16.5</v>
      </c>
      <c r="Q1041" s="9">
        <f t="shared" si="164"/>
        <v>11.225</v>
      </c>
      <c r="R1041" s="9">
        <f t="shared" si="165"/>
        <v>9.125</v>
      </c>
      <c r="S1041" s="9">
        <f t="shared" si="166"/>
        <v>11.175000000000001</v>
      </c>
      <c r="T1041" s="9">
        <f t="shared" si="167"/>
        <v>10.375</v>
      </c>
      <c r="U1041" s="8">
        <f t="shared" si="168"/>
        <v>10.508333333333335</v>
      </c>
      <c r="V1041" s="8">
        <f t="shared" si="169"/>
        <v>10.475000000000001</v>
      </c>
    </row>
    <row r="1042" spans="1:22" ht="13.5" x14ac:dyDescent="0.25">
      <c r="A1042" s="3">
        <f>RSI!A1042</f>
        <v>43523</v>
      </c>
      <c r="B1042" s="2">
        <f>RSI!B1042</f>
        <v>3.1044</v>
      </c>
      <c r="C1042" s="2">
        <f>RSI!I1042</f>
        <v>46.472809837233847</v>
      </c>
      <c r="D1042" s="2">
        <f>MACD!E1042</f>
        <v>1.7639568868236033E-2</v>
      </c>
      <c r="E1042" s="2">
        <f>MACD!F1042</f>
        <v>1.340394098691966E-2</v>
      </c>
      <c r="F1042" s="2">
        <f>'Moving Avg'!D1042</f>
        <v>3.1004399999999999</v>
      </c>
      <c r="G1042" s="2">
        <f>'Moving Avg'!F1042</f>
        <v>3.1172349999999991</v>
      </c>
      <c r="H1042" s="2">
        <f>'Moving Avg'!G1042</f>
        <v>3.1267199999999993</v>
      </c>
      <c r="I1042" s="2">
        <f>'Moving Avg'!H1042</f>
        <v>3.1950955000000039</v>
      </c>
      <c r="J1042" s="6" t="str">
        <f>OBV!F1042</f>
        <v>BULLISH</v>
      </c>
      <c r="K1042" s="6" t="str">
        <f>OBV!G1042</f>
        <v>NEUTRAL</v>
      </c>
      <c r="L1042" s="6" t="str">
        <f>OBV!H1042</f>
        <v>BULLISH DIVERGENCE</v>
      </c>
      <c r="M1042" s="8">
        <f t="shared" si="160"/>
        <v>25</v>
      </c>
      <c r="N1042" s="8">
        <f t="shared" si="161"/>
        <v>0</v>
      </c>
      <c r="O1042" s="8">
        <f t="shared" si="162"/>
        <v>0</v>
      </c>
      <c r="P1042" s="8">
        <f t="shared" si="163"/>
        <v>66.5</v>
      </c>
      <c r="Q1042" s="9">
        <f t="shared" si="164"/>
        <v>18.725000000000001</v>
      </c>
      <c r="R1042" s="9">
        <f t="shared" si="165"/>
        <v>21.625</v>
      </c>
      <c r="S1042" s="9">
        <f t="shared" si="166"/>
        <v>33.674999999999997</v>
      </c>
      <c r="T1042" s="9">
        <f t="shared" si="167"/>
        <v>22.875</v>
      </c>
      <c r="U1042" s="8">
        <f t="shared" si="168"/>
        <v>24.675000000000001</v>
      </c>
      <c r="V1042" s="8">
        <f t="shared" si="169"/>
        <v>24.225000000000001</v>
      </c>
    </row>
    <row r="1043" spans="1:22" ht="13.5" x14ac:dyDescent="0.25">
      <c r="A1043" s="3">
        <f>RSI!A1043</f>
        <v>43524</v>
      </c>
      <c r="B1043" s="2">
        <f>RSI!B1043</f>
        <v>3.1095000000000002</v>
      </c>
      <c r="C1043" s="2">
        <f>RSI!I1043</f>
        <v>47.923137860055675</v>
      </c>
      <c r="D1043" s="2">
        <f>MACD!E1043</f>
        <v>8.920325832559417E-3</v>
      </c>
      <c r="E1043" s="2">
        <f>MACD!F1043</f>
        <v>1.2507217956047612E-2</v>
      </c>
      <c r="F1043" s="2">
        <f>'Moving Avg'!D1043</f>
        <v>3.1004399999999999</v>
      </c>
      <c r="G1043" s="2">
        <f>'Moving Avg'!F1043</f>
        <v>3.1159849999999989</v>
      </c>
      <c r="H1043" s="2">
        <f>'Moving Avg'!G1043</f>
        <v>3.1271219999999995</v>
      </c>
      <c r="I1043" s="2">
        <f>'Moving Avg'!H1043</f>
        <v>3.1943610000000047</v>
      </c>
      <c r="J1043" s="6" t="str">
        <f>OBV!F1043</f>
        <v>BULLISH</v>
      </c>
      <c r="K1043" s="6" t="str">
        <f>OBV!G1043</f>
        <v>NEUTRAL</v>
      </c>
      <c r="L1043" s="6" t="str">
        <f>OBV!H1043</f>
        <v>NEUTRAL</v>
      </c>
      <c r="M1043" s="8">
        <f t="shared" si="160"/>
        <v>25</v>
      </c>
      <c r="N1043" s="8">
        <f t="shared" si="161"/>
        <v>45</v>
      </c>
      <c r="O1043" s="8">
        <f t="shared" si="162"/>
        <v>0</v>
      </c>
      <c r="P1043" s="8">
        <f t="shared" si="163"/>
        <v>49.5</v>
      </c>
      <c r="Q1043" s="9">
        <f t="shared" si="164"/>
        <v>31.925000000000001</v>
      </c>
      <c r="R1043" s="9">
        <f t="shared" si="165"/>
        <v>26.375</v>
      </c>
      <c r="S1043" s="9">
        <f t="shared" si="166"/>
        <v>32.775000000000006</v>
      </c>
      <c r="T1043" s="9">
        <f t="shared" si="167"/>
        <v>29.875</v>
      </c>
      <c r="U1043" s="8">
        <f t="shared" si="168"/>
        <v>30.358333333333334</v>
      </c>
      <c r="V1043" s="8">
        <f t="shared" si="169"/>
        <v>30.237500000000001</v>
      </c>
    </row>
    <row r="1044" spans="1:22" ht="13.5" x14ac:dyDescent="0.25">
      <c r="A1044" s="3">
        <f>RSI!A1044</f>
        <v>43525</v>
      </c>
      <c r="B1044" s="2">
        <f>RSI!B1044</f>
        <v>3.1095000000000002</v>
      </c>
      <c r="C1044" s="2">
        <f>RSI!I1044</f>
        <v>47.923137860055668</v>
      </c>
      <c r="D1044" s="2">
        <f>MACD!E1044</f>
        <v>7.0015989432676839E-3</v>
      </c>
      <c r="E1044" s="2">
        <f>MACD!F1044</f>
        <v>1.1406094153491628E-2</v>
      </c>
      <c r="F1044" s="2">
        <f>'Moving Avg'!D1044</f>
        <v>3.1004400000000003</v>
      </c>
      <c r="G1044" s="2">
        <f>'Moving Avg'!F1044</f>
        <v>3.1164899999999989</v>
      </c>
      <c r="H1044" s="2">
        <f>'Moving Avg'!G1044</f>
        <v>3.1271219999999986</v>
      </c>
      <c r="I1044" s="2">
        <f>'Moving Avg'!H1044</f>
        <v>3.1936035000000049</v>
      </c>
      <c r="J1044" s="6" t="str">
        <f>OBV!F1044</f>
        <v>BULLISH</v>
      </c>
      <c r="K1044" s="6" t="str">
        <f>OBV!G1044</f>
        <v>NEUTRAL</v>
      </c>
      <c r="L1044" s="6" t="str">
        <f>OBV!H1044</f>
        <v>NEUTRAL</v>
      </c>
      <c r="M1044" s="8">
        <f t="shared" si="160"/>
        <v>25</v>
      </c>
      <c r="N1044" s="8">
        <f t="shared" si="161"/>
        <v>45</v>
      </c>
      <c r="O1044" s="8">
        <f t="shared" si="162"/>
        <v>0</v>
      </c>
      <c r="P1044" s="8">
        <f t="shared" si="163"/>
        <v>49.5</v>
      </c>
      <c r="Q1044" s="9">
        <f t="shared" si="164"/>
        <v>31.925000000000001</v>
      </c>
      <c r="R1044" s="9">
        <f t="shared" si="165"/>
        <v>26.375</v>
      </c>
      <c r="S1044" s="9">
        <f t="shared" si="166"/>
        <v>32.775000000000006</v>
      </c>
      <c r="T1044" s="9">
        <f t="shared" si="167"/>
        <v>29.875</v>
      </c>
      <c r="U1044" s="8">
        <f t="shared" si="168"/>
        <v>30.358333333333334</v>
      </c>
      <c r="V1044" s="8">
        <f t="shared" si="169"/>
        <v>30.237500000000001</v>
      </c>
    </row>
    <row r="1045" spans="1:22" ht="13.5" x14ac:dyDescent="0.25">
      <c r="A1045" s="3">
        <f>RSI!A1045</f>
        <v>43528</v>
      </c>
      <c r="B1045" s="2">
        <f>RSI!B1045</f>
        <v>3.1095000000000002</v>
      </c>
      <c r="C1045" s="2">
        <f>RSI!I1045</f>
        <v>47.923137860055668</v>
      </c>
      <c r="D1045" s="2">
        <f>MACD!E1045</f>
        <v>5.4185325890561131E-3</v>
      </c>
      <c r="E1045" s="2">
        <f>MACD!F1045</f>
        <v>1.0208581840604525E-2</v>
      </c>
      <c r="F1045" s="2">
        <f>'Moving Avg'!D1045</f>
        <v>3.1004400000000003</v>
      </c>
      <c r="G1045" s="2">
        <f>'Moving Avg'!F1045</f>
        <v>3.1152399999999991</v>
      </c>
      <c r="H1045" s="2">
        <f>'Moving Avg'!G1045</f>
        <v>3.1276239999999991</v>
      </c>
      <c r="I1045" s="2">
        <f>'Moving Avg'!H1045</f>
        <v>3.1928460000000047</v>
      </c>
      <c r="J1045" s="6" t="str">
        <f>OBV!F1045</f>
        <v>BULLISH</v>
      </c>
      <c r="K1045" s="6" t="str">
        <f>OBV!G1045</f>
        <v>NEUTRAL</v>
      </c>
      <c r="L1045" s="6" t="str">
        <f>OBV!H1045</f>
        <v>NEUTRAL</v>
      </c>
      <c r="M1045" s="8">
        <f t="shared" si="160"/>
        <v>25</v>
      </c>
      <c r="N1045" s="8">
        <f t="shared" si="161"/>
        <v>45</v>
      </c>
      <c r="O1045" s="8">
        <f t="shared" si="162"/>
        <v>0</v>
      </c>
      <c r="P1045" s="8">
        <f t="shared" si="163"/>
        <v>49.5</v>
      </c>
      <c r="Q1045" s="9">
        <f t="shared" si="164"/>
        <v>31.925000000000001</v>
      </c>
      <c r="R1045" s="9">
        <f t="shared" si="165"/>
        <v>26.375</v>
      </c>
      <c r="S1045" s="9">
        <f t="shared" si="166"/>
        <v>32.775000000000006</v>
      </c>
      <c r="T1045" s="9">
        <f t="shared" si="167"/>
        <v>29.875</v>
      </c>
      <c r="U1045" s="8">
        <f t="shared" si="168"/>
        <v>30.358333333333334</v>
      </c>
      <c r="V1045" s="8">
        <f t="shared" si="169"/>
        <v>30.237500000000001</v>
      </c>
    </row>
    <row r="1046" spans="1:22" ht="13.5" x14ac:dyDescent="0.25">
      <c r="A1046" s="3">
        <f>RSI!A1046</f>
        <v>43529</v>
      </c>
      <c r="B1046" s="2">
        <f>RSI!B1046</f>
        <v>3.1095000000000002</v>
      </c>
      <c r="C1046" s="2">
        <f>RSI!I1046</f>
        <v>47.923137860055668</v>
      </c>
      <c r="D1046" s="2">
        <f>MACD!E1046</f>
        <v>4.1164887777611625E-3</v>
      </c>
      <c r="E1046" s="2">
        <f>MACD!F1046</f>
        <v>8.990163228035853E-3</v>
      </c>
      <c r="F1046" s="2">
        <f>'Moving Avg'!D1046</f>
        <v>3.1084800000000006</v>
      </c>
      <c r="G1046" s="2">
        <f>'Moving Avg'!F1046</f>
        <v>3.1134849999999989</v>
      </c>
      <c r="H1046" s="2">
        <f>'Moving Avg'!G1046</f>
        <v>3.1276239999999991</v>
      </c>
      <c r="I1046" s="2">
        <f>'Moving Avg'!H1046</f>
        <v>3.1919740000000045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  <c r="M1046" s="8">
        <f t="shared" si="160"/>
        <v>25</v>
      </c>
      <c r="N1046" s="8">
        <f t="shared" si="161"/>
        <v>45</v>
      </c>
      <c r="O1046" s="8">
        <f t="shared" si="162"/>
        <v>0</v>
      </c>
      <c r="P1046" s="8">
        <f t="shared" si="163"/>
        <v>83.5</v>
      </c>
      <c r="Q1046" s="9">
        <f t="shared" si="164"/>
        <v>37.024999999999999</v>
      </c>
      <c r="R1046" s="9">
        <f t="shared" si="165"/>
        <v>34.875</v>
      </c>
      <c r="S1046" s="9">
        <f t="shared" si="166"/>
        <v>48.075000000000003</v>
      </c>
      <c r="T1046" s="9">
        <f t="shared" si="167"/>
        <v>38.375</v>
      </c>
      <c r="U1046" s="8">
        <f t="shared" si="168"/>
        <v>39.991666666666667</v>
      </c>
      <c r="V1046" s="8">
        <f t="shared" si="169"/>
        <v>39.587500000000006</v>
      </c>
    </row>
    <row r="1047" spans="1:22" ht="13.5" x14ac:dyDescent="0.25">
      <c r="A1047" s="3">
        <f>RSI!A1047</f>
        <v>43530</v>
      </c>
      <c r="B1047" s="2">
        <f>RSI!B1047</f>
        <v>3.1095000000000002</v>
      </c>
      <c r="C1047" s="2">
        <f>RSI!I1047</f>
        <v>47.923137860055668</v>
      </c>
      <c r="D1047" s="2">
        <f>MACD!E1047</f>
        <v>3.0494574295643062E-3</v>
      </c>
      <c r="E1047" s="2">
        <f>MACD!F1047</f>
        <v>7.8020220683415447E-3</v>
      </c>
      <c r="F1047" s="2">
        <f>'Moving Avg'!D1047</f>
        <v>3.1095000000000002</v>
      </c>
      <c r="G1047" s="2">
        <f>'Moving Avg'!F1047</f>
        <v>3.1117299999999988</v>
      </c>
      <c r="H1047" s="2">
        <f>'Moving Avg'!G1047</f>
        <v>3.1276239999999991</v>
      </c>
      <c r="I1047" s="2">
        <f>'Moving Avg'!H1047</f>
        <v>3.1912165000000048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  <c r="M1047" s="8">
        <f t="shared" si="160"/>
        <v>25</v>
      </c>
      <c r="N1047" s="8">
        <f t="shared" si="161"/>
        <v>45</v>
      </c>
      <c r="O1047" s="8">
        <f t="shared" si="162"/>
        <v>0</v>
      </c>
      <c r="P1047" s="8">
        <f t="shared" si="163"/>
        <v>83.5</v>
      </c>
      <c r="Q1047" s="9">
        <f t="shared" si="164"/>
        <v>37.024999999999999</v>
      </c>
      <c r="R1047" s="9">
        <f t="shared" si="165"/>
        <v>34.875</v>
      </c>
      <c r="S1047" s="9">
        <f t="shared" si="166"/>
        <v>48.075000000000003</v>
      </c>
      <c r="T1047" s="9">
        <f t="shared" si="167"/>
        <v>38.375</v>
      </c>
      <c r="U1047" s="8">
        <f t="shared" si="168"/>
        <v>39.991666666666667</v>
      </c>
      <c r="V1047" s="8">
        <f t="shared" si="169"/>
        <v>39.587500000000006</v>
      </c>
    </row>
    <row r="1048" spans="1:22" ht="13.5" x14ac:dyDescent="0.25">
      <c r="A1048" s="3">
        <f>RSI!A1048</f>
        <v>43531</v>
      </c>
      <c r="B1048" s="2">
        <f>RSI!B1048</f>
        <v>3.1244999999999998</v>
      </c>
      <c r="C1048" s="2">
        <f>RSI!I1048</f>
        <v>53.312494926037282</v>
      </c>
      <c r="D1048" s="2">
        <f>MACD!E1048</f>
        <v>1.0676014453125937E-3</v>
      </c>
      <c r="E1048" s="2">
        <f>MACD!F1048</f>
        <v>6.455137943735755E-3</v>
      </c>
      <c r="F1048" s="2">
        <f>'Moving Avg'!D1048</f>
        <v>3.1124999999999998</v>
      </c>
      <c r="G1048" s="2">
        <f>'Moving Avg'!F1048</f>
        <v>3.1107249999999991</v>
      </c>
      <c r="H1048" s="2">
        <f>'Moving Avg'!G1048</f>
        <v>3.1288279999999991</v>
      </c>
      <c r="I1048" s="2">
        <f>'Moving Avg'!H1048</f>
        <v>3.1905570000000045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  <c r="M1048" s="8">
        <f t="shared" si="160"/>
        <v>25</v>
      </c>
      <c r="N1048" s="8">
        <f t="shared" si="161"/>
        <v>45</v>
      </c>
      <c r="O1048" s="8">
        <f t="shared" si="162"/>
        <v>0</v>
      </c>
      <c r="P1048" s="8">
        <f t="shared" si="163"/>
        <v>83.5</v>
      </c>
      <c r="Q1048" s="9">
        <f t="shared" si="164"/>
        <v>37.024999999999999</v>
      </c>
      <c r="R1048" s="9">
        <f t="shared" si="165"/>
        <v>34.875</v>
      </c>
      <c r="S1048" s="9">
        <f t="shared" si="166"/>
        <v>48.075000000000003</v>
      </c>
      <c r="T1048" s="9">
        <f t="shared" si="167"/>
        <v>38.375</v>
      </c>
      <c r="U1048" s="8">
        <f t="shared" si="168"/>
        <v>39.991666666666667</v>
      </c>
      <c r="V1048" s="8">
        <f t="shared" si="169"/>
        <v>39.587500000000006</v>
      </c>
    </row>
    <row r="1049" spans="1:22" ht="13.5" x14ac:dyDescent="0.25">
      <c r="A1049" s="3">
        <f>RSI!A1049</f>
        <v>43532</v>
      </c>
      <c r="B1049" s="2">
        <f>RSI!B1049</f>
        <v>3.1095000000000002</v>
      </c>
      <c r="C1049" s="2">
        <f>RSI!I1049</f>
        <v>47.966651491828145</v>
      </c>
      <c r="D1049" s="2">
        <f>MACD!E1049</f>
        <v>4.4286981724850349E-4</v>
      </c>
      <c r="E1049" s="2">
        <f>MACD!F1049</f>
        <v>5.2526843184383049E-3</v>
      </c>
      <c r="F1049" s="2">
        <f>'Moving Avg'!D1049</f>
        <v>3.1124999999999998</v>
      </c>
      <c r="G1049" s="2">
        <f>'Moving Avg'!F1049</f>
        <v>3.109224999999999</v>
      </c>
      <c r="H1049" s="2">
        <f>'Moving Avg'!G1049</f>
        <v>3.1296319999999991</v>
      </c>
      <c r="I1049" s="2">
        <f>'Moving Avg'!H1049</f>
        <v>3.190052000000005</v>
      </c>
      <c r="J1049" s="6" t="str">
        <f>OBV!F1049</f>
        <v>BEARISH</v>
      </c>
      <c r="K1049" s="6" t="str">
        <f>OBV!G1049</f>
        <v>NEUTRAL</v>
      </c>
      <c r="L1049" s="6" t="str">
        <f>OBV!H1049</f>
        <v>NEUTRAL</v>
      </c>
      <c r="M1049" s="8">
        <f t="shared" si="160"/>
        <v>25</v>
      </c>
      <c r="N1049" s="8">
        <f t="shared" si="161"/>
        <v>45</v>
      </c>
      <c r="O1049" s="8">
        <f t="shared" si="162"/>
        <v>0</v>
      </c>
      <c r="P1049" s="8">
        <f t="shared" si="163"/>
        <v>16.5</v>
      </c>
      <c r="Q1049" s="9">
        <f t="shared" si="164"/>
        <v>26.975000000000001</v>
      </c>
      <c r="R1049" s="9">
        <f t="shared" si="165"/>
        <v>18.125</v>
      </c>
      <c r="S1049" s="9">
        <f t="shared" si="166"/>
        <v>17.925000000000001</v>
      </c>
      <c r="T1049" s="9">
        <f t="shared" si="167"/>
        <v>21.625</v>
      </c>
      <c r="U1049" s="8">
        <f t="shared" si="168"/>
        <v>21.008333333333336</v>
      </c>
      <c r="V1049" s="8">
        <f t="shared" si="169"/>
        <v>21.162500000000001</v>
      </c>
    </row>
    <row r="1050" spans="1:22" ht="13.5" x14ac:dyDescent="0.25">
      <c r="A1050" s="3">
        <f>RSI!A1050</f>
        <v>43535</v>
      </c>
      <c r="B1050" s="2">
        <f>RSI!B1050</f>
        <v>3.1095000000000002</v>
      </c>
      <c r="C1050" s="2">
        <f>RSI!I1050</f>
        <v>47.966651491828145</v>
      </c>
      <c r="D1050" s="2">
        <f>MACD!E1050</f>
        <v>-5.1639233995537381E-5</v>
      </c>
      <c r="E1050" s="2">
        <f>MACD!F1050</f>
        <v>4.1918196079515366E-3</v>
      </c>
      <c r="F1050" s="2">
        <f>'Moving Avg'!D1050</f>
        <v>3.1125000000000003</v>
      </c>
      <c r="G1050" s="2">
        <f>'Moving Avg'!F1050</f>
        <v>3.1082249999999991</v>
      </c>
      <c r="H1050" s="2">
        <f>'Moving Avg'!G1050</f>
        <v>3.1303359999999993</v>
      </c>
      <c r="I1050" s="2">
        <f>'Moving Avg'!H1050</f>
        <v>3.1895470000000059</v>
      </c>
      <c r="J1050" s="6" t="str">
        <f>OBV!F1050</f>
        <v>BEARISH</v>
      </c>
      <c r="K1050" s="6" t="str">
        <f>OBV!G1050</f>
        <v>NEUTRAL</v>
      </c>
      <c r="L1050" s="6" t="str">
        <f>OBV!H1050</f>
        <v>NEUTRAL</v>
      </c>
      <c r="M1050" s="8">
        <f t="shared" si="160"/>
        <v>25</v>
      </c>
      <c r="N1050" s="8">
        <f t="shared" si="161"/>
        <v>45</v>
      </c>
      <c r="O1050" s="8">
        <f t="shared" si="162"/>
        <v>0</v>
      </c>
      <c r="P1050" s="8">
        <f t="shared" si="163"/>
        <v>16.5</v>
      </c>
      <c r="Q1050" s="9">
        <f t="shared" si="164"/>
        <v>26.975000000000001</v>
      </c>
      <c r="R1050" s="9">
        <f t="shared" si="165"/>
        <v>18.125</v>
      </c>
      <c r="S1050" s="9">
        <f t="shared" si="166"/>
        <v>17.925000000000001</v>
      </c>
      <c r="T1050" s="9">
        <f t="shared" si="167"/>
        <v>21.625</v>
      </c>
      <c r="U1050" s="8">
        <f t="shared" si="168"/>
        <v>21.008333333333336</v>
      </c>
      <c r="V1050" s="8">
        <f t="shared" si="169"/>
        <v>21.162500000000001</v>
      </c>
    </row>
    <row r="1051" spans="1:22" ht="13.5" x14ac:dyDescent="0.25">
      <c r="A1051" s="3">
        <f>RSI!A1051</f>
        <v>43536</v>
      </c>
      <c r="B1051" s="2">
        <f>RSI!B1051</f>
        <v>3.1095000000000002</v>
      </c>
      <c r="C1051" s="2">
        <f>RSI!I1051</f>
        <v>47.966651491828145</v>
      </c>
      <c r="D1051" s="2">
        <f>MACD!E1051</f>
        <v>-6.6231020036711108E-3</v>
      </c>
      <c r="E1051" s="2">
        <f>MACD!F1051</f>
        <v>2.0288352856270074E-3</v>
      </c>
      <c r="F1051" s="2">
        <f>'Moving Avg'!D1051</f>
        <v>3.1125000000000003</v>
      </c>
      <c r="G1051" s="2">
        <f>'Moving Avg'!F1051</f>
        <v>3.1072249999999988</v>
      </c>
      <c r="H1051" s="2">
        <f>'Moving Avg'!G1051</f>
        <v>3.1300359999999987</v>
      </c>
      <c r="I1051" s="2">
        <f>'Moving Avg'!H1051</f>
        <v>3.1890420000000059</v>
      </c>
      <c r="J1051" s="6" t="str">
        <f>OBV!F1051</f>
        <v>BEARISH</v>
      </c>
      <c r="K1051" s="6" t="str">
        <f>OBV!G1051</f>
        <v>NEUTRAL</v>
      </c>
      <c r="L1051" s="6" t="str">
        <f>OBV!H1051</f>
        <v>NEUTRAL</v>
      </c>
      <c r="M1051" s="8">
        <f t="shared" si="160"/>
        <v>25</v>
      </c>
      <c r="N1051" s="8">
        <f t="shared" si="161"/>
        <v>45</v>
      </c>
      <c r="O1051" s="8">
        <f t="shared" si="162"/>
        <v>0</v>
      </c>
      <c r="P1051" s="8">
        <f t="shared" si="163"/>
        <v>16.5</v>
      </c>
      <c r="Q1051" s="9">
        <f t="shared" si="164"/>
        <v>26.975000000000001</v>
      </c>
      <c r="R1051" s="9">
        <f t="shared" si="165"/>
        <v>18.125</v>
      </c>
      <c r="S1051" s="9">
        <f t="shared" si="166"/>
        <v>17.925000000000001</v>
      </c>
      <c r="T1051" s="9">
        <f t="shared" si="167"/>
        <v>21.625</v>
      </c>
      <c r="U1051" s="8">
        <f t="shared" si="168"/>
        <v>21.008333333333336</v>
      </c>
      <c r="V1051" s="8">
        <f t="shared" si="169"/>
        <v>21.162500000000001</v>
      </c>
    </row>
    <row r="1052" spans="1:22" ht="13.5" x14ac:dyDescent="0.25">
      <c r="A1052" s="3">
        <f>RSI!A1052</f>
        <v>43537</v>
      </c>
      <c r="B1052" s="2">
        <f>RSI!B1052</f>
        <v>3.1095000000000002</v>
      </c>
      <c r="C1052" s="2">
        <f>RSI!I1052</f>
        <v>47.966651491828145</v>
      </c>
      <c r="D1052" s="2">
        <f>MACD!E1052</f>
        <v>-6.7543266579330741E-3</v>
      </c>
      <c r="E1052" s="2">
        <f>MACD!F1052</f>
        <v>2.722028969149911E-4</v>
      </c>
      <c r="F1052" s="2">
        <f>'Moving Avg'!D1052</f>
        <v>3.1125000000000003</v>
      </c>
      <c r="G1052" s="2">
        <f>'Moving Avg'!F1052</f>
        <v>3.1062249999999985</v>
      </c>
      <c r="H1052" s="2">
        <f>'Moving Avg'!G1052</f>
        <v>3.1293339999999987</v>
      </c>
      <c r="I1052" s="2">
        <f>'Moving Avg'!H1052</f>
        <v>3.1886975000000062</v>
      </c>
      <c r="J1052" s="6" t="str">
        <f>OBV!F1052</f>
        <v>BEARISH</v>
      </c>
      <c r="K1052" s="6" t="str">
        <f>OBV!G1052</f>
        <v>NEUTRAL</v>
      </c>
      <c r="L1052" s="6" t="str">
        <f>OBV!H1052</f>
        <v>NEUTRAL</v>
      </c>
      <c r="M1052" s="8">
        <f t="shared" si="160"/>
        <v>25</v>
      </c>
      <c r="N1052" s="8">
        <f t="shared" si="161"/>
        <v>45</v>
      </c>
      <c r="O1052" s="8">
        <f t="shared" si="162"/>
        <v>0</v>
      </c>
      <c r="P1052" s="8">
        <f t="shared" si="163"/>
        <v>16.5</v>
      </c>
      <c r="Q1052" s="9">
        <f t="shared" si="164"/>
        <v>26.975000000000001</v>
      </c>
      <c r="R1052" s="9">
        <f t="shared" si="165"/>
        <v>18.125</v>
      </c>
      <c r="S1052" s="9">
        <f t="shared" si="166"/>
        <v>17.925000000000001</v>
      </c>
      <c r="T1052" s="9">
        <f t="shared" si="167"/>
        <v>21.625</v>
      </c>
      <c r="U1052" s="8">
        <f t="shared" si="168"/>
        <v>21.008333333333336</v>
      </c>
      <c r="V1052" s="8">
        <f t="shared" si="169"/>
        <v>21.162500000000001</v>
      </c>
    </row>
    <row r="1053" spans="1:22" ht="13.5" x14ac:dyDescent="0.25">
      <c r="A1053" s="3">
        <f>RSI!A1053</f>
        <v>43538</v>
      </c>
      <c r="B1053" s="2">
        <f>RSI!B1053</f>
        <v>3.1194999999999999</v>
      </c>
      <c r="C1053" s="2">
        <f>RSI!I1053</f>
        <v>52.259283278783819</v>
      </c>
      <c r="D1053" s="2">
        <f>MACD!E1053</f>
        <v>-6.7944106274215876E-3</v>
      </c>
      <c r="E1053" s="2">
        <f>MACD!F1053</f>
        <v>-1.1411198079523247E-3</v>
      </c>
      <c r="F1053" s="2">
        <f>'Moving Avg'!D1053</f>
        <v>3.1115000000000004</v>
      </c>
      <c r="G1053" s="2">
        <f>'Moving Avg'!F1053</f>
        <v>3.1084849999999991</v>
      </c>
      <c r="H1053" s="2">
        <f>'Moving Avg'!G1053</f>
        <v>3.128731999999999</v>
      </c>
      <c r="I1053" s="2">
        <f>'Moving Avg'!H1053</f>
        <v>3.1883570000000065</v>
      </c>
      <c r="J1053" s="6" t="str">
        <f>OBV!F1053</f>
        <v>BULLISH</v>
      </c>
      <c r="K1053" s="6" t="str">
        <f>OBV!G1053</f>
        <v>NEUTRAL</v>
      </c>
      <c r="L1053" s="6" t="str">
        <f>OBV!H1053</f>
        <v>BULLISH DIVERGENCE</v>
      </c>
      <c r="M1053" s="8">
        <f t="shared" si="160"/>
        <v>25</v>
      </c>
      <c r="N1053" s="8">
        <f t="shared" si="161"/>
        <v>45</v>
      </c>
      <c r="O1053" s="8">
        <f t="shared" si="162"/>
        <v>0</v>
      </c>
      <c r="P1053" s="8">
        <f t="shared" si="163"/>
        <v>66.5</v>
      </c>
      <c r="Q1053" s="9">
        <f t="shared" si="164"/>
        <v>34.475000000000001</v>
      </c>
      <c r="R1053" s="9">
        <f t="shared" si="165"/>
        <v>30.625</v>
      </c>
      <c r="S1053" s="9">
        <f t="shared" si="166"/>
        <v>40.424999999999997</v>
      </c>
      <c r="T1053" s="9">
        <f t="shared" si="167"/>
        <v>34.125</v>
      </c>
      <c r="U1053" s="8">
        <f t="shared" si="168"/>
        <v>35.174999999999997</v>
      </c>
      <c r="V1053" s="8">
        <f t="shared" si="169"/>
        <v>34.912499999999994</v>
      </c>
    </row>
    <row r="1054" spans="1:22" ht="13.5" x14ac:dyDescent="0.25">
      <c r="A1054" s="3">
        <f>RSI!A1054</f>
        <v>43539</v>
      </c>
      <c r="B1054" s="2">
        <f>RSI!B1054</f>
        <v>3.1194999999999999</v>
      </c>
      <c r="C1054" s="2">
        <f>RSI!I1054</f>
        <v>52.259283278783819</v>
      </c>
      <c r="D1054" s="2">
        <f>MACD!E1054</f>
        <v>-6.8623463798416218E-3</v>
      </c>
      <c r="E1054" s="2">
        <f>MACD!F1054</f>
        <v>-2.2853651223301843E-3</v>
      </c>
      <c r="F1054" s="2">
        <f>'Moving Avg'!D1054</f>
        <v>3.1135000000000002</v>
      </c>
      <c r="G1054" s="2">
        <f>'Moving Avg'!F1054</f>
        <v>3.1089849999999992</v>
      </c>
      <c r="H1054" s="2">
        <f>'Moving Avg'!G1054</f>
        <v>3.1279299999999988</v>
      </c>
      <c r="I1054" s="2">
        <f>'Moving Avg'!H1054</f>
        <v>3.1879020000000069</v>
      </c>
      <c r="J1054" s="6" t="str">
        <f>OBV!F1054</f>
        <v>BULLISH</v>
      </c>
      <c r="K1054" s="6" t="str">
        <f>OBV!G1054</f>
        <v>NEUTRAL</v>
      </c>
      <c r="L1054" s="6" t="str">
        <f>OBV!H1054</f>
        <v>CONFIRMED BULLISH</v>
      </c>
      <c r="M1054" s="8">
        <f t="shared" si="160"/>
        <v>25</v>
      </c>
      <c r="N1054" s="8">
        <f t="shared" si="161"/>
        <v>45</v>
      </c>
      <c r="O1054" s="8">
        <f t="shared" si="162"/>
        <v>0</v>
      </c>
      <c r="P1054" s="8">
        <f t="shared" si="163"/>
        <v>83.5</v>
      </c>
      <c r="Q1054" s="9">
        <f t="shared" si="164"/>
        <v>37.024999999999999</v>
      </c>
      <c r="R1054" s="9">
        <f t="shared" si="165"/>
        <v>34.875</v>
      </c>
      <c r="S1054" s="9">
        <f t="shared" si="166"/>
        <v>48.075000000000003</v>
      </c>
      <c r="T1054" s="9">
        <f t="shared" si="167"/>
        <v>38.375</v>
      </c>
      <c r="U1054" s="8">
        <f t="shared" si="168"/>
        <v>39.991666666666667</v>
      </c>
      <c r="V1054" s="8">
        <f t="shared" si="169"/>
        <v>39.587500000000006</v>
      </c>
    </row>
    <row r="1055" spans="1:22" ht="13.5" x14ac:dyDescent="0.25">
      <c r="A1055" s="3">
        <f>RSI!A1055</f>
        <v>43542</v>
      </c>
      <c r="B1055" s="2">
        <f>RSI!B1055</f>
        <v>3.0844</v>
      </c>
      <c r="C1055" s="2">
        <f>RSI!I1055</f>
        <v>39.121233905520945</v>
      </c>
      <c r="D1055" s="2">
        <f>MACD!E1055</f>
        <v>-4.3513291331076509E-3</v>
      </c>
      <c r="E1055" s="2">
        <f>MACD!F1055</f>
        <v>-2.698557924485678E-3</v>
      </c>
      <c r="F1055" s="2">
        <f>'Moving Avg'!D1055</f>
        <v>3.1084800000000001</v>
      </c>
      <c r="G1055" s="2">
        <f>'Moving Avg'!F1055</f>
        <v>3.1077299999999997</v>
      </c>
      <c r="H1055" s="2">
        <f>'Moving Avg'!G1055</f>
        <v>3.1263259999999984</v>
      </c>
      <c r="I1055" s="2">
        <f>'Moving Avg'!H1055</f>
        <v>3.1872715000000067</v>
      </c>
      <c r="J1055" s="6" t="str">
        <f>OBV!F1055</f>
        <v>BULLISH</v>
      </c>
      <c r="K1055" s="6" t="str">
        <f>OBV!G1055</f>
        <v>NEUTRAL</v>
      </c>
      <c r="L1055" s="6" t="str">
        <f>OBV!H1055</f>
        <v>BULLISH DIVERGENCE</v>
      </c>
      <c r="M1055" s="8">
        <f t="shared" si="160"/>
        <v>25</v>
      </c>
      <c r="N1055" s="8">
        <f t="shared" si="161"/>
        <v>45</v>
      </c>
      <c r="O1055" s="8">
        <f t="shared" si="162"/>
        <v>0</v>
      </c>
      <c r="P1055" s="8">
        <f t="shared" si="163"/>
        <v>66.5</v>
      </c>
      <c r="Q1055" s="9">
        <f t="shared" si="164"/>
        <v>34.475000000000001</v>
      </c>
      <c r="R1055" s="9">
        <f t="shared" si="165"/>
        <v>30.625</v>
      </c>
      <c r="S1055" s="9">
        <f t="shared" si="166"/>
        <v>40.424999999999997</v>
      </c>
      <c r="T1055" s="9">
        <f t="shared" si="167"/>
        <v>34.125</v>
      </c>
      <c r="U1055" s="8">
        <f t="shared" si="168"/>
        <v>35.174999999999997</v>
      </c>
      <c r="V1055" s="8">
        <f t="shared" si="169"/>
        <v>34.912499999999994</v>
      </c>
    </row>
    <row r="1056" spans="1:22" ht="13.5" x14ac:dyDescent="0.25">
      <c r="A1056" s="3">
        <f>RSI!A1056</f>
        <v>43543</v>
      </c>
      <c r="B1056" s="2">
        <f>RSI!B1056</f>
        <v>3.0844</v>
      </c>
      <c r="C1056" s="2">
        <f>RSI!I1056</f>
        <v>39.121233905520945</v>
      </c>
      <c r="D1056" s="2">
        <f>MACD!E1056</f>
        <v>-2.0483802459732026E-3</v>
      </c>
      <c r="E1056" s="2">
        <f>MACD!F1056</f>
        <v>-2.5685223887831829E-3</v>
      </c>
      <c r="F1056" s="2">
        <f>'Moving Avg'!D1056</f>
        <v>3.1034600000000001</v>
      </c>
      <c r="G1056" s="2">
        <f>'Moving Avg'!F1056</f>
        <v>3.1064749999999997</v>
      </c>
      <c r="H1056" s="2">
        <f>'Moving Avg'!G1056</f>
        <v>3.1244199999999984</v>
      </c>
      <c r="I1056" s="2">
        <f>'Moving Avg'!H1056</f>
        <v>3.1866410000000069</v>
      </c>
      <c r="J1056" s="6" t="str">
        <f>OBV!F1056</f>
        <v>BULLISH</v>
      </c>
      <c r="K1056" s="6" t="str">
        <f>OBV!G1056</f>
        <v>NEUTRAL</v>
      </c>
      <c r="L1056" s="6" t="str">
        <f>OBV!H1056</f>
        <v>BULLISH DIVERGENCE</v>
      </c>
      <c r="M1056" s="8">
        <f t="shared" si="160"/>
        <v>25</v>
      </c>
      <c r="N1056" s="8">
        <f t="shared" si="161"/>
        <v>0</v>
      </c>
      <c r="O1056" s="8">
        <f t="shared" si="162"/>
        <v>0</v>
      </c>
      <c r="P1056" s="8">
        <f t="shared" si="163"/>
        <v>66.5</v>
      </c>
      <c r="Q1056" s="9">
        <f t="shared" si="164"/>
        <v>18.725000000000001</v>
      </c>
      <c r="R1056" s="9">
        <f t="shared" si="165"/>
        <v>21.625</v>
      </c>
      <c r="S1056" s="9">
        <f t="shared" si="166"/>
        <v>33.674999999999997</v>
      </c>
      <c r="T1056" s="9">
        <f t="shared" si="167"/>
        <v>22.875</v>
      </c>
      <c r="U1056" s="8">
        <f t="shared" si="168"/>
        <v>24.675000000000001</v>
      </c>
      <c r="V1056" s="8">
        <f t="shared" si="169"/>
        <v>24.225000000000001</v>
      </c>
    </row>
    <row r="1057" spans="1:22" ht="13.5" x14ac:dyDescent="0.25">
      <c r="A1057" s="3">
        <f>RSI!A1057</f>
        <v>43545</v>
      </c>
      <c r="B1057" s="2">
        <f>RSI!B1057</f>
        <v>3.0642999999999998</v>
      </c>
      <c r="C1057" s="2">
        <f>RSI!I1057</f>
        <v>33.523910278082127</v>
      </c>
      <c r="D1057" s="2">
        <f>MACD!E1057</f>
        <v>1.5541965772349897E-3</v>
      </c>
      <c r="E1057" s="2">
        <f>MACD!F1057</f>
        <v>-1.7439785955795483E-3</v>
      </c>
      <c r="F1057" s="2">
        <f>'Moving Avg'!D1057</f>
        <v>3.0944199999999999</v>
      </c>
      <c r="G1057" s="2">
        <f>'Moving Avg'!F1057</f>
        <v>3.1042149999999999</v>
      </c>
      <c r="H1057" s="2">
        <f>'Moving Avg'!G1057</f>
        <v>3.1221119999999987</v>
      </c>
      <c r="I1057" s="2">
        <f>'Moving Avg'!H1057</f>
        <v>3.1859100000000069</v>
      </c>
      <c r="J1057" s="6" t="str">
        <f>OBV!F1057</f>
        <v>BULLISH</v>
      </c>
      <c r="K1057" s="6" t="str">
        <f>OBV!G1057</f>
        <v>NEUTRAL</v>
      </c>
      <c r="L1057" s="6" t="str">
        <f>OBV!H1057</f>
        <v>BULLISH DIVERGENCE</v>
      </c>
      <c r="M1057" s="8">
        <f t="shared" si="160"/>
        <v>25</v>
      </c>
      <c r="N1057" s="8">
        <f t="shared" si="161"/>
        <v>0</v>
      </c>
      <c r="O1057" s="8">
        <f t="shared" si="162"/>
        <v>0</v>
      </c>
      <c r="P1057" s="8">
        <f t="shared" si="163"/>
        <v>66.5</v>
      </c>
      <c r="Q1057" s="9">
        <f t="shared" si="164"/>
        <v>18.725000000000001</v>
      </c>
      <c r="R1057" s="9">
        <f t="shared" si="165"/>
        <v>21.625</v>
      </c>
      <c r="S1057" s="9">
        <f t="shared" si="166"/>
        <v>33.674999999999997</v>
      </c>
      <c r="T1057" s="9">
        <f t="shared" si="167"/>
        <v>22.875</v>
      </c>
      <c r="U1057" s="8">
        <f t="shared" si="168"/>
        <v>24.675000000000001</v>
      </c>
      <c r="V1057" s="8">
        <f t="shared" si="169"/>
        <v>24.225000000000001</v>
      </c>
    </row>
    <row r="1058" spans="1:22" ht="13.5" x14ac:dyDescent="0.25">
      <c r="A1058" s="3">
        <f>RSI!A1058</f>
        <v>43546</v>
      </c>
      <c r="B1058" s="2">
        <f>RSI!B1058</f>
        <v>3.0642999999999998</v>
      </c>
      <c r="C1058" s="2">
        <f>RSI!I1058</f>
        <v>33.523910278082127</v>
      </c>
      <c r="D1058" s="2">
        <f>MACD!E1058</f>
        <v>7.181808657215516E-3</v>
      </c>
      <c r="E1058" s="2">
        <f>MACD!F1058</f>
        <v>4.1178854979464618E-5</v>
      </c>
      <c r="F1058" s="2">
        <f>'Moving Avg'!D1058</f>
        <v>3.0833799999999996</v>
      </c>
      <c r="G1058" s="2">
        <f>'Moving Avg'!F1058</f>
        <v>3.1019550000000002</v>
      </c>
      <c r="H1058" s="2">
        <f>'Moving Avg'!G1058</f>
        <v>3.1198039999999985</v>
      </c>
      <c r="I1058" s="2">
        <f>'Moving Avg'!H1058</f>
        <v>3.1849495000000076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  <c r="M1058" s="8">
        <f t="shared" si="160"/>
        <v>25</v>
      </c>
      <c r="N1058" s="8">
        <f t="shared" si="161"/>
        <v>0</v>
      </c>
      <c r="O1058" s="8">
        <f t="shared" si="162"/>
        <v>0</v>
      </c>
      <c r="P1058" s="8">
        <f t="shared" si="163"/>
        <v>16.5</v>
      </c>
      <c r="Q1058" s="9">
        <f t="shared" si="164"/>
        <v>11.225</v>
      </c>
      <c r="R1058" s="9">
        <f t="shared" si="165"/>
        <v>9.125</v>
      </c>
      <c r="S1058" s="9">
        <f t="shared" si="166"/>
        <v>11.175000000000001</v>
      </c>
      <c r="T1058" s="9">
        <f t="shared" si="167"/>
        <v>10.375</v>
      </c>
      <c r="U1058" s="8">
        <f t="shared" si="168"/>
        <v>10.508333333333335</v>
      </c>
      <c r="V1058" s="8">
        <f t="shared" si="169"/>
        <v>10.475000000000001</v>
      </c>
    </row>
    <row r="1059" spans="1:22" ht="13.5" x14ac:dyDescent="0.25">
      <c r="A1059" s="3">
        <f>RSI!A1059</f>
        <v>43549</v>
      </c>
      <c r="B1059" s="2">
        <f>RSI!B1059</f>
        <v>3.0844</v>
      </c>
      <c r="C1059" s="2">
        <f>RSI!I1059</f>
        <v>42.984723621562573</v>
      </c>
      <c r="D1059" s="2">
        <f>MACD!E1059</f>
        <v>8.3985211568333717E-3</v>
      </c>
      <c r="E1059" s="2">
        <f>MACD!F1059</f>
        <v>1.7126473153502462E-3</v>
      </c>
      <c r="F1059" s="2">
        <f>'Moving Avg'!D1059</f>
        <v>3.0763600000000002</v>
      </c>
      <c r="G1059" s="2">
        <f>'Moving Avg'!F1059</f>
        <v>3.1007000000000007</v>
      </c>
      <c r="H1059" s="2">
        <f>'Moving Avg'!G1059</f>
        <v>3.1182999999999983</v>
      </c>
      <c r="I1059" s="2">
        <f>'Moving Avg'!H1059</f>
        <v>3.1840895000000073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  <c r="M1059" s="8">
        <f t="shared" si="160"/>
        <v>25</v>
      </c>
      <c r="N1059" s="8">
        <f t="shared" si="161"/>
        <v>0</v>
      </c>
      <c r="O1059" s="8">
        <f t="shared" si="162"/>
        <v>0</v>
      </c>
      <c r="P1059" s="8">
        <f t="shared" si="163"/>
        <v>16.5</v>
      </c>
      <c r="Q1059" s="9">
        <f t="shared" si="164"/>
        <v>11.225</v>
      </c>
      <c r="R1059" s="9">
        <f t="shared" si="165"/>
        <v>9.125</v>
      </c>
      <c r="S1059" s="9">
        <f t="shared" si="166"/>
        <v>11.175000000000001</v>
      </c>
      <c r="T1059" s="9">
        <f t="shared" si="167"/>
        <v>10.375</v>
      </c>
      <c r="U1059" s="8">
        <f t="shared" si="168"/>
        <v>10.508333333333335</v>
      </c>
      <c r="V1059" s="8">
        <f t="shared" si="169"/>
        <v>10.475000000000001</v>
      </c>
    </row>
    <row r="1060" spans="1:22" ht="13.5" x14ac:dyDescent="0.25">
      <c r="A1060" s="3">
        <f>RSI!A1060</f>
        <v>43550</v>
      </c>
      <c r="B1060" s="2">
        <f>RSI!B1060</f>
        <v>3.0693000000000001</v>
      </c>
      <c r="C1060" s="2">
        <f>RSI!I1060</f>
        <v>38.546460116589522</v>
      </c>
      <c r="D1060" s="2">
        <f>MACD!E1060</f>
        <v>1.0660634697481353E-2</v>
      </c>
      <c r="E1060" s="2">
        <f>MACD!F1060</f>
        <v>3.5022447917764676E-3</v>
      </c>
      <c r="F1060" s="2">
        <f>'Moving Avg'!D1060</f>
        <v>3.07334</v>
      </c>
      <c r="G1060" s="2">
        <f>'Moving Avg'!F1060</f>
        <v>3.0986900000000008</v>
      </c>
      <c r="H1060" s="2">
        <f>'Moving Avg'!G1060</f>
        <v>3.1164939999999977</v>
      </c>
      <c r="I1060" s="2">
        <f>'Moving Avg'!H1060</f>
        <v>3.1831540000000076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  <c r="M1060" s="8">
        <f t="shared" si="160"/>
        <v>25</v>
      </c>
      <c r="N1060" s="8">
        <f t="shared" si="161"/>
        <v>0</v>
      </c>
      <c r="O1060" s="8">
        <f t="shared" si="162"/>
        <v>0</v>
      </c>
      <c r="P1060" s="8">
        <f t="shared" si="163"/>
        <v>16.5</v>
      </c>
      <c r="Q1060" s="9">
        <f t="shared" si="164"/>
        <v>11.225</v>
      </c>
      <c r="R1060" s="9">
        <f t="shared" si="165"/>
        <v>9.125</v>
      </c>
      <c r="S1060" s="9">
        <f t="shared" si="166"/>
        <v>11.175000000000001</v>
      </c>
      <c r="T1060" s="9">
        <f t="shared" si="167"/>
        <v>10.375</v>
      </c>
      <c r="U1060" s="8">
        <f t="shared" si="168"/>
        <v>10.508333333333335</v>
      </c>
      <c r="V1060" s="8">
        <f t="shared" si="169"/>
        <v>10.475000000000001</v>
      </c>
    </row>
    <row r="1061" spans="1:22" ht="13.5" x14ac:dyDescent="0.25">
      <c r="A1061" s="3">
        <f>RSI!A1061</f>
        <v>43551</v>
      </c>
      <c r="B1061" s="2">
        <f>RSI!B1061</f>
        <v>3.0844</v>
      </c>
      <c r="C1061" s="2">
        <f>RSI!I1061</f>
        <v>44.695968770685489</v>
      </c>
      <c r="D1061" s="2">
        <f>MACD!E1061</f>
        <v>1.165105830115154E-2</v>
      </c>
      <c r="E1061" s="2">
        <f>MACD!F1061</f>
        <v>5.1320074936514817E-3</v>
      </c>
      <c r="F1061" s="2">
        <f>'Moving Avg'!D1061</f>
        <v>3.07334</v>
      </c>
      <c r="G1061" s="2">
        <f>'Moving Avg'!F1061</f>
        <v>3.0994450000000011</v>
      </c>
      <c r="H1061" s="2">
        <f>'Moving Avg'!G1061</f>
        <v>3.1159919999999977</v>
      </c>
      <c r="I1061" s="2">
        <f>'Moving Avg'!H1061</f>
        <v>3.1820190000000075</v>
      </c>
      <c r="J1061" s="6" t="str">
        <f>OBV!F1061</f>
        <v>BEARISH</v>
      </c>
      <c r="K1061" s="6" t="str">
        <f>OBV!G1061</f>
        <v>NEUTRAL</v>
      </c>
      <c r="L1061" s="6" t="str">
        <f>OBV!H1061</f>
        <v>NEUTRAL</v>
      </c>
      <c r="M1061" s="8">
        <f t="shared" si="160"/>
        <v>25</v>
      </c>
      <c r="N1061" s="8">
        <f t="shared" si="161"/>
        <v>0</v>
      </c>
      <c r="O1061" s="8">
        <f t="shared" si="162"/>
        <v>0</v>
      </c>
      <c r="P1061" s="8">
        <f t="shared" si="163"/>
        <v>16.5</v>
      </c>
      <c r="Q1061" s="9">
        <f t="shared" si="164"/>
        <v>11.225</v>
      </c>
      <c r="R1061" s="9">
        <f t="shared" si="165"/>
        <v>9.125</v>
      </c>
      <c r="S1061" s="9">
        <f t="shared" si="166"/>
        <v>11.175000000000001</v>
      </c>
      <c r="T1061" s="9">
        <f t="shared" si="167"/>
        <v>10.375</v>
      </c>
      <c r="U1061" s="8">
        <f t="shared" si="168"/>
        <v>10.508333333333335</v>
      </c>
      <c r="V1061" s="8">
        <f t="shared" si="169"/>
        <v>10.475000000000001</v>
      </c>
    </row>
    <row r="1062" spans="1:22" ht="13.5" x14ac:dyDescent="0.25">
      <c r="A1062" s="3">
        <f>RSI!A1062</f>
        <v>43552</v>
      </c>
      <c r="B1062" s="2">
        <f>RSI!B1062</f>
        <v>3.1044</v>
      </c>
      <c r="C1062" s="2">
        <f>RSI!I1062</f>
        <v>51.603810978057837</v>
      </c>
      <c r="D1062" s="2">
        <f>MACD!E1062</f>
        <v>1.1098814021393011E-2</v>
      </c>
      <c r="E1062" s="2">
        <f>MACD!F1062</f>
        <v>6.3253687991997876E-3</v>
      </c>
      <c r="F1062" s="2">
        <f>'Moving Avg'!D1062</f>
        <v>3.0813600000000001</v>
      </c>
      <c r="G1062" s="2">
        <f>'Moving Avg'!F1062</f>
        <v>3.0994450000000007</v>
      </c>
      <c r="H1062" s="2">
        <f>'Moving Avg'!G1062</f>
        <v>3.1148879999999979</v>
      </c>
      <c r="I1062" s="2">
        <f>'Moving Avg'!H1062</f>
        <v>3.1810300000000082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  <c r="M1062" s="8">
        <f t="shared" si="160"/>
        <v>25</v>
      </c>
      <c r="N1062" s="8">
        <f t="shared" si="161"/>
        <v>0</v>
      </c>
      <c r="O1062" s="8">
        <f t="shared" si="162"/>
        <v>0</v>
      </c>
      <c r="P1062" s="8">
        <f t="shared" si="163"/>
        <v>83.5</v>
      </c>
      <c r="Q1062" s="9">
        <f t="shared" si="164"/>
        <v>21.274999999999999</v>
      </c>
      <c r="R1062" s="9">
        <f t="shared" si="165"/>
        <v>25.875</v>
      </c>
      <c r="S1062" s="9">
        <f t="shared" si="166"/>
        <v>41.325000000000003</v>
      </c>
      <c r="T1062" s="9">
        <f t="shared" si="167"/>
        <v>27.125</v>
      </c>
      <c r="U1062" s="8">
        <f t="shared" si="168"/>
        <v>29.491666666666664</v>
      </c>
      <c r="V1062" s="8">
        <f t="shared" si="169"/>
        <v>28.9</v>
      </c>
    </row>
    <row r="1063" spans="1:22" ht="13.5" x14ac:dyDescent="0.25">
      <c r="A1063" s="3">
        <f>RSI!A1063</f>
        <v>43553</v>
      </c>
      <c r="B1063" s="2">
        <f>RSI!B1063</f>
        <v>3.0844</v>
      </c>
      <c r="C1063" s="2">
        <f>RSI!I1063</f>
        <v>45.48535435648072</v>
      </c>
      <c r="D1063" s="2">
        <f>MACD!E1063</f>
        <v>1.3617724468631742E-2</v>
      </c>
      <c r="E1063" s="2">
        <f>MACD!F1063</f>
        <v>7.7838399330861794E-3</v>
      </c>
      <c r="F1063" s="2">
        <f>'Moving Avg'!D1063</f>
        <v>3.0853800000000002</v>
      </c>
      <c r="G1063" s="2">
        <f>'Moving Avg'!F1063</f>
        <v>3.0981900000000007</v>
      </c>
      <c r="H1063" s="2">
        <f>'Moving Avg'!G1063</f>
        <v>3.1133839999999982</v>
      </c>
      <c r="I1063" s="2">
        <f>'Moving Avg'!H1063</f>
        <v>3.1799410000000079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  <c r="M1063" s="8">
        <f t="shared" si="160"/>
        <v>25</v>
      </c>
      <c r="N1063" s="8">
        <f t="shared" si="161"/>
        <v>0</v>
      </c>
      <c r="O1063" s="8">
        <f t="shared" si="162"/>
        <v>0</v>
      </c>
      <c r="P1063" s="8">
        <f t="shared" si="163"/>
        <v>83.5</v>
      </c>
      <c r="Q1063" s="9">
        <f t="shared" si="164"/>
        <v>21.274999999999999</v>
      </c>
      <c r="R1063" s="9">
        <f t="shared" si="165"/>
        <v>25.875</v>
      </c>
      <c r="S1063" s="9">
        <f t="shared" si="166"/>
        <v>41.325000000000003</v>
      </c>
      <c r="T1063" s="9">
        <f t="shared" si="167"/>
        <v>27.125</v>
      </c>
      <c r="U1063" s="8">
        <f t="shared" si="168"/>
        <v>29.491666666666664</v>
      </c>
      <c r="V1063" s="8">
        <f t="shared" si="169"/>
        <v>28.9</v>
      </c>
    </row>
    <row r="1064" spans="1:22" ht="13.5" x14ac:dyDescent="0.25">
      <c r="A1064" s="3">
        <f>RSI!A1064</f>
        <v>43556</v>
      </c>
      <c r="B1064" s="2">
        <f>RSI!B1064</f>
        <v>3.0844</v>
      </c>
      <c r="C1064" s="2">
        <f>RSI!I1064</f>
        <v>45.48535435648072</v>
      </c>
      <c r="D1064" s="2">
        <f>MACD!E1064</f>
        <v>1.5836042061555755E-2</v>
      </c>
      <c r="E1064" s="2">
        <f>MACD!F1064</f>
        <v>9.3942803587800956E-3</v>
      </c>
      <c r="F1064" s="2">
        <f>'Moving Avg'!D1064</f>
        <v>3.0853800000000002</v>
      </c>
      <c r="G1064" s="2">
        <f>'Moving Avg'!F1064</f>
        <v>3.0969350000000007</v>
      </c>
      <c r="H1064" s="2">
        <f>'Moving Avg'!G1064</f>
        <v>3.1121799999999977</v>
      </c>
      <c r="I1064" s="2">
        <f>'Moving Avg'!H1064</f>
        <v>3.178874500000008</v>
      </c>
      <c r="J1064" s="6" t="str">
        <f>OBV!F1064</f>
        <v>BULLISH</v>
      </c>
      <c r="K1064" s="6" t="str">
        <f>OBV!G1064</f>
        <v>NEUTRAL</v>
      </c>
      <c r="L1064" s="6" t="str">
        <f>OBV!H1064</f>
        <v>NEUTRAL</v>
      </c>
      <c r="M1064" s="8">
        <f t="shared" si="160"/>
        <v>25</v>
      </c>
      <c r="N1064" s="8">
        <f t="shared" si="161"/>
        <v>0</v>
      </c>
      <c r="O1064" s="8">
        <f t="shared" si="162"/>
        <v>0</v>
      </c>
      <c r="P1064" s="8">
        <f t="shared" si="163"/>
        <v>49.5</v>
      </c>
      <c r="Q1064" s="9">
        <f t="shared" si="164"/>
        <v>16.175000000000001</v>
      </c>
      <c r="R1064" s="9">
        <f t="shared" si="165"/>
        <v>17.375</v>
      </c>
      <c r="S1064" s="9">
        <f t="shared" si="166"/>
        <v>26.025000000000002</v>
      </c>
      <c r="T1064" s="9">
        <f t="shared" si="167"/>
        <v>18.625</v>
      </c>
      <c r="U1064" s="8">
        <f t="shared" si="168"/>
        <v>19.858333333333334</v>
      </c>
      <c r="V1064" s="8">
        <f t="shared" si="169"/>
        <v>19.55</v>
      </c>
    </row>
    <row r="1065" spans="1:22" ht="13.5" x14ac:dyDescent="0.25">
      <c r="A1065" s="3">
        <f>RSI!A1065</f>
        <v>43557</v>
      </c>
      <c r="B1065" s="2">
        <f>RSI!B1065</f>
        <v>3.0844</v>
      </c>
      <c r="C1065" s="2">
        <f>RSI!I1065</f>
        <v>45.48535435648072</v>
      </c>
      <c r="D1065" s="2">
        <f>MACD!E1065</f>
        <v>1.239357245986783E-2</v>
      </c>
      <c r="E1065" s="2">
        <f>MACD!F1065</f>
        <v>9.9941387789976438E-3</v>
      </c>
      <c r="F1065" s="2">
        <f>'Moving Avg'!D1065</f>
        <v>3.0884000000000005</v>
      </c>
      <c r="G1065" s="2">
        <f>'Moving Avg'!F1065</f>
        <v>3.0956800000000007</v>
      </c>
      <c r="H1065" s="2">
        <f>'Moving Avg'!G1065</f>
        <v>3.110875999999998</v>
      </c>
      <c r="I1065" s="2">
        <f>'Moving Avg'!H1065</f>
        <v>3.1778080000000077</v>
      </c>
      <c r="J1065" s="6" t="str">
        <f>OBV!F1065</f>
        <v>BULLISH</v>
      </c>
      <c r="K1065" s="6" t="str">
        <f>OBV!G1065</f>
        <v>NEUTRAL</v>
      </c>
      <c r="L1065" s="6" t="str">
        <f>OBV!H1065</f>
        <v>CONFIRMED BULLISH</v>
      </c>
      <c r="M1065" s="8">
        <f t="shared" si="160"/>
        <v>25</v>
      </c>
      <c r="N1065" s="8">
        <f t="shared" si="161"/>
        <v>0</v>
      </c>
      <c r="O1065" s="8">
        <f t="shared" si="162"/>
        <v>0</v>
      </c>
      <c r="P1065" s="8">
        <f t="shared" si="163"/>
        <v>83.5</v>
      </c>
      <c r="Q1065" s="9">
        <f t="shared" si="164"/>
        <v>21.274999999999999</v>
      </c>
      <c r="R1065" s="9">
        <f t="shared" si="165"/>
        <v>25.875</v>
      </c>
      <c r="S1065" s="9">
        <f t="shared" si="166"/>
        <v>41.325000000000003</v>
      </c>
      <c r="T1065" s="9">
        <f t="shared" si="167"/>
        <v>27.125</v>
      </c>
      <c r="U1065" s="8">
        <f t="shared" si="168"/>
        <v>29.491666666666664</v>
      </c>
      <c r="V1065" s="8">
        <f t="shared" si="169"/>
        <v>28.9</v>
      </c>
    </row>
    <row r="1066" spans="1:22" ht="13.5" x14ac:dyDescent="0.25">
      <c r="A1066" s="3">
        <f>RSI!A1066</f>
        <v>43558</v>
      </c>
      <c r="B1066" s="2">
        <f>RSI!B1066</f>
        <v>3.0743</v>
      </c>
      <c r="C1066" s="2">
        <f>RSI!I1066</f>
        <v>42.320482378814042</v>
      </c>
      <c r="D1066" s="2">
        <f>MACD!E1066</f>
        <v>1.0303391746752322E-2</v>
      </c>
      <c r="E1066" s="2">
        <f>MACD!F1066</f>
        <v>1.005598937254858E-2</v>
      </c>
      <c r="F1066" s="2">
        <f>'Moving Avg'!D1066</f>
        <v>3.0863800000000006</v>
      </c>
      <c r="G1066" s="2">
        <f>'Moving Avg'!F1066</f>
        <v>3.0939200000000002</v>
      </c>
      <c r="H1066" s="2">
        <f>'Moving Avg'!G1066</f>
        <v>3.1094699999999977</v>
      </c>
      <c r="I1066" s="2">
        <f>'Moving Avg'!H1066</f>
        <v>3.1766910000000079</v>
      </c>
      <c r="J1066" s="6" t="str">
        <f>OBV!F1066</f>
        <v>BULLISH</v>
      </c>
      <c r="K1066" s="6" t="str">
        <f>OBV!G1066</f>
        <v>NEUTRAL</v>
      </c>
      <c r="L1066" s="6" t="str">
        <f>OBV!H1066</f>
        <v>BULLISH DIVERGENCE</v>
      </c>
      <c r="M1066" s="8">
        <f t="shared" si="160"/>
        <v>25</v>
      </c>
      <c r="N1066" s="8">
        <f t="shared" si="161"/>
        <v>0</v>
      </c>
      <c r="O1066" s="8">
        <f t="shared" si="162"/>
        <v>0</v>
      </c>
      <c r="P1066" s="8">
        <f t="shared" si="163"/>
        <v>66.5</v>
      </c>
      <c r="Q1066" s="9">
        <f t="shared" si="164"/>
        <v>18.725000000000001</v>
      </c>
      <c r="R1066" s="9">
        <f t="shared" si="165"/>
        <v>21.625</v>
      </c>
      <c r="S1066" s="9">
        <f t="shared" si="166"/>
        <v>33.674999999999997</v>
      </c>
      <c r="T1066" s="9">
        <f t="shared" si="167"/>
        <v>22.875</v>
      </c>
      <c r="U1066" s="8">
        <f t="shared" si="168"/>
        <v>24.675000000000001</v>
      </c>
      <c r="V1066" s="8">
        <f t="shared" si="169"/>
        <v>24.225000000000001</v>
      </c>
    </row>
    <row r="1067" spans="1:22" ht="13.5" x14ac:dyDescent="0.25">
      <c r="A1067" s="3">
        <f>RSI!A1067</f>
        <v>43559</v>
      </c>
      <c r="B1067" s="2">
        <f>RSI!B1067</f>
        <v>3.0743</v>
      </c>
      <c r="C1067" s="2">
        <f>RSI!I1067</f>
        <v>42.320482378814049</v>
      </c>
      <c r="D1067" s="2">
        <f>MACD!E1067</f>
        <v>5.571160227966665E-3</v>
      </c>
      <c r="E1067" s="2">
        <f>MACD!F1067</f>
        <v>9.1590235436321971E-3</v>
      </c>
      <c r="F1067" s="2">
        <f>'Moving Avg'!D1067</f>
        <v>3.0803600000000002</v>
      </c>
      <c r="G1067" s="2">
        <f>'Moving Avg'!F1067</f>
        <v>3.0921600000000007</v>
      </c>
      <c r="H1067" s="2">
        <f>'Moving Avg'!G1067</f>
        <v>3.1085659999999979</v>
      </c>
      <c r="I1067" s="2">
        <f>'Moving Avg'!H1067</f>
        <v>3.1755740000000081</v>
      </c>
      <c r="J1067" s="6" t="str">
        <f>OBV!F1067</f>
        <v>BEARISH</v>
      </c>
      <c r="K1067" s="6" t="str">
        <f>OBV!G1067</f>
        <v>NEUTRAL</v>
      </c>
      <c r="L1067" s="6" t="str">
        <f>OBV!H1067</f>
        <v>CONFIRMED BEARISH</v>
      </c>
      <c r="M1067" s="8">
        <f t="shared" si="160"/>
        <v>25</v>
      </c>
      <c r="N1067" s="8">
        <f t="shared" si="161"/>
        <v>45</v>
      </c>
      <c r="O1067" s="8">
        <f t="shared" si="162"/>
        <v>0</v>
      </c>
      <c r="P1067" s="8">
        <f t="shared" si="163"/>
        <v>16.5</v>
      </c>
      <c r="Q1067" s="9">
        <f t="shared" si="164"/>
        <v>26.975000000000001</v>
      </c>
      <c r="R1067" s="9">
        <f t="shared" si="165"/>
        <v>18.125</v>
      </c>
      <c r="S1067" s="9">
        <f t="shared" si="166"/>
        <v>17.925000000000001</v>
      </c>
      <c r="T1067" s="9">
        <f t="shared" si="167"/>
        <v>21.625</v>
      </c>
      <c r="U1067" s="8">
        <f t="shared" si="168"/>
        <v>21.008333333333336</v>
      </c>
      <c r="V1067" s="8">
        <f t="shared" si="169"/>
        <v>21.162500000000001</v>
      </c>
    </row>
    <row r="1068" spans="1:22" ht="13.5" x14ac:dyDescent="0.25">
      <c r="A1068" s="3">
        <f>RSI!A1068</f>
        <v>43560</v>
      </c>
      <c r="B1068" s="2">
        <f>RSI!B1068</f>
        <v>3.1044</v>
      </c>
      <c r="C1068" s="2">
        <f>RSI!I1068</f>
        <v>53.502676093691186</v>
      </c>
      <c r="D1068" s="2">
        <f>MACD!E1068</f>
        <v>-5.4350731783969763E-4</v>
      </c>
      <c r="E1068" s="2">
        <f>MACD!F1068</f>
        <v>7.2185173713378188E-3</v>
      </c>
      <c r="F1068" s="2">
        <f>'Moving Avg'!D1068</f>
        <v>3.0843599999999998</v>
      </c>
      <c r="G1068" s="2">
        <f>'Moving Avg'!F1068</f>
        <v>3.0911550000000001</v>
      </c>
      <c r="H1068" s="2">
        <f>'Moving Avg'!G1068</f>
        <v>3.1077619999999984</v>
      </c>
      <c r="I1068" s="2">
        <f>'Moving Avg'!H1068</f>
        <v>3.1748140000000085</v>
      </c>
      <c r="J1068" s="6" t="str">
        <f>OBV!F1068</f>
        <v>BULLISH</v>
      </c>
      <c r="K1068" s="6" t="str">
        <f>OBV!G1068</f>
        <v>NEUTRAL</v>
      </c>
      <c r="L1068" s="6" t="str">
        <f>OBV!H1068</f>
        <v>CONFIRMED BULLISH</v>
      </c>
      <c r="M1068" s="8">
        <f t="shared" si="160"/>
        <v>25</v>
      </c>
      <c r="N1068" s="8">
        <f t="shared" si="161"/>
        <v>45</v>
      </c>
      <c r="O1068" s="8">
        <f t="shared" si="162"/>
        <v>0</v>
      </c>
      <c r="P1068" s="8">
        <f t="shared" si="163"/>
        <v>83.5</v>
      </c>
      <c r="Q1068" s="9">
        <f t="shared" si="164"/>
        <v>37.024999999999999</v>
      </c>
      <c r="R1068" s="9">
        <f t="shared" si="165"/>
        <v>34.875</v>
      </c>
      <c r="S1068" s="9">
        <f t="shared" si="166"/>
        <v>48.075000000000003</v>
      </c>
      <c r="T1068" s="9">
        <f t="shared" si="167"/>
        <v>38.375</v>
      </c>
      <c r="U1068" s="8">
        <f t="shared" si="168"/>
        <v>39.991666666666667</v>
      </c>
      <c r="V1068" s="8">
        <f t="shared" si="169"/>
        <v>39.587500000000006</v>
      </c>
    </row>
    <row r="1069" spans="1:22" ht="13.5" x14ac:dyDescent="0.25">
      <c r="A1069" s="3">
        <f>RSI!A1069</f>
        <v>43563</v>
      </c>
      <c r="B1069" s="2">
        <f>RSI!B1069</f>
        <v>3.0743</v>
      </c>
      <c r="C1069" s="2">
        <f>RSI!I1069</f>
        <v>44.261694389723161</v>
      </c>
      <c r="D1069" s="2">
        <f>MACD!E1069</f>
        <v>-4.6305018343906212E-4</v>
      </c>
      <c r="E1069" s="2">
        <f>MACD!F1069</f>
        <v>5.6822038603824426E-3</v>
      </c>
      <c r="F1069" s="2">
        <f>'Moving Avg'!D1069</f>
        <v>3.0823399999999999</v>
      </c>
      <c r="G1069" s="2">
        <f>'Moving Avg'!F1069</f>
        <v>3.0893950000000006</v>
      </c>
      <c r="H1069" s="2">
        <f>'Moving Avg'!G1069</f>
        <v>3.1063559999999977</v>
      </c>
      <c r="I1069" s="2">
        <f>'Moving Avg'!H1069</f>
        <v>3.1739265000000088</v>
      </c>
      <c r="J1069" s="6" t="str">
        <f>OBV!F1069</f>
        <v>BULLISH</v>
      </c>
      <c r="K1069" s="6" t="str">
        <f>OBV!G1069</f>
        <v>NEUTRAL</v>
      </c>
      <c r="L1069" s="6" t="str">
        <f>OBV!H1069</f>
        <v>BULLISH DIVERGENCE</v>
      </c>
      <c r="M1069" s="8">
        <f t="shared" si="160"/>
        <v>25</v>
      </c>
      <c r="N1069" s="8">
        <f t="shared" si="161"/>
        <v>45</v>
      </c>
      <c r="O1069" s="8">
        <f t="shared" si="162"/>
        <v>0</v>
      </c>
      <c r="P1069" s="8">
        <f t="shared" si="163"/>
        <v>66.5</v>
      </c>
      <c r="Q1069" s="9">
        <f t="shared" si="164"/>
        <v>34.475000000000001</v>
      </c>
      <c r="R1069" s="9">
        <f t="shared" si="165"/>
        <v>30.625</v>
      </c>
      <c r="S1069" s="9">
        <f t="shared" si="166"/>
        <v>40.424999999999997</v>
      </c>
      <c r="T1069" s="9">
        <f t="shared" si="167"/>
        <v>34.125</v>
      </c>
      <c r="U1069" s="8">
        <f t="shared" si="168"/>
        <v>35.174999999999997</v>
      </c>
      <c r="V1069" s="8">
        <f t="shared" si="169"/>
        <v>34.912499999999994</v>
      </c>
    </row>
    <row r="1070" spans="1:22" ht="13.5" x14ac:dyDescent="0.25">
      <c r="A1070" s="3">
        <f>RSI!A1070</f>
        <v>43565</v>
      </c>
      <c r="B1070" s="2">
        <f>RSI!B1070</f>
        <v>3.0844</v>
      </c>
      <c r="C1070" s="2">
        <f>RSI!I1070</f>
        <v>47.536172831513035</v>
      </c>
      <c r="D1070" s="2">
        <f>MACD!E1070</f>
        <v>-3.3508623979860985E-3</v>
      </c>
      <c r="E1070" s="2">
        <f>MACD!F1070</f>
        <v>3.8755906087087344E-3</v>
      </c>
      <c r="F1070" s="2">
        <f>'Moving Avg'!D1070</f>
        <v>3.0823400000000003</v>
      </c>
      <c r="G1070" s="2">
        <f>'Moving Avg'!F1070</f>
        <v>3.0881400000000001</v>
      </c>
      <c r="H1070" s="2">
        <f>'Moving Avg'!G1070</f>
        <v>3.1051519999999981</v>
      </c>
      <c r="I1070" s="2">
        <f>'Moving Avg'!H1070</f>
        <v>3.1730435000000083</v>
      </c>
      <c r="J1070" s="6" t="str">
        <f>OBV!F1070</f>
        <v>BULLISH</v>
      </c>
      <c r="K1070" s="6" t="str">
        <f>OBV!G1070</f>
        <v>NEUTRAL</v>
      </c>
      <c r="L1070" s="6" t="str">
        <f>OBV!H1070</f>
        <v>NEUTRAL</v>
      </c>
      <c r="M1070" s="8">
        <f t="shared" si="160"/>
        <v>25</v>
      </c>
      <c r="N1070" s="8">
        <f t="shared" si="161"/>
        <v>45</v>
      </c>
      <c r="O1070" s="8">
        <f t="shared" si="162"/>
        <v>0</v>
      </c>
      <c r="P1070" s="8">
        <f t="shared" si="163"/>
        <v>49.5</v>
      </c>
      <c r="Q1070" s="9">
        <f t="shared" si="164"/>
        <v>31.925000000000001</v>
      </c>
      <c r="R1070" s="9">
        <f t="shared" si="165"/>
        <v>26.375</v>
      </c>
      <c r="S1070" s="9">
        <f t="shared" si="166"/>
        <v>32.775000000000006</v>
      </c>
      <c r="T1070" s="9">
        <f t="shared" si="167"/>
        <v>29.875</v>
      </c>
      <c r="U1070" s="8">
        <f t="shared" si="168"/>
        <v>30.358333333333334</v>
      </c>
      <c r="V1070" s="8">
        <f t="shared" si="169"/>
        <v>30.237500000000001</v>
      </c>
    </row>
    <row r="1071" spans="1:22" ht="13.5" x14ac:dyDescent="0.25">
      <c r="A1071" s="3">
        <f>RSI!A1071</f>
        <v>43566</v>
      </c>
      <c r="B1071" s="2">
        <f>RSI!B1071</f>
        <v>3.0844</v>
      </c>
      <c r="C1071" s="2">
        <f>RSI!I1071</f>
        <v>47.536172831513035</v>
      </c>
      <c r="D1071" s="2">
        <f>MACD!E1071</f>
        <v>-3.4242097182382025E-3</v>
      </c>
      <c r="E1071" s="2">
        <f>MACD!F1071</f>
        <v>2.4156305433193472E-3</v>
      </c>
      <c r="F1071" s="2">
        <f>'Moving Avg'!D1071</f>
        <v>3.0843600000000002</v>
      </c>
      <c r="G1071" s="2">
        <f>'Moving Avg'!F1071</f>
        <v>3.0868850000000005</v>
      </c>
      <c r="H1071" s="2">
        <f>'Moving Avg'!G1071</f>
        <v>3.1039479999999982</v>
      </c>
      <c r="I1071" s="2">
        <f>'Moving Avg'!H1071</f>
        <v>3.1718395000000084</v>
      </c>
      <c r="J1071" s="6" t="str">
        <f>OBV!F1071</f>
        <v>BULLISH</v>
      </c>
      <c r="K1071" s="6" t="str">
        <f>OBV!G1071</f>
        <v>NEUTRAL</v>
      </c>
      <c r="L1071" s="6" t="str">
        <f>OBV!H1071</f>
        <v>CONFIRMED BULLISH</v>
      </c>
      <c r="M1071" s="8">
        <f t="shared" si="160"/>
        <v>25</v>
      </c>
      <c r="N1071" s="8">
        <f t="shared" si="161"/>
        <v>45</v>
      </c>
      <c r="O1071" s="8">
        <f t="shared" si="162"/>
        <v>0</v>
      </c>
      <c r="P1071" s="8">
        <f t="shared" si="163"/>
        <v>83.5</v>
      </c>
      <c r="Q1071" s="9">
        <f t="shared" si="164"/>
        <v>37.024999999999999</v>
      </c>
      <c r="R1071" s="9">
        <f t="shared" si="165"/>
        <v>34.875</v>
      </c>
      <c r="S1071" s="9">
        <f t="shared" si="166"/>
        <v>48.075000000000003</v>
      </c>
      <c r="T1071" s="9">
        <f t="shared" si="167"/>
        <v>38.375</v>
      </c>
      <c r="U1071" s="8">
        <f t="shared" si="168"/>
        <v>39.991666666666667</v>
      </c>
      <c r="V1071" s="8">
        <f t="shared" si="169"/>
        <v>39.587500000000006</v>
      </c>
    </row>
    <row r="1072" spans="1:22" ht="13.5" x14ac:dyDescent="0.25">
      <c r="A1072" s="3">
        <f>RSI!A1072</f>
        <v>43567</v>
      </c>
      <c r="B1072" s="2">
        <f>RSI!B1072</f>
        <v>3.0844</v>
      </c>
      <c r="C1072" s="2">
        <f>RSI!I1072</f>
        <v>47.536172831513042</v>
      </c>
      <c r="D1072" s="2">
        <f>MACD!E1072</f>
        <v>-3.6573015754459703E-4</v>
      </c>
      <c r="E1072" s="2">
        <f>MACD!F1072</f>
        <v>1.8593584031465584E-3</v>
      </c>
      <c r="F1072" s="2">
        <f>'Moving Avg'!D1072</f>
        <v>3.0863800000000001</v>
      </c>
      <c r="G1072" s="2">
        <f>'Moving Avg'!F1072</f>
        <v>3.085630000000001</v>
      </c>
      <c r="H1072" s="2">
        <f>'Moving Avg'!G1072</f>
        <v>3.1033459999999979</v>
      </c>
      <c r="I1072" s="2">
        <f>'Moving Avg'!H1072</f>
        <v>3.1707505000000085</v>
      </c>
      <c r="J1072" s="6" t="str">
        <f>OBV!F1072</f>
        <v>BULLISH</v>
      </c>
      <c r="K1072" s="6" t="str">
        <f>OBV!G1072</f>
        <v>NEUTRAL</v>
      </c>
      <c r="L1072" s="6" t="str">
        <f>OBV!H1072</f>
        <v>CONFIRMED BULLISH</v>
      </c>
      <c r="M1072" s="8">
        <f t="shared" si="160"/>
        <v>25</v>
      </c>
      <c r="N1072" s="8">
        <f t="shared" si="161"/>
        <v>45</v>
      </c>
      <c r="O1072" s="8">
        <f t="shared" si="162"/>
        <v>0</v>
      </c>
      <c r="P1072" s="8">
        <f t="shared" si="163"/>
        <v>83.5</v>
      </c>
      <c r="Q1072" s="9">
        <f t="shared" si="164"/>
        <v>37.024999999999999</v>
      </c>
      <c r="R1072" s="9">
        <f t="shared" si="165"/>
        <v>34.875</v>
      </c>
      <c r="S1072" s="9">
        <f t="shared" si="166"/>
        <v>48.075000000000003</v>
      </c>
      <c r="T1072" s="9">
        <f t="shared" si="167"/>
        <v>38.375</v>
      </c>
      <c r="U1072" s="8">
        <f t="shared" si="168"/>
        <v>39.991666666666667</v>
      </c>
      <c r="V1072" s="8">
        <f t="shared" si="169"/>
        <v>39.587500000000006</v>
      </c>
    </row>
    <row r="1073" spans="1:22" ht="13.5" x14ac:dyDescent="0.25">
      <c r="A1073" s="3">
        <f>RSI!A1073</f>
        <v>43570</v>
      </c>
      <c r="B1073" s="2">
        <f>RSI!B1073</f>
        <v>3.0693000000000001</v>
      </c>
      <c r="C1073" s="2">
        <f>RSI!I1073</f>
        <v>42.83704264216307</v>
      </c>
      <c r="D1073" s="2">
        <f>MACD!E1073</f>
        <v>3.0419804707371156E-4</v>
      </c>
      <c r="E1073" s="2">
        <f>MACD!F1073</f>
        <v>1.5483263319319891E-3</v>
      </c>
      <c r="F1073" s="2">
        <f>'Moving Avg'!D1073</f>
        <v>3.0793600000000003</v>
      </c>
      <c r="G1073" s="2">
        <f>'Moving Avg'!F1073</f>
        <v>3.0831200000000001</v>
      </c>
      <c r="H1073" s="2">
        <f>'Moving Avg'!G1073</f>
        <v>3.1020419999999986</v>
      </c>
      <c r="I1073" s="2">
        <f>'Moving Avg'!H1073</f>
        <v>3.1696545000000076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  <c r="M1073" s="8">
        <f t="shared" si="160"/>
        <v>25</v>
      </c>
      <c r="N1073" s="8">
        <f t="shared" si="161"/>
        <v>45</v>
      </c>
      <c r="O1073" s="8">
        <f t="shared" si="162"/>
        <v>0</v>
      </c>
      <c r="P1073" s="8">
        <f t="shared" si="163"/>
        <v>16.5</v>
      </c>
      <c r="Q1073" s="9">
        <f t="shared" si="164"/>
        <v>26.975000000000001</v>
      </c>
      <c r="R1073" s="9">
        <f t="shared" si="165"/>
        <v>18.125</v>
      </c>
      <c r="S1073" s="9">
        <f t="shared" si="166"/>
        <v>17.925000000000001</v>
      </c>
      <c r="T1073" s="9">
        <f t="shared" si="167"/>
        <v>21.625</v>
      </c>
      <c r="U1073" s="8">
        <f t="shared" si="168"/>
        <v>21.008333333333336</v>
      </c>
      <c r="V1073" s="8">
        <f t="shared" si="169"/>
        <v>21.162500000000001</v>
      </c>
    </row>
    <row r="1074" spans="1:22" ht="13.5" x14ac:dyDescent="0.25">
      <c r="A1074" s="3">
        <f>RSI!A1074</f>
        <v>43571</v>
      </c>
      <c r="B1074" s="2">
        <f>RSI!B1074</f>
        <v>3.0844</v>
      </c>
      <c r="C1074" s="2">
        <f>RSI!I1074</f>
        <v>48.336979928205118</v>
      </c>
      <c r="D1074" s="2">
        <f>MACD!E1074</f>
        <v>-1.2083481878999436E-4</v>
      </c>
      <c r="E1074" s="2">
        <f>MACD!F1074</f>
        <v>1.2144941017875925E-3</v>
      </c>
      <c r="F1074" s="2">
        <f>'Moving Avg'!D1074</f>
        <v>3.0813800000000002</v>
      </c>
      <c r="G1074" s="2">
        <f>'Moving Avg'!F1074</f>
        <v>3.0813650000000004</v>
      </c>
      <c r="H1074" s="2">
        <f>'Moving Avg'!G1074</f>
        <v>3.101741999999998</v>
      </c>
      <c r="I1074" s="2">
        <f>'Moving Avg'!H1074</f>
        <v>3.1688175000000074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  <c r="M1074" s="8">
        <f t="shared" si="160"/>
        <v>25</v>
      </c>
      <c r="N1074" s="8">
        <f t="shared" si="161"/>
        <v>45</v>
      </c>
      <c r="O1074" s="8">
        <f t="shared" si="162"/>
        <v>0</v>
      </c>
      <c r="P1074" s="8">
        <f t="shared" si="163"/>
        <v>83.5</v>
      </c>
      <c r="Q1074" s="9">
        <f t="shared" si="164"/>
        <v>37.024999999999999</v>
      </c>
      <c r="R1074" s="9">
        <f t="shared" si="165"/>
        <v>34.875</v>
      </c>
      <c r="S1074" s="9">
        <f t="shared" si="166"/>
        <v>48.075000000000003</v>
      </c>
      <c r="T1074" s="9">
        <f t="shared" si="167"/>
        <v>38.375</v>
      </c>
      <c r="U1074" s="8">
        <f t="shared" si="168"/>
        <v>39.991666666666667</v>
      </c>
      <c r="V1074" s="8">
        <f t="shared" si="169"/>
        <v>39.587500000000006</v>
      </c>
    </row>
    <row r="1075" spans="1:22" ht="13.5" x14ac:dyDescent="0.25">
      <c r="A1075" s="3">
        <f>RSI!A1075</f>
        <v>43572</v>
      </c>
      <c r="B1075" s="2">
        <f>RSI!B1075</f>
        <v>3.1095000000000002</v>
      </c>
      <c r="C1075" s="2">
        <f>RSI!I1075</f>
        <v>55.927808032286492</v>
      </c>
      <c r="D1075" s="2">
        <f>MACD!E1075</f>
        <v>-2.3117200006632643E-3</v>
      </c>
      <c r="E1075" s="2">
        <f>MACD!F1075</f>
        <v>5.0925128129742118E-4</v>
      </c>
      <c r="F1075" s="2">
        <f>'Moving Avg'!D1075</f>
        <v>3.0864000000000003</v>
      </c>
      <c r="G1075" s="2">
        <f>'Moving Avg'!F1075</f>
        <v>3.0826199999999999</v>
      </c>
      <c r="H1075" s="2">
        <f>'Moving Avg'!G1075</f>
        <v>3.1012419999999987</v>
      </c>
      <c r="I1075" s="2">
        <f>'Moving Avg'!H1075</f>
        <v>3.1679685000000082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  <c r="M1075" s="8">
        <f t="shared" si="160"/>
        <v>25</v>
      </c>
      <c r="N1075" s="8">
        <f t="shared" si="161"/>
        <v>45</v>
      </c>
      <c r="O1075" s="8">
        <f t="shared" si="162"/>
        <v>0</v>
      </c>
      <c r="P1075" s="8">
        <f t="shared" si="163"/>
        <v>83.5</v>
      </c>
      <c r="Q1075" s="9">
        <f t="shared" si="164"/>
        <v>37.024999999999999</v>
      </c>
      <c r="R1075" s="9">
        <f t="shared" si="165"/>
        <v>34.875</v>
      </c>
      <c r="S1075" s="9">
        <f t="shared" si="166"/>
        <v>48.075000000000003</v>
      </c>
      <c r="T1075" s="9">
        <f t="shared" si="167"/>
        <v>38.375</v>
      </c>
      <c r="U1075" s="8">
        <f t="shared" si="168"/>
        <v>39.991666666666667</v>
      </c>
      <c r="V1075" s="8">
        <f t="shared" si="169"/>
        <v>39.587500000000006</v>
      </c>
    </row>
    <row r="1076" spans="1:22" ht="13.5" x14ac:dyDescent="0.25">
      <c r="A1076" s="3">
        <f>RSI!A1076</f>
        <v>43573</v>
      </c>
      <c r="B1076" s="2">
        <f>RSI!B1076</f>
        <v>3.0844</v>
      </c>
      <c r="C1076" s="2">
        <f>RSI!I1076</f>
        <v>48.287228065816485</v>
      </c>
      <c r="D1076" s="2">
        <f>MACD!E1076</f>
        <v>-3.9825078781912104E-3</v>
      </c>
      <c r="E1076" s="2">
        <f>MACD!F1076</f>
        <v>-3.8910055060030523E-4</v>
      </c>
      <c r="F1076" s="2">
        <f>'Moving Avg'!D1076</f>
        <v>3.0864000000000003</v>
      </c>
      <c r="G1076" s="2">
        <f>'Moving Avg'!F1076</f>
        <v>3.0826199999999999</v>
      </c>
      <c r="H1076" s="2">
        <f>'Moving Avg'!G1076</f>
        <v>3.1000379999999983</v>
      </c>
      <c r="I1076" s="2">
        <f>'Moving Avg'!H1076</f>
        <v>3.167131500000008</v>
      </c>
      <c r="J1076" s="6" t="str">
        <f>OBV!F1076</f>
        <v>BULLISH</v>
      </c>
      <c r="K1076" s="6" t="str">
        <f>OBV!G1076</f>
        <v>NEUTRAL</v>
      </c>
      <c r="L1076" s="6" t="str">
        <f>OBV!H1076</f>
        <v>NEUTRAL</v>
      </c>
      <c r="M1076" s="8">
        <f t="shared" si="160"/>
        <v>25</v>
      </c>
      <c r="N1076" s="8">
        <f t="shared" si="161"/>
        <v>45</v>
      </c>
      <c r="O1076" s="8">
        <f t="shared" si="162"/>
        <v>0</v>
      </c>
      <c r="P1076" s="8">
        <f t="shared" si="163"/>
        <v>49.5</v>
      </c>
      <c r="Q1076" s="9">
        <f t="shared" si="164"/>
        <v>31.925000000000001</v>
      </c>
      <c r="R1076" s="9">
        <f t="shared" si="165"/>
        <v>26.375</v>
      </c>
      <c r="S1076" s="9">
        <f t="shared" si="166"/>
        <v>32.775000000000006</v>
      </c>
      <c r="T1076" s="9">
        <f t="shared" si="167"/>
        <v>29.875</v>
      </c>
      <c r="U1076" s="8">
        <f t="shared" si="168"/>
        <v>30.358333333333334</v>
      </c>
      <c r="V1076" s="8">
        <f t="shared" si="169"/>
        <v>30.237500000000001</v>
      </c>
    </row>
    <row r="1077" spans="1:22" ht="13.5" x14ac:dyDescent="0.25">
      <c r="A1077" s="3">
        <f>RSI!A1077</f>
        <v>43574</v>
      </c>
      <c r="B1077" s="2">
        <f>RSI!B1077</f>
        <v>3.0592999999999999</v>
      </c>
      <c r="C1077" s="2">
        <f>RSI!I1077</f>
        <v>42.09416988752281</v>
      </c>
      <c r="D1077" s="2">
        <f>MACD!E1077</f>
        <v>-3.5019854702356135E-3</v>
      </c>
      <c r="E1077" s="2">
        <f>MACD!F1077</f>
        <v>-1.0116775345273669E-3</v>
      </c>
      <c r="F1077" s="2">
        <f>'Moving Avg'!D1077</f>
        <v>3.0813800000000002</v>
      </c>
      <c r="G1077" s="2">
        <f>'Moving Avg'!F1077</f>
        <v>3.0823700000000001</v>
      </c>
      <c r="H1077" s="2">
        <f>'Moving Avg'!G1077</f>
        <v>3.0983319999999988</v>
      </c>
      <c r="I1077" s="2">
        <f>'Moving Avg'!H1077</f>
        <v>3.1662835000000076</v>
      </c>
      <c r="J1077" s="6" t="str">
        <f>OBV!F1077</f>
        <v>BULLISH</v>
      </c>
      <c r="K1077" s="6" t="str">
        <f>OBV!G1077</f>
        <v>NEUTRAL</v>
      </c>
      <c r="L1077" s="6" t="str">
        <f>OBV!H1077</f>
        <v>BULLISH DIVERGENCE</v>
      </c>
      <c r="M1077" s="8">
        <f t="shared" si="160"/>
        <v>25</v>
      </c>
      <c r="N1077" s="8">
        <f t="shared" si="161"/>
        <v>45</v>
      </c>
      <c r="O1077" s="8">
        <f t="shared" si="162"/>
        <v>0</v>
      </c>
      <c r="P1077" s="8">
        <f t="shared" si="163"/>
        <v>66.5</v>
      </c>
      <c r="Q1077" s="9">
        <f t="shared" si="164"/>
        <v>34.475000000000001</v>
      </c>
      <c r="R1077" s="9">
        <f t="shared" si="165"/>
        <v>30.625</v>
      </c>
      <c r="S1077" s="9">
        <f t="shared" si="166"/>
        <v>40.424999999999997</v>
      </c>
      <c r="T1077" s="9">
        <f t="shared" si="167"/>
        <v>34.125</v>
      </c>
      <c r="U1077" s="8">
        <f t="shared" si="168"/>
        <v>35.174999999999997</v>
      </c>
      <c r="V1077" s="8">
        <f t="shared" si="169"/>
        <v>34.912499999999994</v>
      </c>
    </row>
    <row r="1078" spans="1:22" ht="13.5" x14ac:dyDescent="0.25">
      <c r="A1078" s="3">
        <f>RSI!A1078</f>
        <v>43577</v>
      </c>
      <c r="B1078" s="2">
        <f>RSI!B1078</f>
        <v>3.0844</v>
      </c>
      <c r="C1078" s="2">
        <f>RSI!I1078</f>
        <v>49.121521490335184</v>
      </c>
      <c r="D1078" s="2">
        <f>MACD!E1078</f>
        <v>-1.4314899140632775E-4</v>
      </c>
      <c r="E1078" s="2">
        <f>MACD!F1078</f>
        <v>-8.3797182590315919E-4</v>
      </c>
      <c r="F1078" s="2">
        <f>'Moving Avg'!D1078</f>
        <v>3.0844</v>
      </c>
      <c r="G1078" s="2">
        <f>'Moving Avg'!F1078</f>
        <v>3.0833750000000006</v>
      </c>
      <c r="H1078" s="2">
        <f>'Moving Avg'!G1078</f>
        <v>3.0971279999999983</v>
      </c>
      <c r="I1078" s="2">
        <f>'Moving Avg'!H1078</f>
        <v>3.1653090000000077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  <c r="M1078" s="8">
        <f t="shared" si="160"/>
        <v>25</v>
      </c>
      <c r="N1078" s="8">
        <f t="shared" si="161"/>
        <v>0</v>
      </c>
      <c r="O1078" s="8">
        <f t="shared" si="162"/>
        <v>0</v>
      </c>
      <c r="P1078" s="8">
        <f t="shared" si="163"/>
        <v>83.5</v>
      </c>
      <c r="Q1078" s="9">
        <f t="shared" si="164"/>
        <v>21.274999999999999</v>
      </c>
      <c r="R1078" s="9">
        <f t="shared" si="165"/>
        <v>25.875</v>
      </c>
      <c r="S1078" s="9">
        <f t="shared" si="166"/>
        <v>41.325000000000003</v>
      </c>
      <c r="T1078" s="9">
        <f t="shared" si="167"/>
        <v>27.125</v>
      </c>
      <c r="U1078" s="8">
        <f t="shared" si="168"/>
        <v>29.491666666666664</v>
      </c>
      <c r="V1078" s="8">
        <f t="shared" si="169"/>
        <v>28.9</v>
      </c>
    </row>
    <row r="1079" spans="1:22" ht="13.5" x14ac:dyDescent="0.25">
      <c r="A1079" s="3">
        <f>RSI!A1079</f>
        <v>43578</v>
      </c>
      <c r="B1079" s="2">
        <f>RSI!B1079</f>
        <v>3.0743</v>
      </c>
      <c r="C1079" s="2">
        <f>RSI!I1079</f>
        <v>46.667296524273077</v>
      </c>
      <c r="D1079" s="2">
        <f>MACD!E1079</f>
        <v>-1.1646514767527094E-3</v>
      </c>
      <c r="E1079" s="2">
        <f>MACD!F1079</f>
        <v>-9.0330775607306928E-4</v>
      </c>
      <c r="F1079" s="2">
        <f>'Moving Avg'!D1079</f>
        <v>3.0823799999999997</v>
      </c>
      <c r="G1079" s="2">
        <f>'Moving Avg'!F1079</f>
        <v>3.0828700000000007</v>
      </c>
      <c r="H1079" s="2">
        <f>'Moving Avg'!G1079</f>
        <v>3.0958239999999986</v>
      </c>
      <c r="I1079" s="2">
        <f>'Moving Avg'!H1079</f>
        <v>3.1641695000000074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  <c r="M1079" s="8">
        <f t="shared" si="160"/>
        <v>25</v>
      </c>
      <c r="N1079" s="8">
        <f t="shared" si="161"/>
        <v>45</v>
      </c>
      <c r="O1079" s="8">
        <f t="shared" si="162"/>
        <v>0</v>
      </c>
      <c r="P1079" s="8">
        <f t="shared" si="163"/>
        <v>16.5</v>
      </c>
      <c r="Q1079" s="9">
        <f t="shared" si="164"/>
        <v>26.975000000000001</v>
      </c>
      <c r="R1079" s="9">
        <f t="shared" si="165"/>
        <v>18.125</v>
      </c>
      <c r="S1079" s="9">
        <f t="shared" si="166"/>
        <v>17.925000000000001</v>
      </c>
      <c r="T1079" s="9">
        <f t="shared" si="167"/>
        <v>21.625</v>
      </c>
      <c r="U1079" s="8">
        <f t="shared" si="168"/>
        <v>21.008333333333336</v>
      </c>
      <c r="V1079" s="8">
        <f t="shared" si="169"/>
        <v>21.162500000000001</v>
      </c>
    </row>
    <row r="1080" spans="1:22" ht="13.5" x14ac:dyDescent="0.25">
      <c r="A1080" s="3">
        <f>RSI!A1080</f>
        <v>43579</v>
      </c>
      <c r="B1080" s="2">
        <f>RSI!B1080</f>
        <v>3.0693000000000001</v>
      </c>
      <c r="C1080" s="2">
        <f>RSI!I1080</f>
        <v>45.456498095466408</v>
      </c>
      <c r="D1080" s="2">
        <f>MACD!E1080</f>
        <v>-2.7485031063978482E-5</v>
      </c>
      <c r="E1080" s="2">
        <f>MACD!F1080</f>
        <v>-7.2814321107125119E-4</v>
      </c>
      <c r="F1080" s="2">
        <f>'Moving Avg'!D1080</f>
        <v>3.0743399999999999</v>
      </c>
      <c r="G1080" s="2">
        <f>'Moving Avg'!F1080</f>
        <v>3.0828700000000002</v>
      </c>
      <c r="H1080" s="2">
        <f>'Moving Avg'!G1080</f>
        <v>3.0946199999999986</v>
      </c>
      <c r="I1080" s="2">
        <f>'Moving Avg'!H1080</f>
        <v>3.1627985000000067</v>
      </c>
      <c r="J1080" s="6" t="str">
        <f>OBV!F1080</f>
        <v>BEARISH</v>
      </c>
      <c r="K1080" s="6" t="str">
        <f>OBV!G1080</f>
        <v>WEAK</v>
      </c>
      <c r="L1080" s="6" t="str">
        <f>OBV!H1080</f>
        <v>CONFIRMED BEARISH</v>
      </c>
      <c r="M1080" s="8">
        <f t="shared" si="160"/>
        <v>25</v>
      </c>
      <c r="N1080" s="8">
        <f t="shared" si="161"/>
        <v>0</v>
      </c>
      <c r="O1080" s="8">
        <f t="shared" si="162"/>
        <v>0</v>
      </c>
      <c r="P1080" s="8">
        <f t="shared" si="163"/>
        <v>0</v>
      </c>
      <c r="Q1080" s="9">
        <f t="shared" si="164"/>
        <v>8.75</v>
      </c>
      <c r="R1080" s="9">
        <f t="shared" si="165"/>
        <v>5</v>
      </c>
      <c r="S1080" s="9">
        <f t="shared" si="166"/>
        <v>3.75</v>
      </c>
      <c r="T1080" s="9">
        <f t="shared" si="167"/>
        <v>6.25</v>
      </c>
      <c r="U1080" s="8">
        <f t="shared" si="168"/>
        <v>5.833333333333333</v>
      </c>
      <c r="V1080" s="8">
        <f t="shared" si="169"/>
        <v>5.9375</v>
      </c>
    </row>
    <row r="1081" spans="1:22" ht="13.5" x14ac:dyDescent="0.25">
      <c r="A1081" s="3">
        <f>RSI!A1081</f>
        <v>43580</v>
      </c>
      <c r="B1081" s="2">
        <f>RSI!B1081</f>
        <v>3.0693000000000001</v>
      </c>
      <c r="C1081" s="2">
        <f>RSI!I1081</f>
        <v>45.456498095466408</v>
      </c>
      <c r="D1081" s="2">
        <f>MACD!E1081</f>
        <v>1.0358503327210222E-3</v>
      </c>
      <c r="E1081" s="2">
        <f>MACD!F1081</f>
        <v>-3.7534450231279656E-4</v>
      </c>
      <c r="F1081" s="2">
        <f>'Moving Avg'!D1081</f>
        <v>3.0713200000000001</v>
      </c>
      <c r="G1081" s="2">
        <f>'Moving Avg'!F1081</f>
        <v>3.0821150000000004</v>
      </c>
      <c r="H1081" s="2">
        <f>'Moving Avg'!G1081</f>
        <v>3.0934159999999991</v>
      </c>
      <c r="I1081" s="2">
        <f>'Moving Avg'!H1081</f>
        <v>3.1616110000000064</v>
      </c>
      <c r="J1081" s="6" t="str">
        <f>OBV!F1081</f>
        <v>BEARISH</v>
      </c>
      <c r="K1081" s="6" t="str">
        <f>OBV!G1081</f>
        <v>WEAK</v>
      </c>
      <c r="L1081" s="6" t="str">
        <f>OBV!H1081</f>
        <v>CONFIRMED BEARISH</v>
      </c>
      <c r="M1081" s="8">
        <f t="shared" si="160"/>
        <v>25</v>
      </c>
      <c r="N1081" s="8">
        <f t="shared" si="161"/>
        <v>0</v>
      </c>
      <c r="O1081" s="8">
        <f t="shared" si="162"/>
        <v>0</v>
      </c>
      <c r="P1081" s="8">
        <f t="shared" si="163"/>
        <v>0</v>
      </c>
      <c r="Q1081" s="9">
        <f t="shared" si="164"/>
        <v>8.75</v>
      </c>
      <c r="R1081" s="9">
        <f t="shared" si="165"/>
        <v>5</v>
      </c>
      <c r="S1081" s="9">
        <f t="shared" si="166"/>
        <v>3.75</v>
      </c>
      <c r="T1081" s="9">
        <f t="shared" si="167"/>
        <v>6.25</v>
      </c>
      <c r="U1081" s="8">
        <f t="shared" si="168"/>
        <v>5.833333333333333</v>
      </c>
      <c r="V1081" s="8">
        <f t="shared" si="169"/>
        <v>5.9375</v>
      </c>
    </row>
    <row r="1082" spans="1:22" ht="13.5" x14ac:dyDescent="0.25">
      <c r="A1082" s="3">
        <f>RSI!A1082</f>
        <v>43581</v>
      </c>
      <c r="B1082" s="2">
        <f>RSI!B1082</f>
        <v>3.0693000000000001</v>
      </c>
      <c r="C1082" s="2">
        <f>RSI!I1082</f>
        <v>45.456498095466408</v>
      </c>
      <c r="D1082" s="2">
        <f>MACD!E1082</f>
        <v>2.0292230498437647E-3</v>
      </c>
      <c r="E1082" s="2">
        <f>MACD!F1082</f>
        <v>1.055690081185157E-4</v>
      </c>
      <c r="F1082" s="2">
        <f>'Moving Avg'!D1082</f>
        <v>3.0733199999999998</v>
      </c>
      <c r="G1082" s="2">
        <f>'Moving Avg'!F1082</f>
        <v>3.0803599999999998</v>
      </c>
      <c r="H1082" s="2">
        <f>'Moving Avg'!G1082</f>
        <v>3.0922119999999991</v>
      </c>
      <c r="I1082" s="2">
        <f>'Moving Avg'!H1082</f>
        <v>3.1603775000000063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  <c r="M1082" s="8">
        <f t="shared" si="160"/>
        <v>25</v>
      </c>
      <c r="N1082" s="8">
        <f t="shared" si="161"/>
        <v>0</v>
      </c>
      <c r="O1082" s="8">
        <f t="shared" si="162"/>
        <v>0</v>
      </c>
      <c r="P1082" s="8">
        <f t="shared" si="163"/>
        <v>16.5</v>
      </c>
      <c r="Q1082" s="9">
        <f t="shared" si="164"/>
        <v>11.225</v>
      </c>
      <c r="R1082" s="9">
        <f t="shared" si="165"/>
        <v>9.125</v>
      </c>
      <c r="S1082" s="9">
        <f t="shared" si="166"/>
        <v>11.175000000000001</v>
      </c>
      <c r="T1082" s="9">
        <f t="shared" si="167"/>
        <v>10.375</v>
      </c>
      <c r="U1082" s="8">
        <f t="shared" si="168"/>
        <v>10.508333333333335</v>
      </c>
      <c r="V1082" s="8">
        <f t="shared" si="169"/>
        <v>10.475000000000001</v>
      </c>
    </row>
    <row r="1083" spans="1:22" ht="13.5" x14ac:dyDescent="0.25">
      <c r="A1083" s="3">
        <f>RSI!A1083</f>
        <v>43584</v>
      </c>
      <c r="B1083" s="2">
        <f>RSI!B1083</f>
        <v>3.0091999999999999</v>
      </c>
      <c r="C1083" s="2">
        <f>RSI!I1083</f>
        <v>32.714067656488069</v>
      </c>
      <c r="D1083" s="2">
        <f>MACD!E1083</f>
        <v>5.0852361695281623E-3</v>
      </c>
      <c r="E1083" s="2">
        <f>MACD!F1083</f>
        <v>1.1015024404004451E-3</v>
      </c>
      <c r="F1083" s="2">
        <f>'Moving Avg'!D1083</f>
        <v>3.0582800000000003</v>
      </c>
      <c r="G1083" s="2">
        <f>'Moving Avg'!F1083</f>
        <v>3.0766</v>
      </c>
      <c r="H1083" s="2">
        <f>'Moving Avg'!G1083</f>
        <v>3.0909099999999992</v>
      </c>
      <c r="I1083" s="2">
        <f>'Moving Avg'!H1083</f>
        <v>3.1589350000000063</v>
      </c>
      <c r="J1083" s="6" t="str">
        <f>OBV!F1083</f>
        <v>BEARISH</v>
      </c>
      <c r="K1083" s="6" t="str">
        <f>OBV!G1083</f>
        <v>WEAK</v>
      </c>
      <c r="L1083" s="6" t="str">
        <f>OBV!H1083</f>
        <v>CONFIRMED BEARISH</v>
      </c>
      <c r="M1083" s="8">
        <f t="shared" si="160"/>
        <v>25</v>
      </c>
      <c r="N1083" s="8">
        <f t="shared" si="161"/>
        <v>0</v>
      </c>
      <c r="O1083" s="8">
        <f t="shared" si="162"/>
        <v>0</v>
      </c>
      <c r="P1083" s="8">
        <f t="shared" si="163"/>
        <v>0</v>
      </c>
      <c r="Q1083" s="9">
        <f t="shared" si="164"/>
        <v>8.75</v>
      </c>
      <c r="R1083" s="9">
        <f t="shared" si="165"/>
        <v>5</v>
      </c>
      <c r="S1083" s="9">
        <f t="shared" si="166"/>
        <v>3.75</v>
      </c>
      <c r="T1083" s="9">
        <f t="shared" si="167"/>
        <v>6.25</v>
      </c>
      <c r="U1083" s="8">
        <f t="shared" si="168"/>
        <v>5.833333333333333</v>
      </c>
      <c r="V1083" s="8">
        <f t="shared" si="169"/>
        <v>5.9375</v>
      </c>
    </row>
    <row r="1084" spans="1:22" ht="13.5" x14ac:dyDescent="0.25">
      <c r="A1084" s="3">
        <f>RSI!A1084</f>
        <v>43585</v>
      </c>
      <c r="B1084" s="2">
        <f>RSI!B1084</f>
        <v>2.9891000000000001</v>
      </c>
      <c r="C1084" s="2">
        <f>RSI!I1084</f>
        <v>29.714046209953722</v>
      </c>
      <c r="D1084" s="2">
        <f>MACD!E1084</f>
        <v>1.1918463130312418E-2</v>
      </c>
      <c r="E1084" s="2">
        <f>MACD!F1084</f>
        <v>3.2648945783828398E-3</v>
      </c>
      <c r="F1084" s="2">
        <f>'Moving Avg'!D1084</f>
        <v>3.0412400000000002</v>
      </c>
      <c r="G1084" s="2">
        <f>'Moving Avg'!F1084</f>
        <v>3.0718349999999996</v>
      </c>
      <c r="H1084" s="2">
        <f>'Moving Avg'!G1084</f>
        <v>3.0885019999999992</v>
      </c>
      <c r="I1084" s="2">
        <f>'Moving Avg'!H1084</f>
        <v>3.1573695000000059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  <c r="M1084" s="8">
        <f t="shared" si="160"/>
        <v>50</v>
      </c>
      <c r="N1084" s="8">
        <f t="shared" si="161"/>
        <v>0</v>
      </c>
      <c r="O1084" s="8">
        <f t="shared" si="162"/>
        <v>0</v>
      </c>
      <c r="P1084" s="8">
        <f t="shared" si="163"/>
        <v>16.5</v>
      </c>
      <c r="Q1084" s="9">
        <f t="shared" si="164"/>
        <v>19.975000000000001</v>
      </c>
      <c r="R1084" s="9">
        <f t="shared" si="165"/>
        <v>14.125</v>
      </c>
      <c r="S1084" s="9">
        <f t="shared" si="166"/>
        <v>14.925000000000001</v>
      </c>
      <c r="T1084" s="9">
        <f t="shared" si="167"/>
        <v>16.625</v>
      </c>
      <c r="U1084" s="8">
        <f t="shared" si="168"/>
        <v>16.341666666666669</v>
      </c>
      <c r="V1084" s="8">
        <f t="shared" si="169"/>
        <v>16.412500000000001</v>
      </c>
    </row>
    <row r="1085" spans="1:22" ht="13.5" x14ac:dyDescent="0.25">
      <c r="A1085" s="3">
        <f>RSI!A1085</f>
        <v>43587</v>
      </c>
      <c r="B1085" s="2">
        <f>RSI!B1085</f>
        <v>3.0091999999999999</v>
      </c>
      <c r="C1085" s="2">
        <f>RSI!I1085</f>
        <v>36.031481312147385</v>
      </c>
      <c r="D1085" s="2">
        <f>MACD!E1085</f>
        <v>2.0594997494113976E-2</v>
      </c>
      <c r="E1085" s="2">
        <f>MACD!F1085</f>
        <v>6.7309151615290675E-3</v>
      </c>
      <c r="F1085" s="2">
        <f>'Moving Avg'!D1085</f>
        <v>3.02922</v>
      </c>
      <c r="G1085" s="2">
        <f>'Moving Avg'!F1085</f>
        <v>3.0680749999999999</v>
      </c>
      <c r="H1085" s="2">
        <f>'Moving Avg'!G1085</f>
        <v>3.086495999999999</v>
      </c>
      <c r="I1085" s="2">
        <f>'Moving Avg'!H1085</f>
        <v>3.1561335000000059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  <c r="M1085" s="8">
        <f t="shared" si="160"/>
        <v>25</v>
      </c>
      <c r="N1085" s="8">
        <f t="shared" si="161"/>
        <v>0</v>
      </c>
      <c r="O1085" s="8">
        <f t="shared" si="162"/>
        <v>0</v>
      </c>
      <c r="P1085" s="8">
        <f t="shared" si="163"/>
        <v>16.5</v>
      </c>
      <c r="Q1085" s="9">
        <f t="shared" si="164"/>
        <v>11.225</v>
      </c>
      <c r="R1085" s="9">
        <f t="shared" si="165"/>
        <v>9.125</v>
      </c>
      <c r="S1085" s="9">
        <f t="shared" si="166"/>
        <v>11.175000000000001</v>
      </c>
      <c r="T1085" s="9">
        <f t="shared" si="167"/>
        <v>10.375</v>
      </c>
      <c r="U1085" s="8">
        <f t="shared" si="168"/>
        <v>10.508333333333335</v>
      </c>
      <c r="V1085" s="8">
        <f t="shared" si="169"/>
        <v>10.475000000000001</v>
      </c>
    </row>
    <row r="1086" spans="1:22" ht="13.5" x14ac:dyDescent="0.25">
      <c r="A1086" s="3">
        <f>RSI!A1086</f>
        <v>43588</v>
      </c>
      <c r="B1086" s="2">
        <f>RSI!B1086</f>
        <v>3.0091999999999999</v>
      </c>
      <c r="C1086" s="2">
        <f>RSI!I1086</f>
        <v>36.031481312147385</v>
      </c>
      <c r="D1086" s="2">
        <f>MACD!E1086</f>
        <v>2.4439632707985659E-2</v>
      </c>
      <c r="E1086" s="2">
        <f>MACD!F1086</f>
        <v>1.0272658670820386E-2</v>
      </c>
      <c r="F1086" s="2">
        <f>'Moving Avg'!D1086</f>
        <v>3.0171999999999999</v>
      </c>
      <c r="G1086" s="2">
        <f>'Moving Avg'!F1086</f>
        <v>3.0648199999999997</v>
      </c>
      <c r="H1086" s="2">
        <f>'Moving Avg'!G1086</f>
        <v>3.0844899999999988</v>
      </c>
      <c r="I1086" s="2">
        <f>'Moving Avg'!H1086</f>
        <v>3.154704500000006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  <c r="M1086" s="8">
        <f t="shared" si="160"/>
        <v>25</v>
      </c>
      <c r="N1086" s="8">
        <f t="shared" si="161"/>
        <v>0</v>
      </c>
      <c r="O1086" s="8">
        <f t="shared" si="162"/>
        <v>0</v>
      </c>
      <c r="P1086" s="8">
        <f t="shared" si="163"/>
        <v>16.5</v>
      </c>
      <c r="Q1086" s="9">
        <f t="shared" si="164"/>
        <v>11.225</v>
      </c>
      <c r="R1086" s="9">
        <f t="shared" si="165"/>
        <v>9.125</v>
      </c>
      <c r="S1086" s="9">
        <f t="shared" si="166"/>
        <v>11.175000000000001</v>
      </c>
      <c r="T1086" s="9">
        <f t="shared" si="167"/>
        <v>10.375</v>
      </c>
      <c r="U1086" s="8">
        <f t="shared" si="168"/>
        <v>10.508333333333335</v>
      </c>
      <c r="V1086" s="8">
        <f t="shared" si="169"/>
        <v>10.475000000000001</v>
      </c>
    </row>
    <row r="1087" spans="1:22" ht="13.5" x14ac:dyDescent="0.25">
      <c r="A1087" s="3">
        <f>RSI!A1087</f>
        <v>43591</v>
      </c>
      <c r="B1087" s="2">
        <f>RSI!B1087</f>
        <v>3.0091999999999999</v>
      </c>
      <c r="C1087" s="2">
        <f>RSI!I1087</f>
        <v>36.031481312147385</v>
      </c>
      <c r="D1087" s="2">
        <f>MACD!E1087</f>
        <v>2.4168738556939129E-2</v>
      </c>
      <c r="E1087" s="2">
        <f>MACD!F1087</f>
        <v>1.3051874648044135E-2</v>
      </c>
      <c r="F1087" s="2">
        <f>'Moving Avg'!D1087</f>
        <v>3.0051800000000002</v>
      </c>
      <c r="G1087" s="2">
        <f>'Moving Avg'!F1087</f>
        <v>3.0615649999999999</v>
      </c>
      <c r="H1087" s="2">
        <f>'Moving Avg'!G1087</f>
        <v>3.0824839999999996</v>
      </c>
      <c r="I1087" s="2">
        <f>'Moving Avg'!H1087</f>
        <v>3.1532000000000058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  <c r="M1087" s="8">
        <f t="shared" si="160"/>
        <v>25</v>
      </c>
      <c r="N1087" s="8">
        <f t="shared" si="161"/>
        <v>0</v>
      </c>
      <c r="O1087" s="8">
        <f t="shared" si="162"/>
        <v>0</v>
      </c>
      <c r="P1087" s="8">
        <f t="shared" si="163"/>
        <v>16.5</v>
      </c>
      <c r="Q1087" s="9">
        <f t="shared" si="164"/>
        <v>11.225</v>
      </c>
      <c r="R1087" s="9">
        <f t="shared" si="165"/>
        <v>9.125</v>
      </c>
      <c r="S1087" s="9">
        <f t="shared" si="166"/>
        <v>11.175000000000001</v>
      </c>
      <c r="T1087" s="9">
        <f t="shared" si="167"/>
        <v>10.375</v>
      </c>
      <c r="U1087" s="8">
        <f t="shared" si="168"/>
        <v>10.508333333333335</v>
      </c>
      <c r="V1087" s="8">
        <f t="shared" si="169"/>
        <v>10.475000000000001</v>
      </c>
    </row>
    <row r="1088" spans="1:22" ht="13.5" x14ac:dyDescent="0.25">
      <c r="A1088" s="3">
        <f>RSI!A1088</f>
        <v>43592</v>
      </c>
      <c r="B1088" s="2">
        <f>RSI!B1088</f>
        <v>2.9841000000000002</v>
      </c>
      <c r="C1088" s="2">
        <f>RSI!I1088</f>
        <v>31.601412648216808</v>
      </c>
      <c r="D1088" s="2">
        <f>MACD!E1088</f>
        <v>2.9972810221425394E-2</v>
      </c>
      <c r="E1088" s="2">
        <f>MACD!F1088</f>
        <v>1.6436061762720389E-2</v>
      </c>
      <c r="F1088" s="2">
        <f>'Moving Avg'!D1088</f>
        <v>3.0001600000000002</v>
      </c>
      <c r="G1088" s="2">
        <f>'Moving Avg'!F1088</f>
        <v>3.0555499999999993</v>
      </c>
      <c r="H1088" s="2">
        <f>'Moving Avg'!G1088</f>
        <v>3.0799759999999998</v>
      </c>
      <c r="I1088" s="2">
        <f>'Moving Avg'!H1088</f>
        <v>3.151720500000005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  <c r="M1088" s="8">
        <f t="shared" si="160"/>
        <v>25</v>
      </c>
      <c r="N1088" s="8">
        <f t="shared" si="161"/>
        <v>0</v>
      </c>
      <c r="O1088" s="8">
        <f t="shared" si="162"/>
        <v>0</v>
      </c>
      <c r="P1088" s="8">
        <f t="shared" si="163"/>
        <v>16.5</v>
      </c>
      <c r="Q1088" s="9">
        <f t="shared" si="164"/>
        <v>11.225</v>
      </c>
      <c r="R1088" s="9">
        <f t="shared" si="165"/>
        <v>9.125</v>
      </c>
      <c r="S1088" s="9">
        <f t="shared" si="166"/>
        <v>11.175000000000001</v>
      </c>
      <c r="T1088" s="9">
        <f t="shared" si="167"/>
        <v>10.375</v>
      </c>
      <c r="U1088" s="8">
        <f t="shared" si="168"/>
        <v>10.508333333333335</v>
      </c>
      <c r="V1088" s="8">
        <f t="shared" si="169"/>
        <v>10.475000000000001</v>
      </c>
    </row>
    <row r="1089" spans="1:22" ht="13.5" x14ac:dyDescent="0.25">
      <c r="A1089" s="3">
        <f>RSI!A1089</f>
        <v>43593</v>
      </c>
      <c r="B1089" s="2">
        <f>RSI!B1089</f>
        <v>2.9841000000000002</v>
      </c>
      <c r="C1089" s="2">
        <f>RSI!I1089</f>
        <v>31.601412648216808</v>
      </c>
      <c r="D1089" s="2">
        <f>MACD!E1089</f>
        <v>3.3767763118428107E-2</v>
      </c>
      <c r="E1089" s="2">
        <f>MACD!F1089</f>
        <v>1.9902402033861934E-2</v>
      </c>
      <c r="F1089" s="2">
        <f>'Moving Avg'!D1089</f>
        <v>2.9991599999999998</v>
      </c>
      <c r="G1089" s="2">
        <f>'Moving Avg'!F1089</f>
        <v>3.0510399999999995</v>
      </c>
      <c r="H1089" s="2">
        <f>'Moving Avg'!G1089</f>
        <v>3.0774680000000001</v>
      </c>
      <c r="I1089" s="2">
        <f>'Moving Avg'!H1089</f>
        <v>3.1502410000000056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0"/>
        <v>25</v>
      </c>
      <c r="N1089" s="8">
        <f t="shared" si="161"/>
        <v>0</v>
      </c>
      <c r="O1089" s="8">
        <f t="shared" si="162"/>
        <v>0</v>
      </c>
      <c r="P1089" s="8">
        <f t="shared" si="163"/>
        <v>16.5</v>
      </c>
      <c r="Q1089" s="9">
        <f t="shared" si="164"/>
        <v>11.225</v>
      </c>
      <c r="R1089" s="9">
        <f t="shared" si="165"/>
        <v>9.125</v>
      </c>
      <c r="S1089" s="9">
        <f t="shared" si="166"/>
        <v>11.175000000000001</v>
      </c>
      <c r="T1089" s="9">
        <f t="shared" si="167"/>
        <v>10.375</v>
      </c>
      <c r="U1089" s="8">
        <f t="shared" si="168"/>
        <v>10.508333333333335</v>
      </c>
      <c r="V1089" s="8">
        <f t="shared" si="169"/>
        <v>10.475000000000001</v>
      </c>
    </row>
    <row r="1090" spans="1:22" ht="13.5" x14ac:dyDescent="0.25">
      <c r="A1090" s="3">
        <f>RSI!A1090</f>
        <v>43594</v>
      </c>
      <c r="B1090" s="2">
        <f>RSI!B1090</f>
        <v>2.9388999999999998</v>
      </c>
      <c r="C1090" s="2">
        <f>RSI!I1090</f>
        <v>25.144730516902342</v>
      </c>
      <c r="D1090" s="2">
        <f>MACD!E1090</f>
        <v>3.9963036606183167E-2</v>
      </c>
      <c r="E1090" s="2">
        <f>MACD!F1090</f>
        <v>2.3914528948326182E-2</v>
      </c>
      <c r="F1090" s="2">
        <f>'Moving Avg'!D1090</f>
        <v>2.9851000000000001</v>
      </c>
      <c r="G1090" s="2">
        <f>'Moving Avg'!F1090</f>
        <v>3.0437649999999996</v>
      </c>
      <c r="H1090" s="2">
        <f>'Moving Avg'!G1090</f>
        <v>3.0740560000000001</v>
      </c>
      <c r="I1090" s="2">
        <f>'Moving Avg'!H1090</f>
        <v>3.148410000000005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ref="M1090:M1153" si="170">IF(C1090&lt;30,50, IF(C1090&gt;70, 0, 25))</f>
        <v>50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16.5</v>
      </c>
      <c r="Q1090" s="9">
        <f t="shared" si="164"/>
        <v>19.975000000000001</v>
      </c>
      <c r="R1090" s="9">
        <f t="shared" si="165"/>
        <v>14.125</v>
      </c>
      <c r="S1090" s="9">
        <f t="shared" si="166"/>
        <v>14.925000000000001</v>
      </c>
      <c r="T1090" s="9">
        <f t="shared" si="167"/>
        <v>16.625</v>
      </c>
      <c r="U1090" s="8">
        <f t="shared" si="168"/>
        <v>16.341666666666669</v>
      </c>
      <c r="V1090" s="8">
        <f t="shared" si="169"/>
        <v>16.412500000000001</v>
      </c>
    </row>
    <row r="1091" spans="1:22" ht="13.5" x14ac:dyDescent="0.25">
      <c r="A1091" s="3">
        <f>RSI!A1091</f>
        <v>43595</v>
      </c>
      <c r="B1091" s="2">
        <f>RSI!B1091</f>
        <v>2.9540000000000002</v>
      </c>
      <c r="C1091" s="2">
        <f>RSI!I1091</f>
        <v>30.27031953193422</v>
      </c>
      <c r="D1091" s="2">
        <f>MACD!E1091</f>
        <v>4.4728985502786589E-2</v>
      </c>
      <c r="E1091" s="2">
        <f>MACD!F1091</f>
        <v>2.8077420259218264E-2</v>
      </c>
      <c r="F1091" s="2">
        <f>'Moving Avg'!D1091</f>
        <v>2.9740600000000001</v>
      </c>
      <c r="G1091" s="2">
        <f>'Moving Avg'!F1091</f>
        <v>3.0372449999999995</v>
      </c>
      <c r="H1091" s="2">
        <f>'Moving Avg'!G1091</f>
        <v>3.0717500000000002</v>
      </c>
      <c r="I1091" s="2">
        <f>'Moving Avg'!H1091</f>
        <v>3.1466545000000048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  <c r="M1091" s="8">
        <f t="shared" si="170"/>
        <v>25</v>
      </c>
      <c r="N1091" s="8">
        <f t="shared" si="171"/>
        <v>0</v>
      </c>
      <c r="O1091" s="8">
        <f t="shared" si="172"/>
        <v>0</v>
      </c>
      <c r="P1091" s="8">
        <f t="shared" si="173"/>
        <v>16.5</v>
      </c>
      <c r="Q1091" s="9">
        <f t="shared" ref="Q1091:Q1154" si="174">0.35*M1091+N1091*0.35+O1091*0.15+P1091*0.15</f>
        <v>11.225</v>
      </c>
      <c r="R1091" s="9">
        <f t="shared" ref="R1091:R1154" si="175">M1091*0.2+N1091*0.2+O1091*0.35+P1091*0.25</f>
        <v>9.125</v>
      </c>
      <c r="S1091" s="9">
        <f t="shared" ref="S1091:S1154" si="176">M1091*0.15+N1091*0.15+O1091*0.25+P1091*0.45</f>
        <v>11.175000000000001</v>
      </c>
      <c r="T1091" s="9">
        <f t="shared" ref="T1091:T1154" si="177">0.25*SUM(M1091:P1091)</f>
        <v>10.375</v>
      </c>
      <c r="U1091" s="8">
        <f t="shared" ref="U1091:U1154" si="178">SUM(Q1091:S1091)/3</f>
        <v>10.508333333333335</v>
      </c>
      <c r="V1091" s="8">
        <f t="shared" ref="V1091:V1154" si="179">SUM(Q1091:T1091)/4</f>
        <v>10.475000000000001</v>
      </c>
    </row>
    <row r="1092" spans="1:22" ht="13.5" x14ac:dyDescent="0.25">
      <c r="A1092" s="3">
        <f>RSI!A1092</f>
        <v>43598</v>
      </c>
      <c r="B1092" s="2">
        <f>RSI!B1092</f>
        <v>2.9388999999999998</v>
      </c>
      <c r="C1092" s="2">
        <f>RSI!I1092</f>
        <v>28.191466650098974</v>
      </c>
      <c r="D1092" s="2">
        <f>MACD!E1092</f>
        <v>5.0385737652515417E-2</v>
      </c>
      <c r="E1092" s="2">
        <f>MACD!F1092</f>
        <v>3.25390837378777E-2</v>
      </c>
      <c r="F1092" s="2">
        <f>'Moving Avg'!D1092</f>
        <v>2.96</v>
      </c>
      <c r="G1092" s="2">
        <f>'Moving Avg'!F1092</f>
        <v>3.0299699999999996</v>
      </c>
      <c r="H1092" s="2">
        <f>'Moving Avg'!G1092</f>
        <v>3.0684399999999998</v>
      </c>
      <c r="I1092" s="2">
        <f>'Moving Avg'!H1092</f>
        <v>3.1445480000000048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  <c r="M1092" s="8">
        <f t="shared" si="170"/>
        <v>50</v>
      </c>
      <c r="N1092" s="8">
        <f t="shared" si="171"/>
        <v>0</v>
      </c>
      <c r="O1092" s="8">
        <f t="shared" si="172"/>
        <v>0</v>
      </c>
      <c r="P1092" s="8">
        <f t="shared" si="173"/>
        <v>16.5</v>
      </c>
      <c r="Q1092" s="9">
        <f t="shared" si="174"/>
        <v>19.975000000000001</v>
      </c>
      <c r="R1092" s="9">
        <f t="shared" si="175"/>
        <v>14.125</v>
      </c>
      <c r="S1092" s="9">
        <f t="shared" si="176"/>
        <v>14.925000000000001</v>
      </c>
      <c r="T1092" s="9">
        <f t="shared" si="177"/>
        <v>16.625</v>
      </c>
      <c r="U1092" s="8">
        <f t="shared" si="178"/>
        <v>16.341666666666669</v>
      </c>
      <c r="V1092" s="8">
        <f t="shared" si="179"/>
        <v>16.412500000000001</v>
      </c>
    </row>
    <row r="1093" spans="1:22" ht="13.5" x14ac:dyDescent="0.25">
      <c r="A1093" s="3">
        <f>RSI!A1093</f>
        <v>43599</v>
      </c>
      <c r="B1093" s="2">
        <f>RSI!B1093</f>
        <v>2.9388999999999998</v>
      </c>
      <c r="C1093" s="2">
        <f>RSI!I1093</f>
        <v>28.191466650098974</v>
      </c>
      <c r="D1093" s="2">
        <f>MACD!E1093</f>
        <v>4.6483355574353791E-2</v>
      </c>
      <c r="E1093" s="2">
        <f>MACD!F1093</f>
        <v>3.5327938105172915E-2</v>
      </c>
      <c r="F1093" s="2">
        <f>'Moving Avg'!D1093</f>
        <v>2.9509600000000002</v>
      </c>
      <c r="G1093" s="2">
        <f>'Moving Avg'!F1093</f>
        <v>3.0234499999999995</v>
      </c>
      <c r="H1093" s="2">
        <f>'Moving Avg'!G1093</f>
        <v>3.0650279999999994</v>
      </c>
      <c r="I1093" s="2">
        <f>'Moving Avg'!H1093</f>
        <v>3.1426420000000048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  <c r="M1093" s="8">
        <f t="shared" si="170"/>
        <v>50</v>
      </c>
      <c r="N1093" s="8">
        <f t="shared" si="171"/>
        <v>0</v>
      </c>
      <c r="O1093" s="8">
        <f t="shared" si="172"/>
        <v>0</v>
      </c>
      <c r="P1093" s="8">
        <f t="shared" si="173"/>
        <v>16.5</v>
      </c>
      <c r="Q1093" s="9">
        <f t="shared" si="174"/>
        <v>19.975000000000001</v>
      </c>
      <c r="R1093" s="9">
        <f t="shared" si="175"/>
        <v>14.125</v>
      </c>
      <c r="S1093" s="9">
        <f t="shared" si="176"/>
        <v>14.925000000000001</v>
      </c>
      <c r="T1093" s="9">
        <f t="shared" si="177"/>
        <v>16.625</v>
      </c>
      <c r="U1093" s="8">
        <f t="shared" si="178"/>
        <v>16.341666666666669</v>
      </c>
      <c r="V1093" s="8">
        <f t="shared" si="179"/>
        <v>16.412500000000001</v>
      </c>
    </row>
    <row r="1094" spans="1:22" ht="13.5" x14ac:dyDescent="0.25">
      <c r="A1094" s="3">
        <f>RSI!A1094</f>
        <v>43600</v>
      </c>
      <c r="B1094" s="2">
        <f>RSI!B1094</f>
        <v>2.9841000000000002</v>
      </c>
      <c r="C1094" s="2">
        <f>RSI!I1094</f>
        <v>42.015879086882066</v>
      </c>
      <c r="D1094" s="2">
        <f>MACD!E1094</f>
        <v>3.7256892629078386E-2</v>
      </c>
      <c r="E1094" s="2">
        <f>MACD!F1094</f>
        <v>3.5713729009954009E-2</v>
      </c>
      <c r="F1094" s="2">
        <f>'Moving Avg'!D1094</f>
        <v>2.9509599999999998</v>
      </c>
      <c r="G1094" s="2">
        <f>'Moving Avg'!F1094</f>
        <v>3.0184349999999993</v>
      </c>
      <c r="H1094" s="2">
        <f>'Moving Avg'!G1094</f>
        <v>3.0625199999999997</v>
      </c>
      <c r="I1094" s="2">
        <f>'Moving Avg'!H1094</f>
        <v>3.1409870000000053</v>
      </c>
      <c r="J1094" s="6" t="str">
        <f>OBV!F1094</f>
        <v>BEARISH</v>
      </c>
      <c r="K1094" s="6" t="str">
        <f>OBV!G1094</f>
        <v>NEUTRAL</v>
      </c>
      <c r="L1094" s="6" t="str">
        <f>OBV!H1094</f>
        <v>NEUTRAL</v>
      </c>
      <c r="M1094" s="8">
        <f t="shared" si="170"/>
        <v>25</v>
      </c>
      <c r="N1094" s="8">
        <f t="shared" si="171"/>
        <v>0</v>
      </c>
      <c r="O1094" s="8">
        <f t="shared" si="172"/>
        <v>0</v>
      </c>
      <c r="P1094" s="8">
        <f t="shared" si="173"/>
        <v>16.5</v>
      </c>
      <c r="Q1094" s="9">
        <f t="shared" si="174"/>
        <v>11.225</v>
      </c>
      <c r="R1094" s="9">
        <f t="shared" si="175"/>
        <v>9.125</v>
      </c>
      <c r="S1094" s="9">
        <f t="shared" si="176"/>
        <v>11.175000000000001</v>
      </c>
      <c r="T1094" s="9">
        <f t="shared" si="177"/>
        <v>10.375</v>
      </c>
      <c r="U1094" s="8">
        <f t="shared" si="178"/>
        <v>10.508333333333335</v>
      </c>
      <c r="V1094" s="8">
        <f t="shared" si="179"/>
        <v>10.475000000000001</v>
      </c>
    </row>
    <row r="1095" spans="1:22" ht="13.5" x14ac:dyDescent="0.25">
      <c r="A1095" s="3">
        <f>RSI!A1095</f>
        <v>43601</v>
      </c>
      <c r="B1095" s="2">
        <f>RSI!B1095</f>
        <v>2.9841000000000002</v>
      </c>
      <c r="C1095" s="2">
        <f>RSI!I1095</f>
        <v>42.015879086882066</v>
      </c>
      <c r="D1095" s="2">
        <f>MACD!E1095</f>
        <v>3.27528901206251E-2</v>
      </c>
      <c r="E1095" s="2">
        <f>MACD!F1095</f>
        <v>3.5121561232088233E-2</v>
      </c>
      <c r="F1095" s="2">
        <f>'Moving Avg'!D1095</f>
        <v>2.96</v>
      </c>
      <c r="G1095" s="2">
        <f>'Moving Avg'!F1095</f>
        <v>3.0121649999999991</v>
      </c>
      <c r="H1095" s="2">
        <f>'Moving Avg'!G1095</f>
        <v>3.060012</v>
      </c>
      <c r="I1095" s="2">
        <f>'Moving Avg'!H1095</f>
        <v>3.1393320000000049</v>
      </c>
      <c r="J1095" s="6" t="str">
        <f>OBV!F1095</f>
        <v>BULLISH</v>
      </c>
      <c r="K1095" s="6" t="str">
        <f>OBV!G1095</f>
        <v>NEUTRAL</v>
      </c>
      <c r="L1095" s="6" t="str">
        <f>OBV!H1095</f>
        <v>CONFIRMED BULLISH</v>
      </c>
      <c r="M1095" s="8">
        <f t="shared" si="170"/>
        <v>25</v>
      </c>
      <c r="N1095" s="8">
        <f t="shared" si="171"/>
        <v>45</v>
      </c>
      <c r="O1095" s="8">
        <f t="shared" si="172"/>
        <v>0</v>
      </c>
      <c r="P1095" s="8">
        <f t="shared" si="173"/>
        <v>83.5</v>
      </c>
      <c r="Q1095" s="9">
        <f t="shared" si="174"/>
        <v>37.024999999999999</v>
      </c>
      <c r="R1095" s="9">
        <f t="shared" si="175"/>
        <v>34.875</v>
      </c>
      <c r="S1095" s="9">
        <f t="shared" si="176"/>
        <v>48.075000000000003</v>
      </c>
      <c r="T1095" s="9">
        <f t="shared" si="177"/>
        <v>38.375</v>
      </c>
      <c r="U1095" s="8">
        <f t="shared" si="178"/>
        <v>39.991666666666667</v>
      </c>
      <c r="V1095" s="8">
        <f t="shared" si="179"/>
        <v>39.587500000000006</v>
      </c>
    </row>
    <row r="1096" spans="1:22" ht="13.5" x14ac:dyDescent="0.25">
      <c r="A1096" s="3">
        <f>RSI!A1096</f>
        <v>43602</v>
      </c>
      <c r="B1096" s="2">
        <f>RSI!B1096</f>
        <v>2.9590000000000001</v>
      </c>
      <c r="C1096" s="2">
        <f>RSI!I1096</f>
        <v>37.381115977184358</v>
      </c>
      <c r="D1096" s="2">
        <f>MACD!E1096</f>
        <v>3.0996160062770173E-2</v>
      </c>
      <c r="E1096" s="2">
        <f>MACD!F1096</f>
        <v>3.4296480998224625E-2</v>
      </c>
      <c r="F1096" s="2">
        <f>'Moving Avg'!D1096</f>
        <v>2.9609999999999999</v>
      </c>
      <c r="G1096" s="2">
        <f>'Moving Avg'!F1096</f>
        <v>3.0058949999999993</v>
      </c>
      <c r="H1096" s="2">
        <f>'Moving Avg'!G1096</f>
        <v>3.0570019999999998</v>
      </c>
      <c r="I1096" s="2">
        <f>'Moving Avg'!H1096</f>
        <v>3.1375765000000051</v>
      </c>
      <c r="J1096" s="6" t="str">
        <f>OBV!F1096</f>
        <v>BULLISH</v>
      </c>
      <c r="K1096" s="6" t="str">
        <f>OBV!G1096</f>
        <v>NEUTRAL</v>
      </c>
      <c r="L1096" s="6" t="str">
        <f>OBV!H1096</f>
        <v>CONFIRMED BULLISH</v>
      </c>
      <c r="M1096" s="8">
        <f t="shared" si="170"/>
        <v>25</v>
      </c>
      <c r="N1096" s="8">
        <f t="shared" si="171"/>
        <v>45</v>
      </c>
      <c r="O1096" s="8">
        <f t="shared" si="172"/>
        <v>0</v>
      </c>
      <c r="P1096" s="8">
        <f t="shared" si="173"/>
        <v>83.5</v>
      </c>
      <c r="Q1096" s="9">
        <f t="shared" si="174"/>
        <v>37.024999999999999</v>
      </c>
      <c r="R1096" s="9">
        <f t="shared" si="175"/>
        <v>34.875</v>
      </c>
      <c r="S1096" s="9">
        <f t="shared" si="176"/>
        <v>48.075000000000003</v>
      </c>
      <c r="T1096" s="9">
        <f t="shared" si="177"/>
        <v>38.375</v>
      </c>
      <c r="U1096" s="8">
        <f t="shared" si="178"/>
        <v>39.991666666666667</v>
      </c>
      <c r="V1096" s="8">
        <f t="shared" si="179"/>
        <v>39.587500000000006</v>
      </c>
    </row>
    <row r="1097" spans="1:22" ht="13.5" x14ac:dyDescent="0.25">
      <c r="A1097" s="3">
        <f>RSI!A1097</f>
        <v>43605</v>
      </c>
      <c r="B1097" s="2">
        <f>RSI!B1097</f>
        <v>2.9037999999999999</v>
      </c>
      <c r="C1097" s="2">
        <f>RSI!I1097</f>
        <v>29.638038788603367</v>
      </c>
      <c r="D1097" s="2">
        <f>MACD!E1097</f>
        <v>3.3927540671997214E-2</v>
      </c>
      <c r="E1097" s="2">
        <f>MACD!F1097</f>
        <v>3.4222692932979144E-2</v>
      </c>
      <c r="F1097" s="2">
        <f>'Moving Avg'!D1097</f>
        <v>2.9539800000000001</v>
      </c>
      <c r="G1097" s="2">
        <f>'Moving Avg'!F1097</f>
        <v>2.9981199999999992</v>
      </c>
      <c r="H1097" s="2">
        <f>'Moving Avg'!G1097</f>
        <v>3.0528879999999994</v>
      </c>
      <c r="I1097" s="2">
        <f>'Moving Avg'!H1097</f>
        <v>3.1356705000000056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  <c r="M1097" s="8">
        <f t="shared" si="170"/>
        <v>50</v>
      </c>
      <c r="N1097" s="8">
        <f t="shared" si="171"/>
        <v>45</v>
      </c>
      <c r="O1097" s="8">
        <f t="shared" si="172"/>
        <v>0</v>
      </c>
      <c r="P1097" s="8">
        <f t="shared" si="173"/>
        <v>16.5</v>
      </c>
      <c r="Q1097" s="9">
        <f t="shared" si="174"/>
        <v>35.725000000000001</v>
      </c>
      <c r="R1097" s="9">
        <f t="shared" si="175"/>
        <v>23.125</v>
      </c>
      <c r="S1097" s="9">
        <f t="shared" si="176"/>
        <v>21.675000000000001</v>
      </c>
      <c r="T1097" s="9">
        <f t="shared" si="177"/>
        <v>27.875</v>
      </c>
      <c r="U1097" s="8">
        <f t="shared" si="178"/>
        <v>26.841666666666669</v>
      </c>
      <c r="V1097" s="8">
        <f t="shared" si="179"/>
        <v>27.1</v>
      </c>
    </row>
    <row r="1098" spans="1:22" ht="13.5" x14ac:dyDescent="0.25">
      <c r="A1098" s="3">
        <f>RSI!A1098</f>
        <v>43606</v>
      </c>
      <c r="B1098" s="2">
        <f>RSI!B1098</f>
        <v>2.9037999999999999</v>
      </c>
      <c r="C1098" s="2">
        <f>RSI!I1098</f>
        <v>29.638038788603367</v>
      </c>
      <c r="D1098" s="2">
        <f>MACD!E1098</f>
        <v>3.3177168890941466E-2</v>
      </c>
      <c r="E1098" s="2">
        <f>MACD!F1098</f>
        <v>3.4013588124571607E-2</v>
      </c>
      <c r="F1098" s="2">
        <f>'Moving Avg'!D1098</f>
        <v>2.9469600000000002</v>
      </c>
      <c r="G1098" s="2">
        <f>'Moving Avg'!F1098</f>
        <v>2.9890899999999991</v>
      </c>
      <c r="H1098" s="2">
        <f>'Moving Avg'!G1098</f>
        <v>3.0484739999999992</v>
      </c>
      <c r="I1098" s="2">
        <f>'Moving Avg'!H1098</f>
        <v>3.1337645000000056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  <c r="M1098" s="8">
        <f t="shared" si="170"/>
        <v>50</v>
      </c>
      <c r="N1098" s="8">
        <f t="shared" si="171"/>
        <v>45</v>
      </c>
      <c r="O1098" s="8">
        <f t="shared" si="172"/>
        <v>0</v>
      </c>
      <c r="P1098" s="8">
        <f t="shared" si="173"/>
        <v>16.5</v>
      </c>
      <c r="Q1098" s="9">
        <f t="shared" si="174"/>
        <v>35.725000000000001</v>
      </c>
      <c r="R1098" s="9">
        <f t="shared" si="175"/>
        <v>23.125</v>
      </c>
      <c r="S1098" s="9">
        <f t="shared" si="176"/>
        <v>21.675000000000001</v>
      </c>
      <c r="T1098" s="9">
        <f t="shared" si="177"/>
        <v>27.875</v>
      </c>
      <c r="U1098" s="8">
        <f t="shared" si="178"/>
        <v>26.841666666666669</v>
      </c>
      <c r="V1098" s="8">
        <f t="shared" si="179"/>
        <v>27.1</v>
      </c>
    </row>
    <row r="1099" spans="1:22" ht="13.5" x14ac:dyDescent="0.25">
      <c r="A1099" s="3">
        <f>RSI!A1099</f>
        <v>43607</v>
      </c>
      <c r="B1099" s="2">
        <f>RSI!B1099</f>
        <v>2.9087999999999998</v>
      </c>
      <c r="C1099" s="2">
        <f>RSI!I1099</f>
        <v>31.136517579663376</v>
      </c>
      <c r="D1099" s="2">
        <f>MACD!E1099</f>
        <v>3.2755912721841529E-2</v>
      </c>
      <c r="E1099" s="2">
        <f>MACD!F1099</f>
        <v>3.3762053044025589E-2</v>
      </c>
      <c r="F1099" s="2">
        <f>'Moving Avg'!D1099</f>
        <v>2.9318999999999997</v>
      </c>
      <c r="G1099" s="2">
        <f>'Moving Avg'!F1099</f>
        <v>2.9808149999999993</v>
      </c>
      <c r="H1099" s="2">
        <f>'Moving Avg'!G1099</f>
        <v>3.0444599999999995</v>
      </c>
      <c r="I1099" s="2">
        <f>'Moving Avg'!H1099</f>
        <v>3.1315575000000053</v>
      </c>
      <c r="J1099" s="6" t="str">
        <f>OBV!F1099</f>
        <v>BULLISH</v>
      </c>
      <c r="K1099" s="6" t="str">
        <f>OBV!G1099</f>
        <v>NEUTRAL</v>
      </c>
      <c r="L1099" s="6" t="str">
        <f>OBV!H1099</f>
        <v>BULLISH DIVERGENCE</v>
      </c>
      <c r="M1099" s="8">
        <f t="shared" si="170"/>
        <v>25</v>
      </c>
      <c r="N1099" s="8">
        <f t="shared" si="171"/>
        <v>45</v>
      </c>
      <c r="O1099" s="8">
        <f t="shared" si="172"/>
        <v>0</v>
      </c>
      <c r="P1099" s="8">
        <f t="shared" si="173"/>
        <v>66.5</v>
      </c>
      <c r="Q1099" s="9">
        <f t="shared" si="174"/>
        <v>34.475000000000001</v>
      </c>
      <c r="R1099" s="9">
        <f t="shared" si="175"/>
        <v>30.625</v>
      </c>
      <c r="S1099" s="9">
        <f t="shared" si="176"/>
        <v>40.424999999999997</v>
      </c>
      <c r="T1099" s="9">
        <f t="shared" si="177"/>
        <v>34.125</v>
      </c>
      <c r="U1099" s="8">
        <f t="shared" si="178"/>
        <v>35.174999999999997</v>
      </c>
      <c r="V1099" s="8">
        <f t="shared" si="179"/>
        <v>34.912499999999994</v>
      </c>
    </row>
    <row r="1100" spans="1:22" ht="13.5" x14ac:dyDescent="0.25">
      <c r="A1100" s="3">
        <f>RSI!A1100</f>
        <v>43608</v>
      </c>
      <c r="B1100" s="2">
        <f>RSI!B1100</f>
        <v>2.9087999999999998</v>
      </c>
      <c r="C1100" s="2">
        <f>RSI!I1100</f>
        <v>31.136517579663376</v>
      </c>
      <c r="D1100" s="2">
        <f>MACD!E1100</f>
        <v>2.5956855464321027E-2</v>
      </c>
      <c r="E1100" s="2">
        <f>MACD!F1100</f>
        <v>3.2201013528084674E-2</v>
      </c>
      <c r="F1100" s="2">
        <f>'Moving Avg'!D1100</f>
        <v>2.9168399999999997</v>
      </c>
      <c r="G1100" s="2">
        <f>'Moving Avg'!F1100</f>
        <v>2.9727899999999994</v>
      </c>
      <c r="H1100" s="2">
        <f>'Moving Avg'!G1100</f>
        <v>3.0404459999999993</v>
      </c>
      <c r="I1100" s="2">
        <f>'Moving Avg'!H1100</f>
        <v>3.1296515000000058</v>
      </c>
      <c r="J1100" s="6" t="str">
        <f>OBV!F1100</f>
        <v>BULLISH</v>
      </c>
      <c r="K1100" s="6" t="str">
        <f>OBV!G1100</f>
        <v>NEUTRAL</v>
      </c>
      <c r="L1100" s="6" t="str">
        <f>OBV!H1100</f>
        <v>BULLISH DIVERGENCE</v>
      </c>
      <c r="M1100" s="8">
        <f t="shared" si="170"/>
        <v>25</v>
      </c>
      <c r="N1100" s="8">
        <f t="shared" si="171"/>
        <v>45</v>
      </c>
      <c r="O1100" s="8">
        <f t="shared" si="172"/>
        <v>0</v>
      </c>
      <c r="P1100" s="8">
        <f t="shared" si="173"/>
        <v>66.5</v>
      </c>
      <c r="Q1100" s="9">
        <f t="shared" si="174"/>
        <v>34.475000000000001</v>
      </c>
      <c r="R1100" s="9">
        <f t="shared" si="175"/>
        <v>30.625</v>
      </c>
      <c r="S1100" s="9">
        <f t="shared" si="176"/>
        <v>40.424999999999997</v>
      </c>
      <c r="T1100" s="9">
        <f t="shared" si="177"/>
        <v>34.125</v>
      </c>
      <c r="U1100" s="8">
        <f t="shared" si="178"/>
        <v>35.174999999999997</v>
      </c>
      <c r="V1100" s="8">
        <f t="shared" si="179"/>
        <v>34.912499999999994</v>
      </c>
    </row>
    <row r="1101" spans="1:22" ht="13.5" x14ac:dyDescent="0.25">
      <c r="A1101" s="3">
        <f>RSI!A1101</f>
        <v>43609</v>
      </c>
      <c r="B1101" s="2">
        <f>RSI!B1101</f>
        <v>2.8837999999999999</v>
      </c>
      <c r="C1101" s="2">
        <f>RSI!I1101</f>
        <v>27.713960996166279</v>
      </c>
      <c r="D1101" s="2">
        <f>MACD!E1101</f>
        <v>2.4852102849860724E-2</v>
      </c>
      <c r="E1101" s="2">
        <f>MACD!F1101</f>
        <v>3.0731231392439887E-2</v>
      </c>
      <c r="F1101" s="2">
        <f>'Moving Avg'!D1101</f>
        <v>2.9018000000000002</v>
      </c>
      <c r="G1101" s="2">
        <f>'Moving Avg'!F1101</f>
        <v>2.9635149999999997</v>
      </c>
      <c r="H1101" s="2">
        <f>'Moving Avg'!G1101</f>
        <v>3.0359320000000003</v>
      </c>
      <c r="I1101" s="2">
        <f>'Moving Avg'!H1101</f>
        <v>3.1276205000000048</v>
      </c>
      <c r="J1101" s="6" t="str">
        <f>OBV!F1101</f>
        <v>BULLISH</v>
      </c>
      <c r="K1101" s="6" t="str">
        <f>OBV!G1101</f>
        <v>NEUTRAL</v>
      </c>
      <c r="L1101" s="6" t="str">
        <f>OBV!H1101</f>
        <v>BULLISH DIVERGENCE</v>
      </c>
      <c r="M1101" s="8">
        <f t="shared" si="170"/>
        <v>50</v>
      </c>
      <c r="N1101" s="8">
        <f t="shared" si="171"/>
        <v>45</v>
      </c>
      <c r="O1101" s="8">
        <f t="shared" si="172"/>
        <v>0</v>
      </c>
      <c r="P1101" s="8">
        <f t="shared" si="173"/>
        <v>66.5</v>
      </c>
      <c r="Q1101" s="9">
        <f t="shared" si="174"/>
        <v>43.225000000000001</v>
      </c>
      <c r="R1101" s="9">
        <f t="shared" si="175"/>
        <v>35.625</v>
      </c>
      <c r="S1101" s="9">
        <f t="shared" si="176"/>
        <v>44.174999999999997</v>
      </c>
      <c r="T1101" s="9">
        <f t="shared" si="177"/>
        <v>40.375</v>
      </c>
      <c r="U1101" s="8">
        <f t="shared" si="178"/>
        <v>41.008333333333333</v>
      </c>
      <c r="V1101" s="8">
        <f t="shared" si="179"/>
        <v>40.849999999999994</v>
      </c>
    </row>
    <row r="1102" spans="1:22" ht="13.5" x14ac:dyDescent="0.25">
      <c r="A1102" s="3">
        <f>RSI!A1102</f>
        <v>43612</v>
      </c>
      <c r="B1102" s="2">
        <f>RSI!B1102</f>
        <v>2.8887999999999998</v>
      </c>
      <c r="C1102" s="2">
        <f>RSI!I1102</f>
        <v>29.385773181018237</v>
      </c>
      <c r="D1102" s="2">
        <f>MACD!E1102</f>
        <v>2.1809893788960366E-2</v>
      </c>
      <c r="E1102" s="2">
        <f>MACD!F1102</f>
        <v>2.8946963871743985E-2</v>
      </c>
      <c r="F1102" s="2">
        <f>'Moving Avg'!D1102</f>
        <v>2.8988</v>
      </c>
      <c r="G1102" s="2">
        <f>'Moving Avg'!F1102</f>
        <v>2.9544899999999998</v>
      </c>
      <c r="H1102" s="2">
        <f>'Moving Avg'!G1102</f>
        <v>3.031518000000001</v>
      </c>
      <c r="I1102" s="2">
        <f>'Moving Avg'!H1102</f>
        <v>3.1255140000000052</v>
      </c>
      <c r="J1102" s="6" t="str">
        <f>OBV!F1102</f>
        <v>BULLISH</v>
      </c>
      <c r="K1102" s="6" t="str">
        <f>OBV!G1102</f>
        <v>NEUTRAL</v>
      </c>
      <c r="L1102" s="6" t="str">
        <f>OBV!H1102</f>
        <v>BULLISH DIVERGENCE</v>
      </c>
      <c r="M1102" s="8">
        <f t="shared" si="170"/>
        <v>50</v>
      </c>
      <c r="N1102" s="8">
        <f t="shared" si="171"/>
        <v>45</v>
      </c>
      <c r="O1102" s="8">
        <f t="shared" si="172"/>
        <v>0</v>
      </c>
      <c r="P1102" s="8">
        <f t="shared" si="173"/>
        <v>66.5</v>
      </c>
      <c r="Q1102" s="9">
        <f t="shared" si="174"/>
        <v>43.225000000000001</v>
      </c>
      <c r="R1102" s="9">
        <f t="shared" si="175"/>
        <v>35.625</v>
      </c>
      <c r="S1102" s="9">
        <f t="shared" si="176"/>
        <v>44.174999999999997</v>
      </c>
      <c r="T1102" s="9">
        <f t="shared" si="177"/>
        <v>40.375</v>
      </c>
      <c r="U1102" s="8">
        <f t="shared" si="178"/>
        <v>41.008333333333333</v>
      </c>
      <c r="V1102" s="8">
        <f t="shared" si="179"/>
        <v>40.849999999999994</v>
      </c>
    </row>
    <row r="1103" spans="1:22" ht="13.5" x14ac:dyDescent="0.25">
      <c r="A1103" s="3">
        <f>RSI!A1103</f>
        <v>43613</v>
      </c>
      <c r="B1103" s="2">
        <f>RSI!B1103</f>
        <v>2.9339</v>
      </c>
      <c r="C1103" s="2">
        <f>RSI!I1103</f>
        <v>42.339693613704419</v>
      </c>
      <c r="D1103" s="2">
        <f>MACD!E1103</f>
        <v>1.6408050293508669E-2</v>
      </c>
      <c r="E1103" s="2">
        <f>MACD!F1103</f>
        <v>2.6439181156096926E-2</v>
      </c>
      <c r="F1103" s="2">
        <f>'Moving Avg'!D1103</f>
        <v>2.90482</v>
      </c>
      <c r="G1103" s="2">
        <f>'Moving Avg'!F1103</f>
        <v>2.9507249999999994</v>
      </c>
      <c r="H1103" s="2">
        <f>'Moving Avg'!G1103</f>
        <v>3.027806</v>
      </c>
      <c r="I1103" s="2">
        <f>'Moving Avg'!H1103</f>
        <v>3.1236080000000057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  <c r="M1103" s="8">
        <f t="shared" si="170"/>
        <v>25</v>
      </c>
      <c r="N1103" s="8">
        <f t="shared" si="171"/>
        <v>45</v>
      </c>
      <c r="O1103" s="8">
        <f t="shared" si="172"/>
        <v>0</v>
      </c>
      <c r="P1103" s="8">
        <f t="shared" si="173"/>
        <v>83.5</v>
      </c>
      <c r="Q1103" s="9">
        <f t="shared" si="174"/>
        <v>37.024999999999999</v>
      </c>
      <c r="R1103" s="9">
        <f t="shared" si="175"/>
        <v>34.875</v>
      </c>
      <c r="S1103" s="9">
        <f t="shared" si="176"/>
        <v>48.075000000000003</v>
      </c>
      <c r="T1103" s="9">
        <f t="shared" si="177"/>
        <v>38.375</v>
      </c>
      <c r="U1103" s="8">
        <f t="shared" si="178"/>
        <v>39.991666666666667</v>
      </c>
      <c r="V1103" s="8">
        <f t="shared" si="179"/>
        <v>39.587500000000006</v>
      </c>
    </row>
    <row r="1104" spans="1:22" ht="13.5" x14ac:dyDescent="0.25">
      <c r="A1104" s="3">
        <f>RSI!A1104</f>
        <v>43614</v>
      </c>
      <c r="B1104" s="2">
        <f>RSI!B1104</f>
        <v>2.944</v>
      </c>
      <c r="C1104" s="2">
        <f>RSI!I1104</f>
        <v>44.782641265940882</v>
      </c>
      <c r="D1104" s="2">
        <f>MACD!E1104</f>
        <v>1.8251528463243183E-2</v>
      </c>
      <c r="E1104" s="2">
        <f>MACD!F1104</f>
        <v>2.4801650617526178E-2</v>
      </c>
      <c r="F1104" s="2">
        <f>'Moving Avg'!D1104</f>
        <v>2.9118599999999999</v>
      </c>
      <c r="G1104" s="2">
        <f>'Moving Avg'!F1104</f>
        <v>2.9484699999999999</v>
      </c>
      <c r="H1104" s="2">
        <f>'Moving Avg'!G1104</f>
        <v>3.0242959999999992</v>
      </c>
      <c r="I1104" s="2">
        <f>'Moving Avg'!H1104</f>
        <v>3.1217525000000053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  <c r="M1104" s="8">
        <f t="shared" si="170"/>
        <v>25</v>
      </c>
      <c r="N1104" s="8">
        <f t="shared" si="171"/>
        <v>45</v>
      </c>
      <c r="O1104" s="8">
        <f t="shared" si="172"/>
        <v>0</v>
      </c>
      <c r="P1104" s="8">
        <f t="shared" si="173"/>
        <v>83.5</v>
      </c>
      <c r="Q1104" s="9">
        <f t="shared" si="174"/>
        <v>37.024999999999999</v>
      </c>
      <c r="R1104" s="9">
        <f t="shared" si="175"/>
        <v>34.875</v>
      </c>
      <c r="S1104" s="9">
        <f t="shared" si="176"/>
        <v>48.075000000000003</v>
      </c>
      <c r="T1104" s="9">
        <f t="shared" si="177"/>
        <v>38.375</v>
      </c>
      <c r="U1104" s="8">
        <f t="shared" si="178"/>
        <v>39.991666666666667</v>
      </c>
      <c r="V1104" s="8">
        <f t="shared" si="179"/>
        <v>39.587500000000006</v>
      </c>
    </row>
    <row r="1105" spans="1:22" ht="13.5" x14ac:dyDescent="0.25">
      <c r="A1105" s="3">
        <f>RSI!A1105</f>
        <v>43615</v>
      </c>
      <c r="B1105" s="2">
        <f>RSI!B1105</f>
        <v>2.9590000000000001</v>
      </c>
      <c r="C1105" s="2">
        <f>RSI!I1105</f>
        <v>48.286871225627301</v>
      </c>
      <c r="D1105" s="2">
        <f>MACD!E1105</f>
        <v>1.8833723286103776E-2</v>
      </c>
      <c r="E1105" s="2">
        <f>MACD!F1105</f>
        <v>2.3608065151241701E-2</v>
      </c>
      <c r="F1105" s="2">
        <f>'Moving Avg'!D1105</f>
        <v>2.9218999999999999</v>
      </c>
      <c r="G1105" s="2">
        <f>'Moving Avg'!F1105</f>
        <v>2.9459600000000004</v>
      </c>
      <c r="H1105" s="2">
        <f>'Moving Avg'!G1105</f>
        <v>3.0217880000000004</v>
      </c>
      <c r="I1105" s="2">
        <f>'Moving Avg'!H1105</f>
        <v>3.1199970000000041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  <c r="M1105" s="8">
        <f t="shared" si="170"/>
        <v>25</v>
      </c>
      <c r="N1105" s="8">
        <f t="shared" si="171"/>
        <v>45</v>
      </c>
      <c r="O1105" s="8">
        <f t="shared" si="172"/>
        <v>0</v>
      </c>
      <c r="P1105" s="8">
        <f t="shared" si="173"/>
        <v>83.5</v>
      </c>
      <c r="Q1105" s="9">
        <f t="shared" si="174"/>
        <v>37.024999999999999</v>
      </c>
      <c r="R1105" s="9">
        <f t="shared" si="175"/>
        <v>34.875</v>
      </c>
      <c r="S1105" s="9">
        <f t="shared" si="176"/>
        <v>48.075000000000003</v>
      </c>
      <c r="T1105" s="9">
        <f t="shared" si="177"/>
        <v>38.375</v>
      </c>
      <c r="U1105" s="8">
        <f t="shared" si="178"/>
        <v>39.991666666666667</v>
      </c>
      <c r="V1105" s="8">
        <f t="shared" si="179"/>
        <v>39.587500000000006</v>
      </c>
    </row>
    <row r="1106" spans="1:22" ht="13.5" x14ac:dyDescent="0.25">
      <c r="A1106" s="3">
        <f>RSI!A1106</f>
        <v>43616</v>
      </c>
      <c r="B1106" s="2">
        <f>RSI!B1106</f>
        <v>2.944</v>
      </c>
      <c r="C1106" s="2">
        <f>RSI!I1106</f>
        <v>45.197859740465617</v>
      </c>
      <c r="D1106" s="2">
        <f>MACD!E1106</f>
        <v>1.6610842041494767E-2</v>
      </c>
      <c r="E1106" s="2">
        <f>MACD!F1106</f>
        <v>2.2208620529292317E-2</v>
      </c>
      <c r="F1106" s="2">
        <f>'Moving Avg'!D1106</f>
        <v>2.9339399999999998</v>
      </c>
      <c r="G1106" s="2">
        <f>'Moving Avg'!F1106</f>
        <v>2.9427000000000003</v>
      </c>
      <c r="H1106" s="2">
        <f>'Moving Avg'!G1106</f>
        <v>3.0189799999999996</v>
      </c>
      <c r="I1106" s="2">
        <f>'Moving Avg'!H1106</f>
        <v>3.1182670000000035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  <c r="M1106" s="8">
        <f t="shared" si="170"/>
        <v>25</v>
      </c>
      <c r="N1106" s="8">
        <f t="shared" si="171"/>
        <v>45</v>
      </c>
      <c r="O1106" s="8">
        <f t="shared" si="172"/>
        <v>0</v>
      </c>
      <c r="P1106" s="8">
        <f t="shared" si="173"/>
        <v>83.5</v>
      </c>
      <c r="Q1106" s="9">
        <f t="shared" si="174"/>
        <v>37.024999999999999</v>
      </c>
      <c r="R1106" s="9">
        <f t="shared" si="175"/>
        <v>34.875</v>
      </c>
      <c r="S1106" s="9">
        <f t="shared" si="176"/>
        <v>48.075000000000003</v>
      </c>
      <c r="T1106" s="9">
        <f t="shared" si="177"/>
        <v>38.375</v>
      </c>
      <c r="U1106" s="8">
        <f t="shared" si="178"/>
        <v>39.991666666666667</v>
      </c>
      <c r="V1106" s="8">
        <f t="shared" si="179"/>
        <v>39.587500000000006</v>
      </c>
    </row>
    <row r="1107" spans="1:22" ht="13.5" x14ac:dyDescent="0.25">
      <c r="A1107" s="3">
        <f>RSI!A1107</f>
        <v>43619</v>
      </c>
      <c r="B1107" s="2">
        <f>RSI!B1107</f>
        <v>2.944</v>
      </c>
      <c r="C1107" s="2">
        <f>RSI!I1107</f>
        <v>45.197859740465617</v>
      </c>
      <c r="D1107" s="2">
        <f>MACD!E1107</f>
        <v>6.3586035502312122E-3</v>
      </c>
      <c r="E1107" s="2">
        <f>MACD!F1107</f>
        <v>1.9038617133480096E-2</v>
      </c>
      <c r="F1107" s="2">
        <f>'Moving Avg'!D1107</f>
        <v>2.9449799999999997</v>
      </c>
      <c r="G1107" s="2">
        <f>'Moving Avg'!F1107</f>
        <v>2.9394400000000007</v>
      </c>
      <c r="H1107" s="2">
        <f>'Moving Avg'!G1107</f>
        <v>3.0165739999999994</v>
      </c>
      <c r="I1107" s="2">
        <f>'Moving Avg'!H1107</f>
        <v>3.1164365000000034</v>
      </c>
      <c r="J1107" s="6" t="str">
        <f>OBV!F1107</f>
        <v>BULLISH</v>
      </c>
      <c r="K1107" s="6" t="str">
        <f>OBV!G1107</f>
        <v>NEUTRAL</v>
      </c>
      <c r="L1107" s="6" t="str">
        <f>OBV!H1107</f>
        <v>CONFIRMED BULLISH</v>
      </c>
      <c r="M1107" s="8">
        <f t="shared" si="170"/>
        <v>25</v>
      </c>
      <c r="N1107" s="8">
        <f t="shared" si="171"/>
        <v>45</v>
      </c>
      <c r="O1107" s="8">
        <f t="shared" si="172"/>
        <v>0</v>
      </c>
      <c r="P1107" s="8">
        <f t="shared" si="173"/>
        <v>83.5</v>
      </c>
      <c r="Q1107" s="9">
        <f t="shared" si="174"/>
        <v>37.024999999999999</v>
      </c>
      <c r="R1107" s="9">
        <f t="shared" si="175"/>
        <v>34.875</v>
      </c>
      <c r="S1107" s="9">
        <f t="shared" si="176"/>
        <v>48.075000000000003</v>
      </c>
      <c r="T1107" s="9">
        <f t="shared" si="177"/>
        <v>38.375</v>
      </c>
      <c r="U1107" s="8">
        <f t="shared" si="178"/>
        <v>39.991666666666667</v>
      </c>
      <c r="V1107" s="8">
        <f t="shared" si="179"/>
        <v>39.587500000000006</v>
      </c>
    </row>
    <row r="1108" spans="1:22" ht="13.5" x14ac:dyDescent="0.25">
      <c r="A1108" s="3">
        <f>RSI!A1108</f>
        <v>43623</v>
      </c>
      <c r="B1108" s="2">
        <f>RSI!B1108</f>
        <v>2.9590000000000001</v>
      </c>
      <c r="C1108" s="2">
        <f>RSI!I1108</f>
        <v>48.982941286772515</v>
      </c>
      <c r="D1108" s="2">
        <f>MACD!E1108</f>
        <v>-3.3154705218438885E-3</v>
      </c>
      <c r="E1108" s="2">
        <f>MACD!F1108</f>
        <v>1.4567799602415301E-2</v>
      </c>
      <c r="F1108" s="2">
        <f>'Moving Avg'!D1108</f>
        <v>2.95</v>
      </c>
      <c r="G1108" s="2">
        <f>'Moving Avg'!F1108</f>
        <v>2.9381850000000012</v>
      </c>
      <c r="H1108" s="2">
        <f>'Moving Avg'!G1108</f>
        <v>3.0144679999999995</v>
      </c>
      <c r="I1108" s="2">
        <f>'Moving Avg'!H1108</f>
        <v>3.1147315000000031</v>
      </c>
      <c r="J1108" s="6" t="str">
        <f>OBV!F1108</f>
        <v>BULLISH</v>
      </c>
      <c r="K1108" s="6" t="str">
        <f>OBV!G1108</f>
        <v>NEUTRAL</v>
      </c>
      <c r="L1108" s="6" t="str">
        <f>OBV!H1108</f>
        <v>CONFIRMED BULLISH</v>
      </c>
      <c r="M1108" s="8">
        <f t="shared" si="170"/>
        <v>25</v>
      </c>
      <c r="N1108" s="8">
        <f t="shared" si="171"/>
        <v>45</v>
      </c>
      <c r="O1108" s="8">
        <f t="shared" si="172"/>
        <v>0</v>
      </c>
      <c r="P1108" s="8">
        <f t="shared" si="173"/>
        <v>83.5</v>
      </c>
      <c r="Q1108" s="9">
        <f t="shared" si="174"/>
        <v>37.024999999999999</v>
      </c>
      <c r="R1108" s="9">
        <f t="shared" si="175"/>
        <v>34.875</v>
      </c>
      <c r="S1108" s="9">
        <f t="shared" si="176"/>
        <v>48.075000000000003</v>
      </c>
      <c r="T1108" s="9">
        <f t="shared" si="177"/>
        <v>38.375</v>
      </c>
      <c r="U1108" s="8">
        <f t="shared" si="178"/>
        <v>39.991666666666667</v>
      </c>
      <c r="V1108" s="8">
        <f t="shared" si="179"/>
        <v>39.587500000000006</v>
      </c>
    </row>
    <row r="1109" spans="1:22" ht="13.5" x14ac:dyDescent="0.25">
      <c r="A1109" s="3">
        <f>RSI!A1109</f>
        <v>43626</v>
      </c>
      <c r="B1109" s="2">
        <f>RSI!B1109</f>
        <v>2.9841000000000002</v>
      </c>
      <c r="C1109" s="2">
        <f>RSI!I1109</f>
        <v>54.629899888552877</v>
      </c>
      <c r="D1109" s="2">
        <f>MACD!E1109</f>
        <v>-1.2576178464104082E-2</v>
      </c>
      <c r="E1109" s="2">
        <f>MACD!F1109</f>
        <v>9.1390039891114244E-3</v>
      </c>
      <c r="F1109" s="2">
        <f>'Moving Avg'!D1109</f>
        <v>2.9580200000000003</v>
      </c>
      <c r="G1109" s="2">
        <f>'Moving Avg'!F1109</f>
        <v>2.9381850000000012</v>
      </c>
      <c r="H1109" s="2">
        <f>'Moving Avg'!G1109</f>
        <v>3.0124619999999993</v>
      </c>
      <c r="I1109" s="2">
        <f>'Moving Avg'!H1109</f>
        <v>3.1129765000000038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  <c r="M1109" s="8">
        <f t="shared" si="170"/>
        <v>25</v>
      </c>
      <c r="N1109" s="8">
        <f t="shared" si="171"/>
        <v>100</v>
      </c>
      <c r="O1109" s="8">
        <f t="shared" si="172"/>
        <v>0</v>
      </c>
      <c r="P1109" s="8">
        <f t="shared" si="173"/>
        <v>83.5</v>
      </c>
      <c r="Q1109" s="9">
        <f t="shared" si="174"/>
        <v>56.274999999999999</v>
      </c>
      <c r="R1109" s="9">
        <f t="shared" si="175"/>
        <v>45.875</v>
      </c>
      <c r="S1109" s="9">
        <f t="shared" si="176"/>
        <v>56.325000000000003</v>
      </c>
      <c r="T1109" s="9">
        <f t="shared" si="177"/>
        <v>52.125</v>
      </c>
      <c r="U1109" s="8">
        <f t="shared" si="178"/>
        <v>52.82500000000001</v>
      </c>
      <c r="V1109" s="8">
        <f t="shared" si="179"/>
        <v>52.650000000000006</v>
      </c>
    </row>
    <row r="1110" spans="1:22" ht="13.5" x14ac:dyDescent="0.25">
      <c r="A1110" s="3">
        <f>RSI!A1110</f>
        <v>43627</v>
      </c>
      <c r="B1110" s="2">
        <f>RSI!B1110</f>
        <v>2.9841000000000002</v>
      </c>
      <c r="C1110" s="2">
        <f>RSI!I1110</f>
        <v>54.629899888552877</v>
      </c>
      <c r="D1110" s="2">
        <f>MACD!E1110</f>
        <v>-2.0546520259731249E-2</v>
      </c>
      <c r="E1110" s="2">
        <f>MACD!F1110</f>
        <v>3.2018991393428899E-3</v>
      </c>
      <c r="F1110" s="2">
        <f>'Moving Avg'!D1110</f>
        <v>2.9630399999999999</v>
      </c>
      <c r="G1110" s="2">
        <f>'Moving Avg'!F1110</f>
        <v>2.9404450000000009</v>
      </c>
      <c r="H1110" s="2">
        <f>'Moving Avg'!G1110</f>
        <v>3.010758</v>
      </c>
      <c r="I1110" s="2">
        <f>'Moving Avg'!H1110</f>
        <v>3.1112215000000036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  <c r="M1110" s="8">
        <f t="shared" si="170"/>
        <v>25</v>
      </c>
      <c r="N1110" s="8">
        <f t="shared" si="171"/>
        <v>100</v>
      </c>
      <c r="O1110" s="8">
        <f t="shared" si="172"/>
        <v>0</v>
      </c>
      <c r="P1110" s="8">
        <f t="shared" si="173"/>
        <v>83.5</v>
      </c>
      <c r="Q1110" s="9">
        <f t="shared" si="174"/>
        <v>56.274999999999999</v>
      </c>
      <c r="R1110" s="9">
        <f t="shared" si="175"/>
        <v>45.875</v>
      </c>
      <c r="S1110" s="9">
        <f t="shared" si="176"/>
        <v>56.325000000000003</v>
      </c>
      <c r="T1110" s="9">
        <f t="shared" si="177"/>
        <v>52.125</v>
      </c>
      <c r="U1110" s="8">
        <f t="shared" si="178"/>
        <v>52.82500000000001</v>
      </c>
      <c r="V1110" s="8">
        <f t="shared" si="179"/>
        <v>52.650000000000006</v>
      </c>
    </row>
    <row r="1111" spans="1:22" ht="13.5" x14ac:dyDescent="0.25">
      <c r="A1111" s="3">
        <f>RSI!A1111</f>
        <v>43628</v>
      </c>
      <c r="B1111" s="2">
        <f>RSI!B1111</f>
        <v>2.9590000000000001</v>
      </c>
      <c r="C1111" s="2">
        <f>RSI!I1111</f>
        <v>48.414817968871674</v>
      </c>
      <c r="D1111" s="2">
        <f>MACD!E1111</f>
        <v>-2.9401955908615829E-2</v>
      </c>
      <c r="E1111" s="2">
        <f>MACD!F1111</f>
        <v>-3.3188718702488545E-3</v>
      </c>
      <c r="F1111" s="2">
        <f>'Moving Avg'!D1111</f>
        <v>2.96604</v>
      </c>
      <c r="G1111" s="2">
        <f>'Moving Avg'!F1111</f>
        <v>2.9406950000000007</v>
      </c>
      <c r="H1111" s="2">
        <f>'Moving Avg'!G1111</f>
        <v>3.0082499999999999</v>
      </c>
      <c r="I1111" s="2">
        <f>'Moving Avg'!H1111</f>
        <v>3.1094160000000035</v>
      </c>
      <c r="J1111" s="6" t="str">
        <f>OBV!F1111</f>
        <v>BULLISH</v>
      </c>
      <c r="K1111" s="6" t="str">
        <f>OBV!G1111</f>
        <v>NEUTRAL</v>
      </c>
      <c r="L1111" s="6" t="str">
        <f>OBV!H1111</f>
        <v>CONFIRMED BULLISH</v>
      </c>
      <c r="M1111" s="8">
        <f t="shared" si="170"/>
        <v>25</v>
      </c>
      <c r="N1111" s="8">
        <f t="shared" si="171"/>
        <v>100</v>
      </c>
      <c r="O1111" s="8">
        <f t="shared" si="172"/>
        <v>0</v>
      </c>
      <c r="P1111" s="8">
        <f t="shared" si="173"/>
        <v>83.5</v>
      </c>
      <c r="Q1111" s="9">
        <f t="shared" si="174"/>
        <v>56.274999999999999</v>
      </c>
      <c r="R1111" s="9">
        <f t="shared" si="175"/>
        <v>45.875</v>
      </c>
      <c r="S1111" s="9">
        <f t="shared" si="176"/>
        <v>56.325000000000003</v>
      </c>
      <c r="T1111" s="9">
        <f t="shared" si="177"/>
        <v>52.125</v>
      </c>
      <c r="U1111" s="8">
        <f t="shared" si="178"/>
        <v>52.82500000000001</v>
      </c>
      <c r="V1111" s="8">
        <f t="shared" si="179"/>
        <v>52.650000000000006</v>
      </c>
    </row>
    <row r="1112" spans="1:22" ht="13.5" x14ac:dyDescent="0.25">
      <c r="A1112" s="3">
        <f>RSI!A1112</f>
        <v>43629</v>
      </c>
      <c r="B1112" s="2">
        <f>RSI!B1112</f>
        <v>2.9891000000000001</v>
      </c>
      <c r="C1112" s="2">
        <f>RSI!I1112</f>
        <v>55.023031797585226</v>
      </c>
      <c r="D1112" s="2">
        <f>MACD!E1112</f>
        <v>-3.8322289184424374E-2</v>
      </c>
      <c r="E1112" s="2">
        <f>MACD!F1112</f>
        <v>-1.0319555333083959E-2</v>
      </c>
      <c r="F1112" s="2">
        <f>'Moving Avg'!D1112</f>
        <v>2.97506</v>
      </c>
      <c r="G1112" s="2">
        <f>'Moving Avg'!F1112</f>
        <v>2.9432050000000007</v>
      </c>
      <c r="H1112" s="2">
        <f>'Moving Avg'!G1112</f>
        <v>3.0059439999999999</v>
      </c>
      <c r="I1112" s="2">
        <f>'Moving Avg'!H1112</f>
        <v>3.1077610000000031</v>
      </c>
      <c r="J1112" s="6" t="str">
        <f>OBV!F1112</f>
        <v>BULLISH</v>
      </c>
      <c r="K1112" s="6" t="str">
        <f>OBV!G1112</f>
        <v>NEUTRAL</v>
      </c>
      <c r="L1112" s="6" t="str">
        <f>OBV!H1112</f>
        <v>CONFIRMED BULLISH</v>
      </c>
      <c r="M1112" s="8">
        <f t="shared" si="170"/>
        <v>25</v>
      </c>
      <c r="N1112" s="8">
        <f t="shared" si="171"/>
        <v>100</v>
      </c>
      <c r="O1112" s="8">
        <f t="shared" si="172"/>
        <v>0</v>
      </c>
      <c r="P1112" s="8">
        <f t="shared" si="173"/>
        <v>83.5</v>
      </c>
      <c r="Q1112" s="9">
        <f t="shared" si="174"/>
        <v>56.274999999999999</v>
      </c>
      <c r="R1112" s="9">
        <f t="shared" si="175"/>
        <v>45.875</v>
      </c>
      <c r="S1112" s="9">
        <f t="shared" si="176"/>
        <v>56.325000000000003</v>
      </c>
      <c r="T1112" s="9">
        <f t="shared" si="177"/>
        <v>52.125</v>
      </c>
      <c r="U1112" s="8">
        <f t="shared" si="178"/>
        <v>52.82500000000001</v>
      </c>
      <c r="V1112" s="8">
        <f t="shared" si="179"/>
        <v>52.650000000000006</v>
      </c>
    </row>
    <row r="1113" spans="1:22" ht="13.5" x14ac:dyDescent="0.25">
      <c r="A1113" s="3">
        <f>RSI!A1113</f>
        <v>43630</v>
      </c>
      <c r="B1113" s="2">
        <f>RSI!B1113</f>
        <v>2.9891000000000001</v>
      </c>
      <c r="C1113" s="2">
        <f>RSI!I1113</f>
        <v>55.023031797585226</v>
      </c>
      <c r="D1113" s="2">
        <f>MACD!E1113</f>
        <v>-3.9078991446845013E-2</v>
      </c>
      <c r="E1113" s="2">
        <f>MACD!F1113</f>
        <v>-1.6071442555836171E-2</v>
      </c>
      <c r="F1113" s="2">
        <f>'Moving Avg'!D1113</f>
        <v>2.9810800000000004</v>
      </c>
      <c r="G1113" s="2">
        <f>'Moving Avg'!F1113</f>
        <v>2.9457150000000007</v>
      </c>
      <c r="H1113" s="2">
        <f>'Moving Avg'!G1113</f>
        <v>3.004038</v>
      </c>
      <c r="I1113" s="2">
        <f>'Moving Avg'!H1113</f>
        <v>3.106156000000003</v>
      </c>
      <c r="J1113" s="6" t="str">
        <f>OBV!F1113</f>
        <v>BULLISH</v>
      </c>
      <c r="K1113" s="6" t="str">
        <f>OBV!G1113</f>
        <v>NEUTRAL</v>
      </c>
      <c r="L1113" s="6" t="str">
        <f>OBV!H1113</f>
        <v>CONFIRMED BULLISH</v>
      </c>
      <c r="M1113" s="8">
        <f t="shared" si="170"/>
        <v>25</v>
      </c>
      <c r="N1113" s="8">
        <f t="shared" si="171"/>
        <v>100</v>
      </c>
      <c r="O1113" s="8">
        <f t="shared" si="172"/>
        <v>0</v>
      </c>
      <c r="P1113" s="8">
        <f t="shared" si="173"/>
        <v>83.5</v>
      </c>
      <c r="Q1113" s="9">
        <f t="shared" si="174"/>
        <v>56.274999999999999</v>
      </c>
      <c r="R1113" s="9">
        <f t="shared" si="175"/>
        <v>45.875</v>
      </c>
      <c r="S1113" s="9">
        <f t="shared" si="176"/>
        <v>56.325000000000003</v>
      </c>
      <c r="T1113" s="9">
        <f t="shared" si="177"/>
        <v>52.125</v>
      </c>
      <c r="U1113" s="8">
        <f t="shared" si="178"/>
        <v>52.82500000000001</v>
      </c>
      <c r="V1113" s="8">
        <f t="shared" si="179"/>
        <v>52.650000000000006</v>
      </c>
    </row>
    <row r="1114" spans="1:22" ht="13.5" x14ac:dyDescent="0.25">
      <c r="A1114" s="3">
        <f>RSI!A1114</f>
        <v>43633</v>
      </c>
      <c r="B1114" s="2">
        <f>RSI!B1114</f>
        <v>2.9891000000000001</v>
      </c>
      <c r="C1114" s="2">
        <f>RSI!I1114</f>
        <v>55.023031797585226</v>
      </c>
      <c r="D1114" s="2">
        <f>MACD!E1114</f>
        <v>-3.8301718388094042E-2</v>
      </c>
      <c r="E1114" s="2">
        <f>MACD!F1114</f>
        <v>-2.0517497722287746E-2</v>
      </c>
      <c r="F1114" s="2">
        <f>'Moving Avg'!D1114</f>
        <v>2.9820800000000003</v>
      </c>
      <c r="G1114" s="2">
        <f>'Moving Avg'!F1114</f>
        <v>2.9459650000000006</v>
      </c>
      <c r="H1114" s="2">
        <f>'Moving Avg'!G1114</f>
        <v>3.0021320000000009</v>
      </c>
      <c r="I1114" s="2">
        <f>'Moving Avg'!H1114</f>
        <v>3.1045510000000029</v>
      </c>
      <c r="J1114" s="6" t="str">
        <f>OBV!F1114</f>
        <v>BEARISH</v>
      </c>
      <c r="K1114" s="6" t="str">
        <f>OBV!G1114</f>
        <v>NEUTRAL</v>
      </c>
      <c r="L1114" s="6" t="str">
        <f>OBV!H1114</f>
        <v>BEARISH DIVERGENCE</v>
      </c>
      <c r="M1114" s="8">
        <f t="shared" si="170"/>
        <v>25</v>
      </c>
      <c r="N1114" s="8">
        <f t="shared" si="171"/>
        <v>45</v>
      </c>
      <c r="O1114" s="8">
        <f t="shared" si="172"/>
        <v>0</v>
      </c>
      <c r="P1114" s="8">
        <f t="shared" si="173"/>
        <v>16.5</v>
      </c>
      <c r="Q1114" s="9">
        <f t="shared" si="174"/>
        <v>26.975000000000001</v>
      </c>
      <c r="R1114" s="9">
        <f t="shared" si="175"/>
        <v>18.125</v>
      </c>
      <c r="S1114" s="9">
        <f t="shared" si="176"/>
        <v>17.925000000000001</v>
      </c>
      <c r="T1114" s="9">
        <f t="shared" si="177"/>
        <v>21.625</v>
      </c>
      <c r="U1114" s="8">
        <f t="shared" si="178"/>
        <v>21.008333333333336</v>
      </c>
      <c r="V1114" s="8">
        <f t="shared" si="179"/>
        <v>21.162500000000001</v>
      </c>
    </row>
    <row r="1115" spans="1:22" ht="13.5" x14ac:dyDescent="0.25">
      <c r="A1115" s="3">
        <f>RSI!A1115</f>
        <v>43634</v>
      </c>
      <c r="B1115" s="2">
        <f>RSI!B1115</f>
        <v>2.9087999999999998</v>
      </c>
      <c r="C1115" s="2">
        <f>RSI!I1115</f>
        <v>38.562937248419146</v>
      </c>
      <c r="D1115" s="2">
        <f>MACD!E1115</f>
        <v>-2.9514376608296367E-2</v>
      </c>
      <c r="E1115" s="2">
        <f>MACD!F1115</f>
        <v>-2.2316873499489472E-2</v>
      </c>
      <c r="F1115" s="2">
        <f>'Moving Avg'!D1115</f>
        <v>2.9670200000000002</v>
      </c>
      <c r="G1115" s="2">
        <f>'Moving Avg'!F1115</f>
        <v>2.9422000000000006</v>
      </c>
      <c r="H1115" s="2">
        <f>'Moving Avg'!G1115</f>
        <v>2.9986200000000012</v>
      </c>
      <c r="I1115" s="2">
        <f>'Moving Avg'!H1115</f>
        <v>3.1025445000000036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  <c r="M1115" s="8">
        <f t="shared" si="170"/>
        <v>25</v>
      </c>
      <c r="N1115" s="8">
        <f t="shared" si="171"/>
        <v>45</v>
      </c>
      <c r="O1115" s="8">
        <f t="shared" si="172"/>
        <v>0</v>
      </c>
      <c r="P1115" s="8">
        <f t="shared" si="173"/>
        <v>16.5</v>
      </c>
      <c r="Q1115" s="9">
        <f t="shared" si="174"/>
        <v>26.975000000000001</v>
      </c>
      <c r="R1115" s="9">
        <f t="shared" si="175"/>
        <v>18.125</v>
      </c>
      <c r="S1115" s="9">
        <f t="shared" si="176"/>
        <v>17.925000000000001</v>
      </c>
      <c r="T1115" s="9">
        <f t="shared" si="177"/>
        <v>21.625</v>
      </c>
      <c r="U1115" s="8">
        <f t="shared" si="178"/>
        <v>21.008333333333336</v>
      </c>
      <c r="V1115" s="8">
        <f t="shared" si="179"/>
        <v>21.162500000000001</v>
      </c>
    </row>
    <row r="1116" spans="1:22" ht="13.5" x14ac:dyDescent="0.25">
      <c r="A1116" s="3">
        <f>RSI!A1116</f>
        <v>43635</v>
      </c>
      <c r="B1116" s="2">
        <f>RSI!B1116</f>
        <v>2.9689999999999999</v>
      </c>
      <c r="C1116" s="2">
        <f>RSI!I1116</f>
        <v>50.514648623072617</v>
      </c>
      <c r="D1116" s="2">
        <f>MACD!E1116</f>
        <v>-2.8488232745397468E-2</v>
      </c>
      <c r="E1116" s="2">
        <f>MACD!F1116</f>
        <v>-2.3551145348671074E-2</v>
      </c>
      <c r="F1116" s="2">
        <f>'Moving Avg'!D1116</f>
        <v>2.9690199999999995</v>
      </c>
      <c r="G1116" s="2">
        <f>'Moving Avg'!F1116</f>
        <v>2.9427000000000003</v>
      </c>
      <c r="H1116" s="2">
        <f>'Moving Avg'!G1116</f>
        <v>2.9965140000000012</v>
      </c>
      <c r="I1116" s="2">
        <f>'Moving Avg'!H1116</f>
        <v>3.1008390000000037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  <c r="M1116" s="8">
        <f t="shared" si="170"/>
        <v>25</v>
      </c>
      <c r="N1116" s="8">
        <f t="shared" si="171"/>
        <v>45</v>
      </c>
      <c r="O1116" s="8">
        <f t="shared" si="172"/>
        <v>0</v>
      </c>
      <c r="P1116" s="8">
        <f t="shared" si="173"/>
        <v>83.5</v>
      </c>
      <c r="Q1116" s="9">
        <f t="shared" si="174"/>
        <v>37.024999999999999</v>
      </c>
      <c r="R1116" s="9">
        <f t="shared" si="175"/>
        <v>34.875</v>
      </c>
      <c r="S1116" s="9">
        <f t="shared" si="176"/>
        <v>48.075000000000003</v>
      </c>
      <c r="T1116" s="9">
        <f t="shared" si="177"/>
        <v>38.375</v>
      </c>
      <c r="U1116" s="8">
        <f t="shared" si="178"/>
        <v>39.991666666666667</v>
      </c>
      <c r="V1116" s="8">
        <f t="shared" si="179"/>
        <v>39.587500000000006</v>
      </c>
    </row>
    <row r="1117" spans="1:22" ht="13.5" x14ac:dyDescent="0.25">
      <c r="A1117" s="3">
        <f>RSI!A1117</f>
        <v>43636</v>
      </c>
      <c r="B1117" s="2">
        <f>RSI!B1117</f>
        <v>2.9689999999999999</v>
      </c>
      <c r="C1117" s="2">
        <f>RSI!I1117</f>
        <v>50.514648623072617</v>
      </c>
      <c r="D1117" s="2">
        <f>MACD!E1117</f>
        <v>-2.764452193833522E-2</v>
      </c>
      <c r="E1117" s="2">
        <f>MACD!F1117</f>
        <v>-2.4369820666603904E-2</v>
      </c>
      <c r="F1117" s="2">
        <f>'Moving Avg'!D1117</f>
        <v>2.9649999999999999</v>
      </c>
      <c r="G1117" s="2">
        <f>'Moving Avg'!F1117</f>
        <v>2.9459600000000004</v>
      </c>
      <c r="H1117" s="2">
        <f>'Moving Avg'!G1117</f>
        <v>2.9944080000000008</v>
      </c>
      <c r="I1117" s="2">
        <f>'Moving Avg'!H1117</f>
        <v>3.0991335000000042</v>
      </c>
      <c r="J1117" s="6" t="str">
        <f>OBV!F1117</f>
        <v>BULLISH</v>
      </c>
      <c r="K1117" s="6" t="str">
        <f>OBV!G1117</f>
        <v>NEUTRAL</v>
      </c>
      <c r="L1117" s="6" t="str">
        <f>OBV!H1117</f>
        <v>BULLISH DIVERGENCE</v>
      </c>
      <c r="M1117" s="8">
        <f t="shared" si="170"/>
        <v>25</v>
      </c>
      <c r="N1117" s="8">
        <f t="shared" si="171"/>
        <v>45</v>
      </c>
      <c r="O1117" s="8">
        <f t="shared" si="172"/>
        <v>0</v>
      </c>
      <c r="P1117" s="8">
        <f t="shared" si="173"/>
        <v>66.5</v>
      </c>
      <c r="Q1117" s="9">
        <f t="shared" si="174"/>
        <v>34.475000000000001</v>
      </c>
      <c r="R1117" s="9">
        <f t="shared" si="175"/>
        <v>30.625</v>
      </c>
      <c r="S1117" s="9">
        <f t="shared" si="176"/>
        <v>40.424999999999997</v>
      </c>
      <c r="T1117" s="9">
        <f t="shared" si="177"/>
        <v>34.125</v>
      </c>
      <c r="U1117" s="8">
        <f t="shared" si="178"/>
        <v>35.174999999999997</v>
      </c>
      <c r="V1117" s="8">
        <f t="shared" si="179"/>
        <v>34.912499999999994</v>
      </c>
    </row>
    <row r="1118" spans="1:22" ht="13.5" x14ac:dyDescent="0.25">
      <c r="A1118" s="3">
        <f>RSI!A1118</f>
        <v>43637</v>
      </c>
      <c r="B1118" s="2">
        <f>RSI!B1118</f>
        <v>2.9590000000000001</v>
      </c>
      <c r="C1118" s="2">
        <f>RSI!I1118</f>
        <v>48.689866119162822</v>
      </c>
      <c r="D1118" s="2">
        <f>MACD!E1118</f>
        <v>-2.3904924902166336E-2</v>
      </c>
      <c r="E1118" s="2">
        <f>MACD!F1118</f>
        <v>-2.4276841513716393E-2</v>
      </c>
      <c r="F1118" s="2">
        <f>'Moving Avg'!D1118</f>
        <v>2.9589799999999995</v>
      </c>
      <c r="G1118" s="2">
        <f>'Moving Avg'!F1118</f>
        <v>2.9487200000000002</v>
      </c>
      <c r="H1118" s="2">
        <f>'Moving Avg'!G1118</f>
        <v>2.9915000000000003</v>
      </c>
      <c r="I1118" s="2">
        <f>'Moving Avg'!H1118</f>
        <v>3.0972530000000038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  <c r="M1118" s="8">
        <f t="shared" si="170"/>
        <v>25</v>
      </c>
      <c r="N1118" s="8">
        <f t="shared" si="171"/>
        <v>0</v>
      </c>
      <c r="O1118" s="8">
        <f t="shared" si="172"/>
        <v>0</v>
      </c>
      <c r="P1118" s="8">
        <f t="shared" si="173"/>
        <v>16.5</v>
      </c>
      <c r="Q1118" s="9">
        <f t="shared" si="174"/>
        <v>11.225</v>
      </c>
      <c r="R1118" s="9">
        <f t="shared" si="175"/>
        <v>9.125</v>
      </c>
      <c r="S1118" s="9">
        <f t="shared" si="176"/>
        <v>11.175000000000001</v>
      </c>
      <c r="T1118" s="9">
        <f t="shared" si="177"/>
        <v>10.375</v>
      </c>
      <c r="U1118" s="8">
        <f t="shared" si="178"/>
        <v>10.508333333333335</v>
      </c>
      <c r="V1118" s="8">
        <f t="shared" si="179"/>
        <v>10.475000000000001</v>
      </c>
    </row>
    <row r="1119" spans="1:22" ht="13.5" x14ac:dyDescent="0.25">
      <c r="A1119" s="3">
        <f>RSI!A1119</f>
        <v>43640</v>
      </c>
      <c r="B1119" s="2">
        <f>RSI!B1119</f>
        <v>2.9087999999999998</v>
      </c>
      <c r="C1119" s="2">
        <f>RSI!I1119</f>
        <v>40.734739206854591</v>
      </c>
      <c r="D1119" s="2">
        <f>MACD!E1119</f>
        <v>-1.3122563407706789E-2</v>
      </c>
      <c r="E1119" s="2">
        <f>MACD!F1119</f>
        <v>-2.2045985892514473E-2</v>
      </c>
      <c r="F1119" s="2">
        <f>'Moving Avg'!D1119</f>
        <v>2.94292</v>
      </c>
      <c r="G1119" s="2">
        <f>'Moving Avg'!F1119</f>
        <v>2.9487200000000007</v>
      </c>
      <c r="H1119" s="2">
        <f>'Moving Avg'!G1119</f>
        <v>2.9881900000000008</v>
      </c>
      <c r="I1119" s="2">
        <f>'Moving Avg'!H1119</f>
        <v>3.0949960000000036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  <c r="M1119" s="8">
        <f t="shared" si="170"/>
        <v>25</v>
      </c>
      <c r="N1119" s="8">
        <f t="shared" si="171"/>
        <v>0</v>
      </c>
      <c r="O1119" s="8">
        <f t="shared" si="172"/>
        <v>0</v>
      </c>
      <c r="P1119" s="8">
        <f t="shared" si="173"/>
        <v>16.5</v>
      </c>
      <c r="Q1119" s="9">
        <f t="shared" si="174"/>
        <v>11.225</v>
      </c>
      <c r="R1119" s="9">
        <f t="shared" si="175"/>
        <v>9.125</v>
      </c>
      <c r="S1119" s="9">
        <f t="shared" si="176"/>
        <v>11.175000000000001</v>
      </c>
      <c r="T1119" s="9">
        <f t="shared" si="177"/>
        <v>10.375</v>
      </c>
      <c r="U1119" s="8">
        <f t="shared" si="178"/>
        <v>10.508333333333335</v>
      </c>
      <c r="V1119" s="8">
        <f t="shared" si="179"/>
        <v>10.475000000000001</v>
      </c>
    </row>
    <row r="1120" spans="1:22" ht="13.5" x14ac:dyDescent="0.25">
      <c r="A1120" s="3">
        <f>RSI!A1120</f>
        <v>43641</v>
      </c>
      <c r="B1120" s="2">
        <f>RSI!B1120</f>
        <v>2.9087999999999998</v>
      </c>
      <c r="C1120" s="2">
        <f>RSI!I1120</f>
        <v>40.734739206854591</v>
      </c>
      <c r="D1120" s="2">
        <f>MACD!E1120</f>
        <v>-3.66717974785713E-3</v>
      </c>
      <c r="E1120" s="2">
        <f>MACD!F1120</f>
        <v>-1.8370224663583005E-2</v>
      </c>
      <c r="F1120" s="2">
        <f>'Moving Avg'!D1120</f>
        <v>2.94292</v>
      </c>
      <c r="G1120" s="2">
        <f>'Moving Avg'!F1120</f>
        <v>2.9487200000000007</v>
      </c>
      <c r="H1120" s="2">
        <f>'Moving Avg'!G1120</f>
        <v>2.9846780000000006</v>
      </c>
      <c r="I1120" s="2">
        <f>'Moving Avg'!H1120</f>
        <v>3.0930900000000041</v>
      </c>
      <c r="J1120" s="6" t="str">
        <f>OBV!F1120</f>
        <v>BEARISH</v>
      </c>
      <c r="K1120" s="6" t="str">
        <f>OBV!G1120</f>
        <v>NEUTRAL</v>
      </c>
      <c r="L1120" s="6" t="str">
        <f>OBV!H1120</f>
        <v>NEUTRAL</v>
      </c>
      <c r="M1120" s="8">
        <f t="shared" si="170"/>
        <v>25</v>
      </c>
      <c r="N1120" s="8">
        <f t="shared" si="171"/>
        <v>0</v>
      </c>
      <c r="O1120" s="8">
        <f t="shared" si="172"/>
        <v>0</v>
      </c>
      <c r="P1120" s="8">
        <f t="shared" si="173"/>
        <v>16.5</v>
      </c>
      <c r="Q1120" s="9">
        <f t="shared" si="174"/>
        <v>11.225</v>
      </c>
      <c r="R1120" s="9">
        <f t="shared" si="175"/>
        <v>9.125</v>
      </c>
      <c r="S1120" s="9">
        <f t="shared" si="176"/>
        <v>11.175000000000001</v>
      </c>
      <c r="T1120" s="9">
        <f t="shared" si="177"/>
        <v>10.375</v>
      </c>
      <c r="U1120" s="8">
        <f t="shared" si="178"/>
        <v>10.508333333333335</v>
      </c>
      <c r="V1120" s="8">
        <f t="shared" si="179"/>
        <v>10.475000000000001</v>
      </c>
    </row>
    <row r="1121" spans="1:22" ht="13.5" x14ac:dyDescent="0.25">
      <c r="A1121" s="3">
        <f>RSI!A1121</f>
        <v>43642</v>
      </c>
      <c r="B1121" s="2">
        <f>RSI!B1121</f>
        <v>2.9087999999999998</v>
      </c>
      <c r="C1121" s="2">
        <f>RSI!I1121</f>
        <v>40.734739206854591</v>
      </c>
      <c r="D1121" s="2">
        <f>MACD!E1121</f>
        <v>7.7925679188650676E-4</v>
      </c>
      <c r="E1121" s="2">
        <f>MACD!F1121</f>
        <v>-1.4540328372489104E-2</v>
      </c>
      <c r="F1121" s="2">
        <f>'Moving Avg'!D1121</f>
        <v>2.9308799999999997</v>
      </c>
      <c r="G1121" s="2">
        <f>'Moving Avg'!F1121</f>
        <v>2.94997</v>
      </c>
      <c r="H1121" s="2">
        <f>'Moving Avg'!G1121</f>
        <v>2.9811660000000004</v>
      </c>
      <c r="I1121" s="2">
        <f>'Moving Avg'!H1121</f>
        <v>3.0912090000000045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  <c r="M1121" s="8">
        <f t="shared" si="170"/>
        <v>25</v>
      </c>
      <c r="N1121" s="8">
        <f t="shared" si="171"/>
        <v>0</v>
      </c>
      <c r="O1121" s="8">
        <f t="shared" si="172"/>
        <v>0</v>
      </c>
      <c r="P1121" s="8">
        <f t="shared" si="173"/>
        <v>16.5</v>
      </c>
      <c r="Q1121" s="9">
        <f t="shared" si="174"/>
        <v>11.225</v>
      </c>
      <c r="R1121" s="9">
        <f t="shared" si="175"/>
        <v>9.125</v>
      </c>
      <c r="S1121" s="9">
        <f t="shared" si="176"/>
        <v>11.175000000000001</v>
      </c>
      <c r="T1121" s="9">
        <f t="shared" si="177"/>
        <v>10.375</v>
      </c>
      <c r="U1121" s="8">
        <f t="shared" si="178"/>
        <v>10.508333333333335</v>
      </c>
      <c r="V1121" s="8">
        <f t="shared" si="179"/>
        <v>10.475000000000001</v>
      </c>
    </row>
    <row r="1122" spans="1:22" ht="13.5" x14ac:dyDescent="0.25">
      <c r="A1122" s="3">
        <f>RSI!A1122</f>
        <v>43643</v>
      </c>
      <c r="B1122" s="2">
        <f>RSI!B1122</f>
        <v>2.8887999999999998</v>
      </c>
      <c r="C1122" s="2">
        <f>RSI!I1122</f>
        <v>37.672016173347409</v>
      </c>
      <c r="D1122" s="2">
        <f>MACD!E1122</f>
        <v>1.0938382208587338E-2</v>
      </c>
      <c r="E1122" s="2">
        <f>MACD!F1122</f>
        <v>-9.444586256273816E-3</v>
      </c>
      <c r="F1122" s="2">
        <f>'Moving Avg'!D1122</f>
        <v>2.9148399999999999</v>
      </c>
      <c r="G1122" s="2">
        <f>'Moving Avg'!F1122</f>
        <v>2.9499700000000004</v>
      </c>
      <c r="H1122" s="2">
        <f>'Moving Avg'!G1122</f>
        <v>2.9772540000000003</v>
      </c>
      <c r="I1122" s="2">
        <f>'Moving Avg'!H1122</f>
        <v>3.089353500000005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  <c r="M1122" s="8">
        <f t="shared" si="170"/>
        <v>25</v>
      </c>
      <c r="N1122" s="8">
        <f t="shared" si="171"/>
        <v>0</v>
      </c>
      <c r="O1122" s="8">
        <f t="shared" si="172"/>
        <v>0</v>
      </c>
      <c r="P1122" s="8">
        <f t="shared" si="173"/>
        <v>16.5</v>
      </c>
      <c r="Q1122" s="9">
        <f t="shared" si="174"/>
        <v>11.225</v>
      </c>
      <c r="R1122" s="9">
        <f t="shared" si="175"/>
        <v>9.125</v>
      </c>
      <c r="S1122" s="9">
        <f t="shared" si="176"/>
        <v>11.175000000000001</v>
      </c>
      <c r="T1122" s="9">
        <f t="shared" si="177"/>
        <v>10.375</v>
      </c>
      <c r="U1122" s="8">
        <f t="shared" si="178"/>
        <v>10.508333333333335</v>
      </c>
      <c r="V1122" s="8">
        <f t="shared" si="179"/>
        <v>10.475000000000001</v>
      </c>
    </row>
    <row r="1123" spans="1:22" ht="13.5" x14ac:dyDescent="0.25">
      <c r="A1123" s="3">
        <f>RSI!A1123</f>
        <v>43644</v>
      </c>
      <c r="B1123" s="2">
        <f>RSI!B1123</f>
        <v>2.9740000000000002</v>
      </c>
      <c r="C1123" s="2">
        <f>RSI!I1123</f>
        <v>53.657246580617354</v>
      </c>
      <c r="D1123" s="2">
        <f>MACD!E1123</f>
        <v>1.360506585747201E-2</v>
      </c>
      <c r="E1123" s="2">
        <f>MACD!F1123</f>
        <v>-4.8346558335246505E-3</v>
      </c>
      <c r="F1123" s="2">
        <f>'Moving Avg'!D1123</f>
        <v>2.91784</v>
      </c>
      <c r="G1123" s="2">
        <f>'Moving Avg'!F1123</f>
        <v>2.951975</v>
      </c>
      <c r="H1123" s="2">
        <f>'Moving Avg'!G1123</f>
        <v>2.9753480000000003</v>
      </c>
      <c r="I1123" s="2">
        <f>'Moving Avg'!H1123</f>
        <v>3.087924000000005</v>
      </c>
      <c r="J1123" s="6" t="str">
        <f>OBV!F1123</f>
        <v>BEARISH</v>
      </c>
      <c r="K1123" s="6" t="str">
        <f>OBV!G1123</f>
        <v>NEUTRAL</v>
      </c>
      <c r="L1123" s="6" t="str">
        <f>OBV!H1123</f>
        <v>BEARISH DIVERGENCE</v>
      </c>
      <c r="M1123" s="8">
        <f t="shared" si="170"/>
        <v>25</v>
      </c>
      <c r="N1123" s="8">
        <f t="shared" si="171"/>
        <v>0</v>
      </c>
      <c r="O1123" s="8">
        <f t="shared" si="172"/>
        <v>0</v>
      </c>
      <c r="P1123" s="8">
        <f t="shared" si="173"/>
        <v>16.5</v>
      </c>
      <c r="Q1123" s="9">
        <f t="shared" si="174"/>
        <v>11.225</v>
      </c>
      <c r="R1123" s="9">
        <f t="shared" si="175"/>
        <v>9.125</v>
      </c>
      <c r="S1123" s="9">
        <f t="shared" si="176"/>
        <v>11.175000000000001</v>
      </c>
      <c r="T1123" s="9">
        <f t="shared" si="177"/>
        <v>10.375</v>
      </c>
      <c r="U1123" s="8">
        <f t="shared" si="178"/>
        <v>10.508333333333335</v>
      </c>
      <c r="V1123" s="8">
        <f t="shared" si="179"/>
        <v>10.475000000000001</v>
      </c>
    </row>
    <row r="1124" spans="1:22" ht="13.5" x14ac:dyDescent="0.25">
      <c r="A1124" s="3">
        <f>RSI!A1124</f>
        <v>43647</v>
      </c>
      <c r="B1124" s="2">
        <f>RSI!B1124</f>
        <v>3.0091999999999999</v>
      </c>
      <c r="C1124" s="2">
        <f>RSI!I1124</f>
        <v>58.403788803442708</v>
      </c>
      <c r="D1124" s="2">
        <f>MACD!E1124</f>
        <v>1.3103976797680605E-2</v>
      </c>
      <c r="E1124" s="2">
        <f>MACD!F1124</f>
        <v>-1.2469293072835991E-3</v>
      </c>
      <c r="F1124" s="2">
        <f>'Moving Avg'!D1124</f>
        <v>2.9379199999999996</v>
      </c>
      <c r="G1124" s="2">
        <f>'Moving Avg'!F1124</f>
        <v>2.9552350000000009</v>
      </c>
      <c r="H1124" s="2">
        <f>'Moving Avg'!G1124</f>
        <v>2.9738439999999997</v>
      </c>
      <c r="I1124" s="2">
        <f>'Moving Avg'!H1124</f>
        <v>3.0866955000000051</v>
      </c>
      <c r="J1124" s="6" t="str">
        <f>OBV!F1124</f>
        <v>BEARISH</v>
      </c>
      <c r="K1124" s="6" t="str">
        <f>OBV!G1124</f>
        <v>NEUTRAL</v>
      </c>
      <c r="L1124" s="6" t="str">
        <f>OBV!H1124</f>
        <v>BEARISH DIVERGENCE</v>
      </c>
      <c r="M1124" s="8">
        <f t="shared" si="170"/>
        <v>25</v>
      </c>
      <c r="N1124" s="8">
        <f t="shared" si="171"/>
        <v>0</v>
      </c>
      <c r="O1124" s="8">
        <f t="shared" si="172"/>
        <v>0</v>
      </c>
      <c r="P1124" s="8">
        <f t="shared" si="173"/>
        <v>16.5</v>
      </c>
      <c r="Q1124" s="9">
        <f t="shared" si="174"/>
        <v>11.225</v>
      </c>
      <c r="R1124" s="9">
        <f t="shared" si="175"/>
        <v>9.125</v>
      </c>
      <c r="S1124" s="9">
        <f t="shared" si="176"/>
        <v>11.175000000000001</v>
      </c>
      <c r="T1124" s="9">
        <f t="shared" si="177"/>
        <v>10.375</v>
      </c>
      <c r="U1124" s="8">
        <f t="shared" si="178"/>
        <v>10.508333333333335</v>
      </c>
      <c r="V1124" s="8">
        <f t="shared" si="179"/>
        <v>10.475000000000001</v>
      </c>
    </row>
    <row r="1125" spans="1:22" ht="13.5" x14ac:dyDescent="0.25">
      <c r="A1125" s="3">
        <f>RSI!A1125</f>
        <v>43648</v>
      </c>
      <c r="B1125" s="2">
        <f>RSI!B1125</f>
        <v>3.0091999999999999</v>
      </c>
      <c r="C1125" s="2">
        <f>RSI!I1125</f>
        <v>58.403788803442708</v>
      </c>
      <c r="D1125" s="2">
        <f>MACD!E1125</f>
        <v>-2.0853397856068767E-5</v>
      </c>
      <c r="E1125" s="2">
        <f>MACD!F1125</f>
        <v>-1.0017141253980931E-3</v>
      </c>
      <c r="F1125" s="2">
        <f>'Moving Avg'!D1125</f>
        <v>2.9579999999999997</v>
      </c>
      <c r="G1125" s="2">
        <f>'Moving Avg'!F1125</f>
        <v>2.9577450000000005</v>
      </c>
      <c r="H1125" s="2">
        <f>'Moving Avg'!G1125</f>
        <v>2.9718379999999995</v>
      </c>
      <c r="I1125" s="2">
        <f>'Moving Avg'!H1125</f>
        <v>3.085843000000005</v>
      </c>
      <c r="J1125" s="6" t="str">
        <f>OBV!F1125</f>
        <v>BEARISH</v>
      </c>
      <c r="K1125" s="6" t="str">
        <f>OBV!G1125</f>
        <v>NEUTRAL</v>
      </c>
      <c r="L1125" s="6" t="str">
        <f>OBV!H1125</f>
        <v>BEARISH DIVERGENCE</v>
      </c>
      <c r="M1125" s="8">
        <f t="shared" si="170"/>
        <v>25</v>
      </c>
      <c r="N1125" s="8">
        <f t="shared" si="171"/>
        <v>0</v>
      </c>
      <c r="O1125" s="8">
        <f t="shared" si="172"/>
        <v>0</v>
      </c>
      <c r="P1125" s="8">
        <f t="shared" si="173"/>
        <v>16.5</v>
      </c>
      <c r="Q1125" s="9">
        <f t="shared" si="174"/>
        <v>11.225</v>
      </c>
      <c r="R1125" s="9">
        <f t="shared" si="175"/>
        <v>9.125</v>
      </c>
      <c r="S1125" s="9">
        <f t="shared" si="176"/>
        <v>11.175000000000001</v>
      </c>
      <c r="T1125" s="9">
        <f t="shared" si="177"/>
        <v>10.375</v>
      </c>
      <c r="U1125" s="8">
        <f t="shared" si="178"/>
        <v>10.508333333333335</v>
      </c>
      <c r="V1125" s="8">
        <f t="shared" si="179"/>
        <v>10.475000000000001</v>
      </c>
    </row>
    <row r="1126" spans="1:22" ht="13.5" x14ac:dyDescent="0.25">
      <c r="A1126" s="3">
        <f>RSI!A1126</f>
        <v>43649</v>
      </c>
      <c r="B1126" s="2">
        <f>RSI!B1126</f>
        <v>3.0091999999999999</v>
      </c>
      <c r="C1126" s="2">
        <f>RSI!I1126</f>
        <v>58.403788803442708</v>
      </c>
      <c r="D1126" s="2">
        <f>MACD!E1126</f>
        <v>-2.186223455352021E-3</v>
      </c>
      <c r="E1126" s="2">
        <f>MACD!F1126</f>
        <v>-1.2386159913888787E-3</v>
      </c>
      <c r="F1126" s="2">
        <f>'Moving Avg'!D1126</f>
        <v>2.9780799999999998</v>
      </c>
      <c r="G1126" s="2">
        <f>'Moving Avg'!F1126</f>
        <v>2.9610050000000006</v>
      </c>
      <c r="H1126" s="2">
        <f>'Moving Avg'!G1126</f>
        <v>2.9703339999999994</v>
      </c>
      <c r="I1126" s="2">
        <f>'Moving Avg'!H1126</f>
        <v>3.0849405000000045</v>
      </c>
      <c r="J1126" s="6" t="str">
        <f>OBV!F1126</f>
        <v>BEARISH</v>
      </c>
      <c r="K1126" s="6" t="str">
        <f>OBV!G1126</f>
        <v>NEUTRAL</v>
      </c>
      <c r="L1126" s="6" t="str">
        <f>OBV!H1126</f>
        <v>BEARISH DIVERGENCE</v>
      </c>
      <c r="M1126" s="8">
        <f t="shared" si="170"/>
        <v>25</v>
      </c>
      <c r="N1126" s="8">
        <f t="shared" si="171"/>
        <v>45</v>
      </c>
      <c r="O1126" s="8">
        <f t="shared" si="172"/>
        <v>0</v>
      </c>
      <c r="P1126" s="8">
        <f t="shared" si="173"/>
        <v>16.5</v>
      </c>
      <c r="Q1126" s="9">
        <f t="shared" si="174"/>
        <v>26.975000000000001</v>
      </c>
      <c r="R1126" s="9">
        <f t="shared" si="175"/>
        <v>18.125</v>
      </c>
      <c r="S1126" s="9">
        <f t="shared" si="176"/>
        <v>17.925000000000001</v>
      </c>
      <c r="T1126" s="9">
        <f t="shared" si="177"/>
        <v>21.625</v>
      </c>
      <c r="U1126" s="8">
        <f t="shared" si="178"/>
        <v>21.008333333333336</v>
      </c>
      <c r="V1126" s="8">
        <f t="shared" si="179"/>
        <v>21.162500000000001</v>
      </c>
    </row>
    <row r="1127" spans="1:22" ht="13.5" x14ac:dyDescent="0.25">
      <c r="A1127" s="3">
        <f>RSI!A1127</f>
        <v>43650</v>
      </c>
      <c r="B1127" s="2">
        <f>RSI!B1127</f>
        <v>2.9590000000000001</v>
      </c>
      <c r="C1127" s="2">
        <f>RSI!I1127</f>
        <v>49.392768150801786</v>
      </c>
      <c r="D1127" s="2">
        <f>MACD!E1127</f>
        <v>-5.9742536985352146E-4</v>
      </c>
      <c r="E1127" s="2">
        <f>MACD!F1127</f>
        <v>-1.1103778670818072E-3</v>
      </c>
      <c r="F1127" s="2">
        <f>'Moving Avg'!D1127</f>
        <v>2.9921199999999999</v>
      </c>
      <c r="G1127" s="2">
        <f>'Moving Avg'!F1127</f>
        <v>2.9617550000000006</v>
      </c>
      <c r="H1127" s="2">
        <f>'Moving Avg'!G1127</f>
        <v>2.9683279999999983</v>
      </c>
      <c r="I1127" s="2">
        <f>'Moving Avg'!H1127</f>
        <v>3.0836865000000047</v>
      </c>
      <c r="J1127" s="6" t="str">
        <f>OBV!F1127</f>
        <v>BEARISH</v>
      </c>
      <c r="K1127" s="6" t="str">
        <f>OBV!G1127</f>
        <v>NEUTRAL</v>
      </c>
      <c r="L1127" s="6" t="str">
        <f>OBV!H1127</f>
        <v>BEARISH DIVERGENCE</v>
      </c>
      <c r="M1127" s="8">
        <f t="shared" si="170"/>
        <v>25</v>
      </c>
      <c r="N1127" s="8">
        <f t="shared" si="171"/>
        <v>0</v>
      </c>
      <c r="O1127" s="8">
        <f t="shared" si="172"/>
        <v>0</v>
      </c>
      <c r="P1127" s="8">
        <f t="shared" si="173"/>
        <v>16.5</v>
      </c>
      <c r="Q1127" s="9">
        <f t="shared" si="174"/>
        <v>11.225</v>
      </c>
      <c r="R1127" s="9">
        <f t="shared" si="175"/>
        <v>9.125</v>
      </c>
      <c r="S1127" s="9">
        <f t="shared" si="176"/>
        <v>11.175000000000001</v>
      </c>
      <c r="T1127" s="9">
        <f t="shared" si="177"/>
        <v>10.375</v>
      </c>
      <c r="U1127" s="8">
        <f t="shared" si="178"/>
        <v>10.508333333333335</v>
      </c>
      <c r="V1127" s="8">
        <f t="shared" si="179"/>
        <v>10.475000000000001</v>
      </c>
    </row>
    <row r="1128" spans="1:22" ht="13.5" x14ac:dyDescent="0.25">
      <c r="A1128" s="3">
        <f>RSI!A1128</f>
        <v>43651</v>
      </c>
      <c r="B1128" s="2">
        <f>RSI!B1128</f>
        <v>2.9590000000000001</v>
      </c>
      <c r="C1128" s="2">
        <f>RSI!I1128</f>
        <v>49.392768150801786</v>
      </c>
      <c r="D1128" s="2">
        <f>MACD!E1128</f>
        <v>-7.7033370321144545E-4</v>
      </c>
      <c r="E1128" s="2">
        <f>MACD!F1128</f>
        <v>-1.0423690343077348E-3</v>
      </c>
      <c r="F1128" s="2">
        <f>'Moving Avg'!D1128</f>
        <v>2.9891199999999998</v>
      </c>
      <c r="G1128" s="2">
        <f>'Moving Avg'!F1128</f>
        <v>2.9617550000000006</v>
      </c>
      <c r="H1128" s="2">
        <f>'Moving Avg'!G1128</f>
        <v>2.965819999999999</v>
      </c>
      <c r="I1128" s="2">
        <f>'Moving Avg'!H1128</f>
        <v>3.0824325000000043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  <c r="M1128" s="8">
        <f t="shared" si="170"/>
        <v>25</v>
      </c>
      <c r="N1128" s="8">
        <f t="shared" si="171"/>
        <v>0</v>
      </c>
      <c r="O1128" s="8">
        <f t="shared" si="172"/>
        <v>0</v>
      </c>
      <c r="P1128" s="8">
        <f t="shared" si="173"/>
        <v>16.5</v>
      </c>
      <c r="Q1128" s="9">
        <f t="shared" si="174"/>
        <v>11.225</v>
      </c>
      <c r="R1128" s="9">
        <f t="shared" si="175"/>
        <v>9.125</v>
      </c>
      <c r="S1128" s="9">
        <f t="shared" si="176"/>
        <v>11.175000000000001</v>
      </c>
      <c r="T1128" s="9">
        <f t="shared" si="177"/>
        <v>10.375</v>
      </c>
      <c r="U1128" s="8">
        <f t="shared" si="178"/>
        <v>10.508333333333335</v>
      </c>
      <c r="V1128" s="8">
        <f t="shared" si="179"/>
        <v>10.475000000000001</v>
      </c>
    </row>
    <row r="1129" spans="1:22" ht="13.5" x14ac:dyDescent="0.25">
      <c r="A1129" s="3">
        <f>RSI!A1129</f>
        <v>43654</v>
      </c>
      <c r="B1129" s="2">
        <f>RSI!B1129</f>
        <v>3.0291999999999999</v>
      </c>
      <c r="C1129" s="2">
        <f>RSI!I1129</f>
        <v>59.521594427689408</v>
      </c>
      <c r="D1129" s="2">
        <f>MACD!E1129</f>
        <v>-1.3820101386574635E-2</v>
      </c>
      <c r="E1129" s="2">
        <f>MACD!F1129</f>
        <v>-3.597915504761115E-3</v>
      </c>
      <c r="F1129" s="2">
        <f>'Moving Avg'!D1129</f>
        <v>2.9931199999999998</v>
      </c>
      <c r="G1129" s="2">
        <f>'Moving Avg'!F1129</f>
        <v>2.9640100000000009</v>
      </c>
      <c r="H1129" s="2">
        <f>'Moving Avg'!G1129</f>
        <v>2.9649179999999991</v>
      </c>
      <c r="I1129" s="2">
        <f>'Moving Avg'!H1129</f>
        <v>3.0817805000000038</v>
      </c>
      <c r="J1129" s="6" t="str">
        <f>OBV!F1129</f>
        <v>BEARISH</v>
      </c>
      <c r="K1129" s="6" t="str">
        <f>OBV!G1129</f>
        <v>NEUTRAL</v>
      </c>
      <c r="L1129" s="6" t="str">
        <f>OBV!H1129</f>
        <v>BEARISH DIVERGENCE</v>
      </c>
      <c r="M1129" s="8">
        <f t="shared" si="170"/>
        <v>25</v>
      </c>
      <c r="N1129" s="8">
        <f t="shared" si="171"/>
        <v>45</v>
      </c>
      <c r="O1129" s="8">
        <f t="shared" si="172"/>
        <v>0</v>
      </c>
      <c r="P1129" s="8">
        <f t="shared" si="173"/>
        <v>16.5</v>
      </c>
      <c r="Q1129" s="9">
        <f t="shared" si="174"/>
        <v>26.975000000000001</v>
      </c>
      <c r="R1129" s="9">
        <f t="shared" si="175"/>
        <v>18.125</v>
      </c>
      <c r="S1129" s="9">
        <f t="shared" si="176"/>
        <v>17.925000000000001</v>
      </c>
      <c r="T1129" s="9">
        <f t="shared" si="177"/>
        <v>21.625</v>
      </c>
      <c r="U1129" s="8">
        <f t="shared" si="178"/>
        <v>21.008333333333336</v>
      </c>
      <c r="V1129" s="8">
        <f t="shared" si="179"/>
        <v>21.162500000000001</v>
      </c>
    </row>
    <row r="1130" spans="1:22" ht="13.5" x14ac:dyDescent="0.25">
      <c r="A1130" s="3">
        <f>RSI!A1130</f>
        <v>43655</v>
      </c>
      <c r="B1130" s="2">
        <f>RSI!B1130</f>
        <v>3.0291999999999999</v>
      </c>
      <c r="C1130" s="2">
        <f>RSI!I1130</f>
        <v>59.521594427689408</v>
      </c>
      <c r="D1130" s="2">
        <f>MACD!E1130</f>
        <v>-2.5258864085658583E-2</v>
      </c>
      <c r="E1130" s="2">
        <f>MACD!F1130</f>
        <v>-7.9301052209406094E-3</v>
      </c>
      <c r="F1130" s="2">
        <f>'Moving Avg'!D1130</f>
        <v>2.9971199999999998</v>
      </c>
      <c r="G1130" s="2">
        <f>'Moving Avg'!F1130</f>
        <v>2.9662650000000008</v>
      </c>
      <c r="H1130" s="2">
        <f>'Moving Avg'!G1130</f>
        <v>2.9641159999999998</v>
      </c>
      <c r="I1130" s="2">
        <f>'Moving Avg'!H1130</f>
        <v>3.0811285000000037</v>
      </c>
      <c r="J1130" s="6" t="str">
        <f>OBV!F1130</f>
        <v>BEARISH</v>
      </c>
      <c r="K1130" s="6" t="str">
        <f>OBV!G1130</f>
        <v>NEUTRAL</v>
      </c>
      <c r="L1130" s="6" t="str">
        <f>OBV!H1130</f>
        <v>BEARISH DIVERGENCE</v>
      </c>
      <c r="M1130" s="8">
        <f t="shared" si="170"/>
        <v>25</v>
      </c>
      <c r="N1130" s="8">
        <f t="shared" si="171"/>
        <v>45</v>
      </c>
      <c r="O1130" s="8">
        <f t="shared" si="172"/>
        <v>0</v>
      </c>
      <c r="P1130" s="8">
        <f t="shared" si="173"/>
        <v>16.5</v>
      </c>
      <c r="Q1130" s="9">
        <f t="shared" si="174"/>
        <v>26.975000000000001</v>
      </c>
      <c r="R1130" s="9">
        <f t="shared" si="175"/>
        <v>18.125</v>
      </c>
      <c r="S1130" s="9">
        <f t="shared" si="176"/>
        <v>17.925000000000001</v>
      </c>
      <c r="T1130" s="9">
        <f t="shared" si="177"/>
        <v>21.625</v>
      </c>
      <c r="U1130" s="8">
        <f t="shared" si="178"/>
        <v>21.008333333333336</v>
      </c>
      <c r="V1130" s="8">
        <f t="shared" si="179"/>
        <v>21.162500000000001</v>
      </c>
    </row>
    <row r="1131" spans="1:22" ht="13.5" x14ac:dyDescent="0.25">
      <c r="A1131" s="3">
        <f>RSI!A1131</f>
        <v>43656</v>
      </c>
      <c r="B1131" s="2">
        <f>RSI!B1131</f>
        <v>3.0291999999999999</v>
      </c>
      <c r="C1131" s="2">
        <f>RSI!I1131</f>
        <v>59.521594427689415</v>
      </c>
      <c r="D1131" s="2">
        <f>MACD!E1131</f>
        <v>-3.5305087122426748E-2</v>
      </c>
      <c r="E1131" s="2">
        <f>MACD!F1131</f>
        <v>-1.3405101601237836E-2</v>
      </c>
      <c r="F1131" s="2">
        <f>'Moving Avg'!D1131</f>
        <v>3.0011199999999998</v>
      </c>
      <c r="G1131" s="2">
        <f>'Moving Avg'!F1131</f>
        <v>2.9697750000000012</v>
      </c>
      <c r="H1131" s="2">
        <f>'Moving Avg'!G1131</f>
        <v>2.9633139999999996</v>
      </c>
      <c r="I1131" s="2">
        <f>'Moving Avg'!H1131</f>
        <v>3.0804515000000037</v>
      </c>
      <c r="J1131" s="6" t="str">
        <f>OBV!F1131</f>
        <v>BEARISH</v>
      </c>
      <c r="K1131" s="6" t="str">
        <f>OBV!G1131</f>
        <v>NEUTRAL</v>
      </c>
      <c r="L1131" s="6" t="str">
        <f>OBV!H1131</f>
        <v>BEARISH DIVERGENCE</v>
      </c>
      <c r="M1131" s="8">
        <f t="shared" si="170"/>
        <v>25</v>
      </c>
      <c r="N1131" s="8">
        <f t="shared" si="171"/>
        <v>100</v>
      </c>
      <c r="O1131" s="8">
        <f t="shared" si="172"/>
        <v>0</v>
      </c>
      <c r="P1131" s="8">
        <f t="shared" si="173"/>
        <v>16.5</v>
      </c>
      <c r="Q1131" s="9">
        <f t="shared" si="174"/>
        <v>46.225000000000001</v>
      </c>
      <c r="R1131" s="9">
        <f t="shared" si="175"/>
        <v>29.125</v>
      </c>
      <c r="S1131" s="9">
        <f t="shared" si="176"/>
        <v>26.175000000000001</v>
      </c>
      <c r="T1131" s="9">
        <f t="shared" si="177"/>
        <v>35.375</v>
      </c>
      <c r="U1131" s="8">
        <f t="shared" si="178"/>
        <v>33.841666666666661</v>
      </c>
      <c r="V1131" s="8">
        <f t="shared" si="179"/>
        <v>34.224999999999994</v>
      </c>
    </row>
    <row r="1132" spans="1:22" ht="13.5" x14ac:dyDescent="0.25">
      <c r="A1132" s="3">
        <f>RSI!A1132</f>
        <v>43657</v>
      </c>
      <c r="B1132" s="2">
        <f>RSI!B1132</f>
        <v>3.0543</v>
      </c>
      <c r="C1132" s="2">
        <f>RSI!I1132</f>
        <v>62.842690641935306</v>
      </c>
      <c r="D1132" s="2">
        <f>MACD!E1132</f>
        <v>-4.9081984520208177E-2</v>
      </c>
      <c r="E1132" s="2">
        <f>MACD!F1132</f>
        <v>-2.0540478185031907E-2</v>
      </c>
      <c r="F1132" s="2">
        <f>'Moving Avg'!D1132</f>
        <v>3.0201799999999999</v>
      </c>
      <c r="G1132" s="2">
        <f>'Moving Avg'!F1132</f>
        <v>2.9730350000000003</v>
      </c>
      <c r="H1132" s="2">
        <f>'Moving Avg'!G1132</f>
        <v>2.9630139999999998</v>
      </c>
      <c r="I1132" s="2">
        <f>'Moving Avg'!H1132</f>
        <v>3.0800255000000036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  <c r="M1132" s="8">
        <f t="shared" si="170"/>
        <v>25</v>
      </c>
      <c r="N1132" s="8">
        <f t="shared" si="171"/>
        <v>100</v>
      </c>
      <c r="O1132" s="8">
        <f t="shared" si="172"/>
        <v>0</v>
      </c>
      <c r="P1132" s="8">
        <f t="shared" si="173"/>
        <v>83.5</v>
      </c>
      <c r="Q1132" s="9">
        <f t="shared" si="174"/>
        <v>56.274999999999999</v>
      </c>
      <c r="R1132" s="9">
        <f t="shared" si="175"/>
        <v>45.875</v>
      </c>
      <c r="S1132" s="9">
        <f t="shared" si="176"/>
        <v>56.325000000000003</v>
      </c>
      <c r="T1132" s="9">
        <f t="shared" si="177"/>
        <v>52.125</v>
      </c>
      <c r="U1132" s="8">
        <f t="shared" si="178"/>
        <v>52.82500000000001</v>
      </c>
      <c r="V1132" s="8">
        <f t="shared" si="179"/>
        <v>52.650000000000006</v>
      </c>
    </row>
    <row r="1133" spans="1:22" ht="13.5" x14ac:dyDescent="0.25">
      <c r="A1133" s="3">
        <f>RSI!A1133</f>
        <v>43658</v>
      </c>
      <c r="B1133" s="2">
        <f>RSI!B1133</f>
        <v>3.0091999999999999</v>
      </c>
      <c r="C1133" s="2">
        <f>RSI!I1133</f>
        <v>54.232629665587396</v>
      </c>
      <c r="D1133" s="2">
        <f>MACD!E1133</f>
        <v>-4.4754117985476682E-2</v>
      </c>
      <c r="E1133" s="2">
        <f>MACD!F1133</f>
        <v>-2.5383206145120865E-2</v>
      </c>
      <c r="F1133" s="2">
        <f>'Moving Avg'!D1133</f>
        <v>3.0302199999999999</v>
      </c>
      <c r="G1133" s="2">
        <f>'Moving Avg'!F1133</f>
        <v>2.9740400000000005</v>
      </c>
      <c r="H1133" s="2">
        <f>'Moving Avg'!G1133</f>
        <v>2.9630139999999994</v>
      </c>
      <c r="I1133" s="2">
        <f>'Moving Avg'!H1133</f>
        <v>3.079173000000003</v>
      </c>
      <c r="J1133" s="6" t="str">
        <f>OBV!F1133</f>
        <v>BEARISH</v>
      </c>
      <c r="K1133" s="6" t="str">
        <f>OBV!G1133</f>
        <v>NEUTRAL</v>
      </c>
      <c r="L1133" s="6" t="str">
        <f>OBV!H1133</f>
        <v>BEARISH DIVERGENCE</v>
      </c>
      <c r="M1133" s="8">
        <f t="shared" si="170"/>
        <v>25</v>
      </c>
      <c r="N1133" s="8">
        <f t="shared" si="171"/>
        <v>45</v>
      </c>
      <c r="O1133" s="8">
        <f t="shared" si="172"/>
        <v>0</v>
      </c>
      <c r="P1133" s="8">
        <f t="shared" si="173"/>
        <v>16.5</v>
      </c>
      <c r="Q1133" s="9">
        <f t="shared" si="174"/>
        <v>26.975000000000001</v>
      </c>
      <c r="R1133" s="9">
        <f t="shared" si="175"/>
        <v>18.125</v>
      </c>
      <c r="S1133" s="9">
        <f t="shared" si="176"/>
        <v>17.925000000000001</v>
      </c>
      <c r="T1133" s="9">
        <f t="shared" si="177"/>
        <v>21.625</v>
      </c>
      <c r="U1133" s="8">
        <f t="shared" si="178"/>
        <v>21.008333333333336</v>
      </c>
      <c r="V1133" s="8">
        <f t="shared" si="179"/>
        <v>21.162500000000001</v>
      </c>
    </row>
    <row r="1134" spans="1:22" ht="13.5" x14ac:dyDescent="0.25">
      <c r="A1134" s="3">
        <f>RSI!A1134</f>
        <v>43661</v>
      </c>
      <c r="B1134" s="2">
        <f>RSI!B1134</f>
        <v>3.0943999999999998</v>
      </c>
      <c r="C1134" s="2">
        <f>RSI!I1134</f>
        <v>64.2090083092003</v>
      </c>
      <c r="D1134" s="2">
        <f>MACD!E1134</f>
        <v>-4.2150187019684537E-2</v>
      </c>
      <c r="E1134" s="2">
        <f>MACD!F1134</f>
        <v>-2.8736602320033604E-2</v>
      </c>
      <c r="F1134" s="2">
        <f>'Moving Avg'!D1134</f>
        <v>3.0432600000000001</v>
      </c>
      <c r="G1134" s="2">
        <f>'Moving Avg'!F1134</f>
        <v>2.9793050000000005</v>
      </c>
      <c r="H1134" s="2">
        <f>'Moving Avg'!G1134</f>
        <v>2.9651200000000002</v>
      </c>
      <c r="I1134" s="2">
        <f>'Moving Avg'!H1134</f>
        <v>3.0789475000000022</v>
      </c>
      <c r="J1134" s="6" t="str">
        <f>OBV!F1134</f>
        <v>BEARISH</v>
      </c>
      <c r="K1134" s="6" t="str">
        <f>OBV!G1134</f>
        <v>NEUTRAL</v>
      </c>
      <c r="L1134" s="6" t="str">
        <f>OBV!H1134</f>
        <v>BEARISH DIVERGENCE</v>
      </c>
      <c r="M1134" s="8">
        <f t="shared" si="170"/>
        <v>25</v>
      </c>
      <c r="N1134" s="8">
        <f t="shared" si="171"/>
        <v>45</v>
      </c>
      <c r="O1134" s="8">
        <f t="shared" si="172"/>
        <v>0</v>
      </c>
      <c r="P1134" s="8">
        <f t="shared" si="173"/>
        <v>16.5</v>
      </c>
      <c r="Q1134" s="9">
        <f t="shared" si="174"/>
        <v>26.975000000000001</v>
      </c>
      <c r="R1134" s="9">
        <f t="shared" si="175"/>
        <v>18.125</v>
      </c>
      <c r="S1134" s="9">
        <f t="shared" si="176"/>
        <v>17.925000000000001</v>
      </c>
      <c r="T1134" s="9">
        <f t="shared" si="177"/>
        <v>21.625</v>
      </c>
      <c r="U1134" s="8">
        <f t="shared" si="178"/>
        <v>21.008333333333336</v>
      </c>
      <c r="V1134" s="8">
        <f t="shared" si="179"/>
        <v>21.162500000000001</v>
      </c>
    </row>
    <row r="1135" spans="1:22" ht="13.5" x14ac:dyDescent="0.25">
      <c r="A1135" s="3">
        <f>RSI!A1135</f>
        <v>43662</v>
      </c>
      <c r="B1135" s="2">
        <f>RSI!B1135</f>
        <v>3.0893999999999999</v>
      </c>
      <c r="C1135" s="2">
        <f>RSI!I1135</f>
        <v>63.336467209821166</v>
      </c>
      <c r="D1135" s="2">
        <f>MACD!E1135</f>
        <v>-4.0230295955092643E-2</v>
      </c>
      <c r="E1135" s="2">
        <f>MACD!F1135</f>
        <v>-3.1035341047045414E-2</v>
      </c>
      <c r="F1135" s="2">
        <f>'Moving Avg'!D1135</f>
        <v>3.0552999999999999</v>
      </c>
      <c r="G1135" s="2">
        <f>'Moving Avg'!F1135</f>
        <v>2.9883350000000006</v>
      </c>
      <c r="H1135" s="2">
        <f>'Moving Avg'!G1135</f>
        <v>2.9667240000000006</v>
      </c>
      <c r="I1135" s="2">
        <f>'Moving Avg'!H1135</f>
        <v>3.0784960000000017</v>
      </c>
      <c r="J1135" s="6" t="str">
        <f>OBV!F1135</f>
        <v>BEARISH</v>
      </c>
      <c r="K1135" s="6" t="str">
        <f>OBV!G1135</f>
        <v>NEUTRAL</v>
      </c>
      <c r="L1135" s="6" t="str">
        <f>OBV!H1135</f>
        <v>BEARISH DIVERGENCE</v>
      </c>
      <c r="M1135" s="8">
        <f t="shared" si="170"/>
        <v>25</v>
      </c>
      <c r="N1135" s="8">
        <f t="shared" si="171"/>
        <v>45</v>
      </c>
      <c r="O1135" s="8">
        <f t="shared" si="172"/>
        <v>0</v>
      </c>
      <c r="P1135" s="8">
        <f t="shared" si="173"/>
        <v>16.5</v>
      </c>
      <c r="Q1135" s="9">
        <f t="shared" si="174"/>
        <v>26.975000000000001</v>
      </c>
      <c r="R1135" s="9">
        <f t="shared" si="175"/>
        <v>18.125</v>
      </c>
      <c r="S1135" s="9">
        <f t="shared" si="176"/>
        <v>17.925000000000001</v>
      </c>
      <c r="T1135" s="9">
        <f t="shared" si="177"/>
        <v>21.625</v>
      </c>
      <c r="U1135" s="8">
        <f t="shared" si="178"/>
        <v>21.008333333333336</v>
      </c>
      <c r="V1135" s="8">
        <f t="shared" si="179"/>
        <v>21.162500000000001</v>
      </c>
    </row>
    <row r="1136" spans="1:22" ht="13.5" x14ac:dyDescent="0.25">
      <c r="A1136" s="3">
        <f>RSI!A1136</f>
        <v>43663</v>
      </c>
      <c r="B1136" s="2">
        <f>RSI!B1136</f>
        <v>3.0592999999999999</v>
      </c>
      <c r="C1136" s="2">
        <f>RSI!I1136</f>
        <v>58.208366812724591</v>
      </c>
      <c r="D1136" s="2">
        <f>MACD!E1136</f>
        <v>-3.6951973372234992E-2</v>
      </c>
      <c r="E1136" s="2">
        <f>MACD!F1136</f>
        <v>-3.2218667512083334E-2</v>
      </c>
      <c r="F1136" s="2">
        <f>'Moving Avg'!D1136</f>
        <v>3.0613199999999998</v>
      </c>
      <c r="G1136" s="2">
        <f>'Moving Avg'!F1136</f>
        <v>2.9928500000000002</v>
      </c>
      <c r="H1136" s="2">
        <f>'Moving Avg'!G1136</f>
        <v>2.9677260000000003</v>
      </c>
      <c r="I1136" s="2">
        <f>'Moving Avg'!H1136</f>
        <v>3.0779190000000023</v>
      </c>
      <c r="J1136" s="6" t="str">
        <f>OBV!F1136</f>
        <v>BEARISH</v>
      </c>
      <c r="K1136" s="6" t="str">
        <f>OBV!G1136</f>
        <v>NEUTRAL</v>
      </c>
      <c r="L1136" s="6" t="str">
        <f>OBV!H1136</f>
        <v>BEARISH DIVERGENCE</v>
      </c>
      <c r="M1136" s="8">
        <f t="shared" si="170"/>
        <v>25</v>
      </c>
      <c r="N1136" s="8">
        <f t="shared" si="171"/>
        <v>45</v>
      </c>
      <c r="O1136" s="8">
        <f t="shared" si="172"/>
        <v>0</v>
      </c>
      <c r="P1136" s="8">
        <f t="shared" si="173"/>
        <v>16.5</v>
      </c>
      <c r="Q1136" s="9">
        <f t="shared" si="174"/>
        <v>26.975000000000001</v>
      </c>
      <c r="R1136" s="9">
        <f t="shared" si="175"/>
        <v>18.125</v>
      </c>
      <c r="S1136" s="9">
        <f t="shared" si="176"/>
        <v>17.925000000000001</v>
      </c>
      <c r="T1136" s="9">
        <f t="shared" si="177"/>
        <v>21.625</v>
      </c>
      <c r="U1136" s="8">
        <f t="shared" si="178"/>
        <v>21.008333333333336</v>
      </c>
      <c r="V1136" s="8">
        <f t="shared" si="179"/>
        <v>21.162500000000001</v>
      </c>
    </row>
    <row r="1137" spans="1:22" ht="13.5" x14ac:dyDescent="0.25">
      <c r="A1137" s="3">
        <f>RSI!A1137</f>
        <v>43664</v>
      </c>
      <c r="B1137" s="2">
        <f>RSI!B1137</f>
        <v>3.0142000000000002</v>
      </c>
      <c r="C1137" s="2">
        <f>RSI!I1137</f>
        <v>51.482379758754533</v>
      </c>
      <c r="D1137" s="2">
        <f>MACD!E1137</f>
        <v>-3.8915658261765351E-2</v>
      </c>
      <c r="E1137" s="2">
        <f>MACD!F1137</f>
        <v>-3.3558065662019743E-2</v>
      </c>
      <c r="F1137" s="2">
        <f>'Moving Avg'!D1137</f>
        <v>3.0533000000000001</v>
      </c>
      <c r="G1137" s="2">
        <f>'Moving Avg'!F1137</f>
        <v>2.9951100000000004</v>
      </c>
      <c r="H1137" s="2">
        <f>'Moving Avg'!G1137</f>
        <v>2.9678260000000005</v>
      </c>
      <c r="I1137" s="2">
        <f>'Moving Avg'!H1137</f>
        <v>3.077116500000002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  <c r="M1137" s="8">
        <f t="shared" si="170"/>
        <v>25</v>
      </c>
      <c r="N1137" s="8">
        <f t="shared" si="171"/>
        <v>45</v>
      </c>
      <c r="O1137" s="8">
        <f t="shared" si="172"/>
        <v>0</v>
      </c>
      <c r="P1137" s="8">
        <f t="shared" si="173"/>
        <v>16.5</v>
      </c>
      <c r="Q1137" s="9">
        <f t="shared" si="174"/>
        <v>26.975000000000001</v>
      </c>
      <c r="R1137" s="9">
        <f t="shared" si="175"/>
        <v>18.125</v>
      </c>
      <c r="S1137" s="9">
        <f t="shared" si="176"/>
        <v>17.925000000000001</v>
      </c>
      <c r="T1137" s="9">
        <f t="shared" si="177"/>
        <v>21.625</v>
      </c>
      <c r="U1137" s="8">
        <f t="shared" si="178"/>
        <v>21.008333333333336</v>
      </c>
      <c r="V1137" s="8">
        <f t="shared" si="179"/>
        <v>21.162500000000001</v>
      </c>
    </row>
    <row r="1138" spans="1:22" ht="13.5" x14ac:dyDescent="0.25">
      <c r="A1138" s="3">
        <f>RSI!A1138</f>
        <v>43665</v>
      </c>
      <c r="B1138" s="2">
        <f>RSI!B1138</f>
        <v>3.0142000000000002</v>
      </c>
      <c r="C1138" s="2">
        <f>RSI!I1138</f>
        <v>51.482379758754533</v>
      </c>
      <c r="D1138" s="2">
        <f>MACD!E1138</f>
        <v>-4.0639734363115299E-2</v>
      </c>
      <c r="E1138" s="2">
        <f>MACD!F1138</f>
        <v>-3.4974399402238857E-2</v>
      </c>
      <c r="F1138" s="2">
        <f>'Moving Avg'!D1138</f>
        <v>3.0543000000000005</v>
      </c>
      <c r="G1138" s="2">
        <f>'Moving Avg'!F1138</f>
        <v>2.9978700000000003</v>
      </c>
      <c r="H1138" s="2">
        <f>'Moving Avg'!G1138</f>
        <v>2.9684280000000003</v>
      </c>
      <c r="I1138" s="2">
        <f>'Moving Avg'!H1138</f>
        <v>3.0763895000000012</v>
      </c>
      <c r="J1138" s="6" t="str">
        <f>OBV!F1138</f>
        <v>BEARISH</v>
      </c>
      <c r="K1138" s="6" t="str">
        <f>OBV!G1138</f>
        <v>NEUTRAL</v>
      </c>
      <c r="L1138" s="6" t="str">
        <f>OBV!H1138</f>
        <v>BEARISH DIVERGENCE</v>
      </c>
      <c r="M1138" s="8">
        <f t="shared" si="170"/>
        <v>25</v>
      </c>
      <c r="N1138" s="8">
        <f t="shared" si="171"/>
        <v>45</v>
      </c>
      <c r="O1138" s="8">
        <f t="shared" si="172"/>
        <v>0</v>
      </c>
      <c r="P1138" s="8">
        <f t="shared" si="173"/>
        <v>16.5</v>
      </c>
      <c r="Q1138" s="9">
        <f t="shared" si="174"/>
        <v>26.975000000000001</v>
      </c>
      <c r="R1138" s="9">
        <f t="shared" si="175"/>
        <v>18.125</v>
      </c>
      <c r="S1138" s="9">
        <f t="shared" si="176"/>
        <v>17.925000000000001</v>
      </c>
      <c r="T1138" s="9">
        <f t="shared" si="177"/>
        <v>21.625</v>
      </c>
      <c r="U1138" s="8">
        <f t="shared" si="178"/>
        <v>21.008333333333336</v>
      </c>
      <c r="V1138" s="8">
        <f t="shared" si="179"/>
        <v>21.162500000000001</v>
      </c>
    </row>
    <row r="1139" spans="1:22" ht="13.5" x14ac:dyDescent="0.25">
      <c r="A1139" s="3">
        <f>RSI!A1139</f>
        <v>43668</v>
      </c>
      <c r="B1139" s="2">
        <f>RSI!B1139</f>
        <v>3.0091999999999999</v>
      </c>
      <c r="C1139" s="2">
        <f>RSI!I1139</f>
        <v>50.728699447158277</v>
      </c>
      <c r="D1139" s="2">
        <f>MACD!E1139</f>
        <v>-3.0986064820149206E-2</v>
      </c>
      <c r="E1139" s="2">
        <f>MACD!F1139</f>
        <v>-3.4176732485820926E-2</v>
      </c>
      <c r="F1139" s="2">
        <f>'Moving Avg'!D1139</f>
        <v>3.0372600000000003</v>
      </c>
      <c r="G1139" s="2">
        <f>'Moving Avg'!F1139</f>
        <v>3.0028899999999998</v>
      </c>
      <c r="H1139" s="2">
        <f>'Moving Avg'!G1139</f>
        <v>2.9689299999999998</v>
      </c>
      <c r="I1139" s="2">
        <f>'Moving Avg'!H1139</f>
        <v>3.0756375000000014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  <c r="M1139" s="8">
        <f t="shared" si="170"/>
        <v>25</v>
      </c>
      <c r="N1139" s="8">
        <f t="shared" si="171"/>
        <v>0</v>
      </c>
      <c r="O1139" s="8">
        <f t="shared" si="172"/>
        <v>0</v>
      </c>
      <c r="P1139" s="8">
        <f t="shared" si="173"/>
        <v>16.5</v>
      </c>
      <c r="Q1139" s="9">
        <f t="shared" si="174"/>
        <v>11.225</v>
      </c>
      <c r="R1139" s="9">
        <f t="shared" si="175"/>
        <v>9.125</v>
      </c>
      <c r="S1139" s="9">
        <f t="shared" si="176"/>
        <v>11.175000000000001</v>
      </c>
      <c r="T1139" s="9">
        <f t="shared" si="177"/>
        <v>10.375</v>
      </c>
      <c r="U1139" s="8">
        <f t="shared" si="178"/>
        <v>10.508333333333335</v>
      </c>
      <c r="V1139" s="8">
        <f t="shared" si="179"/>
        <v>10.475000000000001</v>
      </c>
    </row>
    <row r="1140" spans="1:22" ht="13.5" x14ac:dyDescent="0.25">
      <c r="A1140" s="3">
        <f>RSI!A1140</f>
        <v>43669</v>
      </c>
      <c r="B1140" s="2">
        <f>RSI!B1140</f>
        <v>3.0192000000000001</v>
      </c>
      <c r="C1140" s="2">
        <f>RSI!I1140</f>
        <v>52.234802918611251</v>
      </c>
      <c r="D1140" s="2">
        <f>MACD!E1140</f>
        <v>-2.3582351476569841E-2</v>
      </c>
      <c r="E1140" s="2">
        <f>MACD!F1140</f>
        <v>-3.2057856283970711E-2</v>
      </c>
      <c r="F1140" s="2">
        <f>'Moving Avg'!D1140</f>
        <v>3.0232199999999998</v>
      </c>
      <c r="G1140" s="2">
        <f>'Moving Avg'!F1140</f>
        <v>3.00841</v>
      </c>
      <c r="H1140" s="2">
        <f>'Moving Avg'!G1140</f>
        <v>2.9705360000000001</v>
      </c>
      <c r="I1140" s="2">
        <f>'Moving Avg'!H1140</f>
        <v>3.0749355000000014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  <c r="M1140" s="8">
        <f t="shared" si="170"/>
        <v>25</v>
      </c>
      <c r="N1140" s="8">
        <f t="shared" si="171"/>
        <v>0</v>
      </c>
      <c r="O1140" s="8">
        <f t="shared" si="172"/>
        <v>0</v>
      </c>
      <c r="P1140" s="8">
        <f t="shared" si="173"/>
        <v>16.5</v>
      </c>
      <c r="Q1140" s="9">
        <f t="shared" si="174"/>
        <v>11.225</v>
      </c>
      <c r="R1140" s="9">
        <f t="shared" si="175"/>
        <v>9.125</v>
      </c>
      <c r="S1140" s="9">
        <f t="shared" si="176"/>
        <v>11.175000000000001</v>
      </c>
      <c r="T1140" s="9">
        <f t="shared" si="177"/>
        <v>10.375</v>
      </c>
      <c r="U1140" s="8">
        <f t="shared" si="178"/>
        <v>10.508333333333335</v>
      </c>
      <c r="V1140" s="8">
        <f t="shared" si="179"/>
        <v>10.475000000000001</v>
      </c>
    </row>
    <row r="1141" spans="1:22" ht="13.5" x14ac:dyDescent="0.25">
      <c r="A1141" s="3">
        <f>RSI!A1141</f>
        <v>43670</v>
      </c>
      <c r="B1141" s="2">
        <f>RSI!B1141</f>
        <v>3.0142000000000002</v>
      </c>
      <c r="C1141" s="2">
        <f>RSI!I1141</f>
        <v>51.388968464949514</v>
      </c>
      <c r="D1141" s="2">
        <f>MACD!E1141</f>
        <v>-1.7028646133576686E-2</v>
      </c>
      <c r="E1141" s="2">
        <f>MACD!F1141</f>
        <v>-2.9052014253891909E-2</v>
      </c>
      <c r="F1141" s="2">
        <f>'Moving Avg'!D1141</f>
        <v>3.0142000000000002</v>
      </c>
      <c r="G1141" s="2">
        <f>'Moving Avg'!F1141</f>
        <v>3.0136799999999999</v>
      </c>
      <c r="H1141" s="2">
        <f>'Moving Avg'!G1141</f>
        <v>2.9717399999999992</v>
      </c>
      <c r="I1141" s="2">
        <f>'Moving Avg'!H1141</f>
        <v>3.0742085000000015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  <c r="M1141" s="8">
        <f t="shared" si="170"/>
        <v>25</v>
      </c>
      <c r="N1141" s="8">
        <f t="shared" si="171"/>
        <v>0</v>
      </c>
      <c r="O1141" s="8">
        <f t="shared" si="172"/>
        <v>0</v>
      </c>
      <c r="P1141" s="8">
        <f t="shared" si="173"/>
        <v>16.5</v>
      </c>
      <c r="Q1141" s="9">
        <f t="shared" si="174"/>
        <v>11.225</v>
      </c>
      <c r="R1141" s="9">
        <f t="shared" si="175"/>
        <v>9.125</v>
      </c>
      <c r="S1141" s="9">
        <f t="shared" si="176"/>
        <v>11.175000000000001</v>
      </c>
      <c r="T1141" s="9">
        <f t="shared" si="177"/>
        <v>10.375</v>
      </c>
      <c r="U1141" s="8">
        <f t="shared" si="178"/>
        <v>10.508333333333335</v>
      </c>
      <c r="V1141" s="8">
        <f t="shared" si="179"/>
        <v>10.475000000000001</v>
      </c>
    </row>
    <row r="1142" spans="1:22" ht="13.5" x14ac:dyDescent="0.25">
      <c r="A1142" s="3">
        <f>RSI!A1142</f>
        <v>43672</v>
      </c>
      <c r="B1142" s="2">
        <f>RSI!B1142</f>
        <v>3.0442999999999998</v>
      </c>
      <c r="C1142" s="2">
        <f>RSI!I1142</f>
        <v>56.007320175577583</v>
      </c>
      <c r="D1142" s="2">
        <f>MACD!E1142</f>
        <v>-9.8970690570592268E-3</v>
      </c>
      <c r="E1142" s="2">
        <f>MACD!F1142</f>
        <v>-2.5221025214525374E-2</v>
      </c>
      <c r="F1142" s="2">
        <f>'Moving Avg'!D1142</f>
        <v>3.0202200000000001</v>
      </c>
      <c r="G1142" s="2">
        <f>'Moving Avg'!F1142</f>
        <v>3.0214550000000004</v>
      </c>
      <c r="H1142" s="2">
        <f>'Moving Avg'!G1142</f>
        <v>2.9738479999999994</v>
      </c>
      <c r="I1142" s="2">
        <f>'Moving Avg'!H1142</f>
        <v>3.0735315000000019</v>
      </c>
      <c r="J1142" s="6" t="str">
        <f>OBV!F1142</f>
        <v>BEARISH</v>
      </c>
      <c r="K1142" s="6" t="str">
        <f>OBV!G1142</f>
        <v>NEUTRAL</v>
      </c>
      <c r="L1142" s="6" t="str">
        <f>OBV!H1142</f>
        <v>BEARISH DIVERGENCE</v>
      </c>
      <c r="M1142" s="8">
        <f t="shared" si="170"/>
        <v>25</v>
      </c>
      <c r="N1142" s="8">
        <f t="shared" si="171"/>
        <v>0</v>
      </c>
      <c r="O1142" s="8">
        <f t="shared" si="172"/>
        <v>0</v>
      </c>
      <c r="P1142" s="8">
        <f t="shared" si="173"/>
        <v>16.5</v>
      </c>
      <c r="Q1142" s="9">
        <f t="shared" si="174"/>
        <v>11.225</v>
      </c>
      <c r="R1142" s="9">
        <f t="shared" si="175"/>
        <v>9.125</v>
      </c>
      <c r="S1142" s="9">
        <f t="shared" si="176"/>
        <v>11.175000000000001</v>
      </c>
      <c r="T1142" s="9">
        <f t="shared" si="177"/>
        <v>10.375</v>
      </c>
      <c r="U1142" s="8">
        <f t="shared" si="178"/>
        <v>10.508333333333335</v>
      </c>
      <c r="V1142" s="8">
        <f t="shared" si="179"/>
        <v>10.475000000000001</v>
      </c>
    </row>
    <row r="1143" spans="1:22" ht="13.5" x14ac:dyDescent="0.25">
      <c r="A1143" s="3">
        <f>RSI!A1143</f>
        <v>43675</v>
      </c>
      <c r="B1143" s="2">
        <f>RSI!B1143</f>
        <v>3.0291999999999999</v>
      </c>
      <c r="C1143" s="2">
        <f>RSI!I1143</f>
        <v>53.272969524557588</v>
      </c>
      <c r="D1143" s="2">
        <f>MACD!E1143</f>
        <v>-9.9028469138389141E-3</v>
      </c>
      <c r="E1143" s="2">
        <f>MACD!F1143</f>
        <v>-2.2157389554388084E-2</v>
      </c>
      <c r="F1143" s="2">
        <f>'Moving Avg'!D1143</f>
        <v>3.0232199999999998</v>
      </c>
      <c r="G1143" s="2">
        <f>'Moving Avg'!F1143</f>
        <v>3.0242150000000003</v>
      </c>
      <c r="H1143" s="2">
        <f>'Moving Avg'!G1143</f>
        <v>2.9756539999999996</v>
      </c>
      <c r="I1143" s="2">
        <f>'Moving Avg'!H1143</f>
        <v>3.0728795000000013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  <c r="M1143" s="8">
        <f t="shared" si="170"/>
        <v>25</v>
      </c>
      <c r="N1143" s="8">
        <f t="shared" si="171"/>
        <v>0</v>
      </c>
      <c r="O1143" s="8">
        <f t="shared" si="172"/>
        <v>0</v>
      </c>
      <c r="P1143" s="8">
        <f t="shared" si="173"/>
        <v>16.5</v>
      </c>
      <c r="Q1143" s="9">
        <f t="shared" si="174"/>
        <v>11.225</v>
      </c>
      <c r="R1143" s="9">
        <f t="shared" si="175"/>
        <v>9.125</v>
      </c>
      <c r="S1143" s="9">
        <f t="shared" si="176"/>
        <v>11.175000000000001</v>
      </c>
      <c r="T1143" s="9">
        <f t="shared" si="177"/>
        <v>10.375</v>
      </c>
      <c r="U1143" s="8">
        <f t="shared" si="178"/>
        <v>10.508333333333335</v>
      </c>
      <c r="V1143" s="8">
        <f t="shared" si="179"/>
        <v>10.475000000000001</v>
      </c>
    </row>
    <row r="1144" spans="1:22" ht="13.5" x14ac:dyDescent="0.25">
      <c r="A1144" s="3">
        <f>RSI!A1144</f>
        <v>43676</v>
      </c>
      <c r="B1144" s="2">
        <f>RSI!B1144</f>
        <v>3.0592999999999999</v>
      </c>
      <c r="C1144" s="2">
        <f>RSI!I1144</f>
        <v>57.705646064382201</v>
      </c>
      <c r="D1144" s="2">
        <f>MACD!E1144</f>
        <v>8.5562168171948727E-4</v>
      </c>
      <c r="E1144" s="2">
        <f>MACD!F1144</f>
        <v>-1.7554787307166569E-2</v>
      </c>
      <c r="F1144" s="2">
        <f>'Moving Avg'!D1144</f>
        <v>3.0332400000000002</v>
      </c>
      <c r="G1144" s="2">
        <f>'Moving Avg'!F1144</f>
        <v>3.0267200000000001</v>
      </c>
      <c r="H1144" s="2">
        <f>'Moving Avg'!G1144</f>
        <v>2.9771580000000002</v>
      </c>
      <c r="I1144" s="2">
        <f>'Moving Avg'!H1144</f>
        <v>3.072277500000002</v>
      </c>
      <c r="J1144" s="6" t="str">
        <f>OBV!F1144</f>
        <v>BEARISH</v>
      </c>
      <c r="K1144" s="6" t="str">
        <f>OBV!G1144</f>
        <v>NEUTRAL</v>
      </c>
      <c r="L1144" s="6" t="str">
        <f>OBV!H1144</f>
        <v>BEARISH DIVERGENCE</v>
      </c>
      <c r="M1144" s="8">
        <f t="shared" si="170"/>
        <v>25</v>
      </c>
      <c r="N1144" s="8">
        <f t="shared" si="171"/>
        <v>0</v>
      </c>
      <c r="O1144" s="8">
        <f t="shared" si="172"/>
        <v>0</v>
      </c>
      <c r="P1144" s="8">
        <f t="shared" si="173"/>
        <v>16.5</v>
      </c>
      <c r="Q1144" s="9">
        <f t="shared" si="174"/>
        <v>11.225</v>
      </c>
      <c r="R1144" s="9">
        <f t="shared" si="175"/>
        <v>9.125</v>
      </c>
      <c r="S1144" s="9">
        <f t="shared" si="176"/>
        <v>11.175000000000001</v>
      </c>
      <c r="T1144" s="9">
        <f t="shared" si="177"/>
        <v>10.375</v>
      </c>
      <c r="U1144" s="8">
        <f t="shared" si="178"/>
        <v>10.508333333333335</v>
      </c>
      <c r="V1144" s="8">
        <f t="shared" si="179"/>
        <v>10.475000000000001</v>
      </c>
    </row>
    <row r="1145" spans="1:22" ht="13.5" x14ac:dyDescent="0.25">
      <c r="A1145" s="3">
        <f>RSI!A1145</f>
        <v>43677</v>
      </c>
      <c r="B1145" s="2">
        <f>RSI!B1145</f>
        <v>3.0543</v>
      </c>
      <c r="C1145" s="2">
        <f>RSI!I1145</f>
        <v>56.74271289483972</v>
      </c>
      <c r="D1145" s="2">
        <f>MACD!E1145</f>
        <v>9.2760102203284234E-3</v>
      </c>
      <c r="E1145" s="2">
        <f>MACD!F1145</f>
        <v>-1.218862780166757E-2</v>
      </c>
      <c r="F1145" s="2">
        <f>'Moving Avg'!D1145</f>
        <v>3.04026</v>
      </c>
      <c r="G1145" s="2">
        <f>'Moving Avg'!F1145</f>
        <v>3.028975</v>
      </c>
      <c r="H1145" s="2">
        <f>'Moving Avg'!G1145</f>
        <v>2.9785620000000006</v>
      </c>
      <c r="I1145" s="2">
        <f>'Moving Avg'!H1145</f>
        <v>3.0717510000000021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  <c r="M1145" s="8">
        <f t="shared" si="170"/>
        <v>25</v>
      </c>
      <c r="N1145" s="8">
        <f t="shared" si="171"/>
        <v>0</v>
      </c>
      <c r="O1145" s="8">
        <f t="shared" si="172"/>
        <v>0</v>
      </c>
      <c r="P1145" s="8">
        <f t="shared" si="173"/>
        <v>16.5</v>
      </c>
      <c r="Q1145" s="9">
        <f t="shared" si="174"/>
        <v>11.225</v>
      </c>
      <c r="R1145" s="9">
        <f t="shared" si="175"/>
        <v>9.125</v>
      </c>
      <c r="S1145" s="9">
        <f t="shared" si="176"/>
        <v>11.175000000000001</v>
      </c>
      <c r="T1145" s="9">
        <f t="shared" si="177"/>
        <v>10.375</v>
      </c>
      <c r="U1145" s="8">
        <f t="shared" si="178"/>
        <v>10.508333333333335</v>
      </c>
      <c r="V1145" s="8">
        <f t="shared" si="179"/>
        <v>10.475000000000001</v>
      </c>
    </row>
    <row r="1146" spans="1:22" ht="13.5" x14ac:dyDescent="0.25">
      <c r="A1146" s="3">
        <f>RSI!A1146</f>
        <v>43678</v>
      </c>
      <c r="B1146" s="2">
        <f>RSI!B1146</f>
        <v>3.0543</v>
      </c>
      <c r="C1146" s="2">
        <f>RSI!I1146</f>
        <v>56.74271289483972</v>
      </c>
      <c r="D1146" s="2">
        <f>MACD!E1146</f>
        <v>1.1536701978835495E-2</v>
      </c>
      <c r="E1146" s="2">
        <f>MACD!F1146</f>
        <v>-7.4435618455669563E-3</v>
      </c>
      <c r="F1146" s="2">
        <f>'Moving Avg'!D1146</f>
        <v>3.0482799999999997</v>
      </c>
      <c r="G1146" s="2">
        <f>'Moving Avg'!F1146</f>
        <v>3.0312299999999999</v>
      </c>
      <c r="H1146" s="2">
        <f>'Moving Avg'!G1146</f>
        <v>2.9804680000000006</v>
      </c>
      <c r="I1146" s="2">
        <f>'Moving Avg'!H1146</f>
        <v>3.071124000000002</v>
      </c>
      <c r="J1146" s="6" t="str">
        <f>OBV!F1146</f>
        <v>BEARISH</v>
      </c>
      <c r="K1146" s="6" t="str">
        <f>OBV!G1146</f>
        <v>NEUTRAL</v>
      </c>
      <c r="L1146" s="6" t="str">
        <f>OBV!H1146</f>
        <v>BEARISH DIVERGENCE</v>
      </c>
      <c r="M1146" s="8">
        <f t="shared" si="170"/>
        <v>25</v>
      </c>
      <c r="N1146" s="8">
        <f t="shared" si="171"/>
        <v>0</v>
      </c>
      <c r="O1146" s="8">
        <f t="shared" si="172"/>
        <v>0</v>
      </c>
      <c r="P1146" s="8">
        <f t="shared" si="173"/>
        <v>16.5</v>
      </c>
      <c r="Q1146" s="9">
        <f t="shared" si="174"/>
        <v>11.225</v>
      </c>
      <c r="R1146" s="9">
        <f t="shared" si="175"/>
        <v>9.125</v>
      </c>
      <c r="S1146" s="9">
        <f t="shared" si="176"/>
        <v>11.175000000000001</v>
      </c>
      <c r="T1146" s="9">
        <f t="shared" si="177"/>
        <v>10.375</v>
      </c>
      <c r="U1146" s="8">
        <f t="shared" si="178"/>
        <v>10.508333333333335</v>
      </c>
      <c r="V1146" s="8">
        <f t="shared" si="179"/>
        <v>10.475000000000001</v>
      </c>
    </row>
    <row r="1147" spans="1:22" ht="13.5" x14ac:dyDescent="0.25">
      <c r="A1147" s="3">
        <f>RSI!A1147</f>
        <v>43679</v>
      </c>
      <c r="B1147" s="2">
        <f>RSI!B1147</f>
        <v>3.1314000000000002</v>
      </c>
      <c r="C1147" s="2">
        <f>RSI!I1147</f>
        <v>66.68473724457337</v>
      </c>
      <c r="D1147" s="2">
        <f>MACD!E1147</f>
        <v>5.8383424571362141E-4</v>
      </c>
      <c r="E1147" s="2">
        <f>MACD!F1147</f>
        <v>-5.8380826273108418E-3</v>
      </c>
      <c r="F1147" s="2">
        <f>'Moving Avg'!D1147</f>
        <v>3.0656999999999996</v>
      </c>
      <c r="G1147" s="2">
        <f>'Moving Avg'!F1147</f>
        <v>3.0398499999999999</v>
      </c>
      <c r="H1147" s="2">
        <f>'Moving Avg'!G1147</f>
        <v>2.9850200000000013</v>
      </c>
      <c r="I1147" s="2">
        <f>'Moving Avg'!H1147</f>
        <v>3.0709075000000019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  <c r="M1147" s="8">
        <f t="shared" si="170"/>
        <v>25</v>
      </c>
      <c r="N1147" s="8">
        <f t="shared" si="171"/>
        <v>0</v>
      </c>
      <c r="O1147" s="8">
        <f t="shared" si="172"/>
        <v>0</v>
      </c>
      <c r="P1147" s="8">
        <f t="shared" si="173"/>
        <v>16.5</v>
      </c>
      <c r="Q1147" s="9">
        <f t="shared" si="174"/>
        <v>11.225</v>
      </c>
      <c r="R1147" s="9">
        <f t="shared" si="175"/>
        <v>9.125</v>
      </c>
      <c r="S1147" s="9">
        <f t="shared" si="176"/>
        <v>11.175000000000001</v>
      </c>
      <c r="T1147" s="9">
        <f t="shared" si="177"/>
        <v>10.375</v>
      </c>
      <c r="U1147" s="8">
        <f t="shared" si="178"/>
        <v>10.508333333333335</v>
      </c>
      <c r="V1147" s="8">
        <f t="shared" si="179"/>
        <v>10.475000000000001</v>
      </c>
    </row>
    <row r="1148" spans="1:22" ht="13.5" x14ac:dyDescent="0.25">
      <c r="A1148" s="3">
        <f>RSI!A1148</f>
        <v>43682</v>
      </c>
      <c r="B1148" s="2">
        <f>RSI!B1148</f>
        <v>3.1259000000000001</v>
      </c>
      <c r="C1148" s="2">
        <f>RSI!I1148</f>
        <v>65.527736326301309</v>
      </c>
      <c r="D1148" s="2">
        <f>MACD!E1148</f>
        <v>-8.9323308927231615E-3</v>
      </c>
      <c r="E1148" s="2">
        <f>MACD!F1148</f>
        <v>-6.4569322803933061E-3</v>
      </c>
      <c r="F1148" s="2">
        <f>'Moving Avg'!D1148</f>
        <v>3.0850399999999998</v>
      </c>
      <c r="G1148" s="2">
        <f>'Moving Avg'!F1148</f>
        <v>3.0481949999999998</v>
      </c>
      <c r="H1148" s="2">
        <f>'Moving Avg'!G1148</f>
        <v>2.989462000000001</v>
      </c>
      <c r="I1148" s="2">
        <f>'Moving Avg'!H1148</f>
        <v>3.0706890000000016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  <c r="M1148" s="8">
        <f t="shared" si="170"/>
        <v>25</v>
      </c>
      <c r="N1148" s="8">
        <f t="shared" si="171"/>
        <v>45</v>
      </c>
      <c r="O1148" s="8">
        <f t="shared" si="172"/>
        <v>50</v>
      </c>
      <c r="P1148" s="8">
        <f t="shared" si="173"/>
        <v>16.5</v>
      </c>
      <c r="Q1148" s="9">
        <f t="shared" si="174"/>
        <v>34.475000000000001</v>
      </c>
      <c r="R1148" s="9">
        <f t="shared" si="175"/>
        <v>35.625</v>
      </c>
      <c r="S1148" s="9">
        <f t="shared" si="176"/>
        <v>30.425000000000001</v>
      </c>
      <c r="T1148" s="9">
        <f t="shared" si="177"/>
        <v>34.125</v>
      </c>
      <c r="U1148" s="8">
        <f t="shared" si="178"/>
        <v>33.508333333333333</v>
      </c>
      <c r="V1148" s="8">
        <f t="shared" si="179"/>
        <v>33.662499999999994</v>
      </c>
    </row>
    <row r="1149" spans="1:22" ht="13.5" x14ac:dyDescent="0.25">
      <c r="A1149" s="3">
        <f>RSI!A1149</f>
        <v>43683</v>
      </c>
      <c r="B1149" s="2">
        <f>RSI!B1149</f>
        <v>3.0764999999999998</v>
      </c>
      <c r="C1149" s="2">
        <f>RSI!I1149</f>
        <v>56.110929431897439</v>
      </c>
      <c r="D1149" s="2">
        <f>MACD!E1149</f>
        <v>-1.4669128868504799E-2</v>
      </c>
      <c r="E1149" s="2">
        <f>MACD!F1149</f>
        <v>-8.0993715980156051E-3</v>
      </c>
      <c r="F1149" s="2">
        <f>'Moving Avg'!D1149</f>
        <v>3.0884799999999997</v>
      </c>
      <c r="G1149" s="2">
        <f>'Moving Avg'!F1149</f>
        <v>3.0505599999999999</v>
      </c>
      <c r="H1149" s="2">
        <f>'Moving Avg'!G1149</f>
        <v>2.9928160000000013</v>
      </c>
      <c r="I1149" s="2">
        <f>'Moving Avg'!H1149</f>
        <v>3.0702735000000012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  <c r="M1149" s="8">
        <f t="shared" si="170"/>
        <v>25</v>
      </c>
      <c r="N1149" s="8">
        <f t="shared" si="171"/>
        <v>45</v>
      </c>
      <c r="O1149" s="8">
        <f t="shared" si="172"/>
        <v>50</v>
      </c>
      <c r="P1149" s="8">
        <f t="shared" si="173"/>
        <v>16.5</v>
      </c>
      <c r="Q1149" s="9">
        <f t="shared" si="174"/>
        <v>34.475000000000001</v>
      </c>
      <c r="R1149" s="9">
        <f t="shared" si="175"/>
        <v>35.625</v>
      </c>
      <c r="S1149" s="9">
        <f t="shared" si="176"/>
        <v>30.425000000000001</v>
      </c>
      <c r="T1149" s="9">
        <f t="shared" si="177"/>
        <v>34.125</v>
      </c>
      <c r="U1149" s="8">
        <f t="shared" si="178"/>
        <v>33.508333333333333</v>
      </c>
      <c r="V1149" s="8">
        <f t="shared" si="179"/>
        <v>33.662499999999994</v>
      </c>
    </row>
    <row r="1150" spans="1:22" ht="13.5" x14ac:dyDescent="0.25">
      <c r="A1150" s="3">
        <f>RSI!A1150</f>
        <v>43684</v>
      </c>
      <c r="B1150" s="2">
        <f>RSI!B1150</f>
        <v>3.0764999999999998</v>
      </c>
      <c r="C1150" s="2">
        <f>RSI!I1150</f>
        <v>56.110929431897439</v>
      </c>
      <c r="D1150" s="2">
        <f>MACD!E1150</f>
        <v>-1.8225091625956757E-2</v>
      </c>
      <c r="E1150" s="2">
        <f>MACD!F1150</f>
        <v>-1.0124515603603836E-2</v>
      </c>
      <c r="F1150" s="2">
        <f>'Moving Avg'!D1150</f>
        <v>3.0929199999999999</v>
      </c>
      <c r="G1150" s="2">
        <f>'Moving Avg'!F1150</f>
        <v>3.0529250000000001</v>
      </c>
      <c r="H1150" s="2">
        <f>'Moving Avg'!G1150</f>
        <v>2.9961700000000011</v>
      </c>
      <c r="I1150" s="2">
        <f>'Moving Avg'!H1150</f>
        <v>3.069782500000001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  <c r="M1150" s="8">
        <f t="shared" si="170"/>
        <v>25</v>
      </c>
      <c r="N1150" s="8">
        <f t="shared" si="171"/>
        <v>45</v>
      </c>
      <c r="O1150" s="8">
        <f t="shared" si="172"/>
        <v>50</v>
      </c>
      <c r="P1150" s="8">
        <f t="shared" si="173"/>
        <v>16.5</v>
      </c>
      <c r="Q1150" s="9">
        <f t="shared" si="174"/>
        <v>34.475000000000001</v>
      </c>
      <c r="R1150" s="9">
        <f t="shared" si="175"/>
        <v>35.625</v>
      </c>
      <c r="S1150" s="9">
        <f t="shared" si="176"/>
        <v>30.425000000000001</v>
      </c>
      <c r="T1150" s="9">
        <f t="shared" si="177"/>
        <v>34.125</v>
      </c>
      <c r="U1150" s="8">
        <f t="shared" si="178"/>
        <v>33.508333333333333</v>
      </c>
      <c r="V1150" s="8">
        <f t="shared" si="179"/>
        <v>33.662499999999994</v>
      </c>
    </row>
    <row r="1151" spans="1:22" ht="13.5" x14ac:dyDescent="0.25">
      <c r="A1151" s="3">
        <f>RSI!A1151</f>
        <v>43685</v>
      </c>
      <c r="B1151" s="2">
        <f>RSI!B1151</f>
        <v>3.1095000000000002</v>
      </c>
      <c r="C1151" s="2">
        <f>RSI!I1151</f>
        <v>60.507822805294289</v>
      </c>
      <c r="D1151" s="2">
        <f>MACD!E1151</f>
        <v>-2.4670075648166367E-2</v>
      </c>
      <c r="E1151" s="2">
        <f>MACD!F1151</f>
        <v>-1.3033627612516342E-2</v>
      </c>
      <c r="F1151" s="2">
        <f>'Moving Avg'!D1151</f>
        <v>3.1039599999999998</v>
      </c>
      <c r="G1151" s="2">
        <f>'Moving Avg'!F1151</f>
        <v>3.05694</v>
      </c>
      <c r="H1151" s="2">
        <f>'Moving Avg'!G1151</f>
        <v>3.000684000000001</v>
      </c>
      <c r="I1151" s="2">
        <f>'Moving Avg'!H1151</f>
        <v>3.0695070000000011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  <c r="M1151" s="8">
        <f t="shared" si="170"/>
        <v>25</v>
      </c>
      <c r="N1151" s="8">
        <f t="shared" si="171"/>
        <v>45</v>
      </c>
      <c r="O1151" s="8">
        <f t="shared" si="172"/>
        <v>50</v>
      </c>
      <c r="P1151" s="8">
        <f t="shared" si="173"/>
        <v>16.5</v>
      </c>
      <c r="Q1151" s="9">
        <f t="shared" si="174"/>
        <v>34.475000000000001</v>
      </c>
      <c r="R1151" s="9">
        <f t="shared" si="175"/>
        <v>35.625</v>
      </c>
      <c r="S1151" s="9">
        <f t="shared" si="176"/>
        <v>30.425000000000001</v>
      </c>
      <c r="T1151" s="9">
        <f t="shared" si="177"/>
        <v>34.125</v>
      </c>
      <c r="U1151" s="8">
        <f t="shared" si="178"/>
        <v>33.508333333333333</v>
      </c>
      <c r="V1151" s="8">
        <f t="shared" si="179"/>
        <v>33.662499999999994</v>
      </c>
    </row>
    <row r="1152" spans="1:22" ht="13.5" x14ac:dyDescent="0.25">
      <c r="A1152" s="3">
        <f>RSI!A1152</f>
        <v>43686</v>
      </c>
      <c r="B1152" s="2">
        <f>RSI!B1152</f>
        <v>3.1095000000000002</v>
      </c>
      <c r="C1152" s="2">
        <f>RSI!I1152</f>
        <v>60.507822805294289</v>
      </c>
      <c r="D1152" s="2">
        <f>MACD!E1152</f>
        <v>-2.5893694746499829E-2</v>
      </c>
      <c r="E1152" s="2">
        <f>MACD!F1152</f>
        <v>-1.5605641039313042E-2</v>
      </c>
      <c r="F1152" s="2">
        <f>'Moving Avg'!D1152</f>
        <v>3.0995800000000004</v>
      </c>
      <c r="G1152" s="2">
        <f>'Moving Avg'!F1152</f>
        <v>3.0596999999999999</v>
      </c>
      <c r="H1152" s="2">
        <f>'Moving Avg'!G1152</f>
        <v>3.0050980000000012</v>
      </c>
      <c r="I1152" s="2">
        <f>'Moving Avg'!H1152</f>
        <v>3.0692315000000012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  <c r="M1152" s="8">
        <f t="shared" si="170"/>
        <v>25</v>
      </c>
      <c r="N1152" s="8">
        <f t="shared" si="171"/>
        <v>45</v>
      </c>
      <c r="O1152" s="8">
        <f t="shared" si="172"/>
        <v>50</v>
      </c>
      <c r="P1152" s="8">
        <f t="shared" si="173"/>
        <v>16.5</v>
      </c>
      <c r="Q1152" s="9">
        <f t="shared" si="174"/>
        <v>34.475000000000001</v>
      </c>
      <c r="R1152" s="9">
        <f t="shared" si="175"/>
        <v>35.625</v>
      </c>
      <c r="S1152" s="9">
        <f t="shared" si="176"/>
        <v>30.425000000000001</v>
      </c>
      <c r="T1152" s="9">
        <f t="shared" si="177"/>
        <v>34.125</v>
      </c>
      <c r="U1152" s="8">
        <f t="shared" si="178"/>
        <v>33.508333333333333</v>
      </c>
      <c r="V1152" s="8">
        <f t="shared" si="179"/>
        <v>33.662499999999994</v>
      </c>
    </row>
    <row r="1153" spans="1:22" ht="13.5" x14ac:dyDescent="0.25">
      <c r="A1153" s="3">
        <f>RSI!A1153</f>
        <v>43691</v>
      </c>
      <c r="B1153" s="2">
        <f>RSI!B1153</f>
        <v>3.1095000000000002</v>
      </c>
      <c r="C1153" s="2">
        <f>RSI!I1153</f>
        <v>60.507822805294289</v>
      </c>
      <c r="D1153" s="2">
        <f>MACD!E1153</f>
        <v>-2.9623382703923173E-2</v>
      </c>
      <c r="E1153" s="2">
        <f>MACD!F1153</f>
        <v>-1.8409189372235069E-2</v>
      </c>
      <c r="F1153" s="2">
        <f>'Moving Avg'!D1153</f>
        <v>3.0963000000000003</v>
      </c>
      <c r="G1153" s="2">
        <f>'Moving Avg'!F1153</f>
        <v>3.0647149999999996</v>
      </c>
      <c r="H1153" s="2">
        <f>'Moving Avg'!G1153</f>
        <v>3.0086100000000009</v>
      </c>
      <c r="I1153" s="2">
        <f>'Moving Avg'!H1153</f>
        <v>3.0689810000000013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  <c r="M1153" s="8">
        <f t="shared" si="170"/>
        <v>25</v>
      </c>
      <c r="N1153" s="8">
        <f t="shared" si="171"/>
        <v>45</v>
      </c>
      <c r="O1153" s="8">
        <f t="shared" si="172"/>
        <v>50</v>
      </c>
      <c r="P1153" s="8">
        <f t="shared" si="173"/>
        <v>16.5</v>
      </c>
      <c r="Q1153" s="9">
        <f t="shared" si="174"/>
        <v>34.475000000000001</v>
      </c>
      <c r="R1153" s="9">
        <f t="shared" si="175"/>
        <v>35.625</v>
      </c>
      <c r="S1153" s="9">
        <f t="shared" si="176"/>
        <v>30.425000000000001</v>
      </c>
      <c r="T1153" s="9">
        <f t="shared" si="177"/>
        <v>34.125</v>
      </c>
      <c r="U1153" s="8">
        <f t="shared" si="178"/>
        <v>33.508333333333333</v>
      </c>
      <c r="V1153" s="8">
        <f t="shared" si="179"/>
        <v>33.662499999999994</v>
      </c>
    </row>
    <row r="1154" spans="1:22" ht="13.5" x14ac:dyDescent="0.25">
      <c r="A1154" s="3">
        <f>RSI!A1154</f>
        <v>43692</v>
      </c>
      <c r="B1154" s="2">
        <f>RSI!B1154</f>
        <v>3.1095000000000002</v>
      </c>
      <c r="C1154" s="2">
        <f>RSI!I1154</f>
        <v>60.507822805294289</v>
      </c>
      <c r="D1154" s="2">
        <f>MACD!E1154</f>
        <v>-2.8492244975934167E-2</v>
      </c>
      <c r="E1154" s="2">
        <f>MACD!F1154</f>
        <v>-2.0425800492974891E-2</v>
      </c>
      <c r="F1154" s="2">
        <f>'Moving Avg'!D1154</f>
        <v>3.1029000000000004</v>
      </c>
      <c r="G1154" s="2">
        <f>'Moving Avg'!F1154</f>
        <v>3.0654699999999995</v>
      </c>
      <c r="H1154" s="2">
        <f>'Moving Avg'!G1154</f>
        <v>3.0119200000000008</v>
      </c>
      <c r="I1154" s="2">
        <f>'Moving Avg'!H1154</f>
        <v>3.0687305000000005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45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83.5</v>
      </c>
      <c r="Q1154" s="9">
        <f t="shared" si="174"/>
        <v>44.524999999999999</v>
      </c>
      <c r="R1154" s="9">
        <f t="shared" si="175"/>
        <v>52.375</v>
      </c>
      <c r="S1154" s="9">
        <f t="shared" si="176"/>
        <v>60.575000000000003</v>
      </c>
      <c r="T1154" s="9">
        <f t="shared" si="177"/>
        <v>50.875</v>
      </c>
      <c r="U1154" s="8">
        <f t="shared" si="178"/>
        <v>52.491666666666674</v>
      </c>
      <c r="V1154" s="8">
        <f t="shared" si="179"/>
        <v>52.087500000000006</v>
      </c>
    </row>
    <row r="1155" spans="1:22" ht="13.5" x14ac:dyDescent="0.25">
      <c r="A1155" s="3">
        <f>RSI!A1155</f>
        <v>43693</v>
      </c>
      <c r="B1155" s="2">
        <f>RSI!B1155</f>
        <v>3.0985</v>
      </c>
      <c r="C1155" s="2">
        <f>RSI!I1155</f>
        <v>57.906843361399048</v>
      </c>
      <c r="D1155" s="2">
        <f>MACD!E1155</f>
        <v>-2.7807823736330839E-2</v>
      </c>
      <c r="E1155" s="2">
        <f>MACD!F1155</f>
        <v>-2.1902205141646081E-2</v>
      </c>
      <c r="F1155" s="2">
        <f>'Moving Avg'!D1155</f>
        <v>3.1073</v>
      </c>
      <c r="G1155" s="2">
        <f>'Moving Avg'!F1155</f>
        <v>3.0659249999999996</v>
      </c>
      <c r="H1155" s="2">
        <f>'Moving Avg'!G1155</f>
        <v>3.01471</v>
      </c>
      <c r="I1155" s="2">
        <f>'Moving Avg'!H1155</f>
        <v>3.0684250000000004</v>
      </c>
      <c r="J1155" s="6" t="str">
        <f>OBV!F1155</f>
        <v>BEARISH</v>
      </c>
      <c r="K1155" s="6" t="str">
        <f>OBV!G1155</f>
        <v>NEUTRAL</v>
      </c>
      <c r="L1155" s="6" t="str">
        <f>OBV!H1155</f>
        <v>BEARISH DIVERGENCE</v>
      </c>
      <c r="M1155" s="8">
        <f t="shared" si="180"/>
        <v>25</v>
      </c>
      <c r="N1155" s="8">
        <f t="shared" si="181"/>
        <v>45</v>
      </c>
      <c r="O1155" s="8">
        <f t="shared" si="182"/>
        <v>50</v>
      </c>
      <c r="P1155" s="8">
        <f t="shared" si="183"/>
        <v>16.5</v>
      </c>
      <c r="Q1155" s="9">
        <f t="shared" ref="Q1155:Q1218" si="184">0.35*M1155+N1155*0.35+O1155*0.15+P1155*0.15</f>
        <v>34.475000000000001</v>
      </c>
      <c r="R1155" s="9">
        <f t="shared" ref="R1155:R1218" si="185">M1155*0.2+N1155*0.2+O1155*0.35+P1155*0.25</f>
        <v>35.625</v>
      </c>
      <c r="S1155" s="9">
        <f t="shared" ref="S1155:S1218" si="186">M1155*0.15+N1155*0.15+O1155*0.25+P1155*0.45</f>
        <v>30.425000000000001</v>
      </c>
      <c r="T1155" s="9">
        <f t="shared" ref="T1155:T1218" si="187">0.25*SUM(M1155:P1155)</f>
        <v>34.125</v>
      </c>
      <c r="U1155" s="8">
        <f t="shared" ref="U1155:U1218" si="188">SUM(Q1155:S1155)/3</f>
        <v>33.508333333333333</v>
      </c>
      <c r="V1155" s="8">
        <f t="shared" ref="V1155:V1218" si="189">SUM(Q1155:T1155)/4</f>
        <v>33.662499999999994</v>
      </c>
    </row>
    <row r="1156" spans="1:22" ht="13.5" x14ac:dyDescent="0.25">
      <c r="A1156" s="3">
        <f>RSI!A1156</f>
        <v>43696</v>
      </c>
      <c r="B1156" s="2">
        <f>RSI!B1156</f>
        <v>3.1040000000000001</v>
      </c>
      <c r="C1156" s="2">
        <f>RSI!I1156</f>
        <v>58.859099700582505</v>
      </c>
      <c r="D1156" s="2">
        <f>MACD!E1156</f>
        <v>-2.7865809104318462E-2</v>
      </c>
      <c r="E1156" s="2">
        <f>MACD!F1156</f>
        <v>-2.3094925934180558E-2</v>
      </c>
      <c r="F1156" s="2">
        <f>'Moving Avg'!D1156</f>
        <v>3.1061999999999999</v>
      </c>
      <c r="G1156" s="2">
        <f>'Moving Avg'!F1156</f>
        <v>3.0681599999999998</v>
      </c>
      <c r="H1156" s="2">
        <f>'Moving Avg'!G1156</f>
        <v>3.0179100000000005</v>
      </c>
      <c r="I1156" s="2">
        <f>'Moving Avg'!H1156</f>
        <v>3.0681970000000001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  <c r="M1156" s="8">
        <f t="shared" si="180"/>
        <v>25</v>
      </c>
      <c r="N1156" s="8">
        <f t="shared" si="181"/>
        <v>45</v>
      </c>
      <c r="O1156" s="8">
        <f t="shared" si="182"/>
        <v>50</v>
      </c>
      <c r="P1156" s="8">
        <f t="shared" si="183"/>
        <v>16.5</v>
      </c>
      <c r="Q1156" s="9">
        <f t="shared" si="184"/>
        <v>34.475000000000001</v>
      </c>
      <c r="R1156" s="9">
        <f t="shared" si="185"/>
        <v>35.625</v>
      </c>
      <c r="S1156" s="9">
        <f t="shared" si="186"/>
        <v>30.425000000000001</v>
      </c>
      <c r="T1156" s="9">
        <f t="shared" si="187"/>
        <v>34.125</v>
      </c>
      <c r="U1156" s="8">
        <f t="shared" si="188"/>
        <v>33.508333333333333</v>
      </c>
      <c r="V1156" s="8">
        <f t="shared" si="189"/>
        <v>33.662499999999994</v>
      </c>
    </row>
    <row r="1157" spans="1:22" ht="13.5" x14ac:dyDescent="0.25">
      <c r="A1157" s="3">
        <f>RSI!A1157</f>
        <v>43697</v>
      </c>
      <c r="B1157" s="2">
        <f>RSI!B1157</f>
        <v>3.1040000000000001</v>
      </c>
      <c r="C1157" s="2">
        <f>RSI!I1157</f>
        <v>58.859099700582505</v>
      </c>
      <c r="D1157" s="2">
        <f>MACD!E1157</f>
        <v>-1.6298523462664249E-2</v>
      </c>
      <c r="E1157" s="2">
        <f>MACD!F1157</f>
        <v>-2.1735645439877296E-2</v>
      </c>
      <c r="F1157" s="2">
        <f>'Moving Avg'!D1157</f>
        <v>3.1051000000000002</v>
      </c>
      <c r="G1157" s="2">
        <f>'Moving Avg'!F1157</f>
        <v>3.0726499999999999</v>
      </c>
      <c r="H1157" s="2">
        <f>'Moving Avg'!G1157</f>
        <v>3.0211099999999997</v>
      </c>
      <c r="I1157" s="2">
        <f>'Moving Avg'!H1157</f>
        <v>3.0680195000000001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  <c r="M1157" s="8">
        <f t="shared" si="180"/>
        <v>25</v>
      </c>
      <c r="N1157" s="8">
        <f t="shared" si="181"/>
        <v>0</v>
      </c>
      <c r="O1157" s="8">
        <f t="shared" si="182"/>
        <v>50</v>
      </c>
      <c r="P1157" s="8">
        <f t="shared" si="183"/>
        <v>16.5</v>
      </c>
      <c r="Q1157" s="9">
        <f t="shared" si="184"/>
        <v>18.725000000000001</v>
      </c>
      <c r="R1157" s="9">
        <f t="shared" si="185"/>
        <v>26.625</v>
      </c>
      <c r="S1157" s="9">
        <f t="shared" si="186"/>
        <v>23.675000000000001</v>
      </c>
      <c r="T1157" s="9">
        <f t="shared" si="187"/>
        <v>22.875</v>
      </c>
      <c r="U1157" s="8">
        <f t="shared" si="188"/>
        <v>23.008333333333336</v>
      </c>
      <c r="V1157" s="8">
        <f t="shared" si="189"/>
        <v>22.975000000000001</v>
      </c>
    </row>
    <row r="1158" spans="1:22" ht="13.5" x14ac:dyDescent="0.25">
      <c r="A1158" s="3">
        <f>RSI!A1158</f>
        <v>43698</v>
      </c>
      <c r="B1158" s="2">
        <f>RSI!B1158</f>
        <v>3.0326</v>
      </c>
      <c r="C1158" s="2">
        <f>RSI!I1158</f>
        <v>43.90497493958582</v>
      </c>
      <c r="D1158" s="2">
        <f>MACD!E1158</f>
        <v>-2.2951113677764923E-3</v>
      </c>
      <c r="E1158" s="2">
        <f>MACD!F1158</f>
        <v>-1.7847538625457137E-2</v>
      </c>
      <c r="F1158" s="2">
        <f>'Moving Avg'!D1158</f>
        <v>3.0897200000000002</v>
      </c>
      <c r="G1158" s="2">
        <f>'Moving Avg'!F1158</f>
        <v>3.0735699999999997</v>
      </c>
      <c r="H1158" s="2">
        <f>'Moving Avg'!G1158</f>
        <v>3.0225819999999999</v>
      </c>
      <c r="I1158" s="2">
        <f>'Moving Avg'!H1158</f>
        <v>3.0675850000000002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  <c r="M1158" s="8">
        <f t="shared" si="180"/>
        <v>25</v>
      </c>
      <c r="N1158" s="8">
        <f t="shared" si="181"/>
        <v>0</v>
      </c>
      <c r="O1158" s="8">
        <f t="shared" si="182"/>
        <v>50</v>
      </c>
      <c r="P1158" s="8">
        <f t="shared" si="183"/>
        <v>16.5</v>
      </c>
      <c r="Q1158" s="9">
        <f t="shared" si="184"/>
        <v>18.725000000000001</v>
      </c>
      <c r="R1158" s="9">
        <f t="shared" si="185"/>
        <v>26.625</v>
      </c>
      <c r="S1158" s="9">
        <f t="shared" si="186"/>
        <v>23.675000000000001</v>
      </c>
      <c r="T1158" s="9">
        <f t="shared" si="187"/>
        <v>22.875</v>
      </c>
      <c r="U1158" s="8">
        <f t="shared" si="188"/>
        <v>23.008333333333336</v>
      </c>
      <c r="V1158" s="8">
        <f t="shared" si="189"/>
        <v>22.975000000000001</v>
      </c>
    </row>
    <row r="1159" spans="1:22" ht="13.5" x14ac:dyDescent="0.25">
      <c r="A1159" s="3">
        <f>RSI!A1159</f>
        <v>43699</v>
      </c>
      <c r="B1159" s="2">
        <f>RSI!B1159</f>
        <v>3.0215999999999998</v>
      </c>
      <c r="C1159" s="2">
        <f>RSI!I1159</f>
        <v>42.129114344288816</v>
      </c>
      <c r="D1159" s="2">
        <f>MACD!E1159</f>
        <v>2.9804406879643253E-3</v>
      </c>
      <c r="E1159" s="2">
        <f>MACD!F1159</f>
        <v>-1.3681942762772844E-2</v>
      </c>
      <c r="F1159" s="2">
        <f>'Moving Avg'!D1159</f>
        <v>3.0721400000000001</v>
      </c>
      <c r="G1159" s="2">
        <f>'Moving Avg'!F1159</f>
        <v>3.0741899999999998</v>
      </c>
      <c r="H1159" s="2">
        <f>'Moving Avg'!G1159</f>
        <v>3.0233320000000004</v>
      </c>
      <c r="I1159" s="2">
        <f>'Moving Avg'!H1159</f>
        <v>3.0670955000000011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  <c r="M1159" s="8">
        <f t="shared" si="180"/>
        <v>25</v>
      </c>
      <c r="N1159" s="8">
        <f t="shared" si="181"/>
        <v>0</v>
      </c>
      <c r="O1159" s="8">
        <f t="shared" si="182"/>
        <v>50</v>
      </c>
      <c r="P1159" s="8">
        <f t="shared" si="183"/>
        <v>16.5</v>
      </c>
      <c r="Q1159" s="9">
        <f t="shared" si="184"/>
        <v>18.725000000000001</v>
      </c>
      <c r="R1159" s="9">
        <f t="shared" si="185"/>
        <v>26.625</v>
      </c>
      <c r="S1159" s="9">
        <f t="shared" si="186"/>
        <v>23.675000000000001</v>
      </c>
      <c r="T1159" s="9">
        <f t="shared" si="187"/>
        <v>22.875</v>
      </c>
      <c r="U1159" s="8">
        <f t="shared" si="188"/>
        <v>23.008333333333336</v>
      </c>
      <c r="V1159" s="8">
        <f t="shared" si="189"/>
        <v>22.975000000000001</v>
      </c>
    </row>
    <row r="1160" spans="1:22" ht="13.5" x14ac:dyDescent="0.25">
      <c r="A1160" s="3">
        <f>RSI!A1160</f>
        <v>43700</v>
      </c>
      <c r="B1160" s="2">
        <f>RSI!B1160</f>
        <v>3.1095000000000002</v>
      </c>
      <c r="C1160" s="2">
        <f>RSI!I1160</f>
        <v>57.071545506311892</v>
      </c>
      <c r="D1160" s="2">
        <f>MACD!E1160</f>
        <v>1.1942727465878988E-3</v>
      </c>
      <c r="E1160" s="2">
        <f>MACD!F1160</f>
        <v>-1.0706699660900697E-2</v>
      </c>
      <c r="F1160" s="2">
        <f>'Moving Avg'!D1160</f>
        <v>3.0743400000000003</v>
      </c>
      <c r="G1160" s="2">
        <f>'Moving Avg'!F1160</f>
        <v>3.0787049999999994</v>
      </c>
      <c r="H1160" s="2">
        <f>'Moving Avg'!G1160</f>
        <v>3.0258400000000005</v>
      </c>
      <c r="I1160" s="2">
        <f>'Moving Avg'!H1160</f>
        <v>3.0670955000000015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  <c r="M1160" s="8">
        <f t="shared" si="180"/>
        <v>25</v>
      </c>
      <c r="N1160" s="8">
        <f t="shared" si="181"/>
        <v>0</v>
      </c>
      <c r="O1160" s="8">
        <f t="shared" si="182"/>
        <v>50</v>
      </c>
      <c r="P1160" s="8">
        <f t="shared" si="183"/>
        <v>83.5</v>
      </c>
      <c r="Q1160" s="9">
        <f t="shared" si="184"/>
        <v>28.774999999999999</v>
      </c>
      <c r="R1160" s="9">
        <f t="shared" si="185"/>
        <v>43.375</v>
      </c>
      <c r="S1160" s="9">
        <f t="shared" si="186"/>
        <v>53.825000000000003</v>
      </c>
      <c r="T1160" s="9">
        <f t="shared" si="187"/>
        <v>39.625</v>
      </c>
      <c r="U1160" s="8">
        <f t="shared" si="188"/>
        <v>41.991666666666667</v>
      </c>
      <c r="V1160" s="8">
        <f t="shared" si="189"/>
        <v>41.400000000000006</v>
      </c>
    </row>
    <row r="1161" spans="1:22" ht="13.5" x14ac:dyDescent="0.25">
      <c r="A1161" s="3">
        <f>RSI!A1161</f>
        <v>43703</v>
      </c>
      <c r="B1161" s="2">
        <f>RSI!B1161</f>
        <v>3.1095000000000002</v>
      </c>
      <c r="C1161" s="2">
        <f>RSI!I1161</f>
        <v>57.071545506311885</v>
      </c>
      <c r="D1161" s="2">
        <f>MACD!E1161</f>
        <v>4.4820981743236565E-3</v>
      </c>
      <c r="E1161" s="2">
        <f>MACD!F1161</f>
        <v>-7.6689400938558267E-3</v>
      </c>
      <c r="F1161" s="2">
        <f>'Moving Avg'!D1161</f>
        <v>3.07544</v>
      </c>
      <c r="G1161" s="2">
        <f>'Moving Avg'!F1161</f>
        <v>3.0834699999999993</v>
      </c>
      <c r="H1161" s="2">
        <f>'Moving Avg'!G1161</f>
        <v>3.0288499999999998</v>
      </c>
      <c r="I1161" s="2">
        <f>'Moving Avg'!H1161</f>
        <v>3.0673215000000016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  <c r="M1161" s="8">
        <f t="shared" si="180"/>
        <v>25</v>
      </c>
      <c r="N1161" s="8">
        <f t="shared" si="181"/>
        <v>0</v>
      </c>
      <c r="O1161" s="8">
        <f t="shared" si="182"/>
        <v>50</v>
      </c>
      <c r="P1161" s="8">
        <f t="shared" si="183"/>
        <v>83.5</v>
      </c>
      <c r="Q1161" s="9">
        <f t="shared" si="184"/>
        <v>28.774999999999999</v>
      </c>
      <c r="R1161" s="9">
        <f t="shared" si="185"/>
        <v>43.375</v>
      </c>
      <c r="S1161" s="9">
        <f t="shared" si="186"/>
        <v>53.825000000000003</v>
      </c>
      <c r="T1161" s="9">
        <f t="shared" si="187"/>
        <v>39.625</v>
      </c>
      <c r="U1161" s="8">
        <f t="shared" si="188"/>
        <v>41.991666666666667</v>
      </c>
      <c r="V1161" s="8">
        <f t="shared" si="189"/>
        <v>41.400000000000006</v>
      </c>
    </row>
    <row r="1162" spans="1:22" ht="13.5" x14ac:dyDescent="0.25">
      <c r="A1162" s="3">
        <f>RSI!A1162</f>
        <v>43704</v>
      </c>
      <c r="B1162" s="2">
        <f>RSI!B1162</f>
        <v>3.1095000000000002</v>
      </c>
      <c r="C1162" s="2">
        <f>RSI!I1162</f>
        <v>57.071545506311885</v>
      </c>
      <c r="D1162" s="2">
        <f>MACD!E1162</f>
        <v>7.0069517353776867E-3</v>
      </c>
      <c r="E1162" s="2">
        <f>MACD!F1162</f>
        <v>-4.7337617280091247E-3</v>
      </c>
      <c r="F1162" s="2">
        <f>'Moving Avg'!D1162</f>
        <v>3.0765400000000005</v>
      </c>
      <c r="G1162" s="2">
        <f>'Moving Avg'!F1162</f>
        <v>3.0867299999999993</v>
      </c>
      <c r="H1162" s="2">
        <f>'Moving Avg'!G1162</f>
        <v>3.0312579999999998</v>
      </c>
      <c r="I1162" s="2">
        <f>'Moving Avg'!H1162</f>
        <v>3.0674720000000018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  <c r="M1162" s="8">
        <f t="shared" si="180"/>
        <v>25</v>
      </c>
      <c r="N1162" s="8">
        <f t="shared" si="181"/>
        <v>0</v>
      </c>
      <c r="O1162" s="8">
        <f t="shared" si="182"/>
        <v>50</v>
      </c>
      <c r="P1162" s="8">
        <f t="shared" si="183"/>
        <v>83.5</v>
      </c>
      <c r="Q1162" s="9">
        <f t="shared" si="184"/>
        <v>28.774999999999999</v>
      </c>
      <c r="R1162" s="9">
        <f t="shared" si="185"/>
        <v>43.375</v>
      </c>
      <c r="S1162" s="9">
        <f t="shared" si="186"/>
        <v>53.825000000000003</v>
      </c>
      <c r="T1162" s="9">
        <f t="shared" si="187"/>
        <v>39.625</v>
      </c>
      <c r="U1162" s="8">
        <f t="shared" si="188"/>
        <v>41.991666666666667</v>
      </c>
      <c r="V1162" s="8">
        <f t="shared" si="189"/>
        <v>41.400000000000006</v>
      </c>
    </row>
    <row r="1163" spans="1:22" ht="13.5" x14ac:dyDescent="0.25">
      <c r="A1163" s="3">
        <f>RSI!A1163</f>
        <v>43705</v>
      </c>
      <c r="B1163" s="2">
        <f>RSI!B1163</f>
        <v>3.0489999999999999</v>
      </c>
      <c r="C1163" s="2">
        <f>RSI!I1163</f>
        <v>46.704785073147185</v>
      </c>
      <c r="D1163" s="2">
        <f>MACD!E1163</f>
        <v>1.3386743536940138E-2</v>
      </c>
      <c r="E1163" s="2">
        <f>MACD!F1163</f>
        <v>-1.109660675019272E-3</v>
      </c>
      <c r="F1163" s="2">
        <f>'Moving Avg'!D1163</f>
        <v>3.0798200000000002</v>
      </c>
      <c r="G1163" s="2">
        <f>'Moving Avg'!F1163</f>
        <v>3.0877199999999996</v>
      </c>
      <c r="H1163" s="2">
        <f>'Moving Avg'!G1163</f>
        <v>3.0324560000000003</v>
      </c>
      <c r="I1163" s="2">
        <f>'Moving Avg'!H1163</f>
        <v>3.0673200000000018</v>
      </c>
      <c r="J1163" s="6" t="str">
        <f>OBV!F1163</f>
        <v>BULLISH</v>
      </c>
      <c r="K1163" s="6" t="str">
        <f>OBV!G1163</f>
        <v>NEUTRAL</v>
      </c>
      <c r="L1163" s="6" t="str">
        <f>OBV!H1163</f>
        <v>CONFIRMED BULLISH</v>
      </c>
      <c r="M1163" s="8">
        <f t="shared" si="180"/>
        <v>25</v>
      </c>
      <c r="N1163" s="8">
        <f t="shared" si="181"/>
        <v>0</v>
      </c>
      <c r="O1163" s="8">
        <f t="shared" si="182"/>
        <v>50</v>
      </c>
      <c r="P1163" s="8">
        <f t="shared" si="183"/>
        <v>83.5</v>
      </c>
      <c r="Q1163" s="9">
        <f t="shared" si="184"/>
        <v>28.774999999999999</v>
      </c>
      <c r="R1163" s="9">
        <f t="shared" si="185"/>
        <v>43.375</v>
      </c>
      <c r="S1163" s="9">
        <f t="shared" si="186"/>
        <v>53.825000000000003</v>
      </c>
      <c r="T1163" s="9">
        <f t="shared" si="187"/>
        <v>39.625</v>
      </c>
      <c r="U1163" s="8">
        <f t="shared" si="188"/>
        <v>41.991666666666667</v>
      </c>
      <c r="V1163" s="8">
        <f t="shared" si="189"/>
        <v>41.400000000000006</v>
      </c>
    </row>
    <row r="1164" spans="1:22" ht="13.5" x14ac:dyDescent="0.25">
      <c r="A1164" s="3">
        <f>RSI!A1164</f>
        <v>43706</v>
      </c>
      <c r="B1164" s="2">
        <f>RSI!B1164</f>
        <v>3.0489999999999999</v>
      </c>
      <c r="C1164" s="2">
        <f>RSI!I1164</f>
        <v>46.704785073147185</v>
      </c>
      <c r="D1164" s="2">
        <f>MACD!E1164</f>
        <v>1.8922059124637958E-2</v>
      </c>
      <c r="E1164" s="2">
        <f>MACD!F1164</f>
        <v>2.8966832849121739E-3</v>
      </c>
      <c r="F1164" s="2">
        <f>'Moving Avg'!D1164</f>
        <v>3.0852999999999997</v>
      </c>
      <c r="G1164" s="2">
        <f>'Moving Avg'!F1164</f>
        <v>3.0872049999999995</v>
      </c>
      <c r="H1164" s="2">
        <f>'Moving Avg'!G1164</f>
        <v>3.0336539999999999</v>
      </c>
      <c r="I1164" s="2">
        <f>'Moving Avg'!H1164</f>
        <v>3.0671680000000014</v>
      </c>
      <c r="J1164" s="6" t="str">
        <f>OBV!F1164</f>
        <v>BULLISH</v>
      </c>
      <c r="K1164" s="6" t="str">
        <f>OBV!G1164</f>
        <v>NEUTRAL</v>
      </c>
      <c r="L1164" s="6" t="str">
        <f>OBV!H1164</f>
        <v>CONFIRMED BULLISH</v>
      </c>
      <c r="M1164" s="8">
        <f t="shared" si="180"/>
        <v>25</v>
      </c>
      <c r="N1164" s="8">
        <f t="shared" si="181"/>
        <v>0</v>
      </c>
      <c r="O1164" s="8">
        <f t="shared" si="182"/>
        <v>50</v>
      </c>
      <c r="P1164" s="8">
        <f t="shared" si="183"/>
        <v>83.5</v>
      </c>
      <c r="Q1164" s="9">
        <f t="shared" si="184"/>
        <v>28.774999999999999</v>
      </c>
      <c r="R1164" s="9">
        <f t="shared" si="185"/>
        <v>43.375</v>
      </c>
      <c r="S1164" s="9">
        <f t="shared" si="186"/>
        <v>53.825000000000003</v>
      </c>
      <c r="T1164" s="9">
        <f t="shared" si="187"/>
        <v>39.625</v>
      </c>
      <c r="U1164" s="8">
        <f t="shared" si="188"/>
        <v>41.991666666666667</v>
      </c>
      <c r="V1164" s="8">
        <f t="shared" si="189"/>
        <v>41.400000000000006</v>
      </c>
    </row>
    <row r="1165" spans="1:22" ht="13.5" x14ac:dyDescent="0.25">
      <c r="A1165" s="3">
        <f>RSI!A1165</f>
        <v>43707</v>
      </c>
      <c r="B1165" s="2">
        <f>RSI!B1165</f>
        <v>3.1259000000000001</v>
      </c>
      <c r="C1165" s="2">
        <f>RSI!I1165</f>
        <v>57.961485778131873</v>
      </c>
      <c r="D1165" s="2">
        <f>MACD!E1165</f>
        <v>1.6344063540929543E-2</v>
      </c>
      <c r="E1165" s="2">
        <f>MACD!F1165</f>
        <v>5.5861593361156477E-3</v>
      </c>
      <c r="F1165" s="2">
        <f>'Moving Avg'!D1165</f>
        <v>3.0885799999999999</v>
      </c>
      <c r="G1165" s="2">
        <f>'Moving Avg'!F1165</f>
        <v>3.0907849999999994</v>
      </c>
      <c r="H1165" s="2">
        <f>'Moving Avg'!G1165</f>
        <v>3.0379960000000001</v>
      </c>
      <c r="I1165" s="2">
        <f>'Moving Avg'!H1165</f>
        <v>3.0673505000000016</v>
      </c>
      <c r="J1165" s="6" t="str">
        <f>OBV!F1165</f>
        <v>BULLISH</v>
      </c>
      <c r="K1165" s="6" t="str">
        <f>OBV!G1165</f>
        <v>NEUTRAL</v>
      </c>
      <c r="L1165" s="6" t="str">
        <f>OBV!H1165</f>
        <v>CONFIRMED BULLISH</v>
      </c>
      <c r="M1165" s="8">
        <f t="shared" si="180"/>
        <v>25</v>
      </c>
      <c r="N1165" s="8">
        <f t="shared" si="181"/>
        <v>0</v>
      </c>
      <c r="O1165" s="8">
        <f t="shared" si="182"/>
        <v>50</v>
      </c>
      <c r="P1165" s="8">
        <f t="shared" si="183"/>
        <v>83.5</v>
      </c>
      <c r="Q1165" s="9">
        <f t="shared" si="184"/>
        <v>28.774999999999999</v>
      </c>
      <c r="R1165" s="9">
        <f t="shared" si="185"/>
        <v>43.375</v>
      </c>
      <c r="S1165" s="9">
        <f t="shared" si="186"/>
        <v>53.825000000000003</v>
      </c>
      <c r="T1165" s="9">
        <f t="shared" si="187"/>
        <v>39.625</v>
      </c>
      <c r="U1165" s="8">
        <f t="shared" si="188"/>
        <v>41.991666666666667</v>
      </c>
      <c r="V1165" s="8">
        <f t="shared" si="189"/>
        <v>41.400000000000006</v>
      </c>
    </row>
    <row r="1166" spans="1:22" ht="13.5" x14ac:dyDescent="0.25">
      <c r="A1166" s="3">
        <f>RSI!A1166</f>
        <v>43710</v>
      </c>
      <c r="B1166" s="2">
        <f>RSI!B1166</f>
        <v>3.0379999999999998</v>
      </c>
      <c r="C1166" s="2">
        <f>RSI!I1166</f>
        <v>46.001249745621159</v>
      </c>
      <c r="D1166" s="2">
        <f>MACD!E1166</f>
        <v>2.1183023541831325E-2</v>
      </c>
      <c r="E1166" s="2">
        <f>MACD!F1166</f>
        <v>8.7055321772587842E-3</v>
      </c>
      <c r="F1166" s="2">
        <f>'Moving Avg'!D1166</f>
        <v>3.0742799999999999</v>
      </c>
      <c r="G1166" s="2">
        <f>'Moving Avg'!F1166</f>
        <v>3.0899699999999997</v>
      </c>
      <c r="H1166" s="2">
        <f>'Moving Avg'!G1166</f>
        <v>3.0393759999999999</v>
      </c>
      <c r="I1166" s="2">
        <f>'Moving Avg'!H1166</f>
        <v>3.0669430000000015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  <c r="M1166" s="8">
        <f t="shared" si="180"/>
        <v>25</v>
      </c>
      <c r="N1166" s="8">
        <f t="shared" si="181"/>
        <v>0</v>
      </c>
      <c r="O1166" s="8">
        <f t="shared" si="182"/>
        <v>50</v>
      </c>
      <c r="P1166" s="8">
        <f t="shared" si="183"/>
        <v>16.5</v>
      </c>
      <c r="Q1166" s="9">
        <f t="shared" si="184"/>
        <v>18.725000000000001</v>
      </c>
      <c r="R1166" s="9">
        <f t="shared" si="185"/>
        <v>26.625</v>
      </c>
      <c r="S1166" s="9">
        <f t="shared" si="186"/>
        <v>23.675000000000001</v>
      </c>
      <c r="T1166" s="9">
        <f t="shared" si="187"/>
        <v>22.875</v>
      </c>
      <c r="U1166" s="8">
        <f t="shared" si="188"/>
        <v>23.008333333333336</v>
      </c>
      <c r="V1166" s="8">
        <f t="shared" si="189"/>
        <v>22.975000000000001</v>
      </c>
    </row>
    <row r="1167" spans="1:22" ht="13.5" x14ac:dyDescent="0.25">
      <c r="A1167" s="3">
        <f>RSI!A1167</f>
        <v>43711</v>
      </c>
      <c r="B1167" s="2">
        <f>RSI!B1167</f>
        <v>3.0379999999999998</v>
      </c>
      <c r="C1167" s="2">
        <f>RSI!I1167</f>
        <v>46.001249745621159</v>
      </c>
      <c r="D1167" s="2">
        <f>MACD!E1167</f>
        <v>2.5484966294197609E-2</v>
      </c>
      <c r="E1167" s="2">
        <f>MACD!F1167</f>
        <v>1.2061419000646549E-2</v>
      </c>
      <c r="F1167" s="2">
        <f>'Moving Avg'!D1167</f>
        <v>3.0599800000000004</v>
      </c>
      <c r="G1167" s="2">
        <f>'Moving Avg'!F1167</f>
        <v>3.0852999999999993</v>
      </c>
      <c r="H1167" s="2">
        <f>'Moving Avg'!G1167</f>
        <v>3.040756</v>
      </c>
      <c r="I1167" s="2">
        <f>'Moving Avg'!H1167</f>
        <v>3.0665605000000022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  <c r="M1167" s="8">
        <f t="shared" si="180"/>
        <v>25</v>
      </c>
      <c r="N1167" s="8">
        <f t="shared" si="181"/>
        <v>0</v>
      </c>
      <c r="O1167" s="8">
        <f t="shared" si="182"/>
        <v>0</v>
      </c>
      <c r="P1167" s="8">
        <f t="shared" si="183"/>
        <v>16.5</v>
      </c>
      <c r="Q1167" s="9">
        <f t="shared" si="184"/>
        <v>11.225</v>
      </c>
      <c r="R1167" s="9">
        <f t="shared" si="185"/>
        <v>9.125</v>
      </c>
      <c r="S1167" s="9">
        <f t="shared" si="186"/>
        <v>11.175000000000001</v>
      </c>
      <c r="T1167" s="9">
        <f t="shared" si="187"/>
        <v>10.375</v>
      </c>
      <c r="U1167" s="8">
        <f t="shared" si="188"/>
        <v>10.508333333333335</v>
      </c>
      <c r="V1167" s="8">
        <f t="shared" si="189"/>
        <v>10.475000000000001</v>
      </c>
    </row>
    <row r="1168" spans="1:22" ht="13.5" x14ac:dyDescent="0.25">
      <c r="A1168" s="3">
        <f>RSI!A1168</f>
        <v>43712</v>
      </c>
      <c r="B1168" s="2">
        <f>RSI!B1168</f>
        <v>3.0764999999999998</v>
      </c>
      <c r="C1168" s="2">
        <f>RSI!I1168</f>
        <v>51.124362315772885</v>
      </c>
      <c r="D1168" s="2">
        <f>MACD!E1168</f>
        <v>1.5480676811930216E-2</v>
      </c>
      <c r="E1168" s="2">
        <f>MACD!F1168</f>
        <v>1.2745270562903283E-2</v>
      </c>
      <c r="F1168" s="2">
        <f>'Moving Avg'!D1168</f>
        <v>3.06548</v>
      </c>
      <c r="G1168" s="2">
        <f>'Moving Avg'!F1168</f>
        <v>3.0828299999999995</v>
      </c>
      <c r="H1168" s="2">
        <f>'Moving Avg'!G1168</f>
        <v>3.0431060000000008</v>
      </c>
      <c r="I1168" s="2">
        <f>'Moving Avg'!H1168</f>
        <v>3.0663705000000023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  <c r="M1168" s="8">
        <f t="shared" si="180"/>
        <v>25</v>
      </c>
      <c r="N1168" s="8">
        <f t="shared" si="181"/>
        <v>0</v>
      </c>
      <c r="O1168" s="8">
        <f t="shared" si="182"/>
        <v>0</v>
      </c>
      <c r="P1168" s="8">
        <f t="shared" si="183"/>
        <v>83.5</v>
      </c>
      <c r="Q1168" s="9">
        <f t="shared" si="184"/>
        <v>21.274999999999999</v>
      </c>
      <c r="R1168" s="9">
        <f t="shared" si="185"/>
        <v>25.875</v>
      </c>
      <c r="S1168" s="9">
        <f t="shared" si="186"/>
        <v>41.325000000000003</v>
      </c>
      <c r="T1168" s="9">
        <f t="shared" si="187"/>
        <v>27.125</v>
      </c>
      <c r="U1168" s="8">
        <f t="shared" si="188"/>
        <v>29.491666666666664</v>
      </c>
      <c r="V1168" s="8">
        <f t="shared" si="189"/>
        <v>28.9</v>
      </c>
    </row>
    <row r="1169" spans="1:22" ht="13.5" x14ac:dyDescent="0.25">
      <c r="A1169" s="3">
        <f>RSI!A1169</f>
        <v>43713</v>
      </c>
      <c r="B1169" s="2">
        <f>RSI!B1169</f>
        <v>3.0764999999999998</v>
      </c>
      <c r="C1169" s="2">
        <f>RSI!I1169</f>
        <v>51.124362315772885</v>
      </c>
      <c r="D1169" s="2">
        <f>MACD!E1169</f>
        <v>5.273547709732096E-3</v>
      </c>
      <c r="E1169" s="2">
        <f>MACD!F1169</f>
        <v>1.1250925992269047E-2</v>
      </c>
      <c r="F1169" s="2">
        <f>'Moving Avg'!D1169</f>
        <v>3.0709799999999996</v>
      </c>
      <c r="G1169" s="2">
        <f>'Moving Avg'!F1169</f>
        <v>3.0828299999999995</v>
      </c>
      <c r="H1169" s="2">
        <f>'Moving Avg'!G1169</f>
        <v>3.0464600000000006</v>
      </c>
      <c r="I1169" s="2">
        <f>'Moving Avg'!H1169</f>
        <v>3.0661805000000029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  <c r="M1169" s="8">
        <f t="shared" si="180"/>
        <v>25</v>
      </c>
      <c r="N1169" s="8">
        <f t="shared" si="181"/>
        <v>45</v>
      </c>
      <c r="O1169" s="8">
        <f t="shared" si="182"/>
        <v>50</v>
      </c>
      <c r="P1169" s="8">
        <f t="shared" si="183"/>
        <v>83.5</v>
      </c>
      <c r="Q1169" s="9">
        <f t="shared" si="184"/>
        <v>44.524999999999999</v>
      </c>
      <c r="R1169" s="9">
        <f t="shared" si="185"/>
        <v>52.375</v>
      </c>
      <c r="S1169" s="9">
        <f t="shared" si="186"/>
        <v>60.575000000000003</v>
      </c>
      <c r="T1169" s="9">
        <f t="shared" si="187"/>
        <v>50.875</v>
      </c>
      <c r="U1169" s="8">
        <f t="shared" si="188"/>
        <v>52.491666666666674</v>
      </c>
      <c r="V1169" s="8">
        <f t="shared" si="189"/>
        <v>52.087500000000006</v>
      </c>
    </row>
    <row r="1170" spans="1:22" ht="13.5" x14ac:dyDescent="0.25">
      <c r="A1170" s="3">
        <f>RSI!A1170</f>
        <v>43714</v>
      </c>
      <c r="B1170" s="2">
        <f>RSI!B1170</f>
        <v>3.0985</v>
      </c>
      <c r="C1170" s="2">
        <f>RSI!I1170</f>
        <v>54.015651590139299</v>
      </c>
      <c r="D1170" s="2">
        <f>MACD!E1170</f>
        <v>8.4842180973581094E-3</v>
      </c>
      <c r="E1170" s="2">
        <f>MACD!F1170</f>
        <v>1.0697584413286859E-2</v>
      </c>
      <c r="F1170" s="2">
        <f>'Moving Avg'!D1170</f>
        <v>3.0654999999999997</v>
      </c>
      <c r="G1170" s="2">
        <f>'Moving Avg'!F1170</f>
        <v>3.0839299999999996</v>
      </c>
      <c r="H1170" s="2">
        <f>'Moving Avg'!G1170</f>
        <v>3.0502540000000007</v>
      </c>
      <c r="I1170" s="2">
        <f>'Moving Avg'!H1170</f>
        <v>3.0660505000000025</v>
      </c>
      <c r="J1170" s="6" t="str">
        <f>OBV!F1170</f>
        <v>BULLISH</v>
      </c>
      <c r="K1170" s="6" t="str">
        <f>OBV!G1170</f>
        <v>NEUTRAL</v>
      </c>
      <c r="L1170" s="6" t="str">
        <f>OBV!H1170</f>
        <v>BULLISH DIVERGENCE</v>
      </c>
      <c r="M1170" s="8">
        <f t="shared" si="180"/>
        <v>25</v>
      </c>
      <c r="N1170" s="8">
        <f t="shared" si="181"/>
        <v>45</v>
      </c>
      <c r="O1170" s="8">
        <f t="shared" si="182"/>
        <v>0</v>
      </c>
      <c r="P1170" s="8">
        <f t="shared" si="183"/>
        <v>66.5</v>
      </c>
      <c r="Q1170" s="9">
        <f t="shared" si="184"/>
        <v>34.475000000000001</v>
      </c>
      <c r="R1170" s="9">
        <f t="shared" si="185"/>
        <v>30.625</v>
      </c>
      <c r="S1170" s="9">
        <f t="shared" si="186"/>
        <v>40.424999999999997</v>
      </c>
      <c r="T1170" s="9">
        <f t="shared" si="187"/>
        <v>34.125</v>
      </c>
      <c r="U1170" s="8">
        <f t="shared" si="188"/>
        <v>35.174999999999997</v>
      </c>
      <c r="V1170" s="8">
        <f t="shared" si="189"/>
        <v>34.912499999999994</v>
      </c>
    </row>
    <row r="1171" spans="1:22" ht="13.5" x14ac:dyDescent="0.25">
      <c r="A1171" s="3">
        <f>RSI!A1171</f>
        <v>43717</v>
      </c>
      <c r="B1171" s="2">
        <f>RSI!B1171</f>
        <v>3.1259000000000001</v>
      </c>
      <c r="C1171" s="2">
        <f>RSI!I1171</f>
        <v>57.396004217426722</v>
      </c>
      <c r="D1171" s="2">
        <f>MACD!E1171</f>
        <v>8.9987408443885641E-3</v>
      </c>
      <c r="E1171" s="2">
        <f>MACD!F1171</f>
        <v>1.03578156995072E-2</v>
      </c>
      <c r="F1171" s="2">
        <f>'Moving Avg'!D1171</f>
        <v>3.0830799999999998</v>
      </c>
      <c r="G1171" s="2">
        <f>'Moving Avg'!F1171</f>
        <v>3.0847500000000001</v>
      </c>
      <c r="H1171" s="2">
        <f>'Moving Avg'!G1171</f>
        <v>3.0545960000000001</v>
      </c>
      <c r="I1171" s="2">
        <f>'Moving Avg'!H1171</f>
        <v>3.0660075000000022</v>
      </c>
      <c r="J1171" s="6" t="str">
        <f>OBV!F1171</f>
        <v>BULLISH</v>
      </c>
      <c r="K1171" s="6" t="str">
        <f>OBV!G1171</f>
        <v>NEUTRAL</v>
      </c>
      <c r="L1171" s="6" t="str">
        <f>OBV!H1171</f>
        <v>CONFIRMED BULLISH</v>
      </c>
      <c r="M1171" s="8">
        <f t="shared" si="180"/>
        <v>25</v>
      </c>
      <c r="N1171" s="8">
        <f t="shared" si="181"/>
        <v>45</v>
      </c>
      <c r="O1171" s="8">
        <f t="shared" si="182"/>
        <v>50</v>
      </c>
      <c r="P1171" s="8">
        <f t="shared" si="183"/>
        <v>83.5</v>
      </c>
      <c r="Q1171" s="9">
        <f t="shared" si="184"/>
        <v>44.524999999999999</v>
      </c>
      <c r="R1171" s="9">
        <f t="shared" si="185"/>
        <v>52.375</v>
      </c>
      <c r="S1171" s="9">
        <f t="shared" si="186"/>
        <v>60.575000000000003</v>
      </c>
      <c r="T1171" s="9">
        <f t="shared" si="187"/>
        <v>50.875</v>
      </c>
      <c r="U1171" s="8">
        <f t="shared" si="188"/>
        <v>52.491666666666674</v>
      </c>
      <c r="V1171" s="8">
        <f t="shared" si="189"/>
        <v>52.087500000000006</v>
      </c>
    </row>
    <row r="1172" spans="1:22" ht="13.5" x14ac:dyDescent="0.25">
      <c r="A1172" s="3">
        <f>RSI!A1172</f>
        <v>43718</v>
      </c>
      <c r="B1172" s="2">
        <f>RSI!B1172</f>
        <v>3.1259000000000001</v>
      </c>
      <c r="C1172" s="2">
        <f>RSI!I1172</f>
        <v>57.396004217426722</v>
      </c>
      <c r="D1172" s="2">
        <f>MACD!E1172</f>
        <v>9.112412616627541E-3</v>
      </c>
      <c r="E1172" s="2">
        <f>MACD!F1172</f>
        <v>1.0108735082931268E-2</v>
      </c>
      <c r="F1172" s="2">
        <f>'Moving Avg'!D1172</f>
        <v>3.10066</v>
      </c>
      <c r="G1172" s="2">
        <f>'Moving Avg'!F1172</f>
        <v>3.0855700000000001</v>
      </c>
      <c r="H1172" s="2">
        <f>'Moving Avg'!G1172</f>
        <v>3.0593380000000008</v>
      </c>
      <c r="I1172" s="2">
        <f>'Moving Avg'!H1172</f>
        <v>3.0659645000000024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  <c r="M1172" s="8">
        <f t="shared" si="180"/>
        <v>25</v>
      </c>
      <c r="N1172" s="8">
        <f t="shared" si="181"/>
        <v>45</v>
      </c>
      <c r="O1172" s="8">
        <f t="shared" si="182"/>
        <v>50</v>
      </c>
      <c r="P1172" s="8">
        <f t="shared" si="183"/>
        <v>83.5</v>
      </c>
      <c r="Q1172" s="9">
        <f t="shared" si="184"/>
        <v>44.524999999999999</v>
      </c>
      <c r="R1172" s="9">
        <f t="shared" si="185"/>
        <v>52.375</v>
      </c>
      <c r="S1172" s="9">
        <f t="shared" si="186"/>
        <v>60.575000000000003</v>
      </c>
      <c r="T1172" s="9">
        <f t="shared" si="187"/>
        <v>50.875</v>
      </c>
      <c r="U1172" s="8">
        <f t="shared" si="188"/>
        <v>52.491666666666674</v>
      </c>
      <c r="V1172" s="8">
        <f t="shared" si="189"/>
        <v>52.087500000000006</v>
      </c>
    </row>
    <row r="1173" spans="1:22" ht="13.5" x14ac:dyDescent="0.25">
      <c r="A1173" s="3">
        <f>RSI!A1173</f>
        <v>43719</v>
      </c>
      <c r="B1173" s="2">
        <f>RSI!B1173</f>
        <v>3.1040000000000001</v>
      </c>
      <c r="C1173" s="2">
        <f>RSI!I1173</f>
        <v>53.734432418812965</v>
      </c>
      <c r="D1173" s="2">
        <f>MACD!E1173</f>
        <v>1.2252618670522963E-3</v>
      </c>
      <c r="E1173" s="2">
        <f>MACD!F1173</f>
        <v>8.332040439755474E-3</v>
      </c>
      <c r="F1173" s="2">
        <f>'Moving Avg'!D1173</f>
        <v>3.10616</v>
      </c>
      <c r="G1173" s="2">
        <f>'Moving Avg'!F1173</f>
        <v>3.0852950000000003</v>
      </c>
      <c r="H1173" s="2">
        <f>'Moving Avg'!G1173</f>
        <v>3.0619380000000014</v>
      </c>
      <c r="I1173" s="2">
        <f>'Moving Avg'!H1173</f>
        <v>3.0656865000000026</v>
      </c>
      <c r="J1173" s="6" t="str">
        <f>OBV!F1173</f>
        <v>BULLISH</v>
      </c>
      <c r="K1173" s="6" t="str">
        <f>OBV!G1173</f>
        <v>NEUTRAL</v>
      </c>
      <c r="L1173" s="6" t="str">
        <f>OBV!H1173</f>
        <v>CONFIRMED BULLISH</v>
      </c>
      <c r="M1173" s="8">
        <f t="shared" si="180"/>
        <v>25</v>
      </c>
      <c r="N1173" s="8">
        <f t="shared" si="181"/>
        <v>45</v>
      </c>
      <c r="O1173" s="8">
        <f t="shared" si="182"/>
        <v>50</v>
      </c>
      <c r="P1173" s="8">
        <f t="shared" si="183"/>
        <v>83.5</v>
      </c>
      <c r="Q1173" s="9">
        <f t="shared" si="184"/>
        <v>44.524999999999999</v>
      </c>
      <c r="R1173" s="9">
        <f t="shared" si="185"/>
        <v>52.375</v>
      </c>
      <c r="S1173" s="9">
        <f t="shared" si="186"/>
        <v>60.575000000000003</v>
      </c>
      <c r="T1173" s="9">
        <f t="shared" si="187"/>
        <v>50.875</v>
      </c>
      <c r="U1173" s="8">
        <f t="shared" si="188"/>
        <v>52.491666666666674</v>
      </c>
      <c r="V1173" s="8">
        <f t="shared" si="189"/>
        <v>52.087500000000006</v>
      </c>
    </row>
    <row r="1174" spans="1:22" ht="13.5" x14ac:dyDescent="0.25">
      <c r="A1174" s="3">
        <f>RSI!A1174</f>
        <v>43720</v>
      </c>
      <c r="B1174" s="2">
        <f>RSI!B1174</f>
        <v>3.1040000000000001</v>
      </c>
      <c r="C1174" s="2">
        <f>RSI!I1174</f>
        <v>53.734432418812965</v>
      </c>
      <c r="D1174" s="2">
        <f>MACD!E1174</f>
        <v>-5.5948734708430869E-3</v>
      </c>
      <c r="E1174" s="2">
        <f>MACD!F1174</f>
        <v>5.5466576576357618E-3</v>
      </c>
      <c r="F1174" s="2">
        <f>'Moving Avg'!D1174</f>
        <v>3.1116599999999996</v>
      </c>
      <c r="G1174" s="2">
        <f>'Moving Avg'!F1174</f>
        <v>3.0850200000000001</v>
      </c>
      <c r="H1174" s="2">
        <f>'Moving Avg'!G1174</f>
        <v>3.0638340000000013</v>
      </c>
      <c r="I1174" s="2">
        <f>'Moving Avg'!H1174</f>
        <v>3.0655090000000031</v>
      </c>
      <c r="J1174" s="6" t="str">
        <f>OBV!F1174</f>
        <v>BULLISH</v>
      </c>
      <c r="K1174" s="6" t="str">
        <f>OBV!G1174</f>
        <v>NEUTRAL</v>
      </c>
      <c r="L1174" s="6" t="str">
        <f>OBV!H1174</f>
        <v>CONFIRMED BULLISH</v>
      </c>
      <c r="M1174" s="8">
        <f t="shared" si="180"/>
        <v>25</v>
      </c>
      <c r="N1174" s="8">
        <f t="shared" si="181"/>
        <v>45</v>
      </c>
      <c r="O1174" s="8">
        <f t="shared" si="182"/>
        <v>50</v>
      </c>
      <c r="P1174" s="8">
        <f t="shared" si="183"/>
        <v>83.5</v>
      </c>
      <c r="Q1174" s="9">
        <f t="shared" si="184"/>
        <v>44.524999999999999</v>
      </c>
      <c r="R1174" s="9">
        <f t="shared" si="185"/>
        <v>52.375</v>
      </c>
      <c r="S1174" s="9">
        <f t="shared" si="186"/>
        <v>60.575000000000003</v>
      </c>
      <c r="T1174" s="9">
        <f t="shared" si="187"/>
        <v>50.875</v>
      </c>
      <c r="U1174" s="8">
        <f t="shared" si="188"/>
        <v>52.491666666666674</v>
      </c>
      <c r="V1174" s="8">
        <f t="shared" si="189"/>
        <v>52.087500000000006</v>
      </c>
    </row>
    <row r="1175" spans="1:22" ht="13.5" x14ac:dyDescent="0.25">
      <c r="A1175" s="3">
        <f>RSI!A1175</f>
        <v>43721</v>
      </c>
      <c r="B1175" s="2">
        <f>RSI!B1175</f>
        <v>3.1040000000000001</v>
      </c>
      <c r="C1175" s="2">
        <f>RSI!I1175</f>
        <v>53.734432418812965</v>
      </c>
      <c r="D1175" s="2">
        <f>MACD!E1175</f>
        <v>3.2946349770979211E-4</v>
      </c>
      <c r="E1175" s="2">
        <f>MACD!F1175</f>
        <v>4.5032188256505686E-3</v>
      </c>
      <c r="F1175" s="2">
        <f>'Moving Avg'!D1175</f>
        <v>3.1127600000000002</v>
      </c>
      <c r="G1175" s="2">
        <f>'Moving Avg'!F1175</f>
        <v>3.0852950000000003</v>
      </c>
      <c r="H1175" s="2">
        <f>'Moving Avg'!G1175</f>
        <v>3.0657300000000016</v>
      </c>
      <c r="I1175" s="2">
        <f>'Moving Avg'!H1175</f>
        <v>3.0655070000000033</v>
      </c>
      <c r="J1175" s="6" t="str">
        <f>OBV!F1175</f>
        <v>BEARISH</v>
      </c>
      <c r="K1175" s="6" t="str">
        <f>OBV!G1175</f>
        <v>NEUTRAL</v>
      </c>
      <c r="L1175" s="6" t="str">
        <f>OBV!H1175</f>
        <v>BEARISH DIVERGENCE</v>
      </c>
      <c r="M1175" s="8">
        <f t="shared" si="180"/>
        <v>25</v>
      </c>
      <c r="N1175" s="8">
        <f t="shared" si="181"/>
        <v>45</v>
      </c>
      <c r="O1175" s="8">
        <f t="shared" si="182"/>
        <v>50</v>
      </c>
      <c r="P1175" s="8">
        <f t="shared" si="183"/>
        <v>16.5</v>
      </c>
      <c r="Q1175" s="9">
        <f t="shared" si="184"/>
        <v>34.475000000000001</v>
      </c>
      <c r="R1175" s="9">
        <f t="shared" si="185"/>
        <v>35.625</v>
      </c>
      <c r="S1175" s="9">
        <f t="shared" si="186"/>
        <v>30.425000000000001</v>
      </c>
      <c r="T1175" s="9">
        <f t="shared" si="187"/>
        <v>34.125</v>
      </c>
      <c r="U1175" s="8">
        <f t="shared" si="188"/>
        <v>33.508333333333333</v>
      </c>
      <c r="V1175" s="8">
        <f t="shared" si="189"/>
        <v>33.662499999999994</v>
      </c>
    </row>
    <row r="1176" spans="1:22" ht="13.5" x14ac:dyDescent="0.25">
      <c r="A1176" s="3">
        <f>RSI!A1176</f>
        <v>43724</v>
      </c>
      <c r="B1176" s="2">
        <f>RSI!B1176</f>
        <v>3.1040000000000001</v>
      </c>
      <c r="C1176" s="2">
        <f>RSI!I1176</f>
        <v>53.734432418812965</v>
      </c>
      <c r="D1176" s="2">
        <f>MACD!E1176</f>
        <v>-8.3062207975577174E-3</v>
      </c>
      <c r="E1176" s="2">
        <f>MACD!F1176</f>
        <v>1.9413309010089116E-3</v>
      </c>
      <c r="F1176" s="2">
        <f>'Moving Avg'!D1176</f>
        <v>3.1083799999999995</v>
      </c>
      <c r="G1176" s="2">
        <f>'Moving Avg'!F1176</f>
        <v>3.0852950000000003</v>
      </c>
      <c r="H1176" s="2">
        <f>'Moving Avg'!G1176</f>
        <v>3.0676260000000015</v>
      </c>
      <c r="I1176" s="2">
        <f>'Moving Avg'!H1176</f>
        <v>3.0656050000000037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  <c r="M1176" s="8">
        <f t="shared" si="180"/>
        <v>25</v>
      </c>
      <c r="N1176" s="8">
        <f t="shared" si="181"/>
        <v>45</v>
      </c>
      <c r="O1176" s="8">
        <f t="shared" si="182"/>
        <v>50</v>
      </c>
      <c r="P1176" s="8">
        <f t="shared" si="183"/>
        <v>16.5</v>
      </c>
      <c r="Q1176" s="9">
        <f t="shared" si="184"/>
        <v>34.475000000000001</v>
      </c>
      <c r="R1176" s="9">
        <f t="shared" si="185"/>
        <v>35.625</v>
      </c>
      <c r="S1176" s="9">
        <f t="shared" si="186"/>
        <v>30.425000000000001</v>
      </c>
      <c r="T1176" s="9">
        <f t="shared" si="187"/>
        <v>34.125</v>
      </c>
      <c r="U1176" s="8">
        <f t="shared" si="188"/>
        <v>33.508333333333333</v>
      </c>
      <c r="V1176" s="8">
        <f t="shared" si="189"/>
        <v>33.662499999999994</v>
      </c>
    </row>
    <row r="1177" spans="1:22" ht="13.5" x14ac:dyDescent="0.25">
      <c r="A1177" s="3">
        <f>RSI!A1177</f>
        <v>43725</v>
      </c>
      <c r="B1177" s="2">
        <f>RSI!B1177</f>
        <v>3.1040000000000001</v>
      </c>
      <c r="C1177" s="2">
        <f>RSI!I1177</f>
        <v>53.734432418812965</v>
      </c>
      <c r="D1177" s="2">
        <f>MACD!E1177</f>
        <v>-1.5729549281911392E-2</v>
      </c>
      <c r="E1177" s="2">
        <f>MACD!F1177</f>
        <v>-1.5928451355751493E-3</v>
      </c>
      <c r="F1177" s="2">
        <f>'Moving Avg'!D1177</f>
        <v>3.1040000000000001</v>
      </c>
      <c r="G1177" s="2">
        <f>'Moving Avg'!F1177</f>
        <v>3.0852950000000003</v>
      </c>
      <c r="H1177" s="2">
        <f>'Moving Avg'!G1177</f>
        <v>3.070526000000001</v>
      </c>
      <c r="I1177" s="2">
        <f>'Moving Avg'!H1177</f>
        <v>3.0655775000000038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  <c r="M1177" s="8">
        <f t="shared" si="180"/>
        <v>25</v>
      </c>
      <c r="N1177" s="8">
        <f t="shared" si="181"/>
        <v>45</v>
      </c>
      <c r="O1177" s="8">
        <f t="shared" si="182"/>
        <v>50</v>
      </c>
      <c r="P1177" s="8">
        <f t="shared" si="183"/>
        <v>16.5</v>
      </c>
      <c r="Q1177" s="9">
        <f t="shared" si="184"/>
        <v>34.475000000000001</v>
      </c>
      <c r="R1177" s="9">
        <f t="shared" si="185"/>
        <v>35.625</v>
      </c>
      <c r="S1177" s="9">
        <f t="shared" si="186"/>
        <v>30.425000000000001</v>
      </c>
      <c r="T1177" s="9">
        <f t="shared" si="187"/>
        <v>34.125</v>
      </c>
      <c r="U1177" s="8">
        <f t="shared" si="188"/>
        <v>33.508333333333333</v>
      </c>
      <c r="V1177" s="8">
        <f t="shared" si="189"/>
        <v>33.662499999999994</v>
      </c>
    </row>
    <row r="1178" spans="1:22" ht="13.5" x14ac:dyDescent="0.25">
      <c r="A1178" s="3">
        <f>RSI!A1178</f>
        <v>43726</v>
      </c>
      <c r="B1178" s="2">
        <f>RSI!B1178</f>
        <v>3.0764999999999998</v>
      </c>
      <c r="C1178" s="2">
        <f>RSI!I1178</f>
        <v>48.147520571732031</v>
      </c>
      <c r="D1178" s="2">
        <f>MACD!E1178</f>
        <v>-1.4158316051340769E-2</v>
      </c>
      <c r="E1178" s="2">
        <f>MACD!F1178</f>
        <v>-4.1059393187282732E-3</v>
      </c>
      <c r="F1178" s="2">
        <f>'Moving Avg'!D1178</f>
        <v>3.0985</v>
      </c>
      <c r="G1178" s="2">
        <f>'Moving Avg'!F1178</f>
        <v>3.0874900000000003</v>
      </c>
      <c r="H1178" s="2">
        <f>'Moving Avg'!G1178</f>
        <v>3.0728760000000013</v>
      </c>
      <c r="I1178" s="2">
        <f>'Moving Avg'!H1178</f>
        <v>3.0653875000000039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  <c r="M1178" s="8">
        <f t="shared" si="180"/>
        <v>25</v>
      </c>
      <c r="N1178" s="8">
        <f t="shared" si="181"/>
        <v>45</v>
      </c>
      <c r="O1178" s="8">
        <f t="shared" si="182"/>
        <v>50</v>
      </c>
      <c r="P1178" s="8">
        <f t="shared" si="183"/>
        <v>16.5</v>
      </c>
      <c r="Q1178" s="9">
        <f t="shared" si="184"/>
        <v>34.475000000000001</v>
      </c>
      <c r="R1178" s="9">
        <f t="shared" si="185"/>
        <v>35.625</v>
      </c>
      <c r="S1178" s="9">
        <f t="shared" si="186"/>
        <v>30.425000000000001</v>
      </c>
      <c r="T1178" s="9">
        <f t="shared" si="187"/>
        <v>34.125</v>
      </c>
      <c r="U1178" s="8">
        <f t="shared" si="188"/>
        <v>33.508333333333333</v>
      </c>
      <c r="V1178" s="8">
        <f t="shared" si="189"/>
        <v>33.662499999999994</v>
      </c>
    </row>
    <row r="1179" spans="1:22" ht="13.5" x14ac:dyDescent="0.25">
      <c r="A1179" s="3">
        <f>RSI!A1179</f>
        <v>43727</v>
      </c>
      <c r="B1179" s="2">
        <f>RSI!B1179</f>
        <v>3.0985</v>
      </c>
      <c r="C1179" s="2">
        <f>RSI!I1179</f>
        <v>52.410425482546657</v>
      </c>
      <c r="D1179" s="2">
        <f>MACD!E1179</f>
        <v>-1.4395574163556635E-2</v>
      </c>
      <c r="E1179" s="2">
        <f>MACD!F1179</f>
        <v>-6.1638662876939455E-3</v>
      </c>
      <c r="F1179" s="2">
        <f>'Moving Avg'!D1179</f>
        <v>3.0973999999999999</v>
      </c>
      <c r="G1179" s="2">
        <f>'Moving Avg'!F1179</f>
        <v>3.0913349999999999</v>
      </c>
      <c r="H1179" s="2">
        <f>'Moving Avg'!G1179</f>
        <v>3.0742620000000009</v>
      </c>
      <c r="I1179" s="2">
        <f>'Moving Avg'!H1179</f>
        <v>3.065458000000004</v>
      </c>
      <c r="J1179" s="6" t="str">
        <f>OBV!F1179</f>
        <v>BULLISH</v>
      </c>
      <c r="K1179" s="6" t="str">
        <f>OBV!G1179</f>
        <v>NEUTRAL</v>
      </c>
      <c r="L1179" s="6" t="str">
        <f>OBV!H1179</f>
        <v>BULLISH DIVERGENCE</v>
      </c>
      <c r="M1179" s="8">
        <f t="shared" si="180"/>
        <v>25</v>
      </c>
      <c r="N1179" s="8">
        <f t="shared" si="181"/>
        <v>45</v>
      </c>
      <c r="O1179" s="8">
        <f t="shared" si="182"/>
        <v>50</v>
      </c>
      <c r="P1179" s="8">
        <f t="shared" si="183"/>
        <v>66.5</v>
      </c>
      <c r="Q1179" s="9">
        <f t="shared" si="184"/>
        <v>41.975000000000001</v>
      </c>
      <c r="R1179" s="9">
        <f t="shared" si="185"/>
        <v>48.125</v>
      </c>
      <c r="S1179" s="9">
        <f t="shared" si="186"/>
        <v>52.924999999999997</v>
      </c>
      <c r="T1179" s="9">
        <f t="shared" si="187"/>
        <v>46.625</v>
      </c>
      <c r="U1179" s="8">
        <f t="shared" si="188"/>
        <v>47.67499999999999</v>
      </c>
      <c r="V1179" s="8">
        <f t="shared" si="189"/>
        <v>47.412499999999994</v>
      </c>
    </row>
    <row r="1180" spans="1:22" ht="13.5" x14ac:dyDescent="0.25">
      <c r="A1180" s="3">
        <f>RSI!A1180</f>
        <v>43728</v>
      </c>
      <c r="B1180" s="2">
        <f>RSI!B1180</f>
        <v>3.093</v>
      </c>
      <c r="C1180" s="2">
        <f>RSI!I1180</f>
        <v>51.275491393980793</v>
      </c>
      <c r="D1180" s="2">
        <f>MACD!E1180</f>
        <v>-1.0876097480379876E-2</v>
      </c>
      <c r="E1180" s="2">
        <f>MACD!F1180</f>
        <v>-7.1063125262311325E-3</v>
      </c>
      <c r="F1180" s="2">
        <f>'Moving Avg'!D1180</f>
        <v>3.0951999999999997</v>
      </c>
      <c r="G1180" s="2">
        <f>'Moving Avg'!F1180</f>
        <v>3.0905099999999996</v>
      </c>
      <c r="H1180" s="2">
        <f>'Moving Avg'!G1180</f>
        <v>3.0755380000000012</v>
      </c>
      <c r="I1180" s="2">
        <f>'Moving Avg'!H1180</f>
        <v>3.0653755000000036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  <c r="M1180" s="8">
        <f t="shared" si="180"/>
        <v>25</v>
      </c>
      <c r="N1180" s="8">
        <f t="shared" si="181"/>
        <v>45</v>
      </c>
      <c r="O1180" s="8">
        <f t="shared" si="182"/>
        <v>50</v>
      </c>
      <c r="P1180" s="8">
        <f t="shared" si="183"/>
        <v>66.5</v>
      </c>
      <c r="Q1180" s="9">
        <f t="shared" si="184"/>
        <v>41.975000000000001</v>
      </c>
      <c r="R1180" s="9">
        <f t="shared" si="185"/>
        <v>48.125</v>
      </c>
      <c r="S1180" s="9">
        <f t="shared" si="186"/>
        <v>52.924999999999997</v>
      </c>
      <c r="T1180" s="9">
        <f t="shared" si="187"/>
        <v>46.625</v>
      </c>
      <c r="U1180" s="8">
        <f t="shared" si="188"/>
        <v>47.67499999999999</v>
      </c>
      <c r="V1180" s="8">
        <f t="shared" si="189"/>
        <v>47.412499999999994</v>
      </c>
    </row>
    <row r="1181" spans="1:22" ht="13.5" x14ac:dyDescent="0.25">
      <c r="A1181" s="3">
        <f>RSI!A1181</f>
        <v>43731</v>
      </c>
      <c r="B1181" s="2">
        <f>RSI!B1181</f>
        <v>3.0764999999999998</v>
      </c>
      <c r="C1181" s="2">
        <f>RSI!I1181</f>
        <v>47.922745898494036</v>
      </c>
      <c r="D1181" s="2">
        <f>MACD!E1181</f>
        <v>-2.4944436974880801E-3</v>
      </c>
      <c r="E1181" s="2">
        <f>MACD!F1181</f>
        <v>-6.1839387604825224E-3</v>
      </c>
      <c r="F1181" s="2">
        <f>'Moving Avg'!D1181</f>
        <v>3.0896999999999997</v>
      </c>
      <c r="G1181" s="2">
        <f>'Moving Avg'!F1181</f>
        <v>3.0888599999999999</v>
      </c>
      <c r="H1181" s="2">
        <f>'Moving Avg'!G1181</f>
        <v>3.0764840000000016</v>
      </c>
      <c r="I1181" s="2">
        <f>'Moving Avg'!H1181</f>
        <v>3.0652105000000036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  <c r="M1181" s="8">
        <f t="shared" si="180"/>
        <v>25</v>
      </c>
      <c r="N1181" s="8">
        <f t="shared" si="181"/>
        <v>0</v>
      </c>
      <c r="O1181" s="8">
        <f t="shared" si="182"/>
        <v>50</v>
      </c>
      <c r="P1181" s="8">
        <f t="shared" si="183"/>
        <v>66.5</v>
      </c>
      <c r="Q1181" s="9">
        <f t="shared" si="184"/>
        <v>26.225000000000001</v>
      </c>
      <c r="R1181" s="9">
        <f t="shared" si="185"/>
        <v>39.125</v>
      </c>
      <c r="S1181" s="9">
        <f t="shared" si="186"/>
        <v>46.174999999999997</v>
      </c>
      <c r="T1181" s="9">
        <f t="shared" si="187"/>
        <v>35.375</v>
      </c>
      <c r="U1181" s="8">
        <f t="shared" si="188"/>
        <v>37.174999999999997</v>
      </c>
      <c r="V1181" s="8">
        <f t="shared" si="189"/>
        <v>36.724999999999994</v>
      </c>
    </row>
    <row r="1182" spans="1:22" ht="13.5" x14ac:dyDescent="0.25">
      <c r="A1182" s="3">
        <f>RSI!A1182</f>
        <v>43732</v>
      </c>
      <c r="B1182" s="2">
        <f>RSI!B1182</f>
        <v>3.0764999999999998</v>
      </c>
      <c r="C1182" s="2">
        <f>RSI!I1182</f>
        <v>47.922745898494028</v>
      </c>
      <c r="D1182" s="2">
        <f>MACD!E1182</f>
        <v>4.663768738652152E-3</v>
      </c>
      <c r="E1182" s="2">
        <f>MACD!F1182</f>
        <v>-4.0143972606555877E-3</v>
      </c>
      <c r="F1182" s="2">
        <f>'Moving Avg'!D1182</f>
        <v>3.0842000000000001</v>
      </c>
      <c r="G1182" s="2">
        <f>'Moving Avg'!F1182</f>
        <v>3.0872100000000002</v>
      </c>
      <c r="H1182" s="2">
        <f>'Moving Avg'!G1182</f>
        <v>3.0769280000000014</v>
      </c>
      <c r="I1182" s="2">
        <f>'Moving Avg'!H1182</f>
        <v>3.0650455000000032</v>
      </c>
      <c r="J1182" s="6" t="str">
        <f>OBV!F1182</f>
        <v>BULLISH</v>
      </c>
      <c r="K1182" s="6" t="str">
        <f>OBV!G1182</f>
        <v>NEUTRAL</v>
      </c>
      <c r="L1182" s="6" t="str">
        <f>OBV!H1182</f>
        <v>BULLISH DIVERGENCE</v>
      </c>
      <c r="M1182" s="8">
        <f t="shared" si="180"/>
        <v>25</v>
      </c>
      <c r="N1182" s="8">
        <f t="shared" si="181"/>
        <v>0</v>
      </c>
      <c r="O1182" s="8">
        <f t="shared" si="182"/>
        <v>50</v>
      </c>
      <c r="P1182" s="8">
        <f t="shared" si="183"/>
        <v>66.5</v>
      </c>
      <c r="Q1182" s="9">
        <f t="shared" si="184"/>
        <v>26.225000000000001</v>
      </c>
      <c r="R1182" s="9">
        <f t="shared" si="185"/>
        <v>39.125</v>
      </c>
      <c r="S1182" s="9">
        <f t="shared" si="186"/>
        <v>46.174999999999997</v>
      </c>
      <c r="T1182" s="9">
        <f t="shared" si="187"/>
        <v>35.375</v>
      </c>
      <c r="U1182" s="8">
        <f t="shared" si="188"/>
        <v>37.174999999999997</v>
      </c>
      <c r="V1182" s="8">
        <f t="shared" si="189"/>
        <v>36.724999999999994</v>
      </c>
    </row>
    <row r="1183" spans="1:22" ht="13.5" x14ac:dyDescent="0.25">
      <c r="A1183" s="3">
        <f>RSI!A1183</f>
        <v>43733</v>
      </c>
      <c r="B1183" s="2">
        <f>RSI!B1183</f>
        <v>3.0985</v>
      </c>
      <c r="C1183" s="2">
        <f>RSI!I1183</f>
        <v>52.704814411247831</v>
      </c>
      <c r="D1183" s="2">
        <f>MACD!E1183</f>
        <v>5.7830090377519738E-3</v>
      </c>
      <c r="E1183" s="2">
        <f>MACD!F1183</f>
        <v>-2.0549160009740754E-3</v>
      </c>
      <c r="F1183" s="2">
        <f>'Moving Avg'!D1183</f>
        <v>3.0885999999999996</v>
      </c>
      <c r="G1183" s="2">
        <f>'Moving Avg'!F1183</f>
        <v>3.0896850000000007</v>
      </c>
      <c r="H1183" s="2">
        <f>'Moving Avg'!G1183</f>
        <v>3.0787140000000011</v>
      </c>
      <c r="I1183" s="2">
        <f>'Moving Avg'!H1183</f>
        <v>3.0649405000000032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  <c r="M1183" s="8">
        <f t="shared" si="180"/>
        <v>25</v>
      </c>
      <c r="N1183" s="8">
        <f t="shared" si="181"/>
        <v>0</v>
      </c>
      <c r="O1183" s="8">
        <f t="shared" si="182"/>
        <v>50</v>
      </c>
      <c r="P1183" s="8">
        <f t="shared" si="183"/>
        <v>83.5</v>
      </c>
      <c r="Q1183" s="9">
        <f t="shared" si="184"/>
        <v>28.774999999999999</v>
      </c>
      <c r="R1183" s="9">
        <f t="shared" si="185"/>
        <v>43.375</v>
      </c>
      <c r="S1183" s="9">
        <f t="shared" si="186"/>
        <v>53.825000000000003</v>
      </c>
      <c r="T1183" s="9">
        <f t="shared" si="187"/>
        <v>39.625</v>
      </c>
      <c r="U1183" s="8">
        <f t="shared" si="188"/>
        <v>41.991666666666667</v>
      </c>
      <c r="V1183" s="8">
        <f t="shared" si="189"/>
        <v>41.400000000000006</v>
      </c>
    </row>
    <row r="1184" spans="1:22" ht="13.5" x14ac:dyDescent="0.25">
      <c r="A1184" s="3">
        <f>RSI!A1184</f>
        <v>43734</v>
      </c>
      <c r="B1184" s="2">
        <f>RSI!B1184</f>
        <v>3.093</v>
      </c>
      <c r="C1184" s="2">
        <f>RSI!I1184</f>
        <v>51.433255678909191</v>
      </c>
      <c r="D1184" s="2">
        <f>MACD!E1184</f>
        <v>7.0640889411746066E-3</v>
      </c>
      <c r="E1184" s="2">
        <f>MACD!F1184</f>
        <v>-2.311150125443391E-4</v>
      </c>
      <c r="F1184" s="2">
        <f>'Moving Avg'!D1184</f>
        <v>3.0874999999999995</v>
      </c>
      <c r="G1184" s="2">
        <f>'Moving Avg'!F1184</f>
        <v>3.0918850000000004</v>
      </c>
      <c r="H1184" s="2">
        <f>'Moving Avg'!G1184</f>
        <v>3.0786860000000003</v>
      </c>
      <c r="I1184" s="2">
        <f>'Moving Avg'!H1184</f>
        <v>3.0648580000000027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  <c r="M1184" s="8">
        <f t="shared" si="180"/>
        <v>25</v>
      </c>
      <c r="N1184" s="8">
        <f t="shared" si="181"/>
        <v>0</v>
      </c>
      <c r="O1184" s="8">
        <f t="shared" si="182"/>
        <v>50</v>
      </c>
      <c r="P1184" s="8">
        <f t="shared" si="183"/>
        <v>16.5</v>
      </c>
      <c r="Q1184" s="9">
        <f t="shared" si="184"/>
        <v>18.725000000000001</v>
      </c>
      <c r="R1184" s="9">
        <f t="shared" si="185"/>
        <v>26.625</v>
      </c>
      <c r="S1184" s="9">
        <f t="shared" si="186"/>
        <v>23.675000000000001</v>
      </c>
      <c r="T1184" s="9">
        <f t="shared" si="187"/>
        <v>22.875</v>
      </c>
      <c r="U1184" s="8">
        <f t="shared" si="188"/>
        <v>23.008333333333336</v>
      </c>
      <c r="V1184" s="8">
        <f t="shared" si="189"/>
        <v>22.975000000000001</v>
      </c>
    </row>
    <row r="1185" spans="1:22" ht="13.5" x14ac:dyDescent="0.25">
      <c r="A1185" s="3">
        <f>RSI!A1185</f>
        <v>43735</v>
      </c>
      <c r="B1185" s="2">
        <f>RSI!B1185</f>
        <v>3.093</v>
      </c>
      <c r="C1185" s="2">
        <f>RSI!I1185</f>
        <v>51.433255678909191</v>
      </c>
      <c r="D1185" s="2">
        <f>MACD!E1185</f>
        <v>8.1126377094840052E-3</v>
      </c>
      <c r="E1185" s="2">
        <f>MACD!F1185</f>
        <v>1.43763553186133E-3</v>
      </c>
      <c r="F1185" s="2">
        <f>'Moving Avg'!D1185</f>
        <v>3.0874999999999999</v>
      </c>
      <c r="G1185" s="2">
        <f>'Moving Avg'!F1185</f>
        <v>3.0902400000000005</v>
      </c>
      <c r="H1185" s="2">
        <f>'Moving Avg'!G1185</f>
        <v>3.0787580000000001</v>
      </c>
      <c r="I1185" s="2">
        <f>'Moving Avg'!H1185</f>
        <v>3.0647755000000023</v>
      </c>
      <c r="J1185" s="6" t="str">
        <f>OBV!F1185</f>
        <v>BEARISH</v>
      </c>
      <c r="K1185" s="6" t="str">
        <f>OBV!G1185</f>
        <v>NEUTRAL</v>
      </c>
      <c r="L1185" s="6" t="str">
        <f>OBV!H1185</f>
        <v>NEUTRAL</v>
      </c>
      <c r="M1185" s="8">
        <f t="shared" si="180"/>
        <v>25</v>
      </c>
      <c r="N1185" s="8">
        <f t="shared" si="181"/>
        <v>0</v>
      </c>
      <c r="O1185" s="8">
        <f t="shared" si="182"/>
        <v>50</v>
      </c>
      <c r="P1185" s="8">
        <f t="shared" si="183"/>
        <v>16.5</v>
      </c>
      <c r="Q1185" s="9">
        <f t="shared" si="184"/>
        <v>18.725000000000001</v>
      </c>
      <c r="R1185" s="9">
        <f t="shared" si="185"/>
        <v>26.625</v>
      </c>
      <c r="S1185" s="9">
        <f t="shared" si="186"/>
        <v>23.675000000000001</v>
      </c>
      <c r="T1185" s="9">
        <f t="shared" si="187"/>
        <v>22.875</v>
      </c>
      <c r="U1185" s="8">
        <f t="shared" si="188"/>
        <v>23.008333333333336</v>
      </c>
      <c r="V1185" s="8">
        <f t="shared" si="189"/>
        <v>22.975000000000001</v>
      </c>
    </row>
    <row r="1186" spans="1:22" ht="13.5" x14ac:dyDescent="0.25">
      <c r="A1186" s="3">
        <f>RSI!A1186</f>
        <v>43738</v>
      </c>
      <c r="B1186" s="2">
        <f>RSI!B1186</f>
        <v>3.0764999999999998</v>
      </c>
      <c r="C1186" s="2">
        <f>RSI!I1186</f>
        <v>47.450213303839305</v>
      </c>
      <c r="D1186" s="2">
        <f>MACD!E1186</f>
        <v>1.0189276913036949E-2</v>
      </c>
      <c r="E1186" s="2">
        <f>MACD!F1186</f>
        <v>3.1879638080964537E-3</v>
      </c>
      <c r="F1186" s="2">
        <f>'Moving Avg'!D1186</f>
        <v>3.0874999999999999</v>
      </c>
      <c r="G1186" s="2">
        <f>'Moving Avg'!F1186</f>
        <v>3.0921650000000009</v>
      </c>
      <c r="H1186" s="2">
        <f>'Moving Avg'!G1186</f>
        <v>3.0791020000000002</v>
      </c>
      <c r="I1186" s="2">
        <f>'Moving Avg'!H1186</f>
        <v>3.0646105000000028</v>
      </c>
      <c r="J1186" s="6" t="str">
        <f>OBV!F1186</f>
        <v>BEARISH</v>
      </c>
      <c r="K1186" s="6" t="str">
        <f>OBV!G1186</f>
        <v>NEUTRAL</v>
      </c>
      <c r="L1186" s="6" t="str">
        <f>OBV!H1186</f>
        <v>NEUTRAL</v>
      </c>
      <c r="M1186" s="8">
        <f t="shared" si="180"/>
        <v>25</v>
      </c>
      <c r="N1186" s="8">
        <f t="shared" si="181"/>
        <v>0</v>
      </c>
      <c r="O1186" s="8">
        <f t="shared" si="182"/>
        <v>50</v>
      </c>
      <c r="P1186" s="8">
        <f t="shared" si="183"/>
        <v>16.5</v>
      </c>
      <c r="Q1186" s="9">
        <f t="shared" si="184"/>
        <v>18.725000000000001</v>
      </c>
      <c r="R1186" s="9">
        <f t="shared" si="185"/>
        <v>26.625</v>
      </c>
      <c r="S1186" s="9">
        <f t="shared" si="186"/>
        <v>23.675000000000001</v>
      </c>
      <c r="T1186" s="9">
        <f t="shared" si="187"/>
        <v>22.875</v>
      </c>
      <c r="U1186" s="8">
        <f t="shared" si="188"/>
        <v>23.008333333333336</v>
      </c>
      <c r="V1186" s="8">
        <f t="shared" si="189"/>
        <v>22.975000000000001</v>
      </c>
    </row>
    <row r="1187" spans="1:22" ht="13.5" x14ac:dyDescent="0.25">
      <c r="A1187" s="3">
        <f>RSI!A1187</f>
        <v>43739</v>
      </c>
      <c r="B1187" s="2">
        <f>RSI!B1187</f>
        <v>3.0764999999999998</v>
      </c>
      <c r="C1187" s="2">
        <f>RSI!I1187</f>
        <v>47.450213303839305</v>
      </c>
      <c r="D1187" s="2">
        <f>MACD!E1187</f>
        <v>1.2013546637609451E-2</v>
      </c>
      <c r="E1187" s="2">
        <f>MACD!F1187</f>
        <v>4.9530803739990543E-3</v>
      </c>
      <c r="F1187" s="2">
        <f>'Moving Avg'!D1187</f>
        <v>3.0874999999999995</v>
      </c>
      <c r="G1187" s="2">
        <f>'Moving Avg'!F1187</f>
        <v>3.0940900000000005</v>
      </c>
      <c r="H1187" s="2">
        <f>'Moving Avg'!G1187</f>
        <v>3.0803479999999994</v>
      </c>
      <c r="I1187" s="2">
        <f>'Moving Avg'!H1187</f>
        <v>3.0644455000000028</v>
      </c>
      <c r="J1187" s="6" t="str">
        <f>OBV!F1187</f>
        <v>BEARISH</v>
      </c>
      <c r="K1187" s="6" t="str">
        <f>OBV!G1187</f>
        <v>NEUTRAL</v>
      </c>
      <c r="L1187" s="6" t="str">
        <f>OBV!H1187</f>
        <v>NEUTRAL</v>
      </c>
      <c r="M1187" s="8">
        <f t="shared" si="180"/>
        <v>25</v>
      </c>
      <c r="N1187" s="8">
        <f t="shared" si="181"/>
        <v>0</v>
      </c>
      <c r="O1187" s="8">
        <f t="shared" si="182"/>
        <v>50</v>
      </c>
      <c r="P1187" s="8">
        <f t="shared" si="183"/>
        <v>16.5</v>
      </c>
      <c r="Q1187" s="9">
        <f t="shared" si="184"/>
        <v>18.725000000000001</v>
      </c>
      <c r="R1187" s="9">
        <f t="shared" si="185"/>
        <v>26.625</v>
      </c>
      <c r="S1187" s="9">
        <f t="shared" si="186"/>
        <v>23.675000000000001</v>
      </c>
      <c r="T1187" s="9">
        <f t="shared" si="187"/>
        <v>22.875</v>
      </c>
      <c r="U1187" s="8">
        <f t="shared" si="188"/>
        <v>23.008333333333336</v>
      </c>
      <c r="V1187" s="8">
        <f t="shared" si="189"/>
        <v>22.975000000000001</v>
      </c>
    </row>
    <row r="1188" spans="1:22" ht="13.5" x14ac:dyDescent="0.25">
      <c r="A1188" s="3">
        <f>RSI!A1188</f>
        <v>43740</v>
      </c>
      <c r="B1188" s="2">
        <f>RSI!B1188</f>
        <v>3.0764999999999998</v>
      </c>
      <c r="C1188" s="2">
        <f>RSI!I1188</f>
        <v>47.450213303839298</v>
      </c>
      <c r="D1188" s="2">
        <f>MACD!E1188</f>
        <v>9.3885323575721991E-3</v>
      </c>
      <c r="E1188" s="2">
        <f>MACD!F1188</f>
        <v>5.8401707707136834E-3</v>
      </c>
      <c r="F1188" s="2">
        <f>'Moving Avg'!D1188</f>
        <v>3.0830999999999995</v>
      </c>
      <c r="G1188" s="2">
        <f>'Moving Avg'!F1188</f>
        <v>3.0940900000000009</v>
      </c>
      <c r="H1188" s="2">
        <f>'Moving Avg'!G1188</f>
        <v>3.0815939999999999</v>
      </c>
      <c r="I1188" s="2">
        <f>'Moving Avg'!H1188</f>
        <v>3.0642805000000028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  <c r="M1188" s="8">
        <f t="shared" si="180"/>
        <v>25</v>
      </c>
      <c r="N1188" s="8">
        <f t="shared" si="181"/>
        <v>0</v>
      </c>
      <c r="O1188" s="8">
        <f t="shared" si="182"/>
        <v>50</v>
      </c>
      <c r="P1188" s="8">
        <f t="shared" si="183"/>
        <v>16.5</v>
      </c>
      <c r="Q1188" s="9">
        <f t="shared" si="184"/>
        <v>18.725000000000001</v>
      </c>
      <c r="R1188" s="9">
        <f t="shared" si="185"/>
        <v>26.625</v>
      </c>
      <c r="S1188" s="9">
        <f t="shared" si="186"/>
        <v>23.675000000000001</v>
      </c>
      <c r="T1188" s="9">
        <f t="shared" si="187"/>
        <v>22.875</v>
      </c>
      <c r="U1188" s="8">
        <f t="shared" si="188"/>
        <v>23.008333333333336</v>
      </c>
      <c r="V1188" s="8">
        <f t="shared" si="189"/>
        <v>22.975000000000001</v>
      </c>
    </row>
    <row r="1189" spans="1:22" ht="13.5" x14ac:dyDescent="0.25">
      <c r="A1189" s="3">
        <f>RSI!A1189</f>
        <v>43741</v>
      </c>
      <c r="B1189" s="2">
        <f>RSI!B1189</f>
        <v>3.0764999999999998</v>
      </c>
      <c r="C1189" s="2">
        <f>RSI!I1189</f>
        <v>47.450213303839298</v>
      </c>
      <c r="D1189" s="2">
        <f>MACD!E1189</f>
        <v>1.0609520800761718E-2</v>
      </c>
      <c r="E1189" s="2">
        <f>MACD!F1189</f>
        <v>6.7940407767232902E-3</v>
      </c>
      <c r="F1189" s="2">
        <f>'Moving Avg'!D1189</f>
        <v>3.0797999999999996</v>
      </c>
      <c r="G1189" s="2">
        <f>'Moving Avg'!F1189</f>
        <v>3.0940900000000013</v>
      </c>
      <c r="H1189" s="2">
        <f>'Moving Avg'!G1189</f>
        <v>3.0829400000000002</v>
      </c>
      <c r="I1189" s="2">
        <f>'Moving Avg'!H1189</f>
        <v>3.0641155000000024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  <c r="M1189" s="8">
        <f t="shared" si="180"/>
        <v>25</v>
      </c>
      <c r="N1189" s="8">
        <f t="shared" si="181"/>
        <v>0</v>
      </c>
      <c r="O1189" s="8">
        <f t="shared" si="182"/>
        <v>50</v>
      </c>
      <c r="P1189" s="8">
        <f t="shared" si="183"/>
        <v>16.5</v>
      </c>
      <c r="Q1189" s="9">
        <f t="shared" si="184"/>
        <v>18.725000000000001</v>
      </c>
      <c r="R1189" s="9">
        <f t="shared" si="185"/>
        <v>26.625</v>
      </c>
      <c r="S1189" s="9">
        <f t="shared" si="186"/>
        <v>23.675000000000001</v>
      </c>
      <c r="T1189" s="9">
        <f t="shared" si="187"/>
        <v>22.875</v>
      </c>
      <c r="U1189" s="8">
        <f t="shared" si="188"/>
        <v>23.008333333333336</v>
      </c>
      <c r="V1189" s="8">
        <f t="shared" si="189"/>
        <v>22.975000000000001</v>
      </c>
    </row>
    <row r="1190" spans="1:22" ht="13.5" x14ac:dyDescent="0.25">
      <c r="A1190" s="3">
        <f>RSI!A1190</f>
        <v>43742</v>
      </c>
      <c r="B1190" s="2">
        <f>RSI!B1190</f>
        <v>3.0764999999999998</v>
      </c>
      <c r="C1190" s="2">
        <f>RSI!I1190</f>
        <v>47.450213303839298</v>
      </c>
      <c r="D1190" s="2">
        <f>MACD!E1190</f>
        <v>1.0849787862511118E-2</v>
      </c>
      <c r="E1190" s="2">
        <f>MACD!F1190</f>
        <v>7.6051901938808562E-3</v>
      </c>
      <c r="F1190" s="2">
        <f>'Moving Avg'!D1190</f>
        <v>3.0764999999999998</v>
      </c>
      <c r="G1190" s="2">
        <f>'Moving Avg'!F1190</f>
        <v>3.0929900000000012</v>
      </c>
      <c r="H1190" s="2">
        <f>'Moving Avg'!G1190</f>
        <v>3.0840860000000005</v>
      </c>
      <c r="I1190" s="2">
        <f>'Moving Avg'!H1190</f>
        <v>3.063950500000002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  <c r="M1190" s="8">
        <f t="shared" si="180"/>
        <v>25</v>
      </c>
      <c r="N1190" s="8">
        <f t="shared" si="181"/>
        <v>0</v>
      </c>
      <c r="O1190" s="8">
        <f t="shared" si="182"/>
        <v>50</v>
      </c>
      <c r="P1190" s="8">
        <f t="shared" si="183"/>
        <v>16.5</v>
      </c>
      <c r="Q1190" s="9">
        <f t="shared" si="184"/>
        <v>18.725000000000001</v>
      </c>
      <c r="R1190" s="9">
        <f t="shared" si="185"/>
        <v>26.625</v>
      </c>
      <c r="S1190" s="9">
        <f t="shared" si="186"/>
        <v>23.675000000000001</v>
      </c>
      <c r="T1190" s="9">
        <f t="shared" si="187"/>
        <v>22.875</v>
      </c>
      <c r="U1190" s="8">
        <f t="shared" si="188"/>
        <v>23.008333333333336</v>
      </c>
      <c r="V1190" s="8">
        <f t="shared" si="189"/>
        <v>22.975000000000001</v>
      </c>
    </row>
    <row r="1191" spans="1:22" ht="13.5" x14ac:dyDescent="0.25">
      <c r="A1191" s="3">
        <f>RSI!A1191</f>
        <v>43745</v>
      </c>
      <c r="B1191" s="2">
        <f>RSI!B1191</f>
        <v>3.0764999999999998</v>
      </c>
      <c r="C1191" s="2">
        <f>RSI!I1191</f>
        <v>47.450213303839305</v>
      </c>
      <c r="D1191" s="2">
        <f>MACD!E1191</f>
        <v>8.563959630405904E-3</v>
      </c>
      <c r="E1191" s="2">
        <f>MACD!F1191</f>
        <v>7.7969440811858654E-3</v>
      </c>
      <c r="F1191" s="2">
        <f>'Moving Avg'!D1191</f>
        <v>3.0764999999999998</v>
      </c>
      <c r="G1191" s="2">
        <f>'Moving Avg'!F1191</f>
        <v>3.0905200000000006</v>
      </c>
      <c r="H1191" s="2">
        <f>'Moving Avg'!G1191</f>
        <v>3.0853320000000002</v>
      </c>
      <c r="I1191" s="2">
        <f>'Moving Avg'!H1191</f>
        <v>3.063785500000002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  <c r="M1191" s="8">
        <f t="shared" si="180"/>
        <v>25</v>
      </c>
      <c r="N1191" s="8">
        <f t="shared" si="181"/>
        <v>0</v>
      </c>
      <c r="O1191" s="8">
        <f t="shared" si="182"/>
        <v>50</v>
      </c>
      <c r="P1191" s="8">
        <f t="shared" si="183"/>
        <v>33</v>
      </c>
      <c r="Q1191" s="9">
        <f t="shared" si="184"/>
        <v>21.2</v>
      </c>
      <c r="R1191" s="9">
        <f t="shared" si="185"/>
        <v>30.75</v>
      </c>
      <c r="S1191" s="9">
        <f t="shared" si="186"/>
        <v>31.1</v>
      </c>
      <c r="T1191" s="9">
        <f t="shared" si="187"/>
        <v>27</v>
      </c>
      <c r="U1191" s="8">
        <f t="shared" si="188"/>
        <v>27.683333333333337</v>
      </c>
      <c r="V1191" s="8">
        <f t="shared" si="189"/>
        <v>27.512500000000003</v>
      </c>
    </row>
    <row r="1192" spans="1:22" ht="13.5" x14ac:dyDescent="0.25">
      <c r="A1192" s="3">
        <f>RSI!A1192</f>
        <v>43746</v>
      </c>
      <c r="B1192" s="2">
        <f>RSI!B1192</f>
        <v>3.0764999999999998</v>
      </c>
      <c r="C1192" s="2">
        <f>RSI!I1192</f>
        <v>47.450213303839298</v>
      </c>
      <c r="D1192" s="2">
        <f>MACD!E1192</f>
        <v>6.6754735838232548E-3</v>
      </c>
      <c r="E1192" s="2">
        <f>MACD!F1192</f>
        <v>7.5726499817133442E-3</v>
      </c>
      <c r="F1192" s="2">
        <f>'Moving Avg'!D1192</f>
        <v>3.0764999999999998</v>
      </c>
      <c r="G1192" s="2">
        <f>'Moving Avg'!F1192</f>
        <v>3.0880500000000008</v>
      </c>
      <c r="H1192" s="2">
        <f>'Moving Avg'!G1192</f>
        <v>3.0859760000000005</v>
      </c>
      <c r="I1192" s="2">
        <f>'Moving Avg'!H1192</f>
        <v>3.0637460000000014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  <c r="M1192" s="8">
        <f t="shared" si="180"/>
        <v>25</v>
      </c>
      <c r="N1192" s="8">
        <f t="shared" si="181"/>
        <v>45</v>
      </c>
      <c r="O1192" s="8">
        <f t="shared" si="182"/>
        <v>50</v>
      </c>
      <c r="P1192" s="8">
        <f t="shared" si="183"/>
        <v>33</v>
      </c>
      <c r="Q1192" s="9">
        <f t="shared" si="184"/>
        <v>36.950000000000003</v>
      </c>
      <c r="R1192" s="9">
        <f t="shared" si="185"/>
        <v>39.75</v>
      </c>
      <c r="S1192" s="9">
        <f t="shared" si="186"/>
        <v>37.85</v>
      </c>
      <c r="T1192" s="9">
        <f t="shared" si="187"/>
        <v>38.25</v>
      </c>
      <c r="U1192" s="8">
        <f t="shared" si="188"/>
        <v>38.183333333333337</v>
      </c>
      <c r="V1192" s="8">
        <f t="shared" si="189"/>
        <v>38.200000000000003</v>
      </c>
    </row>
    <row r="1193" spans="1:22" ht="13.5" x14ac:dyDescent="0.25">
      <c r="A1193" s="3">
        <f>RSI!A1193</f>
        <v>43747</v>
      </c>
      <c r="B1193" s="2">
        <f>RSI!B1193</f>
        <v>3.0764999999999998</v>
      </c>
      <c r="C1193" s="2">
        <f>RSI!I1193</f>
        <v>47.450213303839291</v>
      </c>
      <c r="D1193" s="2">
        <f>MACD!E1193</f>
        <v>8.504432110473914E-3</v>
      </c>
      <c r="E1193" s="2">
        <f>MACD!F1193</f>
        <v>7.7590064074654587E-3</v>
      </c>
      <c r="F1193" s="2">
        <f>'Moving Avg'!D1193</f>
        <v>3.0764999999999998</v>
      </c>
      <c r="G1193" s="2">
        <f>'Moving Avg'!F1193</f>
        <v>3.0866750000000009</v>
      </c>
      <c r="H1193" s="2">
        <f>'Moving Avg'!G1193</f>
        <v>3.0869220000000013</v>
      </c>
      <c r="I1193" s="2">
        <f>'Moving Avg'!H1193</f>
        <v>3.0636815000000017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  <c r="M1193" s="8">
        <f t="shared" si="180"/>
        <v>25</v>
      </c>
      <c r="N1193" s="8">
        <f t="shared" si="181"/>
        <v>0</v>
      </c>
      <c r="O1193" s="8">
        <f t="shared" si="182"/>
        <v>50</v>
      </c>
      <c r="P1193" s="8">
        <f t="shared" si="183"/>
        <v>33</v>
      </c>
      <c r="Q1193" s="9">
        <f t="shared" si="184"/>
        <v>21.2</v>
      </c>
      <c r="R1193" s="9">
        <f t="shared" si="185"/>
        <v>30.75</v>
      </c>
      <c r="S1193" s="9">
        <f t="shared" si="186"/>
        <v>31.1</v>
      </c>
      <c r="T1193" s="9">
        <f t="shared" si="187"/>
        <v>27</v>
      </c>
      <c r="U1193" s="8">
        <f t="shared" si="188"/>
        <v>27.683333333333337</v>
      </c>
      <c r="V1193" s="8">
        <f t="shared" si="189"/>
        <v>27.512500000000003</v>
      </c>
    </row>
    <row r="1194" spans="1:22" ht="13.5" x14ac:dyDescent="0.25">
      <c r="A1194" s="3">
        <f>RSI!A1194</f>
        <v>43748</v>
      </c>
      <c r="B1194" s="2">
        <f>RSI!B1194</f>
        <v>3.0489999999999999</v>
      </c>
      <c r="C1194" s="2">
        <f>RSI!I1194</f>
        <v>38.467775804319956</v>
      </c>
      <c r="D1194" s="2">
        <f>MACD!E1194</f>
        <v>1.1282055661434587E-2</v>
      </c>
      <c r="E1194" s="2">
        <f>MACD!F1194</f>
        <v>8.4636162582592857E-3</v>
      </c>
      <c r="F1194" s="2">
        <f>'Moving Avg'!D1194</f>
        <v>3.0709999999999997</v>
      </c>
      <c r="G1194" s="2">
        <f>'Moving Avg'!F1194</f>
        <v>3.0839250000000011</v>
      </c>
      <c r="H1194" s="2">
        <f>'Moving Avg'!G1194</f>
        <v>3.0867160000000013</v>
      </c>
      <c r="I1194" s="2">
        <f>'Moving Avg'!H1194</f>
        <v>3.0633790000000012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  <c r="M1194" s="8">
        <f t="shared" si="180"/>
        <v>25</v>
      </c>
      <c r="N1194" s="8">
        <f t="shared" si="181"/>
        <v>0</v>
      </c>
      <c r="O1194" s="8">
        <f t="shared" si="182"/>
        <v>50</v>
      </c>
      <c r="P1194" s="8">
        <f t="shared" si="183"/>
        <v>16.5</v>
      </c>
      <c r="Q1194" s="9">
        <f t="shared" si="184"/>
        <v>18.725000000000001</v>
      </c>
      <c r="R1194" s="9">
        <f t="shared" si="185"/>
        <v>26.625</v>
      </c>
      <c r="S1194" s="9">
        <f t="shared" si="186"/>
        <v>23.675000000000001</v>
      </c>
      <c r="T1194" s="9">
        <f t="shared" si="187"/>
        <v>22.875</v>
      </c>
      <c r="U1194" s="8">
        <f t="shared" si="188"/>
        <v>23.008333333333336</v>
      </c>
      <c r="V1194" s="8">
        <f t="shared" si="189"/>
        <v>22.975000000000001</v>
      </c>
    </row>
    <row r="1195" spans="1:22" ht="13.5" x14ac:dyDescent="0.25">
      <c r="A1195" s="3">
        <f>RSI!A1195</f>
        <v>43749</v>
      </c>
      <c r="B1195" s="2">
        <f>RSI!B1195</f>
        <v>3.0379999999999998</v>
      </c>
      <c r="C1195" s="2">
        <f>RSI!I1195</f>
        <v>35.567408920539364</v>
      </c>
      <c r="D1195" s="2">
        <f>MACD!E1195</f>
        <v>1.4645925330575071E-2</v>
      </c>
      <c r="E1195" s="2">
        <f>MACD!F1195</f>
        <v>9.7000780727224435E-3</v>
      </c>
      <c r="F1195" s="2">
        <f>'Moving Avg'!D1195</f>
        <v>3.0632999999999999</v>
      </c>
      <c r="G1195" s="2">
        <f>'Moving Avg'!F1195</f>
        <v>3.0806250000000008</v>
      </c>
      <c r="H1195" s="2">
        <f>'Moving Avg'!G1195</f>
        <v>3.0863900000000011</v>
      </c>
      <c r="I1195" s="2">
        <f>'Moving Avg'!H1195</f>
        <v>3.0631470000000021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0"/>
        <v>25</v>
      </c>
      <c r="N1195" s="8">
        <f t="shared" si="181"/>
        <v>0</v>
      </c>
      <c r="O1195" s="8">
        <f t="shared" si="182"/>
        <v>50</v>
      </c>
      <c r="P1195" s="8">
        <f t="shared" si="183"/>
        <v>16.5</v>
      </c>
      <c r="Q1195" s="9">
        <f t="shared" si="184"/>
        <v>18.725000000000001</v>
      </c>
      <c r="R1195" s="9">
        <f t="shared" si="185"/>
        <v>26.625</v>
      </c>
      <c r="S1195" s="9">
        <f t="shared" si="186"/>
        <v>23.675000000000001</v>
      </c>
      <c r="T1195" s="9">
        <f t="shared" si="187"/>
        <v>22.875</v>
      </c>
      <c r="U1195" s="8">
        <f t="shared" si="188"/>
        <v>23.008333333333336</v>
      </c>
      <c r="V1195" s="8">
        <f t="shared" si="189"/>
        <v>22.975000000000001</v>
      </c>
    </row>
    <row r="1196" spans="1:22" ht="13.5" x14ac:dyDescent="0.25">
      <c r="A1196" s="3">
        <f>RSI!A1196</f>
        <v>43752</v>
      </c>
      <c r="B1196" s="2">
        <f>RSI!B1196</f>
        <v>3.0379999999999998</v>
      </c>
      <c r="C1196" s="2">
        <f>RSI!I1196</f>
        <v>35.567408920539364</v>
      </c>
      <c r="D1196" s="2">
        <f>MACD!E1196</f>
        <v>1.5202849711462019E-2</v>
      </c>
      <c r="E1196" s="2">
        <f>MACD!F1196</f>
        <v>1.0800632400470359E-2</v>
      </c>
      <c r="F1196" s="2">
        <f>'Moving Avg'!D1196</f>
        <v>3.0556000000000001</v>
      </c>
      <c r="G1196" s="2">
        <f>'Moving Avg'!F1196</f>
        <v>3.0773250000000005</v>
      </c>
      <c r="H1196" s="2">
        <f>'Moving Avg'!G1196</f>
        <v>3.0860640000000013</v>
      </c>
      <c r="I1196" s="2">
        <f>'Moving Avg'!H1196</f>
        <v>3.0627895000000018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0"/>
        <v>25</v>
      </c>
      <c r="N1196" s="8">
        <f t="shared" si="181"/>
        <v>0</v>
      </c>
      <c r="O1196" s="8">
        <f t="shared" si="182"/>
        <v>0</v>
      </c>
      <c r="P1196" s="8">
        <f t="shared" si="183"/>
        <v>16.5</v>
      </c>
      <c r="Q1196" s="9">
        <f t="shared" si="184"/>
        <v>11.225</v>
      </c>
      <c r="R1196" s="9">
        <f t="shared" si="185"/>
        <v>9.125</v>
      </c>
      <c r="S1196" s="9">
        <f t="shared" si="186"/>
        <v>11.175000000000001</v>
      </c>
      <c r="T1196" s="9">
        <f t="shared" si="187"/>
        <v>10.375</v>
      </c>
      <c r="U1196" s="8">
        <f t="shared" si="188"/>
        <v>10.508333333333335</v>
      </c>
      <c r="V1196" s="8">
        <f t="shared" si="189"/>
        <v>10.475000000000001</v>
      </c>
    </row>
    <row r="1197" spans="1:22" ht="13.5" x14ac:dyDescent="0.25">
      <c r="A1197" s="3">
        <f>RSI!A1197</f>
        <v>43754</v>
      </c>
      <c r="B1197" s="2">
        <f>RSI!B1197</f>
        <v>3.0764999999999998</v>
      </c>
      <c r="C1197" s="2">
        <f>RSI!I1197</f>
        <v>50.666084620397463</v>
      </c>
      <c r="D1197" s="2">
        <f>MACD!E1197</f>
        <v>1.3052829215445261E-2</v>
      </c>
      <c r="E1197" s="2">
        <f>MACD!F1197</f>
        <v>1.1251071763465339E-2</v>
      </c>
      <c r="F1197" s="2">
        <f>'Moving Avg'!D1197</f>
        <v>3.0555999999999996</v>
      </c>
      <c r="G1197" s="2">
        <f>'Moving Avg'!F1197</f>
        <v>3.0759500000000006</v>
      </c>
      <c r="H1197" s="2">
        <f>'Moving Avg'!G1197</f>
        <v>3.084966000000001</v>
      </c>
      <c r="I1197" s="2">
        <f>'Moving Avg'!H1197</f>
        <v>3.0626245000000019</v>
      </c>
      <c r="J1197" s="6" t="str">
        <f>OBV!F1197</f>
        <v>BULLISH</v>
      </c>
      <c r="K1197" s="6" t="str">
        <f>OBV!G1197</f>
        <v>STRONG</v>
      </c>
      <c r="L1197" s="6" t="str">
        <f>OBV!H1197</f>
        <v>NEUTRAL</v>
      </c>
      <c r="M1197" s="8">
        <f t="shared" si="180"/>
        <v>25</v>
      </c>
      <c r="N1197" s="8">
        <f t="shared" si="181"/>
        <v>0</v>
      </c>
      <c r="O1197" s="8">
        <f t="shared" si="182"/>
        <v>0</v>
      </c>
      <c r="P1197" s="8">
        <f t="shared" si="183"/>
        <v>66</v>
      </c>
      <c r="Q1197" s="9">
        <f t="shared" si="184"/>
        <v>18.649999999999999</v>
      </c>
      <c r="R1197" s="9">
        <f t="shared" si="185"/>
        <v>21.5</v>
      </c>
      <c r="S1197" s="9">
        <f t="shared" si="186"/>
        <v>33.450000000000003</v>
      </c>
      <c r="T1197" s="9">
        <f t="shared" si="187"/>
        <v>22.75</v>
      </c>
      <c r="U1197" s="8">
        <f t="shared" si="188"/>
        <v>24.533333333333331</v>
      </c>
      <c r="V1197" s="8">
        <f t="shared" si="189"/>
        <v>24.087499999999999</v>
      </c>
    </row>
    <row r="1198" spans="1:22" ht="13.5" x14ac:dyDescent="0.25">
      <c r="A1198" s="3">
        <f>RSI!A1198</f>
        <v>43755</v>
      </c>
      <c r="B1198" s="2">
        <f>RSI!B1198</f>
        <v>3.0764999999999998</v>
      </c>
      <c r="C1198" s="2">
        <f>RSI!I1198</f>
        <v>50.666084620397463</v>
      </c>
      <c r="D1198" s="2">
        <f>MACD!E1198</f>
        <v>1.1219590032349736E-2</v>
      </c>
      <c r="E1198" s="2">
        <f>MACD!F1198</f>
        <v>1.1244775417242218E-2</v>
      </c>
      <c r="F1198" s="2">
        <f>'Moving Avg'!D1198</f>
        <v>3.0555999999999996</v>
      </c>
      <c r="G1198" s="2">
        <f>'Moving Avg'!F1198</f>
        <v>3.0759500000000002</v>
      </c>
      <c r="H1198" s="2">
        <f>'Moving Avg'!G1198</f>
        <v>3.0839780000000014</v>
      </c>
      <c r="I1198" s="2">
        <f>'Moving Avg'!H1198</f>
        <v>3.0626855000000019</v>
      </c>
      <c r="J1198" s="6" t="str">
        <f>OBV!F1198</f>
        <v>BULLISH</v>
      </c>
      <c r="K1198" s="6" t="str">
        <f>OBV!G1198</f>
        <v>STRONG</v>
      </c>
      <c r="L1198" s="6" t="str">
        <f>OBV!H1198</f>
        <v>NEUTRAL</v>
      </c>
      <c r="M1198" s="8">
        <f t="shared" si="180"/>
        <v>25</v>
      </c>
      <c r="N1198" s="8">
        <f t="shared" si="181"/>
        <v>45</v>
      </c>
      <c r="O1198" s="8">
        <f t="shared" si="182"/>
        <v>0</v>
      </c>
      <c r="P1198" s="8">
        <f t="shared" si="183"/>
        <v>66</v>
      </c>
      <c r="Q1198" s="9">
        <f t="shared" si="184"/>
        <v>34.4</v>
      </c>
      <c r="R1198" s="9">
        <f t="shared" si="185"/>
        <v>30.5</v>
      </c>
      <c r="S1198" s="9">
        <f t="shared" si="186"/>
        <v>40.200000000000003</v>
      </c>
      <c r="T1198" s="9">
        <f t="shared" si="187"/>
        <v>34</v>
      </c>
      <c r="U1198" s="8">
        <f t="shared" si="188"/>
        <v>35.033333333333339</v>
      </c>
      <c r="V1198" s="8">
        <f t="shared" si="189"/>
        <v>34.775000000000006</v>
      </c>
    </row>
    <row r="1199" spans="1:22" ht="13.5" x14ac:dyDescent="0.25">
      <c r="A1199" s="3">
        <f>RSI!A1199</f>
        <v>43756</v>
      </c>
      <c r="B1199" s="2">
        <f>RSI!B1199</f>
        <v>3.0489999999999999</v>
      </c>
      <c r="C1199" s="2">
        <f>RSI!I1199</f>
        <v>42.429573991953049</v>
      </c>
      <c r="D1199" s="2">
        <f>MACD!E1199</f>
        <v>1.1692469988245691E-2</v>
      </c>
      <c r="E1199" s="2">
        <f>MACD!F1199</f>
        <v>1.1334314331442913E-2</v>
      </c>
      <c r="F1199" s="2">
        <f>'Moving Avg'!D1199</f>
        <v>3.0555999999999996</v>
      </c>
      <c r="G1199" s="2">
        <f>'Moving Avg'!F1199</f>
        <v>3.0734750000000002</v>
      </c>
      <c r="H1199" s="2">
        <f>'Moving Avg'!G1199</f>
        <v>3.0834280000000005</v>
      </c>
      <c r="I1199" s="2">
        <f>'Moving Avg'!H1199</f>
        <v>3.0625840000000015</v>
      </c>
      <c r="J1199" s="6" t="str">
        <f>OBV!F1199</f>
        <v>BULLISH</v>
      </c>
      <c r="K1199" s="6" t="str">
        <f>OBV!G1199</f>
        <v>STRONG</v>
      </c>
      <c r="L1199" s="6" t="str">
        <f>OBV!H1199</f>
        <v>NEUTRAL</v>
      </c>
      <c r="M1199" s="8">
        <f t="shared" si="180"/>
        <v>25</v>
      </c>
      <c r="N1199" s="8">
        <f t="shared" si="181"/>
        <v>0</v>
      </c>
      <c r="O1199" s="8">
        <f t="shared" si="182"/>
        <v>0</v>
      </c>
      <c r="P1199" s="8">
        <f t="shared" si="183"/>
        <v>66</v>
      </c>
      <c r="Q1199" s="9">
        <f t="shared" si="184"/>
        <v>18.649999999999999</v>
      </c>
      <c r="R1199" s="9">
        <f t="shared" si="185"/>
        <v>21.5</v>
      </c>
      <c r="S1199" s="9">
        <f t="shared" si="186"/>
        <v>33.450000000000003</v>
      </c>
      <c r="T1199" s="9">
        <f t="shared" si="187"/>
        <v>22.75</v>
      </c>
      <c r="U1199" s="8">
        <f t="shared" si="188"/>
        <v>24.533333333333331</v>
      </c>
      <c r="V1199" s="8">
        <f t="shared" si="189"/>
        <v>24.087499999999999</v>
      </c>
    </row>
    <row r="1200" spans="1:22" ht="13.5" x14ac:dyDescent="0.25">
      <c r="A1200" s="3">
        <f>RSI!A1200</f>
        <v>43759</v>
      </c>
      <c r="B1200" s="2">
        <f>RSI!B1200</f>
        <v>3.0489999999999999</v>
      </c>
      <c r="C1200" s="2">
        <f>RSI!I1200</f>
        <v>42.429573991953056</v>
      </c>
      <c r="D1200" s="2">
        <f>MACD!E1200</f>
        <v>1.2243102774338155E-2</v>
      </c>
      <c r="E1200" s="2">
        <f>MACD!F1200</f>
        <v>1.1516072020021962E-2</v>
      </c>
      <c r="F1200" s="2">
        <f>'Moving Avg'!D1200</f>
        <v>3.0577999999999994</v>
      </c>
      <c r="G1200" s="2">
        <f>'Moving Avg'!F1200</f>
        <v>3.071275</v>
      </c>
      <c r="H1200" s="2">
        <f>'Moving Avg'!G1200</f>
        <v>3.0828780000000005</v>
      </c>
      <c r="I1200" s="2">
        <f>'Moving Avg'!H1200</f>
        <v>3.0624575000000012</v>
      </c>
      <c r="J1200" s="6" t="str">
        <f>OBV!F1200</f>
        <v>BULLISH</v>
      </c>
      <c r="K1200" s="6" t="str">
        <f>OBV!G1200</f>
        <v>STRONG</v>
      </c>
      <c r="L1200" s="6" t="str">
        <f>OBV!H1200</f>
        <v>CONFIRMED BULLISH</v>
      </c>
      <c r="M1200" s="8">
        <f t="shared" si="180"/>
        <v>25</v>
      </c>
      <c r="N1200" s="8">
        <f t="shared" si="181"/>
        <v>0</v>
      </c>
      <c r="O1200" s="8">
        <f t="shared" si="182"/>
        <v>0</v>
      </c>
      <c r="P1200" s="8">
        <f t="shared" si="183"/>
        <v>100</v>
      </c>
      <c r="Q1200" s="9">
        <f t="shared" si="184"/>
        <v>23.75</v>
      </c>
      <c r="R1200" s="9">
        <f t="shared" si="185"/>
        <v>30</v>
      </c>
      <c r="S1200" s="9">
        <f t="shared" si="186"/>
        <v>48.75</v>
      </c>
      <c r="T1200" s="9">
        <f t="shared" si="187"/>
        <v>31.25</v>
      </c>
      <c r="U1200" s="8">
        <f t="shared" si="188"/>
        <v>34.166666666666664</v>
      </c>
      <c r="V1200" s="8">
        <f t="shared" si="189"/>
        <v>33.4375</v>
      </c>
    </row>
    <row r="1201" spans="1:22" ht="13.5" x14ac:dyDescent="0.25">
      <c r="A1201" s="3">
        <f>RSI!A1201</f>
        <v>43760</v>
      </c>
      <c r="B1201" s="2">
        <f>RSI!B1201</f>
        <v>3.0326</v>
      </c>
      <c r="C1201" s="2">
        <f>RSI!I1201</f>
        <v>38.141127752405282</v>
      </c>
      <c r="D1201" s="2">
        <f>MACD!E1201</f>
        <v>1.4063192817295622E-2</v>
      </c>
      <c r="E1201" s="2">
        <f>MACD!F1201</f>
        <v>1.2025496179476694E-2</v>
      </c>
      <c r="F1201" s="2">
        <f>'Moving Avg'!D1201</f>
        <v>3.0567199999999999</v>
      </c>
      <c r="G1201" s="2">
        <f>'Moving Avg'!F1201</f>
        <v>3.06908</v>
      </c>
      <c r="H1201" s="2">
        <f>'Moving Avg'!G1201</f>
        <v>3.0813400000000009</v>
      </c>
      <c r="I1201" s="2">
        <f>'Moving Avg'!H1201</f>
        <v>3.0619980000000009</v>
      </c>
      <c r="J1201" s="6" t="str">
        <f>OBV!F1201</f>
        <v>BULLISH</v>
      </c>
      <c r="K1201" s="6" t="str">
        <f>OBV!G1201</f>
        <v>STRONG</v>
      </c>
      <c r="L1201" s="6" t="str">
        <f>OBV!H1201</f>
        <v>BULLISH DIVERGENCE</v>
      </c>
      <c r="M1201" s="8">
        <f t="shared" si="180"/>
        <v>25</v>
      </c>
      <c r="N1201" s="8">
        <f t="shared" si="181"/>
        <v>0</v>
      </c>
      <c r="O1201" s="8">
        <f t="shared" si="182"/>
        <v>0</v>
      </c>
      <c r="P1201" s="8">
        <f t="shared" si="183"/>
        <v>83</v>
      </c>
      <c r="Q1201" s="9">
        <f t="shared" si="184"/>
        <v>21.2</v>
      </c>
      <c r="R1201" s="9">
        <f t="shared" si="185"/>
        <v>25.75</v>
      </c>
      <c r="S1201" s="9">
        <f t="shared" si="186"/>
        <v>41.1</v>
      </c>
      <c r="T1201" s="9">
        <f t="shared" si="187"/>
        <v>27</v>
      </c>
      <c r="U1201" s="8">
        <f t="shared" si="188"/>
        <v>29.350000000000005</v>
      </c>
      <c r="V1201" s="8">
        <f t="shared" si="189"/>
        <v>28.762500000000003</v>
      </c>
    </row>
    <row r="1202" spans="1:22" ht="13.5" x14ac:dyDescent="0.25">
      <c r="A1202" s="3">
        <f>RSI!A1202</f>
        <v>43761</v>
      </c>
      <c r="B1202" s="2">
        <f>RSI!B1202</f>
        <v>3.0215999999999998</v>
      </c>
      <c r="C1202" s="2">
        <f>RSI!I1202</f>
        <v>35.546017744048726</v>
      </c>
      <c r="D1202" s="2">
        <f>MACD!E1202</f>
        <v>1.6644024699187465E-2</v>
      </c>
      <c r="E1202" s="2">
        <f>MACD!F1202</f>
        <v>1.2949201883418849E-2</v>
      </c>
      <c r="F1202" s="2">
        <f>'Moving Avg'!D1202</f>
        <v>3.0457399999999999</v>
      </c>
      <c r="G1202" s="2">
        <f>'Moving Avg'!F1202</f>
        <v>3.0663349999999996</v>
      </c>
      <c r="H1202" s="2">
        <f>'Moving Avg'!G1202</f>
        <v>3.0795820000000007</v>
      </c>
      <c r="I1202" s="2">
        <f>'Moving Avg'!H1202</f>
        <v>3.0613830000000011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  <c r="M1202" s="8">
        <f t="shared" si="180"/>
        <v>25</v>
      </c>
      <c r="N1202" s="8">
        <f t="shared" si="181"/>
        <v>0</v>
      </c>
      <c r="O1202" s="8">
        <f t="shared" si="182"/>
        <v>0</v>
      </c>
      <c r="P1202" s="8">
        <f t="shared" si="183"/>
        <v>16.5</v>
      </c>
      <c r="Q1202" s="9">
        <f t="shared" si="184"/>
        <v>11.225</v>
      </c>
      <c r="R1202" s="9">
        <f t="shared" si="185"/>
        <v>9.125</v>
      </c>
      <c r="S1202" s="9">
        <f t="shared" si="186"/>
        <v>11.175000000000001</v>
      </c>
      <c r="T1202" s="9">
        <f t="shared" si="187"/>
        <v>10.375</v>
      </c>
      <c r="U1202" s="8">
        <f t="shared" si="188"/>
        <v>10.508333333333335</v>
      </c>
      <c r="V1202" s="8">
        <f t="shared" si="189"/>
        <v>10.475000000000001</v>
      </c>
    </row>
    <row r="1203" spans="1:22" ht="13.5" x14ac:dyDescent="0.25">
      <c r="A1203" s="3">
        <f>RSI!A1203</f>
        <v>43762</v>
      </c>
      <c r="B1203" s="2">
        <f>RSI!B1203</f>
        <v>3.0215999999999998</v>
      </c>
      <c r="C1203" s="2">
        <f>RSI!I1203</f>
        <v>35.546017744048726</v>
      </c>
      <c r="D1203" s="2">
        <f>MACD!E1203</f>
        <v>1.9102009510365558E-2</v>
      </c>
      <c r="E1203" s="2">
        <f>MACD!F1203</f>
        <v>1.4179763408808192E-2</v>
      </c>
      <c r="F1203" s="2">
        <f>'Moving Avg'!D1203</f>
        <v>3.0347599999999995</v>
      </c>
      <c r="G1203" s="2">
        <f>'Moving Avg'!F1203</f>
        <v>3.0624899999999995</v>
      </c>
      <c r="H1203" s="2">
        <f>'Moving Avg'!G1203</f>
        <v>3.077824000000001</v>
      </c>
      <c r="I1203" s="2">
        <f>'Moving Avg'!H1203</f>
        <v>3.0607430000000018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  <c r="M1203" s="8">
        <f t="shared" si="180"/>
        <v>25</v>
      </c>
      <c r="N1203" s="8">
        <f t="shared" si="181"/>
        <v>0</v>
      </c>
      <c r="O1203" s="8">
        <f t="shared" si="182"/>
        <v>0</v>
      </c>
      <c r="P1203" s="8">
        <f t="shared" si="183"/>
        <v>16.5</v>
      </c>
      <c r="Q1203" s="9">
        <f t="shared" si="184"/>
        <v>11.225</v>
      </c>
      <c r="R1203" s="9">
        <f t="shared" si="185"/>
        <v>9.125</v>
      </c>
      <c r="S1203" s="9">
        <f t="shared" si="186"/>
        <v>11.175000000000001</v>
      </c>
      <c r="T1203" s="9">
        <f t="shared" si="187"/>
        <v>10.375</v>
      </c>
      <c r="U1203" s="8">
        <f t="shared" si="188"/>
        <v>10.508333333333335</v>
      </c>
      <c r="V1203" s="8">
        <f t="shared" si="189"/>
        <v>10.475000000000001</v>
      </c>
    </row>
    <row r="1204" spans="1:22" ht="13.5" x14ac:dyDescent="0.25">
      <c r="A1204" s="3">
        <f>RSI!A1204</f>
        <v>43763</v>
      </c>
      <c r="B1204" s="2">
        <f>RSI!B1204</f>
        <v>3.0215999999999998</v>
      </c>
      <c r="C1204" s="2">
        <f>RSI!I1204</f>
        <v>35.546017744048726</v>
      </c>
      <c r="D1204" s="2">
        <f>MACD!E1204</f>
        <v>1.720496616287992E-2</v>
      </c>
      <c r="E1204" s="2">
        <f>MACD!F1204</f>
        <v>1.4784803959622539E-2</v>
      </c>
      <c r="F1204" s="2">
        <f>'Moving Avg'!D1204</f>
        <v>3.0292799999999995</v>
      </c>
      <c r="G1204" s="2">
        <f>'Moving Avg'!F1204</f>
        <v>3.0589199999999996</v>
      </c>
      <c r="H1204" s="2">
        <f>'Moving Avg'!G1204</f>
        <v>3.0760660000000009</v>
      </c>
      <c r="I1204" s="2">
        <f>'Moving Avg'!H1204</f>
        <v>3.0600530000000017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  <c r="M1204" s="8">
        <f t="shared" si="180"/>
        <v>25</v>
      </c>
      <c r="N1204" s="8">
        <f t="shared" si="181"/>
        <v>0</v>
      </c>
      <c r="O1204" s="8">
        <f t="shared" si="182"/>
        <v>0</v>
      </c>
      <c r="P1204" s="8">
        <f t="shared" si="183"/>
        <v>16.5</v>
      </c>
      <c r="Q1204" s="9">
        <f t="shared" si="184"/>
        <v>11.225</v>
      </c>
      <c r="R1204" s="9">
        <f t="shared" si="185"/>
        <v>9.125</v>
      </c>
      <c r="S1204" s="9">
        <f t="shared" si="186"/>
        <v>11.175000000000001</v>
      </c>
      <c r="T1204" s="9">
        <f t="shared" si="187"/>
        <v>10.375</v>
      </c>
      <c r="U1204" s="8">
        <f t="shared" si="188"/>
        <v>10.508333333333335</v>
      </c>
      <c r="V1204" s="8">
        <f t="shared" si="189"/>
        <v>10.475000000000001</v>
      </c>
    </row>
    <row r="1205" spans="1:22" ht="13.5" x14ac:dyDescent="0.25">
      <c r="A1205" s="3">
        <f>RSI!A1205</f>
        <v>43766</v>
      </c>
      <c r="B1205" s="2">
        <f>RSI!B1205</f>
        <v>3.0489999999999999</v>
      </c>
      <c r="C1205" s="2">
        <f>RSI!I1205</f>
        <v>46.805981022861751</v>
      </c>
      <c r="D1205" s="2">
        <f>MACD!E1205</f>
        <v>1.2112924039774597E-2</v>
      </c>
      <c r="E1205" s="2">
        <f>MACD!F1205</f>
        <v>1.4250427975652952E-2</v>
      </c>
      <c r="F1205" s="2">
        <f>'Moving Avg'!D1205</f>
        <v>3.0292799999999995</v>
      </c>
      <c r="G1205" s="2">
        <f>'Moving Avg'!F1205</f>
        <v>3.0567199999999999</v>
      </c>
      <c r="H1205" s="2">
        <f>'Moving Avg'!G1205</f>
        <v>3.075076000000001</v>
      </c>
      <c r="I1205" s="2">
        <f>'Moving Avg'!H1205</f>
        <v>3.0594750000000017</v>
      </c>
      <c r="J1205" s="6" t="str">
        <f>OBV!F1205</f>
        <v>BEARISH</v>
      </c>
      <c r="K1205" s="6" t="str">
        <f>OBV!G1205</f>
        <v>NEUTRAL</v>
      </c>
      <c r="L1205" s="6" t="str">
        <f>OBV!H1205</f>
        <v>NEUTRAL</v>
      </c>
      <c r="M1205" s="8">
        <f t="shared" si="180"/>
        <v>25</v>
      </c>
      <c r="N1205" s="8">
        <f t="shared" si="181"/>
        <v>45</v>
      </c>
      <c r="O1205" s="8">
        <f t="shared" si="182"/>
        <v>0</v>
      </c>
      <c r="P1205" s="8">
        <f t="shared" si="183"/>
        <v>16.5</v>
      </c>
      <c r="Q1205" s="9">
        <f t="shared" si="184"/>
        <v>26.975000000000001</v>
      </c>
      <c r="R1205" s="9">
        <f t="shared" si="185"/>
        <v>18.125</v>
      </c>
      <c r="S1205" s="9">
        <f t="shared" si="186"/>
        <v>17.925000000000001</v>
      </c>
      <c r="T1205" s="9">
        <f t="shared" si="187"/>
        <v>21.625</v>
      </c>
      <c r="U1205" s="8">
        <f t="shared" si="188"/>
        <v>21.008333333333336</v>
      </c>
      <c r="V1205" s="8">
        <f t="shared" si="189"/>
        <v>21.162500000000001</v>
      </c>
    </row>
    <row r="1206" spans="1:22" ht="13.5" x14ac:dyDescent="0.25">
      <c r="A1206" s="3">
        <f>RSI!A1206</f>
        <v>43767</v>
      </c>
      <c r="B1206" s="2">
        <f>RSI!B1206</f>
        <v>3.0489999999999999</v>
      </c>
      <c r="C1206" s="2">
        <f>RSI!I1206</f>
        <v>46.805981022861751</v>
      </c>
      <c r="D1206" s="2">
        <f>MACD!E1206</f>
        <v>7.8600372021302434E-3</v>
      </c>
      <c r="E1206" s="2">
        <f>MACD!F1206</f>
        <v>1.2972349820948411E-2</v>
      </c>
      <c r="F1206" s="2">
        <f>'Moving Avg'!D1206</f>
        <v>3.0325599999999997</v>
      </c>
      <c r="G1206" s="2">
        <f>'Moving Avg'!F1206</f>
        <v>3.055345</v>
      </c>
      <c r="H1206" s="2">
        <f>'Moving Avg'!G1206</f>
        <v>3.0739760000000005</v>
      </c>
      <c r="I1206" s="2">
        <f>'Moving Avg'!H1206</f>
        <v>3.058821500000001</v>
      </c>
      <c r="J1206" s="6" t="str">
        <f>OBV!F1206</f>
        <v>BEARISH</v>
      </c>
      <c r="K1206" s="6" t="str">
        <f>OBV!G1206</f>
        <v>NEUTRAL</v>
      </c>
      <c r="L1206" s="6" t="str">
        <f>OBV!H1206</f>
        <v>BEARISH DIVERGENCE</v>
      </c>
      <c r="M1206" s="8">
        <f t="shared" si="180"/>
        <v>25</v>
      </c>
      <c r="N1206" s="8">
        <f t="shared" si="181"/>
        <v>45</v>
      </c>
      <c r="O1206" s="8">
        <f t="shared" si="182"/>
        <v>0</v>
      </c>
      <c r="P1206" s="8">
        <f t="shared" si="183"/>
        <v>16.5</v>
      </c>
      <c r="Q1206" s="9">
        <f t="shared" si="184"/>
        <v>26.975000000000001</v>
      </c>
      <c r="R1206" s="9">
        <f t="shared" si="185"/>
        <v>18.125</v>
      </c>
      <c r="S1206" s="9">
        <f t="shared" si="186"/>
        <v>17.925000000000001</v>
      </c>
      <c r="T1206" s="9">
        <f t="shared" si="187"/>
        <v>21.625</v>
      </c>
      <c r="U1206" s="8">
        <f t="shared" si="188"/>
        <v>21.008333333333336</v>
      </c>
      <c r="V1206" s="8">
        <f t="shared" si="189"/>
        <v>21.162500000000001</v>
      </c>
    </row>
    <row r="1207" spans="1:22" ht="13.5" x14ac:dyDescent="0.25">
      <c r="A1207" s="3">
        <f>RSI!A1207</f>
        <v>43768</v>
      </c>
      <c r="B1207" s="2">
        <f>RSI!B1207</f>
        <v>3.0051000000000001</v>
      </c>
      <c r="C1207" s="2">
        <f>RSI!I1207</f>
        <v>35.335496940632353</v>
      </c>
      <c r="D1207" s="2">
        <f>MACD!E1207</f>
        <v>1.3488002931017373E-2</v>
      </c>
      <c r="E1207" s="2">
        <f>MACD!F1207</f>
        <v>1.3075480442962204E-2</v>
      </c>
      <c r="F1207" s="2">
        <f>'Moving Avg'!D1207</f>
        <v>3.0292599999999998</v>
      </c>
      <c r="G1207" s="2">
        <f>'Moving Avg'!F1207</f>
        <v>3.0517750000000001</v>
      </c>
      <c r="H1207" s="2">
        <f>'Moving Avg'!G1207</f>
        <v>3.0719980000000002</v>
      </c>
      <c r="I1207" s="2">
        <f>'Moving Avg'!H1207</f>
        <v>3.0579485000000006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0"/>
        <v>25</v>
      </c>
      <c r="N1207" s="8">
        <f t="shared" si="181"/>
        <v>0</v>
      </c>
      <c r="O1207" s="8">
        <f t="shared" si="182"/>
        <v>0</v>
      </c>
      <c r="P1207" s="8">
        <f t="shared" si="183"/>
        <v>16.5</v>
      </c>
      <c r="Q1207" s="9">
        <f t="shared" si="184"/>
        <v>11.225</v>
      </c>
      <c r="R1207" s="9">
        <f t="shared" si="185"/>
        <v>9.125</v>
      </c>
      <c r="S1207" s="9">
        <f t="shared" si="186"/>
        <v>11.175000000000001</v>
      </c>
      <c r="T1207" s="9">
        <f t="shared" si="187"/>
        <v>10.375</v>
      </c>
      <c r="U1207" s="8">
        <f t="shared" si="188"/>
        <v>10.508333333333335</v>
      </c>
      <c r="V1207" s="8">
        <f t="shared" si="189"/>
        <v>10.475000000000001</v>
      </c>
    </row>
    <row r="1208" spans="1:22" ht="13.5" x14ac:dyDescent="0.25">
      <c r="A1208" s="3">
        <f>RSI!A1208</f>
        <v>43769</v>
      </c>
      <c r="B1208" s="2">
        <f>RSI!B1208</f>
        <v>2.9666000000000001</v>
      </c>
      <c r="C1208" s="2">
        <f>RSI!I1208</f>
        <v>28.694168836750379</v>
      </c>
      <c r="D1208" s="2">
        <f>MACD!E1208</f>
        <v>2.1409195420247329E-2</v>
      </c>
      <c r="E1208" s="2">
        <f>MACD!F1208</f>
        <v>1.474222343841923E-2</v>
      </c>
      <c r="F1208" s="2">
        <f>'Moving Avg'!D1208</f>
        <v>3.0182600000000002</v>
      </c>
      <c r="G1208" s="2">
        <f>'Moving Avg'!F1208</f>
        <v>3.0462799999999999</v>
      </c>
      <c r="H1208" s="2">
        <f>'Moving Avg'!G1208</f>
        <v>3.0706780000000005</v>
      </c>
      <c r="I1208" s="2">
        <f>'Moving Avg'!H1208</f>
        <v>3.0568830000000005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  <c r="M1208" s="8">
        <f t="shared" si="180"/>
        <v>50</v>
      </c>
      <c r="N1208" s="8">
        <f t="shared" si="181"/>
        <v>0</v>
      </c>
      <c r="O1208" s="8">
        <f t="shared" si="182"/>
        <v>0</v>
      </c>
      <c r="P1208" s="8">
        <f t="shared" si="183"/>
        <v>16.5</v>
      </c>
      <c r="Q1208" s="9">
        <f t="shared" si="184"/>
        <v>19.975000000000001</v>
      </c>
      <c r="R1208" s="9">
        <f t="shared" si="185"/>
        <v>14.125</v>
      </c>
      <c r="S1208" s="9">
        <f t="shared" si="186"/>
        <v>14.925000000000001</v>
      </c>
      <c r="T1208" s="9">
        <f t="shared" si="187"/>
        <v>16.625</v>
      </c>
      <c r="U1208" s="8">
        <f t="shared" si="188"/>
        <v>16.341666666666669</v>
      </c>
      <c r="V1208" s="8">
        <f t="shared" si="189"/>
        <v>16.412500000000001</v>
      </c>
    </row>
    <row r="1209" spans="1:22" ht="13.5" x14ac:dyDescent="0.25">
      <c r="A1209" s="3">
        <f>RSI!A1209</f>
        <v>43770</v>
      </c>
      <c r="B1209" s="2">
        <f>RSI!B1209</f>
        <v>3.0051000000000001</v>
      </c>
      <c r="C1209" s="2">
        <f>RSI!I1209</f>
        <v>40.697491504460402</v>
      </c>
      <c r="D1209" s="2">
        <f>MACD!E1209</f>
        <v>2.1541079046621725E-2</v>
      </c>
      <c r="E1209" s="2">
        <f>MACD!F1209</f>
        <v>1.6101994560059729E-2</v>
      </c>
      <c r="F1209" s="2">
        <f>'Moving Avg'!D1209</f>
        <v>3.0149599999999999</v>
      </c>
      <c r="G1209" s="2">
        <f>'Moving Avg'!F1209</f>
        <v>3.0427099999999996</v>
      </c>
      <c r="H1209" s="2">
        <f>'Moving Avg'!G1209</f>
        <v>3.0703480000000001</v>
      </c>
      <c r="I1209" s="2">
        <f>'Moving Avg'!H1209</f>
        <v>3.0561105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  <c r="M1209" s="8">
        <f t="shared" si="180"/>
        <v>25</v>
      </c>
      <c r="N1209" s="8">
        <f t="shared" si="181"/>
        <v>0</v>
      </c>
      <c r="O1209" s="8">
        <f t="shared" si="182"/>
        <v>0</v>
      </c>
      <c r="P1209" s="8">
        <f t="shared" si="183"/>
        <v>16.5</v>
      </c>
      <c r="Q1209" s="9">
        <f t="shared" si="184"/>
        <v>11.225</v>
      </c>
      <c r="R1209" s="9">
        <f t="shared" si="185"/>
        <v>9.125</v>
      </c>
      <c r="S1209" s="9">
        <f t="shared" si="186"/>
        <v>11.175000000000001</v>
      </c>
      <c r="T1209" s="9">
        <f t="shared" si="187"/>
        <v>10.375</v>
      </c>
      <c r="U1209" s="8">
        <f t="shared" si="188"/>
        <v>10.508333333333335</v>
      </c>
      <c r="V1209" s="8">
        <f t="shared" si="189"/>
        <v>10.475000000000001</v>
      </c>
    </row>
    <row r="1210" spans="1:22" ht="13.5" x14ac:dyDescent="0.25">
      <c r="A1210" s="3">
        <f>RSI!A1210</f>
        <v>43773</v>
      </c>
      <c r="B1210" s="2">
        <f>RSI!B1210</f>
        <v>2.9171999999999998</v>
      </c>
      <c r="C1210" s="2">
        <f>RSI!I1210</f>
        <v>28.783973813306105</v>
      </c>
      <c r="D1210" s="2">
        <f>MACD!E1210</f>
        <v>2.8410320303221326E-2</v>
      </c>
      <c r="E1210" s="2">
        <f>MACD!F1210</f>
        <v>1.8563659708692049E-2</v>
      </c>
      <c r="F1210" s="2">
        <f>'Moving Avg'!D1210</f>
        <v>2.9885999999999999</v>
      </c>
      <c r="G1210" s="2">
        <f>'Moving Avg'!F1210</f>
        <v>3.0347449999999996</v>
      </c>
      <c r="H1210" s="2">
        <f>'Moving Avg'!G1210</f>
        <v>3.0665019999999998</v>
      </c>
      <c r="I1210" s="2">
        <f>'Moving Avg'!H1210</f>
        <v>3.0548984999999993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  <c r="M1210" s="8">
        <f t="shared" si="180"/>
        <v>50</v>
      </c>
      <c r="N1210" s="8">
        <f t="shared" si="181"/>
        <v>0</v>
      </c>
      <c r="O1210" s="8">
        <f t="shared" si="182"/>
        <v>0</v>
      </c>
      <c r="P1210" s="8">
        <f t="shared" si="183"/>
        <v>16.5</v>
      </c>
      <c r="Q1210" s="9">
        <f t="shared" si="184"/>
        <v>19.975000000000001</v>
      </c>
      <c r="R1210" s="9">
        <f t="shared" si="185"/>
        <v>14.125</v>
      </c>
      <c r="S1210" s="9">
        <f t="shared" si="186"/>
        <v>14.925000000000001</v>
      </c>
      <c r="T1210" s="9">
        <f t="shared" si="187"/>
        <v>16.625</v>
      </c>
      <c r="U1210" s="8">
        <f t="shared" si="188"/>
        <v>16.341666666666669</v>
      </c>
      <c r="V1210" s="8">
        <f t="shared" si="189"/>
        <v>16.412500000000001</v>
      </c>
    </row>
    <row r="1211" spans="1:22" ht="13.5" x14ac:dyDescent="0.25">
      <c r="A1211" s="3">
        <f>RSI!A1211</f>
        <v>43774</v>
      </c>
      <c r="B1211" s="2">
        <f>RSI!B1211</f>
        <v>2.8567999999999998</v>
      </c>
      <c r="C1211" s="2">
        <f>RSI!I1211</f>
        <v>23.658904425301913</v>
      </c>
      <c r="D1211" s="2">
        <f>MACD!E1211</f>
        <v>3.6921431597671361E-2</v>
      </c>
      <c r="E1211" s="2">
        <f>MACD!F1211</f>
        <v>2.223521408648791E-2</v>
      </c>
      <c r="F1211" s="2">
        <f>'Moving Avg'!D1211</f>
        <v>2.9501599999999999</v>
      </c>
      <c r="G1211" s="2">
        <f>'Moving Avg'!F1211</f>
        <v>3.0237599999999998</v>
      </c>
      <c r="H1211" s="2">
        <f>'Moving Avg'!G1211</f>
        <v>3.0614480000000004</v>
      </c>
      <c r="I1211" s="2">
        <f>'Moving Avg'!H1211</f>
        <v>3.0536349999999999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  <c r="M1211" s="8">
        <f t="shared" si="180"/>
        <v>50</v>
      </c>
      <c r="N1211" s="8">
        <f t="shared" si="181"/>
        <v>0</v>
      </c>
      <c r="O1211" s="8">
        <f t="shared" si="182"/>
        <v>0</v>
      </c>
      <c r="P1211" s="8">
        <f t="shared" si="183"/>
        <v>16.5</v>
      </c>
      <c r="Q1211" s="9">
        <f t="shared" si="184"/>
        <v>19.975000000000001</v>
      </c>
      <c r="R1211" s="9">
        <f t="shared" si="185"/>
        <v>14.125</v>
      </c>
      <c r="S1211" s="9">
        <f t="shared" si="186"/>
        <v>14.925000000000001</v>
      </c>
      <c r="T1211" s="9">
        <f t="shared" si="187"/>
        <v>16.625</v>
      </c>
      <c r="U1211" s="8">
        <f t="shared" si="188"/>
        <v>16.341666666666669</v>
      </c>
      <c r="V1211" s="8">
        <f t="shared" si="189"/>
        <v>16.412500000000001</v>
      </c>
    </row>
    <row r="1212" spans="1:22" ht="13.5" x14ac:dyDescent="0.25">
      <c r="A1212" s="3">
        <f>RSI!A1212</f>
        <v>43775</v>
      </c>
      <c r="B1212" s="2">
        <f>RSI!B1212</f>
        <v>2.8292999999999999</v>
      </c>
      <c r="C1212" s="2">
        <f>RSI!I1212</f>
        <v>21.759255005906255</v>
      </c>
      <c r="D1212" s="2">
        <f>MACD!E1212</f>
        <v>4.5517072280244264E-2</v>
      </c>
      <c r="E1212" s="2">
        <f>MACD!F1212</f>
        <v>2.6891585725239184E-2</v>
      </c>
      <c r="F1212" s="2">
        <f>'Moving Avg'!D1212</f>
        <v>2.915</v>
      </c>
      <c r="G1212" s="2">
        <f>'Moving Avg'!F1212</f>
        <v>3.0113999999999996</v>
      </c>
      <c r="H1212" s="2">
        <f>'Moving Avg'!G1212</f>
        <v>3.055844</v>
      </c>
      <c r="I1212" s="2">
        <f>'Moving Avg'!H1212</f>
        <v>3.0519835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  <c r="M1212" s="8">
        <f t="shared" si="180"/>
        <v>50</v>
      </c>
      <c r="N1212" s="8">
        <f t="shared" si="181"/>
        <v>0</v>
      </c>
      <c r="O1212" s="8">
        <f t="shared" si="182"/>
        <v>0</v>
      </c>
      <c r="P1212" s="8">
        <f t="shared" si="183"/>
        <v>16.5</v>
      </c>
      <c r="Q1212" s="9">
        <f t="shared" si="184"/>
        <v>19.975000000000001</v>
      </c>
      <c r="R1212" s="9">
        <f t="shared" si="185"/>
        <v>14.125</v>
      </c>
      <c r="S1212" s="9">
        <f t="shared" si="186"/>
        <v>14.925000000000001</v>
      </c>
      <c r="T1212" s="9">
        <f t="shared" si="187"/>
        <v>16.625</v>
      </c>
      <c r="U1212" s="8">
        <f t="shared" si="188"/>
        <v>16.341666666666669</v>
      </c>
      <c r="V1212" s="8">
        <f t="shared" si="189"/>
        <v>16.412500000000001</v>
      </c>
    </row>
    <row r="1213" spans="1:22" ht="13.5" x14ac:dyDescent="0.25">
      <c r="A1213" s="3">
        <f>RSI!A1213</f>
        <v>43776</v>
      </c>
      <c r="B1213" s="2">
        <f>RSI!B1213</f>
        <v>2.8292999999999999</v>
      </c>
      <c r="C1213" s="2">
        <f>RSI!I1213</f>
        <v>21.759255005906255</v>
      </c>
      <c r="D1213" s="2">
        <f>MACD!E1213</f>
        <v>5.3924288515533547E-2</v>
      </c>
      <c r="E1213" s="2">
        <f>MACD!F1213</f>
        <v>3.2298126283298062E-2</v>
      </c>
      <c r="F1213" s="2">
        <f>'Moving Avg'!D1213</f>
        <v>2.88754</v>
      </c>
      <c r="G1213" s="2">
        <f>'Moving Avg'!F1213</f>
        <v>2.9990399999999999</v>
      </c>
      <c r="H1213" s="2">
        <f>'Moving Avg'!G1213</f>
        <v>3.05145</v>
      </c>
      <c r="I1213" s="2">
        <f>'Moving Avg'!H1213</f>
        <v>3.050332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  <c r="M1213" s="8">
        <f t="shared" si="180"/>
        <v>50</v>
      </c>
      <c r="N1213" s="8">
        <f t="shared" si="181"/>
        <v>0</v>
      </c>
      <c r="O1213" s="8">
        <f t="shared" si="182"/>
        <v>0</v>
      </c>
      <c r="P1213" s="8">
        <f t="shared" si="183"/>
        <v>16.5</v>
      </c>
      <c r="Q1213" s="9">
        <f t="shared" si="184"/>
        <v>19.975000000000001</v>
      </c>
      <c r="R1213" s="9">
        <f t="shared" si="185"/>
        <v>14.125</v>
      </c>
      <c r="S1213" s="9">
        <f t="shared" si="186"/>
        <v>14.925000000000001</v>
      </c>
      <c r="T1213" s="9">
        <f t="shared" si="187"/>
        <v>16.625</v>
      </c>
      <c r="U1213" s="8">
        <f t="shared" si="188"/>
        <v>16.341666666666669</v>
      </c>
      <c r="V1213" s="8">
        <f t="shared" si="189"/>
        <v>16.412500000000001</v>
      </c>
    </row>
    <row r="1214" spans="1:22" ht="13.5" x14ac:dyDescent="0.25">
      <c r="A1214" s="3">
        <f>RSI!A1214</f>
        <v>43777</v>
      </c>
      <c r="B1214" s="2">
        <f>RSI!B1214</f>
        <v>2.8237999999999999</v>
      </c>
      <c r="C1214" s="2">
        <f>RSI!I1214</f>
        <v>21.36141521898513</v>
      </c>
      <c r="D1214" s="2">
        <f>MACD!E1214</f>
        <v>6.2495477434743041E-2</v>
      </c>
      <c r="E1214" s="2">
        <f>MACD!F1214</f>
        <v>3.8337596513587063E-2</v>
      </c>
      <c r="F1214" s="2">
        <f>'Moving Avg'!D1214</f>
        <v>2.85128</v>
      </c>
      <c r="G1214" s="2">
        <f>'Moving Avg'!F1214</f>
        <v>2.9877799999999999</v>
      </c>
      <c r="H1214" s="2">
        <f>'Moving Avg'!G1214</f>
        <v>3.0469459999999997</v>
      </c>
      <c r="I1214" s="2">
        <f>'Moving Avg'!H1214</f>
        <v>3.0487280000000005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  <c r="M1214" s="8">
        <f t="shared" si="180"/>
        <v>50</v>
      </c>
      <c r="N1214" s="8">
        <f t="shared" si="181"/>
        <v>0</v>
      </c>
      <c r="O1214" s="8">
        <f t="shared" si="182"/>
        <v>0</v>
      </c>
      <c r="P1214" s="8">
        <f t="shared" si="183"/>
        <v>16.5</v>
      </c>
      <c r="Q1214" s="9">
        <f t="shared" si="184"/>
        <v>19.975000000000001</v>
      </c>
      <c r="R1214" s="9">
        <f t="shared" si="185"/>
        <v>14.125</v>
      </c>
      <c r="S1214" s="9">
        <f t="shared" si="186"/>
        <v>14.925000000000001</v>
      </c>
      <c r="T1214" s="9">
        <f t="shared" si="187"/>
        <v>16.625</v>
      </c>
      <c r="U1214" s="8">
        <f t="shared" si="188"/>
        <v>16.341666666666669</v>
      </c>
      <c r="V1214" s="8">
        <f t="shared" si="189"/>
        <v>16.412500000000001</v>
      </c>
    </row>
    <row r="1215" spans="1:22" ht="13.5" x14ac:dyDescent="0.25">
      <c r="A1215" s="3">
        <f>RSI!A1215</f>
        <v>43780</v>
      </c>
      <c r="B1215" s="2">
        <f>RSI!B1215</f>
        <v>2.7688999999999999</v>
      </c>
      <c r="C1215" s="2">
        <f>RSI!I1215</f>
        <v>17.852603332566716</v>
      </c>
      <c r="D1215" s="2">
        <f>MACD!E1215</f>
        <v>7.9034779551676593E-2</v>
      </c>
      <c r="E1215" s="2">
        <f>MACD!F1215</f>
        <v>4.6477033121204971E-2</v>
      </c>
      <c r="F1215" s="2">
        <f>'Moving Avg'!D1215</f>
        <v>2.8216200000000002</v>
      </c>
      <c r="G1215" s="2">
        <f>'Moving Avg'!F1215</f>
        <v>2.9743249999999999</v>
      </c>
      <c r="H1215" s="2">
        <f>'Moving Avg'!G1215</f>
        <v>3.0398060000000005</v>
      </c>
      <c r="I1215" s="2">
        <f>'Moving Avg'!H1215</f>
        <v>3.0468245000000009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  <c r="M1215" s="8">
        <f t="shared" si="180"/>
        <v>50</v>
      </c>
      <c r="N1215" s="8">
        <f t="shared" si="181"/>
        <v>0</v>
      </c>
      <c r="O1215" s="8">
        <f t="shared" si="182"/>
        <v>0</v>
      </c>
      <c r="P1215" s="8">
        <f t="shared" si="183"/>
        <v>16.5</v>
      </c>
      <c r="Q1215" s="9">
        <f t="shared" si="184"/>
        <v>19.975000000000001</v>
      </c>
      <c r="R1215" s="9">
        <f t="shared" si="185"/>
        <v>14.125</v>
      </c>
      <c r="S1215" s="9">
        <f t="shared" si="186"/>
        <v>14.925000000000001</v>
      </c>
      <c r="T1215" s="9">
        <f t="shared" si="187"/>
        <v>16.625</v>
      </c>
      <c r="U1215" s="8">
        <f t="shared" si="188"/>
        <v>16.341666666666669</v>
      </c>
      <c r="V1215" s="8">
        <f t="shared" si="189"/>
        <v>16.412500000000001</v>
      </c>
    </row>
    <row r="1216" spans="1:22" ht="13.5" x14ac:dyDescent="0.25">
      <c r="A1216" s="3">
        <f>RSI!A1216</f>
        <v>43781</v>
      </c>
      <c r="B1216" s="2">
        <f>RSI!B1216</f>
        <v>2.7469000000000001</v>
      </c>
      <c r="C1216" s="2">
        <f>RSI!I1216</f>
        <v>16.670860185120304</v>
      </c>
      <c r="D1216" s="2">
        <f>MACD!E1216</f>
        <v>9.5913893409083961E-2</v>
      </c>
      <c r="E1216" s="2">
        <f>MACD!F1216</f>
        <v>5.6364405178780774E-2</v>
      </c>
      <c r="F1216" s="2">
        <f>'Moving Avg'!D1216</f>
        <v>2.7996400000000001</v>
      </c>
      <c r="G1216" s="2">
        <f>'Moving Avg'!F1216</f>
        <v>2.9597700000000002</v>
      </c>
      <c r="H1216" s="2">
        <f>'Moving Avg'!G1216</f>
        <v>3.0339840000000011</v>
      </c>
      <c r="I1216" s="2">
        <f>'Moving Avg'!H1216</f>
        <v>3.044836000000001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  <c r="M1216" s="8">
        <f t="shared" si="180"/>
        <v>50</v>
      </c>
      <c r="N1216" s="8">
        <f t="shared" si="181"/>
        <v>0</v>
      </c>
      <c r="O1216" s="8">
        <f t="shared" si="182"/>
        <v>0</v>
      </c>
      <c r="P1216" s="8">
        <f t="shared" si="183"/>
        <v>16.5</v>
      </c>
      <c r="Q1216" s="9">
        <f t="shared" si="184"/>
        <v>19.975000000000001</v>
      </c>
      <c r="R1216" s="9">
        <f t="shared" si="185"/>
        <v>14.125</v>
      </c>
      <c r="S1216" s="9">
        <f t="shared" si="186"/>
        <v>14.925000000000001</v>
      </c>
      <c r="T1216" s="9">
        <f t="shared" si="187"/>
        <v>16.625</v>
      </c>
      <c r="U1216" s="8">
        <f t="shared" si="188"/>
        <v>16.341666666666669</v>
      </c>
      <c r="V1216" s="8">
        <f t="shared" si="189"/>
        <v>16.412500000000001</v>
      </c>
    </row>
    <row r="1217" spans="1:22" ht="13.5" x14ac:dyDescent="0.25">
      <c r="A1217" s="3">
        <f>RSI!A1217</f>
        <v>43782</v>
      </c>
      <c r="B1217" s="2">
        <f>RSI!B1217</f>
        <v>2.7469000000000001</v>
      </c>
      <c r="C1217" s="2">
        <f>RSI!I1217</f>
        <v>16.670860185120304</v>
      </c>
      <c r="D1217" s="2">
        <f>MACD!E1217</f>
        <v>0.10473412342945609</v>
      </c>
      <c r="E1217" s="2">
        <f>MACD!F1217</f>
        <v>6.6038348828915849E-2</v>
      </c>
      <c r="F1217" s="2">
        <f>'Moving Avg'!D1217</f>
        <v>2.7831600000000001</v>
      </c>
      <c r="G1217" s="2">
        <f>'Moving Avg'!F1217</f>
        <v>2.9432900000000002</v>
      </c>
      <c r="H1217" s="2">
        <f>'Moving Avg'!G1217</f>
        <v>3.0281620000000009</v>
      </c>
      <c r="I1217" s="2">
        <f>'Moving Avg'!H1217</f>
        <v>3.0429730000000013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  <c r="M1217" s="8">
        <f t="shared" si="180"/>
        <v>50</v>
      </c>
      <c r="N1217" s="8">
        <f t="shared" si="181"/>
        <v>0</v>
      </c>
      <c r="O1217" s="8">
        <f t="shared" si="182"/>
        <v>0</v>
      </c>
      <c r="P1217" s="8">
        <f t="shared" si="183"/>
        <v>16.5</v>
      </c>
      <c r="Q1217" s="9">
        <f t="shared" si="184"/>
        <v>19.975000000000001</v>
      </c>
      <c r="R1217" s="9">
        <f t="shared" si="185"/>
        <v>14.125</v>
      </c>
      <c r="S1217" s="9">
        <f t="shared" si="186"/>
        <v>14.925000000000001</v>
      </c>
      <c r="T1217" s="9">
        <f t="shared" si="187"/>
        <v>16.625</v>
      </c>
      <c r="U1217" s="8">
        <f t="shared" si="188"/>
        <v>16.341666666666669</v>
      </c>
      <c r="V1217" s="8">
        <f t="shared" si="189"/>
        <v>16.412500000000001</v>
      </c>
    </row>
    <row r="1218" spans="1:22" ht="13.5" x14ac:dyDescent="0.25">
      <c r="A1218" s="3">
        <f>RSI!A1218</f>
        <v>43783</v>
      </c>
      <c r="B1218" s="2">
        <f>RSI!B1218</f>
        <v>2.6919</v>
      </c>
      <c r="C1218" s="2">
        <f>RSI!I1218</f>
        <v>13.986504285586946</v>
      </c>
      <c r="D1218" s="2">
        <f>MACD!E1218</f>
        <v>0.11154445608439767</v>
      </c>
      <c r="E1218" s="2">
        <f>MACD!F1218</f>
        <v>7.5139570280012224E-2</v>
      </c>
      <c r="F1218" s="2">
        <f>'Moving Avg'!D1218</f>
        <v>2.7556800000000004</v>
      </c>
      <c r="G1218" s="2">
        <f>'Moving Avg'!F1218</f>
        <v>2.9240599999999999</v>
      </c>
      <c r="H1218" s="2">
        <f>'Moving Avg'!G1218</f>
        <v>3.0204700000000009</v>
      </c>
      <c r="I1218" s="2">
        <f>'Moving Avg'!H1218</f>
        <v>3.0407095000000015</v>
      </c>
      <c r="J1218" s="6" t="str">
        <f>OBV!F1218</f>
        <v>BEARISH</v>
      </c>
      <c r="K1218" s="6" t="str">
        <f>OBV!G1218</f>
        <v>WEAK</v>
      </c>
      <c r="L1218" s="6" t="str">
        <f>OBV!H1218</f>
        <v>CONFIRMED BEARISH</v>
      </c>
      <c r="M1218" s="8">
        <f t="shared" ref="M1218:M1281" si="190">IF(C1218&lt;30,50, IF(C1218&gt;70, 0, 25))</f>
        <v>50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0</v>
      </c>
      <c r="Q1218" s="9">
        <f t="shared" si="184"/>
        <v>17.5</v>
      </c>
      <c r="R1218" s="9">
        <f t="shared" si="185"/>
        <v>10</v>
      </c>
      <c r="S1218" s="9">
        <f t="shared" si="186"/>
        <v>7.5</v>
      </c>
      <c r="T1218" s="9">
        <f t="shared" si="187"/>
        <v>12.5</v>
      </c>
      <c r="U1218" s="8">
        <f t="shared" si="188"/>
        <v>11.666666666666666</v>
      </c>
      <c r="V1218" s="8">
        <f t="shared" si="189"/>
        <v>11.875</v>
      </c>
    </row>
    <row r="1219" spans="1:22" ht="13.5" x14ac:dyDescent="0.25">
      <c r="A1219" s="3">
        <f>RSI!A1219</f>
        <v>43784</v>
      </c>
      <c r="B1219" s="2">
        <f>RSI!B1219</f>
        <v>2.6644999999999999</v>
      </c>
      <c r="C1219" s="2">
        <f>RSI!I1219</f>
        <v>12.87431484245036</v>
      </c>
      <c r="D1219" s="2">
        <f>MACD!E1219</f>
        <v>0.12669221578744994</v>
      </c>
      <c r="E1219" s="2">
        <f>MACD!F1219</f>
        <v>8.5450099381499778E-2</v>
      </c>
      <c r="F1219" s="2">
        <f>'Moving Avg'!D1219</f>
        <v>2.7238200000000004</v>
      </c>
      <c r="G1219" s="2">
        <f>'Moving Avg'!F1219</f>
        <v>2.9048349999999998</v>
      </c>
      <c r="H1219" s="2">
        <f>'Moving Avg'!G1219</f>
        <v>3.0122300000000011</v>
      </c>
      <c r="I1219" s="2">
        <f>'Moving Avg'!H1219</f>
        <v>3.0383090000000017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  <c r="M1219" s="8">
        <f t="shared" si="190"/>
        <v>50</v>
      </c>
      <c r="N1219" s="8">
        <f t="shared" si="191"/>
        <v>0</v>
      </c>
      <c r="O1219" s="8">
        <f t="shared" si="192"/>
        <v>0</v>
      </c>
      <c r="P1219" s="8">
        <f t="shared" si="193"/>
        <v>16.5</v>
      </c>
      <c r="Q1219" s="9">
        <f t="shared" ref="Q1219:Q1282" si="194">0.35*M1219+N1219*0.35+O1219*0.15+P1219*0.15</f>
        <v>19.975000000000001</v>
      </c>
      <c r="R1219" s="9">
        <f t="shared" ref="R1219:R1282" si="195">M1219*0.2+N1219*0.2+O1219*0.35+P1219*0.25</f>
        <v>14.125</v>
      </c>
      <c r="S1219" s="9">
        <f t="shared" ref="S1219:S1282" si="196">M1219*0.15+N1219*0.15+O1219*0.25+P1219*0.45</f>
        <v>14.925000000000001</v>
      </c>
      <c r="T1219" s="9">
        <f t="shared" ref="T1219:T1282" si="197">0.25*SUM(M1219:P1219)</f>
        <v>16.625</v>
      </c>
      <c r="U1219" s="8">
        <f t="shared" ref="U1219:U1282" si="198">SUM(Q1219:S1219)/3</f>
        <v>16.341666666666669</v>
      </c>
      <c r="V1219" s="8">
        <f t="shared" ref="V1219:V1282" si="199">SUM(Q1219:T1219)/4</f>
        <v>16.412500000000001</v>
      </c>
    </row>
    <row r="1220" spans="1:22" ht="13.5" x14ac:dyDescent="0.25">
      <c r="A1220" s="3">
        <f>RSI!A1220</f>
        <v>43787</v>
      </c>
      <c r="B1220" s="2">
        <f>RSI!B1220</f>
        <v>2.6755</v>
      </c>
      <c r="C1220" s="2">
        <f>RSI!I1220</f>
        <v>15.770076398810943</v>
      </c>
      <c r="D1220" s="2">
        <f>MACD!E1220</f>
        <v>0.12665992249739189</v>
      </c>
      <c r="E1220" s="2">
        <f>MACD!F1220</f>
        <v>9.3692064004678208E-2</v>
      </c>
      <c r="F1220" s="2">
        <f>'Moving Avg'!D1220</f>
        <v>2.7051400000000001</v>
      </c>
      <c r="G1220" s="2">
        <f>'Moving Avg'!F1220</f>
        <v>2.8861599999999994</v>
      </c>
      <c r="H1220" s="2">
        <f>'Moving Avg'!G1220</f>
        <v>3.0037700000000012</v>
      </c>
      <c r="I1220" s="2">
        <f>'Moving Avg'!H1220</f>
        <v>3.035963500000002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  <c r="M1220" s="8">
        <f t="shared" si="190"/>
        <v>50</v>
      </c>
      <c r="N1220" s="8">
        <f t="shared" si="191"/>
        <v>0</v>
      </c>
      <c r="O1220" s="8">
        <f t="shared" si="192"/>
        <v>0</v>
      </c>
      <c r="P1220" s="8">
        <f t="shared" si="193"/>
        <v>16.5</v>
      </c>
      <c r="Q1220" s="9">
        <f t="shared" si="194"/>
        <v>19.975000000000001</v>
      </c>
      <c r="R1220" s="9">
        <f t="shared" si="195"/>
        <v>14.125</v>
      </c>
      <c r="S1220" s="9">
        <f t="shared" si="196"/>
        <v>14.925000000000001</v>
      </c>
      <c r="T1220" s="9">
        <f t="shared" si="197"/>
        <v>16.625</v>
      </c>
      <c r="U1220" s="8">
        <f t="shared" si="198"/>
        <v>16.341666666666669</v>
      </c>
      <c r="V1220" s="8">
        <f t="shared" si="199"/>
        <v>16.412500000000001</v>
      </c>
    </row>
    <row r="1221" spans="1:22" ht="13.5" x14ac:dyDescent="0.25">
      <c r="A1221" s="3">
        <f>RSI!A1221</f>
        <v>43788</v>
      </c>
      <c r="B1221" s="2">
        <f>RSI!B1221</f>
        <v>2.6535000000000002</v>
      </c>
      <c r="C1221" s="2">
        <f>RSI!I1221</f>
        <v>14.716568429990687</v>
      </c>
      <c r="D1221" s="2">
        <f>MACD!E1221</f>
        <v>0.12028294145820251</v>
      </c>
      <c r="E1221" s="2">
        <f>MACD!F1221</f>
        <v>9.9010239495383082E-2</v>
      </c>
      <c r="F1221" s="2">
        <f>'Moving Avg'!D1221</f>
        <v>2.6864600000000003</v>
      </c>
      <c r="G1221" s="2">
        <f>'Moving Avg'!F1221</f>
        <v>2.8672049999999993</v>
      </c>
      <c r="H1221" s="2">
        <f>'Moving Avg'!G1221</f>
        <v>2.9943220000000021</v>
      </c>
      <c r="I1221" s="2">
        <f>'Moving Avg'!H1221</f>
        <v>3.0335080000000016</v>
      </c>
      <c r="J1221" s="6" t="str">
        <f>OBV!F1221</f>
        <v>BEARISH</v>
      </c>
      <c r="K1221" s="6" t="str">
        <f>OBV!G1221</f>
        <v>WEAK</v>
      </c>
      <c r="L1221" s="6" t="str">
        <f>OBV!H1221</f>
        <v>CONFIRMED BEARISH</v>
      </c>
      <c r="M1221" s="8">
        <f t="shared" si="190"/>
        <v>50</v>
      </c>
      <c r="N1221" s="8">
        <f t="shared" si="191"/>
        <v>0</v>
      </c>
      <c r="O1221" s="8">
        <f t="shared" si="192"/>
        <v>0</v>
      </c>
      <c r="P1221" s="8">
        <f t="shared" si="193"/>
        <v>0</v>
      </c>
      <c r="Q1221" s="9">
        <f t="shared" si="194"/>
        <v>17.5</v>
      </c>
      <c r="R1221" s="9">
        <f t="shared" si="195"/>
        <v>10</v>
      </c>
      <c r="S1221" s="9">
        <f t="shared" si="196"/>
        <v>7.5</v>
      </c>
      <c r="T1221" s="9">
        <f t="shared" si="197"/>
        <v>12.5</v>
      </c>
      <c r="U1221" s="8">
        <f t="shared" si="198"/>
        <v>11.666666666666666</v>
      </c>
      <c r="V1221" s="8">
        <f t="shared" si="199"/>
        <v>11.875</v>
      </c>
    </row>
    <row r="1222" spans="1:22" ht="13.5" x14ac:dyDescent="0.25">
      <c r="A1222" s="3">
        <f>RSI!A1222</f>
        <v>43789</v>
      </c>
      <c r="B1222" s="2">
        <f>RSI!B1222</f>
        <v>2.6644999999999999</v>
      </c>
      <c r="C1222" s="2">
        <f>RSI!I1222</f>
        <v>17.67782180354871</v>
      </c>
      <c r="D1222" s="2">
        <f>MACD!E1222</f>
        <v>0.1111872105419347</v>
      </c>
      <c r="E1222" s="2">
        <f>MACD!F1222</f>
        <v>0.10144563370469342</v>
      </c>
      <c r="F1222" s="2">
        <f>'Moving Avg'!D1222</f>
        <v>2.6699800000000002</v>
      </c>
      <c r="G1222" s="2">
        <f>'Moving Avg'!F1222</f>
        <v>2.8493499999999998</v>
      </c>
      <c r="H1222" s="2">
        <f>'Moving Avg'!G1222</f>
        <v>2.9850940000000019</v>
      </c>
      <c r="I1222" s="2">
        <f>'Moving Avg'!H1222</f>
        <v>3.0312580000000016</v>
      </c>
      <c r="J1222" s="6" t="str">
        <f>OBV!F1222</f>
        <v>BEARISH</v>
      </c>
      <c r="K1222" s="6" t="str">
        <f>OBV!G1222</f>
        <v>WEAK</v>
      </c>
      <c r="L1222" s="6" t="str">
        <f>OBV!H1222</f>
        <v>CONFIRMED BEARISH</v>
      </c>
      <c r="M1222" s="8">
        <f t="shared" si="190"/>
        <v>50</v>
      </c>
      <c r="N1222" s="8">
        <f t="shared" si="191"/>
        <v>0</v>
      </c>
      <c r="O1222" s="8">
        <f t="shared" si="192"/>
        <v>0</v>
      </c>
      <c r="P1222" s="8">
        <f t="shared" si="193"/>
        <v>0</v>
      </c>
      <c r="Q1222" s="9">
        <f t="shared" si="194"/>
        <v>17.5</v>
      </c>
      <c r="R1222" s="9">
        <f t="shared" si="195"/>
        <v>10</v>
      </c>
      <c r="S1222" s="9">
        <f t="shared" si="196"/>
        <v>7.5</v>
      </c>
      <c r="T1222" s="9">
        <f t="shared" si="197"/>
        <v>12.5</v>
      </c>
      <c r="U1222" s="8">
        <f t="shared" si="198"/>
        <v>11.666666666666666</v>
      </c>
      <c r="V1222" s="8">
        <f t="shared" si="199"/>
        <v>11.875</v>
      </c>
    </row>
    <row r="1223" spans="1:22" ht="13.5" x14ac:dyDescent="0.25">
      <c r="A1223" s="3">
        <f>RSI!A1223</f>
        <v>43790</v>
      </c>
      <c r="B1223" s="2">
        <f>RSI!B1223</f>
        <v>2.6315</v>
      </c>
      <c r="C1223" s="2">
        <f>RSI!I1223</f>
        <v>15.894743691580388</v>
      </c>
      <c r="D1223" s="2">
        <f>MACD!E1223</f>
        <v>0.10711634204010778</v>
      </c>
      <c r="E1223" s="2">
        <f>MACD!F1223</f>
        <v>0.1025797753717763</v>
      </c>
      <c r="F1223" s="2">
        <f>'Moving Avg'!D1223</f>
        <v>2.6579000000000002</v>
      </c>
      <c r="G1223" s="2">
        <f>'Moving Avg'!F1223</f>
        <v>2.8298449999999997</v>
      </c>
      <c r="H1223" s="2">
        <f>'Moving Avg'!G1223</f>
        <v>2.9756440000000022</v>
      </c>
      <c r="I1223" s="2">
        <f>'Moving Avg'!H1223</f>
        <v>3.0287430000000013</v>
      </c>
      <c r="J1223" s="6" t="str">
        <f>OBV!F1223</f>
        <v>BEARISH</v>
      </c>
      <c r="K1223" s="6" t="str">
        <f>OBV!G1223</f>
        <v>WEAK</v>
      </c>
      <c r="L1223" s="6" t="str">
        <f>OBV!H1223</f>
        <v>CONFIRMED BEARISH</v>
      </c>
      <c r="M1223" s="8">
        <f t="shared" si="190"/>
        <v>50</v>
      </c>
      <c r="N1223" s="8">
        <f t="shared" si="191"/>
        <v>0</v>
      </c>
      <c r="O1223" s="8">
        <f t="shared" si="192"/>
        <v>0</v>
      </c>
      <c r="P1223" s="8">
        <f t="shared" si="193"/>
        <v>0</v>
      </c>
      <c r="Q1223" s="9">
        <f t="shared" si="194"/>
        <v>17.5</v>
      </c>
      <c r="R1223" s="9">
        <f t="shared" si="195"/>
        <v>10</v>
      </c>
      <c r="S1223" s="9">
        <f t="shared" si="196"/>
        <v>7.5</v>
      </c>
      <c r="T1223" s="9">
        <f t="shared" si="197"/>
        <v>12.5</v>
      </c>
      <c r="U1223" s="8">
        <f t="shared" si="198"/>
        <v>11.666666666666666</v>
      </c>
      <c r="V1223" s="8">
        <f t="shared" si="199"/>
        <v>11.875</v>
      </c>
    </row>
    <row r="1224" spans="1:22" ht="13.5" x14ac:dyDescent="0.25">
      <c r="A1224" s="3">
        <f>RSI!A1224</f>
        <v>43791</v>
      </c>
      <c r="B1224" s="2">
        <f>RSI!B1224</f>
        <v>2.6644999999999999</v>
      </c>
      <c r="C1224" s="2">
        <f>RSI!I1224</f>
        <v>24.13546283717146</v>
      </c>
      <c r="D1224" s="2">
        <f>MACD!E1224</f>
        <v>0.10166974886015678</v>
      </c>
      <c r="E1224" s="2">
        <f>MACD!F1224</f>
        <v>0.1023977700694524</v>
      </c>
      <c r="F1224" s="2">
        <f>'Moving Avg'!D1224</f>
        <v>2.6579000000000002</v>
      </c>
      <c r="G1224" s="2">
        <f>'Moving Avg'!F1224</f>
        <v>2.8119899999999989</v>
      </c>
      <c r="H1224" s="2">
        <f>'Moving Avg'!G1224</f>
        <v>2.9668540000000014</v>
      </c>
      <c r="I1224" s="2">
        <f>'Moving Avg'!H1224</f>
        <v>3.0265685000000015</v>
      </c>
      <c r="J1224" s="6" t="str">
        <f>OBV!F1224</f>
        <v>BEARISH</v>
      </c>
      <c r="K1224" s="6" t="str">
        <f>OBV!G1224</f>
        <v>WEAK</v>
      </c>
      <c r="L1224" s="6" t="str">
        <f>OBV!H1224</f>
        <v>NEUTRAL</v>
      </c>
      <c r="M1224" s="8">
        <f t="shared" si="190"/>
        <v>50</v>
      </c>
      <c r="N1224" s="8">
        <f t="shared" si="191"/>
        <v>45</v>
      </c>
      <c r="O1224" s="8">
        <f t="shared" si="192"/>
        <v>0</v>
      </c>
      <c r="P1224" s="8">
        <f t="shared" si="193"/>
        <v>0</v>
      </c>
      <c r="Q1224" s="9">
        <f t="shared" si="194"/>
        <v>33.25</v>
      </c>
      <c r="R1224" s="9">
        <f t="shared" si="195"/>
        <v>19</v>
      </c>
      <c r="S1224" s="9">
        <f t="shared" si="196"/>
        <v>14.25</v>
      </c>
      <c r="T1224" s="9">
        <f t="shared" si="197"/>
        <v>23.75</v>
      </c>
      <c r="U1224" s="8">
        <f t="shared" si="198"/>
        <v>22.166666666666668</v>
      </c>
      <c r="V1224" s="8">
        <f t="shared" si="199"/>
        <v>22.5625</v>
      </c>
    </row>
    <row r="1225" spans="1:22" ht="13.5" x14ac:dyDescent="0.25">
      <c r="A1225" s="3">
        <f>RSI!A1225</f>
        <v>43794</v>
      </c>
      <c r="B1225" s="2">
        <f>RSI!B1225</f>
        <v>2.6644999999999999</v>
      </c>
      <c r="C1225" s="2">
        <f>RSI!I1225</f>
        <v>24.13546283717146</v>
      </c>
      <c r="D1225" s="2">
        <f>MACD!E1225</f>
        <v>8.96130761538112E-2</v>
      </c>
      <c r="E1225" s="2">
        <f>MACD!F1225</f>
        <v>9.9840831286324178E-2</v>
      </c>
      <c r="F1225" s="2">
        <f>'Moving Avg'!D1225</f>
        <v>2.6556999999999999</v>
      </c>
      <c r="G1225" s="2">
        <f>'Moving Avg'!F1225</f>
        <v>2.7927649999999993</v>
      </c>
      <c r="H1225" s="2">
        <f>'Moving Avg'!G1225</f>
        <v>2.9580640000000016</v>
      </c>
      <c r="I1225" s="2">
        <f>'Moving Avg'!H1225</f>
        <v>3.0242185000000013</v>
      </c>
      <c r="J1225" s="6" t="str">
        <f>OBV!F1225</f>
        <v>BEARISH</v>
      </c>
      <c r="K1225" s="6" t="str">
        <f>OBV!G1225</f>
        <v>WEAK</v>
      </c>
      <c r="L1225" s="6" t="str">
        <f>OBV!H1225</f>
        <v>CONFIRMED BEARISH</v>
      </c>
      <c r="M1225" s="8">
        <f t="shared" si="190"/>
        <v>50</v>
      </c>
      <c r="N1225" s="8">
        <f t="shared" si="191"/>
        <v>45</v>
      </c>
      <c r="O1225" s="8">
        <f t="shared" si="192"/>
        <v>0</v>
      </c>
      <c r="P1225" s="8">
        <f t="shared" si="193"/>
        <v>0</v>
      </c>
      <c r="Q1225" s="9">
        <f t="shared" si="194"/>
        <v>33.25</v>
      </c>
      <c r="R1225" s="9">
        <f t="shared" si="195"/>
        <v>19</v>
      </c>
      <c r="S1225" s="9">
        <f t="shared" si="196"/>
        <v>14.25</v>
      </c>
      <c r="T1225" s="9">
        <f t="shared" si="197"/>
        <v>23.75</v>
      </c>
      <c r="U1225" s="8">
        <f t="shared" si="198"/>
        <v>22.166666666666668</v>
      </c>
      <c r="V1225" s="8">
        <f t="shared" si="199"/>
        <v>22.5625</v>
      </c>
    </row>
    <row r="1226" spans="1:22" ht="13.5" x14ac:dyDescent="0.25">
      <c r="A1226" s="3">
        <f>RSI!A1226</f>
        <v>43795</v>
      </c>
      <c r="B1226" s="2">
        <f>RSI!B1226</f>
        <v>2.6644999999999999</v>
      </c>
      <c r="C1226" s="2">
        <f>RSI!I1226</f>
        <v>24.13546283717146</v>
      </c>
      <c r="D1226" s="2">
        <f>MACD!E1226</f>
        <v>7.6950861627143929E-2</v>
      </c>
      <c r="E1226" s="2">
        <f>MACD!F1226</f>
        <v>9.5262837354488136E-2</v>
      </c>
      <c r="F1226" s="2">
        <f>'Moving Avg'!D1226</f>
        <v>2.6579000000000002</v>
      </c>
      <c r="G1226" s="2">
        <f>'Moving Avg'!F1226</f>
        <v>2.7735399999999992</v>
      </c>
      <c r="H1226" s="2">
        <f>'Moving Avg'!G1226</f>
        <v>2.9492740000000013</v>
      </c>
      <c r="I1226" s="2">
        <f>'Moving Avg'!H1226</f>
        <v>3.0218180000000014</v>
      </c>
      <c r="J1226" s="6" t="str">
        <f>OBV!F1226</f>
        <v>BEARISH</v>
      </c>
      <c r="K1226" s="6" t="str">
        <f>OBV!G1226</f>
        <v>NEUTRAL</v>
      </c>
      <c r="L1226" s="6" t="str">
        <f>OBV!H1226</f>
        <v>BEARISH DIVERGENCE</v>
      </c>
      <c r="M1226" s="8">
        <f t="shared" si="190"/>
        <v>50</v>
      </c>
      <c r="N1226" s="8">
        <f t="shared" si="191"/>
        <v>45</v>
      </c>
      <c r="O1226" s="8">
        <f t="shared" si="192"/>
        <v>0</v>
      </c>
      <c r="P1226" s="8">
        <f t="shared" si="193"/>
        <v>16.5</v>
      </c>
      <c r="Q1226" s="9">
        <f t="shared" si="194"/>
        <v>35.725000000000001</v>
      </c>
      <c r="R1226" s="9">
        <f t="shared" si="195"/>
        <v>23.125</v>
      </c>
      <c r="S1226" s="9">
        <f t="shared" si="196"/>
        <v>21.675000000000001</v>
      </c>
      <c r="T1226" s="9">
        <f t="shared" si="197"/>
        <v>27.875</v>
      </c>
      <c r="U1226" s="8">
        <f t="shared" si="198"/>
        <v>26.841666666666669</v>
      </c>
      <c r="V1226" s="8">
        <f t="shared" si="199"/>
        <v>27.1</v>
      </c>
    </row>
    <row r="1227" spans="1:22" ht="13.5" x14ac:dyDescent="0.25">
      <c r="A1227" s="3">
        <f>RSI!A1227</f>
        <v>43796</v>
      </c>
      <c r="B1227" s="2">
        <f>RSI!B1227</f>
        <v>2.6589999999999998</v>
      </c>
      <c r="C1227" s="2">
        <f>RSI!I1227</f>
        <v>23.653035774068826</v>
      </c>
      <c r="D1227" s="2">
        <f>MACD!E1227</f>
        <v>6.7499829030728264E-2</v>
      </c>
      <c r="E1227" s="2">
        <f>MACD!F1227</f>
        <v>8.971023568973617E-2</v>
      </c>
      <c r="F1227" s="2">
        <f>'Moving Avg'!D1227</f>
        <v>2.6567999999999996</v>
      </c>
      <c r="G1227" s="2">
        <f>'Moving Avg'!F1227</f>
        <v>2.7562349999999993</v>
      </c>
      <c r="H1227" s="2">
        <f>'Moving Avg'!G1227</f>
        <v>2.9403740000000016</v>
      </c>
      <c r="I1227" s="2">
        <f>'Moving Avg'!H1227</f>
        <v>3.0193900000000009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  <c r="M1227" s="8">
        <f t="shared" si="190"/>
        <v>50</v>
      </c>
      <c r="N1227" s="8">
        <f t="shared" si="191"/>
        <v>100</v>
      </c>
      <c r="O1227" s="8">
        <f t="shared" si="192"/>
        <v>0</v>
      </c>
      <c r="P1227" s="8">
        <f t="shared" si="193"/>
        <v>16.5</v>
      </c>
      <c r="Q1227" s="9">
        <f t="shared" si="194"/>
        <v>54.975000000000001</v>
      </c>
      <c r="R1227" s="9">
        <f t="shared" si="195"/>
        <v>34.125</v>
      </c>
      <c r="S1227" s="9">
        <f t="shared" si="196"/>
        <v>29.925000000000001</v>
      </c>
      <c r="T1227" s="9">
        <f t="shared" si="197"/>
        <v>41.625</v>
      </c>
      <c r="U1227" s="8">
        <f t="shared" si="198"/>
        <v>39.674999999999997</v>
      </c>
      <c r="V1227" s="8">
        <f t="shared" si="199"/>
        <v>40.162499999999994</v>
      </c>
    </row>
    <row r="1228" spans="1:22" ht="13.5" x14ac:dyDescent="0.25">
      <c r="A1228" s="3">
        <f>RSI!A1228</f>
        <v>43797</v>
      </c>
      <c r="B1228" s="2">
        <f>RSI!B1228</f>
        <v>2.6589999999999998</v>
      </c>
      <c r="C1228" s="2">
        <f>RSI!I1228</f>
        <v>23.653035774068826</v>
      </c>
      <c r="D1228" s="2">
        <f>MACD!E1228</f>
        <v>5.1866115981904048E-2</v>
      </c>
      <c r="E1228" s="2">
        <f>MACD!F1228</f>
        <v>8.214141174816976E-2</v>
      </c>
      <c r="F1228" s="2">
        <f>'Moving Avg'!D1228</f>
        <v>2.6622999999999997</v>
      </c>
      <c r="G1228" s="2">
        <f>'Moving Avg'!F1228</f>
        <v>2.7408549999999994</v>
      </c>
      <c r="H1228" s="2">
        <f>'Moving Avg'!G1228</f>
        <v>2.9320240000000006</v>
      </c>
      <c r="I1228" s="2">
        <f>'Moving Avg'!H1228</f>
        <v>3.0169620000000008</v>
      </c>
      <c r="J1228" s="6" t="str">
        <f>OBV!F1228</f>
        <v>BEARISH</v>
      </c>
      <c r="K1228" s="6" t="str">
        <f>OBV!G1228</f>
        <v>NEUTRAL</v>
      </c>
      <c r="L1228" s="6" t="str">
        <f>OBV!H1228</f>
        <v>BEARISH DIVERGENCE</v>
      </c>
      <c r="M1228" s="8">
        <f t="shared" si="190"/>
        <v>50</v>
      </c>
      <c r="N1228" s="8">
        <f t="shared" si="191"/>
        <v>100</v>
      </c>
      <c r="O1228" s="8">
        <f t="shared" si="192"/>
        <v>0</v>
      </c>
      <c r="P1228" s="8">
        <f t="shared" si="193"/>
        <v>16.5</v>
      </c>
      <c r="Q1228" s="9">
        <f t="shared" si="194"/>
        <v>54.975000000000001</v>
      </c>
      <c r="R1228" s="9">
        <f t="shared" si="195"/>
        <v>34.125</v>
      </c>
      <c r="S1228" s="9">
        <f t="shared" si="196"/>
        <v>29.925000000000001</v>
      </c>
      <c r="T1228" s="9">
        <f t="shared" si="197"/>
        <v>41.625</v>
      </c>
      <c r="U1228" s="8">
        <f t="shared" si="198"/>
        <v>39.674999999999997</v>
      </c>
      <c r="V1228" s="8">
        <f t="shared" si="199"/>
        <v>40.162499999999994</v>
      </c>
    </row>
    <row r="1229" spans="1:22" ht="13.5" x14ac:dyDescent="0.25">
      <c r="A1229" s="3">
        <f>RSI!A1229</f>
        <v>43798</v>
      </c>
      <c r="B1229" s="2">
        <f>RSI!B1229</f>
        <v>2.6589999999999998</v>
      </c>
      <c r="C1229" s="2">
        <f>RSI!I1229</f>
        <v>23.653035774068826</v>
      </c>
      <c r="D1229" s="2">
        <f>MACD!E1229</f>
        <v>3.518595771308819E-2</v>
      </c>
      <c r="E1229" s="2">
        <f>MACD!F1229</f>
        <v>7.2750320941153454E-2</v>
      </c>
      <c r="F1229" s="2">
        <f>'Moving Avg'!D1229</f>
        <v>2.6611999999999996</v>
      </c>
      <c r="G1229" s="2">
        <f>'Moving Avg'!F1229</f>
        <v>2.723549999999999</v>
      </c>
      <c r="H1229" s="2">
        <f>'Moving Avg'!G1229</f>
        <v>2.9232340000000003</v>
      </c>
      <c r="I1229" s="2">
        <f>'Moving Avg'!H1229</f>
        <v>3.0145595000000007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  <c r="M1229" s="8">
        <f t="shared" si="190"/>
        <v>50</v>
      </c>
      <c r="N1229" s="8">
        <f t="shared" si="191"/>
        <v>100</v>
      </c>
      <c r="O1229" s="8">
        <f t="shared" si="192"/>
        <v>0</v>
      </c>
      <c r="P1229" s="8">
        <f t="shared" si="193"/>
        <v>16.5</v>
      </c>
      <c r="Q1229" s="9">
        <f t="shared" si="194"/>
        <v>54.975000000000001</v>
      </c>
      <c r="R1229" s="9">
        <f t="shared" si="195"/>
        <v>34.125</v>
      </c>
      <c r="S1229" s="9">
        <f t="shared" si="196"/>
        <v>29.925000000000001</v>
      </c>
      <c r="T1229" s="9">
        <f t="shared" si="197"/>
        <v>41.625</v>
      </c>
      <c r="U1229" s="8">
        <f t="shared" si="198"/>
        <v>39.674999999999997</v>
      </c>
      <c r="V1229" s="8">
        <f t="shared" si="199"/>
        <v>40.162499999999994</v>
      </c>
    </row>
    <row r="1230" spans="1:22" ht="13.5" x14ac:dyDescent="0.25">
      <c r="A1230" s="3">
        <f>RSI!A1230</f>
        <v>43801</v>
      </c>
      <c r="B1230" s="2">
        <f>RSI!B1230</f>
        <v>2.6480000000000001</v>
      </c>
      <c r="C1230" s="2">
        <f>RSI!I1230</f>
        <v>22.528206290612715</v>
      </c>
      <c r="D1230" s="2">
        <f>MACD!E1230</f>
        <v>2.4286278639650494E-2</v>
      </c>
      <c r="E1230" s="2">
        <f>MACD!F1230</f>
        <v>6.3057512480852868E-2</v>
      </c>
      <c r="F1230" s="2">
        <f>'Moving Avg'!D1230</f>
        <v>2.6578999999999997</v>
      </c>
      <c r="G1230" s="2">
        <f>'Moving Avg'!F1230</f>
        <v>2.7100899999999997</v>
      </c>
      <c r="H1230" s="2">
        <f>'Moving Avg'!G1230</f>
        <v>2.9143340000000006</v>
      </c>
      <c r="I1230" s="2">
        <f>'Moving Avg'!H1230</f>
        <v>3.0121520000000017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  <c r="M1230" s="8">
        <f t="shared" si="190"/>
        <v>50</v>
      </c>
      <c r="N1230" s="8">
        <f t="shared" si="191"/>
        <v>100</v>
      </c>
      <c r="O1230" s="8">
        <f t="shared" si="192"/>
        <v>0</v>
      </c>
      <c r="P1230" s="8">
        <f t="shared" si="193"/>
        <v>16.5</v>
      </c>
      <c r="Q1230" s="9">
        <f t="shared" si="194"/>
        <v>54.975000000000001</v>
      </c>
      <c r="R1230" s="9">
        <f t="shared" si="195"/>
        <v>34.125</v>
      </c>
      <c r="S1230" s="9">
        <f t="shared" si="196"/>
        <v>29.925000000000001</v>
      </c>
      <c r="T1230" s="9">
        <f t="shared" si="197"/>
        <v>41.625</v>
      </c>
      <c r="U1230" s="8">
        <f t="shared" si="198"/>
        <v>39.674999999999997</v>
      </c>
      <c r="V1230" s="8">
        <f t="shared" si="199"/>
        <v>40.162499999999994</v>
      </c>
    </row>
    <row r="1231" spans="1:22" ht="13.5" x14ac:dyDescent="0.25">
      <c r="A1231" s="3">
        <f>RSI!A1231</f>
        <v>43802</v>
      </c>
      <c r="B1231" s="2">
        <f>RSI!B1231</f>
        <v>2.6535000000000002</v>
      </c>
      <c r="C1231" s="2">
        <f>RSI!I1231</f>
        <v>24.462476889420245</v>
      </c>
      <c r="D1231" s="2">
        <f>MACD!E1231</f>
        <v>1.199124485117764E-2</v>
      </c>
      <c r="E1231" s="2">
        <f>MACD!F1231</f>
        <v>5.2844258954917823E-2</v>
      </c>
      <c r="F1231" s="2">
        <f>'Moving Avg'!D1231</f>
        <v>2.6557000000000004</v>
      </c>
      <c r="G1231" s="2">
        <f>'Moving Avg'!F1231</f>
        <v>2.6999249999999995</v>
      </c>
      <c r="H1231" s="2">
        <f>'Moving Avg'!G1231</f>
        <v>2.9058740000000007</v>
      </c>
      <c r="I1231" s="2">
        <f>'Moving Avg'!H1231</f>
        <v>3.0097720000000021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  <c r="M1231" s="8">
        <f t="shared" si="190"/>
        <v>50</v>
      </c>
      <c r="N1231" s="8">
        <f t="shared" si="191"/>
        <v>100</v>
      </c>
      <c r="O1231" s="8">
        <f t="shared" si="192"/>
        <v>0</v>
      </c>
      <c r="P1231" s="8">
        <f t="shared" si="193"/>
        <v>16.5</v>
      </c>
      <c r="Q1231" s="9">
        <f t="shared" si="194"/>
        <v>54.975000000000001</v>
      </c>
      <c r="R1231" s="9">
        <f t="shared" si="195"/>
        <v>34.125</v>
      </c>
      <c r="S1231" s="9">
        <f t="shared" si="196"/>
        <v>29.925000000000001</v>
      </c>
      <c r="T1231" s="9">
        <f t="shared" si="197"/>
        <v>41.625</v>
      </c>
      <c r="U1231" s="8">
        <f t="shared" si="198"/>
        <v>39.674999999999997</v>
      </c>
      <c r="V1231" s="8">
        <f t="shared" si="199"/>
        <v>40.162499999999994</v>
      </c>
    </row>
    <row r="1232" spans="1:22" ht="13.5" x14ac:dyDescent="0.25">
      <c r="A1232" s="3">
        <f>RSI!A1232</f>
        <v>43803</v>
      </c>
      <c r="B1232" s="2">
        <f>RSI!B1232</f>
        <v>2.6644999999999999</v>
      </c>
      <c r="C1232" s="2">
        <f>RSI!I1232</f>
        <v>28.317284832623059</v>
      </c>
      <c r="D1232" s="2">
        <f>MACD!E1232</f>
        <v>3.0992241354090844E-3</v>
      </c>
      <c r="E1232" s="2">
        <f>MACD!F1232</f>
        <v>4.2895251991016077E-2</v>
      </c>
      <c r="F1232" s="2">
        <f>'Moving Avg'!D1232</f>
        <v>2.6567999999999996</v>
      </c>
      <c r="G1232" s="2">
        <f>'Moving Avg'!F1232</f>
        <v>2.6916849999999997</v>
      </c>
      <c r="H1232" s="2">
        <f>'Moving Avg'!G1232</f>
        <v>2.8976340000000005</v>
      </c>
      <c r="I1232" s="2">
        <f>'Moving Avg'!H1232</f>
        <v>3.0074470000000013</v>
      </c>
      <c r="J1232" s="6" t="str">
        <f>OBV!F1232</f>
        <v>BEARISH</v>
      </c>
      <c r="K1232" s="6" t="str">
        <f>OBV!G1232</f>
        <v>NEUTRAL</v>
      </c>
      <c r="L1232" s="6" t="str">
        <f>OBV!H1232</f>
        <v>BEARISH DIVERGENCE</v>
      </c>
      <c r="M1232" s="8">
        <f t="shared" si="190"/>
        <v>50</v>
      </c>
      <c r="N1232" s="8">
        <f t="shared" si="191"/>
        <v>100</v>
      </c>
      <c r="O1232" s="8">
        <f t="shared" si="192"/>
        <v>0</v>
      </c>
      <c r="P1232" s="8">
        <f t="shared" si="193"/>
        <v>16.5</v>
      </c>
      <c r="Q1232" s="9">
        <f t="shared" si="194"/>
        <v>54.975000000000001</v>
      </c>
      <c r="R1232" s="9">
        <f t="shared" si="195"/>
        <v>34.125</v>
      </c>
      <c r="S1232" s="9">
        <f t="shared" si="196"/>
        <v>29.925000000000001</v>
      </c>
      <c r="T1232" s="9">
        <f t="shared" si="197"/>
        <v>41.625</v>
      </c>
      <c r="U1232" s="8">
        <f t="shared" si="198"/>
        <v>39.674999999999997</v>
      </c>
      <c r="V1232" s="8">
        <f t="shared" si="199"/>
        <v>40.162499999999994</v>
      </c>
    </row>
    <row r="1233" spans="1:22" ht="13.5" x14ac:dyDescent="0.25">
      <c r="A1233" s="3">
        <f>RSI!A1233</f>
        <v>43804</v>
      </c>
      <c r="B1233" s="2">
        <f>RSI!B1233</f>
        <v>2.6644999999999999</v>
      </c>
      <c r="C1233" s="2">
        <f>RSI!I1233</f>
        <v>28.317284832623059</v>
      </c>
      <c r="D1233" s="2">
        <f>MACD!E1233</f>
        <v>-8.9797006320497808E-3</v>
      </c>
      <c r="E1233" s="2">
        <f>MACD!F1233</f>
        <v>3.2520261466402911E-2</v>
      </c>
      <c r="F1233" s="2">
        <f>'Moving Avg'!D1233</f>
        <v>2.6579000000000002</v>
      </c>
      <c r="G1233" s="2">
        <f>'Moving Avg'!F1233</f>
        <v>2.6834449999999999</v>
      </c>
      <c r="H1233" s="2">
        <f>'Moving Avg'!G1233</f>
        <v>2.8889540000000005</v>
      </c>
      <c r="I1233" s="2">
        <f>'Moving Avg'!H1233</f>
        <v>3.0053980000000013</v>
      </c>
      <c r="J1233" s="6" t="str">
        <f>OBV!F1233</f>
        <v>BEARISH</v>
      </c>
      <c r="K1233" s="6" t="str">
        <f>OBV!G1233</f>
        <v>NEUTRAL</v>
      </c>
      <c r="L1233" s="6" t="str">
        <f>OBV!H1233</f>
        <v>BEARISH DIVERGENCE</v>
      </c>
      <c r="M1233" s="8">
        <f t="shared" si="190"/>
        <v>50</v>
      </c>
      <c r="N1233" s="8">
        <f t="shared" si="191"/>
        <v>100</v>
      </c>
      <c r="O1233" s="8">
        <f t="shared" si="192"/>
        <v>0</v>
      </c>
      <c r="P1233" s="8">
        <f t="shared" si="193"/>
        <v>16.5</v>
      </c>
      <c r="Q1233" s="9">
        <f t="shared" si="194"/>
        <v>54.975000000000001</v>
      </c>
      <c r="R1233" s="9">
        <f t="shared" si="195"/>
        <v>34.125</v>
      </c>
      <c r="S1233" s="9">
        <f t="shared" si="196"/>
        <v>29.925000000000001</v>
      </c>
      <c r="T1233" s="9">
        <f t="shared" si="197"/>
        <v>41.625</v>
      </c>
      <c r="U1233" s="8">
        <f t="shared" si="198"/>
        <v>39.674999999999997</v>
      </c>
      <c r="V1233" s="8">
        <f t="shared" si="199"/>
        <v>40.162499999999994</v>
      </c>
    </row>
    <row r="1234" spans="1:22" ht="13.5" x14ac:dyDescent="0.25">
      <c r="A1234" s="3">
        <f>RSI!A1234</f>
        <v>43805</v>
      </c>
      <c r="B1234" s="2">
        <f>RSI!B1234</f>
        <v>2.6644999999999999</v>
      </c>
      <c r="C1234" s="2">
        <f>RSI!I1234</f>
        <v>28.317284832623059</v>
      </c>
      <c r="D1234" s="2">
        <f>MACD!E1234</f>
        <v>-1.3640058206189298E-2</v>
      </c>
      <c r="E1234" s="2">
        <f>MACD!F1234</f>
        <v>2.3288197531884471E-2</v>
      </c>
      <c r="F1234" s="2">
        <f>'Moving Avg'!D1234</f>
        <v>2.6590000000000003</v>
      </c>
      <c r="G1234" s="2">
        <f>'Moving Avg'!F1234</f>
        <v>2.6754799999999994</v>
      </c>
      <c r="H1234" s="2">
        <f>'Moving Avg'!G1234</f>
        <v>2.8803840000000007</v>
      </c>
      <c r="I1234" s="2">
        <f>'Moving Avg'!H1234</f>
        <v>3.0031730000000012</v>
      </c>
      <c r="J1234" s="6" t="str">
        <f>OBV!F1234</f>
        <v>BEARISH</v>
      </c>
      <c r="K1234" s="6" t="str">
        <f>OBV!G1234</f>
        <v>NEUTRAL</v>
      </c>
      <c r="L1234" s="6" t="str">
        <f>OBV!H1234</f>
        <v>BEARISH DIVERGENCE</v>
      </c>
      <c r="M1234" s="8">
        <f t="shared" si="190"/>
        <v>50</v>
      </c>
      <c r="N1234" s="8">
        <f t="shared" si="191"/>
        <v>100</v>
      </c>
      <c r="O1234" s="8">
        <f t="shared" si="192"/>
        <v>0</v>
      </c>
      <c r="P1234" s="8">
        <f t="shared" si="193"/>
        <v>16.5</v>
      </c>
      <c r="Q1234" s="9">
        <f t="shared" si="194"/>
        <v>54.975000000000001</v>
      </c>
      <c r="R1234" s="9">
        <f t="shared" si="195"/>
        <v>34.125</v>
      </c>
      <c r="S1234" s="9">
        <f t="shared" si="196"/>
        <v>29.925000000000001</v>
      </c>
      <c r="T1234" s="9">
        <f t="shared" si="197"/>
        <v>41.625</v>
      </c>
      <c r="U1234" s="8">
        <f t="shared" si="198"/>
        <v>39.674999999999997</v>
      </c>
      <c r="V1234" s="8">
        <f t="shared" si="199"/>
        <v>40.162499999999994</v>
      </c>
    </row>
    <row r="1235" spans="1:22" ht="13.5" x14ac:dyDescent="0.25">
      <c r="A1235" s="3">
        <f>RSI!A1235</f>
        <v>43808</v>
      </c>
      <c r="B1235" s="2">
        <f>RSI!B1235</f>
        <v>2.6644999999999999</v>
      </c>
      <c r="C1235" s="2">
        <f>RSI!I1235</f>
        <v>28.317284832623059</v>
      </c>
      <c r="D1235" s="2">
        <f>MACD!E1235</f>
        <v>-1.7135893249105472E-2</v>
      </c>
      <c r="E1235" s="2">
        <f>MACD!F1235</f>
        <v>1.5203379375686483E-2</v>
      </c>
      <c r="F1235" s="2">
        <f>'Moving Avg'!D1235</f>
        <v>2.6623000000000001</v>
      </c>
      <c r="G1235" s="2">
        <f>'Moving Avg'!F1235</f>
        <v>2.6702599999999999</v>
      </c>
      <c r="H1235" s="2">
        <f>'Moving Avg'!G1235</f>
        <v>2.8718140000000019</v>
      </c>
      <c r="I1235" s="2">
        <f>'Moving Avg'!H1235</f>
        <v>3.0009480000000006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  <c r="M1235" s="8">
        <f t="shared" si="190"/>
        <v>50</v>
      </c>
      <c r="N1235" s="8">
        <f t="shared" si="191"/>
        <v>100</v>
      </c>
      <c r="O1235" s="8">
        <f t="shared" si="192"/>
        <v>0</v>
      </c>
      <c r="P1235" s="8">
        <f t="shared" si="193"/>
        <v>83.5</v>
      </c>
      <c r="Q1235" s="9">
        <f t="shared" si="194"/>
        <v>65.025000000000006</v>
      </c>
      <c r="R1235" s="9">
        <f t="shared" si="195"/>
        <v>50.875</v>
      </c>
      <c r="S1235" s="9">
        <f t="shared" si="196"/>
        <v>60.075000000000003</v>
      </c>
      <c r="T1235" s="9">
        <f t="shared" si="197"/>
        <v>58.375</v>
      </c>
      <c r="U1235" s="8">
        <f t="shared" si="198"/>
        <v>58.658333333333339</v>
      </c>
      <c r="V1235" s="8">
        <f t="shared" si="199"/>
        <v>58.587500000000006</v>
      </c>
    </row>
    <row r="1236" spans="1:22" ht="13.5" x14ac:dyDescent="0.25">
      <c r="A1236" s="3">
        <f>RSI!A1236</f>
        <v>43809</v>
      </c>
      <c r="B1236" s="2">
        <f>RSI!B1236</f>
        <v>2.6644999999999999</v>
      </c>
      <c r="C1236" s="2">
        <f>RSI!I1236</f>
        <v>28.317284832623059</v>
      </c>
      <c r="D1236" s="2">
        <f>MACD!E1236</f>
        <v>-1.9679514513508689E-2</v>
      </c>
      <c r="E1236" s="2">
        <f>MACD!F1236</f>
        <v>8.2268005978474498E-3</v>
      </c>
      <c r="F1236" s="2">
        <f>'Moving Avg'!D1236</f>
        <v>2.6644999999999999</v>
      </c>
      <c r="G1236" s="2">
        <f>'Moving Avg'!F1236</f>
        <v>2.6661399999999995</v>
      </c>
      <c r="H1236" s="2">
        <f>'Moving Avg'!G1236</f>
        <v>2.8635740000000012</v>
      </c>
      <c r="I1236" s="2">
        <f>'Moving Avg'!H1236</f>
        <v>2.9987230000000005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  <c r="M1236" s="8">
        <f t="shared" si="190"/>
        <v>50</v>
      </c>
      <c r="N1236" s="8">
        <f t="shared" si="191"/>
        <v>100</v>
      </c>
      <c r="O1236" s="8">
        <f t="shared" si="192"/>
        <v>0</v>
      </c>
      <c r="P1236" s="8">
        <f t="shared" si="193"/>
        <v>83.5</v>
      </c>
      <c r="Q1236" s="9">
        <f t="shared" si="194"/>
        <v>65.025000000000006</v>
      </c>
      <c r="R1236" s="9">
        <f t="shared" si="195"/>
        <v>50.875</v>
      </c>
      <c r="S1236" s="9">
        <f t="shared" si="196"/>
        <v>60.075000000000003</v>
      </c>
      <c r="T1236" s="9">
        <f t="shared" si="197"/>
        <v>58.375</v>
      </c>
      <c r="U1236" s="8">
        <f t="shared" si="198"/>
        <v>58.658333333333339</v>
      </c>
      <c r="V1236" s="8">
        <f t="shared" si="199"/>
        <v>58.587500000000006</v>
      </c>
    </row>
    <row r="1237" spans="1:22" ht="13.5" x14ac:dyDescent="0.25">
      <c r="A1237" s="3">
        <f>RSI!A1237</f>
        <v>43810</v>
      </c>
      <c r="B1237" s="2">
        <f>RSI!B1237</f>
        <v>2.6644999999999999</v>
      </c>
      <c r="C1237" s="2">
        <f>RSI!I1237</f>
        <v>28.317284832623059</v>
      </c>
      <c r="D1237" s="2">
        <f>MACD!E1237</f>
        <v>-2.2294266050992384E-2</v>
      </c>
      <c r="E1237" s="2">
        <f>MACD!F1237</f>
        <v>2.1225872680794827E-3</v>
      </c>
      <c r="F1237" s="2">
        <f>'Moving Avg'!D1237</f>
        <v>2.6644999999999999</v>
      </c>
      <c r="G1237" s="2">
        <f>'Moving Avg'!F1237</f>
        <v>2.6620199999999992</v>
      </c>
      <c r="H1237" s="2">
        <f>'Moving Avg'!G1237</f>
        <v>2.8553340000000009</v>
      </c>
      <c r="I1237" s="2">
        <f>'Moving Avg'!H1237</f>
        <v>2.9964980000000008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  <c r="M1237" s="8">
        <f t="shared" si="190"/>
        <v>50</v>
      </c>
      <c r="N1237" s="8">
        <f t="shared" si="191"/>
        <v>100</v>
      </c>
      <c r="O1237" s="8">
        <f t="shared" si="192"/>
        <v>0</v>
      </c>
      <c r="P1237" s="8">
        <f t="shared" si="193"/>
        <v>33</v>
      </c>
      <c r="Q1237" s="9">
        <f t="shared" si="194"/>
        <v>57.45</v>
      </c>
      <c r="R1237" s="9">
        <f t="shared" si="195"/>
        <v>38.25</v>
      </c>
      <c r="S1237" s="9">
        <f t="shared" si="196"/>
        <v>37.35</v>
      </c>
      <c r="T1237" s="9">
        <f t="shared" si="197"/>
        <v>45.75</v>
      </c>
      <c r="U1237" s="8">
        <f t="shared" si="198"/>
        <v>44.35</v>
      </c>
      <c r="V1237" s="8">
        <f t="shared" si="199"/>
        <v>44.7</v>
      </c>
    </row>
    <row r="1238" spans="1:22" ht="13.5" x14ac:dyDescent="0.25">
      <c r="A1238" s="3">
        <f>RSI!A1238</f>
        <v>43811</v>
      </c>
      <c r="B1238" s="2">
        <f>RSI!B1238</f>
        <v>2.6863999999999999</v>
      </c>
      <c r="C1238" s="2">
        <f>RSI!I1238</f>
        <v>38.123964997750235</v>
      </c>
      <c r="D1238" s="2">
        <f>MACD!E1238</f>
        <v>-2.5773695135334673E-2</v>
      </c>
      <c r="E1238" s="2">
        <f>MACD!F1238</f>
        <v>-3.4566692126033489E-3</v>
      </c>
      <c r="F1238" s="2">
        <f>'Moving Avg'!D1238</f>
        <v>2.6688800000000001</v>
      </c>
      <c r="G1238" s="2">
        <f>'Moving Avg'!F1238</f>
        <v>2.6617449999999989</v>
      </c>
      <c r="H1238" s="2">
        <f>'Moving Avg'!G1238</f>
        <v>2.8475320000000011</v>
      </c>
      <c r="I1238" s="2">
        <f>'Moving Avg'!H1238</f>
        <v>2.9943825000000008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  <c r="M1238" s="8">
        <f t="shared" si="190"/>
        <v>25</v>
      </c>
      <c r="N1238" s="8">
        <f t="shared" si="191"/>
        <v>100</v>
      </c>
      <c r="O1238" s="8">
        <f t="shared" si="192"/>
        <v>0</v>
      </c>
      <c r="P1238" s="8">
        <f t="shared" si="193"/>
        <v>83.5</v>
      </c>
      <c r="Q1238" s="9">
        <f t="shared" si="194"/>
        <v>56.274999999999999</v>
      </c>
      <c r="R1238" s="9">
        <f t="shared" si="195"/>
        <v>45.875</v>
      </c>
      <c r="S1238" s="9">
        <f t="shared" si="196"/>
        <v>56.325000000000003</v>
      </c>
      <c r="T1238" s="9">
        <f t="shared" si="197"/>
        <v>52.125</v>
      </c>
      <c r="U1238" s="8">
        <f t="shared" si="198"/>
        <v>52.82500000000001</v>
      </c>
      <c r="V1238" s="8">
        <f t="shared" si="199"/>
        <v>52.650000000000006</v>
      </c>
    </row>
    <row r="1239" spans="1:22" ht="13.5" x14ac:dyDescent="0.25">
      <c r="A1239" s="3">
        <f>RSI!A1239</f>
        <v>43812</v>
      </c>
      <c r="B1239" s="2">
        <f>RSI!B1239</f>
        <v>2.6863999999999999</v>
      </c>
      <c r="C1239" s="2">
        <f>RSI!I1239</f>
        <v>38.123964997750235</v>
      </c>
      <c r="D1239" s="2">
        <f>MACD!E1239</f>
        <v>-2.8518276952009369E-2</v>
      </c>
      <c r="E1239" s="2">
        <f>MACD!F1239</f>
        <v>-8.468990760484553E-3</v>
      </c>
      <c r="F1239" s="2">
        <f>'Moving Avg'!D1239</f>
        <v>2.67326</v>
      </c>
      <c r="G1239" s="2">
        <f>'Moving Avg'!F1239</f>
        <v>2.6628399999999988</v>
      </c>
      <c r="H1239" s="2">
        <f>'Moving Avg'!G1239</f>
        <v>2.8397300000000008</v>
      </c>
      <c r="I1239" s="2">
        <f>'Moving Avg'!H1239</f>
        <v>2.9922670000000018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  <c r="M1239" s="8">
        <f t="shared" si="190"/>
        <v>25</v>
      </c>
      <c r="N1239" s="8">
        <f t="shared" si="191"/>
        <v>100</v>
      </c>
      <c r="O1239" s="8">
        <f t="shared" si="192"/>
        <v>0</v>
      </c>
      <c r="P1239" s="8">
        <f t="shared" si="193"/>
        <v>83.5</v>
      </c>
      <c r="Q1239" s="9">
        <f t="shared" si="194"/>
        <v>56.274999999999999</v>
      </c>
      <c r="R1239" s="9">
        <f t="shared" si="195"/>
        <v>45.875</v>
      </c>
      <c r="S1239" s="9">
        <f t="shared" si="196"/>
        <v>56.325000000000003</v>
      </c>
      <c r="T1239" s="9">
        <f t="shared" si="197"/>
        <v>52.125</v>
      </c>
      <c r="U1239" s="8">
        <f t="shared" si="198"/>
        <v>52.82500000000001</v>
      </c>
      <c r="V1239" s="8">
        <f t="shared" si="199"/>
        <v>52.650000000000006</v>
      </c>
    </row>
    <row r="1240" spans="1:22" ht="13.5" x14ac:dyDescent="0.25">
      <c r="A1240" s="3">
        <f>RSI!A1240</f>
        <v>43815</v>
      </c>
      <c r="B1240" s="2">
        <f>RSI!B1240</f>
        <v>2.637</v>
      </c>
      <c r="C1240" s="2">
        <f>RSI!I1240</f>
        <v>28.075712293765434</v>
      </c>
      <c r="D1240" s="2">
        <f>MACD!E1240</f>
        <v>-2.8688894877300974E-2</v>
      </c>
      <c r="E1240" s="2">
        <f>MACD!F1240</f>
        <v>-1.2512971583847838E-2</v>
      </c>
      <c r="F1240" s="2">
        <f>'Moving Avg'!D1240</f>
        <v>2.6677599999999999</v>
      </c>
      <c r="G1240" s="2">
        <f>'Moving Avg'!F1240</f>
        <v>2.6609149999999993</v>
      </c>
      <c r="H1240" s="2">
        <f>'Moving Avg'!G1240</f>
        <v>2.8309400000000005</v>
      </c>
      <c r="I1240" s="2">
        <f>'Moving Avg'!H1240</f>
        <v>2.9899045000000011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  <c r="M1240" s="8">
        <f t="shared" si="190"/>
        <v>50</v>
      </c>
      <c r="N1240" s="8">
        <f t="shared" si="191"/>
        <v>45</v>
      </c>
      <c r="O1240" s="8">
        <f t="shared" si="192"/>
        <v>0</v>
      </c>
      <c r="P1240" s="8">
        <f t="shared" si="193"/>
        <v>16.5</v>
      </c>
      <c r="Q1240" s="9">
        <f t="shared" si="194"/>
        <v>35.725000000000001</v>
      </c>
      <c r="R1240" s="9">
        <f t="shared" si="195"/>
        <v>23.125</v>
      </c>
      <c r="S1240" s="9">
        <f t="shared" si="196"/>
        <v>21.675000000000001</v>
      </c>
      <c r="T1240" s="9">
        <f t="shared" si="197"/>
        <v>27.875</v>
      </c>
      <c r="U1240" s="8">
        <f t="shared" si="198"/>
        <v>26.841666666666669</v>
      </c>
      <c r="V1240" s="8">
        <f t="shared" si="199"/>
        <v>27.1</v>
      </c>
    </row>
    <row r="1241" spans="1:22" ht="13.5" x14ac:dyDescent="0.25">
      <c r="A1241" s="3">
        <f>RSI!A1241</f>
        <v>43816</v>
      </c>
      <c r="B1241" s="2">
        <f>RSI!B1241</f>
        <v>2.6095000000000002</v>
      </c>
      <c r="C1241" s="2">
        <f>RSI!I1241</f>
        <v>24.244805245031742</v>
      </c>
      <c r="D1241" s="2">
        <f>MACD!E1241</f>
        <v>-2.5487083908486419E-2</v>
      </c>
      <c r="E1241" s="2">
        <f>MACD!F1241</f>
        <v>-1.5107794048775554E-2</v>
      </c>
      <c r="F1241" s="2">
        <f>'Moving Avg'!D1241</f>
        <v>2.6567599999999998</v>
      </c>
      <c r="G1241" s="2">
        <f>'Moving Avg'!F1241</f>
        <v>2.6587149999999991</v>
      </c>
      <c r="H1241" s="2">
        <f>'Moving Avg'!G1241</f>
        <v>2.8216000000000001</v>
      </c>
      <c r="I1241" s="2">
        <f>'Moving Avg'!H1241</f>
        <v>2.9876055000000021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  <c r="M1241" s="8">
        <f t="shared" si="190"/>
        <v>50</v>
      </c>
      <c r="N1241" s="8">
        <f t="shared" si="191"/>
        <v>45</v>
      </c>
      <c r="O1241" s="8">
        <f t="shared" si="192"/>
        <v>0</v>
      </c>
      <c r="P1241" s="8">
        <f t="shared" si="193"/>
        <v>16.5</v>
      </c>
      <c r="Q1241" s="9">
        <f t="shared" si="194"/>
        <v>35.725000000000001</v>
      </c>
      <c r="R1241" s="9">
        <f t="shared" si="195"/>
        <v>23.125</v>
      </c>
      <c r="S1241" s="9">
        <f t="shared" si="196"/>
        <v>21.675000000000001</v>
      </c>
      <c r="T1241" s="9">
        <f t="shared" si="197"/>
        <v>27.875</v>
      </c>
      <c r="U1241" s="8">
        <f t="shared" si="198"/>
        <v>26.841666666666669</v>
      </c>
      <c r="V1241" s="8">
        <f t="shared" si="199"/>
        <v>27.1</v>
      </c>
    </row>
    <row r="1242" spans="1:22" ht="13.5" x14ac:dyDescent="0.25">
      <c r="A1242" s="3">
        <f>RSI!A1242</f>
        <v>43817</v>
      </c>
      <c r="B1242" s="2">
        <f>RSI!B1242</f>
        <v>2.6644999999999999</v>
      </c>
      <c r="C1242" s="2">
        <f>RSI!I1242</f>
        <v>41.451617244183055</v>
      </c>
      <c r="D1242" s="2">
        <f>MACD!E1242</f>
        <v>-2.4568433332822881E-2</v>
      </c>
      <c r="E1242" s="2">
        <f>MACD!F1242</f>
        <v>-1.6999921905585018E-2</v>
      </c>
      <c r="F1242" s="2">
        <f>'Moving Avg'!D1242</f>
        <v>2.6567600000000002</v>
      </c>
      <c r="G1242" s="2">
        <f>'Moving Avg'!F1242</f>
        <v>2.6587149999999991</v>
      </c>
      <c r="H1242" s="2">
        <f>'Moving Avg'!G1242</f>
        <v>2.8133600000000007</v>
      </c>
      <c r="I1242" s="2">
        <f>'Moving Avg'!H1242</f>
        <v>2.9854060000000011</v>
      </c>
      <c r="J1242" s="6" t="str">
        <f>OBV!F1242</f>
        <v>BEARISH</v>
      </c>
      <c r="K1242" s="6" t="str">
        <f>OBV!G1242</f>
        <v>NEUTRAL</v>
      </c>
      <c r="L1242" s="6" t="str">
        <f>OBV!H1242</f>
        <v>NEUTRAL</v>
      </c>
      <c r="M1242" s="8">
        <f t="shared" si="190"/>
        <v>25</v>
      </c>
      <c r="N1242" s="8">
        <f t="shared" si="191"/>
        <v>45</v>
      </c>
      <c r="O1242" s="8">
        <f t="shared" si="192"/>
        <v>0</v>
      </c>
      <c r="P1242" s="8">
        <f t="shared" si="193"/>
        <v>16.5</v>
      </c>
      <c r="Q1242" s="9">
        <f t="shared" si="194"/>
        <v>26.975000000000001</v>
      </c>
      <c r="R1242" s="9">
        <f t="shared" si="195"/>
        <v>18.125</v>
      </c>
      <c r="S1242" s="9">
        <f t="shared" si="196"/>
        <v>17.925000000000001</v>
      </c>
      <c r="T1242" s="9">
        <f t="shared" si="197"/>
        <v>21.625</v>
      </c>
      <c r="U1242" s="8">
        <f t="shared" si="198"/>
        <v>21.008333333333336</v>
      </c>
      <c r="V1242" s="8">
        <f t="shared" si="199"/>
        <v>21.162500000000001</v>
      </c>
    </row>
    <row r="1243" spans="1:22" ht="13.5" x14ac:dyDescent="0.25">
      <c r="A1243" s="3">
        <f>RSI!A1243</f>
        <v>43818</v>
      </c>
      <c r="B1243" s="2">
        <f>RSI!B1243</f>
        <v>2.7029000000000001</v>
      </c>
      <c r="C1243" s="2">
        <f>RSI!I1243</f>
        <v>49.992056499664344</v>
      </c>
      <c r="D1243" s="2">
        <f>MACD!E1243</f>
        <v>-2.6413155151515433E-2</v>
      </c>
      <c r="E1243" s="2">
        <f>MACD!F1243</f>
        <v>-1.8882568554771103E-2</v>
      </c>
      <c r="F1243" s="2">
        <f>'Moving Avg'!D1243</f>
        <v>2.6600600000000001</v>
      </c>
      <c r="G1243" s="2">
        <f>'Moving Avg'!F1243</f>
        <v>2.6622849999999993</v>
      </c>
      <c r="H1243" s="2">
        <f>'Moving Avg'!G1243</f>
        <v>2.8058880000000013</v>
      </c>
      <c r="I1243" s="2">
        <f>'Moving Avg'!H1243</f>
        <v>2.9833730000000016</v>
      </c>
      <c r="J1243" s="6" t="str">
        <f>OBV!F1243</f>
        <v>BEARISH</v>
      </c>
      <c r="K1243" s="6" t="str">
        <f>OBV!G1243</f>
        <v>NEUTRAL</v>
      </c>
      <c r="L1243" s="6" t="str">
        <f>OBV!H1243</f>
        <v>BEARISH DIVERGENCE</v>
      </c>
      <c r="M1243" s="8">
        <f t="shared" si="190"/>
        <v>25</v>
      </c>
      <c r="N1243" s="8">
        <f t="shared" si="191"/>
        <v>45</v>
      </c>
      <c r="O1243" s="8">
        <f t="shared" si="192"/>
        <v>0</v>
      </c>
      <c r="P1243" s="8">
        <f t="shared" si="193"/>
        <v>16.5</v>
      </c>
      <c r="Q1243" s="9">
        <f t="shared" si="194"/>
        <v>26.975000000000001</v>
      </c>
      <c r="R1243" s="9">
        <f t="shared" si="195"/>
        <v>18.125</v>
      </c>
      <c r="S1243" s="9">
        <f t="shared" si="196"/>
        <v>17.925000000000001</v>
      </c>
      <c r="T1243" s="9">
        <f t="shared" si="197"/>
        <v>21.625</v>
      </c>
      <c r="U1243" s="8">
        <f t="shared" si="198"/>
        <v>21.008333333333336</v>
      </c>
      <c r="V1243" s="8">
        <f t="shared" si="199"/>
        <v>21.162500000000001</v>
      </c>
    </row>
    <row r="1244" spans="1:22" ht="13.5" x14ac:dyDescent="0.25">
      <c r="A1244" s="3">
        <f>RSI!A1244</f>
        <v>43819</v>
      </c>
      <c r="B1244" s="2">
        <f>RSI!B1244</f>
        <v>2.6589999999999998</v>
      </c>
      <c r="C1244" s="2">
        <f>RSI!I1244</f>
        <v>42.380858293091158</v>
      </c>
      <c r="D1244" s="2">
        <f>MACD!E1244</f>
        <v>-2.474320039235467E-2</v>
      </c>
      <c r="E1244" s="2">
        <f>MACD!F1244</f>
        <v>-2.0054694922287817E-2</v>
      </c>
      <c r="F1244" s="2">
        <f>'Moving Avg'!D1244</f>
        <v>2.6545800000000002</v>
      </c>
      <c r="G1244" s="2">
        <f>'Moving Avg'!F1244</f>
        <v>2.6620099999999995</v>
      </c>
      <c r="H1244" s="2">
        <f>'Moving Avg'!G1244</f>
        <v>2.7980880000000008</v>
      </c>
      <c r="I1244" s="2">
        <f>'Moving Avg'!H1244</f>
        <v>2.9811205000000012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  <c r="M1244" s="8">
        <f t="shared" si="190"/>
        <v>25</v>
      </c>
      <c r="N1244" s="8">
        <f t="shared" si="191"/>
        <v>45</v>
      </c>
      <c r="O1244" s="8">
        <f t="shared" si="192"/>
        <v>0</v>
      </c>
      <c r="P1244" s="8">
        <f t="shared" si="193"/>
        <v>16.5</v>
      </c>
      <c r="Q1244" s="9">
        <f t="shared" si="194"/>
        <v>26.975000000000001</v>
      </c>
      <c r="R1244" s="9">
        <f t="shared" si="195"/>
        <v>18.125</v>
      </c>
      <c r="S1244" s="9">
        <f t="shared" si="196"/>
        <v>17.925000000000001</v>
      </c>
      <c r="T1244" s="9">
        <f t="shared" si="197"/>
        <v>21.625</v>
      </c>
      <c r="U1244" s="8">
        <f t="shared" si="198"/>
        <v>21.008333333333336</v>
      </c>
      <c r="V1244" s="8">
        <f t="shared" si="199"/>
        <v>21.162500000000001</v>
      </c>
    </row>
    <row r="1245" spans="1:22" ht="13.5" x14ac:dyDescent="0.25">
      <c r="A1245" s="3">
        <f>RSI!A1245</f>
        <v>43822</v>
      </c>
      <c r="B1245" s="2">
        <f>RSI!B1245</f>
        <v>2.6589999999999998</v>
      </c>
      <c r="C1245" s="2">
        <f>RSI!I1245</f>
        <v>42.380858293091158</v>
      </c>
      <c r="D1245" s="2">
        <f>MACD!E1245</f>
        <v>-2.3090179422728951E-2</v>
      </c>
      <c r="E1245" s="2">
        <f>MACD!F1245</f>
        <v>-2.0661791822376045E-2</v>
      </c>
      <c r="F1245" s="2">
        <f>'Moving Avg'!D1245</f>
        <v>2.6589799999999997</v>
      </c>
      <c r="G1245" s="2">
        <f>'Moving Avg'!F1245</f>
        <v>2.6617349999999993</v>
      </c>
      <c r="H1245" s="2">
        <f>'Moving Avg'!G1245</f>
        <v>2.7905080000000009</v>
      </c>
      <c r="I1245" s="2">
        <f>'Moving Avg'!H1245</f>
        <v>2.9788680000000012</v>
      </c>
      <c r="J1245" s="6" t="str">
        <f>OBV!F1245</f>
        <v>BEARISH</v>
      </c>
      <c r="K1245" s="6" t="str">
        <f>OBV!G1245</f>
        <v>NEUTRAL</v>
      </c>
      <c r="L1245" s="6" t="str">
        <f>OBV!H1245</f>
        <v>BEARISH DIVERGENCE</v>
      </c>
      <c r="M1245" s="8">
        <f t="shared" si="190"/>
        <v>25</v>
      </c>
      <c r="N1245" s="8">
        <f t="shared" si="191"/>
        <v>45</v>
      </c>
      <c r="O1245" s="8">
        <f t="shared" si="192"/>
        <v>0</v>
      </c>
      <c r="P1245" s="8">
        <f t="shared" si="193"/>
        <v>16.5</v>
      </c>
      <c r="Q1245" s="9">
        <f t="shared" si="194"/>
        <v>26.975000000000001</v>
      </c>
      <c r="R1245" s="9">
        <f t="shared" si="195"/>
        <v>18.125</v>
      </c>
      <c r="S1245" s="9">
        <f t="shared" si="196"/>
        <v>17.925000000000001</v>
      </c>
      <c r="T1245" s="9">
        <f t="shared" si="197"/>
        <v>21.625</v>
      </c>
      <c r="U1245" s="8">
        <f t="shared" si="198"/>
        <v>21.008333333333336</v>
      </c>
      <c r="V1245" s="8">
        <f t="shared" si="199"/>
        <v>21.162500000000001</v>
      </c>
    </row>
    <row r="1246" spans="1:22" ht="13.5" x14ac:dyDescent="0.25">
      <c r="A1246" s="3">
        <f>RSI!A1246</f>
        <v>43823</v>
      </c>
      <c r="B1246" s="2">
        <f>RSI!B1246</f>
        <v>2.6644999999999999</v>
      </c>
      <c r="C1246" s="2">
        <f>RSI!I1246</f>
        <v>43.627907866985183</v>
      </c>
      <c r="D1246" s="2">
        <f>MACD!E1246</f>
        <v>-2.187667092034129E-2</v>
      </c>
      <c r="E1246" s="2">
        <f>MACD!F1246</f>
        <v>-2.0904767641969094E-2</v>
      </c>
      <c r="F1246" s="2">
        <f>'Moving Avg'!D1246</f>
        <v>2.6699799999999998</v>
      </c>
      <c r="G1246" s="2">
        <f>'Moving Avg'!F1246</f>
        <v>2.6617349999999993</v>
      </c>
      <c r="H1246" s="2">
        <f>'Moving Avg'!G1246</f>
        <v>2.7830380000000008</v>
      </c>
      <c r="I1246" s="2">
        <f>'Moving Avg'!H1246</f>
        <v>2.976643000000001</v>
      </c>
      <c r="J1246" s="6" t="str">
        <f>OBV!F1246</f>
        <v>BEARISH</v>
      </c>
      <c r="K1246" s="6" t="str">
        <f>OBV!G1246</f>
        <v>NEUTRAL</v>
      </c>
      <c r="L1246" s="6" t="str">
        <f>OBV!H1246</f>
        <v>BEARISH DIVERGENCE</v>
      </c>
      <c r="M1246" s="8">
        <f t="shared" si="190"/>
        <v>25</v>
      </c>
      <c r="N1246" s="8">
        <f t="shared" si="191"/>
        <v>45</v>
      </c>
      <c r="O1246" s="8">
        <f t="shared" si="192"/>
        <v>0</v>
      </c>
      <c r="P1246" s="8">
        <f t="shared" si="193"/>
        <v>16.5</v>
      </c>
      <c r="Q1246" s="9">
        <f t="shared" si="194"/>
        <v>26.975000000000001</v>
      </c>
      <c r="R1246" s="9">
        <f t="shared" si="195"/>
        <v>18.125</v>
      </c>
      <c r="S1246" s="9">
        <f t="shared" si="196"/>
        <v>17.925000000000001</v>
      </c>
      <c r="T1246" s="9">
        <f t="shared" si="197"/>
        <v>21.625</v>
      </c>
      <c r="U1246" s="8">
        <f t="shared" si="198"/>
        <v>21.008333333333336</v>
      </c>
      <c r="V1246" s="8">
        <f t="shared" si="199"/>
        <v>21.162500000000001</v>
      </c>
    </row>
    <row r="1247" spans="1:22" ht="13.5" x14ac:dyDescent="0.25">
      <c r="A1247" s="3">
        <f>RSI!A1247</f>
        <v>43824</v>
      </c>
      <c r="B1247" s="2">
        <f>RSI!B1247</f>
        <v>2.6589999999999998</v>
      </c>
      <c r="C1247" s="2">
        <f>RSI!I1247</f>
        <v>42.634197748272349</v>
      </c>
      <c r="D1247" s="2">
        <f>MACD!E1247</f>
        <v>-2.0269202197156222E-2</v>
      </c>
      <c r="E1247" s="2">
        <f>MACD!F1247</f>
        <v>-2.0777654553006519E-2</v>
      </c>
      <c r="F1247" s="2">
        <f>'Moving Avg'!D1247</f>
        <v>2.6688800000000001</v>
      </c>
      <c r="G1247" s="2">
        <f>'Moving Avg'!F1247</f>
        <v>2.6617349999999993</v>
      </c>
      <c r="H1247" s="2">
        <f>'Moving Avg'!G1247</f>
        <v>2.7746880000000012</v>
      </c>
      <c r="I1247" s="2">
        <f>'Moving Avg'!H1247</f>
        <v>2.9743905000000006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  <c r="M1247" s="8">
        <f t="shared" si="190"/>
        <v>25</v>
      </c>
      <c r="N1247" s="8">
        <f t="shared" si="191"/>
        <v>0</v>
      </c>
      <c r="O1247" s="8">
        <f t="shared" si="192"/>
        <v>0</v>
      </c>
      <c r="P1247" s="8">
        <f t="shared" si="193"/>
        <v>16.5</v>
      </c>
      <c r="Q1247" s="9">
        <f t="shared" si="194"/>
        <v>11.225</v>
      </c>
      <c r="R1247" s="9">
        <f t="shared" si="195"/>
        <v>9.125</v>
      </c>
      <c r="S1247" s="9">
        <f t="shared" si="196"/>
        <v>11.175000000000001</v>
      </c>
      <c r="T1247" s="9">
        <f t="shared" si="197"/>
        <v>10.375</v>
      </c>
      <c r="U1247" s="8">
        <f t="shared" si="198"/>
        <v>10.508333333333335</v>
      </c>
      <c r="V1247" s="8">
        <f t="shared" si="199"/>
        <v>10.475000000000001</v>
      </c>
    </row>
    <row r="1248" spans="1:22" ht="13.5" x14ac:dyDescent="0.25">
      <c r="A1248" s="3">
        <f>RSI!A1248</f>
        <v>43825</v>
      </c>
      <c r="B1248" s="2">
        <f>RSI!B1248</f>
        <v>2.6589999999999998</v>
      </c>
      <c r="C1248" s="2">
        <f>RSI!I1248</f>
        <v>42.634197748272349</v>
      </c>
      <c r="D1248" s="2">
        <f>MACD!E1248</f>
        <v>-1.5346892488710129E-2</v>
      </c>
      <c r="E1248" s="2">
        <f>MACD!F1248</f>
        <v>-1.9691502140147241E-2</v>
      </c>
      <c r="F1248" s="2">
        <f>'Moving Avg'!D1248</f>
        <v>2.6600999999999999</v>
      </c>
      <c r="G1248" s="2">
        <f>'Moving Avg'!F1248</f>
        <v>2.6617349999999993</v>
      </c>
      <c r="H1248" s="2">
        <f>'Moving Avg'!G1248</f>
        <v>2.7663380000000006</v>
      </c>
      <c r="I1248" s="2">
        <f>'Moving Avg'!H1248</f>
        <v>2.9720630000000003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  <c r="M1248" s="8">
        <f t="shared" si="190"/>
        <v>25</v>
      </c>
      <c r="N1248" s="8">
        <f t="shared" si="191"/>
        <v>0</v>
      </c>
      <c r="O1248" s="8">
        <f t="shared" si="192"/>
        <v>0</v>
      </c>
      <c r="P1248" s="8">
        <f t="shared" si="193"/>
        <v>16.5</v>
      </c>
      <c r="Q1248" s="9">
        <f t="shared" si="194"/>
        <v>11.225</v>
      </c>
      <c r="R1248" s="9">
        <f t="shared" si="195"/>
        <v>9.125</v>
      </c>
      <c r="S1248" s="9">
        <f t="shared" si="196"/>
        <v>11.175000000000001</v>
      </c>
      <c r="T1248" s="9">
        <f t="shared" si="197"/>
        <v>10.375</v>
      </c>
      <c r="U1248" s="8">
        <f t="shared" si="198"/>
        <v>10.508333333333335</v>
      </c>
      <c r="V1248" s="8">
        <f t="shared" si="199"/>
        <v>10.475000000000001</v>
      </c>
    </row>
    <row r="1249" spans="1:22" ht="13.5" x14ac:dyDescent="0.25">
      <c r="A1249" s="3">
        <f>RSI!A1249</f>
        <v>43826</v>
      </c>
      <c r="B1249" s="2">
        <f>RSI!B1249</f>
        <v>2.637</v>
      </c>
      <c r="C1249" s="2">
        <f>RSI!I1249</f>
        <v>38.559833665172903</v>
      </c>
      <c r="D1249" s="2">
        <f>MACD!E1249</f>
        <v>-9.3736083297999429E-3</v>
      </c>
      <c r="E1249" s="2">
        <f>MACD!F1249</f>
        <v>-1.7627923378077781E-2</v>
      </c>
      <c r="F1249" s="2">
        <f>'Moving Avg'!D1249</f>
        <v>2.6556999999999999</v>
      </c>
      <c r="G1249" s="2">
        <f>'Moving Avg'!F1249</f>
        <v>2.6606349999999996</v>
      </c>
      <c r="H1249" s="2">
        <f>'Moving Avg'!G1249</f>
        <v>2.7580980000000013</v>
      </c>
      <c r="I1249" s="2">
        <f>'Moving Avg'!H1249</f>
        <v>2.9697005000000001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  <c r="M1249" s="8">
        <f t="shared" si="190"/>
        <v>25</v>
      </c>
      <c r="N1249" s="8">
        <f t="shared" si="191"/>
        <v>0</v>
      </c>
      <c r="O1249" s="8">
        <f t="shared" si="192"/>
        <v>0</v>
      </c>
      <c r="P1249" s="8">
        <f t="shared" si="193"/>
        <v>16.5</v>
      </c>
      <c r="Q1249" s="9">
        <f t="shared" si="194"/>
        <v>11.225</v>
      </c>
      <c r="R1249" s="9">
        <f t="shared" si="195"/>
        <v>9.125</v>
      </c>
      <c r="S1249" s="9">
        <f t="shared" si="196"/>
        <v>11.175000000000001</v>
      </c>
      <c r="T1249" s="9">
        <f t="shared" si="197"/>
        <v>10.375</v>
      </c>
      <c r="U1249" s="8">
        <f t="shared" si="198"/>
        <v>10.508333333333335</v>
      </c>
      <c r="V1249" s="8">
        <f t="shared" si="199"/>
        <v>10.475000000000001</v>
      </c>
    </row>
    <row r="1250" spans="1:22" ht="13.5" x14ac:dyDescent="0.25">
      <c r="A1250" s="3">
        <f>RSI!A1250</f>
        <v>43829</v>
      </c>
      <c r="B1250" s="2">
        <f>RSI!B1250</f>
        <v>2.6644999999999999</v>
      </c>
      <c r="C1250" s="2">
        <f>RSI!I1250</f>
        <v>45.562945389901834</v>
      </c>
      <c r="D1250" s="2">
        <f>MACD!E1250</f>
        <v>-1.3660937170199894E-2</v>
      </c>
      <c r="E1250" s="2">
        <f>MACD!F1250</f>
        <v>-1.6834526136502204E-2</v>
      </c>
      <c r="F1250" s="2">
        <f>'Moving Avg'!D1250</f>
        <v>2.6567999999999996</v>
      </c>
      <c r="G1250" s="2">
        <f>'Moving Avg'!F1250</f>
        <v>2.6614599999999995</v>
      </c>
      <c r="H1250" s="2">
        <f>'Moving Avg'!G1250</f>
        <v>2.7504080000000011</v>
      </c>
      <c r="I1250" s="2">
        <f>'Moving Avg'!H1250</f>
        <v>2.9674754999999995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  <c r="M1250" s="8">
        <f t="shared" si="190"/>
        <v>25</v>
      </c>
      <c r="N1250" s="8">
        <f t="shared" si="191"/>
        <v>0</v>
      </c>
      <c r="O1250" s="8">
        <f t="shared" si="192"/>
        <v>0</v>
      </c>
      <c r="P1250" s="8">
        <f t="shared" si="193"/>
        <v>83.5</v>
      </c>
      <c r="Q1250" s="9">
        <f t="shared" si="194"/>
        <v>21.274999999999999</v>
      </c>
      <c r="R1250" s="9">
        <f t="shared" si="195"/>
        <v>25.875</v>
      </c>
      <c r="S1250" s="9">
        <f t="shared" si="196"/>
        <v>41.325000000000003</v>
      </c>
      <c r="T1250" s="9">
        <f t="shared" si="197"/>
        <v>27.125</v>
      </c>
      <c r="U1250" s="8">
        <f t="shared" si="198"/>
        <v>29.491666666666664</v>
      </c>
      <c r="V1250" s="8">
        <f t="shared" si="199"/>
        <v>28.9</v>
      </c>
    </row>
    <row r="1251" spans="1:22" ht="13.5" x14ac:dyDescent="0.25">
      <c r="A1251" s="3">
        <f>RSI!A1251</f>
        <v>43830</v>
      </c>
      <c r="B1251" s="2">
        <f>RSI!B1251</f>
        <v>2.681</v>
      </c>
      <c r="C1251" s="2">
        <f>RSI!I1251</f>
        <v>49.297221010550679</v>
      </c>
      <c r="D1251" s="2">
        <f>MACD!E1251</f>
        <v>-2.2630657063160697E-2</v>
      </c>
      <c r="E1251" s="2">
        <f>MACD!F1251</f>
        <v>-1.7993752321833902E-2</v>
      </c>
      <c r="F1251" s="2">
        <f>'Moving Avg'!D1251</f>
        <v>2.6600999999999999</v>
      </c>
      <c r="G1251" s="2">
        <f>'Moving Avg'!F1251</f>
        <v>2.6628349999999994</v>
      </c>
      <c r="H1251" s="2">
        <f>'Moving Avg'!G1251</f>
        <v>2.7433760000000018</v>
      </c>
      <c r="I1251" s="2">
        <f>'Moving Avg'!H1251</f>
        <v>2.9653329999999993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  <c r="M1251" s="8">
        <f t="shared" si="190"/>
        <v>25</v>
      </c>
      <c r="N1251" s="8">
        <f t="shared" si="191"/>
        <v>45</v>
      </c>
      <c r="O1251" s="8">
        <f t="shared" si="192"/>
        <v>0</v>
      </c>
      <c r="P1251" s="8">
        <f t="shared" si="193"/>
        <v>83.5</v>
      </c>
      <c r="Q1251" s="9">
        <f t="shared" si="194"/>
        <v>37.024999999999999</v>
      </c>
      <c r="R1251" s="9">
        <f t="shared" si="195"/>
        <v>34.875</v>
      </c>
      <c r="S1251" s="9">
        <f t="shared" si="196"/>
        <v>48.075000000000003</v>
      </c>
      <c r="T1251" s="9">
        <f t="shared" si="197"/>
        <v>38.375</v>
      </c>
      <c r="U1251" s="8">
        <f t="shared" si="198"/>
        <v>39.991666666666667</v>
      </c>
      <c r="V1251" s="8">
        <f t="shared" si="199"/>
        <v>39.587500000000006</v>
      </c>
    </row>
    <row r="1252" spans="1:22" ht="13.5" x14ac:dyDescent="0.25">
      <c r="A1252" s="3">
        <f>RSI!A1252</f>
        <v>43832</v>
      </c>
      <c r="B1252" s="2">
        <f>RSI!B1252</f>
        <v>2.6755</v>
      </c>
      <c r="C1252" s="2">
        <f>RSI!I1252</f>
        <v>48.112454705818656</v>
      </c>
      <c r="D1252" s="2">
        <f>MACD!E1252</f>
        <v>-2.1346185103934268E-2</v>
      </c>
      <c r="E1252" s="2">
        <f>MACD!F1252</f>
        <v>-1.8664238878253976E-2</v>
      </c>
      <c r="F1252" s="2">
        <f>'Moving Avg'!D1252</f>
        <v>2.6634000000000002</v>
      </c>
      <c r="G1252" s="2">
        <f>'Moving Avg'!F1252</f>
        <v>2.6633849999999994</v>
      </c>
      <c r="H1252" s="2">
        <f>'Moving Avg'!G1252</f>
        <v>2.7364540000000015</v>
      </c>
      <c r="I1252" s="2">
        <f>'Moving Avg'!H1252</f>
        <v>2.9631630000000002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  <c r="M1252" s="8">
        <f t="shared" si="190"/>
        <v>25</v>
      </c>
      <c r="N1252" s="8">
        <f t="shared" si="191"/>
        <v>45</v>
      </c>
      <c r="O1252" s="8">
        <f t="shared" si="192"/>
        <v>0</v>
      </c>
      <c r="P1252" s="8">
        <f t="shared" si="193"/>
        <v>83.5</v>
      </c>
      <c r="Q1252" s="9">
        <f t="shared" si="194"/>
        <v>37.024999999999999</v>
      </c>
      <c r="R1252" s="9">
        <f t="shared" si="195"/>
        <v>34.875</v>
      </c>
      <c r="S1252" s="9">
        <f t="shared" si="196"/>
        <v>48.075000000000003</v>
      </c>
      <c r="T1252" s="9">
        <f t="shared" si="197"/>
        <v>38.375</v>
      </c>
      <c r="U1252" s="8">
        <f t="shared" si="198"/>
        <v>39.991666666666667</v>
      </c>
      <c r="V1252" s="8">
        <f t="shared" si="199"/>
        <v>39.587500000000006</v>
      </c>
    </row>
    <row r="1253" spans="1:22" ht="13.5" x14ac:dyDescent="0.25">
      <c r="A1253" s="3">
        <f>RSI!A1253</f>
        <v>43833</v>
      </c>
      <c r="B1253" s="2">
        <f>RSI!B1253</f>
        <v>2.6863999999999999</v>
      </c>
      <c r="C1253" s="2">
        <f>RSI!I1253</f>
        <v>50.644072090574404</v>
      </c>
      <c r="D1253" s="2">
        <f>MACD!E1253</f>
        <v>-1.5121642285691905E-2</v>
      </c>
      <c r="E1253" s="2">
        <f>MACD!F1253</f>
        <v>-1.7955719559741564E-2</v>
      </c>
      <c r="F1253" s="2">
        <f>'Moving Avg'!D1253</f>
        <v>2.6688800000000001</v>
      </c>
      <c r="G1253" s="2">
        <f>'Moving Avg'!F1253</f>
        <v>2.6644799999999993</v>
      </c>
      <c r="H1253" s="2">
        <f>'Moving Avg'!G1253</f>
        <v>2.7297500000000015</v>
      </c>
      <c r="I1253" s="2">
        <f>'Moving Avg'!H1253</f>
        <v>2.9609975000000004</v>
      </c>
      <c r="J1253" s="6" t="str">
        <f>OBV!F1253</f>
        <v>BULLISH</v>
      </c>
      <c r="K1253" s="6" t="str">
        <f>OBV!G1253</f>
        <v>NEUTRAL</v>
      </c>
      <c r="L1253" s="6" t="str">
        <f>OBV!H1253</f>
        <v>CONFIRMED BULLISH</v>
      </c>
      <c r="M1253" s="8">
        <f t="shared" si="190"/>
        <v>25</v>
      </c>
      <c r="N1253" s="8">
        <f t="shared" si="191"/>
        <v>0</v>
      </c>
      <c r="O1253" s="8">
        <f t="shared" si="192"/>
        <v>0</v>
      </c>
      <c r="P1253" s="8">
        <f t="shared" si="193"/>
        <v>83.5</v>
      </c>
      <c r="Q1253" s="9">
        <f t="shared" si="194"/>
        <v>21.274999999999999</v>
      </c>
      <c r="R1253" s="9">
        <f t="shared" si="195"/>
        <v>25.875</v>
      </c>
      <c r="S1253" s="9">
        <f t="shared" si="196"/>
        <v>41.325000000000003</v>
      </c>
      <c r="T1253" s="9">
        <f t="shared" si="197"/>
        <v>27.125</v>
      </c>
      <c r="U1253" s="8">
        <f t="shared" si="198"/>
        <v>29.491666666666664</v>
      </c>
      <c r="V1253" s="8">
        <f t="shared" si="199"/>
        <v>28.9</v>
      </c>
    </row>
    <row r="1254" spans="1:22" ht="13.5" x14ac:dyDescent="0.25">
      <c r="A1254" s="3">
        <f>RSI!A1254</f>
        <v>43836</v>
      </c>
      <c r="B1254" s="2">
        <f>RSI!B1254</f>
        <v>2.6863999999999999</v>
      </c>
      <c r="C1254" s="2">
        <f>RSI!I1254</f>
        <v>50.644072090574404</v>
      </c>
      <c r="D1254" s="2">
        <f>MACD!E1254</f>
        <v>-1.6638349282389164E-2</v>
      </c>
      <c r="E1254" s="2">
        <f>MACD!F1254</f>
        <v>-1.7692245504271085E-2</v>
      </c>
      <c r="F1254" s="2">
        <f>'Moving Avg'!D1254</f>
        <v>2.6787599999999996</v>
      </c>
      <c r="G1254" s="2">
        <f>'Moving Avg'!F1254</f>
        <v>2.6655749999999996</v>
      </c>
      <c r="H1254" s="2">
        <f>'Moving Avg'!G1254</f>
        <v>2.7230460000000005</v>
      </c>
      <c r="I1254" s="2">
        <f>'Moving Avg'!H1254</f>
        <v>2.9588320000000006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  <c r="M1254" s="8">
        <f t="shared" si="190"/>
        <v>25</v>
      </c>
      <c r="N1254" s="8">
        <f t="shared" si="191"/>
        <v>0</v>
      </c>
      <c r="O1254" s="8">
        <f t="shared" si="192"/>
        <v>0</v>
      </c>
      <c r="P1254" s="8">
        <f t="shared" si="193"/>
        <v>83.5</v>
      </c>
      <c r="Q1254" s="9">
        <f t="shared" si="194"/>
        <v>21.274999999999999</v>
      </c>
      <c r="R1254" s="9">
        <f t="shared" si="195"/>
        <v>25.875</v>
      </c>
      <c r="S1254" s="9">
        <f t="shared" si="196"/>
        <v>41.325000000000003</v>
      </c>
      <c r="T1254" s="9">
        <f t="shared" si="197"/>
        <v>27.125</v>
      </c>
      <c r="U1254" s="8">
        <f t="shared" si="198"/>
        <v>29.491666666666664</v>
      </c>
      <c r="V1254" s="8">
        <f t="shared" si="199"/>
        <v>28.9</v>
      </c>
    </row>
    <row r="1255" spans="1:22" ht="13.5" x14ac:dyDescent="0.25">
      <c r="A1255" s="3">
        <f>RSI!A1255</f>
        <v>43837</v>
      </c>
      <c r="B1255" s="2">
        <f>RSI!B1255</f>
        <v>2.637</v>
      </c>
      <c r="C1255" s="2">
        <f>RSI!I1255</f>
        <v>40.307233159586872</v>
      </c>
      <c r="D1255" s="2">
        <f>MACD!E1255</f>
        <v>-1.4290033119888079E-2</v>
      </c>
      <c r="E1255" s="2">
        <f>MACD!F1255</f>
        <v>-1.7011803027394485E-2</v>
      </c>
      <c r="F1255" s="2">
        <f>'Moving Avg'!D1255</f>
        <v>2.67326</v>
      </c>
      <c r="G1255" s="2">
        <f>'Moving Avg'!F1255</f>
        <v>2.6641999999999997</v>
      </c>
      <c r="H1255" s="2">
        <f>'Moving Avg'!G1255</f>
        <v>2.7148060000000003</v>
      </c>
      <c r="I1255" s="2">
        <f>'Moving Avg'!H1255</f>
        <v>2.9565950000000005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25</v>
      </c>
      <c r="N1255" s="8">
        <f t="shared" si="191"/>
        <v>0</v>
      </c>
      <c r="O1255" s="8">
        <f t="shared" si="192"/>
        <v>0</v>
      </c>
      <c r="P1255" s="8">
        <f t="shared" si="193"/>
        <v>16.5</v>
      </c>
      <c r="Q1255" s="9">
        <f t="shared" si="194"/>
        <v>11.225</v>
      </c>
      <c r="R1255" s="9">
        <f t="shared" si="195"/>
        <v>9.125</v>
      </c>
      <c r="S1255" s="9">
        <f t="shared" si="196"/>
        <v>11.175000000000001</v>
      </c>
      <c r="T1255" s="9">
        <f t="shared" si="197"/>
        <v>10.375</v>
      </c>
      <c r="U1255" s="8">
        <f t="shared" si="198"/>
        <v>10.508333333333335</v>
      </c>
      <c r="V1255" s="8">
        <f t="shared" si="199"/>
        <v>10.475000000000001</v>
      </c>
    </row>
    <row r="1256" spans="1:22" ht="13.5" x14ac:dyDescent="0.25">
      <c r="A1256" s="3">
        <f>RSI!A1256</f>
        <v>43838</v>
      </c>
      <c r="B1256" s="2">
        <f>RSI!B1256</f>
        <v>2.637</v>
      </c>
      <c r="C1256" s="2">
        <f>RSI!I1256</f>
        <v>40.307233159586872</v>
      </c>
      <c r="D1256" s="2">
        <f>MACD!E1256</f>
        <v>-1.1190468797473763E-2</v>
      </c>
      <c r="E1256" s="2">
        <f>MACD!F1256</f>
        <v>-1.584753618141034E-2</v>
      </c>
      <c r="F1256" s="2">
        <f>'Moving Avg'!D1256</f>
        <v>2.6644600000000005</v>
      </c>
      <c r="G1256" s="2">
        <f>'Moving Avg'!F1256</f>
        <v>2.6628249999999993</v>
      </c>
      <c r="H1256" s="2">
        <f>'Moving Avg'!G1256</f>
        <v>2.7065660000000009</v>
      </c>
      <c r="I1256" s="2">
        <f>'Moving Avg'!H1256</f>
        <v>2.9543579999999996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0"/>
        <v>25</v>
      </c>
      <c r="N1256" s="8">
        <f t="shared" si="191"/>
        <v>0</v>
      </c>
      <c r="O1256" s="8">
        <f t="shared" si="192"/>
        <v>0</v>
      </c>
      <c r="P1256" s="8">
        <f t="shared" si="193"/>
        <v>16.5</v>
      </c>
      <c r="Q1256" s="9">
        <f t="shared" si="194"/>
        <v>11.225</v>
      </c>
      <c r="R1256" s="9">
        <f t="shared" si="195"/>
        <v>9.125</v>
      </c>
      <c r="S1256" s="9">
        <f t="shared" si="196"/>
        <v>11.175000000000001</v>
      </c>
      <c r="T1256" s="9">
        <f t="shared" si="197"/>
        <v>10.375</v>
      </c>
      <c r="U1256" s="8">
        <f t="shared" si="198"/>
        <v>10.508333333333335</v>
      </c>
      <c r="V1256" s="8">
        <f t="shared" si="199"/>
        <v>10.475000000000001</v>
      </c>
    </row>
    <row r="1257" spans="1:22" ht="13.5" x14ac:dyDescent="0.25">
      <c r="A1257" s="3">
        <f>RSI!A1257</f>
        <v>43839</v>
      </c>
      <c r="B1257" s="2">
        <f>RSI!B1257</f>
        <v>2.681</v>
      </c>
      <c r="C1257" s="2">
        <f>RSI!I1257</f>
        <v>50.701382759241355</v>
      </c>
      <c r="D1257" s="2">
        <f>MACD!E1257</f>
        <v>-1.2426531293616705E-2</v>
      </c>
      <c r="E1257" s="2">
        <f>MACD!F1257</f>
        <v>-1.5163335203851614E-2</v>
      </c>
      <c r="F1257" s="2">
        <f>'Moving Avg'!D1257</f>
        <v>2.6655600000000002</v>
      </c>
      <c r="G1257" s="2">
        <f>'Moving Avg'!F1257</f>
        <v>2.6636499999999996</v>
      </c>
      <c r="H1257" s="2">
        <f>'Moving Avg'!G1257</f>
        <v>2.7000840000000013</v>
      </c>
      <c r="I1257" s="2">
        <f>'Moving Avg'!H1257</f>
        <v>2.9524414999999999</v>
      </c>
      <c r="J1257" s="6" t="str">
        <f>OBV!F1257</f>
        <v>BULLISH</v>
      </c>
      <c r="K1257" s="6" t="str">
        <f>OBV!G1257</f>
        <v>NEUTRAL</v>
      </c>
      <c r="L1257" s="6" t="str">
        <f>OBV!H1257</f>
        <v>CONFIRMED BULLISH</v>
      </c>
      <c r="M1257" s="8">
        <f t="shared" si="190"/>
        <v>25</v>
      </c>
      <c r="N1257" s="8">
        <f t="shared" si="191"/>
        <v>0</v>
      </c>
      <c r="O1257" s="8">
        <f t="shared" si="192"/>
        <v>0</v>
      </c>
      <c r="P1257" s="8">
        <f t="shared" si="193"/>
        <v>83.5</v>
      </c>
      <c r="Q1257" s="9">
        <f t="shared" si="194"/>
        <v>21.274999999999999</v>
      </c>
      <c r="R1257" s="9">
        <f t="shared" si="195"/>
        <v>25.875</v>
      </c>
      <c r="S1257" s="9">
        <f t="shared" si="196"/>
        <v>41.325000000000003</v>
      </c>
      <c r="T1257" s="9">
        <f t="shared" si="197"/>
        <v>27.125</v>
      </c>
      <c r="U1257" s="8">
        <f t="shared" si="198"/>
        <v>29.491666666666664</v>
      </c>
      <c r="V1257" s="8">
        <f t="shared" si="199"/>
        <v>28.9</v>
      </c>
    </row>
    <row r="1258" spans="1:22" ht="13.5" x14ac:dyDescent="0.25">
      <c r="A1258" s="3">
        <f>RSI!A1258</f>
        <v>43840</v>
      </c>
      <c r="B1258" s="2">
        <f>RSI!B1258</f>
        <v>2.681</v>
      </c>
      <c r="C1258" s="2">
        <f>RSI!I1258</f>
        <v>50.701382759241355</v>
      </c>
      <c r="D1258" s="2">
        <f>MACD!E1258</f>
        <v>-1.3504055684684602E-2</v>
      </c>
      <c r="E1258" s="2">
        <f>MACD!F1258</f>
        <v>-1.4831479300018213E-2</v>
      </c>
      <c r="F1258" s="2">
        <f>'Moving Avg'!D1258</f>
        <v>2.6644800000000002</v>
      </c>
      <c r="G1258" s="2">
        <f>'Moving Avg'!F1258</f>
        <v>2.6633799999999992</v>
      </c>
      <c r="H1258" s="2">
        <f>'Moving Avg'!G1258</f>
        <v>2.6943720000000018</v>
      </c>
      <c r="I1258" s="2">
        <f>'Moving Avg'!H1258</f>
        <v>2.9505250000000003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  <c r="M1258" s="8">
        <f t="shared" si="190"/>
        <v>25</v>
      </c>
      <c r="N1258" s="8">
        <f t="shared" si="191"/>
        <v>0</v>
      </c>
      <c r="O1258" s="8">
        <f t="shared" si="192"/>
        <v>0</v>
      </c>
      <c r="P1258" s="8">
        <f t="shared" si="193"/>
        <v>16.5</v>
      </c>
      <c r="Q1258" s="9">
        <f t="shared" si="194"/>
        <v>11.225</v>
      </c>
      <c r="R1258" s="9">
        <f t="shared" si="195"/>
        <v>9.125</v>
      </c>
      <c r="S1258" s="9">
        <f t="shared" si="196"/>
        <v>11.175000000000001</v>
      </c>
      <c r="T1258" s="9">
        <f t="shared" si="197"/>
        <v>10.375</v>
      </c>
      <c r="U1258" s="8">
        <f t="shared" si="198"/>
        <v>10.508333333333335</v>
      </c>
      <c r="V1258" s="8">
        <f t="shared" si="199"/>
        <v>10.475000000000001</v>
      </c>
    </row>
    <row r="1259" spans="1:22" ht="13.5" x14ac:dyDescent="0.25">
      <c r="A1259" s="3">
        <f>RSI!A1259</f>
        <v>43843</v>
      </c>
      <c r="B1259" s="2">
        <f>RSI!B1259</f>
        <v>2.67</v>
      </c>
      <c r="C1259" s="2">
        <f>RSI!I1259</f>
        <v>48.264661278695108</v>
      </c>
      <c r="D1259" s="2">
        <f>MACD!E1259</f>
        <v>-1.7014890399228655E-2</v>
      </c>
      <c r="E1259" s="2">
        <f>MACD!F1259</f>
        <v>-1.5268161519860303E-2</v>
      </c>
      <c r="F1259" s="2">
        <f>'Moving Avg'!D1259</f>
        <v>2.6612</v>
      </c>
      <c r="G1259" s="2">
        <f>'Moving Avg'!F1259</f>
        <v>2.66256</v>
      </c>
      <c r="H1259" s="2">
        <f>'Moving Avg'!G1259</f>
        <v>2.6876700000000011</v>
      </c>
      <c r="I1259" s="2">
        <f>'Moving Avg'!H1259</f>
        <v>2.9484529999999993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  <c r="M1259" s="8">
        <f t="shared" si="190"/>
        <v>25</v>
      </c>
      <c r="N1259" s="8">
        <f t="shared" si="191"/>
        <v>45</v>
      </c>
      <c r="O1259" s="8">
        <f t="shared" si="192"/>
        <v>0</v>
      </c>
      <c r="P1259" s="8">
        <f t="shared" si="193"/>
        <v>16.5</v>
      </c>
      <c r="Q1259" s="9">
        <f t="shared" si="194"/>
        <v>26.975000000000001</v>
      </c>
      <c r="R1259" s="9">
        <f t="shared" si="195"/>
        <v>18.125</v>
      </c>
      <c r="S1259" s="9">
        <f t="shared" si="196"/>
        <v>17.925000000000001</v>
      </c>
      <c r="T1259" s="9">
        <f t="shared" si="197"/>
        <v>21.625</v>
      </c>
      <c r="U1259" s="8">
        <f t="shared" si="198"/>
        <v>21.008333333333336</v>
      </c>
      <c r="V1259" s="8">
        <f t="shared" si="199"/>
        <v>21.162500000000001</v>
      </c>
    </row>
    <row r="1260" spans="1:22" ht="13.5" x14ac:dyDescent="0.25">
      <c r="A1260" s="3">
        <f>RSI!A1260</f>
        <v>43845</v>
      </c>
      <c r="B1260" s="2">
        <f>RSI!B1260</f>
        <v>2.67</v>
      </c>
      <c r="C1260" s="2">
        <f>RSI!I1260</f>
        <v>48.264661278695108</v>
      </c>
      <c r="D1260" s="2">
        <f>MACD!E1260</f>
        <v>-1.5716941638267645E-2</v>
      </c>
      <c r="E1260" s="2">
        <f>MACD!F1260</f>
        <v>-1.5357917543541773E-2</v>
      </c>
      <c r="F1260" s="2">
        <f>'Moving Avg'!D1260</f>
        <v>2.6678000000000002</v>
      </c>
      <c r="G1260" s="2">
        <f>'Moving Avg'!F1260</f>
        <v>2.6642099999999997</v>
      </c>
      <c r="H1260" s="2">
        <f>'Moving Avg'!G1260</f>
        <v>2.6827260000000006</v>
      </c>
      <c r="I1260" s="2">
        <f>'Moving Avg'!H1260</f>
        <v>2.9464564999999991</v>
      </c>
      <c r="J1260" s="6" t="str">
        <f>OBV!F1260</f>
        <v>BEARISH</v>
      </c>
      <c r="K1260" s="6" t="str">
        <f>OBV!G1260</f>
        <v>NEUTRAL</v>
      </c>
      <c r="L1260" s="6" t="str">
        <f>OBV!H1260</f>
        <v>BEARISH DIVERGENCE</v>
      </c>
      <c r="M1260" s="8">
        <f t="shared" si="190"/>
        <v>25</v>
      </c>
      <c r="N1260" s="8">
        <f t="shared" si="191"/>
        <v>45</v>
      </c>
      <c r="O1260" s="8">
        <f t="shared" si="192"/>
        <v>0</v>
      </c>
      <c r="P1260" s="8">
        <f t="shared" si="193"/>
        <v>16.5</v>
      </c>
      <c r="Q1260" s="9">
        <f t="shared" si="194"/>
        <v>26.975000000000001</v>
      </c>
      <c r="R1260" s="9">
        <f t="shared" si="195"/>
        <v>18.125</v>
      </c>
      <c r="S1260" s="9">
        <f t="shared" si="196"/>
        <v>17.925000000000001</v>
      </c>
      <c r="T1260" s="9">
        <f t="shared" si="197"/>
        <v>21.625</v>
      </c>
      <c r="U1260" s="8">
        <f t="shared" si="198"/>
        <v>21.008333333333336</v>
      </c>
      <c r="V1260" s="8">
        <f t="shared" si="199"/>
        <v>21.162500000000001</v>
      </c>
    </row>
    <row r="1261" spans="1:22" ht="13.5" x14ac:dyDescent="0.25">
      <c r="A1261" s="3">
        <f>RSI!A1261</f>
        <v>43846</v>
      </c>
      <c r="B1261" s="2">
        <f>RSI!B1261</f>
        <v>2.5931000000000002</v>
      </c>
      <c r="C1261" s="2">
        <f>RSI!I1261</f>
        <v>34.731199696659175</v>
      </c>
      <c r="D1261" s="2">
        <f>MACD!E1261</f>
        <v>-6.3488399977624788E-3</v>
      </c>
      <c r="E1261" s="2">
        <f>MACD!F1261</f>
        <v>-1.3556102034385915E-2</v>
      </c>
      <c r="F1261" s="2">
        <f>'Moving Avg'!D1261</f>
        <v>2.6590199999999999</v>
      </c>
      <c r="G1261" s="2">
        <f>'Moving Avg'!F1261</f>
        <v>2.6633899999999997</v>
      </c>
      <c r="H1261" s="2">
        <f>'Moving Avg'!G1261</f>
        <v>2.6774520000000002</v>
      </c>
      <c r="I1261" s="2">
        <f>'Moving Avg'!H1261</f>
        <v>2.944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  <c r="M1261" s="8">
        <f t="shared" si="190"/>
        <v>25</v>
      </c>
      <c r="N1261" s="8">
        <f t="shared" si="191"/>
        <v>0</v>
      </c>
      <c r="O1261" s="8">
        <f t="shared" si="192"/>
        <v>0</v>
      </c>
      <c r="P1261" s="8">
        <f t="shared" si="193"/>
        <v>16.5</v>
      </c>
      <c r="Q1261" s="9">
        <f t="shared" si="194"/>
        <v>11.225</v>
      </c>
      <c r="R1261" s="9">
        <f t="shared" si="195"/>
        <v>9.125</v>
      </c>
      <c r="S1261" s="9">
        <f t="shared" si="196"/>
        <v>11.175000000000001</v>
      </c>
      <c r="T1261" s="9">
        <f t="shared" si="197"/>
        <v>10.375</v>
      </c>
      <c r="U1261" s="8">
        <f t="shared" si="198"/>
        <v>10.508333333333335</v>
      </c>
      <c r="V1261" s="8">
        <f t="shared" si="199"/>
        <v>10.475000000000001</v>
      </c>
    </row>
    <row r="1262" spans="1:22" ht="13.5" x14ac:dyDescent="0.25">
      <c r="A1262" s="3">
        <f>RSI!A1262</f>
        <v>43847</v>
      </c>
      <c r="B1262" s="2">
        <f>RSI!B1262</f>
        <v>2.6589999999999998</v>
      </c>
      <c r="C1262" s="2">
        <f>RSI!I1262</f>
        <v>48.148980427537502</v>
      </c>
      <c r="D1262" s="2">
        <f>MACD!E1262</f>
        <v>-3.6627336982468783E-3</v>
      </c>
      <c r="E1262" s="2">
        <f>MACD!F1262</f>
        <v>-1.1577428367158108E-2</v>
      </c>
      <c r="F1262" s="2">
        <f>'Moving Avg'!D1262</f>
        <v>2.65462</v>
      </c>
      <c r="G1262" s="2">
        <f>'Moving Avg'!F1262</f>
        <v>2.6631149999999999</v>
      </c>
      <c r="H1262" s="2">
        <f>'Moving Avg'!G1262</f>
        <v>2.6740460000000001</v>
      </c>
      <c r="I1262" s="2">
        <f>'Moving Avg'!H1262</f>
        <v>2.941773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  <c r="M1262" s="8">
        <f t="shared" si="190"/>
        <v>25</v>
      </c>
      <c r="N1262" s="8">
        <f t="shared" si="191"/>
        <v>0</v>
      </c>
      <c r="O1262" s="8">
        <f t="shared" si="192"/>
        <v>0</v>
      </c>
      <c r="P1262" s="8">
        <f t="shared" si="193"/>
        <v>16.5</v>
      </c>
      <c r="Q1262" s="9">
        <f t="shared" si="194"/>
        <v>11.225</v>
      </c>
      <c r="R1262" s="9">
        <f t="shared" si="195"/>
        <v>9.125</v>
      </c>
      <c r="S1262" s="9">
        <f t="shared" si="196"/>
        <v>11.175000000000001</v>
      </c>
      <c r="T1262" s="9">
        <f t="shared" si="197"/>
        <v>10.375</v>
      </c>
      <c r="U1262" s="8">
        <f t="shared" si="198"/>
        <v>10.508333333333335</v>
      </c>
      <c r="V1262" s="8">
        <f t="shared" si="199"/>
        <v>10.475000000000001</v>
      </c>
    </row>
    <row r="1263" spans="1:22" ht="13.5" x14ac:dyDescent="0.25">
      <c r="A1263" s="3">
        <f>RSI!A1263</f>
        <v>43850</v>
      </c>
      <c r="B1263" s="2">
        <f>RSI!B1263</f>
        <v>2.637</v>
      </c>
      <c r="C1263" s="2">
        <f>RSI!I1263</f>
        <v>44.835254048821291</v>
      </c>
      <c r="D1263" s="2">
        <f>MACD!E1263</f>
        <v>1.9780929888186805E-3</v>
      </c>
      <c r="E1263" s="2">
        <f>MACD!F1263</f>
        <v>-8.86632409596275E-3</v>
      </c>
      <c r="F1263" s="2">
        <f>'Moving Avg'!D1263</f>
        <v>2.6458199999999996</v>
      </c>
      <c r="G1263" s="2">
        <f>'Moving Avg'!F1263</f>
        <v>2.6598199999999999</v>
      </c>
      <c r="H1263" s="2">
        <f>'Moving Avg'!G1263</f>
        <v>2.6702000000000004</v>
      </c>
      <c r="I1263" s="2">
        <f>'Moving Avg'!H1263</f>
        <v>2.9395359999999995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  <c r="M1263" s="8">
        <f t="shared" si="190"/>
        <v>25</v>
      </c>
      <c r="N1263" s="8">
        <f t="shared" si="191"/>
        <v>0</v>
      </c>
      <c r="O1263" s="8">
        <f t="shared" si="192"/>
        <v>0</v>
      </c>
      <c r="P1263" s="8">
        <f t="shared" si="193"/>
        <v>16.5</v>
      </c>
      <c r="Q1263" s="9">
        <f t="shared" si="194"/>
        <v>11.225</v>
      </c>
      <c r="R1263" s="9">
        <f t="shared" si="195"/>
        <v>9.125</v>
      </c>
      <c r="S1263" s="9">
        <f t="shared" si="196"/>
        <v>11.175000000000001</v>
      </c>
      <c r="T1263" s="9">
        <f t="shared" si="197"/>
        <v>10.375</v>
      </c>
      <c r="U1263" s="8">
        <f t="shared" si="198"/>
        <v>10.508333333333335</v>
      </c>
      <c r="V1263" s="8">
        <f t="shared" si="199"/>
        <v>10.475000000000001</v>
      </c>
    </row>
    <row r="1264" spans="1:22" ht="13.5" x14ac:dyDescent="0.25">
      <c r="A1264" s="3">
        <f>RSI!A1264</f>
        <v>43851</v>
      </c>
      <c r="B1264" s="2">
        <f>RSI!B1264</f>
        <v>2.6644999999999999</v>
      </c>
      <c r="C1264" s="2">
        <f>RSI!I1264</f>
        <v>49.512676481843222</v>
      </c>
      <c r="D1264" s="2">
        <f>MACD!E1264</f>
        <v>4.9009276526010837E-3</v>
      </c>
      <c r="E1264" s="2">
        <f>MACD!F1264</f>
        <v>-6.1128737462499833E-3</v>
      </c>
      <c r="F1264" s="2">
        <f>'Moving Avg'!D1264</f>
        <v>2.64472</v>
      </c>
      <c r="G1264" s="2">
        <f>'Moving Avg'!F1264</f>
        <v>2.6600949999999997</v>
      </c>
      <c r="H1264" s="2">
        <f>'Moving Avg'!G1264</f>
        <v>2.6670140000000009</v>
      </c>
      <c r="I1264" s="2">
        <f>'Moving Avg'!H1264</f>
        <v>2.9374364999999996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  <c r="M1264" s="8">
        <f t="shared" si="190"/>
        <v>25</v>
      </c>
      <c r="N1264" s="8">
        <f t="shared" si="191"/>
        <v>0</v>
      </c>
      <c r="O1264" s="8">
        <f t="shared" si="192"/>
        <v>0</v>
      </c>
      <c r="P1264" s="8">
        <f t="shared" si="193"/>
        <v>16.5</v>
      </c>
      <c r="Q1264" s="9">
        <f t="shared" si="194"/>
        <v>11.225</v>
      </c>
      <c r="R1264" s="9">
        <f t="shared" si="195"/>
        <v>9.125</v>
      </c>
      <c r="S1264" s="9">
        <f t="shared" si="196"/>
        <v>11.175000000000001</v>
      </c>
      <c r="T1264" s="9">
        <f t="shared" si="197"/>
        <v>10.375</v>
      </c>
      <c r="U1264" s="8">
        <f t="shared" si="198"/>
        <v>10.508333333333335</v>
      </c>
      <c r="V1264" s="8">
        <f t="shared" si="199"/>
        <v>10.475000000000001</v>
      </c>
    </row>
    <row r="1265" spans="1:22" ht="13.5" x14ac:dyDescent="0.25">
      <c r="A1265" s="3">
        <f>RSI!A1265</f>
        <v>43852</v>
      </c>
      <c r="B1265" s="2">
        <f>RSI!B1265</f>
        <v>2.7414000000000001</v>
      </c>
      <c r="C1265" s="2">
        <f>RSI!I1265</f>
        <v>59.782036449172288</v>
      </c>
      <c r="D1265" s="2">
        <f>MACD!E1265</f>
        <v>-5.9116768433251643E-3</v>
      </c>
      <c r="E1265" s="2">
        <f>MACD!F1265</f>
        <v>-6.0726343656650203E-3</v>
      </c>
      <c r="F1265" s="2">
        <f>'Moving Avg'!D1265</f>
        <v>2.6590000000000003</v>
      </c>
      <c r="G1265" s="2">
        <f>'Moving Avg'!F1265</f>
        <v>2.6642149999999996</v>
      </c>
      <c r="H1265" s="2">
        <f>'Moving Avg'!G1265</f>
        <v>2.6664640000000008</v>
      </c>
      <c r="I1265" s="2">
        <f>'Moving Avg'!H1265</f>
        <v>2.9357214999999997</v>
      </c>
      <c r="J1265" s="6" t="str">
        <f>OBV!F1265</f>
        <v>BULLISH</v>
      </c>
      <c r="K1265" s="6" t="str">
        <f>OBV!G1265</f>
        <v>NEUTRAL</v>
      </c>
      <c r="L1265" s="6" t="str">
        <f>OBV!H1265</f>
        <v>CONFIRMED BULLISH</v>
      </c>
      <c r="M1265" s="8">
        <f t="shared" si="190"/>
        <v>25</v>
      </c>
      <c r="N1265" s="8">
        <f t="shared" si="191"/>
        <v>0</v>
      </c>
      <c r="O1265" s="8">
        <f t="shared" si="192"/>
        <v>0</v>
      </c>
      <c r="P1265" s="8">
        <f t="shared" si="193"/>
        <v>83.5</v>
      </c>
      <c r="Q1265" s="9">
        <f t="shared" si="194"/>
        <v>21.274999999999999</v>
      </c>
      <c r="R1265" s="9">
        <f t="shared" si="195"/>
        <v>25.875</v>
      </c>
      <c r="S1265" s="9">
        <f t="shared" si="196"/>
        <v>41.325000000000003</v>
      </c>
      <c r="T1265" s="9">
        <f t="shared" si="197"/>
        <v>27.125</v>
      </c>
      <c r="U1265" s="8">
        <f t="shared" si="198"/>
        <v>29.491666666666664</v>
      </c>
      <c r="V1265" s="8">
        <f t="shared" si="199"/>
        <v>28.9</v>
      </c>
    </row>
    <row r="1266" spans="1:22" ht="13.5" x14ac:dyDescent="0.25">
      <c r="A1266" s="3">
        <f>RSI!A1266</f>
        <v>43853</v>
      </c>
      <c r="B1266" s="2">
        <f>RSI!B1266</f>
        <v>2.8348</v>
      </c>
      <c r="C1266" s="2">
        <f>RSI!I1266</f>
        <v>68.233556772741508</v>
      </c>
      <c r="D1266" s="2">
        <f>MACD!E1266</f>
        <v>-2.2423983193771146E-2</v>
      </c>
      <c r="E1266" s="2">
        <f>MACD!F1266</f>
        <v>-9.3429041312862449E-3</v>
      </c>
      <c r="F1266" s="2">
        <f>'Moving Avg'!D1266</f>
        <v>2.7073399999999999</v>
      </c>
      <c r="G1266" s="2">
        <f>'Moving Avg'!F1266</f>
        <v>2.6727300000000001</v>
      </c>
      <c r="H1266" s="2">
        <f>'Moving Avg'!G1266</f>
        <v>2.6682220000000014</v>
      </c>
      <c r="I1266" s="2">
        <f>'Moving Avg'!H1266</f>
        <v>2.9345239999999988</v>
      </c>
      <c r="J1266" s="6" t="str">
        <f>OBV!F1266</f>
        <v>BULLISH</v>
      </c>
      <c r="K1266" s="6" t="str">
        <f>OBV!G1266</f>
        <v>STRONG</v>
      </c>
      <c r="L1266" s="6" t="str">
        <f>OBV!H1266</f>
        <v>CONFIRMED BULLISH</v>
      </c>
      <c r="M1266" s="8">
        <f t="shared" si="190"/>
        <v>25</v>
      </c>
      <c r="N1266" s="8">
        <f t="shared" si="191"/>
        <v>45</v>
      </c>
      <c r="O1266" s="8">
        <f t="shared" si="192"/>
        <v>0</v>
      </c>
      <c r="P1266" s="8">
        <f t="shared" si="193"/>
        <v>100</v>
      </c>
      <c r="Q1266" s="9">
        <f t="shared" si="194"/>
        <v>39.5</v>
      </c>
      <c r="R1266" s="9">
        <f t="shared" si="195"/>
        <v>39</v>
      </c>
      <c r="S1266" s="9">
        <f t="shared" si="196"/>
        <v>55.5</v>
      </c>
      <c r="T1266" s="9">
        <f t="shared" si="197"/>
        <v>42.5</v>
      </c>
      <c r="U1266" s="8">
        <f t="shared" si="198"/>
        <v>44.666666666666664</v>
      </c>
      <c r="V1266" s="8">
        <f t="shared" si="199"/>
        <v>44.125</v>
      </c>
    </row>
    <row r="1267" spans="1:22" ht="13.5" x14ac:dyDescent="0.25">
      <c r="A1267" s="3">
        <f>RSI!A1267</f>
        <v>43854</v>
      </c>
      <c r="B1267" s="2">
        <f>RSI!B1267</f>
        <v>2.8292999999999999</v>
      </c>
      <c r="C1267" s="2">
        <f>RSI!I1267</f>
        <v>67.336202610519322</v>
      </c>
      <c r="D1267" s="2">
        <f>MACD!E1267</f>
        <v>-3.0182924258151722E-2</v>
      </c>
      <c r="E1267" s="2">
        <f>MACD!F1267</f>
        <v>-1.351090815665934E-2</v>
      </c>
      <c r="F1267" s="2">
        <f>'Moving Avg'!D1267</f>
        <v>2.7413999999999996</v>
      </c>
      <c r="G1267" s="2">
        <f>'Moving Avg'!F1267</f>
        <v>2.6812449999999997</v>
      </c>
      <c r="H1267" s="2">
        <f>'Moving Avg'!G1267</f>
        <v>2.6698700000000004</v>
      </c>
      <c r="I1267" s="2">
        <f>'Moving Avg'!H1267</f>
        <v>2.9332989999999985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  <c r="M1267" s="8">
        <f t="shared" si="190"/>
        <v>25</v>
      </c>
      <c r="N1267" s="8">
        <f t="shared" si="191"/>
        <v>45</v>
      </c>
      <c r="O1267" s="8">
        <f t="shared" si="192"/>
        <v>0</v>
      </c>
      <c r="P1267" s="8">
        <f t="shared" si="193"/>
        <v>83.5</v>
      </c>
      <c r="Q1267" s="9">
        <f t="shared" si="194"/>
        <v>37.024999999999999</v>
      </c>
      <c r="R1267" s="9">
        <f t="shared" si="195"/>
        <v>34.875</v>
      </c>
      <c r="S1267" s="9">
        <f t="shared" si="196"/>
        <v>48.075000000000003</v>
      </c>
      <c r="T1267" s="9">
        <f t="shared" si="197"/>
        <v>38.375</v>
      </c>
      <c r="U1267" s="8">
        <f t="shared" si="198"/>
        <v>39.991666666666667</v>
      </c>
      <c r="V1267" s="8">
        <f t="shared" si="199"/>
        <v>39.587500000000006</v>
      </c>
    </row>
    <row r="1268" spans="1:22" ht="13.5" x14ac:dyDescent="0.25">
      <c r="A1268" s="3">
        <f>RSI!A1268</f>
        <v>43857</v>
      </c>
      <c r="B1268" s="2">
        <f>RSI!B1268</f>
        <v>2.7852999999999999</v>
      </c>
      <c r="C1268" s="2">
        <f>RSI!I1268</f>
        <v>60.483279301429555</v>
      </c>
      <c r="D1268" s="2">
        <f>MACD!E1268</f>
        <v>-3.4348670969468031E-2</v>
      </c>
      <c r="E1268" s="2">
        <f>MACD!F1268</f>
        <v>-1.7678460719221079E-2</v>
      </c>
      <c r="F1268" s="2">
        <f>'Moving Avg'!D1268</f>
        <v>2.7710599999999999</v>
      </c>
      <c r="G1268" s="2">
        <f>'Moving Avg'!F1268</f>
        <v>2.6875600000000004</v>
      </c>
      <c r="H1268" s="2">
        <f>'Moving Avg'!G1268</f>
        <v>2.6717380000000008</v>
      </c>
      <c r="I1268" s="2">
        <f>'Moving Avg'!H1268</f>
        <v>2.931703499999998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  <c r="M1268" s="8">
        <f t="shared" si="190"/>
        <v>25</v>
      </c>
      <c r="N1268" s="8">
        <f t="shared" si="191"/>
        <v>45</v>
      </c>
      <c r="O1268" s="8">
        <f t="shared" si="192"/>
        <v>0</v>
      </c>
      <c r="P1268" s="8">
        <f t="shared" si="193"/>
        <v>83.5</v>
      </c>
      <c r="Q1268" s="9">
        <f t="shared" si="194"/>
        <v>37.024999999999999</v>
      </c>
      <c r="R1268" s="9">
        <f t="shared" si="195"/>
        <v>34.875</v>
      </c>
      <c r="S1268" s="9">
        <f t="shared" si="196"/>
        <v>48.075000000000003</v>
      </c>
      <c r="T1268" s="9">
        <f t="shared" si="197"/>
        <v>38.375</v>
      </c>
      <c r="U1268" s="8">
        <f t="shared" si="198"/>
        <v>39.991666666666667</v>
      </c>
      <c r="V1268" s="8">
        <f t="shared" si="199"/>
        <v>39.587500000000006</v>
      </c>
    </row>
    <row r="1269" spans="1:22" ht="13.5" x14ac:dyDescent="0.25">
      <c r="A1269" s="3">
        <f>RSI!A1269</f>
        <v>43858</v>
      </c>
      <c r="B1269" s="2">
        <f>RSI!B1269</f>
        <v>2.7743000000000002</v>
      </c>
      <c r="C1269" s="2">
        <f>RSI!I1269</f>
        <v>58.870229877400028</v>
      </c>
      <c r="D1269" s="2">
        <f>MACD!E1269</f>
        <v>-3.9287091658168904E-2</v>
      </c>
      <c r="E1269" s="2">
        <f>MACD!F1269</f>
        <v>-2.2000186907010645E-2</v>
      </c>
      <c r="F1269" s="2">
        <f>'Moving Avg'!D1269</f>
        <v>2.7930199999999998</v>
      </c>
      <c r="G1269" s="2">
        <f>'Moving Avg'!F1269</f>
        <v>2.6944250000000003</v>
      </c>
      <c r="H1269" s="2">
        <f>'Moving Avg'!G1269</f>
        <v>2.6739340000000009</v>
      </c>
      <c r="I1269" s="2">
        <f>'Moving Avg'!H1269</f>
        <v>2.9302034999999989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  <c r="M1269" s="8">
        <f t="shared" si="190"/>
        <v>25</v>
      </c>
      <c r="N1269" s="8">
        <f t="shared" si="191"/>
        <v>45</v>
      </c>
      <c r="O1269" s="8">
        <f t="shared" si="192"/>
        <v>0</v>
      </c>
      <c r="P1269" s="8">
        <f t="shared" si="193"/>
        <v>83.5</v>
      </c>
      <c r="Q1269" s="9">
        <f t="shared" si="194"/>
        <v>37.024999999999999</v>
      </c>
      <c r="R1269" s="9">
        <f t="shared" si="195"/>
        <v>34.875</v>
      </c>
      <c r="S1269" s="9">
        <f t="shared" si="196"/>
        <v>48.075000000000003</v>
      </c>
      <c r="T1269" s="9">
        <f t="shared" si="197"/>
        <v>38.375</v>
      </c>
      <c r="U1269" s="8">
        <f t="shared" si="198"/>
        <v>39.991666666666667</v>
      </c>
      <c r="V1269" s="8">
        <f t="shared" si="199"/>
        <v>39.587500000000006</v>
      </c>
    </row>
    <row r="1270" spans="1:22" ht="13.5" x14ac:dyDescent="0.25">
      <c r="A1270" s="3">
        <f>RSI!A1270</f>
        <v>43859</v>
      </c>
      <c r="B1270" s="2">
        <f>RSI!B1270</f>
        <v>2.7524000000000002</v>
      </c>
      <c r="C1270" s="2">
        <f>RSI!I1270</f>
        <v>55.686068883558512</v>
      </c>
      <c r="D1270" s="2">
        <f>MACD!E1270</f>
        <v>-4.2274890298511281E-2</v>
      </c>
      <c r="E1270" s="2">
        <f>MACD!F1270</f>
        <v>-2.6055127585310776E-2</v>
      </c>
      <c r="F1270" s="2">
        <f>'Moving Avg'!D1270</f>
        <v>2.7952199999999996</v>
      </c>
      <c r="G1270" s="2">
        <f>'Moving Avg'!F1270</f>
        <v>2.6988200000000004</v>
      </c>
      <c r="H1270" s="2">
        <f>'Moving Avg'!G1270</f>
        <v>2.675472000000001</v>
      </c>
      <c r="I1270" s="2">
        <f>'Moving Avg'!H1270</f>
        <v>2.9285434999999982</v>
      </c>
      <c r="J1270" s="6" t="str">
        <f>OBV!F1270</f>
        <v>BEARISH</v>
      </c>
      <c r="K1270" s="6" t="str">
        <f>OBV!G1270</f>
        <v>NEUTRAL</v>
      </c>
      <c r="L1270" s="6" t="str">
        <f>OBV!H1270</f>
        <v>BEARISH DIVERGENCE</v>
      </c>
      <c r="M1270" s="8">
        <f t="shared" si="190"/>
        <v>25</v>
      </c>
      <c r="N1270" s="8">
        <f t="shared" si="191"/>
        <v>45</v>
      </c>
      <c r="O1270" s="8">
        <f t="shared" si="192"/>
        <v>0</v>
      </c>
      <c r="P1270" s="8">
        <f t="shared" si="193"/>
        <v>16.5</v>
      </c>
      <c r="Q1270" s="9">
        <f t="shared" si="194"/>
        <v>26.975000000000001</v>
      </c>
      <c r="R1270" s="9">
        <f t="shared" si="195"/>
        <v>18.125</v>
      </c>
      <c r="S1270" s="9">
        <f t="shared" si="196"/>
        <v>17.925000000000001</v>
      </c>
      <c r="T1270" s="9">
        <f t="shared" si="197"/>
        <v>21.625</v>
      </c>
      <c r="U1270" s="8">
        <f t="shared" si="198"/>
        <v>21.008333333333336</v>
      </c>
      <c r="V1270" s="8">
        <f t="shared" si="199"/>
        <v>21.162500000000001</v>
      </c>
    </row>
    <row r="1271" spans="1:22" ht="13.5" x14ac:dyDescent="0.25">
      <c r="A1271" s="3">
        <f>RSI!A1271</f>
        <v>43860</v>
      </c>
      <c r="B1271" s="2">
        <f>RSI!B1271</f>
        <v>2.7414000000000001</v>
      </c>
      <c r="C1271" s="2">
        <f>RSI!I1271</f>
        <v>54.103162637578563</v>
      </c>
      <c r="D1271" s="2">
        <f>MACD!E1271</f>
        <v>-5.60889788025003E-2</v>
      </c>
      <c r="E1271" s="2">
        <f>MACD!F1271</f>
        <v>-3.2061897828748687E-2</v>
      </c>
      <c r="F1271" s="2">
        <f>'Moving Avg'!D1271</f>
        <v>2.7765399999999998</v>
      </c>
      <c r="G1271" s="2">
        <f>'Moving Avg'!F1271</f>
        <v>2.7018400000000002</v>
      </c>
      <c r="H1271" s="2">
        <f>'Moving Avg'!G1271</f>
        <v>2.6772300000000007</v>
      </c>
      <c r="I1271" s="2">
        <f>'Moving Avg'!H1271</f>
        <v>2.9268284999999987</v>
      </c>
      <c r="J1271" s="6" t="str">
        <f>OBV!F1271</f>
        <v>BEARISH</v>
      </c>
      <c r="K1271" s="6" t="str">
        <f>OBV!G1271</f>
        <v>WEAK</v>
      </c>
      <c r="L1271" s="6" t="str">
        <f>OBV!H1271</f>
        <v>CONFIRMED BEARISH</v>
      </c>
      <c r="M1271" s="8">
        <f t="shared" si="190"/>
        <v>25</v>
      </c>
      <c r="N1271" s="8">
        <f t="shared" si="191"/>
        <v>100</v>
      </c>
      <c r="O1271" s="8">
        <f t="shared" si="192"/>
        <v>0</v>
      </c>
      <c r="P1271" s="8">
        <f t="shared" si="193"/>
        <v>0</v>
      </c>
      <c r="Q1271" s="9">
        <f t="shared" si="194"/>
        <v>43.75</v>
      </c>
      <c r="R1271" s="9">
        <f t="shared" si="195"/>
        <v>25</v>
      </c>
      <c r="S1271" s="9">
        <f t="shared" si="196"/>
        <v>18.75</v>
      </c>
      <c r="T1271" s="9">
        <f t="shared" si="197"/>
        <v>31.25</v>
      </c>
      <c r="U1271" s="8">
        <f t="shared" si="198"/>
        <v>29.166666666666668</v>
      </c>
      <c r="V1271" s="8">
        <f t="shared" si="199"/>
        <v>29.6875</v>
      </c>
    </row>
    <row r="1272" spans="1:22" ht="13.5" x14ac:dyDescent="0.25">
      <c r="A1272" s="3">
        <f>RSI!A1272</f>
        <v>43861</v>
      </c>
      <c r="B1272" s="2">
        <f>RSI!B1272</f>
        <v>2.7578999999999998</v>
      </c>
      <c r="C1272" s="2">
        <f>RSI!I1272</f>
        <v>56.118137476397848</v>
      </c>
      <c r="D1272" s="2">
        <f>MACD!E1272</f>
        <v>-5.9046581148332056E-2</v>
      </c>
      <c r="E1272" s="2">
        <f>MACD!F1272</f>
        <v>-3.7458834492665363E-2</v>
      </c>
      <c r="F1272" s="2">
        <f>'Moving Avg'!D1272</f>
        <v>2.7622599999999999</v>
      </c>
      <c r="G1272" s="2">
        <f>'Moving Avg'!F1272</f>
        <v>2.7059600000000001</v>
      </c>
      <c r="H1272" s="2">
        <f>'Moving Avg'!G1272</f>
        <v>2.6790980000000006</v>
      </c>
      <c r="I1272" s="2">
        <f>'Moving Avg'!H1272</f>
        <v>2.9251959999999984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  <c r="M1272" s="8">
        <f t="shared" si="190"/>
        <v>25</v>
      </c>
      <c r="N1272" s="8">
        <f t="shared" si="191"/>
        <v>100</v>
      </c>
      <c r="O1272" s="8">
        <f t="shared" si="192"/>
        <v>0</v>
      </c>
      <c r="P1272" s="8">
        <f t="shared" si="193"/>
        <v>16.5</v>
      </c>
      <c r="Q1272" s="9">
        <f t="shared" si="194"/>
        <v>46.225000000000001</v>
      </c>
      <c r="R1272" s="9">
        <f t="shared" si="195"/>
        <v>29.125</v>
      </c>
      <c r="S1272" s="9">
        <f t="shared" si="196"/>
        <v>26.175000000000001</v>
      </c>
      <c r="T1272" s="9">
        <f t="shared" si="197"/>
        <v>35.375</v>
      </c>
      <c r="U1272" s="8">
        <f t="shared" si="198"/>
        <v>33.841666666666661</v>
      </c>
      <c r="V1272" s="8">
        <f t="shared" si="199"/>
        <v>34.224999999999994</v>
      </c>
    </row>
    <row r="1273" spans="1:22" ht="13.5" x14ac:dyDescent="0.25">
      <c r="A1273" s="3">
        <f>RSI!A1273</f>
        <v>43864</v>
      </c>
      <c r="B1273" s="2">
        <f>RSI!B1273</f>
        <v>2.7469000000000001</v>
      </c>
      <c r="C1273" s="2">
        <f>RSI!I1273</f>
        <v>54.403366722073727</v>
      </c>
      <c r="D1273" s="2">
        <f>MACD!E1273</f>
        <v>-6.4387761548646338E-2</v>
      </c>
      <c r="E1273" s="2">
        <f>MACD!F1273</f>
        <v>-4.2844619903861562E-2</v>
      </c>
      <c r="F1273" s="2">
        <f>'Moving Avg'!D1273</f>
        <v>2.7545799999999998</v>
      </c>
      <c r="G1273" s="2">
        <f>'Moving Avg'!F1273</f>
        <v>2.7089849999999998</v>
      </c>
      <c r="H1273" s="2">
        <f>'Moving Avg'!G1273</f>
        <v>2.6814060000000008</v>
      </c>
      <c r="I1273" s="2">
        <f>'Moving Avg'!H1273</f>
        <v>2.9235839999999986</v>
      </c>
      <c r="J1273" s="6" t="str">
        <f>OBV!F1273</f>
        <v>BEARISH</v>
      </c>
      <c r="K1273" s="6" t="str">
        <f>OBV!G1273</f>
        <v>WEAK</v>
      </c>
      <c r="L1273" s="6" t="str">
        <f>OBV!H1273</f>
        <v>CONFIRMED BEARISH</v>
      </c>
      <c r="M1273" s="8">
        <f t="shared" si="190"/>
        <v>25</v>
      </c>
      <c r="N1273" s="8">
        <f t="shared" si="191"/>
        <v>100</v>
      </c>
      <c r="O1273" s="8">
        <f t="shared" si="192"/>
        <v>0</v>
      </c>
      <c r="P1273" s="8">
        <f t="shared" si="193"/>
        <v>0</v>
      </c>
      <c r="Q1273" s="9">
        <f t="shared" si="194"/>
        <v>43.75</v>
      </c>
      <c r="R1273" s="9">
        <f t="shared" si="195"/>
        <v>25</v>
      </c>
      <c r="S1273" s="9">
        <f t="shared" si="196"/>
        <v>18.75</v>
      </c>
      <c r="T1273" s="9">
        <f t="shared" si="197"/>
        <v>31.25</v>
      </c>
      <c r="U1273" s="8">
        <f t="shared" si="198"/>
        <v>29.166666666666668</v>
      </c>
      <c r="V1273" s="8">
        <f t="shared" si="199"/>
        <v>29.6875</v>
      </c>
    </row>
    <row r="1274" spans="1:22" ht="13.5" x14ac:dyDescent="0.25">
      <c r="A1274" s="3">
        <f>RSI!A1274</f>
        <v>43865</v>
      </c>
      <c r="B1274" s="2">
        <f>RSI!B1274</f>
        <v>2.7193999999999998</v>
      </c>
      <c r="C1274" s="2">
        <f>RSI!I1274</f>
        <v>50.267955224243352</v>
      </c>
      <c r="D1274" s="2">
        <f>MACD!E1274</f>
        <v>-6.2823298767711755E-2</v>
      </c>
      <c r="E1274" s="2">
        <f>MACD!F1274</f>
        <v>-4.6840355676631605E-2</v>
      </c>
      <c r="F1274" s="2">
        <f>'Moving Avg'!D1274</f>
        <v>2.7435999999999998</v>
      </c>
      <c r="G1274" s="2">
        <f>'Moving Avg'!F1274</f>
        <v>2.7106349999999995</v>
      </c>
      <c r="H1274" s="2">
        <f>'Moving Avg'!G1274</f>
        <v>2.6825040000000007</v>
      </c>
      <c r="I1274" s="2">
        <f>'Moving Avg'!H1274</f>
        <v>2.921758999999998</v>
      </c>
      <c r="J1274" s="6" t="str">
        <f>OBV!F1274</f>
        <v>BEARISH</v>
      </c>
      <c r="K1274" s="6" t="str">
        <f>OBV!G1274</f>
        <v>WEAK</v>
      </c>
      <c r="L1274" s="6" t="str">
        <f>OBV!H1274</f>
        <v>CONFIRMED BEARISH</v>
      </c>
      <c r="M1274" s="8">
        <f t="shared" si="190"/>
        <v>25</v>
      </c>
      <c r="N1274" s="8">
        <f t="shared" si="191"/>
        <v>45</v>
      </c>
      <c r="O1274" s="8">
        <f t="shared" si="192"/>
        <v>0</v>
      </c>
      <c r="P1274" s="8">
        <f t="shared" si="193"/>
        <v>0</v>
      </c>
      <c r="Q1274" s="9">
        <f t="shared" si="194"/>
        <v>24.5</v>
      </c>
      <c r="R1274" s="9">
        <f t="shared" si="195"/>
        <v>14</v>
      </c>
      <c r="S1274" s="9">
        <f t="shared" si="196"/>
        <v>10.5</v>
      </c>
      <c r="T1274" s="9">
        <f t="shared" si="197"/>
        <v>17.5</v>
      </c>
      <c r="U1274" s="8">
        <f t="shared" si="198"/>
        <v>16.333333333333332</v>
      </c>
      <c r="V1274" s="8">
        <f t="shared" si="199"/>
        <v>16.625</v>
      </c>
    </row>
    <row r="1275" spans="1:22" ht="13.5" x14ac:dyDescent="0.25">
      <c r="A1275" s="3">
        <f>RSI!A1275</f>
        <v>43866</v>
      </c>
      <c r="B1275" s="2">
        <f>RSI!B1275</f>
        <v>2.7469000000000001</v>
      </c>
      <c r="C1275" s="2">
        <f>RSI!I1275</f>
        <v>54.031026494462772</v>
      </c>
      <c r="D1275" s="2">
        <f>MACD!E1275</f>
        <v>-5.1713553867916762E-2</v>
      </c>
      <c r="E1275" s="2">
        <f>MACD!F1275</f>
        <v>-4.7814995314888642E-2</v>
      </c>
      <c r="F1275" s="2">
        <f>'Moving Avg'!D1275</f>
        <v>2.7425000000000002</v>
      </c>
      <c r="G1275" s="2">
        <f>'Moving Avg'!F1275</f>
        <v>2.7161300000000006</v>
      </c>
      <c r="H1275" s="2">
        <f>'Moving Avg'!G1275</f>
        <v>2.684152000000001</v>
      </c>
      <c r="I1275" s="2">
        <f>'Moving Avg'!H1275</f>
        <v>2.9199459999999977</v>
      </c>
      <c r="J1275" s="6" t="str">
        <f>OBV!F1275</f>
        <v>BULLISH</v>
      </c>
      <c r="K1275" s="6" t="str">
        <f>OBV!G1275</f>
        <v>STRONG</v>
      </c>
      <c r="L1275" s="6" t="str">
        <f>OBV!H1275</f>
        <v>BULLISH DIVERGENCE</v>
      </c>
      <c r="M1275" s="8">
        <f t="shared" si="190"/>
        <v>25</v>
      </c>
      <c r="N1275" s="8">
        <f t="shared" si="191"/>
        <v>45</v>
      </c>
      <c r="O1275" s="8">
        <f t="shared" si="192"/>
        <v>0</v>
      </c>
      <c r="P1275" s="8">
        <f t="shared" si="193"/>
        <v>83</v>
      </c>
      <c r="Q1275" s="9">
        <f t="shared" si="194"/>
        <v>36.950000000000003</v>
      </c>
      <c r="R1275" s="9">
        <f t="shared" si="195"/>
        <v>34.75</v>
      </c>
      <c r="S1275" s="9">
        <f t="shared" si="196"/>
        <v>47.85</v>
      </c>
      <c r="T1275" s="9">
        <f t="shared" si="197"/>
        <v>38.25</v>
      </c>
      <c r="U1275" s="8">
        <f t="shared" si="198"/>
        <v>39.85</v>
      </c>
      <c r="V1275" s="8">
        <f t="shared" si="199"/>
        <v>39.450000000000003</v>
      </c>
    </row>
    <row r="1276" spans="1:22" ht="13.5" x14ac:dyDescent="0.25">
      <c r="A1276" s="3">
        <f>RSI!A1276</f>
        <v>43867</v>
      </c>
      <c r="B1276" s="2">
        <f>RSI!B1276</f>
        <v>2.6919</v>
      </c>
      <c r="C1276" s="2">
        <f>RSI!I1276</f>
        <v>46.45932172663079</v>
      </c>
      <c r="D1276" s="2">
        <f>MACD!E1276</f>
        <v>-2.4039382748500149E-2</v>
      </c>
      <c r="E1276" s="2">
        <f>MACD!F1276</f>
        <v>-4.305987280161095E-2</v>
      </c>
      <c r="F1276" s="2">
        <f>'Moving Avg'!D1276</f>
        <v>2.7326000000000001</v>
      </c>
      <c r="G1276" s="2">
        <f>'Moving Avg'!F1276</f>
        <v>2.7188750000000002</v>
      </c>
      <c r="H1276" s="2">
        <f>'Moving Avg'!G1276</f>
        <v>2.6847000000000008</v>
      </c>
      <c r="I1276" s="2">
        <f>'Moving Avg'!H1276</f>
        <v>2.9179834999999978</v>
      </c>
      <c r="J1276" s="6" t="str">
        <f>OBV!F1276</f>
        <v>BULLISH</v>
      </c>
      <c r="K1276" s="6" t="str">
        <f>OBV!G1276</f>
        <v>STRONG</v>
      </c>
      <c r="L1276" s="6" t="str">
        <f>OBV!H1276</f>
        <v>BULLISH DIVERGENCE</v>
      </c>
      <c r="M1276" s="8">
        <f t="shared" si="190"/>
        <v>25</v>
      </c>
      <c r="N1276" s="8">
        <f t="shared" si="191"/>
        <v>0</v>
      </c>
      <c r="O1276" s="8">
        <f t="shared" si="192"/>
        <v>0</v>
      </c>
      <c r="P1276" s="8">
        <f t="shared" si="193"/>
        <v>83</v>
      </c>
      <c r="Q1276" s="9">
        <f t="shared" si="194"/>
        <v>21.2</v>
      </c>
      <c r="R1276" s="9">
        <f t="shared" si="195"/>
        <v>25.75</v>
      </c>
      <c r="S1276" s="9">
        <f t="shared" si="196"/>
        <v>41.1</v>
      </c>
      <c r="T1276" s="9">
        <f t="shared" si="197"/>
        <v>27</v>
      </c>
      <c r="U1276" s="8">
        <f t="shared" si="198"/>
        <v>29.350000000000005</v>
      </c>
      <c r="V1276" s="8">
        <f t="shared" si="199"/>
        <v>28.762500000000003</v>
      </c>
    </row>
    <row r="1277" spans="1:22" ht="13.5" x14ac:dyDescent="0.25">
      <c r="A1277" s="3">
        <f>RSI!A1277</f>
        <v>43868</v>
      </c>
      <c r="B1277" s="2">
        <f>RSI!B1277</f>
        <v>2.6919</v>
      </c>
      <c r="C1277" s="2">
        <f>RSI!I1277</f>
        <v>46.45932172663079</v>
      </c>
      <c r="D1277" s="2">
        <f>MACD!E1277</f>
        <v>-1.3010505865809208E-3</v>
      </c>
      <c r="E1277" s="2">
        <f>MACD!F1277</f>
        <v>-3.4708108358604946E-2</v>
      </c>
      <c r="F1277" s="2">
        <f>'Moving Avg'!D1277</f>
        <v>2.7194000000000003</v>
      </c>
      <c r="G1277" s="2">
        <f>'Moving Avg'!F1277</f>
        <v>2.7194199999999995</v>
      </c>
      <c r="H1277" s="2">
        <f>'Moving Avg'!G1277</f>
        <v>2.6853580000000004</v>
      </c>
      <c r="I1277" s="2">
        <f>'Moving Avg'!H1277</f>
        <v>2.9161464999999978</v>
      </c>
      <c r="J1277" s="6" t="str">
        <f>OBV!F1277</f>
        <v>BULLISH</v>
      </c>
      <c r="K1277" s="6" t="str">
        <f>OBV!G1277</f>
        <v>STRONG</v>
      </c>
      <c r="L1277" s="6" t="str">
        <f>OBV!H1277</f>
        <v>BULLISH DIVERGENCE</v>
      </c>
      <c r="M1277" s="8">
        <f t="shared" si="190"/>
        <v>25</v>
      </c>
      <c r="N1277" s="8">
        <f t="shared" si="191"/>
        <v>0</v>
      </c>
      <c r="O1277" s="8">
        <f t="shared" si="192"/>
        <v>0</v>
      </c>
      <c r="P1277" s="8">
        <f t="shared" si="193"/>
        <v>83</v>
      </c>
      <c r="Q1277" s="9">
        <f t="shared" si="194"/>
        <v>21.2</v>
      </c>
      <c r="R1277" s="9">
        <f t="shared" si="195"/>
        <v>25.75</v>
      </c>
      <c r="S1277" s="9">
        <f t="shared" si="196"/>
        <v>41.1</v>
      </c>
      <c r="T1277" s="9">
        <f t="shared" si="197"/>
        <v>27</v>
      </c>
      <c r="U1277" s="8">
        <f t="shared" si="198"/>
        <v>29.350000000000005</v>
      </c>
      <c r="V1277" s="8">
        <f t="shared" si="199"/>
        <v>28.762500000000003</v>
      </c>
    </row>
    <row r="1278" spans="1:22" ht="13.5" x14ac:dyDescent="0.25">
      <c r="A1278" s="3">
        <f>RSI!A1278</f>
        <v>43871</v>
      </c>
      <c r="B1278" s="2">
        <f>RSI!B1278</f>
        <v>2.7688999999999999</v>
      </c>
      <c r="C1278" s="2">
        <f>RSI!I1278</f>
        <v>56.383576536477612</v>
      </c>
      <c r="D1278" s="2">
        <f>MACD!E1278</f>
        <v>5.6215862991000343E-3</v>
      </c>
      <c r="E1278" s="2">
        <f>MACD!F1278</f>
        <v>-2.6642169427063954E-2</v>
      </c>
      <c r="F1278" s="2">
        <f>'Moving Avg'!D1278</f>
        <v>2.7238000000000002</v>
      </c>
      <c r="G1278" s="2">
        <f>'Moving Avg'!F1278</f>
        <v>2.7238149999999997</v>
      </c>
      <c r="H1278" s="2">
        <f>'Moving Avg'!G1278</f>
        <v>2.6875560000000003</v>
      </c>
      <c r="I1278" s="2">
        <f>'Moving Avg'!H1278</f>
        <v>2.914568999999998</v>
      </c>
      <c r="J1278" s="6" t="str">
        <f>OBV!F1278</f>
        <v>BULLISH</v>
      </c>
      <c r="K1278" s="6" t="str">
        <f>OBV!G1278</f>
        <v>STRONG</v>
      </c>
      <c r="L1278" s="6" t="str">
        <f>OBV!H1278</f>
        <v>CONFIRMED BULLISH</v>
      </c>
      <c r="M1278" s="8">
        <f t="shared" si="190"/>
        <v>25</v>
      </c>
      <c r="N1278" s="8">
        <f t="shared" si="191"/>
        <v>0</v>
      </c>
      <c r="O1278" s="8">
        <f t="shared" si="192"/>
        <v>0</v>
      </c>
      <c r="P1278" s="8">
        <f t="shared" si="193"/>
        <v>100</v>
      </c>
      <c r="Q1278" s="9">
        <f t="shared" si="194"/>
        <v>23.75</v>
      </c>
      <c r="R1278" s="9">
        <f t="shared" si="195"/>
        <v>30</v>
      </c>
      <c r="S1278" s="9">
        <f t="shared" si="196"/>
        <v>48.75</v>
      </c>
      <c r="T1278" s="9">
        <f t="shared" si="197"/>
        <v>31.25</v>
      </c>
      <c r="U1278" s="8">
        <f t="shared" si="198"/>
        <v>34.166666666666664</v>
      </c>
      <c r="V1278" s="8">
        <f t="shared" si="199"/>
        <v>33.4375</v>
      </c>
    </row>
    <row r="1279" spans="1:22" ht="13.5" x14ac:dyDescent="0.25">
      <c r="A1279" s="3">
        <f>RSI!A1279</f>
        <v>43872</v>
      </c>
      <c r="B1279" s="2">
        <f>RSI!B1279</f>
        <v>2.8292999999999999</v>
      </c>
      <c r="C1279" s="2">
        <f>RSI!I1279</f>
        <v>62.288552534630043</v>
      </c>
      <c r="D1279" s="2">
        <f>MACD!E1279</f>
        <v>5.0017538158120267E-3</v>
      </c>
      <c r="E1279" s="2">
        <f>MACD!F1279</f>
        <v>-2.031338477848876E-2</v>
      </c>
      <c r="F1279" s="2">
        <f>'Moving Avg'!D1279</f>
        <v>2.7457800000000003</v>
      </c>
      <c r="G1279" s="2">
        <f>'Moving Avg'!F1279</f>
        <v>2.7317800000000005</v>
      </c>
      <c r="H1279" s="2">
        <f>'Moving Avg'!G1279</f>
        <v>2.6909619999999994</v>
      </c>
      <c r="I1279" s="2">
        <f>'Moving Avg'!H1279</f>
        <v>2.9133439999999973</v>
      </c>
      <c r="J1279" s="6" t="str">
        <f>OBV!F1279</f>
        <v>BULLISH</v>
      </c>
      <c r="K1279" s="6" t="str">
        <f>OBV!G1279</f>
        <v>STRONG</v>
      </c>
      <c r="L1279" s="6" t="str">
        <f>OBV!H1279</f>
        <v>CONFIRMED BULLISH</v>
      </c>
      <c r="M1279" s="8">
        <f t="shared" si="190"/>
        <v>25</v>
      </c>
      <c r="N1279" s="8">
        <f t="shared" si="191"/>
        <v>0</v>
      </c>
      <c r="O1279" s="8">
        <f t="shared" si="192"/>
        <v>0</v>
      </c>
      <c r="P1279" s="8">
        <f t="shared" si="193"/>
        <v>100</v>
      </c>
      <c r="Q1279" s="9">
        <f t="shared" si="194"/>
        <v>23.75</v>
      </c>
      <c r="R1279" s="9">
        <f t="shared" si="195"/>
        <v>30</v>
      </c>
      <c r="S1279" s="9">
        <f t="shared" si="196"/>
        <v>48.75</v>
      </c>
      <c r="T1279" s="9">
        <f t="shared" si="197"/>
        <v>31.25</v>
      </c>
      <c r="U1279" s="8">
        <f t="shared" si="198"/>
        <v>34.166666666666664</v>
      </c>
      <c r="V1279" s="8">
        <f t="shared" si="199"/>
        <v>33.4375</v>
      </c>
    </row>
    <row r="1280" spans="1:22" ht="13.5" x14ac:dyDescent="0.25">
      <c r="A1280" s="3">
        <f>RSI!A1280</f>
        <v>43873</v>
      </c>
      <c r="B1280" s="2">
        <f>RSI!B1280</f>
        <v>2.8128000000000002</v>
      </c>
      <c r="C1280" s="2">
        <f>RSI!I1280</f>
        <v>59.902686392352258</v>
      </c>
      <c r="D1280" s="2">
        <f>MACD!E1280</f>
        <v>1.6853408580699281E-3</v>
      </c>
      <c r="E1280" s="2">
        <f>MACD!F1280</f>
        <v>-1.5913639651177022E-2</v>
      </c>
      <c r="F1280" s="2">
        <f>'Moving Avg'!D1280</f>
        <v>2.7589599999999996</v>
      </c>
      <c r="G1280" s="2">
        <f>'Moving Avg'!F1280</f>
        <v>2.7389200000000007</v>
      </c>
      <c r="H1280" s="2">
        <f>'Moving Avg'!G1280</f>
        <v>2.6942579999999996</v>
      </c>
      <c r="I1280" s="2">
        <f>'Moving Avg'!H1280</f>
        <v>2.9120614999999974</v>
      </c>
      <c r="J1280" s="6" t="str">
        <f>OBV!F1280</f>
        <v>BULLISH</v>
      </c>
      <c r="K1280" s="6" t="str">
        <f>OBV!G1280</f>
        <v>STRONG</v>
      </c>
      <c r="L1280" s="6" t="str">
        <f>OBV!H1280</f>
        <v>CONFIRMED BULLISH</v>
      </c>
      <c r="M1280" s="8">
        <f t="shared" si="190"/>
        <v>25</v>
      </c>
      <c r="N1280" s="8">
        <f t="shared" si="191"/>
        <v>0</v>
      </c>
      <c r="O1280" s="8">
        <f t="shared" si="192"/>
        <v>0</v>
      </c>
      <c r="P1280" s="8">
        <f t="shared" si="193"/>
        <v>100</v>
      </c>
      <c r="Q1280" s="9">
        <f t="shared" si="194"/>
        <v>23.75</v>
      </c>
      <c r="R1280" s="9">
        <f t="shared" si="195"/>
        <v>30</v>
      </c>
      <c r="S1280" s="9">
        <f t="shared" si="196"/>
        <v>48.75</v>
      </c>
      <c r="T1280" s="9">
        <f t="shared" si="197"/>
        <v>31.25</v>
      </c>
      <c r="U1280" s="8">
        <f t="shared" si="198"/>
        <v>34.166666666666664</v>
      </c>
      <c r="V1280" s="8">
        <f t="shared" si="199"/>
        <v>33.4375</v>
      </c>
    </row>
    <row r="1281" spans="1:22" ht="13.5" x14ac:dyDescent="0.25">
      <c r="A1281" s="3">
        <f>RSI!A1281</f>
        <v>43874</v>
      </c>
      <c r="B1281" s="2">
        <f>RSI!B1281</f>
        <v>2.7852999999999999</v>
      </c>
      <c r="C1281" s="2">
        <f>RSI!I1281</f>
        <v>56.049309115762654</v>
      </c>
      <c r="D1281" s="2">
        <f>MACD!E1281</f>
        <v>-1.2757842895405602E-3</v>
      </c>
      <c r="E1281" s="2">
        <f>MACD!F1281</f>
        <v>-1.298606857884973E-2</v>
      </c>
      <c r="F1281" s="2">
        <f>'Moving Avg'!D1281</f>
        <v>2.7776399999999994</v>
      </c>
      <c r="G1281" s="2">
        <f>'Moving Avg'!F1281</f>
        <v>2.7485300000000001</v>
      </c>
      <c r="H1281" s="2">
        <f>'Moving Avg'!G1281</f>
        <v>2.6968940000000003</v>
      </c>
      <c r="I1281" s="2">
        <f>'Moving Avg'!H1281</f>
        <v>2.9106414999999983</v>
      </c>
      <c r="J1281" s="6" t="str">
        <f>OBV!F1281</f>
        <v>BULLISH</v>
      </c>
      <c r="K1281" s="6" t="str">
        <f>OBV!G1281</f>
        <v>STRONG</v>
      </c>
      <c r="L1281" s="6" t="str">
        <f>OBV!H1281</f>
        <v>CONFIRMED BULLISH</v>
      </c>
      <c r="M1281" s="8">
        <f t="shared" si="190"/>
        <v>25</v>
      </c>
      <c r="N1281" s="8">
        <f t="shared" si="191"/>
        <v>0</v>
      </c>
      <c r="O1281" s="8">
        <f t="shared" si="192"/>
        <v>0</v>
      </c>
      <c r="P1281" s="8">
        <f t="shared" si="193"/>
        <v>100</v>
      </c>
      <c r="Q1281" s="9">
        <f t="shared" si="194"/>
        <v>23.75</v>
      </c>
      <c r="R1281" s="9">
        <f t="shared" si="195"/>
        <v>30</v>
      </c>
      <c r="S1281" s="9">
        <f t="shared" si="196"/>
        <v>48.75</v>
      </c>
      <c r="T1281" s="9">
        <f t="shared" si="197"/>
        <v>31.25</v>
      </c>
      <c r="U1281" s="8">
        <f t="shared" si="198"/>
        <v>34.166666666666664</v>
      </c>
      <c r="V1281" s="8">
        <f t="shared" si="199"/>
        <v>33.4375</v>
      </c>
    </row>
    <row r="1282" spans="1:22" ht="13.5" x14ac:dyDescent="0.25">
      <c r="A1282" s="3">
        <f>RSI!A1282</f>
        <v>43875</v>
      </c>
      <c r="B1282" s="2">
        <f>RSI!B1282</f>
        <v>2.7524000000000002</v>
      </c>
      <c r="C1282" s="2">
        <f>RSI!I1282</f>
        <v>51.759543556135377</v>
      </c>
      <c r="D1282" s="2">
        <f>MACD!E1282</f>
        <v>8.9399839298121009E-4</v>
      </c>
      <c r="E1282" s="2">
        <f>MACD!F1282</f>
        <v>-1.0210055184483542E-2</v>
      </c>
      <c r="F1282" s="2">
        <f>'Moving Avg'!D1282</f>
        <v>2.7897400000000001</v>
      </c>
      <c r="G1282" s="2">
        <f>'Moving Avg'!F1282</f>
        <v>2.7532000000000001</v>
      </c>
      <c r="H1282" s="2">
        <f>'Moving Avg'!G1282</f>
        <v>2.6986520000000001</v>
      </c>
      <c r="I1282" s="2">
        <f>'Moving Avg'!H1282</f>
        <v>2.909056999999998</v>
      </c>
      <c r="J1282" s="6" t="str">
        <f>OBV!F1282</f>
        <v>BULLISH</v>
      </c>
      <c r="K1282" s="6" t="str">
        <f>OBV!G1282</f>
        <v>STRONG</v>
      </c>
      <c r="L1282" s="6" t="str">
        <f>OBV!H1282</f>
        <v>CONFIRMED BULLISH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100</v>
      </c>
      <c r="Q1282" s="9">
        <f t="shared" si="194"/>
        <v>23.75</v>
      </c>
      <c r="R1282" s="9">
        <f t="shared" si="195"/>
        <v>30</v>
      </c>
      <c r="S1282" s="9">
        <f t="shared" si="196"/>
        <v>48.75</v>
      </c>
      <c r="T1282" s="9">
        <f t="shared" si="197"/>
        <v>31.25</v>
      </c>
      <c r="U1282" s="8">
        <f t="shared" si="198"/>
        <v>34.166666666666664</v>
      </c>
      <c r="V1282" s="8">
        <f t="shared" si="199"/>
        <v>33.4375</v>
      </c>
    </row>
    <row r="1283" spans="1:22" ht="13.5" x14ac:dyDescent="0.25">
      <c r="A1283" s="3">
        <f>RSI!A1283</f>
        <v>43878</v>
      </c>
      <c r="B1283" s="2">
        <f>RSI!B1283</f>
        <v>2.7469000000000001</v>
      </c>
      <c r="C1283" s="2">
        <f>RSI!I1283</f>
        <v>51.056047031507646</v>
      </c>
      <c r="D1283" s="2">
        <f>MACD!E1283</f>
        <v>1.36156034204582E-3</v>
      </c>
      <c r="E1283" s="2">
        <f>MACD!F1283</f>
        <v>-7.8957320791776704E-3</v>
      </c>
      <c r="F1283" s="2">
        <f>'Moving Avg'!D1283</f>
        <v>2.7853400000000001</v>
      </c>
      <c r="G1283" s="2">
        <f>'Moving Avg'!F1283</f>
        <v>2.7586950000000003</v>
      </c>
      <c r="H1283" s="2">
        <f>'Moving Avg'!G1283</f>
        <v>2.7003000000000004</v>
      </c>
      <c r="I1283" s="2">
        <f>'Moving Avg'!H1283</f>
        <v>2.9077454999999977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  <c r="M1283" s="8">
        <f t="shared" si="200"/>
        <v>25</v>
      </c>
      <c r="N1283" s="8">
        <f t="shared" si="201"/>
        <v>0</v>
      </c>
      <c r="O1283" s="8">
        <f t="shared" si="202"/>
        <v>0</v>
      </c>
      <c r="P1283" s="8">
        <f t="shared" si="203"/>
        <v>16.5</v>
      </c>
      <c r="Q1283" s="9">
        <f t="shared" ref="Q1283:Q1346" si="204">0.35*M1283+N1283*0.35+O1283*0.15+P1283*0.15</f>
        <v>11.225</v>
      </c>
      <c r="R1283" s="9">
        <f t="shared" ref="R1283:R1346" si="205">M1283*0.2+N1283*0.2+O1283*0.35+P1283*0.25</f>
        <v>9.125</v>
      </c>
      <c r="S1283" s="9">
        <f t="shared" ref="S1283:S1346" si="206">M1283*0.15+N1283*0.15+O1283*0.25+P1283*0.45</f>
        <v>11.175000000000001</v>
      </c>
      <c r="T1283" s="9">
        <f t="shared" ref="T1283:T1346" si="207">0.25*SUM(M1283:P1283)</f>
        <v>10.375</v>
      </c>
      <c r="U1283" s="8">
        <f t="shared" ref="U1283:U1346" si="208">SUM(Q1283:S1283)/3</f>
        <v>10.508333333333335</v>
      </c>
      <c r="V1283" s="8">
        <f t="shared" ref="V1283:V1346" si="209">SUM(Q1283:T1283)/4</f>
        <v>10.475000000000001</v>
      </c>
    </row>
    <row r="1284" spans="1:22" ht="13.5" x14ac:dyDescent="0.25">
      <c r="A1284" s="3">
        <f>RSI!A1284</f>
        <v>43879</v>
      </c>
      <c r="B1284" s="2">
        <f>RSI!B1284</f>
        <v>2.8237999999999999</v>
      </c>
      <c r="C1284" s="2">
        <f>RSI!I1284</f>
        <v>59.370939419094341</v>
      </c>
      <c r="D1284" s="2">
        <f>MACD!E1284</f>
        <v>-8.2146980778272649E-3</v>
      </c>
      <c r="E1284" s="2">
        <f>MACD!F1284</f>
        <v>-7.95952527890759E-3</v>
      </c>
      <c r="F1284" s="2">
        <f>'Moving Avg'!D1284</f>
        <v>2.78424</v>
      </c>
      <c r="G1284" s="2">
        <f>'Moving Avg'!F1284</f>
        <v>2.7666599999999999</v>
      </c>
      <c r="H1284" s="2">
        <f>'Moving Avg'!G1284</f>
        <v>2.7034860000000003</v>
      </c>
      <c r="I1284" s="2">
        <f>'Moving Avg'!H1284</f>
        <v>2.9069189999999976</v>
      </c>
      <c r="J1284" s="6" t="str">
        <f>OBV!F1284</f>
        <v>BEARISH</v>
      </c>
      <c r="K1284" s="6" t="str">
        <f>OBV!G1284</f>
        <v>WEAK</v>
      </c>
      <c r="L1284" s="6" t="str">
        <f>OBV!H1284</f>
        <v>CONFIRMED BEARISH</v>
      </c>
      <c r="M1284" s="8">
        <f t="shared" si="200"/>
        <v>25</v>
      </c>
      <c r="N1284" s="8">
        <f t="shared" si="201"/>
        <v>45</v>
      </c>
      <c r="O1284" s="8">
        <f t="shared" si="202"/>
        <v>0</v>
      </c>
      <c r="P1284" s="8">
        <f t="shared" si="203"/>
        <v>0</v>
      </c>
      <c r="Q1284" s="9">
        <f t="shared" si="204"/>
        <v>24.5</v>
      </c>
      <c r="R1284" s="9">
        <f t="shared" si="205"/>
        <v>14</v>
      </c>
      <c r="S1284" s="9">
        <f t="shared" si="206"/>
        <v>10.5</v>
      </c>
      <c r="T1284" s="9">
        <f t="shared" si="207"/>
        <v>17.5</v>
      </c>
      <c r="U1284" s="8">
        <f t="shared" si="208"/>
        <v>16.333333333333332</v>
      </c>
      <c r="V1284" s="8">
        <f t="shared" si="209"/>
        <v>16.625</v>
      </c>
    </row>
    <row r="1285" spans="1:22" ht="13.5" x14ac:dyDescent="0.25">
      <c r="A1285" s="3">
        <f>RSI!A1285</f>
        <v>43880</v>
      </c>
      <c r="B1285" s="2">
        <f>RSI!B1285</f>
        <v>2.8237999999999999</v>
      </c>
      <c r="C1285" s="2">
        <f>RSI!I1285</f>
        <v>59.370939419094341</v>
      </c>
      <c r="D1285" s="2">
        <f>MACD!E1285</f>
        <v>-1.2582824212168386E-2</v>
      </c>
      <c r="E1285" s="2">
        <f>MACD!F1285</f>
        <v>-8.8841850655597496E-3</v>
      </c>
      <c r="F1285" s="2">
        <f>'Moving Avg'!D1285</f>
        <v>2.7864400000000002</v>
      </c>
      <c r="G1285" s="2">
        <f>'Moving Avg'!F1285</f>
        <v>2.7707799999999998</v>
      </c>
      <c r="H1285" s="2">
        <f>'Moving Avg'!G1285</f>
        <v>2.7066720000000002</v>
      </c>
      <c r="I1285" s="2">
        <f>'Moving Avg'!H1285</f>
        <v>2.9059919999999977</v>
      </c>
      <c r="J1285" s="6" t="str">
        <f>OBV!F1285</f>
        <v>BEARISH</v>
      </c>
      <c r="K1285" s="6" t="str">
        <f>OBV!G1285</f>
        <v>WEAK</v>
      </c>
      <c r="L1285" s="6" t="str">
        <f>OBV!H1285</f>
        <v>BEARISH DIVERGENCE</v>
      </c>
      <c r="M1285" s="8">
        <f t="shared" si="200"/>
        <v>25</v>
      </c>
      <c r="N1285" s="8">
        <f t="shared" si="201"/>
        <v>45</v>
      </c>
      <c r="O1285" s="8">
        <f t="shared" si="202"/>
        <v>0</v>
      </c>
      <c r="P1285" s="8">
        <f t="shared" si="203"/>
        <v>0</v>
      </c>
      <c r="Q1285" s="9">
        <f t="shared" si="204"/>
        <v>24.5</v>
      </c>
      <c r="R1285" s="9">
        <f t="shared" si="205"/>
        <v>14</v>
      </c>
      <c r="S1285" s="9">
        <f t="shared" si="206"/>
        <v>10.5</v>
      </c>
      <c r="T1285" s="9">
        <f t="shared" si="207"/>
        <v>17.5</v>
      </c>
      <c r="U1285" s="8">
        <f t="shared" si="208"/>
        <v>16.333333333333332</v>
      </c>
      <c r="V1285" s="8">
        <f t="shared" si="209"/>
        <v>16.625</v>
      </c>
    </row>
    <row r="1286" spans="1:22" ht="13.5" x14ac:dyDescent="0.25">
      <c r="A1286" s="3">
        <f>RSI!A1286</f>
        <v>43881</v>
      </c>
      <c r="B1286" s="2">
        <f>RSI!B1286</f>
        <v>2.8237999999999999</v>
      </c>
      <c r="C1286" s="2">
        <f>RSI!I1286</f>
        <v>59.370939419094341</v>
      </c>
      <c r="D1286" s="2">
        <f>MACD!E1286</f>
        <v>-2.5199642987367987E-2</v>
      </c>
      <c r="E1286" s="2">
        <f>MACD!F1286</f>
        <v>-1.2147276649921396E-2</v>
      </c>
      <c r="F1286" s="2">
        <f>'Moving Avg'!D1286</f>
        <v>2.7941400000000001</v>
      </c>
      <c r="G1286" s="2">
        <f>'Moving Avg'!F1286</f>
        <v>2.7702300000000006</v>
      </c>
      <c r="H1286" s="2">
        <f>'Moving Avg'!G1286</f>
        <v>2.7098580000000005</v>
      </c>
      <c r="I1286" s="2">
        <f>'Moving Avg'!H1286</f>
        <v>2.9050649999999978</v>
      </c>
      <c r="J1286" s="6" t="str">
        <f>OBV!F1286</f>
        <v>BEARISH</v>
      </c>
      <c r="K1286" s="6" t="str">
        <f>OBV!G1286</f>
        <v>WEAK</v>
      </c>
      <c r="L1286" s="6" t="str">
        <f>OBV!H1286</f>
        <v>BEARISH DIVERGENCE</v>
      </c>
      <c r="M1286" s="8">
        <f t="shared" si="200"/>
        <v>25</v>
      </c>
      <c r="N1286" s="8">
        <f t="shared" si="201"/>
        <v>45</v>
      </c>
      <c r="O1286" s="8">
        <f t="shared" si="202"/>
        <v>0</v>
      </c>
      <c r="P1286" s="8">
        <f t="shared" si="203"/>
        <v>0</v>
      </c>
      <c r="Q1286" s="9">
        <f t="shared" si="204"/>
        <v>24.5</v>
      </c>
      <c r="R1286" s="9">
        <f t="shared" si="205"/>
        <v>14</v>
      </c>
      <c r="S1286" s="9">
        <f t="shared" si="206"/>
        <v>10.5</v>
      </c>
      <c r="T1286" s="9">
        <f t="shared" si="207"/>
        <v>17.5</v>
      </c>
      <c r="U1286" s="8">
        <f t="shared" si="208"/>
        <v>16.333333333333332</v>
      </c>
      <c r="V1286" s="8">
        <f t="shared" si="209"/>
        <v>16.625</v>
      </c>
    </row>
    <row r="1287" spans="1:22" ht="13.5" x14ac:dyDescent="0.25">
      <c r="A1287" s="3">
        <f>RSI!A1287</f>
        <v>43882</v>
      </c>
      <c r="B1287" s="2">
        <f>RSI!B1287</f>
        <v>2.8018000000000001</v>
      </c>
      <c r="C1287" s="2">
        <f>RSI!I1287</f>
        <v>55.97321438779904</v>
      </c>
      <c r="D1287" s="2">
        <f>MACD!E1287</f>
        <v>-3.4670943817084687E-2</v>
      </c>
      <c r="E1287" s="2">
        <f>MACD!F1287</f>
        <v>-1.6652010083354055E-2</v>
      </c>
      <c r="F1287" s="2">
        <f>'Moving Avg'!D1287</f>
        <v>2.8040200000000004</v>
      </c>
      <c r="G1287" s="2">
        <f>'Moving Avg'!F1287</f>
        <v>2.7688550000000003</v>
      </c>
      <c r="H1287" s="2">
        <f>'Moving Avg'!G1287</f>
        <v>2.7126040000000002</v>
      </c>
      <c r="I1287" s="2">
        <f>'Moving Avg'!H1287</f>
        <v>2.9040279999999981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  <c r="M1287" s="8">
        <f t="shared" si="200"/>
        <v>25</v>
      </c>
      <c r="N1287" s="8">
        <f t="shared" si="201"/>
        <v>45</v>
      </c>
      <c r="O1287" s="8">
        <f t="shared" si="202"/>
        <v>0</v>
      </c>
      <c r="P1287" s="8">
        <f t="shared" si="203"/>
        <v>16.5</v>
      </c>
      <c r="Q1287" s="9">
        <f t="shared" si="204"/>
        <v>26.975000000000001</v>
      </c>
      <c r="R1287" s="9">
        <f t="shared" si="205"/>
        <v>18.125</v>
      </c>
      <c r="S1287" s="9">
        <f t="shared" si="206"/>
        <v>17.925000000000001</v>
      </c>
      <c r="T1287" s="9">
        <f t="shared" si="207"/>
        <v>21.625</v>
      </c>
      <c r="U1287" s="8">
        <f t="shared" si="208"/>
        <v>21.008333333333336</v>
      </c>
      <c r="V1287" s="8">
        <f t="shared" si="209"/>
        <v>21.162500000000001</v>
      </c>
    </row>
    <row r="1288" spans="1:22" ht="13.5" x14ac:dyDescent="0.25">
      <c r="A1288" s="3">
        <f>RSI!A1288</f>
        <v>43885</v>
      </c>
      <c r="B1288" s="2">
        <f>RSI!B1288</f>
        <v>2.7469000000000001</v>
      </c>
      <c r="C1288" s="2">
        <f>RSI!I1288</f>
        <v>48.512173965442535</v>
      </c>
      <c r="D1288" s="2">
        <f>MACD!E1288</f>
        <v>-2.7035969323932818E-2</v>
      </c>
      <c r="E1288" s="2">
        <f>MACD!F1288</f>
        <v>-1.8728801931469807E-2</v>
      </c>
      <c r="F1288" s="2">
        <f>'Moving Avg'!D1288</f>
        <v>2.80402</v>
      </c>
      <c r="G1288" s="2">
        <f>'Moving Avg'!F1288</f>
        <v>2.7669350000000001</v>
      </c>
      <c r="H1288" s="2">
        <f>'Moving Avg'!G1288</f>
        <v>2.7138140000000006</v>
      </c>
      <c r="I1288" s="2">
        <f>'Moving Avg'!H1288</f>
        <v>2.9028419999999979</v>
      </c>
      <c r="J1288" s="6" t="str">
        <f>OBV!F1288</f>
        <v>BEARISH</v>
      </c>
      <c r="K1288" s="6" t="str">
        <f>OBV!G1288</f>
        <v>NEUTRAL</v>
      </c>
      <c r="L1288" s="6" t="str">
        <f>OBV!H1288</f>
        <v>NEUTRAL</v>
      </c>
      <c r="M1288" s="8">
        <f t="shared" si="200"/>
        <v>25</v>
      </c>
      <c r="N1288" s="8">
        <f t="shared" si="201"/>
        <v>45</v>
      </c>
      <c r="O1288" s="8">
        <f t="shared" si="202"/>
        <v>0</v>
      </c>
      <c r="P1288" s="8">
        <f t="shared" si="203"/>
        <v>16.5</v>
      </c>
      <c r="Q1288" s="9">
        <f t="shared" si="204"/>
        <v>26.975000000000001</v>
      </c>
      <c r="R1288" s="9">
        <f t="shared" si="205"/>
        <v>18.125</v>
      </c>
      <c r="S1288" s="9">
        <f t="shared" si="206"/>
        <v>17.925000000000001</v>
      </c>
      <c r="T1288" s="9">
        <f t="shared" si="207"/>
        <v>21.625</v>
      </c>
      <c r="U1288" s="8">
        <f t="shared" si="208"/>
        <v>21.008333333333336</v>
      </c>
      <c r="V1288" s="8">
        <f t="shared" si="209"/>
        <v>21.162500000000001</v>
      </c>
    </row>
    <row r="1289" spans="1:22" ht="13.5" x14ac:dyDescent="0.25">
      <c r="A1289" s="3">
        <f>RSI!A1289</f>
        <v>43886</v>
      </c>
      <c r="B1289" s="2">
        <f>RSI!B1289</f>
        <v>2.8018000000000001</v>
      </c>
      <c r="C1289" s="2">
        <f>RSI!I1289</f>
        <v>54.975456572465447</v>
      </c>
      <c r="D1289" s="2">
        <f>MACD!E1289</f>
        <v>-1.5269696210221451E-2</v>
      </c>
      <c r="E1289" s="2">
        <f>MACD!F1289</f>
        <v>-1.8036980787220137E-2</v>
      </c>
      <c r="F1289" s="2">
        <f>'Moving Avg'!D1289</f>
        <v>2.79962</v>
      </c>
      <c r="G1289" s="2">
        <f>'Moving Avg'!F1289</f>
        <v>2.7683100000000005</v>
      </c>
      <c r="H1289" s="2">
        <f>'Moving Avg'!G1289</f>
        <v>2.7161220000000004</v>
      </c>
      <c r="I1289" s="2">
        <f>'Moving Avg'!H1289</f>
        <v>2.901930499999998</v>
      </c>
      <c r="J1289" s="6" t="str">
        <f>OBV!F1289</f>
        <v>BULLISH</v>
      </c>
      <c r="K1289" s="6" t="str">
        <f>OBV!G1289</f>
        <v>NEUTRAL</v>
      </c>
      <c r="L1289" s="6" t="str">
        <f>OBV!H1289</f>
        <v>BULLISH DIVERGENCE</v>
      </c>
      <c r="M1289" s="8">
        <f t="shared" si="200"/>
        <v>25</v>
      </c>
      <c r="N1289" s="8">
        <f t="shared" si="201"/>
        <v>0</v>
      </c>
      <c r="O1289" s="8">
        <f t="shared" si="202"/>
        <v>0</v>
      </c>
      <c r="P1289" s="8">
        <f t="shared" si="203"/>
        <v>66.5</v>
      </c>
      <c r="Q1289" s="9">
        <f t="shared" si="204"/>
        <v>18.725000000000001</v>
      </c>
      <c r="R1289" s="9">
        <f t="shared" si="205"/>
        <v>21.625</v>
      </c>
      <c r="S1289" s="9">
        <f t="shared" si="206"/>
        <v>33.674999999999997</v>
      </c>
      <c r="T1289" s="9">
        <f t="shared" si="207"/>
        <v>22.875</v>
      </c>
      <c r="U1289" s="8">
        <f t="shared" si="208"/>
        <v>24.675000000000001</v>
      </c>
      <c r="V1289" s="8">
        <f t="shared" si="209"/>
        <v>24.225000000000001</v>
      </c>
    </row>
    <row r="1290" spans="1:22" ht="13.5" x14ac:dyDescent="0.25">
      <c r="A1290" s="3">
        <f>RSI!A1290</f>
        <v>43887</v>
      </c>
      <c r="B1290" s="2">
        <f>RSI!B1290</f>
        <v>2.7852999999999999</v>
      </c>
      <c r="C1290" s="2">
        <f>RSI!I1290</f>
        <v>52.829022997606238</v>
      </c>
      <c r="D1290" s="2">
        <f>MACD!E1290</f>
        <v>-6.8799415346902926E-3</v>
      </c>
      <c r="E1290" s="2">
        <f>MACD!F1290</f>
        <v>-1.5805572936714168E-2</v>
      </c>
      <c r="F1290" s="2">
        <f>'Moving Avg'!D1290</f>
        <v>2.7919200000000002</v>
      </c>
      <c r="G1290" s="2">
        <f>'Moving Avg'!F1290</f>
        <v>2.7699549999999999</v>
      </c>
      <c r="H1290" s="2">
        <f>'Moving Avg'!G1290</f>
        <v>2.7190880000000006</v>
      </c>
      <c r="I1290" s="2">
        <f>'Moving Avg'!H1290</f>
        <v>2.9011624999999981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  <c r="M1290" s="8">
        <f t="shared" si="200"/>
        <v>25</v>
      </c>
      <c r="N1290" s="8">
        <f t="shared" si="201"/>
        <v>0</v>
      </c>
      <c r="O1290" s="8">
        <f t="shared" si="202"/>
        <v>0</v>
      </c>
      <c r="P1290" s="8">
        <f t="shared" si="203"/>
        <v>16.5</v>
      </c>
      <c r="Q1290" s="9">
        <f t="shared" si="204"/>
        <v>11.225</v>
      </c>
      <c r="R1290" s="9">
        <f t="shared" si="205"/>
        <v>9.125</v>
      </c>
      <c r="S1290" s="9">
        <f t="shared" si="206"/>
        <v>11.175000000000001</v>
      </c>
      <c r="T1290" s="9">
        <f t="shared" si="207"/>
        <v>10.375</v>
      </c>
      <c r="U1290" s="8">
        <f t="shared" si="208"/>
        <v>10.508333333333335</v>
      </c>
      <c r="V1290" s="8">
        <f t="shared" si="209"/>
        <v>10.475000000000001</v>
      </c>
    </row>
    <row r="1291" spans="1:22" ht="13.5" x14ac:dyDescent="0.25">
      <c r="A1291" s="3">
        <f>RSI!A1291</f>
        <v>43888</v>
      </c>
      <c r="B1291" s="2">
        <f>RSI!B1291</f>
        <v>2.8073000000000001</v>
      </c>
      <c r="C1291" s="2">
        <f>RSI!I1291</f>
        <v>55.333155476306793</v>
      </c>
      <c r="D1291" s="2">
        <f>MACD!E1291</f>
        <v>-5.7753765719845696E-3</v>
      </c>
      <c r="E1291" s="2">
        <f>MACD!F1291</f>
        <v>-1.3799533663768248E-2</v>
      </c>
      <c r="F1291" s="2">
        <f>'Moving Avg'!D1291</f>
        <v>2.7886199999999999</v>
      </c>
      <c r="G1291" s="2">
        <f>'Moving Avg'!F1291</f>
        <v>2.77325</v>
      </c>
      <c r="H1291" s="2">
        <f>'Moving Avg'!G1291</f>
        <v>2.7230439999999998</v>
      </c>
      <c r="I1291" s="2">
        <f>'Moving Avg'!H1291</f>
        <v>2.9004289999999981</v>
      </c>
      <c r="J1291" s="6" t="str">
        <f>OBV!F1291</f>
        <v>BULLISH</v>
      </c>
      <c r="K1291" s="6" t="str">
        <f>OBV!G1291</f>
        <v>NEUTRAL</v>
      </c>
      <c r="L1291" s="6" t="str">
        <f>OBV!H1291</f>
        <v>BULLISH DIVERGENCE</v>
      </c>
      <c r="M1291" s="8">
        <f t="shared" si="200"/>
        <v>25</v>
      </c>
      <c r="N1291" s="8">
        <f t="shared" si="201"/>
        <v>0</v>
      </c>
      <c r="O1291" s="8">
        <f t="shared" si="202"/>
        <v>0</v>
      </c>
      <c r="P1291" s="8">
        <f t="shared" si="203"/>
        <v>66.5</v>
      </c>
      <c r="Q1291" s="9">
        <f t="shared" si="204"/>
        <v>18.725000000000001</v>
      </c>
      <c r="R1291" s="9">
        <f t="shared" si="205"/>
        <v>21.625</v>
      </c>
      <c r="S1291" s="9">
        <f t="shared" si="206"/>
        <v>33.674999999999997</v>
      </c>
      <c r="T1291" s="9">
        <f t="shared" si="207"/>
        <v>22.875</v>
      </c>
      <c r="U1291" s="8">
        <f t="shared" si="208"/>
        <v>24.675000000000001</v>
      </c>
      <c r="V1291" s="8">
        <f t="shared" si="209"/>
        <v>24.225000000000001</v>
      </c>
    </row>
    <row r="1292" spans="1:22" ht="13.5" x14ac:dyDescent="0.25">
      <c r="A1292" s="3">
        <f>RSI!A1292</f>
        <v>43889</v>
      </c>
      <c r="B1292" s="2">
        <f>RSI!B1292</f>
        <v>2.8128000000000002</v>
      </c>
      <c r="C1292" s="2">
        <f>RSI!I1292</f>
        <v>55.962559037246265</v>
      </c>
      <c r="D1292" s="2">
        <f>MACD!E1292</f>
        <v>-1.0563818534856217E-2</v>
      </c>
      <c r="E1292" s="2">
        <f>MACD!F1292</f>
        <v>-1.3152390637985843E-2</v>
      </c>
      <c r="F1292" s="2">
        <f>'Moving Avg'!D1292</f>
        <v>2.7908200000000001</v>
      </c>
      <c r="G1292" s="2">
        <f>'Moving Avg'!F1292</f>
        <v>2.7759949999999995</v>
      </c>
      <c r="H1292" s="2">
        <f>'Moving Avg'!G1292</f>
        <v>2.72601</v>
      </c>
      <c r="I1292" s="2">
        <f>'Moving Avg'!H1292</f>
        <v>2.8997984999999984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  <c r="M1292" s="8">
        <f t="shared" si="200"/>
        <v>25</v>
      </c>
      <c r="N1292" s="8">
        <f t="shared" si="201"/>
        <v>0</v>
      </c>
      <c r="O1292" s="8">
        <f t="shared" si="202"/>
        <v>0</v>
      </c>
      <c r="P1292" s="8">
        <f t="shared" si="203"/>
        <v>83.5</v>
      </c>
      <c r="Q1292" s="9">
        <f t="shared" si="204"/>
        <v>21.274999999999999</v>
      </c>
      <c r="R1292" s="9">
        <f t="shared" si="205"/>
        <v>25.875</v>
      </c>
      <c r="S1292" s="9">
        <f t="shared" si="206"/>
        <v>41.325000000000003</v>
      </c>
      <c r="T1292" s="9">
        <f t="shared" si="207"/>
        <v>27.125</v>
      </c>
      <c r="U1292" s="8">
        <f t="shared" si="208"/>
        <v>29.491666666666664</v>
      </c>
      <c r="V1292" s="8">
        <f t="shared" si="209"/>
        <v>28.9</v>
      </c>
    </row>
    <row r="1293" spans="1:22" ht="13.5" x14ac:dyDescent="0.25">
      <c r="A1293" s="3">
        <f>RSI!A1293</f>
        <v>43892</v>
      </c>
      <c r="B1293" s="2">
        <f>RSI!B1293</f>
        <v>2.7469000000000001</v>
      </c>
      <c r="C1293" s="2">
        <f>RSI!I1293</f>
        <v>47.352699377570325</v>
      </c>
      <c r="D1293" s="2">
        <f>MACD!E1293</f>
        <v>-1.0848052909927741E-2</v>
      </c>
      <c r="E1293" s="2">
        <f>MACD!F1293</f>
        <v>-1.2691523092374224E-2</v>
      </c>
      <c r="F1293" s="2">
        <f>'Moving Avg'!D1293</f>
        <v>2.7908200000000001</v>
      </c>
      <c r="G1293" s="2">
        <f>'Moving Avg'!F1293</f>
        <v>2.7759949999999995</v>
      </c>
      <c r="H1293" s="2">
        <f>'Moving Avg'!G1293</f>
        <v>2.7268900000000009</v>
      </c>
      <c r="I1293" s="2">
        <f>'Moving Avg'!H1293</f>
        <v>2.8988384999999983</v>
      </c>
      <c r="J1293" s="6" t="str">
        <f>OBV!F1293</f>
        <v>BEARISH</v>
      </c>
      <c r="K1293" s="6" t="str">
        <f>OBV!G1293</f>
        <v>NEUTRAL</v>
      </c>
      <c r="L1293" s="6" t="str">
        <f>OBV!H1293</f>
        <v>NEUTRAL</v>
      </c>
      <c r="M1293" s="8">
        <f t="shared" si="200"/>
        <v>25</v>
      </c>
      <c r="N1293" s="8">
        <f t="shared" si="201"/>
        <v>0</v>
      </c>
      <c r="O1293" s="8">
        <f t="shared" si="202"/>
        <v>0</v>
      </c>
      <c r="P1293" s="8">
        <f t="shared" si="203"/>
        <v>16.5</v>
      </c>
      <c r="Q1293" s="9">
        <f t="shared" si="204"/>
        <v>11.225</v>
      </c>
      <c r="R1293" s="9">
        <f t="shared" si="205"/>
        <v>9.125</v>
      </c>
      <c r="S1293" s="9">
        <f t="shared" si="206"/>
        <v>11.175000000000001</v>
      </c>
      <c r="T1293" s="9">
        <f t="shared" si="207"/>
        <v>10.375</v>
      </c>
      <c r="U1293" s="8">
        <f t="shared" si="208"/>
        <v>10.508333333333335</v>
      </c>
      <c r="V1293" s="8">
        <f t="shared" si="209"/>
        <v>10.475000000000001</v>
      </c>
    </row>
    <row r="1294" spans="1:22" ht="13.5" x14ac:dyDescent="0.25">
      <c r="A1294" s="3">
        <f>RSI!A1294</f>
        <v>43893</v>
      </c>
      <c r="B1294" s="2">
        <f>RSI!B1294</f>
        <v>2.7469000000000001</v>
      </c>
      <c r="C1294" s="2">
        <f>RSI!I1294</f>
        <v>47.352699377570325</v>
      </c>
      <c r="D1294" s="2">
        <f>MACD!E1294</f>
        <v>8.836501057274404E-4</v>
      </c>
      <c r="E1294" s="2">
        <f>MACD!F1294</f>
        <v>-9.976488452753892E-3</v>
      </c>
      <c r="F1294" s="2">
        <f>'Moving Avg'!D1294</f>
        <v>2.7798400000000001</v>
      </c>
      <c r="G1294" s="2">
        <f>'Moving Avg'!F1294</f>
        <v>2.7773699999999999</v>
      </c>
      <c r="H1294" s="2">
        <f>'Moving Avg'!G1294</f>
        <v>2.7286480000000011</v>
      </c>
      <c r="I1294" s="2">
        <f>'Moving Avg'!H1294</f>
        <v>2.8976524999999982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  <c r="M1294" s="8">
        <f t="shared" si="200"/>
        <v>25</v>
      </c>
      <c r="N1294" s="8">
        <f t="shared" si="201"/>
        <v>0</v>
      </c>
      <c r="O1294" s="8">
        <f t="shared" si="202"/>
        <v>0</v>
      </c>
      <c r="P1294" s="8">
        <f t="shared" si="203"/>
        <v>16.5</v>
      </c>
      <c r="Q1294" s="9">
        <f t="shared" si="204"/>
        <v>11.225</v>
      </c>
      <c r="R1294" s="9">
        <f t="shared" si="205"/>
        <v>9.125</v>
      </c>
      <c r="S1294" s="9">
        <f t="shared" si="206"/>
        <v>11.175000000000001</v>
      </c>
      <c r="T1294" s="9">
        <f t="shared" si="207"/>
        <v>10.375</v>
      </c>
      <c r="U1294" s="8">
        <f t="shared" si="208"/>
        <v>10.508333333333335</v>
      </c>
      <c r="V1294" s="8">
        <f t="shared" si="209"/>
        <v>10.475000000000001</v>
      </c>
    </row>
    <row r="1295" spans="1:22" ht="13.5" x14ac:dyDescent="0.25">
      <c r="A1295" s="3">
        <f>RSI!A1295</f>
        <v>43894</v>
      </c>
      <c r="B1295" s="2">
        <f>RSI!B1295</f>
        <v>2.7469000000000001</v>
      </c>
      <c r="C1295" s="2">
        <f>RSI!I1295</f>
        <v>47.352699377570325</v>
      </c>
      <c r="D1295" s="2">
        <f>MACD!E1295</f>
        <v>1.0941438507101164E-2</v>
      </c>
      <c r="E1295" s="2">
        <f>MACD!F1295</f>
        <v>-5.7929030607828808E-3</v>
      </c>
      <c r="F1295" s="2">
        <f>'Moving Avg'!D1295</f>
        <v>2.7721600000000004</v>
      </c>
      <c r="G1295" s="2">
        <f>'Moving Avg'!F1295</f>
        <v>2.777369999999999</v>
      </c>
      <c r="H1295" s="2">
        <f>'Moving Avg'!G1295</f>
        <v>2.7304060000000008</v>
      </c>
      <c r="I1295" s="2">
        <f>'Moving Avg'!H1295</f>
        <v>2.8964664999999985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  <c r="M1295" s="8">
        <f t="shared" si="200"/>
        <v>25</v>
      </c>
      <c r="N1295" s="8">
        <f t="shared" si="201"/>
        <v>0</v>
      </c>
      <c r="O1295" s="8">
        <f t="shared" si="202"/>
        <v>0</v>
      </c>
      <c r="P1295" s="8">
        <f t="shared" si="203"/>
        <v>16.5</v>
      </c>
      <c r="Q1295" s="9">
        <f t="shared" si="204"/>
        <v>11.225</v>
      </c>
      <c r="R1295" s="9">
        <f t="shared" si="205"/>
        <v>9.125</v>
      </c>
      <c r="S1295" s="9">
        <f t="shared" si="206"/>
        <v>11.175000000000001</v>
      </c>
      <c r="T1295" s="9">
        <f t="shared" si="207"/>
        <v>10.375</v>
      </c>
      <c r="U1295" s="8">
        <f t="shared" si="208"/>
        <v>10.508333333333335</v>
      </c>
      <c r="V1295" s="8">
        <f t="shared" si="209"/>
        <v>10.475000000000001</v>
      </c>
    </row>
    <row r="1296" spans="1:22" ht="13.5" x14ac:dyDescent="0.25">
      <c r="A1296" s="3">
        <f>RSI!A1296</f>
        <v>43895</v>
      </c>
      <c r="B1296" s="2">
        <f>RSI!B1296</f>
        <v>2.7469000000000001</v>
      </c>
      <c r="C1296" s="2">
        <f>RSI!I1296</f>
        <v>47.352699377570325</v>
      </c>
      <c r="D1296" s="2">
        <f>MACD!E1296</f>
        <v>1.9573136673338709E-2</v>
      </c>
      <c r="E1296" s="2">
        <f>MACD!F1296</f>
        <v>-7.196951139585633E-4</v>
      </c>
      <c r="F1296" s="2">
        <f>'Moving Avg'!D1296</f>
        <v>2.7600799999999999</v>
      </c>
      <c r="G1296" s="2">
        <f>'Moving Avg'!F1296</f>
        <v>2.7801199999999993</v>
      </c>
      <c r="H1296" s="2">
        <f>'Moving Avg'!G1296</f>
        <v>2.7320540000000011</v>
      </c>
      <c r="I1296" s="2">
        <f>'Moving Avg'!H1296</f>
        <v>2.8954059999999981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  <c r="M1296" s="8">
        <f t="shared" si="200"/>
        <v>25</v>
      </c>
      <c r="N1296" s="8">
        <f t="shared" si="201"/>
        <v>0</v>
      </c>
      <c r="O1296" s="8">
        <f t="shared" si="202"/>
        <v>0</v>
      </c>
      <c r="P1296" s="8">
        <f t="shared" si="203"/>
        <v>16.5</v>
      </c>
      <c r="Q1296" s="9">
        <f t="shared" si="204"/>
        <v>11.225</v>
      </c>
      <c r="R1296" s="9">
        <f t="shared" si="205"/>
        <v>9.125</v>
      </c>
      <c r="S1296" s="9">
        <f t="shared" si="206"/>
        <v>11.175000000000001</v>
      </c>
      <c r="T1296" s="9">
        <f t="shared" si="207"/>
        <v>10.375</v>
      </c>
      <c r="U1296" s="8">
        <f t="shared" si="208"/>
        <v>10.508333333333335</v>
      </c>
      <c r="V1296" s="8">
        <f t="shared" si="209"/>
        <v>10.475000000000001</v>
      </c>
    </row>
    <row r="1297" spans="1:22" ht="13.5" x14ac:dyDescent="0.25">
      <c r="A1297" s="3">
        <f>RSI!A1297</f>
        <v>43896</v>
      </c>
      <c r="B1297" s="2">
        <f>RSI!B1297</f>
        <v>2.8182999999999998</v>
      </c>
      <c r="C1297" s="2">
        <f>RSI!I1297</f>
        <v>56.994788212486192</v>
      </c>
      <c r="D1297" s="2">
        <f>MACD!E1297</f>
        <v>1.831565647112221E-2</v>
      </c>
      <c r="E1297" s="2">
        <f>MACD!F1297</f>
        <v>3.0873752030575914E-3</v>
      </c>
      <c r="F1297" s="2">
        <f>'Moving Avg'!D1297</f>
        <v>2.7611800000000004</v>
      </c>
      <c r="G1297" s="2">
        <f>'Moving Avg'!F1297</f>
        <v>2.7864399999999994</v>
      </c>
      <c r="H1297" s="2">
        <f>'Moving Avg'!G1297</f>
        <v>2.7352400000000006</v>
      </c>
      <c r="I1297" s="2">
        <f>'Moving Avg'!H1297</f>
        <v>2.8949784999999988</v>
      </c>
      <c r="J1297" s="6" t="str">
        <f>OBV!F1297</f>
        <v>BEARISH</v>
      </c>
      <c r="K1297" s="6" t="str">
        <f>OBV!G1297</f>
        <v>NEUTRAL</v>
      </c>
      <c r="L1297" s="6" t="str">
        <f>OBV!H1297</f>
        <v>BEARISH DIVERGENCE</v>
      </c>
      <c r="M1297" s="8">
        <f t="shared" si="200"/>
        <v>25</v>
      </c>
      <c r="N1297" s="8">
        <f t="shared" si="201"/>
        <v>0</v>
      </c>
      <c r="O1297" s="8">
        <f t="shared" si="202"/>
        <v>0</v>
      </c>
      <c r="P1297" s="8">
        <f t="shared" si="203"/>
        <v>16.5</v>
      </c>
      <c r="Q1297" s="9">
        <f t="shared" si="204"/>
        <v>11.225</v>
      </c>
      <c r="R1297" s="9">
        <f t="shared" si="205"/>
        <v>9.125</v>
      </c>
      <c r="S1297" s="9">
        <f t="shared" si="206"/>
        <v>11.175000000000001</v>
      </c>
      <c r="T1297" s="9">
        <f t="shared" si="207"/>
        <v>10.375</v>
      </c>
      <c r="U1297" s="8">
        <f t="shared" si="208"/>
        <v>10.508333333333335</v>
      </c>
      <c r="V1297" s="8">
        <f t="shared" si="209"/>
        <v>10.475000000000001</v>
      </c>
    </row>
    <row r="1298" spans="1:22" ht="13.5" x14ac:dyDescent="0.25">
      <c r="A1298" s="3">
        <f>RSI!A1298</f>
        <v>43899</v>
      </c>
      <c r="B1298" s="2">
        <f>RSI!B1298</f>
        <v>2.6919</v>
      </c>
      <c r="C1298" s="2">
        <f>RSI!I1298</f>
        <v>42.244544473431482</v>
      </c>
      <c r="D1298" s="2">
        <f>MACD!E1298</f>
        <v>1.7850500683390003E-2</v>
      </c>
      <c r="E1298" s="2">
        <f>MACD!F1298</f>
        <v>6.0400002991240738E-3</v>
      </c>
      <c r="F1298" s="2">
        <f>'Moving Avg'!D1298</f>
        <v>2.7501800000000003</v>
      </c>
      <c r="G1298" s="2">
        <f>'Moving Avg'!F1298</f>
        <v>2.782589999999999</v>
      </c>
      <c r="H1298" s="2">
        <f>'Moving Avg'!G1298</f>
        <v>2.7358980000000002</v>
      </c>
      <c r="I1298" s="2">
        <f>'Moving Avg'!H1298</f>
        <v>2.893918999999999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  <c r="M1298" s="8">
        <f t="shared" si="200"/>
        <v>25</v>
      </c>
      <c r="N1298" s="8">
        <f t="shared" si="201"/>
        <v>0</v>
      </c>
      <c r="O1298" s="8">
        <f t="shared" si="202"/>
        <v>0</v>
      </c>
      <c r="P1298" s="8">
        <f t="shared" si="203"/>
        <v>16.5</v>
      </c>
      <c r="Q1298" s="9">
        <f t="shared" si="204"/>
        <v>11.225</v>
      </c>
      <c r="R1298" s="9">
        <f t="shared" si="205"/>
        <v>9.125</v>
      </c>
      <c r="S1298" s="9">
        <f t="shared" si="206"/>
        <v>11.175000000000001</v>
      </c>
      <c r="T1298" s="9">
        <f t="shared" si="207"/>
        <v>10.375</v>
      </c>
      <c r="U1298" s="8">
        <f t="shared" si="208"/>
        <v>10.508333333333335</v>
      </c>
      <c r="V1298" s="8">
        <f t="shared" si="209"/>
        <v>10.475000000000001</v>
      </c>
    </row>
    <row r="1299" spans="1:22" ht="13.5" x14ac:dyDescent="0.25">
      <c r="A1299" s="3">
        <f>RSI!A1299</f>
        <v>43900</v>
      </c>
      <c r="B1299" s="2">
        <f>RSI!B1299</f>
        <v>2.7084000000000001</v>
      </c>
      <c r="C1299" s="2">
        <f>RSI!I1299</f>
        <v>44.272034806204822</v>
      </c>
      <c r="D1299" s="2">
        <f>MACD!E1299</f>
        <v>2.5133350129658005E-2</v>
      </c>
      <c r="E1299" s="2">
        <f>MACD!F1299</f>
        <v>9.8586702652308615E-3</v>
      </c>
      <c r="F1299" s="2">
        <f>'Moving Avg'!D1299</f>
        <v>2.7424800000000005</v>
      </c>
      <c r="G1299" s="2">
        <f>'Moving Avg'!F1299</f>
        <v>2.7765449999999996</v>
      </c>
      <c r="H1299" s="2">
        <f>'Moving Avg'!G1299</f>
        <v>2.7373260000000004</v>
      </c>
      <c r="I1299" s="2">
        <f>'Moving Avg'!H1299</f>
        <v>2.8929169999999993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  <c r="M1299" s="8">
        <f t="shared" si="200"/>
        <v>25</v>
      </c>
      <c r="N1299" s="8">
        <f t="shared" si="201"/>
        <v>0</v>
      </c>
      <c r="O1299" s="8">
        <f t="shared" si="202"/>
        <v>0</v>
      </c>
      <c r="P1299" s="8">
        <f t="shared" si="203"/>
        <v>16.5</v>
      </c>
      <c r="Q1299" s="9">
        <f t="shared" si="204"/>
        <v>11.225</v>
      </c>
      <c r="R1299" s="9">
        <f t="shared" si="205"/>
        <v>9.125</v>
      </c>
      <c r="S1299" s="9">
        <f t="shared" si="206"/>
        <v>11.175000000000001</v>
      </c>
      <c r="T1299" s="9">
        <f t="shared" si="207"/>
        <v>10.375</v>
      </c>
      <c r="U1299" s="8">
        <f t="shared" si="208"/>
        <v>10.508333333333335</v>
      </c>
      <c r="V1299" s="8">
        <f t="shared" si="209"/>
        <v>10.475000000000001</v>
      </c>
    </row>
    <row r="1300" spans="1:22" ht="13.5" x14ac:dyDescent="0.25">
      <c r="A1300" s="3">
        <f>RSI!A1300</f>
        <v>43901</v>
      </c>
      <c r="B1300" s="2">
        <f>RSI!B1300</f>
        <v>2.7193999999999998</v>
      </c>
      <c r="C1300" s="2">
        <f>RSI!I1300</f>
        <v>45.642040427780628</v>
      </c>
      <c r="D1300" s="2">
        <f>MACD!E1300</f>
        <v>2.8263977472122725E-2</v>
      </c>
      <c r="E1300" s="2">
        <f>MACD!F1300</f>
        <v>1.3539731706609234E-2</v>
      </c>
      <c r="F1300" s="2">
        <f>'Moving Avg'!D1300</f>
        <v>2.73698</v>
      </c>
      <c r="G1300" s="2">
        <f>'Moving Avg'!F1300</f>
        <v>2.7718749999999996</v>
      </c>
      <c r="H1300" s="2">
        <f>'Moving Avg'!G1300</f>
        <v>2.7384240000000006</v>
      </c>
      <c r="I1300" s="2">
        <f>'Moving Avg'!H1300</f>
        <v>2.8919699999999984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  <c r="M1300" s="8">
        <f t="shared" si="200"/>
        <v>25</v>
      </c>
      <c r="N1300" s="8">
        <f t="shared" si="201"/>
        <v>0</v>
      </c>
      <c r="O1300" s="8">
        <f t="shared" si="202"/>
        <v>0</v>
      </c>
      <c r="P1300" s="8">
        <f t="shared" si="203"/>
        <v>16.5</v>
      </c>
      <c r="Q1300" s="9">
        <f t="shared" si="204"/>
        <v>11.225</v>
      </c>
      <c r="R1300" s="9">
        <f t="shared" si="205"/>
        <v>9.125</v>
      </c>
      <c r="S1300" s="9">
        <f t="shared" si="206"/>
        <v>11.175000000000001</v>
      </c>
      <c r="T1300" s="9">
        <f t="shared" si="207"/>
        <v>10.375</v>
      </c>
      <c r="U1300" s="8">
        <f t="shared" si="208"/>
        <v>10.508333333333335</v>
      </c>
      <c r="V1300" s="8">
        <f t="shared" si="209"/>
        <v>10.475000000000001</v>
      </c>
    </row>
    <row r="1301" spans="1:22" ht="13.5" x14ac:dyDescent="0.25">
      <c r="A1301" s="3">
        <f>RSI!A1301</f>
        <v>43902</v>
      </c>
      <c r="B1301" s="2">
        <f>RSI!B1301</f>
        <v>2.7193999999999998</v>
      </c>
      <c r="C1301" s="2">
        <f>RSI!I1301</f>
        <v>45.642040427780621</v>
      </c>
      <c r="D1301" s="2">
        <f>MACD!E1301</f>
        <v>3.4530264108274533E-2</v>
      </c>
      <c r="E1301" s="2">
        <f>MACD!F1301</f>
        <v>1.7737838186942294E-2</v>
      </c>
      <c r="F1301" s="2">
        <f>'Moving Avg'!D1301</f>
        <v>2.7314799999999999</v>
      </c>
      <c r="G1301" s="2">
        <f>'Moving Avg'!F1301</f>
        <v>2.7685799999999992</v>
      </c>
      <c r="H1301" s="2">
        <f>'Moving Avg'!G1301</f>
        <v>2.7391920000000005</v>
      </c>
      <c r="I1301" s="2">
        <f>'Moving Avg'!H1301</f>
        <v>2.8911479999999972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  <c r="M1301" s="8">
        <f t="shared" si="200"/>
        <v>25</v>
      </c>
      <c r="N1301" s="8">
        <f t="shared" si="201"/>
        <v>0</v>
      </c>
      <c r="O1301" s="8">
        <f t="shared" si="202"/>
        <v>0</v>
      </c>
      <c r="P1301" s="8">
        <f t="shared" si="203"/>
        <v>16.5</v>
      </c>
      <c r="Q1301" s="9">
        <f t="shared" si="204"/>
        <v>11.225</v>
      </c>
      <c r="R1301" s="9">
        <f t="shared" si="205"/>
        <v>9.125</v>
      </c>
      <c r="S1301" s="9">
        <f t="shared" si="206"/>
        <v>11.175000000000001</v>
      </c>
      <c r="T1301" s="9">
        <f t="shared" si="207"/>
        <v>10.375</v>
      </c>
      <c r="U1301" s="8">
        <f t="shared" si="208"/>
        <v>10.508333333333335</v>
      </c>
      <c r="V1301" s="8">
        <f t="shared" si="209"/>
        <v>10.475000000000001</v>
      </c>
    </row>
    <row r="1302" spans="1:22" ht="13.5" x14ac:dyDescent="0.25">
      <c r="A1302" s="3">
        <f>RSI!A1302</f>
        <v>43903</v>
      </c>
      <c r="B1302" s="2">
        <f>RSI!B1302</f>
        <v>2.6095000000000002</v>
      </c>
      <c r="C1302" s="2">
        <f>RSI!I1302</f>
        <v>35.523111667111252</v>
      </c>
      <c r="D1302" s="2">
        <f>MACD!E1302</f>
        <v>4.903484464533614E-2</v>
      </c>
      <c r="E1302" s="2">
        <f>MACD!F1302</f>
        <v>2.3997239478621063E-2</v>
      </c>
      <c r="F1302" s="2">
        <f>'Moving Avg'!D1302</f>
        <v>2.6897200000000003</v>
      </c>
      <c r="G1302" s="2">
        <f>'Moving Avg'!F1302</f>
        <v>2.7614349999999996</v>
      </c>
      <c r="H1302" s="2">
        <f>'Moving Avg'!G1302</f>
        <v>2.7378720000000003</v>
      </c>
      <c r="I1302" s="2">
        <f>'Moving Avg'!H1302</f>
        <v>2.8897514999999974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  <c r="M1302" s="8">
        <f t="shared" si="200"/>
        <v>25</v>
      </c>
      <c r="N1302" s="8">
        <f t="shared" si="201"/>
        <v>0</v>
      </c>
      <c r="O1302" s="8">
        <f t="shared" si="202"/>
        <v>0</v>
      </c>
      <c r="P1302" s="8">
        <f t="shared" si="203"/>
        <v>16.5</v>
      </c>
      <c r="Q1302" s="9">
        <f t="shared" si="204"/>
        <v>11.225</v>
      </c>
      <c r="R1302" s="9">
        <f t="shared" si="205"/>
        <v>9.125</v>
      </c>
      <c r="S1302" s="9">
        <f t="shared" si="206"/>
        <v>11.175000000000001</v>
      </c>
      <c r="T1302" s="9">
        <f t="shared" si="207"/>
        <v>10.375</v>
      </c>
      <c r="U1302" s="8">
        <f t="shared" si="208"/>
        <v>10.508333333333335</v>
      </c>
      <c r="V1302" s="8">
        <f t="shared" si="209"/>
        <v>10.475000000000001</v>
      </c>
    </row>
    <row r="1303" spans="1:22" ht="13.5" x14ac:dyDescent="0.25">
      <c r="A1303" s="3">
        <f>RSI!A1303</f>
        <v>43906</v>
      </c>
      <c r="B1303" s="2">
        <f>RSI!B1303</f>
        <v>2.5326</v>
      </c>
      <c r="C1303" s="2">
        <f>RSI!I1303</f>
        <v>30.438015688990973</v>
      </c>
      <c r="D1303" s="2">
        <f>MACD!E1303</f>
        <v>5.7714674471861738E-2</v>
      </c>
      <c r="E1303" s="2">
        <f>MACD!F1303</f>
        <v>3.0740726477269199E-2</v>
      </c>
      <c r="F1303" s="2">
        <f>'Moving Avg'!D1303</f>
        <v>2.6578600000000003</v>
      </c>
      <c r="G1303" s="2">
        <f>'Moving Avg'!F1303</f>
        <v>2.7507199999999998</v>
      </c>
      <c r="H1303" s="2">
        <f>'Moving Avg'!G1303</f>
        <v>2.7347960000000002</v>
      </c>
      <c r="I1303" s="2">
        <f>'Moving Avg'!H1303</f>
        <v>2.8877449999999971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  <c r="M1303" s="8">
        <f t="shared" si="200"/>
        <v>25</v>
      </c>
      <c r="N1303" s="8">
        <f t="shared" si="201"/>
        <v>0</v>
      </c>
      <c r="O1303" s="8">
        <f t="shared" si="202"/>
        <v>0</v>
      </c>
      <c r="P1303" s="8">
        <f t="shared" si="203"/>
        <v>16.5</v>
      </c>
      <c r="Q1303" s="9">
        <f t="shared" si="204"/>
        <v>11.225</v>
      </c>
      <c r="R1303" s="9">
        <f t="shared" si="205"/>
        <v>9.125</v>
      </c>
      <c r="S1303" s="9">
        <f t="shared" si="206"/>
        <v>11.175000000000001</v>
      </c>
      <c r="T1303" s="9">
        <f t="shared" si="207"/>
        <v>10.375</v>
      </c>
      <c r="U1303" s="8">
        <f t="shared" si="208"/>
        <v>10.508333333333335</v>
      </c>
      <c r="V1303" s="8">
        <f t="shared" si="209"/>
        <v>10.475000000000001</v>
      </c>
    </row>
    <row r="1304" spans="1:22" ht="13.5" x14ac:dyDescent="0.25">
      <c r="A1304" s="3">
        <f>RSI!A1304</f>
        <v>43907</v>
      </c>
      <c r="B1304" s="2">
        <f>RSI!B1304</f>
        <v>2.4611999999999998</v>
      </c>
      <c r="C1304" s="2">
        <f>RSI!I1304</f>
        <v>26.626798792441633</v>
      </c>
      <c r="D1304" s="2">
        <f>MACD!E1304</f>
        <v>7.1588447988691239E-2</v>
      </c>
      <c r="E1304" s="2">
        <f>MACD!F1304</f>
        <v>3.8910270779553613E-2</v>
      </c>
      <c r="F1304" s="2">
        <f>'Moving Avg'!D1304</f>
        <v>2.6084199999999997</v>
      </c>
      <c r="G1304" s="2">
        <f>'Moving Avg'!F1304</f>
        <v>2.7325899999999996</v>
      </c>
      <c r="H1304" s="2">
        <f>'Moving Avg'!G1304</f>
        <v>2.7302919999999995</v>
      </c>
      <c r="I1304" s="2">
        <f>'Moving Avg'!H1304</f>
        <v>2.8853309999999963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  <c r="M1304" s="8">
        <f t="shared" si="200"/>
        <v>50</v>
      </c>
      <c r="N1304" s="8">
        <f t="shared" si="201"/>
        <v>0</v>
      </c>
      <c r="O1304" s="8">
        <f t="shared" si="202"/>
        <v>0</v>
      </c>
      <c r="P1304" s="8">
        <f t="shared" si="203"/>
        <v>16.5</v>
      </c>
      <c r="Q1304" s="9">
        <f t="shared" si="204"/>
        <v>19.975000000000001</v>
      </c>
      <c r="R1304" s="9">
        <f t="shared" si="205"/>
        <v>14.125</v>
      </c>
      <c r="S1304" s="9">
        <f t="shared" si="206"/>
        <v>14.925000000000001</v>
      </c>
      <c r="T1304" s="9">
        <f t="shared" si="207"/>
        <v>16.625</v>
      </c>
      <c r="U1304" s="8">
        <f t="shared" si="208"/>
        <v>16.341666666666669</v>
      </c>
      <c r="V1304" s="8">
        <f t="shared" si="209"/>
        <v>16.412500000000001</v>
      </c>
    </row>
    <row r="1305" spans="1:22" ht="13.5" x14ac:dyDescent="0.25">
      <c r="A1305" s="3">
        <f>RSI!A1305</f>
        <v>43908</v>
      </c>
      <c r="B1305" s="2">
        <f>RSI!B1305</f>
        <v>2.5270999999999999</v>
      </c>
      <c r="C1305" s="2">
        <f>RSI!I1305</f>
        <v>34.747879796135393</v>
      </c>
      <c r="D1305" s="2">
        <f>MACD!E1305</f>
        <v>8.0016749769811657E-2</v>
      </c>
      <c r="E1305" s="2">
        <f>MACD!F1305</f>
        <v>4.7131566577605227E-2</v>
      </c>
      <c r="F1305" s="2">
        <f>'Moving Avg'!D1305</f>
        <v>2.5699599999999996</v>
      </c>
      <c r="G1305" s="2">
        <f>'Moving Avg'!F1305</f>
        <v>2.7177549999999995</v>
      </c>
      <c r="H1305" s="2">
        <f>'Moving Avg'!G1305</f>
        <v>2.7280939999999991</v>
      </c>
      <c r="I1305" s="2">
        <f>'Moving Avg'!H1305</f>
        <v>2.8831714999999969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25</v>
      </c>
      <c r="N1305" s="8">
        <f t="shared" si="201"/>
        <v>0</v>
      </c>
      <c r="O1305" s="8">
        <f t="shared" si="202"/>
        <v>0</v>
      </c>
      <c r="P1305" s="8">
        <f t="shared" si="203"/>
        <v>16.5</v>
      </c>
      <c r="Q1305" s="9">
        <f t="shared" si="204"/>
        <v>11.225</v>
      </c>
      <c r="R1305" s="9">
        <f t="shared" si="205"/>
        <v>9.125</v>
      </c>
      <c r="S1305" s="9">
        <f t="shared" si="206"/>
        <v>11.175000000000001</v>
      </c>
      <c r="T1305" s="9">
        <f t="shared" si="207"/>
        <v>10.375</v>
      </c>
      <c r="U1305" s="8">
        <f t="shared" si="208"/>
        <v>10.508333333333335</v>
      </c>
      <c r="V1305" s="8">
        <f t="shared" si="209"/>
        <v>10.475000000000001</v>
      </c>
    </row>
    <row r="1306" spans="1:22" ht="13.5" x14ac:dyDescent="0.25">
      <c r="A1306" s="3">
        <f>RSI!A1306</f>
        <v>43909</v>
      </c>
      <c r="B1306" s="2">
        <f>RSI!B1306</f>
        <v>2.5821000000000001</v>
      </c>
      <c r="C1306" s="2">
        <f>RSI!I1306</f>
        <v>40.651866839505793</v>
      </c>
      <c r="D1306" s="2">
        <f>MACD!E1306</f>
        <v>8.4139017549666573E-2</v>
      </c>
      <c r="E1306" s="2">
        <f>MACD!F1306</f>
        <v>5.4533056772017502E-2</v>
      </c>
      <c r="F1306" s="2">
        <f>'Moving Avg'!D1306</f>
        <v>2.5425</v>
      </c>
      <c r="G1306" s="2">
        <f>'Moving Avg'!F1306</f>
        <v>2.7056699999999996</v>
      </c>
      <c r="H1306" s="2">
        <f>'Moving Avg'!G1306</f>
        <v>2.7269959999999993</v>
      </c>
      <c r="I1306" s="2">
        <f>'Moving Avg'!H1306</f>
        <v>2.8813619999999971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25</v>
      </c>
      <c r="N1306" s="8">
        <f t="shared" si="201"/>
        <v>0</v>
      </c>
      <c r="O1306" s="8">
        <f t="shared" si="202"/>
        <v>0</v>
      </c>
      <c r="P1306" s="8">
        <f t="shared" si="203"/>
        <v>16.5</v>
      </c>
      <c r="Q1306" s="9">
        <f t="shared" si="204"/>
        <v>11.225</v>
      </c>
      <c r="R1306" s="9">
        <f t="shared" si="205"/>
        <v>9.125</v>
      </c>
      <c r="S1306" s="9">
        <f t="shared" si="206"/>
        <v>11.175000000000001</v>
      </c>
      <c r="T1306" s="9">
        <f t="shared" si="207"/>
        <v>10.375</v>
      </c>
      <c r="U1306" s="8">
        <f t="shared" si="208"/>
        <v>10.508333333333335</v>
      </c>
      <c r="V1306" s="8">
        <f t="shared" si="209"/>
        <v>10.475000000000001</v>
      </c>
    </row>
    <row r="1307" spans="1:22" ht="13.5" x14ac:dyDescent="0.25">
      <c r="A1307" s="3">
        <f>RSI!A1307</f>
        <v>43913</v>
      </c>
      <c r="B1307" s="2">
        <f>RSI!B1307</f>
        <v>2.6095000000000002</v>
      </c>
      <c r="C1307" s="2">
        <f>RSI!I1307</f>
        <v>43.39940855054094</v>
      </c>
      <c r="D1307" s="2">
        <f>MACD!E1307</f>
        <v>9.7242913758388116E-2</v>
      </c>
      <c r="E1307" s="2">
        <f>MACD!F1307</f>
        <v>6.3075028169291628E-2</v>
      </c>
      <c r="F1307" s="2">
        <f>'Moving Avg'!D1307</f>
        <v>2.5425</v>
      </c>
      <c r="G1307" s="2">
        <f>'Moving Avg'!F1307</f>
        <v>2.6960549999999994</v>
      </c>
      <c r="H1307" s="2">
        <f>'Moving Avg'!G1307</f>
        <v>2.7255659999999988</v>
      </c>
      <c r="I1307" s="2">
        <f>'Moving Avg'!H1307</f>
        <v>2.8796894999999965</v>
      </c>
      <c r="J1307" s="6" t="str">
        <f>OBV!F1307</f>
        <v>BEARISH</v>
      </c>
      <c r="K1307" s="6" t="str">
        <f>OBV!G1307</f>
        <v>NEUTRAL</v>
      </c>
      <c r="L1307" s="6" t="str">
        <f>OBV!H1307</f>
        <v>NEUTRAL</v>
      </c>
      <c r="M1307" s="8">
        <f t="shared" si="200"/>
        <v>25</v>
      </c>
      <c r="N1307" s="8">
        <f t="shared" si="201"/>
        <v>0</v>
      </c>
      <c r="O1307" s="8">
        <f t="shared" si="202"/>
        <v>0</v>
      </c>
      <c r="P1307" s="8">
        <f t="shared" si="203"/>
        <v>16.5</v>
      </c>
      <c r="Q1307" s="9">
        <f t="shared" si="204"/>
        <v>11.225</v>
      </c>
      <c r="R1307" s="9">
        <f t="shared" si="205"/>
        <v>9.125</v>
      </c>
      <c r="S1307" s="9">
        <f t="shared" si="206"/>
        <v>11.175000000000001</v>
      </c>
      <c r="T1307" s="9">
        <f t="shared" si="207"/>
        <v>10.375</v>
      </c>
      <c r="U1307" s="8">
        <f t="shared" si="208"/>
        <v>10.508333333333335</v>
      </c>
      <c r="V1307" s="8">
        <f t="shared" si="209"/>
        <v>10.475000000000001</v>
      </c>
    </row>
    <row r="1308" spans="1:22" ht="13.5" x14ac:dyDescent="0.25">
      <c r="A1308" s="3">
        <f>RSI!A1308</f>
        <v>43914</v>
      </c>
      <c r="B1308" s="2">
        <f>RSI!B1308</f>
        <v>2.681</v>
      </c>
      <c r="C1308" s="2">
        <f>RSI!I1308</f>
        <v>49.915414578337547</v>
      </c>
      <c r="D1308" s="2">
        <f>MACD!E1308</f>
        <v>8.4038354790767045E-2</v>
      </c>
      <c r="E1308" s="2">
        <f>MACD!F1308</f>
        <v>6.7267693493586717E-2</v>
      </c>
      <c r="F1308" s="2">
        <f>'Moving Avg'!D1308</f>
        <v>2.5721800000000004</v>
      </c>
      <c r="G1308" s="2">
        <f>'Moving Avg'!F1308</f>
        <v>2.6927599999999994</v>
      </c>
      <c r="H1308" s="2">
        <f>'Moving Avg'!G1308</f>
        <v>2.7255659999999993</v>
      </c>
      <c r="I1308" s="2">
        <f>'Moving Avg'!H1308</f>
        <v>2.8782994999999971</v>
      </c>
      <c r="J1308" s="6" t="str">
        <f>OBV!F1308</f>
        <v>BULLISH</v>
      </c>
      <c r="K1308" s="6" t="str">
        <f>OBV!G1308</f>
        <v>NEUTRAL</v>
      </c>
      <c r="L1308" s="6" t="str">
        <f>OBV!H1308</f>
        <v>CONFIRMED BULLISH</v>
      </c>
      <c r="M1308" s="8">
        <f t="shared" si="200"/>
        <v>25</v>
      </c>
      <c r="N1308" s="8">
        <f t="shared" si="201"/>
        <v>0</v>
      </c>
      <c r="O1308" s="8">
        <f t="shared" si="202"/>
        <v>0</v>
      </c>
      <c r="P1308" s="8">
        <f t="shared" si="203"/>
        <v>83.5</v>
      </c>
      <c r="Q1308" s="9">
        <f t="shared" si="204"/>
        <v>21.274999999999999</v>
      </c>
      <c r="R1308" s="9">
        <f t="shared" si="205"/>
        <v>25.875</v>
      </c>
      <c r="S1308" s="9">
        <f t="shared" si="206"/>
        <v>41.325000000000003</v>
      </c>
      <c r="T1308" s="9">
        <f t="shared" si="207"/>
        <v>27.125</v>
      </c>
      <c r="U1308" s="8">
        <f t="shared" si="208"/>
        <v>29.491666666666664</v>
      </c>
      <c r="V1308" s="8">
        <f t="shared" si="209"/>
        <v>28.9</v>
      </c>
    </row>
    <row r="1309" spans="1:22" ht="13.5" x14ac:dyDescent="0.25">
      <c r="A1309" s="3">
        <f>RSI!A1309</f>
        <v>43915</v>
      </c>
      <c r="B1309" s="2">
        <f>RSI!B1309</f>
        <v>2.681</v>
      </c>
      <c r="C1309" s="2">
        <f>RSI!I1309</f>
        <v>49.915414578337547</v>
      </c>
      <c r="D1309" s="2">
        <f>MACD!E1309</f>
        <v>7.5397878621938474E-2</v>
      </c>
      <c r="E1309" s="2">
        <f>MACD!F1309</f>
        <v>6.8893730519257068E-2</v>
      </c>
      <c r="F1309" s="2">
        <f>'Moving Avg'!D1309</f>
        <v>2.6161400000000001</v>
      </c>
      <c r="G1309" s="2">
        <f>'Moving Avg'!F1309</f>
        <v>2.6867199999999993</v>
      </c>
      <c r="H1309" s="2">
        <f>'Moving Avg'!G1309</f>
        <v>2.7257860000000007</v>
      </c>
      <c r="I1309" s="2">
        <f>'Moving Avg'!H1309</f>
        <v>2.8767839999999971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  <c r="M1309" s="8">
        <f t="shared" si="200"/>
        <v>25</v>
      </c>
      <c r="N1309" s="8">
        <f t="shared" si="201"/>
        <v>0</v>
      </c>
      <c r="O1309" s="8">
        <f t="shared" si="202"/>
        <v>0</v>
      </c>
      <c r="P1309" s="8">
        <f t="shared" si="203"/>
        <v>83.5</v>
      </c>
      <c r="Q1309" s="9">
        <f t="shared" si="204"/>
        <v>21.274999999999999</v>
      </c>
      <c r="R1309" s="9">
        <f t="shared" si="205"/>
        <v>25.875</v>
      </c>
      <c r="S1309" s="9">
        <f t="shared" si="206"/>
        <v>41.325000000000003</v>
      </c>
      <c r="T1309" s="9">
        <f t="shared" si="207"/>
        <v>27.125</v>
      </c>
      <c r="U1309" s="8">
        <f t="shared" si="208"/>
        <v>29.491666666666664</v>
      </c>
      <c r="V1309" s="8">
        <f t="shared" si="209"/>
        <v>28.9</v>
      </c>
    </row>
    <row r="1310" spans="1:22" ht="13.5" x14ac:dyDescent="0.25">
      <c r="A1310" s="3">
        <f>RSI!A1310</f>
        <v>43916</v>
      </c>
      <c r="B1310" s="2">
        <f>RSI!B1310</f>
        <v>2.6919</v>
      </c>
      <c r="C1310" s="2">
        <f>RSI!I1310</f>
        <v>50.914502092643893</v>
      </c>
      <c r="D1310" s="2">
        <f>MACD!E1310</f>
        <v>6.8966190699101926E-2</v>
      </c>
      <c r="E1310" s="2">
        <f>MACD!F1310</f>
        <v>6.8908222555226051E-2</v>
      </c>
      <c r="F1310" s="2">
        <f>'Moving Avg'!D1310</f>
        <v>2.6490999999999998</v>
      </c>
      <c r="G1310" s="2">
        <f>'Moving Avg'!F1310</f>
        <v>2.6820499999999994</v>
      </c>
      <c r="H1310" s="2">
        <f>'Moving Avg'!G1310</f>
        <v>2.7262240000000006</v>
      </c>
      <c r="I1310" s="2">
        <f>'Moving Avg'!H1310</f>
        <v>2.8753229999999981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25</v>
      </c>
      <c r="N1310" s="8">
        <f t="shared" si="201"/>
        <v>0</v>
      </c>
      <c r="O1310" s="8">
        <f t="shared" si="202"/>
        <v>0</v>
      </c>
      <c r="P1310" s="8">
        <f t="shared" si="203"/>
        <v>83.5</v>
      </c>
      <c r="Q1310" s="9">
        <f t="shared" si="204"/>
        <v>21.274999999999999</v>
      </c>
      <c r="R1310" s="9">
        <f t="shared" si="205"/>
        <v>25.875</v>
      </c>
      <c r="S1310" s="9">
        <f t="shared" si="206"/>
        <v>41.325000000000003</v>
      </c>
      <c r="T1310" s="9">
        <f t="shared" si="207"/>
        <v>27.125</v>
      </c>
      <c r="U1310" s="8">
        <f t="shared" si="208"/>
        <v>29.491666666666664</v>
      </c>
      <c r="V1310" s="8">
        <f t="shared" si="209"/>
        <v>28.9</v>
      </c>
    </row>
    <row r="1311" spans="1:22" ht="13.5" x14ac:dyDescent="0.25">
      <c r="A1311" s="3">
        <f>RSI!A1311</f>
        <v>43917</v>
      </c>
      <c r="B1311" s="2">
        <f>RSI!B1311</f>
        <v>2.681</v>
      </c>
      <c r="C1311" s="2">
        <f>RSI!I1311</f>
        <v>49.843735737750954</v>
      </c>
      <c r="D1311" s="2">
        <f>MACD!E1311</f>
        <v>6.4261977190337216E-2</v>
      </c>
      <c r="E1311" s="2">
        <f>MACD!F1311</f>
        <v>6.7978973482248281E-2</v>
      </c>
      <c r="F1311" s="2">
        <f>'Moving Avg'!D1311</f>
        <v>2.6688800000000001</v>
      </c>
      <c r="G1311" s="2">
        <f>'Moving Avg'!F1311</f>
        <v>2.6757349999999991</v>
      </c>
      <c r="H1311" s="2">
        <f>'Moving Avg'!G1311</f>
        <v>2.7279819999999999</v>
      </c>
      <c r="I1311" s="2">
        <f>'Moving Avg'!H1311</f>
        <v>2.8739329999999983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  <c r="M1311" s="8">
        <f t="shared" si="200"/>
        <v>25</v>
      </c>
      <c r="N1311" s="8">
        <f t="shared" si="201"/>
        <v>45</v>
      </c>
      <c r="O1311" s="8">
        <f t="shared" si="202"/>
        <v>0</v>
      </c>
      <c r="P1311" s="8">
        <f t="shared" si="203"/>
        <v>83.5</v>
      </c>
      <c r="Q1311" s="9">
        <f t="shared" si="204"/>
        <v>37.024999999999999</v>
      </c>
      <c r="R1311" s="9">
        <f t="shared" si="205"/>
        <v>34.875</v>
      </c>
      <c r="S1311" s="9">
        <f t="shared" si="206"/>
        <v>48.075000000000003</v>
      </c>
      <c r="T1311" s="9">
        <f t="shared" si="207"/>
        <v>38.375</v>
      </c>
      <c r="U1311" s="8">
        <f t="shared" si="208"/>
        <v>39.991666666666667</v>
      </c>
      <c r="V1311" s="8">
        <f t="shared" si="209"/>
        <v>39.587500000000006</v>
      </c>
    </row>
    <row r="1312" spans="1:22" ht="13.5" x14ac:dyDescent="0.25">
      <c r="A1312" s="3">
        <f>RSI!A1312</f>
        <v>43920</v>
      </c>
      <c r="B1312" s="2">
        <f>RSI!B1312</f>
        <v>2.681</v>
      </c>
      <c r="C1312" s="2">
        <f>RSI!I1312</f>
        <v>49.843735737750954</v>
      </c>
      <c r="D1312" s="2">
        <f>MACD!E1312</f>
        <v>4.3373924131443253E-2</v>
      </c>
      <c r="E1312" s="2">
        <f>MACD!F1312</f>
        <v>6.3057963612087278E-2</v>
      </c>
      <c r="F1312" s="2">
        <f>'Moving Avg'!D1312</f>
        <v>2.6831800000000001</v>
      </c>
      <c r="G1312" s="2">
        <f>'Moving Avg'!F1312</f>
        <v>2.669144999999999</v>
      </c>
      <c r="H1312" s="2">
        <f>'Moving Avg'!G1312</f>
        <v>2.7284220000000001</v>
      </c>
      <c r="I1312" s="2">
        <f>'Moving Avg'!H1312</f>
        <v>2.8723924999999983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  <c r="M1312" s="8">
        <f t="shared" si="200"/>
        <v>25</v>
      </c>
      <c r="N1312" s="8">
        <f t="shared" si="201"/>
        <v>45</v>
      </c>
      <c r="O1312" s="8">
        <f t="shared" si="202"/>
        <v>0</v>
      </c>
      <c r="P1312" s="8">
        <f t="shared" si="203"/>
        <v>83.5</v>
      </c>
      <c r="Q1312" s="9">
        <f t="shared" si="204"/>
        <v>37.024999999999999</v>
      </c>
      <c r="R1312" s="9">
        <f t="shared" si="205"/>
        <v>34.875</v>
      </c>
      <c r="S1312" s="9">
        <f t="shared" si="206"/>
        <v>48.075000000000003</v>
      </c>
      <c r="T1312" s="9">
        <f t="shared" si="207"/>
        <v>38.375</v>
      </c>
      <c r="U1312" s="8">
        <f t="shared" si="208"/>
        <v>39.991666666666667</v>
      </c>
      <c r="V1312" s="8">
        <f t="shared" si="209"/>
        <v>39.587500000000006</v>
      </c>
    </row>
    <row r="1313" spans="1:22" ht="13.5" x14ac:dyDescent="0.25">
      <c r="A1313" s="3">
        <f>RSI!A1313</f>
        <v>43921</v>
      </c>
      <c r="B1313" s="2">
        <f>RSI!B1313</f>
        <v>2.6919</v>
      </c>
      <c r="C1313" s="2">
        <f>RSI!I1313</f>
        <v>51.037949789935894</v>
      </c>
      <c r="D1313" s="2">
        <f>MACD!E1313</f>
        <v>1.306135920915974E-2</v>
      </c>
      <c r="E1313" s="2">
        <f>MACD!F1313</f>
        <v>5.3058642731501779E-2</v>
      </c>
      <c r="F1313" s="2">
        <f>'Moving Avg'!D1313</f>
        <v>2.6853600000000002</v>
      </c>
      <c r="G1313" s="2">
        <f>'Moving Avg'!F1313</f>
        <v>2.6663949999999987</v>
      </c>
      <c r="H1313" s="2">
        <f>'Moving Avg'!G1313</f>
        <v>2.7295199999999999</v>
      </c>
      <c r="I1313" s="2">
        <f>'Moving Avg'!H1313</f>
        <v>2.8709064999999985</v>
      </c>
      <c r="J1313" s="6" t="str">
        <f>OBV!F1313</f>
        <v>BEARISH</v>
      </c>
      <c r="K1313" s="6" t="str">
        <f>OBV!G1313</f>
        <v>NEUTRAL</v>
      </c>
      <c r="L1313" s="6" t="str">
        <f>OBV!H1313</f>
        <v>BEARISH DIVERGENCE</v>
      </c>
      <c r="M1313" s="8">
        <f t="shared" si="200"/>
        <v>25</v>
      </c>
      <c r="N1313" s="8">
        <f t="shared" si="201"/>
        <v>100</v>
      </c>
      <c r="O1313" s="8">
        <f t="shared" si="202"/>
        <v>0</v>
      </c>
      <c r="P1313" s="8">
        <f t="shared" si="203"/>
        <v>16.5</v>
      </c>
      <c r="Q1313" s="9">
        <f t="shared" si="204"/>
        <v>46.225000000000001</v>
      </c>
      <c r="R1313" s="9">
        <f t="shared" si="205"/>
        <v>29.125</v>
      </c>
      <c r="S1313" s="9">
        <f t="shared" si="206"/>
        <v>26.175000000000001</v>
      </c>
      <c r="T1313" s="9">
        <f t="shared" si="207"/>
        <v>35.375</v>
      </c>
      <c r="U1313" s="8">
        <f t="shared" si="208"/>
        <v>33.841666666666661</v>
      </c>
      <c r="V1313" s="8">
        <f t="shared" si="209"/>
        <v>34.224999999999994</v>
      </c>
    </row>
    <row r="1314" spans="1:22" ht="13.5" x14ac:dyDescent="0.25">
      <c r="A1314" s="3">
        <f>RSI!A1314</f>
        <v>43922</v>
      </c>
      <c r="B1314" s="2">
        <f>RSI!B1314</f>
        <v>2.6919</v>
      </c>
      <c r="C1314" s="2">
        <f>RSI!I1314</f>
        <v>51.037949789935894</v>
      </c>
      <c r="D1314" s="2">
        <f>MACD!E1314</f>
        <v>-2.3636648740882116E-2</v>
      </c>
      <c r="E1314" s="2">
        <f>MACD!F1314</f>
        <v>3.7719584437025E-2</v>
      </c>
      <c r="F1314" s="2">
        <f>'Moving Avg'!D1314</f>
        <v>2.6875399999999998</v>
      </c>
      <c r="G1314" s="2">
        <f>'Moving Avg'!F1314</f>
        <v>2.6636449999999989</v>
      </c>
      <c r="H1314" s="2">
        <f>'Moving Avg'!G1314</f>
        <v>2.7300680000000002</v>
      </c>
      <c r="I1314" s="2">
        <f>'Moving Avg'!H1314</f>
        <v>2.8694204999999986</v>
      </c>
      <c r="J1314" s="6" t="str">
        <f>OBV!F1314</f>
        <v>BEARISH</v>
      </c>
      <c r="K1314" s="6" t="str">
        <f>OBV!G1314</f>
        <v>NEUTRAL</v>
      </c>
      <c r="L1314" s="6" t="str">
        <f>OBV!H1314</f>
        <v>BEARISH DIVERGENCE</v>
      </c>
      <c r="M1314" s="8">
        <f t="shared" si="200"/>
        <v>25</v>
      </c>
      <c r="N1314" s="8">
        <f t="shared" si="201"/>
        <v>100</v>
      </c>
      <c r="O1314" s="8">
        <f t="shared" si="202"/>
        <v>0</v>
      </c>
      <c r="P1314" s="8">
        <f t="shared" si="203"/>
        <v>16.5</v>
      </c>
      <c r="Q1314" s="9">
        <f t="shared" si="204"/>
        <v>46.225000000000001</v>
      </c>
      <c r="R1314" s="9">
        <f t="shared" si="205"/>
        <v>29.125</v>
      </c>
      <c r="S1314" s="9">
        <f t="shared" si="206"/>
        <v>26.175000000000001</v>
      </c>
      <c r="T1314" s="9">
        <f t="shared" si="207"/>
        <v>35.375</v>
      </c>
      <c r="U1314" s="8">
        <f t="shared" si="208"/>
        <v>33.841666666666661</v>
      </c>
      <c r="V1314" s="8">
        <f t="shared" si="209"/>
        <v>34.224999999999994</v>
      </c>
    </row>
    <row r="1315" spans="1:22" ht="13.5" x14ac:dyDescent="0.25">
      <c r="A1315" s="3">
        <f>RSI!A1315</f>
        <v>43923</v>
      </c>
      <c r="B1315" s="2">
        <f>RSI!B1315</f>
        <v>2.6150000000000002</v>
      </c>
      <c r="C1315" s="2">
        <f>RSI!I1315</f>
        <v>42.716133262754909</v>
      </c>
      <c r="D1315" s="2">
        <f>MACD!E1315</f>
        <v>-3.8913587747429368E-2</v>
      </c>
      <c r="E1315" s="2">
        <f>MACD!F1315</f>
        <v>2.2392950000134127E-2</v>
      </c>
      <c r="F1315" s="2">
        <f>'Moving Avg'!D1315</f>
        <v>2.6721600000000003</v>
      </c>
      <c r="G1315" s="2">
        <f>'Moving Avg'!F1315</f>
        <v>2.657049999999999</v>
      </c>
      <c r="H1315" s="2">
        <f>'Moving Avg'!G1315</f>
        <v>2.7275399999999994</v>
      </c>
      <c r="I1315" s="2">
        <f>'Moving Avg'!H1315</f>
        <v>2.8679514999999984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0"/>
        <v>25</v>
      </c>
      <c r="N1315" s="8">
        <f t="shared" si="201"/>
        <v>100</v>
      </c>
      <c r="O1315" s="8">
        <f t="shared" si="202"/>
        <v>0</v>
      </c>
      <c r="P1315" s="8">
        <f t="shared" si="203"/>
        <v>16.5</v>
      </c>
      <c r="Q1315" s="9">
        <f t="shared" si="204"/>
        <v>46.225000000000001</v>
      </c>
      <c r="R1315" s="9">
        <f t="shared" si="205"/>
        <v>29.125</v>
      </c>
      <c r="S1315" s="9">
        <f t="shared" si="206"/>
        <v>26.175000000000001</v>
      </c>
      <c r="T1315" s="9">
        <f t="shared" si="207"/>
        <v>35.375</v>
      </c>
      <c r="U1315" s="8">
        <f t="shared" si="208"/>
        <v>33.841666666666661</v>
      </c>
      <c r="V1315" s="8">
        <f t="shared" si="209"/>
        <v>34.224999999999994</v>
      </c>
    </row>
    <row r="1316" spans="1:22" ht="13.5" x14ac:dyDescent="0.25">
      <c r="A1316" s="3">
        <f>RSI!A1316</f>
        <v>43924</v>
      </c>
      <c r="B1316" s="2">
        <f>RSI!B1316</f>
        <v>2.6040000000000001</v>
      </c>
      <c r="C1316" s="2">
        <f>RSI!I1316</f>
        <v>41.669500701782376</v>
      </c>
      <c r="D1316" s="2">
        <f>MACD!E1316</f>
        <v>-4.216459594062183E-2</v>
      </c>
      <c r="E1316" s="2">
        <f>MACD!F1316</f>
        <v>9.4814408119829382E-3</v>
      </c>
      <c r="F1316" s="2">
        <f>'Moving Avg'!D1316</f>
        <v>2.6567599999999998</v>
      </c>
      <c r="G1316" s="2">
        <f>'Moving Avg'!F1316</f>
        <v>2.6499049999999995</v>
      </c>
      <c r="H1316" s="2">
        <f>'Moving Avg'!G1316</f>
        <v>2.7229239999999999</v>
      </c>
      <c r="I1316" s="2">
        <f>'Moving Avg'!H1316</f>
        <v>2.8661264999999987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  <c r="M1316" s="8">
        <f t="shared" si="200"/>
        <v>25</v>
      </c>
      <c r="N1316" s="8">
        <f t="shared" si="201"/>
        <v>100</v>
      </c>
      <c r="O1316" s="8">
        <f t="shared" si="202"/>
        <v>0</v>
      </c>
      <c r="P1316" s="8">
        <f t="shared" si="203"/>
        <v>16.5</v>
      </c>
      <c r="Q1316" s="9">
        <f t="shared" si="204"/>
        <v>46.225000000000001</v>
      </c>
      <c r="R1316" s="9">
        <f t="shared" si="205"/>
        <v>29.125</v>
      </c>
      <c r="S1316" s="9">
        <f t="shared" si="206"/>
        <v>26.175000000000001</v>
      </c>
      <c r="T1316" s="9">
        <f t="shared" si="207"/>
        <v>35.375</v>
      </c>
      <c r="U1316" s="8">
        <f t="shared" si="208"/>
        <v>33.841666666666661</v>
      </c>
      <c r="V1316" s="8">
        <f t="shared" si="209"/>
        <v>34.224999999999994</v>
      </c>
    </row>
    <row r="1317" spans="1:22" ht="13.5" x14ac:dyDescent="0.25">
      <c r="A1317" s="3">
        <f>RSI!A1317</f>
        <v>43927</v>
      </c>
      <c r="B1317" s="2">
        <f>RSI!B1317</f>
        <v>2.6040000000000001</v>
      </c>
      <c r="C1317" s="2">
        <f>RSI!I1317</f>
        <v>41.669500701782376</v>
      </c>
      <c r="D1317" s="2">
        <f>MACD!E1317</f>
        <v>-4.0265361950210909E-2</v>
      </c>
      <c r="E1317" s="2">
        <f>MACD!F1317</f>
        <v>-4.67919740455831E-4</v>
      </c>
      <c r="F1317" s="2">
        <f>'Moving Avg'!D1317</f>
        <v>2.6413600000000002</v>
      </c>
      <c r="G1317" s="2">
        <f>'Moving Avg'!F1317</f>
        <v>2.6391899999999997</v>
      </c>
      <c r="H1317" s="2">
        <f>'Moving Avg'!G1317</f>
        <v>2.7184180000000002</v>
      </c>
      <c r="I1317" s="2">
        <f>'Moving Avg'!H1317</f>
        <v>2.8643014999999989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  <c r="M1317" s="8">
        <f t="shared" si="200"/>
        <v>25</v>
      </c>
      <c r="N1317" s="8">
        <f t="shared" si="201"/>
        <v>100</v>
      </c>
      <c r="O1317" s="8">
        <f t="shared" si="202"/>
        <v>0</v>
      </c>
      <c r="P1317" s="8">
        <f t="shared" si="203"/>
        <v>16.5</v>
      </c>
      <c r="Q1317" s="9">
        <f t="shared" si="204"/>
        <v>46.225000000000001</v>
      </c>
      <c r="R1317" s="9">
        <f t="shared" si="205"/>
        <v>29.125</v>
      </c>
      <c r="S1317" s="9">
        <f t="shared" si="206"/>
        <v>26.175000000000001</v>
      </c>
      <c r="T1317" s="9">
        <f t="shared" si="207"/>
        <v>35.375</v>
      </c>
      <c r="U1317" s="8">
        <f t="shared" si="208"/>
        <v>33.841666666666661</v>
      </c>
      <c r="V1317" s="8">
        <f t="shared" si="209"/>
        <v>34.224999999999994</v>
      </c>
    </row>
    <row r="1318" spans="1:22" ht="13.5" x14ac:dyDescent="0.25">
      <c r="A1318" s="3">
        <f>RSI!A1318</f>
        <v>43928</v>
      </c>
      <c r="B1318" s="2">
        <f>RSI!B1318</f>
        <v>2.5821000000000001</v>
      </c>
      <c r="C1318" s="2">
        <f>RSI!I1318</f>
        <v>39.438287096348049</v>
      </c>
      <c r="D1318" s="2">
        <f>MACD!E1318</f>
        <v>-2.5633593303019619E-2</v>
      </c>
      <c r="E1318" s="2">
        <f>MACD!F1318</f>
        <v>-5.5010544529685897E-3</v>
      </c>
      <c r="F1318" s="2">
        <f>'Moving Avg'!D1318</f>
        <v>2.6194000000000002</v>
      </c>
      <c r="G1318" s="2">
        <f>'Moving Avg'!F1318</f>
        <v>2.6336999999999997</v>
      </c>
      <c r="H1318" s="2">
        <f>'Moving Avg'!G1318</f>
        <v>2.7143539999999997</v>
      </c>
      <c r="I1318" s="2">
        <f>'Moving Avg'!H1318</f>
        <v>2.8624169999999993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  <c r="M1318" s="8">
        <f t="shared" si="200"/>
        <v>25</v>
      </c>
      <c r="N1318" s="8">
        <f t="shared" si="201"/>
        <v>100</v>
      </c>
      <c r="O1318" s="8">
        <f t="shared" si="202"/>
        <v>0</v>
      </c>
      <c r="P1318" s="8">
        <f t="shared" si="203"/>
        <v>16.5</v>
      </c>
      <c r="Q1318" s="9">
        <f t="shared" si="204"/>
        <v>46.225000000000001</v>
      </c>
      <c r="R1318" s="9">
        <f t="shared" si="205"/>
        <v>29.125</v>
      </c>
      <c r="S1318" s="9">
        <f t="shared" si="206"/>
        <v>26.175000000000001</v>
      </c>
      <c r="T1318" s="9">
        <f t="shared" si="207"/>
        <v>35.375</v>
      </c>
      <c r="U1318" s="8">
        <f t="shared" si="208"/>
        <v>33.841666666666661</v>
      </c>
      <c r="V1318" s="8">
        <f t="shared" si="209"/>
        <v>34.224999999999994</v>
      </c>
    </row>
    <row r="1319" spans="1:22" ht="13.5" x14ac:dyDescent="0.25">
      <c r="A1319" s="3">
        <f>RSI!A1319</f>
        <v>43929</v>
      </c>
      <c r="B1319" s="2">
        <f>RSI!B1319</f>
        <v>2.6150000000000002</v>
      </c>
      <c r="C1319" s="2">
        <f>RSI!I1319</f>
        <v>44.266389752108729</v>
      </c>
      <c r="D1319" s="2">
        <f>MACD!E1319</f>
        <v>-1.5187807687095045E-2</v>
      </c>
      <c r="E1319" s="2">
        <f>MACD!F1319</f>
        <v>-7.4384050997938819E-3</v>
      </c>
      <c r="F1319" s="2">
        <f>'Moving Avg'!D1319</f>
        <v>2.6040200000000002</v>
      </c>
      <c r="G1319" s="2">
        <f>'Moving Avg'!F1319</f>
        <v>2.6290299999999998</v>
      </c>
      <c r="H1319" s="2">
        <f>'Moving Avg'!G1319</f>
        <v>2.7111679999999994</v>
      </c>
      <c r="I1319" s="2">
        <f>'Moving Avg'!H1319</f>
        <v>2.8609479999999992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  <c r="M1319" s="8">
        <f t="shared" si="200"/>
        <v>25</v>
      </c>
      <c r="N1319" s="8">
        <f t="shared" si="201"/>
        <v>45</v>
      </c>
      <c r="O1319" s="8">
        <f t="shared" si="202"/>
        <v>0</v>
      </c>
      <c r="P1319" s="8">
        <f t="shared" si="203"/>
        <v>16.5</v>
      </c>
      <c r="Q1319" s="9">
        <f t="shared" si="204"/>
        <v>26.975000000000001</v>
      </c>
      <c r="R1319" s="9">
        <f t="shared" si="205"/>
        <v>18.125</v>
      </c>
      <c r="S1319" s="9">
        <f t="shared" si="206"/>
        <v>17.925000000000001</v>
      </c>
      <c r="T1319" s="9">
        <f t="shared" si="207"/>
        <v>21.625</v>
      </c>
      <c r="U1319" s="8">
        <f t="shared" si="208"/>
        <v>21.008333333333336</v>
      </c>
      <c r="V1319" s="8">
        <f t="shared" si="209"/>
        <v>21.162500000000001</v>
      </c>
    </row>
    <row r="1320" spans="1:22" ht="13.5" x14ac:dyDescent="0.25">
      <c r="A1320" s="3">
        <f>RSI!A1320</f>
        <v>43934</v>
      </c>
      <c r="B1320" s="2">
        <f>RSI!B1320</f>
        <v>2.6755</v>
      </c>
      <c r="C1320" s="2">
        <f>RSI!I1320</f>
        <v>51.865745195548904</v>
      </c>
      <c r="D1320" s="2">
        <f>MACD!E1320</f>
        <v>-8.8831288405772924E-3</v>
      </c>
      <c r="E1320" s="2">
        <f>MACD!F1320</f>
        <v>-7.7273498479505645E-3</v>
      </c>
      <c r="F1320" s="2">
        <f>'Moving Avg'!D1320</f>
        <v>2.61612</v>
      </c>
      <c r="G1320" s="2">
        <f>'Moving Avg'!F1320</f>
        <v>2.6268349999999998</v>
      </c>
      <c r="H1320" s="2">
        <f>'Moving Avg'!G1320</f>
        <v>2.7096299999999998</v>
      </c>
      <c r="I1320" s="2">
        <f>'Moving Avg'!H1320</f>
        <v>2.8597814999999991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  <c r="M1320" s="8">
        <f t="shared" si="200"/>
        <v>25</v>
      </c>
      <c r="N1320" s="8">
        <f t="shared" si="201"/>
        <v>45</v>
      </c>
      <c r="O1320" s="8">
        <f t="shared" si="202"/>
        <v>0</v>
      </c>
      <c r="P1320" s="8">
        <f t="shared" si="203"/>
        <v>83.5</v>
      </c>
      <c r="Q1320" s="9">
        <f t="shared" si="204"/>
        <v>37.024999999999999</v>
      </c>
      <c r="R1320" s="9">
        <f t="shared" si="205"/>
        <v>34.875</v>
      </c>
      <c r="S1320" s="9">
        <f t="shared" si="206"/>
        <v>48.075000000000003</v>
      </c>
      <c r="T1320" s="9">
        <f t="shared" si="207"/>
        <v>38.375</v>
      </c>
      <c r="U1320" s="8">
        <f t="shared" si="208"/>
        <v>39.991666666666667</v>
      </c>
      <c r="V1320" s="8">
        <f t="shared" si="209"/>
        <v>39.587500000000006</v>
      </c>
    </row>
    <row r="1321" spans="1:22" ht="13.5" x14ac:dyDescent="0.25">
      <c r="A1321" s="3">
        <f>RSI!A1321</f>
        <v>43935</v>
      </c>
      <c r="B1321" s="2">
        <f>RSI!B1321</f>
        <v>2.67</v>
      </c>
      <c r="C1321" s="2">
        <f>RSI!I1321</f>
        <v>51.182505451145126</v>
      </c>
      <c r="D1321" s="2">
        <f>MACD!E1321</f>
        <v>-4.9249544868601447E-3</v>
      </c>
      <c r="E1321" s="2">
        <f>MACD!F1321</f>
        <v>-7.1668707757324805E-3</v>
      </c>
      <c r="F1321" s="2">
        <f>'Moving Avg'!D1321</f>
        <v>2.6293199999999999</v>
      </c>
      <c r="G1321" s="2">
        <f>'Moving Avg'!F1321</f>
        <v>2.6243650000000001</v>
      </c>
      <c r="H1321" s="2">
        <f>'Moving Avg'!G1321</f>
        <v>2.7082019999999987</v>
      </c>
      <c r="I1321" s="2">
        <f>'Moving Avg'!H1321</f>
        <v>2.8585874999999992</v>
      </c>
      <c r="J1321" s="6" t="str">
        <f>OBV!F1321</f>
        <v>BEARISH</v>
      </c>
      <c r="K1321" s="6" t="str">
        <f>OBV!G1321</f>
        <v>NEUTRAL</v>
      </c>
      <c r="L1321" s="6" t="str">
        <f>OBV!H1321</f>
        <v>BEARISH DIVERGENCE</v>
      </c>
      <c r="M1321" s="8">
        <f t="shared" si="200"/>
        <v>25</v>
      </c>
      <c r="N1321" s="8">
        <f t="shared" si="201"/>
        <v>0</v>
      </c>
      <c r="O1321" s="8">
        <f t="shared" si="202"/>
        <v>0</v>
      </c>
      <c r="P1321" s="8">
        <f t="shared" si="203"/>
        <v>16.5</v>
      </c>
      <c r="Q1321" s="9">
        <f t="shared" si="204"/>
        <v>11.225</v>
      </c>
      <c r="R1321" s="9">
        <f t="shared" si="205"/>
        <v>9.125</v>
      </c>
      <c r="S1321" s="9">
        <f t="shared" si="206"/>
        <v>11.175000000000001</v>
      </c>
      <c r="T1321" s="9">
        <f t="shared" si="207"/>
        <v>10.375</v>
      </c>
      <c r="U1321" s="8">
        <f t="shared" si="208"/>
        <v>10.508333333333335</v>
      </c>
      <c r="V1321" s="8">
        <f t="shared" si="209"/>
        <v>10.475000000000001</v>
      </c>
    </row>
    <row r="1322" spans="1:22" ht="13.5" x14ac:dyDescent="0.25">
      <c r="A1322" s="3">
        <f>RSI!A1322</f>
        <v>43936</v>
      </c>
      <c r="B1322" s="2">
        <f>RSI!B1322</f>
        <v>2.5931000000000002</v>
      </c>
      <c r="C1322" s="2">
        <f>RSI!I1322</f>
        <v>42.710674794316979</v>
      </c>
      <c r="D1322" s="2">
        <f>MACD!E1322</f>
        <v>4.0539565251616061E-3</v>
      </c>
      <c r="E1322" s="2">
        <f>MACD!F1322</f>
        <v>-4.9227053155536634E-3</v>
      </c>
      <c r="F1322" s="2">
        <f>'Moving Avg'!D1322</f>
        <v>2.6271399999999998</v>
      </c>
      <c r="G1322" s="2">
        <f>'Moving Avg'!F1322</f>
        <v>2.623545</v>
      </c>
      <c r="H1322" s="2">
        <f>'Moving Avg'!G1322</f>
        <v>2.7049059999999985</v>
      </c>
      <c r="I1322" s="2">
        <f>'Moving Avg'!H1322</f>
        <v>2.8571089999999999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  <c r="M1322" s="8">
        <f t="shared" si="200"/>
        <v>25</v>
      </c>
      <c r="N1322" s="8">
        <f t="shared" si="201"/>
        <v>0</v>
      </c>
      <c r="O1322" s="8">
        <f t="shared" si="202"/>
        <v>0</v>
      </c>
      <c r="P1322" s="8">
        <f t="shared" si="203"/>
        <v>16.5</v>
      </c>
      <c r="Q1322" s="9">
        <f t="shared" si="204"/>
        <v>11.225</v>
      </c>
      <c r="R1322" s="9">
        <f t="shared" si="205"/>
        <v>9.125</v>
      </c>
      <c r="S1322" s="9">
        <f t="shared" si="206"/>
        <v>11.175000000000001</v>
      </c>
      <c r="T1322" s="9">
        <f t="shared" si="207"/>
        <v>10.375</v>
      </c>
      <c r="U1322" s="8">
        <f t="shared" si="208"/>
        <v>10.508333333333335</v>
      </c>
      <c r="V1322" s="8">
        <f t="shared" si="209"/>
        <v>10.475000000000001</v>
      </c>
    </row>
    <row r="1323" spans="1:22" ht="13.5" x14ac:dyDescent="0.25">
      <c r="A1323" s="3">
        <f>RSI!A1323</f>
        <v>43937</v>
      </c>
      <c r="B1323" s="2">
        <f>RSI!B1323</f>
        <v>2.67</v>
      </c>
      <c r="C1323" s="2">
        <f>RSI!I1323</f>
        <v>51.377799035382424</v>
      </c>
      <c r="D1323" s="2">
        <f>MACD!E1323</f>
        <v>8.0248531126412281E-3</v>
      </c>
      <c r="E1323" s="2">
        <f>MACD!F1323</f>
        <v>-2.3331936299146854E-3</v>
      </c>
      <c r="F1323" s="2">
        <f>'Moving Avg'!D1323</f>
        <v>2.64472</v>
      </c>
      <c r="G1323" s="2">
        <f>'Moving Avg'!F1323</f>
        <v>2.6304150000000002</v>
      </c>
      <c r="H1323" s="2">
        <f>'Moving Avg'!G1323</f>
        <v>2.7033679999999989</v>
      </c>
      <c r="I1323" s="2">
        <f>'Moving Avg'!H1323</f>
        <v>2.8555890000000002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  <c r="M1323" s="8">
        <f t="shared" si="200"/>
        <v>25</v>
      </c>
      <c r="N1323" s="8">
        <f t="shared" si="201"/>
        <v>0</v>
      </c>
      <c r="O1323" s="8">
        <f t="shared" si="202"/>
        <v>0</v>
      </c>
      <c r="P1323" s="8">
        <f t="shared" si="203"/>
        <v>83.5</v>
      </c>
      <c r="Q1323" s="9">
        <f t="shared" si="204"/>
        <v>21.274999999999999</v>
      </c>
      <c r="R1323" s="9">
        <f t="shared" si="205"/>
        <v>25.875</v>
      </c>
      <c r="S1323" s="9">
        <f t="shared" si="206"/>
        <v>41.325000000000003</v>
      </c>
      <c r="T1323" s="9">
        <f t="shared" si="207"/>
        <v>27.125</v>
      </c>
      <c r="U1323" s="8">
        <f t="shared" si="208"/>
        <v>29.491666666666664</v>
      </c>
      <c r="V1323" s="8">
        <f t="shared" si="209"/>
        <v>28.9</v>
      </c>
    </row>
    <row r="1324" spans="1:22" ht="13.5" x14ac:dyDescent="0.25">
      <c r="A1324" s="3">
        <f>RSI!A1324</f>
        <v>43938</v>
      </c>
      <c r="B1324" s="2">
        <f>RSI!B1324</f>
        <v>2.6755</v>
      </c>
      <c r="C1324" s="2">
        <f>RSI!I1324</f>
        <v>51.937847441990833</v>
      </c>
      <c r="D1324" s="2">
        <f>MACD!E1324</f>
        <v>1.088666835226082E-2</v>
      </c>
      <c r="E1324" s="2">
        <f>MACD!F1324</f>
        <v>3.1077876652041555E-4</v>
      </c>
      <c r="F1324" s="2">
        <f>'Moving Avg'!D1324</f>
        <v>2.6568199999999997</v>
      </c>
      <c r="G1324" s="2">
        <f>'Moving Avg'!F1324</f>
        <v>2.64113</v>
      </c>
      <c r="H1324" s="2">
        <f>'Moving Avg'!G1324</f>
        <v>2.7024899999999992</v>
      </c>
      <c r="I1324" s="2">
        <f>'Moving Avg'!H1324</f>
        <v>2.8539204999999996</v>
      </c>
      <c r="J1324" s="6" t="str">
        <f>OBV!F1324</f>
        <v>BEARISH</v>
      </c>
      <c r="K1324" s="6" t="str">
        <f>OBV!G1324</f>
        <v>NEUTRAL</v>
      </c>
      <c r="L1324" s="6" t="str">
        <f>OBV!H1324</f>
        <v>BEARISH DIVERGENCE</v>
      </c>
      <c r="M1324" s="8">
        <f t="shared" si="200"/>
        <v>25</v>
      </c>
      <c r="N1324" s="8">
        <f t="shared" si="201"/>
        <v>0</v>
      </c>
      <c r="O1324" s="8">
        <f t="shared" si="202"/>
        <v>0</v>
      </c>
      <c r="P1324" s="8">
        <f t="shared" si="203"/>
        <v>16.5</v>
      </c>
      <c r="Q1324" s="9">
        <f t="shared" si="204"/>
        <v>11.225</v>
      </c>
      <c r="R1324" s="9">
        <f t="shared" si="205"/>
        <v>9.125</v>
      </c>
      <c r="S1324" s="9">
        <f t="shared" si="206"/>
        <v>11.175000000000001</v>
      </c>
      <c r="T1324" s="9">
        <f t="shared" si="207"/>
        <v>10.375</v>
      </c>
      <c r="U1324" s="8">
        <f t="shared" si="208"/>
        <v>10.508333333333335</v>
      </c>
      <c r="V1324" s="8">
        <f t="shared" si="209"/>
        <v>10.475000000000001</v>
      </c>
    </row>
    <row r="1325" spans="1:22" ht="13.5" x14ac:dyDescent="0.25">
      <c r="A1325" s="3">
        <f>RSI!A1325</f>
        <v>43941</v>
      </c>
      <c r="B1325" s="2">
        <f>RSI!B1325</f>
        <v>2.6755</v>
      </c>
      <c r="C1325" s="2">
        <f>RSI!I1325</f>
        <v>51.937847441990833</v>
      </c>
      <c r="D1325" s="2">
        <f>MACD!E1325</f>
        <v>1.3608920488028531E-3</v>
      </c>
      <c r="E1325" s="2">
        <f>MACD!F1325</f>
        <v>5.2080142297690306E-4</v>
      </c>
      <c r="F1325" s="2">
        <f>'Moving Avg'!D1325</f>
        <v>2.6568199999999997</v>
      </c>
      <c r="G1325" s="2">
        <f>'Moving Avg'!F1325</f>
        <v>2.6485500000000002</v>
      </c>
      <c r="H1325" s="2">
        <f>'Moving Avg'!G1325</f>
        <v>2.701061999999999</v>
      </c>
      <c r="I1325" s="2">
        <f>'Moving Avg'!H1325</f>
        <v>2.8522520000000005</v>
      </c>
      <c r="J1325" s="6" t="str">
        <f>OBV!F1325</f>
        <v>BEARISH</v>
      </c>
      <c r="K1325" s="6" t="str">
        <f>OBV!G1325</f>
        <v>NEUTRAL</v>
      </c>
      <c r="L1325" s="6" t="str">
        <f>OBV!H1325</f>
        <v>NEUTRAL</v>
      </c>
      <c r="M1325" s="8">
        <f t="shared" si="200"/>
        <v>25</v>
      </c>
      <c r="N1325" s="8">
        <f t="shared" si="201"/>
        <v>0</v>
      </c>
      <c r="O1325" s="8">
        <f t="shared" si="202"/>
        <v>0</v>
      </c>
      <c r="P1325" s="8">
        <f t="shared" si="203"/>
        <v>16.5</v>
      </c>
      <c r="Q1325" s="9">
        <f t="shared" si="204"/>
        <v>11.225</v>
      </c>
      <c r="R1325" s="9">
        <f t="shared" si="205"/>
        <v>9.125</v>
      </c>
      <c r="S1325" s="9">
        <f t="shared" si="206"/>
        <v>11.175000000000001</v>
      </c>
      <c r="T1325" s="9">
        <f t="shared" si="207"/>
        <v>10.375</v>
      </c>
      <c r="U1325" s="8">
        <f t="shared" si="208"/>
        <v>10.508333333333335</v>
      </c>
      <c r="V1325" s="8">
        <f t="shared" si="209"/>
        <v>10.475000000000001</v>
      </c>
    </row>
    <row r="1326" spans="1:22" ht="13.5" x14ac:dyDescent="0.25">
      <c r="A1326" s="3">
        <f>RSI!A1326</f>
        <v>43942</v>
      </c>
      <c r="B1326" s="2">
        <f>RSI!B1326</f>
        <v>2.6315</v>
      </c>
      <c r="C1326" s="2">
        <f>RSI!I1326</f>
        <v>46.923225845374347</v>
      </c>
      <c r="D1326" s="2">
        <f>MACD!E1326</f>
        <v>-5.2403388675679174E-3</v>
      </c>
      <c r="E1326" s="2">
        <f>MACD!F1326</f>
        <v>-6.3142663513206091E-4</v>
      </c>
      <c r="F1326" s="2">
        <f>'Moving Avg'!D1326</f>
        <v>2.6491199999999999</v>
      </c>
      <c r="G1326" s="2">
        <f>'Moving Avg'!F1326</f>
        <v>2.6510199999999999</v>
      </c>
      <c r="H1326" s="2">
        <f>'Moving Avg'!G1326</f>
        <v>2.6998539999999993</v>
      </c>
      <c r="I1326" s="2">
        <f>'Moving Avg'!H1326</f>
        <v>2.8503635000000003</v>
      </c>
      <c r="J1326" s="6" t="str">
        <f>OBV!F1326</f>
        <v>BULLISH</v>
      </c>
      <c r="K1326" s="6" t="str">
        <f>OBV!G1326</f>
        <v>NEUTRAL</v>
      </c>
      <c r="L1326" s="6" t="str">
        <f>OBV!H1326</f>
        <v>BULLISH DIVERGENCE</v>
      </c>
      <c r="M1326" s="8">
        <f t="shared" si="200"/>
        <v>25</v>
      </c>
      <c r="N1326" s="8">
        <f t="shared" si="201"/>
        <v>45</v>
      </c>
      <c r="O1326" s="8">
        <f t="shared" si="202"/>
        <v>0</v>
      </c>
      <c r="P1326" s="8">
        <f t="shared" si="203"/>
        <v>66.5</v>
      </c>
      <c r="Q1326" s="9">
        <f t="shared" si="204"/>
        <v>34.475000000000001</v>
      </c>
      <c r="R1326" s="9">
        <f t="shared" si="205"/>
        <v>30.625</v>
      </c>
      <c r="S1326" s="9">
        <f t="shared" si="206"/>
        <v>40.424999999999997</v>
      </c>
      <c r="T1326" s="9">
        <f t="shared" si="207"/>
        <v>34.125</v>
      </c>
      <c r="U1326" s="8">
        <f t="shared" si="208"/>
        <v>35.174999999999997</v>
      </c>
      <c r="V1326" s="8">
        <f t="shared" si="209"/>
        <v>34.912499999999994</v>
      </c>
    </row>
    <row r="1327" spans="1:22" ht="13.5" x14ac:dyDescent="0.25">
      <c r="A1327" s="3">
        <f>RSI!A1327</f>
        <v>43943</v>
      </c>
      <c r="B1327" s="2">
        <f>RSI!B1327</f>
        <v>2.5985</v>
      </c>
      <c r="C1327" s="2">
        <f>RSI!I1327</f>
        <v>43.528723605230205</v>
      </c>
      <c r="D1327" s="2">
        <f>MACD!E1327</f>
        <v>-8.2214703391687571E-3</v>
      </c>
      <c r="E1327" s="2">
        <f>MACD!F1327</f>
        <v>-2.1494353759394002E-3</v>
      </c>
      <c r="F1327" s="2">
        <f>'Moving Avg'!D1327</f>
        <v>2.6501999999999999</v>
      </c>
      <c r="G1327" s="2">
        <f>'Moving Avg'!F1327</f>
        <v>2.6504700000000003</v>
      </c>
      <c r="H1327" s="2">
        <f>'Moving Avg'!G1327</f>
        <v>2.6979859999999998</v>
      </c>
      <c r="I1327" s="2">
        <f>'Moving Avg'!H1327</f>
        <v>2.8485609999999997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  <c r="M1327" s="8">
        <f t="shared" si="200"/>
        <v>25</v>
      </c>
      <c r="N1327" s="8">
        <f t="shared" si="201"/>
        <v>45</v>
      </c>
      <c r="O1327" s="8">
        <f t="shared" si="202"/>
        <v>0</v>
      </c>
      <c r="P1327" s="8">
        <f t="shared" si="203"/>
        <v>83.5</v>
      </c>
      <c r="Q1327" s="9">
        <f t="shared" si="204"/>
        <v>37.024999999999999</v>
      </c>
      <c r="R1327" s="9">
        <f t="shared" si="205"/>
        <v>34.875</v>
      </c>
      <c r="S1327" s="9">
        <f t="shared" si="206"/>
        <v>48.075000000000003</v>
      </c>
      <c r="T1327" s="9">
        <f t="shared" si="207"/>
        <v>38.375</v>
      </c>
      <c r="U1327" s="8">
        <f t="shared" si="208"/>
        <v>39.991666666666667</v>
      </c>
      <c r="V1327" s="8">
        <f t="shared" si="209"/>
        <v>39.587500000000006</v>
      </c>
    </row>
    <row r="1328" spans="1:22" ht="13.5" x14ac:dyDescent="0.25">
      <c r="A1328" s="3">
        <f>RSI!A1328</f>
        <v>43944</v>
      </c>
      <c r="B1328" s="2">
        <f>RSI!B1328</f>
        <v>2.5270999999999999</v>
      </c>
      <c r="C1328" s="2">
        <f>RSI!I1328</f>
        <v>37.249850230646061</v>
      </c>
      <c r="D1328" s="2">
        <f>MACD!E1328</f>
        <v>-8.4810865025111148E-3</v>
      </c>
      <c r="E1328" s="2">
        <f>MACD!F1328</f>
        <v>-3.4157656012537433E-3</v>
      </c>
      <c r="F1328" s="2">
        <f>'Moving Avg'!D1328</f>
        <v>2.6216200000000001</v>
      </c>
      <c r="G1328" s="2">
        <f>'Moving Avg'!F1328</f>
        <v>2.6427749999999999</v>
      </c>
      <c r="H1328" s="2">
        <f>'Moving Avg'!G1328</f>
        <v>2.6931499999999993</v>
      </c>
      <c r="I1328" s="2">
        <f>'Moving Avg'!H1328</f>
        <v>2.8464015000000003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  <c r="M1328" s="8">
        <f t="shared" si="200"/>
        <v>25</v>
      </c>
      <c r="N1328" s="8">
        <f t="shared" si="201"/>
        <v>45</v>
      </c>
      <c r="O1328" s="8">
        <f t="shared" si="202"/>
        <v>0</v>
      </c>
      <c r="P1328" s="8">
        <f t="shared" si="203"/>
        <v>16.5</v>
      </c>
      <c r="Q1328" s="9">
        <f t="shared" si="204"/>
        <v>26.975000000000001</v>
      </c>
      <c r="R1328" s="9">
        <f t="shared" si="205"/>
        <v>18.125</v>
      </c>
      <c r="S1328" s="9">
        <f t="shared" si="206"/>
        <v>17.925000000000001</v>
      </c>
      <c r="T1328" s="9">
        <f t="shared" si="207"/>
        <v>21.625</v>
      </c>
      <c r="U1328" s="8">
        <f t="shared" si="208"/>
        <v>21.008333333333336</v>
      </c>
      <c r="V1328" s="8">
        <f t="shared" si="209"/>
        <v>21.162500000000001</v>
      </c>
    </row>
    <row r="1329" spans="1:22" ht="13.5" x14ac:dyDescent="0.25">
      <c r="A1329" s="3">
        <f>RSI!A1329</f>
        <v>43945</v>
      </c>
      <c r="B1329" s="2">
        <f>RSI!B1329</f>
        <v>2.5821000000000001</v>
      </c>
      <c r="C1329" s="2">
        <f>RSI!I1329</f>
        <v>43.956149352262997</v>
      </c>
      <c r="D1329" s="2">
        <f>MACD!E1329</f>
        <v>-6.9735939068111819E-3</v>
      </c>
      <c r="E1329" s="2">
        <f>MACD!F1329</f>
        <v>-4.1273312623652317E-3</v>
      </c>
      <c r="F1329" s="2">
        <f>'Moving Avg'!D1329</f>
        <v>2.6029400000000003</v>
      </c>
      <c r="G1329" s="2">
        <f>'Moving Avg'!F1329</f>
        <v>2.6378300000000001</v>
      </c>
      <c r="H1329" s="2">
        <f>'Moving Avg'!G1329</f>
        <v>2.6882059999999997</v>
      </c>
      <c r="I1329" s="2">
        <f>'Moving Avg'!H1329</f>
        <v>2.8441659999999995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  <c r="M1329" s="8">
        <f t="shared" si="200"/>
        <v>25</v>
      </c>
      <c r="N1329" s="8">
        <f t="shared" si="201"/>
        <v>45</v>
      </c>
      <c r="O1329" s="8">
        <f t="shared" si="202"/>
        <v>0</v>
      </c>
      <c r="P1329" s="8">
        <f t="shared" si="203"/>
        <v>16.5</v>
      </c>
      <c r="Q1329" s="9">
        <f t="shared" si="204"/>
        <v>26.975000000000001</v>
      </c>
      <c r="R1329" s="9">
        <f t="shared" si="205"/>
        <v>18.125</v>
      </c>
      <c r="S1329" s="9">
        <f t="shared" si="206"/>
        <v>17.925000000000001</v>
      </c>
      <c r="T1329" s="9">
        <f t="shared" si="207"/>
        <v>21.625</v>
      </c>
      <c r="U1329" s="8">
        <f t="shared" si="208"/>
        <v>21.008333333333336</v>
      </c>
      <c r="V1329" s="8">
        <f t="shared" si="209"/>
        <v>21.162500000000001</v>
      </c>
    </row>
    <row r="1330" spans="1:22" ht="13.5" x14ac:dyDescent="0.25">
      <c r="A1330" s="3">
        <f>RSI!A1330</f>
        <v>43948</v>
      </c>
      <c r="B1330" s="2">
        <f>RSI!B1330</f>
        <v>2.5600999999999998</v>
      </c>
      <c r="C1330" s="2">
        <f>RSI!I1330</f>
        <v>42.021576155520179</v>
      </c>
      <c r="D1330" s="2">
        <f>MACD!E1330</f>
        <v>5.5992119035725985E-3</v>
      </c>
      <c r="E1330" s="2">
        <f>MACD!F1330</f>
        <v>-2.1820226291776653E-3</v>
      </c>
      <c r="F1330" s="2">
        <f>'Moving Avg'!D1330</f>
        <v>2.57986</v>
      </c>
      <c r="G1330" s="2">
        <f>'Moving Avg'!F1330</f>
        <v>2.63124</v>
      </c>
      <c r="H1330" s="2">
        <f>'Moving Avg'!G1330</f>
        <v>2.6831520000000002</v>
      </c>
      <c r="I1330" s="2">
        <f>'Moving Avg'!H1330</f>
        <v>2.8418204999999994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  <c r="M1330" s="8">
        <f t="shared" si="200"/>
        <v>25</v>
      </c>
      <c r="N1330" s="8">
        <f t="shared" si="201"/>
        <v>0</v>
      </c>
      <c r="O1330" s="8">
        <f t="shared" si="202"/>
        <v>0</v>
      </c>
      <c r="P1330" s="8">
        <f t="shared" si="203"/>
        <v>16.5</v>
      </c>
      <c r="Q1330" s="9">
        <f t="shared" si="204"/>
        <v>11.225</v>
      </c>
      <c r="R1330" s="9">
        <f t="shared" si="205"/>
        <v>9.125</v>
      </c>
      <c r="S1330" s="9">
        <f t="shared" si="206"/>
        <v>11.175000000000001</v>
      </c>
      <c r="T1330" s="9">
        <f t="shared" si="207"/>
        <v>10.375</v>
      </c>
      <c r="U1330" s="8">
        <f t="shared" si="208"/>
        <v>10.508333333333335</v>
      </c>
      <c r="V1330" s="8">
        <f t="shared" si="209"/>
        <v>10.475000000000001</v>
      </c>
    </row>
    <row r="1331" spans="1:22" ht="13.5" x14ac:dyDescent="0.25">
      <c r="A1331" s="3">
        <f>RSI!A1331</f>
        <v>43949</v>
      </c>
      <c r="B1331" s="2">
        <f>RSI!B1331</f>
        <v>2.5270999999999999</v>
      </c>
      <c r="C1331" s="2">
        <f>RSI!I1331</f>
        <v>39.232337633877528</v>
      </c>
      <c r="D1331" s="2">
        <f>MACD!E1331</f>
        <v>1.8299282417080676E-2</v>
      </c>
      <c r="E1331" s="2">
        <f>MACD!F1331</f>
        <v>1.9142383800740028E-3</v>
      </c>
      <c r="F1331" s="2">
        <f>'Moving Avg'!D1331</f>
        <v>2.5589800000000005</v>
      </c>
      <c r="G1331" s="2">
        <f>'Moving Avg'!F1331</f>
        <v>2.6235449999999996</v>
      </c>
      <c r="H1331" s="2">
        <f>'Moving Avg'!G1331</f>
        <v>2.6779879999999996</v>
      </c>
      <c r="I1331" s="2">
        <f>'Moving Avg'!H1331</f>
        <v>2.8393099999999998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  <c r="M1331" s="8">
        <f t="shared" si="200"/>
        <v>25</v>
      </c>
      <c r="N1331" s="8">
        <f t="shared" si="201"/>
        <v>0</v>
      </c>
      <c r="O1331" s="8">
        <f t="shared" si="202"/>
        <v>0</v>
      </c>
      <c r="P1331" s="8">
        <f t="shared" si="203"/>
        <v>16.5</v>
      </c>
      <c r="Q1331" s="9">
        <f t="shared" si="204"/>
        <v>11.225</v>
      </c>
      <c r="R1331" s="9">
        <f t="shared" si="205"/>
        <v>9.125</v>
      </c>
      <c r="S1331" s="9">
        <f t="shared" si="206"/>
        <v>11.175000000000001</v>
      </c>
      <c r="T1331" s="9">
        <f t="shared" si="207"/>
        <v>10.375</v>
      </c>
      <c r="U1331" s="8">
        <f t="shared" si="208"/>
        <v>10.508333333333335</v>
      </c>
      <c r="V1331" s="8">
        <f t="shared" si="209"/>
        <v>10.475000000000001</v>
      </c>
    </row>
    <row r="1332" spans="1:22" ht="13.5" x14ac:dyDescent="0.25">
      <c r="A1332" s="3">
        <f>RSI!A1332</f>
        <v>43950</v>
      </c>
      <c r="B1332" s="2">
        <f>RSI!B1332</f>
        <v>2.5821000000000001</v>
      </c>
      <c r="C1332" s="2">
        <f>RSI!I1332</f>
        <v>45.701320722103681</v>
      </c>
      <c r="D1332" s="2">
        <f>MACD!E1332</f>
        <v>1.376458800553193E-2</v>
      </c>
      <c r="E1332" s="2">
        <f>MACD!F1332</f>
        <v>4.2843083051655887E-3</v>
      </c>
      <c r="F1332" s="2">
        <f>'Moving Avg'!D1332</f>
        <v>2.5557000000000003</v>
      </c>
      <c r="G1332" s="2">
        <f>'Moving Avg'!F1332</f>
        <v>2.6185999999999998</v>
      </c>
      <c r="H1332" s="2">
        <f>'Moving Avg'!G1332</f>
        <v>2.6745819999999991</v>
      </c>
      <c r="I1332" s="2">
        <f>'Moving Avg'!H1332</f>
        <v>2.8369489999999988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  <c r="M1332" s="8">
        <f t="shared" si="200"/>
        <v>25</v>
      </c>
      <c r="N1332" s="8">
        <f t="shared" si="201"/>
        <v>0</v>
      </c>
      <c r="O1332" s="8">
        <f t="shared" si="202"/>
        <v>0</v>
      </c>
      <c r="P1332" s="8">
        <f t="shared" si="203"/>
        <v>16.5</v>
      </c>
      <c r="Q1332" s="9">
        <f t="shared" si="204"/>
        <v>11.225</v>
      </c>
      <c r="R1332" s="9">
        <f t="shared" si="205"/>
        <v>9.125</v>
      </c>
      <c r="S1332" s="9">
        <f t="shared" si="206"/>
        <v>11.175000000000001</v>
      </c>
      <c r="T1332" s="9">
        <f t="shared" si="207"/>
        <v>10.375</v>
      </c>
      <c r="U1332" s="8">
        <f t="shared" si="208"/>
        <v>10.508333333333335</v>
      </c>
      <c r="V1332" s="8">
        <f t="shared" si="209"/>
        <v>10.475000000000001</v>
      </c>
    </row>
    <row r="1333" spans="1:22" ht="13.5" x14ac:dyDescent="0.25">
      <c r="A1333" s="3">
        <f>RSI!A1333</f>
        <v>43951</v>
      </c>
      <c r="B1333" s="2">
        <f>RSI!B1333</f>
        <v>2.5821000000000001</v>
      </c>
      <c r="C1333" s="2">
        <f>RSI!I1333</f>
        <v>45.701320722103674</v>
      </c>
      <c r="D1333" s="2">
        <f>MACD!E1333</f>
        <v>2.2011028702973778E-2</v>
      </c>
      <c r="E1333" s="2">
        <f>MACD!F1333</f>
        <v>7.829652384727227E-3</v>
      </c>
      <c r="F1333" s="2">
        <f>'Moving Avg'!D1333</f>
        <v>2.5667</v>
      </c>
      <c r="G1333" s="2">
        <f>'Moving Avg'!F1333</f>
        <v>2.6131099999999998</v>
      </c>
      <c r="H1333" s="2">
        <f>'Moving Avg'!G1333</f>
        <v>2.6712859999999994</v>
      </c>
      <c r="I1333" s="2">
        <f>'Moving Avg'!H1333</f>
        <v>2.8348134999999992</v>
      </c>
      <c r="J1333" s="6" t="str">
        <f>OBV!F1333</f>
        <v>BEARISH</v>
      </c>
      <c r="K1333" s="6" t="str">
        <f>OBV!G1333</f>
        <v>NEUTRAL</v>
      </c>
      <c r="L1333" s="6" t="str">
        <f>OBV!H1333</f>
        <v>BEARISH DIVERGENCE</v>
      </c>
      <c r="M1333" s="8">
        <f t="shared" si="200"/>
        <v>25</v>
      </c>
      <c r="N1333" s="8">
        <f t="shared" si="201"/>
        <v>0</v>
      </c>
      <c r="O1333" s="8">
        <f t="shared" si="202"/>
        <v>0</v>
      </c>
      <c r="P1333" s="8">
        <f t="shared" si="203"/>
        <v>16.5</v>
      </c>
      <c r="Q1333" s="9">
        <f t="shared" si="204"/>
        <v>11.225</v>
      </c>
      <c r="R1333" s="9">
        <f t="shared" si="205"/>
        <v>9.125</v>
      </c>
      <c r="S1333" s="9">
        <f t="shared" si="206"/>
        <v>11.175000000000001</v>
      </c>
      <c r="T1333" s="9">
        <f t="shared" si="207"/>
        <v>10.375</v>
      </c>
      <c r="U1333" s="8">
        <f t="shared" si="208"/>
        <v>10.508333333333335</v>
      </c>
      <c r="V1333" s="8">
        <f t="shared" si="209"/>
        <v>10.475000000000001</v>
      </c>
    </row>
    <row r="1334" spans="1:22" ht="13.5" x14ac:dyDescent="0.25">
      <c r="A1334" s="3">
        <f>RSI!A1334</f>
        <v>43955</v>
      </c>
      <c r="B1334" s="2">
        <f>RSI!B1334</f>
        <v>2.5051999999999999</v>
      </c>
      <c r="C1334" s="2">
        <f>RSI!I1334</f>
        <v>38.973612268199517</v>
      </c>
      <c r="D1334" s="2">
        <f>MACD!E1334</f>
        <v>3.5765236899511166E-2</v>
      </c>
      <c r="E1334" s="2">
        <f>MACD!F1334</f>
        <v>1.3416769287684016E-2</v>
      </c>
      <c r="F1334" s="2">
        <f>'Moving Avg'!D1334</f>
        <v>2.55132</v>
      </c>
      <c r="G1334" s="2">
        <f>'Moving Avg'!F1334</f>
        <v>2.6037749999999993</v>
      </c>
      <c r="H1334" s="2">
        <f>'Moving Avg'!G1334</f>
        <v>2.664914</v>
      </c>
      <c r="I1334" s="2">
        <f>'Moving Avg'!H1334</f>
        <v>2.8318674999999978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  <c r="M1334" s="8">
        <f t="shared" si="200"/>
        <v>25</v>
      </c>
      <c r="N1334" s="8">
        <f t="shared" si="201"/>
        <v>0</v>
      </c>
      <c r="O1334" s="8">
        <f t="shared" si="202"/>
        <v>0</v>
      </c>
      <c r="P1334" s="8">
        <f t="shared" si="203"/>
        <v>16.5</v>
      </c>
      <c r="Q1334" s="9">
        <f t="shared" si="204"/>
        <v>11.225</v>
      </c>
      <c r="R1334" s="9">
        <f t="shared" si="205"/>
        <v>9.125</v>
      </c>
      <c r="S1334" s="9">
        <f t="shared" si="206"/>
        <v>11.175000000000001</v>
      </c>
      <c r="T1334" s="9">
        <f t="shared" si="207"/>
        <v>10.375</v>
      </c>
      <c r="U1334" s="8">
        <f t="shared" si="208"/>
        <v>10.508333333333335</v>
      </c>
      <c r="V1334" s="8">
        <f t="shared" si="209"/>
        <v>10.475000000000001</v>
      </c>
    </row>
    <row r="1335" spans="1:22" ht="13.5" x14ac:dyDescent="0.25">
      <c r="A1335" s="3">
        <f>RSI!A1335</f>
        <v>43956</v>
      </c>
      <c r="B1335" s="2">
        <f>RSI!B1335</f>
        <v>2.5160999999999998</v>
      </c>
      <c r="C1335" s="2">
        <f>RSI!I1335</f>
        <v>40.314801011502226</v>
      </c>
      <c r="D1335" s="2">
        <f>MACD!E1335</f>
        <v>4.7267078228427462E-2</v>
      </c>
      <c r="E1335" s="2">
        <f>MACD!F1335</f>
        <v>2.0186831075832704E-2</v>
      </c>
      <c r="F1335" s="2">
        <f>'Moving Avg'!D1335</f>
        <v>2.5425200000000001</v>
      </c>
      <c r="G1335" s="2">
        <f>'Moving Avg'!F1335</f>
        <v>2.5988299999999995</v>
      </c>
      <c r="H1335" s="2">
        <f>'Moving Avg'!G1335</f>
        <v>2.6587599999999996</v>
      </c>
      <c r="I1335" s="2">
        <f>'Moving Avg'!H1335</f>
        <v>2.8290009999999985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  <c r="M1335" s="8">
        <f t="shared" si="200"/>
        <v>25</v>
      </c>
      <c r="N1335" s="8">
        <f t="shared" si="201"/>
        <v>0</v>
      </c>
      <c r="O1335" s="8">
        <f t="shared" si="202"/>
        <v>0</v>
      </c>
      <c r="P1335" s="8">
        <f t="shared" si="203"/>
        <v>16.5</v>
      </c>
      <c r="Q1335" s="9">
        <f t="shared" si="204"/>
        <v>11.225</v>
      </c>
      <c r="R1335" s="9">
        <f t="shared" si="205"/>
        <v>9.125</v>
      </c>
      <c r="S1335" s="9">
        <f t="shared" si="206"/>
        <v>11.175000000000001</v>
      </c>
      <c r="T1335" s="9">
        <f t="shared" si="207"/>
        <v>10.375</v>
      </c>
      <c r="U1335" s="8">
        <f t="shared" si="208"/>
        <v>10.508333333333335</v>
      </c>
      <c r="V1335" s="8">
        <f t="shared" si="209"/>
        <v>10.475000000000001</v>
      </c>
    </row>
    <row r="1336" spans="1:22" ht="13.5" x14ac:dyDescent="0.25">
      <c r="A1336" s="3">
        <f>RSI!A1336</f>
        <v>43957</v>
      </c>
      <c r="B1336" s="2">
        <f>RSI!B1336</f>
        <v>2.5710999999999999</v>
      </c>
      <c r="C1336" s="2">
        <f>RSI!I1336</f>
        <v>46.682242799266113</v>
      </c>
      <c r="D1336" s="2">
        <f>MACD!E1336</f>
        <v>4.6713055586086405E-2</v>
      </c>
      <c r="E1336" s="2">
        <f>MACD!F1336</f>
        <v>2.5492075977883444E-2</v>
      </c>
      <c r="F1336" s="2">
        <f>'Moving Avg'!D1336</f>
        <v>2.5513199999999996</v>
      </c>
      <c r="G1336" s="2">
        <f>'Moving Avg'!F1336</f>
        <v>2.5971849999999996</v>
      </c>
      <c r="H1336" s="2">
        <f>'Moving Avg'!G1336</f>
        <v>2.6537059999999997</v>
      </c>
      <c r="I1336" s="2">
        <f>'Moving Avg'!H1336</f>
        <v>2.8265599999999984</v>
      </c>
      <c r="J1336" s="6" t="str">
        <f>OBV!F1336</f>
        <v>BEARISH</v>
      </c>
      <c r="K1336" s="6" t="str">
        <f>OBV!G1336</f>
        <v>NEUTRAL</v>
      </c>
      <c r="L1336" s="6" t="str">
        <f>OBV!H1336</f>
        <v>BEARISH DIVERGENCE</v>
      </c>
      <c r="M1336" s="8">
        <f t="shared" si="200"/>
        <v>25</v>
      </c>
      <c r="N1336" s="8">
        <f t="shared" si="201"/>
        <v>0</v>
      </c>
      <c r="O1336" s="8">
        <f t="shared" si="202"/>
        <v>0</v>
      </c>
      <c r="P1336" s="8">
        <f t="shared" si="203"/>
        <v>16.5</v>
      </c>
      <c r="Q1336" s="9">
        <f t="shared" si="204"/>
        <v>11.225</v>
      </c>
      <c r="R1336" s="9">
        <f t="shared" si="205"/>
        <v>9.125</v>
      </c>
      <c r="S1336" s="9">
        <f t="shared" si="206"/>
        <v>11.175000000000001</v>
      </c>
      <c r="T1336" s="9">
        <f t="shared" si="207"/>
        <v>10.375</v>
      </c>
      <c r="U1336" s="8">
        <f t="shared" si="208"/>
        <v>10.508333333333335</v>
      </c>
      <c r="V1336" s="8">
        <f t="shared" si="209"/>
        <v>10.475000000000001</v>
      </c>
    </row>
    <row r="1337" spans="1:22" ht="13.5" x14ac:dyDescent="0.25">
      <c r="A1337" s="3">
        <f>RSI!A1337</f>
        <v>43958</v>
      </c>
      <c r="B1337" s="2">
        <f>RSI!B1337</f>
        <v>2.5106000000000002</v>
      </c>
      <c r="C1337" s="2">
        <f>RSI!I1337</f>
        <v>41.444516684693625</v>
      </c>
      <c r="D1337" s="2">
        <f>MACD!E1337</f>
        <v>4.583952724139051E-2</v>
      </c>
      <c r="E1337" s="2">
        <f>MACD!F1337</f>
        <v>2.9561566230584858E-2</v>
      </c>
      <c r="F1337" s="2">
        <f>'Moving Avg'!D1337</f>
        <v>2.5370200000000001</v>
      </c>
      <c r="G1337" s="2">
        <f>'Moving Avg'!F1337</f>
        <v>2.5925150000000001</v>
      </c>
      <c r="H1337" s="2">
        <f>'Moving Avg'!G1337</f>
        <v>2.6478819999999996</v>
      </c>
      <c r="I1337" s="2">
        <f>'Moving Avg'!H1337</f>
        <v>2.8240419999999977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  <c r="M1337" s="8">
        <f t="shared" si="200"/>
        <v>25</v>
      </c>
      <c r="N1337" s="8">
        <f t="shared" si="201"/>
        <v>0</v>
      </c>
      <c r="O1337" s="8">
        <f t="shared" si="202"/>
        <v>0</v>
      </c>
      <c r="P1337" s="8">
        <f t="shared" si="203"/>
        <v>16.5</v>
      </c>
      <c r="Q1337" s="9">
        <f t="shared" si="204"/>
        <v>11.225</v>
      </c>
      <c r="R1337" s="9">
        <f t="shared" si="205"/>
        <v>9.125</v>
      </c>
      <c r="S1337" s="9">
        <f t="shared" si="206"/>
        <v>11.175000000000001</v>
      </c>
      <c r="T1337" s="9">
        <f t="shared" si="207"/>
        <v>10.375</v>
      </c>
      <c r="U1337" s="8">
        <f t="shared" si="208"/>
        <v>10.508333333333335</v>
      </c>
      <c r="V1337" s="8">
        <f t="shared" si="209"/>
        <v>10.475000000000001</v>
      </c>
    </row>
    <row r="1338" spans="1:22" ht="13.5" x14ac:dyDescent="0.25">
      <c r="A1338" s="3">
        <f>RSI!A1338</f>
        <v>43959</v>
      </c>
      <c r="B1338" s="2">
        <f>RSI!B1338</f>
        <v>2.5270999999999999</v>
      </c>
      <c r="C1338" s="2">
        <f>RSI!I1338</f>
        <v>43.312577603320698</v>
      </c>
      <c r="D1338" s="2">
        <f>MACD!E1338</f>
        <v>3.3427622957183267E-2</v>
      </c>
      <c r="E1338" s="2">
        <f>MACD!F1338</f>
        <v>3.0334777575904543E-2</v>
      </c>
      <c r="F1338" s="2">
        <f>'Moving Avg'!D1338</f>
        <v>2.5260199999999999</v>
      </c>
      <c r="G1338" s="2">
        <f>'Moving Avg'!F1338</f>
        <v>2.5897649999999994</v>
      </c>
      <c r="H1338" s="2">
        <f>'Moving Avg'!G1338</f>
        <v>2.6434859999999998</v>
      </c>
      <c r="I1338" s="2">
        <f>'Moving Avg'!H1338</f>
        <v>2.8216064999999975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  <c r="M1338" s="8">
        <f t="shared" si="200"/>
        <v>25</v>
      </c>
      <c r="N1338" s="8">
        <f t="shared" si="201"/>
        <v>0</v>
      </c>
      <c r="O1338" s="8">
        <f t="shared" si="202"/>
        <v>0</v>
      </c>
      <c r="P1338" s="8">
        <f t="shared" si="203"/>
        <v>16.5</v>
      </c>
      <c r="Q1338" s="9">
        <f t="shared" si="204"/>
        <v>11.225</v>
      </c>
      <c r="R1338" s="9">
        <f t="shared" si="205"/>
        <v>9.125</v>
      </c>
      <c r="S1338" s="9">
        <f t="shared" si="206"/>
        <v>11.175000000000001</v>
      </c>
      <c r="T1338" s="9">
        <f t="shared" si="207"/>
        <v>10.375</v>
      </c>
      <c r="U1338" s="8">
        <f t="shared" si="208"/>
        <v>10.508333333333335</v>
      </c>
      <c r="V1338" s="8">
        <f t="shared" si="209"/>
        <v>10.475000000000001</v>
      </c>
    </row>
    <row r="1339" spans="1:22" ht="13.5" x14ac:dyDescent="0.25">
      <c r="A1339" s="3">
        <f>RSI!A1339</f>
        <v>43962</v>
      </c>
      <c r="B1339" s="2">
        <f>RSI!B1339</f>
        <v>2.4557000000000002</v>
      </c>
      <c r="C1339" s="2">
        <f>RSI!I1339</f>
        <v>37.706730003139292</v>
      </c>
      <c r="D1339" s="2">
        <f>MACD!E1339</f>
        <v>3.7072682301952931E-2</v>
      </c>
      <c r="E1339" s="2">
        <f>MACD!F1339</f>
        <v>3.1682358521114222E-2</v>
      </c>
      <c r="F1339" s="2">
        <f>'Moving Avg'!D1339</f>
        <v>2.5161199999999999</v>
      </c>
      <c r="G1339" s="2">
        <f>'Moving Avg'!F1339</f>
        <v>2.5817999999999999</v>
      </c>
      <c r="H1339" s="2">
        <f>'Moving Avg'!G1339</f>
        <v>2.6365639999999995</v>
      </c>
      <c r="I1339" s="2">
        <f>'Moving Avg'!H1339</f>
        <v>2.8188389999999974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  <c r="M1339" s="8">
        <f t="shared" si="200"/>
        <v>25</v>
      </c>
      <c r="N1339" s="8">
        <f t="shared" si="201"/>
        <v>0</v>
      </c>
      <c r="O1339" s="8">
        <f t="shared" si="202"/>
        <v>0</v>
      </c>
      <c r="P1339" s="8">
        <f t="shared" si="203"/>
        <v>16.5</v>
      </c>
      <c r="Q1339" s="9">
        <f t="shared" si="204"/>
        <v>11.225</v>
      </c>
      <c r="R1339" s="9">
        <f t="shared" si="205"/>
        <v>9.125</v>
      </c>
      <c r="S1339" s="9">
        <f t="shared" si="206"/>
        <v>11.175000000000001</v>
      </c>
      <c r="T1339" s="9">
        <f t="shared" si="207"/>
        <v>10.375</v>
      </c>
      <c r="U1339" s="8">
        <f t="shared" si="208"/>
        <v>10.508333333333335</v>
      </c>
      <c r="V1339" s="8">
        <f t="shared" si="209"/>
        <v>10.475000000000001</v>
      </c>
    </row>
    <row r="1340" spans="1:22" ht="13.5" x14ac:dyDescent="0.25">
      <c r="A1340" s="3">
        <f>RSI!A1340</f>
        <v>43963</v>
      </c>
      <c r="B1340" s="2">
        <f>RSI!B1340</f>
        <v>2.4173</v>
      </c>
      <c r="C1340" s="2">
        <f>RSI!I1340</f>
        <v>35.077246516795981</v>
      </c>
      <c r="D1340" s="2">
        <f>MACD!E1340</f>
        <v>4.040630221820285E-2</v>
      </c>
      <c r="E1340" s="2">
        <f>MACD!F1340</f>
        <v>3.3427147260531948E-2</v>
      </c>
      <c r="F1340" s="2">
        <f>'Moving Avg'!D1340</f>
        <v>2.4963600000000001</v>
      </c>
      <c r="G1340" s="2">
        <f>'Moving Avg'!F1340</f>
        <v>2.5688899999999997</v>
      </c>
      <c r="H1340" s="2">
        <f>'Moving Avg'!G1340</f>
        <v>2.6292039999999997</v>
      </c>
      <c r="I1340" s="2">
        <f>'Moving Avg'!H1340</f>
        <v>2.8158294999999978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  <c r="M1340" s="8">
        <f t="shared" si="200"/>
        <v>25</v>
      </c>
      <c r="N1340" s="8">
        <f t="shared" si="201"/>
        <v>0</v>
      </c>
      <c r="O1340" s="8">
        <f t="shared" si="202"/>
        <v>0</v>
      </c>
      <c r="P1340" s="8">
        <f t="shared" si="203"/>
        <v>16.5</v>
      </c>
      <c r="Q1340" s="9">
        <f t="shared" si="204"/>
        <v>11.225</v>
      </c>
      <c r="R1340" s="9">
        <f t="shared" si="205"/>
        <v>9.125</v>
      </c>
      <c r="S1340" s="9">
        <f t="shared" si="206"/>
        <v>11.175000000000001</v>
      </c>
      <c r="T1340" s="9">
        <f t="shared" si="207"/>
        <v>10.375</v>
      </c>
      <c r="U1340" s="8">
        <f t="shared" si="208"/>
        <v>10.508333333333335</v>
      </c>
      <c r="V1340" s="8">
        <f t="shared" si="209"/>
        <v>10.475000000000001</v>
      </c>
    </row>
    <row r="1341" spans="1:22" ht="13.5" x14ac:dyDescent="0.25">
      <c r="A1341" s="3">
        <f>RSI!A1341</f>
        <v>43964</v>
      </c>
      <c r="B1341" s="2">
        <f>RSI!B1341</f>
        <v>2.4173</v>
      </c>
      <c r="C1341" s="2">
        <f>RSI!I1341</f>
        <v>35.077246516795981</v>
      </c>
      <c r="D1341" s="2">
        <f>MACD!E1341</f>
        <v>3.9108069363775755E-2</v>
      </c>
      <c r="E1341" s="2">
        <f>MACD!F1341</f>
        <v>3.4563331681180712E-2</v>
      </c>
      <c r="F1341" s="2">
        <f>'Moving Avg'!D1341</f>
        <v>2.4655999999999998</v>
      </c>
      <c r="G1341" s="2">
        <f>'Moving Avg'!F1341</f>
        <v>2.5562549999999993</v>
      </c>
      <c r="H1341" s="2">
        <f>'Moving Avg'!G1341</f>
        <v>2.6214040000000001</v>
      </c>
      <c r="I1341" s="2">
        <f>'Moving Avg'!H1341</f>
        <v>2.8128449999999976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  <c r="M1341" s="8">
        <f t="shared" si="200"/>
        <v>25</v>
      </c>
      <c r="N1341" s="8">
        <f t="shared" si="201"/>
        <v>0</v>
      </c>
      <c r="O1341" s="8">
        <f t="shared" si="202"/>
        <v>0</v>
      </c>
      <c r="P1341" s="8">
        <f t="shared" si="203"/>
        <v>16.5</v>
      </c>
      <c r="Q1341" s="9">
        <f t="shared" si="204"/>
        <v>11.225</v>
      </c>
      <c r="R1341" s="9">
        <f t="shared" si="205"/>
        <v>9.125</v>
      </c>
      <c r="S1341" s="9">
        <f t="shared" si="206"/>
        <v>11.175000000000001</v>
      </c>
      <c r="T1341" s="9">
        <f t="shared" si="207"/>
        <v>10.375</v>
      </c>
      <c r="U1341" s="8">
        <f t="shared" si="208"/>
        <v>10.508333333333335</v>
      </c>
      <c r="V1341" s="8">
        <f t="shared" si="209"/>
        <v>10.475000000000001</v>
      </c>
    </row>
    <row r="1342" spans="1:22" ht="13.5" x14ac:dyDescent="0.25">
      <c r="A1342" s="3">
        <f>RSI!A1342</f>
        <v>43965</v>
      </c>
      <c r="B1342" s="2">
        <f>RSI!B1342</f>
        <v>2.4173</v>
      </c>
      <c r="C1342" s="2">
        <f>RSI!I1342</f>
        <v>35.077246516795981</v>
      </c>
      <c r="D1342" s="2">
        <f>MACD!E1342</f>
        <v>4.7358079869694425E-2</v>
      </c>
      <c r="E1342" s="2">
        <f>MACD!F1342</f>
        <v>3.7122281318883454E-2</v>
      </c>
      <c r="F1342" s="2">
        <f>'Moving Avg'!D1342</f>
        <v>2.4469400000000001</v>
      </c>
      <c r="G1342" s="2">
        <f>'Moving Avg'!F1342</f>
        <v>2.5474649999999999</v>
      </c>
      <c r="H1342" s="2">
        <f>'Moving Avg'!G1342</f>
        <v>2.6134940000000002</v>
      </c>
      <c r="I1342" s="2">
        <f>'Moving Avg'!H1342</f>
        <v>2.8097099999999973</v>
      </c>
      <c r="J1342" s="6" t="str">
        <f>OBV!F1342</f>
        <v>BEARISH</v>
      </c>
      <c r="K1342" s="6" t="str">
        <f>OBV!G1342</f>
        <v>NEUTRAL</v>
      </c>
      <c r="L1342" s="6" t="str">
        <f>OBV!H1342</f>
        <v>CONFIRMED BEARISH</v>
      </c>
      <c r="M1342" s="8">
        <f t="shared" si="200"/>
        <v>25</v>
      </c>
      <c r="N1342" s="8">
        <f t="shared" si="201"/>
        <v>0</v>
      </c>
      <c r="O1342" s="8">
        <f t="shared" si="202"/>
        <v>0</v>
      </c>
      <c r="P1342" s="8">
        <f t="shared" si="203"/>
        <v>16.5</v>
      </c>
      <c r="Q1342" s="9">
        <f t="shared" si="204"/>
        <v>11.225</v>
      </c>
      <c r="R1342" s="9">
        <f t="shared" si="205"/>
        <v>9.125</v>
      </c>
      <c r="S1342" s="9">
        <f t="shared" si="206"/>
        <v>11.175000000000001</v>
      </c>
      <c r="T1342" s="9">
        <f t="shared" si="207"/>
        <v>10.375</v>
      </c>
      <c r="U1342" s="8">
        <f t="shared" si="208"/>
        <v>10.508333333333335</v>
      </c>
      <c r="V1342" s="8">
        <f t="shared" si="209"/>
        <v>10.475000000000001</v>
      </c>
    </row>
    <row r="1343" spans="1:22" ht="13.5" x14ac:dyDescent="0.25">
      <c r="A1343" s="3">
        <f>RSI!A1343</f>
        <v>43966</v>
      </c>
      <c r="B1343" s="2">
        <f>RSI!B1343</f>
        <v>2.4173</v>
      </c>
      <c r="C1343" s="2">
        <f>RSI!I1343</f>
        <v>35.077246516795981</v>
      </c>
      <c r="D1343" s="2">
        <f>MACD!E1343</f>
        <v>5.5160132774676462E-2</v>
      </c>
      <c r="E1343" s="2">
        <f>MACD!F1343</f>
        <v>4.0729851610042056E-2</v>
      </c>
      <c r="F1343" s="2">
        <f>'Moving Avg'!D1343</f>
        <v>2.4249800000000001</v>
      </c>
      <c r="G1343" s="2">
        <f>'Moving Avg'!F1343</f>
        <v>2.5348299999999995</v>
      </c>
      <c r="H1343" s="2">
        <f>'Moving Avg'!G1343</f>
        <v>2.6069019999999994</v>
      </c>
      <c r="I1343" s="2">
        <f>'Moving Avg'!H1343</f>
        <v>2.8066504999999973</v>
      </c>
      <c r="J1343" s="6" t="str">
        <f>OBV!F1343</f>
        <v>BEARISH</v>
      </c>
      <c r="K1343" s="6" t="str">
        <f>OBV!G1343</f>
        <v>NEUTRAL</v>
      </c>
      <c r="L1343" s="6" t="str">
        <f>OBV!H1343</f>
        <v>CONFIRMED BEARISH</v>
      </c>
      <c r="M1343" s="8">
        <f t="shared" si="200"/>
        <v>25</v>
      </c>
      <c r="N1343" s="8">
        <f t="shared" si="201"/>
        <v>0</v>
      </c>
      <c r="O1343" s="8">
        <f t="shared" si="202"/>
        <v>0</v>
      </c>
      <c r="P1343" s="8">
        <f t="shared" si="203"/>
        <v>16.5</v>
      </c>
      <c r="Q1343" s="9">
        <f t="shared" si="204"/>
        <v>11.225</v>
      </c>
      <c r="R1343" s="9">
        <f t="shared" si="205"/>
        <v>9.125</v>
      </c>
      <c r="S1343" s="9">
        <f t="shared" si="206"/>
        <v>11.175000000000001</v>
      </c>
      <c r="T1343" s="9">
        <f t="shared" si="207"/>
        <v>10.375</v>
      </c>
      <c r="U1343" s="8">
        <f t="shared" si="208"/>
        <v>10.508333333333335</v>
      </c>
      <c r="V1343" s="8">
        <f t="shared" si="209"/>
        <v>10.475000000000001</v>
      </c>
    </row>
    <row r="1344" spans="1:22" ht="13.5" x14ac:dyDescent="0.25">
      <c r="A1344" s="3">
        <f>RSI!A1344</f>
        <v>43969</v>
      </c>
      <c r="B1344" s="2">
        <f>RSI!B1344</f>
        <v>2.4666999999999999</v>
      </c>
      <c r="C1344" s="2">
        <f>RSI!I1344</f>
        <v>42.067720903857207</v>
      </c>
      <c r="D1344" s="2">
        <f>MACD!E1344</f>
        <v>4.7032280973455354E-2</v>
      </c>
      <c r="E1344" s="2">
        <f>MACD!F1344</f>
        <v>4.1990337482724717E-2</v>
      </c>
      <c r="F1344" s="2">
        <f>'Moving Avg'!D1344</f>
        <v>2.4271799999999999</v>
      </c>
      <c r="G1344" s="2">
        <f>'Moving Avg'!F1344</f>
        <v>2.5243899999999995</v>
      </c>
      <c r="H1344" s="2">
        <f>'Moving Avg'!G1344</f>
        <v>2.6012979999999999</v>
      </c>
      <c r="I1344" s="2">
        <f>'Moving Avg'!H1344</f>
        <v>2.8036874999999966</v>
      </c>
      <c r="J1344" s="6" t="str">
        <f>OBV!F1344</f>
        <v>BEARISH</v>
      </c>
      <c r="K1344" s="6" t="str">
        <f>OBV!G1344</f>
        <v>NEUTRAL</v>
      </c>
      <c r="L1344" s="6" t="str">
        <f>OBV!H1344</f>
        <v>BEARISH DIVERGENCE</v>
      </c>
      <c r="M1344" s="8">
        <f t="shared" si="200"/>
        <v>25</v>
      </c>
      <c r="N1344" s="8">
        <f t="shared" si="201"/>
        <v>0</v>
      </c>
      <c r="O1344" s="8">
        <f t="shared" si="202"/>
        <v>0</v>
      </c>
      <c r="P1344" s="8">
        <f t="shared" si="203"/>
        <v>16.5</v>
      </c>
      <c r="Q1344" s="9">
        <f t="shared" si="204"/>
        <v>11.225</v>
      </c>
      <c r="R1344" s="9">
        <f t="shared" si="205"/>
        <v>9.125</v>
      </c>
      <c r="S1344" s="9">
        <f t="shared" si="206"/>
        <v>11.175000000000001</v>
      </c>
      <c r="T1344" s="9">
        <f t="shared" si="207"/>
        <v>10.375</v>
      </c>
      <c r="U1344" s="8">
        <f t="shared" si="208"/>
        <v>10.508333333333335</v>
      </c>
      <c r="V1344" s="8">
        <f t="shared" si="209"/>
        <v>10.475000000000001</v>
      </c>
    </row>
    <row r="1345" spans="1:22" ht="13.5" x14ac:dyDescent="0.25">
      <c r="A1345" s="3">
        <f>RSI!A1345</f>
        <v>43970</v>
      </c>
      <c r="B1345" s="2">
        <f>RSI!B1345</f>
        <v>2.4007999999999998</v>
      </c>
      <c r="C1345" s="2">
        <f>RSI!I1345</f>
        <v>36.432152806237916</v>
      </c>
      <c r="D1345" s="2">
        <f>MACD!E1345</f>
        <v>4.7125476502715813E-2</v>
      </c>
      <c r="E1345" s="2">
        <f>MACD!F1345</f>
        <v>4.3017365286722939E-2</v>
      </c>
      <c r="F1345" s="2">
        <f>'Moving Avg'!D1345</f>
        <v>2.42388</v>
      </c>
      <c r="G1345" s="2">
        <f>'Moving Avg'!F1345</f>
        <v>2.5106549999999994</v>
      </c>
      <c r="H1345" s="2">
        <f>'Moving Avg'!G1345</f>
        <v>2.5943759999999996</v>
      </c>
      <c r="I1345" s="2">
        <f>'Moving Avg'!H1345</f>
        <v>2.8004199999999964</v>
      </c>
      <c r="J1345" s="6" t="str">
        <f>OBV!F1345</f>
        <v>BULLISH</v>
      </c>
      <c r="K1345" s="6" t="str">
        <f>OBV!G1345</f>
        <v>NEUTRAL</v>
      </c>
      <c r="L1345" s="6" t="str">
        <f>OBV!H1345</f>
        <v>BULLISH DIVERGENCE</v>
      </c>
      <c r="M1345" s="8">
        <f t="shared" si="200"/>
        <v>25</v>
      </c>
      <c r="N1345" s="8">
        <f t="shared" si="201"/>
        <v>0</v>
      </c>
      <c r="O1345" s="8">
        <f t="shared" si="202"/>
        <v>0</v>
      </c>
      <c r="P1345" s="8">
        <f t="shared" si="203"/>
        <v>66.5</v>
      </c>
      <c r="Q1345" s="9">
        <f t="shared" si="204"/>
        <v>18.725000000000001</v>
      </c>
      <c r="R1345" s="9">
        <f t="shared" si="205"/>
        <v>21.625</v>
      </c>
      <c r="S1345" s="9">
        <f t="shared" si="206"/>
        <v>33.674999999999997</v>
      </c>
      <c r="T1345" s="9">
        <f t="shared" si="207"/>
        <v>22.875</v>
      </c>
      <c r="U1345" s="8">
        <f t="shared" si="208"/>
        <v>24.675000000000001</v>
      </c>
      <c r="V1345" s="8">
        <f t="shared" si="209"/>
        <v>24.225000000000001</v>
      </c>
    </row>
    <row r="1346" spans="1:22" ht="13.5" x14ac:dyDescent="0.25">
      <c r="A1346" s="3">
        <f>RSI!A1346</f>
        <v>43971</v>
      </c>
      <c r="B1346" s="2">
        <f>RSI!B1346</f>
        <v>2.4557000000000002</v>
      </c>
      <c r="C1346" s="2">
        <f>RSI!I1346</f>
        <v>43.252508152825705</v>
      </c>
      <c r="D1346" s="2">
        <f>MACD!E1346</f>
        <v>5.2370282384583966E-2</v>
      </c>
      <c r="E1346" s="2">
        <f>MACD!F1346</f>
        <v>4.4887948706295144E-2</v>
      </c>
      <c r="F1346" s="2">
        <f>'Moving Avg'!D1346</f>
        <v>2.4315600000000002</v>
      </c>
      <c r="G1346" s="2">
        <f>'Moving Avg'!F1346</f>
        <v>2.5018649999999996</v>
      </c>
      <c r="H1346" s="2">
        <f>'Moving Avg'!G1346</f>
        <v>2.5885520000000004</v>
      </c>
      <c r="I1346" s="2">
        <f>'Moving Avg'!H1346</f>
        <v>2.7974269999999968</v>
      </c>
      <c r="J1346" s="6" t="str">
        <f>OBV!F1346</f>
        <v>BULLISH</v>
      </c>
      <c r="K1346" s="6" t="str">
        <f>OBV!G1346</f>
        <v>NEUTRAL</v>
      </c>
      <c r="L1346" s="6" t="str">
        <f>OBV!H1346</f>
        <v>CONFIRMED BULLISH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83.5</v>
      </c>
      <c r="Q1346" s="9">
        <f t="shared" si="204"/>
        <v>21.274999999999999</v>
      </c>
      <c r="R1346" s="9">
        <f t="shared" si="205"/>
        <v>25.875</v>
      </c>
      <c r="S1346" s="9">
        <f t="shared" si="206"/>
        <v>41.325000000000003</v>
      </c>
      <c r="T1346" s="9">
        <f t="shared" si="207"/>
        <v>27.125</v>
      </c>
      <c r="U1346" s="8">
        <f t="shared" si="208"/>
        <v>29.491666666666664</v>
      </c>
      <c r="V1346" s="8">
        <f t="shared" si="209"/>
        <v>28.9</v>
      </c>
    </row>
    <row r="1347" spans="1:22" ht="13.5" x14ac:dyDescent="0.25">
      <c r="A1347" s="3">
        <f>RSI!A1347</f>
        <v>43972</v>
      </c>
      <c r="B1347" s="2">
        <f>RSI!B1347</f>
        <v>2.4392</v>
      </c>
      <c r="C1347" s="2">
        <f>RSI!I1347</f>
        <v>41.800893489144478</v>
      </c>
      <c r="D1347" s="2">
        <f>MACD!E1347</f>
        <v>4.911227807682117E-2</v>
      </c>
      <c r="E1347" s="2">
        <f>MACD!F1347</f>
        <v>4.5732814580400349E-2</v>
      </c>
      <c r="F1347" s="2">
        <f>'Moving Avg'!D1347</f>
        <v>2.43594</v>
      </c>
      <c r="G1347" s="2">
        <f>'Moving Avg'!F1347</f>
        <v>2.4938999999999996</v>
      </c>
      <c r="H1347" s="2">
        <f>'Moving Avg'!G1347</f>
        <v>2.5809700000000002</v>
      </c>
      <c r="I1347" s="2">
        <f>'Moving Avg'!H1347</f>
        <v>2.7939659999999971</v>
      </c>
      <c r="J1347" s="6" t="str">
        <f>OBV!F1347</f>
        <v>BEARISH</v>
      </c>
      <c r="K1347" s="6" t="str">
        <f>OBV!G1347</f>
        <v>NEUTRAL</v>
      </c>
      <c r="L1347" s="6" t="str">
        <f>OBV!H1347</f>
        <v>BEARISH DIVERGENCE</v>
      </c>
      <c r="M1347" s="8">
        <f t="shared" si="210"/>
        <v>25</v>
      </c>
      <c r="N1347" s="8">
        <f t="shared" si="211"/>
        <v>0</v>
      </c>
      <c r="O1347" s="8">
        <f t="shared" si="212"/>
        <v>0</v>
      </c>
      <c r="P1347" s="8">
        <f t="shared" si="213"/>
        <v>16.5</v>
      </c>
      <c r="Q1347" s="9">
        <f t="shared" ref="Q1347:Q1410" si="214">0.35*M1347+N1347*0.35+O1347*0.15+P1347*0.15</f>
        <v>11.225</v>
      </c>
      <c r="R1347" s="9">
        <f t="shared" ref="R1347:R1410" si="215">M1347*0.2+N1347*0.2+O1347*0.35+P1347*0.25</f>
        <v>9.125</v>
      </c>
      <c r="S1347" s="9">
        <f t="shared" ref="S1347:S1410" si="216">M1347*0.15+N1347*0.15+O1347*0.25+P1347*0.45</f>
        <v>11.175000000000001</v>
      </c>
      <c r="T1347" s="9">
        <f t="shared" ref="T1347:T1410" si="217">0.25*SUM(M1347:P1347)</f>
        <v>10.375</v>
      </c>
      <c r="U1347" s="8">
        <f t="shared" ref="U1347:U1410" si="218">SUM(Q1347:S1347)/3</f>
        <v>10.508333333333335</v>
      </c>
      <c r="V1347" s="8">
        <f t="shared" ref="V1347:V1410" si="219">SUM(Q1347:T1347)/4</f>
        <v>10.475000000000001</v>
      </c>
    </row>
    <row r="1348" spans="1:22" ht="13.5" x14ac:dyDescent="0.25">
      <c r="A1348" s="3">
        <f>RSI!A1348</f>
        <v>43973</v>
      </c>
      <c r="B1348" s="2">
        <f>RSI!B1348</f>
        <v>2.4392</v>
      </c>
      <c r="C1348" s="2">
        <f>RSI!I1348</f>
        <v>41.800893489144478</v>
      </c>
      <c r="D1348" s="2">
        <f>MACD!E1348</f>
        <v>4.9352163270718563E-2</v>
      </c>
      <c r="E1348" s="2">
        <f>MACD!F1348</f>
        <v>4.6456684318463989E-2</v>
      </c>
      <c r="F1348" s="2">
        <f>'Moving Avg'!D1348</f>
        <v>2.4403199999999998</v>
      </c>
      <c r="G1348" s="2">
        <f>'Moving Avg'!F1348</f>
        <v>2.4895049999999999</v>
      </c>
      <c r="H1348" s="2">
        <f>'Moving Avg'!G1348</f>
        <v>2.5759160000000003</v>
      </c>
      <c r="I1348" s="2">
        <f>'Moving Avg'!H1348</f>
        <v>2.7905324999999976</v>
      </c>
      <c r="J1348" s="6" t="str">
        <f>OBV!F1348</f>
        <v>BEARISH</v>
      </c>
      <c r="K1348" s="6" t="str">
        <f>OBV!G1348</f>
        <v>NEUTRAL</v>
      </c>
      <c r="L1348" s="6" t="str">
        <f>OBV!H1348</f>
        <v>BEARISH DIVERGENCE</v>
      </c>
      <c r="M1348" s="8">
        <f t="shared" si="210"/>
        <v>25</v>
      </c>
      <c r="N1348" s="8">
        <f t="shared" si="211"/>
        <v>0</v>
      </c>
      <c r="O1348" s="8">
        <f t="shared" si="212"/>
        <v>0</v>
      </c>
      <c r="P1348" s="8">
        <f t="shared" si="213"/>
        <v>16.5</v>
      </c>
      <c r="Q1348" s="9">
        <f t="shared" si="214"/>
        <v>11.225</v>
      </c>
      <c r="R1348" s="9">
        <f t="shared" si="215"/>
        <v>9.125</v>
      </c>
      <c r="S1348" s="9">
        <f t="shared" si="216"/>
        <v>11.175000000000001</v>
      </c>
      <c r="T1348" s="9">
        <f t="shared" si="217"/>
        <v>10.375</v>
      </c>
      <c r="U1348" s="8">
        <f t="shared" si="218"/>
        <v>10.508333333333335</v>
      </c>
      <c r="V1348" s="8">
        <f t="shared" si="219"/>
        <v>10.475000000000001</v>
      </c>
    </row>
    <row r="1349" spans="1:22" ht="13.5" x14ac:dyDescent="0.25">
      <c r="A1349" s="3">
        <f>RSI!A1349</f>
        <v>43977</v>
      </c>
      <c r="B1349" s="2">
        <f>RSI!B1349</f>
        <v>2.4117999999999999</v>
      </c>
      <c r="C1349" s="2">
        <f>RSI!I1349</f>
        <v>39.263076164486087</v>
      </c>
      <c r="D1349" s="2">
        <f>MACD!E1349</f>
        <v>4.1024413342624744E-2</v>
      </c>
      <c r="E1349" s="2">
        <f>MACD!F1349</f>
        <v>4.5370230123296142E-2</v>
      </c>
      <c r="F1349" s="2">
        <f>'Moving Avg'!D1349</f>
        <v>2.4293399999999998</v>
      </c>
      <c r="G1349" s="2">
        <f>'Moving Avg'!F1349</f>
        <v>2.4809899999999998</v>
      </c>
      <c r="H1349" s="2">
        <f>'Moving Avg'!G1349</f>
        <v>2.5699839999999998</v>
      </c>
      <c r="I1349" s="2">
        <f>'Moving Avg'!H1349</f>
        <v>2.7872089999999967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  <c r="M1349" s="8">
        <f t="shared" si="210"/>
        <v>25</v>
      </c>
      <c r="N1349" s="8">
        <f t="shared" si="211"/>
        <v>45</v>
      </c>
      <c r="O1349" s="8">
        <f t="shared" si="212"/>
        <v>0</v>
      </c>
      <c r="P1349" s="8">
        <f t="shared" si="213"/>
        <v>16.5</v>
      </c>
      <c r="Q1349" s="9">
        <f t="shared" si="214"/>
        <v>26.975000000000001</v>
      </c>
      <c r="R1349" s="9">
        <f t="shared" si="215"/>
        <v>18.125</v>
      </c>
      <c r="S1349" s="9">
        <f t="shared" si="216"/>
        <v>17.925000000000001</v>
      </c>
      <c r="T1349" s="9">
        <f t="shared" si="217"/>
        <v>21.625</v>
      </c>
      <c r="U1349" s="8">
        <f t="shared" si="218"/>
        <v>21.008333333333336</v>
      </c>
      <c r="V1349" s="8">
        <f t="shared" si="219"/>
        <v>21.162500000000001</v>
      </c>
    </row>
    <row r="1350" spans="1:22" ht="13.5" x14ac:dyDescent="0.25">
      <c r="A1350" s="3">
        <f>RSI!A1350</f>
        <v>43978</v>
      </c>
      <c r="B1350" s="2">
        <f>RSI!B1350</f>
        <v>2.3788</v>
      </c>
      <c r="C1350" s="2">
        <f>RSI!I1350</f>
        <v>36.396995627834997</v>
      </c>
      <c r="D1350" s="2">
        <f>MACD!E1350</f>
        <v>3.1069345298190498E-2</v>
      </c>
      <c r="E1350" s="2">
        <f>MACD!F1350</f>
        <v>4.251005315827501E-2</v>
      </c>
      <c r="F1350" s="2">
        <f>'Moving Avg'!D1350</f>
        <v>2.4249399999999999</v>
      </c>
      <c r="G1350" s="2">
        <f>'Moving Avg'!F1350</f>
        <v>2.4719249999999997</v>
      </c>
      <c r="H1350" s="2">
        <f>'Moving Avg'!G1350</f>
        <v>2.5631720000000007</v>
      </c>
      <c r="I1350" s="2">
        <f>'Moving Avg'!H1350</f>
        <v>2.7837204999999972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  <c r="M1350" s="8">
        <f t="shared" si="210"/>
        <v>25</v>
      </c>
      <c r="N1350" s="8">
        <f t="shared" si="211"/>
        <v>45</v>
      </c>
      <c r="O1350" s="8">
        <f t="shared" si="212"/>
        <v>0</v>
      </c>
      <c r="P1350" s="8">
        <f t="shared" si="213"/>
        <v>16.5</v>
      </c>
      <c r="Q1350" s="9">
        <f t="shared" si="214"/>
        <v>26.975000000000001</v>
      </c>
      <c r="R1350" s="9">
        <f t="shared" si="215"/>
        <v>18.125</v>
      </c>
      <c r="S1350" s="9">
        <f t="shared" si="216"/>
        <v>17.925000000000001</v>
      </c>
      <c r="T1350" s="9">
        <f t="shared" si="217"/>
        <v>21.625</v>
      </c>
      <c r="U1350" s="8">
        <f t="shared" si="218"/>
        <v>21.008333333333336</v>
      </c>
      <c r="V1350" s="8">
        <f t="shared" si="219"/>
        <v>21.162500000000001</v>
      </c>
    </row>
    <row r="1351" spans="1:22" ht="13.5" x14ac:dyDescent="0.25">
      <c r="A1351" s="3">
        <f>RSI!A1351</f>
        <v>43979</v>
      </c>
      <c r="B1351" s="2">
        <f>RSI!B1351</f>
        <v>2.3622999999999998</v>
      </c>
      <c r="C1351" s="2">
        <f>RSI!I1351</f>
        <v>35.020480905589665</v>
      </c>
      <c r="D1351" s="2">
        <f>MACD!E1351</f>
        <v>2.4576692610406514E-2</v>
      </c>
      <c r="E1351" s="2">
        <f>MACD!F1351</f>
        <v>3.8923381048701314E-2</v>
      </c>
      <c r="F1351" s="2">
        <f>'Moving Avg'!D1351</f>
        <v>2.4062600000000001</v>
      </c>
      <c r="G1351" s="2">
        <f>'Moving Avg'!F1351</f>
        <v>2.4636849999999999</v>
      </c>
      <c r="H1351" s="2">
        <f>'Moving Avg'!G1351</f>
        <v>2.5560300000000002</v>
      </c>
      <c r="I1351" s="2">
        <f>'Moving Avg'!H1351</f>
        <v>2.7799844999999976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  <c r="M1351" s="8">
        <f t="shared" si="210"/>
        <v>25</v>
      </c>
      <c r="N1351" s="8">
        <f t="shared" si="211"/>
        <v>45</v>
      </c>
      <c r="O1351" s="8">
        <f t="shared" si="212"/>
        <v>0</v>
      </c>
      <c r="P1351" s="8">
        <f t="shared" si="213"/>
        <v>16.5</v>
      </c>
      <c r="Q1351" s="9">
        <f t="shared" si="214"/>
        <v>26.975000000000001</v>
      </c>
      <c r="R1351" s="9">
        <f t="shared" si="215"/>
        <v>18.125</v>
      </c>
      <c r="S1351" s="9">
        <f t="shared" si="216"/>
        <v>17.925000000000001</v>
      </c>
      <c r="T1351" s="9">
        <f t="shared" si="217"/>
        <v>21.625</v>
      </c>
      <c r="U1351" s="8">
        <f t="shared" si="218"/>
        <v>21.008333333333336</v>
      </c>
      <c r="V1351" s="8">
        <f t="shared" si="219"/>
        <v>21.162500000000001</v>
      </c>
    </row>
    <row r="1352" spans="1:22" ht="13.5" x14ac:dyDescent="0.25">
      <c r="A1352" s="3">
        <f>RSI!A1352</f>
        <v>43980</v>
      </c>
      <c r="B1352" s="2">
        <f>RSI!B1352</f>
        <v>2.4173</v>
      </c>
      <c r="C1352" s="2">
        <f>RSI!I1352</f>
        <v>42.78774101037952</v>
      </c>
      <c r="D1352" s="2">
        <f>MACD!E1352</f>
        <v>1.5762486742650683E-2</v>
      </c>
      <c r="E1352" s="2">
        <f>MACD!F1352</f>
        <v>3.4291202187491189E-2</v>
      </c>
      <c r="F1352" s="2">
        <f>'Moving Avg'!D1352</f>
        <v>2.4018799999999998</v>
      </c>
      <c r="G1352" s="2">
        <f>'Moving Avg'!F1352</f>
        <v>2.4554449999999997</v>
      </c>
      <c r="H1352" s="2">
        <f>'Moving Avg'!G1352</f>
        <v>2.5521860000000003</v>
      </c>
      <c r="I1352" s="2">
        <f>'Moving Avg'!H1352</f>
        <v>2.7765234999999979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  <c r="M1352" s="8">
        <f t="shared" si="210"/>
        <v>25</v>
      </c>
      <c r="N1352" s="8">
        <f t="shared" si="211"/>
        <v>45</v>
      </c>
      <c r="O1352" s="8">
        <f t="shared" si="212"/>
        <v>0</v>
      </c>
      <c r="P1352" s="8">
        <f t="shared" si="213"/>
        <v>16.5</v>
      </c>
      <c r="Q1352" s="9">
        <f t="shared" si="214"/>
        <v>26.975000000000001</v>
      </c>
      <c r="R1352" s="9">
        <f t="shared" si="215"/>
        <v>18.125</v>
      </c>
      <c r="S1352" s="9">
        <f t="shared" si="216"/>
        <v>17.925000000000001</v>
      </c>
      <c r="T1352" s="9">
        <f t="shared" si="217"/>
        <v>21.625</v>
      </c>
      <c r="U1352" s="8">
        <f t="shared" si="218"/>
        <v>21.008333333333336</v>
      </c>
      <c r="V1352" s="8">
        <f t="shared" si="219"/>
        <v>21.162500000000001</v>
      </c>
    </row>
    <row r="1353" spans="1:22" ht="13.5" x14ac:dyDescent="0.25">
      <c r="A1353" s="3">
        <f>RSI!A1353</f>
        <v>43983</v>
      </c>
      <c r="B1353" s="2">
        <f>RSI!B1353</f>
        <v>2.4722</v>
      </c>
      <c r="C1353" s="2">
        <f>RSI!I1353</f>
        <v>49.302152861098307</v>
      </c>
      <c r="D1353" s="2">
        <f>MACD!E1353</f>
        <v>4.6104737494787607E-3</v>
      </c>
      <c r="E1353" s="2">
        <f>MACD!F1353</f>
        <v>2.8355056499888703E-2</v>
      </c>
      <c r="F1353" s="2">
        <f>'Moving Avg'!D1353</f>
        <v>2.40848</v>
      </c>
      <c r="G1353" s="2">
        <f>'Moving Avg'!F1353</f>
        <v>2.4499499999999999</v>
      </c>
      <c r="H1353" s="2">
        <f>'Moving Avg'!G1353</f>
        <v>2.5509780000000002</v>
      </c>
      <c r="I1353" s="2">
        <f>'Moving Avg'!H1353</f>
        <v>2.7733369999999975</v>
      </c>
      <c r="J1353" s="6" t="str">
        <f>OBV!F1353</f>
        <v>BEARISH</v>
      </c>
      <c r="K1353" s="6" t="str">
        <f>OBV!G1353</f>
        <v>NEUTRAL</v>
      </c>
      <c r="L1353" s="6" t="str">
        <f>OBV!H1353</f>
        <v>BEARISH DIVERGENCE</v>
      </c>
      <c r="M1353" s="8">
        <f t="shared" si="210"/>
        <v>25</v>
      </c>
      <c r="N1353" s="8">
        <f t="shared" si="211"/>
        <v>100</v>
      </c>
      <c r="O1353" s="8">
        <f t="shared" si="212"/>
        <v>0</v>
      </c>
      <c r="P1353" s="8">
        <f t="shared" si="213"/>
        <v>16.5</v>
      </c>
      <c r="Q1353" s="9">
        <f t="shared" si="214"/>
        <v>46.225000000000001</v>
      </c>
      <c r="R1353" s="9">
        <f t="shared" si="215"/>
        <v>29.125</v>
      </c>
      <c r="S1353" s="9">
        <f t="shared" si="216"/>
        <v>26.175000000000001</v>
      </c>
      <c r="T1353" s="9">
        <f t="shared" si="217"/>
        <v>35.375</v>
      </c>
      <c r="U1353" s="8">
        <f t="shared" si="218"/>
        <v>33.841666666666661</v>
      </c>
      <c r="V1353" s="8">
        <f t="shared" si="219"/>
        <v>34.224999999999994</v>
      </c>
    </row>
    <row r="1354" spans="1:22" ht="13.5" x14ac:dyDescent="0.25">
      <c r="A1354" s="3">
        <f>RSI!A1354</f>
        <v>43984</v>
      </c>
      <c r="B1354" s="2">
        <f>RSI!B1354</f>
        <v>2.5270999999999999</v>
      </c>
      <c r="C1354" s="2">
        <f>RSI!I1354</f>
        <v>54.839815640129174</v>
      </c>
      <c r="D1354" s="2">
        <f>MACD!E1354</f>
        <v>-1.271707071376138E-3</v>
      </c>
      <c r="E1354" s="2">
        <f>MACD!F1354</f>
        <v>2.2429703785635736E-2</v>
      </c>
      <c r="F1354" s="2">
        <f>'Moving Avg'!D1354</f>
        <v>2.4315399999999996</v>
      </c>
      <c r="G1354" s="2">
        <f>'Moving Avg'!F1354</f>
        <v>2.4510449999999997</v>
      </c>
      <c r="H1354" s="2">
        <f>'Moving Avg'!G1354</f>
        <v>2.5522960000000001</v>
      </c>
      <c r="I1354" s="2">
        <f>'Moving Avg'!H1354</f>
        <v>2.7704249999999977</v>
      </c>
      <c r="J1354" s="6" t="str">
        <f>OBV!F1354</f>
        <v>BEARISH</v>
      </c>
      <c r="K1354" s="6" t="str">
        <f>OBV!G1354</f>
        <v>NEUTRAL</v>
      </c>
      <c r="L1354" s="6" t="str">
        <f>OBV!H1354</f>
        <v>BEARISH DIVERGENCE</v>
      </c>
      <c r="M1354" s="8">
        <f t="shared" si="210"/>
        <v>25</v>
      </c>
      <c r="N1354" s="8">
        <f t="shared" si="211"/>
        <v>100</v>
      </c>
      <c r="O1354" s="8">
        <f t="shared" si="212"/>
        <v>0</v>
      </c>
      <c r="P1354" s="8">
        <f t="shared" si="213"/>
        <v>16.5</v>
      </c>
      <c r="Q1354" s="9">
        <f t="shared" si="214"/>
        <v>46.225000000000001</v>
      </c>
      <c r="R1354" s="9">
        <f t="shared" si="215"/>
        <v>29.125</v>
      </c>
      <c r="S1354" s="9">
        <f t="shared" si="216"/>
        <v>26.175000000000001</v>
      </c>
      <c r="T1354" s="9">
        <f t="shared" si="217"/>
        <v>35.375</v>
      </c>
      <c r="U1354" s="8">
        <f t="shared" si="218"/>
        <v>33.841666666666661</v>
      </c>
      <c r="V1354" s="8">
        <f t="shared" si="219"/>
        <v>34.224999999999994</v>
      </c>
    </row>
    <row r="1355" spans="1:22" ht="13.5" x14ac:dyDescent="0.25">
      <c r="A1355" s="3">
        <f>RSI!A1355</f>
        <v>43985</v>
      </c>
      <c r="B1355" s="2">
        <f>RSI!B1355</f>
        <v>2.4887000000000001</v>
      </c>
      <c r="C1355" s="2">
        <f>RSI!I1355</f>
        <v>50.670757533095198</v>
      </c>
      <c r="D1355" s="2">
        <f>MACD!E1355</f>
        <v>-1.3848097092600931E-2</v>
      </c>
      <c r="E1355" s="2">
        <f>MACD!F1355</f>
        <v>1.5174143609988403E-2</v>
      </c>
      <c r="F1355" s="2">
        <f>'Moving Avg'!D1355</f>
        <v>2.4535200000000001</v>
      </c>
      <c r="G1355" s="2">
        <f>'Moving Avg'!F1355</f>
        <v>2.449675</v>
      </c>
      <c r="H1355" s="2">
        <f>'Moving Avg'!G1355</f>
        <v>2.5515280000000002</v>
      </c>
      <c r="I1355" s="2">
        <f>'Moving Avg'!H1355</f>
        <v>2.7673759999999974</v>
      </c>
      <c r="J1355" s="6" t="str">
        <f>OBV!F1355</f>
        <v>BEARISH</v>
      </c>
      <c r="K1355" s="6" t="str">
        <f>OBV!G1355</f>
        <v>NEUTRAL</v>
      </c>
      <c r="L1355" s="6" t="str">
        <f>OBV!H1355</f>
        <v>BEARISH DIVERGENCE</v>
      </c>
      <c r="M1355" s="8">
        <f t="shared" si="210"/>
        <v>25</v>
      </c>
      <c r="N1355" s="8">
        <f t="shared" si="211"/>
        <v>100</v>
      </c>
      <c r="O1355" s="8">
        <f t="shared" si="212"/>
        <v>0</v>
      </c>
      <c r="P1355" s="8">
        <f t="shared" si="213"/>
        <v>16.5</v>
      </c>
      <c r="Q1355" s="9">
        <f t="shared" si="214"/>
        <v>46.225000000000001</v>
      </c>
      <c r="R1355" s="9">
        <f t="shared" si="215"/>
        <v>29.125</v>
      </c>
      <c r="S1355" s="9">
        <f t="shared" si="216"/>
        <v>26.175000000000001</v>
      </c>
      <c r="T1355" s="9">
        <f t="shared" si="217"/>
        <v>35.375</v>
      </c>
      <c r="U1355" s="8">
        <f t="shared" si="218"/>
        <v>33.841666666666661</v>
      </c>
      <c r="V1355" s="8">
        <f t="shared" si="219"/>
        <v>34.224999999999994</v>
      </c>
    </row>
    <row r="1356" spans="1:22" ht="13.5" x14ac:dyDescent="0.25">
      <c r="A1356" s="3">
        <f>RSI!A1356</f>
        <v>43986</v>
      </c>
      <c r="B1356" s="2">
        <f>RSI!B1356</f>
        <v>2.4722</v>
      </c>
      <c r="C1356" s="2">
        <f>RSI!I1356</f>
        <v>48.948803914421518</v>
      </c>
      <c r="D1356" s="2">
        <f>MACD!E1356</f>
        <v>-1.4876914378829209E-2</v>
      </c>
      <c r="E1356" s="2">
        <f>MACD!F1356</f>
        <v>9.1639320122248805E-3</v>
      </c>
      <c r="F1356" s="2">
        <f>'Moving Avg'!D1356</f>
        <v>2.4755000000000003</v>
      </c>
      <c r="G1356" s="2">
        <f>'Moving Avg'!F1356</f>
        <v>2.4447299999999998</v>
      </c>
      <c r="H1356" s="2">
        <f>'Moving Avg'!G1356</f>
        <v>2.5493299999999994</v>
      </c>
      <c r="I1356" s="2">
        <f>'Moving Avg'!H1356</f>
        <v>2.7642169999999981</v>
      </c>
      <c r="J1356" s="6" t="str">
        <f>OBV!F1356</f>
        <v>BEARISH</v>
      </c>
      <c r="K1356" s="6" t="str">
        <f>OBV!G1356</f>
        <v>NEUTRAL</v>
      </c>
      <c r="L1356" s="6" t="str">
        <f>OBV!H1356</f>
        <v>BEARISH DIVERGENCE</v>
      </c>
      <c r="M1356" s="8">
        <f t="shared" si="210"/>
        <v>25</v>
      </c>
      <c r="N1356" s="8">
        <f t="shared" si="211"/>
        <v>100</v>
      </c>
      <c r="O1356" s="8">
        <f t="shared" si="212"/>
        <v>0</v>
      </c>
      <c r="P1356" s="8">
        <f t="shared" si="213"/>
        <v>16.5</v>
      </c>
      <c r="Q1356" s="9">
        <f t="shared" si="214"/>
        <v>46.225000000000001</v>
      </c>
      <c r="R1356" s="9">
        <f t="shared" si="215"/>
        <v>29.125</v>
      </c>
      <c r="S1356" s="9">
        <f t="shared" si="216"/>
        <v>26.175000000000001</v>
      </c>
      <c r="T1356" s="9">
        <f t="shared" si="217"/>
        <v>35.375</v>
      </c>
      <c r="U1356" s="8">
        <f t="shared" si="218"/>
        <v>33.841666666666661</v>
      </c>
      <c r="V1356" s="8">
        <f t="shared" si="219"/>
        <v>34.224999999999994</v>
      </c>
    </row>
    <row r="1357" spans="1:22" ht="13.5" x14ac:dyDescent="0.25">
      <c r="A1357" s="3">
        <f>RSI!A1357</f>
        <v>43987</v>
      </c>
      <c r="B1357" s="2">
        <f>RSI!B1357</f>
        <v>2.5215999999999998</v>
      </c>
      <c r="C1357" s="2">
        <f>RSI!I1357</f>
        <v>53.990108626583293</v>
      </c>
      <c r="D1357" s="2">
        <f>MACD!E1357</f>
        <v>-2.189918530816648E-2</v>
      </c>
      <c r="E1357" s="2">
        <f>MACD!F1357</f>
        <v>2.9513085481466085E-3</v>
      </c>
      <c r="F1357" s="2">
        <f>'Moving Avg'!D1357</f>
        <v>2.4963600000000001</v>
      </c>
      <c r="G1357" s="2">
        <f>'Moving Avg'!F1357</f>
        <v>2.4452799999999995</v>
      </c>
      <c r="H1357" s="2">
        <f>'Moving Avg'!G1357</f>
        <v>2.5475719999999997</v>
      </c>
      <c r="I1357" s="2">
        <f>'Moving Avg'!H1357</f>
        <v>2.7613049999999988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  <c r="M1357" s="8">
        <f t="shared" si="210"/>
        <v>25</v>
      </c>
      <c r="N1357" s="8">
        <f t="shared" si="211"/>
        <v>100</v>
      </c>
      <c r="O1357" s="8">
        <f t="shared" si="212"/>
        <v>0</v>
      </c>
      <c r="P1357" s="8">
        <f t="shared" si="213"/>
        <v>83.5</v>
      </c>
      <c r="Q1357" s="9">
        <f t="shared" si="214"/>
        <v>56.274999999999999</v>
      </c>
      <c r="R1357" s="9">
        <f t="shared" si="215"/>
        <v>45.875</v>
      </c>
      <c r="S1357" s="9">
        <f t="shared" si="216"/>
        <v>56.325000000000003</v>
      </c>
      <c r="T1357" s="9">
        <f t="shared" si="217"/>
        <v>52.125</v>
      </c>
      <c r="U1357" s="8">
        <f t="shared" si="218"/>
        <v>52.82500000000001</v>
      </c>
      <c r="V1357" s="8">
        <f t="shared" si="219"/>
        <v>52.650000000000006</v>
      </c>
    </row>
    <row r="1358" spans="1:22" ht="13.5" x14ac:dyDescent="0.25">
      <c r="A1358" s="3">
        <f>RSI!A1358</f>
        <v>43990</v>
      </c>
      <c r="B1358" s="2">
        <f>RSI!B1358</f>
        <v>2.5270999999999999</v>
      </c>
      <c r="C1358" s="2">
        <f>RSI!I1358</f>
        <v>54.52849833226972</v>
      </c>
      <c r="D1358" s="2">
        <f>MACD!E1358</f>
        <v>-2.8497839907411837E-2</v>
      </c>
      <c r="E1358" s="2">
        <f>MACD!F1358</f>
        <v>-3.3385211429650804E-3</v>
      </c>
      <c r="F1358" s="2">
        <f>'Moving Avg'!D1358</f>
        <v>2.5073400000000001</v>
      </c>
      <c r="G1358" s="2">
        <f>'Moving Avg'!F1358</f>
        <v>2.4452799999999999</v>
      </c>
      <c r="H1358" s="2">
        <f>'Moving Avg'!G1358</f>
        <v>2.5444940000000003</v>
      </c>
      <c r="I1358" s="2">
        <f>'Moving Avg'!H1358</f>
        <v>2.758777499999999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  <c r="M1358" s="8">
        <f t="shared" si="210"/>
        <v>25</v>
      </c>
      <c r="N1358" s="8">
        <f t="shared" si="211"/>
        <v>100</v>
      </c>
      <c r="O1358" s="8">
        <f t="shared" si="212"/>
        <v>0</v>
      </c>
      <c r="P1358" s="8">
        <f t="shared" si="213"/>
        <v>83.5</v>
      </c>
      <c r="Q1358" s="9">
        <f t="shared" si="214"/>
        <v>56.274999999999999</v>
      </c>
      <c r="R1358" s="9">
        <f t="shared" si="215"/>
        <v>45.875</v>
      </c>
      <c r="S1358" s="9">
        <f t="shared" si="216"/>
        <v>56.325000000000003</v>
      </c>
      <c r="T1358" s="9">
        <f t="shared" si="217"/>
        <v>52.125</v>
      </c>
      <c r="U1358" s="8">
        <f t="shared" si="218"/>
        <v>52.82500000000001</v>
      </c>
      <c r="V1358" s="8">
        <f t="shared" si="219"/>
        <v>52.650000000000006</v>
      </c>
    </row>
    <row r="1359" spans="1:22" ht="13.5" x14ac:dyDescent="0.25">
      <c r="A1359" s="3">
        <f>RSI!A1359</f>
        <v>43991</v>
      </c>
      <c r="B1359" s="2">
        <f>RSI!B1359</f>
        <v>2.4722</v>
      </c>
      <c r="C1359" s="2">
        <f>RSI!I1359</f>
        <v>48.435841377402255</v>
      </c>
      <c r="D1359" s="2">
        <f>MACD!E1359</f>
        <v>-3.4493391631523096E-2</v>
      </c>
      <c r="E1359" s="2">
        <f>MACD!F1359</f>
        <v>-9.5694952406766842E-3</v>
      </c>
      <c r="F1359" s="2">
        <f>'Moving Avg'!D1359</f>
        <v>2.4963600000000001</v>
      </c>
      <c r="G1359" s="2">
        <f>'Moving Avg'!F1359</f>
        <v>2.4461050000000002</v>
      </c>
      <c r="H1359" s="2">
        <f>'Moving Avg'!G1359</f>
        <v>2.5403180000000001</v>
      </c>
      <c r="I1359" s="2">
        <f>'Moving Avg'!H1359</f>
        <v>2.7560305</v>
      </c>
      <c r="J1359" s="6" t="str">
        <f>OBV!F1359</f>
        <v>BULLISH</v>
      </c>
      <c r="K1359" s="6" t="str">
        <f>OBV!G1359</f>
        <v>NEUTRAL</v>
      </c>
      <c r="L1359" s="6" t="str">
        <f>OBV!H1359</f>
        <v>BULLISH DIVERGENCE</v>
      </c>
      <c r="M1359" s="8">
        <f t="shared" si="210"/>
        <v>25</v>
      </c>
      <c r="N1359" s="8">
        <f t="shared" si="211"/>
        <v>100</v>
      </c>
      <c r="O1359" s="8">
        <f t="shared" si="212"/>
        <v>0</v>
      </c>
      <c r="P1359" s="8">
        <f t="shared" si="213"/>
        <v>66.5</v>
      </c>
      <c r="Q1359" s="9">
        <f t="shared" si="214"/>
        <v>53.725000000000001</v>
      </c>
      <c r="R1359" s="9">
        <f t="shared" si="215"/>
        <v>41.625</v>
      </c>
      <c r="S1359" s="9">
        <f t="shared" si="216"/>
        <v>48.674999999999997</v>
      </c>
      <c r="T1359" s="9">
        <f t="shared" si="217"/>
        <v>47.875</v>
      </c>
      <c r="U1359" s="8">
        <f t="shared" si="218"/>
        <v>48.008333333333326</v>
      </c>
      <c r="V1359" s="8">
        <f t="shared" si="219"/>
        <v>47.974999999999994</v>
      </c>
    </row>
    <row r="1360" spans="1:22" ht="13.5" x14ac:dyDescent="0.25">
      <c r="A1360" s="3">
        <f>RSI!A1360</f>
        <v>43992</v>
      </c>
      <c r="B1360" s="2">
        <f>RSI!B1360</f>
        <v>2.4722</v>
      </c>
      <c r="C1360" s="2">
        <f>RSI!I1360</f>
        <v>48.435841377402255</v>
      </c>
      <c r="D1360" s="2">
        <f>MACD!E1360</f>
        <v>-4.456291629706266E-2</v>
      </c>
      <c r="E1360" s="2">
        <f>MACD!F1360</f>
        <v>-1.6568179451953879E-2</v>
      </c>
      <c r="F1360" s="2">
        <f>'Moving Avg'!D1360</f>
        <v>2.4930599999999998</v>
      </c>
      <c r="G1360" s="2">
        <f>'Moving Avg'!F1360</f>
        <v>2.4488500000000002</v>
      </c>
      <c r="H1360" s="2">
        <f>'Moving Avg'!G1360</f>
        <v>2.5359240000000001</v>
      </c>
      <c r="I1360" s="2">
        <f>'Moving Avg'!H1360</f>
        <v>2.7528440000000001</v>
      </c>
      <c r="J1360" s="6" t="str">
        <f>OBV!F1360</f>
        <v>BULLISH</v>
      </c>
      <c r="K1360" s="6" t="str">
        <f>OBV!G1360</f>
        <v>NEUTRAL</v>
      </c>
      <c r="L1360" s="6" t="str">
        <f>OBV!H1360</f>
        <v>BULLISH DIVERGENCE</v>
      </c>
      <c r="M1360" s="8">
        <f t="shared" si="210"/>
        <v>25</v>
      </c>
      <c r="N1360" s="8">
        <f t="shared" si="211"/>
        <v>100</v>
      </c>
      <c r="O1360" s="8">
        <f t="shared" si="212"/>
        <v>0</v>
      </c>
      <c r="P1360" s="8">
        <f t="shared" si="213"/>
        <v>66.5</v>
      </c>
      <c r="Q1360" s="9">
        <f t="shared" si="214"/>
        <v>53.725000000000001</v>
      </c>
      <c r="R1360" s="9">
        <f t="shared" si="215"/>
        <v>41.625</v>
      </c>
      <c r="S1360" s="9">
        <f t="shared" si="216"/>
        <v>48.674999999999997</v>
      </c>
      <c r="T1360" s="9">
        <f t="shared" si="217"/>
        <v>47.875</v>
      </c>
      <c r="U1360" s="8">
        <f t="shared" si="218"/>
        <v>48.008333333333326</v>
      </c>
      <c r="V1360" s="8">
        <f t="shared" si="219"/>
        <v>47.974999999999994</v>
      </c>
    </row>
    <row r="1361" spans="1:22" ht="13.5" x14ac:dyDescent="0.25">
      <c r="A1361" s="3">
        <f>RSI!A1361</f>
        <v>43993</v>
      </c>
      <c r="B1361" s="2">
        <f>RSI!B1361</f>
        <v>2.4722</v>
      </c>
      <c r="C1361" s="2">
        <f>RSI!I1361</f>
        <v>48.435841377402262</v>
      </c>
      <c r="D1361" s="2">
        <f>MACD!E1361</f>
        <v>-5.5547154524512976E-2</v>
      </c>
      <c r="E1361" s="2">
        <f>MACD!F1361</f>
        <v>-2.4363974466465699E-2</v>
      </c>
      <c r="F1361" s="2">
        <f>'Moving Avg'!D1361</f>
        <v>2.4930599999999998</v>
      </c>
      <c r="G1361" s="2">
        <f>'Moving Avg'!F1361</f>
        <v>2.4515950000000002</v>
      </c>
      <c r="H1361" s="2">
        <f>'Moving Avg'!G1361</f>
        <v>2.5317480000000003</v>
      </c>
      <c r="I1361" s="2">
        <f>'Moving Avg'!H1361</f>
        <v>2.7496575000000005</v>
      </c>
      <c r="J1361" s="6" t="str">
        <f>OBV!F1361</f>
        <v>BULLISH</v>
      </c>
      <c r="K1361" s="6" t="str">
        <f>OBV!G1361</f>
        <v>NEUTRAL</v>
      </c>
      <c r="L1361" s="6" t="str">
        <f>OBV!H1361</f>
        <v>NEUTRAL</v>
      </c>
      <c r="M1361" s="8">
        <f t="shared" si="210"/>
        <v>25</v>
      </c>
      <c r="N1361" s="8">
        <f t="shared" si="211"/>
        <v>100</v>
      </c>
      <c r="O1361" s="8">
        <f t="shared" si="212"/>
        <v>0</v>
      </c>
      <c r="P1361" s="8">
        <f t="shared" si="213"/>
        <v>49.5</v>
      </c>
      <c r="Q1361" s="9">
        <f t="shared" si="214"/>
        <v>51.174999999999997</v>
      </c>
      <c r="R1361" s="9">
        <f t="shared" si="215"/>
        <v>37.375</v>
      </c>
      <c r="S1361" s="9">
        <f t="shared" si="216"/>
        <v>41.025000000000006</v>
      </c>
      <c r="T1361" s="9">
        <f t="shared" si="217"/>
        <v>43.625</v>
      </c>
      <c r="U1361" s="8">
        <f t="shared" si="218"/>
        <v>43.191666666666663</v>
      </c>
      <c r="V1361" s="8">
        <f t="shared" si="219"/>
        <v>43.3</v>
      </c>
    </row>
    <row r="1362" spans="1:22" ht="13.5" x14ac:dyDescent="0.25">
      <c r="A1362" s="3">
        <f>RSI!A1362</f>
        <v>43994</v>
      </c>
      <c r="B1362" s="2">
        <f>RSI!B1362</f>
        <v>2.4722</v>
      </c>
      <c r="C1362" s="2">
        <f>RSI!I1362</f>
        <v>48.435841377402255</v>
      </c>
      <c r="D1362" s="2">
        <f>MACD!E1362</f>
        <v>-5.6310906360555801E-2</v>
      </c>
      <c r="E1362" s="2">
        <f>MACD!F1362</f>
        <v>-3.0753360845283725E-2</v>
      </c>
      <c r="F1362" s="2">
        <f>'Moving Avg'!D1362</f>
        <v>2.4831799999999999</v>
      </c>
      <c r="G1362" s="2">
        <f>'Moving Avg'!F1362</f>
        <v>2.4543400000000002</v>
      </c>
      <c r="H1362" s="2">
        <f>'Moving Avg'!G1362</f>
        <v>2.5275720000000002</v>
      </c>
      <c r="I1362" s="2">
        <f>'Moving Avg'!H1362</f>
        <v>2.746471000000001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  <c r="M1362" s="8">
        <f t="shared" si="210"/>
        <v>25</v>
      </c>
      <c r="N1362" s="8">
        <f t="shared" si="211"/>
        <v>100</v>
      </c>
      <c r="O1362" s="8">
        <f t="shared" si="212"/>
        <v>0</v>
      </c>
      <c r="P1362" s="8">
        <f t="shared" si="213"/>
        <v>16.5</v>
      </c>
      <c r="Q1362" s="9">
        <f t="shared" si="214"/>
        <v>46.225000000000001</v>
      </c>
      <c r="R1362" s="9">
        <f t="shared" si="215"/>
        <v>29.125</v>
      </c>
      <c r="S1362" s="9">
        <f t="shared" si="216"/>
        <v>26.175000000000001</v>
      </c>
      <c r="T1362" s="9">
        <f t="shared" si="217"/>
        <v>35.375</v>
      </c>
      <c r="U1362" s="8">
        <f t="shared" si="218"/>
        <v>33.841666666666661</v>
      </c>
      <c r="V1362" s="8">
        <f t="shared" si="219"/>
        <v>34.224999999999994</v>
      </c>
    </row>
    <row r="1363" spans="1:22" ht="13.5" x14ac:dyDescent="0.25">
      <c r="A1363" s="3">
        <f>RSI!A1363</f>
        <v>43997</v>
      </c>
      <c r="B1363" s="2">
        <f>RSI!B1363</f>
        <v>2.4722</v>
      </c>
      <c r="C1363" s="2">
        <f>RSI!I1363</f>
        <v>48.435841377402262</v>
      </c>
      <c r="D1363" s="2">
        <f>MACD!E1363</f>
        <v>-4.8447054877562401E-2</v>
      </c>
      <c r="E1363" s="2">
        <f>MACD!F1363</f>
        <v>-3.4292099651739461E-2</v>
      </c>
      <c r="F1363" s="2">
        <f>'Moving Avg'!D1363</f>
        <v>2.4722</v>
      </c>
      <c r="G1363" s="2">
        <f>'Moving Avg'!F1363</f>
        <v>2.4570850000000002</v>
      </c>
      <c r="H1363" s="2">
        <f>'Moving Avg'!G1363</f>
        <v>2.5231780000000006</v>
      </c>
      <c r="I1363" s="2">
        <f>'Moving Avg'!H1363</f>
        <v>2.7435870000000011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  <c r="M1363" s="8">
        <f t="shared" si="210"/>
        <v>25</v>
      </c>
      <c r="N1363" s="8">
        <f t="shared" si="211"/>
        <v>45</v>
      </c>
      <c r="O1363" s="8">
        <f t="shared" si="212"/>
        <v>0</v>
      </c>
      <c r="P1363" s="8">
        <f t="shared" si="213"/>
        <v>16.5</v>
      </c>
      <c r="Q1363" s="9">
        <f t="shared" si="214"/>
        <v>26.975000000000001</v>
      </c>
      <c r="R1363" s="9">
        <f t="shared" si="215"/>
        <v>18.125</v>
      </c>
      <c r="S1363" s="9">
        <f t="shared" si="216"/>
        <v>17.925000000000001</v>
      </c>
      <c r="T1363" s="9">
        <f t="shared" si="217"/>
        <v>21.625</v>
      </c>
      <c r="U1363" s="8">
        <f t="shared" si="218"/>
        <v>21.008333333333336</v>
      </c>
      <c r="V1363" s="8">
        <f t="shared" si="219"/>
        <v>21.162500000000001</v>
      </c>
    </row>
    <row r="1364" spans="1:22" ht="13.5" x14ac:dyDescent="0.25">
      <c r="A1364" s="3">
        <f>RSI!A1364</f>
        <v>43998</v>
      </c>
      <c r="B1364" s="2">
        <f>RSI!B1364</f>
        <v>2.4777</v>
      </c>
      <c r="C1364" s="2">
        <f>RSI!I1364</f>
        <v>49.258575678164355</v>
      </c>
      <c r="D1364" s="2">
        <f>MACD!E1364</f>
        <v>-3.3695068047552734E-2</v>
      </c>
      <c r="E1364" s="2">
        <f>MACD!F1364</f>
        <v>-3.4172693330902115E-2</v>
      </c>
      <c r="F1364" s="2">
        <f>'Moving Avg'!D1364</f>
        <v>2.4733000000000001</v>
      </c>
      <c r="G1364" s="2">
        <f>'Moving Avg'!F1364</f>
        <v>2.4576350000000002</v>
      </c>
      <c r="H1364" s="2">
        <f>'Moving Avg'!G1364</f>
        <v>2.518894</v>
      </c>
      <c r="I1364" s="2">
        <f>'Moving Avg'!H1364</f>
        <v>2.740730500000002</v>
      </c>
      <c r="J1364" s="6" t="str">
        <f>OBV!F1364</f>
        <v>BULLISH</v>
      </c>
      <c r="K1364" s="6" t="str">
        <f>OBV!G1364</f>
        <v>NEUTRAL</v>
      </c>
      <c r="L1364" s="6" t="str">
        <f>OBV!H1364</f>
        <v>CONFIRMED BULLISH</v>
      </c>
      <c r="M1364" s="8">
        <f t="shared" si="210"/>
        <v>25</v>
      </c>
      <c r="N1364" s="8">
        <f t="shared" si="211"/>
        <v>0</v>
      </c>
      <c r="O1364" s="8">
        <f t="shared" si="212"/>
        <v>0</v>
      </c>
      <c r="P1364" s="8">
        <f t="shared" si="213"/>
        <v>83.5</v>
      </c>
      <c r="Q1364" s="9">
        <f t="shared" si="214"/>
        <v>21.274999999999999</v>
      </c>
      <c r="R1364" s="9">
        <f t="shared" si="215"/>
        <v>25.875</v>
      </c>
      <c r="S1364" s="9">
        <f t="shared" si="216"/>
        <v>41.325000000000003</v>
      </c>
      <c r="T1364" s="9">
        <f t="shared" si="217"/>
        <v>27.125</v>
      </c>
      <c r="U1364" s="8">
        <f t="shared" si="218"/>
        <v>29.491666666666664</v>
      </c>
      <c r="V1364" s="8">
        <f t="shared" si="219"/>
        <v>28.9</v>
      </c>
    </row>
    <row r="1365" spans="1:22" ht="13.5" x14ac:dyDescent="0.25">
      <c r="A1365" s="3">
        <f>RSI!A1365</f>
        <v>43999</v>
      </c>
      <c r="B1365" s="2">
        <f>RSI!B1365</f>
        <v>2.4777</v>
      </c>
      <c r="C1365" s="2">
        <f>RSI!I1365</f>
        <v>49.258575678164355</v>
      </c>
      <c r="D1365" s="2">
        <f>MACD!E1365</f>
        <v>-2.7097983573356466E-2</v>
      </c>
      <c r="E1365" s="2">
        <f>MACD!F1365</f>
        <v>-3.2757751379392991E-2</v>
      </c>
      <c r="F1365" s="2">
        <f>'Moving Avg'!D1365</f>
        <v>2.4744000000000002</v>
      </c>
      <c r="G1365" s="2">
        <f>'Moving Avg'!F1365</f>
        <v>2.4614800000000003</v>
      </c>
      <c r="H1365" s="2">
        <f>'Moving Avg'!G1365</f>
        <v>2.5161479999999998</v>
      </c>
      <c r="I1365" s="2">
        <f>'Moving Avg'!H1365</f>
        <v>2.7374895000000019</v>
      </c>
      <c r="J1365" s="6" t="str">
        <f>OBV!F1365</f>
        <v>BULLISH</v>
      </c>
      <c r="K1365" s="6" t="str">
        <f>OBV!G1365</f>
        <v>NEUTRAL</v>
      </c>
      <c r="L1365" s="6" t="str">
        <f>OBV!H1365</f>
        <v>CONFIRMED BULLISH</v>
      </c>
      <c r="M1365" s="8">
        <f t="shared" si="210"/>
        <v>25</v>
      </c>
      <c r="N1365" s="8">
        <f t="shared" si="211"/>
        <v>0</v>
      </c>
      <c r="O1365" s="8">
        <f t="shared" si="212"/>
        <v>0</v>
      </c>
      <c r="P1365" s="8">
        <f t="shared" si="213"/>
        <v>83.5</v>
      </c>
      <c r="Q1365" s="9">
        <f t="shared" si="214"/>
        <v>21.274999999999999</v>
      </c>
      <c r="R1365" s="9">
        <f t="shared" si="215"/>
        <v>25.875</v>
      </c>
      <c r="S1365" s="9">
        <f t="shared" si="216"/>
        <v>41.325000000000003</v>
      </c>
      <c r="T1365" s="9">
        <f t="shared" si="217"/>
        <v>27.125</v>
      </c>
      <c r="U1365" s="8">
        <f t="shared" si="218"/>
        <v>29.491666666666664</v>
      </c>
      <c r="V1365" s="8">
        <f t="shared" si="219"/>
        <v>28.9</v>
      </c>
    </row>
    <row r="1366" spans="1:22" ht="13.5" x14ac:dyDescent="0.25">
      <c r="A1366" s="3">
        <f>RSI!A1366</f>
        <v>44000</v>
      </c>
      <c r="B1366" s="2">
        <f>RSI!B1366</f>
        <v>2.4722</v>
      </c>
      <c r="C1366" s="2">
        <f>RSI!I1366</f>
        <v>48.363623424728821</v>
      </c>
      <c r="D1366" s="2">
        <f>MACD!E1366</f>
        <v>-2.3626216722366866E-2</v>
      </c>
      <c r="E1366" s="2">
        <f>MACD!F1366</f>
        <v>-3.0931444447987767E-2</v>
      </c>
      <c r="F1366" s="2">
        <f>'Moving Avg'!D1366</f>
        <v>2.4744000000000002</v>
      </c>
      <c r="G1366" s="2">
        <f>'Moving Avg'!F1366</f>
        <v>2.4623050000000002</v>
      </c>
      <c r="H1366" s="2">
        <f>'Moving Avg'!G1366</f>
        <v>2.513512</v>
      </c>
      <c r="I1366" s="2">
        <f>'Moving Avg'!H1366</f>
        <v>2.7346605000000022</v>
      </c>
      <c r="J1366" s="6" t="str">
        <f>OBV!F1366</f>
        <v>BEARISH</v>
      </c>
      <c r="K1366" s="6" t="str">
        <f>OBV!G1366</f>
        <v>NEUTRAL</v>
      </c>
      <c r="L1366" s="6" t="str">
        <f>OBV!H1366</f>
        <v>NEUTRAL</v>
      </c>
      <c r="M1366" s="8">
        <f t="shared" si="210"/>
        <v>25</v>
      </c>
      <c r="N1366" s="8">
        <f t="shared" si="211"/>
        <v>0</v>
      </c>
      <c r="O1366" s="8">
        <f t="shared" si="212"/>
        <v>0</v>
      </c>
      <c r="P1366" s="8">
        <f t="shared" si="213"/>
        <v>16.5</v>
      </c>
      <c r="Q1366" s="9">
        <f t="shared" si="214"/>
        <v>11.225</v>
      </c>
      <c r="R1366" s="9">
        <f t="shared" si="215"/>
        <v>9.125</v>
      </c>
      <c r="S1366" s="9">
        <f t="shared" si="216"/>
        <v>11.175000000000001</v>
      </c>
      <c r="T1366" s="9">
        <f t="shared" si="217"/>
        <v>10.375</v>
      </c>
      <c r="U1366" s="8">
        <f t="shared" si="218"/>
        <v>10.508333333333335</v>
      </c>
      <c r="V1366" s="8">
        <f t="shared" si="219"/>
        <v>10.475000000000001</v>
      </c>
    </row>
    <row r="1367" spans="1:22" ht="13.5" x14ac:dyDescent="0.25">
      <c r="A1367" s="3">
        <f>RSI!A1367</f>
        <v>44001</v>
      </c>
      <c r="B1367" s="2">
        <f>RSI!B1367</f>
        <v>2.5215999999999998</v>
      </c>
      <c r="C1367" s="2">
        <f>RSI!I1367</f>
        <v>56.08175134047827</v>
      </c>
      <c r="D1367" s="2">
        <f>MACD!E1367</f>
        <v>-1.6696186092989063E-2</v>
      </c>
      <c r="E1367" s="2">
        <f>MACD!F1367</f>
        <v>-2.8084392776988026E-2</v>
      </c>
      <c r="F1367" s="2">
        <f>'Moving Avg'!D1367</f>
        <v>2.4842799999999996</v>
      </c>
      <c r="G1367" s="2">
        <f>'Moving Avg'!F1367</f>
        <v>2.4664250000000001</v>
      </c>
      <c r="H1367" s="2">
        <f>'Moving Avg'!G1367</f>
        <v>2.5118640000000005</v>
      </c>
      <c r="I1367" s="2">
        <f>'Moving Avg'!H1367</f>
        <v>2.7320785000000023</v>
      </c>
      <c r="J1367" s="6" t="str">
        <f>OBV!F1367</f>
        <v>BEARISH</v>
      </c>
      <c r="K1367" s="6" t="str">
        <f>OBV!G1367</f>
        <v>NEUTRAL</v>
      </c>
      <c r="L1367" s="6" t="str">
        <f>OBV!H1367</f>
        <v>BEARISH DIVERGENCE</v>
      </c>
      <c r="M1367" s="8">
        <f t="shared" si="210"/>
        <v>25</v>
      </c>
      <c r="N1367" s="8">
        <f t="shared" si="211"/>
        <v>0</v>
      </c>
      <c r="O1367" s="8">
        <f t="shared" si="212"/>
        <v>0</v>
      </c>
      <c r="P1367" s="8">
        <f t="shared" si="213"/>
        <v>16.5</v>
      </c>
      <c r="Q1367" s="9">
        <f t="shared" si="214"/>
        <v>11.225</v>
      </c>
      <c r="R1367" s="9">
        <f t="shared" si="215"/>
        <v>9.125</v>
      </c>
      <c r="S1367" s="9">
        <f t="shared" si="216"/>
        <v>11.175000000000001</v>
      </c>
      <c r="T1367" s="9">
        <f t="shared" si="217"/>
        <v>10.375</v>
      </c>
      <c r="U1367" s="8">
        <f t="shared" si="218"/>
        <v>10.508333333333335</v>
      </c>
      <c r="V1367" s="8">
        <f t="shared" si="219"/>
        <v>10.475000000000001</v>
      </c>
    </row>
    <row r="1368" spans="1:22" ht="13.5" x14ac:dyDescent="0.25">
      <c r="A1368" s="3">
        <f>RSI!A1368</f>
        <v>44004</v>
      </c>
      <c r="B1368" s="2">
        <f>RSI!B1368</f>
        <v>2.5215999999999998</v>
      </c>
      <c r="C1368" s="2">
        <f>RSI!I1368</f>
        <v>56.08175134047827</v>
      </c>
      <c r="D1368" s="2">
        <f>MACD!E1368</f>
        <v>-1.0230251142985924E-2</v>
      </c>
      <c r="E1368" s="2">
        <f>MACD!F1368</f>
        <v>-2.4513564450187604E-2</v>
      </c>
      <c r="F1368" s="2">
        <f>'Moving Avg'!D1368</f>
        <v>2.4941599999999999</v>
      </c>
      <c r="G1368" s="2">
        <f>'Moving Avg'!F1368</f>
        <v>2.4705450000000004</v>
      </c>
      <c r="H1368" s="2">
        <f>'Moving Avg'!G1368</f>
        <v>2.5106540000000002</v>
      </c>
      <c r="I1368" s="2">
        <f>'Moving Avg'!H1368</f>
        <v>2.7293040000000031</v>
      </c>
      <c r="J1368" s="6" t="str">
        <f>OBV!F1368</f>
        <v>BEARISH</v>
      </c>
      <c r="K1368" s="6" t="str">
        <f>OBV!G1368</f>
        <v>NEUTRAL</v>
      </c>
      <c r="L1368" s="6" t="str">
        <f>OBV!H1368</f>
        <v>BEARISH DIVERGENCE</v>
      </c>
      <c r="M1368" s="8">
        <f t="shared" si="210"/>
        <v>25</v>
      </c>
      <c r="N1368" s="8">
        <f t="shared" si="211"/>
        <v>0</v>
      </c>
      <c r="O1368" s="8">
        <f t="shared" si="212"/>
        <v>0</v>
      </c>
      <c r="P1368" s="8">
        <f t="shared" si="213"/>
        <v>16.5</v>
      </c>
      <c r="Q1368" s="9">
        <f t="shared" si="214"/>
        <v>11.225</v>
      </c>
      <c r="R1368" s="9">
        <f t="shared" si="215"/>
        <v>9.125</v>
      </c>
      <c r="S1368" s="9">
        <f t="shared" si="216"/>
        <v>11.175000000000001</v>
      </c>
      <c r="T1368" s="9">
        <f t="shared" si="217"/>
        <v>10.375</v>
      </c>
      <c r="U1368" s="8">
        <f t="shared" si="218"/>
        <v>10.508333333333335</v>
      </c>
      <c r="V1368" s="8">
        <f t="shared" si="219"/>
        <v>10.475000000000001</v>
      </c>
    </row>
    <row r="1369" spans="1:22" ht="13.5" x14ac:dyDescent="0.25">
      <c r="A1369" s="3">
        <f>RSI!A1369</f>
        <v>44005</v>
      </c>
      <c r="B1369" s="2">
        <f>RSI!B1369</f>
        <v>2.4611999999999998</v>
      </c>
      <c r="C1369" s="2">
        <f>RSI!I1369</f>
        <v>46.273941026590506</v>
      </c>
      <c r="D1369" s="2">
        <f>MACD!E1369</f>
        <v>-8.9571653429212361E-3</v>
      </c>
      <c r="E1369" s="2">
        <f>MACD!F1369</f>
        <v>-2.1402284628734333E-2</v>
      </c>
      <c r="F1369" s="2">
        <f>'Moving Avg'!D1369</f>
        <v>2.4908599999999996</v>
      </c>
      <c r="G1369" s="2">
        <f>'Moving Avg'!F1369</f>
        <v>2.4730149999999997</v>
      </c>
      <c r="H1369" s="2">
        <f>'Moving Avg'!G1369</f>
        <v>2.5075780000000005</v>
      </c>
      <c r="I1369" s="2">
        <f>'Moving Avg'!H1369</f>
        <v>2.7262275000000029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  <c r="M1369" s="8">
        <f t="shared" si="210"/>
        <v>25</v>
      </c>
      <c r="N1369" s="8">
        <f t="shared" si="211"/>
        <v>0</v>
      </c>
      <c r="O1369" s="8">
        <f t="shared" si="212"/>
        <v>0</v>
      </c>
      <c r="P1369" s="8">
        <f t="shared" si="213"/>
        <v>16.5</v>
      </c>
      <c r="Q1369" s="9">
        <f t="shared" si="214"/>
        <v>11.225</v>
      </c>
      <c r="R1369" s="9">
        <f t="shared" si="215"/>
        <v>9.125</v>
      </c>
      <c r="S1369" s="9">
        <f t="shared" si="216"/>
        <v>11.175000000000001</v>
      </c>
      <c r="T1369" s="9">
        <f t="shared" si="217"/>
        <v>10.375</v>
      </c>
      <c r="U1369" s="8">
        <f t="shared" si="218"/>
        <v>10.508333333333335</v>
      </c>
      <c r="V1369" s="8">
        <f t="shared" si="219"/>
        <v>10.475000000000001</v>
      </c>
    </row>
    <row r="1370" spans="1:22" ht="13.5" x14ac:dyDescent="0.25">
      <c r="A1370" s="3">
        <f>RSI!A1370</f>
        <v>44006</v>
      </c>
      <c r="B1370" s="2">
        <f>RSI!B1370</f>
        <v>2.5215999999999998</v>
      </c>
      <c r="C1370" s="2">
        <f>RSI!I1370</f>
        <v>54.788861848583053</v>
      </c>
      <c r="D1370" s="2">
        <f>MACD!E1370</f>
        <v>-1.2206375438677863E-2</v>
      </c>
      <c r="E1370" s="2">
        <f>MACD!F1370</f>
        <v>-1.9563102790723038E-2</v>
      </c>
      <c r="F1370" s="2">
        <f>'Moving Avg'!D1370</f>
        <v>2.4996399999999999</v>
      </c>
      <c r="G1370" s="2">
        <f>'Moving Avg'!F1370</f>
        <v>2.4801549999999999</v>
      </c>
      <c r="H1370" s="2">
        <f>'Moving Avg'!G1370</f>
        <v>2.5045000000000006</v>
      </c>
      <c r="I1370" s="2">
        <f>'Moving Avg'!H1370</f>
        <v>2.7233430000000021</v>
      </c>
      <c r="J1370" s="6" t="str">
        <f>OBV!F1370</f>
        <v>BEARISH</v>
      </c>
      <c r="K1370" s="6" t="str">
        <f>OBV!G1370</f>
        <v>NEUTRAL</v>
      </c>
      <c r="L1370" s="6" t="str">
        <f>OBV!H1370</f>
        <v>BEARISH DIVERGENCE</v>
      </c>
      <c r="M1370" s="8">
        <f t="shared" si="210"/>
        <v>25</v>
      </c>
      <c r="N1370" s="8">
        <f t="shared" si="211"/>
        <v>0</v>
      </c>
      <c r="O1370" s="8">
        <f t="shared" si="212"/>
        <v>0</v>
      </c>
      <c r="P1370" s="8">
        <f t="shared" si="213"/>
        <v>16.5</v>
      </c>
      <c r="Q1370" s="9">
        <f t="shared" si="214"/>
        <v>11.225</v>
      </c>
      <c r="R1370" s="9">
        <f t="shared" si="215"/>
        <v>9.125</v>
      </c>
      <c r="S1370" s="9">
        <f t="shared" si="216"/>
        <v>11.175000000000001</v>
      </c>
      <c r="T1370" s="9">
        <f t="shared" si="217"/>
        <v>10.375</v>
      </c>
      <c r="U1370" s="8">
        <f t="shared" si="218"/>
        <v>10.508333333333335</v>
      </c>
      <c r="V1370" s="8">
        <f t="shared" si="219"/>
        <v>10.475000000000001</v>
      </c>
    </row>
    <row r="1371" spans="1:22" ht="13.5" x14ac:dyDescent="0.25">
      <c r="A1371" s="3">
        <f>RSI!A1371</f>
        <v>44007</v>
      </c>
      <c r="B1371" s="2">
        <f>RSI!B1371</f>
        <v>2.5215999999999998</v>
      </c>
      <c r="C1371" s="2">
        <f>RSI!I1371</f>
        <v>54.788861848583053</v>
      </c>
      <c r="D1371" s="2">
        <f>MACD!E1371</f>
        <v>-1.5175911833487987E-2</v>
      </c>
      <c r="E1371" s="2">
        <f>MACD!F1371</f>
        <v>-1.8685664599276029E-2</v>
      </c>
      <c r="F1371" s="2">
        <f>'Moving Avg'!D1371</f>
        <v>2.5095199999999998</v>
      </c>
      <c r="G1371" s="2">
        <f>'Moving Avg'!F1371</f>
        <v>2.4881199999999999</v>
      </c>
      <c r="H1371" s="2">
        <f>'Moving Avg'!G1371</f>
        <v>2.5015320000000005</v>
      </c>
      <c r="I1371" s="2">
        <f>'Moving Avg'!H1371</f>
        <v>2.7203215000000025</v>
      </c>
      <c r="J1371" s="6" t="str">
        <f>OBV!F1371</f>
        <v>BEARISH</v>
      </c>
      <c r="K1371" s="6" t="str">
        <f>OBV!G1371</f>
        <v>NEUTRAL</v>
      </c>
      <c r="L1371" s="6" t="str">
        <f>OBV!H1371</f>
        <v>BEARISH DIVERGENCE</v>
      </c>
      <c r="M1371" s="8">
        <f t="shared" si="210"/>
        <v>25</v>
      </c>
      <c r="N1371" s="8">
        <f t="shared" si="211"/>
        <v>0</v>
      </c>
      <c r="O1371" s="8">
        <f t="shared" si="212"/>
        <v>0</v>
      </c>
      <c r="P1371" s="8">
        <f t="shared" si="213"/>
        <v>16.5</v>
      </c>
      <c r="Q1371" s="9">
        <f t="shared" si="214"/>
        <v>11.225</v>
      </c>
      <c r="R1371" s="9">
        <f t="shared" si="215"/>
        <v>9.125</v>
      </c>
      <c r="S1371" s="9">
        <f t="shared" si="216"/>
        <v>11.175000000000001</v>
      </c>
      <c r="T1371" s="9">
        <f t="shared" si="217"/>
        <v>10.375</v>
      </c>
      <c r="U1371" s="8">
        <f t="shared" si="218"/>
        <v>10.508333333333335</v>
      </c>
      <c r="V1371" s="8">
        <f t="shared" si="219"/>
        <v>10.475000000000001</v>
      </c>
    </row>
    <row r="1372" spans="1:22" ht="13.5" x14ac:dyDescent="0.25">
      <c r="A1372" s="3">
        <f>RSI!A1372</f>
        <v>44008</v>
      </c>
      <c r="B1372" s="2">
        <f>RSI!B1372</f>
        <v>2.5270999999999999</v>
      </c>
      <c r="C1372" s="2">
        <f>RSI!I1372</f>
        <v>55.533126414391333</v>
      </c>
      <c r="D1372" s="2">
        <f>MACD!E1372</f>
        <v>-1.8299897193142733E-2</v>
      </c>
      <c r="E1372" s="2">
        <f>MACD!F1372</f>
        <v>-1.860851111804937E-2</v>
      </c>
      <c r="F1372" s="2">
        <f>'Moving Avg'!D1372</f>
        <v>2.5106199999999994</v>
      </c>
      <c r="G1372" s="2">
        <f>'Moving Avg'!F1372</f>
        <v>2.4936099999999999</v>
      </c>
      <c r="H1372" s="2">
        <f>'Moving Avg'!G1372</f>
        <v>2.5002120000000008</v>
      </c>
      <c r="I1372" s="2">
        <f>'Moving Avg'!H1372</f>
        <v>2.7173275000000019</v>
      </c>
      <c r="J1372" s="6" t="str">
        <f>OBV!F1372</f>
        <v>BEARISH</v>
      </c>
      <c r="K1372" s="6" t="str">
        <f>OBV!G1372</f>
        <v>NEUTRAL</v>
      </c>
      <c r="L1372" s="6" t="str">
        <f>OBV!H1372</f>
        <v>BEARISH DIVERGENCE</v>
      </c>
      <c r="M1372" s="8">
        <f t="shared" si="210"/>
        <v>25</v>
      </c>
      <c r="N1372" s="8">
        <f t="shared" si="211"/>
        <v>0</v>
      </c>
      <c r="O1372" s="8">
        <f t="shared" si="212"/>
        <v>0</v>
      </c>
      <c r="P1372" s="8">
        <f t="shared" si="213"/>
        <v>16.5</v>
      </c>
      <c r="Q1372" s="9">
        <f t="shared" si="214"/>
        <v>11.225</v>
      </c>
      <c r="R1372" s="9">
        <f t="shared" si="215"/>
        <v>9.125</v>
      </c>
      <c r="S1372" s="9">
        <f t="shared" si="216"/>
        <v>11.175000000000001</v>
      </c>
      <c r="T1372" s="9">
        <f t="shared" si="217"/>
        <v>10.375</v>
      </c>
      <c r="U1372" s="8">
        <f t="shared" si="218"/>
        <v>10.508333333333335</v>
      </c>
      <c r="V1372" s="8">
        <f t="shared" si="219"/>
        <v>10.475000000000001</v>
      </c>
    </row>
    <row r="1373" spans="1:22" ht="13.5" x14ac:dyDescent="0.25">
      <c r="A1373" s="3">
        <f>RSI!A1373</f>
        <v>44011</v>
      </c>
      <c r="B1373" s="2">
        <f>RSI!B1373</f>
        <v>2.5160999999999998</v>
      </c>
      <c r="C1373" s="2">
        <f>RSI!I1373</f>
        <v>53.631536687154117</v>
      </c>
      <c r="D1373" s="2">
        <f>MACD!E1373</f>
        <v>-2.0349744444232432E-2</v>
      </c>
      <c r="E1373" s="2">
        <f>MACD!F1373</f>
        <v>-1.8956757783285982E-2</v>
      </c>
      <c r="F1373" s="2">
        <f>'Moving Avg'!D1373</f>
        <v>2.5095199999999993</v>
      </c>
      <c r="G1373" s="2">
        <f>'Moving Avg'!F1373</f>
        <v>2.4958049999999998</v>
      </c>
      <c r="H1373" s="2">
        <f>'Moving Avg'!G1373</f>
        <v>2.4971340000000009</v>
      </c>
      <c r="I1373" s="2">
        <f>'Moving Avg'!H1373</f>
        <v>2.7143880000000022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  <c r="M1373" s="8">
        <f t="shared" si="210"/>
        <v>25</v>
      </c>
      <c r="N1373" s="8">
        <f t="shared" si="211"/>
        <v>45</v>
      </c>
      <c r="O1373" s="8">
        <f t="shared" si="212"/>
        <v>0</v>
      </c>
      <c r="P1373" s="8">
        <f t="shared" si="213"/>
        <v>16.5</v>
      </c>
      <c r="Q1373" s="9">
        <f t="shared" si="214"/>
        <v>26.975000000000001</v>
      </c>
      <c r="R1373" s="9">
        <f t="shared" si="215"/>
        <v>18.125</v>
      </c>
      <c r="S1373" s="9">
        <f t="shared" si="216"/>
        <v>17.925000000000001</v>
      </c>
      <c r="T1373" s="9">
        <f t="shared" si="217"/>
        <v>21.625</v>
      </c>
      <c r="U1373" s="8">
        <f t="shared" si="218"/>
        <v>21.008333333333336</v>
      </c>
      <c r="V1373" s="8">
        <f t="shared" si="219"/>
        <v>21.162500000000001</v>
      </c>
    </row>
    <row r="1374" spans="1:22" ht="13.5" x14ac:dyDescent="0.25">
      <c r="A1374" s="3">
        <f>RSI!A1374</f>
        <v>44012</v>
      </c>
      <c r="B1374" s="2">
        <f>RSI!B1374</f>
        <v>2.4447000000000001</v>
      </c>
      <c r="C1374" s="2">
        <f>RSI!I1374</f>
        <v>43.273509886466037</v>
      </c>
      <c r="D1374" s="2">
        <f>MACD!E1374</f>
        <v>-1.6089086370935757E-2</v>
      </c>
      <c r="E1374" s="2">
        <f>MACD!F1374</f>
        <v>-1.8383223500815938E-2</v>
      </c>
      <c r="F1374" s="2">
        <f>'Moving Avg'!D1374</f>
        <v>2.5062199999999999</v>
      </c>
      <c r="G1374" s="2">
        <f>'Moving Avg'!F1374</f>
        <v>2.4916849999999995</v>
      </c>
      <c r="H1374" s="2">
        <f>'Moving Avg'!G1374</f>
        <v>2.4925180000000005</v>
      </c>
      <c r="I1374" s="2">
        <f>'Moving Avg'!H1374</f>
        <v>2.7110915000000015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  <c r="M1374" s="8">
        <f t="shared" si="210"/>
        <v>25</v>
      </c>
      <c r="N1374" s="8">
        <f t="shared" si="211"/>
        <v>0</v>
      </c>
      <c r="O1374" s="8">
        <f t="shared" si="212"/>
        <v>0</v>
      </c>
      <c r="P1374" s="8">
        <f t="shared" si="213"/>
        <v>16.5</v>
      </c>
      <c r="Q1374" s="9">
        <f t="shared" si="214"/>
        <v>11.225</v>
      </c>
      <c r="R1374" s="9">
        <f t="shared" si="215"/>
        <v>9.125</v>
      </c>
      <c r="S1374" s="9">
        <f t="shared" si="216"/>
        <v>11.175000000000001</v>
      </c>
      <c r="T1374" s="9">
        <f t="shared" si="217"/>
        <v>10.375</v>
      </c>
      <c r="U1374" s="8">
        <f t="shared" si="218"/>
        <v>10.508333333333335</v>
      </c>
      <c r="V1374" s="8">
        <f t="shared" si="219"/>
        <v>10.475000000000001</v>
      </c>
    </row>
    <row r="1375" spans="1:22" ht="13.5" x14ac:dyDescent="0.25">
      <c r="A1375" s="3">
        <f>RSI!A1375</f>
        <v>44013</v>
      </c>
      <c r="B1375" s="2">
        <f>RSI!B1375</f>
        <v>2.4173</v>
      </c>
      <c r="C1375" s="2">
        <f>RSI!I1375</f>
        <v>40.074865923541374</v>
      </c>
      <c r="D1375" s="2">
        <f>MACD!E1375</f>
        <v>-1.016191453150439E-2</v>
      </c>
      <c r="E1375" s="2">
        <f>MACD!F1375</f>
        <v>-1.6738961706953628E-2</v>
      </c>
      <c r="F1375" s="2">
        <f>'Moving Avg'!D1375</f>
        <v>2.48536</v>
      </c>
      <c r="G1375" s="2">
        <f>'Moving Avg'!F1375</f>
        <v>2.4881149999999996</v>
      </c>
      <c r="H1375" s="2">
        <f>'Moving Avg'!G1375</f>
        <v>2.4873540000000007</v>
      </c>
      <c r="I1375" s="2">
        <f>'Moving Avg'!H1375</f>
        <v>2.7076580000000012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  <c r="M1375" s="8">
        <f t="shared" si="210"/>
        <v>25</v>
      </c>
      <c r="N1375" s="8">
        <f t="shared" si="211"/>
        <v>0</v>
      </c>
      <c r="O1375" s="8">
        <f t="shared" si="212"/>
        <v>0</v>
      </c>
      <c r="P1375" s="8">
        <f t="shared" si="213"/>
        <v>16.5</v>
      </c>
      <c r="Q1375" s="9">
        <f t="shared" si="214"/>
        <v>11.225</v>
      </c>
      <c r="R1375" s="9">
        <f t="shared" si="215"/>
        <v>9.125</v>
      </c>
      <c r="S1375" s="9">
        <f t="shared" si="216"/>
        <v>11.175000000000001</v>
      </c>
      <c r="T1375" s="9">
        <f t="shared" si="217"/>
        <v>10.375</v>
      </c>
      <c r="U1375" s="8">
        <f t="shared" si="218"/>
        <v>10.508333333333335</v>
      </c>
      <c r="V1375" s="8">
        <f t="shared" si="219"/>
        <v>10.475000000000001</v>
      </c>
    </row>
    <row r="1376" spans="1:22" ht="13.5" x14ac:dyDescent="0.25">
      <c r="A1376" s="3">
        <f>RSI!A1376</f>
        <v>44014</v>
      </c>
      <c r="B1376" s="2">
        <f>RSI!B1376</f>
        <v>2.4173</v>
      </c>
      <c r="C1376" s="2">
        <f>RSI!I1376</f>
        <v>40.074865923541381</v>
      </c>
      <c r="D1376" s="2">
        <f>MACD!E1376</f>
        <v>-5.5601483948386488E-3</v>
      </c>
      <c r="E1376" s="2">
        <f>MACD!F1376</f>
        <v>-1.4503199044530632E-2</v>
      </c>
      <c r="F1376" s="2">
        <f>'Moving Avg'!D1376</f>
        <v>2.4645000000000001</v>
      </c>
      <c r="G1376" s="2">
        <f>'Moving Avg'!F1376</f>
        <v>2.4853699999999992</v>
      </c>
      <c r="H1376" s="2">
        <f>'Moving Avg'!G1376</f>
        <v>2.4830700000000006</v>
      </c>
      <c r="I1376" s="2">
        <f>'Moving Avg'!H1376</f>
        <v>2.7042245000000009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  <c r="M1376" s="8">
        <f t="shared" si="210"/>
        <v>25</v>
      </c>
      <c r="N1376" s="8">
        <f t="shared" si="211"/>
        <v>0</v>
      </c>
      <c r="O1376" s="8">
        <f t="shared" si="212"/>
        <v>0</v>
      </c>
      <c r="P1376" s="8">
        <f t="shared" si="213"/>
        <v>16.5</v>
      </c>
      <c r="Q1376" s="9">
        <f t="shared" si="214"/>
        <v>11.225</v>
      </c>
      <c r="R1376" s="9">
        <f t="shared" si="215"/>
        <v>9.125</v>
      </c>
      <c r="S1376" s="9">
        <f t="shared" si="216"/>
        <v>11.175000000000001</v>
      </c>
      <c r="T1376" s="9">
        <f t="shared" si="217"/>
        <v>10.375</v>
      </c>
      <c r="U1376" s="8">
        <f t="shared" si="218"/>
        <v>10.508333333333335</v>
      </c>
      <c r="V1376" s="8">
        <f t="shared" si="219"/>
        <v>10.475000000000001</v>
      </c>
    </row>
    <row r="1377" spans="1:22" ht="13.5" x14ac:dyDescent="0.25">
      <c r="A1377" s="3">
        <f>RSI!A1377</f>
        <v>44015</v>
      </c>
      <c r="B1377" s="2">
        <f>RSI!B1377</f>
        <v>2.4502000000000002</v>
      </c>
      <c r="C1377" s="2">
        <f>RSI!I1377</f>
        <v>45.667520619390771</v>
      </c>
      <c r="D1377" s="2">
        <f>MACD!E1377</f>
        <v>3.8971914375323102E-3</v>
      </c>
      <c r="E1377" s="2">
        <f>MACD!F1377</f>
        <v>-1.0823120948118044E-2</v>
      </c>
      <c r="F1377" s="2">
        <f>'Moving Avg'!D1377</f>
        <v>2.4491200000000002</v>
      </c>
      <c r="G1377" s="2">
        <f>'Moving Avg'!F1377</f>
        <v>2.4817999999999993</v>
      </c>
      <c r="H1377" s="2">
        <f>'Moving Avg'!G1377</f>
        <v>2.4801040000000003</v>
      </c>
      <c r="I1377" s="2">
        <f>'Moving Avg'!H1377</f>
        <v>2.700955500000001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  <c r="M1377" s="8">
        <f t="shared" si="210"/>
        <v>25</v>
      </c>
      <c r="N1377" s="8">
        <f t="shared" si="211"/>
        <v>0</v>
      </c>
      <c r="O1377" s="8">
        <f t="shared" si="212"/>
        <v>0</v>
      </c>
      <c r="P1377" s="8">
        <f t="shared" si="213"/>
        <v>16.5</v>
      </c>
      <c r="Q1377" s="9">
        <f t="shared" si="214"/>
        <v>11.225</v>
      </c>
      <c r="R1377" s="9">
        <f t="shared" si="215"/>
        <v>9.125</v>
      </c>
      <c r="S1377" s="9">
        <f t="shared" si="216"/>
        <v>11.175000000000001</v>
      </c>
      <c r="T1377" s="9">
        <f t="shared" si="217"/>
        <v>10.375</v>
      </c>
      <c r="U1377" s="8">
        <f t="shared" si="218"/>
        <v>10.508333333333335</v>
      </c>
      <c r="V1377" s="8">
        <f t="shared" si="219"/>
        <v>10.475000000000001</v>
      </c>
    </row>
    <row r="1378" spans="1:22" ht="13.5" x14ac:dyDescent="0.25">
      <c r="A1378" s="3">
        <f>RSI!A1378</f>
        <v>44018</v>
      </c>
      <c r="B1378" s="2">
        <f>RSI!B1378</f>
        <v>2.4447000000000001</v>
      </c>
      <c r="C1378" s="2">
        <f>RSI!I1378</f>
        <v>44.912895050053777</v>
      </c>
      <c r="D1378" s="2">
        <f>MACD!E1378</f>
        <v>1.2483458355343924E-2</v>
      </c>
      <c r="E1378" s="2">
        <f>MACD!F1378</f>
        <v>-6.1618050874256512E-3</v>
      </c>
      <c r="F1378" s="2">
        <f>'Moving Avg'!D1378</f>
        <v>2.4348399999999999</v>
      </c>
      <c r="G1378" s="2">
        <f>'Moving Avg'!F1378</f>
        <v>2.4776799999999994</v>
      </c>
      <c r="H1378" s="2">
        <f>'Moving Avg'!G1378</f>
        <v>2.478456</v>
      </c>
      <c r="I1378" s="2">
        <f>'Moving Avg'!H1378</f>
        <v>2.6977965000000008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  <c r="M1378" s="8">
        <f t="shared" si="210"/>
        <v>25</v>
      </c>
      <c r="N1378" s="8">
        <f t="shared" si="211"/>
        <v>0</v>
      </c>
      <c r="O1378" s="8">
        <f t="shared" si="212"/>
        <v>0</v>
      </c>
      <c r="P1378" s="8">
        <f t="shared" si="213"/>
        <v>16.5</v>
      </c>
      <c r="Q1378" s="9">
        <f t="shared" si="214"/>
        <v>11.225</v>
      </c>
      <c r="R1378" s="9">
        <f t="shared" si="215"/>
        <v>9.125</v>
      </c>
      <c r="S1378" s="9">
        <f t="shared" si="216"/>
        <v>11.175000000000001</v>
      </c>
      <c r="T1378" s="9">
        <f t="shared" si="217"/>
        <v>10.375</v>
      </c>
      <c r="U1378" s="8">
        <f t="shared" si="218"/>
        <v>10.508333333333335</v>
      </c>
      <c r="V1378" s="8">
        <f t="shared" si="219"/>
        <v>10.475000000000001</v>
      </c>
    </row>
    <row r="1379" spans="1:22" ht="13.5" x14ac:dyDescent="0.25">
      <c r="A1379" s="3">
        <f>RSI!A1379</f>
        <v>44019</v>
      </c>
      <c r="B1379" s="2">
        <f>RSI!B1379</f>
        <v>2.4117999999999999</v>
      </c>
      <c r="C1379" s="2">
        <f>RSI!I1379</f>
        <v>40.591921707347694</v>
      </c>
      <c r="D1379" s="2">
        <f>MACD!E1379</f>
        <v>1.3089411543312668E-2</v>
      </c>
      <c r="E1379" s="2">
        <f>MACD!F1379</f>
        <v>-2.3115617612779874E-3</v>
      </c>
      <c r="F1379" s="2">
        <f>'Moving Avg'!D1379</f>
        <v>2.4282600000000003</v>
      </c>
      <c r="G1379" s="2">
        <f>'Moving Avg'!F1379</f>
        <v>2.4746599999999992</v>
      </c>
      <c r="H1379" s="2">
        <f>'Moving Avg'!G1379</f>
        <v>2.4750500000000004</v>
      </c>
      <c r="I1379" s="2">
        <f>'Moving Avg'!H1379</f>
        <v>2.6943630000000001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  <c r="M1379" s="8">
        <f t="shared" si="210"/>
        <v>25</v>
      </c>
      <c r="N1379" s="8">
        <f t="shared" si="211"/>
        <v>0</v>
      </c>
      <c r="O1379" s="8">
        <f t="shared" si="212"/>
        <v>0</v>
      </c>
      <c r="P1379" s="8">
        <f t="shared" si="213"/>
        <v>16.5</v>
      </c>
      <c r="Q1379" s="9">
        <f t="shared" si="214"/>
        <v>11.225</v>
      </c>
      <c r="R1379" s="9">
        <f t="shared" si="215"/>
        <v>9.125</v>
      </c>
      <c r="S1379" s="9">
        <f t="shared" si="216"/>
        <v>11.175000000000001</v>
      </c>
      <c r="T1379" s="9">
        <f t="shared" si="217"/>
        <v>10.375</v>
      </c>
      <c r="U1379" s="8">
        <f t="shared" si="218"/>
        <v>10.508333333333335</v>
      </c>
      <c r="V1379" s="8">
        <f t="shared" si="219"/>
        <v>10.475000000000001</v>
      </c>
    </row>
    <row r="1380" spans="1:22" ht="13.5" x14ac:dyDescent="0.25">
      <c r="A1380" s="3">
        <f>RSI!A1380</f>
        <v>44020</v>
      </c>
      <c r="B1380" s="2">
        <f>RSI!B1380</f>
        <v>2.4447000000000001</v>
      </c>
      <c r="C1380" s="2">
        <f>RSI!I1380</f>
        <v>46.169243508721515</v>
      </c>
      <c r="D1380" s="2">
        <f>MACD!E1380</f>
        <v>2.083322772712437E-2</v>
      </c>
      <c r="E1380" s="2">
        <f>MACD!F1380</f>
        <v>2.3173961364024846E-3</v>
      </c>
      <c r="F1380" s="2">
        <f>'Moving Avg'!D1380</f>
        <v>2.4337400000000002</v>
      </c>
      <c r="G1380" s="2">
        <f>'Moving Avg'!F1380</f>
        <v>2.4732849999999993</v>
      </c>
      <c r="H1380" s="2">
        <f>'Moving Avg'!G1380</f>
        <v>2.4727420000000002</v>
      </c>
      <c r="I1380" s="2">
        <f>'Moving Avg'!H1380</f>
        <v>2.6911215000000004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  <c r="M1380" s="8">
        <f t="shared" si="210"/>
        <v>25</v>
      </c>
      <c r="N1380" s="8">
        <f t="shared" si="211"/>
        <v>0</v>
      </c>
      <c r="O1380" s="8">
        <f t="shared" si="212"/>
        <v>0</v>
      </c>
      <c r="P1380" s="8">
        <f t="shared" si="213"/>
        <v>83.5</v>
      </c>
      <c r="Q1380" s="9">
        <f t="shared" si="214"/>
        <v>21.274999999999999</v>
      </c>
      <c r="R1380" s="9">
        <f t="shared" si="215"/>
        <v>25.875</v>
      </c>
      <c r="S1380" s="9">
        <f t="shared" si="216"/>
        <v>41.325000000000003</v>
      </c>
      <c r="T1380" s="9">
        <f t="shared" si="217"/>
        <v>27.125</v>
      </c>
      <c r="U1380" s="8">
        <f t="shared" si="218"/>
        <v>29.491666666666664</v>
      </c>
      <c r="V1380" s="8">
        <f t="shared" si="219"/>
        <v>28.9</v>
      </c>
    </row>
    <row r="1381" spans="1:22" ht="13.5" x14ac:dyDescent="0.25">
      <c r="A1381" s="3">
        <f>RSI!A1381</f>
        <v>44021</v>
      </c>
      <c r="B1381" s="2">
        <f>RSI!B1381</f>
        <v>2.4447000000000001</v>
      </c>
      <c r="C1381" s="2">
        <f>RSI!I1381</f>
        <v>46.169243508721515</v>
      </c>
      <c r="D1381" s="2">
        <f>MACD!E1381</f>
        <v>2.7539257754587876E-2</v>
      </c>
      <c r="E1381" s="2">
        <f>MACD!F1381</f>
        <v>7.3617684600395632E-3</v>
      </c>
      <c r="F1381" s="2">
        <f>'Moving Avg'!D1381</f>
        <v>2.4392200000000002</v>
      </c>
      <c r="G1381" s="2">
        <f>'Moving Avg'!F1381</f>
        <v>2.4719099999999989</v>
      </c>
      <c r="H1381" s="2">
        <f>'Moving Avg'!G1381</f>
        <v>2.4710940000000003</v>
      </c>
      <c r="I1381" s="2">
        <f>'Moving Avg'!H1381</f>
        <v>2.6879624999999998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  <c r="M1381" s="8">
        <f t="shared" si="210"/>
        <v>25</v>
      </c>
      <c r="N1381" s="8">
        <f t="shared" si="211"/>
        <v>0</v>
      </c>
      <c r="O1381" s="8">
        <f t="shared" si="212"/>
        <v>0</v>
      </c>
      <c r="P1381" s="8">
        <f t="shared" si="213"/>
        <v>83.5</v>
      </c>
      <c r="Q1381" s="9">
        <f t="shared" si="214"/>
        <v>21.274999999999999</v>
      </c>
      <c r="R1381" s="9">
        <f t="shared" si="215"/>
        <v>25.875</v>
      </c>
      <c r="S1381" s="9">
        <f t="shared" si="216"/>
        <v>41.325000000000003</v>
      </c>
      <c r="T1381" s="9">
        <f t="shared" si="217"/>
        <v>27.125</v>
      </c>
      <c r="U1381" s="8">
        <f t="shared" si="218"/>
        <v>29.491666666666664</v>
      </c>
      <c r="V1381" s="8">
        <f t="shared" si="219"/>
        <v>28.9</v>
      </c>
    </row>
    <row r="1382" spans="1:22" ht="13.5" x14ac:dyDescent="0.25">
      <c r="A1382" s="3">
        <f>RSI!A1382</f>
        <v>44022</v>
      </c>
      <c r="B1382" s="2">
        <f>RSI!B1382</f>
        <v>2.4392</v>
      </c>
      <c r="C1382" s="2">
        <f>RSI!I1382</f>
        <v>45.343899088926442</v>
      </c>
      <c r="D1382" s="2">
        <f>MACD!E1382</f>
        <v>3.460934671907312E-2</v>
      </c>
      <c r="E1382" s="2">
        <f>MACD!F1382</f>
        <v>1.2811284111846274E-2</v>
      </c>
      <c r="F1382" s="2">
        <f>'Moving Avg'!D1382</f>
        <v>2.43702</v>
      </c>
      <c r="G1382" s="2">
        <f>'Moving Avg'!F1382</f>
        <v>2.4702599999999992</v>
      </c>
      <c r="H1382" s="2">
        <f>'Moving Avg'!G1382</f>
        <v>2.4682360000000001</v>
      </c>
      <c r="I1382" s="2">
        <f>'Moving Avg'!H1382</f>
        <v>2.6847759999999998</v>
      </c>
      <c r="J1382" s="6" t="str">
        <f>OBV!F1382</f>
        <v>BULLISH</v>
      </c>
      <c r="K1382" s="6" t="str">
        <f>OBV!G1382</f>
        <v>NEUTRAL</v>
      </c>
      <c r="L1382" s="6" t="str">
        <f>OBV!H1382</f>
        <v>BULLISH DIVERGENCE</v>
      </c>
      <c r="M1382" s="8">
        <f t="shared" si="210"/>
        <v>25</v>
      </c>
      <c r="N1382" s="8">
        <f t="shared" si="211"/>
        <v>0</v>
      </c>
      <c r="O1382" s="8">
        <f t="shared" si="212"/>
        <v>0</v>
      </c>
      <c r="P1382" s="8">
        <f t="shared" si="213"/>
        <v>66.5</v>
      </c>
      <c r="Q1382" s="9">
        <f t="shared" si="214"/>
        <v>18.725000000000001</v>
      </c>
      <c r="R1382" s="9">
        <f t="shared" si="215"/>
        <v>21.625</v>
      </c>
      <c r="S1382" s="9">
        <f t="shared" si="216"/>
        <v>33.674999999999997</v>
      </c>
      <c r="T1382" s="9">
        <f t="shared" si="217"/>
        <v>22.875</v>
      </c>
      <c r="U1382" s="8">
        <f t="shared" si="218"/>
        <v>24.675000000000001</v>
      </c>
      <c r="V1382" s="8">
        <f t="shared" si="219"/>
        <v>24.225000000000001</v>
      </c>
    </row>
    <row r="1383" spans="1:22" ht="13.5" x14ac:dyDescent="0.25">
      <c r="A1383" s="3">
        <f>RSI!A1383</f>
        <v>44025</v>
      </c>
      <c r="B1383" s="2">
        <f>RSI!B1383</f>
        <v>2.3733</v>
      </c>
      <c r="C1383" s="2">
        <f>RSI!I1383</f>
        <v>36.844908449172387</v>
      </c>
      <c r="D1383" s="2">
        <f>MACD!E1383</f>
        <v>4.3945064891030228E-2</v>
      </c>
      <c r="E1383" s="2">
        <f>MACD!F1383</f>
        <v>1.9038040267683066E-2</v>
      </c>
      <c r="F1383" s="2">
        <f>'Moving Avg'!D1383</f>
        <v>2.4227400000000001</v>
      </c>
      <c r="G1383" s="2">
        <f>'Moving Avg'!F1383</f>
        <v>2.4653149999999995</v>
      </c>
      <c r="H1383" s="2">
        <f>'Moving Avg'!G1383</f>
        <v>2.4640599999999999</v>
      </c>
      <c r="I1383" s="2">
        <f>'Moving Avg'!H1383</f>
        <v>2.6811499999999997</v>
      </c>
      <c r="J1383" s="6" t="str">
        <f>OBV!F1383</f>
        <v>BULLISH</v>
      </c>
      <c r="K1383" s="6" t="str">
        <f>OBV!G1383</f>
        <v>NEUTRAL</v>
      </c>
      <c r="L1383" s="6" t="str">
        <f>OBV!H1383</f>
        <v>BULLISH DIVERGENCE</v>
      </c>
      <c r="M1383" s="8">
        <f t="shared" si="210"/>
        <v>25</v>
      </c>
      <c r="N1383" s="8">
        <f t="shared" si="211"/>
        <v>0</v>
      </c>
      <c r="O1383" s="8">
        <f t="shared" si="212"/>
        <v>0</v>
      </c>
      <c r="P1383" s="8">
        <f t="shared" si="213"/>
        <v>66.5</v>
      </c>
      <c r="Q1383" s="9">
        <f t="shared" si="214"/>
        <v>18.725000000000001</v>
      </c>
      <c r="R1383" s="9">
        <f t="shared" si="215"/>
        <v>21.625</v>
      </c>
      <c r="S1383" s="9">
        <f t="shared" si="216"/>
        <v>33.674999999999997</v>
      </c>
      <c r="T1383" s="9">
        <f t="shared" si="217"/>
        <v>22.875</v>
      </c>
      <c r="U1383" s="8">
        <f t="shared" si="218"/>
        <v>24.675000000000001</v>
      </c>
      <c r="V1383" s="8">
        <f t="shared" si="219"/>
        <v>24.225000000000001</v>
      </c>
    </row>
    <row r="1384" spans="1:22" ht="13.5" x14ac:dyDescent="0.25">
      <c r="A1384" s="3">
        <f>RSI!A1384</f>
        <v>44026</v>
      </c>
      <c r="B1384" s="2">
        <f>RSI!B1384</f>
        <v>2.4392</v>
      </c>
      <c r="C1384" s="2">
        <f>RSI!I1384</f>
        <v>47.45185868735301</v>
      </c>
      <c r="D1384" s="2">
        <f>MACD!E1384</f>
        <v>3.6519829101070655E-2</v>
      </c>
      <c r="E1384" s="2">
        <f>MACD!F1384</f>
        <v>2.2534398034360584E-2</v>
      </c>
      <c r="F1384" s="2">
        <f>'Moving Avg'!D1384</f>
        <v>2.42822</v>
      </c>
      <c r="G1384" s="2">
        <f>'Moving Avg'!F1384</f>
        <v>2.4633899999999995</v>
      </c>
      <c r="H1384" s="2">
        <f>'Moving Avg'!G1384</f>
        <v>2.4627400000000002</v>
      </c>
      <c r="I1384" s="2">
        <f>'Moving Avg'!H1384</f>
        <v>2.6778810000000006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  <c r="M1384" s="8">
        <f t="shared" si="210"/>
        <v>25</v>
      </c>
      <c r="N1384" s="8">
        <f t="shared" si="211"/>
        <v>0</v>
      </c>
      <c r="O1384" s="8">
        <f t="shared" si="212"/>
        <v>0</v>
      </c>
      <c r="P1384" s="8">
        <f t="shared" si="213"/>
        <v>83.5</v>
      </c>
      <c r="Q1384" s="9">
        <f t="shared" si="214"/>
        <v>21.274999999999999</v>
      </c>
      <c r="R1384" s="9">
        <f t="shared" si="215"/>
        <v>25.875</v>
      </c>
      <c r="S1384" s="9">
        <f t="shared" si="216"/>
        <v>41.325000000000003</v>
      </c>
      <c r="T1384" s="9">
        <f t="shared" si="217"/>
        <v>27.125</v>
      </c>
      <c r="U1384" s="8">
        <f t="shared" si="218"/>
        <v>29.491666666666664</v>
      </c>
      <c r="V1384" s="8">
        <f t="shared" si="219"/>
        <v>28.9</v>
      </c>
    </row>
    <row r="1385" spans="1:22" ht="13.5" x14ac:dyDescent="0.25">
      <c r="A1385" s="3">
        <f>RSI!A1385</f>
        <v>44027</v>
      </c>
      <c r="B1385" s="2">
        <f>RSI!B1385</f>
        <v>2.3677999999999999</v>
      </c>
      <c r="C1385" s="2">
        <f>RSI!I1385</f>
        <v>39.676611303641508</v>
      </c>
      <c r="D1385" s="2">
        <f>MACD!E1385</f>
        <v>3.1422338620605839E-2</v>
      </c>
      <c r="E1385" s="2">
        <f>MACD!F1385</f>
        <v>2.4311986151609635E-2</v>
      </c>
      <c r="F1385" s="2">
        <f>'Moving Avg'!D1385</f>
        <v>2.4128400000000001</v>
      </c>
      <c r="G1385" s="2">
        <f>'Moving Avg'!F1385</f>
        <v>2.4578949999999997</v>
      </c>
      <c r="H1385" s="2">
        <f>'Moving Avg'!G1385</f>
        <v>2.4597740000000003</v>
      </c>
      <c r="I1385" s="2">
        <f>'Moving Avg'!H1385</f>
        <v>2.6742550000000005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  <c r="M1385" s="8">
        <f t="shared" si="210"/>
        <v>25</v>
      </c>
      <c r="N1385" s="8">
        <f t="shared" si="211"/>
        <v>0</v>
      </c>
      <c r="O1385" s="8">
        <f t="shared" si="212"/>
        <v>0</v>
      </c>
      <c r="P1385" s="8">
        <f t="shared" si="213"/>
        <v>16.5</v>
      </c>
      <c r="Q1385" s="9">
        <f t="shared" si="214"/>
        <v>11.225</v>
      </c>
      <c r="R1385" s="9">
        <f t="shared" si="215"/>
        <v>9.125</v>
      </c>
      <c r="S1385" s="9">
        <f t="shared" si="216"/>
        <v>11.175000000000001</v>
      </c>
      <c r="T1385" s="9">
        <f t="shared" si="217"/>
        <v>10.375</v>
      </c>
      <c r="U1385" s="8">
        <f t="shared" si="218"/>
        <v>10.508333333333335</v>
      </c>
      <c r="V1385" s="8">
        <f t="shared" si="219"/>
        <v>10.475000000000001</v>
      </c>
    </row>
    <row r="1386" spans="1:22" ht="13.5" x14ac:dyDescent="0.25">
      <c r="A1386" s="3">
        <f>RSI!A1386</f>
        <v>44028</v>
      </c>
      <c r="B1386" s="2">
        <f>RSI!B1386</f>
        <v>2.3129</v>
      </c>
      <c r="C1386" s="2">
        <f>RSI!I1386</f>
        <v>34.936397566510621</v>
      </c>
      <c r="D1386" s="2">
        <f>MACD!E1386</f>
        <v>3.1701258174422264E-2</v>
      </c>
      <c r="E1386" s="2">
        <f>MACD!F1386</f>
        <v>2.5789840556172162E-2</v>
      </c>
      <c r="F1386" s="2">
        <f>'Moving Avg'!D1386</f>
        <v>2.3864799999999997</v>
      </c>
      <c r="G1386" s="2">
        <f>'Moving Avg'!F1386</f>
        <v>2.4499300000000002</v>
      </c>
      <c r="H1386" s="2">
        <f>'Moving Avg'!G1386</f>
        <v>2.4546100000000002</v>
      </c>
      <c r="I1386" s="2">
        <f>'Moving Avg'!H1386</f>
        <v>2.6704370000000011</v>
      </c>
      <c r="J1386" s="6" t="str">
        <f>OBV!F1386</f>
        <v>BEARISH</v>
      </c>
      <c r="K1386" s="6" t="str">
        <f>OBV!G1386</f>
        <v>NEUTRAL</v>
      </c>
      <c r="L1386" s="6" t="str">
        <f>OBV!H1386</f>
        <v>CONFIRMED BEARISH</v>
      </c>
      <c r="M1386" s="8">
        <f t="shared" si="210"/>
        <v>25</v>
      </c>
      <c r="N1386" s="8">
        <f t="shared" si="211"/>
        <v>0</v>
      </c>
      <c r="O1386" s="8">
        <f t="shared" si="212"/>
        <v>0</v>
      </c>
      <c r="P1386" s="8">
        <f t="shared" si="213"/>
        <v>16.5</v>
      </c>
      <c r="Q1386" s="9">
        <f t="shared" si="214"/>
        <v>11.225</v>
      </c>
      <c r="R1386" s="9">
        <f t="shared" si="215"/>
        <v>9.125</v>
      </c>
      <c r="S1386" s="9">
        <f t="shared" si="216"/>
        <v>11.175000000000001</v>
      </c>
      <c r="T1386" s="9">
        <f t="shared" si="217"/>
        <v>10.375</v>
      </c>
      <c r="U1386" s="8">
        <f t="shared" si="218"/>
        <v>10.508333333333335</v>
      </c>
      <c r="V1386" s="8">
        <f t="shared" si="219"/>
        <v>10.475000000000001</v>
      </c>
    </row>
    <row r="1387" spans="1:22" ht="13.5" x14ac:dyDescent="0.25">
      <c r="A1387" s="3">
        <f>RSI!A1387</f>
        <v>44029</v>
      </c>
      <c r="B1387" s="2">
        <f>RSI!B1387</f>
        <v>2.3348</v>
      </c>
      <c r="C1387" s="2">
        <f>RSI!I1387</f>
        <v>38.112696479432437</v>
      </c>
      <c r="D1387" s="2">
        <f>MACD!E1387</f>
        <v>3.6187576820011724E-2</v>
      </c>
      <c r="E1387" s="2">
        <f>MACD!F1387</f>
        <v>2.7869387808940077E-2</v>
      </c>
      <c r="F1387" s="2">
        <f>'Moving Avg'!D1387</f>
        <v>2.3655999999999997</v>
      </c>
      <c r="G1387" s="2">
        <f>'Moving Avg'!F1387</f>
        <v>2.4405899999999998</v>
      </c>
      <c r="H1387" s="2">
        <f>'Moving Avg'!G1387</f>
        <v>2.4510940000000003</v>
      </c>
      <c r="I1387" s="2">
        <f>'Moving Avg'!H1387</f>
        <v>2.6667285000000009</v>
      </c>
      <c r="J1387" s="6" t="str">
        <f>OBV!F1387</f>
        <v>BEARISH</v>
      </c>
      <c r="K1387" s="6" t="str">
        <f>OBV!G1387</f>
        <v>NEUTRAL</v>
      </c>
      <c r="L1387" s="6" t="str">
        <f>OBV!H1387</f>
        <v>CONFIRMED BEARISH</v>
      </c>
      <c r="M1387" s="8">
        <f t="shared" si="210"/>
        <v>25</v>
      </c>
      <c r="N1387" s="8">
        <f t="shared" si="211"/>
        <v>0</v>
      </c>
      <c r="O1387" s="8">
        <f t="shared" si="212"/>
        <v>0</v>
      </c>
      <c r="P1387" s="8">
        <f t="shared" si="213"/>
        <v>16.5</v>
      </c>
      <c r="Q1387" s="9">
        <f t="shared" si="214"/>
        <v>11.225</v>
      </c>
      <c r="R1387" s="9">
        <f t="shared" si="215"/>
        <v>9.125</v>
      </c>
      <c r="S1387" s="9">
        <f t="shared" si="216"/>
        <v>11.175000000000001</v>
      </c>
      <c r="T1387" s="9">
        <f t="shared" si="217"/>
        <v>10.375</v>
      </c>
      <c r="U1387" s="8">
        <f t="shared" si="218"/>
        <v>10.508333333333335</v>
      </c>
      <c r="V1387" s="8">
        <f t="shared" si="219"/>
        <v>10.475000000000001</v>
      </c>
    </row>
    <row r="1388" spans="1:22" ht="13.5" x14ac:dyDescent="0.25">
      <c r="A1388" s="3">
        <f>RSI!A1388</f>
        <v>44032</v>
      </c>
      <c r="B1388" s="2">
        <f>RSI!B1388</f>
        <v>2.3129</v>
      </c>
      <c r="C1388" s="2">
        <f>RSI!I1388</f>
        <v>36.209055104050925</v>
      </c>
      <c r="D1388" s="2">
        <f>MACD!E1388</f>
        <v>4.138127288912008E-2</v>
      </c>
      <c r="E1388" s="2">
        <f>MACD!F1388</f>
        <v>3.0571764824976082E-2</v>
      </c>
      <c r="F1388" s="2">
        <f>'Moving Avg'!D1388</f>
        <v>2.3535200000000005</v>
      </c>
      <c r="G1388" s="2">
        <f>'Moving Avg'!F1388</f>
        <v>2.4301550000000001</v>
      </c>
      <c r="H1388" s="2">
        <f>'Moving Avg'!G1388</f>
        <v>2.4468100000000006</v>
      </c>
      <c r="I1388" s="2">
        <f>'Moving Avg'!H1388</f>
        <v>2.6629105000000011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  <c r="M1388" s="8">
        <f t="shared" si="210"/>
        <v>25</v>
      </c>
      <c r="N1388" s="8">
        <f t="shared" si="211"/>
        <v>0</v>
      </c>
      <c r="O1388" s="8">
        <f t="shared" si="212"/>
        <v>0</v>
      </c>
      <c r="P1388" s="8">
        <f t="shared" si="213"/>
        <v>16.5</v>
      </c>
      <c r="Q1388" s="9">
        <f t="shared" si="214"/>
        <v>11.225</v>
      </c>
      <c r="R1388" s="9">
        <f t="shared" si="215"/>
        <v>9.125</v>
      </c>
      <c r="S1388" s="9">
        <f t="shared" si="216"/>
        <v>11.175000000000001</v>
      </c>
      <c r="T1388" s="9">
        <f t="shared" si="217"/>
        <v>10.375</v>
      </c>
      <c r="U1388" s="8">
        <f t="shared" si="218"/>
        <v>10.508333333333335</v>
      </c>
      <c r="V1388" s="8">
        <f t="shared" si="219"/>
        <v>10.475000000000001</v>
      </c>
    </row>
    <row r="1389" spans="1:22" ht="13.5" x14ac:dyDescent="0.25">
      <c r="A1389" s="3">
        <f>RSI!A1389</f>
        <v>44033</v>
      </c>
      <c r="B1389" s="2">
        <f>RSI!B1389</f>
        <v>2.3129</v>
      </c>
      <c r="C1389" s="2">
        <f>RSI!I1389</f>
        <v>36.209055104050933</v>
      </c>
      <c r="D1389" s="2">
        <f>MACD!E1389</f>
        <v>4.1419282369029808E-2</v>
      </c>
      <c r="E1389" s="2">
        <f>MACD!F1389</f>
        <v>3.2741268333786828E-2</v>
      </c>
      <c r="F1389" s="2">
        <f>'Moving Avg'!D1389</f>
        <v>2.3282599999999993</v>
      </c>
      <c r="G1389" s="2">
        <f>'Moving Avg'!F1389</f>
        <v>2.4227400000000001</v>
      </c>
      <c r="H1389" s="2">
        <f>'Moving Avg'!G1389</f>
        <v>2.4439540000000002</v>
      </c>
      <c r="I1389" s="2">
        <f>'Moving Avg'!H1389</f>
        <v>2.6590925000000012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  <c r="M1389" s="8">
        <f t="shared" si="210"/>
        <v>25</v>
      </c>
      <c r="N1389" s="8">
        <f t="shared" si="211"/>
        <v>0</v>
      </c>
      <c r="O1389" s="8">
        <f t="shared" si="212"/>
        <v>0</v>
      </c>
      <c r="P1389" s="8">
        <f t="shared" si="213"/>
        <v>16.5</v>
      </c>
      <c r="Q1389" s="9">
        <f t="shared" si="214"/>
        <v>11.225</v>
      </c>
      <c r="R1389" s="9">
        <f t="shared" si="215"/>
        <v>9.125</v>
      </c>
      <c r="S1389" s="9">
        <f t="shared" si="216"/>
        <v>11.175000000000001</v>
      </c>
      <c r="T1389" s="9">
        <f t="shared" si="217"/>
        <v>10.375</v>
      </c>
      <c r="U1389" s="8">
        <f t="shared" si="218"/>
        <v>10.508333333333335</v>
      </c>
      <c r="V1389" s="8">
        <f t="shared" si="219"/>
        <v>10.475000000000001</v>
      </c>
    </row>
    <row r="1390" spans="1:22" ht="13.5" x14ac:dyDescent="0.25">
      <c r="A1390" s="3">
        <f>RSI!A1390</f>
        <v>44034</v>
      </c>
      <c r="B1390" s="2">
        <f>RSI!B1390</f>
        <v>2.3073999999999999</v>
      </c>
      <c r="C1390" s="2">
        <f>RSI!I1390</f>
        <v>35.689839193968254</v>
      </c>
      <c r="D1390" s="2">
        <f>MACD!E1390</f>
        <v>4.7573058658200829E-2</v>
      </c>
      <c r="E1390" s="2">
        <f>MACD!F1390</f>
        <v>3.5707626398669631E-2</v>
      </c>
      <c r="F1390" s="2">
        <f>'Moving Avg'!D1390</f>
        <v>2.3161800000000001</v>
      </c>
      <c r="G1390" s="2">
        <f>'Moving Avg'!F1390</f>
        <v>2.4120300000000006</v>
      </c>
      <c r="H1390" s="2">
        <f>'Moving Avg'!G1390</f>
        <v>2.4417560000000003</v>
      </c>
      <c r="I1390" s="2">
        <f>'Moving Avg'!H1390</f>
        <v>2.655247000000001</v>
      </c>
      <c r="J1390" s="6" t="str">
        <f>OBV!F1390</f>
        <v>BEARISH</v>
      </c>
      <c r="K1390" s="6" t="str">
        <f>OBV!G1390</f>
        <v>NEUTRAL</v>
      </c>
      <c r="L1390" s="6" t="str">
        <f>OBV!H1390</f>
        <v>CONFIRMED BEARISH</v>
      </c>
      <c r="M1390" s="8">
        <f t="shared" si="210"/>
        <v>25</v>
      </c>
      <c r="N1390" s="8">
        <f t="shared" si="211"/>
        <v>0</v>
      </c>
      <c r="O1390" s="8">
        <f t="shared" si="212"/>
        <v>0</v>
      </c>
      <c r="P1390" s="8">
        <f t="shared" si="213"/>
        <v>16.5</v>
      </c>
      <c r="Q1390" s="9">
        <f t="shared" si="214"/>
        <v>11.225</v>
      </c>
      <c r="R1390" s="9">
        <f t="shared" si="215"/>
        <v>9.125</v>
      </c>
      <c r="S1390" s="9">
        <f t="shared" si="216"/>
        <v>11.175000000000001</v>
      </c>
      <c r="T1390" s="9">
        <f t="shared" si="217"/>
        <v>10.375</v>
      </c>
      <c r="U1390" s="8">
        <f t="shared" si="218"/>
        <v>10.508333333333335</v>
      </c>
      <c r="V1390" s="8">
        <f t="shared" si="219"/>
        <v>10.475000000000001</v>
      </c>
    </row>
    <row r="1391" spans="1:22" ht="13.5" x14ac:dyDescent="0.25">
      <c r="A1391" s="3">
        <f>RSI!A1391</f>
        <v>44035</v>
      </c>
      <c r="B1391" s="2">
        <f>RSI!B1391</f>
        <v>2.2799</v>
      </c>
      <c r="C1391" s="2">
        <f>RSI!I1391</f>
        <v>33.131672460475869</v>
      </c>
      <c r="D1391" s="2">
        <f>MACD!E1391</f>
        <v>5.5453959640791251E-2</v>
      </c>
      <c r="E1391" s="2">
        <f>MACD!F1391</f>
        <v>3.9656893047093952E-2</v>
      </c>
      <c r="F1391" s="2">
        <f>'Moving Avg'!D1391</f>
        <v>2.30958</v>
      </c>
      <c r="G1391" s="2">
        <f>'Moving Avg'!F1391</f>
        <v>2.3999449999999998</v>
      </c>
      <c r="H1391" s="2">
        <f>'Moving Avg'!G1391</f>
        <v>2.4390079999999998</v>
      </c>
      <c r="I1391" s="2">
        <f>'Moving Avg'!H1391</f>
        <v>2.6512640000000012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  <c r="M1391" s="8">
        <f t="shared" si="210"/>
        <v>25</v>
      </c>
      <c r="N1391" s="8">
        <f t="shared" si="211"/>
        <v>0</v>
      </c>
      <c r="O1391" s="8">
        <f t="shared" si="212"/>
        <v>0</v>
      </c>
      <c r="P1391" s="8">
        <f t="shared" si="213"/>
        <v>16.5</v>
      </c>
      <c r="Q1391" s="9">
        <f t="shared" si="214"/>
        <v>11.225</v>
      </c>
      <c r="R1391" s="9">
        <f t="shared" si="215"/>
        <v>9.125</v>
      </c>
      <c r="S1391" s="9">
        <f t="shared" si="216"/>
        <v>11.175000000000001</v>
      </c>
      <c r="T1391" s="9">
        <f t="shared" si="217"/>
        <v>10.375</v>
      </c>
      <c r="U1391" s="8">
        <f t="shared" si="218"/>
        <v>10.508333333333335</v>
      </c>
      <c r="V1391" s="8">
        <f t="shared" si="219"/>
        <v>10.475000000000001</v>
      </c>
    </row>
    <row r="1392" spans="1:22" ht="13.5" x14ac:dyDescent="0.25">
      <c r="A1392" s="3">
        <f>RSI!A1392</f>
        <v>44036</v>
      </c>
      <c r="B1392" s="2">
        <f>RSI!B1392</f>
        <v>2.3129</v>
      </c>
      <c r="C1392" s="2">
        <f>RSI!I1392</f>
        <v>38.800557515409359</v>
      </c>
      <c r="D1392" s="2">
        <f>MACD!E1392</f>
        <v>5.9583965144065498E-2</v>
      </c>
      <c r="E1392" s="2">
        <f>MACD!F1392</f>
        <v>4.3642307466488263E-2</v>
      </c>
      <c r="F1392" s="2">
        <f>'Moving Avg'!D1392</f>
        <v>2.3052000000000001</v>
      </c>
      <c r="G1392" s="2">
        <f>'Moving Avg'!F1392</f>
        <v>2.3892350000000002</v>
      </c>
      <c r="H1392" s="2">
        <f>'Moving Avg'!G1392</f>
        <v>2.4369200000000002</v>
      </c>
      <c r="I1392" s="2">
        <f>'Moving Avg'!H1392</f>
        <v>2.6474460000000017</v>
      </c>
      <c r="J1392" s="6" t="str">
        <f>OBV!F1392</f>
        <v>BEARISH</v>
      </c>
      <c r="K1392" s="6" t="str">
        <f>OBV!G1392</f>
        <v>NEUTRAL</v>
      </c>
      <c r="L1392" s="6" t="str">
        <f>OBV!H1392</f>
        <v>CONFIRMED BEARISH</v>
      </c>
      <c r="M1392" s="8">
        <f t="shared" si="210"/>
        <v>25</v>
      </c>
      <c r="N1392" s="8">
        <f t="shared" si="211"/>
        <v>0</v>
      </c>
      <c r="O1392" s="8">
        <f t="shared" si="212"/>
        <v>0</v>
      </c>
      <c r="P1392" s="8">
        <f t="shared" si="213"/>
        <v>16.5</v>
      </c>
      <c r="Q1392" s="9">
        <f t="shared" si="214"/>
        <v>11.225</v>
      </c>
      <c r="R1392" s="9">
        <f t="shared" si="215"/>
        <v>9.125</v>
      </c>
      <c r="S1392" s="9">
        <f t="shared" si="216"/>
        <v>11.175000000000001</v>
      </c>
      <c r="T1392" s="9">
        <f t="shared" si="217"/>
        <v>10.375</v>
      </c>
      <c r="U1392" s="8">
        <f t="shared" si="218"/>
        <v>10.508333333333335</v>
      </c>
      <c r="V1392" s="8">
        <f t="shared" si="219"/>
        <v>10.475000000000001</v>
      </c>
    </row>
    <row r="1393" spans="1:22" ht="13.5" x14ac:dyDescent="0.25">
      <c r="A1393" s="3">
        <f>RSI!A1393</f>
        <v>44039</v>
      </c>
      <c r="B1393" s="2">
        <f>RSI!B1393</f>
        <v>2.3129</v>
      </c>
      <c r="C1393" s="2">
        <f>RSI!I1393</f>
        <v>38.800557515409359</v>
      </c>
      <c r="D1393" s="2">
        <f>MACD!E1393</f>
        <v>5.3441559596556054E-2</v>
      </c>
      <c r="E1393" s="2">
        <f>MACD!F1393</f>
        <v>4.560215789250182E-2</v>
      </c>
      <c r="F1393" s="2">
        <f>'Moving Avg'!D1393</f>
        <v>2.3052000000000001</v>
      </c>
      <c r="G1393" s="2">
        <f>'Moving Avg'!F1393</f>
        <v>2.3790749999999994</v>
      </c>
      <c r="H1393" s="2">
        <f>'Moving Avg'!G1393</f>
        <v>2.4348319999999997</v>
      </c>
      <c r="I1393" s="2">
        <f>'Moving Avg'!H1393</f>
        <v>2.6436280000000014</v>
      </c>
      <c r="J1393" s="6" t="str">
        <f>OBV!F1393</f>
        <v>BEARISH</v>
      </c>
      <c r="K1393" s="6" t="str">
        <f>OBV!G1393</f>
        <v>NEUTRAL</v>
      </c>
      <c r="L1393" s="6" t="str">
        <f>OBV!H1393</f>
        <v>NEUTRAL</v>
      </c>
      <c r="M1393" s="8">
        <f t="shared" si="210"/>
        <v>25</v>
      </c>
      <c r="N1393" s="8">
        <f t="shared" si="211"/>
        <v>0</v>
      </c>
      <c r="O1393" s="8">
        <f t="shared" si="212"/>
        <v>0</v>
      </c>
      <c r="P1393" s="8">
        <f t="shared" si="213"/>
        <v>16.5</v>
      </c>
      <c r="Q1393" s="9">
        <f t="shared" si="214"/>
        <v>11.225</v>
      </c>
      <c r="R1393" s="9">
        <f t="shared" si="215"/>
        <v>9.125</v>
      </c>
      <c r="S1393" s="9">
        <f t="shared" si="216"/>
        <v>11.175000000000001</v>
      </c>
      <c r="T1393" s="9">
        <f t="shared" si="217"/>
        <v>10.375</v>
      </c>
      <c r="U1393" s="8">
        <f t="shared" si="218"/>
        <v>10.508333333333335</v>
      </c>
      <c r="V1393" s="8">
        <f t="shared" si="219"/>
        <v>10.475000000000001</v>
      </c>
    </row>
    <row r="1394" spans="1:22" ht="13.5" x14ac:dyDescent="0.25">
      <c r="A1394" s="3">
        <f>RSI!A1394</f>
        <v>44040</v>
      </c>
      <c r="B1394" s="2">
        <f>RSI!B1394</f>
        <v>2.2909000000000002</v>
      </c>
      <c r="C1394" s="2">
        <f>RSI!I1394</f>
        <v>36.413732941795068</v>
      </c>
      <c r="D1394" s="2">
        <f>MACD!E1394</f>
        <v>6.0476523232022128E-2</v>
      </c>
      <c r="E1394" s="2">
        <f>MACD!F1394</f>
        <v>4.857703096040588E-2</v>
      </c>
      <c r="F1394" s="2">
        <f>'Moving Avg'!D1394</f>
        <v>2.3008000000000002</v>
      </c>
      <c r="G1394" s="2">
        <f>'Moving Avg'!F1394</f>
        <v>2.3713850000000001</v>
      </c>
      <c r="H1394" s="2">
        <f>'Moving Avg'!G1394</f>
        <v>2.4313159999999998</v>
      </c>
      <c r="I1394" s="2">
        <f>'Moving Avg'!H1394</f>
        <v>2.6398375000000014</v>
      </c>
      <c r="J1394" s="6" t="str">
        <f>OBV!F1394</f>
        <v>BEARISH</v>
      </c>
      <c r="K1394" s="6" t="str">
        <f>OBV!G1394</f>
        <v>NEUTRAL</v>
      </c>
      <c r="L1394" s="6" t="str">
        <f>OBV!H1394</f>
        <v>CONFIRMED BEARISH</v>
      </c>
      <c r="M1394" s="8">
        <f t="shared" si="210"/>
        <v>25</v>
      </c>
      <c r="N1394" s="8">
        <f t="shared" si="211"/>
        <v>0</v>
      </c>
      <c r="O1394" s="8">
        <f t="shared" si="212"/>
        <v>0</v>
      </c>
      <c r="P1394" s="8">
        <f t="shared" si="213"/>
        <v>16.5</v>
      </c>
      <c r="Q1394" s="9">
        <f t="shared" si="214"/>
        <v>11.225</v>
      </c>
      <c r="R1394" s="9">
        <f t="shared" si="215"/>
        <v>9.125</v>
      </c>
      <c r="S1394" s="9">
        <f t="shared" si="216"/>
        <v>11.175000000000001</v>
      </c>
      <c r="T1394" s="9">
        <f t="shared" si="217"/>
        <v>10.375</v>
      </c>
      <c r="U1394" s="8">
        <f t="shared" si="218"/>
        <v>10.508333333333335</v>
      </c>
      <c r="V1394" s="8">
        <f t="shared" si="219"/>
        <v>10.475000000000001</v>
      </c>
    </row>
    <row r="1395" spans="1:22" ht="13.5" x14ac:dyDescent="0.25">
      <c r="A1395" s="3">
        <f>RSI!A1395</f>
        <v>44041</v>
      </c>
      <c r="B1395" s="2">
        <f>RSI!B1395</f>
        <v>2.2799</v>
      </c>
      <c r="C1395" s="2">
        <f>RSI!I1395</f>
        <v>35.246251051617449</v>
      </c>
      <c r="D1395" s="2">
        <f>MACD!E1395</f>
        <v>5.6819283650327179E-2</v>
      </c>
      <c r="E1395" s="2">
        <f>MACD!F1395</f>
        <v>5.0225481498390144E-2</v>
      </c>
      <c r="F1395" s="2">
        <f>'Moving Avg'!D1395</f>
        <v>2.2953000000000001</v>
      </c>
      <c r="G1395" s="2">
        <f>'Moving Avg'!F1395</f>
        <v>2.3645149999999999</v>
      </c>
      <c r="H1395" s="2">
        <f>'Moving Avg'!G1395</f>
        <v>2.4288979999999993</v>
      </c>
      <c r="I1395" s="2">
        <f>'Moving Avg'!H1395</f>
        <v>2.6360470000000014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  <c r="M1395" s="8">
        <f t="shared" si="210"/>
        <v>25</v>
      </c>
      <c r="N1395" s="8">
        <f t="shared" si="211"/>
        <v>0</v>
      </c>
      <c r="O1395" s="8">
        <f t="shared" si="212"/>
        <v>0</v>
      </c>
      <c r="P1395" s="8">
        <f t="shared" si="213"/>
        <v>16.5</v>
      </c>
      <c r="Q1395" s="9">
        <f t="shared" si="214"/>
        <v>11.225</v>
      </c>
      <c r="R1395" s="9">
        <f t="shared" si="215"/>
        <v>9.125</v>
      </c>
      <c r="S1395" s="9">
        <f t="shared" si="216"/>
        <v>11.175000000000001</v>
      </c>
      <c r="T1395" s="9">
        <f t="shared" si="217"/>
        <v>10.375</v>
      </c>
      <c r="U1395" s="8">
        <f t="shared" si="218"/>
        <v>10.508333333333335</v>
      </c>
      <c r="V1395" s="8">
        <f t="shared" si="219"/>
        <v>10.475000000000001</v>
      </c>
    </row>
    <row r="1396" spans="1:22" ht="13.5" x14ac:dyDescent="0.25">
      <c r="A1396" s="3">
        <f>RSI!A1396</f>
        <v>44042</v>
      </c>
      <c r="B1396" s="2">
        <f>RSI!B1396</f>
        <v>2.2854000000000001</v>
      </c>
      <c r="C1396" s="2">
        <f>RSI!I1396</f>
        <v>36.34518327852836</v>
      </c>
      <c r="D1396" s="2">
        <f>MACD!E1396</f>
        <v>4.5454559947855966E-2</v>
      </c>
      <c r="E1396" s="2">
        <f>MACD!F1396</f>
        <v>4.9271297188283311E-2</v>
      </c>
      <c r="F1396" s="2">
        <f>'Moving Avg'!D1396</f>
        <v>2.2963999999999998</v>
      </c>
      <c r="G1396" s="2">
        <f>'Moving Avg'!F1396</f>
        <v>2.3579199999999996</v>
      </c>
      <c r="H1396" s="2">
        <f>'Moving Avg'!G1396</f>
        <v>2.4254919999999993</v>
      </c>
      <c r="I1396" s="2">
        <f>'Moving Avg'!H1396</f>
        <v>2.6322840000000012</v>
      </c>
      <c r="J1396" s="6" t="str">
        <f>OBV!F1396</f>
        <v>BEARISH</v>
      </c>
      <c r="K1396" s="6" t="str">
        <f>OBV!G1396</f>
        <v>NEUTRAL</v>
      </c>
      <c r="L1396" s="6" t="str">
        <f>OBV!H1396</f>
        <v>BEARISH DIVERGENCE</v>
      </c>
      <c r="M1396" s="8">
        <f t="shared" si="210"/>
        <v>25</v>
      </c>
      <c r="N1396" s="8">
        <f t="shared" si="211"/>
        <v>45</v>
      </c>
      <c r="O1396" s="8">
        <f t="shared" si="212"/>
        <v>0</v>
      </c>
      <c r="P1396" s="8">
        <f t="shared" si="213"/>
        <v>16.5</v>
      </c>
      <c r="Q1396" s="9">
        <f t="shared" si="214"/>
        <v>26.975000000000001</v>
      </c>
      <c r="R1396" s="9">
        <f t="shared" si="215"/>
        <v>18.125</v>
      </c>
      <c r="S1396" s="9">
        <f t="shared" si="216"/>
        <v>17.925000000000001</v>
      </c>
      <c r="T1396" s="9">
        <f t="shared" si="217"/>
        <v>21.625</v>
      </c>
      <c r="U1396" s="8">
        <f t="shared" si="218"/>
        <v>21.008333333333336</v>
      </c>
      <c r="V1396" s="8">
        <f t="shared" si="219"/>
        <v>21.162500000000001</v>
      </c>
    </row>
    <row r="1397" spans="1:22" ht="13.5" x14ac:dyDescent="0.25">
      <c r="A1397" s="3">
        <f>RSI!A1397</f>
        <v>44046</v>
      </c>
      <c r="B1397" s="2">
        <f>RSI!B1397</f>
        <v>2.2909000000000002</v>
      </c>
      <c r="C1397" s="2">
        <f>RSI!I1397</f>
        <v>37.487683436815722</v>
      </c>
      <c r="D1397" s="2">
        <f>MACD!E1397</f>
        <v>3.9307787133123551E-2</v>
      </c>
      <c r="E1397" s="2">
        <f>MACD!F1397</f>
        <v>4.7278595177251366E-2</v>
      </c>
      <c r="F1397" s="2">
        <f>'Moving Avg'!D1397</f>
        <v>2.2920000000000003</v>
      </c>
      <c r="G1397" s="2">
        <f>'Moving Avg'!F1397</f>
        <v>2.349955</v>
      </c>
      <c r="H1397" s="2">
        <f>'Moving Avg'!G1397</f>
        <v>2.4225259999999991</v>
      </c>
      <c r="I1397" s="2">
        <f>'Moving Avg'!H1397</f>
        <v>2.628356000000001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  <c r="M1397" s="8">
        <f t="shared" si="210"/>
        <v>25</v>
      </c>
      <c r="N1397" s="8">
        <f t="shared" si="211"/>
        <v>45</v>
      </c>
      <c r="O1397" s="8">
        <f t="shared" si="212"/>
        <v>0</v>
      </c>
      <c r="P1397" s="8">
        <f t="shared" si="213"/>
        <v>16.5</v>
      </c>
      <c r="Q1397" s="9">
        <f t="shared" si="214"/>
        <v>26.975000000000001</v>
      </c>
      <c r="R1397" s="9">
        <f t="shared" si="215"/>
        <v>18.125</v>
      </c>
      <c r="S1397" s="9">
        <f t="shared" si="216"/>
        <v>17.925000000000001</v>
      </c>
      <c r="T1397" s="9">
        <f t="shared" si="217"/>
        <v>21.625</v>
      </c>
      <c r="U1397" s="8">
        <f t="shared" si="218"/>
        <v>21.008333333333336</v>
      </c>
      <c r="V1397" s="8">
        <f t="shared" si="219"/>
        <v>21.162500000000001</v>
      </c>
    </row>
    <row r="1398" spans="1:22" ht="13.5" x14ac:dyDescent="0.25">
      <c r="A1398" s="3">
        <f>RSI!A1398</f>
        <v>44047</v>
      </c>
      <c r="B1398" s="2">
        <f>RSI!B1398</f>
        <v>2.3348</v>
      </c>
      <c r="C1398" s="2">
        <f>RSI!I1398</f>
        <v>45.843053350490663</v>
      </c>
      <c r="D1398" s="2">
        <f>MACD!E1398</f>
        <v>2.7923189775334922E-2</v>
      </c>
      <c r="E1398" s="2">
        <f>MACD!F1398</f>
        <v>4.3407514096868084E-2</v>
      </c>
      <c r="F1398" s="2">
        <f>'Moving Avg'!D1398</f>
        <v>2.2963800000000001</v>
      </c>
      <c r="G1398" s="2">
        <f>'Moving Avg'!F1398</f>
        <v>2.3444600000000002</v>
      </c>
      <c r="H1398" s="2">
        <f>'Moving Avg'!G1398</f>
        <v>2.420437999999999</v>
      </c>
      <c r="I1398" s="2">
        <f>'Moving Avg'!H1398</f>
        <v>2.6246475000000009</v>
      </c>
      <c r="J1398" s="6" t="str">
        <f>OBV!F1398</f>
        <v>BEARISH</v>
      </c>
      <c r="K1398" s="6" t="str">
        <f>OBV!G1398</f>
        <v>NEUTRAL</v>
      </c>
      <c r="L1398" s="6" t="str">
        <f>OBV!H1398</f>
        <v>BEARISH DIVERGENCE</v>
      </c>
      <c r="M1398" s="8">
        <f t="shared" si="210"/>
        <v>25</v>
      </c>
      <c r="N1398" s="8">
        <f t="shared" si="211"/>
        <v>45</v>
      </c>
      <c r="O1398" s="8">
        <f t="shared" si="212"/>
        <v>0</v>
      </c>
      <c r="P1398" s="8">
        <f t="shared" si="213"/>
        <v>16.5</v>
      </c>
      <c r="Q1398" s="9">
        <f t="shared" si="214"/>
        <v>26.975000000000001</v>
      </c>
      <c r="R1398" s="9">
        <f t="shared" si="215"/>
        <v>18.125</v>
      </c>
      <c r="S1398" s="9">
        <f t="shared" si="216"/>
        <v>17.925000000000001</v>
      </c>
      <c r="T1398" s="9">
        <f t="shared" si="217"/>
        <v>21.625</v>
      </c>
      <c r="U1398" s="8">
        <f t="shared" si="218"/>
        <v>21.008333333333336</v>
      </c>
      <c r="V1398" s="8">
        <f t="shared" si="219"/>
        <v>21.162500000000001</v>
      </c>
    </row>
    <row r="1399" spans="1:22" ht="13.5" x14ac:dyDescent="0.25">
      <c r="A1399" s="3">
        <f>RSI!A1399</f>
        <v>44048</v>
      </c>
      <c r="B1399" s="2">
        <f>RSI!B1399</f>
        <v>2.3073999999999999</v>
      </c>
      <c r="C1399" s="2">
        <f>RSI!I1399</f>
        <v>42.064013090520085</v>
      </c>
      <c r="D1399" s="2">
        <f>MACD!E1399</f>
        <v>2.0465477432049184E-2</v>
      </c>
      <c r="E1399" s="2">
        <f>MACD!F1399</f>
        <v>3.88191067639043E-2</v>
      </c>
      <c r="F1399" s="2">
        <f>'Moving Avg'!D1399</f>
        <v>2.2996799999999999</v>
      </c>
      <c r="G1399" s="2">
        <f>'Moving Avg'!F1399</f>
        <v>2.3392400000000002</v>
      </c>
      <c r="H1399" s="2">
        <f>'Moving Avg'!G1399</f>
        <v>2.4183499999999993</v>
      </c>
      <c r="I1399" s="2">
        <f>'Moving Avg'!H1399</f>
        <v>2.6209395000000018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  <c r="M1399" s="8">
        <f t="shared" si="210"/>
        <v>25</v>
      </c>
      <c r="N1399" s="8">
        <f t="shared" si="211"/>
        <v>45</v>
      </c>
      <c r="O1399" s="8">
        <f t="shared" si="212"/>
        <v>0</v>
      </c>
      <c r="P1399" s="8">
        <f t="shared" si="213"/>
        <v>83.5</v>
      </c>
      <c r="Q1399" s="9">
        <f t="shared" si="214"/>
        <v>37.024999999999999</v>
      </c>
      <c r="R1399" s="9">
        <f t="shared" si="215"/>
        <v>34.875</v>
      </c>
      <c r="S1399" s="9">
        <f t="shared" si="216"/>
        <v>48.075000000000003</v>
      </c>
      <c r="T1399" s="9">
        <f t="shared" si="217"/>
        <v>38.375</v>
      </c>
      <c r="U1399" s="8">
        <f t="shared" si="218"/>
        <v>39.991666666666667</v>
      </c>
      <c r="V1399" s="8">
        <f t="shared" si="219"/>
        <v>39.587500000000006</v>
      </c>
    </row>
    <row r="1400" spans="1:22" ht="13.5" x14ac:dyDescent="0.25">
      <c r="A1400" s="3">
        <f>RSI!A1400</f>
        <v>44049</v>
      </c>
      <c r="B1400" s="2">
        <f>RSI!B1400</f>
        <v>2.3018999999999998</v>
      </c>
      <c r="C1400" s="2">
        <f>RSI!I1400</f>
        <v>41.327560884793904</v>
      </c>
      <c r="D1400" s="2">
        <f>MACD!E1400</f>
        <v>1.401324722084718E-2</v>
      </c>
      <c r="E1400" s="2">
        <f>MACD!F1400</f>
        <v>3.3857934855292877E-2</v>
      </c>
      <c r="F1400" s="2">
        <f>'Moving Avg'!D1400</f>
        <v>2.3040799999999999</v>
      </c>
      <c r="G1400" s="2">
        <f>'Moving Avg'!F1400</f>
        <v>2.3320999999999996</v>
      </c>
      <c r="H1400" s="2">
        <f>'Moving Avg'!G1400</f>
        <v>2.4168119999999993</v>
      </c>
      <c r="I1400" s="2">
        <f>'Moving Avg'!H1400</f>
        <v>2.6172040000000023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  <c r="M1400" s="8">
        <f t="shared" si="210"/>
        <v>25</v>
      </c>
      <c r="N1400" s="8">
        <f t="shared" si="211"/>
        <v>45</v>
      </c>
      <c r="O1400" s="8">
        <f t="shared" si="212"/>
        <v>0</v>
      </c>
      <c r="P1400" s="8">
        <f t="shared" si="213"/>
        <v>83.5</v>
      </c>
      <c r="Q1400" s="9">
        <f t="shared" si="214"/>
        <v>37.024999999999999</v>
      </c>
      <c r="R1400" s="9">
        <f t="shared" si="215"/>
        <v>34.875</v>
      </c>
      <c r="S1400" s="9">
        <f t="shared" si="216"/>
        <v>48.075000000000003</v>
      </c>
      <c r="T1400" s="9">
        <f t="shared" si="217"/>
        <v>38.375</v>
      </c>
      <c r="U1400" s="8">
        <f t="shared" si="218"/>
        <v>39.991666666666667</v>
      </c>
      <c r="V1400" s="8">
        <f t="shared" si="219"/>
        <v>39.587500000000006</v>
      </c>
    </row>
    <row r="1401" spans="1:22" ht="13.5" x14ac:dyDescent="0.25">
      <c r="A1401" s="3">
        <f>RSI!A1401</f>
        <v>44050</v>
      </c>
      <c r="B1401" s="2">
        <f>RSI!B1401</f>
        <v>2.3073999999999999</v>
      </c>
      <c r="C1401" s="2">
        <f>RSI!I1401</f>
        <v>42.413337431506122</v>
      </c>
      <c r="D1401" s="2">
        <f>MACD!E1401</f>
        <v>4.2228874004370809E-3</v>
      </c>
      <c r="E1401" s="2">
        <f>MACD!F1401</f>
        <v>2.7930925364321721E-2</v>
      </c>
      <c r="F1401" s="2">
        <f>'Moving Avg'!D1401</f>
        <v>2.3084799999999999</v>
      </c>
      <c r="G1401" s="2">
        <f>'Moving Avg'!F1401</f>
        <v>2.3252350000000002</v>
      </c>
      <c r="H1401" s="2">
        <f>'Moving Avg'!G1401</f>
        <v>2.4157139999999995</v>
      </c>
      <c r="I1401" s="2">
        <f>'Moving Avg'!H1401</f>
        <v>2.6135780000000026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  <c r="M1401" s="8">
        <f t="shared" si="210"/>
        <v>25</v>
      </c>
      <c r="N1401" s="8">
        <f t="shared" si="211"/>
        <v>100</v>
      </c>
      <c r="O1401" s="8">
        <f t="shared" si="212"/>
        <v>0</v>
      </c>
      <c r="P1401" s="8">
        <f t="shared" si="213"/>
        <v>83.5</v>
      </c>
      <c r="Q1401" s="9">
        <f t="shared" si="214"/>
        <v>56.274999999999999</v>
      </c>
      <c r="R1401" s="9">
        <f t="shared" si="215"/>
        <v>45.875</v>
      </c>
      <c r="S1401" s="9">
        <f t="shared" si="216"/>
        <v>56.325000000000003</v>
      </c>
      <c r="T1401" s="9">
        <f t="shared" si="217"/>
        <v>52.125</v>
      </c>
      <c r="U1401" s="8">
        <f t="shared" si="218"/>
        <v>52.82500000000001</v>
      </c>
      <c r="V1401" s="8">
        <f t="shared" si="219"/>
        <v>52.650000000000006</v>
      </c>
    </row>
    <row r="1402" spans="1:22" ht="13.5" x14ac:dyDescent="0.25">
      <c r="A1402" s="3">
        <f>RSI!A1402</f>
        <v>44053</v>
      </c>
      <c r="B1402" s="2">
        <f>RSI!B1402</f>
        <v>2.2799</v>
      </c>
      <c r="C1402" s="2">
        <f>RSI!I1402</f>
        <v>38.56998290349275</v>
      </c>
      <c r="D1402" s="2">
        <f>MACD!E1402</f>
        <v>3.3048232972623381E-3</v>
      </c>
      <c r="E1402" s="2">
        <f>MACD!F1402</f>
        <v>2.3005704950909846E-2</v>
      </c>
      <c r="F1402" s="2">
        <f>'Moving Avg'!D1402</f>
        <v>2.3062800000000001</v>
      </c>
      <c r="G1402" s="2">
        <f>'Moving Avg'!F1402</f>
        <v>2.3172699999999997</v>
      </c>
      <c r="H1402" s="2">
        <f>'Moving Avg'!G1402</f>
        <v>2.4129659999999995</v>
      </c>
      <c r="I1402" s="2">
        <f>'Moving Avg'!H1402</f>
        <v>2.6098695000000025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  <c r="M1402" s="8">
        <f t="shared" si="210"/>
        <v>25</v>
      </c>
      <c r="N1402" s="8">
        <f t="shared" si="211"/>
        <v>45</v>
      </c>
      <c r="O1402" s="8">
        <f t="shared" si="212"/>
        <v>0</v>
      </c>
      <c r="P1402" s="8">
        <f t="shared" si="213"/>
        <v>16.5</v>
      </c>
      <c r="Q1402" s="9">
        <f t="shared" si="214"/>
        <v>26.975000000000001</v>
      </c>
      <c r="R1402" s="9">
        <f t="shared" si="215"/>
        <v>18.125</v>
      </c>
      <c r="S1402" s="9">
        <f t="shared" si="216"/>
        <v>17.925000000000001</v>
      </c>
      <c r="T1402" s="9">
        <f t="shared" si="217"/>
        <v>21.625</v>
      </c>
      <c r="U1402" s="8">
        <f t="shared" si="218"/>
        <v>21.008333333333336</v>
      </c>
      <c r="V1402" s="8">
        <f t="shared" si="219"/>
        <v>21.162500000000001</v>
      </c>
    </row>
    <row r="1403" spans="1:22" ht="13.5" x14ac:dyDescent="0.25">
      <c r="A1403" s="3">
        <f>RSI!A1403</f>
        <v>44054</v>
      </c>
      <c r="B1403" s="2">
        <f>RSI!B1403</f>
        <v>2.3018999999999998</v>
      </c>
      <c r="C1403" s="2">
        <f>RSI!I1403</f>
        <v>43.018512198018954</v>
      </c>
      <c r="D1403" s="2">
        <f>MACD!E1403</f>
        <v>1.294319247227449E-3</v>
      </c>
      <c r="E1403" s="2">
        <f>MACD!F1403</f>
        <v>1.8663427810173369E-2</v>
      </c>
      <c r="F1403" s="2">
        <f>'Moving Avg'!D1403</f>
        <v>2.2996999999999996</v>
      </c>
      <c r="G1403" s="2">
        <f>'Moving Avg'!F1403</f>
        <v>2.3136999999999999</v>
      </c>
      <c r="H1403" s="2">
        <f>'Moving Avg'!G1403</f>
        <v>2.4095599999999995</v>
      </c>
      <c r="I1403" s="2">
        <f>'Moving Avg'!H1403</f>
        <v>2.6062710000000027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  <c r="M1403" s="8">
        <f t="shared" si="210"/>
        <v>25</v>
      </c>
      <c r="N1403" s="8">
        <f t="shared" si="211"/>
        <v>45</v>
      </c>
      <c r="O1403" s="8">
        <f t="shared" si="212"/>
        <v>0</v>
      </c>
      <c r="P1403" s="8">
        <f t="shared" si="213"/>
        <v>16.5</v>
      </c>
      <c r="Q1403" s="9">
        <f t="shared" si="214"/>
        <v>26.975000000000001</v>
      </c>
      <c r="R1403" s="9">
        <f t="shared" si="215"/>
        <v>18.125</v>
      </c>
      <c r="S1403" s="9">
        <f t="shared" si="216"/>
        <v>17.925000000000001</v>
      </c>
      <c r="T1403" s="9">
        <f t="shared" si="217"/>
        <v>21.625</v>
      </c>
      <c r="U1403" s="8">
        <f t="shared" si="218"/>
        <v>21.008333333333336</v>
      </c>
      <c r="V1403" s="8">
        <f t="shared" si="219"/>
        <v>21.162500000000001</v>
      </c>
    </row>
    <row r="1404" spans="1:22" ht="13.5" x14ac:dyDescent="0.25">
      <c r="A1404" s="3">
        <f>RSI!A1404</f>
        <v>44055</v>
      </c>
      <c r="B1404" s="2">
        <f>RSI!B1404</f>
        <v>2.3018999999999998</v>
      </c>
      <c r="C1404" s="2">
        <f>RSI!I1404</f>
        <v>43.018512198018954</v>
      </c>
      <c r="D1404" s="2">
        <f>MACD!E1404</f>
        <v>-3.5548713247055552E-3</v>
      </c>
      <c r="E1404" s="2">
        <f>MACD!F1404</f>
        <v>1.4219767983197585E-2</v>
      </c>
      <c r="F1404" s="2">
        <f>'Moving Avg'!D1404</f>
        <v>2.2985999999999995</v>
      </c>
      <c r="G1404" s="2">
        <f>'Moving Avg'!F1404</f>
        <v>2.3068350000000004</v>
      </c>
      <c r="H1404" s="2">
        <f>'Moving Avg'!G1404</f>
        <v>2.4050559999999996</v>
      </c>
      <c r="I1404" s="2">
        <f>'Moving Avg'!H1404</f>
        <v>2.6026725000000024</v>
      </c>
      <c r="J1404" s="6" t="str">
        <f>OBV!F1404</f>
        <v>BEARISH</v>
      </c>
      <c r="K1404" s="6" t="str">
        <f>OBV!G1404</f>
        <v>NEUTRAL</v>
      </c>
      <c r="L1404" s="6" t="str">
        <f>OBV!H1404</f>
        <v>CONFIRMED BEARISH</v>
      </c>
      <c r="M1404" s="8">
        <f t="shared" si="210"/>
        <v>25</v>
      </c>
      <c r="N1404" s="8">
        <f t="shared" si="211"/>
        <v>45</v>
      </c>
      <c r="O1404" s="8">
        <f t="shared" si="212"/>
        <v>0</v>
      </c>
      <c r="P1404" s="8">
        <f t="shared" si="213"/>
        <v>16.5</v>
      </c>
      <c r="Q1404" s="9">
        <f t="shared" si="214"/>
        <v>26.975000000000001</v>
      </c>
      <c r="R1404" s="9">
        <f t="shared" si="215"/>
        <v>18.125</v>
      </c>
      <c r="S1404" s="9">
        <f t="shared" si="216"/>
        <v>17.925000000000001</v>
      </c>
      <c r="T1404" s="9">
        <f t="shared" si="217"/>
        <v>21.625</v>
      </c>
      <c r="U1404" s="8">
        <f t="shared" si="218"/>
        <v>21.008333333333336</v>
      </c>
      <c r="V1404" s="8">
        <f t="shared" si="219"/>
        <v>21.162500000000001</v>
      </c>
    </row>
    <row r="1405" spans="1:22" ht="13.5" x14ac:dyDescent="0.25">
      <c r="A1405" s="3">
        <f>RSI!A1405</f>
        <v>44057</v>
      </c>
      <c r="B1405" s="2">
        <f>RSI!B1405</f>
        <v>2.3018999999999998</v>
      </c>
      <c r="C1405" s="2">
        <f>RSI!I1405</f>
        <v>43.018512198018954</v>
      </c>
      <c r="D1405" s="2">
        <f>MACD!E1405</f>
        <v>-9.1312471708104859E-3</v>
      </c>
      <c r="E1405" s="2">
        <f>MACD!F1405</f>
        <v>9.5495649523959711E-3</v>
      </c>
      <c r="F1405" s="2">
        <f>'Moving Avg'!D1405</f>
        <v>2.2985999999999995</v>
      </c>
      <c r="G1405" s="2">
        <f>'Moving Avg'!F1405</f>
        <v>2.3035400000000004</v>
      </c>
      <c r="H1405" s="2">
        <f>'Moving Avg'!G1405</f>
        <v>2.4013199999999997</v>
      </c>
      <c r="I1405" s="2">
        <f>'Moving Avg'!H1405</f>
        <v>2.5989370000000025</v>
      </c>
      <c r="J1405" s="6" t="str">
        <f>OBV!F1405</f>
        <v>BEARISH</v>
      </c>
      <c r="K1405" s="6" t="str">
        <f>OBV!G1405</f>
        <v>NEUTRAL</v>
      </c>
      <c r="L1405" s="6" t="str">
        <f>OBV!H1405</f>
        <v>NEUTRAL</v>
      </c>
      <c r="M1405" s="8">
        <f t="shared" si="210"/>
        <v>25</v>
      </c>
      <c r="N1405" s="8">
        <f t="shared" si="211"/>
        <v>45</v>
      </c>
      <c r="O1405" s="8">
        <f t="shared" si="212"/>
        <v>0</v>
      </c>
      <c r="P1405" s="8">
        <f t="shared" si="213"/>
        <v>16.5</v>
      </c>
      <c r="Q1405" s="9">
        <f t="shared" si="214"/>
        <v>26.975000000000001</v>
      </c>
      <c r="R1405" s="9">
        <f t="shared" si="215"/>
        <v>18.125</v>
      </c>
      <c r="S1405" s="9">
        <f t="shared" si="216"/>
        <v>17.925000000000001</v>
      </c>
      <c r="T1405" s="9">
        <f t="shared" si="217"/>
        <v>21.625</v>
      </c>
      <c r="U1405" s="8">
        <f t="shared" si="218"/>
        <v>21.008333333333336</v>
      </c>
      <c r="V1405" s="8">
        <f t="shared" si="219"/>
        <v>21.162500000000001</v>
      </c>
    </row>
    <row r="1406" spans="1:22" ht="13.5" x14ac:dyDescent="0.25">
      <c r="A1406" s="3">
        <f>RSI!A1406</f>
        <v>44060</v>
      </c>
      <c r="B1406" s="2">
        <f>RSI!B1406</f>
        <v>2.3073999999999999</v>
      </c>
      <c r="C1406" s="2">
        <f>RSI!I1406</f>
        <v>44.278461233828267</v>
      </c>
      <c r="D1406" s="2">
        <f>MACD!E1406</f>
        <v>-1.3208108620940351E-2</v>
      </c>
      <c r="E1406" s="2">
        <f>MACD!F1406</f>
        <v>4.998030237728707E-3</v>
      </c>
      <c r="F1406" s="2">
        <f>'Moving Avg'!D1406</f>
        <v>2.2985999999999995</v>
      </c>
      <c r="G1406" s="2">
        <f>'Moving Avg'!F1406</f>
        <v>2.3032650000000006</v>
      </c>
      <c r="H1406" s="2">
        <f>'Moving Avg'!G1406</f>
        <v>2.3980239999999995</v>
      </c>
      <c r="I1406" s="2">
        <f>'Moving Avg'!H1406</f>
        <v>2.5952290000000029</v>
      </c>
      <c r="J1406" s="6" t="str">
        <f>OBV!F1406</f>
        <v>BEARISH</v>
      </c>
      <c r="K1406" s="6" t="str">
        <f>OBV!G1406</f>
        <v>NEUTRAL</v>
      </c>
      <c r="L1406" s="6" t="str">
        <f>OBV!H1406</f>
        <v>NEUTRAL</v>
      </c>
      <c r="M1406" s="8">
        <f t="shared" si="210"/>
        <v>25</v>
      </c>
      <c r="N1406" s="8">
        <f t="shared" si="211"/>
        <v>45</v>
      </c>
      <c r="O1406" s="8">
        <f t="shared" si="212"/>
        <v>0</v>
      </c>
      <c r="P1406" s="8">
        <f t="shared" si="213"/>
        <v>16.5</v>
      </c>
      <c r="Q1406" s="9">
        <f t="shared" si="214"/>
        <v>26.975000000000001</v>
      </c>
      <c r="R1406" s="9">
        <f t="shared" si="215"/>
        <v>18.125</v>
      </c>
      <c r="S1406" s="9">
        <f t="shared" si="216"/>
        <v>17.925000000000001</v>
      </c>
      <c r="T1406" s="9">
        <f t="shared" si="217"/>
        <v>21.625</v>
      </c>
      <c r="U1406" s="8">
        <f t="shared" si="218"/>
        <v>21.008333333333336</v>
      </c>
      <c r="V1406" s="8">
        <f t="shared" si="219"/>
        <v>21.162500000000001</v>
      </c>
    </row>
    <row r="1407" spans="1:22" ht="13.5" x14ac:dyDescent="0.25">
      <c r="A1407" s="3">
        <f>RSI!A1407</f>
        <v>44061</v>
      </c>
      <c r="B1407" s="2">
        <f>RSI!B1407</f>
        <v>2.2799</v>
      </c>
      <c r="C1407" s="2">
        <f>RSI!I1407</f>
        <v>39.567471286581558</v>
      </c>
      <c r="D1407" s="2">
        <f>MACD!E1407</f>
        <v>-1.3619232450860164E-2</v>
      </c>
      <c r="E1407" s="2">
        <f>MACD!F1407</f>
        <v>1.2745777000109332E-3</v>
      </c>
      <c r="F1407" s="2">
        <f>'Moving Avg'!D1407</f>
        <v>2.2985999999999995</v>
      </c>
      <c r="G1407" s="2">
        <f>'Moving Avg'!F1407</f>
        <v>2.3005200000000001</v>
      </c>
      <c r="H1407" s="2">
        <f>'Moving Avg'!G1407</f>
        <v>2.3931899999999993</v>
      </c>
      <c r="I1407" s="2">
        <f>'Moving Avg'!H1407</f>
        <v>2.5916030000000023</v>
      </c>
      <c r="J1407" s="6" t="str">
        <f>OBV!F1407</f>
        <v>BEARISH</v>
      </c>
      <c r="K1407" s="6" t="str">
        <f>OBV!G1407</f>
        <v>NEUTRAL</v>
      </c>
      <c r="L1407" s="6" t="str">
        <f>OBV!H1407</f>
        <v>NEUTRAL</v>
      </c>
      <c r="M1407" s="8">
        <f t="shared" si="210"/>
        <v>25</v>
      </c>
      <c r="N1407" s="8">
        <f t="shared" si="211"/>
        <v>45</v>
      </c>
      <c r="O1407" s="8">
        <f t="shared" si="212"/>
        <v>0</v>
      </c>
      <c r="P1407" s="8">
        <f t="shared" si="213"/>
        <v>16.5</v>
      </c>
      <c r="Q1407" s="9">
        <f t="shared" si="214"/>
        <v>26.975000000000001</v>
      </c>
      <c r="R1407" s="9">
        <f t="shared" si="215"/>
        <v>18.125</v>
      </c>
      <c r="S1407" s="9">
        <f t="shared" si="216"/>
        <v>17.925000000000001</v>
      </c>
      <c r="T1407" s="9">
        <f t="shared" si="217"/>
        <v>21.625</v>
      </c>
      <c r="U1407" s="8">
        <f t="shared" si="218"/>
        <v>21.008333333333336</v>
      </c>
      <c r="V1407" s="8">
        <f t="shared" si="219"/>
        <v>21.162500000000001</v>
      </c>
    </row>
    <row r="1408" spans="1:22" ht="13.5" x14ac:dyDescent="0.25">
      <c r="A1408" s="3">
        <f>RSI!A1408</f>
        <v>44062</v>
      </c>
      <c r="B1408" s="2">
        <f>RSI!B1408</f>
        <v>2.2633999999999999</v>
      </c>
      <c r="C1408" s="2">
        <f>RSI!I1408</f>
        <v>37.022289186570632</v>
      </c>
      <c r="D1408" s="2">
        <f>MACD!E1408</f>
        <v>-5.6847085859730306E-3</v>
      </c>
      <c r="E1408" s="2">
        <f>MACD!F1408</f>
        <v>-1.172795571858596E-4</v>
      </c>
      <c r="F1408" s="2">
        <f>'Moving Avg'!D1408</f>
        <v>2.2908999999999997</v>
      </c>
      <c r="G1408" s="2">
        <f>'Moving Avg'!F1408</f>
        <v>2.2980450000000001</v>
      </c>
      <c r="H1408" s="2">
        <f>'Moving Avg'!G1408</f>
        <v>2.3879159999999997</v>
      </c>
      <c r="I1408" s="2">
        <f>'Moving Avg'!H1408</f>
        <v>2.588087000000002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  <c r="M1408" s="8">
        <f t="shared" si="210"/>
        <v>25</v>
      </c>
      <c r="N1408" s="8">
        <f t="shared" si="211"/>
        <v>45</v>
      </c>
      <c r="O1408" s="8">
        <f t="shared" si="212"/>
        <v>0</v>
      </c>
      <c r="P1408" s="8">
        <f t="shared" si="213"/>
        <v>16.5</v>
      </c>
      <c r="Q1408" s="9">
        <f t="shared" si="214"/>
        <v>26.975000000000001</v>
      </c>
      <c r="R1408" s="9">
        <f t="shared" si="215"/>
        <v>18.125</v>
      </c>
      <c r="S1408" s="9">
        <f t="shared" si="216"/>
        <v>17.925000000000001</v>
      </c>
      <c r="T1408" s="9">
        <f t="shared" si="217"/>
        <v>21.625</v>
      </c>
      <c r="U1408" s="8">
        <f t="shared" si="218"/>
        <v>21.008333333333336</v>
      </c>
      <c r="V1408" s="8">
        <f t="shared" si="219"/>
        <v>21.162500000000001</v>
      </c>
    </row>
    <row r="1409" spans="1:22" ht="13.5" x14ac:dyDescent="0.25">
      <c r="A1409" s="3">
        <f>RSI!A1409</f>
        <v>44064</v>
      </c>
      <c r="B1409" s="2">
        <f>RSI!B1409</f>
        <v>2.2909000000000002</v>
      </c>
      <c r="C1409" s="2">
        <f>RSI!I1409</f>
        <v>43.540804402060985</v>
      </c>
      <c r="D1409" s="2">
        <f>MACD!E1409</f>
        <v>-4.8421647193412909E-3</v>
      </c>
      <c r="E1409" s="2">
        <f>MACD!F1409</f>
        <v>-1.0622565896169459E-3</v>
      </c>
      <c r="F1409" s="2">
        <f>'Moving Avg'!D1409</f>
        <v>2.2887</v>
      </c>
      <c r="G1409" s="2">
        <f>'Moving Avg'!F1409</f>
        <v>2.296945</v>
      </c>
      <c r="H1409" s="2">
        <f>'Moving Avg'!G1409</f>
        <v>2.3842899999999996</v>
      </c>
      <c r="I1409" s="2">
        <f>'Moving Avg'!H1409</f>
        <v>2.5845160000000016</v>
      </c>
      <c r="J1409" s="6" t="str">
        <f>OBV!F1409</f>
        <v>BULLISH</v>
      </c>
      <c r="K1409" s="6" t="str">
        <f>OBV!G1409</f>
        <v>NEUTRAL</v>
      </c>
      <c r="L1409" s="6" t="str">
        <f>OBV!H1409</f>
        <v>BULLISH DIVERGENCE</v>
      </c>
      <c r="M1409" s="8">
        <f t="shared" si="210"/>
        <v>25</v>
      </c>
      <c r="N1409" s="8">
        <f t="shared" si="211"/>
        <v>45</v>
      </c>
      <c r="O1409" s="8">
        <f t="shared" si="212"/>
        <v>0</v>
      </c>
      <c r="P1409" s="8">
        <f t="shared" si="213"/>
        <v>66.5</v>
      </c>
      <c r="Q1409" s="9">
        <f t="shared" si="214"/>
        <v>34.475000000000001</v>
      </c>
      <c r="R1409" s="9">
        <f t="shared" si="215"/>
        <v>30.625</v>
      </c>
      <c r="S1409" s="9">
        <f t="shared" si="216"/>
        <v>40.424999999999997</v>
      </c>
      <c r="T1409" s="9">
        <f t="shared" si="217"/>
        <v>34.125</v>
      </c>
      <c r="U1409" s="8">
        <f t="shared" si="218"/>
        <v>35.174999999999997</v>
      </c>
      <c r="V1409" s="8">
        <f t="shared" si="219"/>
        <v>34.912499999999994</v>
      </c>
    </row>
    <row r="1410" spans="1:22" ht="13.5" x14ac:dyDescent="0.25">
      <c r="A1410" s="3">
        <f>RSI!A1410</f>
        <v>44067</v>
      </c>
      <c r="B1410" s="2">
        <f>RSI!B1410</f>
        <v>2.2909000000000002</v>
      </c>
      <c r="C1410" s="2">
        <f>RSI!I1410</f>
        <v>43.540804402060992</v>
      </c>
      <c r="D1410" s="2">
        <f>MACD!E1410</f>
        <v>-4.7849902971162095E-3</v>
      </c>
      <c r="E1410" s="2">
        <f>MACD!F1410</f>
        <v>-1.8068033311167987E-3</v>
      </c>
      <c r="F1410" s="2">
        <f>'Moving Avg'!D1410</f>
        <v>2.2865000000000002</v>
      </c>
      <c r="G1410" s="2">
        <f>'Moving Avg'!F1410</f>
        <v>2.2961200000000002</v>
      </c>
      <c r="H1410" s="2">
        <f>'Moving Avg'!G1410</f>
        <v>2.3806639999999994</v>
      </c>
      <c r="I1410" s="2">
        <f>'Moving Avg'!H1410</f>
        <v>2.5813845000000009</v>
      </c>
      <c r="J1410" s="6" t="str">
        <f>OBV!F1410</f>
        <v>BULLISH</v>
      </c>
      <c r="K1410" s="6" t="str">
        <f>OBV!G1410</f>
        <v>NEUTRAL</v>
      </c>
      <c r="L1410" s="6" t="str">
        <f>OBV!H1410</f>
        <v>BULLISH DIVERGENCE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45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66.5</v>
      </c>
      <c r="Q1410" s="9">
        <f t="shared" si="214"/>
        <v>34.475000000000001</v>
      </c>
      <c r="R1410" s="9">
        <f t="shared" si="215"/>
        <v>30.625</v>
      </c>
      <c r="S1410" s="9">
        <f t="shared" si="216"/>
        <v>40.424999999999997</v>
      </c>
      <c r="T1410" s="9">
        <f t="shared" si="217"/>
        <v>34.125</v>
      </c>
      <c r="U1410" s="8">
        <f t="shared" si="218"/>
        <v>35.174999999999997</v>
      </c>
      <c r="V1410" s="8">
        <f t="shared" si="219"/>
        <v>34.912499999999994</v>
      </c>
    </row>
    <row r="1411" spans="1:22" ht="13.5" x14ac:dyDescent="0.25">
      <c r="A1411" s="3">
        <f>RSI!A1411</f>
        <v>44068</v>
      </c>
      <c r="B1411" s="2">
        <f>RSI!B1411</f>
        <v>2.2524000000000002</v>
      </c>
      <c r="C1411" s="2">
        <f>RSI!I1411</f>
        <v>37.276234608334384</v>
      </c>
      <c r="D1411" s="2">
        <f>MACD!E1411</f>
        <v>-8.6230389455055345E-4</v>
      </c>
      <c r="E1411" s="2">
        <f>MACD!F1411</f>
        <v>-1.6179034438035499E-3</v>
      </c>
      <c r="F1411" s="2">
        <f>'Moving Avg'!D1411</f>
        <v>2.2755000000000001</v>
      </c>
      <c r="G1411" s="2">
        <f>'Moving Avg'!F1411</f>
        <v>2.2947450000000003</v>
      </c>
      <c r="H1411" s="2">
        <f>'Moving Avg'!G1411</f>
        <v>2.3762679999999992</v>
      </c>
      <c r="I1411" s="2">
        <f>'Moving Avg'!H1411</f>
        <v>2.5783625000000008</v>
      </c>
      <c r="J1411" s="6" t="str">
        <f>OBV!F1411</f>
        <v>BEARISH</v>
      </c>
      <c r="K1411" s="6" t="str">
        <f>OBV!G1411</f>
        <v>NEUTRAL</v>
      </c>
      <c r="L1411" s="6" t="str">
        <f>OBV!H1411</f>
        <v>CONFIRMED BEARISH</v>
      </c>
      <c r="M1411" s="8">
        <f t="shared" si="220"/>
        <v>25</v>
      </c>
      <c r="N1411" s="8">
        <f t="shared" si="221"/>
        <v>0</v>
      </c>
      <c r="O1411" s="8">
        <f t="shared" si="222"/>
        <v>0</v>
      </c>
      <c r="P1411" s="8">
        <f t="shared" si="223"/>
        <v>16.5</v>
      </c>
      <c r="Q1411" s="9">
        <f t="shared" ref="Q1411:Q1474" si="224">0.35*M1411+N1411*0.35+O1411*0.15+P1411*0.15</f>
        <v>11.225</v>
      </c>
      <c r="R1411" s="9">
        <f t="shared" ref="R1411:R1474" si="225">M1411*0.2+N1411*0.2+O1411*0.35+P1411*0.25</f>
        <v>9.125</v>
      </c>
      <c r="S1411" s="9">
        <f t="shared" ref="S1411:S1474" si="226">M1411*0.15+N1411*0.15+O1411*0.25+P1411*0.45</f>
        <v>11.175000000000001</v>
      </c>
      <c r="T1411" s="9">
        <f t="shared" ref="T1411:T1474" si="227">0.25*SUM(M1411:P1411)</f>
        <v>10.375</v>
      </c>
      <c r="U1411" s="8">
        <f t="shared" ref="U1411:U1474" si="228">SUM(Q1411:S1411)/3</f>
        <v>10.508333333333335</v>
      </c>
      <c r="V1411" s="8">
        <f t="shared" ref="V1411:V1474" si="229">SUM(Q1411:T1411)/4</f>
        <v>10.475000000000001</v>
      </c>
    </row>
    <row r="1412" spans="1:22" ht="13.5" x14ac:dyDescent="0.25">
      <c r="A1412" s="3">
        <f>RSI!A1412</f>
        <v>44069</v>
      </c>
      <c r="B1412" s="2">
        <f>RSI!B1412</f>
        <v>2.2799</v>
      </c>
      <c r="C1412" s="2">
        <f>RSI!I1412</f>
        <v>43.526470167513175</v>
      </c>
      <c r="D1412" s="2">
        <f>MACD!E1412</f>
        <v>-3.4201729079872401E-3</v>
      </c>
      <c r="E1412" s="2">
        <f>MACD!F1412</f>
        <v>-1.9783573366402882E-3</v>
      </c>
      <c r="F1412" s="2">
        <f>'Moving Avg'!D1412</f>
        <v>2.2755000000000001</v>
      </c>
      <c r="G1412" s="2">
        <f>'Moving Avg'!F1412</f>
        <v>2.2930950000000001</v>
      </c>
      <c r="H1412" s="2">
        <f>'Moving Avg'!G1412</f>
        <v>2.3724219999999994</v>
      </c>
      <c r="I1412" s="2">
        <f>'Moving Avg'!H1412</f>
        <v>2.5756155000000014</v>
      </c>
      <c r="J1412" s="6" t="str">
        <f>OBV!F1412</f>
        <v>BEARISH</v>
      </c>
      <c r="K1412" s="6" t="str">
        <f>OBV!G1412</f>
        <v>NEUTRAL</v>
      </c>
      <c r="L1412" s="6" t="str">
        <f>OBV!H1412</f>
        <v>NEUTRAL</v>
      </c>
      <c r="M1412" s="8">
        <f t="shared" si="220"/>
        <v>25</v>
      </c>
      <c r="N1412" s="8">
        <f t="shared" si="221"/>
        <v>45</v>
      </c>
      <c r="O1412" s="8">
        <f t="shared" si="222"/>
        <v>0</v>
      </c>
      <c r="P1412" s="8">
        <f t="shared" si="223"/>
        <v>16.5</v>
      </c>
      <c r="Q1412" s="9">
        <f t="shared" si="224"/>
        <v>26.975000000000001</v>
      </c>
      <c r="R1412" s="9">
        <f t="shared" si="225"/>
        <v>18.125</v>
      </c>
      <c r="S1412" s="9">
        <f t="shared" si="226"/>
        <v>17.925000000000001</v>
      </c>
      <c r="T1412" s="9">
        <f t="shared" si="227"/>
        <v>21.625</v>
      </c>
      <c r="U1412" s="8">
        <f t="shared" si="228"/>
        <v>21.008333333333336</v>
      </c>
      <c r="V1412" s="8">
        <f t="shared" si="229"/>
        <v>21.162500000000001</v>
      </c>
    </row>
    <row r="1413" spans="1:22" ht="13.5" x14ac:dyDescent="0.25">
      <c r="A1413" s="3">
        <f>RSI!A1413</f>
        <v>44070</v>
      </c>
      <c r="B1413" s="2">
        <f>RSI!B1413</f>
        <v>2.2524000000000002</v>
      </c>
      <c r="C1413" s="2">
        <f>RSI!I1413</f>
        <v>39.308220064842999</v>
      </c>
      <c r="D1413" s="2">
        <f>MACD!E1413</f>
        <v>3.6427413769857253E-5</v>
      </c>
      <c r="E1413" s="2">
        <f>MACD!F1413</f>
        <v>-1.5754003865582592E-3</v>
      </c>
      <c r="F1413" s="2">
        <f>'Moving Avg'!D1413</f>
        <v>2.2732999999999999</v>
      </c>
      <c r="G1413" s="2">
        <f>'Moving Avg'!F1413</f>
        <v>2.2900700000000001</v>
      </c>
      <c r="H1413" s="2">
        <f>'Moving Avg'!G1413</f>
        <v>2.3680259999999991</v>
      </c>
      <c r="I1413" s="2">
        <f>'Moving Avg'!H1413</f>
        <v>2.572731000000001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  <c r="M1413" s="8">
        <f t="shared" si="220"/>
        <v>25</v>
      </c>
      <c r="N1413" s="8">
        <f t="shared" si="221"/>
        <v>0</v>
      </c>
      <c r="O1413" s="8">
        <f t="shared" si="222"/>
        <v>0</v>
      </c>
      <c r="P1413" s="8">
        <f t="shared" si="223"/>
        <v>16.5</v>
      </c>
      <c r="Q1413" s="9">
        <f t="shared" si="224"/>
        <v>11.225</v>
      </c>
      <c r="R1413" s="9">
        <f t="shared" si="225"/>
        <v>9.125</v>
      </c>
      <c r="S1413" s="9">
        <f t="shared" si="226"/>
        <v>11.175000000000001</v>
      </c>
      <c r="T1413" s="9">
        <f t="shared" si="227"/>
        <v>10.375</v>
      </c>
      <c r="U1413" s="8">
        <f t="shared" si="228"/>
        <v>10.508333333333335</v>
      </c>
      <c r="V1413" s="8">
        <f t="shared" si="229"/>
        <v>10.475000000000001</v>
      </c>
    </row>
    <row r="1414" spans="1:22" ht="13.5" x14ac:dyDescent="0.25">
      <c r="A1414" s="3">
        <f>RSI!A1414</f>
        <v>44071</v>
      </c>
      <c r="B1414" s="2">
        <f>RSI!B1414</f>
        <v>2.2524000000000002</v>
      </c>
      <c r="C1414" s="2">
        <f>RSI!I1414</f>
        <v>39.308220064843006</v>
      </c>
      <c r="D1414" s="2">
        <f>MACD!E1414</f>
        <v>3.3082774959019012E-3</v>
      </c>
      <c r="E1414" s="2">
        <f>MACD!F1414</f>
        <v>-5.9866481006622704E-4</v>
      </c>
      <c r="F1414" s="2">
        <f>'Moving Avg'!D1414</f>
        <v>2.2656000000000001</v>
      </c>
      <c r="G1414" s="2">
        <f>'Moving Avg'!F1414</f>
        <v>2.2881450000000005</v>
      </c>
      <c r="H1414" s="2">
        <f>'Moving Avg'!G1414</f>
        <v>2.3635199999999994</v>
      </c>
      <c r="I1414" s="2">
        <f>'Moving Avg'!H1414</f>
        <v>2.5698740000000013</v>
      </c>
      <c r="J1414" s="6" t="str">
        <f>OBV!F1414</f>
        <v>BEARISH</v>
      </c>
      <c r="K1414" s="6" t="str">
        <f>OBV!G1414</f>
        <v>WEAK</v>
      </c>
      <c r="L1414" s="6" t="str">
        <f>OBV!H1414</f>
        <v>CONFIRMED BEARISH</v>
      </c>
      <c r="M1414" s="8">
        <f t="shared" si="220"/>
        <v>25</v>
      </c>
      <c r="N1414" s="8">
        <f t="shared" si="221"/>
        <v>0</v>
      </c>
      <c r="O1414" s="8">
        <f t="shared" si="222"/>
        <v>0</v>
      </c>
      <c r="P1414" s="8">
        <f t="shared" si="223"/>
        <v>0</v>
      </c>
      <c r="Q1414" s="9">
        <f t="shared" si="224"/>
        <v>8.75</v>
      </c>
      <c r="R1414" s="9">
        <f t="shared" si="225"/>
        <v>5</v>
      </c>
      <c r="S1414" s="9">
        <f t="shared" si="226"/>
        <v>3.75</v>
      </c>
      <c r="T1414" s="9">
        <f t="shared" si="227"/>
        <v>6.25</v>
      </c>
      <c r="U1414" s="8">
        <f t="shared" si="228"/>
        <v>5.833333333333333</v>
      </c>
      <c r="V1414" s="8">
        <f t="shared" si="229"/>
        <v>5.9375</v>
      </c>
    </row>
    <row r="1415" spans="1:22" ht="13.5" x14ac:dyDescent="0.25">
      <c r="A1415" s="3">
        <f>RSI!A1415</f>
        <v>44074</v>
      </c>
      <c r="B1415" s="2">
        <f>RSI!B1415</f>
        <v>2.2414999999999998</v>
      </c>
      <c r="C1415" s="2">
        <f>RSI!I1415</f>
        <v>37.63174756263917</v>
      </c>
      <c r="D1415" s="2">
        <f>MACD!E1415</f>
        <v>7.2055016058807375E-3</v>
      </c>
      <c r="E1415" s="2">
        <f>MACD!F1415</f>
        <v>9.6216847312316587E-4</v>
      </c>
      <c r="F1415" s="2">
        <f>'Moving Avg'!D1415</f>
        <v>2.2557200000000002</v>
      </c>
      <c r="G1415" s="2">
        <f>'Moving Avg'!F1415</f>
        <v>2.2862250000000004</v>
      </c>
      <c r="H1415" s="2">
        <f>'Moving Avg'!G1415</f>
        <v>2.3587959999999994</v>
      </c>
      <c r="I1415" s="2">
        <f>'Moving Avg'!H1415</f>
        <v>2.5672370000000018</v>
      </c>
      <c r="J1415" s="6" t="str">
        <f>OBV!F1415</f>
        <v>BEARISH</v>
      </c>
      <c r="K1415" s="6" t="str">
        <f>OBV!G1415</f>
        <v>WEAK</v>
      </c>
      <c r="L1415" s="6" t="str">
        <f>OBV!H1415</f>
        <v>CONFIRMED BEARISH</v>
      </c>
      <c r="M1415" s="8">
        <f t="shared" si="220"/>
        <v>25</v>
      </c>
      <c r="N1415" s="8">
        <f t="shared" si="221"/>
        <v>0</v>
      </c>
      <c r="O1415" s="8">
        <f t="shared" si="222"/>
        <v>0</v>
      </c>
      <c r="P1415" s="8">
        <f t="shared" si="223"/>
        <v>0</v>
      </c>
      <c r="Q1415" s="9">
        <f t="shared" si="224"/>
        <v>8.75</v>
      </c>
      <c r="R1415" s="9">
        <f t="shared" si="225"/>
        <v>5</v>
      </c>
      <c r="S1415" s="9">
        <f t="shared" si="226"/>
        <v>3.75</v>
      </c>
      <c r="T1415" s="9">
        <f t="shared" si="227"/>
        <v>6.25</v>
      </c>
      <c r="U1415" s="8">
        <f t="shared" si="228"/>
        <v>5.833333333333333</v>
      </c>
      <c r="V1415" s="8">
        <f t="shared" si="229"/>
        <v>5.9375</v>
      </c>
    </row>
    <row r="1416" spans="1:22" ht="13.5" x14ac:dyDescent="0.25">
      <c r="A1416" s="3">
        <f>RSI!A1416</f>
        <v>44075</v>
      </c>
      <c r="B1416" s="2">
        <f>RSI!B1416</f>
        <v>2.2305000000000001</v>
      </c>
      <c r="C1416" s="2">
        <f>RSI!I1416</f>
        <v>35.964727963218394</v>
      </c>
      <c r="D1416" s="2">
        <f>MACD!E1416</f>
        <v>1.2526056089700255E-2</v>
      </c>
      <c r="E1416" s="2">
        <f>MACD!F1416</f>
        <v>3.274945996438584E-3</v>
      </c>
      <c r="F1416" s="2">
        <f>'Moving Avg'!D1416</f>
        <v>2.2513400000000003</v>
      </c>
      <c r="G1416" s="2">
        <f>'Moving Avg'!F1416</f>
        <v>2.28348</v>
      </c>
      <c r="H1416" s="2">
        <f>'Moving Avg'!G1416</f>
        <v>2.3539619999999997</v>
      </c>
      <c r="I1416" s="2">
        <f>'Moving Avg'!H1416</f>
        <v>2.5646550000000019</v>
      </c>
      <c r="J1416" s="6" t="str">
        <f>OBV!F1416</f>
        <v>BEARISH</v>
      </c>
      <c r="K1416" s="6" t="str">
        <f>OBV!G1416</f>
        <v>WEAK</v>
      </c>
      <c r="L1416" s="6" t="str">
        <f>OBV!H1416</f>
        <v>CONFIRMED BEARISH</v>
      </c>
      <c r="M1416" s="8">
        <f t="shared" si="220"/>
        <v>25</v>
      </c>
      <c r="N1416" s="8">
        <f t="shared" si="221"/>
        <v>0</v>
      </c>
      <c r="O1416" s="8">
        <f t="shared" si="222"/>
        <v>0</v>
      </c>
      <c r="P1416" s="8">
        <f t="shared" si="223"/>
        <v>0</v>
      </c>
      <c r="Q1416" s="9">
        <f t="shared" si="224"/>
        <v>8.75</v>
      </c>
      <c r="R1416" s="9">
        <f t="shared" si="225"/>
        <v>5</v>
      </c>
      <c r="S1416" s="9">
        <f t="shared" si="226"/>
        <v>3.75</v>
      </c>
      <c r="T1416" s="9">
        <f t="shared" si="227"/>
        <v>6.25</v>
      </c>
      <c r="U1416" s="8">
        <f t="shared" si="228"/>
        <v>5.833333333333333</v>
      </c>
      <c r="V1416" s="8">
        <f t="shared" si="229"/>
        <v>5.9375</v>
      </c>
    </row>
    <row r="1417" spans="1:22" ht="13.5" x14ac:dyDescent="0.25">
      <c r="A1417" s="3">
        <f>RSI!A1417</f>
        <v>44076</v>
      </c>
      <c r="B1417" s="2">
        <f>RSI!B1417</f>
        <v>2.2029999999999998</v>
      </c>
      <c r="C1417" s="2">
        <f>RSI!I1417</f>
        <v>32.132466952096209</v>
      </c>
      <c r="D1417" s="2">
        <f>MACD!E1417</f>
        <v>1.5234455687112014E-2</v>
      </c>
      <c r="E1417" s="2">
        <f>MACD!F1417</f>
        <v>5.6668479345732704E-3</v>
      </c>
      <c r="F1417" s="2">
        <f>'Moving Avg'!D1417</f>
        <v>2.2359599999999999</v>
      </c>
      <c r="G1417" s="2">
        <f>'Moving Avg'!F1417</f>
        <v>2.2790850000000002</v>
      </c>
      <c r="H1417" s="2">
        <f>'Moving Avg'!G1417</f>
        <v>2.3475899999999994</v>
      </c>
      <c r="I1417" s="2">
        <f>'Moving Avg'!H1417</f>
        <v>2.5619355000000019</v>
      </c>
      <c r="J1417" s="6" t="str">
        <f>OBV!F1417</f>
        <v>BEARISH</v>
      </c>
      <c r="K1417" s="6" t="str">
        <f>OBV!G1417</f>
        <v>WEAK</v>
      </c>
      <c r="L1417" s="6" t="str">
        <f>OBV!H1417</f>
        <v>CONFIRMED BEARISH</v>
      </c>
      <c r="M1417" s="8">
        <f t="shared" si="220"/>
        <v>25</v>
      </c>
      <c r="N1417" s="8">
        <f t="shared" si="221"/>
        <v>0</v>
      </c>
      <c r="O1417" s="8">
        <f t="shared" si="222"/>
        <v>0</v>
      </c>
      <c r="P1417" s="8">
        <f t="shared" si="223"/>
        <v>0</v>
      </c>
      <c r="Q1417" s="9">
        <f t="shared" si="224"/>
        <v>8.75</v>
      </c>
      <c r="R1417" s="9">
        <f t="shared" si="225"/>
        <v>5</v>
      </c>
      <c r="S1417" s="9">
        <f t="shared" si="226"/>
        <v>3.75</v>
      </c>
      <c r="T1417" s="9">
        <f t="shared" si="227"/>
        <v>6.25</v>
      </c>
      <c r="U1417" s="8">
        <f t="shared" si="228"/>
        <v>5.833333333333333</v>
      </c>
      <c r="V1417" s="8">
        <f t="shared" si="229"/>
        <v>5.9375</v>
      </c>
    </row>
    <row r="1418" spans="1:22" ht="13.5" x14ac:dyDescent="0.25">
      <c r="A1418" s="3">
        <f>RSI!A1418</f>
        <v>44077</v>
      </c>
      <c r="B1418" s="2">
        <f>RSI!B1418</f>
        <v>2.1974999999999998</v>
      </c>
      <c r="C1418" s="2">
        <f>RSI!I1418</f>
        <v>31.411554690725708</v>
      </c>
      <c r="D1418" s="2">
        <f>MACD!E1418</f>
        <v>1.5928108298336685E-2</v>
      </c>
      <c r="E1418" s="2">
        <f>MACD!F1418</f>
        <v>7.7191000073259537E-3</v>
      </c>
      <c r="F1418" s="2">
        <f>'Moving Avg'!D1418</f>
        <v>2.22498</v>
      </c>
      <c r="G1418" s="2">
        <f>'Moving Avg'!F1418</f>
        <v>2.2722200000000004</v>
      </c>
      <c r="H1418" s="2">
        <f>'Moving Avg'!G1418</f>
        <v>2.3411079999999997</v>
      </c>
      <c r="I1418" s="2">
        <f>'Moving Avg'!H1418</f>
        <v>2.5594635000000019</v>
      </c>
      <c r="J1418" s="6" t="str">
        <f>OBV!F1418</f>
        <v>BEARISH</v>
      </c>
      <c r="K1418" s="6" t="str">
        <f>OBV!G1418</f>
        <v>WEAK</v>
      </c>
      <c r="L1418" s="6" t="str">
        <f>OBV!H1418</f>
        <v>CONFIRMED BEARISH</v>
      </c>
      <c r="M1418" s="8">
        <f t="shared" si="220"/>
        <v>25</v>
      </c>
      <c r="N1418" s="8">
        <f t="shared" si="221"/>
        <v>0</v>
      </c>
      <c r="O1418" s="8">
        <f t="shared" si="222"/>
        <v>0</v>
      </c>
      <c r="P1418" s="8">
        <f t="shared" si="223"/>
        <v>0</v>
      </c>
      <c r="Q1418" s="9">
        <f t="shared" si="224"/>
        <v>8.75</v>
      </c>
      <c r="R1418" s="9">
        <f t="shared" si="225"/>
        <v>5</v>
      </c>
      <c r="S1418" s="9">
        <f t="shared" si="226"/>
        <v>3.75</v>
      </c>
      <c r="T1418" s="9">
        <f t="shared" si="227"/>
        <v>6.25</v>
      </c>
      <c r="U1418" s="8">
        <f t="shared" si="228"/>
        <v>5.833333333333333</v>
      </c>
      <c r="V1418" s="8">
        <f t="shared" si="229"/>
        <v>5.9375</v>
      </c>
    </row>
    <row r="1419" spans="1:22" ht="13.5" x14ac:dyDescent="0.25">
      <c r="A1419" s="3">
        <f>RSI!A1419</f>
        <v>44078</v>
      </c>
      <c r="B1419" s="2">
        <f>RSI!B1419</f>
        <v>2.1480999999999999</v>
      </c>
      <c r="C1419" s="2">
        <f>RSI!I1419</f>
        <v>25.810352804596249</v>
      </c>
      <c r="D1419" s="2">
        <f>MACD!E1419</f>
        <v>2.4931077058716777E-2</v>
      </c>
      <c r="E1419" s="2">
        <f>MACD!F1419</f>
        <v>1.1161495417604118E-2</v>
      </c>
      <c r="F1419" s="2">
        <f>'Moving Avg'!D1419</f>
        <v>2.2041199999999996</v>
      </c>
      <c r="G1419" s="2">
        <f>'Moving Avg'!F1419</f>
        <v>2.2642550000000004</v>
      </c>
      <c r="H1419" s="2">
        <f>'Moving Avg'!G1419</f>
        <v>2.3348460000000002</v>
      </c>
      <c r="I1419" s="2">
        <f>'Moving Avg'!H1419</f>
        <v>2.5568815000000025</v>
      </c>
      <c r="J1419" s="6" t="str">
        <f>OBV!F1419</f>
        <v>BEARISH</v>
      </c>
      <c r="K1419" s="6" t="str">
        <f>OBV!G1419</f>
        <v>WEAK</v>
      </c>
      <c r="L1419" s="6" t="str">
        <f>OBV!H1419</f>
        <v>CONFIRMED BEARISH</v>
      </c>
      <c r="M1419" s="8">
        <f t="shared" si="220"/>
        <v>50</v>
      </c>
      <c r="N1419" s="8">
        <f t="shared" si="221"/>
        <v>0</v>
      </c>
      <c r="O1419" s="8">
        <f t="shared" si="222"/>
        <v>0</v>
      </c>
      <c r="P1419" s="8">
        <f t="shared" si="223"/>
        <v>0</v>
      </c>
      <c r="Q1419" s="9">
        <f t="shared" si="224"/>
        <v>17.5</v>
      </c>
      <c r="R1419" s="9">
        <f t="shared" si="225"/>
        <v>10</v>
      </c>
      <c r="S1419" s="9">
        <f t="shared" si="226"/>
        <v>7.5</v>
      </c>
      <c r="T1419" s="9">
        <f t="shared" si="227"/>
        <v>12.5</v>
      </c>
      <c r="U1419" s="8">
        <f t="shared" si="228"/>
        <v>11.666666666666666</v>
      </c>
      <c r="V1419" s="8">
        <f t="shared" si="229"/>
        <v>11.875</v>
      </c>
    </row>
    <row r="1420" spans="1:22" ht="13.5" x14ac:dyDescent="0.25">
      <c r="A1420" s="3">
        <f>RSI!A1420</f>
        <v>44081</v>
      </c>
      <c r="B1420" s="2">
        <f>RSI!B1420</f>
        <v>2.1425999999999998</v>
      </c>
      <c r="C1420" s="2">
        <f>RSI!I1420</f>
        <v>25.270073023493538</v>
      </c>
      <c r="D1420" s="2">
        <f>MACD!E1420</f>
        <v>3.3735328058345448E-2</v>
      </c>
      <c r="E1420" s="2">
        <f>MACD!F1420</f>
        <v>1.5676261945752383E-2</v>
      </c>
      <c r="F1420" s="2">
        <f>'Moving Avg'!D1420</f>
        <v>2.1843399999999997</v>
      </c>
      <c r="G1420" s="2">
        <f>'Moving Avg'!F1420</f>
        <v>2.2562900000000004</v>
      </c>
      <c r="H1420" s="2">
        <f>'Moving Avg'!G1420</f>
        <v>2.3272660000000003</v>
      </c>
      <c r="I1420" s="2">
        <f>'Moving Avg'!H1420</f>
        <v>2.5542170000000026</v>
      </c>
      <c r="J1420" s="6" t="str">
        <f>OBV!F1420</f>
        <v>BEARISH</v>
      </c>
      <c r="K1420" s="6" t="str">
        <f>OBV!G1420</f>
        <v>WEAK</v>
      </c>
      <c r="L1420" s="6" t="str">
        <f>OBV!H1420</f>
        <v>CONFIRMED BEARISH</v>
      </c>
      <c r="M1420" s="8">
        <f t="shared" si="220"/>
        <v>50</v>
      </c>
      <c r="N1420" s="8">
        <f t="shared" si="221"/>
        <v>0</v>
      </c>
      <c r="O1420" s="8">
        <f t="shared" si="222"/>
        <v>0</v>
      </c>
      <c r="P1420" s="8">
        <f t="shared" si="223"/>
        <v>0</v>
      </c>
      <c r="Q1420" s="9">
        <f t="shared" si="224"/>
        <v>17.5</v>
      </c>
      <c r="R1420" s="9">
        <f t="shared" si="225"/>
        <v>10</v>
      </c>
      <c r="S1420" s="9">
        <f t="shared" si="226"/>
        <v>7.5</v>
      </c>
      <c r="T1420" s="9">
        <f t="shared" si="227"/>
        <v>12.5</v>
      </c>
      <c r="U1420" s="8">
        <f t="shared" si="228"/>
        <v>11.666666666666666</v>
      </c>
      <c r="V1420" s="8">
        <f t="shared" si="229"/>
        <v>11.875</v>
      </c>
    </row>
    <row r="1421" spans="1:22" ht="13.5" x14ac:dyDescent="0.25">
      <c r="A1421" s="3">
        <f>RSI!A1421</f>
        <v>44082</v>
      </c>
      <c r="B1421" s="2">
        <f>RSI!B1421</f>
        <v>2.1371000000000002</v>
      </c>
      <c r="C1421" s="2">
        <f>RSI!I1421</f>
        <v>24.712971399876167</v>
      </c>
      <c r="D1421" s="2">
        <f>MACD!E1421</f>
        <v>3.6423156299554726E-2</v>
      </c>
      <c r="E1421" s="2">
        <f>MACD!F1421</f>
        <v>1.9825640816512852E-2</v>
      </c>
      <c r="F1421" s="2">
        <f>'Moving Avg'!D1421</f>
        <v>2.1656599999999999</v>
      </c>
      <c r="G1421" s="2">
        <f>'Moving Avg'!F1421</f>
        <v>2.2477749999999999</v>
      </c>
      <c r="H1421" s="2">
        <f>'Moving Avg'!G1421</f>
        <v>2.3195760000000001</v>
      </c>
      <c r="I1421" s="2">
        <f>'Moving Avg'!H1421</f>
        <v>2.5516350000000023</v>
      </c>
      <c r="J1421" s="6" t="str">
        <f>OBV!F1421</f>
        <v>BEARISH</v>
      </c>
      <c r="K1421" s="6" t="str">
        <f>OBV!G1421</f>
        <v>WEAK</v>
      </c>
      <c r="L1421" s="6" t="str">
        <f>OBV!H1421</f>
        <v>CONFIRMED BEARISH</v>
      </c>
      <c r="M1421" s="8">
        <f t="shared" si="220"/>
        <v>50</v>
      </c>
      <c r="N1421" s="8">
        <f t="shared" si="221"/>
        <v>0</v>
      </c>
      <c r="O1421" s="8">
        <f t="shared" si="222"/>
        <v>0</v>
      </c>
      <c r="P1421" s="8">
        <f t="shared" si="223"/>
        <v>0</v>
      </c>
      <c r="Q1421" s="9">
        <f t="shared" si="224"/>
        <v>17.5</v>
      </c>
      <c r="R1421" s="9">
        <f t="shared" si="225"/>
        <v>10</v>
      </c>
      <c r="S1421" s="9">
        <f t="shared" si="226"/>
        <v>7.5</v>
      </c>
      <c r="T1421" s="9">
        <f t="shared" si="227"/>
        <v>12.5</v>
      </c>
      <c r="U1421" s="8">
        <f t="shared" si="228"/>
        <v>11.666666666666666</v>
      </c>
      <c r="V1421" s="8">
        <f t="shared" si="229"/>
        <v>11.875</v>
      </c>
    </row>
    <row r="1422" spans="1:22" ht="13.5" x14ac:dyDescent="0.25">
      <c r="A1422" s="3">
        <f>RSI!A1422</f>
        <v>44083</v>
      </c>
      <c r="B1422" s="2">
        <f>RSI!B1422</f>
        <v>2.1371000000000002</v>
      </c>
      <c r="C1422" s="2">
        <f>RSI!I1422</f>
        <v>24.712971399876167</v>
      </c>
      <c r="D1422" s="2">
        <f>MACD!E1422</f>
        <v>4.3658655277145186E-2</v>
      </c>
      <c r="E1422" s="2">
        <f>MACD!F1422</f>
        <v>2.4592243708639321E-2</v>
      </c>
      <c r="F1422" s="2">
        <f>'Moving Avg'!D1422</f>
        <v>2.1524799999999997</v>
      </c>
      <c r="G1422" s="2">
        <f>'Moving Avg'!F1422</f>
        <v>2.2406350000000002</v>
      </c>
      <c r="H1422" s="2">
        <f>'Moving Avg'!G1422</f>
        <v>2.3117760000000001</v>
      </c>
      <c r="I1422" s="2">
        <f>'Moving Avg'!H1422</f>
        <v>2.5489980000000023</v>
      </c>
      <c r="J1422" s="6" t="str">
        <f>OBV!F1422</f>
        <v>BEARISH</v>
      </c>
      <c r="K1422" s="6" t="str">
        <f>OBV!G1422</f>
        <v>WEAK</v>
      </c>
      <c r="L1422" s="6" t="str">
        <f>OBV!H1422</f>
        <v>CONFIRMED BEARISH</v>
      </c>
      <c r="M1422" s="8">
        <f t="shared" si="220"/>
        <v>50</v>
      </c>
      <c r="N1422" s="8">
        <f t="shared" si="221"/>
        <v>0</v>
      </c>
      <c r="O1422" s="8">
        <f t="shared" si="222"/>
        <v>0</v>
      </c>
      <c r="P1422" s="8">
        <f t="shared" si="223"/>
        <v>0</v>
      </c>
      <c r="Q1422" s="9">
        <f t="shared" si="224"/>
        <v>17.5</v>
      </c>
      <c r="R1422" s="9">
        <f t="shared" si="225"/>
        <v>10</v>
      </c>
      <c r="S1422" s="9">
        <f t="shared" si="226"/>
        <v>7.5</v>
      </c>
      <c r="T1422" s="9">
        <f t="shared" si="227"/>
        <v>12.5</v>
      </c>
      <c r="U1422" s="8">
        <f t="shared" si="228"/>
        <v>11.666666666666666</v>
      </c>
      <c r="V1422" s="8">
        <f t="shared" si="229"/>
        <v>11.875</v>
      </c>
    </row>
    <row r="1423" spans="1:22" ht="13.5" x14ac:dyDescent="0.25">
      <c r="A1423" s="3">
        <f>RSI!A1423</f>
        <v>44084</v>
      </c>
      <c r="B1423" s="2">
        <f>RSI!B1423</f>
        <v>2.1371000000000002</v>
      </c>
      <c r="C1423" s="2">
        <f>RSI!I1423</f>
        <v>24.712971399876167</v>
      </c>
      <c r="D1423" s="2">
        <f>MACD!E1423</f>
        <v>4.622654017095984E-2</v>
      </c>
      <c r="E1423" s="2">
        <f>MACD!F1423</f>
        <v>2.8919103001103424E-2</v>
      </c>
      <c r="F1423" s="2">
        <f>'Moving Avg'!D1423</f>
        <v>2.1404000000000001</v>
      </c>
      <c r="G1423" s="2">
        <f>'Moving Avg'!F1423</f>
        <v>2.2323950000000004</v>
      </c>
      <c r="H1423" s="2">
        <f>'Moving Avg'!G1423</f>
        <v>2.3041960000000001</v>
      </c>
      <c r="I1423" s="2">
        <f>'Moving Avg'!H1423</f>
        <v>2.5465260000000018</v>
      </c>
      <c r="J1423" s="6" t="str">
        <f>OBV!F1423</f>
        <v>BEARISH</v>
      </c>
      <c r="K1423" s="6" t="str">
        <f>OBV!G1423</f>
        <v>WEAK</v>
      </c>
      <c r="L1423" s="6" t="str">
        <f>OBV!H1423</f>
        <v>CONFIRMED BEARISH</v>
      </c>
      <c r="M1423" s="8">
        <f t="shared" si="220"/>
        <v>50</v>
      </c>
      <c r="N1423" s="8">
        <f t="shared" si="221"/>
        <v>0</v>
      </c>
      <c r="O1423" s="8">
        <f t="shared" si="222"/>
        <v>0</v>
      </c>
      <c r="P1423" s="8">
        <f t="shared" si="223"/>
        <v>0</v>
      </c>
      <c r="Q1423" s="9">
        <f t="shared" si="224"/>
        <v>17.5</v>
      </c>
      <c r="R1423" s="9">
        <f t="shared" si="225"/>
        <v>10</v>
      </c>
      <c r="S1423" s="9">
        <f t="shared" si="226"/>
        <v>7.5</v>
      </c>
      <c r="T1423" s="9">
        <f t="shared" si="227"/>
        <v>12.5</v>
      </c>
      <c r="U1423" s="8">
        <f t="shared" si="228"/>
        <v>11.666666666666666</v>
      </c>
      <c r="V1423" s="8">
        <f t="shared" si="229"/>
        <v>11.875</v>
      </c>
    </row>
    <row r="1424" spans="1:22" ht="13.5" x14ac:dyDescent="0.25">
      <c r="A1424" s="3">
        <f>RSI!A1424</f>
        <v>44085</v>
      </c>
      <c r="B1424" s="2">
        <f>RSI!B1424</f>
        <v>2.1425999999999998</v>
      </c>
      <c r="C1424" s="2">
        <f>RSI!I1424</f>
        <v>26.730434470006571</v>
      </c>
      <c r="D1424" s="2">
        <f>MACD!E1424</f>
        <v>4.8618170327983101E-2</v>
      </c>
      <c r="E1424" s="2">
        <f>MACD!F1424</f>
        <v>3.2858916466479357E-2</v>
      </c>
      <c r="F1424" s="2">
        <f>'Moving Avg'!D1424</f>
        <v>2.1393</v>
      </c>
      <c r="G1424" s="2">
        <f>'Moving Avg'!F1424</f>
        <v>2.2244300000000004</v>
      </c>
      <c r="H1424" s="2">
        <f>'Moving Avg'!G1424</f>
        <v>2.2981540000000003</v>
      </c>
      <c r="I1424" s="2">
        <f>'Moving Avg'!H1424</f>
        <v>2.5439165000000021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  <c r="M1424" s="8">
        <f t="shared" si="220"/>
        <v>50</v>
      </c>
      <c r="N1424" s="8">
        <f t="shared" si="221"/>
        <v>0</v>
      </c>
      <c r="O1424" s="8">
        <f t="shared" si="222"/>
        <v>0</v>
      </c>
      <c r="P1424" s="8">
        <f t="shared" si="223"/>
        <v>16.5</v>
      </c>
      <c r="Q1424" s="9">
        <f t="shared" si="224"/>
        <v>19.975000000000001</v>
      </c>
      <c r="R1424" s="9">
        <f t="shared" si="225"/>
        <v>14.125</v>
      </c>
      <c r="S1424" s="9">
        <f t="shared" si="226"/>
        <v>14.925000000000001</v>
      </c>
      <c r="T1424" s="9">
        <f t="shared" si="227"/>
        <v>16.625</v>
      </c>
      <c r="U1424" s="8">
        <f t="shared" si="228"/>
        <v>16.341666666666669</v>
      </c>
      <c r="V1424" s="8">
        <f t="shared" si="229"/>
        <v>16.412500000000001</v>
      </c>
    </row>
    <row r="1425" spans="1:22" ht="13.5" x14ac:dyDescent="0.25">
      <c r="A1425" s="3">
        <f>RSI!A1425</f>
        <v>44088</v>
      </c>
      <c r="B1425" s="2">
        <f>RSI!B1425</f>
        <v>2.1755</v>
      </c>
      <c r="C1425" s="2">
        <f>RSI!I1425</f>
        <v>37.51661908480618</v>
      </c>
      <c r="D1425" s="2">
        <f>MACD!E1425</f>
        <v>4.7075223353252316E-2</v>
      </c>
      <c r="E1425" s="2">
        <f>MACD!F1425</f>
        <v>3.5702177843833949E-2</v>
      </c>
      <c r="F1425" s="2">
        <f>'Moving Avg'!D1425</f>
        <v>2.14588</v>
      </c>
      <c r="G1425" s="2">
        <f>'Moving Avg'!F1425</f>
        <v>2.2181100000000007</v>
      </c>
      <c r="H1425" s="2">
        <f>'Moving Avg'!G1425</f>
        <v>2.2933180000000002</v>
      </c>
      <c r="I1425" s="2">
        <f>'Moving Avg'!H1425</f>
        <v>2.5414715000000019</v>
      </c>
      <c r="J1425" s="6" t="str">
        <f>OBV!F1425</f>
        <v>BULLISH</v>
      </c>
      <c r="K1425" s="6" t="str">
        <f>OBV!G1425</f>
        <v>STRONG</v>
      </c>
      <c r="L1425" s="6" t="str">
        <f>OBV!H1425</f>
        <v>CONFIRMED BULLISH</v>
      </c>
      <c r="M1425" s="8">
        <f t="shared" si="220"/>
        <v>25</v>
      </c>
      <c r="N1425" s="8">
        <f t="shared" si="221"/>
        <v>0</v>
      </c>
      <c r="O1425" s="8">
        <f t="shared" si="222"/>
        <v>0</v>
      </c>
      <c r="P1425" s="8">
        <f t="shared" si="223"/>
        <v>100</v>
      </c>
      <c r="Q1425" s="9">
        <f t="shared" si="224"/>
        <v>23.75</v>
      </c>
      <c r="R1425" s="9">
        <f t="shared" si="225"/>
        <v>30</v>
      </c>
      <c r="S1425" s="9">
        <f t="shared" si="226"/>
        <v>48.75</v>
      </c>
      <c r="T1425" s="9">
        <f t="shared" si="227"/>
        <v>31.25</v>
      </c>
      <c r="U1425" s="8">
        <f t="shared" si="228"/>
        <v>34.166666666666664</v>
      </c>
      <c r="V1425" s="8">
        <f t="shared" si="229"/>
        <v>33.4375</v>
      </c>
    </row>
    <row r="1426" spans="1:22" ht="13.5" x14ac:dyDescent="0.25">
      <c r="A1426" s="3">
        <f>RSI!A1426</f>
        <v>44089</v>
      </c>
      <c r="B1426" s="2">
        <f>RSI!B1426</f>
        <v>2.17</v>
      </c>
      <c r="C1426" s="2">
        <f>RSI!I1426</f>
        <v>36.547986306276165</v>
      </c>
      <c r="D1426" s="2">
        <f>MACD!E1426</f>
        <v>4.4797128448796464E-2</v>
      </c>
      <c r="E1426" s="2">
        <f>MACD!F1426</f>
        <v>3.7521167964826456E-2</v>
      </c>
      <c r="F1426" s="2">
        <f>'Moving Avg'!D1426</f>
        <v>2.15246</v>
      </c>
      <c r="G1426" s="2">
        <f>'Moving Avg'!F1426</f>
        <v>2.211240000000001</v>
      </c>
      <c r="H1426" s="2">
        <f>'Moving Avg'!G1426</f>
        <v>2.2883720000000003</v>
      </c>
      <c r="I1426" s="2">
        <f>'Moving Avg'!H1426</f>
        <v>2.5389990000000022</v>
      </c>
      <c r="J1426" s="6" t="str">
        <f>OBV!F1426</f>
        <v>BEARISH</v>
      </c>
      <c r="K1426" s="6" t="str">
        <f>OBV!G1426</f>
        <v>WEAK</v>
      </c>
      <c r="L1426" s="6" t="str">
        <f>OBV!H1426</f>
        <v>BEARISH DIVERGENCE</v>
      </c>
      <c r="M1426" s="8">
        <f t="shared" si="220"/>
        <v>25</v>
      </c>
      <c r="N1426" s="8">
        <f t="shared" si="221"/>
        <v>0</v>
      </c>
      <c r="O1426" s="8">
        <f t="shared" si="222"/>
        <v>0</v>
      </c>
      <c r="P1426" s="8">
        <f t="shared" si="223"/>
        <v>0</v>
      </c>
      <c r="Q1426" s="9">
        <f t="shared" si="224"/>
        <v>8.75</v>
      </c>
      <c r="R1426" s="9">
        <f t="shared" si="225"/>
        <v>5</v>
      </c>
      <c r="S1426" s="9">
        <f t="shared" si="226"/>
        <v>3.75</v>
      </c>
      <c r="T1426" s="9">
        <f t="shared" si="227"/>
        <v>6.25</v>
      </c>
      <c r="U1426" s="8">
        <f t="shared" si="228"/>
        <v>5.833333333333333</v>
      </c>
      <c r="V1426" s="8">
        <f t="shared" si="229"/>
        <v>5.9375</v>
      </c>
    </row>
    <row r="1427" spans="1:22" ht="13.5" x14ac:dyDescent="0.25">
      <c r="A1427" s="3">
        <f>RSI!A1427</f>
        <v>44090</v>
      </c>
      <c r="B1427" s="2">
        <f>RSI!B1427</f>
        <v>2.17</v>
      </c>
      <c r="C1427" s="2">
        <f>RSI!I1427</f>
        <v>36.547986306276165</v>
      </c>
      <c r="D1427" s="2">
        <f>MACD!E1427</f>
        <v>3.8960477131074089E-2</v>
      </c>
      <c r="E1427" s="2">
        <f>MACD!F1427</f>
        <v>3.7809029798075981E-2</v>
      </c>
      <c r="F1427" s="2">
        <f>'Moving Avg'!D1427</f>
        <v>2.1590400000000001</v>
      </c>
      <c r="G1427" s="2">
        <f>'Moving Avg'!F1427</f>
        <v>2.2057450000000003</v>
      </c>
      <c r="H1427" s="2">
        <f>'Moving Avg'!G1427</f>
        <v>2.2827680000000004</v>
      </c>
      <c r="I1427" s="2">
        <f>'Moving Avg'!H1427</f>
        <v>2.536554000000002</v>
      </c>
      <c r="J1427" s="6" t="str">
        <f>OBV!F1427</f>
        <v>BEARISH</v>
      </c>
      <c r="K1427" s="6" t="str">
        <f>OBV!G1427</f>
        <v>WEAK</v>
      </c>
      <c r="L1427" s="6" t="str">
        <f>OBV!H1427</f>
        <v>BEARISH DIVERGENCE</v>
      </c>
      <c r="M1427" s="8">
        <f t="shared" si="220"/>
        <v>25</v>
      </c>
      <c r="N1427" s="8">
        <f t="shared" si="221"/>
        <v>0</v>
      </c>
      <c r="O1427" s="8">
        <f t="shared" si="222"/>
        <v>0</v>
      </c>
      <c r="P1427" s="8">
        <f t="shared" si="223"/>
        <v>0</v>
      </c>
      <c r="Q1427" s="9">
        <f t="shared" si="224"/>
        <v>8.75</v>
      </c>
      <c r="R1427" s="9">
        <f t="shared" si="225"/>
        <v>5</v>
      </c>
      <c r="S1427" s="9">
        <f t="shared" si="226"/>
        <v>3.75</v>
      </c>
      <c r="T1427" s="9">
        <f t="shared" si="227"/>
        <v>6.25</v>
      </c>
      <c r="U1427" s="8">
        <f t="shared" si="228"/>
        <v>5.833333333333333</v>
      </c>
      <c r="V1427" s="8">
        <f t="shared" si="229"/>
        <v>5.9375</v>
      </c>
    </row>
    <row r="1428" spans="1:22" ht="13.5" x14ac:dyDescent="0.25">
      <c r="A1428" s="3">
        <f>RSI!A1428</f>
        <v>44091</v>
      </c>
      <c r="B1428" s="2">
        <f>RSI!B1428</f>
        <v>2.1644999999999999</v>
      </c>
      <c r="C1428" s="2">
        <f>RSI!I1428</f>
        <v>35.48542298402721</v>
      </c>
      <c r="D1428" s="2">
        <f>MACD!E1428</f>
        <v>3.3880930062988757E-2</v>
      </c>
      <c r="E1428" s="2">
        <f>MACD!F1428</f>
        <v>3.7023409851058536E-2</v>
      </c>
      <c r="F1428" s="2">
        <f>'Moving Avg'!D1428</f>
        <v>2.16452</v>
      </c>
      <c r="G1428" s="2">
        <f>'Moving Avg'!F1428</f>
        <v>2.2008000000000001</v>
      </c>
      <c r="H1428" s="2">
        <f>'Moving Avg'!G1428</f>
        <v>2.2771640000000004</v>
      </c>
      <c r="I1428" s="2">
        <f>'Moving Avg'!H1428</f>
        <v>2.5340815000000019</v>
      </c>
      <c r="J1428" s="6" t="str">
        <f>OBV!F1428</f>
        <v>BEARISH</v>
      </c>
      <c r="K1428" s="6" t="str">
        <f>OBV!G1428</f>
        <v>WEAK</v>
      </c>
      <c r="L1428" s="6" t="str">
        <f>OBV!H1428</f>
        <v>BEARISH DIVERGENCE</v>
      </c>
      <c r="M1428" s="8">
        <f t="shared" si="220"/>
        <v>25</v>
      </c>
      <c r="N1428" s="8">
        <f t="shared" si="221"/>
        <v>45</v>
      </c>
      <c r="O1428" s="8">
        <f t="shared" si="222"/>
        <v>0</v>
      </c>
      <c r="P1428" s="8">
        <f t="shared" si="223"/>
        <v>0</v>
      </c>
      <c r="Q1428" s="9">
        <f t="shared" si="224"/>
        <v>24.5</v>
      </c>
      <c r="R1428" s="9">
        <f t="shared" si="225"/>
        <v>14</v>
      </c>
      <c r="S1428" s="9">
        <f t="shared" si="226"/>
        <v>10.5</v>
      </c>
      <c r="T1428" s="9">
        <f t="shared" si="227"/>
        <v>17.5</v>
      </c>
      <c r="U1428" s="8">
        <f t="shared" si="228"/>
        <v>16.333333333333332</v>
      </c>
      <c r="V1428" s="8">
        <f t="shared" si="229"/>
        <v>16.625</v>
      </c>
    </row>
    <row r="1429" spans="1:22" ht="13.5" x14ac:dyDescent="0.25">
      <c r="A1429" s="3">
        <f>RSI!A1429</f>
        <v>44092</v>
      </c>
      <c r="B1429" s="2">
        <f>RSI!B1429</f>
        <v>2.1644999999999999</v>
      </c>
      <c r="C1429" s="2">
        <f>RSI!I1429</f>
        <v>35.48542298402721</v>
      </c>
      <c r="D1429" s="2">
        <f>MACD!E1429</f>
        <v>2.2291188855081412E-2</v>
      </c>
      <c r="E1429" s="2">
        <f>MACD!F1429</f>
        <v>3.4076965651863113E-2</v>
      </c>
      <c r="F1429" s="2">
        <f>'Moving Avg'!D1429</f>
        <v>2.1688999999999998</v>
      </c>
      <c r="G1429" s="2">
        <f>'Moving Avg'!F1429</f>
        <v>2.1944799999999995</v>
      </c>
      <c r="H1429" s="2">
        <f>'Moving Avg'!G1429</f>
        <v>2.2722180000000005</v>
      </c>
      <c r="I1429" s="2">
        <f>'Moving Avg'!H1429</f>
        <v>2.5316090000000013</v>
      </c>
      <c r="J1429" s="6" t="str">
        <f>OBV!F1429</f>
        <v>BEARISH</v>
      </c>
      <c r="K1429" s="6" t="str">
        <f>OBV!G1429</f>
        <v>WEAK</v>
      </c>
      <c r="L1429" s="6" t="str">
        <f>OBV!H1429</f>
        <v>BEARISH DIVERGENCE</v>
      </c>
      <c r="M1429" s="8">
        <f t="shared" si="220"/>
        <v>25</v>
      </c>
      <c r="N1429" s="8">
        <f t="shared" si="221"/>
        <v>45</v>
      </c>
      <c r="O1429" s="8">
        <f t="shared" si="222"/>
        <v>0</v>
      </c>
      <c r="P1429" s="8">
        <f t="shared" si="223"/>
        <v>0</v>
      </c>
      <c r="Q1429" s="9">
        <f t="shared" si="224"/>
        <v>24.5</v>
      </c>
      <c r="R1429" s="9">
        <f t="shared" si="225"/>
        <v>14</v>
      </c>
      <c r="S1429" s="9">
        <f t="shared" si="226"/>
        <v>10.5</v>
      </c>
      <c r="T1429" s="9">
        <f t="shared" si="227"/>
        <v>17.5</v>
      </c>
      <c r="U1429" s="8">
        <f t="shared" si="228"/>
        <v>16.333333333333332</v>
      </c>
      <c r="V1429" s="8">
        <f t="shared" si="229"/>
        <v>16.625</v>
      </c>
    </row>
    <row r="1430" spans="1:22" ht="13.5" x14ac:dyDescent="0.25">
      <c r="A1430" s="3">
        <f>RSI!A1430</f>
        <v>44095</v>
      </c>
      <c r="B1430" s="2">
        <f>RSI!B1430</f>
        <v>2.1974999999999998</v>
      </c>
      <c r="C1430" s="2">
        <f>RSI!I1430</f>
        <v>46.341034227737786</v>
      </c>
      <c r="D1430" s="2">
        <f>MACD!E1430</f>
        <v>9.479383762218685E-3</v>
      </c>
      <c r="E1430" s="2">
        <f>MACD!F1430</f>
        <v>2.9157449273934228E-2</v>
      </c>
      <c r="F1430" s="2">
        <f>'Moving Avg'!D1430</f>
        <v>2.1733000000000002</v>
      </c>
      <c r="G1430" s="2">
        <f>'Moving Avg'!F1430</f>
        <v>2.1898099999999996</v>
      </c>
      <c r="H1430" s="2">
        <f>'Moving Avg'!G1430</f>
        <v>2.2672740000000005</v>
      </c>
      <c r="I1430" s="2">
        <f>'Moving Avg'!H1430</f>
        <v>2.5293565000000013</v>
      </c>
      <c r="J1430" s="6" t="str">
        <f>OBV!F1430</f>
        <v>BEARISH</v>
      </c>
      <c r="K1430" s="6" t="str">
        <f>OBV!G1430</f>
        <v>WEAK</v>
      </c>
      <c r="L1430" s="6" t="str">
        <f>OBV!H1430</f>
        <v>BEARISH DIVERGENCE</v>
      </c>
      <c r="M1430" s="8">
        <f t="shared" si="220"/>
        <v>25</v>
      </c>
      <c r="N1430" s="8">
        <f t="shared" si="221"/>
        <v>45</v>
      </c>
      <c r="O1430" s="8">
        <f t="shared" si="222"/>
        <v>0</v>
      </c>
      <c r="P1430" s="8">
        <f t="shared" si="223"/>
        <v>0</v>
      </c>
      <c r="Q1430" s="9">
        <f t="shared" si="224"/>
        <v>24.5</v>
      </c>
      <c r="R1430" s="9">
        <f t="shared" si="225"/>
        <v>14</v>
      </c>
      <c r="S1430" s="9">
        <f t="shared" si="226"/>
        <v>10.5</v>
      </c>
      <c r="T1430" s="9">
        <f t="shared" si="227"/>
        <v>17.5</v>
      </c>
      <c r="U1430" s="8">
        <f t="shared" si="228"/>
        <v>16.333333333333332</v>
      </c>
      <c r="V1430" s="8">
        <f t="shared" si="229"/>
        <v>16.625</v>
      </c>
    </row>
    <row r="1431" spans="1:22" ht="13.5" x14ac:dyDescent="0.25">
      <c r="A1431" s="3">
        <f>RSI!A1431</f>
        <v>44096</v>
      </c>
      <c r="B1431" s="2">
        <f>RSI!B1431</f>
        <v>2.2578999999999998</v>
      </c>
      <c r="C1431" s="2">
        <f>RSI!I1431</f>
        <v>59.705460210831028</v>
      </c>
      <c r="D1431" s="2">
        <f>MACD!E1431</f>
        <v>-6.6122513819015794E-3</v>
      </c>
      <c r="E1431" s="2">
        <f>MACD!F1431</f>
        <v>2.2003509142767066E-2</v>
      </c>
      <c r="F1431" s="2">
        <f>'Moving Avg'!D1431</f>
        <v>2.1908799999999999</v>
      </c>
      <c r="G1431" s="2">
        <f>'Moving Avg'!F1431</f>
        <v>2.1900849999999998</v>
      </c>
      <c r="H1431" s="2">
        <f>'Moving Avg'!G1431</f>
        <v>2.2635380000000005</v>
      </c>
      <c r="I1431" s="2">
        <f>'Moving Avg'!H1431</f>
        <v>2.5273785000000011</v>
      </c>
      <c r="J1431" s="6" t="str">
        <f>OBV!F1431</f>
        <v>BULLISH</v>
      </c>
      <c r="K1431" s="6" t="str">
        <f>OBV!G1431</f>
        <v>STRONG</v>
      </c>
      <c r="L1431" s="6" t="str">
        <f>OBV!H1431</f>
        <v>CONFIRMED BULLISH</v>
      </c>
      <c r="M1431" s="8">
        <f t="shared" si="220"/>
        <v>25</v>
      </c>
      <c r="N1431" s="8">
        <f t="shared" si="221"/>
        <v>100</v>
      </c>
      <c r="O1431" s="8">
        <f t="shared" si="222"/>
        <v>0</v>
      </c>
      <c r="P1431" s="8">
        <f t="shared" si="223"/>
        <v>100</v>
      </c>
      <c r="Q1431" s="9">
        <f t="shared" si="224"/>
        <v>58.75</v>
      </c>
      <c r="R1431" s="9">
        <f t="shared" si="225"/>
        <v>50</v>
      </c>
      <c r="S1431" s="9">
        <f t="shared" si="226"/>
        <v>63.75</v>
      </c>
      <c r="T1431" s="9">
        <f t="shared" si="227"/>
        <v>56.25</v>
      </c>
      <c r="U1431" s="8">
        <f t="shared" si="228"/>
        <v>57.5</v>
      </c>
      <c r="V1431" s="8">
        <f t="shared" si="229"/>
        <v>57.1875</v>
      </c>
    </row>
    <row r="1432" spans="1:22" ht="13.5" x14ac:dyDescent="0.25">
      <c r="A1432" s="3">
        <f>RSI!A1432</f>
        <v>44097</v>
      </c>
      <c r="B1432" s="2">
        <f>RSI!B1432</f>
        <v>2.2469000000000001</v>
      </c>
      <c r="C1432" s="2">
        <f>RSI!I1432</f>
        <v>56.924787588705122</v>
      </c>
      <c r="D1432" s="2">
        <f>MACD!E1432</f>
        <v>-1.9706127903569293E-2</v>
      </c>
      <c r="E1432" s="2">
        <f>MACD!F1432</f>
        <v>1.3661581733499795E-2</v>
      </c>
      <c r="F1432" s="2">
        <f>'Moving Avg'!D1432</f>
        <v>2.2062599999999999</v>
      </c>
      <c r="G1432" s="2">
        <f>'Moving Avg'!F1432</f>
        <v>2.1884349999999997</v>
      </c>
      <c r="H1432" s="2">
        <f>'Moving Avg'!G1432</f>
        <v>2.2596920000000007</v>
      </c>
      <c r="I1432" s="2">
        <f>'Moving Avg'!H1432</f>
        <v>2.5252905000000014</v>
      </c>
      <c r="J1432" s="6" t="str">
        <f>OBV!F1432</f>
        <v>BULLISH</v>
      </c>
      <c r="K1432" s="6" t="str">
        <f>OBV!G1432</f>
        <v>STRONG</v>
      </c>
      <c r="L1432" s="6" t="str">
        <f>OBV!H1432</f>
        <v>CONFIRMED BULLISH</v>
      </c>
      <c r="M1432" s="8">
        <f t="shared" si="220"/>
        <v>25</v>
      </c>
      <c r="N1432" s="8">
        <f t="shared" si="221"/>
        <v>100</v>
      </c>
      <c r="O1432" s="8">
        <f t="shared" si="222"/>
        <v>0</v>
      </c>
      <c r="P1432" s="8">
        <f t="shared" si="223"/>
        <v>100</v>
      </c>
      <c r="Q1432" s="9">
        <f t="shared" si="224"/>
        <v>58.75</v>
      </c>
      <c r="R1432" s="9">
        <f t="shared" si="225"/>
        <v>50</v>
      </c>
      <c r="S1432" s="9">
        <f t="shared" si="226"/>
        <v>63.75</v>
      </c>
      <c r="T1432" s="9">
        <f t="shared" si="227"/>
        <v>56.25</v>
      </c>
      <c r="U1432" s="8">
        <f t="shared" si="228"/>
        <v>57.5</v>
      </c>
      <c r="V1432" s="8">
        <f t="shared" si="229"/>
        <v>57.1875</v>
      </c>
    </row>
    <row r="1433" spans="1:22" ht="13.5" x14ac:dyDescent="0.25">
      <c r="A1433" s="3">
        <f>RSI!A1433</f>
        <v>44098</v>
      </c>
      <c r="B1433" s="2">
        <f>RSI!B1433</f>
        <v>2.2414999999999998</v>
      </c>
      <c r="C1433" s="2">
        <f>RSI!I1433</f>
        <v>55.556871828573229</v>
      </c>
      <c r="D1433" s="2">
        <f>MACD!E1433</f>
        <v>-3.0591573863239852E-2</v>
      </c>
      <c r="E1433" s="2">
        <f>MACD!F1433</f>
        <v>4.8109506141518652E-3</v>
      </c>
      <c r="F1433" s="2">
        <f>'Moving Avg'!D1433</f>
        <v>2.22166</v>
      </c>
      <c r="G1433" s="2">
        <f>'Moving Avg'!F1433</f>
        <v>2.1878900000000003</v>
      </c>
      <c r="H1433" s="2">
        <f>'Moving Avg'!G1433</f>
        <v>2.2570560000000008</v>
      </c>
      <c r="I1433" s="2">
        <f>'Moving Avg'!H1433</f>
        <v>2.5231755000000007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  <c r="M1433" s="8">
        <f t="shared" si="220"/>
        <v>25</v>
      </c>
      <c r="N1433" s="8">
        <f t="shared" si="221"/>
        <v>100</v>
      </c>
      <c r="O1433" s="8">
        <f t="shared" si="222"/>
        <v>0</v>
      </c>
      <c r="P1433" s="8">
        <f t="shared" si="223"/>
        <v>83.5</v>
      </c>
      <c r="Q1433" s="9">
        <f t="shared" si="224"/>
        <v>56.274999999999999</v>
      </c>
      <c r="R1433" s="9">
        <f t="shared" si="225"/>
        <v>45.875</v>
      </c>
      <c r="S1433" s="9">
        <f t="shared" si="226"/>
        <v>56.325000000000003</v>
      </c>
      <c r="T1433" s="9">
        <f t="shared" si="227"/>
        <v>52.125</v>
      </c>
      <c r="U1433" s="8">
        <f t="shared" si="228"/>
        <v>52.82500000000001</v>
      </c>
      <c r="V1433" s="8">
        <f t="shared" si="229"/>
        <v>52.650000000000006</v>
      </c>
    </row>
    <row r="1434" spans="1:22" ht="13.5" x14ac:dyDescent="0.25">
      <c r="A1434" s="3">
        <f>RSI!A1434</f>
        <v>44099</v>
      </c>
      <c r="B1434" s="2">
        <f>RSI!B1434</f>
        <v>2.2084999999999999</v>
      </c>
      <c r="C1434" s="2">
        <f>RSI!I1434</f>
        <v>47.970455984486534</v>
      </c>
      <c r="D1434" s="2">
        <f>MACD!E1434</f>
        <v>-3.6670580539754027E-2</v>
      </c>
      <c r="E1434" s="2">
        <f>MACD!F1434</f>
        <v>-3.4853556166293139E-3</v>
      </c>
      <c r="F1434" s="2">
        <f>'Moving Avg'!D1434</f>
        <v>2.2304599999999999</v>
      </c>
      <c r="G1434" s="2">
        <f>'Moving Avg'!F1434</f>
        <v>2.1856949999999999</v>
      </c>
      <c r="H1434" s="2">
        <f>'Moving Avg'!G1434</f>
        <v>2.2524420000000007</v>
      </c>
      <c r="I1434" s="2">
        <f>'Moving Avg'!H1434</f>
        <v>2.5208955000000008</v>
      </c>
      <c r="J1434" s="6" t="str">
        <f>OBV!F1434</f>
        <v>BULLISH</v>
      </c>
      <c r="K1434" s="6" t="str">
        <f>OBV!G1434</f>
        <v>NEUTRAL</v>
      </c>
      <c r="L1434" s="6" t="str">
        <f>OBV!H1434</f>
        <v>CONFIRMED BULLISH</v>
      </c>
      <c r="M1434" s="8">
        <f t="shared" si="220"/>
        <v>25</v>
      </c>
      <c r="N1434" s="8">
        <f t="shared" si="221"/>
        <v>100</v>
      </c>
      <c r="O1434" s="8">
        <f t="shared" si="222"/>
        <v>0</v>
      </c>
      <c r="P1434" s="8">
        <f t="shared" si="223"/>
        <v>83.5</v>
      </c>
      <c r="Q1434" s="9">
        <f t="shared" si="224"/>
        <v>56.274999999999999</v>
      </c>
      <c r="R1434" s="9">
        <f t="shared" si="225"/>
        <v>45.875</v>
      </c>
      <c r="S1434" s="9">
        <f t="shared" si="226"/>
        <v>56.325000000000003</v>
      </c>
      <c r="T1434" s="9">
        <f t="shared" si="227"/>
        <v>52.125</v>
      </c>
      <c r="U1434" s="8">
        <f t="shared" si="228"/>
        <v>52.82500000000001</v>
      </c>
      <c r="V1434" s="8">
        <f t="shared" si="229"/>
        <v>52.650000000000006</v>
      </c>
    </row>
    <row r="1435" spans="1:22" ht="13.5" x14ac:dyDescent="0.25">
      <c r="A1435" s="3">
        <f>RSI!A1435</f>
        <v>44102</v>
      </c>
      <c r="B1435" s="2">
        <f>RSI!B1435</f>
        <v>2.2414999999999998</v>
      </c>
      <c r="C1435" s="2">
        <f>RSI!I1435</f>
        <v>54.640809333077918</v>
      </c>
      <c r="D1435" s="2">
        <f>MACD!E1435</f>
        <v>-3.9149339838564501E-2</v>
      </c>
      <c r="E1435" s="2">
        <f>MACD!F1435</f>
        <v>-1.0618152461016352E-2</v>
      </c>
      <c r="F1435" s="2">
        <f>'Moving Avg'!D1435</f>
        <v>2.2392599999999998</v>
      </c>
      <c r="G1435" s="2">
        <f>'Moving Avg'!F1435</f>
        <v>2.1856950000000004</v>
      </c>
      <c r="H1435" s="2">
        <f>'Moving Avg'!G1435</f>
        <v>2.2499160000000007</v>
      </c>
      <c r="I1435" s="2">
        <f>'Moving Avg'!H1435</f>
        <v>2.5187805000000005</v>
      </c>
      <c r="J1435" s="6" t="str">
        <f>OBV!F1435</f>
        <v>BEARISH</v>
      </c>
      <c r="K1435" s="6" t="str">
        <f>OBV!G1435</f>
        <v>NEUTRAL</v>
      </c>
      <c r="L1435" s="6" t="str">
        <f>OBV!H1435</f>
        <v>BEARISH DIVERGENCE</v>
      </c>
      <c r="M1435" s="8">
        <f t="shared" si="220"/>
        <v>25</v>
      </c>
      <c r="N1435" s="8">
        <f t="shared" si="221"/>
        <v>100</v>
      </c>
      <c r="O1435" s="8">
        <f t="shared" si="222"/>
        <v>0</v>
      </c>
      <c r="P1435" s="8">
        <f t="shared" si="223"/>
        <v>16.5</v>
      </c>
      <c r="Q1435" s="9">
        <f t="shared" si="224"/>
        <v>46.225000000000001</v>
      </c>
      <c r="R1435" s="9">
        <f t="shared" si="225"/>
        <v>29.125</v>
      </c>
      <c r="S1435" s="9">
        <f t="shared" si="226"/>
        <v>26.175000000000001</v>
      </c>
      <c r="T1435" s="9">
        <f t="shared" si="227"/>
        <v>35.375</v>
      </c>
      <c r="U1435" s="8">
        <f t="shared" si="228"/>
        <v>33.841666666666661</v>
      </c>
      <c r="V1435" s="8">
        <f t="shared" si="229"/>
        <v>34.224999999999994</v>
      </c>
    </row>
    <row r="1436" spans="1:22" ht="13.5" x14ac:dyDescent="0.25">
      <c r="A1436" s="3">
        <f>RSI!A1436</f>
        <v>44103</v>
      </c>
      <c r="B1436" s="2">
        <f>RSI!B1436</f>
        <v>2.1865000000000001</v>
      </c>
      <c r="C1436" s="2">
        <f>RSI!I1436</f>
        <v>44.419511718419926</v>
      </c>
      <c r="D1436" s="2">
        <f>MACD!E1436</f>
        <v>-3.8169457923518113E-2</v>
      </c>
      <c r="E1436" s="2">
        <f>MACD!F1436</f>
        <v>-1.6128413553516706E-2</v>
      </c>
      <c r="F1436" s="2">
        <f>'Moving Avg'!D1436</f>
        <v>2.22498</v>
      </c>
      <c r="G1436" s="2">
        <f>'Moving Avg'!F1436</f>
        <v>2.1834950000000002</v>
      </c>
      <c r="H1436" s="2">
        <f>'Moving Avg'!G1436</f>
        <v>2.2473880000000013</v>
      </c>
      <c r="I1436" s="2">
        <f>'Moving Avg'!H1436</f>
        <v>2.5163905000000009</v>
      </c>
      <c r="J1436" s="6" t="str">
        <f>OBV!F1436</f>
        <v>BEARISH</v>
      </c>
      <c r="K1436" s="6" t="str">
        <f>OBV!G1436</f>
        <v>WEAK</v>
      </c>
      <c r="L1436" s="6" t="str">
        <f>OBV!H1436</f>
        <v>CONFIRMED BEARISH</v>
      </c>
      <c r="M1436" s="8">
        <f t="shared" si="220"/>
        <v>25</v>
      </c>
      <c r="N1436" s="8">
        <f t="shared" si="221"/>
        <v>100</v>
      </c>
      <c r="O1436" s="8">
        <f t="shared" si="222"/>
        <v>0</v>
      </c>
      <c r="P1436" s="8">
        <f t="shared" si="223"/>
        <v>0</v>
      </c>
      <c r="Q1436" s="9">
        <f t="shared" si="224"/>
        <v>43.75</v>
      </c>
      <c r="R1436" s="9">
        <f t="shared" si="225"/>
        <v>25</v>
      </c>
      <c r="S1436" s="9">
        <f t="shared" si="226"/>
        <v>18.75</v>
      </c>
      <c r="T1436" s="9">
        <f t="shared" si="227"/>
        <v>31.25</v>
      </c>
      <c r="U1436" s="8">
        <f t="shared" si="228"/>
        <v>29.166666666666668</v>
      </c>
      <c r="V1436" s="8">
        <f t="shared" si="229"/>
        <v>29.6875</v>
      </c>
    </row>
    <row r="1437" spans="1:22" ht="13.5" x14ac:dyDescent="0.25">
      <c r="A1437" s="3">
        <f>RSI!A1437</f>
        <v>44104</v>
      </c>
      <c r="B1437" s="2">
        <f>RSI!B1437</f>
        <v>2.1974999999999998</v>
      </c>
      <c r="C1437" s="2">
        <f>RSI!I1437</f>
        <v>46.572151087139495</v>
      </c>
      <c r="D1437" s="2">
        <f>MACD!E1437</f>
        <v>-3.7969613597785834E-2</v>
      </c>
      <c r="E1437" s="2">
        <f>MACD!F1437</f>
        <v>-2.0496653562370532E-2</v>
      </c>
      <c r="F1437" s="2">
        <f>'Moving Avg'!D1437</f>
        <v>2.2151000000000001</v>
      </c>
      <c r="G1437" s="2">
        <f>'Moving Avg'!F1437</f>
        <v>2.1832199999999999</v>
      </c>
      <c r="H1437" s="2">
        <f>'Moving Avg'!G1437</f>
        <v>2.2446420000000011</v>
      </c>
      <c r="I1437" s="2">
        <f>'Moving Avg'!H1437</f>
        <v>2.5140555000000004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  <c r="M1437" s="8">
        <f t="shared" si="220"/>
        <v>25</v>
      </c>
      <c r="N1437" s="8">
        <f t="shared" si="221"/>
        <v>45</v>
      </c>
      <c r="O1437" s="8">
        <f t="shared" si="222"/>
        <v>0</v>
      </c>
      <c r="P1437" s="8">
        <f t="shared" si="223"/>
        <v>0</v>
      </c>
      <c r="Q1437" s="9">
        <f t="shared" si="224"/>
        <v>24.5</v>
      </c>
      <c r="R1437" s="9">
        <f t="shared" si="225"/>
        <v>14</v>
      </c>
      <c r="S1437" s="9">
        <f t="shared" si="226"/>
        <v>10.5</v>
      </c>
      <c r="T1437" s="9">
        <f t="shared" si="227"/>
        <v>17.5</v>
      </c>
      <c r="U1437" s="8">
        <f t="shared" si="228"/>
        <v>16.333333333333332</v>
      </c>
      <c r="V1437" s="8">
        <f t="shared" si="229"/>
        <v>16.625</v>
      </c>
    </row>
    <row r="1438" spans="1:22" ht="13.5" x14ac:dyDescent="0.25">
      <c r="A1438" s="3">
        <f>RSI!A1438</f>
        <v>44105</v>
      </c>
      <c r="B1438" s="2">
        <f>RSI!B1438</f>
        <v>2.1865000000000001</v>
      </c>
      <c r="C1438" s="2">
        <f>RSI!I1438</f>
        <v>44.707432360124642</v>
      </c>
      <c r="D1438" s="2">
        <f>MACD!E1438</f>
        <v>-3.7725067603576523E-2</v>
      </c>
      <c r="E1438" s="2">
        <f>MACD!F1438</f>
        <v>-2.394233637061173E-2</v>
      </c>
      <c r="F1438" s="2">
        <f>'Moving Avg'!D1438</f>
        <v>2.2040999999999999</v>
      </c>
      <c r="G1438" s="2">
        <f>'Moving Avg'!F1438</f>
        <v>2.1826700000000003</v>
      </c>
      <c r="H1438" s="2">
        <f>'Moving Avg'!G1438</f>
        <v>2.2421140000000013</v>
      </c>
      <c r="I1438" s="2">
        <f>'Moving Avg'!H1438</f>
        <v>2.5115560000000006</v>
      </c>
      <c r="J1438" s="6" t="str">
        <f>OBV!F1438</f>
        <v>BEARISH</v>
      </c>
      <c r="K1438" s="6" t="str">
        <f>OBV!G1438</f>
        <v>WEAK</v>
      </c>
      <c r="L1438" s="6" t="str">
        <f>OBV!H1438</f>
        <v>CONFIRMED BEARISH</v>
      </c>
      <c r="M1438" s="8">
        <f t="shared" si="220"/>
        <v>25</v>
      </c>
      <c r="N1438" s="8">
        <f t="shared" si="221"/>
        <v>45</v>
      </c>
      <c r="O1438" s="8">
        <f t="shared" si="222"/>
        <v>0</v>
      </c>
      <c r="P1438" s="8">
        <f t="shared" si="223"/>
        <v>0</v>
      </c>
      <c r="Q1438" s="9">
        <f t="shared" si="224"/>
        <v>24.5</v>
      </c>
      <c r="R1438" s="9">
        <f t="shared" si="225"/>
        <v>14</v>
      </c>
      <c r="S1438" s="9">
        <f t="shared" si="226"/>
        <v>10.5</v>
      </c>
      <c r="T1438" s="9">
        <f t="shared" si="227"/>
        <v>17.5</v>
      </c>
      <c r="U1438" s="8">
        <f t="shared" si="228"/>
        <v>16.333333333333332</v>
      </c>
      <c r="V1438" s="8">
        <f t="shared" si="229"/>
        <v>16.625</v>
      </c>
    </row>
    <row r="1439" spans="1:22" ht="13.5" x14ac:dyDescent="0.25">
      <c r="A1439" s="3">
        <f>RSI!A1439</f>
        <v>44106</v>
      </c>
      <c r="B1439" s="2">
        <f>RSI!B1439</f>
        <v>2.1865000000000001</v>
      </c>
      <c r="C1439" s="2">
        <f>RSI!I1439</f>
        <v>44.707432360124642</v>
      </c>
      <c r="D1439" s="2">
        <f>MACD!E1439</f>
        <v>-3.7354268689554271E-2</v>
      </c>
      <c r="E1439" s="2">
        <f>MACD!F1439</f>
        <v>-2.662472283440024E-2</v>
      </c>
      <c r="F1439" s="2">
        <f>'Moving Avg'!D1439</f>
        <v>2.1997</v>
      </c>
      <c r="G1439" s="2">
        <f>'Moving Avg'!F1439</f>
        <v>2.1845900000000005</v>
      </c>
      <c r="H1439" s="2">
        <f>'Moving Avg'!G1439</f>
        <v>2.239586000000001</v>
      </c>
      <c r="I1439" s="2">
        <f>'Moving Avg'!H1439</f>
        <v>2.5090565000000007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  <c r="M1439" s="8">
        <f t="shared" si="220"/>
        <v>25</v>
      </c>
      <c r="N1439" s="8">
        <f t="shared" si="221"/>
        <v>45</v>
      </c>
      <c r="O1439" s="8">
        <f t="shared" si="222"/>
        <v>0</v>
      </c>
      <c r="P1439" s="8">
        <f t="shared" si="223"/>
        <v>0</v>
      </c>
      <c r="Q1439" s="9">
        <f t="shared" si="224"/>
        <v>24.5</v>
      </c>
      <c r="R1439" s="9">
        <f t="shared" si="225"/>
        <v>14</v>
      </c>
      <c r="S1439" s="9">
        <f t="shared" si="226"/>
        <v>10.5</v>
      </c>
      <c r="T1439" s="9">
        <f t="shared" si="227"/>
        <v>17.5</v>
      </c>
      <c r="U1439" s="8">
        <f t="shared" si="228"/>
        <v>16.333333333333332</v>
      </c>
      <c r="V1439" s="8">
        <f t="shared" si="229"/>
        <v>16.625</v>
      </c>
    </row>
    <row r="1440" spans="1:22" ht="13.5" x14ac:dyDescent="0.25">
      <c r="A1440" s="3">
        <f>RSI!A1440</f>
        <v>44109</v>
      </c>
      <c r="B1440" s="2">
        <f>RSI!B1440</f>
        <v>2.2250000000000001</v>
      </c>
      <c r="C1440" s="2">
        <f>RSI!I1440</f>
        <v>52.437589197434505</v>
      </c>
      <c r="D1440" s="2">
        <f>MACD!E1440</f>
        <v>-3.4663708073843669E-2</v>
      </c>
      <c r="E1440" s="2">
        <f>MACD!F1440</f>
        <v>-2.8232519882288927E-2</v>
      </c>
      <c r="F1440" s="2">
        <f>'Moving Avg'!D1440</f>
        <v>2.1964000000000001</v>
      </c>
      <c r="G1440" s="2">
        <f>'Moving Avg'!F1440</f>
        <v>2.1887100000000004</v>
      </c>
      <c r="H1440" s="2">
        <f>'Moving Avg'!G1440</f>
        <v>2.2379380000000006</v>
      </c>
      <c r="I1440" s="2">
        <f>'Moving Avg'!H1440</f>
        <v>2.506996500000001</v>
      </c>
      <c r="J1440" s="6" t="str">
        <f>OBV!F1440</f>
        <v>BEARISH</v>
      </c>
      <c r="K1440" s="6" t="str">
        <f>OBV!G1440</f>
        <v>WEAK</v>
      </c>
      <c r="L1440" s="6" t="str">
        <f>OBV!H1440</f>
        <v>CONFIRMED BEARISH</v>
      </c>
      <c r="M1440" s="8">
        <f t="shared" si="220"/>
        <v>25</v>
      </c>
      <c r="N1440" s="8">
        <f t="shared" si="221"/>
        <v>45</v>
      </c>
      <c r="O1440" s="8">
        <f t="shared" si="222"/>
        <v>0</v>
      </c>
      <c r="P1440" s="8">
        <f t="shared" si="223"/>
        <v>0</v>
      </c>
      <c r="Q1440" s="9">
        <f t="shared" si="224"/>
        <v>24.5</v>
      </c>
      <c r="R1440" s="9">
        <f t="shared" si="225"/>
        <v>14</v>
      </c>
      <c r="S1440" s="9">
        <f t="shared" si="226"/>
        <v>10.5</v>
      </c>
      <c r="T1440" s="9">
        <f t="shared" si="227"/>
        <v>17.5</v>
      </c>
      <c r="U1440" s="8">
        <f t="shared" si="228"/>
        <v>16.333333333333332</v>
      </c>
      <c r="V1440" s="8">
        <f t="shared" si="229"/>
        <v>16.625</v>
      </c>
    </row>
    <row r="1441" spans="1:22" ht="13.5" x14ac:dyDescent="0.25">
      <c r="A1441" s="3">
        <f>RSI!A1441</f>
        <v>44110</v>
      </c>
      <c r="B1441" s="2">
        <f>RSI!B1441</f>
        <v>2.3294000000000001</v>
      </c>
      <c r="C1441" s="2">
        <f>RSI!I1441</f>
        <v>66.226322058497004</v>
      </c>
      <c r="D1441" s="2">
        <f>MACD!E1441</f>
        <v>-3.0915106929639169E-2</v>
      </c>
      <c r="E1441" s="2">
        <f>MACD!F1441</f>
        <v>-2.8769037291758979E-2</v>
      </c>
      <c r="F1441" s="2">
        <f>'Moving Avg'!D1441</f>
        <v>2.22498</v>
      </c>
      <c r="G1441" s="2">
        <f>'Moving Avg'!F1441</f>
        <v>2.1983249999999996</v>
      </c>
      <c r="H1441" s="2">
        <f>'Moving Avg'!G1441</f>
        <v>2.2389280000000009</v>
      </c>
      <c r="I1441" s="2">
        <f>'Moving Avg'!H1441</f>
        <v>2.5055960000000006</v>
      </c>
      <c r="J1441" s="6" t="str">
        <f>OBV!F1441</f>
        <v>BEARISH</v>
      </c>
      <c r="K1441" s="6" t="str">
        <f>OBV!G1441</f>
        <v>NEUTRAL</v>
      </c>
      <c r="L1441" s="6" t="str">
        <f>OBV!H1441</f>
        <v>BEARISH DIVERGENCE</v>
      </c>
      <c r="M1441" s="8">
        <f t="shared" si="220"/>
        <v>25</v>
      </c>
      <c r="N1441" s="8">
        <f t="shared" si="221"/>
        <v>45</v>
      </c>
      <c r="O1441" s="8">
        <f t="shared" si="222"/>
        <v>0</v>
      </c>
      <c r="P1441" s="8">
        <f t="shared" si="223"/>
        <v>16.5</v>
      </c>
      <c r="Q1441" s="9">
        <f t="shared" si="224"/>
        <v>26.975000000000001</v>
      </c>
      <c r="R1441" s="9">
        <f t="shared" si="225"/>
        <v>18.125</v>
      </c>
      <c r="S1441" s="9">
        <f t="shared" si="226"/>
        <v>17.925000000000001</v>
      </c>
      <c r="T1441" s="9">
        <f t="shared" si="227"/>
        <v>21.625</v>
      </c>
      <c r="U1441" s="8">
        <f t="shared" si="228"/>
        <v>21.008333333333336</v>
      </c>
      <c r="V1441" s="8">
        <f t="shared" si="229"/>
        <v>21.162500000000001</v>
      </c>
    </row>
    <row r="1442" spans="1:22" ht="13.5" x14ac:dyDescent="0.25">
      <c r="A1442" s="3">
        <f>RSI!A1442</f>
        <v>44111</v>
      </c>
      <c r="B1442" s="2">
        <f>RSI!B1442</f>
        <v>2.3294000000000001</v>
      </c>
      <c r="C1442" s="2">
        <f>RSI!I1442</f>
        <v>66.226322058497004</v>
      </c>
      <c r="D1442" s="2">
        <f>MACD!E1442</f>
        <v>-3.0132982307488732E-2</v>
      </c>
      <c r="E1442" s="2">
        <f>MACD!F1442</f>
        <v>-2.9041826294904934E-2</v>
      </c>
      <c r="F1442" s="2">
        <f>'Moving Avg'!D1442</f>
        <v>2.25136</v>
      </c>
      <c r="G1442" s="2">
        <f>'Moving Avg'!F1442</f>
        <v>2.2079399999999998</v>
      </c>
      <c r="H1442" s="2">
        <f>'Moving Avg'!G1442</f>
        <v>2.2392580000000009</v>
      </c>
      <c r="I1442" s="2">
        <f>'Moving Avg'!H1442</f>
        <v>2.5039205000000009</v>
      </c>
      <c r="J1442" s="6" t="str">
        <f>OBV!F1442</f>
        <v>BEARISH</v>
      </c>
      <c r="K1442" s="6" t="str">
        <f>OBV!G1442</f>
        <v>NEUTRAL</v>
      </c>
      <c r="L1442" s="6" t="str">
        <f>OBV!H1442</f>
        <v>BEARISH DIVERGENCE</v>
      </c>
      <c r="M1442" s="8">
        <f t="shared" si="220"/>
        <v>25</v>
      </c>
      <c r="N1442" s="8">
        <f t="shared" si="221"/>
        <v>45</v>
      </c>
      <c r="O1442" s="8">
        <f t="shared" si="222"/>
        <v>0</v>
      </c>
      <c r="P1442" s="8">
        <f t="shared" si="223"/>
        <v>16.5</v>
      </c>
      <c r="Q1442" s="9">
        <f t="shared" si="224"/>
        <v>26.975000000000001</v>
      </c>
      <c r="R1442" s="9">
        <f t="shared" si="225"/>
        <v>18.125</v>
      </c>
      <c r="S1442" s="9">
        <f t="shared" si="226"/>
        <v>17.925000000000001</v>
      </c>
      <c r="T1442" s="9">
        <f t="shared" si="227"/>
        <v>21.625</v>
      </c>
      <c r="U1442" s="8">
        <f t="shared" si="228"/>
        <v>21.008333333333336</v>
      </c>
      <c r="V1442" s="8">
        <f t="shared" si="229"/>
        <v>21.162500000000001</v>
      </c>
    </row>
    <row r="1443" spans="1:22" ht="13.5" x14ac:dyDescent="0.25">
      <c r="A1443" s="3">
        <f>RSI!A1443</f>
        <v>44112</v>
      </c>
      <c r="B1443" s="2">
        <f>RSI!B1443</f>
        <v>2.3788</v>
      </c>
      <c r="C1443" s="2">
        <f>RSI!I1443</f>
        <v>70.862025765600634</v>
      </c>
      <c r="D1443" s="2">
        <f>MACD!E1443</f>
        <v>-3.460701022680146E-2</v>
      </c>
      <c r="E1443" s="2">
        <f>MACD!F1443</f>
        <v>-3.015486308128424E-2</v>
      </c>
      <c r="F1443" s="2">
        <f>'Moving Avg'!D1443</f>
        <v>2.2898199999999997</v>
      </c>
      <c r="G1443" s="2">
        <f>'Moving Avg'!F1443</f>
        <v>2.2200250000000001</v>
      </c>
      <c r="H1443" s="2">
        <f>'Moving Avg'!G1443</f>
        <v>2.2405760000000008</v>
      </c>
      <c r="I1443" s="2">
        <f>'Moving Avg'!H1443</f>
        <v>2.5023000000000009</v>
      </c>
      <c r="J1443" s="6" t="str">
        <f>OBV!F1443</f>
        <v>BULLISH</v>
      </c>
      <c r="K1443" s="6" t="str">
        <f>OBV!G1443</f>
        <v>STRONG</v>
      </c>
      <c r="L1443" s="6" t="str">
        <f>OBV!H1443</f>
        <v>CONFIRMED BULLISH</v>
      </c>
      <c r="M1443" s="8">
        <f t="shared" si="220"/>
        <v>0</v>
      </c>
      <c r="N1443" s="8">
        <f t="shared" si="221"/>
        <v>45</v>
      </c>
      <c r="O1443" s="8">
        <f t="shared" si="222"/>
        <v>0</v>
      </c>
      <c r="P1443" s="8">
        <f t="shared" si="223"/>
        <v>100</v>
      </c>
      <c r="Q1443" s="9">
        <f t="shared" si="224"/>
        <v>30.75</v>
      </c>
      <c r="R1443" s="9">
        <f t="shared" si="225"/>
        <v>34</v>
      </c>
      <c r="S1443" s="9">
        <f t="shared" si="226"/>
        <v>51.75</v>
      </c>
      <c r="T1443" s="9">
        <f t="shared" si="227"/>
        <v>36.25</v>
      </c>
      <c r="U1443" s="8">
        <f t="shared" si="228"/>
        <v>38.833333333333336</v>
      </c>
      <c r="V1443" s="8">
        <f t="shared" si="229"/>
        <v>38.1875</v>
      </c>
    </row>
    <row r="1444" spans="1:22" ht="13.5" x14ac:dyDescent="0.25">
      <c r="A1444" s="3">
        <f>RSI!A1444</f>
        <v>44113</v>
      </c>
      <c r="B1444" s="2">
        <f>RSI!B1444</f>
        <v>2.3843000000000001</v>
      </c>
      <c r="C1444" s="2">
        <f>RSI!I1444</f>
        <v>71.333793207653258</v>
      </c>
      <c r="D1444" s="2">
        <f>MACD!E1444</f>
        <v>-4.4766923722253882E-2</v>
      </c>
      <c r="E1444" s="2">
        <f>MACD!F1444</f>
        <v>-3.3077275209478174E-2</v>
      </c>
      <c r="F1444" s="2">
        <f>'Moving Avg'!D1444</f>
        <v>2.32938</v>
      </c>
      <c r="G1444" s="2">
        <f>'Moving Avg'!F1444</f>
        <v>2.2321099999999996</v>
      </c>
      <c r="H1444" s="2">
        <f>'Moving Avg'!G1444</f>
        <v>2.2424440000000008</v>
      </c>
      <c r="I1444" s="2">
        <f>'Moving Avg'!H1444</f>
        <v>2.5009265000000012</v>
      </c>
      <c r="J1444" s="6" t="str">
        <f>OBV!F1444</f>
        <v>BULLISH</v>
      </c>
      <c r="K1444" s="6" t="str">
        <f>OBV!G1444</f>
        <v>STRONG</v>
      </c>
      <c r="L1444" s="6" t="str">
        <f>OBV!H1444</f>
        <v>CONFIRMED BULLISH</v>
      </c>
      <c r="M1444" s="8">
        <f t="shared" si="220"/>
        <v>0</v>
      </c>
      <c r="N1444" s="8">
        <f t="shared" si="221"/>
        <v>45</v>
      </c>
      <c r="O1444" s="8">
        <f t="shared" si="222"/>
        <v>0</v>
      </c>
      <c r="P1444" s="8">
        <f t="shared" si="223"/>
        <v>100</v>
      </c>
      <c r="Q1444" s="9">
        <f t="shared" si="224"/>
        <v>30.75</v>
      </c>
      <c r="R1444" s="9">
        <f t="shared" si="225"/>
        <v>34</v>
      </c>
      <c r="S1444" s="9">
        <f t="shared" si="226"/>
        <v>51.75</v>
      </c>
      <c r="T1444" s="9">
        <f t="shared" si="227"/>
        <v>36.25</v>
      </c>
      <c r="U1444" s="8">
        <f t="shared" si="228"/>
        <v>38.833333333333336</v>
      </c>
      <c r="V1444" s="8">
        <f t="shared" si="229"/>
        <v>38.1875</v>
      </c>
    </row>
    <row r="1445" spans="1:22" ht="13.5" x14ac:dyDescent="0.25">
      <c r="A1445" s="3">
        <f>RSI!A1445</f>
        <v>44116</v>
      </c>
      <c r="B1445" s="2">
        <f>RSI!B1445</f>
        <v>2.3622999999999998</v>
      </c>
      <c r="C1445" s="2">
        <f>RSI!I1445</f>
        <v>66.682986124700875</v>
      </c>
      <c r="D1445" s="2">
        <f>MACD!E1445</f>
        <v>-4.7513671632112509E-2</v>
      </c>
      <c r="E1445" s="2">
        <f>MACD!F1445</f>
        <v>-3.5964554494005041E-2</v>
      </c>
      <c r="F1445" s="2">
        <f>'Moving Avg'!D1445</f>
        <v>2.35684</v>
      </c>
      <c r="G1445" s="2">
        <f>'Moving Avg'!F1445</f>
        <v>2.2414499999999995</v>
      </c>
      <c r="H1445" s="2">
        <f>'Moving Avg'!G1445</f>
        <v>2.2440920000000006</v>
      </c>
      <c r="I1445" s="2">
        <f>'Moving Avg'!H1445</f>
        <v>2.4994430000000007</v>
      </c>
      <c r="J1445" s="6" t="str">
        <f>OBV!F1445</f>
        <v>BULLISH</v>
      </c>
      <c r="K1445" s="6" t="str">
        <f>OBV!G1445</f>
        <v>STRONG</v>
      </c>
      <c r="L1445" s="6" t="str">
        <f>OBV!H1445</f>
        <v>CONFIRMED BULLISH</v>
      </c>
      <c r="M1445" s="8">
        <f t="shared" si="220"/>
        <v>25</v>
      </c>
      <c r="N1445" s="8">
        <f t="shared" si="221"/>
        <v>45</v>
      </c>
      <c r="O1445" s="8">
        <f t="shared" si="222"/>
        <v>0</v>
      </c>
      <c r="P1445" s="8">
        <f t="shared" si="223"/>
        <v>100</v>
      </c>
      <c r="Q1445" s="9">
        <f t="shared" si="224"/>
        <v>39.5</v>
      </c>
      <c r="R1445" s="9">
        <f t="shared" si="225"/>
        <v>39</v>
      </c>
      <c r="S1445" s="9">
        <f t="shared" si="226"/>
        <v>55.5</v>
      </c>
      <c r="T1445" s="9">
        <f t="shared" si="227"/>
        <v>42.5</v>
      </c>
      <c r="U1445" s="8">
        <f t="shared" si="228"/>
        <v>44.666666666666664</v>
      </c>
      <c r="V1445" s="8">
        <f t="shared" si="229"/>
        <v>44.125</v>
      </c>
    </row>
    <row r="1446" spans="1:22" ht="13.5" x14ac:dyDescent="0.25">
      <c r="A1446" s="3">
        <f>RSI!A1446</f>
        <v>44117</v>
      </c>
      <c r="B1446" s="2">
        <f>RSI!B1446</f>
        <v>2.3513000000000002</v>
      </c>
      <c r="C1446" s="2">
        <f>RSI!I1446</f>
        <v>64.421376243581264</v>
      </c>
      <c r="D1446" s="2">
        <f>MACD!E1446</f>
        <v>-5.8147577582775334E-2</v>
      </c>
      <c r="E1446" s="2">
        <f>MACD!F1446</f>
        <v>-4.0401159111759101E-2</v>
      </c>
      <c r="F1446" s="2">
        <f>'Moving Avg'!D1446</f>
        <v>2.3612199999999999</v>
      </c>
      <c r="G1446" s="2">
        <f>'Moving Avg'!F1446</f>
        <v>2.2505149999999996</v>
      </c>
      <c r="H1446" s="2">
        <f>'Moving Avg'!G1446</f>
        <v>2.2454100000000006</v>
      </c>
      <c r="I1446" s="2">
        <f>'Moving Avg'!H1446</f>
        <v>2.4978770000000008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  <c r="M1446" s="8">
        <f t="shared" si="220"/>
        <v>25</v>
      </c>
      <c r="N1446" s="8">
        <f t="shared" si="221"/>
        <v>45</v>
      </c>
      <c r="O1446" s="8">
        <f t="shared" si="222"/>
        <v>0</v>
      </c>
      <c r="P1446" s="8">
        <f t="shared" si="223"/>
        <v>83.5</v>
      </c>
      <c r="Q1446" s="9">
        <f t="shared" si="224"/>
        <v>37.024999999999999</v>
      </c>
      <c r="R1446" s="9">
        <f t="shared" si="225"/>
        <v>34.875</v>
      </c>
      <c r="S1446" s="9">
        <f t="shared" si="226"/>
        <v>48.075000000000003</v>
      </c>
      <c r="T1446" s="9">
        <f t="shared" si="227"/>
        <v>38.375</v>
      </c>
      <c r="U1446" s="8">
        <f t="shared" si="228"/>
        <v>39.991666666666667</v>
      </c>
      <c r="V1446" s="8">
        <f t="shared" si="229"/>
        <v>39.587500000000006</v>
      </c>
    </row>
    <row r="1447" spans="1:22" ht="13.5" x14ac:dyDescent="0.25">
      <c r="A1447" s="3">
        <f>RSI!A1447</f>
        <v>44118</v>
      </c>
      <c r="B1447" s="2">
        <f>RSI!B1447</f>
        <v>2.3953000000000002</v>
      </c>
      <c r="C1447" s="2">
        <f>RSI!I1447</f>
        <v>68.956763008428894</v>
      </c>
      <c r="D1447" s="2">
        <f>MACD!E1447</f>
        <v>-6.9261349167109465E-2</v>
      </c>
      <c r="E1447" s="2">
        <f>MACD!F1447</f>
        <v>-4.6173197122829177E-2</v>
      </c>
      <c r="F1447" s="2">
        <f>'Moving Avg'!D1447</f>
        <v>2.3744000000000001</v>
      </c>
      <c r="G1447" s="2">
        <f>'Moving Avg'!F1447</f>
        <v>2.2617799999999999</v>
      </c>
      <c r="H1447" s="2">
        <f>'Moving Avg'!G1447</f>
        <v>2.2474980000000007</v>
      </c>
      <c r="I1447" s="2">
        <f>'Moving Avg'!H1447</f>
        <v>2.4965585000000008</v>
      </c>
      <c r="J1447" s="6" t="str">
        <f>OBV!F1447</f>
        <v>BULLISH</v>
      </c>
      <c r="K1447" s="6" t="str">
        <f>OBV!G1447</f>
        <v>NEUTRAL</v>
      </c>
      <c r="L1447" s="6" t="str">
        <f>OBV!H1447</f>
        <v>CONFIRMED BULLISH</v>
      </c>
      <c r="M1447" s="8">
        <f t="shared" si="220"/>
        <v>25</v>
      </c>
      <c r="N1447" s="8">
        <f t="shared" si="221"/>
        <v>100</v>
      </c>
      <c r="O1447" s="8">
        <f t="shared" si="222"/>
        <v>0</v>
      </c>
      <c r="P1447" s="8">
        <f t="shared" si="223"/>
        <v>83.5</v>
      </c>
      <c r="Q1447" s="9">
        <f t="shared" si="224"/>
        <v>56.274999999999999</v>
      </c>
      <c r="R1447" s="9">
        <f t="shared" si="225"/>
        <v>45.875</v>
      </c>
      <c r="S1447" s="9">
        <f t="shared" si="226"/>
        <v>56.325000000000003</v>
      </c>
      <c r="T1447" s="9">
        <f t="shared" si="227"/>
        <v>52.125</v>
      </c>
      <c r="U1447" s="8">
        <f t="shared" si="228"/>
        <v>52.82500000000001</v>
      </c>
      <c r="V1447" s="8">
        <f t="shared" si="229"/>
        <v>52.650000000000006</v>
      </c>
    </row>
    <row r="1448" spans="1:22" ht="13.5" x14ac:dyDescent="0.25">
      <c r="A1448" s="3">
        <f>RSI!A1448</f>
        <v>44120</v>
      </c>
      <c r="B1448" s="2">
        <f>RSI!B1448</f>
        <v>2.4173</v>
      </c>
      <c r="C1448" s="2">
        <f>RSI!I1448</f>
        <v>70.950717668515949</v>
      </c>
      <c r="D1448" s="2">
        <f>MACD!E1448</f>
        <v>-8.2755485318173339E-2</v>
      </c>
      <c r="E1448" s="2">
        <f>MACD!F1448</f>
        <v>-5.3489654761898008E-2</v>
      </c>
      <c r="F1448" s="2">
        <f>'Moving Avg'!D1448</f>
        <v>2.3820999999999999</v>
      </c>
      <c r="G1448" s="2">
        <f>'Moving Avg'!F1448</f>
        <v>2.2744200000000001</v>
      </c>
      <c r="H1448" s="2">
        <f>'Moving Avg'!G1448</f>
        <v>2.2491480000000008</v>
      </c>
      <c r="I1448" s="2">
        <f>'Moving Avg'!H1448</f>
        <v>2.4953500000000006</v>
      </c>
      <c r="J1448" s="6" t="str">
        <f>OBV!F1448</f>
        <v>BULLISH</v>
      </c>
      <c r="K1448" s="6" t="str">
        <f>OBV!G1448</f>
        <v>STRONG</v>
      </c>
      <c r="L1448" s="6" t="str">
        <f>OBV!H1448</f>
        <v>CONFIRMED BULLISH</v>
      </c>
      <c r="M1448" s="8">
        <f t="shared" si="220"/>
        <v>0</v>
      </c>
      <c r="N1448" s="8">
        <f t="shared" si="221"/>
        <v>100</v>
      </c>
      <c r="O1448" s="8">
        <f t="shared" si="222"/>
        <v>0</v>
      </c>
      <c r="P1448" s="8">
        <f t="shared" si="223"/>
        <v>100</v>
      </c>
      <c r="Q1448" s="9">
        <f t="shared" si="224"/>
        <v>50</v>
      </c>
      <c r="R1448" s="9">
        <f t="shared" si="225"/>
        <v>45</v>
      </c>
      <c r="S1448" s="9">
        <f t="shared" si="226"/>
        <v>60</v>
      </c>
      <c r="T1448" s="9">
        <f t="shared" si="227"/>
        <v>50</v>
      </c>
      <c r="U1448" s="8">
        <f t="shared" si="228"/>
        <v>51.666666666666664</v>
      </c>
      <c r="V1448" s="8">
        <f t="shared" si="229"/>
        <v>51.25</v>
      </c>
    </row>
    <row r="1449" spans="1:22" ht="13.5" x14ac:dyDescent="0.25">
      <c r="A1449" s="3">
        <f>RSI!A1449</f>
        <v>44123</v>
      </c>
      <c r="B1449" s="2">
        <f>RSI!B1449</f>
        <v>2.4337</v>
      </c>
      <c r="C1449" s="2">
        <f>RSI!I1449</f>
        <v>72.375188161607014</v>
      </c>
      <c r="D1449" s="2">
        <f>MACD!E1449</f>
        <v>-9.6229746002702843E-2</v>
      </c>
      <c r="E1449" s="2">
        <f>MACD!F1449</f>
        <v>-6.2037673010058976E-2</v>
      </c>
      <c r="F1449" s="2">
        <f>'Moving Avg'!D1449</f>
        <v>2.3919799999999998</v>
      </c>
      <c r="G1449" s="2">
        <f>'Moving Avg'!F1449</f>
        <v>2.2878799999999999</v>
      </c>
      <c r="H1449" s="2">
        <f>'Moving Avg'!G1449</f>
        <v>2.2516740000000008</v>
      </c>
      <c r="I1449" s="2">
        <f>'Moving Avg'!H1449</f>
        <v>2.4943335000000006</v>
      </c>
      <c r="J1449" s="6" t="str">
        <f>OBV!F1449</f>
        <v>BULLISH</v>
      </c>
      <c r="K1449" s="6" t="str">
        <f>OBV!G1449</f>
        <v>STRONG</v>
      </c>
      <c r="L1449" s="6" t="str">
        <f>OBV!H1449</f>
        <v>CONFIRMED BULLISH</v>
      </c>
      <c r="M1449" s="8">
        <f t="shared" si="220"/>
        <v>0</v>
      </c>
      <c r="N1449" s="8">
        <f t="shared" si="221"/>
        <v>100</v>
      </c>
      <c r="O1449" s="8">
        <f t="shared" si="222"/>
        <v>0</v>
      </c>
      <c r="P1449" s="8">
        <f t="shared" si="223"/>
        <v>100</v>
      </c>
      <c r="Q1449" s="9">
        <f t="shared" si="224"/>
        <v>50</v>
      </c>
      <c r="R1449" s="9">
        <f t="shared" si="225"/>
        <v>45</v>
      </c>
      <c r="S1449" s="9">
        <f t="shared" si="226"/>
        <v>60</v>
      </c>
      <c r="T1449" s="9">
        <f t="shared" si="227"/>
        <v>50</v>
      </c>
      <c r="U1449" s="8">
        <f t="shared" si="228"/>
        <v>51.666666666666664</v>
      </c>
      <c r="V1449" s="8">
        <f t="shared" si="229"/>
        <v>51.25</v>
      </c>
    </row>
    <row r="1450" spans="1:22" ht="13.5" x14ac:dyDescent="0.25">
      <c r="A1450" s="3">
        <f>RSI!A1450</f>
        <v>44124</v>
      </c>
      <c r="B1450" s="2">
        <f>RSI!B1450</f>
        <v>2.3843000000000001</v>
      </c>
      <c r="C1450" s="2">
        <f>RSI!I1450</f>
        <v>62.442513499466443</v>
      </c>
      <c r="D1450" s="2">
        <f>MACD!E1450</f>
        <v>-9.8924625501947361E-2</v>
      </c>
      <c r="E1450" s="2">
        <f>MACD!F1450</f>
        <v>-6.9415063508436653E-2</v>
      </c>
      <c r="F1450" s="2">
        <f>'Moving Avg'!D1450</f>
        <v>2.3963799999999997</v>
      </c>
      <c r="G1450" s="2">
        <f>'Moving Avg'!F1450</f>
        <v>2.2972200000000003</v>
      </c>
      <c r="H1450" s="2">
        <f>'Moving Avg'!G1450</f>
        <v>2.2533220000000003</v>
      </c>
      <c r="I1450" s="2">
        <f>'Moving Avg'!H1450</f>
        <v>2.4929325000000007</v>
      </c>
      <c r="J1450" s="6" t="str">
        <f>OBV!F1450</f>
        <v>BEARISH</v>
      </c>
      <c r="K1450" s="6" t="str">
        <f>OBV!G1450</f>
        <v>WEAK</v>
      </c>
      <c r="L1450" s="6" t="str">
        <f>OBV!H1450</f>
        <v>BEARISH DIVERGENCE</v>
      </c>
      <c r="M1450" s="8">
        <f t="shared" si="220"/>
        <v>25</v>
      </c>
      <c r="N1450" s="8">
        <f t="shared" si="221"/>
        <v>100</v>
      </c>
      <c r="O1450" s="8">
        <f t="shared" si="222"/>
        <v>0</v>
      </c>
      <c r="P1450" s="8">
        <f t="shared" si="223"/>
        <v>0</v>
      </c>
      <c r="Q1450" s="9">
        <f t="shared" si="224"/>
        <v>43.75</v>
      </c>
      <c r="R1450" s="9">
        <f t="shared" si="225"/>
        <v>25</v>
      </c>
      <c r="S1450" s="9">
        <f t="shared" si="226"/>
        <v>18.75</v>
      </c>
      <c r="T1450" s="9">
        <f t="shared" si="227"/>
        <v>31.25</v>
      </c>
      <c r="U1450" s="8">
        <f t="shared" si="228"/>
        <v>29.166666666666668</v>
      </c>
      <c r="V1450" s="8">
        <f t="shared" si="229"/>
        <v>29.6875</v>
      </c>
    </row>
    <row r="1451" spans="1:22" ht="13.5" x14ac:dyDescent="0.25">
      <c r="A1451" s="3">
        <f>RSI!A1451</f>
        <v>44125</v>
      </c>
      <c r="B1451" s="2">
        <f>RSI!B1451</f>
        <v>2.4144000000000001</v>
      </c>
      <c r="C1451" s="2">
        <f>RSI!I1451</f>
        <v>65.545282398577768</v>
      </c>
      <c r="D1451" s="2">
        <f>MACD!E1451</f>
        <v>-8.7892127952900356E-2</v>
      </c>
      <c r="E1451" s="2">
        <f>MACD!F1451</f>
        <v>-7.3110476397329399E-2</v>
      </c>
      <c r="F1451" s="2">
        <f>'Moving Avg'!D1451</f>
        <v>2.4089999999999998</v>
      </c>
      <c r="G1451" s="2">
        <f>'Moving Avg'!F1451</f>
        <v>2.3050450000000002</v>
      </c>
      <c r="H1451" s="2">
        <f>'Moving Avg'!G1451</f>
        <v>2.2554620000000001</v>
      </c>
      <c r="I1451" s="2">
        <f>'Moving Avg'!H1451</f>
        <v>2.4915995000000009</v>
      </c>
      <c r="J1451" s="6" t="str">
        <f>OBV!F1451</f>
        <v>BEARISH</v>
      </c>
      <c r="K1451" s="6" t="str">
        <f>OBV!G1451</f>
        <v>WEAK</v>
      </c>
      <c r="L1451" s="6" t="str">
        <f>OBV!H1451</f>
        <v>CONFIRMED BEARISH</v>
      </c>
      <c r="M1451" s="8">
        <f t="shared" si="220"/>
        <v>25</v>
      </c>
      <c r="N1451" s="8">
        <f t="shared" si="221"/>
        <v>45</v>
      </c>
      <c r="O1451" s="8">
        <f t="shared" si="222"/>
        <v>0</v>
      </c>
      <c r="P1451" s="8">
        <f t="shared" si="223"/>
        <v>0</v>
      </c>
      <c r="Q1451" s="9">
        <f t="shared" si="224"/>
        <v>24.5</v>
      </c>
      <c r="R1451" s="9">
        <f t="shared" si="225"/>
        <v>14</v>
      </c>
      <c r="S1451" s="9">
        <f t="shared" si="226"/>
        <v>10.5</v>
      </c>
      <c r="T1451" s="9">
        <f t="shared" si="227"/>
        <v>17.5</v>
      </c>
      <c r="U1451" s="8">
        <f t="shared" si="228"/>
        <v>16.333333333333332</v>
      </c>
      <c r="V1451" s="8">
        <f t="shared" si="229"/>
        <v>16.625</v>
      </c>
    </row>
    <row r="1452" spans="1:22" ht="13.5" x14ac:dyDescent="0.25">
      <c r="A1452" s="3">
        <f>RSI!A1452</f>
        <v>44126</v>
      </c>
      <c r="B1452" s="2">
        <f>RSI!B1452</f>
        <v>2.4203000000000001</v>
      </c>
      <c r="C1452" s="2">
        <f>RSI!I1452</f>
        <v>66.135841540542827</v>
      </c>
      <c r="D1452" s="2">
        <f>MACD!E1452</f>
        <v>-7.9652511605892595E-2</v>
      </c>
      <c r="E1452" s="2">
        <f>MACD!F1452</f>
        <v>-7.4418883439042044E-2</v>
      </c>
      <c r="F1452" s="2">
        <f>'Moving Avg'!D1452</f>
        <v>2.4140000000000001</v>
      </c>
      <c r="G1452" s="2">
        <f>'Moving Avg'!F1452</f>
        <v>2.3137150000000002</v>
      </c>
      <c r="H1452" s="2">
        <f>'Moving Avg'!G1452</f>
        <v>2.25827</v>
      </c>
      <c r="I1452" s="2">
        <f>'Moving Avg'!H1452</f>
        <v>2.4903235000000006</v>
      </c>
      <c r="J1452" s="6" t="str">
        <f>OBV!F1452</f>
        <v>BEARISH</v>
      </c>
      <c r="K1452" s="6" t="str">
        <f>OBV!G1452</f>
        <v>WEAK</v>
      </c>
      <c r="L1452" s="6" t="str">
        <f>OBV!H1452</f>
        <v>CONFIRMED BEARISH</v>
      </c>
      <c r="M1452" s="8">
        <f t="shared" si="220"/>
        <v>25</v>
      </c>
      <c r="N1452" s="8">
        <f t="shared" si="221"/>
        <v>45</v>
      </c>
      <c r="O1452" s="8">
        <f t="shared" si="222"/>
        <v>0</v>
      </c>
      <c r="P1452" s="8">
        <f t="shared" si="223"/>
        <v>0</v>
      </c>
      <c r="Q1452" s="9">
        <f t="shared" si="224"/>
        <v>24.5</v>
      </c>
      <c r="R1452" s="9">
        <f t="shared" si="225"/>
        <v>14</v>
      </c>
      <c r="S1452" s="9">
        <f t="shared" si="226"/>
        <v>10.5</v>
      </c>
      <c r="T1452" s="9">
        <f t="shared" si="227"/>
        <v>17.5</v>
      </c>
      <c r="U1452" s="8">
        <f t="shared" si="228"/>
        <v>16.333333333333332</v>
      </c>
      <c r="V1452" s="8">
        <f t="shared" si="229"/>
        <v>16.625</v>
      </c>
    </row>
    <row r="1453" spans="1:22" ht="13.5" x14ac:dyDescent="0.25">
      <c r="A1453" s="3">
        <f>RSI!A1453</f>
        <v>44127</v>
      </c>
      <c r="B1453" s="2">
        <f>RSI!B1453</f>
        <v>2.4203000000000001</v>
      </c>
      <c r="C1453" s="2">
        <f>RSI!I1453</f>
        <v>66.135841540542827</v>
      </c>
      <c r="D1453" s="2">
        <f>MACD!E1453</f>
        <v>-6.5725148238796827E-2</v>
      </c>
      <c r="E1453" s="2">
        <f>MACD!F1453</f>
        <v>-7.2680136398992998E-2</v>
      </c>
      <c r="F1453" s="2">
        <f>'Moving Avg'!D1453</f>
        <v>2.4146000000000001</v>
      </c>
      <c r="G1453" s="2">
        <f>'Moving Avg'!F1453</f>
        <v>2.3226550000000001</v>
      </c>
      <c r="H1453" s="2">
        <f>'Moving Avg'!G1453</f>
        <v>2.2606379999999997</v>
      </c>
      <c r="I1453" s="2">
        <f>'Moving Avg'!H1453</f>
        <v>2.4889930000000002</v>
      </c>
      <c r="J1453" s="6" t="str">
        <f>OBV!F1453</f>
        <v>BEARISH</v>
      </c>
      <c r="K1453" s="6" t="str">
        <f>OBV!G1453</f>
        <v>WEAK</v>
      </c>
      <c r="L1453" s="6" t="str">
        <f>OBV!H1453</f>
        <v>CONFIRMED BEARISH</v>
      </c>
      <c r="M1453" s="8">
        <f t="shared" si="220"/>
        <v>25</v>
      </c>
      <c r="N1453" s="8">
        <f t="shared" si="221"/>
        <v>0</v>
      </c>
      <c r="O1453" s="8">
        <f t="shared" si="222"/>
        <v>0</v>
      </c>
      <c r="P1453" s="8">
        <f t="shared" si="223"/>
        <v>0</v>
      </c>
      <c r="Q1453" s="9">
        <f t="shared" si="224"/>
        <v>8.75</v>
      </c>
      <c r="R1453" s="9">
        <f t="shared" si="225"/>
        <v>5</v>
      </c>
      <c r="S1453" s="9">
        <f t="shared" si="226"/>
        <v>3.75</v>
      </c>
      <c r="T1453" s="9">
        <f t="shared" si="227"/>
        <v>6.25</v>
      </c>
      <c r="U1453" s="8">
        <f t="shared" si="228"/>
        <v>5.833333333333333</v>
      </c>
      <c r="V1453" s="8">
        <f t="shared" si="229"/>
        <v>5.9375</v>
      </c>
    </row>
    <row r="1454" spans="1:22" ht="13.5" x14ac:dyDescent="0.25">
      <c r="A1454" s="3">
        <f>RSI!A1454</f>
        <v>44130</v>
      </c>
      <c r="B1454" s="2">
        <f>RSI!B1454</f>
        <v>2.4672999999999998</v>
      </c>
      <c r="C1454" s="2">
        <f>RSI!I1454</f>
        <v>70.76528495654469</v>
      </c>
      <c r="D1454" s="2">
        <f>MACD!E1454</f>
        <v>-5.7172653882938018E-2</v>
      </c>
      <c r="E1454" s="2">
        <f>MACD!F1454</f>
        <v>-6.9578639895782002E-2</v>
      </c>
      <c r="F1454" s="2">
        <f>'Moving Avg'!D1454</f>
        <v>2.4213200000000001</v>
      </c>
      <c r="G1454" s="2">
        <f>'Moving Avg'!F1454</f>
        <v>2.3355950000000001</v>
      </c>
      <c r="H1454" s="2">
        <f>'Moving Avg'!G1454</f>
        <v>2.2639459999999998</v>
      </c>
      <c r="I1454" s="2">
        <f>'Moving Avg'!H1454</f>
        <v>2.4878975000000003</v>
      </c>
      <c r="J1454" s="6" t="str">
        <f>OBV!F1454</f>
        <v>BEARISH</v>
      </c>
      <c r="K1454" s="6" t="str">
        <f>OBV!G1454</f>
        <v>WEAK</v>
      </c>
      <c r="L1454" s="6" t="str">
        <f>OBV!H1454</f>
        <v>CONFIRMED BEARISH</v>
      </c>
      <c r="M1454" s="8">
        <f t="shared" si="220"/>
        <v>0</v>
      </c>
      <c r="N1454" s="8">
        <f t="shared" si="221"/>
        <v>0</v>
      </c>
      <c r="O1454" s="8">
        <f t="shared" si="222"/>
        <v>0</v>
      </c>
      <c r="P1454" s="8">
        <f t="shared" si="223"/>
        <v>0</v>
      </c>
      <c r="Q1454" s="9">
        <f t="shared" si="224"/>
        <v>0</v>
      </c>
      <c r="R1454" s="9">
        <f t="shared" si="225"/>
        <v>0</v>
      </c>
      <c r="S1454" s="9">
        <f t="shared" si="226"/>
        <v>0</v>
      </c>
      <c r="T1454" s="9">
        <f t="shared" si="227"/>
        <v>0</v>
      </c>
      <c r="U1454" s="8">
        <f t="shared" si="228"/>
        <v>0</v>
      </c>
      <c r="V1454" s="8">
        <f t="shared" si="229"/>
        <v>0</v>
      </c>
    </row>
    <row r="1455" spans="1:22" ht="13.5" x14ac:dyDescent="0.25">
      <c r="A1455" s="3">
        <f>RSI!A1455</f>
        <v>44131</v>
      </c>
      <c r="B1455" s="2">
        <f>RSI!B1455</f>
        <v>2.4613999999999998</v>
      </c>
      <c r="C1455" s="2">
        <f>RSI!I1455</f>
        <v>69.48119743937923</v>
      </c>
      <c r="D1455" s="2">
        <f>MACD!E1455</f>
        <v>-5.3713888745066107E-2</v>
      </c>
      <c r="E1455" s="2">
        <f>MACD!F1455</f>
        <v>-6.6405689665638826E-2</v>
      </c>
      <c r="F1455" s="2">
        <f>'Moving Avg'!D1455</f>
        <v>2.4367399999999999</v>
      </c>
      <c r="G1455" s="2">
        <f>'Moving Avg'!F1455</f>
        <v>2.34659</v>
      </c>
      <c r="H1455" s="2">
        <f>'Moving Avg'!G1455</f>
        <v>2.2671359999999998</v>
      </c>
      <c r="I1455" s="2">
        <f>'Moving Avg'!H1455</f>
        <v>2.4870195000000006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  <c r="M1455" s="8">
        <f t="shared" si="220"/>
        <v>25</v>
      </c>
      <c r="N1455" s="8">
        <f t="shared" si="221"/>
        <v>0</v>
      </c>
      <c r="O1455" s="8">
        <f t="shared" si="222"/>
        <v>0</v>
      </c>
      <c r="P1455" s="8">
        <f t="shared" si="223"/>
        <v>16.5</v>
      </c>
      <c r="Q1455" s="9">
        <f t="shared" si="224"/>
        <v>11.225</v>
      </c>
      <c r="R1455" s="9">
        <f t="shared" si="225"/>
        <v>9.125</v>
      </c>
      <c r="S1455" s="9">
        <f t="shared" si="226"/>
        <v>11.175000000000001</v>
      </c>
      <c r="T1455" s="9">
        <f t="shared" si="227"/>
        <v>10.375</v>
      </c>
      <c r="U1455" s="8">
        <f t="shared" si="228"/>
        <v>10.508333333333335</v>
      </c>
      <c r="V1455" s="8">
        <f t="shared" si="229"/>
        <v>10.475000000000001</v>
      </c>
    </row>
    <row r="1456" spans="1:22" ht="13.5" x14ac:dyDescent="0.25">
      <c r="A1456" s="3">
        <f>RSI!A1456</f>
        <v>44132</v>
      </c>
      <c r="B1456" s="2">
        <f>RSI!B1456</f>
        <v>2.4672999999999998</v>
      </c>
      <c r="C1456" s="2">
        <f>RSI!I1456</f>
        <v>70.066151293770389</v>
      </c>
      <c r="D1456" s="2">
        <f>MACD!E1456</f>
        <v>-5.3650595389239886E-2</v>
      </c>
      <c r="E1456" s="2">
        <f>MACD!F1456</f>
        <v>-6.3854670810359046E-2</v>
      </c>
      <c r="F1456" s="2">
        <f>'Moving Avg'!D1456</f>
        <v>2.4473199999999999</v>
      </c>
      <c r="G1456" s="2">
        <f>'Moving Avg'!F1456</f>
        <v>2.36063</v>
      </c>
      <c r="H1456" s="2">
        <f>'Moving Avg'!G1456</f>
        <v>2.2703339999999996</v>
      </c>
      <c r="I1456" s="2">
        <f>'Moving Avg'!H1456</f>
        <v>2.4861710000000006</v>
      </c>
      <c r="J1456" s="6" t="str">
        <f>OBV!F1456</f>
        <v>BULLISH</v>
      </c>
      <c r="K1456" s="6" t="str">
        <f>OBV!G1456</f>
        <v>NEUTRAL</v>
      </c>
      <c r="L1456" s="6" t="str">
        <f>OBV!H1456</f>
        <v>CONFIRMED BULLISH</v>
      </c>
      <c r="M1456" s="8">
        <f t="shared" si="220"/>
        <v>0</v>
      </c>
      <c r="N1456" s="8">
        <f t="shared" si="221"/>
        <v>0</v>
      </c>
      <c r="O1456" s="8">
        <f t="shared" si="222"/>
        <v>0</v>
      </c>
      <c r="P1456" s="8">
        <f t="shared" si="223"/>
        <v>83.5</v>
      </c>
      <c r="Q1456" s="9">
        <f t="shared" si="224"/>
        <v>12.525</v>
      </c>
      <c r="R1456" s="9">
        <f t="shared" si="225"/>
        <v>20.875</v>
      </c>
      <c r="S1456" s="9">
        <f t="shared" si="226"/>
        <v>37.575000000000003</v>
      </c>
      <c r="T1456" s="9">
        <f t="shared" si="227"/>
        <v>20.875</v>
      </c>
      <c r="U1456" s="8">
        <f t="shared" si="228"/>
        <v>23.658333333333331</v>
      </c>
      <c r="V1456" s="8">
        <f t="shared" si="229"/>
        <v>22.962499999999999</v>
      </c>
    </row>
    <row r="1457" spans="1:22" ht="13.5" x14ac:dyDescent="0.25">
      <c r="A1457" s="3">
        <f>RSI!A1457</f>
        <v>44134</v>
      </c>
      <c r="B1457" s="2">
        <f>RSI!B1457</f>
        <v>2.4672999999999998</v>
      </c>
      <c r="C1457" s="2">
        <f>RSI!I1457</f>
        <v>70.066151293770389</v>
      </c>
      <c r="D1457" s="2">
        <f>MACD!E1457</f>
        <v>-4.7542310333943405E-2</v>
      </c>
      <c r="E1457" s="2">
        <f>MACD!F1457</f>
        <v>-6.0592198715075922E-2</v>
      </c>
      <c r="F1457" s="2">
        <f>'Moving Avg'!D1457</f>
        <v>2.4567199999999998</v>
      </c>
      <c r="G1457" s="2">
        <f>'Moving Avg'!F1457</f>
        <v>2.3741199999999996</v>
      </c>
      <c r="H1457" s="2">
        <f>'Moving Avg'!G1457</f>
        <v>2.2740819999999995</v>
      </c>
      <c r="I1457" s="2">
        <f>'Moving Avg'!H1457</f>
        <v>2.4851025000000004</v>
      </c>
      <c r="J1457" s="6" t="str">
        <f>OBV!F1457</f>
        <v>BULLISH</v>
      </c>
      <c r="K1457" s="6" t="str">
        <f>OBV!G1457</f>
        <v>NEUTRAL</v>
      </c>
      <c r="L1457" s="6" t="str">
        <f>OBV!H1457</f>
        <v>CONFIRMED BULLISH</v>
      </c>
      <c r="M1457" s="8">
        <f t="shared" si="220"/>
        <v>0</v>
      </c>
      <c r="N1457" s="8">
        <f t="shared" si="221"/>
        <v>0</v>
      </c>
      <c r="O1457" s="8">
        <f t="shared" si="222"/>
        <v>0</v>
      </c>
      <c r="P1457" s="8">
        <f t="shared" si="223"/>
        <v>83.5</v>
      </c>
      <c r="Q1457" s="9">
        <f t="shared" si="224"/>
        <v>12.525</v>
      </c>
      <c r="R1457" s="9">
        <f t="shared" si="225"/>
        <v>20.875</v>
      </c>
      <c r="S1457" s="9">
        <f t="shared" si="226"/>
        <v>37.575000000000003</v>
      </c>
      <c r="T1457" s="9">
        <f t="shared" si="227"/>
        <v>20.875</v>
      </c>
      <c r="U1457" s="8">
        <f t="shared" si="228"/>
        <v>23.658333333333331</v>
      </c>
      <c r="V1457" s="8">
        <f t="shared" si="229"/>
        <v>22.962499999999999</v>
      </c>
    </row>
    <row r="1458" spans="1:22" ht="13.5" x14ac:dyDescent="0.25">
      <c r="A1458" s="3">
        <f>RSI!A1458</f>
        <v>44137</v>
      </c>
      <c r="B1458" s="2">
        <f>RSI!B1458</f>
        <v>2.4438</v>
      </c>
      <c r="C1458" s="2">
        <f>RSI!I1458</f>
        <v>64.367091419304842</v>
      </c>
      <c r="D1458" s="2">
        <f>MACD!E1458</f>
        <v>-3.7909980899349716E-2</v>
      </c>
      <c r="E1458" s="2">
        <f>MACD!F1458</f>
        <v>-5.6055755151930689E-2</v>
      </c>
      <c r="F1458" s="2">
        <f>'Moving Avg'!D1458</f>
        <v>2.4614199999999995</v>
      </c>
      <c r="G1458" s="2">
        <f>'Moving Avg'!F1458</f>
        <v>2.3869850000000001</v>
      </c>
      <c r="H1458" s="2">
        <f>'Moving Avg'!G1458</f>
        <v>2.2776899999999993</v>
      </c>
      <c r="I1458" s="2">
        <f>'Moving Avg'!H1458</f>
        <v>2.4839165000000007</v>
      </c>
      <c r="J1458" s="6" t="str">
        <f>OBV!F1458</f>
        <v>BULLISH</v>
      </c>
      <c r="K1458" s="6" t="str">
        <f>OBV!G1458</f>
        <v>NEUTRAL</v>
      </c>
      <c r="L1458" s="6" t="str">
        <f>OBV!H1458</f>
        <v>CONFIRMED BULLISH</v>
      </c>
      <c r="M1458" s="8">
        <f t="shared" si="220"/>
        <v>25</v>
      </c>
      <c r="N1458" s="8">
        <f t="shared" si="221"/>
        <v>0</v>
      </c>
      <c r="O1458" s="8">
        <f t="shared" si="222"/>
        <v>0</v>
      </c>
      <c r="P1458" s="8">
        <f t="shared" si="223"/>
        <v>83.5</v>
      </c>
      <c r="Q1458" s="9">
        <f t="shared" si="224"/>
        <v>21.274999999999999</v>
      </c>
      <c r="R1458" s="9">
        <f t="shared" si="225"/>
        <v>25.875</v>
      </c>
      <c r="S1458" s="9">
        <f t="shared" si="226"/>
        <v>41.325000000000003</v>
      </c>
      <c r="T1458" s="9">
        <f t="shared" si="227"/>
        <v>27.125</v>
      </c>
      <c r="U1458" s="8">
        <f t="shared" si="228"/>
        <v>29.491666666666664</v>
      </c>
      <c r="V1458" s="8">
        <f t="shared" si="229"/>
        <v>28.9</v>
      </c>
    </row>
    <row r="1459" spans="1:22" ht="13.5" x14ac:dyDescent="0.25">
      <c r="A1459" s="3">
        <f>RSI!A1459</f>
        <v>44138</v>
      </c>
      <c r="B1459" s="2">
        <f>RSI!B1459</f>
        <v>2.4672999999999998</v>
      </c>
      <c r="C1459" s="2">
        <f>RSI!I1459</f>
        <v>67.236971076224279</v>
      </c>
      <c r="D1459" s="2">
        <f>MACD!E1459</f>
        <v>-2.9450919594191216E-2</v>
      </c>
      <c r="E1459" s="2">
        <f>MACD!F1459</f>
        <v>-5.0734788040382797E-2</v>
      </c>
      <c r="F1459" s="2">
        <f>'Moving Avg'!D1459</f>
        <v>2.4614199999999995</v>
      </c>
      <c r="G1459" s="2">
        <f>'Moving Avg'!F1459</f>
        <v>2.4010250000000002</v>
      </c>
      <c r="H1459" s="2">
        <f>'Moving Avg'!G1459</f>
        <v>2.2812179999999995</v>
      </c>
      <c r="I1459" s="2">
        <f>'Moving Avg'!H1459</f>
        <v>2.4829030000000007</v>
      </c>
      <c r="J1459" s="6" t="str">
        <f>OBV!F1459</f>
        <v>BULLISH</v>
      </c>
      <c r="K1459" s="6" t="str">
        <f>OBV!G1459</f>
        <v>NEUTRAL</v>
      </c>
      <c r="L1459" s="6" t="str">
        <f>OBV!H1459</f>
        <v>NEUTRAL</v>
      </c>
      <c r="M1459" s="8">
        <f t="shared" si="220"/>
        <v>25</v>
      </c>
      <c r="N1459" s="8">
        <f t="shared" si="221"/>
        <v>0</v>
      </c>
      <c r="O1459" s="8">
        <f t="shared" si="222"/>
        <v>0</v>
      </c>
      <c r="P1459" s="8">
        <f t="shared" si="223"/>
        <v>49.5</v>
      </c>
      <c r="Q1459" s="9">
        <f t="shared" si="224"/>
        <v>16.175000000000001</v>
      </c>
      <c r="R1459" s="9">
        <f t="shared" si="225"/>
        <v>17.375</v>
      </c>
      <c r="S1459" s="9">
        <f t="shared" si="226"/>
        <v>26.025000000000002</v>
      </c>
      <c r="T1459" s="9">
        <f t="shared" si="227"/>
        <v>18.625</v>
      </c>
      <c r="U1459" s="8">
        <f t="shared" si="228"/>
        <v>19.858333333333334</v>
      </c>
      <c r="V1459" s="8">
        <f t="shared" si="229"/>
        <v>19.55</v>
      </c>
    </row>
    <row r="1460" spans="1:22" ht="13.5" x14ac:dyDescent="0.25">
      <c r="A1460" s="3">
        <f>RSI!A1460</f>
        <v>44139</v>
      </c>
      <c r="B1460" s="2">
        <f>RSI!B1460</f>
        <v>2.4085000000000001</v>
      </c>
      <c r="C1460" s="2">
        <f>RSI!I1460</f>
        <v>55.247065241075184</v>
      </c>
      <c r="D1460" s="2">
        <f>MACD!E1460</f>
        <v>-2.6115177322694638E-2</v>
      </c>
      <c r="E1460" s="2">
        <f>MACD!F1460</f>
        <v>-4.5810865896845167E-2</v>
      </c>
      <c r="F1460" s="2">
        <f>'Moving Avg'!D1460</f>
        <v>2.4508399999999999</v>
      </c>
      <c r="G1460" s="2">
        <f>'Moving Avg'!F1460</f>
        <v>2.4102000000000006</v>
      </c>
      <c r="H1460" s="2">
        <f>'Moving Avg'!G1460</f>
        <v>2.2835699999999992</v>
      </c>
      <c r="I1460" s="2">
        <f>'Moving Avg'!H1460</f>
        <v>2.481595500000001</v>
      </c>
      <c r="J1460" s="6" t="str">
        <f>OBV!F1460</f>
        <v>BULLISH</v>
      </c>
      <c r="K1460" s="6" t="str">
        <f>OBV!G1460</f>
        <v>NEUTRAL</v>
      </c>
      <c r="L1460" s="6" t="str">
        <f>OBV!H1460</f>
        <v>BULLISH DIVERGENCE</v>
      </c>
      <c r="M1460" s="8">
        <f t="shared" si="220"/>
        <v>25</v>
      </c>
      <c r="N1460" s="8">
        <f t="shared" si="221"/>
        <v>0</v>
      </c>
      <c r="O1460" s="8">
        <f t="shared" si="222"/>
        <v>0</v>
      </c>
      <c r="P1460" s="8">
        <f t="shared" si="223"/>
        <v>66.5</v>
      </c>
      <c r="Q1460" s="9">
        <f t="shared" si="224"/>
        <v>18.725000000000001</v>
      </c>
      <c r="R1460" s="9">
        <f t="shared" si="225"/>
        <v>21.625</v>
      </c>
      <c r="S1460" s="9">
        <f t="shared" si="226"/>
        <v>33.674999999999997</v>
      </c>
      <c r="T1460" s="9">
        <f t="shared" si="227"/>
        <v>22.875</v>
      </c>
      <c r="U1460" s="8">
        <f t="shared" si="228"/>
        <v>24.675000000000001</v>
      </c>
      <c r="V1460" s="8">
        <f t="shared" si="229"/>
        <v>24.225000000000001</v>
      </c>
    </row>
    <row r="1461" spans="1:22" ht="13.5" x14ac:dyDescent="0.25">
      <c r="A1461" s="3">
        <f>RSI!A1461</f>
        <v>44140</v>
      </c>
      <c r="B1461" s="2">
        <f>RSI!B1461</f>
        <v>2.4554999999999998</v>
      </c>
      <c r="C1461" s="2">
        <f>RSI!I1461</f>
        <v>61.202537056096681</v>
      </c>
      <c r="D1461" s="2">
        <f>MACD!E1461</f>
        <v>-2.2330590901177949E-2</v>
      </c>
      <c r="E1461" s="2">
        <f>MACD!F1461</f>
        <v>-4.1114810897711726E-2</v>
      </c>
      <c r="F1461" s="2">
        <f>'Moving Avg'!D1461</f>
        <v>2.44848</v>
      </c>
      <c r="G1461" s="2">
        <f>'Moving Avg'!F1461</f>
        <v>2.4165049999999999</v>
      </c>
      <c r="H1461" s="2">
        <f>'Moving Avg'!G1461</f>
        <v>2.2876319999999994</v>
      </c>
      <c r="I1461" s="2">
        <f>'Moving Avg'!H1461</f>
        <v>2.4809075000000007</v>
      </c>
      <c r="J1461" s="6" t="str">
        <f>OBV!F1461</f>
        <v>BULLISH</v>
      </c>
      <c r="K1461" s="6" t="str">
        <f>OBV!G1461</f>
        <v>NEUTRAL</v>
      </c>
      <c r="L1461" s="6" t="str">
        <f>OBV!H1461</f>
        <v>BULLISH DIVERGENCE</v>
      </c>
      <c r="M1461" s="8">
        <f t="shared" si="220"/>
        <v>25</v>
      </c>
      <c r="N1461" s="8">
        <f t="shared" si="221"/>
        <v>0</v>
      </c>
      <c r="O1461" s="8">
        <f t="shared" si="222"/>
        <v>0</v>
      </c>
      <c r="P1461" s="8">
        <f t="shared" si="223"/>
        <v>66.5</v>
      </c>
      <c r="Q1461" s="9">
        <f t="shared" si="224"/>
        <v>18.725000000000001</v>
      </c>
      <c r="R1461" s="9">
        <f t="shared" si="225"/>
        <v>21.625</v>
      </c>
      <c r="S1461" s="9">
        <f t="shared" si="226"/>
        <v>33.674999999999997</v>
      </c>
      <c r="T1461" s="9">
        <f t="shared" si="227"/>
        <v>22.875</v>
      </c>
      <c r="U1461" s="8">
        <f t="shared" si="228"/>
        <v>24.675000000000001</v>
      </c>
      <c r="V1461" s="8">
        <f t="shared" si="229"/>
        <v>24.225000000000001</v>
      </c>
    </row>
    <row r="1462" spans="1:22" ht="13.5" x14ac:dyDescent="0.25">
      <c r="A1462" s="3">
        <f>RSI!A1462</f>
        <v>44141</v>
      </c>
      <c r="B1462" s="2">
        <f>RSI!B1462</f>
        <v>2.4203000000000001</v>
      </c>
      <c r="C1462" s="2">
        <f>RSI!I1462</f>
        <v>55.270331248687519</v>
      </c>
      <c r="D1462" s="2">
        <f>MACD!E1462</f>
        <v>-1.6064255774335123E-2</v>
      </c>
      <c r="E1462" s="2">
        <f>MACD!F1462</f>
        <v>-3.6104699873036404E-2</v>
      </c>
      <c r="F1462" s="2">
        <f>'Moving Avg'!D1462</f>
        <v>2.4390799999999997</v>
      </c>
      <c r="G1462" s="2">
        <f>'Moving Avg'!F1462</f>
        <v>2.4210500000000001</v>
      </c>
      <c r="H1462" s="2">
        <f>'Moving Avg'!G1462</f>
        <v>2.2904399999999994</v>
      </c>
      <c r="I1462" s="2">
        <f>'Moving Avg'!H1462</f>
        <v>2.4797140000000004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  <c r="M1462" s="8">
        <f t="shared" si="220"/>
        <v>25</v>
      </c>
      <c r="N1462" s="8">
        <f t="shared" si="221"/>
        <v>0</v>
      </c>
      <c r="O1462" s="8">
        <f t="shared" si="222"/>
        <v>0</v>
      </c>
      <c r="P1462" s="8">
        <f t="shared" si="223"/>
        <v>16.5</v>
      </c>
      <c r="Q1462" s="9">
        <f t="shared" si="224"/>
        <v>11.225</v>
      </c>
      <c r="R1462" s="9">
        <f t="shared" si="225"/>
        <v>9.125</v>
      </c>
      <c r="S1462" s="9">
        <f t="shared" si="226"/>
        <v>11.175000000000001</v>
      </c>
      <c r="T1462" s="9">
        <f t="shared" si="227"/>
        <v>10.375</v>
      </c>
      <c r="U1462" s="8">
        <f t="shared" si="228"/>
        <v>10.508333333333335</v>
      </c>
      <c r="V1462" s="8">
        <f t="shared" si="229"/>
        <v>10.475000000000001</v>
      </c>
    </row>
    <row r="1463" spans="1:22" ht="13.5" x14ac:dyDescent="0.25">
      <c r="A1463" s="3">
        <f>RSI!A1463</f>
        <v>44144</v>
      </c>
      <c r="B1463" s="2">
        <f>RSI!B1463</f>
        <v>2.4203000000000001</v>
      </c>
      <c r="C1463" s="2">
        <f>RSI!I1463</f>
        <v>55.270331248687519</v>
      </c>
      <c r="D1463" s="2">
        <f>MACD!E1463</f>
        <v>-1.09716655094374E-2</v>
      </c>
      <c r="E1463" s="2">
        <f>MACD!F1463</f>
        <v>-3.1078093000316605E-2</v>
      </c>
      <c r="F1463" s="2">
        <f>'Moving Avg'!D1463</f>
        <v>2.43438</v>
      </c>
      <c r="G1463" s="2">
        <f>'Moving Avg'!F1463</f>
        <v>2.4231250000000002</v>
      </c>
      <c r="H1463" s="2">
        <f>'Moving Avg'!G1463</f>
        <v>2.2937979999999998</v>
      </c>
      <c r="I1463" s="2">
        <f>'Moving Avg'!H1463</f>
        <v>2.4786305000000004</v>
      </c>
      <c r="J1463" s="6" t="str">
        <f>OBV!F1463</f>
        <v>BULLISH</v>
      </c>
      <c r="K1463" s="6" t="str">
        <f>OBV!G1463</f>
        <v>NEUTRAL</v>
      </c>
      <c r="L1463" s="6" t="str">
        <f>OBV!H1463</f>
        <v>BULLISH DIVERGENCE</v>
      </c>
      <c r="M1463" s="8">
        <f t="shared" si="220"/>
        <v>25</v>
      </c>
      <c r="N1463" s="8">
        <f t="shared" si="221"/>
        <v>0</v>
      </c>
      <c r="O1463" s="8">
        <f t="shared" si="222"/>
        <v>0</v>
      </c>
      <c r="P1463" s="8">
        <f t="shared" si="223"/>
        <v>66.5</v>
      </c>
      <c r="Q1463" s="9">
        <f t="shared" si="224"/>
        <v>18.725000000000001</v>
      </c>
      <c r="R1463" s="9">
        <f t="shared" si="225"/>
        <v>21.625</v>
      </c>
      <c r="S1463" s="9">
        <f t="shared" si="226"/>
        <v>33.674999999999997</v>
      </c>
      <c r="T1463" s="9">
        <f t="shared" si="227"/>
        <v>22.875</v>
      </c>
      <c r="U1463" s="8">
        <f t="shared" si="228"/>
        <v>24.675000000000001</v>
      </c>
      <c r="V1463" s="8">
        <f t="shared" si="229"/>
        <v>24.225000000000001</v>
      </c>
    </row>
    <row r="1464" spans="1:22" ht="13.5" x14ac:dyDescent="0.25">
      <c r="A1464" s="3">
        <f>RSI!A1464</f>
        <v>44145</v>
      </c>
      <c r="B1464" s="2">
        <f>RSI!B1464</f>
        <v>2.4379</v>
      </c>
      <c r="C1464" s="2">
        <f>RSI!I1464</f>
        <v>57.650638512930513</v>
      </c>
      <c r="D1464" s="2">
        <f>MACD!E1464</f>
        <v>-9.2964560948161079E-4</v>
      </c>
      <c r="E1464" s="2">
        <f>MACD!F1464</f>
        <v>-2.5048403522149605E-2</v>
      </c>
      <c r="F1464" s="2">
        <f>'Moving Avg'!D1464</f>
        <v>2.4284999999999997</v>
      </c>
      <c r="G1464" s="2">
        <f>'Moving Avg'!F1464</f>
        <v>2.4258049999999995</v>
      </c>
      <c r="H1464" s="2">
        <f>'Moving Avg'!G1464</f>
        <v>2.2975079999999992</v>
      </c>
      <c r="I1464" s="2">
        <f>'Moving Avg'!H1464</f>
        <v>2.4774975000000006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  <c r="M1464" s="8">
        <f t="shared" si="220"/>
        <v>25</v>
      </c>
      <c r="N1464" s="8">
        <f t="shared" si="221"/>
        <v>0</v>
      </c>
      <c r="O1464" s="8">
        <f t="shared" si="222"/>
        <v>0</v>
      </c>
      <c r="P1464" s="8">
        <f t="shared" si="223"/>
        <v>16.5</v>
      </c>
      <c r="Q1464" s="9">
        <f t="shared" si="224"/>
        <v>11.225</v>
      </c>
      <c r="R1464" s="9">
        <f t="shared" si="225"/>
        <v>9.125</v>
      </c>
      <c r="S1464" s="9">
        <f t="shared" si="226"/>
        <v>11.175000000000001</v>
      </c>
      <c r="T1464" s="9">
        <f t="shared" si="227"/>
        <v>10.375</v>
      </c>
      <c r="U1464" s="8">
        <f t="shared" si="228"/>
        <v>10.508333333333335</v>
      </c>
      <c r="V1464" s="8">
        <f t="shared" si="229"/>
        <v>10.475000000000001</v>
      </c>
    </row>
    <row r="1465" spans="1:22" ht="13.5" x14ac:dyDescent="0.25">
      <c r="A1465" s="3">
        <f>RSI!A1465</f>
        <v>44146</v>
      </c>
      <c r="B1465" s="2">
        <f>RSI!B1465</f>
        <v>2.4379</v>
      </c>
      <c r="C1465" s="2">
        <f>RSI!I1465</f>
        <v>57.650638512930513</v>
      </c>
      <c r="D1465" s="2">
        <f>MACD!E1465</f>
        <v>6.3759784786263651E-3</v>
      </c>
      <c r="E1465" s="2">
        <f>MACD!F1465</f>
        <v>-1.8763527121994413E-2</v>
      </c>
      <c r="F1465" s="2">
        <f>'Moving Avg'!D1465</f>
        <v>2.43438</v>
      </c>
      <c r="G1465" s="2">
        <f>'Moving Avg'!F1465</f>
        <v>2.4295849999999994</v>
      </c>
      <c r="H1465" s="2">
        <f>'Moving Avg'!G1465</f>
        <v>2.3014359999999998</v>
      </c>
      <c r="I1465" s="2">
        <f>'Moving Avg'!H1465</f>
        <v>2.4759800000000003</v>
      </c>
      <c r="J1465" s="6" t="str">
        <f>OBV!F1465</f>
        <v>BEARISH</v>
      </c>
      <c r="K1465" s="6" t="str">
        <f>OBV!G1465</f>
        <v>NEUTRAL</v>
      </c>
      <c r="L1465" s="6" t="str">
        <f>OBV!H1465</f>
        <v>BEARISH DIVERGENCE</v>
      </c>
      <c r="M1465" s="8">
        <f t="shared" si="220"/>
        <v>25</v>
      </c>
      <c r="N1465" s="8">
        <f t="shared" si="221"/>
        <v>0</v>
      </c>
      <c r="O1465" s="8">
        <f t="shared" si="222"/>
        <v>0</v>
      </c>
      <c r="P1465" s="8">
        <f t="shared" si="223"/>
        <v>16.5</v>
      </c>
      <c r="Q1465" s="9">
        <f t="shared" si="224"/>
        <v>11.225</v>
      </c>
      <c r="R1465" s="9">
        <f t="shared" si="225"/>
        <v>9.125</v>
      </c>
      <c r="S1465" s="9">
        <f t="shared" si="226"/>
        <v>11.175000000000001</v>
      </c>
      <c r="T1465" s="9">
        <f t="shared" si="227"/>
        <v>10.375</v>
      </c>
      <c r="U1465" s="8">
        <f t="shared" si="228"/>
        <v>10.508333333333335</v>
      </c>
      <c r="V1465" s="8">
        <f t="shared" si="229"/>
        <v>10.475000000000001</v>
      </c>
    </row>
    <row r="1466" spans="1:22" ht="13.5" x14ac:dyDescent="0.25">
      <c r="A1466" s="3">
        <f>RSI!A1466</f>
        <v>44147</v>
      </c>
      <c r="B1466" s="2">
        <f>RSI!B1466</f>
        <v>2.4379</v>
      </c>
      <c r="C1466" s="2">
        <f>RSI!I1466</f>
        <v>57.650638512930513</v>
      </c>
      <c r="D1466" s="2">
        <f>MACD!E1466</f>
        <v>1.3202595886931512E-2</v>
      </c>
      <c r="E1466" s="2">
        <f>MACD!F1466</f>
        <v>-1.2370302520209228E-2</v>
      </c>
      <c r="F1466" s="2">
        <f>'Moving Avg'!D1466</f>
        <v>2.43086</v>
      </c>
      <c r="G1466" s="2">
        <f>'Moving Avg'!F1466</f>
        <v>2.4339149999999998</v>
      </c>
      <c r="H1466" s="2">
        <f>'Moving Avg'!G1466</f>
        <v>2.3055839999999996</v>
      </c>
      <c r="I1466" s="2">
        <f>'Moving Avg'!H1466</f>
        <v>2.4739955000000005</v>
      </c>
      <c r="J1466" s="6" t="str">
        <f>OBV!F1466</f>
        <v>BEARISH</v>
      </c>
      <c r="K1466" s="6" t="str">
        <f>OBV!G1466</f>
        <v>NEUTRAL</v>
      </c>
      <c r="L1466" s="6" t="str">
        <f>OBV!H1466</f>
        <v>CONFIRMED BEARISH</v>
      </c>
      <c r="M1466" s="8">
        <f t="shared" si="220"/>
        <v>25</v>
      </c>
      <c r="N1466" s="8">
        <f t="shared" si="221"/>
        <v>0</v>
      </c>
      <c r="O1466" s="8">
        <f t="shared" si="222"/>
        <v>0</v>
      </c>
      <c r="P1466" s="8">
        <f t="shared" si="223"/>
        <v>16.5</v>
      </c>
      <c r="Q1466" s="9">
        <f t="shared" si="224"/>
        <v>11.225</v>
      </c>
      <c r="R1466" s="9">
        <f t="shared" si="225"/>
        <v>9.125</v>
      </c>
      <c r="S1466" s="9">
        <f t="shared" si="226"/>
        <v>11.175000000000001</v>
      </c>
      <c r="T1466" s="9">
        <f t="shared" si="227"/>
        <v>10.375</v>
      </c>
      <c r="U1466" s="8">
        <f t="shared" si="228"/>
        <v>10.508333333333335</v>
      </c>
      <c r="V1466" s="8">
        <f t="shared" si="229"/>
        <v>10.475000000000001</v>
      </c>
    </row>
    <row r="1467" spans="1:22" ht="13.5" x14ac:dyDescent="0.25">
      <c r="A1467" s="3">
        <f>RSI!A1467</f>
        <v>44148</v>
      </c>
      <c r="B1467" s="2">
        <f>RSI!B1467</f>
        <v>2.4085000000000001</v>
      </c>
      <c r="C1467" s="2">
        <f>RSI!I1467</f>
        <v>51.889533172441226</v>
      </c>
      <c r="D1467" s="2">
        <f>MACD!E1467</f>
        <v>2.0913448889028796E-2</v>
      </c>
      <c r="E1467" s="2">
        <f>MACD!F1467</f>
        <v>-5.7135522383616232E-3</v>
      </c>
      <c r="F1467" s="2">
        <f>'Moving Avg'!D1467</f>
        <v>2.4285000000000001</v>
      </c>
      <c r="G1467" s="2">
        <f>'Moving Avg'!F1467</f>
        <v>2.4345749999999997</v>
      </c>
      <c r="H1467" s="2">
        <f>'Moving Avg'!G1467</f>
        <v>2.3096939999999995</v>
      </c>
      <c r="I1467" s="2">
        <f>'Moving Avg'!H1467</f>
        <v>2.4718915000000004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  <c r="M1467" s="8">
        <f t="shared" si="220"/>
        <v>25</v>
      </c>
      <c r="N1467" s="8">
        <f t="shared" si="221"/>
        <v>0</v>
      </c>
      <c r="O1467" s="8">
        <f t="shared" si="222"/>
        <v>0</v>
      </c>
      <c r="P1467" s="8">
        <f t="shared" si="223"/>
        <v>16.5</v>
      </c>
      <c r="Q1467" s="9">
        <f t="shared" si="224"/>
        <v>11.225</v>
      </c>
      <c r="R1467" s="9">
        <f t="shared" si="225"/>
        <v>9.125</v>
      </c>
      <c r="S1467" s="9">
        <f t="shared" si="226"/>
        <v>11.175000000000001</v>
      </c>
      <c r="T1467" s="9">
        <f t="shared" si="227"/>
        <v>10.375</v>
      </c>
      <c r="U1467" s="8">
        <f t="shared" si="228"/>
        <v>10.508333333333335</v>
      </c>
      <c r="V1467" s="8">
        <f t="shared" si="229"/>
        <v>10.475000000000001</v>
      </c>
    </row>
    <row r="1468" spans="1:22" ht="13.5" x14ac:dyDescent="0.25">
      <c r="A1468" s="3">
        <f>RSI!A1468</f>
        <v>44151</v>
      </c>
      <c r="B1468" s="2">
        <f>RSI!B1468</f>
        <v>2.4379</v>
      </c>
      <c r="C1468" s="2">
        <f>RSI!I1468</f>
        <v>56.564040038922727</v>
      </c>
      <c r="D1468" s="2">
        <f>MACD!E1468</f>
        <v>2.1593308661167931E-2</v>
      </c>
      <c r="E1468" s="2">
        <f>MACD!F1468</f>
        <v>-2.5218005845571191E-4</v>
      </c>
      <c r="F1468" s="2">
        <f>'Moving Avg'!D1468</f>
        <v>2.4320200000000001</v>
      </c>
      <c r="G1468" s="2">
        <f>'Moving Avg'!F1468</f>
        <v>2.4356049999999998</v>
      </c>
      <c r="H1468" s="2">
        <f>'Moving Avg'!G1468</f>
        <v>2.3145019999999992</v>
      </c>
      <c r="I1468" s="2">
        <f>'Moving Avg'!H1468</f>
        <v>2.4701545</v>
      </c>
      <c r="J1468" s="6" t="str">
        <f>OBV!F1468</f>
        <v>BEARISH</v>
      </c>
      <c r="K1468" s="6" t="str">
        <f>OBV!G1468</f>
        <v>NEUTRAL</v>
      </c>
      <c r="L1468" s="6" t="str">
        <f>OBV!H1468</f>
        <v>BEARISH DIVERGENCE</v>
      </c>
      <c r="M1468" s="8">
        <f t="shared" si="220"/>
        <v>25</v>
      </c>
      <c r="N1468" s="8">
        <f t="shared" si="221"/>
        <v>0</v>
      </c>
      <c r="O1468" s="8">
        <f t="shared" si="222"/>
        <v>0</v>
      </c>
      <c r="P1468" s="8">
        <f t="shared" si="223"/>
        <v>16.5</v>
      </c>
      <c r="Q1468" s="9">
        <f t="shared" si="224"/>
        <v>11.225</v>
      </c>
      <c r="R1468" s="9">
        <f t="shared" si="225"/>
        <v>9.125</v>
      </c>
      <c r="S1468" s="9">
        <f t="shared" si="226"/>
        <v>11.175000000000001</v>
      </c>
      <c r="T1468" s="9">
        <f t="shared" si="227"/>
        <v>10.375</v>
      </c>
      <c r="U1468" s="8">
        <f t="shared" si="228"/>
        <v>10.508333333333335</v>
      </c>
      <c r="V1468" s="8">
        <f t="shared" si="229"/>
        <v>10.475000000000001</v>
      </c>
    </row>
    <row r="1469" spans="1:22" ht="13.5" x14ac:dyDescent="0.25">
      <c r="A1469" s="3">
        <f>RSI!A1469</f>
        <v>44152</v>
      </c>
      <c r="B1469" s="2">
        <f>RSI!B1469</f>
        <v>2.4379</v>
      </c>
      <c r="C1469" s="2">
        <f>RSI!I1469</f>
        <v>56.564040038922727</v>
      </c>
      <c r="D1469" s="2">
        <f>MACD!E1469</f>
        <v>2.5562505819838766E-2</v>
      </c>
      <c r="E1469" s="2">
        <f>MACD!F1469</f>
        <v>4.9107571172031838E-3</v>
      </c>
      <c r="F1469" s="2">
        <f>'Moving Avg'!D1469</f>
        <v>2.4320200000000001</v>
      </c>
      <c r="G1469" s="2">
        <f>'Moving Avg'!F1469</f>
        <v>2.4358149999999994</v>
      </c>
      <c r="H1469" s="2">
        <f>'Moving Avg'!G1469</f>
        <v>2.3202979999999993</v>
      </c>
      <c r="I1469" s="2">
        <f>'Moving Avg'!H1469</f>
        <v>2.4684725000000003</v>
      </c>
      <c r="J1469" s="6" t="str">
        <f>OBV!F1469</f>
        <v>BEARISH</v>
      </c>
      <c r="K1469" s="6" t="str">
        <f>OBV!G1469</f>
        <v>NEUTRAL</v>
      </c>
      <c r="L1469" s="6" t="str">
        <f>OBV!H1469</f>
        <v>NEUTRAL</v>
      </c>
      <c r="M1469" s="8">
        <f t="shared" si="220"/>
        <v>25</v>
      </c>
      <c r="N1469" s="8">
        <f t="shared" si="221"/>
        <v>0</v>
      </c>
      <c r="O1469" s="8">
        <f t="shared" si="222"/>
        <v>0</v>
      </c>
      <c r="P1469" s="8">
        <f t="shared" si="223"/>
        <v>16.5</v>
      </c>
      <c r="Q1469" s="9">
        <f t="shared" si="224"/>
        <v>11.225</v>
      </c>
      <c r="R1469" s="9">
        <f t="shared" si="225"/>
        <v>9.125</v>
      </c>
      <c r="S1469" s="9">
        <f t="shared" si="226"/>
        <v>11.175000000000001</v>
      </c>
      <c r="T1469" s="9">
        <f t="shared" si="227"/>
        <v>10.375</v>
      </c>
      <c r="U1469" s="8">
        <f t="shared" si="228"/>
        <v>10.508333333333335</v>
      </c>
      <c r="V1469" s="8">
        <f t="shared" si="229"/>
        <v>10.475000000000001</v>
      </c>
    </row>
    <row r="1470" spans="1:22" ht="13.5" x14ac:dyDescent="0.25">
      <c r="A1470" s="3">
        <f>RSI!A1470</f>
        <v>44153</v>
      </c>
      <c r="B1470" s="2">
        <f>RSI!B1470</f>
        <v>2.4379</v>
      </c>
      <c r="C1470" s="2">
        <f>RSI!I1470</f>
        <v>56.564040038922727</v>
      </c>
      <c r="D1470" s="2">
        <f>MACD!E1470</f>
        <v>1.9669853954753513E-2</v>
      </c>
      <c r="E1470" s="2">
        <f>MACD!F1470</f>
        <v>7.86257648471325E-3</v>
      </c>
      <c r="F1470" s="2">
        <f>'Moving Avg'!D1470</f>
        <v>2.4320200000000001</v>
      </c>
      <c r="G1470" s="2">
        <f>'Moving Avg'!F1470</f>
        <v>2.4384949999999996</v>
      </c>
      <c r="H1470" s="2">
        <f>'Moving Avg'!G1470</f>
        <v>2.3262039999999993</v>
      </c>
      <c r="I1470" s="2">
        <f>'Moving Avg'!H1470</f>
        <v>2.4669000000000008</v>
      </c>
      <c r="J1470" s="6" t="str">
        <f>OBV!F1470</f>
        <v>BEARISH</v>
      </c>
      <c r="K1470" s="6" t="str">
        <f>OBV!G1470</f>
        <v>NEUTRAL</v>
      </c>
      <c r="L1470" s="6" t="str">
        <f>OBV!H1470</f>
        <v>NEUTRAL</v>
      </c>
      <c r="M1470" s="8">
        <f t="shared" si="220"/>
        <v>25</v>
      </c>
      <c r="N1470" s="8">
        <f t="shared" si="221"/>
        <v>0</v>
      </c>
      <c r="O1470" s="8">
        <f t="shared" si="222"/>
        <v>0</v>
      </c>
      <c r="P1470" s="8">
        <f t="shared" si="223"/>
        <v>16.5</v>
      </c>
      <c r="Q1470" s="9">
        <f t="shared" si="224"/>
        <v>11.225</v>
      </c>
      <c r="R1470" s="9">
        <f t="shared" si="225"/>
        <v>9.125</v>
      </c>
      <c r="S1470" s="9">
        <f t="shared" si="226"/>
        <v>11.175000000000001</v>
      </c>
      <c r="T1470" s="9">
        <f t="shared" si="227"/>
        <v>10.375</v>
      </c>
      <c r="U1470" s="8">
        <f t="shared" si="228"/>
        <v>10.508333333333335</v>
      </c>
      <c r="V1470" s="8">
        <f t="shared" si="229"/>
        <v>10.475000000000001</v>
      </c>
    </row>
    <row r="1471" spans="1:22" ht="13.5" x14ac:dyDescent="0.25">
      <c r="A1471" s="3">
        <f>RSI!A1471</f>
        <v>44154</v>
      </c>
      <c r="B1471" s="2">
        <f>RSI!B1471</f>
        <v>2.3967999999999998</v>
      </c>
      <c r="C1471" s="2">
        <f>RSI!I1471</f>
        <v>48.359946805963538</v>
      </c>
      <c r="D1471" s="2">
        <f>MACD!E1471</f>
        <v>2.4769116978350603E-2</v>
      </c>
      <c r="E1471" s="2">
        <f>MACD!F1471</f>
        <v>1.1243884583440722E-2</v>
      </c>
      <c r="F1471" s="2">
        <f>'Moving Avg'!D1471</f>
        <v>2.4238</v>
      </c>
      <c r="G1471" s="2">
        <f>'Moving Avg'!F1471</f>
        <v>2.4376150000000001</v>
      </c>
      <c r="H1471" s="2">
        <f>'Moving Avg'!G1471</f>
        <v>2.3313979999999992</v>
      </c>
      <c r="I1471" s="2">
        <f>'Moving Avg'!H1471</f>
        <v>2.4651770000000002</v>
      </c>
      <c r="J1471" s="6" t="str">
        <f>OBV!F1471</f>
        <v>BEARISH</v>
      </c>
      <c r="K1471" s="6" t="str">
        <f>OBV!G1471</f>
        <v>WEAK</v>
      </c>
      <c r="L1471" s="6" t="str">
        <f>OBV!H1471</f>
        <v>CONFIRMED BEARISH</v>
      </c>
      <c r="M1471" s="8">
        <f t="shared" si="220"/>
        <v>25</v>
      </c>
      <c r="N1471" s="8">
        <f t="shared" si="221"/>
        <v>0</v>
      </c>
      <c r="O1471" s="8">
        <f t="shared" si="222"/>
        <v>0</v>
      </c>
      <c r="P1471" s="8">
        <f t="shared" si="223"/>
        <v>0</v>
      </c>
      <c r="Q1471" s="9">
        <f t="shared" si="224"/>
        <v>8.75</v>
      </c>
      <c r="R1471" s="9">
        <f t="shared" si="225"/>
        <v>5</v>
      </c>
      <c r="S1471" s="9">
        <f t="shared" si="226"/>
        <v>3.75</v>
      </c>
      <c r="T1471" s="9">
        <f t="shared" si="227"/>
        <v>6.25</v>
      </c>
      <c r="U1471" s="8">
        <f t="shared" si="228"/>
        <v>5.833333333333333</v>
      </c>
      <c r="V1471" s="8">
        <f t="shared" si="229"/>
        <v>5.9375</v>
      </c>
    </row>
    <row r="1472" spans="1:22" ht="13.5" x14ac:dyDescent="0.25">
      <c r="A1472" s="3">
        <f>RSI!A1472</f>
        <v>44155</v>
      </c>
      <c r="B1472" s="2">
        <f>RSI!B1472</f>
        <v>2.3967999999999998</v>
      </c>
      <c r="C1472" s="2">
        <f>RSI!I1472</f>
        <v>48.359946805963538</v>
      </c>
      <c r="D1472" s="2">
        <f>MACD!E1472</f>
        <v>2.3735558185118855E-2</v>
      </c>
      <c r="E1472" s="2">
        <f>MACD!F1472</f>
        <v>1.3742219303776348E-2</v>
      </c>
      <c r="F1472" s="2">
        <f>'Moving Avg'!D1472</f>
        <v>2.4214599999999997</v>
      </c>
      <c r="G1472" s="2">
        <f>'Moving Avg'!F1472</f>
        <v>2.4364399999999997</v>
      </c>
      <c r="H1472" s="2">
        <f>'Moving Avg'!G1472</f>
        <v>2.3365919999999991</v>
      </c>
      <c r="I1472" s="2">
        <f>'Moving Avg'!H1472</f>
        <v>2.4633715000000005</v>
      </c>
      <c r="J1472" s="6" t="str">
        <f>OBV!F1472</f>
        <v>BEARISH</v>
      </c>
      <c r="K1472" s="6" t="str">
        <f>OBV!G1472</f>
        <v>WEAK</v>
      </c>
      <c r="L1472" s="6" t="str">
        <f>OBV!H1472</f>
        <v>CONFIRMED BEARISH</v>
      </c>
      <c r="M1472" s="8">
        <f t="shared" si="220"/>
        <v>25</v>
      </c>
      <c r="N1472" s="8">
        <f t="shared" si="221"/>
        <v>0</v>
      </c>
      <c r="O1472" s="8">
        <f t="shared" si="222"/>
        <v>0</v>
      </c>
      <c r="P1472" s="8">
        <f t="shared" si="223"/>
        <v>0</v>
      </c>
      <c r="Q1472" s="9">
        <f t="shared" si="224"/>
        <v>8.75</v>
      </c>
      <c r="R1472" s="9">
        <f t="shared" si="225"/>
        <v>5</v>
      </c>
      <c r="S1472" s="9">
        <f t="shared" si="226"/>
        <v>3.75</v>
      </c>
      <c r="T1472" s="9">
        <f t="shared" si="227"/>
        <v>6.25</v>
      </c>
      <c r="U1472" s="8">
        <f t="shared" si="228"/>
        <v>5.833333333333333</v>
      </c>
      <c r="V1472" s="8">
        <f t="shared" si="229"/>
        <v>5.9375</v>
      </c>
    </row>
    <row r="1473" spans="1:22" ht="13.5" x14ac:dyDescent="0.25">
      <c r="A1473" s="3">
        <f>RSI!A1473</f>
        <v>44158</v>
      </c>
      <c r="B1473" s="2">
        <f>RSI!B1473</f>
        <v>2.3967999999999998</v>
      </c>
      <c r="C1473" s="2">
        <f>RSI!I1473</f>
        <v>48.359946805963531</v>
      </c>
      <c r="D1473" s="2">
        <f>MACD!E1473</f>
        <v>2.2923105476061689E-2</v>
      </c>
      <c r="E1473" s="2">
        <f>MACD!F1473</f>
        <v>1.5578396538233417E-2</v>
      </c>
      <c r="F1473" s="2">
        <f>'Moving Avg'!D1473</f>
        <v>2.4132399999999996</v>
      </c>
      <c r="G1473" s="2">
        <f>'Moving Avg'!F1473</f>
        <v>2.4352649999999998</v>
      </c>
      <c r="H1473" s="2">
        <f>'Moving Avg'!G1473</f>
        <v>2.3417859999999995</v>
      </c>
      <c r="I1473" s="2">
        <f>'Moving Avg'!H1473</f>
        <v>2.4616210000000005</v>
      </c>
      <c r="J1473" s="6" t="str">
        <f>OBV!F1473</f>
        <v>BEARISH</v>
      </c>
      <c r="K1473" s="6" t="str">
        <f>OBV!G1473</f>
        <v>WEAK</v>
      </c>
      <c r="L1473" s="6" t="str">
        <f>OBV!H1473</f>
        <v>CONFIRMED BEARISH</v>
      </c>
      <c r="M1473" s="8">
        <f t="shared" si="220"/>
        <v>25</v>
      </c>
      <c r="N1473" s="8">
        <f t="shared" si="221"/>
        <v>0</v>
      </c>
      <c r="O1473" s="8">
        <f t="shared" si="222"/>
        <v>0</v>
      </c>
      <c r="P1473" s="8">
        <f t="shared" si="223"/>
        <v>0</v>
      </c>
      <c r="Q1473" s="9">
        <f t="shared" si="224"/>
        <v>8.75</v>
      </c>
      <c r="R1473" s="9">
        <f t="shared" si="225"/>
        <v>5</v>
      </c>
      <c r="S1473" s="9">
        <f t="shared" si="226"/>
        <v>3.75</v>
      </c>
      <c r="T1473" s="9">
        <f t="shared" si="227"/>
        <v>6.25</v>
      </c>
      <c r="U1473" s="8">
        <f t="shared" si="228"/>
        <v>5.833333333333333</v>
      </c>
      <c r="V1473" s="8">
        <f t="shared" si="229"/>
        <v>5.9375</v>
      </c>
    </row>
    <row r="1474" spans="1:22" ht="13.5" x14ac:dyDescent="0.25">
      <c r="A1474" s="3">
        <f>RSI!A1474</f>
        <v>44159</v>
      </c>
      <c r="B1474" s="2">
        <f>RSI!B1474</f>
        <v>2.4379</v>
      </c>
      <c r="C1474" s="2">
        <f>RSI!I1474</f>
        <v>56.279942426176966</v>
      </c>
      <c r="D1474" s="2">
        <f>MACD!E1474</f>
        <v>2.1956390613113275E-2</v>
      </c>
      <c r="E1474" s="2">
        <f>MACD!F1474</f>
        <v>1.6853995353209389E-2</v>
      </c>
      <c r="F1474" s="2">
        <f>'Moving Avg'!D1474</f>
        <v>2.4132399999999996</v>
      </c>
      <c r="G1474" s="2">
        <f>'Moving Avg'!F1474</f>
        <v>2.4337949999999995</v>
      </c>
      <c r="H1474" s="2">
        <f>'Moving Avg'!G1474</f>
        <v>2.3476919999999994</v>
      </c>
      <c r="I1474" s="2">
        <f>'Moving Avg'!H1474</f>
        <v>2.4602135000000005</v>
      </c>
      <c r="J1474" s="6" t="str">
        <f>OBV!F1474</f>
        <v>BEARISH</v>
      </c>
      <c r="K1474" s="6" t="str">
        <f>OBV!G1474</f>
        <v>WEAK</v>
      </c>
      <c r="L1474" s="6" t="str">
        <f>OBV!H1474</f>
        <v>NEUTRAL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0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0</v>
      </c>
      <c r="Q1474" s="9">
        <f t="shared" si="224"/>
        <v>8.75</v>
      </c>
      <c r="R1474" s="9">
        <f t="shared" si="225"/>
        <v>5</v>
      </c>
      <c r="S1474" s="9">
        <f t="shared" si="226"/>
        <v>3.75</v>
      </c>
      <c r="T1474" s="9">
        <f t="shared" si="227"/>
        <v>6.25</v>
      </c>
      <c r="U1474" s="8">
        <f t="shared" si="228"/>
        <v>5.833333333333333</v>
      </c>
      <c r="V1474" s="8">
        <f t="shared" si="229"/>
        <v>5.9375</v>
      </c>
    </row>
    <row r="1475" spans="1:22" ht="13.5" x14ac:dyDescent="0.25">
      <c r="A1475" s="3">
        <f>RSI!A1475</f>
        <v>44160</v>
      </c>
      <c r="B1475" s="2">
        <f>RSI!B1475</f>
        <v>2.4613999999999998</v>
      </c>
      <c r="C1475" s="2">
        <f>RSI!I1475</f>
        <v>60.052521535671026</v>
      </c>
      <c r="D1475" s="2">
        <f>MACD!E1475</f>
        <v>1.9208036910084214E-2</v>
      </c>
      <c r="E1475" s="2">
        <f>MACD!F1475</f>
        <v>1.7324803664584356E-2</v>
      </c>
      <c r="F1475" s="2">
        <f>'Moving Avg'!D1475</f>
        <v>2.4179399999999998</v>
      </c>
      <c r="G1475" s="2">
        <f>'Moving Avg'!F1475</f>
        <v>2.4337949999999995</v>
      </c>
      <c r="H1475" s="2">
        <f>'Moving Avg'!G1475</f>
        <v>2.3534099999999993</v>
      </c>
      <c r="I1475" s="2">
        <f>'Moving Avg'!H1475</f>
        <v>2.4587860000000004</v>
      </c>
      <c r="J1475" s="6" t="str">
        <f>OBV!F1475</f>
        <v>BEARISH</v>
      </c>
      <c r="K1475" s="6" t="str">
        <f>OBV!G1475</f>
        <v>WEAK</v>
      </c>
      <c r="L1475" s="6" t="str">
        <f>OBV!H1475</f>
        <v>BEARISH DIVERGENCE</v>
      </c>
      <c r="M1475" s="8">
        <f t="shared" si="230"/>
        <v>25</v>
      </c>
      <c r="N1475" s="8">
        <f t="shared" si="231"/>
        <v>0</v>
      </c>
      <c r="O1475" s="8">
        <f t="shared" si="232"/>
        <v>0</v>
      </c>
      <c r="P1475" s="8">
        <f t="shared" si="233"/>
        <v>0</v>
      </c>
      <c r="Q1475" s="9">
        <f t="shared" ref="Q1475:Q1538" si="234">0.35*M1475+N1475*0.35+O1475*0.15+P1475*0.15</f>
        <v>8.75</v>
      </c>
      <c r="R1475" s="9">
        <f t="shared" ref="R1475:R1538" si="235">M1475*0.2+N1475*0.2+O1475*0.35+P1475*0.25</f>
        <v>5</v>
      </c>
      <c r="S1475" s="9">
        <f t="shared" ref="S1475:S1538" si="236">M1475*0.15+N1475*0.15+O1475*0.25+P1475*0.45</f>
        <v>3.75</v>
      </c>
      <c r="T1475" s="9">
        <f t="shared" ref="T1475:T1538" si="237">0.25*SUM(M1475:P1475)</f>
        <v>6.25</v>
      </c>
      <c r="U1475" s="8">
        <f t="shared" ref="U1475:U1538" si="238">SUM(Q1475:S1475)/3</f>
        <v>5.833333333333333</v>
      </c>
      <c r="V1475" s="8">
        <f t="shared" ref="V1475:V1538" si="239">SUM(Q1475:T1475)/4</f>
        <v>5.9375</v>
      </c>
    </row>
    <row r="1476" spans="1:22" ht="13.5" x14ac:dyDescent="0.25">
      <c r="A1476" s="3">
        <f>RSI!A1476</f>
        <v>44161</v>
      </c>
      <c r="B1476" s="2">
        <f>RSI!B1476</f>
        <v>2.4554999999999998</v>
      </c>
      <c r="C1476" s="2">
        <f>RSI!I1476</f>
        <v>58.683400833710621</v>
      </c>
      <c r="D1476" s="2">
        <f>MACD!E1476</f>
        <v>1.70051041010435E-2</v>
      </c>
      <c r="E1476" s="2">
        <f>MACD!F1476</f>
        <v>1.7260863751876184E-2</v>
      </c>
      <c r="F1476" s="2">
        <f>'Moving Avg'!D1476</f>
        <v>2.4296799999999998</v>
      </c>
      <c r="G1476" s="2">
        <f>'Moving Avg'!F1476</f>
        <v>2.4332049999999996</v>
      </c>
      <c r="H1476" s="2">
        <f>'Moving Avg'!G1476</f>
        <v>2.359119999999999</v>
      </c>
      <c r="I1476" s="2">
        <f>'Moving Avg'!H1476</f>
        <v>2.4576040000000003</v>
      </c>
      <c r="J1476" s="6" t="str">
        <f>OBV!F1476</f>
        <v>BEARISH</v>
      </c>
      <c r="K1476" s="6" t="str">
        <f>OBV!G1476</f>
        <v>NEUTRAL</v>
      </c>
      <c r="L1476" s="6" t="str">
        <f>OBV!H1476</f>
        <v>BEARISH DIVERGENCE</v>
      </c>
      <c r="M1476" s="8">
        <f t="shared" si="230"/>
        <v>25</v>
      </c>
      <c r="N1476" s="8">
        <f t="shared" si="231"/>
        <v>45</v>
      </c>
      <c r="O1476" s="8">
        <f t="shared" si="232"/>
        <v>0</v>
      </c>
      <c r="P1476" s="8">
        <f t="shared" si="233"/>
        <v>16.5</v>
      </c>
      <c r="Q1476" s="9">
        <f t="shared" si="234"/>
        <v>26.975000000000001</v>
      </c>
      <c r="R1476" s="9">
        <f t="shared" si="235"/>
        <v>18.125</v>
      </c>
      <c r="S1476" s="9">
        <f t="shared" si="236"/>
        <v>17.925000000000001</v>
      </c>
      <c r="T1476" s="9">
        <f t="shared" si="237"/>
        <v>21.625</v>
      </c>
      <c r="U1476" s="8">
        <f t="shared" si="238"/>
        <v>21.008333333333336</v>
      </c>
      <c r="V1476" s="8">
        <f t="shared" si="239"/>
        <v>21.162500000000001</v>
      </c>
    </row>
    <row r="1477" spans="1:22" ht="13.5" x14ac:dyDescent="0.25">
      <c r="A1477" s="3">
        <f>RSI!A1477</f>
        <v>44162</v>
      </c>
      <c r="B1477" s="2">
        <f>RSI!B1477</f>
        <v>2.4085000000000001</v>
      </c>
      <c r="C1477" s="2">
        <f>RSI!I1477</f>
        <v>49.083318886278008</v>
      </c>
      <c r="D1477" s="2">
        <f>MACD!E1477</f>
        <v>1.3843203990244302E-2</v>
      </c>
      <c r="E1477" s="2">
        <f>MACD!F1477</f>
        <v>1.6577331799549809E-2</v>
      </c>
      <c r="F1477" s="2">
        <f>'Moving Avg'!D1477</f>
        <v>2.4320200000000001</v>
      </c>
      <c r="G1477" s="2">
        <f>'Moving Avg'!F1477</f>
        <v>2.4302649999999995</v>
      </c>
      <c r="H1477" s="2">
        <f>'Moving Avg'!G1477</f>
        <v>2.3638899999999996</v>
      </c>
      <c r="I1477" s="2">
        <f>'Moving Avg'!H1477</f>
        <v>2.4561870000000003</v>
      </c>
      <c r="J1477" s="6" t="str">
        <f>OBV!F1477</f>
        <v>BEARISH</v>
      </c>
      <c r="K1477" s="6" t="str">
        <f>OBV!G1477</f>
        <v>NEUTRAL</v>
      </c>
      <c r="L1477" s="6" t="str">
        <f>OBV!H1477</f>
        <v>BEARISH DIVERGENCE</v>
      </c>
      <c r="M1477" s="8">
        <f t="shared" si="230"/>
        <v>25</v>
      </c>
      <c r="N1477" s="8">
        <f t="shared" si="231"/>
        <v>45</v>
      </c>
      <c r="O1477" s="8">
        <f t="shared" si="232"/>
        <v>0</v>
      </c>
      <c r="P1477" s="8">
        <f t="shared" si="233"/>
        <v>16.5</v>
      </c>
      <c r="Q1477" s="9">
        <f t="shared" si="234"/>
        <v>26.975000000000001</v>
      </c>
      <c r="R1477" s="9">
        <f t="shared" si="235"/>
        <v>18.125</v>
      </c>
      <c r="S1477" s="9">
        <f t="shared" si="236"/>
        <v>17.925000000000001</v>
      </c>
      <c r="T1477" s="9">
        <f t="shared" si="237"/>
        <v>21.625</v>
      </c>
      <c r="U1477" s="8">
        <f t="shared" si="238"/>
        <v>21.008333333333336</v>
      </c>
      <c r="V1477" s="8">
        <f t="shared" si="239"/>
        <v>21.162500000000001</v>
      </c>
    </row>
    <row r="1478" spans="1:22" ht="13.5" x14ac:dyDescent="0.25">
      <c r="A1478" s="3">
        <f>RSI!A1478</f>
        <v>44165</v>
      </c>
      <c r="B1478" s="2">
        <f>RSI!B1478</f>
        <v>2.4085000000000001</v>
      </c>
      <c r="C1478" s="2">
        <f>RSI!I1478</f>
        <v>49.083318886278008</v>
      </c>
      <c r="D1478" s="2">
        <f>MACD!E1478</f>
        <v>1.57312514363106E-2</v>
      </c>
      <c r="E1478" s="2">
        <f>MACD!F1478</f>
        <v>1.640811572690197E-2</v>
      </c>
      <c r="F1478" s="2">
        <f>'Moving Avg'!D1478</f>
        <v>2.4343600000000003</v>
      </c>
      <c r="G1478" s="2">
        <f>'Moving Avg'!F1478</f>
        <v>2.4284999999999997</v>
      </c>
      <c r="H1478" s="2">
        <f>'Moving Avg'!G1478</f>
        <v>2.3687699999999996</v>
      </c>
      <c r="I1478" s="2">
        <f>'Moving Avg'!H1478</f>
        <v>2.4543850000000007</v>
      </c>
      <c r="J1478" s="6" t="str">
        <f>OBV!F1478</f>
        <v>BEARISH</v>
      </c>
      <c r="K1478" s="6" t="str">
        <f>OBV!G1478</f>
        <v>NEUTRAL</v>
      </c>
      <c r="L1478" s="6" t="str">
        <f>OBV!H1478</f>
        <v>BEARISH DIVERGENCE</v>
      </c>
      <c r="M1478" s="8">
        <f t="shared" si="230"/>
        <v>25</v>
      </c>
      <c r="N1478" s="8">
        <f t="shared" si="231"/>
        <v>45</v>
      </c>
      <c r="O1478" s="8">
        <f t="shared" si="232"/>
        <v>0</v>
      </c>
      <c r="P1478" s="8">
        <f t="shared" si="233"/>
        <v>16.5</v>
      </c>
      <c r="Q1478" s="9">
        <f t="shared" si="234"/>
        <v>26.975000000000001</v>
      </c>
      <c r="R1478" s="9">
        <f t="shared" si="235"/>
        <v>18.125</v>
      </c>
      <c r="S1478" s="9">
        <f t="shared" si="236"/>
        <v>17.925000000000001</v>
      </c>
      <c r="T1478" s="9">
        <f t="shared" si="237"/>
        <v>21.625</v>
      </c>
      <c r="U1478" s="8">
        <f t="shared" si="238"/>
        <v>21.008333333333336</v>
      </c>
      <c r="V1478" s="8">
        <f t="shared" si="239"/>
        <v>21.162500000000001</v>
      </c>
    </row>
    <row r="1479" spans="1:22" ht="13.5" x14ac:dyDescent="0.25">
      <c r="A1479" s="3">
        <f>RSI!A1479</f>
        <v>44166</v>
      </c>
      <c r="B1479" s="2">
        <f>RSI!B1479</f>
        <v>2.4085000000000001</v>
      </c>
      <c r="C1479" s="2">
        <f>RSI!I1479</f>
        <v>49.083318886278015</v>
      </c>
      <c r="D1479" s="2">
        <f>MACD!E1479</f>
        <v>1.7366260102757991E-2</v>
      </c>
      <c r="E1479" s="2">
        <f>MACD!F1479</f>
        <v>1.6599744602073176E-2</v>
      </c>
      <c r="F1479" s="2">
        <f>'Moving Avg'!D1479</f>
        <v>2.42848</v>
      </c>
      <c r="G1479" s="2">
        <f>'Moving Avg'!F1479</f>
        <v>2.4255599999999999</v>
      </c>
      <c r="H1479" s="2">
        <f>'Moving Avg'!G1479</f>
        <v>2.3736499999999996</v>
      </c>
      <c r="I1479" s="2">
        <f>'Moving Avg'!H1479</f>
        <v>2.4522810000000006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  <c r="M1479" s="8">
        <f t="shared" si="230"/>
        <v>25</v>
      </c>
      <c r="N1479" s="8">
        <f t="shared" si="231"/>
        <v>0</v>
      </c>
      <c r="O1479" s="8">
        <f t="shared" si="232"/>
        <v>0</v>
      </c>
      <c r="P1479" s="8">
        <f t="shared" si="233"/>
        <v>16.5</v>
      </c>
      <c r="Q1479" s="9">
        <f t="shared" si="234"/>
        <v>11.225</v>
      </c>
      <c r="R1479" s="9">
        <f t="shared" si="235"/>
        <v>9.125</v>
      </c>
      <c r="S1479" s="9">
        <f t="shared" si="236"/>
        <v>11.175000000000001</v>
      </c>
      <c r="T1479" s="9">
        <f t="shared" si="237"/>
        <v>10.375</v>
      </c>
      <c r="U1479" s="8">
        <f t="shared" si="238"/>
        <v>10.508333333333335</v>
      </c>
      <c r="V1479" s="8">
        <f t="shared" si="239"/>
        <v>10.475000000000001</v>
      </c>
    </row>
    <row r="1480" spans="1:22" ht="13.5" x14ac:dyDescent="0.25">
      <c r="A1480" s="3">
        <f>RSI!A1480</f>
        <v>44167</v>
      </c>
      <c r="B1480" s="2">
        <f>RSI!B1480</f>
        <v>2.4085000000000001</v>
      </c>
      <c r="C1480" s="2">
        <f>RSI!I1480</f>
        <v>49.083318886278015</v>
      </c>
      <c r="D1480" s="2">
        <f>MACD!E1480</f>
        <v>1.8784386435697797E-2</v>
      </c>
      <c r="E1480" s="2">
        <f>MACD!F1480</f>
        <v>1.70366729687981E-2</v>
      </c>
      <c r="F1480" s="2">
        <f>'Moving Avg'!D1480</f>
        <v>2.4179000000000004</v>
      </c>
      <c r="G1480" s="2">
        <f>'Moving Avg'!F1480</f>
        <v>2.4255599999999999</v>
      </c>
      <c r="H1480" s="2">
        <f>'Moving Avg'!G1480</f>
        <v>2.3778700000000002</v>
      </c>
      <c r="I1480" s="2">
        <f>'Moving Avg'!H1480</f>
        <v>2.4502595000000005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  <c r="M1480" s="8">
        <f t="shared" si="230"/>
        <v>25</v>
      </c>
      <c r="N1480" s="8">
        <f t="shared" si="231"/>
        <v>0</v>
      </c>
      <c r="O1480" s="8">
        <f t="shared" si="232"/>
        <v>0</v>
      </c>
      <c r="P1480" s="8">
        <f t="shared" si="233"/>
        <v>16.5</v>
      </c>
      <c r="Q1480" s="9">
        <f t="shared" si="234"/>
        <v>11.225</v>
      </c>
      <c r="R1480" s="9">
        <f t="shared" si="235"/>
        <v>9.125</v>
      </c>
      <c r="S1480" s="9">
        <f t="shared" si="236"/>
        <v>11.175000000000001</v>
      </c>
      <c r="T1480" s="9">
        <f t="shared" si="237"/>
        <v>10.375</v>
      </c>
      <c r="U1480" s="8">
        <f t="shared" si="238"/>
        <v>10.508333333333335</v>
      </c>
      <c r="V1480" s="8">
        <f t="shared" si="239"/>
        <v>10.475000000000001</v>
      </c>
    </row>
    <row r="1481" spans="1:22" ht="13.5" x14ac:dyDescent="0.25">
      <c r="A1481" s="3">
        <f>RSI!A1481</f>
        <v>44168</v>
      </c>
      <c r="B1481" s="2">
        <f>RSI!B1481</f>
        <v>2.3908999999999998</v>
      </c>
      <c r="C1481" s="2">
        <f>RSI!I1481</f>
        <v>45.346858238591416</v>
      </c>
      <c r="D1481" s="2">
        <f>MACD!E1481</f>
        <v>1.4997056509247209E-2</v>
      </c>
      <c r="E1481" s="2">
        <f>MACD!F1481</f>
        <v>1.6628749676887922E-2</v>
      </c>
      <c r="F1481" s="2">
        <f>'Moving Avg'!D1481</f>
        <v>2.4049800000000001</v>
      </c>
      <c r="G1481" s="2">
        <f>'Moving Avg'!F1481</f>
        <v>2.4223300000000001</v>
      </c>
      <c r="H1481" s="2">
        <f>'Moving Avg'!G1481</f>
        <v>2.3805300000000003</v>
      </c>
      <c r="I1481" s="2">
        <f>'Moving Avg'!H1481</f>
        <v>2.4482875000000006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  <c r="M1481" s="8">
        <f t="shared" si="230"/>
        <v>25</v>
      </c>
      <c r="N1481" s="8">
        <f t="shared" si="231"/>
        <v>45</v>
      </c>
      <c r="O1481" s="8">
        <f t="shared" si="232"/>
        <v>0</v>
      </c>
      <c r="P1481" s="8">
        <f t="shared" si="233"/>
        <v>16.5</v>
      </c>
      <c r="Q1481" s="9">
        <f t="shared" si="234"/>
        <v>26.975000000000001</v>
      </c>
      <c r="R1481" s="9">
        <f t="shared" si="235"/>
        <v>18.125</v>
      </c>
      <c r="S1481" s="9">
        <f t="shared" si="236"/>
        <v>17.925000000000001</v>
      </c>
      <c r="T1481" s="9">
        <f t="shared" si="237"/>
        <v>21.625</v>
      </c>
      <c r="U1481" s="8">
        <f t="shared" si="238"/>
        <v>21.008333333333336</v>
      </c>
      <c r="V1481" s="8">
        <f t="shared" si="239"/>
        <v>21.162500000000001</v>
      </c>
    </row>
    <row r="1482" spans="1:22" ht="13.5" x14ac:dyDescent="0.25">
      <c r="A1482" s="3">
        <f>RSI!A1482</f>
        <v>44169</v>
      </c>
      <c r="B1482" s="2">
        <f>RSI!B1482</f>
        <v>2.4085000000000001</v>
      </c>
      <c r="C1482" s="2">
        <f>RSI!I1482</f>
        <v>49.487873466573333</v>
      </c>
      <c r="D1482" s="2">
        <f>MACD!E1482</f>
        <v>1.0622401364486667E-2</v>
      </c>
      <c r="E1482" s="2">
        <f>MACD!F1482</f>
        <v>1.5427480014407672E-2</v>
      </c>
      <c r="F1482" s="2">
        <f>'Moving Avg'!D1482</f>
        <v>2.4049800000000001</v>
      </c>
      <c r="G1482" s="2">
        <f>'Moving Avg'!F1482</f>
        <v>2.4217400000000007</v>
      </c>
      <c r="H1482" s="2">
        <f>'Moving Avg'!G1482</f>
        <v>2.3837620000000004</v>
      </c>
      <c r="I1482" s="2">
        <f>'Moving Avg'!H1482</f>
        <v>2.4465680000000005</v>
      </c>
      <c r="J1482" s="6" t="str">
        <f>OBV!F1482</f>
        <v>BEARISH</v>
      </c>
      <c r="K1482" s="6" t="str">
        <f>OBV!G1482</f>
        <v>NEUTRAL</v>
      </c>
      <c r="L1482" s="6" t="str">
        <f>OBV!H1482</f>
        <v>NEUTRAL</v>
      </c>
      <c r="M1482" s="8">
        <f t="shared" si="230"/>
        <v>25</v>
      </c>
      <c r="N1482" s="8">
        <f t="shared" si="231"/>
        <v>45</v>
      </c>
      <c r="O1482" s="8">
        <f t="shared" si="232"/>
        <v>0</v>
      </c>
      <c r="P1482" s="8">
        <f t="shared" si="233"/>
        <v>16.5</v>
      </c>
      <c r="Q1482" s="9">
        <f t="shared" si="234"/>
        <v>26.975000000000001</v>
      </c>
      <c r="R1482" s="9">
        <f t="shared" si="235"/>
        <v>18.125</v>
      </c>
      <c r="S1482" s="9">
        <f t="shared" si="236"/>
        <v>17.925000000000001</v>
      </c>
      <c r="T1482" s="9">
        <f t="shared" si="237"/>
        <v>21.625</v>
      </c>
      <c r="U1482" s="8">
        <f t="shared" si="238"/>
        <v>21.008333333333336</v>
      </c>
      <c r="V1482" s="8">
        <f t="shared" si="239"/>
        <v>21.162500000000001</v>
      </c>
    </row>
    <row r="1483" spans="1:22" ht="13.5" x14ac:dyDescent="0.25">
      <c r="A1483" s="3">
        <f>RSI!A1483</f>
        <v>44172</v>
      </c>
      <c r="B1483" s="2">
        <f>RSI!B1483</f>
        <v>2.4085000000000001</v>
      </c>
      <c r="C1483" s="2">
        <f>RSI!I1483</f>
        <v>49.487873466573333</v>
      </c>
      <c r="D1483" s="2">
        <f>MACD!E1483</f>
        <v>6.9405786571730133E-3</v>
      </c>
      <c r="E1483" s="2">
        <f>MACD!F1483</f>
        <v>1.3730099742960741E-2</v>
      </c>
      <c r="F1483" s="2">
        <f>'Moving Avg'!D1483</f>
        <v>2.4049800000000001</v>
      </c>
      <c r="G1483" s="2">
        <f>'Moving Avg'!F1483</f>
        <v>2.4211500000000008</v>
      </c>
      <c r="H1483" s="2">
        <f>'Moving Avg'!G1483</f>
        <v>2.3871020000000005</v>
      </c>
      <c r="I1483" s="2">
        <f>'Moving Avg'!H1483</f>
        <v>2.4448760000000003</v>
      </c>
      <c r="J1483" s="6" t="str">
        <f>OBV!F1483</f>
        <v>BEARISH</v>
      </c>
      <c r="K1483" s="6" t="str">
        <f>OBV!G1483</f>
        <v>NEUTRAL</v>
      </c>
      <c r="L1483" s="6" t="str">
        <f>OBV!H1483</f>
        <v>NEUTRAL</v>
      </c>
      <c r="M1483" s="8">
        <f t="shared" si="230"/>
        <v>25</v>
      </c>
      <c r="N1483" s="8">
        <f t="shared" si="231"/>
        <v>45</v>
      </c>
      <c r="O1483" s="8">
        <f t="shared" si="232"/>
        <v>0</v>
      </c>
      <c r="P1483" s="8">
        <f t="shared" si="233"/>
        <v>16.5</v>
      </c>
      <c r="Q1483" s="9">
        <f t="shared" si="234"/>
        <v>26.975000000000001</v>
      </c>
      <c r="R1483" s="9">
        <f t="shared" si="235"/>
        <v>18.125</v>
      </c>
      <c r="S1483" s="9">
        <f t="shared" si="236"/>
        <v>17.925000000000001</v>
      </c>
      <c r="T1483" s="9">
        <f t="shared" si="237"/>
        <v>21.625</v>
      </c>
      <c r="U1483" s="8">
        <f t="shared" si="238"/>
        <v>21.008333333333336</v>
      </c>
      <c r="V1483" s="8">
        <f t="shared" si="239"/>
        <v>21.162500000000001</v>
      </c>
    </row>
    <row r="1484" spans="1:22" ht="13.5" x14ac:dyDescent="0.25">
      <c r="A1484" s="3">
        <f>RSI!A1484</f>
        <v>44173</v>
      </c>
      <c r="B1484" s="2">
        <f>RSI!B1484</f>
        <v>2.4026000000000001</v>
      </c>
      <c r="C1484" s="2">
        <f>RSI!I1484</f>
        <v>48.071784149613691</v>
      </c>
      <c r="D1484" s="2">
        <f>MACD!E1484</f>
        <v>1.0603645440249831E-2</v>
      </c>
      <c r="E1484" s="2">
        <f>MACD!F1484</f>
        <v>1.3104808882418559E-2</v>
      </c>
      <c r="F1484" s="2">
        <f>'Moving Avg'!D1484</f>
        <v>2.4037999999999999</v>
      </c>
      <c r="G1484" s="2">
        <f>'Moving Avg'!F1484</f>
        <v>2.419385000000001</v>
      </c>
      <c r="H1484" s="2">
        <f>'Moving Avg'!G1484</f>
        <v>2.3909840000000004</v>
      </c>
      <c r="I1484" s="2">
        <f>'Moving Avg'!H1484</f>
        <v>2.4427700000000008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  <c r="M1484" s="8">
        <f t="shared" si="230"/>
        <v>25</v>
      </c>
      <c r="N1484" s="8">
        <f t="shared" si="231"/>
        <v>45</v>
      </c>
      <c r="O1484" s="8">
        <f t="shared" si="232"/>
        <v>0</v>
      </c>
      <c r="P1484" s="8">
        <f t="shared" si="233"/>
        <v>16.5</v>
      </c>
      <c r="Q1484" s="9">
        <f t="shared" si="234"/>
        <v>26.975000000000001</v>
      </c>
      <c r="R1484" s="9">
        <f t="shared" si="235"/>
        <v>18.125</v>
      </c>
      <c r="S1484" s="9">
        <f t="shared" si="236"/>
        <v>17.925000000000001</v>
      </c>
      <c r="T1484" s="9">
        <f t="shared" si="237"/>
        <v>21.625</v>
      </c>
      <c r="U1484" s="8">
        <f t="shared" si="238"/>
        <v>21.008333333333336</v>
      </c>
      <c r="V1484" s="8">
        <f t="shared" si="239"/>
        <v>21.162500000000001</v>
      </c>
    </row>
    <row r="1485" spans="1:22" ht="13.5" x14ac:dyDescent="0.25">
      <c r="A1485" s="3">
        <f>RSI!A1485</f>
        <v>44174</v>
      </c>
      <c r="B1485" s="2">
        <f>RSI!B1485</f>
        <v>2.4085000000000001</v>
      </c>
      <c r="C1485" s="2">
        <f>RSI!I1485</f>
        <v>49.624166798374731</v>
      </c>
      <c r="D1485" s="2">
        <f>MACD!E1485</f>
        <v>1.693335707439525E-2</v>
      </c>
      <c r="E1485" s="2">
        <f>MACD!F1485</f>
        <v>1.3870518520813899E-2</v>
      </c>
      <c r="F1485" s="2">
        <f>'Moving Avg'!D1485</f>
        <v>2.4037999999999999</v>
      </c>
      <c r="G1485" s="2">
        <f>'Moving Avg'!F1485</f>
        <v>2.4179149999999998</v>
      </c>
      <c r="H1485" s="2">
        <f>'Moving Avg'!G1485</f>
        <v>2.3943240000000006</v>
      </c>
      <c r="I1485" s="2">
        <f>'Moving Avg'!H1485</f>
        <v>2.4406935000000005</v>
      </c>
      <c r="J1485" s="6" t="str">
        <f>OBV!F1485</f>
        <v>BEARISH</v>
      </c>
      <c r="K1485" s="6" t="str">
        <f>OBV!G1485</f>
        <v>NEUTRAL</v>
      </c>
      <c r="L1485" s="6" t="str">
        <f>OBV!H1485</f>
        <v>NEUTRAL</v>
      </c>
      <c r="M1485" s="8">
        <f t="shared" si="230"/>
        <v>25</v>
      </c>
      <c r="N1485" s="8">
        <f t="shared" si="231"/>
        <v>0</v>
      </c>
      <c r="O1485" s="8">
        <f t="shared" si="232"/>
        <v>0</v>
      </c>
      <c r="P1485" s="8">
        <f t="shared" si="233"/>
        <v>16.5</v>
      </c>
      <c r="Q1485" s="9">
        <f t="shared" si="234"/>
        <v>11.225</v>
      </c>
      <c r="R1485" s="9">
        <f t="shared" si="235"/>
        <v>9.125</v>
      </c>
      <c r="S1485" s="9">
        <f t="shared" si="236"/>
        <v>11.175000000000001</v>
      </c>
      <c r="T1485" s="9">
        <f t="shared" si="237"/>
        <v>10.375</v>
      </c>
      <c r="U1485" s="8">
        <f t="shared" si="238"/>
        <v>10.508333333333335</v>
      </c>
      <c r="V1485" s="8">
        <f t="shared" si="239"/>
        <v>10.475000000000001</v>
      </c>
    </row>
    <row r="1486" spans="1:22" ht="13.5" x14ac:dyDescent="0.25">
      <c r="A1486" s="3">
        <f>RSI!A1486</f>
        <v>44175</v>
      </c>
      <c r="B1486" s="2">
        <f>RSI!B1486</f>
        <v>2.4085000000000001</v>
      </c>
      <c r="C1486" s="2">
        <f>RSI!I1486</f>
        <v>49.624166798374731</v>
      </c>
      <c r="D1486" s="2">
        <f>MACD!E1486</f>
        <v>2.1394716821097504E-2</v>
      </c>
      <c r="E1486" s="2">
        <f>MACD!F1486</f>
        <v>1.5375358180870623E-2</v>
      </c>
      <c r="F1486" s="2">
        <f>'Moving Avg'!D1486</f>
        <v>2.4073199999999999</v>
      </c>
      <c r="G1486" s="2">
        <f>'Moving Avg'!F1486</f>
        <v>2.4164450000000004</v>
      </c>
      <c r="H1486" s="2">
        <f>'Moving Avg'!G1486</f>
        <v>2.3987640000000008</v>
      </c>
      <c r="I1486" s="2">
        <f>'Moving Avg'!H1486</f>
        <v>2.4386170000000007</v>
      </c>
      <c r="J1486" s="6" t="str">
        <f>OBV!F1486</f>
        <v>BULLISH</v>
      </c>
      <c r="K1486" s="6" t="str">
        <f>OBV!G1486</f>
        <v>NEUTRAL</v>
      </c>
      <c r="L1486" s="6" t="str">
        <f>OBV!H1486</f>
        <v>CONFIRMED BULLISH</v>
      </c>
      <c r="M1486" s="8">
        <f t="shared" si="230"/>
        <v>25</v>
      </c>
      <c r="N1486" s="8">
        <f t="shared" si="231"/>
        <v>0</v>
      </c>
      <c r="O1486" s="8">
        <f t="shared" si="232"/>
        <v>0</v>
      </c>
      <c r="P1486" s="8">
        <f t="shared" si="233"/>
        <v>83.5</v>
      </c>
      <c r="Q1486" s="9">
        <f t="shared" si="234"/>
        <v>21.274999999999999</v>
      </c>
      <c r="R1486" s="9">
        <f t="shared" si="235"/>
        <v>25.875</v>
      </c>
      <c r="S1486" s="9">
        <f t="shared" si="236"/>
        <v>41.325000000000003</v>
      </c>
      <c r="T1486" s="9">
        <f t="shared" si="237"/>
        <v>27.125</v>
      </c>
      <c r="U1486" s="8">
        <f t="shared" si="238"/>
        <v>29.491666666666664</v>
      </c>
      <c r="V1486" s="8">
        <f t="shared" si="239"/>
        <v>28.9</v>
      </c>
    </row>
    <row r="1487" spans="1:22" ht="13.5" x14ac:dyDescent="0.25">
      <c r="A1487" s="3">
        <f>RSI!A1487</f>
        <v>44176</v>
      </c>
      <c r="B1487" s="2">
        <f>RSI!B1487</f>
        <v>2.4085000000000001</v>
      </c>
      <c r="C1487" s="2">
        <f>RSI!I1487</f>
        <v>49.624166798374731</v>
      </c>
      <c r="D1487" s="2">
        <f>MACD!E1487</f>
        <v>1.7951113012148134E-2</v>
      </c>
      <c r="E1487" s="2">
        <f>MACD!F1487</f>
        <v>1.5890509147126124E-2</v>
      </c>
      <c r="F1487" s="2">
        <f>'Moving Avg'!D1487</f>
        <v>2.4073199999999999</v>
      </c>
      <c r="G1487" s="2">
        <f>'Moving Avg'!F1487</f>
        <v>2.4164450000000004</v>
      </c>
      <c r="H1487" s="2">
        <f>'Moving Avg'!G1487</f>
        <v>2.4029840000000005</v>
      </c>
      <c r="I1487" s="2">
        <f>'Moving Avg'!H1487</f>
        <v>2.4366505000000007</v>
      </c>
      <c r="J1487" s="6" t="str">
        <f>OBV!F1487</f>
        <v>BEARISH</v>
      </c>
      <c r="K1487" s="6" t="str">
        <f>OBV!G1487</f>
        <v>NEUTRAL</v>
      </c>
      <c r="L1487" s="6" t="str">
        <f>OBV!H1487</f>
        <v>NEUTRAL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16.5</v>
      </c>
      <c r="Q1487" s="9">
        <f t="shared" si="234"/>
        <v>11.225</v>
      </c>
      <c r="R1487" s="9">
        <f t="shared" si="235"/>
        <v>9.125</v>
      </c>
      <c r="S1487" s="9">
        <f t="shared" si="236"/>
        <v>11.175000000000001</v>
      </c>
      <c r="T1487" s="9">
        <f t="shared" si="237"/>
        <v>10.375</v>
      </c>
      <c r="U1487" s="8">
        <f t="shared" si="238"/>
        <v>10.508333333333335</v>
      </c>
      <c r="V1487" s="8">
        <f t="shared" si="239"/>
        <v>10.475000000000001</v>
      </c>
    </row>
    <row r="1488" spans="1:22" ht="13.5" x14ac:dyDescent="0.25">
      <c r="A1488" s="3">
        <f>RSI!A1488</f>
        <v>44179</v>
      </c>
      <c r="B1488" s="2">
        <f>RSI!B1488</f>
        <v>2.4085000000000001</v>
      </c>
      <c r="C1488" s="2">
        <f>RSI!I1488</f>
        <v>49.624166798374731</v>
      </c>
      <c r="D1488" s="2">
        <f>MACD!E1488</f>
        <v>1.5048561731493493E-2</v>
      </c>
      <c r="E1488" s="2">
        <f>MACD!F1488</f>
        <v>1.5722119663999598E-2</v>
      </c>
      <c r="F1488" s="2">
        <f>'Moving Avg'!D1488</f>
        <v>2.4073199999999999</v>
      </c>
      <c r="G1488" s="2">
        <f>'Moving Avg'!F1488</f>
        <v>2.4149750000000005</v>
      </c>
      <c r="H1488" s="2">
        <f>'Moving Avg'!G1488</f>
        <v>2.4074240000000007</v>
      </c>
      <c r="I1488" s="2">
        <f>'Moving Avg'!H1488</f>
        <v>2.4349585000000009</v>
      </c>
      <c r="J1488" s="6" t="str">
        <f>OBV!F1488</f>
        <v>BEARISH</v>
      </c>
      <c r="K1488" s="6" t="str">
        <f>OBV!G1488</f>
        <v>NEUTRAL</v>
      </c>
      <c r="L1488" s="6" t="str">
        <f>OBV!H1488</f>
        <v>NEUTRAL</v>
      </c>
      <c r="M1488" s="8">
        <f t="shared" si="230"/>
        <v>25</v>
      </c>
      <c r="N1488" s="8">
        <f t="shared" si="231"/>
        <v>45</v>
      </c>
      <c r="O1488" s="8">
        <f t="shared" si="232"/>
        <v>0</v>
      </c>
      <c r="P1488" s="8">
        <f t="shared" si="233"/>
        <v>16.5</v>
      </c>
      <c r="Q1488" s="9">
        <f t="shared" si="234"/>
        <v>26.975000000000001</v>
      </c>
      <c r="R1488" s="9">
        <f t="shared" si="235"/>
        <v>18.125</v>
      </c>
      <c r="S1488" s="9">
        <f t="shared" si="236"/>
        <v>17.925000000000001</v>
      </c>
      <c r="T1488" s="9">
        <f t="shared" si="237"/>
        <v>21.625</v>
      </c>
      <c r="U1488" s="8">
        <f t="shared" si="238"/>
        <v>21.008333333333336</v>
      </c>
      <c r="V1488" s="8">
        <f t="shared" si="239"/>
        <v>21.162500000000001</v>
      </c>
    </row>
    <row r="1489" spans="1:22" ht="13.5" x14ac:dyDescent="0.25">
      <c r="A1489" s="3">
        <f>RSI!A1489</f>
        <v>44180</v>
      </c>
      <c r="B1489" s="2">
        <f>RSI!B1489</f>
        <v>2.4085000000000001</v>
      </c>
      <c r="C1489" s="2">
        <f>RSI!I1489</f>
        <v>49.624166798374731</v>
      </c>
      <c r="D1489" s="2">
        <f>MACD!E1489</f>
        <v>1.2602989511818485E-2</v>
      </c>
      <c r="E1489" s="2">
        <f>MACD!F1489</f>
        <v>1.5098293633563376E-2</v>
      </c>
      <c r="F1489" s="2">
        <f>'Moving Avg'!D1489</f>
        <v>2.4085000000000001</v>
      </c>
      <c r="G1489" s="2">
        <f>'Moving Avg'!F1489</f>
        <v>2.4135050000000007</v>
      </c>
      <c r="H1489" s="2">
        <f>'Moving Avg'!G1489</f>
        <v>2.4118640000000009</v>
      </c>
      <c r="I1489" s="2">
        <f>'Moving Avg'!H1489</f>
        <v>2.4329920000000005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  <c r="M1489" s="8">
        <f t="shared" si="230"/>
        <v>25</v>
      </c>
      <c r="N1489" s="8">
        <f t="shared" si="231"/>
        <v>45</v>
      </c>
      <c r="O1489" s="8">
        <f t="shared" si="232"/>
        <v>0</v>
      </c>
      <c r="P1489" s="8">
        <f t="shared" si="233"/>
        <v>83.5</v>
      </c>
      <c r="Q1489" s="9">
        <f t="shared" si="234"/>
        <v>37.024999999999999</v>
      </c>
      <c r="R1489" s="9">
        <f t="shared" si="235"/>
        <v>34.875</v>
      </c>
      <c r="S1489" s="9">
        <f t="shared" si="236"/>
        <v>48.075000000000003</v>
      </c>
      <c r="T1489" s="9">
        <f t="shared" si="237"/>
        <v>38.375</v>
      </c>
      <c r="U1489" s="8">
        <f t="shared" si="238"/>
        <v>39.991666666666667</v>
      </c>
      <c r="V1489" s="8">
        <f t="shared" si="239"/>
        <v>39.587500000000006</v>
      </c>
    </row>
    <row r="1490" spans="1:22" ht="13.5" x14ac:dyDescent="0.25">
      <c r="A1490" s="3">
        <f>RSI!A1490</f>
        <v>44181</v>
      </c>
      <c r="B1490" s="2">
        <f>RSI!B1490</f>
        <v>2.4085000000000001</v>
      </c>
      <c r="C1490" s="2">
        <f>RSI!I1490</f>
        <v>49.624166798374731</v>
      </c>
      <c r="D1490" s="2">
        <f>MACD!E1490</f>
        <v>1.0543319088861303E-2</v>
      </c>
      <c r="E1490" s="2">
        <f>MACD!F1490</f>
        <v>1.4187298724622963E-2</v>
      </c>
      <c r="F1490" s="2">
        <f>'Moving Avg'!D1490</f>
        <v>2.4085000000000001</v>
      </c>
      <c r="G1490" s="2">
        <f>'Moving Avg'!F1490</f>
        <v>2.4120350000000008</v>
      </c>
      <c r="H1490" s="2">
        <f>'Moving Avg'!G1490</f>
        <v>2.415534000000001</v>
      </c>
      <c r="I1490" s="2">
        <f>'Moving Avg'!H1490</f>
        <v>2.4311080000000005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  <c r="M1490" s="8">
        <f t="shared" si="230"/>
        <v>25</v>
      </c>
      <c r="N1490" s="8">
        <f t="shared" si="231"/>
        <v>45</v>
      </c>
      <c r="O1490" s="8">
        <f t="shared" si="232"/>
        <v>0</v>
      </c>
      <c r="P1490" s="8">
        <f t="shared" si="233"/>
        <v>33</v>
      </c>
      <c r="Q1490" s="9">
        <f t="shared" si="234"/>
        <v>29.45</v>
      </c>
      <c r="R1490" s="9">
        <f t="shared" si="235"/>
        <v>22.25</v>
      </c>
      <c r="S1490" s="9">
        <f t="shared" si="236"/>
        <v>25.35</v>
      </c>
      <c r="T1490" s="9">
        <f t="shared" si="237"/>
        <v>25.75</v>
      </c>
      <c r="U1490" s="8">
        <f t="shared" si="238"/>
        <v>25.683333333333337</v>
      </c>
      <c r="V1490" s="8">
        <f t="shared" si="239"/>
        <v>25.700000000000003</v>
      </c>
    </row>
    <row r="1491" spans="1:22" ht="13.5" x14ac:dyDescent="0.25">
      <c r="A1491" s="3">
        <f>RSI!A1491</f>
        <v>44182</v>
      </c>
      <c r="B1491" s="2">
        <f>RSI!B1491</f>
        <v>2.4496000000000002</v>
      </c>
      <c r="C1491" s="2">
        <f>RSI!I1491</f>
        <v>61.976422313722821</v>
      </c>
      <c r="D1491" s="2">
        <f>MACD!E1491</f>
        <v>3.0573286539081757E-3</v>
      </c>
      <c r="E1491" s="2">
        <f>MACD!F1491</f>
        <v>1.1961304710480007E-2</v>
      </c>
      <c r="F1491" s="2">
        <f>'Moving Avg'!D1491</f>
        <v>2.4167200000000002</v>
      </c>
      <c r="G1491" s="2">
        <f>'Moving Avg'!F1491</f>
        <v>2.4146750000000012</v>
      </c>
      <c r="H1491" s="2">
        <f>'Moving Avg'!G1491</f>
        <v>2.4179380000000008</v>
      </c>
      <c r="I1491" s="2">
        <f>'Moving Avg'!H1491</f>
        <v>2.4293195000000005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  <c r="M1491" s="8">
        <f t="shared" si="230"/>
        <v>25</v>
      </c>
      <c r="N1491" s="8">
        <f t="shared" si="231"/>
        <v>45</v>
      </c>
      <c r="O1491" s="8">
        <f t="shared" si="232"/>
        <v>0</v>
      </c>
      <c r="P1491" s="8">
        <f t="shared" si="233"/>
        <v>83.5</v>
      </c>
      <c r="Q1491" s="9">
        <f t="shared" si="234"/>
        <v>37.024999999999999</v>
      </c>
      <c r="R1491" s="9">
        <f t="shared" si="235"/>
        <v>34.875</v>
      </c>
      <c r="S1491" s="9">
        <f t="shared" si="236"/>
        <v>48.075000000000003</v>
      </c>
      <c r="T1491" s="9">
        <f t="shared" si="237"/>
        <v>38.375</v>
      </c>
      <c r="U1491" s="8">
        <f t="shared" si="238"/>
        <v>39.991666666666667</v>
      </c>
      <c r="V1491" s="8">
        <f t="shared" si="239"/>
        <v>39.587500000000006</v>
      </c>
    </row>
    <row r="1492" spans="1:22" ht="13.5" x14ac:dyDescent="0.25">
      <c r="A1492" s="3">
        <f>RSI!A1492</f>
        <v>44183</v>
      </c>
      <c r="B1492" s="2">
        <f>RSI!B1492</f>
        <v>2.4496000000000002</v>
      </c>
      <c r="C1492" s="2">
        <f>RSI!I1492</f>
        <v>61.976422313722821</v>
      </c>
      <c r="D1492" s="2">
        <f>MACD!E1492</f>
        <v>-8.0385848064379317E-4</v>
      </c>
      <c r="E1492" s="2">
        <f>MACD!F1492</f>
        <v>9.4082720722552474E-3</v>
      </c>
      <c r="F1492" s="2">
        <f>'Moving Avg'!D1492</f>
        <v>2.4249400000000003</v>
      </c>
      <c r="G1492" s="2">
        <f>'Moving Avg'!F1492</f>
        <v>2.4173150000000008</v>
      </c>
      <c r="H1492" s="2">
        <f>'Moving Avg'!G1492</f>
        <v>2.4203420000000011</v>
      </c>
      <c r="I1492" s="2">
        <f>'Moving Avg'!H1492</f>
        <v>2.4275035000000007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  <c r="M1492" s="8">
        <f t="shared" si="230"/>
        <v>25</v>
      </c>
      <c r="N1492" s="8">
        <f t="shared" si="231"/>
        <v>45</v>
      </c>
      <c r="O1492" s="8">
        <f t="shared" si="232"/>
        <v>0</v>
      </c>
      <c r="P1492" s="8">
        <f t="shared" si="233"/>
        <v>83.5</v>
      </c>
      <c r="Q1492" s="9">
        <f t="shared" si="234"/>
        <v>37.024999999999999</v>
      </c>
      <c r="R1492" s="9">
        <f t="shared" si="235"/>
        <v>34.875</v>
      </c>
      <c r="S1492" s="9">
        <f t="shared" si="236"/>
        <v>48.075000000000003</v>
      </c>
      <c r="T1492" s="9">
        <f t="shared" si="237"/>
        <v>38.375</v>
      </c>
      <c r="U1492" s="8">
        <f t="shared" si="238"/>
        <v>39.991666666666667</v>
      </c>
      <c r="V1492" s="8">
        <f t="shared" si="239"/>
        <v>39.587500000000006</v>
      </c>
    </row>
    <row r="1493" spans="1:22" ht="13.5" x14ac:dyDescent="0.25">
      <c r="A1493" s="3">
        <f>RSI!A1493</f>
        <v>44186</v>
      </c>
      <c r="B1493" s="2">
        <f>RSI!B1493</f>
        <v>2.4554999999999998</v>
      </c>
      <c r="C1493" s="2">
        <f>RSI!I1493</f>
        <v>63.467772835471159</v>
      </c>
      <c r="D1493" s="2">
        <f>MACD!E1493</f>
        <v>-4.725257421040574E-3</v>
      </c>
      <c r="E1493" s="2">
        <f>MACD!F1493</f>
        <v>6.5815661735960833E-3</v>
      </c>
      <c r="F1493" s="2">
        <f>'Moving Avg'!D1493</f>
        <v>2.4343400000000002</v>
      </c>
      <c r="G1493" s="2">
        <f>'Moving Avg'!F1493</f>
        <v>2.4202500000000007</v>
      </c>
      <c r="H1493" s="2">
        <f>'Moving Avg'!G1493</f>
        <v>2.421876000000001</v>
      </c>
      <c r="I1493" s="2">
        <f>'Moving Avg'!H1493</f>
        <v>2.4260465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  <c r="M1493" s="8">
        <f t="shared" si="230"/>
        <v>25</v>
      </c>
      <c r="N1493" s="8">
        <f t="shared" si="231"/>
        <v>45</v>
      </c>
      <c r="O1493" s="8">
        <f t="shared" si="232"/>
        <v>50</v>
      </c>
      <c r="P1493" s="8">
        <f t="shared" si="233"/>
        <v>83.5</v>
      </c>
      <c r="Q1493" s="9">
        <f t="shared" si="234"/>
        <v>44.524999999999999</v>
      </c>
      <c r="R1493" s="9">
        <f t="shared" si="235"/>
        <v>52.375</v>
      </c>
      <c r="S1493" s="9">
        <f t="shared" si="236"/>
        <v>60.575000000000003</v>
      </c>
      <c r="T1493" s="9">
        <f t="shared" si="237"/>
        <v>50.875</v>
      </c>
      <c r="U1493" s="8">
        <f t="shared" si="238"/>
        <v>52.491666666666674</v>
      </c>
      <c r="V1493" s="8">
        <f t="shared" si="239"/>
        <v>52.087500000000006</v>
      </c>
    </row>
    <row r="1494" spans="1:22" ht="13.5" x14ac:dyDescent="0.25">
      <c r="A1494" s="3">
        <f>RSI!A1494</f>
        <v>44187</v>
      </c>
      <c r="B1494" s="2">
        <f>RSI!B1494</f>
        <v>2.4554999999999998</v>
      </c>
      <c r="C1494" s="2">
        <f>RSI!I1494</f>
        <v>63.467772835471159</v>
      </c>
      <c r="D1494" s="2">
        <f>MACD!E1494</f>
        <v>-9.1870342840745245E-3</v>
      </c>
      <c r="E1494" s="2">
        <f>MACD!F1494</f>
        <v>3.4278460820619614E-3</v>
      </c>
      <c r="F1494" s="2">
        <f>'Moving Avg'!D1494</f>
        <v>2.4437400000000005</v>
      </c>
      <c r="G1494" s="2">
        <f>'Moving Avg'!F1494</f>
        <v>2.4211300000000007</v>
      </c>
      <c r="H1494" s="2">
        <f>'Moving Avg'!G1494</f>
        <v>2.4233000000000011</v>
      </c>
      <c r="I1494" s="2">
        <f>'Moving Avg'!H1494</f>
        <v>2.4245895000000002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  <c r="M1494" s="8">
        <f t="shared" si="230"/>
        <v>25</v>
      </c>
      <c r="N1494" s="8">
        <f t="shared" si="231"/>
        <v>45</v>
      </c>
      <c r="O1494" s="8">
        <f t="shared" si="232"/>
        <v>50</v>
      </c>
      <c r="P1494" s="8">
        <f t="shared" si="233"/>
        <v>83.5</v>
      </c>
      <c r="Q1494" s="9">
        <f t="shared" si="234"/>
        <v>44.524999999999999</v>
      </c>
      <c r="R1494" s="9">
        <f t="shared" si="235"/>
        <v>52.375</v>
      </c>
      <c r="S1494" s="9">
        <f t="shared" si="236"/>
        <v>60.575000000000003</v>
      </c>
      <c r="T1494" s="9">
        <f t="shared" si="237"/>
        <v>50.875</v>
      </c>
      <c r="U1494" s="8">
        <f t="shared" si="238"/>
        <v>52.491666666666674</v>
      </c>
      <c r="V1494" s="8">
        <f t="shared" si="239"/>
        <v>52.087500000000006</v>
      </c>
    </row>
    <row r="1495" spans="1:22" ht="13.5" x14ac:dyDescent="0.25">
      <c r="A1495" s="3">
        <f>RSI!A1495</f>
        <v>44188</v>
      </c>
      <c r="B1495" s="2">
        <f>RSI!B1495</f>
        <v>2.4319999999999999</v>
      </c>
      <c r="C1495" s="2">
        <f>RSI!I1495</f>
        <v>53.732483107258417</v>
      </c>
      <c r="D1495" s="2">
        <f>MACD!E1495</f>
        <v>-1.0532448814553508E-2</v>
      </c>
      <c r="E1495" s="2">
        <f>MACD!F1495</f>
        <v>6.3578710273886783E-4</v>
      </c>
      <c r="F1495" s="2">
        <f>'Moving Avg'!D1495</f>
        <v>2.4484400000000002</v>
      </c>
      <c r="G1495" s="2">
        <f>'Moving Avg'!F1495</f>
        <v>2.4196600000000004</v>
      </c>
      <c r="H1495" s="2">
        <f>'Moving Avg'!G1495</f>
        <v>2.424694000000001</v>
      </c>
      <c r="I1495" s="2">
        <f>'Moving Avg'!H1495</f>
        <v>2.4230149999999999</v>
      </c>
      <c r="J1495" s="6" t="str">
        <f>OBV!F1495</f>
        <v>BEARISH</v>
      </c>
      <c r="K1495" s="6" t="str">
        <f>OBV!G1495</f>
        <v>WEAK</v>
      </c>
      <c r="L1495" s="6" t="str">
        <f>OBV!H1495</f>
        <v>BEARISH DIVERGENCE</v>
      </c>
      <c r="M1495" s="8">
        <f t="shared" si="230"/>
        <v>25</v>
      </c>
      <c r="N1495" s="8">
        <f t="shared" si="231"/>
        <v>45</v>
      </c>
      <c r="O1495" s="8">
        <f t="shared" si="232"/>
        <v>50</v>
      </c>
      <c r="P1495" s="8">
        <f t="shared" si="233"/>
        <v>0</v>
      </c>
      <c r="Q1495" s="9">
        <f t="shared" si="234"/>
        <v>32</v>
      </c>
      <c r="R1495" s="9">
        <f t="shared" si="235"/>
        <v>31.5</v>
      </c>
      <c r="S1495" s="9">
        <f t="shared" si="236"/>
        <v>23</v>
      </c>
      <c r="T1495" s="9">
        <f t="shared" si="237"/>
        <v>30</v>
      </c>
      <c r="U1495" s="8">
        <f t="shared" si="238"/>
        <v>28.833333333333332</v>
      </c>
      <c r="V1495" s="8">
        <f t="shared" si="239"/>
        <v>29.125</v>
      </c>
    </row>
    <row r="1496" spans="1:22" ht="13.5" x14ac:dyDescent="0.25">
      <c r="A1496" s="3">
        <f>RSI!A1496</f>
        <v>44189</v>
      </c>
      <c r="B1496" s="2">
        <f>RSI!B1496</f>
        <v>2.4085000000000001</v>
      </c>
      <c r="C1496" s="2">
        <f>RSI!I1496</f>
        <v>46.114834128377957</v>
      </c>
      <c r="D1496" s="2">
        <f>MACD!E1496</f>
        <v>-9.9935861382669522E-3</v>
      </c>
      <c r="E1496" s="2">
        <f>MACD!F1496</f>
        <v>-1.4900875454622962E-3</v>
      </c>
      <c r="F1496" s="2">
        <f>'Moving Avg'!D1496</f>
        <v>2.4402200000000001</v>
      </c>
      <c r="G1496" s="2">
        <f>'Moving Avg'!F1496</f>
        <v>2.4173100000000005</v>
      </c>
      <c r="H1496" s="2">
        <f>'Moving Avg'!G1496</f>
        <v>2.425838000000001</v>
      </c>
      <c r="I1496" s="2">
        <f>'Moving Avg'!H1496</f>
        <v>2.4213230000000006</v>
      </c>
      <c r="J1496" s="6" t="str">
        <f>OBV!F1496</f>
        <v>BEARISH</v>
      </c>
      <c r="K1496" s="6" t="str">
        <f>OBV!G1496</f>
        <v>WEAK</v>
      </c>
      <c r="L1496" s="6" t="str">
        <f>OBV!H1496</f>
        <v>CONFIRMED BEARISH</v>
      </c>
      <c r="M1496" s="8">
        <f t="shared" si="230"/>
        <v>25</v>
      </c>
      <c r="N1496" s="8">
        <f t="shared" si="231"/>
        <v>45</v>
      </c>
      <c r="O1496" s="8">
        <f t="shared" si="232"/>
        <v>50</v>
      </c>
      <c r="P1496" s="8">
        <f t="shared" si="233"/>
        <v>0</v>
      </c>
      <c r="Q1496" s="9">
        <f t="shared" si="234"/>
        <v>32</v>
      </c>
      <c r="R1496" s="9">
        <f t="shared" si="235"/>
        <v>31.5</v>
      </c>
      <c r="S1496" s="9">
        <f t="shared" si="236"/>
        <v>23</v>
      </c>
      <c r="T1496" s="9">
        <f t="shared" si="237"/>
        <v>30</v>
      </c>
      <c r="U1496" s="8">
        <f t="shared" si="238"/>
        <v>28.833333333333332</v>
      </c>
      <c r="V1496" s="8">
        <f t="shared" si="239"/>
        <v>29.125</v>
      </c>
    </row>
    <row r="1497" spans="1:22" ht="13.5" x14ac:dyDescent="0.25">
      <c r="A1497" s="3">
        <f>RSI!A1497</f>
        <v>44190</v>
      </c>
      <c r="B1497" s="2">
        <f>RSI!B1497</f>
        <v>2.3967999999999998</v>
      </c>
      <c r="C1497" s="2">
        <f>RSI!I1497</f>
        <v>42.857142724376985</v>
      </c>
      <c r="D1497" s="2">
        <f>MACD!E1497</f>
        <v>-8.5908465925923494E-3</v>
      </c>
      <c r="E1497" s="2">
        <f>MACD!F1497</f>
        <v>-2.9102393548883069E-3</v>
      </c>
      <c r="F1497" s="2">
        <f>'Moving Avg'!D1497</f>
        <v>2.4296599999999997</v>
      </c>
      <c r="G1497" s="2">
        <f>'Moving Avg'!F1497</f>
        <v>2.4167250000000005</v>
      </c>
      <c r="H1497" s="2">
        <f>'Moving Avg'!G1497</f>
        <v>2.4258680000000008</v>
      </c>
      <c r="I1497" s="2">
        <f>'Moving Avg'!H1497</f>
        <v>2.4192155000000004</v>
      </c>
      <c r="J1497" s="6" t="str">
        <f>OBV!F1497</f>
        <v>BEARISH</v>
      </c>
      <c r="K1497" s="6" t="str">
        <f>OBV!G1497</f>
        <v>WEAK</v>
      </c>
      <c r="L1497" s="6" t="str">
        <f>OBV!H1497</f>
        <v>CONFIRMED BEARISH</v>
      </c>
      <c r="M1497" s="8">
        <f t="shared" si="230"/>
        <v>25</v>
      </c>
      <c r="N1497" s="8">
        <f t="shared" si="231"/>
        <v>45</v>
      </c>
      <c r="O1497" s="8">
        <f t="shared" si="232"/>
        <v>50</v>
      </c>
      <c r="P1497" s="8">
        <f t="shared" si="233"/>
        <v>0</v>
      </c>
      <c r="Q1497" s="9">
        <f t="shared" si="234"/>
        <v>32</v>
      </c>
      <c r="R1497" s="9">
        <f t="shared" si="235"/>
        <v>31.5</v>
      </c>
      <c r="S1497" s="9">
        <f t="shared" si="236"/>
        <v>23</v>
      </c>
      <c r="T1497" s="9">
        <f t="shared" si="237"/>
        <v>30</v>
      </c>
      <c r="U1497" s="8">
        <f t="shared" si="238"/>
        <v>28.833333333333332</v>
      </c>
      <c r="V1497" s="8">
        <f t="shared" si="239"/>
        <v>29.125</v>
      </c>
    </row>
    <row r="1498" spans="1:22" ht="13.5" x14ac:dyDescent="0.25">
      <c r="A1498" s="3">
        <f>RSI!A1498</f>
        <v>44193</v>
      </c>
      <c r="B1498" s="2">
        <f>RSI!B1498</f>
        <v>2.4085000000000001</v>
      </c>
      <c r="C1498" s="2">
        <f>RSI!I1498</f>
        <v>46.897060589926824</v>
      </c>
      <c r="D1498" s="2">
        <f>MACD!E1498</f>
        <v>-8.1272660756952497E-3</v>
      </c>
      <c r="E1498" s="2">
        <f>MACD!F1498</f>
        <v>-3.9536446990496958E-3</v>
      </c>
      <c r="F1498" s="2">
        <f>'Moving Avg'!D1498</f>
        <v>2.4202599999999999</v>
      </c>
      <c r="G1498" s="2">
        <f>'Moving Avg'!F1498</f>
        <v>2.4167250000000005</v>
      </c>
      <c r="H1498" s="2">
        <f>'Moving Avg'!G1498</f>
        <v>2.4256920000000011</v>
      </c>
      <c r="I1498" s="2">
        <f>'Moving Avg'!H1498</f>
        <v>2.4177985000000004</v>
      </c>
      <c r="J1498" s="6" t="str">
        <f>OBV!F1498</f>
        <v>BEARISH</v>
      </c>
      <c r="K1498" s="6" t="str">
        <f>OBV!G1498</f>
        <v>WEAK</v>
      </c>
      <c r="L1498" s="6" t="str">
        <f>OBV!H1498</f>
        <v>CONFIRMED BEARISH</v>
      </c>
      <c r="M1498" s="8">
        <f t="shared" si="230"/>
        <v>25</v>
      </c>
      <c r="N1498" s="8">
        <f t="shared" si="231"/>
        <v>45</v>
      </c>
      <c r="O1498" s="8">
        <f t="shared" si="232"/>
        <v>50</v>
      </c>
      <c r="P1498" s="8">
        <f t="shared" si="233"/>
        <v>0</v>
      </c>
      <c r="Q1498" s="9">
        <f t="shared" si="234"/>
        <v>32</v>
      </c>
      <c r="R1498" s="9">
        <f t="shared" si="235"/>
        <v>31.5</v>
      </c>
      <c r="S1498" s="9">
        <f t="shared" si="236"/>
        <v>23</v>
      </c>
      <c r="T1498" s="9">
        <f t="shared" si="237"/>
        <v>30</v>
      </c>
      <c r="U1498" s="8">
        <f t="shared" si="238"/>
        <v>28.833333333333332</v>
      </c>
      <c r="V1498" s="8">
        <f t="shared" si="239"/>
        <v>29.125</v>
      </c>
    </row>
    <row r="1499" spans="1:22" ht="13.5" x14ac:dyDescent="0.25">
      <c r="A1499" s="3">
        <f>RSI!A1499</f>
        <v>44194</v>
      </c>
      <c r="B1499" s="2">
        <f>RSI!B1499</f>
        <v>2.4026000000000001</v>
      </c>
      <c r="C1499" s="2">
        <f>RSI!I1499</f>
        <v>45.163077166623886</v>
      </c>
      <c r="D1499" s="2">
        <f>MACD!E1499</f>
        <v>-7.2344065131613178E-3</v>
      </c>
      <c r="E1499" s="2">
        <f>MACD!F1499</f>
        <v>-4.6097970618720202E-3</v>
      </c>
      <c r="F1499" s="2">
        <f>'Moving Avg'!D1499</f>
        <v>2.4096800000000003</v>
      </c>
      <c r="G1499" s="2">
        <f>'Moving Avg'!F1499</f>
        <v>2.4164300000000001</v>
      </c>
      <c r="H1499" s="2">
        <f>'Moving Avg'!G1499</f>
        <v>2.4250700000000012</v>
      </c>
      <c r="I1499" s="2">
        <f>'Moving Avg'!H1499</f>
        <v>2.4162695000000003</v>
      </c>
      <c r="J1499" s="6" t="str">
        <f>OBV!F1499</f>
        <v>BEARISH</v>
      </c>
      <c r="K1499" s="6" t="str">
        <f>OBV!G1499</f>
        <v>WEAK</v>
      </c>
      <c r="L1499" s="6" t="str">
        <f>OBV!H1499</f>
        <v>CONFIRMED BEARISH</v>
      </c>
      <c r="M1499" s="8">
        <f t="shared" si="230"/>
        <v>25</v>
      </c>
      <c r="N1499" s="8">
        <f t="shared" si="231"/>
        <v>45</v>
      </c>
      <c r="O1499" s="8">
        <f t="shared" si="232"/>
        <v>0</v>
      </c>
      <c r="P1499" s="8">
        <f t="shared" si="233"/>
        <v>0</v>
      </c>
      <c r="Q1499" s="9">
        <f t="shared" si="234"/>
        <v>24.5</v>
      </c>
      <c r="R1499" s="9">
        <f t="shared" si="235"/>
        <v>14</v>
      </c>
      <c r="S1499" s="9">
        <f t="shared" si="236"/>
        <v>10.5</v>
      </c>
      <c r="T1499" s="9">
        <f t="shared" si="237"/>
        <v>17.5</v>
      </c>
      <c r="U1499" s="8">
        <f t="shared" si="238"/>
        <v>16.333333333333332</v>
      </c>
      <c r="V1499" s="8">
        <f t="shared" si="239"/>
        <v>16.625</v>
      </c>
    </row>
    <row r="1500" spans="1:22" ht="13.5" x14ac:dyDescent="0.25">
      <c r="A1500" s="3">
        <f>RSI!A1500</f>
        <v>44195</v>
      </c>
      <c r="B1500" s="2">
        <f>RSI!B1500</f>
        <v>2.4085000000000001</v>
      </c>
      <c r="C1500" s="2">
        <f>RSI!I1500</f>
        <v>47.262981803512261</v>
      </c>
      <c r="D1500" s="2">
        <f>MACD!E1500</f>
        <v>-6.8222298586038121E-3</v>
      </c>
      <c r="E1500" s="2">
        <f>MACD!F1500</f>
        <v>-5.0522836212183791E-3</v>
      </c>
      <c r="F1500" s="2">
        <f>'Moving Avg'!D1500</f>
        <v>2.4049800000000001</v>
      </c>
      <c r="G1500" s="2">
        <f>'Moving Avg'!F1500</f>
        <v>2.4164299999999996</v>
      </c>
      <c r="H1500" s="2">
        <f>'Moving Avg'!G1500</f>
        <v>2.4255540000000013</v>
      </c>
      <c r="I1500" s="2">
        <f>'Moving Avg'!H1500</f>
        <v>2.4147150000000006</v>
      </c>
      <c r="J1500" s="6" t="str">
        <f>OBV!F1500</f>
        <v>BULLISH</v>
      </c>
      <c r="K1500" s="6" t="str">
        <f>OBV!G1500</f>
        <v>NEUTRAL</v>
      </c>
      <c r="L1500" s="6" t="str">
        <f>OBV!H1500</f>
        <v>BULLISH DIVERGENCE</v>
      </c>
      <c r="M1500" s="8">
        <f t="shared" si="230"/>
        <v>25</v>
      </c>
      <c r="N1500" s="8">
        <f t="shared" si="231"/>
        <v>45</v>
      </c>
      <c r="O1500" s="8">
        <f t="shared" si="232"/>
        <v>0</v>
      </c>
      <c r="P1500" s="8">
        <f t="shared" si="233"/>
        <v>66.5</v>
      </c>
      <c r="Q1500" s="9">
        <f t="shared" si="234"/>
        <v>34.475000000000001</v>
      </c>
      <c r="R1500" s="9">
        <f t="shared" si="235"/>
        <v>30.625</v>
      </c>
      <c r="S1500" s="9">
        <f t="shared" si="236"/>
        <v>40.424999999999997</v>
      </c>
      <c r="T1500" s="9">
        <f t="shared" si="237"/>
        <v>34.125</v>
      </c>
      <c r="U1500" s="8">
        <f t="shared" si="238"/>
        <v>35.174999999999997</v>
      </c>
      <c r="V1500" s="8">
        <f t="shared" si="239"/>
        <v>34.912499999999994</v>
      </c>
    </row>
    <row r="1501" spans="1:22" ht="13.5" x14ac:dyDescent="0.25">
      <c r="A1501" s="3">
        <f>RSI!A1501</f>
        <v>44196</v>
      </c>
      <c r="B1501" s="2">
        <f>RSI!B1501</f>
        <v>2.4085000000000001</v>
      </c>
      <c r="C1501" s="2">
        <f>RSI!I1501</f>
        <v>47.262981803512254</v>
      </c>
      <c r="D1501" s="2">
        <f>MACD!E1501</f>
        <v>-9.8476298952210328E-5</v>
      </c>
      <c r="E1501" s="2">
        <f>MACD!F1501</f>
        <v>-4.0615221567651457E-3</v>
      </c>
      <c r="F1501" s="2">
        <f>'Moving Avg'!D1501</f>
        <v>2.4049800000000001</v>
      </c>
      <c r="G1501" s="2">
        <f>'Moving Avg'!F1501</f>
        <v>2.4173100000000005</v>
      </c>
      <c r="H1501" s="2">
        <f>'Moving Avg'!G1501</f>
        <v>2.4254360000000017</v>
      </c>
      <c r="I1501" s="2">
        <f>'Moving Avg'!H1501</f>
        <v>2.4131605000000005</v>
      </c>
      <c r="J1501" s="6" t="str">
        <f>OBV!F1501</f>
        <v>BULLISH</v>
      </c>
      <c r="K1501" s="6" t="str">
        <f>OBV!G1501</f>
        <v>NEUTRAL</v>
      </c>
      <c r="L1501" s="6" t="str">
        <f>OBV!H1501</f>
        <v>NEUTRAL</v>
      </c>
      <c r="M1501" s="8">
        <f t="shared" si="230"/>
        <v>25</v>
      </c>
      <c r="N1501" s="8">
        <f t="shared" si="231"/>
        <v>0</v>
      </c>
      <c r="O1501" s="8">
        <f t="shared" si="232"/>
        <v>0</v>
      </c>
      <c r="P1501" s="8">
        <f t="shared" si="233"/>
        <v>49.5</v>
      </c>
      <c r="Q1501" s="9">
        <f t="shared" si="234"/>
        <v>16.175000000000001</v>
      </c>
      <c r="R1501" s="9">
        <f t="shared" si="235"/>
        <v>17.375</v>
      </c>
      <c r="S1501" s="9">
        <f t="shared" si="236"/>
        <v>26.025000000000002</v>
      </c>
      <c r="T1501" s="9">
        <f t="shared" si="237"/>
        <v>18.625</v>
      </c>
      <c r="U1501" s="8">
        <f t="shared" si="238"/>
        <v>19.858333333333334</v>
      </c>
      <c r="V1501" s="8">
        <f t="shared" si="239"/>
        <v>19.55</v>
      </c>
    </row>
    <row r="1502" spans="1:22" ht="13.5" x14ac:dyDescent="0.25">
      <c r="A1502" s="3">
        <f>RSI!A1502</f>
        <v>44200</v>
      </c>
      <c r="B1502" s="2">
        <f>RSI!B1502</f>
        <v>2.4085000000000001</v>
      </c>
      <c r="C1502" s="2">
        <f>RSI!I1502</f>
        <v>47.262981803512254</v>
      </c>
      <c r="D1502" s="2">
        <f>MACD!E1502</f>
        <v>5.6389200944950701E-3</v>
      </c>
      <c r="E1502" s="2">
        <f>MACD!F1502</f>
        <v>-2.1214337065131026E-3</v>
      </c>
      <c r="F1502" s="2">
        <f>'Moving Avg'!D1502</f>
        <v>2.4073199999999999</v>
      </c>
      <c r="G1502" s="2">
        <f>'Moving Avg'!F1502</f>
        <v>2.4173100000000005</v>
      </c>
      <c r="H1502" s="2">
        <f>'Moving Avg'!G1502</f>
        <v>2.4252000000000016</v>
      </c>
      <c r="I1502" s="2">
        <f>'Moving Avg'!H1502</f>
        <v>2.4121555000000008</v>
      </c>
      <c r="J1502" s="6" t="str">
        <f>OBV!F1502</f>
        <v>BULLISH</v>
      </c>
      <c r="K1502" s="6" t="str">
        <f>OBV!G1502</f>
        <v>NEUTRAL</v>
      </c>
      <c r="L1502" s="6" t="str">
        <f>OBV!H1502</f>
        <v>CONFIRMED BULLISH</v>
      </c>
      <c r="M1502" s="8">
        <f t="shared" si="230"/>
        <v>25</v>
      </c>
      <c r="N1502" s="8">
        <f t="shared" si="231"/>
        <v>0</v>
      </c>
      <c r="O1502" s="8">
        <f t="shared" si="232"/>
        <v>0</v>
      </c>
      <c r="P1502" s="8">
        <f t="shared" si="233"/>
        <v>83.5</v>
      </c>
      <c r="Q1502" s="9">
        <f t="shared" si="234"/>
        <v>21.274999999999999</v>
      </c>
      <c r="R1502" s="9">
        <f t="shared" si="235"/>
        <v>25.875</v>
      </c>
      <c r="S1502" s="9">
        <f t="shared" si="236"/>
        <v>41.325000000000003</v>
      </c>
      <c r="T1502" s="9">
        <f t="shared" si="237"/>
        <v>27.125</v>
      </c>
      <c r="U1502" s="8">
        <f t="shared" si="238"/>
        <v>29.491666666666664</v>
      </c>
      <c r="V1502" s="8">
        <f t="shared" si="239"/>
        <v>28.9</v>
      </c>
    </row>
    <row r="1503" spans="1:22" ht="13.5" x14ac:dyDescent="0.25">
      <c r="A1503" s="3">
        <f>RSI!A1503</f>
        <v>44201</v>
      </c>
      <c r="B1503" s="2">
        <f>RSI!B1503</f>
        <v>2.4085000000000001</v>
      </c>
      <c r="C1503" s="2">
        <f>RSI!I1503</f>
        <v>47.262981803512254</v>
      </c>
      <c r="D1503" s="2">
        <f>MACD!E1503</f>
        <v>1.1445838407372122E-2</v>
      </c>
      <c r="E1503" s="2">
        <f>MACD!F1503</f>
        <v>5.9202071626394243E-4</v>
      </c>
      <c r="F1503" s="2">
        <f>'Moving Avg'!D1503</f>
        <v>2.4073199999999999</v>
      </c>
      <c r="G1503" s="2">
        <f>'Moving Avg'!F1503</f>
        <v>2.4173100000000005</v>
      </c>
      <c r="H1503" s="2">
        <f>'Moving Avg'!G1503</f>
        <v>2.4249640000000015</v>
      </c>
      <c r="I1503" s="2">
        <f>'Moving Avg'!H1503</f>
        <v>2.4115350000000011</v>
      </c>
      <c r="J1503" s="6" t="str">
        <f>OBV!F1503</f>
        <v>BEARISH</v>
      </c>
      <c r="K1503" s="6" t="str">
        <f>OBV!G1503</f>
        <v>NEUTRAL</v>
      </c>
      <c r="L1503" s="6" t="str">
        <f>OBV!H1503</f>
        <v>NEUTRAL</v>
      </c>
      <c r="M1503" s="8">
        <f t="shared" si="230"/>
        <v>25</v>
      </c>
      <c r="N1503" s="8">
        <f t="shared" si="231"/>
        <v>0</v>
      </c>
      <c r="O1503" s="8">
        <f t="shared" si="232"/>
        <v>0</v>
      </c>
      <c r="P1503" s="8">
        <f t="shared" si="233"/>
        <v>16.5</v>
      </c>
      <c r="Q1503" s="9">
        <f t="shared" si="234"/>
        <v>11.225</v>
      </c>
      <c r="R1503" s="9">
        <f t="shared" si="235"/>
        <v>9.125</v>
      </c>
      <c r="S1503" s="9">
        <f t="shared" si="236"/>
        <v>11.175000000000001</v>
      </c>
      <c r="T1503" s="9">
        <f t="shared" si="237"/>
        <v>10.375</v>
      </c>
      <c r="U1503" s="8">
        <f t="shared" si="238"/>
        <v>10.508333333333335</v>
      </c>
      <c r="V1503" s="8">
        <f t="shared" si="239"/>
        <v>10.475000000000001</v>
      </c>
    </row>
    <row r="1504" spans="1:22" ht="13.5" x14ac:dyDescent="0.25">
      <c r="A1504" s="3">
        <f>RSI!A1504</f>
        <v>44202</v>
      </c>
      <c r="B1504" s="2">
        <f>RSI!B1504</f>
        <v>2.4085000000000001</v>
      </c>
      <c r="C1504" s="2">
        <f>RSI!I1504</f>
        <v>47.262981803512254</v>
      </c>
      <c r="D1504" s="2">
        <f>MACD!E1504</f>
        <v>1.6400593912818895E-2</v>
      </c>
      <c r="E1504" s="2">
        <f>MACD!F1504</f>
        <v>3.7537353555749334E-3</v>
      </c>
      <c r="F1504" s="2">
        <f>'Moving Avg'!D1504</f>
        <v>2.4085000000000001</v>
      </c>
      <c r="G1504" s="2">
        <f>'Moving Avg'!F1504</f>
        <v>2.4176050000000004</v>
      </c>
      <c r="H1504" s="2">
        <f>'Moving Avg'!G1504</f>
        <v>2.4237880000000014</v>
      </c>
      <c r="I1504" s="2">
        <f>'Moving Avg'!H1504</f>
        <v>2.4112715000000007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  <c r="M1504" s="8">
        <f t="shared" si="230"/>
        <v>25</v>
      </c>
      <c r="N1504" s="8">
        <f t="shared" si="231"/>
        <v>0</v>
      </c>
      <c r="O1504" s="8">
        <f t="shared" si="232"/>
        <v>0</v>
      </c>
      <c r="P1504" s="8">
        <f t="shared" si="233"/>
        <v>83.5</v>
      </c>
      <c r="Q1504" s="9">
        <f t="shared" si="234"/>
        <v>21.274999999999999</v>
      </c>
      <c r="R1504" s="9">
        <f t="shared" si="235"/>
        <v>25.875</v>
      </c>
      <c r="S1504" s="9">
        <f t="shared" si="236"/>
        <v>41.325000000000003</v>
      </c>
      <c r="T1504" s="9">
        <f t="shared" si="237"/>
        <v>27.125</v>
      </c>
      <c r="U1504" s="8">
        <f t="shared" si="238"/>
        <v>29.491666666666664</v>
      </c>
      <c r="V1504" s="8">
        <f t="shared" si="239"/>
        <v>28.9</v>
      </c>
    </row>
    <row r="1505" spans="1:22" ht="13.5" x14ac:dyDescent="0.25">
      <c r="A1505" s="3">
        <f>RSI!A1505</f>
        <v>44203</v>
      </c>
      <c r="B1505" s="2">
        <f>RSI!B1505</f>
        <v>2.4085000000000001</v>
      </c>
      <c r="C1505" s="2">
        <f>RSI!I1505</f>
        <v>47.262981803512254</v>
      </c>
      <c r="D1505" s="2">
        <f>MACD!E1505</f>
        <v>1.7015851429476037E-2</v>
      </c>
      <c r="E1505" s="2">
        <f>MACD!F1505</f>
        <v>6.4061585703551541E-3</v>
      </c>
      <c r="F1505" s="2">
        <f>'Moving Avg'!D1505</f>
        <v>2.4085000000000001</v>
      </c>
      <c r="G1505" s="2">
        <f>'Moving Avg'!F1505</f>
        <v>2.4176050000000009</v>
      </c>
      <c r="H1505" s="2">
        <f>'Moving Avg'!G1505</f>
        <v>2.4227300000000018</v>
      </c>
      <c r="I1505" s="2">
        <f>'Moving Avg'!H1505</f>
        <v>2.4106785000000008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  <c r="M1505" s="8">
        <f t="shared" si="230"/>
        <v>25</v>
      </c>
      <c r="N1505" s="8">
        <f t="shared" si="231"/>
        <v>0</v>
      </c>
      <c r="O1505" s="8">
        <f t="shared" si="232"/>
        <v>0</v>
      </c>
      <c r="P1505" s="8">
        <f t="shared" si="233"/>
        <v>33</v>
      </c>
      <c r="Q1505" s="9">
        <f t="shared" si="234"/>
        <v>13.7</v>
      </c>
      <c r="R1505" s="9">
        <f t="shared" si="235"/>
        <v>13.25</v>
      </c>
      <c r="S1505" s="9">
        <f t="shared" si="236"/>
        <v>18.600000000000001</v>
      </c>
      <c r="T1505" s="9">
        <f t="shared" si="237"/>
        <v>14.5</v>
      </c>
      <c r="U1505" s="8">
        <f t="shared" si="238"/>
        <v>15.183333333333332</v>
      </c>
      <c r="V1505" s="8">
        <f t="shared" si="239"/>
        <v>15.012499999999999</v>
      </c>
    </row>
    <row r="1506" spans="1:22" ht="13.5" x14ac:dyDescent="0.25">
      <c r="A1506" s="3">
        <f>RSI!A1506</f>
        <v>44204</v>
      </c>
      <c r="B1506" s="2">
        <f>RSI!B1506</f>
        <v>2.4085000000000001</v>
      </c>
      <c r="C1506" s="2">
        <f>RSI!I1506</f>
        <v>47.262981803512254</v>
      </c>
      <c r="D1506" s="2">
        <f>MACD!E1506</f>
        <v>1.3956399609996506E-2</v>
      </c>
      <c r="E1506" s="2">
        <f>MACD!F1506</f>
        <v>7.9162067782834258E-3</v>
      </c>
      <c r="F1506" s="2">
        <f>'Moving Avg'!D1506</f>
        <v>2.4085000000000001</v>
      </c>
      <c r="G1506" s="2">
        <f>'Moving Avg'!F1506</f>
        <v>2.4176050000000009</v>
      </c>
      <c r="H1506" s="2">
        <f>'Moving Avg'!G1506</f>
        <v>2.4215540000000018</v>
      </c>
      <c r="I1506" s="2">
        <f>'Moving Avg'!H1506</f>
        <v>2.4098105000000003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  <c r="M1506" s="8">
        <f t="shared" si="230"/>
        <v>25</v>
      </c>
      <c r="N1506" s="8">
        <f t="shared" si="231"/>
        <v>0</v>
      </c>
      <c r="O1506" s="8">
        <f t="shared" si="232"/>
        <v>0</v>
      </c>
      <c r="P1506" s="8">
        <f t="shared" si="233"/>
        <v>33</v>
      </c>
      <c r="Q1506" s="9">
        <f t="shared" si="234"/>
        <v>13.7</v>
      </c>
      <c r="R1506" s="9">
        <f t="shared" si="235"/>
        <v>13.25</v>
      </c>
      <c r="S1506" s="9">
        <f t="shared" si="236"/>
        <v>18.600000000000001</v>
      </c>
      <c r="T1506" s="9">
        <f t="shared" si="237"/>
        <v>14.5</v>
      </c>
      <c r="U1506" s="8">
        <f t="shared" si="238"/>
        <v>15.183333333333332</v>
      </c>
      <c r="V1506" s="8">
        <f t="shared" si="239"/>
        <v>15.012499999999999</v>
      </c>
    </row>
    <row r="1507" spans="1:22" ht="13.5" x14ac:dyDescent="0.25">
      <c r="A1507" s="3">
        <f>RSI!A1507</f>
        <v>44207</v>
      </c>
      <c r="B1507" s="2">
        <f>RSI!B1507</f>
        <v>2.4085000000000001</v>
      </c>
      <c r="C1507" s="2">
        <f>RSI!I1507</f>
        <v>47.262981803512254</v>
      </c>
      <c r="D1507" s="2">
        <f>MACD!E1507</f>
        <v>9.6003459097211419E-3</v>
      </c>
      <c r="E1507" s="2">
        <f>MACD!F1507</f>
        <v>8.253034604570969E-3</v>
      </c>
      <c r="F1507" s="2">
        <f>'Moving Avg'!D1507</f>
        <v>2.4085000000000001</v>
      </c>
      <c r="G1507" s="2">
        <f>'Moving Avg'!F1507</f>
        <v>2.4176050000000009</v>
      </c>
      <c r="H1507" s="2">
        <f>'Moving Avg'!G1507</f>
        <v>2.4203780000000017</v>
      </c>
      <c r="I1507" s="2">
        <f>'Moving Avg'!H1507</f>
        <v>2.4088055000000006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  <c r="M1507" s="8">
        <f t="shared" si="230"/>
        <v>25</v>
      </c>
      <c r="N1507" s="8">
        <f t="shared" si="231"/>
        <v>0</v>
      </c>
      <c r="O1507" s="8">
        <f t="shared" si="232"/>
        <v>0</v>
      </c>
      <c r="P1507" s="8">
        <f t="shared" si="233"/>
        <v>33</v>
      </c>
      <c r="Q1507" s="9">
        <f t="shared" si="234"/>
        <v>13.7</v>
      </c>
      <c r="R1507" s="9">
        <f t="shared" si="235"/>
        <v>13.25</v>
      </c>
      <c r="S1507" s="9">
        <f t="shared" si="236"/>
        <v>18.600000000000001</v>
      </c>
      <c r="T1507" s="9">
        <f t="shared" si="237"/>
        <v>14.5</v>
      </c>
      <c r="U1507" s="8">
        <f t="shared" si="238"/>
        <v>15.183333333333332</v>
      </c>
      <c r="V1507" s="8">
        <f t="shared" si="239"/>
        <v>15.012499999999999</v>
      </c>
    </row>
    <row r="1508" spans="1:22" ht="13.5" x14ac:dyDescent="0.25">
      <c r="A1508" s="3">
        <f>RSI!A1508</f>
        <v>44208</v>
      </c>
      <c r="B1508" s="2">
        <f>RSI!B1508</f>
        <v>2.4085000000000001</v>
      </c>
      <c r="C1508" s="2">
        <f>RSI!I1508</f>
        <v>47.262981803512261</v>
      </c>
      <c r="D1508" s="2">
        <f>MACD!E1508</f>
        <v>7.7447443393090509E-3</v>
      </c>
      <c r="E1508" s="2">
        <f>MACD!F1508</f>
        <v>8.1513765515185861E-3</v>
      </c>
      <c r="F1508" s="2">
        <f>'Moving Avg'!D1508</f>
        <v>2.4085000000000001</v>
      </c>
      <c r="G1508" s="2">
        <f>'Moving Avg'!F1508</f>
        <v>2.4176050000000009</v>
      </c>
      <c r="H1508" s="2">
        <f>'Moving Avg'!G1508</f>
        <v>2.4196720000000016</v>
      </c>
      <c r="I1508" s="2">
        <f>'Moving Avg'!H1508</f>
        <v>2.4074430000000002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  <c r="M1508" s="8">
        <f t="shared" si="230"/>
        <v>25</v>
      </c>
      <c r="N1508" s="8">
        <f t="shared" si="231"/>
        <v>45</v>
      </c>
      <c r="O1508" s="8">
        <f t="shared" si="232"/>
        <v>50</v>
      </c>
      <c r="P1508" s="8">
        <f t="shared" si="233"/>
        <v>33</v>
      </c>
      <c r="Q1508" s="9">
        <f t="shared" si="234"/>
        <v>36.950000000000003</v>
      </c>
      <c r="R1508" s="9">
        <f t="shared" si="235"/>
        <v>39.75</v>
      </c>
      <c r="S1508" s="9">
        <f t="shared" si="236"/>
        <v>37.85</v>
      </c>
      <c r="T1508" s="9">
        <f t="shared" si="237"/>
        <v>38.25</v>
      </c>
      <c r="U1508" s="8">
        <f t="shared" si="238"/>
        <v>38.183333333333337</v>
      </c>
      <c r="V1508" s="8">
        <f t="shared" si="239"/>
        <v>38.200000000000003</v>
      </c>
    </row>
    <row r="1509" spans="1:22" ht="13.5" x14ac:dyDescent="0.25">
      <c r="A1509" s="3">
        <f>RSI!A1509</f>
        <v>44209</v>
      </c>
      <c r="B1509" s="2">
        <f>RSI!B1509</f>
        <v>2.4085000000000001</v>
      </c>
      <c r="C1509" s="2">
        <f>RSI!I1509</f>
        <v>47.262981803512268</v>
      </c>
      <c r="D1509" s="2">
        <f>MACD!E1509</f>
        <v>5.294973942668868E-3</v>
      </c>
      <c r="E1509" s="2">
        <f>MACD!F1509</f>
        <v>7.5800960297486425E-3</v>
      </c>
      <c r="F1509" s="2">
        <f>'Moving Avg'!D1509</f>
        <v>2.4085000000000001</v>
      </c>
      <c r="G1509" s="2">
        <f>'Moving Avg'!F1509</f>
        <v>2.4176050000000009</v>
      </c>
      <c r="H1509" s="2">
        <f>'Moving Avg'!G1509</f>
        <v>2.418496000000002</v>
      </c>
      <c r="I1509" s="2">
        <f>'Moving Avg'!H1509</f>
        <v>2.4060805000000003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  <c r="M1509" s="8">
        <f t="shared" si="230"/>
        <v>25</v>
      </c>
      <c r="N1509" s="8">
        <f t="shared" si="231"/>
        <v>45</v>
      </c>
      <c r="O1509" s="8">
        <f t="shared" si="232"/>
        <v>50</v>
      </c>
      <c r="P1509" s="8">
        <f t="shared" si="233"/>
        <v>33</v>
      </c>
      <c r="Q1509" s="9">
        <f t="shared" si="234"/>
        <v>36.950000000000003</v>
      </c>
      <c r="R1509" s="9">
        <f t="shared" si="235"/>
        <v>39.75</v>
      </c>
      <c r="S1509" s="9">
        <f t="shared" si="236"/>
        <v>37.85</v>
      </c>
      <c r="T1509" s="9">
        <f t="shared" si="237"/>
        <v>38.25</v>
      </c>
      <c r="U1509" s="8">
        <f t="shared" si="238"/>
        <v>38.183333333333337</v>
      </c>
      <c r="V1509" s="8">
        <f t="shared" si="239"/>
        <v>38.200000000000003</v>
      </c>
    </row>
    <row r="1510" spans="1:22" ht="13.5" x14ac:dyDescent="0.25">
      <c r="A1510" s="3">
        <f>RSI!A1510</f>
        <v>44211</v>
      </c>
      <c r="B1510" s="2">
        <f>RSI!B1510</f>
        <v>2.4085000000000001</v>
      </c>
      <c r="C1510" s="2">
        <f>RSI!I1510</f>
        <v>47.262981803512254</v>
      </c>
      <c r="D1510" s="2">
        <f>MACD!E1510</f>
        <v>4.1557524188888806E-3</v>
      </c>
      <c r="E1510" s="2">
        <f>MACD!F1510</f>
        <v>6.8952273075766901E-3</v>
      </c>
      <c r="F1510" s="2">
        <f>'Moving Avg'!D1510</f>
        <v>2.4085000000000001</v>
      </c>
      <c r="G1510" s="2">
        <f>'Moving Avg'!F1510</f>
        <v>2.4176050000000009</v>
      </c>
      <c r="H1510" s="2">
        <f>'Moving Avg'!G1510</f>
        <v>2.418496000000002</v>
      </c>
      <c r="I1510" s="2">
        <f>'Moving Avg'!H1510</f>
        <v>2.4046635000000003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  <c r="M1510" s="8">
        <f t="shared" si="230"/>
        <v>25</v>
      </c>
      <c r="N1510" s="8">
        <f t="shared" si="231"/>
        <v>45</v>
      </c>
      <c r="O1510" s="8">
        <f t="shared" si="232"/>
        <v>50</v>
      </c>
      <c r="P1510" s="8">
        <f t="shared" si="233"/>
        <v>33</v>
      </c>
      <c r="Q1510" s="9">
        <f t="shared" si="234"/>
        <v>36.950000000000003</v>
      </c>
      <c r="R1510" s="9">
        <f t="shared" si="235"/>
        <v>39.75</v>
      </c>
      <c r="S1510" s="9">
        <f t="shared" si="236"/>
        <v>37.85</v>
      </c>
      <c r="T1510" s="9">
        <f t="shared" si="237"/>
        <v>38.25</v>
      </c>
      <c r="U1510" s="8">
        <f t="shared" si="238"/>
        <v>38.183333333333337</v>
      </c>
      <c r="V1510" s="8">
        <f t="shared" si="239"/>
        <v>38.200000000000003</v>
      </c>
    </row>
    <row r="1511" spans="1:22" ht="13.5" x14ac:dyDescent="0.25">
      <c r="A1511" s="3">
        <f>RSI!A1511</f>
        <v>44214</v>
      </c>
      <c r="B1511" s="2">
        <f>RSI!B1511</f>
        <v>2.3967999999999998</v>
      </c>
      <c r="C1511" s="2">
        <f>RSI!I1511</f>
        <v>40.340890219019059</v>
      </c>
      <c r="D1511" s="2">
        <f>MACD!E1511</f>
        <v>4.0825076077353195E-3</v>
      </c>
      <c r="E1511" s="2">
        <f>MACD!F1511</f>
        <v>6.3326833676084163E-3</v>
      </c>
      <c r="F1511" s="2">
        <f>'Moving Avg'!D1511</f>
        <v>2.4061599999999999</v>
      </c>
      <c r="G1511" s="2">
        <f>'Moving Avg'!F1511</f>
        <v>2.4149650000000009</v>
      </c>
      <c r="H1511" s="2">
        <f>'Moving Avg'!G1511</f>
        <v>2.4173220000000017</v>
      </c>
      <c r="I1511" s="2">
        <f>'Moving Avg'!H1511</f>
        <v>2.4032425000000006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  <c r="M1511" s="8">
        <f t="shared" si="230"/>
        <v>25</v>
      </c>
      <c r="N1511" s="8">
        <f t="shared" si="231"/>
        <v>45</v>
      </c>
      <c r="O1511" s="8">
        <f t="shared" si="232"/>
        <v>50</v>
      </c>
      <c r="P1511" s="8">
        <f t="shared" si="233"/>
        <v>16.5</v>
      </c>
      <c r="Q1511" s="9">
        <f t="shared" si="234"/>
        <v>34.475000000000001</v>
      </c>
      <c r="R1511" s="9">
        <f t="shared" si="235"/>
        <v>35.625</v>
      </c>
      <c r="S1511" s="9">
        <f t="shared" si="236"/>
        <v>30.425000000000001</v>
      </c>
      <c r="T1511" s="9">
        <f t="shared" si="237"/>
        <v>34.125</v>
      </c>
      <c r="U1511" s="8">
        <f t="shared" si="238"/>
        <v>33.508333333333333</v>
      </c>
      <c r="V1511" s="8">
        <f t="shared" si="239"/>
        <v>33.662499999999994</v>
      </c>
    </row>
    <row r="1512" spans="1:22" ht="13.5" x14ac:dyDescent="0.25">
      <c r="A1512" s="3">
        <f>RSI!A1512</f>
        <v>44215</v>
      </c>
      <c r="B1512" s="2">
        <f>RSI!B1512</f>
        <v>2.4085000000000001</v>
      </c>
      <c r="C1512" s="2">
        <f>RSI!I1512</f>
        <v>48.468675338804601</v>
      </c>
      <c r="D1512" s="2">
        <f>MACD!E1512</f>
        <v>3.245264435375983E-3</v>
      </c>
      <c r="E1512" s="2">
        <f>MACD!F1512</f>
        <v>5.71519958116193E-3</v>
      </c>
      <c r="F1512" s="2">
        <f>'Moving Avg'!D1512</f>
        <v>2.4061599999999999</v>
      </c>
      <c r="G1512" s="2">
        <f>'Moving Avg'!F1512</f>
        <v>2.412910000000001</v>
      </c>
      <c r="H1512" s="2">
        <f>'Moving Avg'!G1512</f>
        <v>2.4170860000000021</v>
      </c>
      <c r="I1512" s="2">
        <f>'Moving Avg'!H1512</f>
        <v>2.4018800000000007</v>
      </c>
      <c r="J1512" s="6" t="str">
        <f>OBV!F1512</f>
        <v>BEARISH</v>
      </c>
      <c r="K1512" s="6" t="str">
        <f>OBV!G1512</f>
        <v>NEUTRAL</v>
      </c>
      <c r="L1512" s="6" t="str">
        <f>OBV!H1512</f>
        <v>NEUTRAL</v>
      </c>
      <c r="M1512" s="8">
        <f t="shared" si="230"/>
        <v>25</v>
      </c>
      <c r="N1512" s="8">
        <f t="shared" si="231"/>
        <v>45</v>
      </c>
      <c r="O1512" s="8">
        <f t="shared" si="232"/>
        <v>50</v>
      </c>
      <c r="P1512" s="8">
        <f t="shared" si="233"/>
        <v>16.5</v>
      </c>
      <c r="Q1512" s="9">
        <f t="shared" si="234"/>
        <v>34.475000000000001</v>
      </c>
      <c r="R1512" s="9">
        <f t="shared" si="235"/>
        <v>35.625</v>
      </c>
      <c r="S1512" s="9">
        <f t="shared" si="236"/>
        <v>30.425000000000001</v>
      </c>
      <c r="T1512" s="9">
        <f t="shared" si="237"/>
        <v>34.125</v>
      </c>
      <c r="U1512" s="8">
        <f t="shared" si="238"/>
        <v>33.508333333333333</v>
      </c>
      <c r="V1512" s="8">
        <f t="shared" si="239"/>
        <v>33.662499999999994</v>
      </c>
    </row>
    <row r="1513" spans="1:22" ht="13.5" x14ac:dyDescent="0.25">
      <c r="A1513" s="3">
        <f>RSI!A1513</f>
        <v>44216</v>
      </c>
      <c r="B1513" s="2">
        <f>RSI!B1513</f>
        <v>2.4085000000000001</v>
      </c>
      <c r="C1513" s="2">
        <f>RSI!I1513</f>
        <v>48.468675338804601</v>
      </c>
      <c r="D1513" s="2">
        <f>MACD!E1513</f>
        <v>2.5523216144631711E-3</v>
      </c>
      <c r="E1513" s="2">
        <f>MACD!F1513</f>
        <v>5.0826239878221779E-3</v>
      </c>
      <c r="F1513" s="2">
        <f>'Moving Avg'!D1513</f>
        <v>2.4061599999999999</v>
      </c>
      <c r="G1513" s="2">
        <f>'Moving Avg'!F1513</f>
        <v>2.4105600000000011</v>
      </c>
      <c r="H1513" s="2">
        <f>'Moving Avg'!G1513</f>
        <v>2.4168500000000019</v>
      </c>
      <c r="I1513" s="2">
        <f>'Moving Avg'!H1513</f>
        <v>2.4004630000000011</v>
      </c>
      <c r="J1513" s="6" t="str">
        <f>OBV!F1513</f>
        <v>BEARISH</v>
      </c>
      <c r="K1513" s="6" t="str">
        <f>OBV!G1513</f>
        <v>NEUTRAL</v>
      </c>
      <c r="L1513" s="6" t="str">
        <f>OBV!H1513</f>
        <v>NEUTRAL</v>
      </c>
      <c r="M1513" s="8">
        <f t="shared" si="230"/>
        <v>25</v>
      </c>
      <c r="N1513" s="8">
        <f t="shared" si="231"/>
        <v>45</v>
      </c>
      <c r="O1513" s="8">
        <f t="shared" si="232"/>
        <v>50</v>
      </c>
      <c r="P1513" s="8">
        <f t="shared" si="233"/>
        <v>16.5</v>
      </c>
      <c r="Q1513" s="9">
        <f t="shared" si="234"/>
        <v>34.475000000000001</v>
      </c>
      <c r="R1513" s="9">
        <f t="shared" si="235"/>
        <v>35.625</v>
      </c>
      <c r="S1513" s="9">
        <f t="shared" si="236"/>
        <v>30.425000000000001</v>
      </c>
      <c r="T1513" s="9">
        <f t="shared" si="237"/>
        <v>34.125</v>
      </c>
      <c r="U1513" s="8">
        <f t="shared" si="238"/>
        <v>33.508333333333333</v>
      </c>
      <c r="V1513" s="8">
        <f t="shared" si="239"/>
        <v>33.662499999999994</v>
      </c>
    </row>
    <row r="1514" spans="1:22" ht="13.5" x14ac:dyDescent="0.25">
      <c r="A1514" s="3">
        <f>RSI!A1514</f>
        <v>44217</v>
      </c>
      <c r="B1514" s="2">
        <f>RSI!B1514</f>
        <v>2.3555999999999999</v>
      </c>
      <c r="C1514" s="2">
        <f>RSI!I1514</f>
        <v>28.271694295625338</v>
      </c>
      <c r="D1514" s="2">
        <f>MACD!E1514</f>
        <v>5.8988499272585315E-3</v>
      </c>
      <c r="E1514" s="2">
        <f>MACD!F1514</f>
        <v>5.245869175709449E-3</v>
      </c>
      <c r="F1514" s="2">
        <f>'Moving Avg'!D1514</f>
        <v>2.3955799999999998</v>
      </c>
      <c r="G1514" s="2">
        <f>'Moving Avg'!F1514</f>
        <v>2.4055650000000011</v>
      </c>
      <c r="H1514" s="2">
        <f>'Moving Avg'!G1514</f>
        <v>2.4152040000000019</v>
      </c>
      <c r="I1514" s="2">
        <f>'Moving Avg'!H1514</f>
        <v>2.3987815000000006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  <c r="M1514" s="8">
        <f t="shared" si="230"/>
        <v>50</v>
      </c>
      <c r="N1514" s="8">
        <f t="shared" si="231"/>
        <v>0</v>
      </c>
      <c r="O1514" s="8">
        <f t="shared" si="232"/>
        <v>0</v>
      </c>
      <c r="P1514" s="8">
        <f t="shared" si="233"/>
        <v>16.5</v>
      </c>
      <c r="Q1514" s="9">
        <f t="shared" si="234"/>
        <v>19.975000000000001</v>
      </c>
      <c r="R1514" s="9">
        <f t="shared" si="235"/>
        <v>14.125</v>
      </c>
      <c r="S1514" s="9">
        <f t="shared" si="236"/>
        <v>14.925000000000001</v>
      </c>
      <c r="T1514" s="9">
        <f t="shared" si="237"/>
        <v>16.625</v>
      </c>
      <c r="U1514" s="8">
        <f t="shared" si="238"/>
        <v>16.341666666666669</v>
      </c>
      <c r="V1514" s="8">
        <f t="shared" si="239"/>
        <v>16.412500000000001</v>
      </c>
    </row>
    <row r="1515" spans="1:22" ht="13.5" x14ac:dyDescent="0.25">
      <c r="A1515" s="3">
        <f>RSI!A1515</f>
        <v>44218</v>
      </c>
      <c r="B1515" s="2">
        <f>RSI!B1515</f>
        <v>2.3733</v>
      </c>
      <c r="C1515" s="2">
        <f>RSI!I1515</f>
        <v>37.635736883588805</v>
      </c>
      <c r="D1515" s="2">
        <f>MACD!E1515</f>
        <v>7.7452883497928227E-3</v>
      </c>
      <c r="E1515" s="2">
        <f>MACD!F1515</f>
        <v>5.7457530105261244E-3</v>
      </c>
      <c r="F1515" s="2">
        <f>'Moving Avg'!D1515</f>
        <v>2.3885399999999999</v>
      </c>
      <c r="G1515" s="2">
        <f>'Moving Avg'!F1515</f>
        <v>2.4026300000000012</v>
      </c>
      <c r="H1515" s="2">
        <f>'Moving Avg'!G1515</f>
        <v>2.4139120000000016</v>
      </c>
      <c r="I1515" s="2">
        <f>'Moving Avg'!H1515</f>
        <v>2.3975730000000004</v>
      </c>
      <c r="J1515" s="6" t="str">
        <f>OBV!F1515</f>
        <v>BULLISH</v>
      </c>
      <c r="K1515" s="6" t="str">
        <f>OBV!G1515</f>
        <v>NEUTRAL</v>
      </c>
      <c r="L1515" s="6" t="str">
        <f>OBV!H1515</f>
        <v>BULLISH DIVERGENCE</v>
      </c>
      <c r="M1515" s="8">
        <f t="shared" si="230"/>
        <v>25</v>
      </c>
      <c r="N1515" s="8">
        <f t="shared" si="231"/>
        <v>0</v>
      </c>
      <c r="O1515" s="8">
        <f t="shared" si="232"/>
        <v>0</v>
      </c>
      <c r="P1515" s="8">
        <f t="shared" si="233"/>
        <v>66.5</v>
      </c>
      <c r="Q1515" s="9">
        <f t="shared" si="234"/>
        <v>18.725000000000001</v>
      </c>
      <c r="R1515" s="9">
        <f t="shared" si="235"/>
        <v>21.625</v>
      </c>
      <c r="S1515" s="9">
        <f t="shared" si="236"/>
        <v>33.674999999999997</v>
      </c>
      <c r="T1515" s="9">
        <f t="shared" si="237"/>
        <v>22.875</v>
      </c>
      <c r="U1515" s="8">
        <f t="shared" si="238"/>
        <v>24.675000000000001</v>
      </c>
      <c r="V1515" s="8">
        <f t="shared" si="239"/>
        <v>24.225000000000001</v>
      </c>
    </row>
    <row r="1516" spans="1:22" ht="13.5" x14ac:dyDescent="0.25">
      <c r="A1516" s="3">
        <f>RSI!A1516</f>
        <v>44221</v>
      </c>
      <c r="B1516" s="2">
        <f>RSI!B1516</f>
        <v>2.3321000000000001</v>
      </c>
      <c r="C1516" s="2">
        <f>RSI!I1516</f>
        <v>28.356148978437304</v>
      </c>
      <c r="D1516" s="2">
        <f>MACD!E1516</f>
        <v>1.2556654198219608E-2</v>
      </c>
      <c r="E1516" s="2">
        <f>MACD!F1516</f>
        <v>7.1079332480648207E-3</v>
      </c>
      <c r="F1516" s="2">
        <f>'Moving Avg'!D1516</f>
        <v>2.3755999999999999</v>
      </c>
      <c r="G1516" s="2">
        <f>'Moving Avg'!F1516</f>
        <v>2.3988100000000006</v>
      </c>
      <c r="H1516" s="2">
        <f>'Moving Avg'!G1516</f>
        <v>2.4117960000000016</v>
      </c>
      <c r="I1516" s="2">
        <f>'Moving Avg'!H1516</f>
        <v>2.3962135000000009</v>
      </c>
      <c r="J1516" s="6" t="str">
        <f>OBV!F1516</f>
        <v>BULLISH</v>
      </c>
      <c r="K1516" s="6" t="str">
        <f>OBV!G1516</f>
        <v>NEUTRAL</v>
      </c>
      <c r="L1516" s="6" t="str">
        <f>OBV!H1516</f>
        <v>BULLISH DIVERGENCE</v>
      </c>
      <c r="M1516" s="8">
        <f t="shared" si="230"/>
        <v>50</v>
      </c>
      <c r="N1516" s="8">
        <f t="shared" si="231"/>
        <v>0</v>
      </c>
      <c r="O1516" s="8">
        <f t="shared" si="232"/>
        <v>0</v>
      </c>
      <c r="P1516" s="8">
        <f t="shared" si="233"/>
        <v>66.5</v>
      </c>
      <c r="Q1516" s="9">
        <f t="shared" si="234"/>
        <v>27.475000000000001</v>
      </c>
      <c r="R1516" s="9">
        <f t="shared" si="235"/>
        <v>26.625</v>
      </c>
      <c r="S1516" s="9">
        <f t="shared" si="236"/>
        <v>37.424999999999997</v>
      </c>
      <c r="T1516" s="9">
        <f t="shared" si="237"/>
        <v>29.125</v>
      </c>
      <c r="U1516" s="8">
        <f t="shared" si="238"/>
        <v>30.508333333333336</v>
      </c>
      <c r="V1516" s="8">
        <f t="shared" si="239"/>
        <v>30.162500000000001</v>
      </c>
    </row>
    <row r="1517" spans="1:22" ht="13.5" x14ac:dyDescent="0.25">
      <c r="A1517" s="3">
        <f>RSI!A1517</f>
        <v>44222</v>
      </c>
      <c r="B1517" s="2">
        <f>RSI!B1517</f>
        <v>2.3439000000000001</v>
      </c>
      <c r="C1517" s="2">
        <f>RSI!I1517</f>
        <v>33.419573212602927</v>
      </c>
      <c r="D1517" s="2">
        <f>MACD!E1517</f>
        <v>1.6179728248146841E-2</v>
      </c>
      <c r="E1517" s="2">
        <f>MACD!F1517</f>
        <v>8.922292248081224E-3</v>
      </c>
      <c r="F1517" s="2">
        <f>'Moving Avg'!D1517</f>
        <v>2.3626800000000001</v>
      </c>
      <c r="G1517" s="2">
        <f>'Moving Avg'!F1517</f>
        <v>2.3961649999999999</v>
      </c>
      <c r="H1517" s="2">
        <f>'Moving Avg'!G1517</f>
        <v>2.4105040000000018</v>
      </c>
      <c r="I1517" s="2">
        <f>'Moving Avg'!H1517</f>
        <v>2.3949130000000012</v>
      </c>
      <c r="J1517" s="6" t="str">
        <f>OBV!F1517</f>
        <v>BULLISH</v>
      </c>
      <c r="K1517" s="6" t="str">
        <f>OBV!G1517</f>
        <v>NEUTRAL</v>
      </c>
      <c r="L1517" s="6" t="str">
        <f>OBV!H1517</f>
        <v>BULLISH DIVERGENCE</v>
      </c>
      <c r="M1517" s="8">
        <f t="shared" si="230"/>
        <v>25</v>
      </c>
      <c r="N1517" s="8">
        <f t="shared" si="231"/>
        <v>0</v>
      </c>
      <c r="O1517" s="8">
        <f t="shared" si="232"/>
        <v>0</v>
      </c>
      <c r="P1517" s="8">
        <f t="shared" si="233"/>
        <v>66.5</v>
      </c>
      <c r="Q1517" s="9">
        <f t="shared" si="234"/>
        <v>18.725000000000001</v>
      </c>
      <c r="R1517" s="9">
        <f t="shared" si="235"/>
        <v>21.625</v>
      </c>
      <c r="S1517" s="9">
        <f t="shared" si="236"/>
        <v>33.674999999999997</v>
      </c>
      <c r="T1517" s="9">
        <f t="shared" si="237"/>
        <v>22.875</v>
      </c>
      <c r="U1517" s="8">
        <f t="shared" si="238"/>
        <v>24.675000000000001</v>
      </c>
      <c r="V1517" s="8">
        <f t="shared" si="239"/>
        <v>24.225000000000001</v>
      </c>
    </row>
    <row r="1518" spans="1:22" ht="13.5" x14ac:dyDescent="0.25">
      <c r="A1518" s="3">
        <f>RSI!A1518</f>
        <v>44223</v>
      </c>
      <c r="B1518" s="2">
        <f>RSI!B1518</f>
        <v>2.3439000000000001</v>
      </c>
      <c r="C1518" s="2">
        <f>RSI!I1518</f>
        <v>33.419573212602927</v>
      </c>
      <c r="D1518" s="2">
        <f>MACD!E1518</f>
        <v>1.9570116996686426E-2</v>
      </c>
      <c r="E1518" s="2">
        <f>MACD!F1518</f>
        <v>1.1051857197802266E-2</v>
      </c>
      <c r="F1518" s="2">
        <f>'Moving Avg'!D1518</f>
        <v>2.3497599999999998</v>
      </c>
      <c r="G1518" s="2">
        <f>'Moving Avg'!F1518</f>
        <v>2.3929349999999996</v>
      </c>
      <c r="H1518" s="2">
        <f>'Moving Avg'!G1518</f>
        <v>2.4086240000000019</v>
      </c>
      <c r="I1518" s="2">
        <f>'Moving Avg'!H1518</f>
        <v>2.3937220000000012</v>
      </c>
      <c r="J1518" s="6" t="str">
        <f>OBV!F1518</f>
        <v>BULLISH</v>
      </c>
      <c r="K1518" s="6" t="str">
        <f>OBV!G1518</f>
        <v>NEUTRAL</v>
      </c>
      <c r="L1518" s="6" t="str">
        <f>OBV!H1518</f>
        <v>BULLISH DIVERGENCE</v>
      </c>
      <c r="M1518" s="8">
        <f t="shared" si="230"/>
        <v>25</v>
      </c>
      <c r="N1518" s="8">
        <f t="shared" si="231"/>
        <v>0</v>
      </c>
      <c r="O1518" s="8">
        <f t="shared" si="232"/>
        <v>0</v>
      </c>
      <c r="P1518" s="8">
        <f t="shared" si="233"/>
        <v>66.5</v>
      </c>
      <c r="Q1518" s="9">
        <f t="shared" si="234"/>
        <v>18.725000000000001</v>
      </c>
      <c r="R1518" s="9">
        <f t="shared" si="235"/>
        <v>21.625</v>
      </c>
      <c r="S1518" s="9">
        <f t="shared" si="236"/>
        <v>33.674999999999997</v>
      </c>
      <c r="T1518" s="9">
        <f t="shared" si="237"/>
        <v>22.875</v>
      </c>
      <c r="U1518" s="8">
        <f t="shared" si="238"/>
        <v>24.675000000000001</v>
      </c>
      <c r="V1518" s="8">
        <f t="shared" si="239"/>
        <v>24.225000000000001</v>
      </c>
    </row>
    <row r="1519" spans="1:22" ht="13.5" x14ac:dyDescent="0.25">
      <c r="A1519" s="3">
        <f>RSI!A1519</f>
        <v>44224</v>
      </c>
      <c r="B1519" s="2">
        <f>RSI!B1519</f>
        <v>2.3498000000000001</v>
      </c>
      <c r="C1519" s="2">
        <f>RSI!I1519</f>
        <v>36.040818496960483</v>
      </c>
      <c r="D1519" s="2">
        <f>MACD!E1519</f>
        <v>2.2302528500565799E-2</v>
      </c>
      <c r="E1519" s="2">
        <f>MACD!F1519</f>
        <v>1.3301991458354973E-2</v>
      </c>
      <c r="F1519" s="2">
        <f>'Moving Avg'!D1519</f>
        <v>2.3486000000000002</v>
      </c>
      <c r="G1519" s="2">
        <f>'Moving Avg'!F1519</f>
        <v>2.3902950000000001</v>
      </c>
      <c r="H1519" s="2">
        <f>'Moving Avg'!G1519</f>
        <v>2.4068620000000021</v>
      </c>
      <c r="I1519" s="2">
        <f>'Moving Avg'!H1519</f>
        <v>2.3923960000000011</v>
      </c>
      <c r="J1519" s="6" t="str">
        <f>OBV!F1519</f>
        <v>BULLISH</v>
      </c>
      <c r="K1519" s="6" t="str">
        <f>OBV!G1519</f>
        <v>STRONG</v>
      </c>
      <c r="L1519" s="6" t="str">
        <f>OBV!H1519</f>
        <v>BULLISH DIVERGENCE</v>
      </c>
      <c r="M1519" s="8">
        <f t="shared" si="230"/>
        <v>25</v>
      </c>
      <c r="N1519" s="8">
        <f t="shared" si="231"/>
        <v>0</v>
      </c>
      <c r="O1519" s="8">
        <f t="shared" si="232"/>
        <v>0</v>
      </c>
      <c r="P1519" s="8">
        <f t="shared" si="233"/>
        <v>83</v>
      </c>
      <c r="Q1519" s="9">
        <f t="shared" si="234"/>
        <v>21.2</v>
      </c>
      <c r="R1519" s="9">
        <f t="shared" si="235"/>
        <v>25.75</v>
      </c>
      <c r="S1519" s="9">
        <f t="shared" si="236"/>
        <v>41.1</v>
      </c>
      <c r="T1519" s="9">
        <f t="shared" si="237"/>
        <v>27</v>
      </c>
      <c r="U1519" s="8">
        <f t="shared" si="238"/>
        <v>29.350000000000005</v>
      </c>
      <c r="V1519" s="8">
        <f t="shared" si="239"/>
        <v>28.762500000000003</v>
      </c>
    </row>
    <row r="1520" spans="1:22" ht="13.5" x14ac:dyDescent="0.25">
      <c r="A1520" s="3">
        <f>RSI!A1520</f>
        <v>44225</v>
      </c>
      <c r="B1520" s="2">
        <f>RSI!B1520</f>
        <v>2.3498000000000001</v>
      </c>
      <c r="C1520" s="2">
        <f>RSI!I1520</f>
        <v>36.040818496960476</v>
      </c>
      <c r="D1520" s="2">
        <f>MACD!E1520</f>
        <v>2.4858092744339366E-2</v>
      </c>
      <c r="E1520" s="2">
        <f>MACD!F1520</f>
        <v>1.5613211715551852E-2</v>
      </c>
      <c r="F1520" s="2">
        <f>'Moving Avg'!D1520</f>
        <v>2.3439000000000001</v>
      </c>
      <c r="G1520" s="2">
        <f>'Moving Avg'!F1520</f>
        <v>2.3873600000000001</v>
      </c>
      <c r="H1520" s="2">
        <f>'Moving Avg'!G1520</f>
        <v>2.4051000000000018</v>
      </c>
      <c r="I1520" s="2">
        <f>'Moving Avg'!H1520</f>
        <v>2.3907675000000013</v>
      </c>
      <c r="J1520" s="6" t="str">
        <f>OBV!F1520</f>
        <v>BULLISH</v>
      </c>
      <c r="K1520" s="6" t="str">
        <f>OBV!G1520</f>
        <v>NEUTRAL</v>
      </c>
      <c r="L1520" s="6" t="str">
        <f>OBV!H1520</f>
        <v>BULLISH DIVERGENCE</v>
      </c>
      <c r="M1520" s="8">
        <f t="shared" si="230"/>
        <v>25</v>
      </c>
      <c r="N1520" s="8">
        <f t="shared" si="231"/>
        <v>0</v>
      </c>
      <c r="O1520" s="8">
        <f t="shared" si="232"/>
        <v>0</v>
      </c>
      <c r="P1520" s="8">
        <f t="shared" si="233"/>
        <v>66.5</v>
      </c>
      <c r="Q1520" s="9">
        <f t="shared" si="234"/>
        <v>18.725000000000001</v>
      </c>
      <c r="R1520" s="9">
        <f t="shared" si="235"/>
        <v>21.625</v>
      </c>
      <c r="S1520" s="9">
        <f t="shared" si="236"/>
        <v>33.674999999999997</v>
      </c>
      <c r="T1520" s="9">
        <f t="shared" si="237"/>
        <v>22.875</v>
      </c>
      <c r="U1520" s="8">
        <f t="shared" si="238"/>
        <v>24.675000000000001</v>
      </c>
      <c r="V1520" s="8">
        <f t="shared" si="239"/>
        <v>24.225000000000001</v>
      </c>
    </row>
    <row r="1521" spans="1:22" ht="13.5" x14ac:dyDescent="0.25">
      <c r="A1521" s="3">
        <f>RSI!A1521</f>
        <v>44228</v>
      </c>
      <c r="B1521" s="2">
        <f>RSI!B1521</f>
        <v>2.3498000000000001</v>
      </c>
      <c r="C1521" s="2">
        <f>RSI!I1521</f>
        <v>36.040818496960476</v>
      </c>
      <c r="D1521" s="2">
        <f>MACD!E1521</f>
        <v>2.5445978203201047E-2</v>
      </c>
      <c r="E1521" s="2">
        <f>MACD!F1521</f>
        <v>1.7579765013081693E-2</v>
      </c>
      <c r="F1521" s="2">
        <f>'Moving Avg'!D1521</f>
        <v>2.3474399999999997</v>
      </c>
      <c r="G1521" s="2">
        <f>'Moving Avg'!F1521</f>
        <v>2.3844249999999998</v>
      </c>
      <c r="H1521" s="2">
        <f>'Moving Avg'!G1521</f>
        <v>2.4041600000000019</v>
      </c>
      <c r="I1521" s="2">
        <f>'Moving Avg'!H1521</f>
        <v>2.3891665000000013</v>
      </c>
      <c r="J1521" s="6" t="str">
        <f>OBV!F1521</f>
        <v>BULLISH</v>
      </c>
      <c r="K1521" s="6" t="str">
        <f>OBV!G1521</f>
        <v>NEUTRAL</v>
      </c>
      <c r="L1521" s="6" t="str">
        <f>OBV!H1521</f>
        <v>CONFIRMED BULLISH</v>
      </c>
      <c r="M1521" s="8">
        <f t="shared" si="230"/>
        <v>25</v>
      </c>
      <c r="N1521" s="8">
        <f t="shared" si="231"/>
        <v>0</v>
      </c>
      <c r="O1521" s="8">
        <f t="shared" si="232"/>
        <v>0</v>
      </c>
      <c r="P1521" s="8">
        <f t="shared" si="233"/>
        <v>83.5</v>
      </c>
      <c r="Q1521" s="9">
        <f t="shared" si="234"/>
        <v>21.274999999999999</v>
      </c>
      <c r="R1521" s="9">
        <f t="shared" si="235"/>
        <v>25.875</v>
      </c>
      <c r="S1521" s="9">
        <f t="shared" si="236"/>
        <v>41.325000000000003</v>
      </c>
      <c r="T1521" s="9">
        <f t="shared" si="237"/>
        <v>27.125</v>
      </c>
      <c r="U1521" s="8">
        <f t="shared" si="238"/>
        <v>29.491666666666664</v>
      </c>
      <c r="V1521" s="8">
        <f t="shared" si="239"/>
        <v>28.9</v>
      </c>
    </row>
    <row r="1522" spans="1:22" ht="13.5" x14ac:dyDescent="0.25">
      <c r="A1522" s="3">
        <f>RSI!A1522</f>
        <v>44229</v>
      </c>
      <c r="B1522" s="2">
        <f>RSI!B1522</f>
        <v>2.3498000000000001</v>
      </c>
      <c r="C1522" s="2">
        <f>RSI!I1522</f>
        <v>36.040818496960476</v>
      </c>
      <c r="D1522" s="2">
        <f>MACD!E1522</f>
        <v>2.795220210170335E-2</v>
      </c>
      <c r="E1522" s="2">
        <f>MACD!F1522</f>
        <v>1.9654252430806027E-2</v>
      </c>
      <c r="F1522" s="2">
        <f>'Moving Avg'!D1522</f>
        <v>2.3486199999999999</v>
      </c>
      <c r="G1522" s="2">
        <f>'Moving Avg'!F1522</f>
        <v>2.3814900000000003</v>
      </c>
      <c r="H1522" s="2">
        <f>'Moving Avg'!G1522</f>
        <v>2.4032200000000019</v>
      </c>
      <c r="I1522" s="2">
        <f>'Moving Avg'!H1522</f>
        <v>2.3879500000000018</v>
      </c>
      <c r="J1522" s="6" t="str">
        <f>OBV!F1522</f>
        <v>BULLISH</v>
      </c>
      <c r="K1522" s="6" t="str">
        <f>OBV!G1522</f>
        <v>NEUTRAL</v>
      </c>
      <c r="L1522" s="6" t="str">
        <f>OBV!H1522</f>
        <v>CONFIRMED BULLISH</v>
      </c>
      <c r="M1522" s="8">
        <f t="shared" si="230"/>
        <v>25</v>
      </c>
      <c r="N1522" s="8">
        <f t="shared" si="231"/>
        <v>0</v>
      </c>
      <c r="O1522" s="8">
        <f t="shared" si="232"/>
        <v>0</v>
      </c>
      <c r="P1522" s="8">
        <f t="shared" si="233"/>
        <v>83.5</v>
      </c>
      <c r="Q1522" s="9">
        <f t="shared" si="234"/>
        <v>21.274999999999999</v>
      </c>
      <c r="R1522" s="9">
        <f t="shared" si="235"/>
        <v>25.875</v>
      </c>
      <c r="S1522" s="9">
        <f t="shared" si="236"/>
        <v>41.325000000000003</v>
      </c>
      <c r="T1522" s="9">
        <f t="shared" si="237"/>
        <v>27.125</v>
      </c>
      <c r="U1522" s="8">
        <f t="shared" si="238"/>
        <v>29.491666666666664</v>
      </c>
      <c r="V1522" s="8">
        <f t="shared" si="239"/>
        <v>28.9</v>
      </c>
    </row>
    <row r="1523" spans="1:22" ht="13.5" x14ac:dyDescent="0.25">
      <c r="A1523" s="3">
        <f>RSI!A1523</f>
        <v>44230</v>
      </c>
      <c r="B1523" s="2">
        <f>RSI!B1523</f>
        <v>2.3203999999999998</v>
      </c>
      <c r="C1523" s="2">
        <f>RSI!I1523</f>
        <v>28.516168388759453</v>
      </c>
      <c r="D1523" s="2">
        <f>MACD!E1523</f>
        <v>3.244394786717697E-2</v>
      </c>
      <c r="E1523" s="2">
        <f>MACD!F1523</f>
        <v>2.2212191518080217E-2</v>
      </c>
      <c r="F1523" s="2">
        <f>'Moving Avg'!D1523</f>
        <v>2.3439199999999998</v>
      </c>
      <c r="G1523" s="2">
        <f>'Moving Avg'!F1523</f>
        <v>2.3770850000000001</v>
      </c>
      <c r="H1523" s="2">
        <f>'Moving Avg'!G1523</f>
        <v>2.4016920000000015</v>
      </c>
      <c r="I1523" s="2">
        <f>'Moving Avg'!H1523</f>
        <v>2.3862020000000017</v>
      </c>
      <c r="J1523" s="6" t="str">
        <f>OBV!F1523</f>
        <v>BULLISH</v>
      </c>
      <c r="K1523" s="6" t="str">
        <f>OBV!G1523</f>
        <v>NEUTRAL</v>
      </c>
      <c r="L1523" s="6" t="str">
        <f>OBV!H1523</f>
        <v>BULLISH DIVERGENCE</v>
      </c>
      <c r="M1523" s="8">
        <f t="shared" si="230"/>
        <v>50</v>
      </c>
      <c r="N1523" s="8">
        <f t="shared" si="231"/>
        <v>0</v>
      </c>
      <c r="O1523" s="8">
        <f t="shared" si="232"/>
        <v>0</v>
      </c>
      <c r="P1523" s="8">
        <f t="shared" si="233"/>
        <v>66.5</v>
      </c>
      <c r="Q1523" s="9">
        <f t="shared" si="234"/>
        <v>27.475000000000001</v>
      </c>
      <c r="R1523" s="9">
        <f t="shared" si="235"/>
        <v>26.625</v>
      </c>
      <c r="S1523" s="9">
        <f t="shared" si="236"/>
        <v>37.424999999999997</v>
      </c>
      <c r="T1523" s="9">
        <f t="shared" si="237"/>
        <v>29.125</v>
      </c>
      <c r="U1523" s="8">
        <f t="shared" si="238"/>
        <v>30.508333333333336</v>
      </c>
      <c r="V1523" s="8">
        <f t="shared" si="239"/>
        <v>30.162500000000001</v>
      </c>
    </row>
    <row r="1524" spans="1:22" ht="13.5" x14ac:dyDescent="0.25">
      <c r="A1524" s="3">
        <f>RSI!A1524</f>
        <v>44231</v>
      </c>
      <c r="B1524" s="2">
        <f>RSI!B1524</f>
        <v>2.3203999999999998</v>
      </c>
      <c r="C1524" s="2">
        <f>RSI!I1524</f>
        <v>28.516168388759453</v>
      </c>
      <c r="D1524" s="2">
        <f>MACD!E1524</f>
        <v>2.8458917365856262E-2</v>
      </c>
      <c r="E1524" s="2">
        <f>MACD!F1524</f>
        <v>2.3461536687635426E-2</v>
      </c>
      <c r="F1524" s="2">
        <f>'Moving Avg'!D1524</f>
        <v>2.3380399999999999</v>
      </c>
      <c r="G1524" s="2">
        <f>'Moving Avg'!F1524</f>
        <v>2.3726800000000003</v>
      </c>
      <c r="H1524" s="2">
        <f>'Moving Avg'!G1524</f>
        <v>2.3993420000000016</v>
      </c>
      <c r="I1524" s="2">
        <f>'Moving Avg'!H1524</f>
        <v>2.3844265000000018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  <c r="M1524" s="8">
        <f t="shared" si="230"/>
        <v>50</v>
      </c>
      <c r="N1524" s="8">
        <f t="shared" si="231"/>
        <v>0</v>
      </c>
      <c r="O1524" s="8">
        <f t="shared" si="232"/>
        <v>0</v>
      </c>
      <c r="P1524" s="8">
        <f t="shared" si="233"/>
        <v>16.5</v>
      </c>
      <c r="Q1524" s="9">
        <f t="shared" si="234"/>
        <v>19.975000000000001</v>
      </c>
      <c r="R1524" s="9">
        <f t="shared" si="235"/>
        <v>14.125</v>
      </c>
      <c r="S1524" s="9">
        <f t="shared" si="236"/>
        <v>14.925000000000001</v>
      </c>
      <c r="T1524" s="9">
        <f t="shared" si="237"/>
        <v>16.625</v>
      </c>
      <c r="U1524" s="8">
        <f t="shared" si="238"/>
        <v>16.341666666666669</v>
      </c>
      <c r="V1524" s="8">
        <f t="shared" si="239"/>
        <v>16.412500000000001</v>
      </c>
    </row>
    <row r="1525" spans="1:22" ht="13.5" x14ac:dyDescent="0.25">
      <c r="A1525" s="3">
        <f>RSI!A1525</f>
        <v>44232</v>
      </c>
      <c r="B1525" s="2">
        <f>RSI!B1525</f>
        <v>2.3439000000000001</v>
      </c>
      <c r="C1525" s="2">
        <f>RSI!I1525</f>
        <v>40.107962334553733</v>
      </c>
      <c r="D1525" s="2">
        <f>MACD!E1525</f>
        <v>2.6395900108515225E-2</v>
      </c>
      <c r="E1525" s="2">
        <f>MACD!F1525</f>
        <v>2.4048409371811387E-2</v>
      </c>
      <c r="F1525" s="2">
        <f>'Moving Avg'!D1525</f>
        <v>2.3368599999999997</v>
      </c>
      <c r="G1525" s="2">
        <f>'Moving Avg'!F1525</f>
        <v>2.3694500000000001</v>
      </c>
      <c r="H1525" s="2">
        <f>'Moving Avg'!G1525</f>
        <v>2.3969920000000018</v>
      </c>
      <c r="I1525" s="2">
        <f>'Moving Avg'!H1525</f>
        <v>2.3827685000000018</v>
      </c>
      <c r="J1525" s="6" t="str">
        <f>OBV!F1525</f>
        <v>BULLISH</v>
      </c>
      <c r="K1525" s="6" t="str">
        <f>OBV!G1525</f>
        <v>STRONG</v>
      </c>
      <c r="L1525" s="6" t="str">
        <f>OBV!H1525</f>
        <v>BULLISH DIVERGENCE</v>
      </c>
      <c r="M1525" s="8">
        <f t="shared" si="230"/>
        <v>25</v>
      </c>
      <c r="N1525" s="8">
        <f t="shared" si="231"/>
        <v>0</v>
      </c>
      <c r="O1525" s="8">
        <f t="shared" si="232"/>
        <v>0</v>
      </c>
      <c r="P1525" s="8">
        <f t="shared" si="233"/>
        <v>83</v>
      </c>
      <c r="Q1525" s="9">
        <f t="shared" si="234"/>
        <v>21.2</v>
      </c>
      <c r="R1525" s="9">
        <f t="shared" si="235"/>
        <v>25.75</v>
      </c>
      <c r="S1525" s="9">
        <f t="shared" si="236"/>
        <v>41.1</v>
      </c>
      <c r="T1525" s="9">
        <f t="shared" si="237"/>
        <v>27</v>
      </c>
      <c r="U1525" s="8">
        <f t="shared" si="238"/>
        <v>29.350000000000005</v>
      </c>
      <c r="V1525" s="8">
        <f t="shared" si="239"/>
        <v>28.762500000000003</v>
      </c>
    </row>
    <row r="1526" spans="1:22" ht="13.5" x14ac:dyDescent="0.25">
      <c r="A1526" s="3">
        <f>RSI!A1526</f>
        <v>44235</v>
      </c>
      <c r="B1526" s="2">
        <f>RSI!B1526</f>
        <v>2.3380000000000001</v>
      </c>
      <c r="C1526" s="2">
        <f>RSI!I1526</f>
        <v>38.423324311601952</v>
      </c>
      <c r="D1526" s="2">
        <f>MACD!E1526</f>
        <v>1.8912386301669581E-2</v>
      </c>
      <c r="E1526" s="2">
        <f>MACD!F1526</f>
        <v>2.3021204757783027E-2</v>
      </c>
      <c r="F1526" s="2">
        <f>'Moving Avg'!D1526</f>
        <v>2.3344999999999998</v>
      </c>
      <c r="G1526" s="2">
        <f>'Moving Avg'!F1526</f>
        <v>2.3659250000000003</v>
      </c>
      <c r="H1526" s="2">
        <f>'Moving Avg'!G1526</f>
        <v>2.3946420000000015</v>
      </c>
      <c r="I1526" s="2">
        <f>'Moving Avg'!H1526</f>
        <v>2.3813010000000019</v>
      </c>
      <c r="J1526" s="6" t="str">
        <f>OBV!F1526</f>
        <v>BULLISH</v>
      </c>
      <c r="K1526" s="6" t="str">
        <f>OBV!G1526</f>
        <v>STRONG</v>
      </c>
      <c r="L1526" s="6" t="str">
        <f>OBV!H1526</f>
        <v>BULLISH DIVERGENCE</v>
      </c>
      <c r="M1526" s="8">
        <f t="shared" si="230"/>
        <v>25</v>
      </c>
      <c r="N1526" s="8">
        <f t="shared" si="231"/>
        <v>45</v>
      </c>
      <c r="O1526" s="8">
        <f t="shared" si="232"/>
        <v>0</v>
      </c>
      <c r="P1526" s="8">
        <f t="shared" si="233"/>
        <v>83</v>
      </c>
      <c r="Q1526" s="9">
        <f t="shared" si="234"/>
        <v>36.950000000000003</v>
      </c>
      <c r="R1526" s="9">
        <f t="shared" si="235"/>
        <v>34.75</v>
      </c>
      <c r="S1526" s="9">
        <f t="shared" si="236"/>
        <v>47.85</v>
      </c>
      <c r="T1526" s="9">
        <f t="shared" si="237"/>
        <v>38.25</v>
      </c>
      <c r="U1526" s="8">
        <f t="shared" si="238"/>
        <v>39.85</v>
      </c>
      <c r="V1526" s="8">
        <f t="shared" si="239"/>
        <v>39.450000000000003</v>
      </c>
    </row>
    <row r="1527" spans="1:22" ht="13.5" x14ac:dyDescent="0.25">
      <c r="A1527" s="3">
        <f>RSI!A1527</f>
        <v>44236</v>
      </c>
      <c r="B1527" s="2">
        <f>RSI!B1527</f>
        <v>2.3673999999999999</v>
      </c>
      <c r="C1527" s="2">
        <f>RSI!I1527</f>
        <v>49.749778714307467</v>
      </c>
      <c r="D1527" s="2">
        <f>MACD!E1527</f>
        <v>1.2404079059250783E-2</v>
      </c>
      <c r="E1527" s="2">
        <f>MACD!F1527</f>
        <v>2.0897779618076581E-2</v>
      </c>
      <c r="F1527" s="2">
        <f>'Moving Avg'!D1527</f>
        <v>2.3380200000000002</v>
      </c>
      <c r="G1527" s="2">
        <f>'Moving Avg'!F1527</f>
        <v>2.3638699999999999</v>
      </c>
      <c r="H1527" s="2">
        <f>'Moving Avg'!G1527</f>
        <v>2.3938200000000016</v>
      </c>
      <c r="I1527" s="2">
        <f>'Moving Avg'!H1527</f>
        <v>2.3801455000000016</v>
      </c>
      <c r="J1527" s="6" t="str">
        <f>OBV!F1527</f>
        <v>BULLISH</v>
      </c>
      <c r="K1527" s="6" t="str">
        <f>OBV!G1527</f>
        <v>STRONG</v>
      </c>
      <c r="L1527" s="6" t="str">
        <f>OBV!H1527</f>
        <v>CONFIRMED BULLISH</v>
      </c>
      <c r="M1527" s="8">
        <f t="shared" si="230"/>
        <v>25</v>
      </c>
      <c r="N1527" s="8">
        <f t="shared" si="231"/>
        <v>45</v>
      </c>
      <c r="O1527" s="8">
        <f t="shared" si="232"/>
        <v>0</v>
      </c>
      <c r="P1527" s="8">
        <f t="shared" si="233"/>
        <v>100</v>
      </c>
      <c r="Q1527" s="9">
        <f t="shared" si="234"/>
        <v>39.5</v>
      </c>
      <c r="R1527" s="9">
        <f t="shared" si="235"/>
        <v>39</v>
      </c>
      <c r="S1527" s="9">
        <f t="shared" si="236"/>
        <v>55.5</v>
      </c>
      <c r="T1527" s="9">
        <f t="shared" si="237"/>
        <v>42.5</v>
      </c>
      <c r="U1527" s="8">
        <f t="shared" si="238"/>
        <v>44.666666666666664</v>
      </c>
      <c r="V1527" s="8">
        <f t="shared" si="239"/>
        <v>44.125</v>
      </c>
    </row>
    <row r="1528" spans="1:22" ht="13.5" x14ac:dyDescent="0.25">
      <c r="A1528" s="3">
        <f>RSI!A1528</f>
        <v>44237</v>
      </c>
      <c r="B1528" s="2">
        <f>RSI!B1528</f>
        <v>2.3673999999999999</v>
      </c>
      <c r="C1528" s="2">
        <f>RSI!I1528</f>
        <v>49.749778714307467</v>
      </c>
      <c r="D1528" s="2">
        <f>MACD!E1528</f>
        <v>6.8958146492730243E-3</v>
      </c>
      <c r="E1528" s="2">
        <f>MACD!F1528</f>
        <v>1.8097386624315873E-2</v>
      </c>
      <c r="F1528" s="2">
        <f>'Moving Avg'!D1528</f>
        <v>2.3474200000000001</v>
      </c>
      <c r="G1528" s="2">
        <f>'Moving Avg'!F1528</f>
        <v>2.3618150000000009</v>
      </c>
      <c r="H1528" s="2">
        <f>'Moving Avg'!G1528</f>
        <v>2.3929980000000013</v>
      </c>
      <c r="I1528" s="2">
        <f>'Moving Avg'!H1528</f>
        <v>2.3793470000000014</v>
      </c>
      <c r="J1528" s="6" t="str">
        <f>OBV!F1528</f>
        <v>BULLISH</v>
      </c>
      <c r="K1528" s="6" t="str">
        <f>OBV!G1528</f>
        <v>STRONG</v>
      </c>
      <c r="L1528" s="6" t="str">
        <f>OBV!H1528</f>
        <v>CONFIRMED BULLISH</v>
      </c>
      <c r="M1528" s="8">
        <f t="shared" si="230"/>
        <v>25</v>
      </c>
      <c r="N1528" s="8">
        <f t="shared" si="231"/>
        <v>45</v>
      </c>
      <c r="O1528" s="8">
        <f t="shared" si="232"/>
        <v>0</v>
      </c>
      <c r="P1528" s="8">
        <f t="shared" si="233"/>
        <v>100</v>
      </c>
      <c r="Q1528" s="9">
        <f t="shared" si="234"/>
        <v>39.5</v>
      </c>
      <c r="R1528" s="9">
        <f t="shared" si="235"/>
        <v>39</v>
      </c>
      <c r="S1528" s="9">
        <f t="shared" si="236"/>
        <v>55.5</v>
      </c>
      <c r="T1528" s="9">
        <f t="shared" si="237"/>
        <v>42.5</v>
      </c>
      <c r="U1528" s="8">
        <f t="shared" si="238"/>
        <v>44.666666666666664</v>
      </c>
      <c r="V1528" s="8">
        <f t="shared" si="239"/>
        <v>44.125</v>
      </c>
    </row>
    <row r="1529" spans="1:22" ht="13.5" x14ac:dyDescent="0.25">
      <c r="A1529" s="3">
        <f>RSI!A1529</f>
        <v>44238</v>
      </c>
      <c r="B1529" s="2">
        <f>RSI!B1529</f>
        <v>2.3498000000000001</v>
      </c>
      <c r="C1529" s="2">
        <f>RSI!I1529</f>
        <v>44.115898892313524</v>
      </c>
      <c r="D1529" s="2">
        <f>MACD!E1529</f>
        <v>4.4452278363356079E-3</v>
      </c>
      <c r="E1529" s="2">
        <f>MACD!F1529</f>
        <v>1.5366954866719821E-2</v>
      </c>
      <c r="F1529" s="2">
        <f>'Moving Avg'!D1529</f>
        <v>2.3532999999999999</v>
      </c>
      <c r="G1529" s="2">
        <f>'Moving Avg'!F1529</f>
        <v>2.3588800000000005</v>
      </c>
      <c r="H1529" s="2">
        <f>'Moving Avg'!G1529</f>
        <v>2.3918240000000015</v>
      </c>
      <c r="I1529" s="2">
        <f>'Moving Avg'!H1529</f>
        <v>2.3781855000000012</v>
      </c>
      <c r="J1529" s="6" t="str">
        <f>OBV!F1529</f>
        <v>BULLISH</v>
      </c>
      <c r="K1529" s="6" t="str">
        <f>OBV!G1529</f>
        <v>STRONG</v>
      </c>
      <c r="L1529" s="6" t="str">
        <f>OBV!H1529</f>
        <v>CONFIRMED BULLISH</v>
      </c>
      <c r="M1529" s="8">
        <f t="shared" si="230"/>
        <v>25</v>
      </c>
      <c r="N1529" s="8">
        <f t="shared" si="231"/>
        <v>45</v>
      </c>
      <c r="O1529" s="8">
        <f t="shared" si="232"/>
        <v>0</v>
      </c>
      <c r="P1529" s="8">
        <f t="shared" si="233"/>
        <v>100</v>
      </c>
      <c r="Q1529" s="9">
        <f t="shared" si="234"/>
        <v>39.5</v>
      </c>
      <c r="R1529" s="9">
        <f t="shared" si="235"/>
        <v>39</v>
      </c>
      <c r="S1529" s="9">
        <f t="shared" si="236"/>
        <v>55.5</v>
      </c>
      <c r="T1529" s="9">
        <f t="shared" si="237"/>
        <v>42.5</v>
      </c>
      <c r="U1529" s="8">
        <f t="shared" si="238"/>
        <v>44.666666666666664</v>
      </c>
      <c r="V1529" s="8">
        <f t="shared" si="239"/>
        <v>44.125</v>
      </c>
    </row>
    <row r="1530" spans="1:22" ht="13.5" x14ac:dyDescent="0.25">
      <c r="A1530" s="3">
        <f>RSI!A1530</f>
        <v>44239</v>
      </c>
      <c r="B1530" s="2">
        <f>RSI!B1530</f>
        <v>2.3498000000000001</v>
      </c>
      <c r="C1530" s="2">
        <f>RSI!I1530</f>
        <v>44.115898892313517</v>
      </c>
      <c r="D1530" s="2">
        <f>MACD!E1530</f>
        <v>2.4745945460136198E-3</v>
      </c>
      <c r="E1530" s="2">
        <f>MACD!F1530</f>
        <v>1.2788482802578582E-2</v>
      </c>
      <c r="F1530" s="2">
        <f>'Moving Avg'!D1530</f>
        <v>2.3544799999999997</v>
      </c>
      <c r="G1530" s="2">
        <f>'Moving Avg'!F1530</f>
        <v>2.3559450000000006</v>
      </c>
      <c r="H1530" s="2">
        <f>'Moving Avg'!G1530</f>
        <v>2.3906500000000013</v>
      </c>
      <c r="I1530" s="2">
        <f>'Moving Avg'!H1530</f>
        <v>2.3771340000000012</v>
      </c>
      <c r="J1530" s="6" t="str">
        <f>OBV!F1530</f>
        <v>BEARISH</v>
      </c>
      <c r="K1530" s="6" t="str">
        <f>OBV!G1530</f>
        <v>WEAK</v>
      </c>
      <c r="L1530" s="6" t="str">
        <f>OBV!H1530</f>
        <v>BEARISH DIVERGENCE</v>
      </c>
      <c r="M1530" s="8">
        <f t="shared" si="230"/>
        <v>25</v>
      </c>
      <c r="N1530" s="8">
        <f t="shared" si="231"/>
        <v>45</v>
      </c>
      <c r="O1530" s="8">
        <f t="shared" si="232"/>
        <v>0</v>
      </c>
      <c r="P1530" s="8">
        <f t="shared" si="233"/>
        <v>0</v>
      </c>
      <c r="Q1530" s="9">
        <f t="shared" si="234"/>
        <v>24.5</v>
      </c>
      <c r="R1530" s="9">
        <f t="shared" si="235"/>
        <v>14</v>
      </c>
      <c r="S1530" s="9">
        <f t="shared" si="236"/>
        <v>10.5</v>
      </c>
      <c r="T1530" s="9">
        <f t="shared" si="237"/>
        <v>17.5</v>
      </c>
      <c r="U1530" s="8">
        <f t="shared" si="238"/>
        <v>16.333333333333332</v>
      </c>
      <c r="V1530" s="8">
        <f t="shared" si="239"/>
        <v>16.625</v>
      </c>
    </row>
    <row r="1531" spans="1:22" ht="13.5" x14ac:dyDescent="0.25">
      <c r="A1531" s="3">
        <f>RSI!A1531</f>
        <v>44242</v>
      </c>
      <c r="B1531" s="2">
        <f>RSI!B1531</f>
        <v>2.3498000000000001</v>
      </c>
      <c r="C1531" s="2">
        <f>RSI!I1531</f>
        <v>44.115898892313517</v>
      </c>
      <c r="D1531" s="2">
        <f>MACD!E1531</f>
        <v>9.0245057728832734E-4</v>
      </c>
      <c r="E1531" s="2">
        <f>MACD!F1531</f>
        <v>1.0411276357520533E-2</v>
      </c>
      <c r="F1531" s="2">
        <f>'Moving Avg'!D1531</f>
        <v>2.35684</v>
      </c>
      <c r="G1531" s="2">
        <f>'Moving Avg'!F1531</f>
        <v>2.3535950000000008</v>
      </c>
      <c r="H1531" s="2">
        <f>'Moving Avg'!G1531</f>
        <v>2.3898280000000018</v>
      </c>
      <c r="I1531" s="2">
        <f>'Moving Avg'!H1531</f>
        <v>2.3762475000000012</v>
      </c>
      <c r="J1531" s="6" t="str">
        <f>OBV!F1531</f>
        <v>BEARISH</v>
      </c>
      <c r="K1531" s="6" t="str">
        <f>OBV!G1531</f>
        <v>NEUTRAL</v>
      </c>
      <c r="L1531" s="6" t="str">
        <f>OBV!H1531</f>
        <v>BEARISH DIVERGENCE</v>
      </c>
      <c r="M1531" s="8">
        <f t="shared" si="230"/>
        <v>25</v>
      </c>
      <c r="N1531" s="8">
        <f t="shared" si="231"/>
        <v>45</v>
      </c>
      <c r="O1531" s="8">
        <f t="shared" si="232"/>
        <v>0</v>
      </c>
      <c r="P1531" s="8">
        <f t="shared" si="233"/>
        <v>16.5</v>
      </c>
      <c r="Q1531" s="9">
        <f t="shared" si="234"/>
        <v>26.975000000000001</v>
      </c>
      <c r="R1531" s="9">
        <f t="shared" si="235"/>
        <v>18.125</v>
      </c>
      <c r="S1531" s="9">
        <f t="shared" si="236"/>
        <v>17.925000000000001</v>
      </c>
      <c r="T1531" s="9">
        <f t="shared" si="237"/>
        <v>21.625</v>
      </c>
      <c r="U1531" s="8">
        <f t="shared" si="238"/>
        <v>21.008333333333336</v>
      </c>
      <c r="V1531" s="8">
        <f t="shared" si="239"/>
        <v>21.162500000000001</v>
      </c>
    </row>
    <row r="1532" spans="1:22" ht="13.5" x14ac:dyDescent="0.25">
      <c r="A1532" s="3">
        <f>RSI!A1532</f>
        <v>44243</v>
      </c>
      <c r="B1532" s="2">
        <f>RSI!B1532</f>
        <v>2.3262999999999998</v>
      </c>
      <c r="C1532" s="2">
        <f>RSI!I1532</f>
        <v>37.107926834737981</v>
      </c>
      <c r="D1532" s="2">
        <f>MACD!E1532</f>
        <v>1.4011702533318626E-3</v>
      </c>
      <c r="E1532" s="2">
        <f>MACD!F1532</f>
        <v>8.6092551366828002E-3</v>
      </c>
      <c r="F1532" s="2">
        <f>'Moving Avg'!D1532</f>
        <v>2.3486199999999999</v>
      </c>
      <c r="G1532" s="2">
        <f>'Moving Avg'!F1532</f>
        <v>2.3494850000000005</v>
      </c>
      <c r="H1532" s="2">
        <f>'Moving Avg'!G1532</f>
        <v>2.3881840000000016</v>
      </c>
      <c r="I1532" s="2">
        <f>'Moving Avg'!H1532</f>
        <v>2.3749685000000009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  <c r="M1532" s="8">
        <f t="shared" si="230"/>
        <v>25</v>
      </c>
      <c r="N1532" s="8">
        <f t="shared" si="231"/>
        <v>45</v>
      </c>
      <c r="O1532" s="8">
        <f t="shared" si="232"/>
        <v>0</v>
      </c>
      <c r="P1532" s="8">
        <f t="shared" si="233"/>
        <v>16.5</v>
      </c>
      <c r="Q1532" s="9">
        <f t="shared" si="234"/>
        <v>26.975000000000001</v>
      </c>
      <c r="R1532" s="9">
        <f t="shared" si="235"/>
        <v>18.125</v>
      </c>
      <c r="S1532" s="9">
        <f t="shared" si="236"/>
        <v>17.925000000000001</v>
      </c>
      <c r="T1532" s="9">
        <f t="shared" si="237"/>
        <v>21.625</v>
      </c>
      <c r="U1532" s="8">
        <f t="shared" si="238"/>
        <v>21.008333333333336</v>
      </c>
      <c r="V1532" s="8">
        <f t="shared" si="239"/>
        <v>21.162500000000001</v>
      </c>
    </row>
    <row r="1533" spans="1:22" ht="13.5" x14ac:dyDescent="0.25">
      <c r="A1533" s="3">
        <f>RSI!A1533</f>
        <v>44244</v>
      </c>
      <c r="B1533" s="2">
        <f>RSI!B1533</f>
        <v>2.3262999999999998</v>
      </c>
      <c r="C1533" s="2">
        <f>RSI!I1533</f>
        <v>37.107926834737981</v>
      </c>
      <c r="D1533" s="2">
        <f>MACD!E1533</f>
        <v>-2.4793333651906835E-3</v>
      </c>
      <c r="E1533" s="2">
        <f>MACD!F1533</f>
        <v>6.3915374363081034E-3</v>
      </c>
      <c r="F1533" s="2">
        <f>'Moving Avg'!D1533</f>
        <v>2.3403999999999998</v>
      </c>
      <c r="G1533" s="2">
        <f>'Moving Avg'!F1533</f>
        <v>2.3453750000000007</v>
      </c>
      <c r="H1533" s="2">
        <f>'Moving Avg'!G1533</f>
        <v>2.3865400000000019</v>
      </c>
      <c r="I1533" s="2">
        <f>'Moving Avg'!H1533</f>
        <v>2.3736895000000011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  <c r="M1533" s="8">
        <f t="shared" si="230"/>
        <v>25</v>
      </c>
      <c r="N1533" s="8">
        <f t="shared" si="231"/>
        <v>45</v>
      </c>
      <c r="O1533" s="8">
        <f t="shared" si="232"/>
        <v>0</v>
      </c>
      <c r="P1533" s="8">
        <f t="shared" si="233"/>
        <v>16.5</v>
      </c>
      <c r="Q1533" s="9">
        <f t="shared" si="234"/>
        <v>26.975000000000001</v>
      </c>
      <c r="R1533" s="9">
        <f t="shared" si="235"/>
        <v>18.125</v>
      </c>
      <c r="S1533" s="9">
        <f t="shared" si="236"/>
        <v>17.925000000000001</v>
      </c>
      <c r="T1533" s="9">
        <f t="shared" si="237"/>
        <v>21.625</v>
      </c>
      <c r="U1533" s="8">
        <f t="shared" si="238"/>
        <v>21.008333333333336</v>
      </c>
      <c r="V1533" s="8">
        <f t="shared" si="239"/>
        <v>21.162500000000001</v>
      </c>
    </row>
    <row r="1534" spans="1:22" ht="13.5" x14ac:dyDescent="0.25">
      <c r="A1534" s="3">
        <f>RSI!A1534</f>
        <v>44245</v>
      </c>
      <c r="B1534" s="2">
        <f>RSI!B1534</f>
        <v>2.3498000000000001</v>
      </c>
      <c r="C1534" s="2">
        <f>RSI!I1534</f>
        <v>46.892130323062595</v>
      </c>
      <c r="D1534" s="2">
        <f>MACD!E1534</f>
        <v>-7.2993366746860744E-3</v>
      </c>
      <c r="E1534" s="2">
        <f>MACD!F1534</f>
        <v>3.6533626141092681E-3</v>
      </c>
      <c r="F1534" s="2">
        <f>'Moving Avg'!D1534</f>
        <v>2.3403999999999998</v>
      </c>
      <c r="G1534" s="2">
        <f>'Moving Avg'!F1534</f>
        <v>2.345085000000001</v>
      </c>
      <c r="H1534" s="2">
        <f>'Moving Avg'!G1534</f>
        <v>2.3854840000000017</v>
      </c>
      <c r="I1534" s="2">
        <f>'Moving Avg'!H1534</f>
        <v>2.3729125000000009</v>
      </c>
      <c r="J1534" s="6" t="str">
        <f>OBV!F1534</f>
        <v>BULLISH</v>
      </c>
      <c r="K1534" s="6" t="str">
        <f>OBV!G1534</f>
        <v>STRONG</v>
      </c>
      <c r="L1534" s="6" t="str">
        <f>OBV!H1534</f>
        <v>NEUTRAL</v>
      </c>
      <c r="M1534" s="8">
        <f t="shared" si="230"/>
        <v>25</v>
      </c>
      <c r="N1534" s="8">
        <f t="shared" si="231"/>
        <v>45</v>
      </c>
      <c r="O1534" s="8">
        <f t="shared" si="232"/>
        <v>0</v>
      </c>
      <c r="P1534" s="8">
        <f t="shared" si="233"/>
        <v>66</v>
      </c>
      <c r="Q1534" s="9">
        <f t="shared" si="234"/>
        <v>34.4</v>
      </c>
      <c r="R1534" s="9">
        <f t="shared" si="235"/>
        <v>30.5</v>
      </c>
      <c r="S1534" s="9">
        <f t="shared" si="236"/>
        <v>40.200000000000003</v>
      </c>
      <c r="T1534" s="9">
        <f t="shared" si="237"/>
        <v>34</v>
      </c>
      <c r="U1534" s="8">
        <f t="shared" si="238"/>
        <v>35.033333333333339</v>
      </c>
      <c r="V1534" s="8">
        <f t="shared" si="239"/>
        <v>34.775000000000006</v>
      </c>
    </row>
    <row r="1535" spans="1:22" ht="13.5" x14ac:dyDescent="0.25">
      <c r="A1535" s="3">
        <f>RSI!A1535</f>
        <v>44246</v>
      </c>
      <c r="B1535" s="2">
        <f>RSI!B1535</f>
        <v>2.3262999999999998</v>
      </c>
      <c r="C1535" s="2">
        <f>RSI!I1535</f>
        <v>40.163246109522291</v>
      </c>
      <c r="D1535" s="2">
        <f>MACD!E1535</f>
        <v>-5.9714265989385673E-3</v>
      </c>
      <c r="E1535" s="2">
        <f>MACD!F1535</f>
        <v>1.7284047714997012E-3</v>
      </c>
      <c r="F1535" s="2">
        <f>'Moving Avg'!D1535</f>
        <v>2.3357000000000001</v>
      </c>
      <c r="G1535" s="2">
        <f>'Moving Avg'!F1535</f>
        <v>2.3427350000000002</v>
      </c>
      <c r="H1535" s="2">
        <f>'Moving Avg'!G1535</f>
        <v>2.383840000000002</v>
      </c>
      <c r="I1535" s="2">
        <f>'Moving Avg'!H1535</f>
        <v>2.371963500000001</v>
      </c>
      <c r="J1535" s="6" t="str">
        <f>OBV!F1535</f>
        <v>BULLISH</v>
      </c>
      <c r="K1535" s="6" t="str">
        <f>OBV!G1535</f>
        <v>STRONG</v>
      </c>
      <c r="L1535" s="6" t="str">
        <f>OBV!H1535</f>
        <v>BULLISH DIVERGENCE</v>
      </c>
      <c r="M1535" s="8">
        <f t="shared" si="230"/>
        <v>25</v>
      </c>
      <c r="N1535" s="8">
        <f t="shared" si="231"/>
        <v>45</v>
      </c>
      <c r="O1535" s="8">
        <f t="shared" si="232"/>
        <v>0</v>
      </c>
      <c r="P1535" s="8">
        <f t="shared" si="233"/>
        <v>83</v>
      </c>
      <c r="Q1535" s="9">
        <f t="shared" si="234"/>
        <v>36.950000000000003</v>
      </c>
      <c r="R1535" s="9">
        <f t="shared" si="235"/>
        <v>34.75</v>
      </c>
      <c r="S1535" s="9">
        <f t="shared" si="236"/>
        <v>47.85</v>
      </c>
      <c r="T1535" s="9">
        <f t="shared" si="237"/>
        <v>38.25</v>
      </c>
      <c r="U1535" s="8">
        <f t="shared" si="238"/>
        <v>39.85</v>
      </c>
      <c r="V1535" s="8">
        <f t="shared" si="239"/>
        <v>39.450000000000003</v>
      </c>
    </row>
    <row r="1536" spans="1:22" ht="13.5" x14ac:dyDescent="0.25">
      <c r="A1536" s="3">
        <f>RSI!A1536</f>
        <v>44249</v>
      </c>
      <c r="B1536" s="2">
        <f>RSI!B1536</f>
        <v>2.3439000000000001</v>
      </c>
      <c r="C1536" s="2">
        <f>RSI!I1536</f>
        <v>46.370203062822412</v>
      </c>
      <c r="D1536" s="2">
        <f>MACD!E1536</f>
        <v>-6.8738169772109003E-3</v>
      </c>
      <c r="E1536" s="2">
        <f>MACD!F1536</f>
        <v>7.9604217575808978E-6</v>
      </c>
      <c r="F1536" s="2">
        <f>'Moving Avg'!D1536</f>
        <v>2.3345199999999999</v>
      </c>
      <c r="G1536" s="2">
        <f>'Moving Avg'!F1536</f>
        <v>2.3433250000000005</v>
      </c>
      <c r="H1536" s="2">
        <f>'Moving Avg'!G1536</f>
        <v>2.3825480000000017</v>
      </c>
      <c r="I1536" s="2">
        <f>'Moving Avg'!H1536</f>
        <v>2.3708275000000008</v>
      </c>
      <c r="J1536" s="6" t="str">
        <f>OBV!F1536</f>
        <v>BULLISH</v>
      </c>
      <c r="K1536" s="6" t="str">
        <f>OBV!G1536</f>
        <v>STRONG</v>
      </c>
      <c r="L1536" s="6" t="str">
        <f>OBV!H1536</f>
        <v>BULLISH DIVERGENCE</v>
      </c>
      <c r="M1536" s="8">
        <f t="shared" si="230"/>
        <v>25</v>
      </c>
      <c r="N1536" s="8">
        <f t="shared" si="231"/>
        <v>45</v>
      </c>
      <c r="O1536" s="8">
        <f t="shared" si="232"/>
        <v>0</v>
      </c>
      <c r="P1536" s="8">
        <f t="shared" si="233"/>
        <v>83</v>
      </c>
      <c r="Q1536" s="9">
        <f t="shared" si="234"/>
        <v>36.950000000000003</v>
      </c>
      <c r="R1536" s="9">
        <f t="shared" si="235"/>
        <v>34.75</v>
      </c>
      <c r="S1536" s="9">
        <f t="shared" si="236"/>
        <v>47.85</v>
      </c>
      <c r="T1536" s="9">
        <f t="shared" si="237"/>
        <v>38.25</v>
      </c>
      <c r="U1536" s="8">
        <f t="shared" si="238"/>
        <v>39.85</v>
      </c>
      <c r="V1536" s="8">
        <f t="shared" si="239"/>
        <v>39.450000000000003</v>
      </c>
    </row>
    <row r="1537" spans="1:22" ht="13.5" x14ac:dyDescent="0.25">
      <c r="A1537" s="3">
        <f>RSI!A1537</f>
        <v>44250</v>
      </c>
      <c r="B1537" s="2">
        <f>RSI!B1537</f>
        <v>2.3321000000000001</v>
      </c>
      <c r="C1537" s="2">
        <f>RSI!I1537</f>
        <v>43.139203818013016</v>
      </c>
      <c r="D1537" s="2">
        <f>MACD!E1537</f>
        <v>-2.1725693593079853E-3</v>
      </c>
      <c r="E1537" s="2">
        <f>MACD!F1537</f>
        <v>-4.281455344555324E-4</v>
      </c>
      <c r="F1537" s="2">
        <f>'Moving Avg'!D1537</f>
        <v>2.33568</v>
      </c>
      <c r="G1537" s="2">
        <f>'Moving Avg'!F1537</f>
        <v>2.3427350000000007</v>
      </c>
      <c r="H1537" s="2">
        <f>'Moving Avg'!G1537</f>
        <v>2.3810200000000017</v>
      </c>
      <c r="I1537" s="2">
        <f>'Moving Avg'!H1537</f>
        <v>2.3699350000000008</v>
      </c>
      <c r="J1537" s="6" t="str">
        <f>OBV!F1537</f>
        <v>BULLISH</v>
      </c>
      <c r="K1537" s="6" t="str">
        <f>OBV!G1537</f>
        <v>STRONG</v>
      </c>
      <c r="L1537" s="6" t="str">
        <f>OBV!H1537</f>
        <v>CONFIRMED BULLISH</v>
      </c>
      <c r="M1537" s="8">
        <f t="shared" si="230"/>
        <v>25</v>
      </c>
      <c r="N1537" s="8">
        <f t="shared" si="231"/>
        <v>45</v>
      </c>
      <c r="O1537" s="8">
        <f t="shared" si="232"/>
        <v>0</v>
      </c>
      <c r="P1537" s="8">
        <f t="shared" si="233"/>
        <v>100</v>
      </c>
      <c r="Q1537" s="9">
        <f t="shared" si="234"/>
        <v>39.5</v>
      </c>
      <c r="R1537" s="9">
        <f t="shared" si="235"/>
        <v>39</v>
      </c>
      <c r="S1537" s="9">
        <f t="shared" si="236"/>
        <v>55.5</v>
      </c>
      <c r="T1537" s="9">
        <f t="shared" si="237"/>
        <v>42.5</v>
      </c>
      <c r="U1537" s="8">
        <f t="shared" si="238"/>
        <v>44.666666666666664</v>
      </c>
      <c r="V1537" s="8">
        <f t="shared" si="239"/>
        <v>44.125</v>
      </c>
    </row>
    <row r="1538" spans="1:22" ht="13.5" x14ac:dyDescent="0.25">
      <c r="A1538" s="3">
        <f>RSI!A1538</f>
        <v>44251</v>
      </c>
      <c r="B1538" s="2">
        <f>RSI!B1538</f>
        <v>2.3380000000000001</v>
      </c>
      <c r="C1538" s="2">
        <f>RSI!I1538</f>
        <v>45.195422864346682</v>
      </c>
      <c r="D1538" s="2">
        <f>MACD!E1538</f>
        <v>1.5007450918615994E-3</v>
      </c>
      <c r="E1538" s="2">
        <f>MACD!F1538</f>
        <v>-4.2367409192106003E-5</v>
      </c>
      <c r="F1538" s="2">
        <f>'Moving Avg'!D1538</f>
        <v>2.3380200000000002</v>
      </c>
      <c r="G1538" s="2">
        <f>'Moving Avg'!F1538</f>
        <v>2.3424400000000007</v>
      </c>
      <c r="H1538" s="2">
        <f>'Moving Avg'!G1538</f>
        <v>2.3796100000000013</v>
      </c>
      <c r="I1538" s="2">
        <f>'Moving Avg'!H1538</f>
        <v>2.3689895000000014</v>
      </c>
      <c r="J1538" s="6" t="str">
        <f>OBV!F1538</f>
        <v>BULLISH</v>
      </c>
      <c r="K1538" s="6" t="str">
        <f>OBV!G1538</f>
        <v>STRONG</v>
      </c>
      <c r="L1538" s="6" t="str">
        <f>OBV!H1538</f>
        <v>CONFIRMED BULLISH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100</v>
      </c>
      <c r="Q1538" s="9">
        <f t="shared" si="234"/>
        <v>23.75</v>
      </c>
      <c r="R1538" s="9">
        <f t="shared" si="235"/>
        <v>30</v>
      </c>
      <c r="S1538" s="9">
        <f t="shared" si="236"/>
        <v>48.75</v>
      </c>
      <c r="T1538" s="9">
        <f t="shared" si="237"/>
        <v>31.25</v>
      </c>
      <c r="U1538" s="8">
        <f t="shared" si="238"/>
        <v>34.166666666666664</v>
      </c>
      <c r="V1538" s="8">
        <f t="shared" si="239"/>
        <v>33.4375</v>
      </c>
    </row>
    <row r="1539" spans="1:22" ht="13.5" x14ac:dyDescent="0.25">
      <c r="A1539" s="3">
        <f>RSI!A1539</f>
        <v>44252</v>
      </c>
      <c r="B1539" s="2">
        <f>RSI!B1539</f>
        <v>2.3380000000000001</v>
      </c>
      <c r="C1539" s="2">
        <f>RSI!I1539</f>
        <v>45.195422864346682</v>
      </c>
      <c r="D1539" s="2">
        <f>MACD!E1539</f>
        <v>1.9889459286259736E-3</v>
      </c>
      <c r="E1539" s="2">
        <f>MACD!F1539</f>
        <v>3.6389525837150994E-4</v>
      </c>
      <c r="F1539" s="2">
        <f>'Moving Avg'!D1539</f>
        <v>2.3356599999999998</v>
      </c>
      <c r="G1539" s="2">
        <f>'Moving Avg'!F1539</f>
        <v>2.34185</v>
      </c>
      <c r="H1539" s="2">
        <f>'Moving Avg'!G1539</f>
        <v>2.3782000000000014</v>
      </c>
      <c r="I1539" s="2">
        <f>'Moving Avg'!H1539</f>
        <v>2.3684010000000013</v>
      </c>
      <c r="J1539" s="6" t="str">
        <f>OBV!F1539</f>
        <v>BULLISH</v>
      </c>
      <c r="K1539" s="6" t="str">
        <f>OBV!G1539</f>
        <v>STRONG</v>
      </c>
      <c r="L1539" s="6" t="str">
        <f>OBV!H1539</f>
        <v>BULLISH DIVERGENCE</v>
      </c>
      <c r="M1539" s="8">
        <f t="shared" si="240"/>
        <v>25</v>
      </c>
      <c r="N1539" s="8">
        <f t="shared" si="241"/>
        <v>0</v>
      </c>
      <c r="O1539" s="8">
        <f t="shared" si="242"/>
        <v>0</v>
      </c>
      <c r="P1539" s="8">
        <f t="shared" si="243"/>
        <v>83</v>
      </c>
      <c r="Q1539" s="9">
        <f t="shared" ref="Q1539:Q1602" si="244">0.35*M1539+N1539*0.35+O1539*0.15+P1539*0.15</f>
        <v>21.2</v>
      </c>
      <c r="R1539" s="9">
        <f t="shared" ref="R1539:R1602" si="245">M1539*0.2+N1539*0.2+O1539*0.35+P1539*0.25</f>
        <v>25.75</v>
      </c>
      <c r="S1539" s="9">
        <f t="shared" ref="S1539:S1602" si="246">M1539*0.15+N1539*0.15+O1539*0.25+P1539*0.45</f>
        <v>41.1</v>
      </c>
      <c r="T1539" s="9">
        <f t="shared" ref="T1539:T1602" si="247">0.25*SUM(M1539:P1539)</f>
        <v>27</v>
      </c>
      <c r="U1539" s="8">
        <f t="shared" ref="U1539:U1602" si="248">SUM(Q1539:S1539)/3</f>
        <v>29.350000000000005</v>
      </c>
      <c r="V1539" s="8">
        <f t="shared" ref="V1539:V1602" si="249">SUM(Q1539:T1539)/4</f>
        <v>28.762500000000003</v>
      </c>
    </row>
    <row r="1540" spans="1:22" ht="13.5" x14ac:dyDescent="0.25">
      <c r="A1540" s="3">
        <f>RSI!A1540</f>
        <v>44253</v>
      </c>
      <c r="B1540" s="2">
        <f>RSI!B1540</f>
        <v>2.3380000000000001</v>
      </c>
      <c r="C1540" s="2">
        <f>RSI!I1540</f>
        <v>45.195422864346689</v>
      </c>
      <c r="D1540" s="2">
        <f>MACD!E1540</f>
        <v>2.4832463457076237E-3</v>
      </c>
      <c r="E1540" s="2">
        <f>MACD!F1540</f>
        <v>7.8776547583873273E-4</v>
      </c>
      <c r="F1540" s="2">
        <f>'Moving Avg'!D1540</f>
        <v>2.3380000000000001</v>
      </c>
      <c r="G1540" s="2">
        <f>'Moving Avg'!F1540</f>
        <v>2.3412599999999997</v>
      </c>
      <c r="H1540" s="2">
        <f>'Moving Avg'!G1540</f>
        <v>2.3767900000000011</v>
      </c>
      <c r="I1540" s="2">
        <f>'Moving Avg'!H1540</f>
        <v>2.3680045000000014</v>
      </c>
      <c r="J1540" s="6" t="str">
        <f>OBV!F1540</f>
        <v>BULLISH</v>
      </c>
      <c r="K1540" s="6" t="str">
        <f>OBV!G1540</f>
        <v>STRONG</v>
      </c>
      <c r="L1540" s="6" t="str">
        <f>OBV!H1540</f>
        <v>CONFIRMED BULLISH</v>
      </c>
      <c r="M1540" s="8">
        <f t="shared" si="240"/>
        <v>25</v>
      </c>
      <c r="N1540" s="8">
        <f t="shared" si="241"/>
        <v>0</v>
      </c>
      <c r="O1540" s="8">
        <f t="shared" si="242"/>
        <v>0</v>
      </c>
      <c r="P1540" s="8">
        <f t="shared" si="243"/>
        <v>100</v>
      </c>
      <c r="Q1540" s="9">
        <f t="shared" si="244"/>
        <v>23.75</v>
      </c>
      <c r="R1540" s="9">
        <f t="shared" si="245"/>
        <v>30</v>
      </c>
      <c r="S1540" s="9">
        <f t="shared" si="246"/>
        <v>48.75</v>
      </c>
      <c r="T1540" s="9">
        <f t="shared" si="247"/>
        <v>31.25</v>
      </c>
      <c r="U1540" s="8">
        <f t="shared" si="248"/>
        <v>34.166666666666664</v>
      </c>
      <c r="V1540" s="8">
        <f t="shared" si="249"/>
        <v>33.4375</v>
      </c>
    </row>
    <row r="1541" spans="1:22" ht="13.5" x14ac:dyDescent="0.25">
      <c r="A1541" s="3">
        <f>RSI!A1541</f>
        <v>44256</v>
      </c>
      <c r="B1541" s="2">
        <f>RSI!B1541</f>
        <v>2.3380000000000001</v>
      </c>
      <c r="C1541" s="2">
        <f>RSI!I1541</f>
        <v>45.195422864346689</v>
      </c>
      <c r="D1541" s="2">
        <f>MACD!E1541</f>
        <v>2.9766925830712054E-3</v>
      </c>
      <c r="E1541" s="2">
        <f>MACD!F1541</f>
        <v>1.2255508972852274E-3</v>
      </c>
      <c r="F1541" s="2">
        <f>'Moving Avg'!D1541</f>
        <v>2.3368200000000003</v>
      </c>
      <c r="G1541" s="2">
        <f>'Moving Avg'!F1541</f>
        <v>2.3406700000000003</v>
      </c>
      <c r="H1541" s="2">
        <f>'Moving Avg'!G1541</f>
        <v>2.3745580000000008</v>
      </c>
      <c r="I1541" s="2">
        <f>'Moving Avg'!H1541</f>
        <v>2.3676080000000015</v>
      </c>
      <c r="J1541" s="6" t="str">
        <f>OBV!F1541</f>
        <v>BULLISH</v>
      </c>
      <c r="K1541" s="6" t="str">
        <f>OBV!G1541</f>
        <v>NEUTRAL</v>
      </c>
      <c r="L1541" s="6" t="str">
        <f>OBV!H1541</f>
        <v>BULLISH DIVERGENCE</v>
      </c>
      <c r="M1541" s="8">
        <f t="shared" si="240"/>
        <v>25</v>
      </c>
      <c r="N1541" s="8">
        <f t="shared" si="241"/>
        <v>0</v>
      </c>
      <c r="O1541" s="8">
        <f t="shared" si="242"/>
        <v>0</v>
      </c>
      <c r="P1541" s="8">
        <f t="shared" si="243"/>
        <v>66.5</v>
      </c>
      <c r="Q1541" s="9">
        <f t="shared" si="244"/>
        <v>18.725000000000001</v>
      </c>
      <c r="R1541" s="9">
        <f t="shared" si="245"/>
        <v>21.625</v>
      </c>
      <c r="S1541" s="9">
        <f t="shared" si="246"/>
        <v>33.674999999999997</v>
      </c>
      <c r="T1541" s="9">
        <f t="shared" si="247"/>
        <v>22.875</v>
      </c>
      <c r="U1541" s="8">
        <f t="shared" si="248"/>
        <v>24.675000000000001</v>
      </c>
      <c r="V1541" s="8">
        <f t="shared" si="249"/>
        <v>24.225000000000001</v>
      </c>
    </row>
    <row r="1542" spans="1:22" ht="13.5" x14ac:dyDescent="0.25">
      <c r="A1542" s="3">
        <f>RSI!A1542</f>
        <v>44257</v>
      </c>
      <c r="B1542" s="2">
        <f>RSI!B1542</f>
        <v>2.3262999999999998</v>
      </c>
      <c r="C1542" s="2">
        <f>RSI!I1542</f>
        <v>41.219551817749988</v>
      </c>
      <c r="D1542" s="2">
        <f>MACD!E1542</f>
        <v>7.1512832364861723E-4</v>
      </c>
      <c r="E1542" s="2">
        <f>MACD!F1542</f>
        <v>1.1234663825579055E-3</v>
      </c>
      <c r="F1542" s="2">
        <f>'Moving Avg'!D1542</f>
        <v>2.3356599999999998</v>
      </c>
      <c r="G1542" s="2">
        <f>'Moving Avg'!F1542</f>
        <v>2.3394950000000003</v>
      </c>
      <c r="H1542" s="2">
        <f>'Moving Avg'!G1542</f>
        <v>2.3720920000000008</v>
      </c>
      <c r="I1542" s="2">
        <f>'Moving Avg'!H1542</f>
        <v>2.3671530000000014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  <c r="M1542" s="8">
        <f t="shared" si="240"/>
        <v>25</v>
      </c>
      <c r="N1542" s="8">
        <f t="shared" si="241"/>
        <v>45</v>
      </c>
      <c r="O1542" s="8">
        <f t="shared" si="242"/>
        <v>0</v>
      </c>
      <c r="P1542" s="8">
        <f t="shared" si="243"/>
        <v>16.5</v>
      </c>
      <c r="Q1542" s="9">
        <f t="shared" si="244"/>
        <v>26.975000000000001</v>
      </c>
      <c r="R1542" s="9">
        <f t="shared" si="245"/>
        <v>18.125</v>
      </c>
      <c r="S1542" s="9">
        <f t="shared" si="246"/>
        <v>17.925000000000001</v>
      </c>
      <c r="T1542" s="9">
        <f t="shared" si="247"/>
        <v>21.625</v>
      </c>
      <c r="U1542" s="8">
        <f t="shared" si="248"/>
        <v>21.008333333333336</v>
      </c>
      <c r="V1542" s="8">
        <f t="shared" si="249"/>
        <v>21.162500000000001</v>
      </c>
    </row>
    <row r="1543" spans="1:22" ht="13.5" x14ac:dyDescent="0.25">
      <c r="A1543" s="3">
        <f>RSI!A1543</f>
        <v>44258</v>
      </c>
      <c r="B1543" s="2">
        <f>RSI!B1543</f>
        <v>2.3262999999999998</v>
      </c>
      <c r="C1543" s="2">
        <f>RSI!I1543</f>
        <v>41.219551817749988</v>
      </c>
      <c r="D1543" s="2">
        <f>MACD!E1543</f>
        <v>-1.0649021169091277E-3</v>
      </c>
      <c r="E1543" s="2">
        <f>MACD!F1543</f>
        <v>6.8579268266449889E-4</v>
      </c>
      <c r="F1543" s="2">
        <f>'Moving Avg'!D1543</f>
        <v>2.3333199999999996</v>
      </c>
      <c r="G1543" s="2">
        <f>'Moving Avg'!F1543</f>
        <v>2.3397900000000007</v>
      </c>
      <c r="H1543" s="2">
        <f>'Moving Avg'!G1543</f>
        <v>2.3695080000000006</v>
      </c>
      <c r="I1543" s="2">
        <f>'Moving Avg'!H1543</f>
        <v>2.3666980000000013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  <c r="M1543" s="8">
        <f t="shared" si="240"/>
        <v>25</v>
      </c>
      <c r="N1543" s="8">
        <f t="shared" si="241"/>
        <v>45</v>
      </c>
      <c r="O1543" s="8">
        <f t="shared" si="242"/>
        <v>0</v>
      </c>
      <c r="P1543" s="8">
        <f t="shared" si="243"/>
        <v>16.5</v>
      </c>
      <c r="Q1543" s="9">
        <f t="shared" si="244"/>
        <v>26.975000000000001</v>
      </c>
      <c r="R1543" s="9">
        <f t="shared" si="245"/>
        <v>18.125</v>
      </c>
      <c r="S1543" s="9">
        <f t="shared" si="246"/>
        <v>17.925000000000001</v>
      </c>
      <c r="T1543" s="9">
        <f t="shared" si="247"/>
        <v>21.625</v>
      </c>
      <c r="U1543" s="8">
        <f t="shared" si="248"/>
        <v>21.008333333333336</v>
      </c>
      <c r="V1543" s="8">
        <f t="shared" si="249"/>
        <v>21.162500000000001</v>
      </c>
    </row>
    <row r="1544" spans="1:22" ht="13.5" x14ac:dyDescent="0.25">
      <c r="A1544" s="3">
        <f>RSI!A1544</f>
        <v>44259</v>
      </c>
      <c r="B1544" s="2">
        <f>RSI!B1544</f>
        <v>2.3028</v>
      </c>
      <c r="C1544" s="2">
        <f>RSI!I1544</f>
        <v>34.209303053259333</v>
      </c>
      <c r="D1544" s="2">
        <f>MACD!E1544</f>
        <v>2.9087481318490482E-3</v>
      </c>
      <c r="E1544" s="2">
        <f>MACD!F1544</f>
        <v>1.1303837725014088E-3</v>
      </c>
      <c r="F1544" s="2">
        <f>'Moving Avg'!D1544</f>
        <v>2.3262799999999997</v>
      </c>
      <c r="G1544" s="2">
        <f>'Moving Avg'!F1544</f>
        <v>2.3389100000000003</v>
      </c>
      <c r="H1544" s="2">
        <f>'Moving Avg'!G1544</f>
        <v>2.3664540000000009</v>
      </c>
      <c r="I1544" s="2">
        <f>'Moving Avg'!H1544</f>
        <v>2.3658785000000013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  <c r="M1544" s="8">
        <f t="shared" si="240"/>
        <v>25</v>
      </c>
      <c r="N1544" s="8">
        <f t="shared" si="241"/>
        <v>0</v>
      </c>
      <c r="O1544" s="8">
        <f t="shared" si="242"/>
        <v>0</v>
      </c>
      <c r="P1544" s="8">
        <f t="shared" si="243"/>
        <v>16.5</v>
      </c>
      <c r="Q1544" s="9">
        <f t="shared" si="244"/>
        <v>11.225</v>
      </c>
      <c r="R1544" s="9">
        <f t="shared" si="245"/>
        <v>9.125</v>
      </c>
      <c r="S1544" s="9">
        <f t="shared" si="246"/>
        <v>11.175000000000001</v>
      </c>
      <c r="T1544" s="9">
        <f t="shared" si="247"/>
        <v>10.375</v>
      </c>
      <c r="U1544" s="8">
        <f t="shared" si="248"/>
        <v>10.508333333333335</v>
      </c>
      <c r="V1544" s="8">
        <f t="shared" si="249"/>
        <v>10.475000000000001</v>
      </c>
    </row>
    <row r="1545" spans="1:22" ht="13.5" x14ac:dyDescent="0.25">
      <c r="A1545" s="3">
        <f>RSI!A1545</f>
        <v>44260</v>
      </c>
      <c r="B1545" s="2">
        <f>RSI!B1545</f>
        <v>2.2616999999999998</v>
      </c>
      <c r="C1545" s="2">
        <f>RSI!I1545</f>
        <v>25.909788728331122</v>
      </c>
      <c r="D1545" s="2">
        <f>MACD!E1545</f>
        <v>5.9535311115670453E-3</v>
      </c>
      <c r="E1545" s="2">
        <f>MACD!F1545</f>
        <v>2.0950132403145362E-3</v>
      </c>
      <c r="F1545" s="2">
        <f>'Moving Avg'!D1545</f>
        <v>2.3110200000000001</v>
      </c>
      <c r="G1545" s="2">
        <f>'Moving Avg'!F1545</f>
        <v>2.3348</v>
      </c>
      <c r="H1545" s="2">
        <f>'Moving Avg'!G1545</f>
        <v>2.3630480000000009</v>
      </c>
      <c r="I1545" s="2">
        <f>'Moving Avg'!H1545</f>
        <v>2.3651830000000009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  <c r="M1545" s="8">
        <f t="shared" si="240"/>
        <v>50</v>
      </c>
      <c r="N1545" s="8">
        <f t="shared" si="241"/>
        <v>0</v>
      </c>
      <c r="O1545" s="8">
        <f t="shared" si="242"/>
        <v>0</v>
      </c>
      <c r="P1545" s="8">
        <f t="shared" si="243"/>
        <v>16.5</v>
      </c>
      <c r="Q1545" s="9">
        <f t="shared" si="244"/>
        <v>19.975000000000001</v>
      </c>
      <c r="R1545" s="9">
        <f t="shared" si="245"/>
        <v>14.125</v>
      </c>
      <c r="S1545" s="9">
        <f t="shared" si="246"/>
        <v>14.925000000000001</v>
      </c>
      <c r="T1545" s="9">
        <f t="shared" si="247"/>
        <v>16.625</v>
      </c>
      <c r="U1545" s="8">
        <f t="shared" si="248"/>
        <v>16.341666666666669</v>
      </c>
      <c r="V1545" s="8">
        <f t="shared" si="249"/>
        <v>16.412500000000001</v>
      </c>
    </row>
    <row r="1546" spans="1:22" ht="13.5" x14ac:dyDescent="0.25">
      <c r="A1546" s="3">
        <f>RSI!A1546</f>
        <v>44263</v>
      </c>
      <c r="B1546" s="2">
        <f>RSI!B1546</f>
        <v>2.2793000000000001</v>
      </c>
      <c r="C1546" s="2">
        <f>RSI!I1546</f>
        <v>33.365099249703903</v>
      </c>
      <c r="D1546" s="2">
        <f>MACD!E1546</f>
        <v>1.0411369273892745E-2</v>
      </c>
      <c r="E1546" s="2">
        <f>MACD!F1546</f>
        <v>3.7582844470301783E-3</v>
      </c>
      <c r="F1546" s="2">
        <f>'Moving Avg'!D1546</f>
        <v>2.2992799999999995</v>
      </c>
      <c r="G1546" s="2">
        <f>'Moving Avg'!F1546</f>
        <v>2.3318650000000001</v>
      </c>
      <c r="H1546" s="2">
        <f>'Moving Avg'!G1546</f>
        <v>2.3604640000000008</v>
      </c>
      <c r="I1546" s="2">
        <f>'Moving Avg'!H1546</f>
        <v>2.3643010000000007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  <c r="M1546" s="8">
        <f t="shared" si="240"/>
        <v>25</v>
      </c>
      <c r="N1546" s="8">
        <f t="shared" si="241"/>
        <v>0</v>
      </c>
      <c r="O1546" s="8">
        <f t="shared" si="242"/>
        <v>0</v>
      </c>
      <c r="P1546" s="8">
        <f t="shared" si="243"/>
        <v>16.5</v>
      </c>
      <c r="Q1546" s="9">
        <f t="shared" si="244"/>
        <v>11.225</v>
      </c>
      <c r="R1546" s="9">
        <f t="shared" si="245"/>
        <v>9.125</v>
      </c>
      <c r="S1546" s="9">
        <f t="shared" si="246"/>
        <v>11.175000000000001</v>
      </c>
      <c r="T1546" s="9">
        <f t="shared" si="247"/>
        <v>10.375</v>
      </c>
      <c r="U1546" s="8">
        <f t="shared" si="248"/>
        <v>10.508333333333335</v>
      </c>
      <c r="V1546" s="8">
        <f t="shared" si="249"/>
        <v>10.475000000000001</v>
      </c>
    </row>
    <row r="1547" spans="1:22" ht="13.5" x14ac:dyDescent="0.25">
      <c r="A1547" s="3">
        <f>RSI!A1547</f>
        <v>44264</v>
      </c>
      <c r="B1547" s="2">
        <f>RSI!B1547</f>
        <v>2.3321000000000001</v>
      </c>
      <c r="C1547" s="2">
        <f>RSI!I1547</f>
        <v>49.713130018619836</v>
      </c>
      <c r="D1547" s="2">
        <f>MACD!E1547</f>
        <v>8.7950160475225303E-3</v>
      </c>
      <c r="E1547" s="2">
        <f>MACD!F1547</f>
        <v>4.7656307671286487E-3</v>
      </c>
      <c r="F1547" s="2">
        <f>'Moving Avg'!D1547</f>
        <v>2.3004399999999996</v>
      </c>
      <c r="G1547" s="2">
        <f>'Moving Avg'!F1547</f>
        <v>2.3300999999999998</v>
      </c>
      <c r="H1547" s="2">
        <f>'Moving Avg'!G1547</f>
        <v>2.3591700000000007</v>
      </c>
      <c r="I1547" s="2">
        <f>'Moving Avg'!H1547</f>
        <v>2.3637655000000009</v>
      </c>
      <c r="J1547" s="6" t="str">
        <f>OBV!F1547</f>
        <v>BEARISH</v>
      </c>
      <c r="K1547" s="6" t="str">
        <f>OBV!G1547</f>
        <v>NEUTRAL</v>
      </c>
      <c r="L1547" s="6" t="str">
        <f>OBV!H1547</f>
        <v>BEARISH DIVERGENCE</v>
      </c>
      <c r="M1547" s="8">
        <f t="shared" si="240"/>
        <v>25</v>
      </c>
      <c r="N1547" s="8">
        <f t="shared" si="241"/>
        <v>0</v>
      </c>
      <c r="O1547" s="8">
        <f t="shared" si="242"/>
        <v>0</v>
      </c>
      <c r="P1547" s="8">
        <f t="shared" si="243"/>
        <v>16.5</v>
      </c>
      <c r="Q1547" s="9">
        <f t="shared" si="244"/>
        <v>11.225</v>
      </c>
      <c r="R1547" s="9">
        <f t="shared" si="245"/>
        <v>9.125</v>
      </c>
      <c r="S1547" s="9">
        <f t="shared" si="246"/>
        <v>11.175000000000001</v>
      </c>
      <c r="T1547" s="9">
        <f t="shared" si="247"/>
        <v>10.375</v>
      </c>
      <c r="U1547" s="8">
        <f t="shared" si="248"/>
        <v>10.508333333333335</v>
      </c>
      <c r="V1547" s="8">
        <f t="shared" si="249"/>
        <v>10.475000000000001</v>
      </c>
    </row>
    <row r="1548" spans="1:22" ht="13.5" x14ac:dyDescent="0.25">
      <c r="A1548" s="3">
        <f>RSI!A1548</f>
        <v>44265</v>
      </c>
      <c r="B1548" s="2">
        <f>RSI!B1548</f>
        <v>2.3439000000000001</v>
      </c>
      <c r="C1548" s="2">
        <f>RSI!I1548</f>
        <v>52.516858196951738</v>
      </c>
      <c r="D1548" s="2">
        <f>MACD!E1548</f>
        <v>7.4620325676311161E-3</v>
      </c>
      <c r="E1548" s="2">
        <f>MACD!F1548</f>
        <v>5.3049111272291428E-3</v>
      </c>
      <c r="F1548" s="2">
        <f>'Moving Avg'!D1548</f>
        <v>2.30396</v>
      </c>
      <c r="G1548" s="2">
        <f>'Moving Avg'!F1548</f>
        <v>2.3289249999999995</v>
      </c>
      <c r="H1548" s="2">
        <f>'Moving Avg'!G1548</f>
        <v>2.3578780000000004</v>
      </c>
      <c r="I1548" s="2">
        <f>'Moving Avg'!H1548</f>
        <v>2.3632890000000009</v>
      </c>
      <c r="J1548" s="6" t="str">
        <f>OBV!F1548</f>
        <v>BEARISH</v>
      </c>
      <c r="K1548" s="6" t="str">
        <f>OBV!G1548</f>
        <v>NEUTRAL</v>
      </c>
      <c r="L1548" s="6" t="str">
        <f>OBV!H1548</f>
        <v>BEARISH DIVERGENCE</v>
      </c>
      <c r="M1548" s="8">
        <f t="shared" si="240"/>
        <v>25</v>
      </c>
      <c r="N1548" s="8">
        <f t="shared" si="241"/>
        <v>0</v>
      </c>
      <c r="O1548" s="8">
        <f t="shared" si="242"/>
        <v>0</v>
      </c>
      <c r="P1548" s="8">
        <f t="shared" si="243"/>
        <v>16.5</v>
      </c>
      <c r="Q1548" s="9">
        <f t="shared" si="244"/>
        <v>11.225</v>
      </c>
      <c r="R1548" s="9">
        <f t="shared" si="245"/>
        <v>9.125</v>
      </c>
      <c r="S1548" s="9">
        <f t="shared" si="246"/>
        <v>11.175000000000001</v>
      </c>
      <c r="T1548" s="9">
        <f t="shared" si="247"/>
        <v>10.375</v>
      </c>
      <c r="U1548" s="8">
        <f t="shared" si="248"/>
        <v>10.508333333333335</v>
      </c>
      <c r="V1548" s="8">
        <f t="shared" si="249"/>
        <v>10.475000000000001</v>
      </c>
    </row>
    <row r="1549" spans="1:22" ht="13.5" x14ac:dyDescent="0.25">
      <c r="A1549" s="3">
        <f>RSI!A1549</f>
        <v>44266</v>
      </c>
      <c r="B1549" s="2">
        <f>RSI!B1549</f>
        <v>2.3439000000000001</v>
      </c>
      <c r="C1549" s="2">
        <f>RSI!I1549</f>
        <v>52.516858196951738</v>
      </c>
      <c r="D1549" s="2">
        <f>MACD!E1549</f>
        <v>6.2653984159477538E-3</v>
      </c>
      <c r="E1549" s="2">
        <f>MACD!F1549</f>
        <v>5.4970085849728656E-3</v>
      </c>
      <c r="F1549" s="2">
        <f>'Moving Avg'!D1549</f>
        <v>2.3121800000000001</v>
      </c>
      <c r="G1549" s="2">
        <f>'Moving Avg'!F1549</f>
        <v>2.3286299999999995</v>
      </c>
      <c r="H1549" s="2">
        <f>'Moving Avg'!G1549</f>
        <v>2.3567040000000006</v>
      </c>
      <c r="I1549" s="2">
        <f>'Moving Avg'!H1549</f>
        <v>2.3629495000000009</v>
      </c>
      <c r="J1549" s="6" t="str">
        <f>OBV!F1549</f>
        <v>BEARISH</v>
      </c>
      <c r="K1549" s="6" t="str">
        <f>OBV!G1549</f>
        <v>NEUTRAL</v>
      </c>
      <c r="L1549" s="6" t="str">
        <f>OBV!H1549</f>
        <v>BEARISH DIVERGENCE</v>
      </c>
      <c r="M1549" s="8">
        <f t="shared" si="240"/>
        <v>25</v>
      </c>
      <c r="N1549" s="8">
        <f t="shared" si="241"/>
        <v>0</v>
      </c>
      <c r="O1549" s="8">
        <f t="shared" si="242"/>
        <v>0</v>
      </c>
      <c r="P1549" s="8">
        <f t="shared" si="243"/>
        <v>16.5</v>
      </c>
      <c r="Q1549" s="9">
        <f t="shared" si="244"/>
        <v>11.225</v>
      </c>
      <c r="R1549" s="9">
        <f t="shared" si="245"/>
        <v>9.125</v>
      </c>
      <c r="S1549" s="9">
        <f t="shared" si="246"/>
        <v>11.175000000000001</v>
      </c>
      <c r="T1549" s="9">
        <f t="shared" si="247"/>
        <v>10.375</v>
      </c>
      <c r="U1549" s="8">
        <f t="shared" si="248"/>
        <v>10.508333333333335</v>
      </c>
      <c r="V1549" s="8">
        <f t="shared" si="249"/>
        <v>10.475000000000001</v>
      </c>
    </row>
    <row r="1550" spans="1:22" ht="13.5" x14ac:dyDescent="0.25">
      <c r="A1550" s="3">
        <f>RSI!A1550</f>
        <v>44267</v>
      </c>
      <c r="B1550" s="2">
        <f>RSI!B1550</f>
        <v>2.3380000000000001</v>
      </c>
      <c r="C1550" s="2">
        <f>RSI!I1550</f>
        <v>50.872106312940872</v>
      </c>
      <c r="D1550" s="2">
        <f>MACD!E1550</f>
        <v>5.6262645544760126E-3</v>
      </c>
      <c r="E1550" s="2">
        <f>MACD!F1550</f>
        <v>5.522859778873495E-3</v>
      </c>
      <c r="F1550" s="2">
        <f>'Moving Avg'!D1550</f>
        <v>2.3274400000000002</v>
      </c>
      <c r="G1550" s="2">
        <f>'Moving Avg'!F1550</f>
        <v>2.3280399999999997</v>
      </c>
      <c r="H1550" s="2">
        <f>'Moving Avg'!G1550</f>
        <v>2.3552940000000002</v>
      </c>
      <c r="I1550" s="2">
        <f>'Moving Avg'!H1550</f>
        <v>2.3627455000000008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  <c r="M1550" s="8">
        <f t="shared" si="240"/>
        <v>25</v>
      </c>
      <c r="N1550" s="8">
        <f t="shared" si="241"/>
        <v>0</v>
      </c>
      <c r="O1550" s="8">
        <f t="shared" si="242"/>
        <v>0</v>
      </c>
      <c r="P1550" s="8">
        <f t="shared" si="243"/>
        <v>83.5</v>
      </c>
      <c r="Q1550" s="9">
        <f t="shared" si="244"/>
        <v>21.274999999999999</v>
      </c>
      <c r="R1550" s="9">
        <f t="shared" si="245"/>
        <v>25.875</v>
      </c>
      <c r="S1550" s="9">
        <f t="shared" si="246"/>
        <v>41.325000000000003</v>
      </c>
      <c r="T1550" s="9">
        <f t="shared" si="247"/>
        <v>27.125</v>
      </c>
      <c r="U1550" s="8">
        <f t="shared" si="248"/>
        <v>29.491666666666664</v>
      </c>
      <c r="V1550" s="8">
        <f t="shared" si="249"/>
        <v>28.9</v>
      </c>
    </row>
    <row r="1551" spans="1:22" ht="13.5" x14ac:dyDescent="0.25">
      <c r="A1551" s="3">
        <f>RSI!A1551</f>
        <v>44270</v>
      </c>
      <c r="B1551" s="2">
        <f>RSI!B1551</f>
        <v>2.3439000000000001</v>
      </c>
      <c r="C1551" s="2">
        <f>RSI!I1551</f>
        <v>52.47501337584049</v>
      </c>
      <c r="D1551" s="2">
        <f>MACD!E1551</f>
        <v>4.6243646395964788E-3</v>
      </c>
      <c r="E1551" s="2">
        <f>MACD!F1551</f>
        <v>5.3431607510180928E-3</v>
      </c>
      <c r="F1551" s="2">
        <f>'Moving Avg'!D1551</f>
        <v>2.34036</v>
      </c>
      <c r="G1551" s="2">
        <f>'Moving Avg'!F1551</f>
        <v>2.3277449999999997</v>
      </c>
      <c r="H1551" s="2">
        <f>'Moving Avg'!G1551</f>
        <v>2.3540020000000004</v>
      </c>
      <c r="I1551" s="2">
        <f>'Moving Avg'!H1551</f>
        <v>2.3626535000000013</v>
      </c>
      <c r="J1551" s="6" t="str">
        <f>OBV!F1551</f>
        <v>BULLISH</v>
      </c>
      <c r="K1551" s="6" t="str">
        <f>OBV!G1551</f>
        <v>NEUTRAL</v>
      </c>
      <c r="L1551" s="6" t="str">
        <f>OBV!H1551</f>
        <v>CONFIRMED BULLISH</v>
      </c>
      <c r="M1551" s="8">
        <f t="shared" si="240"/>
        <v>25</v>
      </c>
      <c r="N1551" s="8">
        <f t="shared" si="241"/>
        <v>45</v>
      </c>
      <c r="O1551" s="8">
        <f t="shared" si="242"/>
        <v>0</v>
      </c>
      <c r="P1551" s="8">
        <f t="shared" si="243"/>
        <v>83.5</v>
      </c>
      <c r="Q1551" s="9">
        <f t="shared" si="244"/>
        <v>37.024999999999999</v>
      </c>
      <c r="R1551" s="9">
        <f t="shared" si="245"/>
        <v>34.875</v>
      </c>
      <c r="S1551" s="9">
        <f t="shared" si="246"/>
        <v>48.075000000000003</v>
      </c>
      <c r="T1551" s="9">
        <f t="shared" si="247"/>
        <v>38.375</v>
      </c>
      <c r="U1551" s="8">
        <f t="shared" si="248"/>
        <v>39.991666666666667</v>
      </c>
      <c r="V1551" s="8">
        <f t="shared" si="249"/>
        <v>39.587500000000006</v>
      </c>
    </row>
    <row r="1552" spans="1:22" ht="13.5" x14ac:dyDescent="0.25">
      <c r="A1552" s="3">
        <f>RSI!A1552</f>
        <v>44271</v>
      </c>
      <c r="B1552" s="2">
        <f>RSI!B1552</f>
        <v>2.3203999999999998</v>
      </c>
      <c r="C1552" s="2">
        <f>RSI!I1552</f>
        <v>46.032630587113211</v>
      </c>
      <c r="D1552" s="2">
        <f>MACD!E1552</f>
        <v>3.6602052801946172E-3</v>
      </c>
      <c r="E1552" s="2">
        <f>MACD!F1552</f>
        <v>5.0065696568533978E-3</v>
      </c>
      <c r="F1552" s="2">
        <f>'Moving Avg'!D1552</f>
        <v>2.3380199999999998</v>
      </c>
      <c r="G1552" s="2">
        <f>'Moving Avg'!F1552</f>
        <v>2.3274499999999998</v>
      </c>
      <c r="H1552" s="2">
        <f>'Moving Avg'!G1552</f>
        <v>2.3522400000000006</v>
      </c>
      <c r="I1552" s="2">
        <f>'Moving Avg'!H1552</f>
        <v>2.3621690000000015</v>
      </c>
      <c r="J1552" s="6" t="str">
        <f>OBV!F1552</f>
        <v>BEARISH</v>
      </c>
      <c r="K1552" s="6" t="str">
        <f>OBV!G1552</f>
        <v>NEUTRAL</v>
      </c>
      <c r="L1552" s="6" t="str">
        <f>OBV!H1552</f>
        <v>CONFIRMED BEARISH</v>
      </c>
      <c r="M1552" s="8">
        <f t="shared" si="240"/>
        <v>25</v>
      </c>
      <c r="N1552" s="8">
        <f t="shared" si="241"/>
        <v>45</v>
      </c>
      <c r="O1552" s="8">
        <f t="shared" si="242"/>
        <v>0</v>
      </c>
      <c r="P1552" s="8">
        <f t="shared" si="243"/>
        <v>16.5</v>
      </c>
      <c r="Q1552" s="9">
        <f t="shared" si="244"/>
        <v>26.975000000000001</v>
      </c>
      <c r="R1552" s="9">
        <f t="shared" si="245"/>
        <v>18.125</v>
      </c>
      <c r="S1552" s="9">
        <f t="shared" si="246"/>
        <v>17.925000000000001</v>
      </c>
      <c r="T1552" s="9">
        <f t="shared" si="247"/>
        <v>21.625</v>
      </c>
      <c r="U1552" s="8">
        <f t="shared" si="248"/>
        <v>21.008333333333336</v>
      </c>
      <c r="V1552" s="8">
        <f t="shared" si="249"/>
        <v>21.162500000000001</v>
      </c>
    </row>
    <row r="1553" spans="1:22" ht="13.5" x14ac:dyDescent="0.25">
      <c r="A1553" s="3">
        <f>RSI!A1553</f>
        <v>44272</v>
      </c>
      <c r="B1553" s="2">
        <f>RSI!B1553</f>
        <v>2.3498000000000001</v>
      </c>
      <c r="C1553" s="2">
        <f>RSI!I1553</f>
        <v>53.692319739939414</v>
      </c>
      <c r="D1553" s="2">
        <f>MACD!E1553</f>
        <v>7.5255671906493404E-4</v>
      </c>
      <c r="E1553" s="2">
        <f>MACD!F1553</f>
        <v>4.1557670692957049E-3</v>
      </c>
      <c r="F1553" s="2">
        <f>'Moving Avg'!D1553</f>
        <v>2.3391999999999999</v>
      </c>
      <c r="G1553" s="2">
        <f>'Moving Avg'!F1553</f>
        <v>2.3286249999999997</v>
      </c>
      <c r="H1553" s="2">
        <f>'Moving Avg'!G1553</f>
        <v>2.3510660000000008</v>
      </c>
      <c r="I1553" s="2">
        <f>'Moving Avg'!H1553</f>
        <v>2.3615570000000017</v>
      </c>
      <c r="J1553" s="6" t="str">
        <f>OBV!F1553</f>
        <v>BEARISH</v>
      </c>
      <c r="K1553" s="6" t="str">
        <f>OBV!G1553</f>
        <v>NEUTRAL</v>
      </c>
      <c r="L1553" s="6" t="str">
        <f>OBV!H1553</f>
        <v>BEARISH DIVERGENCE</v>
      </c>
      <c r="M1553" s="8">
        <f t="shared" si="240"/>
        <v>25</v>
      </c>
      <c r="N1553" s="8">
        <f t="shared" si="241"/>
        <v>45</v>
      </c>
      <c r="O1553" s="8">
        <f t="shared" si="242"/>
        <v>0</v>
      </c>
      <c r="P1553" s="8">
        <f t="shared" si="243"/>
        <v>16.5</v>
      </c>
      <c r="Q1553" s="9">
        <f t="shared" si="244"/>
        <v>26.975000000000001</v>
      </c>
      <c r="R1553" s="9">
        <f t="shared" si="245"/>
        <v>18.125</v>
      </c>
      <c r="S1553" s="9">
        <f t="shared" si="246"/>
        <v>17.925000000000001</v>
      </c>
      <c r="T1553" s="9">
        <f t="shared" si="247"/>
        <v>21.625</v>
      </c>
      <c r="U1553" s="8">
        <f t="shared" si="248"/>
        <v>21.008333333333336</v>
      </c>
      <c r="V1553" s="8">
        <f t="shared" si="249"/>
        <v>21.162500000000001</v>
      </c>
    </row>
    <row r="1554" spans="1:22" ht="13.5" x14ac:dyDescent="0.25">
      <c r="A1554" s="3">
        <f>RSI!A1554</f>
        <v>44273</v>
      </c>
      <c r="B1554" s="2">
        <f>RSI!B1554</f>
        <v>2.3498000000000001</v>
      </c>
      <c r="C1554" s="2">
        <f>RSI!I1554</f>
        <v>53.692319739939414</v>
      </c>
      <c r="D1554" s="2">
        <f>MACD!E1554</f>
        <v>-5.4172825435752081E-3</v>
      </c>
      <c r="E1554" s="2">
        <f>MACD!F1554</f>
        <v>2.2411571467215226E-3</v>
      </c>
      <c r="F1554" s="2">
        <f>'Moving Avg'!D1554</f>
        <v>2.3403800000000001</v>
      </c>
      <c r="G1554" s="2">
        <f>'Moving Avg'!F1554</f>
        <v>2.3286250000000002</v>
      </c>
      <c r="H1554" s="2">
        <f>'Moving Avg'!G1554</f>
        <v>2.349892000000001</v>
      </c>
      <c r="I1554" s="2">
        <f>'Moving Avg'!H1554</f>
        <v>2.3606705000000017</v>
      </c>
      <c r="J1554" s="6" t="str">
        <f>OBV!F1554</f>
        <v>BEARISH</v>
      </c>
      <c r="K1554" s="6" t="str">
        <f>OBV!G1554</f>
        <v>NEUTRAL</v>
      </c>
      <c r="L1554" s="6" t="str">
        <f>OBV!H1554</f>
        <v>BEARISH DIVERGENCE</v>
      </c>
      <c r="M1554" s="8">
        <f t="shared" si="240"/>
        <v>25</v>
      </c>
      <c r="N1554" s="8">
        <f t="shared" si="241"/>
        <v>45</v>
      </c>
      <c r="O1554" s="8">
        <f t="shared" si="242"/>
        <v>0</v>
      </c>
      <c r="P1554" s="8">
        <f t="shared" si="243"/>
        <v>16.5</v>
      </c>
      <c r="Q1554" s="9">
        <f t="shared" si="244"/>
        <v>26.975000000000001</v>
      </c>
      <c r="R1554" s="9">
        <f t="shared" si="245"/>
        <v>18.125</v>
      </c>
      <c r="S1554" s="9">
        <f t="shared" si="246"/>
        <v>17.925000000000001</v>
      </c>
      <c r="T1554" s="9">
        <f t="shared" si="247"/>
        <v>21.625</v>
      </c>
      <c r="U1554" s="8">
        <f t="shared" si="248"/>
        <v>21.008333333333336</v>
      </c>
      <c r="V1554" s="8">
        <f t="shared" si="249"/>
        <v>21.162500000000001</v>
      </c>
    </row>
    <row r="1555" spans="1:22" ht="13.5" x14ac:dyDescent="0.25">
      <c r="A1555" s="3">
        <f>RSI!A1555</f>
        <v>44274</v>
      </c>
      <c r="B1555" s="2">
        <f>RSI!B1555</f>
        <v>2.3498000000000001</v>
      </c>
      <c r="C1555" s="2">
        <f>RSI!I1555</f>
        <v>53.692319739939414</v>
      </c>
      <c r="D1555" s="2">
        <f>MACD!E1555</f>
        <v>-1.704815623887912E-2</v>
      </c>
      <c r="E1555" s="2">
        <f>MACD!F1555</f>
        <v>-1.6167055303986056E-3</v>
      </c>
      <c r="F1555" s="2">
        <f>'Moving Avg'!D1555</f>
        <v>2.34274</v>
      </c>
      <c r="G1555" s="2">
        <f>'Moving Avg'!F1555</f>
        <v>2.3298000000000005</v>
      </c>
      <c r="H1555" s="2">
        <f>'Moving Avg'!G1555</f>
        <v>2.3487180000000007</v>
      </c>
      <c r="I1555" s="2">
        <f>'Moving Avg'!H1555</f>
        <v>2.3599760000000019</v>
      </c>
      <c r="J1555" s="6" t="str">
        <f>OBV!F1555</f>
        <v>BEARISH</v>
      </c>
      <c r="K1555" s="6" t="str">
        <f>OBV!G1555</f>
        <v>NEUTRAL</v>
      </c>
      <c r="L1555" s="6" t="str">
        <f>OBV!H1555</f>
        <v>BEARISH DIVERGENCE</v>
      </c>
      <c r="M1555" s="8">
        <f t="shared" si="240"/>
        <v>25</v>
      </c>
      <c r="N1555" s="8">
        <f t="shared" si="241"/>
        <v>45</v>
      </c>
      <c r="O1555" s="8">
        <f t="shared" si="242"/>
        <v>0</v>
      </c>
      <c r="P1555" s="8">
        <f t="shared" si="243"/>
        <v>16.5</v>
      </c>
      <c r="Q1555" s="9">
        <f t="shared" si="244"/>
        <v>26.975000000000001</v>
      </c>
      <c r="R1555" s="9">
        <f t="shared" si="245"/>
        <v>18.125</v>
      </c>
      <c r="S1555" s="9">
        <f t="shared" si="246"/>
        <v>17.925000000000001</v>
      </c>
      <c r="T1555" s="9">
        <f t="shared" si="247"/>
        <v>21.625</v>
      </c>
      <c r="U1555" s="8">
        <f t="shared" si="248"/>
        <v>21.008333333333336</v>
      </c>
      <c r="V1555" s="8">
        <f t="shared" si="249"/>
        <v>21.162500000000001</v>
      </c>
    </row>
    <row r="1556" spans="1:22" ht="13.5" x14ac:dyDescent="0.25">
      <c r="A1556" s="3">
        <f>RSI!A1556</f>
        <v>44277</v>
      </c>
      <c r="B1556" s="2">
        <f>RSI!B1556</f>
        <v>2.3498000000000001</v>
      </c>
      <c r="C1556" s="2">
        <f>RSI!I1556</f>
        <v>53.692319739939414</v>
      </c>
      <c r="D1556" s="2">
        <f>MACD!E1556</f>
        <v>-2.4262679433332934E-2</v>
      </c>
      <c r="E1556" s="2">
        <f>MACD!F1556</f>
        <v>-6.1459003109854719E-3</v>
      </c>
      <c r="F1556" s="2">
        <f>'Moving Avg'!D1556</f>
        <v>2.3439199999999998</v>
      </c>
      <c r="G1556" s="2">
        <f>'Moving Avg'!F1556</f>
        <v>2.3300950000000005</v>
      </c>
      <c r="H1556" s="2">
        <f>'Moving Avg'!G1556</f>
        <v>2.347544000000001</v>
      </c>
      <c r="I1556" s="2">
        <f>'Moving Avg'!H1556</f>
        <v>2.3593640000000016</v>
      </c>
      <c r="J1556" s="6" t="str">
        <f>OBV!F1556</f>
        <v>BEARISH</v>
      </c>
      <c r="K1556" s="6" t="str">
        <f>OBV!G1556</f>
        <v>NEUTRAL</v>
      </c>
      <c r="L1556" s="6" t="str">
        <f>OBV!H1556</f>
        <v>BEARISH DIVERGENCE</v>
      </c>
      <c r="M1556" s="8">
        <f t="shared" si="240"/>
        <v>25</v>
      </c>
      <c r="N1556" s="8">
        <f t="shared" si="241"/>
        <v>45</v>
      </c>
      <c r="O1556" s="8">
        <f t="shared" si="242"/>
        <v>0</v>
      </c>
      <c r="P1556" s="8">
        <f t="shared" si="243"/>
        <v>16.5</v>
      </c>
      <c r="Q1556" s="9">
        <f t="shared" si="244"/>
        <v>26.975000000000001</v>
      </c>
      <c r="R1556" s="9">
        <f t="shared" si="245"/>
        <v>18.125</v>
      </c>
      <c r="S1556" s="9">
        <f t="shared" si="246"/>
        <v>17.925000000000001</v>
      </c>
      <c r="T1556" s="9">
        <f t="shared" si="247"/>
        <v>21.625</v>
      </c>
      <c r="U1556" s="8">
        <f t="shared" si="248"/>
        <v>21.008333333333336</v>
      </c>
      <c r="V1556" s="8">
        <f t="shared" si="249"/>
        <v>21.162500000000001</v>
      </c>
    </row>
    <row r="1557" spans="1:22" ht="13.5" x14ac:dyDescent="0.25">
      <c r="A1557" s="3">
        <f>RSI!A1557</f>
        <v>44278</v>
      </c>
      <c r="B1557" s="2">
        <f>RSI!B1557</f>
        <v>2.3498000000000001</v>
      </c>
      <c r="C1557" s="2">
        <f>RSI!I1557</f>
        <v>53.692319739939414</v>
      </c>
      <c r="D1557" s="2">
        <f>MACD!E1557</f>
        <v>-2.231892775453348E-2</v>
      </c>
      <c r="E1557" s="2">
        <f>MACD!F1557</f>
        <v>-9.3805057996950748E-3</v>
      </c>
      <c r="F1557" s="2">
        <f>'Moving Avg'!D1557</f>
        <v>2.3498000000000001</v>
      </c>
      <c r="G1557" s="2">
        <f>'Moving Avg'!F1557</f>
        <v>2.3309800000000007</v>
      </c>
      <c r="H1557" s="2">
        <f>'Moving Avg'!G1557</f>
        <v>2.3463700000000007</v>
      </c>
      <c r="I1557" s="2">
        <f>'Moving Avg'!H1557</f>
        <v>2.3585050000000018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  <c r="M1557" s="8">
        <f t="shared" si="240"/>
        <v>25</v>
      </c>
      <c r="N1557" s="8">
        <f t="shared" si="241"/>
        <v>45</v>
      </c>
      <c r="O1557" s="8">
        <f t="shared" si="242"/>
        <v>0</v>
      </c>
      <c r="P1557" s="8">
        <f t="shared" si="243"/>
        <v>83.5</v>
      </c>
      <c r="Q1557" s="9">
        <f t="shared" si="244"/>
        <v>37.024999999999999</v>
      </c>
      <c r="R1557" s="9">
        <f t="shared" si="245"/>
        <v>34.875</v>
      </c>
      <c r="S1557" s="9">
        <f t="shared" si="246"/>
        <v>48.075000000000003</v>
      </c>
      <c r="T1557" s="9">
        <f t="shared" si="247"/>
        <v>38.375</v>
      </c>
      <c r="U1557" s="8">
        <f t="shared" si="248"/>
        <v>39.991666666666667</v>
      </c>
      <c r="V1557" s="8">
        <f t="shared" si="249"/>
        <v>39.587500000000006</v>
      </c>
    </row>
    <row r="1558" spans="1:22" ht="13.5" x14ac:dyDescent="0.25">
      <c r="A1558" s="3">
        <f>RSI!A1558</f>
        <v>44279</v>
      </c>
      <c r="B1558" s="2">
        <f>RSI!B1558</f>
        <v>2.3498000000000001</v>
      </c>
      <c r="C1558" s="2">
        <f>RSI!I1558</f>
        <v>53.692319739939414</v>
      </c>
      <c r="D1558" s="2">
        <f>MACD!E1558</f>
        <v>-1.8928023416390882E-2</v>
      </c>
      <c r="E1558" s="2">
        <f>MACD!F1558</f>
        <v>-1.1290009323034237E-2</v>
      </c>
      <c r="F1558" s="2">
        <f>'Moving Avg'!D1558</f>
        <v>2.3498000000000001</v>
      </c>
      <c r="G1558" s="2">
        <f>'Moving Avg'!F1558</f>
        <v>2.3315700000000006</v>
      </c>
      <c r="H1558" s="2">
        <f>'Moving Avg'!G1558</f>
        <v>2.3451960000000009</v>
      </c>
      <c r="I1558" s="2">
        <f>'Moving Avg'!H1558</f>
        <v>2.3576185000000018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  <c r="M1558" s="8">
        <f t="shared" si="240"/>
        <v>25</v>
      </c>
      <c r="N1558" s="8">
        <f t="shared" si="241"/>
        <v>45</v>
      </c>
      <c r="O1558" s="8">
        <f t="shared" si="242"/>
        <v>0</v>
      </c>
      <c r="P1558" s="8">
        <f t="shared" si="243"/>
        <v>33</v>
      </c>
      <c r="Q1558" s="9">
        <f t="shared" si="244"/>
        <v>29.45</v>
      </c>
      <c r="R1558" s="9">
        <f t="shared" si="245"/>
        <v>22.25</v>
      </c>
      <c r="S1558" s="9">
        <f t="shared" si="246"/>
        <v>25.35</v>
      </c>
      <c r="T1558" s="9">
        <f t="shared" si="247"/>
        <v>25.75</v>
      </c>
      <c r="U1558" s="8">
        <f t="shared" si="248"/>
        <v>25.683333333333337</v>
      </c>
      <c r="V1558" s="8">
        <f t="shared" si="249"/>
        <v>25.700000000000003</v>
      </c>
    </row>
    <row r="1559" spans="1:22" ht="13.5" x14ac:dyDescent="0.25">
      <c r="A1559" s="3">
        <f>RSI!A1559</f>
        <v>44280</v>
      </c>
      <c r="B1559" s="2">
        <f>RSI!B1559</f>
        <v>2.3791000000000002</v>
      </c>
      <c r="C1559" s="2">
        <f>RSI!I1559</f>
        <v>62.063166074867667</v>
      </c>
      <c r="D1559" s="2">
        <f>MACD!E1559</f>
        <v>-1.8293234850422557E-2</v>
      </c>
      <c r="E1559" s="2">
        <f>MACD!F1559</f>
        <v>-1.2690654428511902E-2</v>
      </c>
      <c r="F1559" s="2">
        <f>'Moving Avg'!D1559</f>
        <v>2.3556600000000003</v>
      </c>
      <c r="G1559" s="2">
        <f>'Moving Avg'!F1559</f>
        <v>2.3336250000000005</v>
      </c>
      <c r="H1559" s="2">
        <f>'Moving Avg'!G1559</f>
        <v>2.3446080000000009</v>
      </c>
      <c r="I1559" s="2">
        <f>'Moving Avg'!H1559</f>
        <v>2.3571530000000021</v>
      </c>
      <c r="J1559" s="6" t="str">
        <f>OBV!F1559</f>
        <v>BULLISH</v>
      </c>
      <c r="K1559" s="6" t="str">
        <f>OBV!G1559</f>
        <v>NEUTRAL</v>
      </c>
      <c r="L1559" s="6" t="str">
        <f>OBV!H1559</f>
        <v>CONFIRMED BULLISH</v>
      </c>
      <c r="M1559" s="8">
        <f t="shared" si="240"/>
        <v>25</v>
      </c>
      <c r="N1559" s="8">
        <f t="shared" si="241"/>
        <v>45</v>
      </c>
      <c r="O1559" s="8">
        <f t="shared" si="242"/>
        <v>0</v>
      </c>
      <c r="P1559" s="8">
        <f t="shared" si="243"/>
        <v>83.5</v>
      </c>
      <c r="Q1559" s="9">
        <f t="shared" si="244"/>
        <v>37.024999999999999</v>
      </c>
      <c r="R1559" s="9">
        <f t="shared" si="245"/>
        <v>34.875</v>
      </c>
      <c r="S1559" s="9">
        <f t="shared" si="246"/>
        <v>48.075000000000003</v>
      </c>
      <c r="T1559" s="9">
        <f t="shared" si="247"/>
        <v>38.375</v>
      </c>
      <c r="U1559" s="8">
        <f t="shared" si="248"/>
        <v>39.991666666666667</v>
      </c>
      <c r="V1559" s="8">
        <f t="shared" si="249"/>
        <v>39.587500000000006</v>
      </c>
    </row>
    <row r="1560" spans="1:22" ht="13.5" x14ac:dyDescent="0.25">
      <c r="A1560" s="3">
        <f>RSI!A1560</f>
        <v>44281</v>
      </c>
      <c r="B1560" s="2">
        <f>RSI!B1560</f>
        <v>2.3791000000000002</v>
      </c>
      <c r="C1560" s="2">
        <f>RSI!I1560</f>
        <v>62.063166074867667</v>
      </c>
      <c r="D1560" s="2">
        <f>MACD!E1560</f>
        <v>-1.8896255377366167E-2</v>
      </c>
      <c r="E1560" s="2">
        <f>MACD!F1560</f>
        <v>-1.3931774618282756E-2</v>
      </c>
      <c r="F1560" s="2">
        <f>'Moving Avg'!D1560</f>
        <v>2.3615200000000001</v>
      </c>
      <c r="G1560" s="2">
        <f>'Moving Avg'!F1560</f>
        <v>2.3356800000000009</v>
      </c>
      <c r="H1560" s="2">
        <f>'Moving Avg'!G1560</f>
        <v>2.3440200000000009</v>
      </c>
      <c r="I1560" s="2">
        <f>'Moving Avg'!H1560</f>
        <v>2.3566875000000018</v>
      </c>
      <c r="J1560" s="6" t="str">
        <f>OBV!F1560</f>
        <v>BULLISH</v>
      </c>
      <c r="K1560" s="6" t="str">
        <f>OBV!G1560</f>
        <v>NEUTRAL</v>
      </c>
      <c r="L1560" s="6" t="str">
        <f>OBV!H1560</f>
        <v>CONFIRMED BULLISH</v>
      </c>
      <c r="M1560" s="8">
        <f t="shared" si="240"/>
        <v>25</v>
      </c>
      <c r="N1560" s="8">
        <f t="shared" si="241"/>
        <v>45</v>
      </c>
      <c r="O1560" s="8">
        <f t="shared" si="242"/>
        <v>50</v>
      </c>
      <c r="P1560" s="8">
        <f t="shared" si="243"/>
        <v>83.5</v>
      </c>
      <c r="Q1560" s="9">
        <f t="shared" si="244"/>
        <v>44.524999999999999</v>
      </c>
      <c r="R1560" s="9">
        <f t="shared" si="245"/>
        <v>52.375</v>
      </c>
      <c r="S1560" s="9">
        <f t="shared" si="246"/>
        <v>60.575000000000003</v>
      </c>
      <c r="T1560" s="9">
        <f t="shared" si="247"/>
        <v>50.875</v>
      </c>
      <c r="U1560" s="8">
        <f t="shared" si="248"/>
        <v>52.491666666666674</v>
      </c>
      <c r="V1560" s="8">
        <f t="shared" si="249"/>
        <v>52.087500000000006</v>
      </c>
    </row>
    <row r="1561" spans="1:22" ht="13.5" x14ac:dyDescent="0.25">
      <c r="A1561" s="3">
        <f>RSI!A1561</f>
        <v>44284</v>
      </c>
      <c r="B1561" s="2">
        <f>RSI!B1561</f>
        <v>2.3791000000000002</v>
      </c>
      <c r="C1561" s="2">
        <f>RSI!I1561</f>
        <v>62.063166074867667</v>
      </c>
      <c r="D1561" s="2">
        <f>MACD!E1561</f>
        <v>-1.8714049176226322E-2</v>
      </c>
      <c r="E1561" s="2">
        <f>MACD!F1561</f>
        <v>-1.4888229529871471E-2</v>
      </c>
      <c r="F1561" s="2">
        <f>'Moving Avg'!D1561</f>
        <v>2.3673799999999998</v>
      </c>
      <c r="G1561" s="2">
        <f>'Moving Avg'!F1561</f>
        <v>2.3377350000000008</v>
      </c>
      <c r="H1561" s="2">
        <f>'Moving Avg'!G1561</f>
        <v>2.3436660000000007</v>
      </c>
      <c r="I1561" s="2">
        <f>'Moving Avg'!H1561</f>
        <v>2.356222000000002</v>
      </c>
      <c r="J1561" s="6" t="str">
        <f>OBV!F1561</f>
        <v>BULLISH</v>
      </c>
      <c r="K1561" s="6" t="str">
        <f>OBV!G1561</f>
        <v>NEUTRAL</v>
      </c>
      <c r="L1561" s="6" t="str">
        <f>OBV!H1561</f>
        <v>CONFIRMED BULLISH</v>
      </c>
      <c r="M1561" s="8">
        <f t="shared" si="240"/>
        <v>25</v>
      </c>
      <c r="N1561" s="8">
        <f t="shared" si="241"/>
        <v>45</v>
      </c>
      <c r="O1561" s="8">
        <f t="shared" si="242"/>
        <v>50</v>
      </c>
      <c r="P1561" s="8">
        <f t="shared" si="243"/>
        <v>83.5</v>
      </c>
      <c r="Q1561" s="9">
        <f t="shared" si="244"/>
        <v>44.524999999999999</v>
      </c>
      <c r="R1561" s="9">
        <f t="shared" si="245"/>
        <v>52.375</v>
      </c>
      <c r="S1561" s="9">
        <f t="shared" si="246"/>
        <v>60.575000000000003</v>
      </c>
      <c r="T1561" s="9">
        <f t="shared" si="247"/>
        <v>50.875</v>
      </c>
      <c r="U1561" s="8">
        <f t="shared" si="248"/>
        <v>52.491666666666674</v>
      </c>
      <c r="V1561" s="8">
        <f t="shared" si="249"/>
        <v>52.087500000000006</v>
      </c>
    </row>
    <row r="1562" spans="1:22" ht="13.5" x14ac:dyDescent="0.25">
      <c r="A1562" s="3">
        <f>RSI!A1562</f>
        <v>44285</v>
      </c>
      <c r="B1562" s="2">
        <f>RSI!B1562</f>
        <v>2.3791000000000002</v>
      </c>
      <c r="C1562" s="2">
        <f>RSI!I1562</f>
        <v>62.063166074867667</v>
      </c>
      <c r="D1562" s="2">
        <f>MACD!E1562</f>
        <v>-2.2374553728880642E-2</v>
      </c>
      <c r="E1562" s="2">
        <f>MACD!F1562</f>
        <v>-1.6385494369673306E-2</v>
      </c>
      <c r="F1562" s="2">
        <f>'Moving Avg'!D1562</f>
        <v>2.3732400000000005</v>
      </c>
      <c r="G1562" s="2">
        <f>'Moving Avg'!F1562</f>
        <v>2.3403750000000008</v>
      </c>
      <c r="H1562" s="2">
        <f>'Moving Avg'!G1562</f>
        <v>2.3430780000000007</v>
      </c>
      <c r="I1562" s="2">
        <f>'Moving Avg'!H1562</f>
        <v>2.3557565000000018</v>
      </c>
      <c r="J1562" s="6" t="str">
        <f>OBV!F1562</f>
        <v>BULLISH</v>
      </c>
      <c r="K1562" s="6" t="str">
        <f>OBV!G1562</f>
        <v>NEUTRAL</v>
      </c>
      <c r="L1562" s="6" t="str">
        <f>OBV!H1562</f>
        <v>CONFIRMED BULLISH</v>
      </c>
      <c r="M1562" s="8">
        <f t="shared" si="240"/>
        <v>25</v>
      </c>
      <c r="N1562" s="8">
        <f t="shared" si="241"/>
        <v>45</v>
      </c>
      <c r="O1562" s="8">
        <f t="shared" si="242"/>
        <v>50</v>
      </c>
      <c r="P1562" s="8">
        <f t="shared" si="243"/>
        <v>83.5</v>
      </c>
      <c r="Q1562" s="9">
        <f t="shared" si="244"/>
        <v>44.524999999999999</v>
      </c>
      <c r="R1562" s="9">
        <f t="shared" si="245"/>
        <v>52.375</v>
      </c>
      <c r="S1562" s="9">
        <f t="shared" si="246"/>
        <v>60.575000000000003</v>
      </c>
      <c r="T1562" s="9">
        <f t="shared" si="247"/>
        <v>50.875</v>
      </c>
      <c r="U1562" s="8">
        <f t="shared" si="248"/>
        <v>52.491666666666674</v>
      </c>
      <c r="V1562" s="8">
        <f t="shared" si="249"/>
        <v>52.087500000000006</v>
      </c>
    </row>
    <row r="1563" spans="1:22" ht="13.5" x14ac:dyDescent="0.25">
      <c r="A1563" s="3">
        <f>RSI!A1563</f>
        <v>44286</v>
      </c>
      <c r="B1563" s="2">
        <f>RSI!B1563</f>
        <v>2.3791000000000002</v>
      </c>
      <c r="C1563" s="2">
        <f>RSI!I1563</f>
        <v>62.063166074867667</v>
      </c>
      <c r="D1563" s="2">
        <f>MACD!E1563</f>
        <v>-2.1133358677781988E-2</v>
      </c>
      <c r="E1563" s="2">
        <f>MACD!F1563</f>
        <v>-1.7335067231295045E-2</v>
      </c>
      <c r="F1563" s="2">
        <f>'Moving Avg'!D1563</f>
        <v>2.3791000000000002</v>
      </c>
      <c r="G1563" s="2">
        <f>'Moving Avg'!F1563</f>
        <v>2.3430150000000007</v>
      </c>
      <c r="H1563" s="2">
        <f>'Moving Avg'!G1563</f>
        <v>2.3424900000000006</v>
      </c>
      <c r="I1563" s="2">
        <f>'Moving Avg'!H1563</f>
        <v>2.3552910000000025</v>
      </c>
      <c r="J1563" s="6" t="str">
        <f>OBV!F1563</f>
        <v>BULLISH</v>
      </c>
      <c r="K1563" s="6" t="str">
        <f>OBV!G1563</f>
        <v>NEUTRAL</v>
      </c>
      <c r="L1563" s="6" t="str">
        <f>OBV!H1563</f>
        <v>CONFIRMED BULLISH</v>
      </c>
      <c r="M1563" s="8">
        <f t="shared" si="240"/>
        <v>25</v>
      </c>
      <c r="N1563" s="8">
        <f t="shared" si="241"/>
        <v>45</v>
      </c>
      <c r="O1563" s="8">
        <f t="shared" si="242"/>
        <v>50</v>
      </c>
      <c r="P1563" s="8">
        <f t="shared" si="243"/>
        <v>83.5</v>
      </c>
      <c r="Q1563" s="9">
        <f t="shared" si="244"/>
        <v>44.524999999999999</v>
      </c>
      <c r="R1563" s="9">
        <f t="shared" si="245"/>
        <v>52.375</v>
      </c>
      <c r="S1563" s="9">
        <f t="shared" si="246"/>
        <v>60.575000000000003</v>
      </c>
      <c r="T1563" s="9">
        <f t="shared" si="247"/>
        <v>50.875</v>
      </c>
      <c r="U1563" s="8">
        <f t="shared" si="248"/>
        <v>52.491666666666674</v>
      </c>
      <c r="V1563" s="8">
        <f t="shared" si="249"/>
        <v>52.087500000000006</v>
      </c>
    </row>
    <row r="1564" spans="1:22" ht="13.5" x14ac:dyDescent="0.25">
      <c r="A1564" s="3">
        <f>RSI!A1564</f>
        <v>44287</v>
      </c>
      <c r="B1564" s="2">
        <f>RSI!B1564</f>
        <v>2.3908999999999998</v>
      </c>
      <c r="C1564" s="2">
        <f>RSI!I1564</f>
        <v>65.682056265098765</v>
      </c>
      <c r="D1564" s="2">
        <f>MACD!E1564</f>
        <v>-2.112805362432546E-2</v>
      </c>
      <c r="E1564" s="2">
        <f>MACD!F1564</f>
        <v>-1.8093664509901127E-2</v>
      </c>
      <c r="F1564" s="2">
        <f>'Moving Avg'!D1564</f>
        <v>2.3814600000000001</v>
      </c>
      <c r="G1564" s="2">
        <f>'Moving Avg'!F1564</f>
        <v>2.347420000000001</v>
      </c>
      <c r="H1564" s="2">
        <f>'Moving Avg'!G1564</f>
        <v>2.3431960000000007</v>
      </c>
      <c r="I1564" s="2">
        <f>'Moving Avg'!H1564</f>
        <v>2.3548570000000022</v>
      </c>
      <c r="J1564" s="6" t="str">
        <f>OBV!F1564</f>
        <v>BULLISH</v>
      </c>
      <c r="K1564" s="6" t="str">
        <f>OBV!G1564</f>
        <v>NEUTRAL</v>
      </c>
      <c r="L1564" s="6" t="str">
        <f>OBV!H1564</f>
        <v>CONFIRMED BULLISH</v>
      </c>
      <c r="M1564" s="8">
        <f t="shared" si="240"/>
        <v>25</v>
      </c>
      <c r="N1564" s="8">
        <f t="shared" si="241"/>
        <v>45</v>
      </c>
      <c r="O1564" s="8">
        <f t="shared" si="242"/>
        <v>50</v>
      </c>
      <c r="P1564" s="8">
        <f t="shared" si="243"/>
        <v>83.5</v>
      </c>
      <c r="Q1564" s="9">
        <f t="shared" si="244"/>
        <v>44.524999999999999</v>
      </c>
      <c r="R1564" s="9">
        <f t="shared" si="245"/>
        <v>52.375</v>
      </c>
      <c r="S1564" s="9">
        <f t="shared" si="246"/>
        <v>60.575000000000003</v>
      </c>
      <c r="T1564" s="9">
        <f t="shared" si="247"/>
        <v>50.875</v>
      </c>
      <c r="U1564" s="8">
        <f t="shared" si="248"/>
        <v>52.491666666666674</v>
      </c>
      <c r="V1564" s="8">
        <f t="shared" si="249"/>
        <v>52.087500000000006</v>
      </c>
    </row>
    <row r="1565" spans="1:22" ht="13.5" x14ac:dyDescent="0.25">
      <c r="A1565" s="3">
        <f>RSI!A1565</f>
        <v>44288</v>
      </c>
      <c r="B1565" s="2">
        <f>RSI!B1565</f>
        <v>2.3614999999999999</v>
      </c>
      <c r="C1565" s="2">
        <f>RSI!I1565</f>
        <v>52.296487025902444</v>
      </c>
      <c r="D1565" s="2">
        <f>MACD!E1565</f>
        <v>-1.9173719994131755E-2</v>
      </c>
      <c r="E1565" s="2">
        <f>MACD!F1565</f>
        <v>-1.8309675606747254E-2</v>
      </c>
      <c r="F1565" s="2">
        <f>'Moving Avg'!D1565</f>
        <v>2.3779399999999997</v>
      </c>
      <c r="G1565" s="2">
        <f>'Moving Avg'!F1565</f>
        <v>2.3524100000000008</v>
      </c>
      <c r="H1565" s="2">
        <f>'Moving Avg'!G1565</f>
        <v>2.3429600000000006</v>
      </c>
      <c r="I1565" s="2">
        <f>'Moving Avg'!H1565</f>
        <v>2.3542760000000023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  <c r="M1565" s="8">
        <f t="shared" si="240"/>
        <v>25</v>
      </c>
      <c r="N1565" s="8">
        <f t="shared" si="241"/>
        <v>45</v>
      </c>
      <c r="O1565" s="8">
        <f t="shared" si="242"/>
        <v>50</v>
      </c>
      <c r="P1565" s="8">
        <f t="shared" si="243"/>
        <v>16.5</v>
      </c>
      <c r="Q1565" s="9">
        <f t="shared" si="244"/>
        <v>34.475000000000001</v>
      </c>
      <c r="R1565" s="9">
        <f t="shared" si="245"/>
        <v>35.625</v>
      </c>
      <c r="S1565" s="9">
        <f t="shared" si="246"/>
        <v>30.425000000000001</v>
      </c>
      <c r="T1565" s="9">
        <f t="shared" si="247"/>
        <v>34.125</v>
      </c>
      <c r="U1565" s="8">
        <f t="shared" si="248"/>
        <v>33.508333333333333</v>
      </c>
      <c r="V1565" s="8">
        <f t="shared" si="249"/>
        <v>33.662499999999994</v>
      </c>
    </row>
    <row r="1566" spans="1:22" ht="13.5" x14ac:dyDescent="0.25">
      <c r="A1566" s="3">
        <f>RSI!A1566</f>
        <v>44291</v>
      </c>
      <c r="B1566" s="2">
        <f>RSI!B1566</f>
        <v>2.3614999999999999</v>
      </c>
      <c r="C1566" s="2">
        <f>RSI!I1566</f>
        <v>52.296487025902444</v>
      </c>
      <c r="D1566" s="2">
        <f>MACD!E1566</f>
        <v>-1.7557376323819263E-2</v>
      </c>
      <c r="E1566" s="2">
        <f>MACD!F1566</f>
        <v>-1.8159215750161658E-2</v>
      </c>
      <c r="F1566" s="2">
        <f>'Moving Avg'!D1566</f>
        <v>2.3744199999999998</v>
      </c>
      <c r="G1566" s="2">
        <f>'Moving Avg'!F1566</f>
        <v>2.3565200000000006</v>
      </c>
      <c r="H1566" s="2">
        <f>'Moving Avg'!G1566</f>
        <v>2.3435480000000006</v>
      </c>
      <c r="I1566" s="2">
        <f>'Moving Avg'!H1566</f>
        <v>2.3537225000000022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  <c r="M1566" s="8">
        <f t="shared" si="240"/>
        <v>25</v>
      </c>
      <c r="N1566" s="8">
        <f t="shared" si="241"/>
        <v>0</v>
      </c>
      <c r="O1566" s="8">
        <f t="shared" si="242"/>
        <v>50</v>
      </c>
      <c r="P1566" s="8">
        <f t="shared" si="243"/>
        <v>16.5</v>
      </c>
      <c r="Q1566" s="9">
        <f t="shared" si="244"/>
        <v>18.725000000000001</v>
      </c>
      <c r="R1566" s="9">
        <f t="shared" si="245"/>
        <v>26.625</v>
      </c>
      <c r="S1566" s="9">
        <f t="shared" si="246"/>
        <v>23.675000000000001</v>
      </c>
      <c r="T1566" s="9">
        <f t="shared" si="247"/>
        <v>22.875</v>
      </c>
      <c r="U1566" s="8">
        <f t="shared" si="248"/>
        <v>23.008333333333336</v>
      </c>
      <c r="V1566" s="8">
        <f t="shared" si="249"/>
        <v>22.975000000000001</v>
      </c>
    </row>
    <row r="1567" spans="1:22" ht="13.5" x14ac:dyDescent="0.25">
      <c r="A1567" s="3">
        <f>RSI!A1567</f>
        <v>44292</v>
      </c>
      <c r="B1567" s="2">
        <f>RSI!B1567</f>
        <v>2.3498000000000001</v>
      </c>
      <c r="C1567" s="2">
        <f>RSI!I1567</f>
        <v>47.800448973356879</v>
      </c>
      <c r="D1567" s="2">
        <f>MACD!E1567</f>
        <v>-1.5357592806350961E-2</v>
      </c>
      <c r="E1567" s="2">
        <f>MACD!F1567</f>
        <v>-1.7598891161399517E-2</v>
      </c>
      <c r="F1567" s="2">
        <f>'Moving Avg'!D1567</f>
        <v>2.3685599999999996</v>
      </c>
      <c r="G1567" s="2">
        <f>'Moving Avg'!F1567</f>
        <v>2.3574050000000009</v>
      </c>
      <c r="H1567" s="2">
        <f>'Moving Avg'!G1567</f>
        <v>2.3436660000000007</v>
      </c>
      <c r="I1567" s="2">
        <f>'Moving Avg'!H1567</f>
        <v>2.3528635000000024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  <c r="M1567" s="8">
        <f t="shared" si="240"/>
        <v>25</v>
      </c>
      <c r="N1567" s="8">
        <f t="shared" si="241"/>
        <v>0</v>
      </c>
      <c r="O1567" s="8">
        <f t="shared" si="242"/>
        <v>50</v>
      </c>
      <c r="P1567" s="8">
        <f t="shared" si="243"/>
        <v>16.5</v>
      </c>
      <c r="Q1567" s="9">
        <f t="shared" si="244"/>
        <v>18.725000000000001</v>
      </c>
      <c r="R1567" s="9">
        <f t="shared" si="245"/>
        <v>26.625</v>
      </c>
      <c r="S1567" s="9">
        <f t="shared" si="246"/>
        <v>23.675000000000001</v>
      </c>
      <c r="T1567" s="9">
        <f t="shared" si="247"/>
        <v>22.875</v>
      </c>
      <c r="U1567" s="8">
        <f t="shared" si="248"/>
        <v>23.008333333333336</v>
      </c>
      <c r="V1567" s="8">
        <f t="shared" si="249"/>
        <v>22.975000000000001</v>
      </c>
    </row>
    <row r="1568" spans="1:22" ht="13.5" x14ac:dyDescent="0.25">
      <c r="A1568" s="3">
        <f>RSI!A1568</f>
        <v>44293</v>
      </c>
      <c r="B1568" s="2">
        <f>RSI!B1568</f>
        <v>2.3498000000000001</v>
      </c>
      <c r="C1568" s="2">
        <f>RSI!I1568</f>
        <v>47.800448973356879</v>
      </c>
      <c r="D1568" s="2">
        <f>MACD!E1568</f>
        <v>-1.3459100388889311E-2</v>
      </c>
      <c r="E1568" s="2">
        <f>MACD!F1568</f>
        <v>-1.6770933006897477E-2</v>
      </c>
      <c r="F1568" s="2">
        <f>'Moving Avg'!D1568</f>
        <v>2.3626999999999998</v>
      </c>
      <c r="G1568" s="2">
        <f>'Moving Avg'!F1568</f>
        <v>2.3577000000000008</v>
      </c>
      <c r="H1568" s="2">
        <f>'Moving Avg'!G1568</f>
        <v>2.3437840000000008</v>
      </c>
      <c r="I1568" s="2">
        <f>'Moving Avg'!H1568</f>
        <v>2.3520045000000023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  <c r="M1568" s="8">
        <f t="shared" si="240"/>
        <v>25</v>
      </c>
      <c r="N1568" s="8">
        <f t="shared" si="241"/>
        <v>0</v>
      </c>
      <c r="O1568" s="8">
        <f t="shared" si="242"/>
        <v>50</v>
      </c>
      <c r="P1568" s="8">
        <f t="shared" si="243"/>
        <v>16.5</v>
      </c>
      <c r="Q1568" s="9">
        <f t="shared" si="244"/>
        <v>18.725000000000001</v>
      </c>
      <c r="R1568" s="9">
        <f t="shared" si="245"/>
        <v>26.625</v>
      </c>
      <c r="S1568" s="9">
        <f t="shared" si="246"/>
        <v>23.675000000000001</v>
      </c>
      <c r="T1568" s="9">
        <f t="shared" si="247"/>
        <v>22.875</v>
      </c>
      <c r="U1568" s="8">
        <f t="shared" si="248"/>
        <v>23.008333333333336</v>
      </c>
      <c r="V1568" s="8">
        <f t="shared" si="249"/>
        <v>22.975000000000001</v>
      </c>
    </row>
    <row r="1569" spans="1:22" ht="13.5" x14ac:dyDescent="0.25">
      <c r="A1569" s="3">
        <f>RSI!A1569</f>
        <v>44294</v>
      </c>
      <c r="B1569" s="2">
        <f>RSI!B1569</f>
        <v>2.3791000000000002</v>
      </c>
      <c r="C1569" s="2">
        <f>RSI!I1569</f>
        <v>58.230143149324803</v>
      </c>
      <c r="D1569" s="2">
        <f>MACD!E1569</f>
        <v>-9.4809755559621678E-3</v>
      </c>
      <c r="E1569" s="2">
        <f>MACD!F1569</f>
        <v>-1.5312941516710416E-2</v>
      </c>
      <c r="F1569" s="2">
        <f>'Moving Avg'!D1569</f>
        <v>2.3603399999999999</v>
      </c>
      <c r="G1569" s="2">
        <f>'Moving Avg'!F1569</f>
        <v>2.3594600000000008</v>
      </c>
      <c r="H1569" s="2">
        <f>'Moving Avg'!G1569</f>
        <v>2.3443700000000001</v>
      </c>
      <c r="I1569" s="2">
        <f>'Moving Avg'!H1569</f>
        <v>2.3515940000000022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  <c r="M1569" s="8">
        <f t="shared" si="240"/>
        <v>25</v>
      </c>
      <c r="N1569" s="8">
        <f t="shared" si="241"/>
        <v>0</v>
      </c>
      <c r="O1569" s="8">
        <f t="shared" si="242"/>
        <v>50</v>
      </c>
      <c r="P1569" s="8">
        <f t="shared" si="243"/>
        <v>16.5</v>
      </c>
      <c r="Q1569" s="9">
        <f t="shared" si="244"/>
        <v>18.725000000000001</v>
      </c>
      <c r="R1569" s="9">
        <f t="shared" si="245"/>
        <v>26.625</v>
      </c>
      <c r="S1569" s="9">
        <f t="shared" si="246"/>
        <v>23.675000000000001</v>
      </c>
      <c r="T1569" s="9">
        <f t="shared" si="247"/>
        <v>22.875</v>
      </c>
      <c r="U1569" s="8">
        <f t="shared" si="248"/>
        <v>23.008333333333336</v>
      </c>
      <c r="V1569" s="8">
        <f t="shared" si="249"/>
        <v>22.975000000000001</v>
      </c>
    </row>
    <row r="1570" spans="1:22" ht="13.5" x14ac:dyDescent="0.25">
      <c r="A1570" s="3">
        <f>RSI!A1570</f>
        <v>44298</v>
      </c>
      <c r="B1570" s="2">
        <f>RSI!B1570</f>
        <v>2.4085000000000001</v>
      </c>
      <c r="C1570" s="2">
        <f>RSI!I1570</f>
        <v>65.647196249637176</v>
      </c>
      <c r="D1570" s="2">
        <f>MACD!E1570</f>
        <v>-8.4339435580167432E-3</v>
      </c>
      <c r="E1570" s="2">
        <f>MACD!F1570</f>
        <v>-1.3937141924971683E-2</v>
      </c>
      <c r="F1570" s="2">
        <f>'Moving Avg'!D1570</f>
        <v>2.3697400000000002</v>
      </c>
      <c r="G1570" s="2">
        <f>'Moving Avg'!F1570</f>
        <v>2.3629850000000006</v>
      </c>
      <c r="H1570" s="2">
        <f>'Moving Avg'!G1570</f>
        <v>2.3455439999999999</v>
      </c>
      <c r="I1570" s="2">
        <f>'Moving Avg'!H1570</f>
        <v>2.3510285000000026</v>
      </c>
      <c r="J1570" s="6" t="str">
        <f>OBV!F1570</f>
        <v>BEARISH</v>
      </c>
      <c r="K1570" s="6" t="str">
        <f>OBV!G1570</f>
        <v>NEUTRAL</v>
      </c>
      <c r="L1570" s="6" t="str">
        <f>OBV!H1570</f>
        <v>BEARISH DIVERGENCE</v>
      </c>
      <c r="M1570" s="8">
        <f t="shared" si="240"/>
        <v>25</v>
      </c>
      <c r="N1570" s="8">
        <f t="shared" si="241"/>
        <v>0</v>
      </c>
      <c r="O1570" s="8">
        <f t="shared" si="242"/>
        <v>50</v>
      </c>
      <c r="P1570" s="8">
        <f t="shared" si="243"/>
        <v>16.5</v>
      </c>
      <c r="Q1570" s="9">
        <f t="shared" si="244"/>
        <v>18.725000000000001</v>
      </c>
      <c r="R1570" s="9">
        <f t="shared" si="245"/>
        <v>26.625</v>
      </c>
      <c r="S1570" s="9">
        <f t="shared" si="246"/>
        <v>23.675000000000001</v>
      </c>
      <c r="T1570" s="9">
        <f t="shared" si="247"/>
        <v>22.875</v>
      </c>
      <c r="U1570" s="8">
        <f t="shared" si="248"/>
        <v>23.008333333333336</v>
      </c>
      <c r="V1570" s="8">
        <f t="shared" si="249"/>
        <v>22.975000000000001</v>
      </c>
    </row>
    <row r="1571" spans="1:22" ht="13.5" x14ac:dyDescent="0.25">
      <c r="A1571" s="3">
        <f>RSI!A1571</f>
        <v>44299</v>
      </c>
      <c r="B1571" s="2">
        <f>RSI!B1571</f>
        <v>2.3498000000000001</v>
      </c>
      <c r="C1571" s="2">
        <f>RSI!I1571</f>
        <v>47.508224766371562</v>
      </c>
      <c r="D1571" s="2">
        <f>MACD!E1571</f>
        <v>-3.5044006130959815E-3</v>
      </c>
      <c r="E1571" s="2">
        <f>MACD!F1571</f>
        <v>-1.1850593662596543E-2</v>
      </c>
      <c r="F1571" s="2">
        <f>'Moving Avg'!D1571</f>
        <v>2.3674000000000004</v>
      </c>
      <c r="G1571" s="2">
        <f>'Moving Avg'!F1571</f>
        <v>2.3632800000000005</v>
      </c>
      <c r="H1571" s="2">
        <f>'Moving Avg'!G1571</f>
        <v>2.3455440000000003</v>
      </c>
      <c r="I1571" s="2">
        <f>'Moving Avg'!H1571</f>
        <v>2.3501695000000025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  <c r="M1571" s="8">
        <f t="shared" si="240"/>
        <v>25</v>
      </c>
      <c r="N1571" s="8">
        <f t="shared" si="241"/>
        <v>0</v>
      </c>
      <c r="O1571" s="8">
        <f t="shared" si="242"/>
        <v>50</v>
      </c>
      <c r="P1571" s="8">
        <f t="shared" si="243"/>
        <v>16.5</v>
      </c>
      <c r="Q1571" s="9">
        <f t="shared" si="244"/>
        <v>18.725000000000001</v>
      </c>
      <c r="R1571" s="9">
        <f t="shared" si="245"/>
        <v>26.625</v>
      </c>
      <c r="S1571" s="9">
        <f t="shared" si="246"/>
        <v>23.675000000000001</v>
      </c>
      <c r="T1571" s="9">
        <f t="shared" si="247"/>
        <v>22.875</v>
      </c>
      <c r="U1571" s="8">
        <f t="shared" si="248"/>
        <v>23.008333333333336</v>
      </c>
      <c r="V1571" s="8">
        <f t="shared" si="249"/>
        <v>22.975000000000001</v>
      </c>
    </row>
    <row r="1572" spans="1:22" ht="13.5" x14ac:dyDescent="0.25">
      <c r="A1572" s="3">
        <f>RSI!A1572</f>
        <v>44300</v>
      </c>
      <c r="B1572" s="2">
        <f>RSI!B1572</f>
        <v>2.3791000000000002</v>
      </c>
      <c r="C1572" s="2">
        <f>RSI!I1572</f>
        <v>54.296509462967769</v>
      </c>
      <c r="D1572" s="2">
        <f>MACD!E1572</f>
        <v>-1.4387541392912873E-3</v>
      </c>
      <c r="E1572" s="2">
        <f>MACD!F1572</f>
        <v>-9.7682257579354923E-3</v>
      </c>
      <c r="F1572" s="2">
        <f>'Moving Avg'!D1572</f>
        <v>2.3732600000000006</v>
      </c>
      <c r="G1572" s="2">
        <f>'Moving Avg'!F1572</f>
        <v>2.3662150000000008</v>
      </c>
      <c r="H1572" s="2">
        <f>'Moving Avg'!G1572</f>
        <v>2.34613</v>
      </c>
      <c r="I1572" s="2">
        <f>'Moving Avg'!H1572</f>
        <v>2.3494295000000025</v>
      </c>
      <c r="J1572" s="6" t="str">
        <f>OBV!F1572</f>
        <v>BULLISH</v>
      </c>
      <c r="K1572" s="6" t="str">
        <f>OBV!G1572</f>
        <v>NEUTRAL</v>
      </c>
      <c r="L1572" s="6" t="str">
        <f>OBV!H1572</f>
        <v>CONFIRMED BULLISH</v>
      </c>
      <c r="M1572" s="8">
        <f t="shared" si="240"/>
        <v>25</v>
      </c>
      <c r="N1572" s="8">
        <f t="shared" si="241"/>
        <v>0</v>
      </c>
      <c r="O1572" s="8">
        <f t="shared" si="242"/>
        <v>50</v>
      </c>
      <c r="P1572" s="8">
        <f t="shared" si="243"/>
        <v>83.5</v>
      </c>
      <c r="Q1572" s="9">
        <f t="shared" si="244"/>
        <v>28.774999999999999</v>
      </c>
      <c r="R1572" s="9">
        <f t="shared" si="245"/>
        <v>43.375</v>
      </c>
      <c r="S1572" s="9">
        <f t="shared" si="246"/>
        <v>53.825000000000003</v>
      </c>
      <c r="T1572" s="9">
        <f t="shared" si="247"/>
        <v>39.625</v>
      </c>
      <c r="U1572" s="8">
        <f t="shared" si="248"/>
        <v>41.991666666666667</v>
      </c>
      <c r="V1572" s="8">
        <f t="shared" si="249"/>
        <v>41.400000000000006</v>
      </c>
    </row>
    <row r="1573" spans="1:22" ht="13.5" x14ac:dyDescent="0.25">
      <c r="A1573" s="3">
        <f>RSI!A1573</f>
        <v>44301</v>
      </c>
      <c r="B1573" s="2">
        <f>RSI!B1573</f>
        <v>2.4026000000000001</v>
      </c>
      <c r="C1573" s="2">
        <f>RSI!I1573</f>
        <v>58.888652666878997</v>
      </c>
      <c r="D1573" s="2">
        <f>MACD!E1573</f>
        <v>-1.5447148320166804E-3</v>
      </c>
      <c r="E1573" s="2">
        <f>MACD!F1573</f>
        <v>-8.1235235727517303E-3</v>
      </c>
      <c r="F1573" s="2">
        <f>'Moving Avg'!D1573</f>
        <v>2.3838200000000001</v>
      </c>
      <c r="G1573" s="2">
        <f>'Moving Avg'!F1573</f>
        <v>2.3688550000000008</v>
      </c>
      <c r="H1573" s="2">
        <f>'Moving Avg'!G1573</f>
        <v>2.3477740000000002</v>
      </c>
      <c r="I1573" s="2">
        <f>'Moving Avg'!H1573</f>
        <v>2.3488620000000027</v>
      </c>
      <c r="J1573" s="6" t="str">
        <f>OBV!F1573</f>
        <v>BULLISH</v>
      </c>
      <c r="K1573" s="6" t="str">
        <f>OBV!G1573</f>
        <v>NEUTRAL</v>
      </c>
      <c r="L1573" s="6" t="str">
        <f>OBV!H1573</f>
        <v>CONFIRMED BULLISH</v>
      </c>
      <c r="M1573" s="8">
        <f t="shared" si="240"/>
        <v>25</v>
      </c>
      <c r="N1573" s="8">
        <f t="shared" si="241"/>
        <v>0</v>
      </c>
      <c r="O1573" s="8">
        <f t="shared" si="242"/>
        <v>50</v>
      </c>
      <c r="P1573" s="8">
        <f t="shared" si="243"/>
        <v>83.5</v>
      </c>
      <c r="Q1573" s="9">
        <f t="shared" si="244"/>
        <v>28.774999999999999</v>
      </c>
      <c r="R1573" s="9">
        <f t="shared" si="245"/>
        <v>43.375</v>
      </c>
      <c r="S1573" s="9">
        <f t="shared" si="246"/>
        <v>53.825000000000003</v>
      </c>
      <c r="T1573" s="9">
        <f t="shared" si="247"/>
        <v>39.625</v>
      </c>
      <c r="U1573" s="8">
        <f t="shared" si="248"/>
        <v>41.991666666666667</v>
      </c>
      <c r="V1573" s="8">
        <f t="shared" si="249"/>
        <v>41.400000000000006</v>
      </c>
    </row>
    <row r="1574" spans="1:22" ht="13.5" x14ac:dyDescent="0.25">
      <c r="A1574" s="3">
        <f>RSI!A1574</f>
        <v>44302</v>
      </c>
      <c r="B1574" s="2">
        <f>RSI!B1574</f>
        <v>2.3498000000000001</v>
      </c>
      <c r="C1574" s="2">
        <f>RSI!I1574</f>
        <v>47.371738720522494</v>
      </c>
      <c r="D1574" s="2">
        <f>MACD!E1574</f>
        <v>3.8485605777518472E-3</v>
      </c>
      <c r="E1574" s="2">
        <f>MACD!F1574</f>
        <v>-5.7291067426510156E-3</v>
      </c>
      <c r="F1574" s="2">
        <f>'Moving Avg'!D1574</f>
        <v>2.3779600000000003</v>
      </c>
      <c r="G1574" s="2">
        <f>'Moving Avg'!F1574</f>
        <v>2.3688550000000008</v>
      </c>
      <c r="H1574" s="2">
        <f>'Moving Avg'!G1574</f>
        <v>2.3483619999999998</v>
      </c>
      <c r="I1574" s="2">
        <f>'Moving Avg'!H1574</f>
        <v>2.348387500000003</v>
      </c>
      <c r="J1574" s="6" t="str">
        <f>OBV!F1574</f>
        <v>BULLISH</v>
      </c>
      <c r="K1574" s="6" t="str">
        <f>OBV!G1574</f>
        <v>NEUTRAL</v>
      </c>
      <c r="L1574" s="6" t="str">
        <f>OBV!H1574</f>
        <v>BULLISH DIVERGENCE</v>
      </c>
      <c r="M1574" s="8">
        <f t="shared" si="240"/>
        <v>25</v>
      </c>
      <c r="N1574" s="8">
        <f t="shared" si="241"/>
        <v>0</v>
      </c>
      <c r="O1574" s="8">
        <f t="shared" si="242"/>
        <v>50</v>
      </c>
      <c r="P1574" s="8">
        <f t="shared" si="243"/>
        <v>66.5</v>
      </c>
      <c r="Q1574" s="9">
        <f t="shared" si="244"/>
        <v>26.225000000000001</v>
      </c>
      <c r="R1574" s="9">
        <f t="shared" si="245"/>
        <v>39.125</v>
      </c>
      <c r="S1574" s="9">
        <f t="shared" si="246"/>
        <v>46.174999999999997</v>
      </c>
      <c r="T1574" s="9">
        <f t="shared" si="247"/>
        <v>35.375</v>
      </c>
      <c r="U1574" s="8">
        <f t="shared" si="248"/>
        <v>37.174999999999997</v>
      </c>
      <c r="V1574" s="8">
        <f t="shared" si="249"/>
        <v>36.724999999999994</v>
      </c>
    </row>
    <row r="1575" spans="1:22" ht="13.5" x14ac:dyDescent="0.25">
      <c r="A1575" s="3">
        <f>RSI!A1575</f>
        <v>44305</v>
      </c>
      <c r="B1575" s="2">
        <f>RSI!B1575</f>
        <v>2.3967999999999998</v>
      </c>
      <c r="C1575" s="2">
        <f>RSI!I1575</f>
        <v>55.680688395487493</v>
      </c>
      <c r="D1575" s="2">
        <f>MACD!E1575</f>
        <v>4.9402067853598908E-4</v>
      </c>
      <c r="E1575" s="2">
        <f>MACD!F1575</f>
        <v>-4.4844812584136145E-3</v>
      </c>
      <c r="F1575" s="2">
        <f>'Moving Avg'!D1575</f>
        <v>2.3756200000000001</v>
      </c>
      <c r="G1575" s="2">
        <f>'Moving Avg'!F1575</f>
        <v>2.3712050000000007</v>
      </c>
      <c r="H1575" s="2">
        <f>'Moving Avg'!G1575</f>
        <v>2.3494199999999998</v>
      </c>
      <c r="I1575" s="2">
        <f>'Moving Avg'!H1575</f>
        <v>2.3482850000000028</v>
      </c>
      <c r="J1575" s="6" t="str">
        <f>OBV!F1575</f>
        <v>BULLISH</v>
      </c>
      <c r="K1575" s="6" t="str">
        <f>OBV!G1575</f>
        <v>NEUTRAL</v>
      </c>
      <c r="L1575" s="6" t="str">
        <f>OBV!H1575</f>
        <v>BULLISH DIVERGENCE</v>
      </c>
      <c r="M1575" s="8">
        <f t="shared" si="240"/>
        <v>25</v>
      </c>
      <c r="N1575" s="8">
        <f t="shared" si="241"/>
        <v>0</v>
      </c>
      <c r="O1575" s="8">
        <f t="shared" si="242"/>
        <v>50</v>
      </c>
      <c r="P1575" s="8">
        <f t="shared" si="243"/>
        <v>66.5</v>
      </c>
      <c r="Q1575" s="9">
        <f t="shared" si="244"/>
        <v>26.225000000000001</v>
      </c>
      <c r="R1575" s="9">
        <f t="shared" si="245"/>
        <v>39.125</v>
      </c>
      <c r="S1575" s="9">
        <f t="shared" si="246"/>
        <v>46.174999999999997</v>
      </c>
      <c r="T1575" s="9">
        <f t="shared" si="247"/>
        <v>35.375</v>
      </c>
      <c r="U1575" s="8">
        <f t="shared" si="248"/>
        <v>37.174999999999997</v>
      </c>
      <c r="V1575" s="8">
        <f t="shared" si="249"/>
        <v>36.724999999999994</v>
      </c>
    </row>
    <row r="1576" spans="1:22" ht="13.5" x14ac:dyDescent="0.25">
      <c r="A1576" s="3">
        <f>RSI!A1576</f>
        <v>44306</v>
      </c>
      <c r="B1576" s="2">
        <f>RSI!B1576</f>
        <v>2.4085000000000001</v>
      </c>
      <c r="C1576" s="2">
        <f>RSI!I1576</f>
        <v>57.480344527373155</v>
      </c>
      <c r="D1576" s="2">
        <f>MACD!E1576</f>
        <v>-3.4087558314310762E-3</v>
      </c>
      <c r="E1576" s="2">
        <f>MACD!F1576</f>
        <v>-4.269336173017107E-3</v>
      </c>
      <c r="F1576" s="2">
        <f>'Moving Avg'!D1576</f>
        <v>2.3873600000000001</v>
      </c>
      <c r="G1576" s="2">
        <f>'Moving Avg'!F1576</f>
        <v>2.3741400000000006</v>
      </c>
      <c r="H1576" s="2">
        <f>'Moving Avg'!G1576</f>
        <v>2.3508300000000002</v>
      </c>
      <c r="I1576" s="2">
        <f>'Moving Avg'!H1576</f>
        <v>2.3482410000000029</v>
      </c>
      <c r="J1576" s="6" t="str">
        <f>OBV!F1576</f>
        <v>BULLISH</v>
      </c>
      <c r="K1576" s="6" t="str">
        <f>OBV!G1576</f>
        <v>STRONG</v>
      </c>
      <c r="L1576" s="6" t="str">
        <f>OBV!H1576</f>
        <v>CONFIRMED BULLISH</v>
      </c>
      <c r="M1576" s="8">
        <f t="shared" si="240"/>
        <v>25</v>
      </c>
      <c r="N1576" s="8">
        <f t="shared" si="241"/>
        <v>0</v>
      </c>
      <c r="O1576" s="8">
        <f t="shared" si="242"/>
        <v>50</v>
      </c>
      <c r="P1576" s="8">
        <f t="shared" si="243"/>
        <v>100</v>
      </c>
      <c r="Q1576" s="9">
        <f t="shared" si="244"/>
        <v>31.25</v>
      </c>
      <c r="R1576" s="9">
        <f t="shared" si="245"/>
        <v>47.5</v>
      </c>
      <c r="S1576" s="9">
        <f t="shared" si="246"/>
        <v>61.25</v>
      </c>
      <c r="T1576" s="9">
        <f t="shared" si="247"/>
        <v>43.75</v>
      </c>
      <c r="U1576" s="8">
        <f t="shared" si="248"/>
        <v>46.666666666666664</v>
      </c>
      <c r="V1576" s="8">
        <f t="shared" si="249"/>
        <v>45.9375</v>
      </c>
    </row>
    <row r="1577" spans="1:22" ht="13.5" x14ac:dyDescent="0.25">
      <c r="A1577" s="3">
        <f>RSI!A1577</f>
        <v>44307</v>
      </c>
      <c r="B1577" s="2">
        <f>RSI!B1577</f>
        <v>2.5259999999999998</v>
      </c>
      <c r="C1577" s="2">
        <f>RSI!I1577</f>
        <v>70.455443676072164</v>
      </c>
      <c r="D1577" s="2">
        <f>MACD!E1577</f>
        <v>-1.7466956734323524E-2</v>
      </c>
      <c r="E1577" s="2">
        <f>MACD!F1577</f>
        <v>-6.9088602852783905E-3</v>
      </c>
      <c r="F1577" s="2">
        <f>'Moving Avg'!D1577</f>
        <v>2.4167399999999999</v>
      </c>
      <c r="G1577" s="2">
        <f>'Moving Avg'!F1577</f>
        <v>2.3829500000000001</v>
      </c>
      <c r="H1577" s="2">
        <f>'Moving Avg'!G1577</f>
        <v>2.3540019999999999</v>
      </c>
      <c r="I1577" s="2">
        <f>'Moving Avg'!H1577</f>
        <v>2.3486200000000026</v>
      </c>
      <c r="J1577" s="6" t="str">
        <f>OBV!F1577</f>
        <v>BULLISH</v>
      </c>
      <c r="K1577" s="6" t="str">
        <f>OBV!G1577</f>
        <v>STRONG</v>
      </c>
      <c r="L1577" s="6" t="str">
        <f>OBV!H1577</f>
        <v>CONFIRMED BULLISH</v>
      </c>
      <c r="M1577" s="8">
        <f t="shared" si="240"/>
        <v>0</v>
      </c>
      <c r="N1577" s="8">
        <f t="shared" si="241"/>
        <v>45</v>
      </c>
      <c r="O1577" s="8">
        <f t="shared" si="242"/>
        <v>50</v>
      </c>
      <c r="P1577" s="8">
        <f t="shared" si="243"/>
        <v>100</v>
      </c>
      <c r="Q1577" s="9">
        <f t="shared" si="244"/>
        <v>38.25</v>
      </c>
      <c r="R1577" s="9">
        <f t="shared" si="245"/>
        <v>51.5</v>
      </c>
      <c r="S1577" s="9">
        <f t="shared" si="246"/>
        <v>64.25</v>
      </c>
      <c r="T1577" s="9">
        <f t="shared" si="247"/>
        <v>48.75</v>
      </c>
      <c r="U1577" s="8">
        <f t="shared" si="248"/>
        <v>51.333333333333336</v>
      </c>
      <c r="V1577" s="8">
        <f t="shared" si="249"/>
        <v>50.6875</v>
      </c>
    </row>
    <row r="1578" spans="1:22" ht="13.5" x14ac:dyDescent="0.25">
      <c r="A1578" s="3">
        <f>RSI!A1578</f>
        <v>44308</v>
      </c>
      <c r="B1578" s="2">
        <f>RSI!B1578</f>
        <v>2.6787000000000001</v>
      </c>
      <c r="C1578" s="2">
        <f>RSI!I1578</f>
        <v>79.297162152634812</v>
      </c>
      <c r="D1578" s="2">
        <f>MACD!E1578</f>
        <v>-4.1601251382067606E-2</v>
      </c>
      <c r="E1578" s="2">
        <f>MACD!F1578</f>
        <v>-1.3847338504636235E-2</v>
      </c>
      <c r="F1578" s="2">
        <f>'Moving Avg'!D1578</f>
        <v>2.4719600000000002</v>
      </c>
      <c r="G1578" s="2">
        <f>'Moving Avg'!F1578</f>
        <v>2.3993950000000002</v>
      </c>
      <c r="H1578" s="2">
        <f>'Moving Avg'!G1578</f>
        <v>2.3602279999999998</v>
      </c>
      <c r="I1578" s="2">
        <f>'Moving Avg'!H1578</f>
        <v>2.3497900000000027</v>
      </c>
      <c r="J1578" s="6" t="str">
        <f>OBV!F1578</f>
        <v>BULLISH</v>
      </c>
      <c r="K1578" s="6" t="str">
        <f>OBV!G1578</f>
        <v>STRONG</v>
      </c>
      <c r="L1578" s="6" t="str">
        <f>OBV!H1578</f>
        <v>CONFIRMED BULLISH</v>
      </c>
      <c r="M1578" s="8">
        <f t="shared" si="240"/>
        <v>0</v>
      </c>
      <c r="N1578" s="8">
        <f t="shared" si="241"/>
        <v>100</v>
      </c>
      <c r="O1578" s="8">
        <f t="shared" si="242"/>
        <v>50</v>
      </c>
      <c r="P1578" s="8">
        <f t="shared" si="243"/>
        <v>100</v>
      </c>
      <c r="Q1578" s="9">
        <f t="shared" si="244"/>
        <v>57.5</v>
      </c>
      <c r="R1578" s="9">
        <f t="shared" si="245"/>
        <v>62.5</v>
      </c>
      <c r="S1578" s="9">
        <f t="shared" si="246"/>
        <v>72.5</v>
      </c>
      <c r="T1578" s="9">
        <f t="shared" si="247"/>
        <v>62.5</v>
      </c>
      <c r="U1578" s="8">
        <f t="shared" si="248"/>
        <v>64.166666666666671</v>
      </c>
      <c r="V1578" s="8">
        <f t="shared" si="249"/>
        <v>63.75</v>
      </c>
    </row>
    <row r="1579" spans="1:22" ht="13.5" x14ac:dyDescent="0.25">
      <c r="A1579" s="3">
        <f>RSI!A1579</f>
        <v>44309</v>
      </c>
      <c r="B1579" s="2">
        <f>RSI!B1579</f>
        <v>2.7315999999999998</v>
      </c>
      <c r="C1579" s="2">
        <f>RSI!I1579</f>
        <v>81.376486102858792</v>
      </c>
      <c r="D1579" s="2">
        <f>MACD!E1579</f>
        <v>-6.3194772813980116E-2</v>
      </c>
      <c r="E1579" s="2">
        <f>MACD!F1579</f>
        <v>-2.3716825366505011E-2</v>
      </c>
      <c r="F1579" s="2">
        <f>'Moving Avg'!D1579</f>
        <v>2.5483199999999999</v>
      </c>
      <c r="G1579" s="2">
        <f>'Moving Avg'!F1579</f>
        <v>2.4170199999999999</v>
      </c>
      <c r="H1579" s="2">
        <f>'Moving Avg'!G1579</f>
        <v>2.367864</v>
      </c>
      <c r="I1579" s="2">
        <f>'Moving Avg'!H1579</f>
        <v>2.3513890000000028</v>
      </c>
      <c r="J1579" s="6" t="str">
        <f>OBV!F1579</f>
        <v>BULLISH</v>
      </c>
      <c r="K1579" s="6" t="str">
        <f>OBV!G1579</f>
        <v>STRONG</v>
      </c>
      <c r="L1579" s="6" t="str">
        <f>OBV!H1579</f>
        <v>CONFIRMED BULLISH</v>
      </c>
      <c r="M1579" s="8">
        <f t="shared" si="240"/>
        <v>0</v>
      </c>
      <c r="N1579" s="8">
        <f t="shared" si="241"/>
        <v>100</v>
      </c>
      <c r="O1579" s="8">
        <f t="shared" si="242"/>
        <v>50</v>
      </c>
      <c r="P1579" s="8">
        <f t="shared" si="243"/>
        <v>100</v>
      </c>
      <c r="Q1579" s="9">
        <f t="shared" si="244"/>
        <v>57.5</v>
      </c>
      <c r="R1579" s="9">
        <f t="shared" si="245"/>
        <v>62.5</v>
      </c>
      <c r="S1579" s="9">
        <f t="shared" si="246"/>
        <v>72.5</v>
      </c>
      <c r="T1579" s="9">
        <f t="shared" si="247"/>
        <v>62.5</v>
      </c>
      <c r="U1579" s="8">
        <f t="shared" si="248"/>
        <v>64.166666666666671</v>
      </c>
      <c r="V1579" s="8">
        <f t="shared" si="249"/>
        <v>63.75</v>
      </c>
    </row>
    <row r="1580" spans="1:22" ht="13.5" x14ac:dyDescent="0.25">
      <c r="A1580" s="3">
        <f>RSI!A1580</f>
        <v>44312</v>
      </c>
      <c r="B1580" s="2">
        <f>RSI!B1580</f>
        <v>2.6259000000000001</v>
      </c>
      <c r="C1580" s="2">
        <f>RSI!I1580</f>
        <v>66.914812938268909</v>
      </c>
      <c r="D1580" s="2">
        <f>MACD!E1580</f>
        <v>-7.1056993049080308E-2</v>
      </c>
      <c r="E1580" s="2">
        <f>MACD!F1580</f>
        <v>-3.3184858903020073E-2</v>
      </c>
      <c r="F1580" s="2">
        <f>'Moving Avg'!D1580</f>
        <v>2.5941399999999999</v>
      </c>
      <c r="G1580" s="2">
        <f>'Moving Avg'!F1580</f>
        <v>2.42936</v>
      </c>
      <c r="H1580" s="2">
        <f>'Moving Avg'!G1580</f>
        <v>2.373386</v>
      </c>
      <c r="I1580" s="2">
        <f>'Moving Avg'!H1580</f>
        <v>2.3522950000000029</v>
      </c>
      <c r="J1580" s="6" t="str">
        <f>OBV!F1580</f>
        <v>BULLISH</v>
      </c>
      <c r="K1580" s="6" t="str">
        <f>OBV!G1580</f>
        <v>STRONG</v>
      </c>
      <c r="L1580" s="6" t="str">
        <f>OBV!H1580</f>
        <v>CONFIRMED BULLISH</v>
      </c>
      <c r="M1580" s="8">
        <f t="shared" si="240"/>
        <v>25</v>
      </c>
      <c r="N1580" s="8">
        <f t="shared" si="241"/>
        <v>100</v>
      </c>
      <c r="O1580" s="8">
        <f t="shared" si="242"/>
        <v>50</v>
      </c>
      <c r="P1580" s="8">
        <f t="shared" si="243"/>
        <v>100</v>
      </c>
      <c r="Q1580" s="9">
        <f t="shared" si="244"/>
        <v>66.25</v>
      </c>
      <c r="R1580" s="9">
        <f t="shared" si="245"/>
        <v>67.5</v>
      </c>
      <c r="S1580" s="9">
        <f t="shared" si="246"/>
        <v>76.25</v>
      </c>
      <c r="T1580" s="9">
        <f t="shared" si="247"/>
        <v>68.75</v>
      </c>
      <c r="U1580" s="8">
        <f t="shared" si="248"/>
        <v>70</v>
      </c>
      <c r="V1580" s="8">
        <f t="shared" si="249"/>
        <v>69.6875</v>
      </c>
    </row>
    <row r="1581" spans="1:22" ht="13.5" x14ac:dyDescent="0.25">
      <c r="A1581" s="3">
        <f>RSI!A1581</f>
        <v>44313</v>
      </c>
      <c r="B1581" s="2">
        <f>RSI!B1581</f>
        <v>2.5143</v>
      </c>
      <c r="C1581" s="2">
        <f>RSI!I1581</f>
        <v>55.66649944108142</v>
      </c>
      <c r="D1581" s="2">
        <f>MACD!E1581</f>
        <v>-7.9648681346675687E-2</v>
      </c>
      <c r="E1581" s="2">
        <f>MACD!F1581</f>
        <v>-4.2477623391751193E-2</v>
      </c>
      <c r="F1581" s="2">
        <f>'Moving Avg'!D1581</f>
        <v>2.6153</v>
      </c>
      <c r="G1581" s="2">
        <f>'Moving Avg'!F1581</f>
        <v>2.4361199999999998</v>
      </c>
      <c r="H1581" s="2">
        <f>'Moving Avg'!G1581</f>
        <v>2.3766760000000002</v>
      </c>
      <c r="I1581" s="2">
        <f>'Moving Avg'!H1581</f>
        <v>2.3526430000000031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  <c r="M1581" s="8">
        <f t="shared" si="240"/>
        <v>25</v>
      </c>
      <c r="N1581" s="8">
        <f t="shared" si="241"/>
        <v>100</v>
      </c>
      <c r="O1581" s="8">
        <f t="shared" si="242"/>
        <v>50</v>
      </c>
      <c r="P1581" s="8">
        <f t="shared" si="243"/>
        <v>83.5</v>
      </c>
      <c r="Q1581" s="9">
        <f t="shared" si="244"/>
        <v>63.774999999999999</v>
      </c>
      <c r="R1581" s="9">
        <f t="shared" si="245"/>
        <v>63.375</v>
      </c>
      <c r="S1581" s="9">
        <f t="shared" si="246"/>
        <v>68.825000000000003</v>
      </c>
      <c r="T1581" s="9">
        <f t="shared" si="247"/>
        <v>64.625</v>
      </c>
      <c r="U1581" s="8">
        <f t="shared" si="248"/>
        <v>65.325000000000003</v>
      </c>
      <c r="V1581" s="8">
        <f t="shared" si="249"/>
        <v>65.150000000000006</v>
      </c>
    </row>
    <row r="1582" spans="1:22" ht="13.5" x14ac:dyDescent="0.25">
      <c r="A1582" s="3">
        <f>RSI!A1582</f>
        <v>44314</v>
      </c>
      <c r="B1582" s="2">
        <f>RSI!B1582</f>
        <v>2.5143</v>
      </c>
      <c r="C1582" s="2">
        <f>RSI!I1582</f>
        <v>55.666499441081413</v>
      </c>
      <c r="D1582" s="2">
        <f>MACD!E1582</f>
        <v>-8.283933535366117E-2</v>
      </c>
      <c r="E1582" s="2">
        <f>MACD!F1582</f>
        <v>-5.0549965784133191E-2</v>
      </c>
      <c r="F1582" s="2">
        <f>'Moving Avg'!D1582</f>
        <v>2.6129600000000002</v>
      </c>
      <c r="G1582" s="2">
        <f>'Moving Avg'!F1582</f>
        <v>2.4428799999999997</v>
      </c>
      <c r="H1582" s="2">
        <f>'Moving Avg'!G1582</f>
        <v>2.3804360000000004</v>
      </c>
      <c r="I1582" s="2">
        <f>'Moving Avg'!H1582</f>
        <v>2.3530185000000032</v>
      </c>
      <c r="J1582" s="6" t="str">
        <f>OBV!F1582</f>
        <v>BULLISH</v>
      </c>
      <c r="K1582" s="6" t="str">
        <f>OBV!G1582</f>
        <v>NEUTRAL</v>
      </c>
      <c r="L1582" s="6" t="str">
        <f>OBV!H1582</f>
        <v>BULLISH DIVERGENCE</v>
      </c>
      <c r="M1582" s="8">
        <f t="shared" si="240"/>
        <v>25</v>
      </c>
      <c r="N1582" s="8">
        <f t="shared" si="241"/>
        <v>100</v>
      </c>
      <c r="O1582" s="8">
        <f t="shared" si="242"/>
        <v>50</v>
      </c>
      <c r="P1582" s="8">
        <f t="shared" si="243"/>
        <v>66.5</v>
      </c>
      <c r="Q1582" s="9">
        <f t="shared" si="244"/>
        <v>61.225000000000001</v>
      </c>
      <c r="R1582" s="9">
        <f t="shared" si="245"/>
        <v>59.125</v>
      </c>
      <c r="S1582" s="9">
        <f t="shared" si="246"/>
        <v>61.174999999999997</v>
      </c>
      <c r="T1582" s="9">
        <f t="shared" si="247"/>
        <v>60.375</v>
      </c>
      <c r="U1582" s="8">
        <f t="shared" si="248"/>
        <v>60.508333333333326</v>
      </c>
      <c r="V1582" s="8">
        <f t="shared" si="249"/>
        <v>60.474999999999994</v>
      </c>
    </row>
    <row r="1583" spans="1:22" ht="13.5" x14ac:dyDescent="0.25">
      <c r="A1583" s="3">
        <f>RSI!A1583</f>
        <v>44315</v>
      </c>
      <c r="B1583" s="2">
        <f>RSI!B1583</f>
        <v>2.5143</v>
      </c>
      <c r="C1583" s="2">
        <f>RSI!I1583</f>
        <v>55.66649944108142</v>
      </c>
      <c r="D1583" s="2">
        <f>MACD!E1583</f>
        <v>-8.2320453617212408E-2</v>
      </c>
      <c r="E1583" s="2">
        <f>MACD!F1583</f>
        <v>-5.6904063350749046E-2</v>
      </c>
      <c r="F1583" s="2">
        <f>'Moving Avg'!D1583</f>
        <v>2.5800800000000002</v>
      </c>
      <c r="G1583" s="2">
        <f>'Moving Avg'!F1583</f>
        <v>2.4496399999999996</v>
      </c>
      <c r="H1583" s="2">
        <f>'Moving Avg'!G1583</f>
        <v>2.3841960000000011</v>
      </c>
      <c r="I1583" s="2">
        <f>'Moving Avg'!H1583</f>
        <v>2.3537235000000032</v>
      </c>
      <c r="J1583" s="6" t="str">
        <f>OBV!F1583</f>
        <v>BEARISH</v>
      </c>
      <c r="K1583" s="6" t="str">
        <f>OBV!G1583</f>
        <v>NEUTRAL</v>
      </c>
      <c r="L1583" s="6" t="str">
        <f>OBV!H1583</f>
        <v>CONFIRMED BEARISH</v>
      </c>
      <c r="M1583" s="8">
        <f t="shared" si="240"/>
        <v>25</v>
      </c>
      <c r="N1583" s="8">
        <f t="shared" si="241"/>
        <v>100</v>
      </c>
      <c r="O1583" s="8">
        <f t="shared" si="242"/>
        <v>50</v>
      </c>
      <c r="P1583" s="8">
        <f t="shared" si="243"/>
        <v>16.5</v>
      </c>
      <c r="Q1583" s="9">
        <f t="shared" si="244"/>
        <v>53.725000000000001</v>
      </c>
      <c r="R1583" s="9">
        <f t="shared" si="245"/>
        <v>46.625</v>
      </c>
      <c r="S1583" s="9">
        <f t="shared" si="246"/>
        <v>38.674999999999997</v>
      </c>
      <c r="T1583" s="9">
        <f t="shared" si="247"/>
        <v>47.875</v>
      </c>
      <c r="U1583" s="8">
        <f t="shared" si="248"/>
        <v>46.341666666666661</v>
      </c>
      <c r="V1583" s="8">
        <f t="shared" si="249"/>
        <v>46.724999999999994</v>
      </c>
    </row>
    <row r="1584" spans="1:22" ht="13.5" x14ac:dyDescent="0.25">
      <c r="A1584" s="3">
        <f>RSI!A1584</f>
        <v>44316</v>
      </c>
      <c r="B1584" s="2">
        <f>RSI!B1584</f>
        <v>2.5143</v>
      </c>
      <c r="C1584" s="2">
        <f>RSI!I1584</f>
        <v>55.66649944108142</v>
      </c>
      <c r="D1584" s="2">
        <f>MACD!E1584</f>
        <v>-9.037180891068175E-2</v>
      </c>
      <c r="E1584" s="2">
        <f>MACD!F1584</f>
        <v>-6.3597612462735584E-2</v>
      </c>
      <c r="F1584" s="2">
        <f>'Moving Avg'!D1584</f>
        <v>2.5366200000000001</v>
      </c>
      <c r="G1584" s="2">
        <f>'Moving Avg'!F1584</f>
        <v>2.45581</v>
      </c>
      <c r="H1584" s="2">
        <f>'Moving Avg'!G1584</f>
        <v>2.3874860000000013</v>
      </c>
      <c r="I1584" s="2">
        <f>'Moving Avg'!H1584</f>
        <v>2.3540990000000033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  <c r="M1584" s="8">
        <f t="shared" si="240"/>
        <v>25</v>
      </c>
      <c r="N1584" s="8">
        <f t="shared" si="241"/>
        <v>100</v>
      </c>
      <c r="O1584" s="8">
        <f t="shared" si="242"/>
        <v>50</v>
      </c>
      <c r="P1584" s="8">
        <f t="shared" si="243"/>
        <v>16.5</v>
      </c>
      <c r="Q1584" s="9">
        <f t="shared" si="244"/>
        <v>53.725000000000001</v>
      </c>
      <c r="R1584" s="9">
        <f t="shared" si="245"/>
        <v>46.625</v>
      </c>
      <c r="S1584" s="9">
        <f t="shared" si="246"/>
        <v>38.674999999999997</v>
      </c>
      <c r="T1584" s="9">
        <f t="shared" si="247"/>
        <v>47.875</v>
      </c>
      <c r="U1584" s="8">
        <f t="shared" si="248"/>
        <v>46.341666666666661</v>
      </c>
      <c r="V1584" s="8">
        <f t="shared" si="249"/>
        <v>46.724999999999994</v>
      </c>
    </row>
    <row r="1585" spans="1:22" ht="13.5" x14ac:dyDescent="0.25">
      <c r="A1585" s="3">
        <f>RSI!A1585</f>
        <v>44319</v>
      </c>
      <c r="B1585" s="2">
        <f>RSI!B1585</f>
        <v>2.5789</v>
      </c>
      <c r="C1585" s="2">
        <f>RSI!I1585</f>
        <v>60.797331824322804</v>
      </c>
      <c r="D1585" s="2">
        <f>MACD!E1585</f>
        <v>-9.5079032472110026E-2</v>
      </c>
      <c r="E1585" s="2">
        <f>MACD!F1585</f>
        <v>-6.9893896464610472E-2</v>
      </c>
      <c r="F1585" s="2">
        <f>'Moving Avg'!D1585</f>
        <v>2.5272199999999998</v>
      </c>
      <c r="G1585" s="2">
        <f>'Moving Avg'!F1585</f>
        <v>2.4666799999999993</v>
      </c>
      <c r="H1585" s="2">
        <f>'Moving Avg'!G1585</f>
        <v>2.3925380000000014</v>
      </c>
      <c r="I1585" s="2">
        <f>'Moving Avg'!H1585</f>
        <v>2.3551545000000034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  <c r="M1585" s="8">
        <f t="shared" si="240"/>
        <v>25</v>
      </c>
      <c r="N1585" s="8">
        <f t="shared" si="241"/>
        <v>100</v>
      </c>
      <c r="O1585" s="8">
        <f t="shared" si="242"/>
        <v>50</v>
      </c>
      <c r="P1585" s="8">
        <f t="shared" si="243"/>
        <v>16.5</v>
      </c>
      <c r="Q1585" s="9">
        <f t="shared" si="244"/>
        <v>53.725000000000001</v>
      </c>
      <c r="R1585" s="9">
        <f t="shared" si="245"/>
        <v>46.625</v>
      </c>
      <c r="S1585" s="9">
        <f t="shared" si="246"/>
        <v>38.674999999999997</v>
      </c>
      <c r="T1585" s="9">
        <f t="shared" si="247"/>
        <v>47.875</v>
      </c>
      <c r="U1585" s="8">
        <f t="shared" si="248"/>
        <v>46.341666666666661</v>
      </c>
      <c r="V1585" s="8">
        <f t="shared" si="249"/>
        <v>46.724999999999994</v>
      </c>
    </row>
    <row r="1586" spans="1:22" ht="13.5" x14ac:dyDescent="0.25">
      <c r="A1586" s="3">
        <f>RSI!A1586</f>
        <v>44320</v>
      </c>
      <c r="B1586" s="2">
        <f>RSI!B1586</f>
        <v>2.6551999999999998</v>
      </c>
      <c r="C1586" s="2">
        <f>RSI!I1586</f>
        <v>65.827770110546851</v>
      </c>
      <c r="D1586" s="2">
        <f>MACD!E1586</f>
        <v>-0.10361057192938805</v>
      </c>
      <c r="E1586" s="2">
        <f>MACD!F1586</f>
        <v>-7.6637231557565993E-2</v>
      </c>
      <c r="F1586" s="2">
        <f>'Moving Avg'!D1586</f>
        <v>2.5554000000000001</v>
      </c>
      <c r="G1586" s="2">
        <f>'Moving Avg'!F1586</f>
        <v>2.4813649999999994</v>
      </c>
      <c r="H1586" s="2">
        <f>'Moving Avg'!G1586</f>
        <v>2.3987640000000012</v>
      </c>
      <c r="I1586" s="2">
        <f>'Moving Avg'!H1586</f>
        <v>2.3568660000000032</v>
      </c>
      <c r="J1586" s="6" t="str">
        <f>OBV!F1586</f>
        <v>BULLISH</v>
      </c>
      <c r="K1586" s="6" t="str">
        <f>OBV!G1586</f>
        <v>STRONG</v>
      </c>
      <c r="L1586" s="6" t="str">
        <f>OBV!H1586</f>
        <v>CONFIRMED BULLISH</v>
      </c>
      <c r="M1586" s="8">
        <f t="shared" si="240"/>
        <v>25</v>
      </c>
      <c r="N1586" s="8">
        <f t="shared" si="241"/>
        <v>100</v>
      </c>
      <c r="O1586" s="8">
        <f t="shared" si="242"/>
        <v>50</v>
      </c>
      <c r="P1586" s="8">
        <f t="shared" si="243"/>
        <v>100</v>
      </c>
      <c r="Q1586" s="9">
        <f t="shared" si="244"/>
        <v>66.25</v>
      </c>
      <c r="R1586" s="9">
        <f t="shared" si="245"/>
        <v>67.5</v>
      </c>
      <c r="S1586" s="9">
        <f t="shared" si="246"/>
        <v>76.25</v>
      </c>
      <c r="T1586" s="9">
        <f t="shared" si="247"/>
        <v>68.75</v>
      </c>
      <c r="U1586" s="8">
        <f t="shared" si="248"/>
        <v>70</v>
      </c>
      <c r="V1586" s="8">
        <f t="shared" si="249"/>
        <v>69.6875</v>
      </c>
    </row>
    <row r="1587" spans="1:22" ht="13.5" x14ac:dyDescent="0.25">
      <c r="A1587" s="3">
        <f>RSI!A1587</f>
        <v>44321</v>
      </c>
      <c r="B1587" s="2">
        <f>RSI!B1587</f>
        <v>2.7199</v>
      </c>
      <c r="C1587" s="2">
        <f>RSI!I1587</f>
        <v>69.412072760824969</v>
      </c>
      <c r="D1587" s="2">
        <f>MACD!E1587</f>
        <v>-9.8641144758544463E-2</v>
      </c>
      <c r="E1587" s="2">
        <f>MACD!F1587</f>
        <v>-8.1038014197761687E-2</v>
      </c>
      <c r="F1587" s="2">
        <f>'Moving Avg'!D1587</f>
        <v>2.5965199999999995</v>
      </c>
      <c r="G1587" s="2">
        <f>'Moving Avg'!F1587</f>
        <v>2.49987</v>
      </c>
      <c r="H1587" s="2">
        <f>'Moving Avg'!G1587</f>
        <v>2.4065200000000013</v>
      </c>
      <c r="I1587" s="2">
        <f>'Moving Avg'!H1587</f>
        <v>2.3587915000000033</v>
      </c>
      <c r="J1587" s="6" t="str">
        <f>OBV!F1587</f>
        <v>BULLISH</v>
      </c>
      <c r="K1587" s="6" t="str">
        <f>OBV!G1587</f>
        <v>STRONG</v>
      </c>
      <c r="L1587" s="6" t="str">
        <f>OBV!H1587</f>
        <v>CONFIRMED BULLISH</v>
      </c>
      <c r="M1587" s="8">
        <f t="shared" si="240"/>
        <v>25</v>
      </c>
      <c r="N1587" s="8">
        <f t="shared" si="241"/>
        <v>45</v>
      </c>
      <c r="O1587" s="8">
        <f t="shared" si="242"/>
        <v>50</v>
      </c>
      <c r="P1587" s="8">
        <f t="shared" si="243"/>
        <v>100</v>
      </c>
      <c r="Q1587" s="9">
        <f t="shared" si="244"/>
        <v>47</v>
      </c>
      <c r="R1587" s="9">
        <f t="shared" si="245"/>
        <v>56.5</v>
      </c>
      <c r="S1587" s="9">
        <f t="shared" si="246"/>
        <v>68</v>
      </c>
      <c r="T1587" s="9">
        <f t="shared" si="247"/>
        <v>55</v>
      </c>
      <c r="U1587" s="8">
        <f t="shared" si="248"/>
        <v>57.166666666666664</v>
      </c>
      <c r="V1587" s="8">
        <f t="shared" si="249"/>
        <v>56.625</v>
      </c>
    </row>
    <row r="1588" spans="1:22" ht="13.5" x14ac:dyDescent="0.25">
      <c r="A1588" s="3">
        <f>RSI!A1588</f>
        <v>44322</v>
      </c>
      <c r="B1588" s="2">
        <f>RSI!B1588</f>
        <v>2.7315999999999998</v>
      </c>
      <c r="C1588" s="2">
        <f>RSI!I1588</f>
        <v>70.024375024638815</v>
      </c>
      <c r="D1588" s="2">
        <f>MACD!E1588</f>
        <v>-7.3207648886703058E-2</v>
      </c>
      <c r="E1588" s="2">
        <f>MACD!F1588</f>
        <v>-7.9471941135549964E-2</v>
      </c>
      <c r="F1588" s="2">
        <f>'Moving Avg'!D1588</f>
        <v>2.63998</v>
      </c>
      <c r="G1588" s="2">
        <f>'Moving Avg'!F1588</f>
        <v>2.5189599999999999</v>
      </c>
      <c r="H1588" s="2">
        <f>'Moving Avg'!G1588</f>
        <v>2.4143920000000012</v>
      </c>
      <c r="I1588" s="2">
        <f>'Moving Avg'!H1588</f>
        <v>2.3608850000000032</v>
      </c>
      <c r="J1588" s="6" t="str">
        <f>OBV!F1588</f>
        <v>BULLISH</v>
      </c>
      <c r="K1588" s="6" t="str">
        <f>OBV!G1588</f>
        <v>STRONG</v>
      </c>
      <c r="L1588" s="6" t="str">
        <f>OBV!H1588</f>
        <v>CONFIRMED BULLISH</v>
      </c>
      <c r="M1588" s="8">
        <f t="shared" si="240"/>
        <v>0</v>
      </c>
      <c r="N1588" s="8">
        <f t="shared" si="241"/>
        <v>0</v>
      </c>
      <c r="O1588" s="8">
        <f t="shared" si="242"/>
        <v>50</v>
      </c>
      <c r="P1588" s="8">
        <f t="shared" si="243"/>
        <v>100</v>
      </c>
      <c r="Q1588" s="9">
        <f t="shared" si="244"/>
        <v>22.5</v>
      </c>
      <c r="R1588" s="9">
        <f t="shared" si="245"/>
        <v>42.5</v>
      </c>
      <c r="S1588" s="9">
        <f t="shared" si="246"/>
        <v>57.5</v>
      </c>
      <c r="T1588" s="9">
        <f t="shared" si="247"/>
        <v>37.5</v>
      </c>
      <c r="U1588" s="8">
        <f t="shared" si="248"/>
        <v>40.833333333333336</v>
      </c>
      <c r="V1588" s="8">
        <f t="shared" si="249"/>
        <v>40</v>
      </c>
    </row>
    <row r="1589" spans="1:22" ht="13.5" x14ac:dyDescent="0.25">
      <c r="A1589" s="3">
        <f>RSI!A1589</f>
        <v>44323</v>
      </c>
      <c r="B1589" s="2">
        <f>RSI!B1589</f>
        <v>2.7021999999999999</v>
      </c>
      <c r="C1589" s="2">
        <f>RSI!I1589</f>
        <v>66.426049940114964</v>
      </c>
      <c r="D1589" s="2">
        <f>MACD!E1589</f>
        <v>-4.2733455267605525E-2</v>
      </c>
      <c r="E1589" s="2">
        <f>MACD!F1589</f>
        <v>-7.2124243961961071E-2</v>
      </c>
      <c r="F1589" s="2">
        <f>'Moving Avg'!D1589</f>
        <v>2.6775599999999997</v>
      </c>
      <c r="G1589" s="2">
        <f>'Moving Avg'!F1589</f>
        <v>2.5351149999999998</v>
      </c>
      <c r="H1589" s="2">
        <f>'Moving Avg'!G1589</f>
        <v>2.421676000000001</v>
      </c>
      <c r="I1589" s="2">
        <f>'Moving Avg'!H1589</f>
        <v>2.3628315000000031</v>
      </c>
      <c r="J1589" s="6" t="str">
        <f>OBV!F1589</f>
        <v>BULLISH</v>
      </c>
      <c r="K1589" s="6" t="str">
        <f>OBV!G1589</f>
        <v>STRONG</v>
      </c>
      <c r="L1589" s="6" t="str">
        <f>OBV!H1589</f>
        <v>CONFIRMED BULLISH</v>
      </c>
      <c r="M1589" s="8">
        <f t="shared" si="240"/>
        <v>25</v>
      </c>
      <c r="N1589" s="8">
        <f t="shared" si="241"/>
        <v>0</v>
      </c>
      <c r="O1589" s="8">
        <f t="shared" si="242"/>
        <v>50</v>
      </c>
      <c r="P1589" s="8">
        <f t="shared" si="243"/>
        <v>100</v>
      </c>
      <c r="Q1589" s="9">
        <f t="shared" si="244"/>
        <v>31.25</v>
      </c>
      <c r="R1589" s="9">
        <f t="shared" si="245"/>
        <v>47.5</v>
      </c>
      <c r="S1589" s="9">
        <f t="shared" si="246"/>
        <v>61.25</v>
      </c>
      <c r="T1589" s="9">
        <f t="shared" si="247"/>
        <v>43.75</v>
      </c>
      <c r="U1589" s="8">
        <f t="shared" si="248"/>
        <v>46.666666666666664</v>
      </c>
      <c r="V1589" s="8">
        <f t="shared" si="249"/>
        <v>45.9375</v>
      </c>
    </row>
    <row r="1590" spans="1:22" ht="13.5" x14ac:dyDescent="0.25">
      <c r="A1590" s="3">
        <f>RSI!A1590</f>
        <v>44326</v>
      </c>
      <c r="B1590" s="2">
        <f>RSI!B1590</f>
        <v>2.7021999999999999</v>
      </c>
      <c r="C1590" s="2">
        <f>RSI!I1590</f>
        <v>66.426049940114964</v>
      </c>
      <c r="D1590" s="2">
        <f>MACD!E1590</f>
        <v>-3.4297167329365497E-2</v>
      </c>
      <c r="E1590" s="2">
        <f>MACD!F1590</f>
        <v>-6.4558828635441962E-2</v>
      </c>
      <c r="F1590" s="2">
        <f>'Moving Avg'!D1590</f>
        <v>2.7022199999999996</v>
      </c>
      <c r="G1590" s="2">
        <f>'Moving Avg'!F1590</f>
        <v>2.5497999999999998</v>
      </c>
      <c r="H1590" s="2">
        <f>'Moving Avg'!G1590</f>
        <v>2.4289600000000009</v>
      </c>
      <c r="I1590" s="2">
        <f>'Moving Avg'!H1590</f>
        <v>2.3648055000000032</v>
      </c>
      <c r="J1590" s="6" t="str">
        <f>OBV!F1590</f>
        <v>BULLISH</v>
      </c>
      <c r="K1590" s="6" t="str">
        <f>OBV!G1590</f>
        <v>STRONG</v>
      </c>
      <c r="L1590" s="6" t="str">
        <f>OBV!H1590</f>
        <v>CONFIRMED BULLISH</v>
      </c>
      <c r="M1590" s="8">
        <f t="shared" si="240"/>
        <v>25</v>
      </c>
      <c r="N1590" s="8">
        <f t="shared" si="241"/>
        <v>0</v>
      </c>
      <c r="O1590" s="8">
        <f t="shared" si="242"/>
        <v>50</v>
      </c>
      <c r="P1590" s="8">
        <f t="shared" si="243"/>
        <v>100</v>
      </c>
      <c r="Q1590" s="9">
        <f t="shared" si="244"/>
        <v>31.25</v>
      </c>
      <c r="R1590" s="9">
        <f t="shared" si="245"/>
        <v>47.5</v>
      </c>
      <c r="S1590" s="9">
        <f t="shared" si="246"/>
        <v>61.25</v>
      </c>
      <c r="T1590" s="9">
        <f t="shared" si="247"/>
        <v>43.75</v>
      </c>
      <c r="U1590" s="8">
        <f t="shared" si="248"/>
        <v>46.666666666666664</v>
      </c>
      <c r="V1590" s="8">
        <f t="shared" si="249"/>
        <v>45.9375</v>
      </c>
    </row>
    <row r="1591" spans="1:22" ht="13.5" x14ac:dyDescent="0.25">
      <c r="A1591" s="3">
        <f>RSI!A1591</f>
        <v>44327</v>
      </c>
      <c r="B1591" s="2">
        <f>RSI!B1591</f>
        <v>2.7021999999999999</v>
      </c>
      <c r="C1591" s="2">
        <f>RSI!I1591</f>
        <v>66.426049940114964</v>
      </c>
      <c r="D1591" s="2">
        <f>MACD!E1591</f>
        <v>-4.5335435556335568E-2</v>
      </c>
      <c r="E1591" s="2">
        <f>MACD!F1591</f>
        <v>-6.0714150019620688E-2</v>
      </c>
      <c r="F1591" s="2">
        <f>'Moving Avg'!D1591</f>
        <v>2.7116199999999995</v>
      </c>
      <c r="G1591" s="2">
        <f>'Moving Avg'!F1591</f>
        <v>2.5674199999999994</v>
      </c>
      <c r="H1591" s="2">
        <f>'Moving Avg'!G1591</f>
        <v>2.4362440000000012</v>
      </c>
      <c r="I1591" s="2">
        <f>'Moving Avg'!H1591</f>
        <v>2.3669170000000035</v>
      </c>
      <c r="J1591" s="6" t="str">
        <f>OBV!F1591</f>
        <v>BULLISH</v>
      </c>
      <c r="K1591" s="6" t="str">
        <f>OBV!G1591</f>
        <v>NEUTRAL</v>
      </c>
      <c r="L1591" s="6" t="str">
        <f>OBV!H1591</f>
        <v>CONFIRMED BULLISH</v>
      </c>
      <c r="M1591" s="8">
        <f t="shared" si="240"/>
        <v>25</v>
      </c>
      <c r="N1591" s="8">
        <f t="shared" si="241"/>
        <v>0</v>
      </c>
      <c r="O1591" s="8">
        <f t="shared" si="242"/>
        <v>50</v>
      </c>
      <c r="P1591" s="8">
        <f t="shared" si="243"/>
        <v>83.5</v>
      </c>
      <c r="Q1591" s="9">
        <f t="shared" si="244"/>
        <v>28.774999999999999</v>
      </c>
      <c r="R1591" s="9">
        <f t="shared" si="245"/>
        <v>43.375</v>
      </c>
      <c r="S1591" s="9">
        <f t="shared" si="246"/>
        <v>53.825000000000003</v>
      </c>
      <c r="T1591" s="9">
        <f t="shared" si="247"/>
        <v>39.625</v>
      </c>
      <c r="U1591" s="8">
        <f t="shared" si="248"/>
        <v>41.991666666666667</v>
      </c>
      <c r="V1591" s="8">
        <f t="shared" si="249"/>
        <v>41.400000000000006</v>
      </c>
    </row>
    <row r="1592" spans="1:22" ht="13.5" x14ac:dyDescent="0.25">
      <c r="A1592" s="3">
        <f>RSI!A1592</f>
        <v>44333</v>
      </c>
      <c r="B1592" s="2">
        <f>RSI!B1592</f>
        <v>2.7021999999999999</v>
      </c>
      <c r="C1592" s="2">
        <f>RSI!I1592</f>
        <v>66.426049940114964</v>
      </c>
      <c r="D1592" s="2">
        <f>MACD!E1592</f>
        <v>-5.5608318804744261E-2</v>
      </c>
      <c r="E1592" s="2">
        <f>MACD!F1592</f>
        <v>-5.9692983776645406E-2</v>
      </c>
      <c r="F1592" s="2">
        <f>'Moving Avg'!D1592</f>
        <v>2.7080799999999998</v>
      </c>
      <c r="G1592" s="2">
        <f>'Moving Avg'!F1592</f>
        <v>2.5835749999999993</v>
      </c>
      <c r="H1592" s="2">
        <f>'Moving Avg'!G1592</f>
        <v>2.4437620000000013</v>
      </c>
      <c r="I1592" s="2">
        <f>'Moving Avg'!H1592</f>
        <v>2.3688635000000033</v>
      </c>
      <c r="J1592" s="6" t="str">
        <f>OBV!F1592</f>
        <v>BULLISH</v>
      </c>
      <c r="K1592" s="6" t="str">
        <f>OBV!G1592</f>
        <v>NEUTRAL</v>
      </c>
      <c r="L1592" s="6" t="str">
        <f>OBV!H1592</f>
        <v>BULLISH DIVERGENCE</v>
      </c>
      <c r="M1592" s="8">
        <f t="shared" si="240"/>
        <v>25</v>
      </c>
      <c r="N1592" s="8">
        <f t="shared" si="241"/>
        <v>0</v>
      </c>
      <c r="O1592" s="8">
        <f t="shared" si="242"/>
        <v>50</v>
      </c>
      <c r="P1592" s="8">
        <f t="shared" si="243"/>
        <v>66.5</v>
      </c>
      <c r="Q1592" s="9">
        <f t="shared" si="244"/>
        <v>26.225000000000001</v>
      </c>
      <c r="R1592" s="9">
        <f t="shared" si="245"/>
        <v>39.125</v>
      </c>
      <c r="S1592" s="9">
        <f t="shared" si="246"/>
        <v>46.174999999999997</v>
      </c>
      <c r="T1592" s="9">
        <f t="shared" si="247"/>
        <v>35.375</v>
      </c>
      <c r="U1592" s="8">
        <f t="shared" si="248"/>
        <v>37.174999999999997</v>
      </c>
      <c r="V1592" s="8">
        <f t="shared" si="249"/>
        <v>36.724999999999994</v>
      </c>
    </row>
    <row r="1593" spans="1:22" ht="13.5" x14ac:dyDescent="0.25">
      <c r="A1593" s="3">
        <f>RSI!A1593</f>
        <v>44334</v>
      </c>
      <c r="B1593" s="2">
        <f>RSI!B1593</f>
        <v>2.6435</v>
      </c>
      <c r="C1593" s="2">
        <f>RSI!I1593</f>
        <v>58.37084425852165</v>
      </c>
      <c r="D1593" s="2">
        <f>MACD!E1593</f>
        <v>-6.0816323414696782E-2</v>
      </c>
      <c r="E1593" s="2">
        <f>MACD!F1593</f>
        <v>-5.9917651704255684E-2</v>
      </c>
      <c r="F1593" s="2">
        <f>'Moving Avg'!D1593</f>
        <v>2.6904599999999999</v>
      </c>
      <c r="G1593" s="2">
        <f>'Moving Avg'!F1593</f>
        <v>2.5956199999999994</v>
      </c>
      <c r="H1593" s="2">
        <f>'Moving Avg'!G1593</f>
        <v>2.4501060000000017</v>
      </c>
      <c r="I1593" s="2">
        <f>'Moving Avg'!H1593</f>
        <v>2.3705165000000035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  <c r="M1593" s="8">
        <f t="shared" si="240"/>
        <v>25</v>
      </c>
      <c r="N1593" s="8">
        <f t="shared" si="241"/>
        <v>45</v>
      </c>
      <c r="O1593" s="8">
        <f t="shared" si="242"/>
        <v>50</v>
      </c>
      <c r="P1593" s="8">
        <f t="shared" si="243"/>
        <v>16.5</v>
      </c>
      <c r="Q1593" s="9">
        <f t="shared" si="244"/>
        <v>34.475000000000001</v>
      </c>
      <c r="R1593" s="9">
        <f t="shared" si="245"/>
        <v>35.625</v>
      </c>
      <c r="S1593" s="9">
        <f t="shared" si="246"/>
        <v>30.425000000000001</v>
      </c>
      <c r="T1593" s="9">
        <f t="shared" si="247"/>
        <v>34.125</v>
      </c>
      <c r="U1593" s="8">
        <f t="shared" si="248"/>
        <v>33.508333333333333</v>
      </c>
      <c r="V1593" s="8">
        <f t="shared" si="249"/>
        <v>33.662499999999994</v>
      </c>
    </row>
    <row r="1594" spans="1:22" ht="13.5" x14ac:dyDescent="0.25">
      <c r="A1594" s="3">
        <f>RSI!A1594</f>
        <v>44335</v>
      </c>
      <c r="B1594" s="2">
        <f>RSI!B1594</f>
        <v>2.6435</v>
      </c>
      <c r="C1594" s="2">
        <f>RSI!I1594</f>
        <v>58.370844258521657</v>
      </c>
      <c r="D1594" s="2">
        <f>MACD!E1594</f>
        <v>-6.5675970064491995E-2</v>
      </c>
      <c r="E1594" s="2">
        <f>MACD!F1594</f>
        <v>-6.1069315376302953E-2</v>
      </c>
      <c r="F1594" s="2">
        <f>'Moving Avg'!D1594</f>
        <v>2.6787199999999998</v>
      </c>
      <c r="G1594" s="2">
        <f>'Moving Avg'!F1594</f>
        <v>2.6103049999999994</v>
      </c>
      <c r="H1594" s="2">
        <f>'Moving Avg'!G1594</f>
        <v>2.4569200000000015</v>
      </c>
      <c r="I1594" s="2">
        <f>'Moving Avg'!H1594</f>
        <v>2.3722795000000034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  <c r="M1594" s="8">
        <f t="shared" si="240"/>
        <v>25</v>
      </c>
      <c r="N1594" s="8">
        <f t="shared" si="241"/>
        <v>45</v>
      </c>
      <c r="O1594" s="8">
        <f t="shared" si="242"/>
        <v>50</v>
      </c>
      <c r="P1594" s="8">
        <f t="shared" si="243"/>
        <v>16.5</v>
      </c>
      <c r="Q1594" s="9">
        <f t="shared" si="244"/>
        <v>34.475000000000001</v>
      </c>
      <c r="R1594" s="9">
        <f t="shared" si="245"/>
        <v>35.625</v>
      </c>
      <c r="S1594" s="9">
        <f t="shared" si="246"/>
        <v>30.425000000000001</v>
      </c>
      <c r="T1594" s="9">
        <f t="shared" si="247"/>
        <v>34.125</v>
      </c>
      <c r="U1594" s="8">
        <f t="shared" si="248"/>
        <v>33.508333333333333</v>
      </c>
      <c r="V1594" s="8">
        <f t="shared" si="249"/>
        <v>33.662499999999994</v>
      </c>
    </row>
    <row r="1595" spans="1:22" ht="13.5" x14ac:dyDescent="0.25">
      <c r="A1595" s="3">
        <f>RSI!A1595</f>
        <v>44336</v>
      </c>
      <c r="B1595" s="2">
        <f>RSI!B1595</f>
        <v>2.5789</v>
      </c>
      <c r="C1595" s="2">
        <f>RSI!I1595</f>
        <v>50.547356021819262</v>
      </c>
      <c r="D1595" s="2">
        <f>MACD!E1595</f>
        <v>-5.5483659376275085E-2</v>
      </c>
      <c r="E1595" s="2">
        <f>MACD!F1595</f>
        <v>-5.9952184176297385E-2</v>
      </c>
      <c r="F1595" s="2">
        <f>'Moving Avg'!D1595</f>
        <v>2.6540599999999999</v>
      </c>
      <c r="G1595" s="2">
        <f>'Moving Avg'!F1595</f>
        <v>2.6194099999999993</v>
      </c>
      <c r="H1595" s="2">
        <f>'Moving Avg'!G1595</f>
        <v>2.4632640000000015</v>
      </c>
      <c r="I1595" s="2">
        <f>'Moving Avg'!H1595</f>
        <v>2.3737745000000037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  <c r="M1595" s="8">
        <f t="shared" si="240"/>
        <v>25</v>
      </c>
      <c r="N1595" s="8">
        <f t="shared" si="241"/>
        <v>0</v>
      </c>
      <c r="O1595" s="8">
        <f t="shared" si="242"/>
        <v>50</v>
      </c>
      <c r="P1595" s="8">
        <f t="shared" si="243"/>
        <v>16.5</v>
      </c>
      <c r="Q1595" s="9">
        <f t="shared" si="244"/>
        <v>18.725000000000001</v>
      </c>
      <c r="R1595" s="9">
        <f t="shared" si="245"/>
        <v>26.625</v>
      </c>
      <c r="S1595" s="9">
        <f t="shared" si="246"/>
        <v>23.675000000000001</v>
      </c>
      <c r="T1595" s="9">
        <f t="shared" si="247"/>
        <v>22.875</v>
      </c>
      <c r="U1595" s="8">
        <f t="shared" si="248"/>
        <v>23.008333333333336</v>
      </c>
      <c r="V1595" s="8">
        <f t="shared" si="249"/>
        <v>22.975000000000001</v>
      </c>
    </row>
    <row r="1596" spans="1:22" ht="13.5" x14ac:dyDescent="0.25">
      <c r="A1596" s="3">
        <f>RSI!A1596</f>
        <v>44337</v>
      </c>
      <c r="B1596" s="2">
        <f>RSI!B1596</f>
        <v>2.5847000000000002</v>
      </c>
      <c r="C1596" s="2">
        <f>RSI!I1596</f>
        <v>51.180033097559615</v>
      </c>
      <c r="D1596" s="2">
        <f>MACD!E1596</f>
        <v>-3.5557106451019838E-2</v>
      </c>
      <c r="E1596" s="2">
        <f>MACD!F1596</f>
        <v>-5.5073168631241884E-2</v>
      </c>
      <c r="F1596" s="2">
        <f>'Moving Avg'!D1596</f>
        <v>2.63056</v>
      </c>
      <c r="G1596" s="2">
        <f>'Moving Avg'!F1596</f>
        <v>2.6282199999999998</v>
      </c>
      <c r="H1596" s="2">
        <f>'Moving Avg'!G1596</f>
        <v>2.4693720000000017</v>
      </c>
      <c r="I1596" s="2">
        <f>'Moving Avg'!H1596</f>
        <v>2.3752710000000032</v>
      </c>
      <c r="J1596" s="6" t="str">
        <f>OBV!F1596</f>
        <v>BULLISH</v>
      </c>
      <c r="K1596" s="6" t="str">
        <f>OBV!G1596</f>
        <v>NEUTRAL</v>
      </c>
      <c r="L1596" s="6" t="str">
        <f>OBV!H1596</f>
        <v>BULLISH DIVERGENCE</v>
      </c>
      <c r="M1596" s="8">
        <f t="shared" si="240"/>
        <v>25</v>
      </c>
      <c r="N1596" s="8">
        <f t="shared" si="241"/>
        <v>0</v>
      </c>
      <c r="O1596" s="8">
        <f t="shared" si="242"/>
        <v>50</v>
      </c>
      <c r="P1596" s="8">
        <f t="shared" si="243"/>
        <v>66.5</v>
      </c>
      <c r="Q1596" s="9">
        <f t="shared" si="244"/>
        <v>26.225000000000001</v>
      </c>
      <c r="R1596" s="9">
        <f t="shared" si="245"/>
        <v>39.125</v>
      </c>
      <c r="S1596" s="9">
        <f t="shared" si="246"/>
        <v>46.174999999999997</v>
      </c>
      <c r="T1596" s="9">
        <f t="shared" si="247"/>
        <v>35.375</v>
      </c>
      <c r="U1596" s="8">
        <f t="shared" si="248"/>
        <v>37.174999999999997</v>
      </c>
      <c r="V1596" s="8">
        <f t="shared" si="249"/>
        <v>36.724999999999994</v>
      </c>
    </row>
    <row r="1597" spans="1:22" ht="13.5" x14ac:dyDescent="0.25">
      <c r="A1597" s="3">
        <f>RSI!A1597</f>
        <v>44340</v>
      </c>
      <c r="B1597" s="2">
        <f>RSI!B1597</f>
        <v>2.6905000000000001</v>
      </c>
      <c r="C1597" s="2">
        <f>RSI!I1597</f>
        <v>60.985368420462258</v>
      </c>
      <c r="D1597" s="2">
        <f>MACD!E1597</f>
        <v>-1.6619697675380518E-2</v>
      </c>
      <c r="E1597" s="2">
        <f>MACD!F1597</f>
        <v>-4.7382474440069614E-2</v>
      </c>
      <c r="F1597" s="2">
        <f>'Moving Avg'!D1597</f>
        <v>2.6282199999999998</v>
      </c>
      <c r="G1597" s="2">
        <f>'Moving Avg'!F1597</f>
        <v>2.6364449999999997</v>
      </c>
      <c r="H1597" s="2">
        <f>'Moving Avg'!G1597</f>
        <v>2.4765400000000013</v>
      </c>
      <c r="I1597" s="2">
        <f>'Moving Avg'!H1597</f>
        <v>2.3772690000000036</v>
      </c>
      <c r="J1597" s="6" t="str">
        <f>OBV!F1597</f>
        <v>BULLISH</v>
      </c>
      <c r="K1597" s="6" t="str">
        <f>OBV!G1597</f>
        <v>NEUTRAL</v>
      </c>
      <c r="L1597" s="6" t="str">
        <f>OBV!H1597</f>
        <v>BULLISH DIVERGENCE</v>
      </c>
      <c r="M1597" s="8">
        <f t="shared" si="240"/>
        <v>25</v>
      </c>
      <c r="N1597" s="8">
        <f t="shared" si="241"/>
        <v>0</v>
      </c>
      <c r="O1597" s="8">
        <f t="shared" si="242"/>
        <v>50</v>
      </c>
      <c r="P1597" s="8">
        <f t="shared" si="243"/>
        <v>66.5</v>
      </c>
      <c r="Q1597" s="9">
        <f t="shared" si="244"/>
        <v>26.225000000000001</v>
      </c>
      <c r="R1597" s="9">
        <f t="shared" si="245"/>
        <v>39.125</v>
      </c>
      <c r="S1597" s="9">
        <f t="shared" si="246"/>
        <v>46.174999999999997</v>
      </c>
      <c r="T1597" s="9">
        <f t="shared" si="247"/>
        <v>35.375</v>
      </c>
      <c r="U1597" s="8">
        <f t="shared" si="248"/>
        <v>37.174999999999997</v>
      </c>
      <c r="V1597" s="8">
        <f t="shared" si="249"/>
        <v>36.724999999999994</v>
      </c>
    </row>
    <row r="1598" spans="1:22" ht="13.5" x14ac:dyDescent="0.25">
      <c r="A1598" s="3">
        <f>RSI!A1598</f>
        <v>44341</v>
      </c>
      <c r="B1598" s="2">
        <f>RSI!B1598</f>
        <v>2.6905000000000001</v>
      </c>
      <c r="C1598" s="2">
        <f>RSI!I1598</f>
        <v>60.985368420462258</v>
      </c>
      <c r="D1598" s="2">
        <f>MACD!E1598</f>
        <v>5.417445012643185E-4</v>
      </c>
      <c r="E1598" s="2">
        <f>MACD!F1598</f>
        <v>-3.7797630651802826E-2</v>
      </c>
      <c r="F1598" s="2">
        <f>'Moving Avg'!D1598</f>
        <v>2.6376200000000001</v>
      </c>
      <c r="G1598" s="2">
        <f>'Moving Avg'!F1598</f>
        <v>2.637035</v>
      </c>
      <c r="H1598" s="2">
        <f>'Moving Avg'!G1598</f>
        <v>2.4834720000000017</v>
      </c>
      <c r="I1598" s="2">
        <f>'Moving Avg'!H1598</f>
        <v>2.3790475000000031</v>
      </c>
      <c r="J1598" s="6" t="str">
        <f>OBV!F1598</f>
        <v>BULLISH</v>
      </c>
      <c r="K1598" s="6" t="str">
        <f>OBV!G1598</f>
        <v>NEUTRAL</v>
      </c>
      <c r="L1598" s="6" t="str">
        <f>OBV!H1598</f>
        <v>CONFIRMED BULLISH</v>
      </c>
      <c r="M1598" s="8">
        <f t="shared" si="240"/>
        <v>25</v>
      </c>
      <c r="N1598" s="8">
        <f t="shared" si="241"/>
        <v>0</v>
      </c>
      <c r="O1598" s="8">
        <f t="shared" si="242"/>
        <v>50</v>
      </c>
      <c r="P1598" s="8">
        <f t="shared" si="243"/>
        <v>83.5</v>
      </c>
      <c r="Q1598" s="9">
        <f t="shared" si="244"/>
        <v>28.774999999999999</v>
      </c>
      <c r="R1598" s="9">
        <f t="shared" si="245"/>
        <v>43.375</v>
      </c>
      <c r="S1598" s="9">
        <f t="shared" si="246"/>
        <v>53.825000000000003</v>
      </c>
      <c r="T1598" s="9">
        <f t="shared" si="247"/>
        <v>39.625</v>
      </c>
      <c r="U1598" s="8">
        <f t="shared" si="248"/>
        <v>41.991666666666667</v>
      </c>
      <c r="V1598" s="8">
        <f t="shared" si="249"/>
        <v>41.400000000000006</v>
      </c>
    </row>
    <row r="1599" spans="1:22" ht="13.5" x14ac:dyDescent="0.25">
      <c r="A1599" s="3">
        <f>RSI!A1599</f>
        <v>44342</v>
      </c>
      <c r="B1599" s="2">
        <f>RSI!B1599</f>
        <v>2.6905000000000001</v>
      </c>
      <c r="C1599" s="2">
        <f>RSI!I1599</f>
        <v>60.985368420462258</v>
      </c>
      <c r="D1599" s="2">
        <f>MACD!E1599</f>
        <v>9.9264442749746884E-3</v>
      </c>
      <c r="E1599" s="2">
        <f>MACD!F1599</f>
        <v>-2.8252815666447325E-2</v>
      </c>
      <c r="F1599" s="2">
        <f>'Moving Avg'!D1599</f>
        <v>2.6470200000000004</v>
      </c>
      <c r="G1599" s="2">
        <f>'Moving Avg'!F1599</f>
        <v>2.6349800000000001</v>
      </c>
      <c r="H1599" s="2">
        <f>'Moving Avg'!G1599</f>
        <v>2.4904040000000016</v>
      </c>
      <c r="I1599" s="2">
        <f>'Moving Avg'!H1599</f>
        <v>2.380963000000003</v>
      </c>
      <c r="J1599" s="6" t="str">
        <f>OBV!F1599</f>
        <v>BULLISH</v>
      </c>
      <c r="K1599" s="6" t="str">
        <f>OBV!G1599</f>
        <v>NEUTRAL</v>
      </c>
      <c r="L1599" s="6" t="str">
        <f>OBV!H1599</f>
        <v>CONFIRMED BULLISH</v>
      </c>
      <c r="M1599" s="8">
        <f t="shared" si="240"/>
        <v>25</v>
      </c>
      <c r="N1599" s="8">
        <f t="shared" si="241"/>
        <v>0</v>
      </c>
      <c r="O1599" s="8">
        <f t="shared" si="242"/>
        <v>50</v>
      </c>
      <c r="P1599" s="8">
        <f t="shared" si="243"/>
        <v>83.5</v>
      </c>
      <c r="Q1599" s="9">
        <f t="shared" si="244"/>
        <v>28.774999999999999</v>
      </c>
      <c r="R1599" s="9">
        <f t="shared" si="245"/>
        <v>43.375</v>
      </c>
      <c r="S1599" s="9">
        <f t="shared" si="246"/>
        <v>53.825000000000003</v>
      </c>
      <c r="T1599" s="9">
        <f t="shared" si="247"/>
        <v>39.625</v>
      </c>
      <c r="U1599" s="8">
        <f t="shared" si="248"/>
        <v>41.991666666666667</v>
      </c>
      <c r="V1599" s="8">
        <f t="shared" si="249"/>
        <v>41.400000000000006</v>
      </c>
    </row>
    <row r="1600" spans="1:22" ht="13.5" x14ac:dyDescent="0.25">
      <c r="A1600" s="3">
        <f>RSI!A1600</f>
        <v>44343</v>
      </c>
      <c r="B1600" s="2">
        <f>RSI!B1600</f>
        <v>2.6905000000000001</v>
      </c>
      <c r="C1600" s="2">
        <f>RSI!I1600</f>
        <v>60.985368420462258</v>
      </c>
      <c r="D1600" s="2">
        <f>MACD!E1600</f>
        <v>1.7299340744121317E-2</v>
      </c>
      <c r="E1600" s="2">
        <f>MACD!F1600</f>
        <v>-1.9142384384333598E-2</v>
      </c>
      <c r="F1600" s="2">
        <f>'Moving Avg'!D1600</f>
        <v>2.66934</v>
      </c>
      <c r="G1600" s="2">
        <f>'Moving Avg'!F1600</f>
        <v>2.6382099999999999</v>
      </c>
      <c r="H1600" s="2">
        <f>'Moving Avg'!G1600</f>
        <v>2.4974540000000012</v>
      </c>
      <c r="I1600" s="2">
        <f>'Moving Avg'!H1600</f>
        <v>2.3829060000000029</v>
      </c>
      <c r="J1600" s="6" t="str">
        <f>OBV!F1600</f>
        <v>BULLISH</v>
      </c>
      <c r="K1600" s="6" t="str">
        <f>OBV!G1600</f>
        <v>NEUTRAL</v>
      </c>
      <c r="L1600" s="6" t="str">
        <f>OBV!H1600</f>
        <v>CONFIRMED BULLISH</v>
      </c>
      <c r="M1600" s="8">
        <f t="shared" si="240"/>
        <v>25</v>
      </c>
      <c r="N1600" s="8">
        <f t="shared" si="241"/>
        <v>0</v>
      </c>
      <c r="O1600" s="8">
        <f t="shared" si="242"/>
        <v>50</v>
      </c>
      <c r="P1600" s="8">
        <f t="shared" si="243"/>
        <v>83.5</v>
      </c>
      <c r="Q1600" s="9">
        <f t="shared" si="244"/>
        <v>28.774999999999999</v>
      </c>
      <c r="R1600" s="9">
        <f t="shared" si="245"/>
        <v>43.375</v>
      </c>
      <c r="S1600" s="9">
        <f t="shared" si="246"/>
        <v>53.825000000000003</v>
      </c>
      <c r="T1600" s="9">
        <f t="shared" si="247"/>
        <v>39.625</v>
      </c>
      <c r="U1600" s="8">
        <f t="shared" si="248"/>
        <v>41.991666666666667</v>
      </c>
      <c r="V1600" s="8">
        <f t="shared" si="249"/>
        <v>41.400000000000006</v>
      </c>
    </row>
    <row r="1601" spans="1:22" ht="13.5" x14ac:dyDescent="0.25">
      <c r="A1601" s="3">
        <f>RSI!A1601</f>
        <v>44344</v>
      </c>
      <c r="B1601" s="2">
        <f>RSI!B1601</f>
        <v>2.6905000000000001</v>
      </c>
      <c r="C1601" s="2">
        <f>RSI!I1601</f>
        <v>60.985368420462258</v>
      </c>
      <c r="D1601" s="2">
        <f>MACD!E1601</f>
        <v>2.3012016430841609E-2</v>
      </c>
      <c r="E1601" s="2">
        <f>MACD!F1601</f>
        <v>-1.0711504221298556E-2</v>
      </c>
      <c r="F1601" s="2">
        <f>'Moving Avg'!D1601</f>
        <v>2.6905000000000001</v>
      </c>
      <c r="G1601" s="2">
        <f>'Moving Avg'!F1601</f>
        <v>2.6470200000000004</v>
      </c>
      <c r="H1601" s="2">
        <f>'Moving Avg'!G1601</f>
        <v>2.5043860000000011</v>
      </c>
      <c r="I1601" s="2">
        <f>'Moving Avg'!H1601</f>
        <v>2.3848215000000028</v>
      </c>
      <c r="J1601" s="6" t="str">
        <f>OBV!F1601</f>
        <v>BULLISH</v>
      </c>
      <c r="K1601" s="6" t="str">
        <f>OBV!G1601</f>
        <v>NEUTRAL</v>
      </c>
      <c r="L1601" s="6" t="str">
        <f>OBV!H1601</f>
        <v>CONFIRMED BULLISH</v>
      </c>
      <c r="M1601" s="8">
        <f t="shared" si="240"/>
        <v>25</v>
      </c>
      <c r="N1601" s="8">
        <f t="shared" si="241"/>
        <v>0</v>
      </c>
      <c r="O1601" s="8">
        <f t="shared" si="242"/>
        <v>50</v>
      </c>
      <c r="P1601" s="8">
        <f t="shared" si="243"/>
        <v>83.5</v>
      </c>
      <c r="Q1601" s="9">
        <f t="shared" si="244"/>
        <v>28.774999999999999</v>
      </c>
      <c r="R1601" s="9">
        <f t="shared" si="245"/>
        <v>43.375</v>
      </c>
      <c r="S1601" s="9">
        <f t="shared" si="246"/>
        <v>53.825000000000003</v>
      </c>
      <c r="T1601" s="9">
        <f t="shared" si="247"/>
        <v>39.625</v>
      </c>
      <c r="U1601" s="8">
        <f t="shared" si="248"/>
        <v>41.991666666666667</v>
      </c>
      <c r="V1601" s="8">
        <f t="shared" si="249"/>
        <v>41.400000000000006</v>
      </c>
    </row>
    <row r="1602" spans="1:22" ht="13.5" x14ac:dyDescent="0.25">
      <c r="A1602" s="3">
        <f>RSI!A1602</f>
        <v>44347</v>
      </c>
      <c r="B1602" s="2">
        <f>RSI!B1602</f>
        <v>2.6964000000000001</v>
      </c>
      <c r="C1602" s="2">
        <f>RSI!I1602</f>
        <v>61.60823186682461</v>
      </c>
      <c r="D1602" s="2">
        <f>MACD!E1602</f>
        <v>2.6921810585043282E-2</v>
      </c>
      <c r="E1602" s="2">
        <f>MACD!F1602</f>
        <v>-3.1848412600301891E-3</v>
      </c>
      <c r="F1602" s="2">
        <f>'Moving Avg'!D1602</f>
        <v>2.6916800000000003</v>
      </c>
      <c r="G1602" s="2">
        <f>'Moving Avg'!F1602</f>
        <v>2.6561249999999998</v>
      </c>
      <c r="H1602" s="2">
        <f>'Moving Avg'!G1602</f>
        <v>2.5119060000000011</v>
      </c>
      <c r="I1602" s="2">
        <f>'Moving Avg'!H1602</f>
        <v>2.386904000000003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50</v>
      </c>
      <c r="P1602" s="8">
        <f t="shared" ref="P1602:P1665" si="253">IF(L1602="confirmed bullish", 34, IF(L1602="bullish divergence",17, 0))+IF(J1602="bullish",33,IF(J1602="bearish",0,16.5))+IF(K1602="strong",33,IF(K1602="weak",0,16.5))</f>
        <v>83.5</v>
      </c>
      <c r="Q1602" s="9">
        <f t="shared" si="244"/>
        <v>28.774999999999999</v>
      </c>
      <c r="R1602" s="9">
        <f t="shared" si="245"/>
        <v>43.375</v>
      </c>
      <c r="S1602" s="9">
        <f t="shared" si="246"/>
        <v>53.825000000000003</v>
      </c>
      <c r="T1602" s="9">
        <f t="shared" si="247"/>
        <v>39.625</v>
      </c>
      <c r="U1602" s="8">
        <f t="shared" si="248"/>
        <v>41.991666666666667</v>
      </c>
      <c r="V1602" s="8">
        <f t="shared" si="249"/>
        <v>41.400000000000006</v>
      </c>
    </row>
    <row r="1603" spans="1:22" ht="13.5" x14ac:dyDescent="0.25">
      <c r="A1603" s="3">
        <f>RSI!A1603</f>
        <v>44348</v>
      </c>
      <c r="B1603" s="2">
        <f>RSI!B1603</f>
        <v>2.6728999999999998</v>
      </c>
      <c r="C1603" s="2">
        <f>RSI!I1603</f>
        <v>57.659677881760238</v>
      </c>
      <c r="D1603" s="2">
        <f>MACD!E1603</f>
        <v>2.2454306739075225E-2</v>
      </c>
      <c r="E1603" s="2">
        <f>MACD!F1603</f>
        <v>1.9429883397908939E-3</v>
      </c>
      <c r="F1603" s="2">
        <f>'Moving Avg'!D1603</f>
        <v>2.6881600000000003</v>
      </c>
      <c r="G1603" s="2">
        <f>'Moving Avg'!F1603</f>
        <v>2.6640549999999998</v>
      </c>
      <c r="H1603" s="2">
        <f>'Moving Avg'!G1603</f>
        <v>2.5183680000000011</v>
      </c>
      <c r="I1603" s="2">
        <f>'Moving Avg'!H1603</f>
        <v>2.388759000000003</v>
      </c>
      <c r="J1603" s="6" t="str">
        <f>OBV!F1603</f>
        <v>BULLISH</v>
      </c>
      <c r="K1603" s="6" t="str">
        <f>OBV!G1603</f>
        <v>NEUTRAL</v>
      </c>
      <c r="L1603" s="6" t="str">
        <f>OBV!H1603</f>
        <v>BULLISH DIVERGENCE</v>
      </c>
      <c r="M1603" s="8">
        <f t="shared" si="250"/>
        <v>25</v>
      </c>
      <c r="N1603" s="8">
        <f t="shared" si="251"/>
        <v>0</v>
      </c>
      <c r="O1603" s="8">
        <f t="shared" si="252"/>
        <v>50</v>
      </c>
      <c r="P1603" s="8">
        <f t="shared" si="253"/>
        <v>66.5</v>
      </c>
      <c r="Q1603" s="9">
        <f t="shared" ref="Q1603:Q1666" si="254">0.35*M1603+N1603*0.35+O1603*0.15+P1603*0.15</f>
        <v>26.225000000000001</v>
      </c>
      <c r="R1603" s="9">
        <f t="shared" ref="R1603:R1666" si="255">M1603*0.2+N1603*0.2+O1603*0.35+P1603*0.25</f>
        <v>39.125</v>
      </c>
      <c r="S1603" s="9">
        <f t="shared" ref="S1603:S1666" si="256">M1603*0.15+N1603*0.15+O1603*0.25+P1603*0.45</f>
        <v>46.174999999999997</v>
      </c>
      <c r="T1603" s="9">
        <f t="shared" ref="T1603:T1666" si="257">0.25*SUM(M1603:P1603)</f>
        <v>35.375</v>
      </c>
      <c r="U1603" s="8">
        <f t="shared" ref="U1603:U1666" si="258">SUM(Q1603:S1603)/3</f>
        <v>37.174999999999997</v>
      </c>
      <c r="V1603" s="8">
        <f t="shared" ref="V1603:V1666" si="259">SUM(Q1603:T1603)/4</f>
        <v>36.724999999999994</v>
      </c>
    </row>
    <row r="1604" spans="1:22" ht="13.5" x14ac:dyDescent="0.25">
      <c r="A1604" s="3">
        <f>RSI!A1604</f>
        <v>44349</v>
      </c>
      <c r="B1604" s="2">
        <f>RSI!B1604</f>
        <v>2.7904</v>
      </c>
      <c r="C1604" s="2">
        <f>RSI!I1604</f>
        <v>68.52271547762038</v>
      </c>
      <c r="D1604" s="2">
        <f>MACD!E1604</f>
        <v>9.6594896889397042E-3</v>
      </c>
      <c r="E1604" s="2">
        <f>MACD!F1604</f>
        <v>3.4862886096206562E-3</v>
      </c>
      <c r="F1604" s="2">
        <f>'Moving Avg'!D1604</f>
        <v>2.7081400000000002</v>
      </c>
      <c r="G1604" s="2">
        <f>'Moving Avg'!F1604</f>
        <v>2.6778599999999999</v>
      </c>
      <c r="H1604" s="2">
        <f>'Moving Avg'!G1604</f>
        <v>2.5271800000000009</v>
      </c>
      <c r="I1604" s="2">
        <f>'Moving Avg'!H1604</f>
        <v>2.3912015000000029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  <c r="M1604" s="8">
        <f t="shared" si="250"/>
        <v>25</v>
      </c>
      <c r="N1604" s="8">
        <f t="shared" si="251"/>
        <v>0</v>
      </c>
      <c r="O1604" s="8">
        <f t="shared" si="252"/>
        <v>50</v>
      </c>
      <c r="P1604" s="8">
        <f t="shared" si="253"/>
        <v>83.5</v>
      </c>
      <c r="Q1604" s="9">
        <f t="shared" si="254"/>
        <v>28.774999999999999</v>
      </c>
      <c r="R1604" s="9">
        <f t="shared" si="255"/>
        <v>43.375</v>
      </c>
      <c r="S1604" s="9">
        <f t="shared" si="256"/>
        <v>53.825000000000003</v>
      </c>
      <c r="T1604" s="9">
        <f t="shared" si="257"/>
        <v>39.625</v>
      </c>
      <c r="U1604" s="8">
        <f t="shared" si="258"/>
        <v>41.991666666666667</v>
      </c>
      <c r="V1604" s="8">
        <f t="shared" si="259"/>
        <v>41.400000000000006</v>
      </c>
    </row>
    <row r="1605" spans="1:22" ht="13.5" x14ac:dyDescent="0.25">
      <c r="A1605" s="3">
        <f>RSI!A1605</f>
        <v>44350</v>
      </c>
      <c r="B1605" s="2">
        <f>RSI!B1605</f>
        <v>2.8431999999999999</v>
      </c>
      <c r="C1605" s="2">
        <f>RSI!I1605</f>
        <v>71.999256991916226</v>
      </c>
      <c r="D1605" s="2">
        <f>MACD!E1605</f>
        <v>-1.599866600206612E-2</v>
      </c>
      <c r="E1605" s="2">
        <f>MACD!F1605</f>
        <v>-4.1070231271669866E-4</v>
      </c>
      <c r="F1605" s="2">
        <f>'Moving Avg'!D1605</f>
        <v>2.73868</v>
      </c>
      <c r="G1605" s="2">
        <f>'Moving Avg'!F1605</f>
        <v>2.6910750000000001</v>
      </c>
      <c r="H1605" s="2">
        <f>'Moving Avg'!G1605</f>
        <v>2.5370480000000009</v>
      </c>
      <c r="I1605" s="2">
        <f>'Moving Avg'!H1605</f>
        <v>2.3939080000000028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  <c r="M1605" s="8">
        <f t="shared" si="250"/>
        <v>0</v>
      </c>
      <c r="N1605" s="8">
        <f t="shared" si="251"/>
        <v>45</v>
      </c>
      <c r="O1605" s="8">
        <f t="shared" si="252"/>
        <v>50</v>
      </c>
      <c r="P1605" s="8">
        <f t="shared" si="253"/>
        <v>83.5</v>
      </c>
      <c r="Q1605" s="9">
        <f t="shared" si="254"/>
        <v>35.774999999999999</v>
      </c>
      <c r="R1605" s="9">
        <f t="shared" si="255"/>
        <v>47.375</v>
      </c>
      <c r="S1605" s="9">
        <f t="shared" si="256"/>
        <v>56.825000000000003</v>
      </c>
      <c r="T1605" s="9">
        <f t="shared" si="257"/>
        <v>44.625</v>
      </c>
      <c r="U1605" s="8">
        <f t="shared" si="258"/>
        <v>46.658333333333339</v>
      </c>
      <c r="V1605" s="8">
        <f t="shared" si="259"/>
        <v>46.150000000000006</v>
      </c>
    </row>
    <row r="1606" spans="1:22" ht="13.5" x14ac:dyDescent="0.25">
      <c r="A1606" s="3">
        <f>RSI!A1606</f>
        <v>44351</v>
      </c>
      <c r="B1606" s="2">
        <f>RSI!B1606</f>
        <v>2.8197000000000001</v>
      </c>
      <c r="C1606" s="2">
        <f>RSI!I1606</f>
        <v>68.379378978515632</v>
      </c>
      <c r="D1606" s="2">
        <f>MACD!E1606</f>
        <v>-3.6297806033457114E-2</v>
      </c>
      <c r="E1606" s="2">
        <f>MACD!F1606</f>
        <v>-7.5881230568647816E-3</v>
      </c>
      <c r="F1606" s="2">
        <f>'Moving Avg'!D1606</f>
        <v>2.7645200000000001</v>
      </c>
      <c r="G1606" s="2">
        <f>'Moving Avg'!F1606</f>
        <v>2.6992999999999996</v>
      </c>
      <c r="H1606" s="2">
        <f>'Moving Avg'!G1606</f>
        <v>2.5464460000000004</v>
      </c>
      <c r="I1606" s="2">
        <f>'Moving Avg'!H1606</f>
        <v>2.3964695000000034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  <c r="M1606" s="8">
        <f t="shared" si="250"/>
        <v>25</v>
      </c>
      <c r="N1606" s="8">
        <f t="shared" si="251"/>
        <v>100</v>
      </c>
      <c r="O1606" s="8">
        <f t="shared" si="252"/>
        <v>50</v>
      </c>
      <c r="P1606" s="8">
        <f t="shared" si="253"/>
        <v>83.5</v>
      </c>
      <c r="Q1606" s="9">
        <f t="shared" si="254"/>
        <v>63.774999999999999</v>
      </c>
      <c r="R1606" s="9">
        <f t="shared" si="255"/>
        <v>63.375</v>
      </c>
      <c r="S1606" s="9">
        <f t="shared" si="256"/>
        <v>68.825000000000003</v>
      </c>
      <c r="T1606" s="9">
        <f t="shared" si="257"/>
        <v>64.625</v>
      </c>
      <c r="U1606" s="8">
        <f t="shared" si="258"/>
        <v>65.325000000000003</v>
      </c>
      <c r="V1606" s="8">
        <f t="shared" si="259"/>
        <v>65.150000000000006</v>
      </c>
    </row>
    <row r="1607" spans="1:22" ht="13.5" x14ac:dyDescent="0.25">
      <c r="A1607" s="3">
        <f>RSI!A1607</f>
        <v>44354</v>
      </c>
      <c r="B1607" s="2">
        <f>RSI!B1607</f>
        <v>2.8197000000000001</v>
      </c>
      <c r="C1607" s="2">
        <f>RSI!I1607</f>
        <v>68.379378978515632</v>
      </c>
      <c r="D1607" s="2">
        <f>MACD!E1607</f>
        <v>-3.8189180063368688E-2</v>
      </c>
      <c r="E1607" s="2">
        <f>MACD!F1607</f>
        <v>-1.3708334458165564E-2</v>
      </c>
      <c r="F1607" s="2">
        <f>'Moving Avg'!D1607</f>
        <v>2.7891800000000004</v>
      </c>
      <c r="G1607" s="2">
        <f>'Moving Avg'!F1607</f>
        <v>2.7042899999999994</v>
      </c>
      <c r="H1607" s="2">
        <f>'Moving Avg'!G1607</f>
        <v>2.5558440000000004</v>
      </c>
      <c r="I1607" s="2">
        <f>'Moving Avg'!H1607</f>
        <v>2.3991685000000031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  <c r="M1607" s="8">
        <f t="shared" si="250"/>
        <v>25</v>
      </c>
      <c r="N1607" s="8">
        <f t="shared" si="251"/>
        <v>100</v>
      </c>
      <c r="O1607" s="8">
        <f t="shared" si="252"/>
        <v>50</v>
      </c>
      <c r="P1607" s="8">
        <f t="shared" si="253"/>
        <v>83.5</v>
      </c>
      <c r="Q1607" s="9">
        <f t="shared" si="254"/>
        <v>63.774999999999999</v>
      </c>
      <c r="R1607" s="9">
        <f t="shared" si="255"/>
        <v>63.375</v>
      </c>
      <c r="S1607" s="9">
        <f t="shared" si="256"/>
        <v>68.825000000000003</v>
      </c>
      <c r="T1607" s="9">
        <f t="shared" si="257"/>
        <v>64.625</v>
      </c>
      <c r="U1607" s="8">
        <f t="shared" si="258"/>
        <v>65.325000000000003</v>
      </c>
      <c r="V1607" s="8">
        <f t="shared" si="259"/>
        <v>65.150000000000006</v>
      </c>
    </row>
    <row r="1608" spans="1:22" ht="13.5" x14ac:dyDescent="0.25">
      <c r="A1608" s="3">
        <f>RSI!A1608</f>
        <v>44355</v>
      </c>
      <c r="B1608" s="2">
        <f>RSI!B1608</f>
        <v>2.9901</v>
      </c>
      <c r="C1608" s="2">
        <f>RSI!I1608</f>
        <v>77.775810410369502</v>
      </c>
      <c r="D1608" s="2">
        <f>MACD!E1608</f>
        <v>-5.3330408376679461E-2</v>
      </c>
      <c r="E1608" s="2">
        <f>MACD!F1608</f>
        <v>-2.1632749241868345E-2</v>
      </c>
      <c r="F1608" s="2">
        <f>'Moving Avg'!D1608</f>
        <v>2.8526199999999999</v>
      </c>
      <c r="G1608" s="2">
        <f>'Moving Avg'!F1608</f>
        <v>2.7172149999999995</v>
      </c>
      <c r="H1608" s="2">
        <f>'Moving Avg'!G1608</f>
        <v>2.5686499999999999</v>
      </c>
      <c r="I1608" s="2">
        <f>'Moving Avg'!H1608</f>
        <v>2.402802000000003</v>
      </c>
      <c r="J1608" s="6" t="str">
        <f>OBV!F1608</f>
        <v>BULLISH</v>
      </c>
      <c r="K1608" s="6" t="str">
        <f>OBV!G1608</f>
        <v>NEUTRAL</v>
      </c>
      <c r="L1608" s="6" t="str">
        <f>OBV!H1608</f>
        <v>CONFIRMED BULLISH</v>
      </c>
      <c r="M1608" s="8">
        <f t="shared" si="250"/>
        <v>0</v>
      </c>
      <c r="N1608" s="8">
        <f t="shared" si="251"/>
        <v>100</v>
      </c>
      <c r="O1608" s="8">
        <f t="shared" si="252"/>
        <v>50</v>
      </c>
      <c r="P1608" s="8">
        <f t="shared" si="253"/>
        <v>83.5</v>
      </c>
      <c r="Q1608" s="9">
        <f t="shared" si="254"/>
        <v>55.024999999999999</v>
      </c>
      <c r="R1608" s="9">
        <f t="shared" si="255"/>
        <v>58.375</v>
      </c>
      <c r="S1608" s="9">
        <f t="shared" si="256"/>
        <v>65.075000000000003</v>
      </c>
      <c r="T1608" s="9">
        <f t="shared" si="257"/>
        <v>58.375</v>
      </c>
      <c r="U1608" s="8">
        <f t="shared" si="258"/>
        <v>59.491666666666674</v>
      </c>
      <c r="V1608" s="8">
        <f t="shared" si="259"/>
        <v>59.212500000000006</v>
      </c>
    </row>
    <row r="1609" spans="1:22" ht="13.5" x14ac:dyDescent="0.25">
      <c r="A1609" s="3">
        <f>RSI!A1609</f>
        <v>44356</v>
      </c>
      <c r="B1609" s="2">
        <f>RSI!B1609</f>
        <v>3.0253000000000001</v>
      </c>
      <c r="C1609" s="2">
        <f>RSI!I1609</f>
        <v>79.153893079989331</v>
      </c>
      <c r="D1609" s="2">
        <f>MACD!E1609</f>
        <v>-7.0607092572274155E-2</v>
      </c>
      <c r="E1609" s="2">
        <f>MACD!F1609</f>
        <v>-3.1427617907949505E-2</v>
      </c>
      <c r="F1609" s="2">
        <f>'Moving Avg'!D1609</f>
        <v>2.8996000000000004</v>
      </c>
      <c r="G1609" s="2">
        <f>'Moving Avg'!F1609</f>
        <v>2.7333699999999999</v>
      </c>
      <c r="H1609" s="2">
        <f>'Moving Avg'!G1609</f>
        <v>2.5815739999999998</v>
      </c>
      <c r="I1609" s="2">
        <f>'Moving Avg'!H1609</f>
        <v>2.4064740000000029</v>
      </c>
      <c r="J1609" s="6" t="str">
        <f>OBV!F1609</f>
        <v>BULLISH</v>
      </c>
      <c r="K1609" s="6" t="str">
        <f>OBV!G1609</f>
        <v>STRONG</v>
      </c>
      <c r="L1609" s="6" t="str">
        <f>OBV!H1609</f>
        <v>CONFIRMED BULLISH</v>
      </c>
      <c r="M1609" s="8">
        <f t="shared" si="250"/>
        <v>0</v>
      </c>
      <c r="N1609" s="8">
        <f t="shared" si="251"/>
        <v>100</v>
      </c>
      <c r="O1609" s="8">
        <f t="shared" si="252"/>
        <v>50</v>
      </c>
      <c r="P1609" s="8">
        <f t="shared" si="253"/>
        <v>100</v>
      </c>
      <c r="Q1609" s="9">
        <f t="shared" si="254"/>
        <v>57.5</v>
      </c>
      <c r="R1609" s="9">
        <f t="shared" si="255"/>
        <v>62.5</v>
      </c>
      <c r="S1609" s="9">
        <f t="shared" si="256"/>
        <v>72.5</v>
      </c>
      <c r="T1609" s="9">
        <f t="shared" si="257"/>
        <v>62.5</v>
      </c>
      <c r="U1609" s="8">
        <f t="shared" si="258"/>
        <v>64.166666666666671</v>
      </c>
      <c r="V1609" s="8">
        <f t="shared" si="259"/>
        <v>63.75</v>
      </c>
    </row>
    <row r="1610" spans="1:22" ht="13.5" x14ac:dyDescent="0.25">
      <c r="A1610" s="3">
        <f>RSI!A1610</f>
        <v>44357</v>
      </c>
      <c r="B1610" s="2">
        <f>RSI!B1610</f>
        <v>3.0430000000000001</v>
      </c>
      <c r="C1610" s="2">
        <f>RSI!I1610</f>
        <v>79.831138396069662</v>
      </c>
      <c r="D1610" s="2">
        <f>MACD!E1610</f>
        <v>-8.8464812753184408E-2</v>
      </c>
      <c r="E1610" s="2">
        <f>MACD!F1610</f>
        <v>-4.2835056876996486E-2</v>
      </c>
      <c r="F1610" s="2">
        <f>'Moving Avg'!D1610</f>
        <v>2.9395600000000002</v>
      </c>
      <c r="G1610" s="2">
        <f>'Moving Avg'!F1610</f>
        <v>2.7504099999999996</v>
      </c>
      <c r="H1610" s="2">
        <f>'Moving Avg'!G1610</f>
        <v>2.5948520000000004</v>
      </c>
      <c r="I1610" s="2">
        <f>'Moving Avg'!H1610</f>
        <v>2.4102345000000027</v>
      </c>
      <c r="J1610" s="6" t="str">
        <f>OBV!F1610</f>
        <v>BULLISH</v>
      </c>
      <c r="K1610" s="6" t="str">
        <f>OBV!G1610</f>
        <v>STRONG</v>
      </c>
      <c r="L1610" s="6" t="str">
        <f>OBV!H1610</f>
        <v>CONFIRMED BULLISH</v>
      </c>
      <c r="M1610" s="8">
        <f t="shared" si="250"/>
        <v>0</v>
      </c>
      <c r="N1610" s="8">
        <f t="shared" si="251"/>
        <v>100</v>
      </c>
      <c r="O1610" s="8">
        <f t="shared" si="252"/>
        <v>50</v>
      </c>
      <c r="P1610" s="8">
        <f t="shared" si="253"/>
        <v>100</v>
      </c>
      <c r="Q1610" s="9">
        <f t="shared" si="254"/>
        <v>57.5</v>
      </c>
      <c r="R1610" s="9">
        <f t="shared" si="255"/>
        <v>62.5</v>
      </c>
      <c r="S1610" s="9">
        <f t="shared" si="256"/>
        <v>72.5</v>
      </c>
      <c r="T1610" s="9">
        <f t="shared" si="257"/>
        <v>62.5</v>
      </c>
      <c r="U1610" s="8">
        <f t="shared" si="258"/>
        <v>64.166666666666671</v>
      </c>
      <c r="V1610" s="8">
        <f t="shared" si="259"/>
        <v>63.75</v>
      </c>
    </row>
    <row r="1611" spans="1:22" ht="13.5" x14ac:dyDescent="0.25">
      <c r="A1611" s="3">
        <f>RSI!A1611</f>
        <v>44358</v>
      </c>
      <c r="B1611" s="2">
        <f>RSI!B1611</f>
        <v>3.0722999999999998</v>
      </c>
      <c r="C1611" s="2">
        <f>RSI!I1611</f>
        <v>80.935293802607262</v>
      </c>
      <c r="D1611" s="2">
        <f>MACD!E1611</f>
        <v>-0.10763522243619716</v>
      </c>
      <c r="E1611" s="2">
        <f>MACD!F1611</f>
        <v>-5.579508998883663E-2</v>
      </c>
      <c r="F1611" s="2">
        <f>'Moving Avg'!D1611</f>
        <v>2.9900799999999998</v>
      </c>
      <c r="G1611" s="2">
        <f>'Moving Avg'!F1611</f>
        <v>2.7689149999999998</v>
      </c>
      <c r="H1611" s="2">
        <f>'Moving Avg'!G1611</f>
        <v>2.6087160000000007</v>
      </c>
      <c r="I1611" s="2">
        <f>'Moving Avg'!H1611</f>
        <v>2.4143340000000024</v>
      </c>
      <c r="J1611" s="6" t="str">
        <f>OBV!F1611</f>
        <v>BULLISH</v>
      </c>
      <c r="K1611" s="6" t="str">
        <f>OBV!G1611</f>
        <v>STRONG</v>
      </c>
      <c r="L1611" s="6" t="str">
        <f>OBV!H1611</f>
        <v>CONFIRMED BULLISH</v>
      </c>
      <c r="M1611" s="8">
        <f t="shared" si="250"/>
        <v>0</v>
      </c>
      <c r="N1611" s="8">
        <f t="shared" si="251"/>
        <v>100</v>
      </c>
      <c r="O1611" s="8">
        <f t="shared" si="252"/>
        <v>50</v>
      </c>
      <c r="P1611" s="8">
        <f t="shared" si="253"/>
        <v>100</v>
      </c>
      <c r="Q1611" s="9">
        <f t="shared" si="254"/>
        <v>57.5</v>
      </c>
      <c r="R1611" s="9">
        <f t="shared" si="255"/>
        <v>62.5</v>
      </c>
      <c r="S1611" s="9">
        <f t="shared" si="256"/>
        <v>72.5</v>
      </c>
      <c r="T1611" s="9">
        <f t="shared" si="257"/>
        <v>62.5</v>
      </c>
      <c r="U1611" s="8">
        <f t="shared" si="258"/>
        <v>64.166666666666671</v>
      </c>
      <c r="V1611" s="8">
        <f t="shared" si="259"/>
        <v>63.75</v>
      </c>
    </row>
    <row r="1612" spans="1:22" ht="13.5" x14ac:dyDescent="0.25">
      <c r="A1612" s="3">
        <f>RSI!A1612</f>
        <v>44361</v>
      </c>
      <c r="B1612" s="2">
        <f>RSI!B1612</f>
        <v>3.0663999999999998</v>
      </c>
      <c r="C1612" s="2">
        <f>RSI!I1612</f>
        <v>79.985716486408364</v>
      </c>
      <c r="D1612" s="2">
        <f>MACD!E1612</f>
        <v>-0.12443442976692021</v>
      </c>
      <c r="E1612" s="2">
        <f>MACD!F1612</f>
        <v>-6.9522957944453345E-2</v>
      </c>
      <c r="F1612" s="2">
        <f>'Moving Avg'!D1612</f>
        <v>3.0394199999999998</v>
      </c>
      <c r="G1612" s="2">
        <f>'Moving Avg'!F1612</f>
        <v>2.7871250000000001</v>
      </c>
      <c r="H1612" s="2">
        <f>'Moving Avg'!G1612</f>
        <v>2.6224620000000005</v>
      </c>
      <c r="I1612" s="2">
        <f>'Moving Avg'!H1612</f>
        <v>2.4182665000000023</v>
      </c>
      <c r="J1612" s="6" t="str">
        <f>OBV!F1612</f>
        <v>BULLISH</v>
      </c>
      <c r="K1612" s="6" t="str">
        <f>OBV!G1612</f>
        <v>STRONG</v>
      </c>
      <c r="L1612" s="6" t="str">
        <f>OBV!H1612</f>
        <v>CONFIRMED BULLISH</v>
      </c>
      <c r="M1612" s="8">
        <f t="shared" si="250"/>
        <v>0</v>
      </c>
      <c r="N1612" s="8">
        <f t="shared" si="251"/>
        <v>100</v>
      </c>
      <c r="O1612" s="8">
        <f t="shared" si="252"/>
        <v>50</v>
      </c>
      <c r="P1612" s="8">
        <f t="shared" si="253"/>
        <v>100</v>
      </c>
      <c r="Q1612" s="9">
        <f t="shared" si="254"/>
        <v>57.5</v>
      </c>
      <c r="R1612" s="9">
        <f t="shared" si="255"/>
        <v>62.5</v>
      </c>
      <c r="S1612" s="9">
        <f t="shared" si="256"/>
        <v>72.5</v>
      </c>
      <c r="T1612" s="9">
        <f t="shared" si="257"/>
        <v>62.5</v>
      </c>
      <c r="U1612" s="8">
        <f t="shared" si="258"/>
        <v>64.166666666666671</v>
      </c>
      <c r="V1612" s="8">
        <f t="shared" si="259"/>
        <v>63.75</v>
      </c>
    </row>
    <row r="1613" spans="1:22" ht="13.5" x14ac:dyDescent="0.25">
      <c r="A1613" s="3">
        <f>RSI!A1613</f>
        <v>44362</v>
      </c>
      <c r="B1613" s="2">
        <f>RSI!B1613</f>
        <v>3.0663999999999998</v>
      </c>
      <c r="C1613" s="2">
        <f>RSI!I1613</f>
        <v>79.985716486408364</v>
      </c>
      <c r="D1613" s="2">
        <f>MACD!E1613</f>
        <v>-0.144010054544359</v>
      </c>
      <c r="E1613" s="2">
        <f>MACD!F1613</f>
        <v>-8.4420377264434479E-2</v>
      </c>
      <c r="F1613" s="2">
        <f>'Moving Avg'!D1613</f>
        <v>3.0546800000000003</v>
      </c>
      <c r="G1613" s="2">
        <f>'Moving Avg'!F1613</f>
        <v>2.8082699999999998</v>
      </c>
      <c r="H1613" s="2">
        <f>'Moving Avg'!G1613</f>
        <v>2.6362079999999999</v>
      </c>
      <c r="I1613" s="2">
        <f>'Moving Avg'!H1613</f>
        <v>2.4223365000000019</v>
      </c>
      <c r="J1613" s="6" t="str">
        <f>OBV!F1613</f>
        <v>BULLISH</v>
      </c>
      <c r="K1613" s="6" t="str">
        <f>OBV!G1613</f>
        <v>STRONG</v>
      </c>
      <c r="L1613" s="6" t="str">
        <f>OBV!H1613</f>
        <v>CONFIRMED BULLISH</v>
      </c>
      <c r="M1613" s="8">
        <f t="shared" si="250"/>
        <v>0</v>
      </c>
      <c r="N1613" s="8">
        <f t="shared" si="251"/>
        <v>100</v>
      </c>
      <c r="O1613" s="8">
        <f t="shared" si="252"/>
        <v>50</v>
      </c>
      <c r="P1613" s="8">
        <f t="shared" si="253"/>
        <v>100</v>
      </c>
      <c r="Q1613" s="9">
        <f t="shared" si="254"/>
        <v>57.5</v>
      </c>
      <c r="R1613" s="9">
        <f t="shared" si="255"/>
        <v>62.5</v>
      </c>
      <c r="S1613" s="9">
        <f t="shared" si="256"/>
        <v>72.5</v>
      </c>
      <c r="T1613" s="9">
        <f t="shared" si="257"/>
        <v>62.5</v>
      </c>
      <c r="U1613" s="8">
        <f t="shared" si="258"/>
        <v>64.166666666666671</v>
      </c>
      <c r="V1613" s="8">
        <f t="shared" si="259"/>
        <v>63.75</v>
      </c>
    </row>
    <row r="1614" spans="1:22" ht="13.5" x14ac:dyDescent="0.25">
      <c r="A1614" s="3">
        <f>RSI!A1614</f>
        <v>44363</v>
      </c>
      <c r="B1614" s="2">
        <f>RSI!B1614</f>
        <v>3.0488</v>
      </c>
      <c r="C1614" s="2">
        <f>RSI!I1614</f>
        <v>76.865713086036237</v>
      </c>
      <c r="D1614" s="2">
        <f>MACD!E1614</f>
        <v>-0.14280964598486667</v>
      </c>
      <c r="E1614" s="2">
        <f>MACD!F1614</f>
        <v>-9.6098231008520926E-2</v>
      </c>
      <c r="F1614" s="2">
        <f>'Moving Avg'!D1614</f>
        <v>3.05938</v>
      </c>
      <c r="G1614" s="2">
        <f>'Moving Avg'!F1614</f>
        <v>2.828535</v>
      </c>
      <c r="H1614" s="2">
        <f>'Moving Avg'!G1614</f>
        <v>2.6493660000000001</v>
      </c>
      <c r="I1614" s="2">
        <f>'Moving Avg'!H1614</f>
        <v>2.4263185000000016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  <c r="M1614" s="8">
        <f t="shared" si="250"/>
        <v>0</v>
      </c>
      <c r="N1614" s="8">
        <f t="shared" si="251"/>
        <v>100</v>
      </c>
      <c r="O1614" s="8">
        <f t="shared" si="252"/>
        <v>50</v>
      </c>
      <c r="P1614" s="8">
        <f t="shared" si="253"/>
        <v>83.5</v>
      </c>
      <c r="Q1614" s="9">
        <f t="shared" si="254"/>
        <v>55.024999999999999</v>
      </c>
      <c r="R1614" s="9">
        <f t="shared" si="255"/>
        <v>58.375</v>
      </c>
      <c r="S1614" s="9">
        <f t="shared" si="256"/>
        <v>65.075000000000003</v>
      </c>
      <c r="T1614" s="9">
        <f t="shared" si="257"/>
        <v>58.375</v>
      </c>
      <c r="U1614" s="8">
        <f t="shared" si="258"/>
        <v>59.491666666666674</v>
      </c>
      <c r="V1614" s="8">
        <f t="shared" si="259"/>
        <v>59.212500000000006</v>
      </c>
    </row>
    <row r="1615" spans="1:22" ht="13.5" x14ac:dyDescent="0.25">
      <c r="A1615" s="3">
        <f>RSI!A1615</f>
        <v>44364</v>
      </c>
      <c r="B1615" s="2">
        <f>RSI!B1615</f>
        <v>3.0488</v>
      </c>
      <c r="C1615" s="2">
        <f>RSI!I1615</f>
        <v>76.865713086036237</v>
      </c>
      <c r="D1615" s="2">
        <f>MACD!E1615</f>
        <v>-0.13506334701677591</v>
      </c>
      <c r="E1615" s="2">
        <f>MACD!F1615</f>
        <v>-0.10389125421017194</v>
      </c>
      <c r="F1615" s="2">
        <f>'Moving Avg'!D1615</f>
        <v>3.06054</v>
      </c>
      <c r="G1615" s="2">
        <f>'Moving Avg'!F1615</f>
        <v>2.8520300000000001</v>
      </c>
      <c r="H1615" s="2">
        <f>'Moving Avg'!G1615</f>
        <v>2.6631120000000004</v>
      </c>
      <c r="I1615" s="2">
        <f>'Moving Avg'!H1615</f>
        <v>2.4303550000000018</v>
      </c>
      <c r="J1615" s="6" t="str">
        <f>OBV!F1615</f>
        <v>BEARISH</v>
      </c>
      <c r="K1615" s="6" t="str">
        <f>OBV!G1615</f>
        <v>NEUTRAL</v>
      </c>
      <c r="L1615" s="6" t="str">
        <f>OBV!H1615</f>
        <v>BEARISH DIVERGENCE</v>
      </c>
      <c r="M1615" s="8">
        <f t="shared" si="250"/>
        <v>0</v>
      </c>
      <c r="N1615" s="8">
        <f t="shared" si="251"/>
        <v>100</v>
      </c>
      <c r="O1615" s="8">
        <f t="shared" si="252"/>
        <v>50</v>
      </c>
      <c r="P1615" s="8">
        <f t="shared" si="253"/>
        <v>16.5</v>
      </c>
      <c r="Q1615" s="9">
        <f t="shared" si="254"/>
        <v>44.975000000000001</v>
      </c>
      <c r="R1615" s="9">
        <f t="shared" si="255"/>
        <v>41.625</v>
      </c>
      <c r="S1615" s="9">
        <f t="shared" si="256"/>
        <v>34.924999999999997</v>
      </c>
      <c r="T1615" s="9">
        <f t="shared" si="257"/>
        <v>41.625</v>
      </c>
      <c r="U1615" s="8">
        <f t="shared" si="258"/>
        <v>40.508333333333333</v>
      </c>
      <c r="V1615" s="8">
        <f t="shared" si="259"/>
        <v>40.787499999999994</v>
      </c>
    </row>
    <row r="1616" spans="1:22" ht="13.5" x14ac:dyDescent="0.25">
      <c r="A1616" s="3">
        <f>RSI!A1616</f>
        <v>44365</v>
      </c>
      <c r="B1616" s="2">
        <f>RSI!B1616</f>
        <v>3.0488</v>
      </c>
      <c r="C1616" s="2">
        <f>RSI!I1616</f>
        <v>76.865713086036237</v>
      </c>
      <c r="D1616" s="2">
        <f>MACD!E1616</f>
        <v>-0.13341353048033078</v>
      </c>
      <c r="E1616" s="2">
        <f>MACD!F1616</f>
        <v>-0.10979570946420371</v>
      </c>
      <c r="F1616" s="2">
        <f>'Moving Avg'!D1616</f>
        <v>3.0558399999999999</v>
      </c>
      <c r="G1616" s="2">
        <f>'Moving Avg'!F1616</f>
        <v>2.8752350000000004</v>
      </c>
      <c r="H1616" s="2">
        <f>'Moving Avg'!G1616</f>
        <v>2.6768580000000002</v>
      </c>
      <c r="I1616" s="2">
        <f>'Moving Avg'!H1616</f>
        <v>2.4344465000000017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0"/>
        <v>0</v>
      </c>
      <c r="N1616" s="8">
        <f t="shared" si="251"/>
        <v>100</v>
      </c>
      <c r="O1616" s="8">
        <f t="shared" si="252"/>
        <v>50</v>
      </c>
      <c r="P1616" s="8">
        <f t="shared" si="253"/>
        <v>16.5</v>
      </c>
      <c r="Q1616" s="9">
        <f t="shared" si="254"/>
        <v>44.975000000000001</v>
      </c>
      <c r="R1616" s="9">
        <f t="shared" si="255"/>
        <v>41.625</v>
      </c>
      <c r="S1616" s="9">
        <f t="shared" si="256"/>
        <v>34.924999999999997</v>
      </c>
      <c r="T1616" s="9">
        <f t="shared" si="257"/>
        <v>41.625</v>
      </c>
      <c r="U1616" s="8">
        <f t="shared" si="258"/>
        <v>40.508333333333333</v>
      </c>
      <c r="V1616" s="8">
        <f t="shared" si="259"/>
        <v>40.787499999999994</v>
      </c>
    </row>
    <row r="1617" spans="1:22" ht="13.5" x14ac:dyDescent="0.25">
      <c r="A1617" s="3">
        <f>RSI!A1617</f>
        <v>44368</v>
      </c>
      <c r="B1617" s="2">
        <f>RSI!B1617</f>
        <v>3.0253000000000001</v>
      </c>
      <c r="C1617" s="2">
        <f>RSI!I1617</f>
        <v>72.170943774460071</v>
      </c>
      <c r="D1617" s="2">
        <f>MACD!E1617</f>
        <v>-0.1314706425331984</v>
      </c>
      <c r="E1617" s="2">
        <f>MACD!F1617</f>
        <v>-0.11413069607800266</v>
      </c>
      <c r="F1617" s="2">
        <f>'Moving Avg'!D1617</f>
        <v>3.0476199999999998</v>
      </c>
      <c r="G1617" s="2">
        <f>'Moving Avg'!F1617</f>
        <v>2.8919750000000004</v>
      </c>
      <c r="H1617" s="2">
        <f>'Moving Avg'!G1617</f>
        <v>2.6903679999999999</v>
      </c>
      <c r="I1617" s="2">
        <f>'Moving Avg'!H1617</f>
        <v>2.4385580000000018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0"/>
        <v>0</v>
      </c>
      <c r="N1617" s="8">
        <f t="shared" si="251"/>
        <v>45</v>
      </c>
      <c r="O1617" s="8">
        <f t="shared" si="252"/>
        <v>50</v>
      </c>
      <c r="P1617" s="8">
        <f t="shared" si="253"/>
        <v>16.5</v>
      </c>
      <c r="Q1617" s="9">
        <f t="shared" si="254"/>
        <v>25.725000000000001</v>
      </c>
      <c r="R1617" s="9">
        <f t="shared" si="255"/>
        <v>30.625</v>
      </c>
      <c r="S1617" s="9">
        <f t="shared" si="256"/>
        <v>26.675000000000001</v>
      </c>
      <c r="T1617" s="9">
        <f t="shared" si="257"/>
        <v>27.875</v>
      </c>
      <c r="U1617" s="8">
        <f t="shared" si="258"/>
        <v>27.675000000000001</v>
      </c>
      <c r="V1617" s="8">
        <f t="shared" si="259"/>
        <v>27.725000000000001</v>
      </c>
    </row>
    <row r="1618" spans="1:22" ht="13.5" x14ac:dyDescent="0.25">
      <c r="A1618" s="3">
        <f>RSI!A1618</f>
        <v>44369</v>
      </c>
      <c r="B1618" s="2">
        <f>RSI!B1618</f>
        <v>3.0253000000000001</v>
      </c>
      <c r="C1618" s="2">
        <f>RSI!I1618</f>
        <v>72.170943774460071</v>
      </c>
      <c r="D1618" s="2">
        <f>MACD!E1618</f>
        <v>-0.10457783126369868</v>
      </c>
      <c r="E1618" s="2">
        <f>MACD!F1618</f>
        <v>-0.11222012311514187</v>
      </c>
      <c r="F1618" s="2">
        <f>'Moving Avg'!D1618</f>
        <v>3.0393999999999997</v>
      </c>
      <c r="G1618" s="2">
        <f>'Moving Avg'!F1618</f>
        <v>2.9087150000000004</v>
      </c>
      <c r="H1618" s="2">
        <f>'Moving Avg'!G1618</f>
        <v>2.7038779999999996</v>
      </c>
      <c r="I1618" s="2">
        <f>'Moving Avg'!H1618</f>
        <v>2.4426970000000017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  <c r="M1618" s="8">
        <f t="shared" si="250"/>
        <v>0</v>
      </c>
      <c r="N1618" s="8">
        <f t="shared" si="251"/>
        <v>0</v>
      </c>
      <c r="O1618" s="8">
        <f t="shared" si="252"/>
        <v>50</v>
      </c>
      <c r="P1618" s="8">
        <f t="shared" si="253"/>
        <v>16.5</v>
      </c>
      <c r="Q1618" s="9">
        <f t="shared" si="254"/>
        <v>9.9749999999999996</v>
      </c>
      <c r="R1618" s="9">
        <f t="shared" si="255"/>
        <v>21.625</v>
      </c>
      <c r="S1618" s="9">
        <f t="shared" si="256"/>
        <v>19.925000000000001</v>
      </c>
      <c r="T1618" s="9">
        <f t="shared" si="257"/>
        <v>16.625</v>
      </c>
      <c r="U1618" s="8">
        <f t="shared" si="258"/>
        <v>17.175000000000001</v>
      </c>
      <c r="V1618" s="8">
        <f t="shared" si="259"/>
        <v>17.037500000000001</v>
      </c>
    </row>
    <row r="1619" spans="1:22" ht="13.5" x14ac:dyDescent="0.25">
      <c r="A1619" s="3">
        <f>RSI!A1619</f>
        <v>44370</v>
      </c>
      <c r="B1619" s="2">
        <f>RSI!B1619</f>
        <v>3.0488</v>
      </c>
      <c r="C1619" s="2">
        <f>RSI!I1619</f>
        <v>74.011828868646901</v>
      </c>
      <c r="D1619" s="2">
        <f>MACD!E1619</f>
        <v>-7.9042690454105724E-2</v>
      </c>
      <c r="E1619" s="2">
        <f>MACD!F1619</f>
        <v>-0.10558463658293465</v>
      </c>
      <c r="F1619" s="2">
        <f>'Moving Avg'!D1619</f>
        <v>3.0393999999999997</v>
      </c>
      <c r="G1619" s="2">
        <f>'Moving Avg'!F1619</f>
        <v>2.9266300000000003</v>
      </c>
      <c r="H1619" s="2">
        <f>'Moving Avg'!G1619</f>
        <v>2.7172719999999995</v>
      </c>
      <c r="I1619" s="2">
        <f>'Moving Avg'!H1619</f>
        <v>2.4472005000000019</v>
      </c>
      <c r="J1619" s="6" t="str">
        <f>OBV!F1619</f>
        <v>BULLISH</v>
      </c>
      <c r="K1619" s="6" t="str">
        <f>OBV!G1619</f>
        <v>NEUTRAL</v>
      </c>
      <c r="L1619" s="6" t="str">
        <f>OBV!H1619</f>
        <v>NEUTRAL</v>
      </c>
      <c r="M1619" s="8">
        <f t="shared" si="250"/>
        <v>0</v>
      </c>
      <c r="N1619" s="8">
        <f t="shared" si="251"/>
        <v>0</v>
      </c>
      <c r="O1619" s="8">
        <f t="shared" si="252"/>
        <v>50</v>
      </c>
      <c r="P1619" s="8">
        <f t="shared" si="253"/>
        <v>49.5</v>
      </c>
      <c r="Q1619" s="9">
        <f t="shared" si="254"/>
        <v>14.925000000000001</v>
      </c>
      <c r="R1619" s="9">
        <f t="shared" si="255"/>
        <v>29.875</v>
      </c>
      <c r="S1619" s="9">
        <f t="shared" si="256"/>
        <v>34.775000000000006</v>
      </c>
      <c r="T1619" s="9">
        <f t="shared" si="257"/>
        <v>24.875</v>
      </c>
      <c r="U1619" s="8">
        <f t="shared" si="258"/>
        <v>26.525000000000002</v>
      </c>
      <c r="V1619" s="8">
        <f t="shared" si="259"/>
        <v>26.112500000000001</v>
      </c>
    </row>
    <row r="1620" spans="1:22" ht="13.5" x14ac:dyDescent="0.25">
      <c r="A1620" s="3">
        <f>RSI!A1620</f>
        <v>44371</v>
      </c>
      <c r="B1620" s="2">
        <f>RSI!B1620</f>
        <v>3.0547</v>
      </c>
      <c r="C1620" s="2">
        <f>RSI!I1620</f>
        <v>74.468468811425467</v>
      </c>
      <c r="D1620" s="2">
        <f>MACD!E1620</f>
        <v>-5.6117520982725821E-2</v>
      </c>
      <c r="E1620" s="2">
        <f>MACD!F1620</f>
        <v>-9.5691213462892888E-2</v>
      </c>
      <c r="F1620" s="2">
        <f>'Moving Avg'!D1620</f>
        <v>3.0405799999999998</v>
      </c>
      <c r="G1620" s="2">
        <f>'Moving Avg'!F1620</f>
        <v>2.9448400000000001</v>
      </c>
      <c r="H1620" s="2">
        <f>'Moving Avg'!G1620</f>
        <v>2.7301959999999998</v>
      </c>
      <c r="I1620" s="2">
        <f>'Moving Avg'!H1620</f>
        <v>2.4517610000000025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  <c r="M1620" s="8">
        <f t="shared" si="250"/>
        <v>0</v>
      </c>
      <c r="N1620" s="8">
        <f t="shared" si="251"/>
        <v>0</v>
      </c>
      <c r="O1620" s="8">
        <f t="shared" si="252"/>
        <v>50</v>
      </c>
      <c r="P1620" s="8">
        <f t="shared" si="253"/>
        <v>83.5</v>
      </c>
      <c r="Q1620" s="9">
        <f t="shared" si="254"/>
        <v>20.024999999999999</v>
      </c>
      <c r="R1620" s="9">
        <f t="shared" si="255"/>
        <v>38.375</v>
      </c>
      <c r="S1620" s="9">
        <f t="shared" si="256"/>
        <v>50.075000000000003</v>
      </c>
      <c r="T1620" s="9">
        <f t="shared" si="257"/>
        <v>33.375</v>
      </c>
      <c r="U1620" s="8">
        <f t="shared" si="258"/>
        <v>36.158333333333331</v>
      </c>
      <c r="V1620" s="8">
        <f t="shared" si="259"/>
        <v>35.462499999999999</v>
      </c>
    </row>
    <row r="1621" spans="1:22" ht="13.5" x14ac:dyDescent="0.25">
      <c r="A1621" s="3">
        <f>RSI!A1621</f>
        <v>44372</v>
      </c>
      <c r="B1621" s="2">
        <f>RSI!B1621</f>
        <v>3.1133999999999999</v>
      </c>
      <c r="C1621" s="2">
        <f>RSI!I1621</f>
        <v>78.513599981758318</v>
      </c>
      <c r="D1621" s="2">
        <f>MACD!E1621</f>
        <v>-3.7490479134975274E-2</v>
      </c>
      <c r="E1621" s="2">
        <f>MACD!F1621</f>
        <v>-8.4051066597309362E-2</v>
      </c>
      <c r="F1621" s="2">
        <f>'Moving Avg'!D1621</f>
        <v>3.0535000000000001</v>
      </c>
      <c r="G1621" s="2">
        <f>'Moving Avg'!F1621</f>
        <v>2.9659850000000003</v>
      </c>
      <c r="H1621" s="2">
        <f>'Moving Avg'!G1621</f>
        <v>2.7454680000000002</v>
      </c>
      <c r="I1621" s="2">
        <f>'Moving Avg'!H1621</f>
        <v>2.4566425000000018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  <c r="M1621" s="8">
        <f t="shared" si="250"/>
        <v>0</v>
      </c>
      <c r="N1621" s="8">
        <f t="shared" si="251"/>
        <v>0</v>
      </c>
      <c r="O1621" s="8">
        <f t="shared" si="252"/>
        <v>50</v>
      </c>
      <c r="P1621" s="8">
        <f t="shared" si="253"/>
        <v>83.5</v>
      </c>
      <c r="Q1621" s="9">
        <f t="shared" si="254"/>
        <v>20.024999999999999</v>
      </c>
      <c r="R1621" s="9">
        <f t="shared" si="255"/>
        <v>38.375</v>
      </c>
      <c r="S1621" s="9">
        <f t="shared" si="256"/>
        <v>50.075000000000003</v>
      </c>
      <c r="T1621" s="9">
        <f t="shared" si="257"/>
        <v>33.375</v>
      </c>
      <c r="U1621" s="8">
        <f t="shared" si="258"/>
        <v>36.158333333333331</v>
      </c>
      <c r="V1621" s="8">
        <f t="shared" si="259"/>
        <v>35.462499999999999</v>
      </c>
    </row>
    <row r="1622" spans="1:22" ht="13.5" x14ac:dyDescent="0.25">
      <c r="A1622" s="3">
        <f>RSI!A1622</f>
        <v>44375</v>
      </c>
      <c r="B1622" s="2">
        <f>RSI!B1622</f>
        <v>3.1133999999999999</v>
      </c>
      <c r="C1622" s="2">
        <f>RSI!I1622</f>
        <v>78.513599981758318</v>
      </c>
      <c r="D1622" s="2">
        <f>MACD!E1622</f>
        <v>-2.3845469378076967E-2</v>
      </c>
      <c r="E1622" s="2">
        <f>MACD!F1622</f>
        <v>-7.2009947153462886E-2</v>
      </c>
      <c r="F1622" s="2">
        <f>'Moving Avg'!D1622</f>
        <v>3.0711200000000001</v>
      </c>
      <c r="G1622" s="2">
        <f>'Moving Avg'!F1622</f>
        <v>2.9868350000000001</v>
      </c>
      <c r="H1622" s="2">
        <f>'Moving Avg'!G1622</f>
        <v>2.7601540000000004</v>
      </c>
      <c r="I1622" s="2">
        <f>'Moving Avg'!H1622</f>
        <v>2.4615240000000016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  <c r="M1622" s="8">
        <f t="shared" si="250"/>
        <v>0</v>
      </c>
      <c r="N1622" s="8">
        <f t="shared" si="251"/>
        <v>0</v>
      </c>
      <c r="O1622" s="8">
        <f t="shared" si="252"/>
        <v>50</v>
      </c>
      <c r="P1622" s="8">
        <f t="shared" si="253"/>
        <v>83.5</v>
      </c>
      <c r="Q1622" s="9">
        <f t="shared" si="254"/>
        <v>20.024999999999999</v>
      </c>
      <c r="R1622" s="9">
        <f t="shared" si="255"/>
        <v>38.375</v>
      </c>
      <c r="S1622" s="9">
        <f t="shared" si="256"/>
        <v>50.075000000000003</v>
      </c>
      <c r="T1622" s="9">
        <f t="shared" si="257"/>
        <v>33.375</v>
      </c>
      <c r="U1622" s="8">
        <f t="shared" si="258"/>
        <v>36.158333333333331</v>
      </c>
      <c r="V1622" s="8">
        <f t="shared" si="259"/>
        <v>35.462499999999999</v>
      </c>
    </row>
    <row r="1623" spans="1:22" ht="13.5" x14ac:dyDescent="0.25">
      <c r="A1623" s="3">
        <f>RSI!A1623</f>
        <v>44376</v>
      </c>
      <c r="B1623" s="2">
        <f>RSI!B1623</f>
        <v>3.1133999999999999</v>
      </c>
      <c r="C1623" s="2">
        <f>RSI!I1623</f>
        <v>78.513599981758318</v>
      </c>
      <c r="D1623" s="2">
        <f>MACD!E1623</f>
        <v>-1.341880396309314E-2</v>
      </c>
      <c r="E1623" s="2">
        <f>MACD!F1623</f>
        <v>-6.0291718515388941E-2</v>
      </c>
      <c r="F1623" s="2">
        <f>'Moving Avg'!D1623</f>
        <v>3.0887400000000005</v>
      </c>
      <c r="G1623" s="2">
        <f>'Moving Avg'!F1623</f>
        <v>3.0088599999999994</v>
      </c>
      <c r="H1623" s="2">
        <f>'Moving Avg'!G1623</f>
        <v>2.7743700000000007</v>
      </c>
      <c r="I1623" s="2">
        <f>'Moving Avg'!H1623</f>
        <v>2.4664055000000022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  <c r="M1623" s="8">
        <f t="shared" si="250"/>
        <v>0</v>
      </c>
      <c r="N1623" s="8">
        <f t="shared" si="251"/>
        <v>0</v>
      </c>
      <c r="O1623" s="8">
        <f t="shared" si="252"/>
        <v>50</v>
      </c>
      <c r="P1623" s="8">
        <f t="shared" si="253"/>
        <v>83.5</v>
      </c>
      <c r="Q1623" s="9">
        <f t="shared" si="254"/>
        <v>20.024999999999999</v>
      </c>
      <c r="R1623" s="9">
        <f t="shared" si="255"/>
        <v>38.375</v>
      </c>
      <c r="S1623" s="9">
        <f t="shared" si="256"/>
        <v>50.075000000000003</v>
      </c>
      <c r="T1623" s="9">
        <f t="shared" si="257"/>
        <v>33.375</v>
      </c>
      <c r="U1623" s="8">
        <f t="shared" si="258"/>
        <v>36.158333333333331</v>
      </c>
      <c r="V1623" s="8">
        <f t="shared" si="259"/>
        <v>35.462499999999999</v>
      </c>
    </row>
    <row r="1624" spans="1:22" ht="13.5" x14ac:dyDescent="0.25">
      <c r="A1624" s="3">
        <f>RSI!A1624</f>
        <v>44377</v>
      </c>
      <c r="B1624" s="2">
        <f>RSI!B1624</f>
        <v>3.1311</v>
      </c>
      <c r="C1624" s="2">
        <f>RSI!I1624</f>
        <v>79.723469691849729</v>
      </c>
      <c r="D1624" s="2">
        <f>MACD!E1624</f>
        <v>-9.6512592195807656E-3</v>
      </c>
      <c r="E1624" s="2">
        <f>MACD!F1624</f>
        <v>-5.0163626656227311E-2</v>
      </c>
      <c r="F1624" s="2">
        <f>'Moving Avg'!D1624</f>
        <v>3.1052</v>
      </c>
      <c r="G1624" s="2">
        <f>'Moving Avg'!F1624</f>
        <v>3.0258949999999998</v>
      </c>
      <c r="H1624" s="2">
        <f>'Moving Avg'!G1624</f>
        <v>2.7899960000000004</v>
      </c>
      <c r="I1624" s="2">
        <f>'Moving Avg'!H1624</f>
        <v>2.4713480000000021</v>
      </c>
      <c r="J1624" s="6" t="str">
        <f>OBV!F1624</f>
        <v>BULLISH</v>
      </c>
      <c r="K1624" s="6" t="str">
        <f>OBV!G1624</f>
        <v>NEUTRAL</v>
      </c>
      <c r="L1624" s="6" t="str">
        <f>OBV!H1624</f>
        <v>CONFIRMED BULLISH</v>
      </c>
      <c r="M1624" s="8">
        <f t="shared" si="250"/>
        <v>0</v>
      </c>
      <c r="N1624" s="8">
        <f t="shared" si="251"/>
        <v>0</v>
      </c>
      <c r="O1624" s="8">
        <f t="shared" si="252"/>
        <v>50</v>
      </c>
      <c r="P1624" s="8">
        <f t="shared" si="253"/>
        <v>83.5</v>
      </c>
      <c r="Q1624" s="9">
        <f t="shared" si="254"/>
        <v>20.024999999999999</v>
      </c>
      <c r="R1624" s="9">
        <f t="shared" si="255"/>
        <v>38.375</v>
      </c>
      <c r="S1624" s="9">
        <f t="shared" si="256"/>
        <v>50.075000000000003</v>
      </c>
      <c r="T1624" s="9">
        <f t="shared" si="257"/>
        <v>33.375</v>
      </c>
      <c r="U1624" s="8">
        <f t="shared" si="258"/>
        <v>36.158333333333331</v>
      </c>
      <c r="V1624" s="8">
        <f t="shared" si="259"/>
        <v>35.462499999999999</v>
      </c>
    </row>
    <row r="1625" spans="1:22" ht="13.5" x14ac:dyDescent="0.25">
      <c r="A1625" s="3">
        <f>RSI!A1625</f>
        <v>44378</v>
      </c>
      <c r="B1625" s="2">
        <f>RSI!B1625</f>
        <v>3.2132999999999998</v>
      </c>
      <c r="C1625" s="2">
        <f>RSI!I1625</f>
        <v>84.178941644606923</v>
      </c>
      <c r="D1625" s="2">
        <f>MACD!E1625</f>
        <v>-1.3616273916605692E-2</v>
      </c>
      <c r="E1625" s="2">
        <f>MACD!F1625</f>
        <v>-4.2854156108302989E-2</v>
      </c>
      <c r="F1625" s="2">
        <f>'Moving Avg'!D1625</f>
        <v>3.1369199999999999</v>
      </c>
      <c r="G1625" s="2">
        <f>'Moving Avg'!F1625</f>
        <v>3.0444</v>
      </c>
      <c r="H1625" s="2">
        <f>'Moving Avg'!G1625</f>
        <v>2.8063260000000003</v>
      </c>
      <c r="I1625" s="2">
        <f>'Moving Avg'!H1625</f>
        <v>2.4765370000000018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  <c r="M1625" s="8">
        <f t="shared" si="250"/>
        <v>0</v>
      </c>
      <c r="N1625" s="8">
        <f t="shared" si="251"/>
        <v>0</v>
      </c>
      <c r="O1625" s="8">
        <f t="shared" si="252"/>
        <v>50</v>
      </c>
      <c r="P1625" s="8">
        <f t="shared" si="253"/>
        <v>83.5</v>
      </c>
      <c r="Q1625" s="9">
        <f t="shared" si="254"/>
        <v>20.024999999999999</v>
      </c>
      <c r="R1625" s="9">
        <f t="shared" si="255"/>
        <v>38.375</v>
      </c>
      <c r="S1625" s="9">
        <f t="shared" si="256"/>
        <v>50.075000000000003</v>
      </c>
      <c r="T1625" s="9">
        <f t="shared" si="257"/>
        <v>33.375</v>
      </c>
      <c r="U1625" s="8">
        <f t="shared" si="258"/>
        <v>36.158333333333331</v>
      </c>
      <c r="V1625" s="8">
        <f t="shared" si="259"/>
        <v>35.462499999999999</v>
      </c>
    </row>
    <row r="1626" spans="1:22" ht="13.5" x14ac:dyDescent="0.25">
      <c r="A1626" s="3">
        <f>RSI!A1626</f>
        <v>44379</v>
      </c>
      <c r="B1626" s="2">
        <f>RSI!B1626</f>
        <v>3.2191999999999998</v>
      </c>
      <c r="C1626" s="2">
        <f>RSI!I1626</f>
        <v>84.443173969229107</v>
      </c>
      <c r="D1626" s="2">
        <f>MACD!E1626</f>
        <v>-1.8879276611805995E-2</v>
      </c>
      <c r="E1626" s="2">
        <f>MACD!F1626</f>
        <v>-3.8059180209003597E-2</v>
      </c>
      <c r="F1626" s="2">
        <f>'Moving Avg'!D1626</f>
        <v>3.1580800000000004</v>
      </c>
      <c r="G1626" s="2">
        <f>'Moving Avg'!F1626</f>
        <v>3.0643749999999992</v>
      </c>
      <c r="H1626" s="2">
        <f>'Moving Avg'!G1626</f>
        <v>2.82254</v>
      </c>
      <c r="I1626" s="2">
        <f>'Moving Avg'!H1626</f>
        <v>2.4817830000000018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0"/>
        <v>0</v>
      </c>
      <c r="N1626" s="8">
        <f t="shared" si="251"/>
        <v>0</v>
      </c>
      <c r="O1626" s="8">
        <f t="shared" si="252"/>
        <v>50</v>
      </c>
      <c r="P1626" s="8">
        <f t="shared" si="253"/>
        <v>83.5</v>
      </c>
      <c r="Q1626" s="9">
        <f t="shared" si="254"/>
        <v>20.024999999999999</v>
      </c>
      <c r="R1626" s="9">
        <f t="shared" si="255"/>
        <v>38.375</v>
      </c>
      <c r="S1626" s="9">
        <f t="shared" si="256"/>
        <v>50.075000000000003</v>
      </c>
      <c r="T1626" s="9">
        <f t="shared" si="257"/>
        <v>33.375</v>
      </c>
      <c r="U1626" s="8">
        <f t="shared" si="258"/>
        <v>36.158333333333331</v>
      </c>
      <c r="V1626" s="8">
        <f t="shared" si="259"/>
        <v>35.462499999999999</v>
      </c>
    </row>
    <row r="1627" spans="1:22" ht="13.5" x14ac:dyDescent="0.25">
      <c r="A1627" s="3">
        <f>RSI!A1627</f>
        <v>44382</v>
      </c>
      <c r="B1627" s="2">
        <f>RSI!B1627</f>
        <v>3.1427999999999998</v>
      </c>
      <c r="C1627" s="2">
        <f>RSI!I1627</f>
        <v>68.491295736762396</v>
      </c>
      <c r="D1627" s="2">
        <f>MACD!E1627</f>
        <v>-2.2685569018452867E-2</v>
      </c>
      <c r="E1627" s="2">
        <f>MACD!F1627</f>
        <v>-3.4984457970893452E-2</v>
      </c>
      <c r="F1627" s="2">
        <f>'Moving Avg'!D1627</f>
        <v>3.1639599999999999</v>
      </c>
      <c r="G1627" s="2">
        <f>'Moving Avg'!F1627</f>
        <v>3.0805299999999995</v>
      </c>
      <c r="H1627" s="2">
        <f>'Moving Avg'!G1627</f>
        <v>2.834876</v>
      </c>
      <c r="I1627" s="2">
        <f>'Moving Avg'!H1627</f>
        <v>2.4866470000000018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  <c r="M1627" s="8">
        <f t="shared" si="250"/>
        <v>25</v>
      </c>
      <c r="N1627" s="8">
        <f t="shared" si="251"/>
        <v>0</v>
      </c>
      <c r="O1627" s="8">
        <f t="shared" si="252"/>
        <v>50</v>
      </c>
      <c r="P1627" s="8">
        <f t="shared" si="253"/>
        <v>83.5</v>
      </c>
      <c r="Q1627" s="9">
        <f t="shared" si="254"/>
        <v>28.774999999999999</v>
      </c>
      <c r="R1627" s="9">
        <f t="shared" si="255"/>
        <v>43.375</v>
      </c>
      <c r="S1627" s="9">
        <f t="shared" si="256"/>
        <v>53.825000000000003</v>
      </c>
      <c r="T1627" s="9">
        <f t="shared" si="257"/>
        <v>39.625</v>
      </c>
      <c r="U1627" s="8">
        <f t="shared" si="258"/>
        <v>41.991666666666667</v>
      </c>
      <c r="V1627" s="8">
        <f t="shared" si="259"/>
        <v>41.400000000000006</v>
      </c>
    </row>
    <row r="1628" spans="1:22" ht="13.5" x14ac:dyDescent="0.25">
      <c r="A1628" s="3">
        <f>RSI!A1628</f>
        <v>44383</v>
      </c>
      <c r="B1628" s="2">
        <f>RSI!B1628</f>
        <v>3.1604000000000001</v>
      </c>
      <c r="C1628" s="2">
        <f>RSI!I1628</f>
        <v>69.901853952684718</v>
      </c>
      <c r="D1628" s="2">
        <f>MACD!E1628</f>
        <v>-2.8051916983563796E-2</v>
      </c>
      <c r="E1628" s="2">
        <f>MACD!F1628</f>
        <v>-3.3597949773427518E-2</v>
      </c>
      <c r="F1628" s="2">
        <f>'Moving Avg'!D1628</f>
        <v>3.1733600000000002</v>
      </c>
      <c r="G1628" s="2">
        <f>'Moving Avg'!F1628</f>
        <v>3.0890449999999996</v>
      </c>
      <c r="H1628" s="2">
        <f>'Moving Avg'!G1628</f>
        <v>2.8445100000000001</v>
      </c>
      <c r="I1628" s="2">
        <f>'Moving Avg'!H1628</f>
        <v>2.491626500000002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  <c r="M1628" s="8">
        <f t="shared" si="250"/>
        <v>25</v>
      </c>
      <c r="N1628" s="8">
        <f t="shared" si="251"/>
        <v>0</v>
      </c>
      <c r="O1628" s="8">
        <f t="shared" si="252"/>
        <v>50</v>
      </c>
      <c r="P1628" s="8">
        <f t="shared" si="253"/>
        <v>83.5</v>
      </c>
      <c r="Q1628" s="9">
        <f t="shared" si="254"/>
        <v>28.774999999999999</v>
      </c>
      <c r="R1628" s="9">
        <f t="shared" si="255"/>
        <v>43.375</v>
      </c>
      <c r="S1628" s="9">
        <f t="shared" si="256"/>
        <v>53.825000000000003</v>
      </c>
      <c r="T1628" s="9">
        <f t="shared" si="257"/>
        <v>39.625</v>
      </c>
      <c r="U1628" s="8">
        <f t="shared" si="258"/>
        <v>41.991666666666667</v>
      </c>
      <c r="V1628" s="8">
        <f t="shared" si="259"/>
        <v>41.400000000000006</v>
      </c>
    </row>
    <row r="1629" spans="1:22" ht="13.5" x14ac:dyDescent="0.25">
      <c r="A1629" s="3">
        <f>RSI!A1629</f>
        <v>44384</v>
      </c>
      <c r="B1629" s="2">
        <f>RSI!B1629</f>
        <v>3.1957</v>
      </c>
      <c r="C1629" s="2">
        <f>RSI!I1629</f>
        <v>72.555608758902778</v>
      </c>
      <c r="D1629" s="2">
        <f>MACD!E1629</f>
        <v>-3.2475672033339453E-2</v>
      </c>
      <c r="E1629" s="2">
        <f>MACD!F1629</f>
        <v>-3.337349422540991E-2</v>
      </c>
      <c r="F1629" s="2">
        <f>'Moving Avg'!D1629</f>
        <v>3.1862799999999996</v>
      </c>
      <c r="G1629" s="2">
        <f>'Moving Avg'!F1629</f>
        <v>3.0975649999999999</v>
      </c>
      <c r="H1629" s="2">
        <f>'Moving Avg'!G1629</f>
        <v>2.8537919999999999</v>
      </c>
      <c r="I1629" s="2">
        <f>'Moving Avg'!H1629</f>
        <v>2.4967825000000019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0"/>
        <v>0</v>
      </c>
      <c r="N1629" s="8">
        <f t="shared" si="251"/>
        <v>0</v>
      </c>
      <c r="O1629" s="8">
        <f t="shared" si="252"/>
        <v>50</v>
      </c>
      <c r="P1629" s="8">
        <f t="shared" si="253"/>
        <v>83.5</v>
      </c>
      <c r="Q1629" s="9">
        <f t="shared" si="254"/>
        <v>20.024999999999999</v>
      </c>
      <c r="R1629" s="9">
        <f t="shared" si="255"/>
        <v>38.375</v>
      </c>
      <c r="S1629" s="9">
        <f t="shared" si="256"/>
        <v>50.075000000000003</v>
      </c>
      <c r="T1629" s="9">
        <f t="shared" si="257"/>
        <v>33.375</v>
      </c>
      <c r="U1629" s="8">
        <f t="shared" si="258"/>
        <v>36.158333333333331</v>
      </c>
      <c r="V1629" s="8">
        <f t="shared" si="259"/>
        <v>35.462499999999999</v>
      </c>
    </row>
    <row r="1630" spans="1:22" ht="13.5" x14ac:dyDescent="0.25">
      <c r="A1630" s="3">
        <f>RSI!A1630</f>
        <v>44385</v>
      </c>
      <c r="B1630" s="2">
        <f>RSI!B1630</f>
        <v>3.2016</v>
      </c>
      <c r="C1630" s="2">
        <f>RSI!I1630</f>
        <v>72.984353108305925</v>
      </c>
      <c r="D1630" s="2">
        <f>MACD!E1630</f>
        <v>-3.6774902661701248E-2</v>
      </c>
      <c r="E1630" s="2">
        <f>MACD!F1630</f>
        <v>-3.4053775912668179E-2</v>
      </c>
      <c r="F1630" s="2">
        <f>'Moving Avg'!D1630</f>
        <v>3.1839400000000007</v>
      </c>
      <c r="G1630" s="2">
        <f>'Moving Avg'!F1630</f>
        <v>3.1054950000000003</v>
      </c>
      <c r="H1630" s="2">
        <f>'Moving Avg'!G1630</f>
        <v>2.8653059999999999</v>
      </c>
      <c r="I1630" s="2">
        <f>'Moving Avg'!H1630</f>
        <v>2.501803000000002</v>
      </c>
      <c r="J1630" s="6" t="str">
        <f>OBV!F1630</f>
        <v>BULLISH</v>
      </c>
      <c r="K1630" s="6" t="str">
        <f>OBV!G1630</f>
        <v>NEUTRAL</v>
      </c>
      <c r="L1630" s="6" t="str">
        <f>OBV!H1630</f>
        <v>BULLISH DIVERGENCE</v>
      </c>
      <c r="M1630" s="8">
        <f t="shared" si="250"/>
        <v>0</v>
      </c>
      <c r="N1630" s="8">
        <f t="shared" si="251"/>
        <v>45</v>
      </c>
      <c r="O1630" s="8">
        <f t="shared" si="252"/>
        <v>50</v>
      </c>
      <c r="P1630" s="8">
        <f t="shared" si="253"/>
        <v>66.5</v>
      </c>
      <c r="Q1630" s="9">
        <f t="shared" si="254"/>
        <v>33.225000000000001</v>
      </c>
      <c r="R1630" s="9">
        <f t="shared" si="255"/>
        <v>43.125</v>
      </c>
      <c r="S1630" s="9">
        <f t="shared" si="256"/>
        <v>49.174999999999997</v>
      </c>
      <c r="T1630" s="9">
        <f t="shared" si="257"/>
        <v>40.375</v>
      </c>
      <c r="U1630" s="8">
        <f t="shared" si="258"/>
        <v>41.841666666666661</v>
      </c>
      <c r="V1630" s="8">
        <f t="shared" si="259"/>
        <v>41.474999999999994</v>
      </c>
    </row>
    <row r="1631" spans="1:22" ht="13.5" x14ac:dyDescent="0.25">
      <c r="A1631" s="3">
        <f>RSI!A1631</f>
        <v>44386</v>
      </c>
      <c r="B1631" s="2">
        <f>RSI!B1631</f>
        <v>3.1427999999999998</v>
      </c>
      <c r="C1631" s="2">
        <f>RSI!I1631</f>
        <v>62.504274837798121</v>
      </c>
      <c r="D1631" s="2">
        <f>MACD!E1631</f>
        <v>-2.8011907824529558E-2</v>
      </c>
      <c r="E1631" s="2">
        <f>MACD!F1631</f>
        <v>-3.2845402295040453E-2</v>
      </c>
      <c r="F1631" s="2">
        <f>'Moving Avg'!D1631</f>
        <v>3.16866</v>
      </c>
      <c r="G1631" s="2">
        <f>'Moving Avg'!F1631</f>
        <v>3.1090200000000001</v>
      </c>
      <c r="H1631" s="2">
        <f>'Moving Avg'!G1631</f>
        <v>2.8778760000000001</v>
      </c>
      <c r="I1631" s="2">
        <f>'Moving Avg'!H1631</f>
        <v>2.5062275000000018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  <c r="M1631" s="8">
        <f t="shared" si="250"/>
        <v>25</v>
      </c>
      <c r="N1631" s="8">
        <f t="shared" si="251"/>
        <v>0</v>
      </c>
      <c r="O1631" s="8">
        <f t="shared" si="252"/>
        <v>50</v>
      </c>
      <c r="P1631" s="8">
        <f t="shared" si="253"/>
        <v>16.5</v>
      </c>
      <c r="Q1631" s="9">
        <f t="shared" si="254"/>
        <v>18.725000000000001</v>
      </c>
      <c r="R1631" s="9">
        <f t="shared" si="255"/>
        <v>26.625</v>
      </c>
      <c r="S1631" s="9">
        <f t="shared" si="256"/>
        <v>23.675000000000001</v>
      </c>
      <c r="T1631" s="9">
        <f t="shared" si="257"/>
        <v>22.875</v>
      </c>
      <c r="U1631" s="8">
        <f t="shared" si="258"/>
        <v>23.008333333333336</v>
      </c>
      <c r="V1631" s="8">
        <f t="shared" si="259"/>
        <v>22.975000000000001</v>
      </c>
    </row>
    <row r="1632" spans="1:22" ht="13.5" x14ac:dyDescent="0.25">
      <c r="A1632" s="3">
        <f>RSI!A1632</f>
        <v>44389</v>
      </c>
      <c r="B1632" s="2">
        <f>RSI!B1632</f>
        <v>3.1722000000000001</v>
      </c>
      <c r="C1632" s="2">
        <f>RSI!I1632</f>
        <v>65.195355140906912</v>
      </c>
      <c r="D1632" s="2">
        <f>MACD!E1632</f>
        <v>-2.333991007091063E-2</v>
      </c>
      <c r="E1632" s="2">
        <f>MACD!F1632</f>
        <v>-3.0944303850214488E-2</v>
      </c>
      <c r="F1632" s="2">
        <f>'Moving Avg'!D1632</f>
        <v>3.1745399999999999</v>
      </c>
      <c r="G1632" s="2">
        <f>'Moving Avg'!F1632</f>
        <v>3.1143100000000006</v>
      </c>
      <c r="H1632" s="2">
        <f>'Moving Avg'!G1632</f>
        <v>2.8910340000000003</v>
      </c>
      <c r="I1632" s="2">
        <f>'Moving Avg'!H1632</f>
        <v>2.5108540000000015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  <c r="M1632" s="8">
        <f t="shared" si="250"/>
        <v>25</v>
      </c>
      <c r="N1632" s="8">
        <f t="shared" si="251"/>
        <v>0</v>
      </c>
      <c r="O1632" s="8">
        <f t="shared" si="252"/>
        <v>50</v>
      </c>
      <c r="P1632" s="8">
        <f t="shared" si="253"/>
        <v>83.5</v>
      </c>
      <c r="Q1632" s="9">
        <f t="shared" si="254"/>
        <v>28.774999999999999</v>
      </c>
      <c r="R1632" s="9">
        <f t="shared" si="255"/>
        <v>43.375</v>
      </c>
      <c r="S1632" s="9">
        <f t="shared" si="256"/>
        <v>53.825000000000003</v>
      </c>
      <c r="T1632" s="9">
        <f t="shared" si="257"/>
        <v>39.625</v>
      </c>
      <c r="U1632" s="8">
        <f t="shared" si="258"/>
        <v>41.991666666666667</v>
      </c>
      <c r="V1632" s="8">
        <f t="shared" si="259"/>
        <v>41.400000000000006</v>
      </c>
    </row>
    <row r="1633" spans="1:22" ht="13.5" x14ac:dyDescent="0.25">
      <c r="A1633" s="3">
        <f>RSI!A1633</f>
        <v>44390</v>
      </c>
      <c r="B1633" s="2">
        <f>RSI!B1633</f>
        <v>3.1957</v>
      </c>
      <c r="C1633" s="2">
        <f>RSI!I1633</f>
        <v>67.22048395474053</v>
      </c>
      <c r="D1633" s="2">
        <f>MACD!E1633</f>
        <v>-2.182435730017307E-2</v>
      </c>
      <c r="E1633" s="2">
        <f>MACD!F1633</f>
        <v>-2.9120314540206207E-2</v>
      </c>
      <c r="F1633" s="2">
        <f>'Moving Avg'!D1633</f>
        <v>3.1816</v>
      </c>
      <c r="G1633" s="2">
        <f>'Moving Avg'!F1633</f>
        <v>3.1207750000000005</v>
      </c>
      <c r="H1633" s="2">
        <f>'Moving Avg'!G1633</f>
        <v>2.9046619999999996</v>
      </c>
      <c r="I1633" s="2">
        <f>'Moving Avg'!H1633</f>
        <v>2.5156250000000013</v>
      </c>
      <c r="J1633" s="6" t="str">
        <f>OBV!F1633</f>
        <v>BULLISH</v>
      </c>
      <c r="K1633" s="6" t="str">
        <f>OBV!G1633</f>
        <v>NEUTRAL</v>
      </c>
      <c r="L1633" s="6" t="str">
        <f>OBV!H1633</f>
        <v>CONFIRMED BULLISH</v>
      </c>
      <c r="M1633" s="8">
        <f t="shared" si="250"/>
        <v>25</v>
      </c>
      <c r="N1633" s="8">
        <f t="shared" si="251"/>
        <v>0</v>
      </c>
      <c r="O1633" s="8">
        <f t="shared" si="252"/>
        <v>50</v>
      </c>
      <c r="P1633" s="8">
        <f t="shared" si="253"/>
        <v>83.5</v>
      </c>
      <c r="Q1633" s="9">
        <f t="shared" si="254"/>
        <v>28.774999999999999</v>
      </c>
      <c r="R1633" s="9">
        <f t="shared" si="255"/>
        <v>43.375</v>
      </c>
      <c r="S1633" s="9">
        <f t="shared" si="256"/>
        <v>53.825000000000003</v>
      </c>
      <c r="T1633" s="9">
        <f t="shared" si="257"/>
        <v>39.625</v>
      </c>
      <c r="U1633" s="8">
        <f t="shared" si="258"/>
        <v>41.991666666666667</v>
      </c>
      <c r="V1633" s="8">
        <f t="shared" si="259"/>
        <v>41.400000000000006</v>
      </c>
    </row>
    <row r="1634" spans="1:22" ht="13.5" x14ac:dyDescent="0.25">
      <c r="A1634" s="3">
        <f>RSI!A1634</f>
        <v>44391</v>
      </c>
      <c r="B1634" s="2">
        <f>RSI!B1634</f>
        <v>3.1957</v>
      </c>
      <c r="C1634" s="2">
        <f>RSI!I1634</f>
        <v>67.22048395474053</v>
      </c>
      <c r="D1634" s="2">
        <f>MACD!E1634</f>
        <v>-1.8603062596032061E-2</v>
      </c>
      <c r="E1634" s="2">
        <f>MACD!F1634</f>
        <v>-2.7016864151371379E-2</v>
      </c>
      <c r="F1634" s="2">
        <f>'Moving Avg'!D1634</f>
        <v>3.1816000000000004</v>
      </c>
      <c r="G1634" s="2">
        <f>'Moving Avg'!F1634</f>
        <v>3.1281200000000005</v>
      </c>
      <c r="H1634" s="2">
        <f>'Moving Avg'!G1634</f>
        <v>2.9182899999999994</v>
      </c>
      <c r="I1634" s="2">
        <f>'Moving Avg'!H1634</f>
        <v>2.5205610000000007</v>
      </c>
      <c r="J1634" s="6" t="str">
        <f>OBV!F1634</f>
        <v>BULLISH</v>
      </c>
      <c r="K1634" s="6" t="str">
        <f>OBV!G1634</f>
        <v>NEUTRAL</v>
      </c>
      <c r="L1634" s="6" t="str">
        <f>OBV!H1634</f>
        <v>NEUTRAL</v>
      </c>
      <c r="M1634" s="8">
        <f t="shared" si="250"/>
        <v>25</v>
      </c>
      <c r="N1634" s="8">
        <f t="shared" si="251"/>
        <v>0</v>
      </c>
      <c r="O1634" s="8">
        <f t="shared" si="252"/>
        <v>50</v>
      </c>
      <c r="P1634" s="8">
        <f t="shared" si="253"/>
        <v>49.5</v>
      </c>
      <c r="Q1634" s="9">
        <f t="shared" si="254"/>
        <v>23.675000000000001</v>
      </c>
      <c r="R1634" s="9">
        <f t="shared" si="255"/>
        <v>34.875</v>
      </c>
      <c r="S1634" s="9">
        <f t="shared" si="256"/>
        <v>38.525000000000006</v>
      </c>
      <c r="T1634" s="9">
        <f t="shared" si="257"/>
        <v>31.125</v>
      </c>
      <c r="U1634" s="8">
        <f t="shared" si="258"/>
        <v>32.358333333333334</v>
      </c>
      <c r="V1634" s="8">
        <f t="shared" si="259"/>
        <v>32.049999999999997</v>
      </c>
    </row>
    <row r="1635" spans="1:22" ht="13.5" x14ac:dyDescent="0.25">
      <c r="A1635" s="3">
        <f>RSI!A1635</f>
        <v>44392</v>
      </c>
      <c r="B1635" s="2">
        <f>RSI!B1635</f>
        <v>3.1898</v>
      </c>
      <c r="C1635" s="2">
        <f>RSI!I1635</f>
        <v>66.100596597853638</v>
      </c>
      <c r="D1635" s="2">
        <f>MACD!E1635</f>
        <v>-3.5202469435442474E-3</v>
      </c>
      <c r="E1635" s="2">
        <f>MACD!F1635</f>
        <v>-2.2317540709805954E-2</v>
      </c>
      <c r="F1635" s="2">
        <f>'Moving Avg'!D1635</f>
        <v>3.1792400000000001</v>
      </c>
      <c r="G1635" s="2">
        <f>'Moving Avg'!F1635</f>
        <v>3.1351700000000005</v>
      </c>
      <c r="H1635" s="2">
        <f>'Moving Avg'!G1635</f>
        <v>2.9305079999999992</v>
      </c>
      <c r="I1635" s="2">
        <f>'Moving Avg'!H1635</f>
        <v>2.5253025000000009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0"/>
        <v>25</v>
      </c>
      <c r="N1635" s="8">
        <f t="shared" si="251"/>
        <v>0</v>
      </c>
      <c r="O1635" s="8">
        <f t="shared" si="252"/>
        <v>50</v>
      </c>
      <c r="P1635" s="8">
        <f t="shared" si="253"/>
        <v>16.5</v>
      </c>
      <c r="Q1635" s="9">
        <f t="shared" si="254"/>
        <v>18.725000000000001</v>
      </c>
      <c r="R1635" s="9">
        <f t="shared" si="255"/>
        <v>26.625</v>
      </c>
      <c r="S1635" s="9">
        <f t="shared" si="256"/>
        <v>23.675000000000001</v>
      </c>
      <c r="T1635" s="9">
        <f t="shared" si="257"/>
        <v>22.875</v>
      </c>
      <c r="U1635" s="8">
        <f t="shared" si="258"/>
        <v>23.008333333333336</v>
      </c>
      <c r="V1635" s="8">
        <f t="shared" si="259"/>
        <v>22.975000000000001</v>
      </c>
    </row>
    <row r="1636" spans="1:22" ht="13.5" x14ac:dyDescent="0.25">
      <c r="A1636" s="3">
        <f>RSI!A1636</f>
        <v>44393</v>
      </c>
      <c r="B1636" s="2">
        <f>RSI!B1636</f>
        <v>3.1957</v>
      </c>
      <c r="C1636" s="2">
        <f>RSI!I1636</f>
        <v>66.698081105665807</v>
      </c>
      <c r="D1636" s="2">
        <f>MACD!E1636</f>
        <v>9.0753521795559067E-3</v>
      </c>
      <c r="E1636" s="2">
        <f>MACD!F1636</f>
        <v>-1.6038962131933582E-2</v>
      </c>
      <c r="F1636" s="2">
        <f>'Moving Avg'!D1636</f>
        <v>3.1898200000000001</v>
      </c>
      <c r="G1636" s="2">
        <f>'Moving Avg'!F1636</f>
        <v>3.1425150000000004</v>
      </c>
      <c r="H1636" s="2">
        <f>'Moving Avg'!G1636</f>
        <v>2.941317999999999</v>
      </c>
      <c r="I1636" s="2">
        <f>'Moving Avg'!H1636</f>
        <v>2.530348500000001</v>
      </c>
      <c r="J1636" s="6" t="str">
        <f>OBV!F1636</f>
        <v>BULLISH</v>
      </c>
      <c r="K1636" s="6" t="str">
        <f>OBV!G1636</f>
        <v>NEUTRAL</v>
      </c>
      <c r="L1636" s="6" t="str">
        <f>OBV!H1636</f>
        <v>CONFIRMED BULLISH</v>
      </c>
      <c r="M1636" s="8">
        <f t="shared" si="250"/>
        <v>25</v>
      </c>
      <c r="N1636" s="8">
        <f t="shared" si="251"/>
        <v>0</v>
      </c>
      <c r="O1636" s="8">
        <f t="shared" si="252"/>
        <v>50</v>
      </c>
      <c r="P1636" s="8">
        <f t="shared" si="253"/>
        <v>83.5</v>
      </c>
      <c r="Q1636" s="9">
        <f t="shared" si="254"/>
        <v>28.774999999999999</v>
      </c>
      <c r="R1636" s="9">
        <f t="shared" si="255"/>
        <v>43.375</v>
      </c>
      <c r="S1636" s="9">
        <f t="shared" si="256"/>
        <v>53.825000000000003</v>
      </c>
      <c r="T1636" s="9">
        <f t="shared" si="257"/>
        <v>39.625</v>
      </c>
      <c r="U1636" s="8">
        <f t="shared" si="258"/>
        <v>41.991666666666667</v>
      </c>
      <c r="V1636" s="8">
        <f t="shared" si="259"/>
        <v>41.400000000000006</v>
      </c>
    </row>
    <row r="1637" spans="1:22" ht="13.5" x14ac:dyDescent="0.25">
      <c r="A1637" s="3">
        <f>RSI!A1637</f>
        <v>44396</v>
      </c>
      <c r="B1637" s="2">
        <f>RSI!B1637</f>
        <v>3.2544</v>
      </c>
      <c r="C1637" s="2">
        <f>RSI!I1637</f>
        <v>71.988004826360978</v>
      </c>
      <c r="D1637" s="2">
        <f>MACD!E1637</f>
        <v>3.0060882198243988E-3</v>
      </c>
      <c r="E1637" s="2">
        <f>MACD!F1637</f>
        <v>-1.2229952061581988E-2</v>
      </c>
      <c r="F1637" s="2">
        <f>'Moving Avg'!D1637</f>
        <v>3.2062599999999994</v>
      </c>
      <c r="G1637" s="2">
        <f>'Moving Avg'!F1637</f>
        <v>3.1539700000000002</v>
      </c>
      <c r="H1637" s="2">
        <f>'Moving Avg'!G1637</f>
        <v>2.9520079999999989</v>
      </c>
      <c r="I1637" s="2">
        <f>'Moving Avg'!H1637</f>
        <v>2.5356330000000007</v>
      </c>
      <c r="J1637" s="6" t="str">
        <f>OBV!F1637</f>
        <v>BULLISH</v>
      </c>
      <c r="K1637" s="6" t="str">
        <f>OBV!G1637</f>
        <v>NEUTRAL</v>
      </c>
      <c r="L1637" s="6" t="str">
        <f>OBV!H1637</f>
        <v>CONFIRMED BULLISH</v>
      </c>
      <c r="M1637" s="8">
        <f t="shared" si="250"/>
        <v>0</v>
      </c>
      <c r="N1637" s="8">
        <f t="shared" si="251"/>
        <v>0</v>
      </c>
      <c r="O1637" s="8">
        <f t="shared" si="252"/>
        <v>50</v>
      </c>
      <c r="P1637" s="8">
        <f t="shared" si="253"/>
        <v>83.5</v>
      </c>
      <c r="Q1637" s="9">
        <f t="shared" si="254"/>
        <v>20.024999999999999</v>
      </c>
      <c r="R1637" s="9">
        <f t="shared" si="255"/>
        <v>38.375</v>
      </c>
      <c r="S1637" s="9">
        <f t="shared" si="256"/>
        <v>50.075000000000003</v>
      </c>
      <c r="T1637" s="9">
        <f t="shared" si="257"/>
        <v>33.375</v>
      </c>
      <c r="U1637" s="8">
        <f t="shared" si="258"/>
        <v>36.158333333333331</v>
      </c>
      <c r="V1637" s="8">
        <f t="shared" si="259"/>
        <v>35.462499999999999</v>
      </c>
    </row>
    <row r="1638" spans="1:22" ht="13.5" x14ac:dyDescent="0.25">
      <c r="A1638" s="3">
        <f>RSI!A1638</f>
        <v>44399</v>
      </c>
      <c r="B1638" s="2">
        <f>RSI!B1638</f>
        <v>3.4483000000000001</v>
      </c>
      <c r="C1638" s="2">
        <f>RSI!I1638</f>
        <v>82.101796203271533</v>
      </c>
      <c r="D1638" s="2">
        <f>MACD!E1638</f>
        <v>-1.4710356058823759E-2</v>
      </c>
      <c r="E1638" s="2">
        <f>MACD!F1638</f>
        <v>-1.2726032861030344E-2</v>
      </c>
      <c r="F1638" s="2">
        <f>'Moving Avg'!D1638</f>
        <v>3.2567800000000005</v>
      </c>
      <c r="G1638" s="2">
        <f>'Moving Avg'!F1638</f>
        <v>3.1751200000000006</v>
      </c>
      <c r="H1638" s="2">
        <f>'Moving Avg'!G1638</f>
        <v>2.9663419999999987</v>
      </c>
      <c r="I1638" s="2">
        <f>'Moving Avg'!H1638</f>
        <v>2.5419420000000006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  <c r="M1638" s="8">
        <f t="shared" si="250"/>
        <v>0</v>
      </c>
      <c r="N1638" s="8">
        <f t="shared" si="251"/>
        <v>45</v>
      </c>
      <c r="O1638" s="8">
        <f t="shared" si="252"/>
        <v>50</v>
      </c>
      <c r="P1638" s="8">
        <f t="shared" si="253"/>
        <v>83.5</v>
      </c>
      <c r="Q1638" s="9">
        <f t="shared" si="254"/>
        <v>35.774999999999999</v>
      </c>
      <c r="R1638" s="9">
        <f t="shared" si="255"/>
        <v>47.375</v>
      </c>
      <c r="S1638" s="9">
        <f t="shared" si="256"/>
        <v>56.825000000000003</v>
      </c>
      <c r="T1638" s="9">
        <f t="shared" si="257"/>
        <v>44.625</v>
      </c>
      <c r="U1638" s="8">
        <f t="shared" si="258"/>
        <v>46.658333333333339</v>
      </c>
      <c r="V1638" s="8">
        <f t="shared" si="259"/>
        <v>46.150000000000006</v>
      </c>
    </row>
    <row r="1639" spans="1:22" ht="13.5" x14ac:dyDescent="0.25">
      <c r="A1639" s="3">
        <f>RSI!A1639</f>
        <v>44400</v>
      </c>
      <c r="B1639" s="2">
        <f>RSI!B1639</f>
        <v>3.5539999999999998</v>
      </c>
      <c r="C1639" s="2">
        <f>RSI!I1639</f>
        <v>85.232005230417514</v>
      </c>
      <c r="D1639" s="2">
        <f>MACD!E1639</f>
        <v>-3.4102893814928592E-2</v>
      </c>
      <c r="E1639" s="2">
        <f>MACD!F1639</f>
        <v>-1.7001405051809994E-2</v>
      </c>
      <c r="F1639" s="2">
        <f>'Moving Avg'!D1639</f>
        <v>3.3284399999999996</v>
      </c>
      <c r="G1639" s="2">
        <f>'Moving Avg'!F1639</f>
        <v>3.2003800000000004</v>
      </c>
      <c r="H1639" s="2">
        <f>'Moving Avg'!G1639</f>
        <v>2.9833779999999992</v>
      </c>
      <c r="I1639" s="2">
        <f>'Moving Avg'!H1639</f>
        <v>2.5487795000000006</v>
      </c>
      <c r="J1639" s="6" t="str">
        <f>OBV!F1639</f>
        <v>BULLISH</v>
      </c>
      <c r="K1639" s="6" t="str">
        <f>OBV!G1639</f>
        <v>STRONG</v>
      </c>
      <c r="L1639" s="6" t="str">
        <f>OBV!H1639</f>
        <v>CONFIRMED BULLISH</v>
      </c>
      <c r="M1639" s="8">
        <f t="shared" si="250"/>
        <v>0</v>
      </c>
      <c r="N1639" s="8">
        <f t="shared" si="251"/>
        <v>45</v>
      </c>
      <c r="O1639" s="8">
        <f t="shared" si="252"/>
        <v>50</v>
      </c>
      <c r="P1639" s="8">
        <f t="shared" si="253"/>
        <v>100</v>
      </c>
      <c r="Q1639" s="9">
        <f t="shared" si="254"/>
        <v>38.25</v>
      </c>
      <c r="R1639" s="9">
        <f t="shared" si="255"/>
        <v>51.5</v>
      </c>
      <c r="S1639" s="9">
        <f t="shared" si="256"/>
        <v>64.25</v>
      </c>
      <c r="T1639" s="9">
        <f t="shared" si="257"/>
        <v>48.75</v>
      </c>
      <c r="U1639" s="8">
        <f t="shared" si="258"/>
        <v>51.333333333333336</v>
      </c>
      <c r="V1639" s="8">
        <f t="shared" si="259"/>
        <v>50.6875</v>
      </c>
    </row>
    <row r="1640" spans="1:22" ht="13.5" x14ac:dyDescent="0.25">
      <c r="A1640" s="3">
        <f>RSI!A1640</f>
        <v>44403</v>
      </c>
      <c r="B1640" s="2">
        <f>RSI!B1640</f>
        <v>3.4483000000000001</v>
      </c>
      <c r="C1640" s="2">
        <f>RSI!I1640</f>
        <v>71.723427937040768</v>
      </c>
      <c r="D1640" s="2">
        <f>MACD!E1640</f>
        <v>-4.4253709506294037E-2</v>
      </c>
      <c r="E1640" s="2">
        <f>MACD!F1640</f>
        <v>-2.2451865942706803E-2</v>
      </c>
      <c r="F1640" s="2">
        <f>'Moving Avg'!D1640</f>
        <v>3.3801399999999999</v>
      </c>
      <c r="G1640" s="2">
        <f>'Moving Avg'!F1640</f>
        <v>3.2200600000000001</v>
      </c>
      <c r="H1640" s="2">
        <f>'Moving Avg'!G1640</f>
        <v>2.9982999999999986</v>
      </c>
      <c r="I1640" s="2">
        <f>'Moving Avg'!H1640</f>
        <v>2.5548960000000007</v>
      </c>
      <c r="J1640" s="6" t="str">
        <f>OBV!F1640</f>
        <v>BULLISH</v>
      </c>
      <c r="K1640" s="6" t="str">
        <f>OBV!G1640</f>
        <v>STRONG</v>
      </c>
      <c r="L1640" s="6" t="str">
        <f>OBV!H1640</f>
        <v>CONFIRMED BULLISH</v>
      </c>
      <c r="M1640" s="8">
        <f t="shared" si="250"/>
        <v>0</v>
      </c>
      <c r="N1640" s="8">
        <f t="shared" si="251"/>
        <v>100</v>
      </c>
      <c r="O1640" s="8">
        <f t="shared" si="252"/>
        <v>50</v>
      </c>
      <c r="P1640" s="8">
        <f t="shared" si="253"/>
        <v>100</v>
      </c>
      <c r="Q1640" s="9">
        <f t="shared" si="254"/>
        <v>57.5</v>
      </c>
      <c r="R1640" s="9">
        <f t="shared" si="255"/>
        <v>62.5</v>
      </c>
      <c r="S1640" s="9">
        <f t="shared" si="256"/>
        <v>72.5</v>
      </c>
      <c r="T1640" s="9">
        <f t="shared" si="257"/>
        <v>62.5</v>
      </c>
      <c r="U1640" s="8">
        <f t="shared" si="258"/>
        <v>64.166666666666671</v>
      </c>
      <c r="V1640" s="8">
        <f t="shared" si="259"/>
        <v>63.75</v>
      </c>
    </row>
    <row r="1641" spans="1:22" ht="13.5" x14ac:dyDescent="0.25">
      <c r="A1641" s="3">
        <f>RSI!A1641</f>
        <v>44404</v>
      </c>
      <c r="B1641" s="2">
        <f>RSI!B1641</f>
        <v>3.4718</v>
      </c>
      <c r="C1641" s="2">
        <f>RSI!I1641</f>
        <v>72.757226178490242</v>
      </c>
      <c r="D1641" s="2">
        <f>MACD!E1641</f>
        <v>-6.5300602603445501E-2</v>
      </c>
      <c r="E1641" s="2">
        <f>MACD!F1641</f>
        <v>-3.1021613274854545E-2</v>
      </c>
      <c r="F1641" s="2">
        <f>'Moving Avg'!D1641</f>
        <v>3.4353600000000002</v>
      </c>
      <c r="G1641" s="2">
        <f>'Moving Avg'!F1641</f>
        <v>3.2379800000000003</v>
      </c>
      <c r="H1641" s="2">
        <f>'Moving Avg'!G1641</f>
        <v>3.0136919999999994</v>
      </c>
      <c r="I1641" s="2">
        <f>'Moving Avg'!H1641</f>
        <v>2.5606080000000002</v>
      </c>
      <c r="J1641" s="6" t="str">
        <f>OBV!F1641</f>
        <v>BULLISH</v>
      </c>
      <c r="K1641" s="6" t="str">
        <f>OBV!G1641</f>
        <v>STRONG</v>
      </c>
      <c r="L1641" s="6" t="str">
        <f>OBV!H1641</f>
        <v>CONFIRMED BULLISH</v>
      </c>
      <c r="M1641" s="8">
        <f t="shared" si="250"/>
        <v>0</v>
      </c>
      <c r="N1641" s="8">
        <f t="shared" si="251"/>
        <v>100</v>
      </c>
      <c r="O1641" s="8">
        <f t="shared" si="252"/>
        <v>50</v>
      </c>
      <c r="P1641" s="8">
        <f t="shared" si="253"/>
        <v>100</v>
      </c>
      <c r="Q1641" s="9">
        <f t="shared" si="254"/>
        <v>57.5</v>
      </c>
      <c r="R1641" s="9">
        <f t="shared" si="255"/>
        <v>62.5</v>
      </c>
      <c r="S1641" s="9">
        <f t="shared" si="256"/>
        <v>72.5</v>
      </c>
      <c r="T1641" s="9">
        <f t="shared" si="257"/>
        <v>62.5</v>
      </c>
      <c r="U1641" s="8">
        <f t="shared" si="258"/>
        <v>64.166666666666671</v>
      </c>
      <c r="V1641" s="8">
        <f t="shared" si="259"/>
        <v>63.75</v>
      </c>
    </row>
    <row r="1642" spans="1:22" ht="13.5" x14ac:dyDescent="0.25">
      <c r="A1642" s="3">
        <f>RSI!A1642</f>
        <v>44405</v>
      </c>
      <c r="B1642" s="2">
        <f>RSI!B1642</f>
        <v>3.4659</v>
      </c>
      <c r="C1642" s="2">
        <f>RSI!I1642</f>
        <v>72.04505882247598</v>
      </c>
      <c r="D1642" s="2">
        <f>MACD!E1642</f>
        <v>-7.9835341040206398E-2</v>
      </c>
      <c r="E1642" s="2">
        <f>MACD!F1642</f>
        <v>-4.0784358827924916E-2</v>
      </c>
      <c r="F1642" s="2">
        <f>'Moving Avg'!D1642</f>
        <v>3.4776600000000002</v>
      </c>
      <c r="G1642" s="2">
        <f>'Moving Avg'!F1642</f>
        <v>3.2556050000000005</v>
      </c>
      <c r="H1642" s="2">
        <f>'Moving Avg'!G1642</f>
        <v>3.0289659999999996</v>
      </c>
      <c r="I1642" s="2">
        <f>'Moving Avg'!H1642</f>
        <v>2.5662905000000005</v>
      </c>
      <c r="J1642" s="6" t="str">
        <f>OBV!F1642</f>
        <v>BULLISH</v>
      </c>
      <c r="K1642" s="6" t="str">
        <f>OBV!G1642</f>
        <v>STRONG</v>
      </c>
      <c r="L1642" s="6" t="str">
        <f>OBV!H1642</f>
        <v>CONFIRMED BULLISH</v>
      </c>
      <c r="M1642" s="8">
        <f t="shared" si="250"/>
        <v>0</v>
      </c>
      <c r="N1642" s="8">
        <f t="shared" si="251"/>
        <v>100</v>
      </c>
      <c r="O1642" s="8">
        <f t="shared" si="252"/>
        <v>50</v>
      </c>
      <c r="P1642" s="8">
        <f t="shared" si="253"/>
        <v>100</v>
      </c>
      <c r="Q1642" s="9">
        <f t="shared" si="254"/>
        <v>57.5</v>
      </c>
      <c r="R1642" s="9">
        <f t="shared" si="255"/>
        <v>62.5</v>
      </c>
      <c r="S1642" s="9">
        <f t="shared" si="256"/>
        <v>72.5</v>
      </c>
      <c r="T1642" s="9">
        <f t="shared" si="257"/>
        <v>62.5</v>
      </c>
      <c r="U1642" s="8">
        <f t="shared" si="258"/>
        <v>64.166666666666671</v>
      </c>
      <c r="V1642" s="8">
        <f t="shared" si="259"/>
        <v>63.75</v>
      </c>
    </row>
    <row r="1643" spans="1:22" ht="13.5" x14ac:dyDescent="0.25">
      <c r="A1643" s="3">
        <f>RSI!A1643</f>
        <v>44406</v>
      </c>
      <c r="B1643" s="2">
        <f>RSI!B1643</f>
        <v>3.4718</v>
      </c>
      <c r="C1643" s="2">
        <f>RSI!I1643</f>
        <v>72.336663955932877</v>
      </c>
      <c r="D1643" s="2">
        <f>MACD!E1643</f>
        <v>-9.0481813136925382E-2</v>
      </c>
      <c r="E1643" s="2">
        <f>MACD!F1643</f>
        <v>-5.0723849689725015E-2</v>
      </c>
      <c r="F1643" s="2">
        <f>'Moving Avg'!D1643</f>
        <v>3.4823599999999999</v>
      </c>
      <c r="G1643" s="2">
        <f>'Moving Avg'!F1643</f>
        <v>3.2735250000000002</v>
      </c>
      <c r="H1643" s="2">
        <f>'Moving Avg'!G1643</f>
        <v>3.0455320000000001</v>
      </c>
      <c r="I1643" s="2">
        <f>'Moving Avg'!H1643</f>
        <v>2.5717555000000001</v>
      </c>
      <c r="J1643" s="6" t="str">
        <f>OBV!F1643</f>
        <v>BULLISH</v>
      </c>
      <c r="K1643" s="6" t="str">
        <f>OBV!G1643</f>
        <v>NEUTRAL</v>
      </c>
      <c r="L1643" s="6" t="str">
        <f>OBV!H1643</f>
        <v>CONFIRMED BULLISH</v>
      </c>
      <c r="M1643" s="8">
        <f t="shared" si="250"/>
        <v>0</v>
      </c>
      <c r="N1643" s="8">
        <f t="shared" si="251"/>
        <v>100</v>
      </c>
      <c r="O1643" s="8">
        <f t="shared" si="252"/>
        <v>50</v>
      </c>
      <c r="P1643" s="8">
        <f t="shared" si="253"/>
        <v>83.5</v>
      </c>
      <c r="Q1643" s="9">
        <f t="shared" si="254"/>
        <v>55.024999999999999</v>
      </c>
      <c r="R1643" s="9">
        <f t="shared" si="255"/>
        <v>58.375</v>
      </c>
      <c r="S1643" s="9">
        <f t="shared" si="256"/>
        <v>65.075000000000003</v>
      </c>
      <c r="T1643" s="9">
        <f t="shared" si="257"/>
        <v>58.375</v>
      </c>
      <c r="U1643" s="8">
        <f t="shared" si="258"/>
        <v>59.491666666666674</v>
      </c>
      <c r="V1643" s="8">
        <f t="shared" si="259"/>
        <v>59.212500000000006</v>
      </c>
    </row>
    <row r="1644" spans="1:22" ht="13.5" x14ac:dyDescent="0.25">
      <c r="A1644" s="3">
        <f>RSI!A1644</f>
        <v>44407</v>
      </c>
      <c r="B1644" s="2">
        <f>RSI!B1644</f>
        <v>3.4365000000000001</v>
      </c>
      <c r="C1644" s="2">
        <f>RSI!I1644</f>
        <v>67.780997542352665</v>
      </c>
      <c r="D1644" s="2">
        <f>MACD!E1644</f>
        <v>-9.8323558362138908E-2</v>
      </c>
      <c r="E1644" s="2">
        <f>MACD!F1644</f>
        <v>-6.0243791424207799E-2</v>
      </c>
      <c r="F1644" s="2">
        <f>'Moving Avg'!D1644</f>
        <v>3.45886</v>
      </c>
      <c r="G1644" s="2">
        <f>'Moving Avg'!F1644</f>
        <v>3.2887950000000004</v>
      </c>
      <c r="H1644" s="2">
        <f>'Moving Avg'!G1644</f>
        <v>3.0613919999999997</v>
      </c>
      <c r="I1644" s="2">
        <f>'Moving Avg'!H1644</f>
        <v>2.5770164999999996</v>
      </c>
      <c r="J1644" s="6" t="str">
        <f>OBV!F1644</f>
        <v>BULLISH</v>
      </c>
      <c r="K1644" s="6" t="str">
        <f>OBV!G1644</f>
        <v>NEUTRAL</v>
      </c>
      <c r="L1644" s="6" t="str">
        <f>OBV!H1644</f>
        <v>BULLISH DIVERGENCE</v>
      </c>
      <c r="M1644" s="8">
        <f t="shared" si="250"/>
        <v>25</v>
      </c>
      <c r="N1644" s="8">
        <f t="shared" si="251"/>
        <v>100</v>
      </c>
      <c r="O1644" s="8">
        <f t="shared" si="252"/>
        <v>50</v>
      </c>
      <c r="P1644" s="8">
        <f t="shared" si="253"/>
        <v>66.5</v>
      </c>
      <c r="Q1644" s="9">
        <f t="shared" si="254"/>
        <v>61.225000000000001</v>
      </c>
      <c r="R1644" s="9">
        <f t="shared" si="255"/>
        <v>59.125</v>
      </c>
      <c r="S1644" s="9">
        <f t="shared" si="256"/>
        <v>61.174999999999997</v>
      </c>
      <c r="T1644" s="9">
        <f t="shared" si="257"/>
        <v>60.375</v>
      </c>
      <c r="U1644" s="8">
        <f t="shared" si="258"/>
        <v>60.508333333333326</v>
      </c>
      <c r="V1644" s="8">
        <f t="shared" si="259"/>
        <v>60.474999999999994</v>
      </c>
    </row>
    <row r="1645" spans="1:22" ht="13.5" x14ac:dyDescent="0.25">
      <c r="A1645" s="3">
        <f>RSI!A1645</f>
        <v>44410</v>
      </c>
      <c r="B1645" s="2">
        <f>RSI!B1645</f>
        <v>3.4542000000000002</v>
      </c>
      <c r="C1645" s="2">
        <f>RSI!I1645</f>
        <v>68.840653831491224</v>
      </c>
      <c r="D1645" s="2">
        <f>MACD!E1645</f>
        <v>-0.10830984241765229</v>
      </c>
      <c r="E1645" s="2">
        <f>MACD!F1645</f>
        <v>-6.9857001622896694E-2</v>
      </c>
      <c r="F1645" s="2">
        <f>'Moving Avg'!D1645</f>
        <v>3.4600400000000002</v>
      </c>
      <c r="G1645" s="2">
        <f>'Moving Avg'!F1645</f>
        <v>3.3008400000000009</v>
      </c>
      <c r="H1645" s="2">
        <f>'Moving Avg'!G1645</f>
        <v>3.0788980000000006</v>
      </c>
      <c r="I1645" s="2">
        <f>'Moving Avg'!H1645</f>
        <v>2.5824759999999998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  <c r="M1645" s="8">
        <f t="shared" si="250"/>
        <v>25</v>
      </c>
      <c r="N1645" s="8">
        <f t="shared" si="251"/>
        <v>100</v>
      </c>
      <c r="O1645" s="8">
        <f t="shared" si="252"/>
        <v>50</v>
      </c>
      <c r="P1645" s="8">
        <f t="shared" si="253"/>
        <v>83.5</v>
      </c>
      <c r="Q1645" s="9">
        <f t="shared" si="254"/>
        <v>63.774999999999999</v>
      </c>
      <c r="R1645" s="9">
        <f t="shared" si="255"/>
        <v>63.375</v>
      </c>
      <c r="S1645" s="9">
        <f t="shared" si="256"/>
        <v>68.825000000000003</v>
      </c>
      <c r="T1645" s="9">
        <f t="shared" si="257"/>
        <v>64.625</v>
      </c>
      <c r="U1645" s="8">
        <f t="shared" si="258"/>
        <v>65.325000000000003</v>
      </c>
      <c r="V1645" s="8">
        <f t="shared" si="259"/>
        <v>65.150000000000006</v>
      </c>
    </row>
    <row r="1646" spans="1:22" ht="13.5" x14ac:dyDescent="0.25">
      <c r="A1646" s="3">
        <f>RSI!A1646</f>
        <v>44411</v>
      </c>
      <c r="B1646" s="2">
        <f>RSI!B1646</f>
        <v>3.5129000000000001</v>
      </c>
      <c r="C1646" s="2">
        <f>RSI!I1646</f>
        <v>72.116002128859435</v>
      </c>
      <c r="D1646" s="2">
        <f>MACD!E1646</f>
        <v>-0.12135311519712655</v>
      </c>
      <c r="E1646" s="2">
        <f>MACD!F1646</f>
        <v>-8.0156224337742665E-2</v>
      </c>
      <c r="F1646" s="2">
        <f>'Moving Avg'!D1646</f>
        <v>3.4682599999999999</v>
      </c>
      <c r="G1646" s="2">
        <f>'Moving Avg'!F1646</f>
        <v>3.3155250000000001</v>
      </c>
      <c r="H1646" s="2">
        <f>'Moving Avg'!G1646</f>
        <v>3.0974620000000006</v>
      </c>
      <c r="I1646" s="2">
        <f>'Moving Avg'!H1646</f>
        <v>2.5882839999999994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  <c r="M1646" s="8">
        <f t="shared" si="250"/>
        <v>0</v>
      </c>
      <c r="N1646" s="8">
        <f t="shared" si="251"/>
        <v>100</v>
      </c>
      <c r="O1646" s="8">
        <f t="shared" si="252"/>
        <v>50</v>
      </c>
      <c r="P1646" s="8">
        <f t="shared" si="253"/>
        <v>83.5</v>
      </c>
      <c r="Q1646" s="9">
        <f t="shared" si="254"/>
        <v>55.024999999999999</v>
      </c>
      <c r="R1646" s="9">
        <f t="shared" si="255"/>
        <v>58.375</v>
      </c>
      <c r="S1646" s="9">
        <f t="shared" si="256"/>
        <v>65.075000000000003</v>
      </c>
      <c r="T1646" s="9">
        <f t="shared" si="257"/>
        <v>58.375</v>
      </c>
      <c r="U1646" s="8">
        <f t="shared" si="258"/>
        <v>59.491666666666674</v>
      </c>
      <c r="V1646" s="8">
        <f t="shared" si="259"/>
        <v>59.212500000000006</v>
      </c>
    </row>
    <row r="1647" spans="1:22" ht="13.5" x14ac:dyDescent="0.25">
      <c r="A1647" s="3">
        <f>RSI!A1647</f>
        <v>44412</v>
      </c>
      <c r="B1647" s="2">
        <f>RSI!B1647</f>
        <v>3.5716000000000001</v>
      </c>
      <c r="C1647" s="2">
        <f>RSI!I1647</f>
        <v>74.951536567216849</v>
      </c>
      <c r="D1647" s="2">
        <f>MACD!E1647</f>
        <v>-0.12912145580557954</v>
      </c>
      <c r="E1647" s="2">
        <f>MACD!F1647</f>
        <v>-8.9949270631310044E-2</v>
      </c>
      <c r="F1647" s="2">
        <f>'Moving Avg'!D1647</f>
        <v>3.4894000000000007</v>
      </c>
      <c r="G1647" s="2">
        <f>'Moving Avg'!F1647</f>
        <v>3.3369650000000006</v>
      </c>
      <c r="H1647" s="2">
        <f>'Moving Avg'!G1647</f>
        <v>3.1150840000000004</v>
      </c>
      <c r="I1647" s="2">
        <f>'Moving Avg'!H1647</f>
        <v>2.594165499999999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  <c r="M1647" s="8">
        <f t="shared" si="250"/>
        <v>0</v>
      </c>
      <c r="N1647" s="8">
        <f t="shared" si="251"/>
        <v>100</v>
      </c>
      <c r="O1647" s="8">
        <f t="shared" si="252"/>
        <v>50</v>
      </c>
      <c r="P1647" s="8">
        <f t="shared" si="253"/>
        <v>83.5</v>
      </c>
      <c r="Q1647" s="9">
        <f t="shared" si="254"/>
        <v>55.024999999999999</v>
      </c>
      <c r="R1647" s="9">
        <f t="shared" si="255"/>
        <v>58.375</v>
      </c>
      <c r="S1647" s="9">
        <f t="shared" si="256"/>
        <v>65.075000000000003</v>
      </c>
      <c r="T1647" s="9">
        <f t="shared" si="257"/>
        <v>58.375</v>
      </c>
      <c r="U1647" s="8">
        <f t="shared" si="258"/>
        <v>59.491666666666674</v>
      </c>
      <c r="V1647" s="8">
        <f t="shared" si="259"/>
        <v>59.212500000000006</v>
      </c>
    </row>
    <row r="1648" spans="1:22" ht="13.5" x14ac:dyDescent="0.25">
      <c r="A1648" s="3">
        <f>RSI!A1648</f>
        <v>44413</v>
      </c>
      <c r="B1648" s="2">
        <f>RSI!B1648</f>
        <v>3.7831000000000001</v>
      </c>
      <c r="C1648" s="2">
        <f>RSI!I1648</f>
        <v>82.038725253146481</v>
      </c>
      <c r="D1648" s="2">
        <f>MACD!E1648</f>
        <v>-0.12318700521897652</v>
      </c>
      <c r="E1648" s="2">
        <f>MACD!F1648</f>
        <v>-9.6596817548843347E-2</v>
      </c>
      <c r="F1648" s="2">
        <f>'Moving Avg'!D1648</f>
        <v>3.5516600000000005</v>
      </c>
      <c r="G1648" s="2">
        <f>'Moving Avg'!F1648</f>
        <v>3.368100000000001</v>
      </c>
      <c r="H1648" s="2">
        <f>'Moving Avg'!G1648</f>
        <v>3.1369360000000004</v>
      </c>
      <c r="I1648" s="2">
        <f>'Moving Avg'!H1648</f>
        <v>2.6009944999999988</v>
      </c>
      <c r="J1648" s="6" t="str">
        <f>OBV!F1648</f>
        <v>BULLISH</v>
      </c>
      <c r="K1648" s="6" t="str">
        <f>OBV!G1648</f>
        <v>STRONG</v>
      </c>
      <c r="L1648" s="6" t="str">
        <f>OBV!H1648</f>
        <v>CONFIRMED BULLISH</v>
      </c>
      <c r="M1648" s="8">
        <f t="shared" si="250"/>
        <v>0</v>
      </c>
      <c r="N1648" s="8">
        <f t="shared" si="251"/>
        <v>100</v>
      </c>
      <c r="O1648" s="8">
        <f t="shared" si="252"/>
        <v>50</v>
      </c>
      <c r="P1648" s="8">
        <f t="shared" si="253"/>
        <v>100</v>
      </c>
      <c r="Q1648" s="9">
        <f t="shared" si="254"/>
        <v>57.5</v>
      </c>
      <c r="R1648" s="9">
        <f t="shared" si="255"/>
        <v>62.5</v>
      </c>
      <c r="S1648" s="9">
        <f t="shared" si="256"/>
        <v>72.5</v>
      </c>
      <c r="T1648" s="9">
        <f t="shared" si="257"/>
        <v>62.5</v>
      </c>
      <c r="U1648" s="8">
        <f t="shared" si="258"/>
        <v>64.166666666666671</v>
      </c>
      <c r="V1648" s="8">
        <f t="shared" si="259"/>
        <v>63.75</v>
      </c>
    </row>
    <row r="1649" spans="1:22" ht="13.5" x14ac:dyDescent="0.25">
      <c r="A1649" s="3">
        <f>RSI!A1649</f>
        <v>44414</v>
      </c>
      <c r="B1649" s="2">
        <f>RSI!B1649</f>
        <v>3.9828999999999999</v>
      </c>
      <c r="C1649" s="2">
        <f>RSI!I1649</f>
        <v>86.053261325465769</v>
      </c>
      <c r="D1649" s="2">
        <f>MACD!E1649</f>
        <v>-0.11948751253466972</v>
      </c>
      <c r="E1649" s="2">
        <f>MACD!F1649</f>
        <v>-0.10117495654600862</v>
      </c>
      <c r="F1649" s="2">
        <f>'Moving Avg'!D1649</f>
        <v>3.6609400000000001</v>
      </c>
      <c r="G1649" s="2">
        <f>'Moving Avg'!F1649</f>
        <v>3.4074600000000004</v>
      </c>
      <c r="H1649" s="2">
        <f>'Moving Avg'!G1649</f>
        <v>3.1627839999999998</v>
      </c>
      <c r="I1649" s="2">
        <f>'Moving Avg'!H1649</f>
        <v>2.6087404999999997</v>
      </c>
      <c r="J1649" s="6" t="str">
        <f>OBV!F1649</f>
        <v>BULLISH</v>
      </c>
      <c r="K1649" s="6" t="str">
        <f>OBV!G1649</f>
        <v>STRONG</v>
      </c>
      <c r="L1649" s="6" t="str">
        <f>OBV!H1649</f>
        <v>CONFIRMED BULLISH</v>
      </c>
      <c r="M1649" s="8">
        <f t="shared" si="250"/>
        <v>0</v>
      </c>
      <c r="N1649" s="8">
        <f t="shared" si="251"/>
        <v>45</v>
      </c>
      <c r="O1649" s="8">
        <f t="shared" si="252"/>
        <v>50</v>
      </c>
      <c r="P1649" s="8">
        <f t="shared" si="253"/>
        <v>100</v>
      </c>
      <c r="Q1649" s="9">
        <f t="shared" si="254"/>
        <v>38.25</v>
      </c>
      <c r="R1649" s="9">
        <f t="shared" si="255"/>
        <v>51.5</v>
      </c>
      <c r="S1649" s="9">
        <f t="shared" si="256"/>
        <v>64.25</v>
      </c>
      <c r="T1649" s="9">
        <f t="shared" si="257"/>
        <v>48.75</v>
      </c>
      <c r="U1649" s="8">
        <f t="shared" si="258"/>
        <v>51.333333333333336</v>
      </c>
      <c r="V1649" s="8">
        <f t="shared" si="259"/>
        <v>50.6875</v>
      </c>
    </row>
    <row r="1650" spans="1:22" ht="13.5" x14ac:dyDescent="0.25">
      <c r="A1650" s="3">
        <f>RSI!A1650</f>
        <v>44417</v>
      </c>
      <c r="B1650" s="2">
        <f>RSI!B1650</f>
        <v>4.1885000000000003</v>
      </c>
      <c r="C1650" s="2">
        <f>RSI!I1650</f>
        <v>88.821962477250509</v>
      </c>
      <c r="D1650" s="2">
        <f>MACD!E1650</f>
        <v>-0.15160628592976044</v>
      </c>
      <c r="E1650" s="2">
        <f>MACD!F1650</f>
        <v>-0.111261222422759</v>
      </c>
      <c r="F1650" s="2">
        <f>'Moving Avg'!D1650</f>
        <v>3.8078000000000003</v>
      </c>
      <c r="G1650" s="2">
        <f>'Moving Avg'!F1650</f>
        <v>3.4568050000000001</v>
      </c>
      <c r="H1650" s="2">
        <f>'Moving Avg'!G1650</f>
        <v>3.1927440000000002</v>
      </c>
      <c r="I1650" s="2">
        <f>'Moving Avg'!H1650</f>
        <v>2.617761499999999</v>
      </c>
      <c r="J1650" s="6" t="str">
        <f>OBV!F1650</f>
        <v>BULLISH</v>
      </c>
      <c r="K1650" s="6" t="str">
        <f>OBV!G1650</f>
        <v>STRONG</v>
      </c>
      <c r="L1650" s="6" t="str">
        <f>OBV!H1650</f>
        <v>CONFIRMED BULLISH</v>
      </c>
      <c r="M1650" s="8">
        <f t="shared" si="250"/>
        <v>0</v>
      </c>
      <c r="N1650" s="8">
        <f t="shared" si="251"/>
        <v>100</v>
      </c>
      <c r="O1650" s="8">
        <f t="shared" si="252"/>
        <v>50</v>
      </c>
      <c r="P1650" s="8">
        <f t="shared" si="253"/>
        <v>100</v>
      </c>
      <c r="Q1650" s="9">
        <f t="shared" si="254"/>
        <v>57.5</v>
      </c>
      <c r="R1650" s="9">
        <f t="shared" si="255"/>
        <v>62.5</v>
      </c>
      <c r="S1650" s="9">
        <f t="shared" si="256"/>
        <v>72.5</v>
      </c>
      <c r="T1650" s="9">
        <f t="shared" si="257"/>
        <v>62.5</v>
      </c>
      <c r="U1650" s="8">
        <f t="shared" si="258"/>
        <v>64.166666666666671</v>
      </c>
      <c r="V1650" s="8">
        <f t="shared" si="259"/>
        <v>63.75</v>
      </c>
    </row>
    <row r="1651" spans="1:22" ht="13.5" x14ac:dyDescent="0.25">
      <c r="A1651" s="3">
        <f>RSI!A1651</f>
        <v>44419</v>
      </c>
      <c r="B1651" s="2">
        <f>RSI!B1651</f>
        <v>4.1120999999999999</v>
      </c>
      <c r="C1651" s="2">
        <f>RSI!I1651</f>
        <v>82.284957735792688</v>
      </c>
      <c r="D1651" s="2">
        <f>MACD!E1651</f>
        <v>-0.17420354387828096</v>
      </c>
      <c r="E1651" s="2">
        <f>MACD!F1651</f>
        <v>-0.1238496867138634</v>
      </c>
      <c r="F1651" s="2">
        <f>'Moving Avg'!D1651</f>
        <v>3.9276399999999994</v>
      </c>
      <c r="G1651" s="2">
        <f>'Moving Avg'!F1651</f>
        <v>3.5052700000000003</v>
      </c>
      <c r="H1651" s="2">
        <f>'Moving Avg'!G1651</f>
        <v>3.2211760000000003</v>
      </c>
      <c r="I1651" s="2">
        <f>'Moving Avg'!H1651</f>
        <v>2.6262499999999993</v>
      </c>
      <c r="J1651" s="6" t="str">
        <f>OBV!F1651</f>
        <v>BULLISH</v>
      </c>
      <c r="K1651" s="6" t="str">
        <f>OBV!G1651</f>
        <v>STRONG</v>
      </c>
      <c r="L1651" s="6" t="str">
        <f>OBV!H1651</f>
        <v>CONFIRMED BULLISH</v>
      </c>
      <c r="M1651" s="8">
        <f t="shared" si="250"/>
        <v>0</v>
      </c>
      <c r="N1651" s="8">
        <f t="shared" si="251"/>
        <v>100</v>
      </c>
      <c r="O1651" s="8">
        <f t="shared" si="252"/>
        <v>50</v>
      </c>
      <c r="P1651" s="8">
        <f t="shared" si="253"/>
        <v>100</v>
      </c>
      <c r="Q1651" s="9">
        <f t="shared" si="254"/>
        <v>57.5</v>
      </c>
      <c r="R1651" s="9">
        <f t="shared" si="255"/>
        <v>62.5</v>
      </c>
      <c r="S1651" s="9">
        <f t="shared" si="256"/>
        <v>72.5</v>
      </c>
      <c r="T1651" s="9">
        <f t="shared" si="257"/>
        <v>62.5</v>
      </c>
      <c r="U1651" s="8">
        <f t="shared" si="258"/>
        <v>64.166666666666671</v>
      </c>
      <c r="V1651" s="8">
        <f t="shared" si="259"/>
        <v>63.75</v>
      </c>
    </row>
    <row r="1652" spans="1:22" ht="13.5" x14ac:dyDescent="0.25">
      <c r="A1652" s="3">
        <f>RSI!A1652</f>
        <v>44420</v>
      </c>
      <c r="B1652" s="2">
        <f>RSI!B1652</f>
        <v>4.1238000000000001</v>
      </c>
      <c r="C1652" s="2">
        <f>RSI!I1652</f>
        <v>82.497398679731987</v>
      </c>
      <c r="D1652" s="2">
        <f>MACD!E1652</f>
        <v>-0.19899394775386581</v>
      </c>
      <c r="E1652" s="2">
        <f>MACD!F1652</f>
        <v>-0.13887853892186389</v>
      </c>
      <c r="F1652" s="2">
        <f>'Moving Avg'!D1652</f>
        <v>4.0380799999999999</v>
      </c>
      <c r="G1652" s="2">
        <f>'Moving Avg'!F1652</f>
        <v>3.5528500000000003</v>
      </c>
      <c r="H1652" s="2">
        <f>'Moving Avg'!G1652</f>
        <v>3.2497239999999992</v>
      </c>
      <c r="I1652" s="2">
        <f>'Moving Avg'!H1652</f>
        <v>2.6347674999999993</v>
      </c>
      <c r="J1652" s="6" t="str">
        <f>OBV!F1652</f>
        <v>BULLISH</v>
      </c>
      <c r="K1652" s="6" t="str">
        <f>OBV!G1652</f>
        <v>STRONG</v>
      </c>
      <c r="L1652" s="6" t="str">
        <f>OBV!H1652</f>
        <v>CONFIRMED BULLISH</v>
      </c>
      <c r="M1652" s="8">
        <f t="shared" si="250"/>
        <v>0</v>
      </c>
      <c r="N1652" s="8">
        <f t="shared" si="251"/>
        <v>100</v>
      </c>
      <c r="O1652" s="8">
        <f t="shared" si="252"/>
        <v>50</v>
      </c>
      <c r="P1652" s="8">
        <f t="shared" si="253"/>
        <v>100</v>
      </c>
      <c r="Q1652" s="9">
        <f t="shared" si="254"/>
        <v>57.5</v>
      </c>
      <c r="R1652" s="9">
        <f t="shared" si="255"/>
        <v>62.5</v>
      </c>
      <c r="S1652" s="9">
        <f t="shared" si="256"/>
        <v>72.5</v>
      </c>
      <c r="T1652" s="9">
        <f t="shared" si="257"/>
        <v>62.5</v>
      </c>
      <c r="U1652" s="8">
        <f t="shared" si="258"/>
        <v>64.166666666666671</v>
      </c>
      <c r="V1652" s="8">
        <f t="shared" si="259"/>
        <v>63.75</v>
      </c>
    </row>
    <row r="1653" spans="1:22" ht="13.5" x14ac:dyDescent="0.25">
      <c r="A1653" s="3">
        <f>RSI!A1653</f>
        <v>44424</v>
      </c>
      <c r="B1653" s="2">
        <f>RSI!B1653</f>
        <v>4.1414999999999997</v>
      </c>
      <c r="C1653" s="2">
        <f>RSI!I1653</f>
        <v>82.832802133533391</v>
      </c>
      <c r="D1653" s="2">
        <f>MACD!E1653</f>
        <v>-0.22404974625748508</v>
      </c>
      <c r="E1653" s="2">
        <f>MACD!F1653</f>
        <v>-0.15591278038898815</v>
      </c>
      <c r="F1653" s="2">
        <f>'Moving Avg'!D1653</f>
        <v>4.1097599999999996</v>
      </c>
      <c r="G1653" s="2">
        <f>'Moving Avg'!F1653</f>
        <v>3.6001399999999997</v>
      </c>
      <c r="H1653" s="2">
        <f>'Moving Avg'!G1653</f>
        <v>3.279096</v>
      </c>
      <c r="I1653" s="2">
        <f>'Moving Avg'!H1653</f>
        <v>2.6433734999999992</v>
      </c>
      <c r="J1653" s="6" t="str">
        <f>OBV!F1653</f>
        <v>BULLISH</v>
      </c>
      <c r="K1653" s="6" t="str">
        <f>OBV!G1653</f>
        <v>STRONG</v>
      </c>
      <c r="L1653" s="6" t="str">
        <f>OBV!H1653</f>
        <v>CONFIRMED BULLISH</v>
      </c>
      <c r="M1653" s="8">
        <f t="shared" si="250"/>
        <v>0</v>
      </c>
      <c r="N1653" s="8">
        <f t="shared" si="251"/>
        <v>100</v>
      </c>
      <c r="O1653" s="8">
        <f t="shared" si="252"/>
        <v>50</v>
      </c>
      <c r="P1653" s="8">
        <f t="shared" si="253"/>
        <v>100</v>
      </c>
      <c r="Q1653" s="9">
        <f t="shared" si="254"/>
        <v>57.5</v>
      </c>
      <c r="R1653" s="9">
        <f t="shared" si="255"/>
        <v>62.5</v>
      </c>
      <c r="S1653" s="9">
        <f t="shared" si="256"/>
        <v>72.5</v>
      </c>
      <c r="T1653" s="9">
        <f t="shared" si="257"/>
        <v>62.5</v>
      </c>
      <c r="U1653" s="8">
        <f t="shared" si="258"/>
        <v>64.166666666666671</v>
      </c>
      <c r="V1653" s="8">
        <f t="shared" si="259"/>
        <v>63.75</v>
      </c>
    </row>
    <row r="1654" spans="1:22" ht="13.5" x14ac:dyDescent="0.25">
      <c r="A1654" s="3">
        <f>RSI!A1654</f>
        <v>44425</v>
      </c>
      <c r="B1654" s="2">
        <f>RSI!B1654</f>
        <v>4.3705999999999996</v>
      </c>
      <c r="C1654" s="2">
        <f>RSI!I1654</f>
        <v>86.451765199690172</v>
      </c>
      <c r="D1654" s="2">
        <f>MACD!E1654</f>
        <v>-0.271160132592144</v>
      </c>
      <c r="E1654" s="2">
        <f>MACD!F1654</f>
        <v>-0.17896225082961931</v>
      </c>
      <c r="F1654" s="2">
        <f>'Moving Avg'!D1654</f>
        <v>4.1872999999999996</v>
      </c>
      <c r="G1654" s="2">
        <f>'Moving Avg'!F1654</f>
        <v>3.6588849999999993</v>
      </c>
      <c r="H1654" s="2">
        <f>'Moving Avg'!G1654</f>
        <v>3.3106999999999993</v>
      </c>
      <c r="I1654" s="2">
        <f>'Moving Avg'!H1654</f>
        <v>2.6528899999999989</v>
      </c>
      <c r="J1654" s="6" t="str">
        <f>OBV!F1654</f>
        <v>BULLISH</v>
      </c>
      <c r="K1654" s="6" t="str">
        <f>OBV!G1654</f>
        <v>STRONG</v>
      </c>
      <c r="L1654" s="6" t="str">
        <f>OBV!H1654</f>
        <v>CONFIRMED BULLISH</v>
      </c>
      <c r="M1654" s="8">
        <f t="shared" si="250"/>
        <v>0</v>
      </c>
      <c r="N1654" s="8">
        <f t="shared" si="251"/>
        <v>100</v>
      </c>
      <c r="O1654" s="8">
        <f t="shared" si="252"/>
        <v>50</v>
      </c>
      <c r="P1654" s="8">
        <f t="shared" si="253"/>
        <v>100</v>
      </c>
      <c r="Q1654" s="9">
        <f t="shared" si="254"/>
        <v>57.5</v>
      </c>
      <c r="R1654" s="9">
        <f t="shared" si="255"/>
        <v>62.5</v>
      </c>
      <c r="S1654" s="9">
        <f t="shared" si="256"/>
        <v>72.5</v>
      </c>
      <c r="T1654" s="9">
        <f t="shared" si="257"/>
        <v>62.5</v>
      </c>
      <c r="U1654" s="8">
        <f t="shared" si="258"/>
        <v>64.166666666666671</v>
      </c>
      <c r="V1654" s="8">
        <f t="shared" si="259"/>
        <v>63.75</v>
      </c>
    </row>
    <row r="1655" spans="1:22" ht="13.5" x14ac:dyDescent="0.25">
      <c r="A1655" s="3">
        <f>RSI!A1655</f>
        <v>44426</v>
      </c>
      <c r="B1655" s="2">
        <f>RSI!B1655</f>
        <v>4.3998999999999997</v>
      </c>
      <c r="C1655" s="2">
        <f>RSI!I1655</f>
        <v>86.834030431640542</v>
      </c>
      <c r="D1655" s="2">
        <f>MACD!E1655</f>
        <v>-0.31507214316668142</v>
      </c>
      <c r="E1655" s="2">
        <f>MACD!F1655</f>
        <v>-0.20618422929703173</v>
      </c>
      <c r="F1655" s="2">
        <f>'Moving Avg'!D1655</f>
        <v>4.2295800000000003</v>
      </c>
      <c r="G1655" s="2">
        <f>'Moving Avg'!F1655</f>
        <v>3.7193899999999998</v>
      </c>
      <c r="H1655" s="2">
        <f>'Moving Avg'!G1655</f>
        <v>3.3418339999999995</v>
      </c>
      <c r="I1655" s="2">
        <f>'Moving Avg'!H1655</f>
        <v>2.6625824999999979</v>
      </c>
      <c r="J1655" s="6" t="str">
        <f>OBV!F1655</f>
        <v>BULLISH</v>
      </c>
      <c r="K1655" s="6" t="str">
        <f>OBV!G1655</f>
        <v>STRONG</v>
      </c>
      <c r="L1655" s="6" t="str">
        <f>OBV!H1655</f>
        <v>CONFIRMED BULLISH</v>
      </c>
      <c r="M1655" s="8">
        <f t="shared" si="250"/>
        <v>0</v>
      </c>
      <c r="N1655" s="8">
        <f t="shared" si="251"/>
        <v>100</v>
      </c>
      <c r="O1655" s="8">
        <f t="shared" si="252"/>
        <v>50</v>
      </c>
      <c r="P1655" s="8">
        <f t="shared" si="253"/>
        <v>100</v>
      </c>
      <c r="Q1655" s="9">
        <f t="shared" si="254"/>
        <v>57.5</v>
      </c>
      <c r="R1655" s="9">
        <f t="shared" si="255"/>
        <v>62.5</v>
      </c>
      <c r="S1655" s="9">
        <f t="shared" si="256"/>
        <v>72.5</v>
      </c>
      <c r="T1655" s="9">
        <f t="shared" si="257"/>
        <v>62.5</v>
      </c>
      <c r="U1655" s="8">
        <f t="shared" si="258"/>
        <v>64.166666666666671</v>
      </c>
      <c r="V1655" s="8">
        <f t="shared" si="259"/>
        <v>63.75</v>
      </c>
    </row>
    <row r="1656" spans="1:22" ht="13.5" x14ac:dyDescent="0.25">
      <c r="A1656" s="3">
        <f>RSI!A1656</f>
        <v>44427</v>
      </c>
      <c r="B1656" s="2">
        <f>RSI!B1656</f>
        <v>4.3705999999999996</v>
      </c>
      <c r="C1656" s="2">
        <f>RSI!I1656</f>
        <v>84.273340593851231</v>
      </c>
      <c r="D1656" s="2">
        <f>MACD!E1656</f>
        <v>-0.34546164269753943</v>
      </c>
      <c r="E1656" s="2">
        <f>MACD!F1656</f>
        <v>-0.23403971197713327</v>
      </c>
      <c r="F1656" s="2">
        <f>'Moving Avg'!D1656</f>
        <v>4.2812799999999998</v>
      </c>
      <c r="G1656" s="2">
        <f>'Moving Avg'!F1656</f>
        <v>3.7781349999999998</v>
      </c>
      <c r="H1656" s="2">
        <f>'Moving Avg'!G1656</f>
        <v>3.372852</v>
      </c>
      <c r="I1656" s="2">
        <f>'Moving Avg'!H1656</f>
        <v>2.6720989999999976</v>
      </c>
      <c r="J1656" s="6" t="str">
        <f>OBV!F1656</f>
        <v>BULLISH</v>
      </c>
      <c r="K1656" s="6" t="str">
        <f>OBV!G1656</f>
        <v>STRONG</v>
      </c>
      <c r="L1656" s="6" t="str">
        <f>OBV!H1656</f>
        <v>CONFIRMED BULLISH</v>
      </c>
      <c r="M1656" s="8">
        <f t="shared" si="250"/>
        <v>0</v>
      </c>
      <c r="N1656" s="8">
        <f t="shared" si="251"/>
        <v>100</v>
      </c>
      <c r="O1656" s="8">
        <f t="shared" si="252"/>
        <v>50</v>
      </c>
      <c r="P1656" s="8">
        <f t="shared" si="253"/>
        <v>100</v>
      </c>
      <c r="Q1656" s="9">
        <f t="shared" si="254"/>
        <v>57.5</v>
      </c>
      <c r="R1656" s="9">
        <f t="shared" si="255"/>
        <v>62.5</v>
      </c>
      <c r="S1656" s="9">
        <f t="shared" si="256"/>
        <v>72.5</v>
      </c>
      <c r="T1656" s="9">
        <f t="shared" si="257"/>
        <v>62.5</v>
      </c>
      <c r="U1656" s="8">
        <f t="shared" si="258"/>
        <v>64.166666666666671</v>
      </c>
      <c r="V1656" s="8">
        <f t="shared" si="259"/>
        <v>63.75</v>
      </c>
    </row>
    <row r="1657" spans="1:22" ht="13.5" x14ac:dyDescent="0.25">
      <c r="A1657" s="3">
        <f>RSI!A1657</f>
        <v>44428</v>
      </c>
      <c r="B1657" s="2">
        <f>RSI!B1657</f>
        <v>4.3235999999999999</v>
      </c>
      <c r="C1657" s="2">
        <f>RSI!I1657</f>
        <v>80.188330704237416</v>
      </c>
      <c r="D1657" s="2">
        <f>MACD!E1657</f>
        <v>-0.36259630309695723</v>
      </c>
      <c r="E1657" s="2">
        <f>MACD!F1657</f>
        <v>-0.25975103020109808</v>
      </c>
      <c r="F1657" s="2">
        <f>'Moving Avg'!D1657</f>
        <v>4.3212399999999995</v>
      </c>
      <c r="G1657" s="2">
        <f>'Moving Avg'!F1657</f>
        <v>3.8315950000000001</v>
      </c>
      <c r="H1657" s="2">
        <f>'Moving Avg'!G1657</f>
        <v>3.40293</v>
      </c>
      <c r="I1657" s="2">
        <f>'Moving Avg'!H1657</f>
        <v>2.6813804999999986</v>
      </c>
      <c r="J1657" s="6" t="str">
        <f>OBV!F1657</f>
        <v>BULLISH</v>
      </c>
      <c r="K1657" s="6" t="str">
        <f>OBV!G1657</f>
        <v>STRONG</v>
      </c>
      <c r="L1657" s="6" t="str">
        <f>OBV!H1657</f>
        <v>CONFIRMED BULLISH</v>
      </c>
      <c r="M1657" s="8">
        <f t="shared" si="250"/>
        <v>0</v>
      </c>
      <c r="N1657" s="8">
        <f t="shared" si="251"/>
        <v>100</v>
      </c>
      <c r="O1657" s="8">
        <f t="shared" si="252"/>
        <v>50</v>
      </c>
      <c r="P1657" s="8">
        <f t="shared" si="253"/>
        <v>100</v>
      </c>
      <c r="Q1657" s="9">
        <f t="shared" si="254"/>
        <v>57.5</v>
      </c>
      <c r="R1657" s="9">
        <f t="shared" si="255"/>
        <v>62.5</v>
      </c>
      <c r="S1657" s="9">
        <f t="shared" si="256"/>
        <v>72.5</v>
      </c>
      <c r="T1657" s="9">
        <f t="shared" si="257"/>
        <v>62.5</v>
      </c>
      <c r="U1657" s="8">
        <f t="shared" si="258"/>
        <v>64.166666666666671</v>
      </c>
      <c r="V1657" s="8">
        <f t="shared" si="259"/>
        <v>63.75</v>
      </c>
    </row>
    <row r="1658" spans="1:22" ht="13.5" x14ac:dyDescent="0.25">
      <c r="A1658" s="3">
        <f>RSI!A1658</f>
        <v>44431</v>
      </c>
      <c r="B1658" s="2">
        <f>RSI!B1658</f>
        <v>4.2766000000000002</v>
      </c>
      <c r="C1658" s="2">
        <f>RSI!I1658</f>
        <v>76.210011614037256</v>
      </c>
      <c r="D1658" s="2">
        <f>MACD!E1658</f>
        <v>-0.34443860052559572</v>
      </c>
      <c r="E1658" s="2">
        <f>MACD!F1658</f>
        <v>-0.27668854426599765</v>
      </c>
      <c r="F1658" s="2">
        <f>'Moving Avg'!D1658</f>
        <v>4.3482599999999989</v>
      </c>
      <c r="G1658" s="2">
        <f>'Moving Avg'!F1658</f>
        <v>3.8730099999999998</v>
      </c>
      <c r="H1658" s="2">
        <f>'Moving Avg'!G1658</f>
        <v>3.4286600000000003</v>
      </c>
      <c r="I1658" s="2">
        <f>'Moving Avg'!H1658</f>
        <v>2.6905444999999988</v>
      </c>
      <c r="J1658" s="6" t="str">
        <f>OBV!F1658</f>
        <v>BULLISH</v>
      </c>
      <c r="K1658" s="6" t="str">
        <f>OBV!G1658</f>
        <v>STRONG</v>
      </c>
      <c r="L1658" s="6" t="str">
        <f>OBV!H1658</f>
        <v>CONFIRMED BULLISH</v>
      </c>
      <c r="M1658" s="8">
        <f t="shared" si="250"/>
        <v>0</v>
      </c>
      <c r="N1658" s="8">
        <f t="shared" si="251"/>
        <v>100</v>
      </c>
      <c r="O1658" s="8">
        <f t="shared" si="252"/>
        <v>50</v>
      </c>
      <c r="P1658" s="8">
        <f t="shared" si="253"/>
        <v>100</v>
      </c>
      <c r="Q1658" s="9">
        <f t="shared" si="254"/>
        <v>57.5</v>
      </c>
      <c r="R1658" s="9">
        <f t="shared" si="255"/>
        <v>62.5</v>
      </c>
      <c r="S1658" s="9">
        <f t="shared" si="256"/>
        <v>72.5</v>
      </c>
      <c r="T1658" s="9">
        <f t="shared" si="257"/>
        <v>62.5</v>
      </c>
      <c r="U1658" s="8">
        <f t="shared" si="258"/>
        <v>64.166666666666671</v>
      </c>
      <c r="V1658" s="8">
        <f t="shared" si="259"/>
        <v>63.75</v>
      </c>
    </row>
    <row r="1659" spans="1:22" ht="13.5" x14ac:dyDescent="0.25">
      <c r="A1659" s="3">
        <f>RSI!A1659</f>
        <v>44432</v>
      </c>
      <c r="B1659" s="2">
        <f>RSI!B1659</f>
        <v>4.2648000000000001</v>
      </c>
      <c r="C1659" s="2">
        <f>RSI!I1659</f>
        <v>75.201264243868636</v>
      </c>
      <c r="D1659" s="2">
        <f>MACD!E1659</f>
        <v>-0.30029865007195822</v>
      </c>
      <c r="E1659" s="2">
        <f>MACD!F1659</f>
        <v>-0.28141056542718978</v>
      </c>
      <c r="F1659" s="2">
        <f>'Moving Avg'!D1659</f>
        <v>4.3270999999999997</v>
      </c>
      <c r="G1659" s="2">
        <f>'Moving Avg'!F1659</f>
        <v>3.9085499999999995</v>
      </c>
      <c r="H1659" s="2">
        <f>'Moving Avg'!G1659</f>
        <v>3.453450000000001</v>
      </c>
      <c r="I1659" s="2">
        <f>'Moving Avg'!H1659</f>
        <v>2.6995319999999992</v>
      </c>
      <c r="J1659" s="6" t="str">
        <f>OBV!F1659</f>
        <v>BULLISH</v>
      </c>
      <c r="K1659" s="6" t="str">
        <f>OBV!G1659</f>
        <v>STRONG</v>
      </c>
      <c r="L1659" s="6" t="str">
        <f>OBV!H1659</f>
        <v>BULLISH DIVERGENCE</v>
      </c>
      <c r="M1659" s="8">
        <f t="shared" si="250"/>
        <v>0</v>
      </c>
      <c r="N1659" s="8">
        <f t="shared" si="251"/>
        <v>45</v>
      </c>
      <c r="O1659" s="8">
        <f t="shared" si="252"/>
        <v>50</v>
      </c>
      <c r="P1659" s="8">
        <f t="shared" si="253"/>
        <v>83</v>
      </c>
      <c r="Q1659" s="9">
        <f t="shared" si="254"/>
        <v>35.700000000000003</v>
      </c>
      <c r="R1659" s="9">
        <f t="shared" si="255"/>
        <v>47.25</v>
      </c>
      <c r="S1659" s="9">
        <f t="shared" si="256"/>
        <v>56.6</v>
      </c>
      <c r="T1659" s="9">
        <f t="shared" si="257"/>
        <v>44.5</v>
      </c>
      <c r="U1659" s="8">
        <f t="shared" si="258"/>
        <v>46.516666666666673</v>
      </c>
      <c r="V1659" s="8">
        <f t="shared" si="259"/>
        <v>46.012500000000003</v>
      </c>
    </row>
    <row r="1660" spans="1:22" ht="13.5" x14ac:dyDescent="0.25">
      <c r="A1660" s="3">
        <f>RSI!A1660</f>
        <v>44433</v>
      </c>
      <c r="B1660" s="2">
        <f>RSI!B1660</f>
        <v>4.3177000000000003</v>
      </c>
      <c r="C1660" s="2">
        <f>RSI!I1660</f>
        <v>76.690816670870475</v>
      </c>
      <c r="D1660" s="2">
        <f>MACD!E1660</f>
        <v>-0.23779414586957026</v>
      </c>
      <c r="E1660" s="2">
        <f>MACD!F1660</f>
        <v>-0.2726872815156659</v>
      </c>
      <c r="F1660" s="2">
        <f>'Moving Avg'!D1660</f>
        <v>4.3106600000000004</v>
      </c>
      <c r="G1660" s="2">
        <f>'Moving Avg'!F1660</f>
        <v>3.9520199999999996</v>
      </c>
      <c r="H1660" s="2">
        <f>'Moving Avg'!G1660</f>
        <v>3.4789440000000007</v>
      </c>
      <c r="I1660" s="2">
        <f>'Moving Avg'!H1660</f>
        <v>2.709077999999999</v>
      </c>
      <c r="J1660" s="6" t="str">
        <f>OBV!F1660</f>
        <v>BEARISH</v>
      </c>
      <c r="K1660" s="6" t="str">
        <f>OBV!G1660</f>
        <v>WEAK</v>
      </c>
      <c r="L1660" s="6" t="str">
        <f>OBV!H1660</f>
        <v>CONFIRMED BEARISH</v>
      </c>
      <c r="M1660" s="8">
        <f t="shared" si="250"/>
        <v>0</v>
      </c>
      <c r="N1660" s="8">
        <f t="shared" si="251"/>
        <v>0</v>
      </c>
      <c r="O1660" s="8">
        <f t="shared" si="252"/>
        <v>50</v>
      </c>
      <c r="P1660" s="8">
        <f t="shared" si="253"/>
        <v>0</v>
      </c>
      <c r="Q1660" s="9">
        <f t="shared" si="254"/>
        <v>7.5</v>
      </c>
      <c r="R1660" s="9">
        <f t="shared" si="255"/>
        <v>17.5</v>
      </c>
      <c r="S1660" s="9">
        <f t="shared" si="256"/>
        <v>12.5</v>
      </c>
      <c r="T1660" s="9">
        <f t="shared" si="257"/>
        <v>12.5</v>
      </c>
      <c r="U1660" s="8">
        <f t="shared" si="258"/>
        <v>12.5</v>
      </c>
      <c r="V1660" s="8">
        <f t="shared" si="259"/>
        <v>12.5</v>
      </c>
    </row>
    <row r="1661" spans="1:22" ht="13.5" x14ac:dyDescent="0.25">
      <c r="A1661" s="3">
        <f>RSI!A1661</f>
        <v>44434</v>
      </c>
      <c r="B1661" s="2">
        <f>RSI!B1661</f>
        <v>4.3117999999999999</v>
      </c>
      <c r="C1661" s="2">
        <f>RSI!I1661</f>
        <v>76.141492560239854</v>
      </c>
      <c r="D1661" s="2">
        <f>MACD!E1661</f>
        <v>-0.19890264946177805</v>
      </c>
      <c r="E1661" s="2">
        <f>MACD!F1661</f>
        <v>-0.25793035510488838</v>
      </c>
      <c r="F1661" s="2">
        <f>'Moving Avg'!D1661</f>
        <v>4.2989000000000006</v>
      </c>
      <c r="G1661" s="2">
        <f>'Moving Avg'!F1661</f>
        <v>3.9940200000000003</v>
      </c>
      <c r="H1661" s="2">
        <f>'Moving Avg'!G1661</f>
        <v>3.503734000000001</v>
      </c>
      <c r="I1661" s="2">
        <f>'Moving Avg'!H1661</f>
        <v>2.7183594999999987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  <c r="M1661" s="8">
        <f t="shared" si="250"/>
        <v>0</v>
      </c>
      <c r="N1661" s="8">
        <f t="shared" si="251"/>
        <v>0</v>
      </c>
      <c r="O1661" s="8">
        <f t="shared" si="252"/>
        <v>50</v>
      </c>
      <c r="P1661" s="8">
        <f t="shared" si="253"/>
        <v>16.5</v>
      </c>
      <c r="Q1661" s="9">
        <f t="shared" si="254"/>
        <v>9.9749999999999996</v>
      </c>
      <c r="R1661" s="9">
        <f t="shared" si="255"/>
        <v>21.625</v>
      </c>
      <c r="S1661" s="9">
        <f t="shared" si="256"/>
        <v>19.925000000000001</v>
      </c>
      <c r="T1661" s="9">
        <f t="shared" si="257"/>
        <v>16.625</v>
      </c>
      <c r="U1661" s="8">
        <f t="shared" si="258"/>
        <v>17.175000000000001</v>
      </c>
      <c r="V1661" s="8">
        <f t="shared" si="259"/>
        <v>17.037500000000001</v>
      </c>
    </row>
    <row r="1662" spans="1:22" ht="13.5" x14ac:dyDescent="0.25">
      <c r="A1662" s="3">
        <f>RSI!A1662</f>
        <v>44435</v>
      </c>
      <c r="B1662" s="2">
        <f>RSI!B1662</f>
        <v>4.3235999999999999</v>
      </c>
      <c r="C1662" s="2">
        <f>RSI!I1662</f>
        <v>76.503981083476617</v>
      </c>
      <c r="D1662" s="2">
        <f>MACD!E1662</f>
        <v>-0.16751526453303178</v>
      </c>
      <c r="E1662" s="2">
        <f>MACD!F1662</f>
        <v>-0.23984733699051705</v>
      </c>
      <c r="F1662" s="2">
        <f>'Moving Avg'!D1662</f>
        <v>4.2988999999999997</v>
      </c>
      <c r="G1662" s="2">
        <f>'Moving Avg'!F1662</f>
        <v>4.036905</v>
      </c>
      <c r="H1662" s="2">
        <f>'Moving Avg'!G1662</f>
        <v>3.5288780000000015</v>
      </c>
      <c r="I1662" s="2">
        <f>'Moving Avg'!H1662</f>
        <v>2.7278759999999989</v>
      </c>
      <c r="J1662" s="6" t="str">
        <f>OBV!F1662</f>
        <v>BEARISH</v>
      </c>
      <c r="K1662" s="6" t="str">
        <f>OBV!G1662</f>
        <v>NEUTRAL</v>
      </c>
      <c r="L1662" s="6" t="str">
        <f>OBV!H1662</f>
        <v>NEUTRAL</v>
      </c>
      <c r="M1662" s="8">
        <f t="shared" si="250"/>
        <v>0</v>
      </c>
      <c r="N1662" s="8">
        <f t="shared" si="251"/>
        <v>0</v>
      </c>
      <c r="O1662" s="8">
        <f t="shared" si="252"/>
        <v>50</v>
      </c>
      <c r="P1662" s="8">
        <f t="shared" si="253"/>
        <v>16.5</v>
      </c>
      <c r="Q1662" s="9">
        <f t="shared" si="254"/>
        <v>9.9749999999999996</v>
      </c>
      <c r="R1662" s="9">
        <f t="shared" si="255"/>
        <v>21.625</v>
      </c>
      <c r="S1662" s="9">
        <f t="shared" si="256"/>
        <v>19.925000000000001</v>
      </c>
      <c r="T1662" s="9">
        <f t="shared" si="257"/>
        <v>16.625</v>
      </c>
      <c r="U1662" s="8">
        <f t="shared" si="258"/>
        <v>17.175000000000001</v>
      </c>
      <c r="V1662" s="8">
        <f t="shared" si="259"/>
        <v>17.037500000000001</v>
      </c>
    </row>
    <row r="1663" spans="1:22" ht="13.5" x14ac:dyDescent="0.25">
      <c r="A1663" s="3">
        <f>RSI!A1663</f>
        <v>44438</v>
      </c>
      <c r="B1663" s="2">
        <f>RSI!B1663</f>
        <v>4.3587999999999996</v>
      </c>
      <c r="C1663" s="2">
        <f>RSI!I1663</f>
        <v>77.59741961426073</v>
      </c>
      <c r="D1663" s="2">
        <f>MACD!E1663</f>
        <v>-0.14317625623235575</v>
      </c>
      <c r="E1663" s="2">
        <f>MACD!F1663</f>
        <v>-0.2205131208388848</v>
      </c>
      <c r="F1663" s="2">
        <f>'Moving Avg'!D1663</f>
        <v>4.31534</v>
      </c>
      <c r="G1663" s="2">
        <f>'Moving Avg'!F1663</f>
        <v>4.0812550000000005</v>
      </c>
      <c r="H1663" s="2">
        <f>'Moving Avg'!G1663</f>
        <v>3.5547260000000009</v>
      </c>
      <c r="I1663" s="2">
        <f>'Moving Avg'!H1663</f>
        <v>2.7375684999999987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  <c r="M1663" s="8">
        <f t="shared" si="250"/>
        <v>0</v>
      </c>
      <c r="N1663" s="8">
        <f t="shared" si="251"/>
        <v>0</v>
      </c>
      <c r="O1663" s="8">
        <f t="shared" si="252"/>
        <v>50</v>
      </c>
      <c r="P1663" s="8">
        <f t="shared" si="253"/>
        <v>83.5</v>
      </c>
      <c r="Q1663" s="9">
        <f t="shared" si="254"/>
        <v>20.024999999999999</v>
      </c>
      <c r="R1663" s="9">
        <f t="shared" si="255"/>
        <v>38.375</v>
      </c>
      <c r="S1663" s="9">
        <f t="shared" si="256"/>
        <v>50.075000000000003</v>
      </c>
      <c r="T1663" s="9">
        <f t="shared" si="257"/>
        <v>33.375</v>
      </c>
      <c r="U1663" s="8">
        <f t="shared" si="258"/>
        <v>36.158333333333331</v>
      </c>
      <c r="V1663" s="8">
        <f t="shared" si="259"/>
        <v>35.462499999999999</v>
      </c>
    </row>
    <row r="1664" spans="1:22" ht="13.5" x14ac:dyDescent="0.25">
      <c r="A1664" s="3">
        <f>RSI!A1664</f>
        <v>44439</v>
      </c>
      <c r="B1664" s="2">
        <f>RSI!B1664</f>
        <v>4.3471000000000002</v>
      </c>
      <c r="C1664" s="2">
        <f>RSI!I1664</f>
        <v>76.325966688481614</v>
      </c>
      <c r="D1664" s="2">
        <f>MACD!E1664</f>
        <v>-8.8839127150829977E-2</v>
      </c>
      <c r="E1664" s="2">
        <f>MACD!F1664</f>
        <v>-0.19417832210127386</v>
      </c>
      <c r="F1664" s="2">
        <f>'Moving Avg'!D1664</f>
        <v>4.3317999999999994</v>
      </c>
      <c r="G1664" s="2">
        <f>'Moving Avg'!F1664</f>
        <v>4.1267849999999999</v>
      </c>
      <c r="H1664" s="2">
        <f>'Moving Avg'!G1664</f>
        <v>3.5806920000000013</v>
      </c>
      <c r="I1664" s="2">
        <f>'Moving Avg'!H1664</f>
        <v>2.747114499999999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  <c r="M1664" s="8">
        <f t="shared" si="250"/>
        <v>0</v>
      </c>
      <c r="N1664" s="8">
        <f t="shared" si="251"/>
        <v>0</v>
      </c>
      <c r="O1664" s="8">
        <f t="shared" si="252"/>
        <v>50</v>
      </c>
      <c r="P1664" s="8">
        <f t="shared" si="253"/>
        <v>83.5</v>
      </c>
      <c r="Q1664" s="9">
        <f t="shared" si="254"/>
        <v>20.024999999999999</v>
      </c>
      <c r="R1664" s="9">
        <f t="shared" si="255"/>
        <v>38.375</v>
      </c>
      <c r="S1664" s="9">
        <f t="shared" si="256"/>
        <v>50.075000000000003</v>
      </c>
      <c r="T1664" s="9">
        <f t="shared" si="257"/>
        <v>33.375</v>
      </c>
      <c r="U1664" s="8">
        <f t="shared" si="258"/>
        <v>36.158333333333331</v>
      </c>
      <c r="V1664" s="8">
        <f t="shared" si="259"/>
        <v>35.462499999999999</v>
      </c>
    </row>
    <row r="1665" spans="1:22" ht="13.5" x14ac:dyDescent="0.25">
      <c r="A1665" s="3">
        <f>RSI!A1665</f>
        <v>44440</v>
      </c>
      <c r="B1665" s="2">
        <f>RSI!B1665</f>
        <v>4.3117999999999999</v>
      </c>
      <c r="C1665" s="2">
        <f>RSI!I1665</f>
        <v>72.467879092170904</v>
      </c>
      <c r="D1665" s="2">
        <f>MACD!E1665</f>
        <v>-3.7864577276121025E-2</v>
      </c>
      <c r="E1665" s="2">
        <f>MACD!F1665</f>
        <v>-0.1629155731362433</v>
      </c>
      <c r="F1665" s="2">
        <f>'Moving Avg'!D1665</f>
        <v>4.3306200000000006</v>
      </c>
      <c r="G1665" s="2">
        <f>'Moving Avg'!F1665</f>
        <v>4.1696650000000002</v>
      </c>
      <c r="H1665" s="2">
        <f>'Moving Avg'!G1665</f>
        <v>3.6059520000000016</v>
      </c>
      <c r="I1665" s="2">
        <f>'Moving Avg'!H1665</f>
        <v>2.7564839999999986</v>
      </c>
      <c r="J1665" s="6" t="str">
        <f>OBV!F1665</f>
        <v>BEARISH</v>
      </c>
      <c r="K1665" s="6" t="str">
        <f>OBV!G1665</f>
        <v>NEUTRAL</v>
      </c>
      <c r="L1665" s="6" t="str">
        <f>OBV!H1665</f>
        <v>CONFIRMED BEARISH</v>
      </c>
      <c r="M1665" s="8">
        <f t="shared" si="250"/>
        <v>0</v>
      </c>
      <c r="N1665" s="8">
        <f t="shared" si="251"/>
        <v>0</v>
      </c>
      <c r="O1665" s="8">
        <f t="shared" si="252"/>
        <v>50</v>
      </c>
      <c r="P1665" s="8">
        <f t="shared" si="253"/>
        <v>16.5</v>
      </c>
      <c r="Q1665" s="9">
        <f t="shared" si="254"/>
        <v>9.9749999999999996</v>
      </c>
      <c r="R1665" s="9">
        <f t="shared" si="255"/>
        <v>21.625</v>
      </c>
      <c r="S1665" s="9">
        <f t="shared" si="256"/>
        <v>19.925000000000001</v>
      </c>
      <c r="T1665" s="9">
        <f t="shared" si="257"/>
        <v>16.625</v>
      </c>
      <c r="U1665" s="8">
        <f t="shared" si="258"/>
        <v>17.175000000000001</v>
      </c>
      <c r="V1665" s="8">
        <f t="shared" si="259"/>
        <v>17.037500000000001</v>
      </c>
    </row>
    <row r="1666" spans="1:22" ht="13.5" x14ac:dyDescent="0.25">
      <c r="A1666" s="3">
        <f>RSI!A1666</f>
        <v>44441</v>
      </c>
      <c r="B1666" s="2">
        <f>RSI!B1666</f>
        <v>4.2355</v>
      </c>
      <c r="C1666" s="2">
        <f>RSI!I1666</f>
        <v>64.838844988755795</v>
      </c>
      <c r="D1666" s="2">
        <f>MACD!E1666</f>
        <v>4.65240142658363E-3</v>
      </c>
      <c r="E1666" s="2">
        <f>MACD!F1666</f>
        <v>-0.12940197822367791</v>
      </c>
      <c r="F1666" s="2">
        <f>'Moving Avg'!D1666</f>
        <v>4.3153600000000001</v>
      </c>
      <c r="G1666" s="2">
        <f>'Moving Avg'!F1666</f>
        <v>4.2057950000000002</v>
      </c>
      <c r="H1666" s="2">
        <f>'Moving Avg'!G1666</f>
        <v>3.6296860000000013</v>
      </c>
      <c r="I1666" s="2">
        <f>'Moving Avg'!H1666</f>
        <v>2.7654719999999986</v>
      </c>
      <c r="J1666" s="6" t="str">
        <f>OBV!F1666</f>
        <v>BEARISH</v>
      </c>
      <c r="K1666" s="6" t="str">
        <f>OBV!G1666</f>
        <v>WEAK</v>
      </c>
      <c r="L1666" s="6" t="str">
        <f>OBV!H1666</f>
        <v>CONFIRMED BEARISH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0</v>
      </c>
      <c r="Q1666" s="9">
        <f t="shared" si="254"/>
        <v>16.25</v>
      </c>
      <c r="R1666" s="9">
        <f t="shared" si="255"/>
        <v>22.5</v>
      </c>
      <c r="S1666" s="9">
        <f t="shared" si="256"/>
        <v>16.25</v>
      </c>
      <c r="T1666" s="9">
        <f t="shared" si="257"/>
        <v>18.75</v>
      </c>
      <c r="U1666" s="8">
        <f t="shared" si="258"/>
        <v>18.333333333333332</v>
      </c>
      <c r="V1666" s="8">
        <f t="shared" si="259"/>
        <v>18.4375</v>
      </c>
    </row>
    <row r="1667" spans="1:22" ht="13.5" x14ac:dyDescent="0.25">
      <c r="A1667" s="3">
        <f>RSI!A1667</f>
        <v>44442</v>
      </c>
      <c r="B1667" s="2">
        <f>RSI!B1667</f>
        <v>4.2882999999999996</v>
      </c>
      <c r="C1667" s="2">
        <f>RSI!I1667</f>
        <v>67.396720260844205</v>
      </c>
      <c r="D1667" s="2">
        <f>MACD!E1667</f>
        <v>2.8308126604753348E-2</v>
      </c>
      <c r="E1667" s="2">
        <f>MACD!F1667</f>
        <v>-9.7859957257991667E-2</v>
      </c>
      <c r="F1667" s="2">
        <f>'Moving Avg'!D1667</f>
        <v>4.3083</v>
      </c>
      <c r="G1667" s="2">
        <f>'Moving Avg'!F1667</f>
        <v>4.2416300000000007</v>
      </c>
      <c r="H1667" s="2">
        <f>'Moving Avg'!G1667</f>
        <v>3.6549460000000011</v>
      </c>
      <c r="I1667" s="2">
        <f>'Moving Avg'!H1667</f>
        <v>2.7748709999999983</v>
      </c>
      <c r="J1667" s="6" t="str">
        <f>OBV!F1667</f>
        <v>BEARISH</v>
      </c>
      <c r="K1667" s="6" t="str">
        <f>OBV!G1667</f>
        <v>NEUTRAL</v>
      </c>
      <c r="L1667" s="6" t="str">
        <f>OBV!H1667</f>
        <v>CONFIRMED BEARISH</v>
      </c>
      <c r="M1667" s="8">
        <f t="shared" si="260"/>
        <v>25</v>
      </c>
      <c r="N1667" s="8">
        <f t="shared" si="261"/>
        <v>0</v>
      </c>
      <c r="O1667" s="8">
        <f t="shared" si="262"/>
        <v>50</v>
      </c>
      <c r="P1667" s="8">
        <f t="shared" si="263"/>
        <v>16.5</v>
      </c>
      <c r="Q1667" s="9">
        <f t="shared" ref="Q1667:Q1730" si="264">0.35*M1667+N1667*0.35+O1667*0.15+P1667*0.15</f>
        <v>18.725000000000001</v>
      </c>
      <c r="R1667" s="9">
        <f t="shared" ref="R1667:R1730" si="265">M1667*0.2+N1667*0.2+O1667*0.35+P1667*0.25</f>
        <v>26.625</v>
      </c>
      <c r="S1667" s="9">
        <f t="shared" ref="S1667:S1730" si="266">M1667*0.15+N1667*0.15+O1667*0.25+P1667*0.45</f>
        <v>23.675000000000001</v>
      </c>
      <c r="T1667" s="9">
        <f t="shared" ref="T1667:T1730" si="267">0.25*SUM(M1667:P1667)</f>
        <v>22.875</v>
      </c>
      <c r="U1667" s="8">
        <f t="shared" ref="U1667:U1730" si="268">SUM(Q1667:S1667)/3</f>
        <v>23.008333333333336</v>
      </c>
      <c r="V1667" s="8">
        <f t="shared" ref="V1667:V1730" si="269">SUM(Q1667:T1667)/4</f>
        <v>22.975000000000001</v>
      </c>
    </row>
    <row r="1668" spans="1:22" ht="13.5" x14ac:dyDescent="0.25">
      <c r="A1668" s="3">
        <f>RSI!A1668</f>
        <v>44445</v>
      </c>
      <c r="B1668" s="2">
        <f>RSI!B1668</f>
        <v>4.3545999999999996</v>
      </c>
      <c r="C1668" s="2">
        <f>RSI!I1668</f>
        <v>70.316778741279848</v>
      </c>
      <c r="D1668" s="2">
        <f>MACD!E1668</f>
        <v>3.477961354941872E-2</v>
      </c>
      <c r="E1668" s="2">
        <f>MACD!F1668</f>
        <v>-7.1332043096509604E-2</v>
      </c>
      <c r="F1668" s="2">
        <f>'Moving Avg'!D1668</f>
        <v>4.307459999999999</v>
      </c>
      <c r="G1668" s="2">
        <f>'Moving Avg'!F1668</f>
        <v>4.2702049999999998</v>
      </c>
      <c r="H1668" s="2">
        <f>'Moving Avg'!G1668</f>
        <v>3.6815320000000016</v>
      </c>
      <c r="I1668" s="2">
        <f>'Moving Avg'!H1668</f>
        <v>2.7844544999999981</v>
      </c>
      <c r="J1668" s="6" t="str">
        <f>OBV!F1668</f>
        <v>BEARISH</v>
      </c>
      <c r="K1668" s="6" t="str">
        <f>OBV!G1668</f>
        <v>NEUTRAL</v>
      </c>
      <c r="L1668" s="6" t="str">
        <f>OBV!H1668</f>
        <v>CONFIRMED BEARISH</v>
      </c>
      <c r="M1668" s="8">
        <f t="shared" si="260"/>
        <v>0</v>
      </c>
      <c r="N1668" s="8">
        <f t="shared" si="261"/>
        <v>0</v>
      </c>
      <c r="O1668" s="8">
        <f t="shared" si="262"/>
        <v>50</v>
      </c>
      <c r="P1668" s="8">
        <f t="shared" si="263"/>
        <v>16.5</v>
      </c>
      <c r="Q1668" s="9">
        <f t="shared" si="264"/>
        <v>9.9749999999999996</v>
      </c>
      <c r="R1668" s="9">
        <f t="shared" si="265"/>
        <v>21.625</v>
      </c>
      <c r="S1668" s="9">
        <f t="shared" si="266"/>
        <v>19.925000000000001</v>
      </c>
      <c r="T1668" s="9">
        <f t="shared" si="267"/>
        <v>16.625</v>
      </c>
      <c r="U1668" s="8">
        <f t="shared" si="268"/>
        <v>17.175000000000001</v>
      </c>
      <c r="V1668" s="8">
        <f t="shared" si="269"/>
        <v>17.037500000000001</v>
      </c>
    </row>
    <row r="1669" spans="1:22" ht="13.5" x14ac:dyDescent="0.25">
      <c r="A1669" s="3">
        <f>RSI!A1669</f>
        <v>44446</v>
      </c>
      <c r="B1669" s="2">
        <f>RSI!B1669</f>
        <v>4.1959999999999997</v>
      </c>
      <c r="C1669" s="2">
        <f>RSI!I1669</f>
        <v>57.134190788546967</v>
      </c>
      <c r="D1669" s="2">
        <f>MACD!E1669</f>
        <v>4.8497392625160174E-2</v>
      </c>
      <c r="E1669" s="2">
        <f>MACD!F1669</f>
        <v>-4.7366155952175651E-2</v>
      </c>
      <c r="F1669" s="2">
        <f>'Moving Avg'!D1669</f>
        <v>4.277239999999999</v>
      </c>
      <c r="G1669" s="2">
        <f>'Moving Avg'!F1669</f>
        <v>4.2808600000000014</v>
      </c>
      <c r="H1669" s="2">
        <f>'Moving Avg'!G1669</f>
        <v>3.7044760000000014</v>
      </c>
      <c r="I1669" s="2">
        <f>'Moving Avg'!H1669</f>
        <v>2.7932449999999989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  <c r="M1669" s="8">
        <f t="shared" si="260"/>
        <v>25</v>
      </c>
      <c r="N1669" s="8">
        <f t="shared" si="261"/>
        <v>0</v>
      </c>
      <c r="O1669" s="8">
        <f t="shared" si="262"/>
        <v>50</v>
      </c>
      <c r="P1669" s="8">
        <f t="shared" si="263"/>
        <v>16.5</v>
      </c>
      <c r="Q1669" s="9">
        <f t="shared" si="264"/>
        <v>18.725000000000001</v>
      </c>
      <c r="R1669" s="9">
        <f t="shared" si="265"/>
        <v>26.625</v>
      </c>
      <c r="S1669" s="9">
        <f t="shared" si="266"/>
        <v>23.675000000000001</v>
      </c>
      <c r="T1669" s="9">
        <f t="shared" si="267"/>
        <v>22.875</v>
      </c>
      <c r="U1669" s="8">
        <f t="shared" si="268"/>
        <v>23.008333333333336</v>
      </c>
      <c r="V1669" s="8">
        <f t="shared" si="269"/>
        <v>22.975000000000001</v>
      </c>
    </row>
    <row r="1670" spans="1:22" ht="13.5" x14ac:dyDescent="0.25">
      <c r="A1670" s="3">
        <f>RSI!A1670</f>
        <v>44447</v>
      </c>
      <c r="B1670" s="2">
        <f>RSI!B1670</f>
        <v>4.0968999999999998</v>
      </c>
      <c r="C1670" s="2">
        <f>RSI!I1670</f>
        <v>50.733960094971785</v>
      </c>
      <c r="D1670" s="2">
        <f>MACD!E1670</f>
        <v>7.4955511358289151E-2</v>
      </c>
      <c r="E1670" s="2">
        <f>MACD!F1670</f>
        <v>-2.2901822490082695E-2</v>
      </c>
      <c r="F1670" s="2">
        <f>'Moving Avg'!D1670</f>
        <v>4.234259999999999</v>
      </c>
      <c r="G1670" s="2">
        <f>'Moving Avg'!F1670</f>
        <v>4.2762799999999999</v>
      </c>
      <c r="H1670" s="2">
        <f>'Moving Avg'!G1670</f>
        <v>3.7253200000000009</v>
      </c>
      <c r="I1670" s="2">
        <f>'Moving Avg'!H1670</f>
        <v>2.8015399999999988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  <c r="M1670" s="8">
        <f t="shared" si="260"/>
        <v>25</v>
      </c>
      <c r="N1670" s="8">
        <f t="shared" si="261"/>
        <v>0</v>
      </c>
      <c r="O1670" s="8">
        <f t="shared" si="262"/>
        <v>50</v>
      </c>
      <c r="P1670" s="8">
        <f t="shared" si="263"/>
        <v>16.5</v>
      </c>
      <c r="Q1670" s="9">
        <f t="shared" si="264"/>
        <v>18.725000000000001</v>
      </c>
      <c r="R1670" s="9">
        <f t="shared" si="265"/>
        <v>26.625</v>
      </c>
      <c r="S1670" s="9">
        <f t="shared" si="266"/>
        <v>23.675000000000001</v>
      </c>
      <c r="T1670" s="9">
        <f t="shared" si="267"/>
        <v>22.875</v>
      </c>
      <c r="U1670" s="8">
        <f t="shared" si="268"/>
        <v>23.008333333333336</v>
      </c>
      <c r="V1670" s="8">
        <f t="shared" si="269"/>
        <v>22.975000000000001</v>
      </c>
    </row>
    <row r="1671" spans="1:22" ht="13.5" x14ac:dyDescent="0.25">
      <c r="A1671" s="3">
        <f>RSI!A1671</f>
        <v>44448</v>
      </c>
      <c r="B1671" s="2">
        <f>RSI!B1671</f>
        <v>4.1761999999999997</v>
      </c>
      <c r="C1671" s="2">
        <f>RSI!I1671</f>
        <v>55.071155719446644</v>
      </c>
      <c r="D1671" s="2">
        <f>MACD!E1671</f>
        <v>9.0565085734863437E-2</v>
      </c>
      <c r="E1671" s="2">
        <f>MACD!F1671</f>
        <v>-2.0844084509346814E-4</v>
      </c>
      <c r="F1671" s="2">
        <f>'Moving Avg'!D1671</f>
        <v>4.2224000000000004</v>
      </c>
      <c r="G1671" s="2">
        <f>'Moving Avg'!F1671</f>
        <v>4.2794849999999993</v>
      </c>
      <c r="H1671" s="2">
        <f>'Moving Avg'!G1671</f>
        <v>3.7465760000000006</v>
      </c>
      <c r="I1671" s="2">
        <f>'Moving Avg'!H1671</f>
        <v>2.810436999999999</v>
      </c>
      <c r="J1671" s="6" t="str">
        <f>OBV!F1671</f>
        <v>BULLISH</v>
      </c>
      <c r="K1671" s="6" t="str">
        <f>OBV!G1671</f>
        <v>NEUTRAL</v>
      </c>
      <c r="L1671" s="6" t="str">
        <f>OBV!H1671</f>
        <v>BULLISH DIVERGENCE</v>
      </c>
      <c r="M1671" s="8">
        <f t="shared" si="260"/>
        <v>25</v>
      </c>
      <c r="N1671" s="8">
        <f t="shared" si="261"/>
        <v>0</v>
      </c>
      <c r="O1671" s="8">
        <f t="shared" si="262"/>
        <v>50</v>
      </c>
      <c r="P1671" s="8">
        <f t="shared" si="263"/>
        <v>66.5</v>
      </c>
      <c r="Q1671" s="9">
        <f t="shared" si="264"/>
        <v>26.225000000000001</v>
      </c>
      <c r="R1671" s="9">
        <f t="shared" si="265"/>
        <v>39.125</v>
      </c>
      <c r="S1671" s="9">
        <f t="shared" si="266"/>
        <v>46.174999999999997</v>
      </c>
      <c r="T1671" s="9">
        <f t="shared" si="267"/>
        <v>35.375</v>
      </c>
      <c r="U1671" s="8">
        <f t="shared" si="268"/>
        <v>37.174999999999997</v>
      </c>
      <c r="V1671" s="8">
        <f t="shared" si="269"/>
        <v>36.724999999999994</v>
      </c>
    </row>
    <row r="1672" spans="1:22" ht="13.5" x14ac:dyDescent="0.25">
      <c r="A1672" s="3">
        <f>RSI!A1672</f>
        <v>44449</v>
      </c>
      <c r="B1672" s="2">
        <f>RSI!B1672</f>
        <v>4.1364999999999998</v>
      </c>
      <c r="C1672" s="2">
        <f>RSI!I1672</f>
        <v>52.575707925581526</v>
      </c>
      <c r="D1672" s="2">
        <f>MACD!E1672</f>
        <v>0.10806415300158267</v>
      </c>
      <c r="E1672" s="2">
        <f>MACD!F1672</f>
        <v>2.144607792424176E-2</v>
      </c>
      <c r="F1672" s="2">
        <f>'Moving Avg'!D1672</f>
        <v>4.1920400000000004</v>
      </c>
      <c r="G1672" s="2">
        <f>'Moving Avg'!F1672</f>
        <v>4.2801200000000001</v>
      </c>
      <c r="H1672" s="2">
        <f>'Moving Avg'!G1672</f>
        <v>3.7670380000000012</v>
      </c>
      <c r="I1672" s="2">
        <f>'Moving Avg'!H1672</f>
        <v>2.819135499999998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  <c r="M1672" s="8">
        <f t="shared" si="260"/>
        <v>25</v>
      </c>
      <c r="N1672" s="8">
        <f t="shared" si="261"/>
        <v>0</v>
      </c>
      <c r="O1672" s="8">
        <f t="shared" si="262"/>
        <v>50</v>
      </c>
      <c r="P1672" s="8">
        <f t="shared" si="263"/>
        <v>16.5</v>
      </c>
      <c r="Q1672" s="9">
        <f t="shared" si="264"/>
        <v>18.725000000000001</v>
      </c>
      <c r="R1672" s="9">
        <f t="shared" si="265"/>
        <v>26.625</v>
      </c>
      <c r="S1672" s="9">
        <f t="shared" si="266"/>
        <v>23.675000000000001</v>
      </c>
      <c r="T1672" s="9">
        <f t="shared" si="267"/>
        <v>22.875</v>
      </c>
      <c r="U1672" s="8">
        <f t="shared" si="268"/>
        <v>23.008333333333336</v>
      </c>
      <c r="V1672" s="8">
        <f t="shared" si="269"/>
        <v>22.975000000000001</v>
      </c>
    </row>
    <row r="1673" spans="1:22" ht="13.5" x14ac:dyDescent="0.25">
      <c r="A1673" s="3">
        <f>RSI!A1673</f>
        <v>44452</v>
      </c>
      <c r="B1673" s="2">
        <f>RSI!B1673</f>
        <v>4.1299000000000001</v>
      </c>
      <c r="C1673" s="2">
        <f>RSI!I1673</f>
        <v>52.152612356162628</v>
      </c>
      <c r="D1673" s="2">
        <f>MACD!E1673</f>
        <v>0.12857921535583117</v>
      </c>
      <c r="E1673" s="2">
        <f>MACD!F1673</f>
        <v>4.2872705410559639E-2</v>
      </c>
      <c r="F1673" s="2">
        <f>'Moving Avg'!D1673</f>
        <v>4.1471</v>
      </c>
      <c r="G1673" s="2">
        <f>'Moving Avg'!F1673</f>
        <v>4.2795399999999999</v>
      </c>
      <c r="H1673" s="2">
        <f>'Moving Avg'!G1673</f>
        <v>3.7873680000000007</v>
      </c>
      <c r="I1673" s="2">
        <f>'Moving Avg'!H1673</f>
        <v>2.8278009999999982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  <c r="M1673" s="8">
        <f t="shared" si="260"/>
        <v>25</v>
      </c>
      <c r="N1673" s="8">
        <f t="shared" si="261"/>
        <v>0</v>
      </c>
      <c r="O1673" s="8">
        <f t="shared" si="262"/>
        <v>50</v>
      </c>
      <c r="P1673" s="8">
        <f t="shared" si="263"/>
        <v>16.5</v>
      </c>
      <c r="Q1673" s="9">
        <f t="shared" si="264"/>
        <v>18.725000000000001</v>
      </c>
      <c r="R1673" s="9">
        <f t="shared" si="265"/>
        <v>26.625</v>
      </c>
      <c r="S1673" s="9">
        <f t="shared" si="266"/>
        <v>23.675000000000001</v>
      </c>
      <c r="T1673" s="9">
        <f t="shared" si="267"/>
        <v>22.875</v>
      </c>
      <c r="U1673" s="8">
        <f t="shared" si="268"/>
        <v>23.008333333333336</v>
      </c>
      <c r="V1673" s="8">
        <f t="shared" si="269"/>
        <v>22.975000000000001</v>
      </c>
    </row>
    <row r="1674" spans="1:22" ht="13.5" x14ac:dyDescent="0.25">
      <c r="A1674" s="3">
        <f>RSI!A1674</f>
        <v>44453</v>
      </c>
      <c r="B1674" s="2">
        <f>RSI!B1674</f>
        <v>4.0968999999999998</v>
      </c>
      <c r="C1674" s="2">
        <f>RSI!I1674</f>
        <v>49.986596633980298</v>
      </c>
      <c r="D1674" s="2">
        <f>MACD!E1674</f>
        <v>0.14643997115638729</v>
      </c>
      <c r="E1674" s="2">
        <f>MACD!F1674</f>
        <v>6.3586158559725173E-2</v>
      </c>
      <c r="F1674" s="2">
        <f>'Moving Avg'!D1674</f>
        <v>4.1272800000000007</v>
      </c>
      <c r="G1674" s="2">
        <f>'Moving Avg'!F1674</f>
        <v>4.2658550000000002</v>
      </c>
      <c r="H1674" s="2">
        <f>'Moving Avg'!G1674</f>
        <v>3.8066840000000006</v>
      </c>
      <c r="I1674" s="2">
        <f>'Moving Avg'!H1674</f>
        <v>2.8360959999999982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  <c r="M1674" s="8">
        <f t="shared" si="260"/>
        <v>25</v>
      </c>
      <c r="N1674" s="8">
        <f t="shared" si="261"/>
        <v>0</v>
      </c>
      <c r="O1674" s="8">
        <f t="shared" si="262"/>
        <v>50</v>
      </c>
      <c r="P1674" s="8">
        <f t="shared" si="263"/>
        <v>16.5</v>
      </c>
      <c r="Q1674" s="9">
        <f t="shared" si="264"/>
        <v>18.725000000000001</v>
      </c>
      <c r="R1674" s="9">
        <f t="shared" si="265"/>
        <v>26.625</v>
      </c>
      <c r="S1674" s="9">
        <f t="shared" si="266"/>
        <v>23.675000000000001</v>
      </c>
      <c r="T1674" s="9">
        <f t="shared" si="267"/>
        <v>22.875</v>
      </c>
      <c r="U1674" s="8">
        <f t="shared" si="268"/>
        <v>23.008333333333336</v>
      </c>
      <c r="V1674" s="8">
        <f t="shared" si="269"/>
        <v>22.975000000000001</v>
      </c>
    </row>
    <row r="1675" spans="1:22" ht="13.5" x14ac:dyDescent="0.25">
      <c r="A1675" s="3">
        <f>RSI!A1675</f>
        <v>44454</v>
      </c>
      <c r="B1675" s="2">
        <f>RSI!B1675</f>
        <v>4.0968999999999998</v>
      </c>
      <c r="C1675" s="2">
        <f>RSI!I1675</f>
        <v>49.986596633980298</v>
      </c>
      <c r="D1675" s="2">
        <f>MACD!E1675</f>
        <v>0.15618512204108015</v>
      </c>
      <c r="E1675" s="2">
        <f>MACD!F1675</f>
        <v>8.2105951255996179E-2</v>
      </c>
      <c r="F1675" s="2">
        <f>'Moving Avg'!D1675</f>
        <v>4.1272799999999989</v>
      </c>
      <c r="G1675" s="2">
        <f>'Moving Avg'!F1675</f>
        <v>4.250705</v>
      </c>
      <c r="H1675" s="2">
        <f>'Moving Avg'!G1675</f>
        <v>3.8243560000000008</v>
      </c>
      <c r="I1675" s="2">
        <f>'Moving Avg'!H1675</f>
        <v>2.8442734999999986</v>
      </c>
      <c r="J1675" s="6" t="str">
        <f>OBV!F1675</f>
        <v>BEARISH</v>
      </c>
      <c r="K1675" s="6" t="str">
        <f>OBV!G1675</f>
        <v>NEUTRAL</v>
      </c>
      <c r="L1675" s="6" t="str">
        <f>OBV!H1675</f>
        <v>NEUTRAL</v>
      </c>
      <c r="M1675" s="8">
        <f t="shared" si="260"/>
        <v>25</v>
      </c>
      <c r="N1675" s="8">
        <f t="shared" si="261"/>
        <v>0</v>
      </c>
      <c r="O1675" s="8">
        <f t="shared" si="262"/>
        <v>50</v>
      </c>
      <c r="P1675" s="8">
        <f t="shared" si="263"/>
        <v>16.5</v>
      </c>
      <c r="Q1675" s="9">
        <f t="shared" si="264"/>
        <v>18.725000000000001</v>
      </c>
      <c r="R1675" s="9">
        <f t="shared" si="265"/>
        <v>26.625</v>
      </c>
      <c r="S1675" s="9">
        <f t="shared" si="266"/>
        <v>23.675000000000001</v>
      </c>
      <c r="T1675" s="9">
        <f t="shared" si="267"/>
        <v>22.875</v>
      </c>
      <c r="U1675" s="8">
        <f t="shared" si="268"/>
        <v>23.008333333333336</v>
      </c>
      <c r="V1675" s="8">
        <f t="shared" si="269"/>
        <v>22.975000000000001</v>
      </c>
    </row>
    <row r="1676" spans="1:22" ht="13.5" x14ac:dyDescent="0.25">
      <c r="A1676" s="3">
        <f>RSI!A1676</f>
        <v>44455</v>
      </c>
      <c r="B1676" s="2">
        <f>RSI!B1676</f>
        <v>4.3017000000000003</v>
      </c>
      <c r="C1676" s="2">
        <f>RSI!I1676</f>
        <v>61.496488738320352</v>
      </c>
      <c r="D1676" s="2">
        <f>MACD!E1676</f>
        <v>0.13758049527505811</v>
      </c>
      <c r="E1676" s="2">
        <f>MACD!F1676</f>
        <v>9.3200860059808571E-2</v>
      </c>
      <c r="F1676" s="2">
        <f>'Moving Avg'!D1676</f>
        <v>4.15238</v>
      </c>
      <c r="G1676" s="2">
        <f>'Moving Avg'!F1676</f>
        <v>4.2472599999999998</v>
      </c>
      <c r="H1676" s="2">
        <f>'Moving Avg'!G1676</f>
        <v>3.8460060000000009</v>
      </c>
      <c r="I1676" s="2">
        <f>'Moving Avg'!H1676</f>
        <v>2.8535044999999983</v>
      </c>
      <c r="J1676" s="6" t="str">
        <f>OBV!F1676</f>
        <v>BULLISH</v>
      </c>
      <c r="K1676" s="6" t="str">
        <f>OBV!G1676</f>
        <v>STRONG</v>
      </c>
      <c r="L1676" s="6" t="str">
        <f>OBV!H1676</f>
        <v>CONFIRMED BULLISH</v>
      </c>
      <c r="M1676" s="8">
        <f t="shared" si="260"/>
        <v>25</v>
      </c>
      <c r="N1676" s="8">
        <f t="shared" si="261"/>
        <v>0</v>
      </c>
      <c r="O1676" s="8">
        <f t="shared" si="262"/>
        <v>50</v>
      </c>
      <c r="P1676" s="8">
        <f t="shared" si="263"/>
        <v>100</v>
      </c>
      <c r="Q1676" s="9">
        <f t="shared" si="264"/>
        <v>31.25</v>
      </c>
      <c r="R1676" s="9">
        <f t="shared" si="265"/>
        <v>47.5</v>
      </c>
      <c r="S1676" s="9">
        <f t="shared" si="266"/>
        <v>61.25</v>
      </c>
      <c r="T1676" s="9">
        <f t="shared" si="267"/>
        <v>43.75</v>
      </c>
      <c r="U1676" s="8">
        <f t="shared" si="268"/>
        <v>46.666666666666664</v>
      </c>
      <c r="V1676" s="8">
        <f t="shared" si="269"/>
        <v>45.9375</v>
      </c>
    </row>
    <row r="1677" spans="1:22" ht="13.5" x14ac:dyDescent="0.25">
      <c r="A1677" s="3">
        <f>RSI!A1677</f>
        <v>44456</v>
      </c>
      <c r="B1677" s="2">
        <f>RSI!B1677</f>
        <v>4.3017000000000003</v>
      </c>
      <c r="C1677" s="2">
        <f>RSI!I1677</f>
        <v>61.496488738320352</v>
      </c>
      <c r="D1677" s="2">
        <f>MACD!E1677</f>
        <v>0.12880501281991208</v>
      </c>
      <c r="E1677" s="2">
        <f>MACD!F1677</f>
        <v>0.10032169061182929</v>
      </c>
      <c r="F1677" s="2">
        <f>'Moving Avg'!D1677</f>
        <v>4.1854199999999997</v>
      </c>
      <c r="G1677" s="2">
        <f>'Moving Avg'!F1677</f>
        <v>4.2461649999999995</v>
      </c>
      <c r="H1677" s="2">
        <f>'Moving Avg'!G1677</f>
        <v>3.8691840000000015</v>
      </c>
      <c r="I1677" s="2">
        <f>'Moving Avg'!H1677</f>
        <v>2.8629704999999985</v>
      </c>
      <c r="J1677" s="6" t="str">
        <f>OBV!F1677</f>
        <v>BULLISH</v>
      </c>
      <c r="K1677" s="6" t="str">
        <f>OBV!G1677</f>
        <v>STRONG</v>
      </c>
      <c r="L1677" s="6" t="str">
        <f>OBV!H1677</f>
        <v>CONFIRMED BULLISH</v>
      </c>
      <c r="M1677" s="8">
        <f t="shared" si="260"/>
        <v>25</v>
      </c>
      <c r="N1677" s="8">
        <f t="shared" si="261"/>
        <v>0</v>
      </c>
      <c r="O1677" s="8">
        <f t="shared" si="262"/>
        <v>50</v>
      </c>
      <c r="P1677" s="8">
        <f t="shared" si="263"/>
        <v>100</v>
      </c>
      <c r="Q1677" s="9">
        <f t="shared" si="264"/>
        <v>31.25</v>
      </c>
      <c r="R1677" s="9">
        <f t="shared" si="265"/>
        <v>47.5</v>
      </c>
      <c r="S1677" s="9">
        <f t="shared" si="266"/>
        <v>61.25</v>
      </c>
      <c r="T1677" s="9">
        <f t="shared" si="267"/>
        <v>43.75</v>
      </c>
      <c r="U1677" s="8">
        <f t="shared" si="268"/>
        <v>46.666666666666664</v>
      </c>
      <c r="V1677" s="8">
        <f t="shared" si="269"/>
        <v>45.9375</v>
      </c>
    </row>
    <row r="1678" spans="1:22" ht="13.5" x14ac:dyDescent="0.25">
      <c r="A1678" s="3">
        <f>RSI!A1678</f>
        <v>44459</v>
      </c>
      <c r="B1678" s="2">
        <f>RSI!B1678</f>
        <v>4.2950999999999997</v>
      </c>
      <c r="C1678" s="2">
        <f>RSI!I1678</f>
        <v>60.972044939389384</v>
      </c>
      <c r="D1678" s="2">
        <f>MACD!E1678</f>
        <v>0.13099795377021195</v>
      </c>
      <c r="E1678" s="2">
        <f>MACD!F1678</f>
        <v>0.10645694324350582</v>
      </c>
      <c r="F1678" s="2">
        <f>'Moving Avg'!D1678</f>
        <v>4.2184600000000003</v>
      </c>
      <c r="G1678" s="2">
        <f>'Moving Avg'!F1678</f>
        <v>4.24709</v>
      </c>
      <c r="H1678" s="2">
        <f>'Moving Avg'!G1678</f>
        <v>3.8918780000000011</v>
      </c>
      <c r="I1678" s="2">
        <f>'Moving Avg'!H1678</f>
        <v>2.8724034999999986</v>
      </c>
      <c r="J1678" s="6" t="str">
        <f>OBV!F1678</f>
        <v>BULLISH</v>
      </c>
      <c r="K1678" s="6" t="str">
        <f>OBV!G1678</f>
        <v>STRONG</v>
      </c>
      <c r="L1678" s="6" t="str">
        <f>OBV!H1678</f>
        <v>CONFIRMED BULLISH</v>
      </c>
      <c r="M1678" s="8">
        <f t="shared" si="260"/>
        <v>25</v>
      </c>
      <c r="N1678" s="8">
        <f t="shared" si="261"/>
        <v>0</v>
      </c>
      <c r="O1678" s="8">
        <f t="shared" si="262"/>
        <v>50</v>
      </c>
      <c r="P1678" s="8">
        <f t="shared" si="263"/>
        <v>100</v>
      </c>
      <c r="Q1678" s="9">
        <f t="shared" si="264"/>
        <v>31.25</v>
      </c>
      <c r="R1678" s="9">
        <f t="shared" si="265"/>
        <v>47.5</v>
      </c>
      <c r="S1678" s="9">
        <f t="shared" si="266"/>
        <v>61.25</v>
      </c>
      <c r="T1678" s="9">
        <f t="shared" si="267"/>
        <v>43.75</v>
      </c>
      <c r="U1678" s="8">
        <f t="shared" si="268"/>
        <v>46.666666666666664</v>
      </c>
      <c r="V1678" s="8">
        <f t="shared" si="269"/>
        <v>45.9375</v>
      </c>
    </row>
    <row r="1679" spans="1:22" ht="13.5" x14ac:dyDescent="0.25">
      <c r="A1679" s="3">
        <f>RSI!A1679</f>
        <v>44460</v>
      </c>
      <c r="B1679" s="2">
        <f>RSI!B1679</f>
        <v>4.2950999999999997</v>
      </c>
      <c r="C1679" s="2">
        <f>RSI!I1679</f>
        <v>60.972044939389384</v>
      </c>
      <c r="D1679" s="2">
        <f>MACD!E1679</f>
        <v>0.10750127840340706</v>
      </c>
      <c r="E1679" s="2">
        <f>MACD!F1679</f>
        <v>0.10666581027548608</v>
      </c>
      <c r="F1679" s="2">
        <f>'Moving Avg'!D1679</f>
        <v>4.2581000000000007</v>
      </c>
      <c r="G1679" s="2">
        <f>'Moving Avg'!F1679</f>
        <v>4.2486049999999995</v>
      </c>
      <c r="H1679" s="2">
        <f>'Moving Avg'!G1679</f>
        <v>3.9138660000000005</v>
      </c>
      <c r="I1679" s="2">
        <f>'Moving Avg'!H1679</f>
        <v>2.8818364999999995</v>
      </c>
      <c r="J1679" s="6" t="str">
        <f>OBV!F1679</f>
        <v>BULLISH</v>
      </c>
      <c r="K1679" s="6" t="str">
        <f>OBV!G1679</f>
        <v>STRONG</v>
      </c>
      <c r="L1679" s="6" t="str">
        <f>OBV!H1679</f>
        <v>CONFIRMED BULLISH</v>
      </c>
      <c r="M1679" s="8">
        <f t="shared" si="260"/>
        <v>25</v>
      </c>
      <c r="N1679" s="8">
        <f t="shared" si="261"/>
        <v>0</v>
      </c>
      <c r="O1679" s="8">
        <f t="shared" si="262"/>
        <v>50</v>
      </c>
      <c r="P1679" s="8">
        <f t="shared" si="263"/>
        <v>100</v>
      </c>
      <c r="Q1679" s="9">
        <f t="shared" si="264"/>
        <v>31.25</v>
      </c>
      <c r="R1679" s="9">
        <f t="shared" si="265"/>
        <v>47.5</v>
      </c>
      <c r="S1679" s="9">
        <f t="shared" si="266"/>
        <v>61.25</v>
      </c>
      <c r="T1679" s="9">
        <f t="shared" si="267"/>
        <v>43.75</v>
      </c>
      <c r="U1679" s="8">
        <f t="shared" si="268"/>
        <v>46.666666666666664</v>
      </c>
      <c r="V1679" s="8">
        <f t="shared" si="269"/>
        <v>45.9375</v>
      </c>
    </row>
    <row r="1680" spans="1:22" ht="13.5" x14ac:dyDescent="0.25">
      <c r="A1680" s="3">
        <f>RSI!A1680</f>
        <v>44461</v>
      </c>
      <c r="B1680" s="2">
        <f>RSI!B1680</f>
        <v>4.2950999999999997</v>
      </c>
      <c r="C1680" s="2">
        <f>RSI!I1680</f>
        <v>60.972044939389377</v>
      </c>
      <c r="D1680" s="2">
        <f>MACD!E1680</f>
        <v>7.1491617892053938E-2</v>
      </c>
      <c r="E1680" s="2">
        <f>MACD!F1680</f>
        <v>9.9630971798799664E-2</v>
      </c>
      <c r="F1680" s="2">
        <f>'Moving Avg'!D1680</f>
        <v>4.2977400000000001</v>
      </c>
      <c r="G1680" s="2">
        <f>'Moving Avg'!F1680</f>
        <v>4.2474749999999997</v>
      </c>
      <c r="H1680" s="2">
        <f>'Moving Avg'!G1680</f>
        <v>3.9357359999999999</v>
      </c>
      <c r="I1680" s="2">
        <f>'Moving Avg'!H1680</f>
        <v>2.8912695000000004</v>
      </c>
      <c r="J1680" s="6" t="str">
        <f>OBV!F1680</f>
        <v>BULLISH</v>
      </c>
      <c r="K1680" s="6" t="str">
        <f>OBV!G1680</f>
        <v>STRONG</v>
      </c>
      <c r="L1680" s="6" t="str">
        <f>OBV!H1680</f>
        <v>CONFIRMED BULLISH</v>
      </c>
      <c r="M1680" s="8">
        <f t="shared" si="260"/>
        <v>25</v>
      </c>
      <c r="N1680" s="8">
        <f t="shared" si="261"/>
        <v>100</v>
      </c>
      <c r="O1680" s="8">
        <f t="shared" si="262"/>
        <v>50</v>
      </c>
      <c r="P1680" s="8">
        <f t="shared" si="263"/>
        <v>100</v>
      </c>
      <c r="Q1680" s="9">
        <f t="shared" si="264"/>
        <v>66.25</v>
      </c>
      <c r="R1680" s="9">
        <f t="shared" si="265"/>
        <v>67.5</v>
      </c>
      <c r="S1680" s="9">
        <f t="shared" si="266"/>
        <v>76.25</v>
      </c>
      <c r="T1680" s="9">
        <f t="shared" si="267"/>
        <v>68.75</v>
      </c>
      <c r="U1680" s="8">
        <f t="shared" si="268"/>
        <v>70</v>
      </c>
      <c r="V1680" s="8">
        <f t="shared" si="269"/>
        <v>69.6875</v>
      </c>
    </row>
    <row r="1681" spans="1:22" ht="13.5" x14ac:dyDescent="0.25">
      <c r="A1681" s="3">
        <f>RSI!A1681</f>
        <v>44462</v>
      </c>
      <c r="B1681" s="2">
        <f>RSI!B1681</f>
        <v>4.2950999999999997</v>
      </c>
      <c r="C1681" s="2">
        <f>RSI!I1681</f>
        <v>60.972044939389377</v>
      </c>
      <c r="D1681" s="2">
        <f>MACD!E1681</f>
        <v>5.2405512159318768E-2</v>
      </c>
      <c r="E1681" s="2">
        <f>MACD!F1681</f>
        <v>9.0185879870903499E-2</v>
      </c>
      <c r="F1681" s="2">
        <f>'Moving Avg'!D1681</f>
        <v>4.2964199999999995</v>
      </c>
      <c r="G1681" s="2">
        <f>'Moving Avg'!F1681</f>
        <v>4.2466400000000002</v>
      </c>
      <c r="H1681" s="2">
        <f>'Moving Avg'!G1681</f>
        <v>3.9587819999999998</v>
      </c>
      <c r="I1681" s="2">
        <f>'Moving Avg'!H1681</f>
        <v>2.9007904999999998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  <c r="M1681" s="8">
        <f t="shared" si="260"/>
        <v>25</v>
      </c>
      <c r="N1681" s="8">
        <f t="shared" si="261"/>
        <v>100</v>
      </c>
      <c r="O1681" s="8">
        <f t="shared" si="262"/>
        <v>50</v>
      </c>
      <c r="P1681" s="8">
        <f t="shared" si="263"/>
        <v>16.5</v>
      </c>
      <c r="Q1681" s="9">
        <f t="shared" si="264"/>
        <v>53.725000000000001</v>
      </c>
      <c r="R1681" s="9">
        <f t="shared" si="265"/>
        <v>46.625</v>
      </c>
      <c r="S1681" s="9">
        <f t="shared" si="266"/>
        <v>38.674999999999997</v>
      </c>
      <c r="T1681" s="9">
        <f t="shared" si="267"/>
        <v>47.875</v>
      </c>
      <c r="U1681" s="8">
        <f t="shared" si="268"/>
        <v>46.341666666666661</v>
      </c>
      <c r="V1681" s="8">
        <f t="shared" si="269"/>
        <v>46.724999999999994</v>
      </c>
    </row>
    <row r="1682" spans="1:22" ht="13.5" x14ac:dyDescent="0.25">
      <c r="A1682" s="3">
        <f>RSI!A1682</f>
        <v>44463</v>
      </c>
      <c r="B1682" s="2">
        <f>RSI!B1682</f>
        <v>4.2885</v>
      </c>
      <c r="C1682" s="2">
        <f>RSI!I1682</f>
        <v>60.280588458130012</v>
      </c>
      <c r="D1682" s="2">
        <f>MACD!E1682</f>
        <v>2.9881007529291459E-2</v>
      </c>
      <c r="E1682" s="2">
        <f>MACD!F1682</f>
        <v>7.8124905402581088E-2</v>
      </c>
      <c r="F1682" s="2">
        <f>'Moving Avg'!D1682</f>
        <v>4.2937799999999999</v>
      </c>
      <c r="G1682" s="2">
        <f>'Moving Avg'!F1682</f>
        <v>4.244885</v>
      </c>
      <c r="H1682" s="2">
        <f>'Moving Avg'!G1682</f>
        <v>3.9811079999999999</v>
      </c>
      <c r="I1682" s="2">
        <f>'Moving Avg'!H1682</f>
        <v>2.9101905000000001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  <c r="M1682" s="8">
        <f t="shared" si="260"/>
        <v>25</v>
      </c>
      <c r="N1682" s="8">
        <f t="shared" si="261"/>
        <v>100</v>
      </c>
      <c r="O1682" s="8">
        <f t="shared" si="262"/>
        <v>50</v>
      </c>
      <c r="P1682" s="8">
        <f t="shared" si="263"/>
        <v>16.5</v>
      </c>
      <c r="Q1682" s="9">
        <f t="shared" si="264"/>
        <v>53.725000000000001</v>
      </c>
      <c r="R1682" s="9">
        <f t="shared" si="265"/>
        <v>46.625</v>
      </c>
      <c r="S1682" s="9">
        <f t="shared" si="266"/>
        <v>38.674999999999997</v>
      </c>
      <c r="T1682" s="9">
        <f t="shared" si="267"/>
        <v>47.875</v>
      </c>
      <c r="U1682" s="8">
        <f t="shared" si="268"/>
        <v>46.341666666666661</v>
      </c>
      <c r="V1682" s="8">
        <f t="shared" si="269"/>
        <v>46.724999999999994</v>
      </c>
    </row>
    <row r="1683" spans="1:22" ht="13.5" x14ac:dyDescent="0.25">
      <c r="A1683" s="3">
        <f>RSI!A1683</f>
        <v>44466</v>
      </c>
      <c r="B1683" s="2">
        <f>RSI!B1683</f>
        <v>4.3281999999999998</v>
      </c>
      <c r="C1683" s="2">
        <f>RSI!I1683</f>
        <v>62.998787768429644</v>
      </c>
      <c r="D1683" s="2">
        <f>MACD!E1683</f>
        <v>6.2047602262289558E-3</v>
      </c>
      <c r="E1683" s="2">
        <f>MACD!F1683</f>
        <v>6.374087636731067E-2</v>
      </c>
      <c r="F1683" s="2">
        <f>'Moving Avg'!D1683</f>
        <v>4.3003999999999998</v>
      </c>
      <c r="G1683" s="2">
        <f>'Moving Avg'!F1683</f>
        <v>4.2433549999999993</v>
      </c>
      <c r="H1683" s="2">
        <f>'Moving Avg'!G1683</f>
        <v>4.0037579999999995</v>
      </c>
      <c r="I1683" s="2">
        <f>'Moving Avg'!H1683</f>
        <v>2.9197890000000002</v>
      </c>
      <c r="J1683" s="6" t="str">
        <f>OBV!F1683</f>
        <v>BULLISH</v>
      </c>
      <c r="K1683" s="6" t="str">
        <f>OBV!G1683</f>
        <v>STRONG</v>
      </c>
      <c r="L1683" s="6" t="str">
        <f>OBV!H1683</f>
        <v>CONFIRMED BULLISH</v>
      </c>
      <c r="M1683" s="8">
        <f t="shared" si="260"/>
        <v>25</v>
      </c>
      <c r="N1683" s="8">
        <f t="shared" si="261"/>
        <v>100</v>
      </c>
      <c r="O1683" s="8">
        <f t="shared" si="262"/>
        <v>50</v>
      </c>
      <c r="P1683" s="8">
        <f t="shared" si="263"/>
        <v>100</v>
      </c>
      <c r="Q1683" s="9">
        <f t="shared" si="264"/>
        <v>66.25</v>
      </c>
      <c r="R1683" s="9">
        <f t="shared" si="265"/>
        <v>67.5</v>
      </c>
      <c r="S1683" s="9">
        <f t="shared" si="266"/>
        <v>76.25</v>
      </c>
      <c r="T1683" s="9">
        <f t="shared" si="267"/>
        <v>68.75</v>
      </c>
      <c r="U1683" s="8">
        <f t="shared" si="268"/>
        <v>70</v>
      </c>
      <c r="V1683" s="8">
        <f t="shared" si="269"/>
        <v>69.6875</v>
      </c>
    </row>
    <row r="1684" spans="1:22" ht="13.5" x14ac:dyDescent="0.25">
      <c r="A1684" s="3">
        <f>RSI!A1684</f>
        <v>44467</v>
      </c>
      <c r="B1684" s="2">
        <f>RSI!B1684</f>
        <v>4.3810000000000002</v>
      </c>
      <c r="C1684" s="2">
        <f>RSI!I1684</f>
        <v>66.301821562455018</v>
      </c>
      <c r="D1684" s="2">
        <f>MACD!E1684</f>
        <v>-2.3663578945414265E-2</v>
      </c>
      <c r="E1684" s="2">
        <f>MACD!F1684</f>
        <v>4.6259985304765688E-2</v>
      </c>
      <c r="F1684" s="2">
        <f>'Moving Avg'!D1684</f>
        <v>4.3175799999999995</v>
      </c>
      <c r="G1684" s="2">
        <f>'Moving Avg'!F1684</f>
        <v>4.2450499999999991</v>
      </c>
      <c r="H1684" s="2">
        <f>'Moving Avg'!G1684</f>
        <v>4.0274640000000002</v>
      </c>
      <c r="I1684" s="2">
        <f>'Moving Avg'!H1684</f>
        <v>2.929681</v>
      </c>
      <c r="J1684" s="6" t="str">
        <f>OBV!F1684</f>
        <v>BULLISH</v>
      </c>
      <c r="K1684" s="6" t="str">
        <f>OBV!G1684</f>
        <v>STRONG</v>
      </c>
      <c r="L1684" s="6" t="str">
        <f>OBV!H1684</f>
        <v>CONFIRMED BULLISH</v>
      </c>
      <c r="M1684" s="8">
        <f t="shared" si="260"/>
        <v>25</v>
      </c>
      <c r="N1684" s="8">
        <f t="shared" si="261"/>
        <v>100</v>
      </c>
      <c r="O1684" s="8">
        <f t="shared" si="262"/>
        <v>50</v>
      </c>
      <c r="P1684" s="8">
        <f t="shared" si="263"/>
        <v>100</v>
      </c>
      <c r="Q1684" s="9">
        <f t="shared" si="264"/>
        <v>66.25</v>
      </c>
      <c r="R1684" s="9">
        <f t="shared" si="265"/>
        <v>67.5</v>
      </c>
      <c r="S1684" s="9">
        <f t="shared" si="266"/>
        <v>76.25</v>
      </c>
      <c r="T1684" s="9">
        <f t="shared" si="267"/>
        <v>68.75</v>
      </c>
      <c r="U1684" s="8">
        <f t="shared" si="268"/>
        <v>70</v>
      </c>
      <c r="V1684" s="8">
        <f t="shared" si="269"/>
        <v>69.6875</v>
      </c>
    </row>
    <row r="1685" spans="1:22" ht="13.5" x14ac:dyDescent="0.25">
      <c r="A1685" s="3">
        <f>RSI!A1685</f>
        <v>44468</v>
      </c>
      <c r="B1685" s="2">
        <f>RSI!B1685</f>
        <v>4.3810000000000002</v>
      </c>
      <c r="C1685" s="2">
        <f>RSI!I1685</f>
        <v>66.301821562455018</v>
      </c>
      <c r="D1685" s="2">
        <f>MACD!E1685</f>
        <v>-5.0032635801312786E-2</v>
      </c>
      <c r="E1685" s="2">
        <f>MACD!F1685</f>
        <v>2.7001461083549994E-2</v>
      </c>
      <c r="F1685" s="2">
        <f>'Moving Avg'!D1685</f>
        <v>4.3347600000000002</v>
      </c>
      <c r="G1685" s="2">
        <f>'Moving Avg'!F1685</f>
        <v>4.2485099999999987</v>
      </c>
      <c r="H1685" s="2">
        <f>'Moving Avg'!G1685</f>
        <v>4.0512880000000004</v>
      </c>
      <c r="I1685" s="2">
        <f>'Moving Avg'!H1685</f>
        <v>2.9395434999999996</v>
      </c>
      <c r="J1685" s="6" t="str">
        <f>OBV!F1685</f>
        <v>BULLISH</v>
      </c>
      <c r="K1685" s="6" t="str">
        <f>OBV!G1685</f>
        <v>STRONG</v>
      </c>
      <c r="L1685" s="6" t="str">
        <f>OBV!H1685</f>
        <v>CONFIRMED BULLISH</v>
      </c>
      <c r="M1685" s="8">
        <f t="shared" si="260"/>
        <v>25</v>
      </c>
      <c r="N1685" s="8">
        <f t="shared" si="261"/>
        <v>100</v>
      </c>
      <c r="O1685" s="8">
        <f t="shared" si="262"/>
        <v>50</v>
      </c>
      <c r="P1685" s="8">
        <f t="shared" si="263"/>
        <v>100</v>
      </c>
      <c r="Q1685" s="9">
        <f t="shared" si="264"/>
        <v>66.25</v>
      </c>
      <c r="R1685" s="9">
        <f t="shared" si="265"/>
        <v>67.5</v>
      </c>
      <c r="S1685" s="9">
        <f t="shared" si="266"/>
        <v>76.25</v>
      </c>
      <c r="T1685" s="9">
        <f t="shared" si="267"/>
        <v>68.75</v>
      </c>
      <c r="U1685" s="8">
        <f t="shared" si="268"/>
        <v>70</v>
      </c>
      <c r="V1685" s="8">
        <f t="shared" si="269"/>
        <v>69.6875</v>
      </c>
    </row>
    <row r="1686" spans="1:22" ht="13.5" x14ac:dyDescent="0.25">
      <c r="A1686" s="3">
        <f>RSI!A1686</f>
        <v>44469</v>
      </c>
      <c r="B1686" s="2">
        <f>RSI!B1686</f>
        <v>4.3083</v>
      </c>
      <c r="C1686" s="2">
        <f>RSI!I1686</f>
        <v>58.029694383039846</v>
      </c>
      <c r="D1686" s="2">
        <f>MACD!E1686</f>
        <v>-3.6466710137970537E-2</v>
      </c>
      <c r="E1686" s="2">
        <f>MACD!F1686</f>
        <v>1.4307826839245887E-2</v>
      </c>
      <c r="F1686" s="2">
        <f>'Moving Avg'!D1686</f>
        <v>4.3374000000000006</v>
      </c>
      <c r="G1686" s="2">
        <f>'Moving Avg'!F1686</f>
        <v>4.2521499999999985</v>
      </c>
      <c r="H1686" s="2">
        <f>'Moving Avg'!G1686</f>
        <v>4.0735400000000004</v>
      </c>
      <c r="I1686" s="2">
        <f>'Moving Avg'!H1686</f>
        <v>2.9490425</v>
      </c>
      <c r="J1686" s="6" t="str">
        <f>OBV!F1686</f>
        <v>BULLISH</v>
      </c>
      <c r="K1686" s="6" t="str">
        <f>OBV!G1686</f>
        <v>STRONG</v>
      </c>
      <c r="L1686" s="6" t="str">
        <f>OBV!H1686</f>
        <v>CONFIRMED BULLISH</v>
      </c>
      <c r="M1686" s="8">
        <f t="shared" si="260"/>
        <v>25</v>
      </c>
      <c r="N1686" s="8">
        <f t="shared" si="261"/>
        <v>100</v>
      </c>
      <c r="O1686" s="8">
        <f t="shared" si="262"/>
        <v>50</v>
      </c>
      <c r="P1686" s="8">
        <f t="shared" si="263"/>
        <v>100</v>
      </c>
      <c r="Q1686" s="9">
        <f t="shared" si="264"/>
        <v>66.25</v>
      </c>
      <c r="R1686" s="9">
        <f t="shared" si="265"/>
        <v>67.5</v>
      </c>
      <c r="S1686" s="9">
        <f t="shared" si="266"/>
        <v>76.25</v>
      </c>
      <c r="T1686" s="9">
        <f t="shared" si="267"/>
        <v>68.75</v>
      </c>
      <c r="U1686" s="8">
        <f t="shared" si="268"/>
        <v>70</v>
      </c>
      <c r="V1686" s="8">
        <f t="shared" si="269"/>
        <v>69.6875</v>
      </c>
    </row>
    <row r="1687" spans="1:22" ht="13.5" x14ac:dyDescent="0.25">
      <c r="A1687" s="3">
        <f>RSI!A1687</f>
        <v>44470</v>
      </c>
      <c r="B1687" s="2">
        <f>RSI!B1687</f>
        <v>4.3612000000000002</v>
      </c>
      <c r="C1687" s="2">
        <f>RSI!I1687</f>
        <v>61.767607191405602</v>
      </c>
      <c r="D1687" s="2">
        <f>MACD!E1687</f>
        <v>-2.9416293049734143E-2</v>
      </c>
      <c r="E1687" s="2">
        <f>MACD!F1687</f>
        <v>5.563002861449882E-3</v>
      </c>
      <c r="F1687" s="2">
        <f>'Moving Avg'!D1687</f>
        <v>4.3519399999999999</v>
      </c>
      <c r="G1687" s="2">
        <f>'Moving Avg'!F1687</f>
        <v>4.2557949999999991</v>
      </c>
      <c r="H1687" s="2">
        <f>'Moving Avg'!G1687</f>
        <v>4.0956760000000001</v>
      </c>
      <c r="I1687" s="2">
        <f>'Moving Avg'!H1687</f>
        <v>2.9588059999999996</v>
      </c>
      <c r="J1687" s="6" t="str">
        <f>OBV!F1687</f>
        <v>BULLISH</v>
      </c>
      <c r="K1687" s="6" t="str">
        <f>OBV!G1687</f>
        <v>STRONG</v>
      </c>
      <c r="L1687" s="6" t="str">
        <f>OBV!H1687</f>
        <v>CONFIRMED BULLISH</v>
      </c>
      <c r="M1687" s="8">
        <f t="shared" si="260"/>
        <v>25</v>
      </c>
      <c r="N1687" s="8">
        <f t="shared" si="261"/>
        <v>100</v>
      </c>
      <c r="O1687" s="8">
        <f t="shared" si="262"/>
        <v>50</v>
      </c>
      <c r="P1687" s="8">
        <f t="shared" si="263"/>
        <v>100</v>
      </c>
      <c r="Q1687" s="9">
        <f t="shared" si="264"/>
        <v>66.25</v>
      </c>
      <c r="R1687" s="9">
        <f t="shared" si="265"/>
        <v>67.5</v>
      </c>
      <c r="S1687" s="9">
        <f t="shared" si="266"/>
        <v>76.25</v>
      </c>
      <c r="T1687" s="9">
        <f t="shared" si="267"/>
        <v>68.75</v>
      </c>
      <c r="U1687" s="8">
        <f t="shared" si="268"/>
        <v>70</v>
      </c>
      <c r="V1687" s="8">
        <f t="shared" si="269"/>
        <v>69.6875</v>
      </c>
    </row>
    <row r="1688" spans="1:22" ht="13.5" x14ac:dyDescent="0.25">
      <c r="A1688" s="3">
        <f>RSI!A1688</f>
        <v>44473</v>
      </c>
      <c r="B1688" s="2">
        <f>RSI!B1688</f>
        <v>4.3348000000000004</v>
      </c>
      <c r="C1688" s="2">
        <f>RSI!I1688</f>
        <v>58.946137892586911</v>
      </c>
      <c r="D1688" s="2">
        <f>MACD!E1688</f>
        <v>-2.3295125324765742E-2</v>
      </c>
      <c r="E1688" s="2">
        <f>MACD!F1688</f>
        <v>-2.0862277579324247E-4</v>
      </c>
      <c r="F1688" s="2">
        <f>'Moving Avg'!D1688</f>
        <v>4.3532600000000006</v>
      </c>
      <c r="G1688" s="2">
        <f>'Moving Avg'!F1688</f>
        <v>4.2548049999999993</v>
      </c>
      <c r="H1688" s="2">
        <f>'Moving Avg'!G1688</f>
        <v>4.1134060000000003</v>
      </c>
      <c r="I1688" s="2">
        <f>'Moving Avg'!H1688</f>
        <v>2.9684374999999994</v>
      </c>
      <c r="J1688" s="6" t="str">
        <f>OBV!F1688</f>
        <v>BULLISH</v>
      </c>
      <c r="K1688" s="6" t="str">
        <f>OBV!G1688</f>
        <v>STRONG</v>
      </c>
      <c r="L1688" s="6" t="str">
        <f>OBV!H1688</f>
        <v>CONFIRMED BULLISH</v>
      </c>
      <c r="M1688" s="8">
        <f t="shared" si="260"/>
        <v>25</v>
      </c>
      <c r="N1688" s="8">
        <f t="shared" si="261"/>
        <v>100</v>
      </c>
      <c r="O1688" s="8">
        <f t="shared" si="262"/>
        <v>50</v>
      </c>
      <c r="P1688" s="8">
        <f t="shared" si="263"/>
        <v>100</v>
      </c>
      <c r="Q1688" s="9">
        <f t="shared" si="264"/>
        <v>66.25</v>
      </c>
      <c r="R1688" s="9">
        <f t="shared" si="265"/>
        <v>67.5</v>
      </c>
      <c r="S1688" s="9">
        <f t="shared" si="266"/>
        <v>76.25</v>
      </c>
      <c r="T1688" s="9">
        <f t="shared" si="267"/>
        <v>68.75</v>
      </c>
      <c r="U1688" s="8">
        <f t="shared" si="268"/>
        <v>70</v>
      </c>
      <c r="V1688" s="8">
        <f t="shared" si="269"/>
        <v>69.6875</v>
      </c>
    </row>
    <row r="1689" spans="1:22" ht="13.5" x14ac:dyDescent="0.25">
      <c r="A1689" s="3">
        <f>RSI!A1689</f>
        <v>44474</v>
      </c>
      <c r="B1689" s="2">
        <f>RSI!B1689</f>
        <v>4.3281999999999998</v>
      </c>
      <c r="C1689" s="2">
        <f>RSI!I1689</f>
        <v>58.23001729969716</v>
      </c>
      <c r="D1689" s="2">
        <f>MACD!E1689</f>
        <v>-1.819739989552005E-2</v>
      </c>
      <c r="E1689" s="2">
        <f>MACD!F1689</f>
        <v>-3.8063781997386041E-3</v>
      </c>
      <c r="F1689" s="2">
        <f>'Moving Avg'!D1689</f>
        <v>4.3426999999999998</v>
      </c>
      <c r="G1689" s="2">
        <f>'Moving Avg'!F1689</f>
        <v>4.2614149999999995</v>
      </c>
      <c r="H1689" s="2">
        <f>'Moving Avg'!G1689</f>
        <v>4.1288900000000011</v>
      </c>
      <c r="I1689" s="2">
        <f>'Moving Avg'!H1689</f>
        <v>2.9780360000000003</v>
      </c>
      <c r="J1689" s="6" t="str">
        <f>OBV!F1689</f>
        <v>BULLISH</v>
      </c>
      <c r="K1689" s="6" t="str">
        <f>OBV!G1689</f>
        <v>STRONG</v>
      </c>
      <c r="L1689" s="6" t="str">
        <f>OBV!H1689</f>
        <v>BULLISH DIVERGENCE</v>
      </c>
      <c r="M1689" s="8">
        <f t="shared" si="260"/>
        <v>25</v>
      </c>
      <c r="N1689" s="8">
        <f t="shared" si="261"/>
        <v>45</v>
      </c>
      <c r="O1689" s="8">
        <f t="shared" si="262"/>
        <v>50</v>
      </c>
      <c r="P1689" s="8">
        <f t="shared" si="263"/>
        <v>83</v>
      </c>
      <c r="Q1689" s="9">
        <f t="shared" si="264"/>
        <v>44.45</v>
      </c>
      <c r="R1689" s="9">
        <f t="shared" si="265"/>
        <v>52.25</v>
      </c>
      <c r="S1689" s="9">
        <f t="shared" si="266"/>
        <v>60.35</v>
      </c>
      <c r="T1689" s="9">
        <f t="shared" si="267"/>
        <v>50.75</v>
      </c>
      <c r="U1689" s="8">
        <f t="shared" si="268"/>
        <v>52.35</v>
      </c>
      <c r="V1689" s="8">
        <f t="shared" si="269"/>
        <v>51.95</v>
      </c>
    </row>
    <row r="1690" spans="1:22" ht="13.5" x14ac:dyDescent="0.25">
      <c r="A1690" s="3">
        <f>RSI!A1690</f>
        <v>44475</v>
      </c>
      <c r="B1690" s="2">
        <f>RSI!B1690</f>
        <v>4.3479999999999999</v>
      </c>
      <c r="C1690" s="2">
        <f>RSI!I1690</f>
        <v>59.80755997784825</v>
      </c>
      <c r="D1690" s="2">
        <f>MACD!E1690</f>
        <v>-1.5839952338184915E-2</v>
      </c>
      <c r="E1690" s="2">
        <f>MACD!F1690</f>
        <v>-6.2130930274278667E-3</v>
      </c>
      <c r="F1690" s="2">
        <f>'Moving Avg'!D1690</f>
        <v>4.3361000000000001</v>
      </c>
      <c r="G1690" s="2">
        <f>'Moving Avg'!F1690</f>
        <v>4.2739699999999994</v>
      </c>
      <c r="H1690" s="2">
        <f>'Moving Avg'!G1690</f>
        <v>4.1468840000000009</v>
      </c>
      <c r="I1690" s="2">
        <f>'Moving Avg'!H1690</f>
        <v>2.9877335</v>
      </c>
      <c r="J1690" s="6" t="str">
        <f>OBV!F1690</f>
        <v>BULLISH</v>
      </c>
      <c r="K1690" s="6" t="str">
        <f>OBV!G1690</f>
        <v>STRONG</v>
      </c>
      <c r="L1690" s="6" t="str">
        <f>OBV!H1690</f>
        <v>BULLISH DIVERGENCE</v>
      </c>
      <c r="M1690" s="8">
        <f t="shared" si="260"/>
        <v>25</v>
      </c>
      <c r="N1690" s="8">
        <f t="shared" si="261"/>
        <v>45</v>
      </c>
      <c r="O1690" s="8">
        <f t="shared" si="262"/>
        <v>50</v>
      </c>
      <c r="P1690" s="8">
        <f t="shared" si="263"/>
        <v>83</v>
      </c>
      <c r="Q1690" s="9">
        <f t="shared" si="264"/>
        <v>44.45</v>
      </c>
      <c r="R1690" s="9">
        <f t="shared" si="265"/>
        <v>52.25</v>
      </c>
      <c r="S1690" s="9">
        <f t="shared" si="266"/>
        <v>60.35</v>
      </c>
      <c r="T1690" s="9">
        <f t="shared" si="267"/>
        <v>50.75</v>
      </c>
      <c r="U1690" s="8">
        <f t="shared" si="268"/>
        <v>52.35</v>
      </c>
      <c r="V1690" s="8">
        <f t="shared" si="269"/>
        <v>51.95</v>
      </c>
    </row>
    <row r="1691" spans="1:22" ht="13.5" x14ac:dyDescent="0.25">
      <c r="A1691" s="3">
        <f>RSI!A1691</f>
        <v>44476</v>
      </c>
      <c r="B1691" s="2">
        <f>RSI!B1691</f>
        <v>4.3479999999999999</v>
      </c>
      <c r="C1691" s="2">
        <f>RSI!I1691</f>
        <v>59.80755997784825</v>
      </c>
      <c r="D1691" s="2">
        <f>MACD!E1691</f>
        <v>-1.441528599168862E-2</v>
      </c>
      <c r="E1691" s="2">
        <f>MACD!F1691</f>
        <v>-7.8535316202800187E-3</v>
      </c>
      <c r="F1691" s="2">
        <f>'Moving Avg'!D1691</f>
        <v>4.3440399999999997</v>
      </c>
      <c r="G1691" s="2">
        <f>'Moving Avg'!F1691</f>
        <v>4.2825599999999993</v>
      </c>
      <c r="H1691" s="2">
        <f>'Moving Avg'!G1691</f>
        <v>4.1644080000000017</v>
      </c>
      <c r="I1691" s="2">
        <f>'Moving Avg'!H1691</f>
        <v>2.9972255000000003</v>
      </c>
      <c r="J1691" s="6" t="str">
        <f>OBV!F1691</f>
        <v>BULLISH</v>
      </c>
      <c r="K1691" s="6" t="str">
        <f>OBV!G1691</f>
        <v>STRONG</v>
      </c>
      <c r="L1691" s="6" t="str">
        <f>OBV!H1691</f>
        <v>CONFIRMED BULLISH</v>
      </c>
      <c r="M1691" s="8">
        <f t="shared" si="260"/>
        <v>25</v>
      </c>
      <c r="N1691" s="8">
        <f t="shared" si="261"/>
        <v>45</v>
      </c>
      <c r="O1691" s="8">
        <f t="shared" si="262"/>
        <v>50</v>
      </c>
      <c r="P1691" s="8">
        <f t="shared" si="263"/>
        <v>100</v>
      </c>
      <c r="Q1691" s="9">
        <f t="shared" si="264"/>
        <v>47</v>
      </c>
      <c r="R1691" s="9">
        <f t="shared" si="265"/>
        <v>56.5</v>
      </c>
      <c r="S1691" s="9">
        <f t="shared" si="266"/>
        <v>68</v>
      </c>
      <c r="T1691" s="9">
        <f t="shared" si="267"/>
        <v>55</v>
      </c>
      <c r="U1691" s="8">
        <f t="shared" si="268"/>
        <v>57.166666666666664</v>
      </c>
      <c r="V1691" s="8">
        <f t="shared" si="269"/>
        <v>56.625</v>
      </c>
    </row>
    <row r="1692" spans="1:22" ht="13.5" x14ac:dyDescent="0.25">
      <c r="A1692" s="3">
        <f>RSI!A1692</f>
        <v>44477</v>
      </c>
      <c r="B1692" s="2">
        <f>RSI!B1692</f>
        <v>4.2423000000000002</v>
      </c>
      <c r="C1692" s="2">
        <f>RSI!I1692</f>
        <v>48.473185721908727</v>
      </c>
      <c r="D1692" s="2">
        <f>MACD!E1692</f>
        <v>-6.923421634842164E-3</v>
      </c>
      <c r="E1692" s="2">
        <f>MACD!F1692</f>
        <v>-7.6675096231924485E-3</v>
      </c>
      <c r="F1692" s="2">
        <f>'Moving Avg'!D1692</f>
        <v>4.3202599999999993</v>
      </c>
      <c r="G1692" s="2">
        <f>'Moving Avg'!F1692</f>
        <v>4.2878499999999997</v>
      </c>
      <c r="H1692" s="2">
        <f>'Moving Avg'!G1692</f>
        <v>4.1799360000000014</v>
      </c>
      <c r="I1692" s="2">
        <f>'Moving Avg'!H1692</f>
        <v>3.006189</v>
      </c>
      <c r="J1692" s="6" t="str">
        <f>OBV!F1692</f>
        <v>BEARISH</v>
      </c>
      <c r="K1692" s="6" t="str">
        <f>OBV!G1692</f>
        <v>NEUTRAL</v>
      </c>
      <c r="L1692" s="6" t="str">
        <f>OBV!H1692</f>
        <v>CONFIRMED BEARISH</v>
      </c>
      <c r="M1692" s="8">
        <f t="shared" si="260"/>
        <v>25</v>
      </c>
      <c r="N1692" s="8">
        <f t="shared" si="261"/>
        <v>0</v>
      </c>
      <c r="O1692" s="8">
        <f t="shared" si="262"/>
        <v>50</v>
      </c>
      <c r="P1692" s="8">
        <f t="shared" si="263"/>
        <v>16.5</v>
      </c>
      <c r="Q1692" s="9">
        <f t="shared" si="264"/>
        <v>18.725000000000001</v>
      </c>
      <c r="R1692" s="9">
        <f t="shared" si="265"/>
        <v>26.625</v>
      </c>
      <c r="S1692" s="9">
        <f t="shared" si="266"/>
        <v>23.675000000000001</v>
      </c>
      <c r="T1692" s="9">
        <f t="shared" si="267"/>
        <v>22.875</v>
      </c>
      <c r="U1692" s="8">
        <f t="shared" si="268"/>
        <v>23.008333333333336</v>
      </c>
      <c r="V1692" s="8">
        <f t="shared" si="269"/>
        <v>22.975000000000001</v>
      </c>
    </row>
    <row r="1693" spans="1:22" ht="13.5" x14ac:dyDescent="0.25">
      <c r="A1693" s="3">
        <f>RSI!A1693</f>
        <v>44480</v>
      </c>
      <c r="B1693" s="2">
        <f>RSI!B1693</f>
        <v>4.2950999999999997</v>
      </c>
      <c r="C1693" s="2">
        <f>RSI!I1693</f>
        <v>53.240312311986607</v>
      </c>
      <c r="D1693" s="2">
        <f>MACD!E1693</f>
        <v>1.7482489767592924E-3</v>
      </c>
      <c r="E1693" s="2">
        <f>MACD!F1693</f>
        <v>-5.7843579032021003E-3</v>
      </c>
      <c r="F1693" s="2">
        <f>'Moving Avg'!D1693</f>
        <v>4.3123199999999997</v>
      </c>
      <c r="G1693" s="2">
        <f>'Moving Avg'!F1693</f>
        <v>4.2961100000000005</v>
      </c>
      <c r="H1693" s="2">
        <f>'Moving Avg'!G1693</f>
        <v>4.1964020000000009</v>
      </c>
      <c r="I1693" s="2">
        <f>'Moving Avg'!H1693</f>
        <v>3.015387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  <c r="M1693" s="8">
        <f t="shared" si="260"/>
        <v>25</v>
      </c>
      <c r="N1693" s="8">
        <f t="shared" si="261"/>
        <v>0</v>
      </c>
      <c r="O1693" s="8">
        <f t="shared" si="262"/>
        <v>50</v>
      </c>
      <c r="P1693" s="8">
        <f t="shared" si="263"/>
        <v>16.5</v>
      </c>
      <c r="Q1693" s="9">
        <f t="shared" si="264"/>
        <v>18.725000000000001</v>
      </c>
      <c r="R1693" s="9">
        <f t="shared" si="265"/>
        <v>26.625</v>
      </c>
      <c r="S1693" s="9">
        <f t="shared" si="266"/>
        <v>23.675000000000001</v>
      </c>
      <c r="T1693" s="9">
        <f t="shared" si="267"/>
        <v>22.875</v>
      </c>
      <c r="U1693" s="8">
        <f t="shared" si="268"/>
        <v>23.008333333333336</v>
      </c>
      <c r="V1693" s="8">
        <f t="shared" si="269"/>
        <v>22.975000000000001</v>
      </c>
    </row>
    <row r="1694" spans="1:22" ht="13.5" x14ac:dyDescent="0.25">
      <c r="A1694" s="3">
        <f>RSI!A1694</f>
        <v>44481</v>
      </c>
      <c r="B1694" s="2">
        <f>RSI!B1694</f>
        <v>4.2950999999999997</v>
      </c>
      <c r="C1694" s="2">
        <f>RSI!I1694</f>
        <v>53.2403123119866</v>
      </c>
      <c r="D1694" s="2">
        <f>MACD!E1694</f>
        <v>1.7022654738250154E-2</v>
      </c>
      <c r="E1694" s="2">
        <f>MACD!F1694</f>
        <v>-1.2229553749116499E-3</v>
      </c>
      <c r="F1694" s="2">
        <f>'Moving Avg'!D1694</f>
        <v>4.3056999999999999</v>
      </c>
      <c r="G1694" s="2">
        <f>'Moving Avg'!F1694</f>
        <v>4.3060200000000002</v>
      </c>
      <c r="H1694" s="2">
        <f>'Moving Avg'!G1694</f>
        <v>4.2135740000000004</v>
      </c>
      <c r="I1694" s="2">
        <f>'Moving Avg'!H1694</f>
        <v>3.0245850000000005</v>
      </c>
      <c r="J1694" s="6" t="str">
        <f>OBV!F1694</f>
        <v>BULLISH</v>
      </c>
      <c r="K1694" s="6" t="str">
        <f>OBV!G1694</f>
        <v>NEUTRAL</v>
      </c>
      <c r="L1694" s="6" t="str">
        <f>OBV!H1694</f>
        <v>BULLISH DIVERGENCE</v>
      </c>
      <c r="M1694" s="8">
        <f t="shared" si="260"/>
        <v>25</v>
      </c>
      <c r="N1694" s="8">
        <f t="shared" si="261"/>
        <v>0</v>
      </c>
      <c r="O1694" s="8">
        <f t="shared" si="262"/>
        <v>50</v>
      </c>
      <c r="P1694" s="8">
        <f t="shared" si="263"/>
        <v>66.5</v>
      </c>
      <c r="Q1694" s="9">
        <f t="shared" si="264"/>
        <v>26.225000000000001</v>
      </c>
      <c r="R1694" s="9">
        <f t="shared" si="265"/>
        <v>39.125</v>
      </c>
      <c r="S1694" s="9">
        <f t="shared" si="266"/>
        <v>46.174999999999997</v>
      </c>
      <c r="T1694" s="9">
        <f t="shared" si="267"/>
        <v>35.375</v>
      </c>
      <c r="U1694" s="8">
        <f t="shared" si="268"/>
        <v>37.174999999999997</v>
      </c>
      <c r="V1694" s="8">
        <f t="shared" si="269"/>
        <v>36.724999999999994</v>
      </c>
    </row>
    <row r="1695" spans="1:22" ht="13.5" x14ac:dyDescent="0.25">
      <c r="A1695" s="3">
        <f>RSI!A1695</f>
        <v>44482</v>
      </c>
      <c r="B1695" s="2">
        <f>RSI!B1695</f>
        <v>4.2950999999999997</v>
      </c>
      <c r="C1695" s="2">
        <f>RSI!I1695</f>
        <v>53.240312311986607</v>
      </c>
      <c r="D1695" s="2">
        <f>MACD!E1695</f>
        <v>2.97747087708915E-2</v>
      </c>
      <c r="E1695" s="2">
        <f>MACD!F1695</f>
        <v>4.9765774542489807E-3</v>
      </c>
      <c r="F1695" s="2">
        <f>'Moving Avg'!D1695</f>
        <v>4.2951199999999998</v>
      </c>
      <c r="G1695" s="2">
        <f>'Moving Avg'!F1695</f>
        <v>4.3159300000000016</v>
      </c>
      <c r="H1695" s="2">
        <f>'Moving Avg'!G1695</f>
        <v>4.2303920000000002</v>
      </c>
      <c r="I1695" s="2">
        <f>'Moving Avg'!H1695</f>
        <v>3.033900500000001</v>
      </c>
      <c r="J1695" s="6" t="str">
        <f>OBV!F1695</f>
        <v>BEARISH</v>
      </c>
      <c r="K1695" s="6" t="str">
        <f>OBV!G1695</f>
        <v>NEUTRAL</v>
      </c>
      <c r="L1695" s="6" t="str">
        <f>OBV!H1695</f>
        <v>CONFIRMED BEARISH</v>
      </c>
      <c r="M1695" s="8">
        <f t="shared" si="260"/>
        <v>25</v>
      </c>
      <c r="N1695" s="8">
        <f t="shared" si="261"/>
        <v>0</v>
      </c>
      <c r="O1695" s="8">
        <f t="shared" si="262"/>
        <v>50</v>
      </c>
      <c r="P1695" s="8">
        <f t="shared" si="263"/>
        <v>16.5</v>
      </c>
      <c r="Q1695" s="9">
        <f t="shared" si="264"/>
        <v>18.725000000000001</v>
      </c>
      <c r="R1695" s="9">
        <f t="shared" si="265"/>
        <v>26.625</v>
      </c>
      <c r="S1695" s="9">
        <f t="shared" si="266"/>
        <v>23.675000000000001</v>
      </c>
      <c r="T1695" s="9">
        <f t="shared" si="267"/>
        <v>22.875</v>
      </c>
      <c r="U1695" s="8">
        <f t="shared" si="268"/>
        <v>23.008333333333336</v>
      </c>
      <c r="V1695" s="8">
        <f t="shared" si="269"/>
        <v>22.975000000000001</v>
      </c>
    </row>
    <row r="1696" spans="1:22" ht="13.5" x14ac:dyDescent="0.25">
      <c r="A1696" s="3">
        <f>RSI!A1696</f>
        <v>44483</v>
      </c>
      <c r="B1696" s="2">
        <f>RSI!B1696</f>
        <v>4.3414000000000001</v>
      </c>
      <c r="C1696" s="2">
        <f>RSI!I1696</f>
        <v>57.542406240754161</v>
      </c>
      <c r="D1696" s="2">
        <f>MACD!E1696</f>
        <v>2.5790993739247092E-2</v>
      </c>
      <c r="E1696" s="2">
        <f>MACD!F1696</f>
        <v>9.1394607112486037E-3</v>
      </c>
      <c r="F1696" s="2">
        <f>'Moving Avg'!D1696</f>
        <v>4.2938000000000001</v>
      </c>
      <c r="G1696" s="2">
        <f>'Moving Avg'!F1696</f>
        <v>4.3179150000000011</v>
      </c>
      <c r="H1696" s="2">
        <f>'Moving Avg'!G1696</f>
        <v>4.2469619999999999</v>
      </c>
      <c r="I1696" s="2">
        <f>'Moving Avg'!H1696</f>
        <v>3.043565000000001</v>
      </c>
      <c r="J1696" s="6" t="str">
        <f>OBV!F1696</f>
        <v>BULLISH</v>
      </c>
      <c r="K1696" s="6" t="str">
        <f>OBV!G1696</f>
        <v>NEUTRAL</v>
      </c>
      <c r="L1696" s="6" t="str">
        <f>OBV!H1696</f>
        <v>BULLISH DIVERGENCE</v>
      </c>
      <c r="M1696" s="8">
        <f t="shared" si="260"/>
        <v>25</v>
      </c>
      <c r="N1696" s="8">
        <f t="shared" si="261"/>
        <v>0</v>
      </c>
      <c r="O1696" s="8">
        <f t="shared" si="262"/>
        <v>50</v>
      </c>
      <c r="P1696" s="8">
        <f t="shared" si="263"/>
        <v>66.5</v>
      </c>
      <c r="Q1696" s="9">
        <f t="shared" si="264"/>
        <v>26.225000000000001</v>
      </c>
      <c r="R1696" s="9">
        <f t="shared" si="265"/>
        <v>39.125</v>
      </c>
      <c r="S1696" s="9">
        <f t="shared" si="266"/>
        <v>46.174999999999997</v>
      </c>
      <c r="T1696" s="9">
        <f t="shared" si="267"/>
        <v>35.375</v>
      </c>
      <c r="U1696" s="8">
        <f t="shared" si="268"/>
        <v>37.174999999999997</v>
      </c>
      <c r="V1696" s="8">
        <f t="shared" si="269"/>
        <v>36.724999999999994</v>
      </c>
    </row>
    <row r="1697" spans="1:22" ht="13.5" x14ac:dyDescent="0.25">
      <c r="A1697" s="3">
        <f>RSI!A1697</f>
        <v>44488</v>
      </c>
      <c r="B1697" s="2">
        <f>RSI!B1697</f>
        <v>4.2885</v>
      </c>
      <c r="C1697" s="2">
        <f>RSI!I1697</f>
        <v>51.690729677146038</v>
      </c>
      <c r="D1697" s="2">
        <f>MACD!E1697</f>
        <v>3.4055707104890587E-2</v>
      </c>
      <c r="E1697" s="2">
        <f>MACD!F1697</f>
        <v>1.4122709989977E-2</v>
      </c>
      <c r="F1697" s="2">
        <f>'Moving Avg'!D1697</f>
        <v>4.3030400000000002</v>
      </c>
      <c r="G1697" s="2">
        <f>'Moving Avg'!F1697</f>
        <v>4.3172550000000012</v>
      </c>
      <c r="H1697" s="2">
        <f>'Moving Avg'!G1697</f>
        <v>4.2613000000000003</v>
      </c>
      <c r="I1697" s="2">
        <f>'Moving Avg'!H1697</f>
        <v>3.053023500000001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  <c r="M1697" s="8">
        <f t="shared" si="260"/>
        <v>25</v>
      </c>
      <c r="N1697" s="8">
        <f t="shared" si="261"/>
        <v>0</v>
      </c>
      <c r="O1697" s="8">
        <f t="shared" si="262"/>
        <v>50</v>
      </c>
      <c r="P1697" s="8">
        <f t="shared" si="263"/>
        <v>83.5</v>
      </c>
      <c r="Q1697" s="9">
        <f t="shared" si="264"/>
        <v>28.774999999999999</v>
      </c>
      <c r="R1697" s="9">
        <f t="shared" si="265"/>
        <v>43.375</v>
      </c>
      <c r="S1697" s="9">
        <f t="shared" si="266"/>
        <v>53.825000000000003</v>
      </c>
      <c r="T1697" s="9">
        <f t="shared" si="267"/>
        <v>39.625</v>
      </c>
      <c r="U1697" s="8">
        <f t="shared" si="268"/>
        <v>41.991666666666667</v>
      </c>
      <c r="V1697" s="8">
        <f t="shared" si="269"/>
        <v>41.400000000000006</v>
      </c>
    </row>
    <row r="1698" spans="1:22" ht="13.5" x14ac:dyDescent="0.25">
      <c r="A1698" s="3">
        <f>RSI!A1698</f>
        <v>44489</v>
      </c>
      <c r="B1698" s="2">
        <f>RSI!B1698</f>
        <v>4.2950999999999997</v>
      </c>
      <c r="C1698" s="2">
        <f>RSI!I1698</f>
        <v>52.341910896527018</v>
      </c>
      <c r="D1698" s="2">
        <f>MACD!E1698</f>
        <v>3.6420873336036941E-2</v>
      </c>
      <c r="E1698" s="2">
        <f>MACD!F1698</f>
        <v>1.858234265918899E-2</v>
      </c>
      <c r="F1698" s="2">
        <f>'Moving Avg'!D1698</f>
        <v>4.3030400000000002</v>
      </c>
      <c r="G1698" s="2">
        <f>'Moving Avg'!F1698</f>
        <v>4.3172550000000012</v>
      </c>
      <c r="H1698" s="2">
        <f>'Moving Avg'!G1698</f>
        <v>4.2715399999999999</v>
      </c>
      <c r="I1698" s="2">
        <f>'Moving Avg'!H1698</f>
        <v>3.0624565000000015</v>
      </c>
      <c r="J1698" s="6" t="str">
        <f>OBV!F1698</f>
        <v>BULLISH</v>
      </c>
      <c r="K1698" s="6" t="str">
        <f>OBV!G1698</f>
        <v>NEUTRAL</v>
      </c>
      <c r="L1698" s="6" t="str">
        <f>OBV!H1698</f>
        <v>NEUTRAL</v>
      </c>
      <c r="M1698" s="8">
        <f t="shared" si="260"/>
        <v>25</v>
      </c>
      <c r="N1698" s="8">
        <f t="shared" si="261"/>
        <v>0</v>
      </c>
      <c r="O1698" s="8">
        <f t="shared" si="262"/>
        <v>50</v>
      </c>
      <c r="P1698" s="8">
        <f t="shared" si="263"/>
        <v>49.5</v>
      </c>
      <c r="Q1698" s="9">
        <f t="shared" si="264"/>
        <v>23.675000000000001</v>
      </c>
      <c r="R1698" s="9">
        <f t="shared" si="265"/>
        <v>34.875</v>
      </c>
      <c r="S1698" s="9">
        <f t="shared" si="266"/>
        <v>38.525000000000006</v>
      </c>
      <c r="T1698" s="9">
        <f t="shared" si="267"/>
        <v>31.125</v>
      </c>
      <c r="U1698" s="8">
        <f t="shared" si="268"/>
        <v>32.358333333333334</v>
      </c>
      <c r="V1698" s="8">
        <f t="shared" si="269"/>
        <v>32.049999999999997</v>
      </c>
    </row>
    <row r="1699" spans="1:22" ht="13.5" x14ac:dyDescent="0.25">
      <c r="A1699" s="3">
        <f>RSI!A1699</f>
        <v>44490</v>
      </c>
      <c r="B1699" s="2">
        <f>RSI!B1699</f>
        <v>4.2488999999999999</v>
      </c>
      <c r="C1699" s="2">
        <f>RSI!I1699</f>
        <v>47.513833901283768</v>
      </c>
      <c r="D1699" s="2">
        <f>MACD!E1699</f>
        <v>4.0718130373703865E-2</v>
      </c>
      <c r="E1699" s="2">
        <f>MACD!F1699</f>
        <v>2.3009500202091967E-2</v>
      </c>
      <c r="F1699" s="2">
        <f>'Moving Avg'!D1699</f>
        <v>4.2938000000000001</v>
      </c>
      <c r="G1699" s="2">
        <f>'Moving Avg'!F1699</f>
        <v>4.3149449999999998</v>
      </c>
      <c r="H1699" s="2">
        <f>'Moving Avg'!G1699</f>
        <v>4.2768600000000001</v>
      </c>
      <c r="I1699" s="2">
        <f>'Moving Avg'!H1699</f>
        <v>3.0716880000000013</v>
      </c>
      <c r="J1699" s="6" t="str">
        <f>OBV!F1699</f>
        <v>BULLISH</v>
      </c>
      <c r="K1699" s="6" t="str">
        <f>OBV!G1699</f>
        <v>NEUTRAL</v>
      </c>
      <c r="L1699" s="6" t="str">
        <f>OBV!H1699</f>
        <v>BULLISH DIVERGENCE</v>
      </c>
      <c r="M1699" s="8">
        <f t="shared" si="260"/>
        <v>25</v>
      </c>
      <c r="N1699" s="8">
        <f t="shared" si="261"/>
        <v>0</v>
      </c>
      <c r="O1699" s="8">
        <f t="shared" si="262"/>
        <v>50</v>
      </c>
      <c r="P1699" s="8">
        <f t="shared" si="263"/>
        <v>66.5</v>
      </c>
      <c r="Q1699" s="9">
        <f t="shared" si="264"/>
        <v>26.225000000000001</v>
      </c>
      <c r="R1699" s="9">
        <f t="shared" si="265"/>
        <v>39.125</v>
      </c>
      <c r="S1699" s="9">
        <f t="shared" si="266"/>
        <v>46.174999999999997</v>
      </c>
      <c r="T1699" s="9">
        <f t="shared" si="267"/>
        <v>35.375</v>
      </c>
      <c r="U1699" s="8">
        <f t="shared" si="268"/>
        <v>37.174999999999997</v>
      </c>
      <c r="V1699" s="8">
        <f t="shared" si="269"/>
        <v>36.724999999999994</v>
      </c>
    </row>
    <row r="1700" spans="1:22" ht="13.5" x14ac:dyDescent="0.25">
      <c r="A1700" s="3">
        <f>RSI!A1700</f>
        <v>44491</v>
      </c>
      <c r="B1700" s="2">
        <f>RSI!B1700</f>
        <v>4.2026000000000003</v>
      </c>
      <c r="C1700" s="2">
        <f>RSI!I1700</f>
        <v>43.212008629905249</v>
      </c>
      <c r="D1700" s="2">
        <f>MACD!E1700</f>
        <v>5.1000390099811277E-2</v>
      </c>
      <c r="E1700" s="2">
        <f>MACD!F1700</f>
        <v>2.8607678181635829E-2</v>
      </c>
      <c r="F1700" s="2">
        <f>'Moving Avg'!D1700</f>
        <v>4.2752999999999997</v>
      </c>
      <c r="G1700" s="2">
        <f>'Moving Avg'!F1700</f>
        <v>4.3103200000000008</v>
      </c>
      <c r="H1700" s="2">
        <f>'Moving Avg'!G1700</f>
        <v>4.2771420000000004</v>
      </c>
      <c r="I1700" s="2">
        <f>'Moving Avg'!H1700</f>
        <v>3.0806585000000011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  <c r="M1700" s="8">
        <f t="shared" si="260"/>
        <v>25</v>
      </c>
      <c r="N1700" s="8">
        <f t="shared" si="261"/>
        <v>0</v>
      </c>
      <c r="O1700" s="8">
        <f t="shared" si="262"/>
        <v>50</v>
      </c>
      <c r="P1700" s="8">
        <f t="shared" si="263"/>
        <v>16.5</v>
      </c>
      <c r="Q1700" s="9">
        <f t="shared" si="264"/>
        <v>18.725000000000001</v>
      </c>
      <c r="R1700" s="9">
        <f t="shared" si="265"/>
        <v>26.625</v>
      </c>
      <c r="S1700" s="9">
        <f t="shared" si="266"/>
        <v>23.675000000000001</v>
      </c>
      <c r="T1700" s="9">
        <f t="shared" si="267"/>
        <v>22.875</v>
      </c>
      <c r="U1700" s="8">
        <f t="shared" si="268"/>
        <v>23.008333333333336</v>
      </c>
      <c r="V1700" s="8">
        <f t="shared" si="269"/>
        <v>22.975000000000001</v>
      </c>
    </row>
    <row r="1701" spans="1:22" ht="13.5" x14ac:dyDescent="0.25">
      <c r="A1701" s="3">
        <f>RSI!A1701</f>
        <v>44494</v>
      </c>
      <c r="B1701" s="2">
        <f>RSI!B1701</f>
        <v>4.2356999999999996</v>
      </c>
      <c r="C1701" s="2">
        <f>RSI!I1701</f>
        <v>46.912478141107037</v>
      </c>
      <c r="D1701" s="2">
        <f>MACD!E1701</f>
        <v>5.7680218772974357E-2</v>
      </c>
      <c r="E1701" s="2">
        <f>MACD!F1701</f>
        <v>3.442218629990354E-2</v>
      </c>
      <c r="F1701" s="2">
        <f>'Moving Avg'!D1701</f>
        <v>4.2541600000000006</v>
      </c>
      <c r="G1701" s="2">
        <f>'Moving Avg'!F1701</f>
        <v>4.3073500000000005</v>
      </c>
      <c r="H1701" s="2">
        <f>'Moving Avg'!G1701</f>
        <v>4.2796140000000005</v>
      </c>
      <c r="I1701" s="2">
        <f>'Moving Avg'!H1701</f>
        <v>3.0897945000000009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  <c r="M1701" s="8">
        <f t="shared" si="260"/>
        <v>25</v>
      </c>
      <c r="N1701" s="8">
        <f t="shared" si="261"/>
        <v>0</v>
      </c>
      <c r="O1701" s="8">
        <f t="shared" si="262"/>
        <v>50</v>
      </c>
      <c r="P1701" s="8">
        <f t="shared" si="263"/>
        <v>16.5</v>
      </c>
      <c r="Q1701" s="9">
        <f t="shared" si="264"/>
        <v>18.725000000000001</v>
      </c>
      <c r="R1701" s="9">
        <f t="shared" si="265"/>
        <v>26.625</v>
      </c>
      <c r="S1701" s="9">
        <f t="shared" si="266"/>
        <v>23.675000000000001</v>
      </c>
      <c r="T1701" s="9">
        <f t="shared" si="267"/>
        <v>22.875</v>
      </c>
      <c r="U1701" s="8">
        <f t="shared" si="268"/>
        <v>23.008333333333336</v>
      </c>
      <c r="V1701" s="8">
        <f t="shared" si="269"/>
        <v>22.975000000000001</v>
      </c>
    </row>
    <row r="1702" spans="1:22" ht="13.5" x14ac:dyDescent="0.25">
      <c r="A1702" s="3">
        <f>RSI!A1702</f>
        <v>44495</v>
      </c>
      <c r="B1702" s="2">
        <f>RSI!B1702</f>
        <v>4.1630000000000003</v>
      </c>
      <c r="C1702" s="2">
        <f>RSI!I1702</f>
        <v>40.647428719425086</v>
      </c>
      <c r="D1702" s="2">
        <f>MACD!E1702</f>
        <v>5.2659797149122056E-2</v>
      </c>
      <c r="E1702" s="2">
        <f>MACD!F1702</f>
        <v>3.8069708469747249E-2</v>
      </c>
      <c r="F1702" s="2">
        <f>'Moving Avg'!D1702</f>
        <v>4.2290600000000005</v>
      </c>
      <c r="G1702" s="2">
        <f>'Moving Avg'!F1702</f>
        <v>4.301075</v>
      </c>
      <c r="H1702" s="2">
        <f>'Moving Avg'!G1702</f>
        <v>4.2803980000000008</v>
      </c>
      <c r="I1702" s="2">
        <f>'Moving Avg'!H1702</f>
        <v>3.0985670000000014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  <c r="M1702" s="8">
        <f t="shared" si="260"/>
        <v>25</v>
      </c>
      <c r="N1702" s="8">
        <f t="shared" si="261"/>
        <v>0</v>
      </c>
      <c r="O1702" s="8">
        <f t="shared" si="262"/>
        <v>50</v>
      </c>
      <c r="P1702" s="8">
        <f t="shared" si="263"/>
        <v>16.5</v>
      </c>
      <c r="Q1702" s="9">
        <f t="shared" si="264"/>
        <v>18.725000000000001</v>
      </c>
      <c r="R1702" s="9">
        <f t="shared" si="265"/>
        <v>26.625</v>
      </c>
      <c r="S1702" s="9">
        <f t="shared" si="266"/>
        <v>23.675000000000001</v>
      </c>
      <c r="T1702" s="9">
        <f t="shared" si="267"/>
        <v>22.875</v>
      </c>
      <c r="U1702" s="8">
        <f t="shared" si="268"/>
        <v>23.008333333333336</v>
      </c>
      <c r="V1702" s="8">
        <f t="shared" si="269"/>
        <v>22.975000000000001</v>
      </c>
    </row>
    <row r="1703" spans="1:22" ht="13.5" x14ac:dyDescent="0.25">
      <c r="A1703" s="3">
        <f>RSI!A1703</f>
        <v>44496</v>
      </c>
      <c r="B1703" s="2">
        <f>RSI!B1703</f>
        <v>4.2224000000000004</v>
      </c>
      <c r="C1703" s="2">
        <f>RSI!I1703</f>
        <v>46.888529166181094</v>
      </c>
      <c r="D1703" s="2">
        <f>MACD!E1703</f>
        <v>5.2753087362352957E-2</v>
      </c>
      <c r="E1703" s="2">
        <f>MACD!F1703</f>
        <v>4.1006384248268392E-2</v>
      </c>
      <c r="F1703" s="2">
        <f>'Moving Avg'!D1703</f>
        <v>4.2145200000000003</v>
      </c>
      <c r="G1703" s="2">
        <f>'Moving Avg'!F1703</f>
        <v>4.2957849999999995</v>
      </c>
      <c r="H1703" s="2">
        <f>'Moving Avg'!G1703</f>
        <v>4.2820160000000005</v>
      </c>
      <c r="I1703" s="2">
        <f>'Moving Avg'!H1703</f>
        <v>3.1076365000000017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  <c r="M1703" s="8">
        <f t="shared" si="260"/>
        <v>25</v>
      </c>
      <c r="N1703" s="8">
        <f t="shared" si="261"/>
        <v>0</v>
      </c>
      <c r="O1703" s="8">
        <f t="shared" si="262"/>
        <v>50</v>
      </c>
      <c r="P1703" s="8">
        <f t="shared" si="263"/>
        <v>16.5</v>
      </c>
      <c r="Q1703" s="9">
        <f t="shared" si="264"/>
        <v>18.725000000000001</v>
      </c>
      <c r="R1703" s="9">
        <f t="shared" si="265"/>
        <v>26.625</v>
      </c>
      <c r="S1703" s="9">
        <f t="shared" si="266"/>
        <v>23.675000000000001</v>
      </c>
      <c r="T1703" s="9">
        <f t="shared" si="267"/>
        <v>22.875</v>
      </c>
      <c r="U1703" s="8">
        <f t="shared" si="268"/>
        <v>23.008333333333336</v>
      </c>
      <c r="V1703" s="8">
        <f t="shared" si="269"/>
        <v>22.975000000000001</v>
      </c>
    </row>
    <row r="1704" spans="1:22" ht="13.5" x14ac:dyDescent="0.25">
      <c r="A1704" s="3">
        <f>RSI!A1704</f>
        <v>44497</v>
      </c>
      <c r="B1704" s="2">
        <f>RSI!B1704</f>
        <v>4.2224000000000004</v>
      </c>
      <c r="C1704" s="2">
        <f>RSI!I1704</f>
        <v>46.888529166181094</v>
      </c>
      <c r="D1704" s="2">
        <f>MACD!E1704</f>
        <v>5.3053493228989446E-2</v>
      </c>
      <c r="E1704" s="2">
        <f>MACD!F1704</f>
        <v>4.3415806044412607E-2</v>
      </c>
      <c r="F1704" s="2">
        <f>'Moving Avg'!D1704</f>
        <v>4.2092200000000002</v>
      </c>
      <c r="G1704" s="2">
        <f>'Moving Avg'!F1704</f>
        <v>4.2878549999999986</v>
      </c>
      <c r="H1704" s="2">
        <f>'Moving Avg'!G1704</f>
        <v>4.2790520000000001</v>
      </c>
      <c r="I1704" s="2">
        <f>'Moving Avg'!H1704</f>
        <v>3.1167060000000011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  <c r="M1704" s="8">
        <f t="shared" si="260"/>
        <v>25</v>
      </c>
      <c r="N1704" s="8">
        <f t="shared" si="261"/>
        <v>0</v>
      </c>
      <c r="O1704" s="8">
        <f t="shared" si="262"/>
        <v>50</v>
      </c>
      <c r="P1704" s="8">
        <f t="shared" si="263"/>
        <v>16.5</v>
      </c>
      <c r="Q1704" s="9">
        <f t="shared" si="264"/>
        <v>18.725000000000001</v>
      </c>
      <c r="R1704" s="9">
        <f t="shared" si="265"/>
        <v>26.625</v>
      </c>
      <c r="S1704" s="9">
        <f t="shared" si="266"/>
        <v>23.675000000000001</v>
      </c>
      <c r="T1704" s="9">
        <f t="shared" si="267"/>
        <v>22.875</v>
      </c>
      <c r="U1704" s="8">
        <f t="shared" si="268"/>
        <v>23.008333333333336</v>
      </c>
      <c r="V1704" s="8">
        <f t="shared" si="269"/>
        <v>22.975000000000001</v>
      </c>
    </row>
    <row r="1705" spans="1:22" ht="13.5" x14ac:dyDescent="0.25">
      <c r="A1705" s="3">
        <f>RSI!A1705</f>
        <v>44498</v>
      </c>
      <c r="B1705" s="2">
        <f>RSI!B1705</f>
        <v>4.1563999999999997</v>
      </c>
      <c r="C1705" s="2">
        <f>RSI!I1705</f>
        <v>41.293184223841941</v>
      </c>
      <c r="D1705" s="2">
        <f>MACD!E1705</f>
        <v>5.8401634654655865E-2</v>
      </c>
      <c r="E1705" s="2">
        <f>MACD!F1705</f>
        <v>4.6412971766461267E-2</v>
      </c>
      <c r="F1705" s="2">
        <f>'Moving Avg'!D1705</f>
        <v>4.1999799999999992</v>
      </c>
      <c r="G1705" s="2">
        <f>'Moving Avg'!F1705</f>
        <v>4.2766249999999992</v>
      </c>
      <c r="H1705" s="2">
        <f>'Moving Avg'!G1705</f>
        <v>4.2741819999999997</v>
      </c>
      <c r="I1705" s="2">
        <f>'Moving Avg'!H1705</f>
        <v>3.1254455000000005</v>
      </c>
      <c r="J1705" s="6" t="str">
        <f>OBV!F1705</f>
        <v>BEARISH</v>
      </c>
      <c r="K1705" s="6" t="str">
        <f>OBV!G1705</f>
        <v>NEUTRAL</v>
      </c>
      <c r="L1705" s="6" t="str">
        <f>OBV!H1705</f>
        <v>CONFIRMED BEARISH</v>
      </c>
      <c r="M1705" s="8">
        <f t="shared" si="260"/>
        <v>25</v>
      </c>
      <c r="N1705" s="8">
        <f t="shared" si="261"/>
        <v>0</v>
      </c>
      <c r="O1705" s="8">
        <f t="shared" si="262"/>
        <v>50</v>
      </c>
      <c r="P1705" s="8">
        <f t="shared" si="263"/>
        <v>16.5</v>
      </c>
      <c r="Q1705" s="9">
        <f t="shared" si="264"/>
        <v>18.725000000000001</v>
      </c>
      <c r="R1705" s="9">
        <f t="shared" si="265"/>
        <v>26.625</v>
      </c>
      <c r="S1705" s="9">
        <f t="shared" si="266"/>
        <v>23.675000000000001</v>
      </c>
      <c r="T1705" s="9">
        <f t="shared" si="267"/>
        <v>22.875</v>
      </c>
      <c r="U1705" s="8">
        <f t="shared" si="268"/>
        <v>23.008333333333336</v>
      </c>
      <c r="V1705" s="8">
        <f t="shared" si="269"/>
        <v>22.975000000000001</v>
      </c>
    </row>
    <row r="1706" spans="1:22" ht="13.5" x14ac:dyDescent="0.25">
      <c r="A1706" s="3">
        <f>RSI!A1706</f>
        <v>44501</v>
      </c>
      <c r="B1706" s="2">
        <f>RSI!B1706</f>
        <v>4.2092000000000001</v>
      </c>
      <c r="C1706" s="2">
        <f>RSI!I1706</f>
        <v>46.766150799064626</v>
      </c>
      <c r="D1706" s="2">
        <f>MACD!E1706</f>
        <v>6.671882084679126E-2</v>
      </c>
      <c r="E1706" s="2">
        <f>MACD!F1706</f>
        <v>5.0474141582527263E-2</v>
      </c>
      <c r="F1706" s="2">
        <f>'Moving Avg'!D1706</f>
        <v>4.19468</v>
      </c>
      <c r="G1706" s="2">
        <f>'Moving Avg'!F1706</f>
        <v>4.2716699999999985</v>
      </c>
      <c r="H1706" s="2">
        <f>'Moving Avg'!G1706</f>
        <v>4.2709539999999997</v>
      </c>
      <c r="I1706" s="2">
        <f>'Moving Avg'!H1706</f>
        <v>3.1344490000000009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  <c r="M1706" s="8">
        <f t="shared" si="260"/>
        <v>25</v>
      </c>
      <c r="N1706" s="8">
        <f t="shared" si="261"/>
        <v>0</v>
      </c>
      <c r="O1706" s="8">
        <f t="shared" si="262"/>
        <v>50</v>
      </c>
      <c r="P1706" s="8">
        <f t="shared" si="263"/>
        <v>16.5</v>
      </c>
      <c r="Q1706" s="9">
        <f t="shared" si="264"/>
        <v>18.725000000000001</v>
      </c>
      <c r="R1706" s="9">
        <f t="shared" si="265"/>
        <v>26.625</v>
      </c>
      <c r="S1706" s="9">
        <f t="shared" si="266"/>
        <v>23.675000000000001</v>
      </c>
      <c r="T1706" s="9">
        <f t="shared" si="267"/>
        <v>22.875</v>
      </c>
      <c r="U1706" s="8">
        <f t="shared" si="268"/>
        <v>23.008333333333336</v>
      </c>
      <c r="V1706" s="8">
        <f t="shared" si="269"/>
        <v>22.975000000000001</v>
      </c>
    </row>
    <row r="1707" spans="1:22" ht="13.5" x14ac:dyDescent="0.25">
      <c r="A1707" s="3">
        <f>RSI!A1707</f>
        <v>44502</v>
      </c>
      <c r="B1707" s="2">
        <f>RSI!B1707</f>
        <v>4.1894</v>
      </c>
      <c r="C1707" s="2">
        <f>RSI!I1707</f>
        <v>45.069347528593369</v>
      </c>
      <c r="D1707" s="2">
        <f>MACD!E1707</f>
        <v>6.7309564207048034E-2</v>
      </c>
      <c r="E1707" s="2">
        <f>MACD!F1707</f>
        <v>5.3841226107431424E-2</v>
      </c>
      <c r="F1707" s="2">
        <f>'Moving Avg'!D1707</f>
        <v>4.1999599999999999</v>
      </c>
      <c r="G1707" s="2">
        <f>'Moving Avg'!F1707</f>
        <v>4.2630799999999995</v>
      </c>
      <c r="H1707" s="2">
        <f>'Moving Avg'!G1707</f>
        <v>4.2682700000000002</v>
      </c>
      <c r="I1707" s="2">
        <f>'Moving Avg'!H1707</f>
        <v>3.1433535000000008</v>
      </c>
      <c r="J1707" s="6" t="str">
        <f>OBV!F1707</f>
        <v>BEARISH</v>
      </c>
      <c r="K1707" s="6" t="str">
        <f>OBV!G1707</f>
        <v>NEUTRAL</v>
      </c>
      <c r="L1707" s="6" t="str">
        <f>OBV!H1707</f>
        <v>BEARISH DIVERGENCE</v>
      </c>
      <c r="M1707" s="8">
        <f t="shared" si="260"/>
        <v>25</v>
      </c>
      <c r="N1707" s="8">
        <f t="shared" si="261"/>
        <v>0</v>
      </c>
      <c r="O1707" s="8">
        <f t="shared" si="262"/>
        <v>50</v>
      </c>
      <c r="P1707" s="8">
        <f t="shared" si="263"/>
        <v>16.5</v>
      </c>
      <c r="Q1707" s="9">
        <f t="shared" si="264"/>
        <v>18.725000000000001</v>
      </c>
      <c r="R1707" s="9">
        <f t="shared" si="265"/>
        <v>26.625</v>
      </c>
      <c r="S1707" s="9">
        <f t="shared" si="266"/>
        <v>23.675000000000001</v>
      </c>
      <c r="T1707" s="9">
        <f t="shared" si="267"/>
        <v>22.875</v>
      </c>
      <c r="U1707" s="8">
        <f t="shared" si="268"/>
        <v>23.008333333333336</v>
      </c>
      <c r="V1707" s="8">
        <f t="shared" si="269"/>
        <v>22.975000000000001</v>
      </c>
    </row>
    <row r="1708" spans="1:22" ht="13.5" x14ac:dyDescent="0.25">
      <c r="A1708" s="3">
        <f>RSI!A1708</f>
        <v>44503</v>
      </c>
      <c r="B1708" s="2">
        <f>RSI!B1708</f>
        <v>4.1959999999999997</v>
      </c>
      <c r="C1708" s="2">
        <f>RSI!I1708</f>
        <v>45.775596901991221</v>
      </c>
      <c r="D1708" s="2">
        <f>MACD!E1708</f>
        <v>6.8661177219135006E-2</v>
      </c>
      <c r="E1708" s="2">
        <f>MACD!F1708</f>
        <v>5.6805216329772146E-2</v>
      </c>
      <c r="F1708" s="2">
        <f>'Moving Avg'!D1708</f>
        <v>4.19468</v>
      </c>
      <c r="G1708" s="2">
        <f>'Moving Avg'!F1708</f>
        <v>4.2561399999999994</v>
      </c>
      <c r="H1708" s="2">
        <f>'Moving Avg'!G1708</f>
        <v>4.2666579999999996</v>
      </c>
      <c r="I1708" s="2">
        <f>'Moving Avg'!H1708</f>
        <v>3.1522910000000008</v>
      </c>
      <c r="J1708" s="6" t="str">
        <f>OBV!F1708</f>
        <v>BEARISH</v>
      </c>
      <c r="K1708" s="6" t="str">
        <f>OBV!G1708</f>
        <v>NEUTRAL</v>
      </c>
      <c r="L1708" s="6" t="str">
        <f>OBV!H1708</f>
        <v>CONFIRMED BEARISH</v>
      </c>
      <c r="M1708" s="8">
        <f t="shared" si="260"/>
        <v>25</v>
      </c>
      <c r="N1708" s="8">
        <f t="shared" si="261"/>
        <v>0</v>
      </c>
      <c r="O1708" s="8">
        <f t="shared" si="262"/>
        <v>50</v>
      </c>
      <c r="P1708" s="8">
        <f t="shared" si="263"/>
        <v>16.5</v>
      </c>
      <c r="Q1708" s="9">
        <f t="shared" si="264"/>
        <v>18.725000000000001</v>
      </c>
      <c r="R1708" s="9">
        <f t="shared" si="265"/>
        <v>26.625</v>
      </c>
      <c r="S1708" s="9">
        <f t="shared" si="266"/>
        <v>23.675000000000001</v>
      </c>
      <c r="T1708" s="9">
        <f t="shared" si="267"/>
        <v>22.875</v>
      </c>
      <c r="U1708" s="8">
        <f t="shared" si="268"/>
        <v>23.008333333333336</v>
      </c>
      <c r="V1708" s="8">
        <f t="shared" si="269"/>
        <v>22.975000000000001</v>
      </c>
    </row>
    <row r="1709" spans="1:22" ht="13.5" x14ac:dyDescent="0.25">
      <c r="A1709" s="3">
        <f>RSI!A1709</f>
        <v>44504</v>
      </c>
      <c r="B1709" s="2">
        <f>RSI!B1709</f>
        <v>4.1630000000000003</v>
      </c>
      <c r="C1709" s="2">
        <f>RSI!I1709</f>
        <v>42.811716682855639</v>
      </c>
      <c r="D1709" s="2">
        <f>MACD!E1709</f>
        <v>6.5403766590780066E-2</v>
      </c>
      <c r="E1709" s="2">
        <f>MACD!F1709</f>
        <v>5.8524926381973735E-2</v>
      </c>
      <c r="F1709" s="2">
        <f>'Moving Avg'!D1709</f>
        <v>4.1827999999999994</v>
      </c>
      <c r="G1709" s="2">
        <f>'Moving Avg'!F1709</f>
        <v>4.2478800000000003</v>
      </c>
      <c r="H1709" s="2">
        <f>'Moving Avg'!G1709</f>
        <v>4.2646220000000001</v>
      </c>
      <c r="I1709" s="2">
        <f>'Moving Avg'!H1709</f>
        <v>3.1610635000000009</v>
      </c>
      <c r="J1709" s="6" t="str">
        <f>OBV!F1709</f>
        <v>BEARISH</v>
      </c>
      <c r="K1709" s="6" t="str">
        <f>OBV!G1709</f>
        <v>NEUTRAL</v>
      </c>
      <c r="L1709" s="6" t="str">
        <f>OBV!H1709</f>
        <v>CONFIRMED BEARISH</v>
      </c>
      <c r="M1709" s="8">
        <f t="shared" si="260"/>
        <v>25</v>
      </c>
      <c r="N1709" s="8">
        <f t="shared" si="261"/>
        <v>0</v>
      </c>
      <c r="O1709" s="8">
        <f t="shared" si="262"/>
        <v>50</v>
      </c>
      <c r="P1709" s="8">
        <f t="shared" si="263"/>
        <v>16.5</v>
      </c>
      <c r="Q1709" s="9">
        <f t="shared" si="264"/>
        <v>18.725000000000001</v>
      </c>
      <c r="R1709" s="9">
        <f t="shared" si="265"/>
        <v>26.625</v>
      </c>
      <c r="S1709" s="9">
        <f t="shared" si="266"/>
        <v>23.675000000000001</v>
      </c>
      <c r="T1709" s="9">
        <f t="shared" si="267"/>
        <v>22.875</v>
      </c>
      <c r="U1709" s="8">
        <f t="shared" si="268"/>
        <v>23.008333333333336</v>
      </c>
      <c r="V1709" s="8">
        <f t="shared" si="269"/>
        <v>22.975000000000001</v>
      </c>
    </row>
    <row r="1710" spans="1:22" ht="13.5" x14ac:dyDescent="0.25">
      <c r="A1710" s="3">
        <f>RSI!A1710</f>
        <v>44505</v>
      </c>
      <c r="B1710" s="2">
        <f>RSI!B1710</f>
        <v>4.1630000000000003</v>
      </c>
      <c r="C1710" s="2">
        <f>RSI!I1710</f>
        <v>42.811716682855639</v>
      </c>
      <c r="D1710" s="2">
        <f>MACD!E1710</f>
        <v>5.5962162633056423E-2</v>
      </c>
      <c r="E1710" s="2">
        <f>MACD!F1710</f>
        <v>5.8012373632190278E-2</v>
      </c>
      <c r="F1710" s="2">
        <f>'Moving Avg'!D1710</f>
        <v>4.1841200000000001</v>
      </c>
      <c r="G1710" s="2">
        <f>'Moving Avg'!F1710</f>
        <v>4.2386299999999997</v>
      </c>
      <c r="H1710" s="2">
        <f>'Moving Avg'!G1710</f>
        <v>4.2615279999999993</v>
      </c>
      <c r="I1710" s="2">
        <f>'Moving Avg'!H1710</f>
        <v>3.169836000000001</v>
      </c>
      <c r="J1710" s="6" t="str">
        <f>OBV!F1710</f>
        <v>BEARISH</v>
      </c>
      <c r="K1710" s="6" t="str">
        <f>OBV!G1710</f>
        <v>NEUTRAL</v>
      </c>
      <c r="L1710" s="6" t="str">
        <f>OBV!H1710</f>
        <v>BEARISH DIVERGENCE</v>
      </c>
      <c r="M1710" s="8">
        <f t="shared" si="260"/>
        <v>25</v>
      </c>
      <c r="N1710" s="8">
        <f t="shared" si="261"/>
        <v>45</v>
      </c>
      <c r="O1710" s="8">
        <f t="shared" si="262"/>
        <v>50</v>
      </c>
      <c r="P1710" s="8">
        <f t="shared" si="263"/>
        <v>16.5</v>
      </c>
      <c r="Q1710" s="9">
        <f t="shared" si="264"/>
        <v>34.475000000000001</v>
      </c>
      <c r="R1710" s="9">
        <f t="shared" si="265"/>
        <v>35.625</v>
      </c>
      <c r="S1710" s="9">
        <f t="shared" si="266"/>
        <v>30.425000000000001</v>
      </c>
      <c r="T1710" s="9">
        <f t="shared" si="267"/>
        <v>34.125</v>
      </c>
      <c r="U1710" s="8">
        <f t="shared" si="268"/>
        <v>33.508333333333333</v>
      </c>
      <c r="V1710" s="8">
        <f t="shared" si="269"/>
        <v>33.662499999999994</v>
      </c>
    </row>
    <row r="1711" spans="1:22" ht="13.5" x14ac:dyDescent="0.25">
      <c r="A1711" s="3">
        <f>RSI!A1711</f>
        <v>44508</v>
      </c>
      <c r="B1711" s="2">
        <f>RSI!B1711</f>
        <v>4.1959999999999997</v>
      </c>
      <c r="C1711" s="2">
        <f>RSI!I1711</f>
        <v>46.806169229894053</v>
      </c>
      <c r="D1711" s="2">
        <f>MACD!E1711</f>
        <v>5.1026294431045116E-2</v>
      </c>
      <c r="E1711" s="2">
        <f>MACD!F1711</f>
        <v>5.6615157791961253E-2</v>
      </c>
      <c r="F1711" s="2">
        <f>'Moving Avg'!D1711</f>
        <v>4.1814800000000005</v>
      </c>
      <c r="G1711" s="2">
        <f>'Moving Avg'!F1711</f>
        <v>4.2310299999999996</v>
      </c>
      <c r="H1711" s="2">
        <f>'Moving Avg'!G1711</f>
        <v>4.2592119999999998</v>
      </c>
      <c r="I1711" s="2">
        <f>'Moving Avg'!H1711</f>
        <v>3.1788320000000003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  <c r="M1711" s="8">
        <f t="shared" si="260"/>
        <v>25</v>
      </c>
      <c r="N1711" s="8">
        <f t="shared" si="261"/>
        <v>45</v>
      </c>
      <c r="O1711" s="8">
        <f t="shared" si="262"/>
        <v>50</v>
      </c>
      <c r="P1711" s="8">
        <f t="shared" si="263"/>
        <v>16.5</v>
      </c>
      <c r="Q1711" s="9">
        <f t="shared" si="264"/>
        <v>34.475000000000001</v>
      </c>
      <c r="R1711" s="9">
        <f t="shared" si="265"/>
        <v>35.625</v>
      </c>
      <c r="S1711" s="9">
        <f t="shared" si="266"/>
        <v>30.425000000000001</v>
      </c>
      <c r="T1711" s="9">
        <f t="shared" si="267"/>
        <v>34.125</v>
      </c>
      <c r="U1711" s="8">
        <f t="shared" si="268"/>
        <v>33.508333333333333</v>
      </c>
      <c r="V1711" s="8">
        <f t="shared" si="269"/>
        <v>33.662499999999994</v>
      </c>
    </row>
    <row r="1712" spans="1:22" ht="13.5" x14ac:dyDescent="0.25">
      <c r="A1712" s="3">
        <f>RSI!A1712</f>
        <v>44509</v>
      </c>
      <c r="B1712" s="2">
        <f>RSI!B1712</f>
        <v>4.1894</v>
      </c>
      <c r="C1712" s="2">
        <f>RSI!I1712</f>
        <v>46.112451024095016</v>
      </c>
      <c r="D1712" s="2">
        <f>MACD!E1712</f>
        <v>3.6334360148203793E-2</v>
      </c>
      <c r="E1712" s="2">
        <f>MACD!F1712</f>
        <v>5.2558998263209769E-2</v>
      </c>
      <c r="F1712" s="2">
        <f>'Moving Avg'!D1712</f>
        <v>4.1814799999999996</v>
      </c>
      <c r="G1712" s="2">
        <f>'Moving Avg'!F1712</f>
        <v>4.2283850000000003</v>
      </c>
      <c r="H1712" s="2">
        <f>'Moving Avg'!G1712</f>
        <v>4.2565279999999994</v>
      </c>
      <c r="I1712" s="2">
        <f>'Moving Avg'!H1712</f>
        <v>3.1877365000000002</v>
      </c>
      <c r="J1712" s="6" t="str">
        <f>OBV!F1712</f>
        <v>BULLISH</v>
      </c>
      <c r="K1712" s="6" t="str">
        <f>OBV!G1712</f>
        <v>NEUTRAL</v>
      </c>
      <c r="L1712" s="6" t="str">
        <f>OBV!H1712</f>
        <v>NEUTRAL</v>
      </c>
      <c r="M1712" s="8">
        <f t="shared" si="260"/>
        <v>25</v>
      </c>
      <c r="N1712" s="8">
        <f t="shared" si="261"/>
        <v>45</v>
      </c>
      <c r="O1712" s="8">
        <f t="shared" si="262"/>
        <v>50</v>
      </c>
      <c r="P1712" s="8">
        <f t="shared" si="263"/>
        <v>49.5</v>
      </c>
      <c r="Q1712" s="9">
        <f t="shared" si="264"/>
        <v>39.424999999999997</v>
      </c>
      <c r="R1712" s="9">
        <f t="shared" si="265"/>
        <v>43.875</v>
      </c>
      <c r="S1712" s="9">
        <f t="shared" si="266"/>
        <v>45.275000000000006</v>
      </c>
      <c r="T1712" s="9">
        <f t="shared" si="267"/>
        <v>42.375</v>
      </c>
      <c r="U1712" s="8">
        <f t="shared" si="268"/>
        <v>42.858333333333327</v>
      </c>
      <c r="V1712" s="8">
        <f t="shared" si="269"/>
        <v>42.737499999999997</v>
      </c>
    </row>
    <row r="1713" spans="1:22" ht="13.5" x14ac:dyDescent="0.25">
      <c r="A1713" s="3">
        <f>RSI!A1713</f>
        <v>44510</v>
      </c>
      <c r="B1713" s="2">
        <f>RSI!B1713</f>
        <v>4.2224000000000004</v>
      </c>
      <c r="C1713" s="2">
        <f>RSI!I1713</f>
        <v>50.095149605555314</v>
      </c>
      <c r="D1713" s="2">
        <f>MACD!E1713</f>
        <v>3.0802681036026236E-2</v>
      </c>
      <c r="E1713" s="2">
        <f>MACD!F1713</f>
        <v>4.8207734817773067E-2</v>
      </c>
      <c r="F1713" s="2">
        <f>'Moving Avg'!D1713</f>
        <v>4.1867600000000005</v>
      </c>
      <c r="G1713" s="2">
        <f>'Moving Avg'!F1713</f>
        <v>4.2247500000000002</v>
      </c>
      <c r="H1713" s="2">
        <f>'Moving Avg'!G1713</f>
        <v>4.2537999999999991</v>
      </c>
      <c r="I1713" s="2">
        <f>'Moving Avg'!H1713</f>
        <v>3.1968060000000005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  <c r="M1713" s="8">
        <f t="shared" si="260"/>
        <v>25</v>
      </c>
      <c r="N1713" s="8">
        <f t="shared" si="261"/>
        <v>45</v>
      </c>
      <c r="O1713" s="8">
        <f t="shared" si="262"/>
        <v>50</v>
      </c>
      <c r="P1713" s="8">
        <f t="shared" si="263"/>
        <v>83.5</v>
      </c>
      <c r="Q1713" s="9">
        <f t="shared" si="264"/>
        <v>44.524999999999999</v>
      </c>
      <c r="R1713" s="9">
        <f t="shared" si="265"/>
        <v>52.375</v>
      </c>
      <c r="S1713" s="9">
        <f t="shared" si="266"/>
        <v>60.575000000000003</v>
      </c>
      <c r="T1713" s="9">
        <f t="shared" si="267"/>
        <v>50.875</v>
      </c>
      <c r="U1713" s="8">
        <f t="shared" si="268"/>
        <v>52.491666666666674</v>
      </c>
      <c r="V1713" s="8">
        <f t="shared" si="269"/>
        <v>52.087500000000006</v>
      </c>
    </row>
    <row r="1714" spans="1:22" ht="13.5" x14ac:dyDescent="0.25">
      <c r="A1714" s="3">
        <f>RSI!A1714</f>
        <v>44511</v>
      </c>
      <c r="B1714" s="2">
        <f>RSI!B1714</f>
        <v>4.2157999999999998</v>
      </c>
      <c r="C1714" s="2">
        <f>RSI!I1714</f>
        <v>49.31020235497639</v>
      </c>
      <c r="D1714" s="2">
        <f>MACD!E1714</f>
        <v>2.660660559445116E-2</v>
      </c>
      <c r="E1714" s="2">
        <f>MACD!F1714</f>
        <v>4.388750897310869E-2</v>
      </c>
      <c r="F1714" s="2">
        <f>'Moving Avg'!D1714</f>
        <v>4.1973200000000004</v>
      </c>
      <c r="G1714" s="2">
        <f>'Moving Avg'!F1714</f>
        <v>4.2207850000000011</v>
      </c>
      <c r="H1714" s="2">
        <f>'Moving Avg'!G1714</f>
        <v>4.2511739999999989</v>
      </c>
      <c r="I1714" s="2">
        <f>'Moving Avg'!H1714</f>
        <v>3.2061070000000003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  <c r="M1714" s="8">
        <f t="shared" si="260"/>
        <v>25</v>
      </c>
      <c r="N1714" s="8">
        <f t="shared" si="261"/>
        <v>45</v>
      </c>
      <c r="O1714" s="8">
        <f t="shared" si="262"/>
        <v>50</v>
      </c>
      <c r="P1714" s="8">
        <f t="shared" si="263"/>
        <v>83.5</v>
      </c>
      <c r="Q1714" s="9">
        <f t="shared" si="264"/>
        <v>44.524999999999999</v>
      </c>
      <c r="R1714" s="9">
        <f t="shared" si="265"/>
        <v>52.375</v>
      </c>
      <c r="S1714" s="9">
        <f t="shared" si="266"/>
        <v>60.575000000000003</v>
      </c>
      <c r="T1714" s="9">
        <f t="shared" si="267"/>
        <v>50.875</v>
      </c>
      <c r="U1714" s="8">
        <f t="shared" si="268"/>
        <v>52.491666666666674</v>
      </c>
      <c r="V1714" s="8">
        <f t="shared" si="269"/>
        <v>52.087500000000006</v>
      </c>
    </row>
    <row r="1715" spans="1:22" ht="13.5" x14ac:dyDescent="0.25">
      <c r="A1715" s="3">
        <f>RSI!A1715</f>
        <v>44512</v>
      </c>
      <c r="B1715" s="2">
        <f>RSI!B1715</f>
        <v>4.2157999999999998</v>
      </c>
      <c r="C1715" s="2">
        <f>RSI!I1715</f>
        <v>49.31020235497639</v>
      </c>
      <c r="D1715" s="2">
        <f>MACD!E1715</f>
        <v>1.2937240441143416E-2</v>
      </c>
      <c r="E1715" s="2">
        <f>MACD!F1715</f>
        <v>3.7697455266715633E-2</v>
      </c>
      <c r="F1715" s="2">
        <f>'Moving Avg'!D1715</f>
        <v>4.2078800000000003</v>
      </c>
      <c r="G1715" s="2">
        <f>'Moving Avg'!F1715</f>
        <v>4.2168200000000002</v>
      </c>
      <c r="H1715" s="2">
        <f>'Moving Avg'!G1715</f>
        <v>4.2492539999999996</v>
      </c>
      <c r="I1715" s="2">
        <f>'Moving Avg'!H1715</f>
        <v>3.2153194999999992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  <c r="M1715" s="8">
        <f t="shared" si="260"/>
        <v>25</v>
      </c>
      <c r="N1715" s="8">
        <f t="shared" si="261"/>
        <v>100</v>
      </c>
      <c r="O1715" s="8">
        <f t="shared" si="262"/>
        <v>50</v>
      </c>
      <c r="P1715" s="8">
        <f t="shared" si="263"/>
        <v>83.5</v>
      </c>
      <c r="Q1715" s="9">
        <f t="shared" si="264"/>
        <v>63.774999999999999</v>
      </c>
      <c r="R1715" s="9">
        <f t="shared" si="265"/>
        <v>63.375</v>
      </c>
      <c r="S1715" s="9">
        <f t="shared" si="266"/>
        <v>68.825000000000003</v>
      </c>
      <c r="T1715" s="9">
        <f t="shared" si="267"/>
        <v>64.625</v>
      </c>
      <c r="U1715" s="8">
        <f t="shared" si="268"/>
        <v>65.325000000000003</v>
      </c>
      <c r="V1715" s="8">
        <f t="shared" si="269"/>
        <v>65.150000000000006</v>
      </c>
    </row>
    <row r="1716" spans="1:22" ht="13.5" x14ac:dyDescent="0.25">
      <c r="A1716" s="3">
        <f>RSI!A1716</f>
        <v>44515</v>
      </c>
      <c r="B1716" s="2">
        <f>RSI!B1716</f>
        <v>4.2157999999999998</v>
      </c>
      <c r="C1716" s="2">
        <f>RSI!I1716</f>
        <v>49.31020235497639</v>
      </c>
      <c r="D1716" s="2">
        <f>MACD!E1716</f>
        <v>9.5263447746924967E-3</v>
      </c>
      <c r="E1716" s="2">
        <f>MACD!F1716</f>
        <v>3.2063233168311008E-2</v>
      </c>
      <c r="F1716" s="2">
        <f>'Moving Avg'!D1716</f>
        <v>4.2118399999999996</v>
      </c>
      <c r="G1716" s="2">
        <f>'Moving Avg'!F1716</f>
        <v>4.2105399999999999</v>
      </c>
      <c r="H1716" s="2">
        <f>'Moving Avg'!G1716</f>
        <v>4.2488599999999996</v>
      </c>
      <c r="I1716" s="2">
        <f>'Moving Avg'!H1716</f>
        <v>3.2247379999999994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  <c r="M1716" s="8">
        <f t="shared" si="260"/>
        <v>25</v>
      </c>
      <c r="N1716" s="8">
        <f t="shared" si="261"/>
        <v>100</v>
      </c>
      <c r="O1716" s="8">
        <f t="shared" si="262"/>
        <v>50</v>
      </c>
      <c r="P1716" s="8">
        <f t="shared" si="263"/>
        <v>16.5</v>
      </c>
      <c r="Q1716" s="9">
        <f t="shared" si="264"/>
        <v>53.725000000000001</v>
      </c>
      <c r="R1716" s="9">
        <f t="shared" si="265"/>
        <v>46.625</v>
      </c>
      <c r="S1716" s="9">
        <f t="shared" si="266"/>
        <v>38.674999999999997</v>
      </c>
      <c r="T1716" s="9">
        <f t="shared" si="267"/>
        <v>47.875</v>
      </c>
      <c r="U1716" s="8">
        <f t="shared" si="268"/>
        <v>46.341666666666661</v>
      </c>
      <c r="V1716" s="8">
        <f t="shared" si="269"/>
        <v>46.724999999999994</v>
      </c>
    </row>
    <row r="1717" spans="1:22" ht="13.5" x14ac:dyDescent="0.25">
      <c r="A1717" s="3">
        <f>RSI!A1717</f>
        <v>44516</v>
      </c>
      <c r="B1717" s="2">
        <f>RSI!B1717</f>
        <v>4.2224000000000004</v>
      </c>
      <c r="C1717" s="2">
        <f>RSI!I1717</f>
        <v>50.283178516965336</v>
      </c>
      <c r="D1717" s="2">
        <f>MACD!E1717</f>
        <v>3.135171876194498E-3</v>
      </c>
      <c r="E1717" s="2">
        <f>MACD!F1717</f>
        <v>2.6277620909887708E-2</v>
      </c>
      <c r="F1717" s="2">
        <f>'Moving Avg'!D1717</f>
        <v>4.2184399999999993</v>
      </c>
      <c r="G1717" s="2">
        <f>'Moving Avg'!F1717</f>
        <v>4.2072349999999998</v>
      </c>
      <c r="H1717" s="2">
        <f>'Moving Avg'!G1717</f>
        <v>4.2475419999999993</v>
      </c>
      <c r="I1717" s="2">
        <f>'Moving Avg'!H1717</f>
        <v>3.2341304999999987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  <c r="M1717" s="8">
        <f t="shared" si="260"/>
        <v>25</v>
      </c>
      <c r="N1717" s="8">
        <f t="shared" si="261"/>
        <v>100</v>
      </c>
      <c r="O1717" s="8">
        <f t="shared" si="262"/>
        <v>50</v>
      </c>
      <c r="P1717" s="8">
        <f t="shared" si="263"/>
        <v>83.5</v>
      </c>
      <c r="Q1717" s="9">
        <f t="shared" si="264"/>
        <v>63.774999999999999</v>
      </c>
      <c r="R1717" s="9">
        <f t="shared" si="265"/>
        <v>63.375</v>
      </c>
      <c r="S1717" s="9">
        <f t="shared" si="266"/>
        <v>68.825000000000003</v>
      </c>
      <c r="T1717" s="9">
        <f t="shared" si="267"/>
        <v>64.625</v>
      </c>
      <c r="U1717" s="8">
        <f t="shared" si="268"/>
        <v>65.325000000000003</v>
      </c>
      <c r="V1717" s="8">
        <f t="shared" si="269"/>
        <v>65.150000000000006</v>
      </c>
    </row>
    <row r="1718" spans="1:22" ht="13.5" x14ac:dyDescent="0.25">
      <c r="A1718" s="3">
        <f>RSI!A1718</f>
        <v>44517</v>
      </c>
      <c r="B1718" s="2">
        <f>RSI!B1718</f>
        <v>4.2157999999999998</v>
      </c>
      <c r="C1718" s="2">
        <f>RSI!I1718</f>
        <v>49.264814195906425</v>
      </c>
      <c r="D1718" s="2">
        <f>MACD!E1718</f>
        <v>-7.7968064400923964E-4</v>
      </c>
      <c r="E1718" s="2">
        <f>MACD!F1718</f>
        <v>2.086616059910832E-2</v>
      </c>
      <c r="F1718" s="2">
        <f>'Moving Avg'!D1718</f>
        <v>4.2171199999999995</v>
      </c>
      <c r="G1718" s="2">
        <f>'Moving Avg'!F1718</f>
        <v>4.2032700000000007</v>
      </c>
      <c r="H1718" s="2">
        <f>'Moving Avg'!G1718</f>
        <v>4.2447659999999994</v>
      </c>
      <c r="I1718" s="2">
        <f>'Moving Avg'!H1718</f>
        <v>3.2434899999999982</v>
      </c>
      <c r="J1718" s="6" t="str">
        <f>OBV!F1718</f>
        <v>BULLISH</v>
      </c>
      <c r="K1718" s="6" t="str">
        <f>OBV!G1718</f>
        <v>NEUTRAL</v>
      </c>
      <c r="L1718" s="6" t="str">
        <f>OBV!H1718</f>
        <v>BULLISH DIVERGENCE</v>
      </c>
      <c r="M1718" s="8">
        <f t="shared" si="260"/>
        <v>25</v>
      </c>
      <c r="N1718" s="8">
        <f t="shared" si="261"/>
        <v>100</v>
      </c>
      <c r="O1718" s="8">
        <f t="shared" si="262"/>
        <v>50</v>
      </c>
      <c r="P1718" s="8">
        <f t="shared" si="263"/>
        <v>66.5</v>
      </c>
      <c r="Q1718" s="9">
        <f t="shared" si="264"/>
        <v>61.225000000000001</v>
      </c>
      <c r="R1718" s="9">
        <f t="shared" si="265"/>
        <v>59.125</v>
      </c>
      <c r="S1718" s="9">
        <f t="shared" si="266"/>
        <v>61.174999999999997</v>
      </c>
      <c r="T1718" s="9">
        <f t="shared" si="267"/>
        <v>60.375</v>
      </c>
      <c r="U1718" s="8">
        <f t="shared" si="268"/>
        <v>60.508333333333326</v>
      </c>
      <c r="V1718" s="8">
        <f t="shared" si="269"/>
        <v>60.474999999999994</v>
      </c>
    </row>
    <row r="1719" spans="1:22" ht="13.5" x14ac:dyDescent="0.25">
      <c r="A1719" s="3">
        <f>RSI!A1719</f>
        <v>44518</v>
      </c>
      <c r="B1719" s="2">
        <f>RSI!B1719</f>
        <v>4.2157999999999998</v>
      </c>
      <c r="C1719" s="2">
        <f>RSI!I1719</f>
        <v>49.264814195906425</v>
      </c>
      <c r="D1719" s="2">
        <f>MACD!E1719</f>
        <v>-9.1405516425284716E-3</v>
      </c>
      <c r="E1719" s="2">
        <f>MACD!F1719</f>
        <v>1.4864818150780964E-2</v>
      </c>
      <c r="F1719" s="2">
        <f>'Moving Avg'!D1719</f>
        <v>4.2171199999999995</v>
      </c>
      <c r="G1719" s="2">
        <f>'Moving Avg'!F1719</f>
        <v>4.2016149999999994</v>
      </c>
      <c r="H1719" s="2">
        <f>'Moving Avg'!G1719</f>
        <v>4.2451620000000005</v>
      </c>
      <c r="I1719" s="2">
        <f>'Moving Avg'!H1719</f>
        <v>3.2528199999999976</v>
      </c>
      <c r="J1719" s="6" t="str">
        <f>OBV!F1719</f>
        <v>BULLISH</v>
      </c>
      <c r="K1719" s="6" t="str">
        <f>OBV!G1719</f>
        <v>NEUTRAL</v>
      </c>
      <c r="L1719" s="6" t="str">
        <f>OBV!H1719</f>
        <v>NEUTRAL</v>
      </c>
      <c r="M1719" s="8">
        <f t="shared" si="260"/>
        <v>25</v>
      </c>
      <c r="N1719" s="8">
        <f t="shared" si="261"/>
        <v>100</v>
      </c>
      <c r="O1719" s="8">
        <f t="shared" si="262"/>
        <v>50</v>
      </c>
      <c r="P1719" s="8">
        <f t="shared" si="263"/>
        <v>49.5</v>
      </c>
      <c r="Q1719" s="9">
        <f t="shared" si="264"/>
        <v>58.674999999999997</v>
      </c>
      <c r="R1719" s="9">
        <f t="shared" si="265"/>
        <v>54.875</v>
      </c>
      <c r="S1719" s="9">
        <f t="shared" si="266"/>
        <v>53.525000000000006</v>
      </c>
      <c r="T1719" s="9">
        <f t="shared" si="267"/>
        <v>56.125</v>
      </c>
      <c r="U1719" s="8">
        <f t="shared" si="268"/>
        <v>55.691666666666663</v>
      </c>
      <c r="V1719" s="8">
        <f t="shared" si="269"/>
        <v>55.8</v>
      </c>
    </row>
    <row r="1720" spans="1:22" ht="13.5" x14ac:dyDescent="0.25">
      <c r="A1720" s="3">
        <f>RSI!A1720</f>
        <v>44519</v>
      </c>
      <c r="B1720" s="2">
        <f>RSI!B1720</f>
        <v>4.2157999999999998</v>
      </c>
      <c r="C1720" s="2">
        <f>RSI!I1720</f>
        <v>49.264814195906425</v>
      </c>
      <c r="D1720" s="2">
        <f>MACD!E1720</f>
        <v>-1.6188635169658738E-2</v>
      </c>
      <c r="E1720" s="2">
        <f>MACD!F1720</f>
        <v>8.6541274866930255E-3</v>
      </c>
      <c r="F1720" s="2">
        <f>'Moving Avg'!D1720</f>
        <v>4.2171199999999995</v>
      </c>
      <c r="G1720" s="2">
        <f>'Moving Avg'!F1720</f>
        <v>4.2022750000000002</v>
      </c>
      <c r="H1720" s="2">
        <f>'Moving Avg'!G1720</f>
        <v>4.2475400000000008</v>
      </c>
      <c r="I1720" s="2">
        <f>'Moving Avg'!H1720</f>
        <v>3.2621499999999974</v>
      </c>
      <c r="J1720" s="6" t="str">
        <f>OBV!F1720</f>
        <v>BULLISH</v>
      </c>
      <c r="K1720" s="6" t="str">
        <f>OBV!G1720</f>
        <v>NEUTRAL</v>
      </c>
      <c r="L1720" s="6" t="str">
        <f>OBV!H1720</f>
        <v>NEUTRAL</v>
      </c>
      <c r="M1720" s="8">
        <f t="shared" si="260"/>
        <v>25</v>
      </c>
      <c r="N1720" s="8">
        <f t="shared" si="261"/>
        <v>100</v>
      </c>
      <c r="O1720" s="8">
        <f t="shared" si="262"/>
        <v>50</v>
      </c>
      <c r="P1720" s="8">
        <f t="shared" si="263"/>
        <v>49.5</v>
      </c>
      <c r="Q1720" s="9">
        <f t="shared" si="264"/>
        <v>58.674999999999997</v>
      </c>
      <c r="R1720" s="9">
        <f t="shared" si="265"/>
        <v>54.875</v>
      </c>
      <c r="S1720" s="9">
        <f t="shared" si="266"/>
        <v>53.525000000000006</v>
      </c>
      <c r="T1720" s="9">
        <f t="shared" si="267"/>
        <v>56.125</v>
      </c>
      <c r="U1720" s="8">
        <f t="shared" si="268"/>
        <v>55.691666666666663</v>
      </c>
      <c r="V1720" s="8">
        <f t="shared" si="269"/>
        <v>55.8</v>
      </c>
    </row>
    <row r="1721" spans="1:22" ht="13.5" x14ac:dyDescent="0.25">
      <c r="A1721" s="3">
        <f>RSI!A1721</f>
        <v>44522</v>
      </c>
      <c r="B1721" s="2">
        <f>RSI!B1721</f>
        <v>4.1761999999999997</v>
      </c>
      <c r="C1721" s="2">
        <f>RSI!I1721</f>
        <v>42.773137781877772</v>
      </c>
      <c r="D1721" s="2">
        <f>MACD!E1721</f>
        <v>-1.4117605053653115E-2</v>
      </c>
      <c r="E1721" s="2">
        <f>MACD!F1721</f>
        <v>4.0997809786237974E-3</v>
      </c>
      <c r="F1721" s="2">
        <f>'Moving Avg'!D1721</f>
        <v>4.2092000000000001</v>
      </c>
      <c r="G1721" s="2">
        <f>'Moving Avg'!F1721</f>
        <v>4.1992999999999991</v>
      </c>
      <c r="H1721" s="2">
        <f>'Moving Avg'!G1721</f>
        <v>4.2475400000000008</v>
      </c>
      <c r="I1721" s="2">
        <f>'Moving Avg'!H1721</f>
        <v>3.2712819999999971</v>
      </c>
      <c r="J1721" s="6" t="str">
        <f>OBV!F1721</f>
        <v>BULLISH</v>
      </c>
      <c r="K1721" s="6" t="str">
        <f>OBV!G1721</f>
        <v>NEUTRAL</v>
      </c>
      <c r="L1721" s="6" t="str">
        <f>OBV!H1721</f>
        <v>BULLISH DIVERGENCE</v>
      </c>
      <c r="M1721" s="8">
        <f t="shared" si="260"/>
        <v>25</v>
      </c>
      <c r="N1721" s="8">
        <f t="shared" si="261"/>
        <v>45</v>
      </c>
      <c r="O1721" s="8">
        <f t="shared" si="262"/>
        <v>50</v>
      </c>
      <c r="P1721" s="8">
        <f t="shared" si="263"/>
        <v>66.5</v>
      </c>
      <c r="Q1721" s="9">
        <f t="shared" si="264"/>
        <v>41.975000000000001</v>
      </c>
      <c r="R1721" s="9">
        <f t="shared" si="265"/>
        <v>48.125</v>
      </c>
      <c r="S1721" s="9">
        <f t="shared" si="266"/>
        <v>52.924999999999997</v>
      </c>
      <c r="T1721" s="9">
        <f t="shared" si="267"/>
        <v>46.625</v>
      </c>
      <c r="U1721" s="8">
        <f t="shared" si="268"/>
        <v>47.67499999999999</v>
      </c>
      <c r="V1721" s="8">
        <f t="shared" si="269"/>
        <v>47.412499999999994</v>
      </c>
    </row>
    <row r="1722" spans="1:22" ht="13.5" x14ac:dyDescent="0.25">
      <c r="A1722" s="3">
        <f>RSI!A1722</f>
        <v>44523</v>
      </c>
      <c r="B1722" s="2">
        <f>RSI!B1722</f>
        <v>4.2092000000000001</v>
      </c>
      <c r="C1722" s="2">
        <f>RSI!I1722</f>
        <v>48.824903690807474</v>
      </c>
      <c r="D1722" s="2">
        <f>MACD!E1722</f>
        <v>-1.5568306757026029E-2</v>
      </c>
      <c r="E1722" s="2">
        <f>MACD!F1722</f>
        <v>1.6616343149383197E-4</v>
      </c>
      <c r="F1722" s="2">
        <f>'Moving Avg'!D1722</f>
        <v>4.2065599999999996</v>
      </c>
      <c r="G1722" s="2">
        <f>'Moving Avg'!F1722</f>
        <v>4.2016099999999996</v>
      </c>
      <c r="H1722" s="2">
        <f>'Moving Avg'!G1722</f>
        <v>4.2489940000000006</v>
      </c>
      <c r="I1722" s="2">
        <f>'Moving Avg'!H1722</f>
        <v>3.2805789999999972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  <c r="M1722" s="8">
        <f t="shared" si="260"/>
        <v>25</v>
      </c>
      <c r="N1722" s="8">
        <f t="shared" si="261"/>
        <v>45</v>
      </c>
      <c r="O1722" s="8">
        <f t="shared" si="262"/>
        <v>50</v>
      </c>
      <c r="P1722" s="8">
        <f t="shared" si="263"/>
        <v>16.5</v>
      </c>
      <c r="Q1722" s="9">
        <f t="shared" si="264"/>
        <v>34.475000000000001</v>
      </c>
      <c r="R1722" s="9">
        <f t="shared" si="265"/>
        <v>35.625</v>
      </c>
      <c r="S1722" s="9">
        <f t="shared" si="266"/>
        <v>30.425000000000001</v>
      </c>
      <c r="T1722" s="9">
        <f t="shared" si="267"/>
        <v>34.125</v>
      </c>
      <c r="U1722" s="8">
        <f t="shared" si="268"/>
        <v>33.508333333333333</v>
      </c>
      <c r="V1722" s="8">
        <f t="shared" si="269"/>
        <v>33.662499999999994</v>
      </c>
    </row>
    <row r="1723" spans="1:22" ht="13.5" x14ac:dyDescent="0.25">
      <c r="A1723" s="3">
        <f>RSI!A1723</f>
        <v>44524</v>
      </c>
      <c r="B1723" s="2">
        <f>RSI!B1723</f>
        <v>4.2092000000000001</v>
      </c>
      <c r="C1723" s="2">
        <f>RSI!I1723</f>
        <v>48.824903690807467</v>
      </c>
      <c r="D1723" s="2">
        <f>MACD!E1723</f>
        <v>-1.1676197758164086E-2</v>
      </c>
      <c r="E1723" s="2">
        <f>MACD!F1723</f>
        <v>-2.2023088064377517E-3</v>
      </c>
      <c r="F1723" s="2">
        <f>'Moving Avg'!D1723</f>
        <v>4.2052399999999999</v>
      </c>
      <c r="G1723" s="2">
        <f>'Moving Avg'!F1723</f>
        <v>4.2009499999999997</v>
      </c>
      <c r="H1723" s="2">
        <f>'Moving Avg'!G1723</f>
        <v>4.2505800000000011</v>
      </c>
      <c r="I1723" s="2">
        <f>'Moving Avg'!H1723</f>
        <v>3.290022999999997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  <c r="M1723" s="8">
        <f t="shared" si="260"/>
        <v>25</v>
      </c>
      <c r="N1723" s="8">
        <f t="shared" si="261"/>
        <v>45</v>
      </c>
      <c r="O1723" s="8">
        <f t="shared" si="262"/>
        <v>50</v>
      </c>
      <c r="P1723" s="8">
        <f t="shared" si="263"/>
        <v>16.5</v>
      </c>
      <c r="Q1723" s="9">
        <f t="shared" si="264"/>
        <v>34.475000000000001</v>
      </c>
      <c r="R1723" s="9">
        <f t="shared" si="265"/>
        <v>35.625</v>
      </c>
      <c r="S1723" s="9">
        <f t="shared" si="266"/>
        <v>30.425000000000001</v>
      </c>
      <c r="T1723" s="9">
        <f t="shared" si="267"/>
        <v>34.125</v>
      </c>
      <c r="U1723" s="8">
        <f t="shared" si="268"/>
        <v>33.508333333333333</v>
      </c>
      <c r="V1723" s="8">
        <f t="shared" si="269"/>
        <v>33.662499999999994</v>
      </c>
    </row>
    <row r="1724" spans="1:22" ht="13.5" x14ac:dyDescent="0.25">
      <c r="A1724" s="3">
        <f>RSI!A1724</f>
        <v>44525</v>
      </c>
      <c r="B1724" s="2">
        <f>RSI!B1724</f>
        <v>4.1959999999999997</v>
      </c>
      <c r="C1724" s="2">
        <f>RSI!I1724</f>
        <v>46.541654248762846</v>
      </c>
      <c r="D1724" s="2">
        <f>MACD!E1724</f>
        <v>-8.3809420153722058E-3</v>
      </c>
      <c r="E1724" s="2">
        <f>MACD!F1724</f>
        <v>-3.438035448224643E-3</v>
      </c>
      <c r="F1724" s="2">
        <f>'Moving Avg'!D1724</f>
        <v>4.2012799999999997</v>
      </c>
      <c r="G1724" s="2">
        <f>'Moving Avg'!F1724</f>
        <v>4.1996299999999991</v>
      </c>
      <c r="H1724" s="2">
        <f>'Moving Avg'!G1724</f>
        <v>4.2525620000000011</v>
      </c>
      <c r="I1724" s="2">
        <f>'Moving Avg'!H1724</f>
        <v>3.2994009999999974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  <c r="M1724" s="8">
        <f t="shared" si="260"/>
        <v>25</v>
      </c>
      <c r="N1724" s="8">
        <f t="shared" si="261"/>
        <v>45</v>
      </c>
      <c r="O1724" s="8">
        <f t="shared" si="262"/>
        <v>50</v>
      </c>
      <c r="P1724" s="8">
        <f t="shared" si="263"/>
        <v>16.5</v>
      </c>
      <c r="Q1724" s="9">
        <f t="shared" si="264"/>
        <v>34.475000000000001</v>
      </c>
      <c r="R1724" s="9">
        <f t="shared" si="265"/>
        <v>35.625</v>
      </c>
      <c r="S1724" s="9">
        <f t="shared" si="266"/>
        <v>30.425000000000001</v>
      </c>
      <c r="T1724" s="9">
        <f t="shared" si="267"/>
        <v>34.125</v>
      </c>
      <c r="U1724" s="8">
        <f t="shared" si="268"/>
        <v>33.508333333333333</v>
      </c>
      <c r="V1724" s="8">
        <f t="shared" si="269"/>
        <v>33.662499999999994</v>
      </c>
    </row>
    <row r="1725" spans="1:22" ht="13.5" x14ac:dyDescent="0.25">
      <c r="A1725" s="3">
        <f>RSI!A1725</f>
        <v>44526</v>
      </c>
      <c r="B1725" s="2">
        <f>RSI!B1725</f>
        <v>4.1959999999999997</v>
      </c>
      <c r="C1725" s="2">
        <f>RSI!I1725</f>
        <v>46.541654248762839</v>
      </c>
      <c r="D1725" s="2">
        <f>MACD!E1725</f>
        <v>-5.4780386041777263E-3</v>
      </c>
      <c r="E1725" s="2">
        <f>MACD!F1725</f>
        <v>-3.8460360794152597E-3</v>
      </c>
      <c r="F1725" s="2">
        <f>'Moving Avg'!D1725</f>
        <v>4.1973199999999995</v>
      </c>
      <c r="G1725" s="2">
        <f>'Moving Avg'!F1725</f>
        <v>4.2016099999999996</v>
      </c>
      <c r="H1725" s="2">
        <f>'Moving Avg'!G1725</f>
        <v>4.254544000000001</v>
      </c>
      <c r="I1725" s="2">
        <f>'Moving Avg'!H1725</f>
        <v>3.3086614999999977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  <c r="M1725" s="8">
        <f t="shared" si="260"/>
        <v>25</v>
      </c>
      <c r="N1725" s="8">
        <f t="shared" si="261"/>
        <v>45</v>
      </c>
      <c r="O1725" s="8">
        <f t="shared" si="262"/>
        <v>50</v>
      </c>
      <c r="P1725" s="8">
        <f t="shared" si="263"/>
        <v>16.5</v>
      </c>
      <c r="Q1725" s="9">
        <f t="shared" si="264"/>
        <v>34.475000000000001</v>
      </c>
      <c r="R1725" s="9">
        <f t="shared" si="265"/>
        <v>35.625</v>
      </c>
      <c r="S1725" s="9">
        <f t="shared" si="266"/>
        <v>30.425000000000001</v>
      </c>
      <c r="T1725" s="9">
        <f t="shared" si="267"/>
        <v>34.125</v>
      </c>
      <c r="U1725" s="8">
        <f t="shared" si="268"/>
        <v>33.508333333333333</v>
      </c>
      <c r="V1725" s="8">
        <f t="shared" si="269"/>
        <v>33.662499999999994</v>
      </c>
    </row>
    <row r="1726" spans="1:22" ht="13.5" x14ac:dyDescent="0.25">
      <c r="A1726" s="3">
        <f>RSI!A1726</f>
        <v>44529</v>
      </c>
      <c r="B1726" s="2">
        <f>RSI!B1726</f>
        <v>4.1563999999999997</v>
      </c>
      <c r="C1726" s="2">
        <f>RSI!I1726</f>
        <v>40.028751013810933</v>
      </c>
      <c r="D1726" s="2">
        <f>MACD!E1726</f>
        <v>1.771806959727229E-5</v>
      </c>
      <c r="E1726" s="2">
        <f>MACD!F1726</f>
        <v>-3.0732852496127535E-3</v>
      </c>
      <c r="F1726" s="2">
        <f>'Moving Avg'!D1726</f>
        <v>4.1933600000000002</v>
      </c>
      <c r="G1726" s="2">
        <f>'Moving Avg'!F1726</f>
        <v>4.198970000000001</v>
      </c>
      <c r="H1726" s="2">
        <f>'Moving Avg'!G1726</f>
        <v>4.2516380000000007</v>
      </c>
      <c r="I1726" s="2">
        <f>'Moving Avg'!H1726</f>
        <v>3.3177534999999971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  <c r="M1726" s="8">
        <f t="shared" si="260"/>
        <v>25</v>
      </c>
      <c r="N1726" s="8">
        <f t="shared" si="261"/>
        <v>0</v>
      </c>
      <c r="O1726" s="8">
        <f t="shared" si="262"/>
        <v>50</v>
      </c>
      <c r="P1726" s="8">
        <f t="shared" si="263"/>
        <v>16.5</v>
      </c>
      <c r="Q1726" s="9">
        <f t="shared" si="264"/>
        <v>18.725000000000001</v>
      </c>
      <c r="R1726" s="9">
        <f t="shared" si="265"/>
        <v>26.625</v>
      </c>
      <c r="S1726" s="9">
        <f t="shared" si="266"/>
        <v>23.675000000000001</v>
      </c>
      <c r="T1726" s="9">
        <f t="shared" si="267"/>
        <v>22.875</v>
      </c>
      <c r="U1726" s="8">
        <f t="shared" si="268"/>
        <v>23.008333333333336</v>
      </c>
      <c r="V1726" s="8">
        <f t="shared" si="269"/>
        <v>22.975000000000001</v>
      </c>
    </row>
    <row r="1727" spans="1:22" ht="13.5" x14ac:dyDescent="0.25">
      <c r="A1727" s="3">
        <f>RSI!A1727</f>
        <v>44530</v>
      </c>
      <c r="B1727" s="2">
        <f>RSI!B1727</f>
        <v>4.0968999999999998</v>
      </c>
      <c r="C1727" s="2">
        <f>RSI!I1727</f>
        <v>32.638357434501444</v>
      </c>
      <c r="D1727" s="2">
        <f>MACD!E1727</f>
        <v>1.042302351976776E-2</v>
      </c>
      <c r="E1727" s="2">
        <f>MACD!F1727</f>
        <v>-3.7402349573665075E-4</v>
      </c>
      <c r="F1727" s="2">
        <f>'Moving Avg'!D1727</f>
        <v>4.1709000000000005</v>
      </c>
      <c r="G1727" s="2">
        <f>'Moving Avg'!F1727</f>
        <v>4.1943450000000002</v>
      </c>
      <c r="H1727" s="2">
        <f>'Moving Avg'!G1727</f>
        <v>4.247542000000001</v>
      </c>
      <c r="I1727" s="2">
        <f>'Moving Avg'!H1727</f>
        <v>3.3264009999999975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  <c r="M1727" s="8">
        <f t="shared" si="260"/>
        <v>25</v>
      </c>
      <c r="N1727" s="8">
        <f t="shared" si="261"/>
        <v>0</v>
      </c>
      <c r="O1727" s="8">
        <f t="shared" si="262"/>
        <v>50</v>
      </c>
      <c r="P1727" s="8">
        <f t="shared" si="263"/>
        <v>16.5</v>
      </c>
      <c r="Q1727" s="9">
        <f t="shared" si="264"/>
        <v>18.725000000000001</v>
      </c>
      <c r="R1727" s="9">
        <f t="shared" si="265"/>
        <v>26.625</v>
      </c>
      <c r="S1727" s="9">
        <f t="shared" si="266"/>
        <v>23.675000000000001</v>
      </c>
      <c r="T1727" s="9">
        <f t="shared" si="267"/>
        <v>22.875</v>
      </c>
      <c r="U1727" s="8">
        <f t="shared" si="268"/>
        <v>23.008333333333336</v>
      </c>
      <c r="V1727" s="8">
        <f t="shared" si="269"/>
        <v>22.975000000000001</v>
      </c>
    </row>
    <row r="1728" spans="1:22" ht="13.5" x14ac:dyDescent="0.25">
      <c r="A1728" s="3">
        <f>RSI!A1728</f>
        <v>44531</v>
      </c>
      <c r="B1728" s="2">
        <f>RSI!B1728</f>
        <v>4.1299000000000001</v>
      </c>
      <c r="C1728" s="2">
        <f>RSI!I1728</f>
        <v>39.328868318566087</v>
      </c>
      <c r="D1728" s="2">
        <f>MACD!E1728</f>
        <v>1.6426917835202559E-2</v>
      </c>
      <c r="E1728" s="2">
        <f>MACD!F1728</f>
        <v>2.9861647704511915E-3</v>
      </c>
      <c r="F1728" s="2">
        <f>'Moving Avg'!D1728</f>
        <v>4.1550399999999996</v>
      </c>
      <c r="G1728" s="2">
        <f>'Moving Avg'!F1728</f>
        <v>4.1910400000000019</v>
      </c>
      <c r="H1728" s="2">
        <f>'Moving Avg'!G1728</f>
        <v>4.2442380000000011</v>
      </c>
      <c r="I1728" s="2">
        <f>'Moving Avg'!H1728</f>
        <v>3.3352134999999974</v>
      </c>
      <c r="J1728" s="6" t="str">
        <f>OBV!F1728</f>
        <v>BULLISH</v>
      </c>
      <c r="K1728" s="6" t="str">
        <f>OBV!G1728</f>
        <v>NEUTRAL</v>
      </c>
      <c r="L1728" s="6" t="str">
        <f>OBV!H1728</f>
        <v>BULLISH DIVERGENCE</v>
      </c>
      <c r="M1728" s="8">
        <f t="shared" si="260"/>
        <v>25</v>
      </c>
      <c r="N1728" s="8">
        <f t="shared" si="261"/>
        <v>0</v>
      </c>
      <c r="O1728" s="8">
        <f t="shared" si="262"/>
        <v>50</v>
      </c>
      <c r="P1728" s="8">
        <f t="shared" si="263"/>
        <v>66.5</v>
      </c>
      <c r="Q1728" s="9">
        <f t="shared" si="264"/>
        <v>26.225000000000001</v>
      </c>
      <c r="R1728" s="9">
        <f t="shared" si="265"/>
        <v>39.125</v>
      </c>
      <c r="S1728" s="9">
        <f t="shared" si="266"/>
        <v>46.174999999999997</v>
      </c>
      <c r="T1728" s="9">
        <f t="shared" si="267"/>
        <v>35.375</v>
      </c>
      <c r="U1728" s="8">
        <f t="shared" si="268"/>
        <v>37.174999999999997</v>
      </c>
      <c r="V1728" s="8">
        <f t="shared" si="269"/>
        <v>36.724999999999994</v>
      </c>
    </row>
    <row r="1729" spans="1:22" ht="13.5" x14ac:dyDescent="0.25">
      <c r="A1729" s="3">
        <f>RSI!A1729</f>
        <v>44532</v>
      </c>
      <c r="B1729" s="2">
        <f>RSI!B1729</f>
        <v>4.1894</v>
      </c>
      <c r="C1729" s="2">
        <f>RSI!I1729</f>
        <v>49.137946813051627</v>
      </c>
      <c r="D1729" s="2">
        <f>MACD!E1729</f>
        <v>1.7515132266552769E-2</v>
      </c>
      <c r="E1729" s="2">
        <f>MACD!F1729</f>
        <v>5.8919582696715066E-3</v>
      </c>
      <c r="F1729" s="2">
        <f>'Moving Avg'!D1729</f>
        <v>4.1537199999999999</v>
      </c>
      <c r="G1729" s="2">
        <f>'Moving Avg'!F1729</f>
        <v>4.1923600000000025</v>
      </c>
      <c r="H1729" s="2">
        <f>'Moving Avg'!G1729</f>
        <v>4.2421240000000004</v>
      </c>
      <c r="I1729" s="2">
        <f>'Moving Avg'!H1729</f>
        <v>3.3444114999999979</v>
      </c>
      <c r="J1729" s="6" t="str">
        <f>OBV!F1729</f>
        <v>BULLISH</v>
      </c>
      <c r="K1729" s="6" t="str">
        <f>OBV!G1729</f>
        <v>NEUTRAL</v>
      </c>
      <c r="L1729" s="6" t="str">
        <f>OBV!H1729</f>
        <v>BULLISH DIVERGENCE</v>
      </c>
      <c r="M1729" s="8">
        <f t="shared" si="260"/>
        <v>25</v>
      </c>
      <c r="N1729" s="8">
        <f t="shared" si="261"/>
        <v>0</v>
      </c>
      <c r="O1729" s="8">
        <f t="shared" si="262"/>
        <v>50</v>
      </c>
      <c r="P1729" s="8">
        <f t="shared" si="263"/>
        <v>66.5</v>
      </c>
      <c r="Q1729" s="9">
        <f t="shared" si="264"/>
        <v>26.225000000000001</v>
      </c>
      <c r="R1729" s="9">
        <f t="shared" si="265"/>
        <v>39.125</v>
      </c>
      <c r="S1729" s="9">
        <f t="shared" si="266"/>
        <v>46.174999999999997</v>
      </c>
      <c r="T1729" s="9">
        <f t="shared" si="267"/>
        <v>35.375</v>
      </c>
      <c r="U1729" s="8">
        <f t="shared" si="268"/>
        <v>37.174999999999997</v>
      </c>
      <c r="V1729" s="8">
        <f t="shared" si="269"/>
        <v>36.724999999999994</v>
      </c>
    </row>
    <row r="1730" spans="1:22" ht="13.5" x14ac:dyDescent="0.25">
      <c r="A1730" s="3">
        <f>RSI!A1730</f>
        <v>44533</v>
      </c>
      <c r="B1730" s="2">
        <f>RSI!B1730</f>
        <v>4.1894</v>
      </c>
      <c r="C1730" s="2">
        <f>RSI!I1730</f>
        <v>49.137946813051627</v>
      </c>
      <c r="D1730" s="2">
        <f>MACD!E1730</f>
        <v>1.8468973974687053E-2</v>
      </c>
      <c r="E1730" s="2">
        <f>MACD!F1730</f>
        <v>8.4073614106746162E-3</v>
      </c>
      <c r="F1730" s="2">
        <f>'Moving Avg'!D1730</f>
        <v>4.1523999999999992</v>
      </c>
      <c r="G1730" s="2">
        <f>'Moving Avg'!F1730</f>
        <v>4.1936800000000023</v>
      </c>
      <c r="H1730" s="2">
        <f>'Moving Avg'!G1730</f>
        <v>4.2400100000000007</v>
      </c>
      <c r="I1730" s="2">
        <f>'Moving Avg'!H1730</f>
        <v>3.3536094999999979</v>
      </c>
      <c r="J1730" s="6" t="str">
        <f>OBV!F1730</f>
        <v>BULLISH</v>
      </c>
      <c r="K1730" s="6" t="str">
        <f>OBV!G1730</f>
        <v>NEUTRAL</v>
      </c>
      <c r="L1730" s="6" t="str">
        <f>OBV!H1730</f>
        <v>BULLISH DIVERGENCE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66.5</v>
      </c>
      <c r="Q1730" s="9">
        <f t="shared" si="264"/>
        <v>26.225000000000001</v>
      </c>
      <c r="R1730" s="9">
        <f t="shared" si="265"/>
        <v>39.125</v>
      </c>
      <c r="S1730" s="9">
        <f t="shared" si="266"/>
        <v>46.174999999999997</v>
      </c>
      <c r="T1730" s="9">
        <f t="shared" si="267"/>
        <v>35.375</v>
      </c>
      <c r="U1730" s="8">
        <f t="shared" si="268"/>
        <v>37.174999999999997</v>
      </c>
      <c r="V1730" s="8">
        <f t="shared" si="269"/>
        <v>36.724999999999994</v>
      </c>
    </row>
    <row r="1731" spans="1:22" ht="13.5" x14ac:dyDescent="0.25">
      <c r="A1731" s="3">
        <f>RSI!A1731</f>
        <v>44536</v>
      </c>
      <c r="B1731" s="2">
        <f>RSI!B1731</f>
        <v>4.1101000000000001</v>
      </c>
      <c r="C1731" s="2">
        <f>RSI!I1731</f>
        <v>39.313403959353529</v>
      </c>
      <c r="D1731" s="2">
        <f>MACD!E1731</f>
        <v>1.9088434299012746E-2</v>
      </c>
      <c r="E1731" s="2">
        <f>MACD!F1731</f>
        <v>1.0543575988342243E-2</v>
      </c>
      <c r="F1731" s="2">
        <f>'Moving Avg'!D1731</f>
        <v>4.1431399999999998</v>
      </c>
      <c r="G1731" s="2">
        <f>'Moving Avg'!F1731</f>
        <v>4.1893850000000015</v>
      </c>
      <c r="H1731" s="2">
        <f>'Moving Avg'!G1731</f>
        <v>4.2363099999999996</v>
      </c>
      <c r="I1731" s="2">
        <f>'Moving Avg'!H1731</f>
        <v>3.3624109999999972</v>
      </c>
      <c r="J1731" s="6" t="str">
        <f>OBV!F1731</f>
        <v>BULLISH</v>
      </c>
      <c r="K1731" s="6" t="str">
        <f>OBV!G1731</f>
        <v>NEUTRAL</v>
      </c>
      <c r="L1731" s="6" t="str">
        <f>OBV!H1731</f>
        <v>BULLISH DIVERGENCE</v>
      </c>
      <c r="M1731" s="8">
        <f t="shared" si="270"/>
        <v>25</v>
      </c>
      <c r="N1731" s="8">
        <f t="shared" si="271"/>
        <v>0</v>
      </c>
      <c r="O1731" s="8">
        <f t="shared" si="272"/>
        <v>50</v>
      </c>
      <c r="P1731" s="8">
        <f t="shared" si="273"/>
        <v>66.5</v>
      </c>
      <c r="Q1731" s="9">
        <f t="shared" ref="Q1731:Q1794" si="274">0.35*M1731+N1731*0.35+O1731*0.15+P1731*0.15</f>
        <v>26.225000000000001</v>
      </c>
      <c r="R1731" s="9">
        <f t="shared" ref="R1731:R1794" si="275">M1731*0.2+N1731*0.2+O1731*0.35+P1731*0.25</f>
        <v>39.125</v>
      </c>
      <c r="S1731" s="9">
        <f t="shared" ref="S1731:S1794" si="276">M1731*0.15+N1731*0.15+O1731*0.25+P1731*0.45</f>
        <v>46.174999999999997</v>
      </c>
      <c r="T1731" s="9">
        <f t="shared" ref="T1731:T1794" si="277">0.25*SUM(M1731:P1731)</f>
        <v>35.375</v>
      </c>
      <c r="U1731" s="8">
        <f t="shared" ref="U1731:U1794" si="278">SUM(Q1731:S1731)/3</f>
        <v>37.174999999999997</v>
      </c>
      <c r="V1731" s="8">
        <f t="shared" ref="V1731:V1794" si="279">SUM(Q1731:T1731)/4</f>
        <v>36.724999999999994</v>
      </c>
    </row>
    <row r="1732" spans="1:22" ht="13.5" x14ac:dyDescent="0.25">
      <c r="A1732" s="3">
        <f>RSI!A1732</f>
        <v>44537</v>
      </c>
      <c r="B1732" s="2">
        <f>RSI!B1732</f>
        <v>4.0968999999999998</v>
      </c>
      <c r="C1732" s="2">
        <f>RSI!I1732</f>
        <v>37.953123992995856</v>
      </c>
      <c r="D1732" s="2">
        <f>MACD!E1732</f>
        <v>2.6164211655118841E-2</v>
      </c>
      <c r="E1732" s="2">
        <f>MACD!F1732</f>
        <v>1.3667703121697563E-2</v>
      </c>
      <c r="F1732" s="2">
        <f>'Moving Avg'!D1732</f>
        <v>4.1431399999999998</v>
      </c>
      <c r="G1732" s="2">
        <f>'Moving Avg'!F1732</f>
        <v>4.1847600000000016</v>
      </c>
      <c r="H1732" s="2">
        <f>'Moving Avg'!G1732</f>
        <v>4.2324779999999995</v>
      </c>
      <c r="I1732" s="2">
        <f>'Moving Avg'!H1732</f>
        <v>3.3712639999999978</v>
      </c>
      <c r="J1732" s="6" t="str">
        <f>OBV!F1732</f>
        <v>BULLISH</v>
      </c>
      <c r="K1732" s="6" t="str">
        <f>OBV!G1732</f>
        <v>NEUTRAL</v>
      </c>
      <c r="L1732" s="6" t="str">
        <f>OBV!H1732</f>
        <v>NEUTRAL</v>
      </c>
      <c r="M1732" s="8">
        <f t="shared" si="270"/>
        <v>25</v>
      </c>
      <c r="N1732" s="8">
        <f t="shared" si="271"/>
        <v>0</v>
      </c>
      <c r="O1732" s="8">
        <f t="shared" si="272"/>
        <v>50</v>
      </c>
      <c r="P1732" s="8">
        <f t="shared" si="273"/>
        <v>49.5</v>
      </c>
      <c r="Q1732" s="9">
        <f t="shared" si="274"/>
        <v>23.675000000000001</v>
      </c>
      <c r="R1732" s="9">
        <f t="shared" si="275"/>
        <v>34.875</v>
      </c>
      <c r="S1732" s="9">
        <f t="shared" si="276"/>
        <v>38.525000000000006</v>
      </c>
      <c r="T1732" s="9">
        <f t="shared" si="277"/>
        <v>31.125</v>
      </c>
      <c r="U1732" s="8">
        <f t="shared" si="278"/>
        <v>32.358333333333334</v>
      </c>
      <c r="V1732" s="8">
        <f t="shared" si="279"/>
        <v>32.049999999999997</v>
      </c>
    </row>
    <row r="1733" spans="1:22" ht="13.5" x14ac:dyDescent="0.25">
      <c r="A1733" s="3">
        <f>RSI!A1733</f>
        <v>44538</v>
      </c>
      <c r="B1733" s="2">
        <f>RSI!B1733</f>
        <v>4.0968999999999998</v>
      </c>
      <c r="C1733" s="2">
        <f>RSI!I1733</f>
        <v>37.953123992995856</v>
      </c>
      <c r="D1733" s="2">
        <f>MACD!E1733</f>
        <v>3.2689516288477272E-2</v>
      </c>
      <c r="E1733" s="2">
        <f>MACD!F1733</f>
        <v>1.7472065755053508E-2</v>
      </c>
      <c r="F1733" s="2">
        <f>'Moving Avg'!D1733</f>
        <v>4.1365399999999992</v>
      </c>
      <c r="G1733" s="2">
        <f>'Moving Avg'!F1733</f>
        <v>4.1784850000000011</v>
      </c>
      <c r="H1733" s="2">
        <f>'Moving Avg'!G1733</f>
        <v>4.2278519999999995</v>
      </c>
      <c r="I1733" s="2">
        <f>'Moving Avg'!H1733</f>
        <v>3.380116999999998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  <c r="M1733" s="8">
        <f t="shared" si="270"/>
        <v>25</v>
      </c>
      <c r="N1733" s="8">
        <f t="shared" si="271"/>
        <v>0</v>
      </c>
      <c r="O1733" s="8">
        <f t="shared" si="272"/>
        <v>50</v>
      </c>
      <c r="P1733" s="8">
        <f t="shared" si="273"/>
        <v>16.5</v>
      </c>
      <c r="Q1733" s="9">
        <f t="shared" si="274"/>
        <v>18.725000000000001</v>
      </c>
      <c r="R1733" s="9">
        <f t="shared" si="275"/>
        <v>26.625</v>
      </c>
      <c r="S1733" s="9">
        <f t="shared" si="276"/>
        <v>23.675000000000001</v>
      </c>
      <c r="T1733" s="9">
        <f t="shared" si="277"/>
        <v>22.875</v>
      </c>
      <c r="U1733" s="8">
        <f t="shared" si="278"/>
        <v>23.008333333333336</v>
      </c>
      <c r="V1733" s="8">
        <f t="shared" si="279"/>
        <v>22.975000000000001</v>
      </c>
    </row>
    <row r="1734" spans="1:22" ht="13.5" x14ac:dyDescent="0.25">
      <c r="A1734" s="3">
        <f>RSI!A1734</f>
        <v>44539</v>
      </c>
      <c r="B1734" s="2">
        <f>RSI!B1734</f>
        <v>4.0968999999999998</v>
      </c>
      <c r="C1734" s="2">
        <f>RSI!I1734</f>
        <v>37.953123992995849</v>
      </c>
      <c r="D1734" s="2">
        <f>MACD!E1734</f>
        <v>3.6678407197364926E-2</v>
      </c>
      <c r="E1734" s="2">
        <f>MACD!F1734</f>
        <v>2.1313334043515791E-2</v>
      </c>
      <c r="F1734" s="2">
        <f>'Moving Avg'!D1734</f>
        <v>4.1180399999999988</v>
      </c>
      <c r="G1734" s="2">
        <f>'Moving Avg'!F1734</f>
        <v>4.1725400000000006</v>
      </c>
      <c r="H1734" s="2">
        <f>'Moving Avg'!G1734</f>
        <v>4.2221700000000002</v>
      </c>
      <c r="I1734" s="2">
        <f>'Moving Avg'!H1734</f>
        <v>3.3888524999999969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  <c r="M1734" s="8">
        <f t="shared" si="270"/>
        <v>25</v>
      </c>
      <c r="N1734" s="8">
        <f t="shared" si="271"/>
        <v>0</v>
      </c>
      <c r="O1734" s="8">
        <f t="shared" si="272"/>
        <v>50</v>
      </c>
      <c r="P1734" s="8">
        <f t="shared" si="273"/>
        <v>16.5</v>
      </c>
      <c r="Q1734" s="9">
        <f t="shared" si="274"/>
        <v>18.725000000000001</v>
      </c>
      <c r="R1734" s="9">
        <f t="shared" si="275"/>
        <v>26.625</v>
      </c>
      <c r="S1734" s="9">
        <f t="shared" si="276"/>
        <v>23.675000000000001</v>
      </c>
      <c r="T1734" s="9">
        <f t="shared" si="277"/>
        <v>22.875</v>
      </c>
      <c r="U1734" s="8">
        <f t="shared" si="278"/>
        <v>23.008333333333336</v>
      </c>
      <c r="V1734" s="8">
        <f t="shared" si="279"/>
        <v>22.975000000000001</v>
      </c>
    </row>
    <row r="1735" spans="1:22" ht="13.5" x14ac:dyDescent="0.25">
      <c r="A1735" s="3">
        <f>RSI!A1735</f>
        <v>44540</v>
      </c>
      <c r="B1735" s="2">
        <f>RSI!B1735</f>
        <v>4.0968999999999998</v>
      </c>
      <c r="C1735" s="2">
        <f>RSI!I1735</f>
        <v>37.953123992995849</v>
      </c>
      <c r="D1735" s="2">
        <f>MACD!E1735</f>
        <v>4.0514963810340809E-2</v>
      </c>
      <c r="E1735" s="2">
        <f>MACD!F1735</f>
        <v>2.5153659996880795E-2</v>
      </c>
      <c r="F1735" s="2">
        <f>'Moving Avg'!D1735</f>
        <v>4.0995400000000002</v>
      </c>
      <c r="G1735" s="2">
        <f>'Moving Avg'!F1735</f>
        <v>4.166595</v>
      </c>
      <c r="H1735" s="2">
        <f>'Moving Avg'!G1735</f>
        <v>4.216488</v>
      </c>
      <c r="I1735" s="2">
        <f>'Moving Avg'!H1735</f>
        <v>3.3977054999999972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  <c r="M1735" s="8">
        <f t="shared" si="270"/>
        <v>25</v>
      </c>
      <c r="N1735" s="8">
        <f t="shared" si="271"/>
        <v>0</v>
      </c>
      <c r="O1735" s="8">
        <f t="shared" si="272"/>
        <v>50</v>
      </c>
      <c r="P1735" s="8">
        <f t="shared" si="273"/>
        <v>16.5</v>
      </c>
      <c r="Q1735" s="9">
        <f t="shared" si="274"/>
        <v>18.725000000000001</v>
      </c>
      <c r="R1735" s="9">
        <f t="shared" si="275"/>
        <v>26.625</v>
      </c>
      <c r="S1735" s="9">
        <f t="shared" si="276"/>
        <v>23.675000000000001</v>
      </c>
      <c r="T1735" s="9">
        <f t="shared" si="277"/>
        <v>22.875</v>
      </c>
      <c r="U1735" s="8">
        <f t="shared" si="278"/>
        <v>23.008333333333336</v>
      </c>
      <c r="V1735" s="8">
        <f t="shared" si="279"/>
        <v>22.975000000000001</v>
      </c>
    </row>
    <row r="1736" spans="1:22" ht="13.5" x14ac:dyDescent="0.25">
      <c r="A1736" s="3">
        <f>RSI!A1736</f>
        <v>44543</v>
      </c>
      <c r="B1736" s="2">
        <f>RSI!B1736</f>
        <v>4.0903</v>
      </c>
      <c r="C1736" s="2">
        <f>RSI!I1736</f>
        <v>37.090038775577227</v>
      </c>
      <c r="D1736" s="2">
        <f>MACD!E1736</f>
        <v>3.8585029945175542E-2</v>
      </c>
      <c r="E1736" s="2">
        <f>MACD!F1736</f>
        <v>2.7839933986539746E-2</v>
      </c>
      <c r="F1736" s="2">
        <f>'Moving Avg'!D1736</f>
        <v>4.09558</v>
      </c>
      <c r="G1736" s="2">
        <f>'Moving Avg'!F1736</f>
        <v>4.1603200000000005</v>
      </c>
      <c r="H1736" s="2">
        <f>'Moving Avg'!G1736</f>
        <v>4.2121279999999999</v>
      </c>
      <c r="I1736" s="2">
        <f>'Moving Avg'!H1736</f>
        <v>3.4064374999999973</v>
      </c>
      <c r="J1736" s="6" t="str">
        <f>OBV!F1736</f>
        <v>BEARISH</v>
      </c>
      <c r="K1736" s="6" t="str">
        <f>OBV!G1736</f>
        <v>WEAK</v>
      </c>
      <c r="L1736" s="6" t="str">
        <f>OBV!H1736</f>
        <v>CONFIRMED BEARISH</v>
      </c>
      <c r="M1736" s="8">
        <f t="shared" si="270"/>
        <v>25</v>
      </c>
      <c r="N1736" s="8">
        <f t="shared" si="271"/>
        <v>0</v>
      </c>
      <c r="O1736" s="8">
        <f t="shared" si="272"/>
        <v>50</v>
      </c>
      <c r="P1736" s="8">
        <f t="shared" si="273"/>
        <v>0</v>
      </c>
      <c r="Q1736" s="9">
        <f t="shared" si="274"/>
        <v>16.25</v>
      </c>
      <c r="R1736" s="9">
        <f t="shared" si="275"/>
        <v>22.5</v>
      </c>
      <c r="S1736" s="9">
        <f t="shared" si="276"/>
        <v>16.25</v>
      </c>
      <c r="T1736" s="9">
        <f t="shared" si="277"/>
        <v>18.75</v>
      </c>
      <c r="U1736" s="8">
        <f t="shared" si="278"/>
        <v>18.333333333333332</v>
      </c>
      <c r="V1736" s="8">
        <f t="shared" si="279"/>
        <v>18.4375</v>
      </c>
    </row>
    <row r="1737" spans="1:22" ht="13.5" x14ac:dyDescent="0.25">
      <c r="A1737" s="3">
        <f>RSI!A1737</f>
        <v>44544</v>
      </c>
      <c r="B1737" s="2">
        <f>RSI!B1737</f>
        <v>4.0903</v>
      </c>
      <c r="C1737" s="2">
        <f>RSI!I1737</f>
        <v>37.090038775577227</v>
      </c>
      <c r="D1737" s="2">
        <f>MACD!E1737</f>
        <v>2.8232688256568217E-2</v>
      </c>
      <c r="E1737" s="2">
        <f>MACD!F1737</f>
        <v>2.7918484840545439E-2</v>
      </c>
      <c r="F1737" s="2">
        <f>'Moving Avg'!D1737</f>
        <v>4.0942600000000002</v>
      </c>
      <c r="G1737" s="2">
        <f>'Moving Avg'!F1737</f>
        <v>4.153715</v>
      </c>
      <c r="H1737" s="2">
        <f>'Moving Avg'!G1737</f>
        <v>4.2067100000000002</v>
      </c>
      <c r="I1737" s="2">
        <f>'Moving Avg'!H1737</f>
        <v>3.4152284999999973</v>
      </c>
      <c r="J1737" s="6" t="str">
        <f>OBV!F1737</f>
        <v>BEARISH</v>
      </c>
      <c r="K1737" s="6" t="str">
        <f>OBV!G1737</f>
        <v>WEAK</v>
      </c>
      <c r="L1737" s="6" t="str">
        <f>OBV!H1737</f>
        <v>CONFIRMED BEARISH</v>
      </c>
      <c r="M1737" s="8">
        <f t="shared" si="270"/>
        <v>25</v>
      </c>
      <c r="N1737" s="8">
        <f t="shared" si="271"/>
        <v>0</v>
      </c>
      <c r="O1737" s="8">
        <f t="shared" si="272"/>
        <v>50</v>
      </c>
      <c r="P1737" s="8">
        <f t="shared" si="273"/>
        <v>0</v>
      </c>
      <c r="Q1737" s="9">
        <f t="shared" si="274"/>
        <v>16.25</v>
      </c>
      <c r="R1737" s="9">
        <f t="shared" si="275"/>
        <v>22.5</v>
      </c>
      <c r="S1737" s="9">
        <f t="shared" si="276"/>
        <v>16.25</v>
      </c>
      <c r="T1737" s="9">
        <f t="shared" si="277"/>
        <v>18.75</v>
      </c>
      <c r="U1737" s="8">
        <f t="shared" si="278"/>
        <v>18.333333333333332</v>
      </c>
      <c r="V1737" s="8">
        <f t="shared" si="279"/>
        <v>18.4375</v>
      </c>
    </row>
    <row r="1738" spans="1:22" ht="13.5" x14ac:dyDescent="0.25">
      <c r="A1738" s="3">
        <f>RSI!A1738</f>
        <v>44545</v>
      </c>
      <c r="B1738" s="2">
        <f>RSI!B1738</f>
        <v>4.0968999999999998</v>
      </c>
      <c r="C1738" s="2">
        <f>RSI!I1738</f>
        <v>38.706589377730602</v>
      </c>
      <c r="D1738" s="2">
        <f>MACD!E1738</f>
        <v>2.4463387067413578E-2</v>
      </c>
      <c r="E1738" s="2">
        <f>MACD!F1738</f>
        <v>2.7227465285919069E-2</v>
      </c>
      <c r="F1738" s="2">
        <f>'Moving Avg'!D1738</f>
        <v>4.0942600000000002</v>
      </c>
      <c r="G1738" s="2">
        <f>'Moving Avg'!F1738</f>
        <v>4.1477699999999995</v>
      </c>
      <c r="H1738" s="2">
        <f>'Moving Avg'!G1738</f>
        <v>4.2019520000000004</v>
      </c>
      <c r="I1738" s="2">
        <f>'Moving Avg'!H1738</f>
        <v>3.4240229999999969</v>
      </c>
      <c r="J1738" s="6" t="str">
        <f>OBV!F1738</f>
        <v>BEARISH</v>
      </c>
      <c r="K1738" s="6" t="str">
        <f>OBV!G1738</f>
        <v>WEAK</v>
      </c>
      <c r="L1738" s="6" t="str">
        <f>OBV!H1738</f>
        <v>NEUTRAL</v>
      </c>
      <c r="M1738" s="8">
        <f t="shared" si="270"/>
        <v>25</v>
      </c>
      <c r="N1738" s="8">
        <f t="shared" si="271"/>
        <v>45</v>
      </c>
      <c r="O1738" s="8">
        <f t="shared" si="272"/>
        <v>50</v>
      </c>
      <c r="P1738" s="8">
        <f t="shared" si="273"/>
        <v>0</v>
      </c>
      <c r="Q1738" s="9">
        <f t="shared" si="274"/>
        <v>32</v>
      </c>
      <c r="R1738" s="9">
        <f t="shared" si="275"/>
        <v>31.5</v>
      </c>
      <c r="S1738" s="9">
        <f t="shared" si="276"/>
        <v>23</v>
      </c>
      <c r="T1738" s="9">
        <f t="shared" si="277"/>
        <v>30</v>
      </c>
      <c r="U1738" s="8">
        <f t="shared" si="278"/>
        <v>28.833333333333332</v>
      </c>
      <c r="V1738" s="8">
        <f t="shared" si="279"/>
        <v>29.125</v>
      </c>
    </row>
    <row r="1739" spans="1:22" ht="13.5" x14ac:dyDescent="0.25">
      <c r="A1739" s="3">
        <f>RSI!A1739</f>
        <v>44546</v>
      </c>
      <c r="B1739" s="2">
        <f>RSI!B1739</f>
        <v>4.0837000000000003</v>
      </c>
      <c r="C1739" s="2">
        <f>RSI!I1739</f>
        <v>36.676689161535066</v>
      </c>
      <c r="D1739" s="2">
        <f>MACD!E1739</f>
        <v>3.1739138134970979E-2</v>
      </c>
      <c r="E1739" s="2">
        <f>MACD!F1739</f>
        <v>2.8129799855729453E-2</v>
      </c>
      <c r="F1739" s="2">
        <f>'Moving Avg'!D1739</f>
        <v>4.0916200000000007</v>
      </c>
      <c r="G1739" s="2">
        <f>'Moving Avg'!F1739</f>
        <v>4.1411649999999991</v>
      </c>
      <c r="H1739" s="2">
        <f>'Moving Avg'!G1739</f>
        <v>4.1970620000000007</v>
      </c>
      <c r="I1739" s="2">
        <f>'Moving Avg'!H1739</f>
        <v>3.4327514999999971</v>
      </c>
      <c r="J1739" s="6" t="str">
        <f>OBV!F1739</f>
        <v>BEARISH</v>
      </c>
      <c r="K1739" s="6" t="str">
        <f>OBV!G1739</f>
        <v>WEAK</v>
      </c>
      <c r="L1739" s="6" t="str">
        <f>OBV!H1739</f>
        <v>CONFIRMED BEARISH</v>
      </c>
      <c r="M1739" s="8">
        <f t="shared" si="270"/>
        <v>25</v>
      </c>
      <c r="N1739" s="8">
        <f t="shared" si="271"/>
        <v>0</v>
      </c>
      <c r="O1739" s="8">
        <f t="shared" si="272"/>
        <v>50</v>
      </c>
      <c r="P1739" s="8">
        <f t="shared" si="273"/>
        <v>0</v>
      </c>
      <c r="Q1739" s="9">
        <f t="shared" si="274"/>
        <v>16.25</v>
      </c>
      <c r="R1739" s="9">
        <f t="shared" si="275"/>
        <v>22.5</v>
      </c>
      <c r="S1739" s="9">
        <f t="shared" si="276"/>
        <v>16.25</v>
      </c>
      <c r="T1739" s="9">
        <f t="shared" si="277"/>
        <v>18.75</v>
      </c>
      <c r="U1739" s="8">
        <f t="shared" si="278"/>
        <v>18.333333333333332</v>
      </c>
      <c r="V1739" s="8">
        <f t="shared" si="279"/>
        <v>18.4375</v>
      </c>
    </row>
    <row r="1740" spans="1:22" ht="13.5" x14ac:dyDescent="0.25">
      <c r="A1740" s="3">
        <f>RSI!A1740</f>
        <v>44550</v>
      </c>
      <c r="B1740" s="2">
        <f>RSI!B1740</f>
        <v>4.0837000000000003</v>
      </c>
      <c r="C1740" s="2">
        <f>RSI!I1740</f>
        <v>36.676689161535066</v>
      </c>
      <c r="D1740" s="2">
        <f>MACD!E1740</f>
        <v>3.8282371727674125E-2</v>
      </c>
      <c r="E1740" s="2">
        <f>MACD!F1740</f>
        <v>3.016031423011839E-2</v>
      </c>
      <c r="F1740" s="2">
        <f>'Moving Avg'!D1740</f>
        <v>4.0889800000000003</v>
      </c>
      <c r="G1740" s="2">
        <f>'Moving Avg'!F1740</f>
        <v>4.1345599999999987</v>
      </c>
      <c r="H1740" s="2">
        <f>'Moving Avg'!G1740</f>
        <v>4.1917760000000008</v>
      </c>
      <c r="I1740" s="2">
        <f>'Moving Avg'!H1740</f>
        <v>3.4414799999999972</v>
      </c>
      <c r="J1740" s="6" t="str">
        <f>OBV!F1740</f>
        <v>BEARISH</v>
      </c>
      <c r="K1740" s="6" t="str">
        <f>OBV!G1740</f>
        <v>WEAK</v>
      </c>
      <c r="L1740" s="6" t="str">
        <f>OBV!H1740</f>
        <v>CONFIRMED BEARISH</v>
      </c>
      <c r="M1740" s="8">
        <f t="shared" si="270"/>
        <v>25</v>
      </c>
      <c r="N1740" s="8">
        <f t="shared" si="271"/>
        <v>0</v>
      </c>
      <c r="O1740" s="8">
        <f t="shared" si="272"/>
        <v>50</v>
      </c>
      <c r="P1740" s="8">
        <f t="shared" si="273"/>
        <v>0</v>
      </c>
      <c r="Q1740" s="9">
        <f t="shared" si="274"/>
        <v>16.25</v>
      </c>
      <c r="R1740" s="9">
        <f t="shared" si="275"/>
        <v>22.5</v>
      </c>
      <c r="S1740" s="9">
        <f t="shared" si="276"/>
        <v>16.25</v>
      </c>
      <c r="T1740" s="9">
        <f t="shared" si="277"/>
        <v>18.75</v>
      </c>
      <c r="U1740" s="8">
        <f t="shared" si="278"/>
        <v>18.333333333333332</v>
      </c>
      <c r="V1740" s="8">
        <f t="shared" si="279"/>
        <v>18.4375</v>
      </c>
    </row>
    <row r="1741" spans="1:22" ht="13.5" x14ac:dyDescent="0.25">
      <c r="A1741" s="3">
        <f>RSI!A1741</f>
        <v>44551</v>
      </c>
      <c r="B1741" s="2">
        <f>RSI!B1741</f>
        <v>4.0639000000000003</v>
      </c>
      <c r="C1741" s="2">
        <f>RSI!I1741</f>
        <v>33.610328934376113</v>
      </c>
      <c r="D1741" s="2">
        <f>MACD!E1741</f>
        <v>3.3443795519931818E-2</v>
      </c>
      <c r="E1741" s="2">
        <f>MACD!F1741</f>
        <v>3.0817010488081078E-2</v>
      </c>
      <c r="F1741" s="2">
        <f>'Moving Avg'!D1741</f>
        <v>4.0837000000000003</v>
      </c>
      <c r="G1741" s="2">
        <f>'Moving Avg'!F1741</f>
        <v>4.1289449999999999</v>
      </c>
      <c r="H1741" s="2">
        <f>'Moving Avg'!G1741</f>
        <v>4.1860940000000006</v>
      </c>
      <c r="I1741" s="2">
        <f>'Moving Avg'!H1741</f>
        <v>3.4501094999999968</v>
      </c>
      <c r="J1741" s="6" t="str">
        <f>OBV!F1741</f>
        <v>BULLISH</v>
      </c>
      <c r="K1741" s="6" t="str">
        <f>OBV!G1741</f>
        <v>NEUTRAL</v>
      </c>
      <c r="L1741" s="6" t="str">
        <f>OBV!H1741</f>
        <v>BULLISH DIVERGENCE</v>
      </c>
      <c r="M1741" s="8">
        <f t="shared" si="270"/>
        <v>25</v>
      </c>
      <c r="N1741" s="8">
        <f t="shared" si="271"/>
        <v>0</v>
      </c>
      <c r="O1741" s="8">
        <f t="shared" si="272"/>
        <v>50</v>
      </c>
      <c r="P1741" s="8">
        <f t="shared" si="273"/>
        <v>66.5</v>
      </c>
      <c r="Q1741" s="9">
        <f t="shared" si="274"/>
        <v>26.225000000000001</v>
      </c>
      <c r="R1741" s="9">
        <f t="shared" si="275"/>
        <v>39.125</v>
      </c>
      <c r="S1741" s="9">
        <f t="shared" si="276"/>
        <v>46.174999999999997</v>
      </c>
      <c r="T1741" s="9">
        <f t="shared" si="277"/>
        <v>35.375</v>
      </c>
      <c r="U1741" s="8">
        <f t="shared" si="278"/>
        <v>37.174999999999997</v>
      </c>
      <c r="V1741" s="8">
        <f t="shared" si="279"/>
        <v>36.724999999999994</v>
      </c>
    </row>
    <row r="1742" spans="1:22" ht="13.5" x14ac:dyDescent="0.25">
      <c r="A1742" s="3">
        <f>RSI!A1742</f>
        <v>44552</v>
      </c>
      <c r="B1742" s="2">
        <f>RSI!B1742</f>
        <v>4.0571999999999999</v>
      </c>
      <c r="C1742" s="2">
        <f>RSI!I1742</f>
        <v>32.61660422638937</v>
      </c>
      <c r="D1742" s="2">
        <f>MACD!E1742</f>
        <v>2.826378515181549E-2</v>
      </c>
      <c r="E1742" s="2">
        <f>MACD!F1742</f>
        <v>3.0306365420827961E-2</v>
      </c>
      <c r="F1742" s="2">
        <f>'Moving Avg'!D1742</f>
        <v>4.0770800000000005</v>
      </c>
      <c r="G1742" s="2">
        <f>'Moving Avg'!F1742</f>
        <v>4.1213449999999989</v>
      </c>
      <c r="H1742" s="2">
        <f>'Moving Avg'!G1742</f>
        <v>4.1823920000000001</v>
      </c>
      <c r="I1742" s="2">
        <f>'Moving Avg'!H1742</f>
        <v>3.4587639999999964</v>
      </c>
      <c r="J1742" s="6" t="str">
        <f>OBV!F1742</f>
        <v>BULLISH</v>
      </c>
      <c r="K1742" s="6" t="str">
        <f>OBV!G1742</f>
        <v>NEUTRAL</v>
      </c>
      <c r="L1742" s="6" t="str">
        <f>OBV!H1742</f>
        <v>BULLISH DIVERGENCE</v>
      </c>
      <c r="M1742" s="8">
        <f t="shared" si="270"/>
        <v>25</v>
      </c>
      <c r="N1742" s="8">
        <f t="shared" si="271"/>
        <v>45</v>
      </c>
      <c r="O1742" s="8">
        <f t="shared" si="272"/>
        <v>50</v>
      </c>
      <c r="P1742" s="8">
        <f t="shared" si="273"/>
        <v>66.5</v>
      </c>
      <c r="Q1742" s="9">
        <f t="shared" si="274"/>
        <v>41.975000000000001</v>
      </c>
      <c r="R1742" s="9">
        <f t="shared" si="275"/>
        <v>48.125</v>
      </c>
      <c r="S1742" s="9">
        <f t="shared" si="276"/>
        <v>52.924999999999997</v>
      </c>
      <c r="T1742" s="9">
        <f t="shared" si="277"/>
        <v>46.625</v>
      </c>
      <c r="U1742" s="8">
        <f t="shared" si="278"/>
        <v>47.67499999999999</v>
      </c>
      <c r="V1742" s="8">
        <f t="shared" si="279"/>
        <v>47.412499999999994</v>
      </c>
    </row>
    <row r="1743" spans="1:22" ht="13.5" x14ac:dyDescent="0.25">
      <c r="A1743" s="3">
        <f>RSI!A1743</f>
        <v>44553</v>
      </c>
      <c r="B1743" s="2">
        <f>RSI!B1743</f>
        <v>4.0571999999999999</v>
      </c>
      <c r="C1743" s="2">
        <f>RSI!I1743</f>
        <v>32.61660422638937</v>
      </c>
      <c r="D1743" s="2">
        <f>MACD!E1743</f>
        <v>2.4335699704979952E-2</v>
      </c>
      <c r="E1743" s="2">
        <f>MACD!F1743</f>
        <v>2.9112232277658363E-2</v>
      </c>
      <c r="F1743" s="2">
        <f>'Moving Avg'!D1743</f>
        <v>4.06914</v>
      </c>
      <c r="G1743" s="2">
        <f>'Moving Avg'!F1743</f>
        <v>4.1137449999999998</v>
      </c>
      <c r="H1743" s="2">
        <f>'Moving Avg'!G1743</f>
        <v>4.1776340000000003</v>
      </c>
      <c r="I1743" s="2">
        <f>'Moving Avg'!H1743</f>
        <v>3.4674184999999964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0"/>
        <v>25</v>
      </c>
      <c r="N1743" s="8">
        <f t="shared" si="271"/>
        <v>45</v>
      </c>
      <c r="O1743" s="8">
        <f t="shared" si="272"/>
        <v>50</v>
      </c>
      <c r="P1743" s="8">
        <f t="shared" si="273"/>
        <v>16.5</v>
      </c>
      <c r="Q1743" s="9">
        <f t="shared" si="274"/>
        <v>34.475000000000001</v>
      </c>
      <c r="R1743" s="9">
        <f t="shared" si="275"/>
        <v>35.625</v>
      </c>
      <c r="S1743" s="9">
        <f t="shared" si="276"/>
        <v>30.425000000000001</v>
      </c>
      <c r="T1743" s="9">
        <f t="shared" si="277"/>
        <v>34.125</v>
      </c>
      <c r="U1743" s="8">
        <f t="shared" si="278"/>
        <v>33.508333333333333</v>
      </c>
      <c r="V1743" s="8">
        <f t="shared" si="279"/>
        <v>33.662499999999994</v>
      </c>
    </row>
    <row r="1744" spans="1:22" ht="13.5" x14ac:dyDescent="0.25">
      <c r="A1744" s="3">
        <f>RSI!A1744</f>
        <v>44554</v>
      </c>
      <c r="B1744" s="2">
        <f>RSI!B1744</f>
        <v>3.9977999999999998</v>
      </c>
      <c r="C1744" s="2">
        <f>RSI!I1744</f>
        <v>25.012723220635337</v>
      </c>
      <c r="D1744" s="2">
        <f>MACD!E1744</f>
        <v>2.5833231623214381E-2</v>
      </c>
      <c r="E1744" s="2">
        <f>MACD!F1744</f>
        <v>2.8456432146769569E-2</v>
      </c>
      <c r="F1744" s="2">
        <f>'Moving Avg'!D1744</f>
        <v>4.0519599999999993</v>
      </c>
      <c r="G1744" s="2">
        <f>'Moving Avg'!F1744</f>
        <v>4.1038349999999992</v>
      </c>
      <c r="H1744" s="2">
        <f>'Moving Avg'!G1744</f>
        <v>4.1716880000000005</v>
      </c>
      <c r="I1744" s="2">
        <f>'Moving Avg'!H1744</f>
        <v>3.4758934999999962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0"/>
        <v>50</v>
      </c>
      <c r="N1744" s="8">
        <f t="shared" si="271"/>
        <v>45</v>
      </c>
      <c r="O1744" s="8">
        <f t="shared" si="272"/>
        <v>50</v>
      </c>
      <c r="P1744" s="8">
        <f t="shared" si="273"/>
        <v>16.5</v>
      </c>
      <c r="Q1744" s="9">
        <f t="shared" si="274"/>
        <v>43.225000000000001</v>
      </c>
      <c r="R1744" s="9">
        <f t="shared" si="275"/>
        <v>40.625</v>
      </c>
      <c r="S1744" s="9">
        <f t="shared" si="276"/>
        <v>34.174999999999997</v>
      </c>
      <c r="T1744" s="9">
        <f t="shared" si="277"/>
        <v>40.375</v>
      </c>
      <c r="U1744" s="8">
        <f t="shared" si="278"/>
        <v>39.341666666666661</v>
      </c>
      <c r="V1744" s="8">
        <f t="shared" si="279"/>
        <v>39.599999999999994</v>
      </c>
    </row>
    <row r="1745" spans="1:22" ht="13.5" x14ac:dyDescent="0.25">
      <c r="A1745" s="3">
        <f>RSI!A1745</f>
        <v>44557</v>
      </c>
      <c r="B1745" s="2">
        <f>RSI!B1745</f>
        <v>3.9647000000000001</v>
      </c>
      <c r="C1745" s="2">
        <f>RSI!I1745</f>
        <v>21.942878561379729</v>
      </c>
      <c r="D1745" s="2">
        <f>MACD!E1745</f>
        <v>3.0293312395356153E-2</v>
      </c>
      <c r="E1745" s="2">
        <f>MACD!F1745</f>
        <v>2.8823808196486885E-2</v>
      </c>
      <c r="F1745" s="2">
        <f>'Moving Avg'!D1745</f>
        <v>4.0281599999999997</v>
      </c>
      <c r="G1745" s="2">
        <f>'Moving Avg'!F1745</f>
        <v>4.0922699999999983</v>
      </c>
      <c r="H1745" s="2">
        <f>'Moving Avg'!G1745</f>
        <v>4.1650799999999997</v>
      </c>
      <c r="I1745" s="2">
        <f>'Moving Avg'!H1745</f>
        <v>3.4844084999999967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0"/>
        <v>50</v>
      </c>
      <c r="N1745" s="8">
        <f t="shared" si="271"/>
        <v>0</v>
      </c>
      <c r="O1745" s="8">
        <f t="shared" si="272"/>
        <v>50</v>
      </c>
      <c r="P1745" s="8">
        <f t="shared" si="273"/>
        <v>16.5</v>
      </c>
      <c r="Q1745" s="9">
        <f t="shared" si="274"/>
        <v>27.475000000000001</v>
      </c>
      <c r="R1745" s="9">
        <f t="shared" si="275"/>
        <v>31.625</v>
      </c>
      <c r="S1745" s="9">
        <f t="shared" si="276"/>
        <v>27.425000000000001</v>
      </c>
      <c r="T1745" s="9">
        <f t="shared" si="277"/>
        <v>29.125</v>
      </c>
      <c r="U1745" s="8">
        <f t="shared" si="278"/>
        <v>28.841666666666669</v>
      </c>
      <c r="V1745" s="8">
        <f t="shared" si="279"/>
        <v>28.912500000000001</v>
      </c>
    </row>
    <row r="1746" spans="1:22" ht="13.5" x14ac:dyDescent="0.25">
      <c r="A1746" s="3">
        <f>RSI!A1746</f>
        <v>44558</v>
      </c>
      <c r="B1746" s="2">
        <f>RSI!B1746</f>
        <v>3.9977999999999998</v>
      </c>
      <c r="C1746" s="2">
        <f>RSI!I1746</f>
        <v>31.055433339472842</v>
      </c>
      <c r="D1746" s="2">
        <f>MACD!E1746</f>
        <v>3.1481770978710522E-2</v>
      </c>
      <c r="E1746" s="2">
        <f>MACD!F1746</f>
        <v>2.9355400752931613E-2</v>
      </c>
      <c r="F1746" s="2">
        <f>'Moving Avg'!D1746</f>
        <v>4.0149400000000002</v>
      </c>
      <c r="G1746" s="2">
        <f>'Moving Avg'!F1746</f>
        <v>4.0843399999999983</v>
      </c>
      <c r="H1746" s="2">
        <f>'Moving Avg'!G1746</f>
        <v>4.1582080000000001</v>
      </c>
      <c r="I1746" s="2">
        <f>'Moving Avg'!H1746</f>
        <v>3.4930009999999969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  <c r="M1746" s="8">
        <f t="shared" si="270"/>
        <v>25</v>
      </c>
      <c r="N1746" s="8">
        <f t="shared" si="271"/>
        <v>0</v>
      </c>
      <c r="O1746" s="8">
        <f t="shared" si="272"/>
        <v>50</v>
      </c>
      <c r="P1746" s="8">
        <f t="shared" si="273"/>
        <v>16.5</v>
      </c>
      <c r="Q1746" s="9">
        <f t="shared" si="274"/>
        <v>18.725000000000001</v>
      </c>
      <c r="R1746" s="9">
        <f t="shared" si="275"/>
        <v>26.625</v>
      </c>
      <c r="S1746" s="9">
        <f t="shared" si="276"/>
        <v>23.675000000000001</v>
      </c>
      <c r="T1746" s="9">
        <f t="shared" si="277"/>
        <v>22.875</v>
      </c>
      <c r="U1746" s="8">
        <f t="shared" si="278"/>
        <v>23.008333333333336</v>
      </c>
      <c r="V1746" s="8">
        <f t="shared" si="279"/>
        <v>22.975000000000001</v>
      </c>
    </row>
    <row r="1747" spans="1:22" ht="13.5" x14ac:dyDescent="0.25">
      <c r="A1747" s="3">
        <f>RSI!A1747</f>
        <v>44559</v>
      </c>
      <c r="B1747" s="2">
        <f>RSI!B1747</f>
        <v>4.0571999999999999</v>
      </c>
      <c r="C1747" s="2">
        <f>RSI!I1747</f>
        <v>43.747028814011934</v>
      </c>
      <c r="D1747" s="2">
        <f>MACD!E1747</f>
        <v>2.8708263931723543E-2</v>
      </c>
      <c r="E1747" s="2">
        <f>MACD!F1747</f>
        <v>2.9225973388689999E-2</v>
      </c>
      <c r="F1747" s="2">
        <f>'Moving Avg'!D1747</f>
        <v>4.0149400000000002</v>
      </c>
      <c r="G1747" s="2">
        <f>'Moving Avg'!F1747</f>
        <v>4.0823549999999988</v>
      </c>
      <c r="H1747" s="2">
        <f>'Moving Avg'!G1747</f>
        <v>4.153582000000001</v>
      </c>
      <c r="I1747" s="2">
        <f>'Moving Avg'!H1747</f>
        <v>3.5016264999999969</v>
      </c>
      <c r="J1747" s="6" t="str">
        <f>OBV!F1747</f>
        <v>BULLISH</v>
      </c>
      <c r="K1747" s="6" t="str">
        <f>OBV!G1747</f>
        <v>STRONG</v>
      </c>
      <c r="L1747" s="6" t="str">
        <f>OBV!H1747</f>
        <v>NEUTRAL</v>
      </c>
      <c r="M1747" s="8">
        <f t="shared" si="270"/>
        <v>25</v>
      </c>
      <c r="N1747" s="8">
        <f t="shared" si="271"/>
        <v>45</v>
      </c>
      <c r="O1747" s="8">
        <f t="shared" si="272"/>
        <v>50</v>
      </c>
      <c r="P1747" s="8">
        <f t="shared" si="273"/>
        <v>66</v>
      </c>
      <c r="Q1747" s="9">
        <f t="shared" si="274"/>
        <v>41.9</v>
      </c>
      <c r="R1747" s="9">
        <f t="shared" si="275"/>
        <v>48</v>
      </c>
      <c r="S1747" s="9">
        <f t="shared" si="276"/>
        <v>52.7</v>
      </c>
      <c r="T1747" s="9">
        <f t="shared" si="277"/>
        <v>46.5</v>
      </c>
      <c r="U1747" s="8">
        <f t="shared" si="278"/>
        <v>47.533333333333339</v>
      </c>
      <c r="V1747" s="8">
        <f t="shared" si="279"/>
        <v>47.275000000000006</v>
      </c>
    </row>
    <row r="1748" spans="1:22" ht="13.5" x14ac:dyDescent="0.25">
      <c r="A1748" s="3">
        <f>RSI!A1748</f>
        <v>44560</v>
      </c>
      <c r="B1748" s="2">
        <f>RSI!B1748</f>
        <v>4.0639000000000003</v>
      </c>
      <c r="C1748" s="2">
        <f>RSI!I1748</f>
        <v>44.977383851803111</v>
      </c>
      <c r="D1748" s="2">
        <f>MACD!E1748</f>
        <v>2.7104424918480419E-2</v>
      </c>
      <c r="E1748" s="2">
        <f>MACD!F1748</f>
        <v>2.8801663694648084E-2</v>
      </c>
      <c r="F1748" s="2">
        <f>'Moving Avg'!D1748</f>
        <v>4.0162800000000001</v>
      </c>
      <c r="G1748" s="2">
        <f>'Moving Avg'!F1748</f>
        <v>4.0790549999999985</v>
      </c>
      <c r="H1748" s="2">
        <f>'Moving Avg'!G1748</f>
        <v>4.1489580000000004</v>
      </c>
      <c r="I1748" s="2">
        <f>'Moving Avg'!H1748</f>
        <v>3.5102264999999973</v>
      </c>
      <c r="J1748" s="6" t="str">
        <f>OBV!F1748</f>
        <v>BULLISH</v>
      </c>
      <c r="K1748" s="6" t="str">
        <f>OBV!G1748</f>
        <v>STRONG</v>
      </c>
      <c r="L1748" s="6" t="str">
        <f>OBV!H1748</f>
        <v>CONFIRMED BULLISH</v>
      </c>
      <c r="M1748" s="8">
        <f t="shared" si="270"/>
        <v>25</v>
      </c>
      <c r="N1748" s="8">
        <f t="shared" si="271"/>
        <v>45</v>
      </c>
      <c r="O1748" s="8">
        <f t="shared" si="272"/>
        <v>50</v>
      </c>
      <c r="P1748" s="8">
        <f t="shared" si="273"/>
        <v>100</v>
      </c>
      <c r="Q1748" s="9">
        <f t="shared" si="274"/>
        <v>47</v>
      </c>
      <c r="R1748" s="9">
        <f t="shared" si="275"/>
        <v>56.5</v>
      </c>
      <c r="S1748" s="9">
        <f t="shared" si="276"/>
        <v>68</v>
      </c>
      <c r="T1748" s="9">
        <f t="shared" si="277"/>
        <v>55</v>
      </c>
      <c r="U1748" s="8">
        <f t="shared" si="278"/>
        <v>57.166666666666664</v>
      </c>
      <c r="V1748" s="8">
        <f t="shared" si="279"/>
        <v>56.625</v>
      </c>
    </row>
    <row r="1749" spans="1:22" ht="13.5" x14ac:dyDescent="0.25">
      <c r="A1749" s="3">
        <f>RSI!A1749</f>
        <v>44561</v>
      </c>
      <c r="B1749" s="2">
        <f>RSI!B1749</f>
        <v>4.0837000000000003</v>
      </c>
      <c r="C1749" s="2">
        <f>RSI!I1749</f>
        <v>48.558155212924888</v>
      </c>
      <c r="D1749" s="2">
        <f>MACD!E1749</f>
        <v>2.2417606034389692E-2</v>
      </c>
      <c r="E1749" s="2">
        <f>MACD!F1749</f>
        <v>2.7524852162596408E-2</v>
      </c>
      <c r="F1749" s="2">
        <f>'Moving Avg'!D1749</f>
        <v>4.0334599999999998</v>
      </c>
      <c r="G1749" s="2">
        <f>'Moving Avg'!F1749</f>
        <v>4.0737699999999988</v>
      </c>
      <c r="H1749" s="2">
        <f>'Moving Avg'!G1749</f>
        <v>4.1456540000000004</v>
      </c>
      <c r="I1749" s="2">
        <f>'Moving Avg'!H1749</f>
        <v>3.5189254999999968</v>
      </c>
      <c r="J1749" s="6" t="str">
        <f>OBV!F1749</f>
        <v>BULLISH</v>
      </c>
      <c r="K1749" s="6" t="str">
        <f>OBV!G1749</f>
        <v>STRONG</v>
      </c>
      <c r="L1749" s="6" t="str">
        <f>OBV!H1749</f>
        <v>CONFIRMED BULLISH</v>
      </c>
      <c r="M1749" s="8">
        <f t="shared" si="270"/>
        <v>25</v>
      </c>
      <c r="N1749" s="8">
        <f t="shared" si="271"/>
        <v>45</v>
      </c>
      <c r="O1749" s="8">
        <f t="shared" si="272"/>
        <v>50</v>
      </c>
      <c r="P1749" s="8">
        <f t="shared" si="273"/>
        <v>100</v>
      </c>
      <c r="Q1749" s="9">
        <f t="shared" si="274"/>
        <v>47</v>
      </c>
      <c r="R1749" s="9">
        <f t="shared" si="275"/>
        <v>56.5</v>
      </c>
      <c r="S1749" s="9">
        <f t="shared" si="276"/>
        <v>68</v>
      </c>
      <c r="T1749" s="9">
        <f t="shared" si="277"/>
        <v>55</v>
      </c>
      <c r="U1749" s="8">
        <f t="shared" si="278"/>
        <v>57.166666666666664</v>
      </c>
      <c r="V1749" s="8">
        <f t="shared" si="279"/>
        <v>56.625</v>
      </c>
    </row>
    <row r="1750" spans="1:22" ht="13.5" x14ac:dyDescent="0.25">
      <c r="A1750" s="3">
        <f>RSI!A1750</f>
        <v>44564</v>
      </c>
      <c r="B1750" s="2">
        <f>RSI!B1750</f>
        <v>4.0837000000000003</v>
      </c>
      <c r="C1750" s="2">
        <f>RSI!I1750</f>
        <v>48.558155212924888</v>
      </c>
      <c r="D1750" s="2">
        <f>MACD!E1750</f>
        <v>1.8490125643328525E-2</v>
      </c>
      <c r="E1750" s="2">
        <f>MACD!F1750</f>
        <v>2.5717906858742832E-2</v>
      </c>
      <c r="F1750" s="2">
        <f>'Moving Avg'!D1750</f>
        <v>4.0572600000000003</v>
      </c>
      <c r="G1750" s="2">
        <f>'Moving Avg'!F1750</f>
        <v>4.0684849999999999</v>
      </c>
      <c r="H1750" s="2">
        <f>'Moving Avg'!G1750</f>
        <v>4.1432760000000002</v>
      </c>
      <c r="I1750" s="2">
        <f>'Moving Avg'!H1750</f>
        <v>3.527653999999997</v>
      </c>
      <c r="J1750" s="6" t="str">
        <f>OBV!F1750</f>
        <v>BULLISH</v>
      </c>
      <c r="K1750" s="6" t="str">
        <f>OBV!G1750</f>
        <v>STRONG</v>
      </c>
      <c r="L1750" s="6" t="str">
        <f>OBV!H1750</f>
        <v>CONFIRMED BULLISH</v>
      </c>
      <c r="M1750" s="8">
        <f t="shared" si="270"/>
        <v>25</v>
      </c>
      <c r="N1750" s="8">
        <f t="shared" si="271"/>
        <v>45</v>
      </c>
      <c r="O1750" s="8">
        <f t="shared" si="272"/>
        <v>50</v>
      </c>
      <c r="P1750" s="8">
        <f t="shared" si="273"/>
        <v>100</v>
      </c>
      <c r="Q1750" s="9">
        <f t="shared" si="274"/>
        <v>47</v>
      </c>
      <c r="R1750" s="9">
        <f t="shared" si="275"/>
        <v>56.5</v>
      </c>
      <c r="S1750" s="9">
        <f t="shared" si="276"/>
        <v>68</v>
      </c>
      <c r="T1750" s="9">
        <f t="shared" si="277"/>
        <v>55</v>
      </c>
      <c r="U1750" s="8">
        <f t="shared" si="278"/>
        <v>57.166666666666664</v>
      </c>
      <c r="V1750" s="8">
        <f t="shared" si="279"/>
        <v>56.625</v>
      </c>
    </row>
    <row r="1751" spans="1:22" ht="13.5" x14ac:dyDescent="0.25">
      <c r="A1751" s="3">
        <f>RSI!A1751</f>
        <v>44565</v>
      </c>
      <c r="B1751" s="2">
        <f>RSI!B1751</f>
        <v>4.0770999999999997</v>
      </c>
      <c r="C1751" s="2">
        <f>RSI!I1751</f>
        <v>47.366488904367593</v>
      </c>
      <c r="D1751" s="2">
        <f>MACD!E1751</f>
        <v>1.2645061227046561E-2</v>
      </c>
      <c r="E1751" s="2">
        <f>MACD!F1751</f>
        <v>2.310333773240358E-2</v>
      </c>
      <c r="F1751" s="2">
        <f>'Moving Avg'!D1751</f>
        <v>4.0731200000000003</v>
      </c>
      <c r="G1751" s="2">
        <f>'Moving Avg'!F1751</f>
        <v>4.0668350000000002</v>
      </c>
      <c r="H1751" s="2">
        <f>'Moving Avg'!G1751</f>
        <v>4.140104</v>
      </c>
      <c r="I1751" s="2">
        <f>'Moving Avg'!H1751</f>
        <v>3.5363199999999972</v>
      </c>
      <c r="J1751" s="6" t="str">
        <f>OBV!F1751</f>
        <v>BULLISH</v>
      </c>
      <c r="K1751" s="6" t="str">
        <f>OBV!G1751</f>
        <v>STRONG</v>
      </c>
      <c r="L1751" s="6" t="str">
        <f>OBV!H1751</f>
        <v>CONFIRMED BULLISH</v>
      </c>
      <c r="M1751" s="8">
        <f t="shared" si="270"/>
        <v>25</v>
      </c>
      <c r="N1751" s="8">
        <f t="shared" si="271"/>
        <v>45</v>
      </c>
      <c r="O1751" s="8">
        <f t="shared" si="272"/>
        <v>50</v>
      </c>
      <c r="P1751" s="8">
        <f t="shared" si="273"/>
        <v>100</v>
      </c>
      <c r="Q1751" s="9">
        <f t="shared" si="274"/>
        <v>47</v>
      </c>
      <c r="R1751" s="9">
        <f t="shared" si="275"/>
        <v>56.5</v>
      </c>
      <c r="S1751" s="9">
        <f t="shared" si="276"/>
        <v>68</v>
      </c>
      <c r="T1751" s="9">
        <f t="shared" si="277"/>
        <v>55</v>
      </c>
      <c r="U1751" s="8">
        <f t="shared" si="278"/>
        <v>57.166666666666664</v>
      </c>
      <c r="V1751" s="8">
        <f t="shared" si="279"/>
        <v>56.625</v>
      </c>
    </row>
    <row r="1752" spans="1:22" ht="13.5" x14ac:dyDescent="0.25">
      <c r="A1752" s="3">
        <f>RSI!A1752</f>
        <v>44566</v>
      </c>
      <c r="B1752" s="2">
        <f>RSI!B1752</f>
        <v>4.0639000000000003</v>
      </c>
      <c r="C1752" s="2">
        <f>RSI!I1752</f>
        <v>44.988505979087314</v>
      </c>
      <c r="D1752" s="2">
        <f>MACD!E1752</f>
        <v>7.7180727387684556E-3</v>
      </c>
      <c r="E1752" s="2">
        <f>MACD!F1752</f>
        <v>2.0026284733676555E-2</v>
      </c>
      <c r="F1752" s="2">
        <f>'Moving Avg'!D1752</f>
        <v>4.0744600000000002</v>
      </c>
      <c r="G1752" s="2">
        <f>'Moving Avg'!F1752</f>
        <v>4.0651850000000005</v>
      </c>
      <c r="H1752" s="2">
        <f>'Moving Avg'!G1752</f>
        <v>4.1381220000000001</v>
      </c>
      <c r="I1752" s="2">
        <f>'Moving Avg'!H1752</f>
        <v>3.5450374999999967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  <c r="M1752" s="8">
        <f t="shared" si="270"/>
        <v>25</v>
      </c>
      <c r="N1752" s="8">
        <f t="shared" si="271"/>
        <v>45</v>
      </c>
      <c r="O1752" s="8">
        <f t="shared" si="272"/>
        <v>50</v>
      </c>
      <c r="P1752" s="8">
        <f t="shared" si="273"/>
        <v>83.5</v>
      </c>
      <c r="Q1752" s="9">
        <f t="shared" si="274"/>
        <v>44.524999999999999</v>
      </c>
      <c r="R1752" s="9">
        <f t="shared" si="275"/>
        <v>52.375</v>
      </c>
      <c r="S1752" s="9">
        <f t="shared" si="276"/>
        <v>60.575000000000003</v>
      </c>
      <c r="T1752" s="9">
        <f t="shared" si="277"/>
        <v>50.875</v>
      </c>
      <c r="U1752" s="8">
        <f t="shared" si="278"/>
        <v>52.491666666666674</v>
      </c>
      <c r="V1752" s="8">
        <f t="shared" si="279"/>
        <v>52.087500000000006</v>
      </c>
    </row>
    <row r="1753" spans="1:22" ht="13.5" x14ac:dyDescent="0.25">
      <c r="A1753" s="3">
        <f>RSI!A1753</f>
        <v>44567</v>
      </c>
      <c r="B1753" s="2">
        <f>RSI!B1753</f>
        <v>4.0639000000000003</v>
      </c>
      <c r="C1753" s="2">
        <f>RSI!I1753</f>
        <v>44.988505979087307</v>
      </c>
      <c r="D1753" s="2">
        <f>MACD!E1753</f>
        <v>3.693588051498331E-3</v>
      </c>
      <c r="E1753" s="2">
        <f>MACD!F1753</f>
        <v>1.675974539724091E-2</v>
      </c>
      <c r="F1753" s="2">
        <f>'Moving Avg'!D1753</f>
        <v>4.0744600000000002</v>
      </c>
      <c r="G1753" s="2">
        <f>'Moving Avg'!F1753</f>
        <v>4.0635349999999999</v>
      </c>
      <c r="H1753" s="2">
        <f>'Moving Avg'!G1753</f>
        <v>4.1349520000000002</v>
      </c>
      <c r="I1753" s="2">
        <f>'Moving Avg'!H1753</f>
        <v>3.553607999999997</v>
      </c>
      <c r="J1753" s="6" t="str">
        <f>OBV!F1753</f>
        <v>BEARISH</v>
      </c>
      <c r="K1753" s="6" t="str">
        <f>OBV!G1753</f>
        <v>NEUTRAL</v>
      </c>
      <c r="L1753" s="6" t="str">
        <f>OBV!H1753</f>
        <v>NEUTRAL</v>
      </c>
      <c r="M1753" s="8">
        <f t="shared" si="270"/>
        <v>25</v>
      </c>
      <c r="N1753" s="8">
        <f t="shared" si="271"/>
        <v>45</v>
      </c>
      <c r="O1753" s="8">
        <f t="shared" si="272"/>
        <v>50</v>
      </c>
      <c r="P1753" s="8">
        <f t="shared" si="273"/>
        <v>16.5</v>
      </c>
      <c r="Q1753" s="9">
        <f t="shared" si="274"/>
        <v>34.475000000000001</v>
      </c>
      <c r="R1753" s="9">
        <f t="shared" si="275"/>
        <v>35.625</v>
      </c>
      <c r="S1753" s="9">
        <f t="shared" si="276"/>
        <v>30.425000000000001</v>
      </c>
      <c r="T1753" s="9">
        <f t="shared" si="277"/>
        <v>34.125</v>
      </c>
      <c r="U1753" s="8">
        <f t="shared" si="278"/>
        <v>33.508333333333333</v>
      </c>
      <c r="V1753" s="8">
        <f t="shared" si="279"/>
        <v>33.662499999999994</v>
      </c>
    </row>
    <row r="1754" spans="1:22" ht="13.5" x14ac:dyDescent="0.25">
      <c r="A1754" s="3">
        <f>RSI!A1754</f>
        <v>44568</v>
      </c>
      <c r="B1754" s="2">
        <f>RSI!B1754</f>
        <v>4.0837000000000003</v>
      </c>
      <c r="C1754" s="2">
        <f>RSI!I1754</f>
        <v>49.40713403924898</v>
      </c>
      <c r="D1754" s="2">
        <f>MACD!E1754</f>
        <v>-1.0183071894955376E-2</v>
      </c>
      <c r="E1754" s="2">
        <f>MACD!F1754</f>
        <v>1.1371181938801654E-2</v>
      </c>
      <c r="F1754" s="2">
        <f>'Moving Avg'!D1754</f>
        <v>4.0744600000000002</v>
      </c>
      <c r="G1754" s="2">
        <f>'Moving Avg'!F1754</f>
        <v>4.0628750000000009</v>
      </c>
      <c r="H1754" s="2">
        <f>'Moving Avg'!G1754</f>
        <v>4.1321779999999997</v>
      </c>
      <c r="I1754" s="2">
        <f>'Moving Avg'!H1754</f>
        <v>3.5622774999999969</v>
      </c>
      <c r="J1754" s="6" t="str">
        <f>OBV!F1754</f>
        <v>BULLISH</v>
      </c>
      <c r="K1754" s="6" t="str">
        <f>OBV!G1754</f>
        <v>NEUTRAL</v>
      </c>
      <c r="L1754" s="6" t="str">
        <f>OBV!H1754</f>
        <v>NEUTRAL</v>
      </c>
      <c r="M1754" s="8">
        <f t="shared" si="270"/>
        <v>25</v>
      </c>
      <c r="N1754" s="8">
        <f t="shared" si="271"/>
        <v>100</v>
      </c>
      <c r="O1754" s="8">
        <f t="shared" si="272"/>
        <v>50</v>
      </c>
      <c r="P1754" s="8">
        <f t="shared" si="273"/>
        <v>49.5</v>
      </c>
      <c r="Q1754" s="9">
        <f t="shared" si="274"/>
        <v>58.674999999999997</v>
      </c>
      <c r="R1754" s="9">
        <f t="shared" si="275"/>
        <v>54.875</v>
      </c>
      <c r="S1754" s="9">
        <f t="shared" si="276"/>
        <v>53.525000000000006</v>
      </c>
      <c r="T1754" s="9">
        <f t="shared" si="277"/>
        <v>56.125</v>
      </c>
      <c r="U1754" s="8">
        <f t="shared" si="278"/>
        <v>55.691666666666663</v>
      </c>
      <c r="V1754" s="8">
        <f t="shared" si="279"/>
        <v>55.8</v>
      </c>
    </row>
    <row r="1755" spans="1:22" ht="13.5" x14ac:dyDescent="0.25">
      <c r="A1755" s="3">
        <f>RSI!A1755</f>
        <v>44571</v>
      </c>
      <c r="B1755" s="2">
        <f>RSI!B1755</f>
        <v>4.0903</v>
      </c>
      <c r="C1755" s="2">
        <f>RSI!I1755</f>
        <v>50.825021030108054</v>
      </c>
      <c r="D1755" s="2">
        <f>MACD!E1755</f>
        <v>-2.7499166475282166E-2</v>
      </c>
      <c r="E1755" s="2">
        <f>MACD!F1755</f>
        <v>3.5971122559848908E-3</v>
      </c>
      <c r="F1755" s="2">
        <f>'Moving Avg'!D1755</f>
        <v>4.07578</v>
      </c>
      <c r="G1755" s="2">
        <f>'Moving Avg'!F1755</f>
        <v>4.062545000000001</v>
      </c>
      <c r="H1755" s="2">
        <f>'Moving Avg'!G1755</f>
        <v>4.1308559999999996</v>
      </c>
      <c r="I1755" s="2">
        <f>'Moving Avg'!H1755</f>
        <v>3.5709799999999974</v>
      </c>
      <c r="J1755" s="6" t="str">
        <f>OBV!F1755</f>
        <v>BULLISH</v>
      </c>
      <c r="K1755" s="6" t="str">
        <f>OBV!G1755</f>
        <v>NEUTRAL</v>
      </c>
      <c r="L1755" s="6" t="str">
        <f>OBV!H1755</f>
        <v>CONFIRMED BULLISH</v>
      </c>
      <c r="M1755" s="8">
        <f t="shared" si="270"/>
        <v>25</v>
      </c>
      <c r="N1755" s="8">
        <f t="shared" si="271"/>
        <v>100</v>
      </c>
      <c r="O1755" s="8">
        <f t="shared" si="272"/>
        <v>50</v>
      </c>
      <c r="P1755" s="8">
        <f t="shared" si="273"/>
        <v>83.5</v>
      </c>
      <c r="Q1755" s="9">
        <f t="shared" si="274"/>
        <v>63.774999999999999</v>
      </c>
      <c r="R1755" s="9">
        <f t="shared" si="275"/>
        <v>63.375</v>
      </c>
      <c r="S1755" s="9">
        <f t="shared" si="276"/>
        <v>68.825000000000003</v>
      </c>
      <c r="T1755" s="9">
        <f t="shared" si="277"/>
        <v>64.625</v>
      </c>
      <c r="U1755" s="8">
        <f t="shared" si="278"/>
        <v>65.325000000000003</v>
      </c>
      <c r="V1755" s="8">
        <f t="shared" si="279"/>
        <v>65.150000000000006</v>
      </c>
    </row>
    <row r="1756" spans="1:22" ht="13.5" x14ac:dyDescent="0.25">
      <c r="A1756" s="3">
        <f>RSI!A1756</f>
        <v>44572</v>
      </c>
      <c r="B1756" s="2">
        <f>RSI!B1756</f>
        <v>4.0903</v>
      </c>
      <c r="C1756" s="2">
        <f>RSI!I1756</f>
        <v>50.825021030108068</v>
      </c>
      <c r="D1756" s="2">
        <f>MACD!E1756</f>
        <v>-3.7091557767843675E-2</v>
      </c>
      <c r="E1756" s="2">
        <f>MACD!F1756</f>
        <v>-4.5406217487808228E-3</v>
      </c>
      <c r="F1756" s="2">
        <f>'Moving Avg'!D1756</f>
        <v>4.0784199999999995</v>
      </c>
      <c r="G1756" s="2">
        <f>'Moving Avg'!F1756</f>
        <v>4.0625450000000001</v>
      </c>
      <c r="H1756" s="2">
        <f>'Moving Avg'!G1756</f>
        <v>4.1284780000000003</v>
      </c>
      <c r="I1756" s="2">
        <f>'Moving Avg'!H1756</f>
        <v>3.5796824999999965</v>
      </c>
      <c r="J1756" s="6" t="str">
        <f>OBV!F1756</f>
        <v>BULLISH</v>
      </c>
      <c r="K1756" s="6" t="str">
        <f>OBV!G1756</f>
        <v>NEUTRAL</v>
      </c>
      <c r="L1756" s="6" t="str">
        <f>OBV!H1756</f>
        <v>CONFIRMED BULLISH</v>
      </c>
      <c r="M1756" s="8">
        <f t="shared" si="270"/>
        <v>25</v>
      </c>
      <c r="N1756" s="8">
        <f t="shared" si="271"/>
        <v>100</v>
      </c>
      <c r="O1756" s="8">
        <f t="shared" si="272"/>
        <v>50</v>
      </c>
      <c r="P1756" s="8">
        <f t="shared" si="273"/>
        <v>83.5</v>
      </c>
      <c r="Q1756" s="9">
        <f t="shared" si="274"/>
        <v>63.774999999999999</v>
      </c>
      <c r="R1756" s="9">
        <f t="shared" si="275"/>
        <v>63.375</v>
      </c>
      <c r="S1756" s="9">
        <f t="shared" si="276"/>
        <v>68.825000000000003</v>
      </c>
      <c r="T1756" s="9">
        <f t="shared" si="277"/>
        <v>64.625</v>
      </c>
      <c r="U1756" s="8">
        <f t="shared" si="278"/>
        <v>65.325000000000003</v>
      </c>
      <c r="V1756" s="8">
        <f t="shared" si="279"/>
        <v>65.150000000000006</v>
      </c>
    </row>
    <row r="1757" spans="1:22" ht="13.5" x14ac:dyDescent="0.25">
      <c r="A1757" s="3">
        <f>RSI!A1757</f>
        <v>44573</v>
      </c>
      <c r="B1757" s="2">
        <f>RSI!B1757</f>
        <v>4.0903</v>
      </c>
      <c r="C1757" s="2">
        <f>RSI!I1757</f>
        <v>50.825021030108068</v>
      </c>
      <c r="D1757" s="2">
        <f>MACD!E1757</f>
        <v>-3.6099937751839839E-2</v>
      </c>
      <c r="E1757" s="2">
        <f>MACD!F1757</f>
        <v>-1.0852484949392626E-2</v>
      </c>
      <c r="F1757" s="2">
        <f>'Moving Avg'!D1757</f>
        <v>4.0836999999999994</v>
      </c>
      <c r="G1757" s="2">
        <f>'Moving Avg'!F1757</f>
        <v>4.062545000000001</v>
      </c>
      <c r="H1757" s="2">
        <f>'Moving Avg'!G1757</f>
        <v>4.1264960000000004</v>
      </c>
      <c r="I1757" s="2">
        <f>'Moving Avg'!H1757</f>
        <v>3.5883849999999962</v>
      </c>
      <c r="J1757" s="6" t="str">
        <f>OBV!F1757</f>
        <v>BULLISH</v>
      </c>
      <c r="K1757" s="6" t="str">
        <f>OBV!G1757</f>
        <v>NEUTRAL</v>
      </c>
      <c r="L1757" s="6" t="str">
        <f>OBV!H1757</f>
        <v>CONFIRMED BULLISH</v>
      </c>
      <c r="M1757" s="8">
        <f t="shared" si="270"/>
        <v>25</v>
      </c>
      <c r="N1757" s="8">
        <f t="shared" si="271"/>
        <v>100</v>
      </c>
      <c r="O1757" s="8">
        <f t="shared" si="272"/>
        <v>50</v>
      </c>
      <c r="P1757" s="8">
        <f t="shared" si="273"/>
        <v>83.5</v>
      </c>
      <c r="Q1757" s="9">
        <f t="shared" si="274"/>
        <v>63.774999999999999</v>
      </c>
      <c r="R1757" s="9">
        <f t="shared" si="275"/>
        <v>63.375</v>
      </c>
      <c r="S1757" s="9">
        <f t="shared" si="276"/>
        <v>68.825000000000003</v>
      </c>
      <c r="T1757" s="9">
        <f t="shared" si="277"/>
        <v>64.625</v>
      </c>
      <c r="U1757" s="8">
        <f t="shared" si="278"/>
        <v>65.325000000000003</v>
      </c>
      <c r="V1757" s="8">
        <f t="shared" si="279"/>
        <v>65.150000000000006</v>
      </c>
    </row>
    <row r="1758" spans="1:22" ht="13.5" x14ac:dyDescent="0.25">
      <c r="A1758" s="3">
        <f>RSI!A1758</f>
        <v>44574</v>
      </c>
      <c r="B1758" s="2">
        <f>RSI!B1758</f>
        <v>4.1299000000000001</v>
      </c>
      <c r="C1758" s="2">
        <f>RSI!I1758</f>
        <v>59.360144233700822</v>
      </c>
      <c r="D1758" s="2">
        <f>MACD!E1758</f>
        <v>-3.719140426064893E-2</v>
      </c>
      <c r="E1758" s="2">
        <f>MACD!F1758</f>
        <v>-1.6120268811643888E-2</v>
      </c>
      <c r="F1758" s="2">
        <f>'Moving Avg'!D1758</f>
        <v>4.0968999999999998</v>
      </c>
      <c r="G1758" s="2">
        <f>'Moving Avg'!F1758</f>
        <v>4.0641950000000007</v>
      </c>
      <c r="H1758" s="2">
        <f>'Moving Avg'!G1758</f>
        <v>4.1251740000000003</v>
      </c>
      <c r="I1758" s="2">
        <f>'Moving Avg'!H1758</f>
        <v>3.5972854999999959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  <c r="M1758" s="8">
        <f t="shared" si="270"/>
        <v>25</v>
      </c>
      <c r="N1758" s="8">
        <f t="shared" si="271"/>
        <v>100</v>
      </c>
      <c r="O1758" s="8">
        <f t="shared" si="272"/>
        <v>50</v>
      </c>
      <c r="P1758" s="8">
        <f t="shared" si="273"/>
        <v>83.5</v>
      </c>
      <c r="Q1758" s="9">
        <f t="shared" si="274"/>
        <v>63.774999999999999</v>
      </c>
      <c r="R1758" s="9">
        <f t="shared" si="275"/>
        <v>63.375</v>
      </c>
      <c r="S1758" s="9">
        <f t="shared" si="276"/>
        <v>68.825000000000003</v>
      </c>
      <c r="T1758" s="9">
        <f t="shared" si="277"/>
        <v>64.625</v>
      </c>
      <c r="U1758" s="8">
        <f t="shared" si="278"/>
        <v>65.325000000000003</v>
      </c>
      <c r="V1758" s="8">
        <f t="shared" si="279"/>
        <v>65.150000000000006</v>
      </c>
    </row>
    <row r="1759" spans="1:22" ht="13.5" x14ac:dyDescent="0.25">
      <c r="A1759" s="3">
        <f>RSI!A1759</f>
        <v>44575</v>
      </c>
      <c r="B1759" s="2">
        <f>RSI!B1759</f>
        <v>4.1959999999999997</v>
      </c>
      <c r="C1759" s="2">
        <f>RSI!I1759</f>
        <v>69.024533668628038</v>
      </c>
      <c r="D1759" s="2">
        <f>MACD!E1759</f>
        <v>-4.0224987374266163E-2</v>
      </c>
      <c r="E1759" s="2">
        <f>MACD!F1759</f>
        <v>-2.0941212524168341E-2</v>
      </c>
      <c r="F1759" s="2">
        <f>'Moving Avg'!D1759</f>
        <v>4.1193600000000004</v>
      </c>
      <c r="G1759" s="2">
        <f>'Moving Avg'!F1759</f>
        <v>4.0698100000000013</v>
      </c>
      <c r="H1759" s="2">
        <f>'Moving Avg'!G1759</f>
        <v>4.1258340000000011</v>
      </c>
      <c r="I1759" s="2">
        <f>'Moving Avg'!H1759</f>
        <v>3.6063699999999961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  <c r="M1759" s="8">
        <f t="shared" si="270"/>
        <v>25</v>
      </c>
      <c r="N1759" s="8">
        <f t="shared" si="271"/>
        <v>45</v>
      </c>
      <c r="O1759" s="8">
        <f t="shared" si="272"/>
        <v>50</v>
      </c>
      <c r="P1759" s="8">
        <f t="shared" si="273"/>
        <v>83.5</v>
      </c>
      <c r="Q1759" s="9">
        <f t="shared" si="274"/>
        <v>44.524999999999999</v>
      </c>
      <c r="R1759" s="9">
        <f t="shared" si="275"/>
        <v>52.375</v>
      </c>
      <c r="S1759" s="9">
        <f t="shared" si="276"/>
        <v>60.575000000000003</v>
      </c>
      <c r="T1759" s="9">
        <f t="shared" si="277"/>
        <v>50.875</v>
      </c>
      <c r="U1759" s="8">
        <f t="shared" si="278"/>
        <v>52.491666666666674</v>
      </c>
      <c r="V1759" s="8">
        <f t="shared" si="279"/>
        <v>52.087500000000006</v>
      </c>
    </row>
    <row r="1760" spans="1:22" ht="13.5" x14ac:dyDescent="0.25">
      <c r="A1760" s="3">
        <f>RSI!A1760</f>
        <v>44578</v>
      </c>
      <c r="B1760" s="2">
        <f>RSI!B1760</f>
        <v>4.2950999999999997</v>
      </c>
      <c r="C1760" s="2">
        <f>RSI!I1760</f>
        <v>77.618138029871417</v>
      </c>
      <c r="D1760" s="2">
        <f>MACD!E1760</f>
        <v>-5.0763834686938125E-2</v>
      </c>
      <c r="E1760" s="2">
        <f>MACD!F1760</f>
        <v>-2.6905736956722302E-2</v>
      </c>
      <c r="F1760" s="2">
        <f>'Moving Avg'!D1760</f>
        <v>4.1603200000000005</v>
      </c>
      <c r="G1760" s="2">
        <f>'Moving Avg'!F1760</f>
        <v>4.0803800000000008</v>
      </c>
      <c r="H1760" s="2">
        <f>'Moving Avg'!G1760</f>
        <v>4.1284760000000009</v>
      </c>
      <c r="I1760" s="2">
        <f>'Moving Avg'!H1760</f>
        <v>3.6159499999999962</v>
      </c>
      <c r="J1760" s="6" t="str">
        <f>OBV!F1760</f>
        <v>BULLISH</v>
      </c>
      <c r="K1760" s="6" t="str">
        <f>OBV!G1760</f>
        <v>STRONG</v>
      </c>
      <c r="L1760" s="6" t="str">
        <f>OBV!H1760</f>
        <v>CONFIRMED BULLISH</v>
      </c>
      <c r="M1760" s="8">
        <f t="shared" si="270"/>
        <v>0</v>
      </c>
      <c r="N1760" s="8">
        <f t="shared" si="271"/>
        <v>100</v>
      </c>
      <c r="O1760" s="8">
        <f t="shared" si="272"/>
        <v>50</v>
      </c>
      <c r="P1760" s="8">
        <f t="shared" si="273"/>
        <v>100</v>
      </c>
      <c r="Q1760" s="9">
        <f t="shared" si="274"/>
        <v>57.5</v>
      </c>
      <c r="R1760" s="9">
        <f t="shared" si="275"/>
        <v>62.5</v>
      </c>
      <c r="S1760" s="9">
        <f t="shared" si="276"/>
        <v>72.5</v>
      </c>
      <c r="T1760" s="9">
        <f t="shared" si="277"/>
        <v>62.5</v>
      </c>
      <c r="U1760" s="8">
        <f t="shared" si="278"/>
        <v>64.166666666666671</v>
      </c>
      <c r="V1760" s="8">
        <f t="shared" si="279"/>
        <v>63.75</v>
      </c>
    </row>
    <row r="1761" spans="1:22" ht="13.5" x14ac:dyDescent="0.25">
      <c r="A1761" s="3">
        <f>RSI!A1761</f>
        <v>44579</v>
      </c>
      <c r="B1761" s="2">
        <f>RSI!B1761</f>
        <v>4.2686999999999999</v>
      </c>
      <c r="C1761" s="2">
        <f>RSI!I1761</f>
        <v>71.895769859665307</v>
      </c>
      <c r="D1761" s="2">
        <f>MACD!E1761</f>
        <v>-5.9911206972514286E-2</v>
      </c>
      <c r="E1761" s="2">
        <f>MACD!F1761</f>
        <v>-3.3506830959880704E-2</v>
      </c>
      <c r="F1761" s="2">
        <f>'Moving Avg'!D1761</f>
        <v>4.1959999999999997</v>
      </c>
      <c r="G1761" s="2">
        <f>'Moving Avg'!F1761</f>
        <v>4.0906200000000004</v>
      </c>
      <c r="H1761" s="2">
        <f>'Moving Avg'!G1761</f>
        <v>4.1299300000000008</v>
      </c>
      <c r="I1761" s="2">
        <f>'Moving Avg'!H1761</f>
        <v>3.6253979999999966</v>
      </c>
      <c r="J1761" s="6" t="str">
        <f>OBV!F1761</f>
        <v>BULLISH</v>
      </c>
      <c r="K1761" s="6" t="str">
        <f>OBV!G1761</f>
        <v>NEUTRAL</v>
      </c>
      <c r="L1761" s="6" t="str">
        <f>OBV!H1761</f>
        <v>CONFIRMED BULLISH</v>
      </c>
      <c r="M1761" s="8">
        <f t="shared" si="270"/>
        <v>0</v>
      </c>
      <c r="N1761" s="8">
        <f t="shared" si="271"/>
        <v>100</v>
      </c>
      <c r="O1761" s="8">
        <f t="shared" si="272"/>
        <v>50</v>
      </c>
      <c r="P1761" s="8">
        <f t="shared" si="273"/>
        <v>83.5</v>
      </c>
      <c r="Q1761" s="9">
        <f t="shared" si="274"/>
        <v>55.024999999999999</v>
      </c>
      <c r="R1761" s="9">
        <f t="shared" si="275"/>
        <v>58.375</v>
      </c>
      <c r="S1761" s="9">
        <f t="shared" si="276"/>
        <v>65.075000000000003</v>
      </c>
      <c r="T1761" s="9">
        <f t="shared" si="277"/>
        <v>58.375</v>
      </c>
      <c r="U1761" s="8">
        <f t="shared" si="278"/>
        <v>59.491666666666674</v>
      </c>
      <c r="V1761" s="8">
        <f t="shared" si="279"/>
        <v>59.212500000000006</v>
      </c>
    </row>
    <row r="1762" spans="1:22" ht="13.5" x14ac:dyDescent="0.25">
      <c r="A1762" s="3">
        <f>RSI!A1762</f>
        <v>44580</v>
      </c>
      <c r="B1762" s="2">
        <f>RSI!B1762</f>
        <v>4.2686999999999999</v>
      </c>
      <c r="C1762" s="2">
        <f>RSI!I1762</f>
        <v>71.895769859665293</v>
      </c>
      <c r="D1762" s="2">
        <f>MACD!E1762</f>
        <v>-7.0609447857536978E-2</v>
      </c>
      <c r="E1762" s="2">
        <f>MACD!F1762</f>
        <v>-4.0927354339411956E-2</v>
      </c>
      <c r="F1762" s="2">
        <f>'Moving Avg'!D1762</f>
        <v>4.2316799999999999</v>
      </c>
      <c r="G1762" s="2">
        <f>'Moving Avg'!F1762</f>
        <v>4.1011949999999997</v>
      </c>
      <c r="H1762" s="2">
        <f>'Moving Avg'!G1762</f>
        <v>4.1315160000000004</v>
      </c>
      <c r="I1762" s="2">
        <f>'Moving Avg'!H1762</f>
        <v>3.6348459999999965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  <c r="M1762" s="8">
        <f t="shared" si="270"/>
        <v>0</v>
      </c>
      <c r="N1762" s="8">
        <f t="shared" si="271"/>
        <v>100</v>
      </c>
      <c r="O1762" s="8">
        <f t="shared" si="272"/>
        <v>50</v>
      </c>
      <c r="P1762" s="8">
        <f t="shared" si="273"/>
        <v>83.5</v>
      </c>
      <c r="Q1762" s="9">
        <f t="shared" si="274"/>
        <v>55.024999999999999</v>
      </c>
      <c r="R1762" s="9">
        <f t="shared" si="275"/>
        <v>58.375</v>
      </c>
      <c r="S1762" s="9">
        <f t="shared" si="276"/>
        <v>65.075000000000003</v>
      </c>
      <c r="T1762" s="9">
        <f t="shared" si="277"/>
        <v>58.375</v>
      </c>
      <c r="U1762" s="8">
        <f t="shared" si="278"/>
        <v>59.491666666666674</v>
      </c>
      <c r="V1762" s="8">
        <f t="shared" si="279"/>
        <v>59.212500000000006</v>
      </c>
    </row>
    <row r="1763" spans="1:22" ht="13.5" x14ac:dyDescent="0.25">
      <c r="A1763" s="3">
        <f>RSI!A1763</f>
        <v>44581</v>
      </c>
      <c r="B1763" s="2">
        <f>RSI!B1763</f>
        <v>4.2885</v>
      </c>
      <c r="C1763" s="2">
        <f>RSI!I1763</f>
        <v>73.589410627553377</v>
      </c>
      <c r="D1763" s="2">
        <f>MACD!E1763</f>
        <v>-8.1987164244861965E-2</v>
      </c>
      <c r="E1763" s="2">
        <f>MACD!F1763</f>
        <v>-4.9139316320501961E-2</v>
      </c>
      <c r="F1763" s="2">
        <f>'Moving Avg'!D1763</f>
        <v>4.263399999999999</v>
      </c>
      <c r="G1763" s="2">
        <f>'Moving Avg'!F1763</f>
        <v>4.1127599999999997</v>
      </c>
      <c r="H1763" s="2">
        <f>'Moving Avg'!G1763</f>
        <v>4.1328379999999996</v>
      </c>
      <c r="I1763" s="2">
        <f>'Moving Avg'!H1763</f>
        <v>3.644392999999996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  <c r="M1763" s="8">
        <f t="shared" si="270"/>
        <v>0</v>
      </c>
      <c r="N1763" s="8">
        <f t="shared" si="271"/>
        <v>100</v>
      </c>
      <c r="O1763" s="8">
        <f t="shared" si="272"/>
        <v>50</v>
      </c>
      <c r="P1763" s="8">
        <f t="shared" si="273"/>
        <v>83.5</v>
      </c>
      <c r="Q1763" s="9">
        <f t="shared" si="274"/>
        <v>55.024999999999999</v>
      </c>
      <c r="R1763" s="9">
        <f t="shared" si="275"/>
        <v>58.375</v>
      </c>
      <c r="S1763" s="9">
        <f t="shared" si="276"/>
        <v>65.075000000000003</v>
      </c>
      <c r="T1763" s="9">
        <f t="shared" si="277"/>
        <v>58.375</v>
      </c>
      <c r="U1763" s="8">
        <f t="shared" si="278"/>
        <v>59.491666666666674</v>
      </c>
      <c r="V1763" s="8">
        <f t="shared" si="279"/>
        <v>59.212500000000006</v>
      </c>
    </row>
    <row r="1764" spans="1:22" ht="13.5" x14ac:dyDescent="0.25">
      <c r="A1764" s="3">
        <f>RSI!A1764</f>
        <v>44582</v>
      </c>
      <c r="B1764" s="2">
        <f>RSI!B1764</f>
        <v>4.3216000000000001</v>
      </c>
      <c r="C1764" s="2">
        <f>RSI!I1764</f>
        <v>76.174304300564131</v>
      </c>
      <c r="D1764" s="2">
        <f>MACD!E1764</f>
        <v>-9.1932245012768199E-2</v>
      </c>
      <c r="E1764" s="2">
        <f>MACD!F1764</f>
        <v>-5.7697902058955211E-2</v>
      </c>
      <c r="F1764" s="2">
        <f>'Moving Avg'!D1764</f>
        <v>4.2885200000000001</v>
      </c>
      <c r="G1764" s="2">
        <f>'Moving Avg'!F1764</f>
        <v>4.1289499999999997</v>
      </c>
      <c r="H1764" s="2">
        <f>'Moving Avg'!G1764</f>
        <v>4.1349539999999987</v>
      </c>
      <c r="I1764" s="2">
        <f>'Moving Avg'!H1764</f>
        <v>3.6540464999999966</v>
      </c>
      <c r="J1764" s="6" t="str">
        <f>OBV!F1764</f>
        <v>BULLISH</v>
      </c>
      <c r="K1764" s="6" t="str">
        <f>OBV!G1764</f>
        <v>STRONG</v>
      </c>
      <c r="L1764" s="6" t="str">
        <f>OBV!H1764</f>
        <v>CONFIRMED BULLISH</v>
      </c>
      <c r="M1764" s="8">
        <f t="shared" si="270"/>
        <v>0</v>
      </c>
      <c r="N1764" s="8">
        <f t="shared" si="271"/>
        <v>100</v>
      </c>
      <c r="O1764" s="8">
        <f t="shared" si="272"/>
        <v>50</v>
      </c>
      <c r="P1764" s="8">
        <f t="shared" si="273"/>
        <v>100</v>
      </c>
      <c r="Q1764" s="9">
        <f t="shared" si="274"/>
        <v>57.5</v>
      </c>
      <c r="R1764" s="9">
        <f t="shared" si="275"/>
        <v>62.5</v>
      </c>
      <c r="S1764" s="9">
        <f t="shared" si="276"/>
        <v>72.5</v>
      </c>
      <c r="T1764" s="9">
        <f t="shared" si="277"/>
        <v>62.5</v>
      </c>
      <c r="U1764" s="8">
        <f t="shared" si="278"/>
        <v>64.166666666666671</v>
      </c>
      <c r="V1764" s="8">
        <f t="shared" si="279"/>
        <v>63.75</v>
      </c>
    </row>
    <row r="1765" spans="1:22" ht="13.5" x14ac:dyDescent="0.25">
      <c r="A1765" s="3">
        <f>RSI!A1765</f>
        <v>44585</v>
      </c>
      <c r="B1765" s="2">
        <f>RSI!B1765</f>
        <v>4.4934000000000003</v>
      </c>
      <c r="C1765" s="2">
        <f>RSI!I1765</f>
        <v>84.599490762967704</v>
      </c>
      <c r="D1765" s="2">
        <f>MACD!E1765</f>
        <v>-0.11309796646895975</v>
      </c>
      <c r="E1765" s="2">
        <f>MACD!F1765</f>
        <v>-6.8777914940956128E-2</v>
      </c>
      <c r="F1765" s="2">
        <f>'Moving Avg'!D1765</f>
        <v>4.3281800000000006</v>
      </c>
      <c r="G1765" s="2">
        <f>'Moving Avg'!F1765</f>
        <v>4.155384999999999</v>
      </c>
      <c r="H1765" s="2">
        <f>'Moving Avg'!G1765</f>
        <v>4.1405059999999994</v>
      </c>
      <c r="I1765" s="2">
        <f>'Moving Avg'!H1765</f>
        <v>3.6647059999999967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  <c r="M1765" s="8">
        <f t="shared" si="270"/>
        <v>0</v>
      </c>
      <c r="N1765" s="8">
        <f t="shared" si="271"/>
        <v>100</v>
      </c>
      <c r="O1765" s="8">
        <f t="shared" si="272"/>
        <v>50</v>
      </c>
      <c r="P1765" s="8">
        <f t="shared" si="273"/>
        <v>83.5</v>
      </c>
      <c r="Q1765" s="9">
        <f t="shared" si="274"/>
        <v>55.024999999999999</v>
      </c>
      <c r="R1765" s="9">
        <f t="shared" si="275"/>
        <v>58.375</v>
      </c>
      <c r="S1765" s="9">
        <f t="shared" si="276"/>
        <v>65.075000000000003</v>
      </c>
      <c r="T1765" s="9">
        <f t="shared" si="277"/>
        <v>58.375</v>
      </c>
      <c r="U1765" s="8">
        <f t="shared" si="278"/>
        <v>59.491666666666674</v>
      </c>
      <c r="V1765" s="8">
        <f t="shared" si="279"/>
        <v>59.212500000000006</v>
      </c>
    </row>
    <row r="1766" spans="1:22" ht="13.5" x14ac:dyDescent="0.25">
      <c r="A1766" s="3">
        <f>RSI!A1766</f>
        <v>44586</v>
      </c>
      <c r="B1766" s="2">
        <f>RSI!B1766</f>
        <v>4.5594000000000001</v>
      </c>
      <c r="C1766" s="2">
        <f>RSI!I1766</f>
        <v>86.565007784159349</v>
      </c>
      <c r="D1766" s="2">
        <f>MACD!E1766</f>
        <v>-0.13787455203755439</v>
      </c>
      <c r="E1766" s="2">
        <f>MACD!F1766</f>
        <v>-8.2597242360275783E-2</v>
      </c>
      <c r="F1766" s="2">
        <f>'Moving Avg'!D1766</f>
        <v>4.3863199999999996</v>
      </c>
      <c r="G1766" s="2">
        <f>'Moving Avg'!F1766</f>
        <v>4.183465</v>
      </c>
      <c r="H1766" s="2">
        <f>'Moving Avg'!G1766</f>
        <v>4.1473779999999998</v>
      </c>
      <c r="I1766" s="2">
        <f>'Moving Avg'!H1766</f>
        <v>3.6756954999999967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  <c r="M1766" s="8">
        <f t="shared" si="270"/>
        <v>0</v>
      </c>
      <c r="N1766" s="8">
        <f t="shared" si="271"/>
        <v>100</v>
      </c>
      <c r="O1766" s="8">
        <f t="shared" si="272"/>
        <v>50</v>
      </c>
      <c r="P1766" s="8">
        <f t="shared" si="273"/>
        <v>83.5</v>
      </c>
      <c r="Q1766" s="9">
        <f t="shared" si="274"/>
        <v>55.024999999999999</v>
      </c>
      <c r="R1766" s="9">
        <f t="shared" si="275"/>
        <v>58.375</v>
      </c>
      <c r="S1766" s="9">
        <f t="shared" si="276"/>
        <v>65.075000000000003</v>
      </c>
      <c r="T1766" s="9">
        <f t="shared" si="277"/>
        <v>58.375</v>
      </c>
      <c r="U1766" s="8">
        <f t="shared" si="278"/>
        <v>59.491666666666674</v>
      </c>
      <c r="V1766" s="8">
        <f t="shared" si="279"/>
        <v>59.212500000000006</v>
      </c>
    </row>
    <row r="1767" spans="1:22" ht="13.5" x14ac:dyDescent="0.25">
      <c r="A1767" s="3">
        <f>RSI!A1767</f>
        <v>44587</v>
      </c>
      <c r="B1767" s="2">
        <f>RSI!B1767</f>
        <v>4.6916000000000002</v>
      </c>
      <c r="C1767" s="2">
        <f>RSI!I1767</f>
        <v>89.4652703935825</v>
      </c>
      <c r="D1767" s="2">
        <f>MACD!E1767</f>
        <v>-0.17085364839998629</v>
      </c>
      <c r="E1767" s="2">
        <f>MACD!F1767</f>
        <v>-0.1002485235682179</v>
      </c>
      <c r="F1767" s="2">
        <f>'Moving Avg'!D1767</f>
        <v>4.4709000000000003</v>
      </c>
      <c r="G1767" s="2">
        <f>'Moving Avg'!F1767</f>
        <v>4.215185</v>
      </c>
      <c r="H1767" s="2">
        <f>'Moving Avg'!G1767</f>
        <v>4.1567619999999987</v>
      </c>
      <c r="I1767" s="2">
        <f>'Moving Avg'!H1767</f>
        <v>3.687404499999996</v>
      </c>
      <c r="J1767" s="6" t="str">
        <f>OBV!F1767</f>
        <v>BULLISH</v>
      </c>
      <c r="K1767" s="6" t="str">
        <f>OBV!G1767</f>
        <v>STRONG</v>
      </c>
      <c r="L1767" s="6" t="str">
        <f>OBV!H1767</f>
        <v>CONFIRMED BULLISH</v>
      </c>
      <c r="M1767" s="8">
        <f t="shared" si="270"/>
        <v>0</v>
      </c>
      <c r="N1767" s="8">
        <f t="shared" si="271"/>
        <v>100</v>
      </c>
      <c r="O1767" s="8">
        <f t="shared" si="272"/>
        <v>50</v>
      </c>
      <c r="P1767" s="8">
        <f t="shared" si="273"/>
        <v>100</v>
      </c>
      <c r="Q1767" s="9">
        <f t="shared" si="274"/>
        <v>57.5</v>
      </c>
      <c r="R1767" s="9">
        <f t="shared" si="275"/>
        <v>62.5</v>
      </c>
      <c r="S1767" s="9">
        <f t="shared" si="276"/>
        <v>72.5</v>
      </c>
      <c r="T1767" s="9">
        <f t="shared" si="277"/>
        <v>62.5</v>
      </c>
      <c r="U1767" s="8">
        <f t="shared" si="278"/>
        <v>64.166666666666671</v>
      </c>
      <c r="V1767" s="8">
        <f t="shared" si="279"/>
        <v>63.75</v>
      </c>
    </row>
    <row r="1768" spans="1:22" ht="13.5" x14ac:dyDescent="0.25">
      <c r="A1768" s="3">
        <f>RSI!A1768</f>
        <v>44588</v>
      </c>
      <c r="B1768" s="2">
        <f>RSI!B1768</f>
        <v>4.7245999999999997</v>
      </c>
      <c r="C1768" s="2">
        <f>RSI!I1768</f>
        <v>90.043089220426438</v>
      </c>
      <c r="D1768" s="2">
        <f>MACD!E1768</f>
        <v>-0.19794948004120716</v>
      </c>
      <c r="E1768" s="2">
        <f>MACD!F1768</f>
        <v>-0.11978871486281575</v>
      </c>
      <c r="F1768" s="2">
        <f>'Moving Avg'!D1768</f>
        <v>4.5581200000000006</v>
      </c>
      <c r="G1768" s="2">
        <f>'Moving Avg'!F1768</f>
        <v>4.248219999999999</v>
      </c>
      <c r="H1768" s="2">
        <f>'Moving Avg'!G1768</f>
        <v>4.1669379999999991</v>
      </c>
      <c r="I1768" s="2">
        <f>'Moving Avg'!H1768</f>
        <v>3.6992784999999966</v>
      </c>
      <c r="J1768" s="6" t="str">
        <f>OBV!F1768</f>
        <v>BULLISH</v>
      </c>
      <c r="K1768" s="6" t="str">
        <f>OBV!G1768</f>
        <v>STRONG</v>
      </c>
      <c r="L1768" s="6" t="str">
        <f>OBV!H1768</f>
        <v>CONFIRMED BULLISH</v>
      </c>
      <c r="M1768" s="8">
        <f t="shared" si="270"/>
        <v>0</v>
      </c>
      <c r="N1768" s="8">
        <f t="shared" si="271"/>
        <v>100</v>
      </c>
      <c r="O1768" s="8">
        <f t="shared" si="272"/>
        <v>50</v>
      </c>
      <c r="P1768" s="8">
        <f t="shared" si="273"/>
        <v>100</v>
      </c>
      <c r="Q1768" s="9">
        <f t="shared" si="274"/>
        <v>57.5</v>
      </c>
      <c r="R1768" s="9">
        <f t="shared" si="275"/>
        <v>62.5</v>
      </c>
      <c r="S1768" s="9">
        <f t="shared" si="276"/>
        <v>72.5</v>
      </c>
      <c r="T1768" s="9">
        <f t="shared" si="277"/>
        <v>62.5</v>
      </c>
      <c r="U1768" s="8">
        <f t="shared" si="278"/>
        <v>64.166666666666671</v>
      </c>
      <c r="V1768" s="8">
        <f t="shared" si="279"/>
        <v>63.75</v>
      </c>
    </row>
    <row r="1769" spans="1:22" ht="13.5" x14ac:dyDescent="0.25">
      <c r="A1769" s="3">
        <f>RSI!A1769</f>
        <v>44589</v>
      </c>
      <c r="B1769" s="2">
        <f>RSI!B1769</f>
        <v>4.6783999999999999</v>
      </c>
      <c r="C1769" s="2">
        <f>RSI!I1769</f>
        <v>83.165675752019339</v>
      </c>
      <c r="D1769" s="2">
        <f>MACD!E1769</f>
        <v>-0.21010832842061156</v>
      </c>
      <c r="E1769" s="2">
        <f>MACD!F1769</f>
        <v>-0.13785263757437494</v>
      </c>
      <c r="F1769" s="2">
        <f>'Moving Avg'!D1769</f>
        <v>4.62948</v>
      </c>
      <c r="G1769" s="2">
        <f>'Moving Avg'!F1769</f>
        <v>4.2779549999999986</v>
      </c>
      <c r="H1769" s="2">
        <f>'Moving Avg'!G1769</f>
        <v>4.1761899999999992</v>
      </c>
      <c r="I1769" s="2">
        <f>'Moving Avg'!H1769</f>
        <v>3.7107749999999964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  <c r="M1769" s="8">
        <f t="shared" si="270"/>
        <v>0</v>
      </c>
      <c r="N1769" s="8">
        <f t="shared" si="271"/>
        <v>100</v>
      </c>
      <c r="O1769" s="8">
        <f t="shared" si="272"/>
        <v>50</v>
      </c>
      <c r="P1769" s="8">
        <f t="shared" si="273"/>
        <v>83.5</v>
      </c>
      <c r="Q1769" s="9">
        <f t="shared" si="274"/>
        <v>55.024999999999999</v>
      </c>
      <c r="R1769" s="9">
        <f t="shared" si="275"/>
        <v>58.375</v>
      </c>
      <c r="S1769" s="9">
        <f t="shared" si="276"/>
        <v>65.075000000000003</v>
      </c>
      <c r="T1769" s="9">
        <f t="shared" si="277"/>
        <v>58.375</v>
      </c>
      <c r="U1769" s="8">
        <f t="shared" si="278"/>
        <v>59.491666666666674</v>
      </c>
      <c r="V1769" s="8">
        <f t="shared" si="279"/>
        <v>59.212500000000006</v>
      </c>
    </row>
    <row r="1770" spans="1:22" ht="13.5" x14ac:dyDescent="0.25">
      <c r="A1770" s="3">
        <f>RSI!A1770</f>
        <v>44592</v>
      </c>
      <c r="B1770" s="2">
        <f>RSI!B1770</f>
        <v>4.7245999999999997</v>
      </c>
      <c r="C1770" s="2">
        <f>RSI!I1770</f>
        <v>84.44513287728067</v>
      </c>
      <c r="D1770" s="2">
        <f>MACD!E1770</f>
        <v>-0.21091359904925433</v>
      </c>
      <c r="E1770" s="2">
        <f>MACD!F1770</f>
        <v>-0.15246482986935081</v>
      </c>
      <c r="F1770" s="2">
        <f>'Moving Avg'!D1770</f>
        <v>4.6757200000000001</v>
      </c>
      <c r="G1770" s="2">
        <f>'Moving Avg'!F1770</f>
        <v>4.3099999999999996</v>
      </c>
      <c r="H1770" s="2">
        <f>'Moving Avg'!G1770</f>
        <v>4.1863659999999996</v>
      </c>
      <c r="I1770" s="2">
        <f>'Moving Avg'!H1770</f>
        <v>3.7223554999999964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  <c r="M1770" s="8">
        <f t="shared" si="270"/>
        <v>0</v>
      </c>
      <c r="N1770" s="8">
        <f t="shared" si="271"/>
        <v>100</v>
      </c>
      <c r="O1770" s="8">
        <f t="shared" si="272"/>
        <v>50</v>
      </c>
      <c r="P1770" s="8">
        <f t="shared" si="273"/>
        <v>83.5</v>
      </c>
      <c r="Q1770" s="9">
        <f t="shared" si="274"/>
        <v>55.024999999999999</v>
      </c>
      <c r="R1770" s="9">
        <f t="shared" si="275"/>
        <v>58.375</v>
      </c>
      <c r="S1770" s="9">
        <f t="shared" si="276"/>
        <v>65.075000000000003</v>
      </c>
      <c r="T1770" s="9">
        <f t="shared" si="277"/>
        <v>58.375</v>
      </c>
      <c r="U1770" s="8">
        <f t="shared" si="278"/>
        <v>59.491666666666674</v>
      </c>
      <c r="V1770" s="8">
        <f t="shared" si="279"/>
        <v>59.212500000000006</v>
      </c>
    </row>
    <row r="1771" spans="1:22" ht="13.5" x14ac:dyDescent="0.25">
      <c r="A1771" s="3">
        <f>RSI!A1771</f>
        <v>44593</v>
      </c>
      <c r="B1771" s="2">
        <f>RSI!B1771</f>
        <v>4.6916000000000002</v>
      </c>
      <c r="C1771" s="2">
        <f>RSI!I1771</f>
        <v>79.780845184383324</v>
      </c>
      <c r="D1771" s="2">
        <f>MACD!E1771</f>
        <v>-0.21565261621928311</v>
      </c>
      <c r="E1771" s="2">
        <f>MACD!F1771</f>
        <v>-0.16510238713933728</v>
      </c>
      <c r="F1771" s="2">
        <f>'Moving Avg'!D1771</f>
        <v>4.7021600000000001</v>
      </c>
      <c r="G1771" s="2">
        <f>'Moving Avg'!F1771</f>
        <v>4.3407249999999991</v>
      </c>
      <c r="H1771" s="2">
        <f>'Moving Avg'!G1771</f>
        <v>4.1966739999999998</v>
      </c>
      <c r="I1771" s="2">
        <f>'Moving Avg'!H1771</f>
        <v>3.734064499999997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  <c r="M1771" s="8">
        <f t="shared" si="270"/>
        <v>0</v>
      </c>
      <c r="N1771" s="8">
        <f t="shared" si="271"/>
        <v>100</v>
      </c>
      <c r="O1771" s="8">
        <f t="shared" si="272"/>
        <v>50</v>
      </c>
      <c r="P1771" s="8">
        <f t="shared" si="273"/>
        <v>83.5</v>
      </c>
      <c r="Q1771" s="9">
        <f t="shared" si="274"/>
        <v>55.024999999999999</v>
      </c>
      <c r="R1771" s="9">
        <f t="shared" si="275"/>
        <v>58.375</v>
      </c>
      <c r="S1771" s="9">
        <f t="shared" si="276"/>
        <v>65.075000000000003</v>
      </c>
      <c r="T1771" s="9">
        <f t="shared" si="277"/>
        <v>58.375</v>
      </c>
      <c r="U1771" s="8">
        <f t="shared" si="278"/>
        <v>59.491666666666674</v>
      </c>
      <c r="V1771" s="8">
        <f t="shared" si="279"/>
        <v>59.212500000000006</v>
      </c>
    </row>
    <row r="1772" spans="1:22" ht="13.5" x14ac:dyDescent="0.25">
      <c r="A1772" s="3">
        <f>RSI!A1772</f>
        <v>44594</v>
      </c>
      <c r="B1772" s="2">
        <f>RSI!B1772</f>
        <v>4.7511000000000001</v>
      </c>
      <c r="C1772" s="2">
        <f>RSI!I1772</f>
        <v>81.739309290149663</v>
      </c>
      <c r="D1772" s="2">
        <f>MACD!E1772</f>
        <v>-0.22613472236424226</v>
      </c>
      <c r="E1772" s="2">
        <f>MACD!F1772</f>
        <v>-0.17730885418431827</v>
      </c>
      <c r="F1772" s="2">
        <f>'Moving Avg'!D1772</f>
        <v>4.7140599999999999</v>
      </c>
      <c r="G1772" s="2">
        <f>'Moving Avg'!F1772</f>
        <v>4.3750849999999994</v>
      </c>
      <c r="H1772" s="2">
        <f>'Moving Avg'!G1772</f>
        <v>4.2075119999999995</v>
      </c>
      <c r="I1772" s="2">
        <f>'Moving Avg'!H1772</f>
        <v>3.745924499999997</v>
      </c>
      <c r="J1772" s="6" t="str">
        <f>OBV!F1772</f>
        <v>BULLISH</v>
      </c>
      <c r="K1772" s="6" t="str">
        <f>OBV!G1772</f>
        <v>NEUTRAL</v>
      </c>
      <c r="L1772" s="6" t="str">
        <f>OBV!H1772</f>
        <v>CONFIRMED BULLISH</v>
      </c>
      <c r="M1772" s="8">
        <f t="shared" si="270"/>
        <v>0</v>
      </c>
      <c r="N1772" s="8">
        <f t="shared" si="271"/>
        <v>100</v>
      </c>
      <c r="O1772" s="8">
        <f t="shared" si="272"/>
        <v>50</v>
      </c>
      <c r="P1772" s="8">
        <f t="shared" si="273"/>
        <v>83.5</v>
      </c>
      <c r="Q1772" s="9">
        <f t="shared" si="274"/>
        <v>55.024999999999999</v>
      </c>
      <c r="R1772" s="9">
        <f t="shared" si="275"/>
        <v>58.375</v>
      </c>
      <c r="S1772" s="9">
        <f t="shared" si="276"/>
        <v>65.075000000000003</v>
      </c>
      <c r="T1772" s="9">
        <f t="shared" si="277"/>
        <v>58.375</v>
      </c>
      <c r="U1772" s="8">
        <f t="shared" si="278"/>
        <v>59.491666666666674</v>
      </c>
      <c r="V1772" s="8">
        <f t="shared" si="279"/>
        <v>59.212500000000006</v>
      </c>
    </row>
    <row r="1773" spans="1:22" ht="13.5" x14ac:dyDescent="0.25">
      <c r="A1773" s="3">
        <f>RSI!A1773</f>
        <v>44595</v>
      </c>
      <c r="B1773" s="2">
        <f>RSI!B1773</f>
        <v>4.7378999999999998</v>
      </c>
      <c r="C1773" s="2">
        <f>RSI!I1773</f>
        <v>79.890511267287664</v>
      </c>
      <c r="D1773" s="2">
        <f>MACD!E1773</f>
        <v>-0.23324366908904803</v>
      </c>
      <c r="E1773" s="2">
        <f>MACD!F1773</f>
        <v>-0.18849581716526426</v>
      </c>
      <c r="F1773" s="2">
        <f>'Moving Avg'!D1773</f>
        <v>4.7167200000000005</v>
      </c>
      <c r="G1773" s="2">
        <f>'Moving Avg'!F1773</f>
        <v>4.4087849999999991</v>
      </c>
      <c r="H1773" s="2">
        <f>'Moving Avg'!G1773</f>
        <v>4.2180860000000004</v>
      </c>
      <c r="I1773" s="2">
        <f>'Moving Avg'!H1773</f>
        <v>3.7576009999999966</v>
      </c>
      <c r="J1773" s="6" t="str">
        <f>OBV!F1773</f>
        <v>BEARISH</v>
      </c>
      <c r="K1773" s="6" t="str">
        <f>OBV!G1773</f>
        <v>NEUTRAL</v>
      </c>
      <c r="L1773" s="6" t="str">
        <f>OBV!H1773</f>
        <v>BEARISH DIVERGENCE</v>
      </c>
      <c r="M1773" s="8">
        <f t="shared" si="270"/>
        <v>0</v>
      </c>
      <c r="N1773" s="8">
        <f t="shared" si="271"/>
        <v>100</v>
      </c>
      <c r="O1773" s="8">
        <f t="shared" si="272"/>
        <v>50</v>
      </c>
      <c r="P1773" s="8">
        <f t="shared" si="273"/>
        <v>16.5</v>
      </c>
      <c r="Q1773" s="9">
        <f t="shared" si="274"/>
        <v>44.975000000000001</v>
      </c>
      <c r="R1773" s="9">
        <f t="shared" si="275"/>
        <v>41.625</v>
      </c>
      <c r="S1773" s="9">
        <f t="shared" si="276"/>
        <v>34.924999999999997</v>
      </c>
      <c r="T1773" s="9">
        <f t="shared" si="277"/>
        <v>41.625</v>
      </c>
      <c r="U1773" s="8">
        <f t="shared" si="278"/>
        <v>40.508333333333333</v>
      </c>
      <c r="V1773" s="8">
        <f t="shared" si="279"/>
        <v>40.787499999999994</v>
      </c>
    </row>
    <row r="1774" spans="1:22" ht="13.5" x14ac:dyDescent="0.25">
      <c r="A1774" s="3">
        <f>RSI!A1774</f>
        <v>44596</v>
      </c>
      <c r="B1774" s="2">
        <f>RSI!B1774</f>
        <v>4.7313000000000001</v>
      </c>
      <c r="C1774" s="2">
        <f>RSI!I1774</f>
        <v>78.929228733759217</v>
      </c>
      <c r="D1774" s="2">
        <f>MACD!E1774</f>
        <v>-0.23569548012313746</v>
      </c>
      <c r="E1774" s="2">
        <f>MACD!F1774</f>
        <v>-0.19793574975683889</v>
      </c>
      <c r="F1774" s="2">
        <f>'Moving Avg'!D1774</f>
        <v>4.7273000000000005</v>
      </c>
      <c r="G1774" s="2">
        <f>'Moving Avg'!F1774</f>
        <v>4.4411649999999998</v>
      </c>
      <c r="H1774" s="2">
        <f>'Moving Avg'!G1774</f>
        <v>4.2287919999999994</v>
      </c>
      <c r="I1774" s="2">
        <f>'Moving Avg'!H1774</f>
        <v>3.7695084999999966</v>
      </c>
      <c r="J1774" s="6" t="str">
        <f>OBV!F1774</f>
        <v>BEARISH</v>
      </c>
      <c r="K1774" s="6" t="str">
        <f>OBV!G1774</f>
        <v>NEUTRAL</v>
      </c>
      <c r="L1774" s="6" t="str">
        <f>OBV!H1774</f>
        <v>BEARISH DIVERGENCE</v>
      </c>
      <c r="M1774" s="8">
        <f t="shared" si="270"/>
        <v>0</v>
      </c>
      <c r="N1774" s="8">
        <f t="shared" si="271"/>
        <v>100</v>
      </c>
      <c r="O1774" s="8">
        <f t="shared" si="272"/>
        <v>50</v>
      </c>
      <c r="P1774" s="8">
        <f t="shared" si="273"/>
        <v>16.5</v>
      </c>
      <c r="Q1774" s="9">
        <f t="shared" si="274"/>
        <v>44.975000000000001</v>
      </c>
      <c r="R1774" s="9">
        <f t="shared" si="275"/>
        <v>41.625</v>
      </c>
      <c r="S1774" s="9">
        <f t="shared" si="276"/>
        <v>34.924999999999997</v>
      </c>
      <c r="T1774" s="9">
        <f t="shared" si="277"/>
        <v>41.625</v>
      </c>
      <c r="U1774" s="8">
        <f t="shared" si="278"/>
        <v>40.508333333333333</v>
      </c>
      <c r="V1774" s="8">
        <f t="shared" si="279"/>
        <v>40.787499999999994</v>
      </c>
    </row>
    <row r="1775" spans="1:22" ht="13.5" x14ac:dyDescent="0.25">
      <c r="A1775" s="3">
        <f>RSI!A1775</f>
        <v>44599</v>
      </c>
      <c r="B1775" s="2">
        <f>RSI!B1775</f>
        <v>4.7445000000000004</v>
      </c>
      <c r="C1775" s="2">
        <f>RSI!I1775</f>
        <v>79.461507442669813</v>
      </c>
      <c r="D1775" s="2">
        <f>MACD!E1775</f>
        <v>-0.21414638073248771</v>
      </c>
      <c r="E1775" s="2">
        <f>MACD!F1775</f>
        <v>-0.20117787595196865</v>
      </c>
      <c r="F1775" s="2">
        <f>'Moving Avg'!D1775</f>
        <v>4.7312799999999999</v>
      </c>
      <c r="G1775" s="2">
        <f>'Moving Avg'!F1775</f>
        <v>4.4738749999999996</v>
      </c>
      <c r="H1775" s="2">
        <f>'Moving Avg'!G1775</f>
        <v>4.2397619999999998</v>
      </c>
      <c r="I1775" s="2">
        <f>'Moving Avg'!H1775</f>
        <v>3.7812469999999969</v>
      </c>
      <c r="J1775" s="6" t="str">
        <f>OBV!F1775</f>
        <v>BEARISH</v>
      </c>
      <c r="K1775" s="6" t="str">
        <f>OBV!G1775</f>
        <v>NEUTRAL</v>
      </c>
      <c r="L1775" s="6" t="str">
        <f>OBV!H1775</f>
        <v>BEARISH DIVERGENCE</v>
      </c>
      <c r="M1775" s="8">
        <f t="shared" si="270"/>
        <v>0</v>
      </c>
      <c r="N1775" s="8">
        <f t="shared" si="271"/>
        <v>45</v>
      </c>
      <c r="O1775" s="8">
        <f t="shared" si="272"/>
        <v>50</v>
      </c>
      <c r="P1775" s="8">
        <f t="shared" si="273"/>
        <v>16.5</v>
      </c>
      <c r="Q1775" s="9">
        <f t="shared" si="274"/>
        <v>25.725000000000001</v>
      </c>
      <c r="R1775" s="9">
        <f t="shared" si="275"/>
        <v>30.625</v>
      </c>
      <c r="S1775" s="9">
        <f t="shared" si="276"/>
        <v>26.675000000000001</v>
      </c>
      <c r="T1775" s="9">
        <f t="shared" si="277"/>
        <v>27.875</v>
      </c>
      <c r="U1775" s="8">
        <f t="shared" si="278"/>
        <v>27.675000000000001</v>
      </c>
      <c r="V1775" s="8">
        <f t="shared" si="279"/>
        <v>27.725000000000001</v>
      </c>
    </row>
    <row r="1776" spans="1:22" ht="13.5" x14ac:dyDescent="0.25">
      <c r="A1776" s="3">
        <f>RSI!A1776</f>
        <v>44600</v>
      </c>
      <c r="B1776" s="2">
        <f>RSI!B1776</f>
        <v>4.7972999999999999</v>
      </c>
      <c r="C1776" s="2">
        <f>RSI!I1776</f>
        <v>81.477140068823374</v>
      </c>
      <c r="D1776" s="2">
        <f>MACD!E1776</f>
        <v>-0.19144157202776224</v>
      </c>
      <c r="E1776" s="2">
        <f>MACD!F1776</f>
        <v>-0.19923061516712737</v>
      </c>
      <c r="F1776" s="2">
        <f>'Moving Avg'!D1776</f>
        <v>4.7524200000000008</v>
      </c>
      <c r="G1776" s="2">
        <f>'Moving Avg'!F1776</f>
        <v>4.5092250000000007</v>
      </c>
      <c r="H1776" s="2">
        <f>'Moving Avg'!G1776</f>
        <v>4.2525799999999991</v>
      </c>
      <c r="I1776" s="2">
        <f>'Moving Avg'!H1776</f>
        <v>3.7931909999999966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  <c r="M1776" s="8">
        <f t="shared" si="270"/>
        <v>0</v>
      </c>
      <c r="N1776" s="8">
        <f t="shared" si="271"/>
        <v>0</v>
      </c>
      <c r="O1776" s="8">
        <f t="shared" si="272"/>
        <v>50</v>
      </c>
      <c r="P1776" s="8">
        <f t="shared" si="273"/>
        <v>83.5</v>
      </c>
      <c r="Q1776" s="9">
        <f t="shared" si="274"/>
        <v>20.024999999999999</v>
      </c>
      <c r="R1776" s="9">
        <f t="shared" si="275"/>
        <v>38.375</v>
      </c>
      <c r="S1776" s="9">
        <f t="shared" si="276"/>
        <v>50.075000000000003</v>
      </c>
      <c r="T1776" s="9">
        <f t="shared" si="277"/>
        <v>33.375</v>
      </c>
      <c r="U1776" s="8">
        <f t="shared" si="278"/>
        <v>36.158333333333331</v>
      </c>
      <c r="V1776" s="8">
        <f t="shared" si="279"/>
        <v>35.462499999999999</v>
      </c>
    </row>
    <row r="1777" spans="1:22" ht="13.5" x14ac:dyDescent="0.25">
      <c r="A1777" s="3">
        <f>RSI!A1777</f>
        <v>44601</v>
      </c>
      <c r="B1777" s="2">
        <f>RSI!B1777</f>
        <v>4.7840999999999996</v>
      </c>
      <c r="C1777" s="2">
        <f>RSI!I1777</f>
        <v>79.379759287521509</v>
      </c>
      <c r="D1777" s="2">
        <f>MACD!E1777</f>
        <v>-0.15286610569753289</v>
      </c>
      <c r="E1777" s="2">
        <f>MACD!F1777</f>
        <v>-0.18995771327320848</v>
      </c>
      <c r="F1777" s="2">
        <f>'Moving Avg'!D1777</f>
        <v>4.7590200000000005</v>
      </c>
      <c r="G1777" s="2">
        <f>'Moving Avg'!F1777</f>
        <v>4.5439150000000001</v>
      </c>
      <c r="H1777" s="2">
        <f>'Moving Avg'!G1777</f>
        <v>4.266324</v>
      </c>
      <c r="I1777" s="2">
        <f>'Moving Avg'!H1777</f>
        <v>3.8044814999999965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  <c r="M1777" s="8">
        <f t="shared" si="270"/>
        <v>0</v>
      </c>
      <c r="N1777" s="8">
        <f t="shared" si="271"/>
        <v>0</v>
      </c>
      <c r="O1777" s="8">
        <f t="shared" si="272"/>
        <v>50</v>
      </c>
      <c r="P1777" s="8">
        <f t="shared" si="273"/>
        <v>83.5</v>
      </c>
      <c r="Q1777" s="9">
        <f t="shared" si="274"/>
        <v>20.024999999999999</v>
      </c>
      <c r="R1777" s="9">
        <f t="shared" si="275"/>
        <v>38.375</v>
      </c>
      <c r="S1777" s="9">
        <f t="shared" si="276"/>
        <v>50.075000000000003</v>
      </c>
      <c r="T1777" s="9">
        <f t="shared" si="277"/>
        <v>33.375</v>
      </c>
      <c r="U1777" s="8">
        <f t="shared" si="278"/>
        <v>36.158333333333331</v>
      </c>
      <c r="V1777" s="8">
        <f t="shared" si="279"/>
        <v>35.462499999999999</v>
      </c>
    </row>
    <row r="1778" spans="1:22" ht="13.5" x14ac:dyDescent="0.25">
      <c r="A1778" s="3">
        <f>RSI!A1778</f>
        <v>44602</v>
      </c>
      <c r="B1778" s="2">
        <f>RSI!B1778</f>
        <v>4.7774999999999999</v>
      </c>
      <c r="C1778" s="2">
        <f>RSI!I1778</f>
        <v>78.294514937987998</v>
      </c>
      <c r="D1778" s="2">
        <f>MACD!E1778</f>
        <v>-0.11638941719723839</v>
      </c>
      <c r="E1778" s="2">
        <f>MACD!F1778</f>
        <v>-0.17524405405801446</v>
      </c>
      <c r="F1778" s="2">
        <f>'Moving Avg'!D1778</f>
        <v>4.76694</v>
      </c>
      <c r="G1778" s="2">
        <f>'Moving Avg'!F1778</f>
        <v>4.576295</v>
      </c>
      <c r="H1778" s="2">
        <f>'Moving Avg'!G1778</f>
        <v>4.2792759999999994</v>
      </c>
      <c r="I1778" s="2">
        <f>'Moving Avg'!H1778</f>
        <v>3.814975499999997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  <c r="M1778" s="8">
        <f t="shared" si="270"/>
        <v>0</v>
      </c>
      <c r="N1778" s="8">
        <f t="shared" si="271"/>
        <v>0</v>
      </c>
      <c r="O1778" s="8">
        <f t="shared" si="272"/>
        <v>50</v>
      </c>
      <c r="P1778" s="8">
        <f t="shared" si="273"/>
        <v>83.5</v>
      </c>
      <c r="Q1778" s="9">
        <f t="shared" si="274"/>
        <v>20.024999999999999</v>
      </c>
      <c r="R1778" s="9">
        <f t="shared" si="275"/>
        <v>38.375</v>
      </c>
      <c r="S1778" s="9">
        <f t="shared" si="276"/>
        <v>50.075000000000003</v>
      </c>
      <c r="T1778" s="9">
        <f t="shared" si="277"/>
        <v>33.375</v>
      </c>
      <c r="U1778" s="8">
        <f t="shared" si="278"/>
        <v>36.158333333333331</v>
      </c>
      <c r="V1778" s="8">
        <f t="shared" si="279"/>
        <v>35.462499999999999</v>
      </c>
    </row>
    <row r="1779" spans="1:22" ht="13.5" x14ac:dyDescent="0.25">
      <c r="A1779" s="3">
        <f>RSI!A1779</f>
        <v>44603</v>
      </c>
      <c r="B1779" s="2">
        <f>RSI!B1779</f>
        <v>4.7576999999999998</v>
      </c>
      <c r="C1779" s="2">
        <f>RSI!I1779</f>
        <v>74.982563372087725</v>
      </c>
      <c r="D1779" s="2">
        <f>MACD!E1779</f>
        <v>-9.2728314614987539E-2</v>
      </c>
      <c r="E1779" s="2">
        <f>MACD!F1779</f>
        <v>-0.15874090616940909</v>
      </c>
      <c r="F1779" s="2">
        <f>'Moving Avg'!D1779</f>
        <v>4.7722199999999999</v>
      </c>
      <c r="G1779" s="2">
        <f>'Moving Avg'!F1779</f>
        <v>4.6043800000000008</v>
      </c>
      <c r="H1779" s="2">
        <f>'Moving Avg'!G1779</f>
        <v>4.2906420000000001</v>
      </c>
      <c r="I1779" s="2">
        <f>'Moving Avg'!H1779</f>
        <v>3.8251059999999968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  <c r="M1779" s="8">
        <f t="shared" si="270"/>
        <v>0</v>
      </c>
      <c r="N1779" s="8">
        <f t="shared" si="271"/>
        <v>0</v>
      </c>
      <c r="O1779" s="8">
        <f t="shared" si="272"/>
        <v>50</v>
      </c>
      <c r="P1779" s="8">
        <f t="shared" si="273"/>
        <v>83.5</v>
      </c>
      <c r="Q1779" s="9">
        <f t="shared" si="274"/>
        <v>20.024999999999999</v>
      </c>
      <c r="R1779" s="9">
        <f t="shared" si="275"/>
        <v>38.375</v>
      </c>
      <c r="S1779" s="9">
        <f t="shared" si="276"/>
        <v>50.075000000000003</v>
      </c>
      <c r="T1779" s="9">
        <f t="shared" si="277"/>
        <v>33.375</v>
      </c>
      <c r="U1779" s="8">
        <f t="shared" si="278"/>
        <v>36.158333333333331</v>
      </c>
      <c r="V1779" s="8">
        <f t="shared" si="279"/>
        <v>35.462499999999999</v>
      </c>
    </row>
    <row r="1780" spans="1:22" ht="13.5" x14ac:dyDescent="0.25">
      <c r="A1780" s="3">
        <f>RSI!A1780</f>
        <v>44606</v>
      </c>
      <c r="B1780" s="2">
        <f>RSI!B1780</f>
        <v>4.7774999999999999</v>
      </c>
      <c r="C1780" s="2">
        <f>RSI!I1780</f>
        <v>76.072580173727232</v>
      </c>
      <c r="D1780" s="2">
        <f>MACD!E1780</f>
        <v>-6.8396358864052154E-2</v>
      </c>
      <c r="E1780" s="2">
        <f>MACD!F1780</f>
        <v>-0.14067199670833769</v>
      </c>
      <c r="F1780" s="2">
        <f>'Moving Avg'!D1780</f>
        <v>4.7788199999999996</v>
      </c>
      <c r="G1780" s="2">
        <f>'Moving Avg'!F1780</f>
        <v>4.6284999999999998</v>
      </c>
      <c r="H1780" s="2">
        <f>'Moving Avg'!G1780</f>
        <v>4.302404000000001</v>
      </c>
      <c r="I1780" s="2">
        <f>'Moving Avg'!H1780</f>
        <v>3.8358639999999973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  <c r="M1780" s="8">
        <f t="shared" si="270"/>
        <v>0</v>
      </c>
      <c r="N1780" s="8">
        <f t="shared" si="271"/>
        <v>0</v>
      </c>
      <c r="O1780" s="8">
        <f t="shared" si="272"/>
        <v>50</v>
      </c>
      <c r="P1780" s="8">
        <f t="shared" si="273"/>
        <v>83.5</v>
      </c>
      <c r="Q1780" s="9">
        <f t="shared" si="274"/>
        <v>20.024999999999999</v>
      </c>
      <c r="R1780" s="9">
        <f t="shared" si="275"/>
        <v>38.375</v>
      </c>
      <c r="S1780" s="9">
        <f t="shared" si="276"/>
        <v>50.075000000000003</v>
      </c>
      <c r="T1780" s="9">
        <f t="shared" si="277"/>
        <v>33.375</v>
      </c>
      <c r="U1780" s="8">
        <f t="shared" si="278"/>
        <v>36.158333333333331</v>
      </c>
      <c r="V1780" s="8">
        <f t="shared" si="279"/>
        <v>35.462499999999999</v>
      </c>
    </row>
    <row r="1781" spans="1:22" ht="13.5" x14ac:dyDescent="0.25">
      <c r="A1781" s="3">
        <f>RSI!A1781</f>
        <v>44607</v>
      </c>
      <c r="B1781" s="2">
        <f>RSI!B1781</f>
        <v>4.7907000000000002</v>
      </c>
      <c r="C1781" s="2">
        <f>RSI!I1781</f>
        <v>76.798356110459409</v>
      </c>
      <c r="D1781" s="2">
        <f>MACD!E1781</f>
        <v>-5.5210964941078799E-2</v>
      </c>
      <c r="E1781" s="2">
        <f>MACD!F1781</f>
        <v>-0.12357979035488592</v>
      </c>
      <c r="F1781" s="2">
        <f>'Moving Avg'!D1781</f>
        <v>4.7774999999999999</v>
      </c>
      <c r="G1781" s="2">
        <f>'Moving Avg'!F1781</f>
        <v>4.6546000000000003</v>
      </c>
      <c r="H1781" s="2">
        <f>'Moving Avg'!G1781</f>
        <v>4.3160160000000012</v>
      </c>
      <c r="I1781" s="2">
        <f>'Moving Avg'!H1781</f>
        <v>3.8472459999999971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  <c r="M1781" s="8">
        <f t="shared" si="270"/>
        <v>0</v>
      </c>
      <c r="N1781" s="8">
        <f t="shared" si="271"/>
        <v>0</v>
      </c>
      <c r="O1781" s="8">
        <f t="shared" si="272"/>
        <v>50</v>
      </c>
      <c r="P1781" s="8">
        <f t="shared" si="273"/>
        <v>16.5</v>
      </c>
      <c r="Q1781" s="9">
        <f t="shared" si="274"/>
        <v>9.9749999999999996</v>
      </c>
      <c r="R1781" s="9">
        <f t="shared" si="275"/>
        <v>21.625</v>
      </c>
      <c r="S1781" s="9">
        <f t="shared" si="276"/>
        <v>19.925000000000001</v>
      </c>
      <c r="T1781" s="9">
        <f t="shared" si="277"/>
        <v>16.625</v>
      </c>
      <c r="U1781" s="8">
        <f t="shared" si="278"/>
        <v>17.175000000000001</v>
      </c>
      <c r="V1781" s="8">
        <f t="shared" si="279"/>
        <v>17.037500000000001</v>
      </c>
    </row>
    <row r="1782" spans="1:22" ht="13.5" x14ac:dyDescent="0.25">
      <c r="A1782" s="3">
        <f>RSI!A1782</f>
        <v>44608</v>
      </c>
      <c r="B1782" s="2">
        <f>RSI!B1782</f>
        <v>4.8106</v>
      </c>
      <c r="C1782" s="2">
        <f>RSI!I1782</f>
        <v>77.887316239392717</v>
      </c>
      <c r="D1782" s="2">
        <f>MACD!E1782</f>
        <v>-3.7700915970759752E-2</v>
      </c>
      <c r="E1782" s="2">
        <f>MACD!F1782</f>
        <v>-0.10640401547806069</v>
      </c>
      <c r="F1782" s="2">
        <f>'Moving Avg'!D1782</f>
        <v>4.7827999999999999</v>
      </c>
      <c r="G1782" s="2">
        <f>'Moving Avg'!F1782</f>
        <v>4.6816949999999995</v>
      </c>
      <c r="H1782" s="2">
        <f>'Moving Avg'!G1782</f>
        <v>4.3302900000000006</v>
      </c>
      <c r="I1782" s="2">
        <f>'Moving Avg'!H1782</f>
        <v>3.8587274999999979</v>
      </c>
      <c r="J1782" s="6" t="str">
        <f>OBV!F1782</f>
        <v>BEARISH</v>
      </c>
      <c r="K1782" s="6" t="str">
        <f>OBV!G1782</f>
        <v>NEUTRAL</v>
      </c>
      <c r="L1782" s="6" t="str">
        <f>OBV!H1782</f>
        <v>BEARISH DIVERGENCE</v>
      </c>
      <c r="M1782" s="8">
        <f t="shared" si="270"/>
        <v>0</v>
      </c>
      <c r="N1782" s="8">
        <f t="shared" si="271"/>
        <v>0</v>
      </c>
      <c r="O1782" s="8">
        <f t="shared" si="272"/>
        <v>50</v>
      </c>
      <c r="P1782" s="8">
        <f t="shared" si="273"/>
        <v>16.5</v>
      </c>
      <c r="Q1782" s="9">
        <f t="shared" si="274"/>
        <v>9.9749999999999996</v>
      </c>
      <c r="R1782" s="9">
        <f t="shared" si="275"/>
        <v>21.625</v>
      </c>
      <c r="S1782" s="9">
        <f t="shared" si="276"/>
        <v>19.925000000000001</v>
      </c>
      <c r="T1782" s="9">
        <f t="shared" si="277"/>
        <v>16.625</v>
      </c>
      <c r="U1782" s="8">
        <f t="shared" si="278"/>
        <v>17.175000000000001</v>
      </c>
      <c r="V1782" s="8">
        <f t="shared" si="279"/>
        <v>17.037500000000001</v>
      </c>
    </row>
    <row r="1783" spans="1:22" ht="13.5" x14ac:dyDescent="0.25">
      <c r="A1783" s="3">
        <f>RSI!A1783</f>
        <v>44609</v>
      </c>
      <c r="B1783" s="2">
        <f>RSI!B1783</f>
        <v>4.8567999999999998</v>
      </c>
      <c r="C1783" s="2">
        <f>RSI!I1783</f>
        <v>80.209629152466064</v>
      </c>
      <c r="D1783" s="2">
        <f>MACD!E1783</f>
        <v>-2.9683630698050578E-2</v>
      </c>
      <c r="E1783" s="2">
        <f>MACD!F1783</f>
        <v>-9.1059938522058681E-2</v>
      </c>
      <c r="F1783" s="2">
        <f>'Moving Avg'!D1783</f>
        <v>4.7986599999999999</v>
      </c>
      <c r="G1783" s="2">
        <f>'Moving Avg'!F1783</f>
        <v>4.7101100000000002</v>
      </c>
      <c r="H1783" s="2">
        <f>'Moving Avg'!G1783</f>
        <v>4.3454880000000005</v>
      </c>
      <c r="I1783" s="2">
        <f>'Moving Avg'!H1783</f>
        <v>3.8704399999999977</v>
      </c>
      <c r="J1783" s="6" t="str">
        <f>OBV!F1783</f>
        <v>BULLISH</v>
      </c>
      <c r="K1783" s="6" t="str">
        <f>OBV!G1783</f>
        <v>NEUTRAL</v>
      </c>
      <c r="L1783" s="6" t="str">
        <f>OBV!H1783</f>
        <v>CONFIRMED BULLISH</v>
      </c>
      <c r="M1783" s="8">
        <f t="shared" si="270"/>
        <v>0</v>
      </c>
      <c r="N1783" s="8">
        <f t="shared" si="271"/>
        <v>0</v>
      </c>
      <c r="O1783" s="8">
        <f t="shared" si="272"/>
        <v>50</v>
      </c>
      <c r="P1783" s="8">
        <f t="shared" si="273"/>
        <v>83.5</v>
      </c>
      <c r="Q1783" s="9">
        <f t="shared" si="274"/>
        <v>20.024999999999999</v>
      </c>
      <c r="R1783" s="9">
        <f t="shared" si="275"/>
        <v>38.375</v>
      </c>
      <c r="S1783" s="9">
        <f t="shared" si="276"/>
        <v>50.075000000000003</v>
      </c>
      <c r="T1783" s="9">
        <f t="shared" si="277"/>
        <v>33.375</v>
      </c>
      <c r="U1783" s="8">
        <f t="shared" si="278"/>
        <v>36.158333333333331</v>
      </c>
      <c r="V1783" s="8">
        <f t="shared" si="279"/>
        <v>35.462499999999999</v>
      </c>
    </row>
    <row r="1784" spans="1:22" ht="13.5" x14ac:dyDescent="0.25">
      <c r="A1784" s="3">
        <f>RSI!A1784</f>
        <v>44610</v>
      </c>
      <c r="B1784" s="2">
        <f>RSI!B1784</f>
        <v>4.8106</v>
      </c>
      <c r="C1784" s="2">
        <f>RSI!I1784</f>
        <v>72.059656474243241</v>
      </c>
      <c r="D1784" s="2">
        <f>MACD!E1784</f>
        <v>-2.2012154992104627E-2</v>
      </c>
      <c r="E1784" s="2">
        <f>MACD!F1784</f>
        <v>-7.7250381816067873E-2</v>
      </c>
      <c r="F1784" s="2">
        <f>'Moving Avg'!D1784</f>
        <v>4.8092400000000008</v>
      </c>
      <c r="G1784" s="2">
        <f>'Moving Avg'!F1784</f>
        <v>4.7345599999999992</v>
      </c>
      <c r="H1784" s="2">
        <f>'Moving Avg'!G1784</f>
        <v>4.3597619999999999</v>
      </c>
      <c r="I1784" s="2">
        <f>'Moving Avg'!H1784</f>
        <v>3.881921499999998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  <c r="M1784" s="8">
        <f t="shared" si="270"/>
        <v>0</v>
      </c>
      <c r="N1784" s="8">
        <f t="shared" si="271"/>
        <v>0</v>
      </c>
      <c r="O1784" s="8">
        <f t="shared" si="272"/>
        <v>50</v>
      </c>
      <c r="P1784" s="8">
        <f t="shared" si="273"/>
        <v>83.5</v>
      </c>
      <c r="Q1784" s="9">
        <f t="shared" si="274"/>
        <v>20.024999999999999</v>
      </c>
      <c r="R1784" s="9">
        <f t="shared" si="275"/>
        <v>38.375</v>
      </c>
      <c r="S1784" s="9">
        <f t="shared" si="276"/>
        <v>50.075000000000003</v>
      </c>
      <c r="T1784" s="9">
        <f t="shared" si="277"/>
        <v>33.375</v>
      </c>
      <c r="U1784" s="8">
        <f t="shared" si="278"/>
        <v>36.158333333333331</v>
      </c>
      <c r="V1784" s="8">
        <f t="shared" si="279"/>
        <v>35.462499999999999</v>
      </c>
    </row>
    <row r="1785" spans="1:22" ht="13.5" x14ac:dyDescent="0.25">
      <c r="A1785" s="3">
        <f>RSI!A1785</f>
        <v>44613</v>
      </c>
      <c r="B1785" s="2">
        <f>RSI!B1785</f>
        <v>4.8038999999999996</v>
      </c>
      <c r="C1785" s="2">
        <f>RSI!I1785</f>
        <v>70.934010889465711</v>
      </c>
      <c r="D1785" s="2">
        <f>MACD!E1785</f>
        <v>-1.4127526960470149E-2</v>
      </c>
      <c r="E1785" s="2">
        <f>MACD!F1785</f>
        <v>-6.4625810844948339E-2</v>
      </c>
      <c r="F1785" s="2">
        <f>'Moving Avg'!D1785</f>
        <v>4.8145199999999999</v>
      </c>
      <c r="G1785" s="2">
        <f>'Moving Avg'!F1785</f>
        <v>4.7500850000000003</v>
      </c>
      <c r="H1785" s="2">
        <f>'Moving Avg'!G1785</f>
        <v>4.3739020000000002</v>
      </c>
      <c r="I1785" s="2">
        <f>'Moving Avg'!H1785</f>
        <v>3.8930464999999974</v>
      </c>
      <c r="J1785" s="6" t="str">
        <f>OBV!F1785</f>
        <v>BEARISH</v>
      </c>
      <c r="K1785" s="6" t="str">
        <f>OBV!G1785</f>
        <v>NEUTRAL</v>
      </c>
      <c r="L1785" s="6" t="str">
        <f>OBV!H1785</f>
        <v>BEARISH DIVERGENCE</v>
      </c>
      <c r="M1785" s="8">
        <f t="shared" si="270"/>
        <v>0</v>
      </c>
      <c r="N1785" s="8">
        <f t="shared" si="271"/>
        <v>0</v>
      </c>
      <c r="O1785" s="8">
        <f t="shared" si="272"/>
        <v>50</v>
      </c>
      <c r="P1785" s="8">
        <f t="shared" si="273"/>
        <v>16.5</v>
      </c>
      <c r="Q1785" s="9">
        <f t="shared" si="274"/>
        <v>9.9749999999999996</v>
      </c>
      <c r="R1785" s="9">
        <f t="shared" si="275"/>
        <v>21.625</v>
      </c>
      <c r="S1785" s="9">
        <f t="shared" si="276"/>
        <v>19.925000000000001</v>
      </c>
      <c r="T1785" s="9">
        <f t="shared" si="277"/>
        <v>16.625</v>
      </c>
      <c r="U1785" s="8">
        <f t="shared" si="278"/>
        <v>17.175000000000001</v>
      </c>
      <c r="V1785" s="8">
        <f t="shared" si="279"/>
        <v>17.037500000000001</v>
      </c>
    </row>
    <row r="1786" spans="1:22" ht="13.5" x14ac:dyDescent="0.25">
      <c r="A1786" s="3">
        <f>RSI!A1786</f>
        <v>44614</v>
      </c>
      <c r="B1786" s="2">
        <f>RSI!B1786</f>
        <v>4.8038999999999996</v>
      </c>
      <c r="C1786" s="2">
        <f>RSI!I1786</f>
        <v>70.934010889465711</v>
      </c>
      <c r="D1786" s="2">
        <f>MACD!E1786</f>
        <v>-3.4296053157767403E-4</v>
      </c>
      <c r="E1786" s="2">
        <f>MACD!F1786</f>
        <v>-5.1769240782274205E-2</v>
      </c>
      <c r="F1786" s="2">
        <f>'Moving Avg'!D1786</f>
        <v>4.8171599999999994</v>
      </c>
      <c r="G1786" s="2">
        <f>'Moving Avg'!F1786</f>
        <v>4.7623099999999994</v>
      </c>
      <c r="H1786" s="2">
        <f>'Moving Avg'!G1786</f>
        <v>4.3881739999999994</v>
      </c>
      <c r="I1786" s="2">
        <f>'Moving Avg'!H1786</f>
        <v>3.9037899999999981</v>
      </c>
      <c r="J1786" s="6" t="str">
        <f>OBV!F1786</f>
        <v>BEARISH</v>
      </c>
      <c r="K1786" s="6" t="str">
        <f>OBV!G1786</f>
        <v>NEUTRAL</v>
      </c>
      <c r="L1786" s="6" t="str">
        <f>OBV!H1786</f>
        <v>BEARISH DIVERGENCE</v>
      </c>
      <c r="M1786" s="8">
        <f t="shared" si="270"/>
        <v>0</v>
      </c>
      <c r="N1786" s="8">
        <f t="shared" si="271"/>
        <v>0</v>
      </c>
      <c r="O1786" s="8">
        <f t="shared" si="272"/>
        <v>50</v>
      </c>
      <c r="P1786" s="8">
        <f t="shared" si="273"/>
        <v>16.5</v>
      </c>
      <c r="Q1786" s="9">
        <f t="shared" si="274"/>
        <v>9.9749999999999996</v>
      </c>
      <c r="R1786" s="9">
        <f t="shared" si="275"/>
        <v>21.625</v>
      </c>
      <c r="S1786" s="9">
        <f t="shared" si="276"/>
        <v>19.925000000000001</v>
      </c>
      <c r="T1786" s="9">
        <f t="shared" si="277"/>
        <v>16.625</v>
      </c>
      <c r="U1786" s="8">
        <f t="shared" si="278"/>
        <v>17.175000000000001</v>
      </c>
      <c r="V1786" s="8">
        <f t="shared" si="279"/>
        <v>17.037500000000001</v>
      </c>
    </row>
    <row r="1787" spans="1:22" ht="13.5" x14ac:dyDescent="0.25">
      <c r="A1787" s="3">
        <f>RSI!A1787</f>
        <v>44615</v>
      </c>
      <c r="B1787" s="2">
        <f>RSI!B1787</f>
        <v>4.7576999999999998</v>
      </c>
      <c r="C1787" s="2">
        <f>RSI!I1787</f>
        <v>63.056711653613633</v>
      </c>
      <c r="D1787" s="2">
        <f>MACD!E1787</f>
        <v>1.1777061149538248E-2</v>
      </c>
      <c r="E1787" s="2">
        <f>MACD!F1787</f>
        <v>-3.9059980395911714E-2</v>
      </c>
      <c r="F1787" s="2">
        <f>'Moving Avg'!D1787</f>
        <v>4.8065799999999994</v>
      </c>
      <c r="G1787" s="2">
        <f>'Moving Avg'!F1787</f>
        <v>4.7656149999999995</v>
      </c>
      <c r="H1787" s="2">
        <f>'Moving Avg'!G1787</f>
        <v>4.4015219999999999</v>
      </c>
      <c r="I1787" s="2">
        <f>'Moving Avg'!H1787</f>
        <v>3.9139789999999977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  <c r="M1787" s="8">
        <f t="shared" si="270"/>
        <v>25</v>
      </c>
      <c r="N1787" s="8">
        <f t="shared" si="271"/>
        <v>0</v>
      </c>
      <c r="O1787" s="8">
        <f t="shared" si="272"/>
        <v>50</v>
      </c>
      <c r="P1787" s="8">
        <f t="shared" si="273"/>
        <v>16.5</v>
      </c>
      <c r="Q1787" s="9">
        <f t="shared" si="274"/>
        <v>18.725000000000001</v>
      </c>
      <c r="R1787" s="9">
        <f t="shared" si="275"/>
        <v>26.625</v>
      </c>
      <c r="S1787" s="9">
        <f t="shared" si="276"/>
        <v>23.675000000000001</v>
      </c>
      <c r="T1787" s="9">
        <f t="shared" si="277"/>
        <v>22.875</v>
      </c>
      <c r="U1787" s="8">
        <f t="shared" si="278"/>
        <v>23.008333333333336</v>
      </c>
      <c r="V1787" s="8">
        <f t="shared" si="279"/>
        <v>22.975000000000001</v>
      </c>
    </row>
    <row r="1788" spans="1:22" ht="13.5" x14ac:dyDescent="0.25">
      <c r="A1788" s="3">
        <f>RSI!A1788</f>
        <v>44616</v>
      </c>
      <c r="B1788" s="2">
        <f>RSI!B1788</f>
        <v>4.7511000000000001</v>
      </c>
      <c r="C1788" s="2">
        <f>RSI!I1788</f>
        <v>61.997497850384235</v>
      </c>
      <c r="D1788" s="2">
        <f>MACD!E1788</f>
        <v>2.0912952083181224E-2</v>
      </c>
      <c r="E1788" s="2">
        <f>MACD!F1788</f>
        <v>-2.7065393900093125E-2</v>
      </c>
      <c r="F1788" s="2">
        <f>'Moving Avg'!D1788</f>
        <v>4.7854399999999995</v>
      </c>
      <c r="G1788" s="2">
        <f>'Moving Avg'!F1788</f>
        <v>4.7669399999999991</v>
      </c>
      <c r="H1788" s="2">
        <f>'Moving Avg'!G1788</f>
        <v>4.4146059999999991</v>
      </c>
      <c r="I1788" s="2">
        <f>'Moving Avg'!H1788</f>
        <v>3.9240764999999982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  <c r="M1788" s="8">
        <f t="shared" si="270"/>
        <v>25</v>
      </c>
      <c r="N1788" s="8">
        <f t="shared" si="271"/>
        <v>0</v>
      </c>
      <c r="O1788" s="8">
        <f t="shared" si="272"/>
        <v>50</v>
      </c>
      <c r="P1788" s="8">
        <f t="shared" si="273"/>
        <v>16.5</v>
      </c>
      <c r="Q1788" s="9">
        <f t="shared" si="274"/>
        <v>18.725000000000001</v>
      </c>
      <c r="R1788" s="9">
        <f t="shared" si="275"/>
        <v>26.625</v>
      </c>
      <c r="S1788" s="9">
        <f t="shared" si="276"/>
        <v>23.675000000000001</v>
      </c>
      <c r="T1788" s="9">
        <f t="shared" si="277"/>
        <v>22.875</v>
      </c>
      <c r="U1788" s="8">
        <f t="shared" si="278"/>
        <v>23.008333333333336</v>
      </c>
      <c r="V1788" s="8">
        <f t="shared" si="279"/>
        <v>22.975000000000001</v>
      </c>
    </row>
    <row r="1789" spans="1:22" ht="13.5" x14ac:dyDescent="0.25">
      <c r="A1789" s="3">
        <f>RSI!A1789</f>
        <v>44617</v>
      </c>
      <c r="B1789" s="2">
        <f>RSI!B1789</f>
        <v>4.7511000000000001</v>
      </c>
      <c r="C1789" s="2">
        <f>RSI!I1789</f>
        <v>61.997497850384235</v>
      </c>
      <c r="D1789" s="2">
        <f>MACD!E1789</f>
        <v>2.5087078004603747E-2</v>
      </c>
      <c r="E1789" s="2">
        <f>MACD!F1789</f>
        <v>-1.6634899519153749E-2</v>
      </c>
      <c r="F1789" s="2">
        <f>'Moving Avg'!D1789</f>
        <v>4.7735399999999997</v>
      </c>
      <c r="G1789" s="2">
        <f>'Moving Avg'!F1789</f>
        <v>4.7705749999999991</v>
      </c>
      <c r="H1789" s="2">
        <f>'Moving Avg'!G1789</f>
        <v>4.4279539999999997</v>
      </c>
      <c r="I1789" s="2">
        <f>'Moving Avg'!H1789</f>
        <v>3.9343209999999975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  <c r="M1789" s="8">
        <f t="shared" si="270"/>
        <v>25</v>
      </c>
      <c r="N1789" s="8">
        <f t="shared" si="271"/>
        <v>0</v>
      </c>
      <c r="O1789" s="8">
        <f t="shared" si="272"/>
        <v>50</v>
      </c>
      <c r="P1789" s="8">
        <f t="shared" si="273"/>
        <v>16.5</v>
      </c>
      <c r="Q1789" s="9">
        <f t="shared" si="274"/>
        <v>18.725000000000001</v>
      </c>
      <c r="R1789" s="9">
        <f t="shared" si="275"/>
        <v>26.625</v>
      </c>
      <c r="S1789" s="9">
        <f t="shared" si="276"/>
        <v>23.675000000000001</v>
      </c>
      <c r="T1789" s="9">
        <f t="shared" si="277"/>
        <v>22.875</v>
      </c>
      <c r="U1789" s="8">
        <f t="shared" si="278"/>
        <v>23.008333333333336</v>
      </c>
      <c r="V1789" s="8">
        <f t="shared" si="279"/>
        <v>22.975000000000001</v>
      </c>
    </row>
    <row r="1790" spans="1:22" ht="13.5" x14ac:dyDescent="0.25">
      <c r="A1790" s="3">
        <f>RSI!A1790</f>
        <v>44620</v>
      </c>
      <c r="B1790" s="2">
        <f>RSI!B1790</f>
        <v>4.7576999999999998</v>
      </c>
      <c r="C1790" s="2">
        <f>RSI!I1790</f>
        <v>62.723694993519786</v>
      </c>
      <c r="D1790" s="2">
        <f>MACD!E1790</f>
        <v>3.0703990586861352E-2</v>
      </c>
      <c r="E1790" s="2">
        <f>MACD!F1790</f>
        <v>-7.1671214979507295E-3</v>
      </c>
      <c r="F1790" s="2">
        <f>'Moving Avg'!D1790</f>
        <v>4.7643000000000004</v>
      </c>
      <c r="G1790" s="2">
        <f>'Moving Avg'!F1790</f>
        <v>4.7722299999999986</v>
      </c>
      <c r="H1790" s="2">
        <f>'Moving Avg'!G1790</f>
        <v>4.4414339999999992</v>
      </c>
      <c r="I1790" s="2">
        <f>'Moving Avg'!H1790</f>
        <v>3.9445984999999979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  <c r="M1790" s="8">
        <f t="shared" si="270"/>
        <v>25</v>
      </c>
      <c r="N1790" s="8">
        <f t="shared" si="271"/>
        <v>0</v>
      </c>
      <c r="O1790" s="8">
        <f t="shared" si="272"/>
        <v>50</v>
      </c>
      <c r="P1790" s="8">
        <f t="shared" si="273"/>
        <v>16.5</v>
      </c>
      <c r="Q1790" s="9">
        <f t="shared" si="274"/>
        <v>18.725000000000001</v>
      </c>
      <c r="R1790" s="9">
        <f t="shared" si="275"/>
        <v>26.625</v>
      </c>
      <c r="S1790" s="9">
        <f t="shared" si="276"/>
        <v>23.675000000000001</v>
      </c>
      <c r="T1790" s="9">
        <f t="shared" si="277"/>
        <v>22.875</v>
      </c>
      <c r="U1790" s="8">
        <f t="shared" si="278"/>
        <v>23.008333333333336</v>
      </c>
      <c r="V1790" s="8">
        <f t="shared" si="279"/>
        <v>22.975000000000001</v>
      </c>
    </row>
    <row r="1791" spans="1:22" ht="13.5" x14ac:dyDescent="0.25">
      <c r="A1791" s="3">
        <f>RSI!A1791</f>
        <v>44621</v>
      </c>
      <c r="B1791" s="2">
        <f>RSI!B1791</f>
        <v>4.7576999999999998</v>
      </c>
      <c r="C1791" s="2">
        <f>RSI!I1791</f>
        <v>62.723694993519786</v>
      </c>
      <c r="D1791" s="2">
        <f>MACD!E1791</f>
        <v>3.7011212802741333E-2</v>
      </c>
      <c r="E1791" s="2">
        <f>MACD!F1791</f>
        <v>1.6685453621876831E-3</v>
      </c>
      <c r="F1791" s="2">
        <f>'Moving Avg'!D1791</f>
        <v>4.7550600000000003</v>
      </c>
      <c r="G1791" s="2">
        <f>'Moving Avg'!F1791</f>
        <v>4.7755349999999996</v>
      </c>
      <c r="H1791" s="2">
        <f>'Moving Avg'!G1791</f>
        <v>4.455309999999999</v>
      </c>
      <c r="I1791" s="2">
        <f>'Moving Avg'!H1791</f>
        <v>3.9548759999999983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  <c r="M1791" s="8">
        <f t="shared" si="270"/>
        <v>25</v>
      </c>
      <c r="N1791" s="8">
        <f t="shared" si="271"/>
        <v>0</v>
      </c>
      <c r="O1791" s="8">
        <f t="shared" si="272"/>
        <v>50</v>
      </c>
      <c r="P1791" s="8">
        <f t="shared" si="273"/>
        <v>16.5</v>
      </c>
      <c r="Q1791" s="9">
        <f t="shared" si="274"/>
        <v>18.725000000000001</v>
      </c>
      <c r="R1791" s="9">
        <f t="shared" si="275"/>
        <v>26.625</v>
      </c>
      <c r="S1791" s="9">
        <f t="shared" si="276"/>
        <v>23.675000000000001</v>
      </c>
      <c r="T1791" s="9">
        <f t="shared" si="277"/>
        <v>22.875</v>
      </c>
      <c r="U1791" s="8">
        <f t="shared" si="278"/>
        <v>23.008333333333336</v>
      </c>
      <c r="V1791" s="8">
        <f t="shared" si="279"/>
        <v>22.975000000000001</v>
      </c>
    </row>
    <row r="1792" spans="1:22" ht="13.5" x14ac:dyDescent="0.25">
      <c r="A1792" s="3">
        <f>RSI!A1792</f>
        <v>44622</v>
      </c>
      <c r="B1792" s="2">
        <f>RSI!B1792</f>
        <v>4.7511000000000001</v>
      </c>
      <c r="C1792" s="2">
        <f>RSI!I1792</f>
        <v>61.363743076750069</v>
      </c>
      <c r="D1792" s="2">
        <f>MACD!E1792</f>
        <v>4.5457484193498487E-2</v>
      </c>
      <c r="E1792" s="2">
        <f>MACD!F1792</f>
        <v>1.0426333128449844E-2</v>
      </c>
      <c r="F1792" s="2">
        <f>'Moving Avg'!D1792</f>
        <v>4.7537400000000005</v>
      </c>
      <c r="G1792" s="2">
        <f>'Moving Avg'!F1792</f>
        <v>4.7755349999999996</v>
      </c>
      <c r="H1792" s="2">
        <f>'Moving Avg'!G1792</f>
        <v>4.4691879999999991</v>
      </c>
      <c r="I1792" s="2">
        <f>'Moving Avg'!H1792</f>
        <v>3.9651204999999976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  <c r="M1792" s="8">
        <f t="shared" si="270"/>
        <v>25</v>
      </c>
      <c r="N1792" s="8">
        <f t="shared" si="271"/>
        <v>0</v>
      </c>
      <c r="O1792" s="8">
        <f t="shared" si="272"/>
        <v>50</v>
      </c>
      <c r="P1792" s="8">
        <f t="shared" si="273"/>
        <v>16.5</v>
      </c>
      <c r="Q1792" s="9">
        <f t="shared" si="274"/>
        <v>18.725000000000001</v>
      </c>
      <c r="R1792" s="9">
        <f t="shared" si="275"/>
        <v>26.625</v>
      </c>
      <c r="S1792" s="9">
        <f t="shared" si="276"/>
        <v>23.675000000000001</v>
      </c>
      <c r="T1792" s="9">
        <f t="shared" si="277"/>
        <v>22.875</v>
      </c>
      <c r="U1792" s="8">
        <f t="shared" si="278"/>
        <v>23.008333333333336</v>
      </c>
      <c r="V1792" s="8">
        <f t="shared" si="279"/>
        <v>22.975000000000001</v>
      </c>
    </row>
    <row r="1793" spans="1:22" ht="13.5" x14ac:dyDescent="0.25">
      <c r="A1793" s="3">
        <f>RSI!A1793</f>
        <v>44623</v>
      </c>
      <c r="B1793" s="2">
        <f>RSI!B1793</f>
        <v>4.7511000000000001</v>
      </c>
      <c r="C1793" s="2">
        <f>RSI!I1793</f>
        <v>61.363743076750069</v>
      </c>
      <c r="D1793" s="2">
        <f>MACD!E1793</f>
        <v>5.9342654266673733E-2</v>
      </c>
      <c r="E1793" s="2">
        <f>MACD!F1793</f>
        <v>2.0209597356094622E-2</v>
      </c>
      <c r="F1793" s="2">
        <f>'Moving Avg'!D1793</f>
        <v>4.7537400000000005</v>
      </c>
      <c r="G1793" s="2">
        <f>'Moving Avg'!F1793</f>
        <v>4.7761949999999986</v>
      </c>
      <c r="H1793" s="2">
        <f>'Moving Avg'!G1793</f>
        <v>4.4830659999999991</v>
      </c>
      <c r="I1793" s="2">
        <f>'Moving Avg'!H1793</f>
        <v>3.975658499999998</v>
      </c>
      <c r="J1793" s="6" t="str">
        <f>OBV!F1793</f>
        <v>BULLISH</v>
      </c>
      <c r="K1793" s="6" t="str">
        <f>OBV!G1793</f>
        <v>NEUTRAL</v>
      </c>
      <c r="L1793" s="6" t="str">
        <f>OBV!H1793</f>
        <v>NEUTRAL</v>
      </c>
      <c r="M1793" s="8">
        <f t="shared" si="270"/>
        <v>25</v>
      </c>
      <c r="N1793" s="8">
        <f t="shared" si="271"/>
        <v>0</v>
      </c>
      <c r="O1793" s="8">
        <f t="shared" si="272"/>
        <v>50</v>
      </c>
      <c r="P1793" s="8">
        <f t="shared" si="273"/>
        <v>49.5</v>
      </c>
      <c r="Q1793" s="9">
        <f t="shared" si="274"/>
        <v>23.675000000000001</v>
      </c>
      <c r="R1793" s="9">
        <f t="shared" si="275"/>
        <v>34.875</v>
      </c>
      <c r="S1793" s="9">
        <f t="shared" si="276"/>
        <v>38.525000000000006</v>
      </c>
      <c r="T1793" s="9">
        <f t="shared" si="277"/>
        <v>31.125</v>
      </c>
      <c r="U1793" s="8">
        <f t="shared" si="278"/>
        <v>32.358333333333334</v>
      </c>
      <c r="V1793" s="8">
        <f t="shared" si="279"/>
        <v>32.049999999999997</v>
      </c>
    </row>
    <row r="1794" spans="1:22" ht="13.5" x14ac:dyDescent="0.25">
      <c r="A1794" s="3">
        <f>RSI!A1794</f>
        <v>44624</v>
      </c>
      <c r="B1794" s="2">
        <f>RSI!B1794</f>
        <v>4.7378999999999998</v>
      </c>
      <c r="C1794" s="2">
        <f>RSI!I1794</f>
        <v>58.425461364341295</v>
      </c>
      <c r="D1794" s="2">
        <f>MACD!E1794</f>
        <v>6.4619723078799929E-2</v>
      </c>
      <c r="E1794" s="2">
        <f>MACD!F1794</f>
        <v>2.9091622500635683E-2</v>
      </c>
      <c r="F1794" s="2">
        <f>'Moving Avg'!D1794</f>
        <v>4.7511000000000001</v>
      </c>
      <c r="G1794" s="2">
        <f>'Moving Avg'!F1794</f>
        <v>4.7765249999999986</v>
      </c>
      <c r="H1794" s="2">
        <f>'Moving Avg'!G1794</f>
        <v>4.4978679999999986</v>
      </c>
      <c r="I1794" s="2">
        <f>'Moving Avg'!H1794</f>
        <v>3.9861304999999976</v>
      </c>
      <c r="J1794" s="6" t="str">
        <f>OBV!F1794</f>
        <v>BULLISH</v>
      </c>
      <c r="K1794" s="6" t="str">
        <f>OBV!G1794</f>
        <v>NEUTRAL</v>
      </c>
      <c r="L1794" s="6" t="str">
        <f>OBV!H1794</f>
        <v>BULLISH DIVERGENCE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50</v>
      </c>
      <c r="P1794" s="8">
        <f t="shared" ref="P1794:P1857" si="283">IF(L1794="confirmed bullish", 34, IF(L1794="bullish divergence",17, 0))+IF(J1794="bullish",33,IF(J1794="bearish",0,16.5))+IF(K1794="strong",33,IF(K1794="weak",0,16.5))</f>
        <v>66.5</v>
      </c>
      <c r="Q1794" s="9">
        <f t="shared" si="274"/>
        <v>26.225000000000001</v>
      </c>
      <c r="R1794" s="9">
        <f t="shared" si="275"/>
        <v>39.125</v>
      </c>
      <c r="S1794" s="9">
        <f t="shared" si="276"/>
        <v>46.174999999999997</v>
      </c>
      <c r="T1794" s="9">
        <f t="shared" si="277"/>
        <v>35.375</v>
      </c>
      <c r="U1794" s="8">
        <f t="shared" si="278"/>
        <v>37.174999999999997</v>
      </c>
      <c r="V1794" s="8">
        <f t="shared" si="279"/>
        <v>36.724999999999994</v>
      </c>
    </row>
    <row r="1795" spans="1:22" ht="13.5" x14ac:dyDescent="0.25">
      <c r="A1795" s="3">
        <f>RSI!A1795</f>
        <v>44627</v>
      </c>
      <c r="B1795" s="2">
        <f>RSI!B1795</f>
        <v>4.7114000000000003</v>
      </c>
      <c r="C1795" s="2">
        <f>RSI!I1795</f>
        <v>52.944473400640078</v>
      </c>
      <c r="D1795" s="2">
        <f>MACD!E1795</f>
        <v>6.9778455360906655E-2</v>
      </c>
      <c r="E1795" s="2">
        <f>MACD!F1795</f>
        <v>3.7228989072689879E-2</v>
      </c>
      <c r="F1795" s="2">
        <f>'Moving Avg'!D1795</f>
        <v>4.7418400000000007</v>
      </c>
      <c r="G1795" s="2">
        <f>'Moving Avg'!F1795</f>
        <v>4.7748699999999982</v>
      </c>
      <c r="H1795" s="2">
        <f>'Moving Avg'!G1795</f>
        <v>4.5128019999999989</v>
      </c>
      <c r="I1795" s="2">
        <f>'Moving Avg'!H1795</f>
        <v>3.9967929999999972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si="280"/>
        <v>25</v>
      </c>
      <c r="N1795" s="8">
        <f t="shared" si="281"/>
        <v>0</v>
      </c>
      <c r="O1795" s="8">
        <f t="shared" si="282"/>
        <v>50</v>
      </c>
      <c r="P1795" s="8">
        <f t="shared" si="283"/>
        <v>16.5</v>
      </c>
      <c r="Q1795" s="9">
        <f t="shared" ref="Q1795:Q1858" si="284">0.35*M1795+N1795*0.35+O1795*0.15+P1795*0.15</f>
        <v>18.725000000000001</v>
      </c>
      <c r="R1795" s="9">
        <f t="shared" ref="R1795:R1858" si="285">M1795*0.2+N1795*0.2+O1795*0.35+P1795*0.25</f>
        <v>26.625</v>
      </c>
      <c r="S1795" s="9">
        <f t="shared" ref="S1795:S1858" si="286">M1795*0.15+N1795*0.15+O1795*0.25+P1795*0.45</f>
        <v>23.675000000000001</v>
      </c>
      <c r="T1795" s="9">
        <f t="shared" ref="T1795:T1858" si="287">0.25*SUM(M1795:P1795)</f>
        <v>22.875</v>
      </c>
      <c r="U1795" s="8">
        <f t="shared" ref="U1795:U1858" si="288">SUM(Q1795:S1795)/3</f>
        <v>23.008333333333336</v>
      </c>
      <c r="V1795" s="8">
        <f t="shared" ref="V1795:V1858" si="289">SUM(Q1795:T1795)/4</f>
        <v>22.975000000000001</v>
      </c>
    </row>
    <row r="1796" spans="1:22" ht="13.5" x14ac:dyDescent="0.25">
      <c r="A1796" s="3">
        <f>RSI!A1796</f>
        <v>44628</v>
      </c>
      <c r="B1796" s="2">
        <f>RSI!B1796</f>
        <v>4.6916000000000002</v>
      </c>
      <c r="C1796" s="2">
        <f>RSI!I1796</f>
        <v>49.228462576786917</v>
      </c>
      <c r="D1796" s="2">
        <f>MACD!E1796</f>
        <v>7.5545798825680244E-2</v>
      </c>
      <c r="E1796" s="2">
        <f>MACD!F1796</f>
        <v>4.4892351023287952E-2</v>
      </c>
      <c r="F1796" s="2">
        <f>'Moving Avg'!D1796</f>
        <v>4.7286200000000003</v>
      </c>
      <c r="G1796" s="2">
        <f>'Moving Avg'!F1796</f>
        <v>4.7695849999999993</v>
      </c>
      <c r="H1796" s="2">
        <f>'Moving Avg'!G1796</f>
        <v>4.5266779999999986</v>
      </c>
      <c r="I1796" s="2">
        <f>'Moving Avg'!H1796</f>
        <v>4.0073274999999979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0"/>
        <v>25</v>
      </c>
      <c r="N1796" s="8">
        <f t="shared" si="281"/>
        <v>0</v>
      </c>
      <c r="O1796" s="8">
        <f t="shared" si="282"/>
        <v>50</v>
      </c>
      <c r="P1796" s="8">
        <f t="shared" si="283"/>
        <v>16.5</v>
      </c>
      <c r="Q1796" s="9">
        <f t="shared" si="284"/>
        <v>18.725000000000001</v>
      </c>
      <c r="R1796" s="9">
        <f t="shared" si="285"/>
        <v>26.625</v>
      </c>
      <c r="S1796" s="9">
        <f t="shared" si="286"/>
        <v>23.675000000000001</v>
      </c>
      <c r="T1796" s="9">
        <f t="shared" si="287"/>
        <v>22.875</v>
      </c>
      <c r="U1796" s="8">
        <f t="shared" si="288"/>
        <v>23.008333333333336</v>
      </c>
      <c r="V1796" s="8">
        <f t="shared" si="289"/>
        <v>22.975000000000001</v>
      </c>
    </row>
    <row r="1797" spans="1:22" ht="13.5" x14ac:dyDescent="0.25">
      <c r="A1797" s="3">
        <f>RSI!A1797</f>
        <v>44629</v>
      </c>
      <c r="B1797" s="2">
        <f>RSI!B1797</f>
        <v>4.7445000000000004</v>
      </c>
      <c r="C1797" s="2">
        <f>RSI!I1797</f>
        <v>57.758825155697608</v>
      </c>
      <c r="D1797" s="2">
        <f>MACD!E1797</f>
        <v>6.9457013234541343E-2</v>
      </c>
      <c r="E1797" s="2">
        <f>MACD!F1797</f>
        <v>4.9805283465538627E-2</v>
      </c>
      <c r="F1797" s="2">
        <f>'Moving Avg'!D1797</f>
        <v>4.7273000000000014</v>
      </c>
      <c r="G1797" s="2">
        <f>'Moving Avg'!F1797</f>
        <v>4.7676049999999988</v>
      </c>
      <c r="H1797" s="2">
        <f>'Moving Avg'!G1797</f>
        <v>4.5404239999999989</v>
      </c>
      <c r="I1797" s="2">
        <f>'Moving Avg'!H1797</f>
        <v>4.0175974999999973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  <c r="M1797" s="8">
        <f t="shared" si="280"/>
        <v>25</v>
      </c>
      <c r="N1797" s="8">
        <f t="shared" si="281"/>
        <v>0</v>
      </c>
      <c r="O1797" s="8">
        <f t="shared" si="282"/>
        <v>50</v>
      </c>
      <c r="P1797" s="8">
        <f t="shared" si="283"/>
        <v>16.5</v>
      </c>
      <c r="Q1797" s="9">
        <f t="shared" si="284"/>
        <v>18.725000000000001</v>
      </c>
      <c r="R1797" s="9">
        <f t="shared" si="285"/>
        <v>26.625</v>
      </c>
      <c r="S1797" s="9">
        <f t="shared" si="286"/>
        <v>23.675000000000001</v>
      </c>
      <c r="T1797" s="9">
        <f t="shared" si="287"/>
        <v>22.875</v>
      </c>
      <c r="U1797" s="8">
        <f t="shared" si="288"/>
        <v>23.008333333333336</v>
      </c>
      <c r="V1797" s="8">
        <f t="shared" si="289"/>
        <v>22.975000000000001</v>
      </c>
    </row>
    <row r="1798" spans="1:22" ht="13.5" x14ac:dyDescent="0.25">
      <c r="A1798" s="3">
        <f>RSI!A1798</f>
        <v>44630</v>
      </c>
      <c r="B1798" s="2">
        <f>RSI!B1798</f>
        <v>4.7511000000000001</v>
      </c>
      <c r="C1798" s="2">
        <f>RSI!I1798</f>
        <v>58.691351500042352</v>
      </c>
      <c r="D1798" s="2">
        <f>MACD!E1798</f>
        <v>6.254121810490787E-2</v>
      </c>
      <c r="E1798" s="2">
        <f>MACD!F1798</f>
        <v>5.2352470393412481E-2</v>
      </c>
      <c r="F1798" s="2">
        <f>'Moving Avg'!D1798</f>
        <v>4.7273000000000014</v>
      </c>
      <c r="G1798" s="2">
        <f>'Moving Avg'!F1798</f>
        <v>4.766284999999999</v>
      </c>
      <c r="H1798" s="2">
        <f>'Moving Avg'!G1798</f>
        <v>4.5541679999999989</v>
      </c>
      <c r="I1798" s="2">
        <f>'Moving Avg'!H1798</f>
        <v>4.0279004999999977</v>
      </c>
      <c r="J1798" s="6" t="str">
        <f>OBV!F1798</f>
        <v>BULLISH</v>
      </c>
      <c r="K1798" s="6" t="str">
        <f>OBV!G1798</f>
        <v>NEUTRAL</v>
      </c>
      <c r="L1798" s="6" t="str">
        <f>OBV!H1798</f>
        <v>NEUTRAL</v>
      </c>
      <c r="M1798" s="8">
        <f t="shared" si="280"/>
        <v>25</v>
      </c>
      <c r="N1798" s="8">
        <f t="shared" si="281"/>
        <v>0</v>
      </c>
      <c r="O1798" s="8">
        <f t="shared" si="282"/>
        <v>50</v>
      </c>
      <c r="P1798" s="8">
        <f t="shared" si="283"/>
        <v>49.5</v>
      </c>
      <c r="Q1798" s="9">
        <f t="shared" si="284"/>
        <v>23.675000000000001</v>
      </c>
      <c r="R1798" s="9">
        <f t="shared" si="285"/>
        <v>34.875</v>
      </c>
      <c r="S1798" s="9">
        <f t="shared" si="286"/>
        <v>38.525000000000006</v>
      </c>
      <c r="T1798" s="9">
        <f t="shared" si="287"/>
        <v>31.125</v>
      </c>
      <c r="U1798" s="8">
        <f t="shared" si="288"/>
        <v>32.358333333333334</v>
      </c>
      <c r="V1798" s="8">
        <f t="shared" si="289"/>
        <v>32.049999999999997</v>
      </c>
    </row>
    <row r="1799" spans="1:22" ht="13.5" x14ac:dyDescent="0.25">
      <c r="A1799" s="3">
        <f>RSI!A1799</f>
        <v>44631</v>
      </c>
      <c r="B1799" s="2">
        <f>RSI!B1799</f>
        <v>4.7445000000000004</v>
      </c>
      <c r="C1799" s="2">
        <f>RSI!I1799</f>
        <v>57.328402380190539</v>
      </c>
      <c r="D1799" s="2">
        <f>MACD!E1799</f>
        <v>5.6899028552004793E-2</v>
      </c>
      <c r="E1799" s="2">
        <f>MACD!F1799</f>
        <v>5.3261782025130947E-2</v>
      </c>
      <c r="F1799" s="2">
        <f>'Moving Avg'!D1799</f>
        <v>4.7286200000000012</v>
      </c>
      <c r="G1799" s="2">
        <f>'Moving Avg'!F1799</f>
        <v>4.7656249999999991</v>
      </c>
      <c r="H1799" s="2">
        <f>'Moving Avg'!G1799</f>
        <v>4.5673839999999988</v>
      </c>
      <c r="I1799" s="2">
        <f>'Moving Avg'!H1799</f>
        <v>4.038170499999997</v>
      </c>
      <c r="J1799" s="6" t="str">
        <f>OBV!F1799</f>
        <v>BULLISH</v>
      </c>
      <c r="K1799" s="6" t="str">
        <f>OBV!G1799</f>
        <v>NEUTRAL</v>
      </c>
      <c r="L1799" s="6" t="str">
        <f>OBV!H1799</f>
        <v>CONFIRMED BULLISH</v>
      </c>
      <c r="M1799" s="8">
        <f t="shared" si="280"/>
        <v>25</v>
      </c>
      <c r="N1799" s="8">
        <f t="shared" si="281"/>
        <v>0</v>
      </c>
      <c r="O1799" s="8">
        <f t="shared" si="282"/>
        <v>50</v>
      </c>
      <c r="P1799" s="8">
        <f t="shared" si="283"/>
        <v>83.5</v>
      </c>
      <c r="Q1799" s="9">
        <f t="shared" si="284"/>
        <v>28.774999999999999</v>
      </c>
      <c r="R1799" s="9">
        <f t="shared" si="285"/>
        <v>43.375</v>
      </c>
      <c r="S1799" s="9">
        <f t="shared" si="286"/>
        <v>53.825000000000003</v>
      </c>
      <c r="T1799" s="9">
        <f t="shared" si="287"/>
        <v>39.625</v>
      </c>
      <c r="U1799" s="8">
        <f t="shared" si="288"/>
        <v>41.991666666666667</v>
      </c>
      <c r="V1799" s="8">
        <f t="shared" si="289"/>
        <v>41.400000000000006</v>
      </c>
    </row>
    <row r="1800" spans="1:22" ht="13.5" x14ac:dyDescent="0.25">
      <c r="A1800" s="3">
        <f>RSI!A1800</f>
        <v>44634</v>
      </c>
      <c r="B1800" s="2">
        <f>RSI!B1800</f>
        <v>4.7576999999999998</v>
      </c>
      <c r="C1800" s="2">
        <f>RSI!I1800</f>
        <v>59.361052652022423</v>
      </c>
      <c r="D1800" s="2">
        <f>MACD!E1800</f>
        <v>5.1942908206545901E-2</v>
      </c>
      <c r="E1800" s="2">
        <f>MACD!F1800</f>
        <v>5.2998007261413939E-2</v>
      </c>
      <c r="F1800" s="2">
        <f>'Moving Avg'!D1800</f>
        <v>4.7378799999999996</v>
      </c>
      <c r="G1800" s="2">
        <f>'Moving Avg'!F1800</f>
        <v>4.7646349999999993</v>
      </c>
      <c r="H1800" s="2">
        <f>'Moving Avg'!G1800</f>
        <v>4.5808639999999992</v>
      </c>
      <c r="I1800" s="2">
        <f>'Moving Avg'!H1800</f>
        <v>4.0485064999999976</v>
      </c>
      <c r="J1800" s="6" t="str">
        <f>OBV!F1800</f>
        <v>BULLISH</v>
      </c>
      <c r="K1800" s="6" t="str">
        <f>OBV!G1800</f>
        <v>NEUTRAL</v>
      </c>
      <c r="L1800" s="6" t="str">
        <f>OBV!H1800</f>
        <v>CONFIRMED BULLISH</v>
      </c>
      <c r="M1800" s="8">
        <f t="shared" si="280"/>
        <v>25</v>
      </c>
      <c r="N1800" s="8">
        <f t="shared" si="281"/>
        <v>45</v>
      </c>
      <c r="O1800" s="8">
        <f t="shared" si="282"/>
        <v>50</v>
      </c>
      <c r="P1800" s="8">
        <f t="shared" si="283"/>
        <v>83.5</v>
      </c>
      <c r="Q1800" s="9">
        <f t="shared" si="284"/>
        <v>44.524999999999999</v>
      </c>
      <c r="R1800" s="9">
        <f t="shared" si="285"/>
        <v>52.375</v>
      </c>
      <c r="S1800" s="9">
        <f t="shared" si="286"/>
        <v>60.575000000000003</v>
      </c>
      <c r="T1800" s="9">
        <f t="shared" si="287"/>
        <v>50.875</v>
      </c>
      <c r="U1800" s="8">
        <f t="shared" si="288"/>
        <v>52.491666666666674</v>
      </c>
      <c r="V1800" s="8">
        <f t="shared" si="289"/>
        <v>52.087500000000006</v>
      </c>
    </row>
    <row r="1801" spans="1:22" ht="13.5" x14ac:dyDescent="0.25">
      <c r="A1801" s="3">
        <f>RSI!A1801</f>
        <v>44635</v>
      </c>
      <c r="B1801" s="2">
        <f>RSI!B1801</f>
        <v>4.7709000000000001</v>
      </c>
      <c r="C1801" s="2">
        <f>RSI!I1801</f>
        <v>61.344061553692434</v>
      </c>
      <c r="D1801" s="2">
        <f>MACD!E1801</f>
        <v>4.649018818424544E-2</v>
      </c>
      <c r="E1801" s="2">
        <f>MACD!F1801</f>
        <v>5.169644344598024E-2</v>
      </c>
      <c r="F1801" s="2">
        <f>'Moving Avg'!D1801</f>
        <v>4.7537399999999996</v>
      </c>
      <c r="G1801" s="2">
        <f>'Moving Avg'!F1801</f>
        <v>4.7636449999999995</v>
      </c>
      <c r="H1801" s="2">
        <f>'Moving Avg'!G1801</f>
        <v>4.5947399999999989</v>
      </c>
      <c r="I1801" s="2">
        <f>'Moving Avg'!H1801</f>
        <v>4.0589084999999976</v>
      </c>
      <c r="J1801" s="6" t="str">
        <f>OBV!F1801</f>
        <v>BULLISH</v>
      </c>
      <c r="K1801" s="6" t="str">
        <f>OBV!G1801</f>
        <v>NEUTRAL</v>
      </c>
      <c r="L1801" s="6" t="str">
        <f>OBV!H1801</f>
        <v>CONFIRMED BULLISH</v>
      </c>
      <c r="M1801" s="8">
        <f t="shared" si="280"/>
        <v>25</v>
      </c>
      <c r="N1801" s="8">
        <f t="shared" si="281"/>
        <v>45</v>
      </c>
      <c r="O1801" s="8">
        <f t="shared" si="282"/>
        <v>50</v>
      </c>
      <c r="P1801" s="8">
        <f t="shared" si="283"/>
        <v>83.5</v>
      </c>
      <c r="Q1801" s="9">
        <f t="shared" si="284"/>
        <v>44.524999999999999</v>
      </c>
      <c r="R1801" s="9">
        <f t="shared" si="285"/>
        <v>52.375</v>
      </c>
      <c r="S1801" s="9">
        <f t="shared" si="286"/>
        <v>60.575000000000003</v>
      </c>
      <c r="T1801" s="9">
        <f t="shared" si="287"/>
        <v>50.875</v>
      </c>
      <c r="U1801" s="8">
        <f t="shared" si="288"/>
        <v>52.491666666666674</v>
      </c>
      <c r="V1801" s="8">
        <f t="shared" si="289"/>
        <v>52.087500000000006</v>
      </c>
    </row>
    <row r="1802" spans="1:22" ht="13.5" x14ac:dyDescent="0.25">
      <c r="A1802" s="3">
        <f>RSI!A1802</f>
        <v>44636</v>
      </c>
      <c r="B1802" s="2">
        <f>RSI!B1802</f>
        <v>4.7511000000000001</v>
      </c>
      <c r="C1802" s="2">
        <f>RSI!I1802</f>
        <v>56.861976366116394</v>
      </c>
      <c r="D1802" s="2">
        <f>MACD!E1802</f>
        <v>4.1989166079203777E-2</v>
      </c>
      <c r="E1802" s="2">
        <f>MACD!F1802</f>
        <v>4.9754987972624953E-2</v>
      </c>
      <c r="F1802" s="2">
        <f>'Moving Avg'!D1802</f>
        <v>4.7550600000000003</v>
      </c>
      <c r="G1802" s="2">
        <f>'Moving Avg'!F1802</f>
        <v>4.7606699999999993</v>
      </c>
      <c r="H1802" s="2">
        <f>'Moving Avg'!G1802</f>
        <v>4.6084839999999998</v>
      </c>
      <c r="I1802" s="2">
        <f>'Moving Avg'!H1802</f>
        <v>4.069181999999997</v>
      </c>
      <c r="J1802" s="6" t="str">
        <f>OBV!F1802</f>
        <v>BEARISH</v>
      </c>
      <c r="K1802" s="6" t="str">
        <f>OBV!G1802</f>
        <v>WEAK</v>
      </c>
      <c r="L1802" s="6" t="str">
        <f>OBV!H1802</f>
        <v>BEARISH DIVERGENCE</v>
      </c>
      <c r="M1802" s="8">
        <f t="shared" si="280"/>
        <v>25</v>
      </c>
      <c r="N1802" s="8">
        <f t="shared" si="281"/>
        <v>45</v>
      </c>
      <c r="O1802" s="8">
        <f t="shared" si="282"/>
        <v>50</v>
      </c>
      <c r="P1802" s="8">
        <f t="shared" si="283"/>
        <v>0</v>
      </c>
      <c r="Q1802" s="9">
        <f t="shared" si="284"/>
        <v>32</v>
      </c>
      <c r="R1802" s="9">
        <f t="shared" si="285"/>
        <v>31.5</v>
      </c>
      <c r="S1802" s="9">
        <f t="shared" si="286"/>
        <v>23</v>
      </c>
      <c r="T1802" s="9">
        <f t="shared" si="287"/>
        <v>30</v>
      </c>
      <c r="U1802" s="8">
        <f t="shared" si="288"/>
        <v>28.833333333333332</v>
      </c>
      <c r="V1802" s="8">
        <f t="shared" si="289"/>
        <v>29.125</v>
      </c>
    </row>
    <row r="1803" spans="1:22" ht="13.5" x14ac:dyDescent="0.25">
      <c r="A1803" s="3">
        <f>RSI!A1803</f>
        <v>44637</v>
      </c>
      <c r="B1803" s="2">
        <f>RSI!B1803</f>
        <v>4.7378999999999998</v>
      </c>
      <c r="C1803" s="2">
        <f>RSI!I1803</f>
        <v>54.027853230552005</v>
      </c>
      <c r="D1803" s="2">
        <f>MACD!E1803</f>
        <v>3.8961993021644936E-2</v>
      </c>
      <c r="E1803" s="2">
        <f>MACD!F1803</f>
        <v>4.7596388982428954E-2</v>
      </c>
      <c r="F1803" s="2">
        <f>'Moving Avg'!D1803</f>
        <v>4.7524199999999999</v>
      </c>
      <c r="G1803" s="2">
        <f>'Moving Avg'!F1803</f>
        <v>4.7547249999999988</v>
      </c>
      <c r="H1803" s="2">
        <f>'Moving Avg'!G1803</f>
        <v>4.6219640000000002</v>
      </c>
      <c r="I1803" s="2">
        <f>'Moving Avg'!H1803</f>
        <v>4.0795069999999969</v>
      </c>
      <c r="J1803" s="6" t="str">
        <f>OBV!F1803</f>
        <v>BEARISH</v>
      </c>
      <c r="K1803" s="6" t="str">
        <f>OBV!G1803</f>
        <v>WEAK</v>
      </c>
      <c r="L1803" s="6" t="str">
        <f>OBV!H1803</f>
        <v>CONFIRMED BEARISH</v>
      </c>
      <c r="M1803" s="8">
        <f t="shared" si="280"/>
        <v>25</v>
      </c>
      <c r="N1803" s="8">
        <f t="shared" si="281"/>
        <v>45</v>
      </c>
      <c r="O1803" s="8">
        <f t="shared" si="282"/>
        <v>50</v>
      </c>
      <c r="P1803" s="8">
        <f t="shared" si="283"/>
        <v>0</v>
      </c>
      <c r="Q1803" s="9">
        <f t="shared" si="284"/>
        <v>32</v>
      </c>
      <c r="R1803" s="9">
        <f t="shared" si="285"/>
        <v>31.5</v>
      </c>
      <c r="S1803" s="9">
        <f t="shared" si="286"/>
        <v>23</v>
      </c>
      <c r="T1803" s="9">
        <f t="shared" si="287"/>
        <v>30</v>
      </c>
      <c r="U1803" s="8">
        <f t="shared" si="288"/>
        <v>28.833333333333332</v>
      </c>
      <c r="V1803" s="8">
        <f t="shared" si="289"/>
        <v>29.125</v>
      </c>
    </row>
    <row r="1804" spans="1:22" ht="13.5" x14ac:dyDescent="0.25">
      <c r="A1804" s="3">
        <f>RSI!A1804</f>
        <v>44638</v>
      </c>
      <c r="B1804" s="2">
        <f>RSI!B1804</f>
        <v>4.7445000000000004</v>
      </c>
      <c r="C1804" s="2">
        <f>RSI!I1804</f>
        <v>55.229409934435274</v>
      </c>
      <c r="D1804" s="2">
        <f>MACD!E1804</f>
        <v>3.3777034152939756E-2</v>
      </c>
      <c r="E1804" s="2">
        <f>MACD!F1804</f>
        <v>4.4832518016531119E-2</v>
      </c>
      <c r="F1804" s="2">
        <f>'Moving Avg'!D1804</f>
        <v>4.7524200000000008</v>
      </c>
      <c r="G1804" s="2">
        <f>'Moving Avg'!F1804</f>
        <v>4.7514199999999995</v>
      </c>
      <c r="H1804" s="2">
        <f>'Moving Avg'!G1804</f>
        <v>4.6351800000000001</v>
      </c>
      <c r="I1804" s="2">
        <f>'Moving Avg'!H1804</f>
        <v>4.089277499999997</v>
      </c>
      <c r="J1804" s="6" t="str">
        <f>OBV!F1804</f>
        <v>BEARISH</v>
      </c>
      <c r="K1804" s="6" t="str">
        <f>OBV!G1804</f>
        <v>WEAK</v>
      </c>
      <c r="L1804" s="6" t="str">
        <f>OBV!H1804</f>
        <v>NEUTRAL</v>
      </c>
      <c r="M1804" s="8">
        <f t="shared" si="280"/>
        <v>25</v>
      </c>
      <c r="N1804" s="8">
        <f t="shared" si="281"/>
        <v>45</v>
      </c>
      <c r="O1804" s="8">
        <f t="shared" si="282"/>
        <v>50</v>
      </c>
      <c r="P1804" s="8">
        <f t="shared" si="283"/>
        <v>0</v>
      </c>
      <c r="Q1804" s="9">
        <f t="shared" si="284"/>
        <v>32</v>
      </c>
      <c r="R1804" s="9">
        <f t="shared" si="285"/>
        <v>31.5</v>
      </c>
      <c r="S1804" s="9">
        <f t="shared" si="286"/>
        <v>23</v>
      </c>
      <c r="T1804" s="9">
        <f t="shared" si="287"/>
        <v>30</v>
      </c>
      <c r="U1804" s="8">
        <f t="shared" si="288"/>
        <v>28.833333333333332</v>
      </c>
      <c r="V1804" s="8">
        <f t="shared" si="289"/>
        <v>29.125</v>
      </c>
    </row>
    <row r="1805" spans="1:22" ht="13.5" x14ac:dyDescent="0.25">
      <c r="A1805" s="3">
        <f>RSI!A1805</f>
        <v>44641</v>
      </c>
      <c r="B1805" s="2">
        <f>RSI!B1805</f>
        <v>4.7313000000000001</v>
      </c>
      <c r="C1805" s="2">
        <f>RSI!I1805</f>
        <v>52.286007490591828</v>
      </c>
      <c r="D1805" s="2">
        <f>MACD!E1805</f>
        <v>2.6155462000502006E-2</v>
      </c>
      <c r="E1805" s="2">
        <f>MACD!F1805</f>
        <v>4.1097106813325297E-2</v>
      </c>
      <c r="F1805" s="2">
        <f>'Moving Avg'!D1805</f>
        <v>4.7471399999999999</v>
      </c>
      <c r="G1805" s="2">
        <f>'Moving Avg'!F1805</f>
        <v>4.7477900000000002</v>
      </c>
      <c r="H1805" s="2">
        <f>'Moving Avg'!G1805</f>
        <v>4.6479999999999997</v>
      </c>
      <c r="I1805" s="2">
        <f>'Moving Avg'!H1805</f>
        <v>4.0987179999999981</v>
      </c>
      <c r="J1805" s="6" t="str">
        <f>OBV!F1805</f>
        <v>BEARISH</v>
      </c>
      <c r="K1805" s="6" t="str">
        <f>OBV!G1805</f>
        <v>WEAK</v>
      </c>
      <c r="L1805" s="6" t="str">
        <f>OBV!H1805</f>
        <v>CONFIRMED BEARISH</v>
      </c>
      <c r="M1805" s="8">
        <f t="shared" si="280"/>
        <v>25</v>
      </c>
      <c r="N1805" s="8">
        <f t="shared" si="281"/>
        <v>45</v>
      </c>
      <c r="O1805" s="8">
        <f t="shared" si="282"/>
        <v>50</v>
      </c>
      <c r="P1805" s="8">
        <f t="shared" si="283"/>
        <v>0</v>
      </c>
      <c r="Q1805" s="9">
        <f t="shared" si="284"/>
        <v>32</v>
      </c>
      <c r="R1805" s="9">
        <f t="shared" si="285"/>
        <v>31.5</v>
      </c>
      <c r="S1805" s="9">
        <f t="shared" si="286"/>
        <v>23</v>
      </c>
      <c r="T1805" s="9">
        <f t="shared" si="287"/>
        <v>30</v>
      </c>
      <c r="U1805" s="8">
        <f t="shared" si="288"/>
        <v>28.833333333333332</v>
      </c>
      <c r="V1805" s="8">
        <f t="shared" si="289"/>
        <v>29.125</v>
      </c>
    </row>
    <row r="1806" spans="1:22" ht="13.5" x14ac:dyDescent="0.25">
      <c r="A1806" s="3">
        <f>RSI!A1806</f>
        <v>44642</v>
      </c>
      <c r="B1806" s="2">
        <f>RSI!B1806</f>
        <v>4.7313000000000001</v>
      </c>
      <c r="C1806" s="2">
        <f>RSI!I1806</f>
        <v>52.286007490591828</v>
      </c>
      <c r="D1806" s="2">
        <f>MACD!E1806</f>
        <v>1.6613142371093126E-2</v>
      </c>
      <c r="E1806" s="2">
        <f>MACD!F1806</f>
        <v>3.6200313924878866E-2</v>
      </c>
      <c r="F1806" s="2">
        <f>'Moving Avg'!D1806</f>
        <v>4.7392200000000004</v>
      </c>
      <c r="G1806" s="2">
        <f>'Moving Avg'!F1806</f>
        <v>4.7441599999999999</v>
      </c>
      <c r="H1806" s="2">
        <f>'Moving Avg'!G1806</f>
        <v>4.6608200000000002</v>
      </c>
      <c r="I1806" s="2">
        <f>'Moving Avg'!H1806</f>
        <v>4.1082759999999983</v>
      </c>
      <c r="J1806" s="6" t="str">
        <f>OBV!F1806</f>
        <v>BEARISH</v>
      </c>
      <c r="K1806" s="6" t="str">
        <f>OBV!G1806</f>
        <v>WEAK</v>
      </c>
      <c r="L1806" s="6" t="str">
        <f>OBV!H1806</f>
        <v>CONFIRMED BEARISH</v>
      </c>
      <c r="M1806" s="8">
        <f t="shared" si="280"/>
        <v>25</v>
      </c>
      <c r="N1806" s="8">
        <f t="shared" si="281"/>
        <v>45</v>
      </c>
      <c r="O1806" s="8">
        <f t="shared" si="282"/>
        <v>50</v>
      </c>
      <c r="P1806" s="8">
        <f t="shared" si="283"/>
        <v>0</v>
      </c>
      <c r="Q1806" s="9">
        <f t="shared" si="284"/>
        <v>32</v>
      </c>
      <c r="R1806" s="9">
        <f t="shared" si="285"/>
        <v>31.5</v>
      </c>
      <c r="S1806" s="9">
        <f t="shared" si="286"/>
        <v>23</v>
      </c>
      <c r="T1806" s="9">
        <f t="shared" si="287"/>
        <v>30</v>
      </c>
      <c r="U1806" s="8">
        <f t="shared" si="288"/>
        <v>28.833333333333332</v>
      </c>
      <c r="V1806" s="8">
        <f t="shared" si="289"/>
        <v>29.125</v>
      </c>
    </row>
    <row r="1807" spans="1:22" ht="13.5" x14ac:dyDescent="0.25">
      <c r="A1807" s="3">
        <f>RSI!A1807</f>
        <v>44643</v>
      </c>
      <c r="B1807" s="2">
        <f>RSI!B1807</f>
        <v>4.7313000000000001</v>
      </c>
      <c r="C1807" s="2">
        <f>RSI!I1807</f>
        <v>52.286007490591828</v>
      </c>
      <c r="D1807" s="2">
        <f>MACD!E1807</f>
        <v>1.663368234952145E-2</v>
      </c>
      <c r="E1807" s="2">
        <f>MACD!F1807</f>
        <v>3.2286987609807388E-2</v>
      </c>
      <c r="F1807" s="2">
        <f>'Moving Avg'!D1807</f>
        <v>4.7352600000000002</v>
      </c>
      <c r="G1807" s="2">
        <f>'Moving Avg'!F1807</f>
        <v>4.7428400000000002</v>
      </c>
      <c r="H1807" s="2">
        <f>'Moving Avg'!G1807</f>
        <v>4.6736400000000007</v>
      </c>
      <c r="I1807" s="2">
        <f>'Moving Avg'!H1807</f>
        <v>4.1178339999999984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  <c r="M1807" s="8">
        <f t="shared" si="280"/>
        <v>25</v>
      </c>
      <c r="N1807" s="8">
        <f t="shared" si="281"/>
        <v>45</v>
      </c>
      <c r="O1807" s="8">
        <f t="shared" si="282"/>
        <v>50</v>
      </c>
      <c r="P1807" s="8">
        <f t="shared" si="283"/>
        <v>16.5</v>
      </c>
      <c r="Q1807" s="9">
        <f t="shared" si="284"/>
        <v>34.475000000000001</v>
      </c>
      <c r="R1807" s="9">
        <f t="shared" si="285"/>
        <v>35.625</v>
      </c>
      <c r="S1807" s="9">
        <f t="shared" si="286"/>
        <v>30.425000000000001</v>
      </c>
      <c r="T1807" s="9">
        <f t="shared" si="287"/>
        <v>34.125</v>
      </c>
      <c r="U1807" s="8">
        <f t="shared" si="288"/>
        <v>33.508333333333333</v>
      </c>
      <c r="V1807" s="8">
        <f t="shared" si="289"/>
        <v>33.662499999999994</v>
      </c>
    </row>
    <row r="1808" spans="1:22" ht="13.5" x14ac:dyDescent="0.25">
      <c r="A1808" s="3">
        <f>RSI!A1808</f>
        <v>44644</v>
      </c>
      <c r="B1808" s="2">
        <f>RSI!B1808</f>
        <v>4.718</v>
      </c>
      <c r="C1808" s="2">
        <f>RSI!I1808</f>
        <v>48.999726755255878</v>
      </c>
      <c r="D1808" s="2">
        <f>MACD!E1808</f>
        <v>1.8611214442597834E-2</v>
      </c>
      <c r="E1808" s="2">
        <f>MACD!F1808</f>
        <v>2.9551832976365478E-2</v>
      </c>
      <c r="F1808" s="2">
        <f>'Moving Avg'!D1808</f>
        <v>4.7312799999999999</v>
      </c>
      <c r="G1808" s="2">
        <f>'Moving Avg'!F1808</f>
        <v>4.7411850000000006</v>
      </c>
      <c r="H1808" s="2">
        <f>'Moving Avg'!G1808</f>
        <v>4.6854019999999998</v>
      </c>
      <c r="I1808" s="2">
        <f>'Moving Avg'!H1808</f>
        <v>4.1264734999999986</v>
      </c>
      <c r="J1808" s="6" t="str">
        <f>OBV!F1808</f>
        <v>BEARISH</v>
      </c>
      <c r="K1808" s="6" t="str">
        <f>OBV!G1808</f>
        <v>WEAK</v>
      </c>
      <c r="L1808" s="6" t="str">
        <f>OBV!H1808</f>
        <v>CONFIRMED BEARISH</v>
      </c>
      <c r="M1808" s="8">
        <f t="shared" si="280"/>
        <v>25</v>
      </c>
      <c r="N1808" s="8">
        <f t="shared" si="281"/>
        <v>45</v>
      </c>
      <c r="O1808" s="8">
        <f t="shared" si="282"/>
        <v>50</v>
      </c>
      <c r="P1808" s="8">
        <f t="shared" si="283"/>
        <v>0</v>
      </c>
      <c r="Q1808" s="9">
        <f t="shared" si="284"/>
        <v>32</v>
      </c>
      <c r="R1808" s="9">
        <f t="shared" si="285"/>
        <v>31.5</v>
      </c>
      <c r="S1808" s="9">
        <f t="shared" si="286"/>
        <v>23</v>
      </c>
      <c r="T1808" s="9">
        <f t="shared" si="287"/>
        <v>30</v>
      </c>
      <c r="U1808" s="8">
        <f t="shared" si="288"/>
        <v>28.833333333333332</v>
      </c>
      <c r="V1808" s="8">
        <f t="shared" si="289"/>
        <v>29.125</v>
      </c>
    </row>
    <row r="1809" spans="1:22" ht="13.5" x14ac:dyDescent="0.25">
      <c r="A1809" s="3">
        <f>RSI!A1809</f>
        <v>44645</v>
      </c>
      <c r="B1809" s="2">
        <f>RSI!B1809</f>
        <v>4.7047999999999996</v>
      </c>
      <c r="C1809" s="2">
        <f>RSI!I1809</f>
        <v>45.915239316202275</v>
      </c>
      <c r="D1809" s="2">
        <f>MACD!E1809</f>
        <v>2.0288070476289555E-2</v>
      </c>
      <c r="E1809" s="2">
        <f>MACD!F1809</f>
        <v>2.7699080476350293E-2</v>
      </c>
      <c r="F1809" s="2">
        <f>'Moving Avg'!D1809</f>
        <v>4.7233399999999994</v>
      </c>
      <c r="G1809" s="2">
        <f>'Moving Avg'!F1809</f>
        <v>4.7388700000000012</v>
      </c>
      <c r="H1809" s="2">
        <f>'Moving Avg'!G1809</f>
        <v>4.6955780000000003</v>
      </c>
      <c r="I1809" s="2">
        <f>'Moving Avg'!H1809</f>
        <v>4.1348709999999986</v>
      </c>
      <c r="J1809" s="6" t="str">
        <f>OBV!F1809</f>
        <v>BEARISH</v>
      </c>
      <c r="K1809" s="6" t="str">
        <f>OBV!G1809</f>
        <v>WEAK</v>
      </c>
      <c r="L1809" s="6" t="str">
        <f>OBV!H1809</f>
        <v>CONFIRMED BEARISH</v>
      </c>
      <c r="M1809" s="8">
        <f t="shared" si="280"/>
        <v>25</v>
      </c>
      <c r="N1809" s="8">
        <f t="shared" si="281"/>
        <v>45</v>
      </c>
      <c r="O1809" s="8">
        <f t="shared" si="282"/>
        <v>50</v>
      </c>
      <c r="P1809" s="8">
        <f t="shared" si="283"/>
        <v>0</v>
      </c>
      <c r="Q1809" s="9">
        <f t="shared" si="284"/>
        <v>32</v>
      </c>
      <c r="R1809" s="9">
        <f t="shared" si="285"/>
        <v>31.5</v>
      </c>
      <c r="S1809" s="9">
        <f t="shared" si="286"/>
        <v>23</v>
      </c>
      <c r="T1809" s="9">
        <f t="shared" si="287"/>
        <v>30</v>
      </c>
      <c r="U1809" s="8">
        <f t="shared" si="288"/>
        <v>28.833333333333332</v>
      </c>
      <c r="V1809" s="8">
        <f t="shared" si="289"/>
        <v>29.125</v>
      </c>
    </row>
    <row r="1810" spans="1:22" ht="13.5" x14ac:dyDescent="0.25">
      <c r="A1810" s="3">
        <f>RSI!A1810</f>
        <v>44648</v>
      </c>
      <c r="B1810" s="2">
        <f>RSI!B1810</f>
        <v>4.6981999999999999</v>
      </c>
      <c r="C1810" s="2">
        <f>RSI!I1810</f>
        <v>44.409935448793128</v>
      </c>
      <c r="D1810" s="2">
        <f>MACD!E1810</f>
        <v>2.4342723260790677E-2</v>
      </c>
      <c r="E1810" s="2">
        <f>MACD!F1810</f>
        <v>2.702780903323837E-2</v>
      </c>
      <c r="F1810" s="2">
        <f>'Moving Avg'!D1810</f>
        <v>4.7167200000000005</v>
      </c>
      <c r="G1810" s="2">
        <f>'Moving Avg'!F1810</f>
        <v>4.7358950000000011</v>
      </c>
      <c r="H1810" s="2">
        <f>'Moving Avg'!G1810</f>
        <v>4.70364</v>
      </c>
      <c r="I1810" s="2">
        <f>'Moving Avg'!H1810</f>
        <v>4.1431469999999981</v>
      </c>
      <c r="J1810" s="6" t="str">
        <f>OBV!F1810</f>
        <v>BEARISH</v>
      </c>
      <c r="K1810" s="6" t="str">
        <f>OBV!G1810</f>
        <v>WEAK</v>
      </c>
      <c r="L1810" s="6" t="str">
        <f>OBV!H1810</f>
        <v>CONFIRMED BEARISH</v>
      </c>
      <c r="M1810" s="8">
        <f t="shared" si="280"/>
        <v>25</v>
      </c>
      <c r="N1810" s="8">
        <f t="shared" si="281"/>
        <v>45</v>
      </c>
      <c r="O1810" s="8">
        <f t="shared" si="282"/>
        <v>50</v>
      </c>
      <c r="P1810" s="8">
        <f t="shared" si="283"/>
        <v>0</v>
      </c>
      <c r="Q1810" s="9">
        <f t="shared" si="284"/>
        <v>32</v>
      </c>
      <c r="R1810" s="9">
        <f t="shared" si="285"/>
        <v>31.5</v>
      </c>
      <c r="S1810" s="9">
        <f t="shared" si="286"/>
        <v>23</v>
      </c>
      <c r="T1810" s="9">
        <f t="shared" si="287"/>
        <v>30</v>
      </c>
      <c r="U1810" s="8">
        <f t="shared" si="288"/>
        <v>28.833333333333332</v>
      </c>
      <c r="V1810" s="8">
        <f t="shared" si="289"/>
        <v>29.125</v>
      </c>
    </row>
    <row r="1811" spans="1:22" ht="13.5" x14ac:dyDescent="0.25">
      <c r="A1811" s="3">
        <f>RSI!A1811</f>
        <v>44649</v>
      </c>
      <c r="B1811" s="2">
        <f>RSI!B1811</f>
        <v>4.6520000000000001</v>
      </c>
      <c r="C1811" s="2">
        <f>RSI!I1811</f>
        <v>35.609308878609653</v>
      </c>
      <c r="D1811" s="2">
        <f>MACD!E1811</f>
        <v>3.3373089707215087E-2</v>
      </c>
      <c r="E1811" s="2">
        <f>MACD!F1811</f>
        <v>2.8296865168033716E-2</v>
      </c>
      <c r="F1811" s="2">
        <f>'Moving Avg'!D1811</f>
        <v>4.7008600000000005</v>
      </c>
      <c r="G1811" s="2">
        <f>'Moving Avg'!F1811</f>
        <v>4.7306100000000013</v>
      </c>
      <c r="H1811" s="2">
        <f>'Moving Avg'!G1811</f>
        <v>4.7113059999999995</v>
      </c>
      <c r="I1811" s="2">
        <f>'Moving Avg'!H1811</f>
        <v>4.1510454999999986</v>
      </c>
      <c r="J1811" s="6" t="str">
        <f>OBV!F1811</f>
        <v>BEARISH</v>
      </c>
      <c r="K1811" s="6" t="str">
        <f>OBV!G1811</f>
        <v>WEAK</v>
      </c>
      <c r="L1811" s="6" t="str">
        <f>OBV!H1811</f>
        <v>CONFIRMED BEARISH</v>
      </c>
      <c r="M1811" s="8">
        <f t="shared" si="280"/>
        <v>25</v>
      </c>
      <c r="N1811" s="8">
        <f t="shared" si="281"/>
        <v>0</v>
      </c>
      <c r="O1811" s="8">
        <f t="shared" si="282"/>
        <v>50</v>
      </c>
      <c r="P1811" s="8">
        <f t="shared" si="283"/>
        <v>0</v>
      </c>
      <c r="Q1811" s="9">
        <f t="shared" si="284"/>
        <v>16.25</v>
      </c>
      <c r="R1811" s="9">
        <f t="shared" si="285"/>
        <v>22.5</v>
      </c>
      <c r="S1811" s="9">
        <f t="shared" si="286"/>
        <v>16.25</v>
      </c>
      <c r="T1811" s="9">
        <f t="shared" si="287"/>
        <v>18.75</v>
      </c>
      <c r="U1811" s="8">
        <f t="shared" si="288"/>
        <v>18.333333333333332</v>
      </c>
      <c r="V1811" s="8">
        <f t="shared" si="289"/>
        <v>18.4375</v>
      </c>
    </row>
    <row r="1812" spans="1:22" ht="13.5" x14ac:dyDescent="0.25">
      <c r="A1812" s="3">
        <f>RSI!A1812</f>
        <v>44650</v>
      </c>
      <c r="B1812" s="2">
        <f>RSI!B1812</f>
        <v>4.6520000000000001</v>
      </c>
      <c r="C1812" s="2">
        <f>RSI!I1812</f>
        <v>35.609308878609653</v>
      </c>
      <c r="D1812" s="2">
        <f>MACD!E1812</f>
        <v>3.8376674932107946E-2</v>
      </c>
      <c r="E1812" s="2">
        <f>MACD!F1812</f>
        <v>3.0312827120848564E-2</v>
      </c>
      <c r="F1812" s="2">
        <f>'Moving Avg'!D1812</f>
        <v>4.6850000000000005</v>
      </c>
      <c r="G1812" s="2">
        <f>'Moving Avg'!F1812</f>
        <v>4.7256550000000015</v>
      </c>
      <c r="H1812" s="2">
        <f>'Moving Avg'!G1812</f>
        <v>4.7189719999999991</v>
      </c>
      <c r="I1812" s="2">
        <f>'Moving Avg'!H1812</f>
        <v>4.1589734999999992</v>
      </c>
      <c r="J1812" s="6" t="str">
        <f>OBV!F1812</f>
        <v>BEARISH</v>
      </c>
      <c r="K1812" s="6" t="str">
        <f>OBV!G1812</f>
        <v>WEAK</v>
      </c>
      <c r="L1812" s="6" t="str">
        <f>OBV!H1812</f>
        <v>CONFIRMED BEARISH</v>
      </c>
      <c r="M1812" s="8">
        <f t="shared" si="280"/>
        <v>25</v>
      </c>
      <c r="N1812" s="8">
        <f t="shared" si="281"/>
        <v>0</v>
      </c>
      <c r="O1812" s="8">
        <f t="shared" si="282"/>
        <v>50</v>
      </c>
      <c r="P1812" s="8">
        <f t="shared" si="283"/>
        <v>0</v>
      </c>
      <c r="Q1812" s="9">
        <f t="shared" si="284"/>
        <v>16.25</v>
      </c>
      <c r="R1812" s="9">
        <f t="shared" si="285"/>
        <v>22.5</v>
      </c>
      <c r="S1812" s="9">
        <f t="shared" si="286"/>
        <v>16.25</v>
      </c>
      <c r="T1812" s="9">
        <f t="shared" si="287"/>
        <v>18.75</v>
      </c>
      <c r="U1812" s="8">
        <f t="shared" si="288"/>
        <v>18.333333333333332</v>
      </c>
      <c r="V1812" s="8">
        <f t="shared" si="289"/>
        <v>18.4375</v>
      </c>
    </row>
    <row r="1813" spans="1:22" ht="13.5" x14ac:dyDescent="0.25">
      <c r="A1813" s="3">
        <f>RSI!A1813</f>
        <v>44651</v>
      </c>
      <c r="B1813" s="2">
        <f>RSI!B1813</f>
        <v>4.6520000000000001</v>
      </c>
      <c r="C1813" s="2">
        <f>RSI!I1813</f>
        <v>35.609308878609639</v>
      </c>
      <c r="D1813" s="2">
        <f>MACD!E1813</f>
        <v>4.0958097260077153E-2</v>
      </c>
      <c r="E1813" s="2">
        <f>MACD!F1813</f>
        <v>3.2441881148694285E-2</v>
      </c>
      <c r="F1813" s="2">
        <f>'Moving Avg'!D1813</f>
        <v>4.6718000000000002</v>
      </c>
      <c r="G1813" s="2">
        <f>'Moving Avg'!F1813</f>
        <v>4.7207000000000008</v>
      </c>
      <c r="H1813" s="2">
        <f>'Moving Avg'!G1813</f>
        <v>4.7262419999999983</v>
      </c>
      <c r="I1813" s="2">
        <f>'Moving Avg'!H1813</f>
        <v>4.1669014999999998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  <c r="M1813" s="8">
        <f t="shared" si="280"/>
        <v>25</v>
      </c>
      <c r="N1813" s="8">
        <f t="shared" si="281"/>
        <v>0</v>
      </c>
      <c r="O1813" s="8">
        <f t="shared" si="282"/>
        <v>50</v>
      </c>
      <c r="P1813" s="8">
        <f t="shared" si="283"/>
        <v>16.5</v>
      </c>
      <c r="Q1813" s="9">
        <f t="shared" si="284"/>
        <v>18.725000000000001</v>
      </c>
      <c r="R1813" s="9">
        <f t="shared" si="285"/>
        <v>26.625</v>
      </c>
      <c r="S1813" s="9">
        <f t="shared" si="286"/>
        <v>23.675000000000001</v>
      </c>
      <c r="T1813" s="9">
        <f t="shared" si="287"/>
        <v>22.875</v>
      </c>
      <c r="U1813" s="8">
        <f t="shared" si="288"/>
        <v>23.008333333333336</v>
      </c>
      <c r="V1813" s="8">
        <f t="shared" si="289"/>
        <v>22.975000000000001</v>
      </c>
    </row>
    <row r="1814" spans="1:22" ht="13.5" x14ac:dyDescent="0.25">
      <c r="A1814" s="3">
        <f>RSI!A1814</f>
        <v>44652</v>
      </c>
      <c r="B1814" s="2">
        <f>RSI!B1814</f>
        <v>4.6454000000000004</v>
      </c>
      <c r="C1814" s="2">
        <f>RSI!I1814</f>
        <v>34.393228161000138</v>
      </c>
      <c r="D1814" s="2">
        <f>MACD!E1814</f>
        <v>4.4997011081020943E-2</v>
      </c>
      <c r="E1814" s="2">
        <f>MACD!F1814</f>
        <v>3.4952907135159618E-2</v>
      </c>
      <c r="F1814" s="2">
        <f>'Moving Avg'!D1814</f>
        <v>4.6599200000000014</v>
      </c>
      <c r="G1814" s="2">
        <f>'Moving Avg'!F1814</f>
        <v>4.716075</v>
      </c>
      <c r="H1814" s="2">
        <f>'Moving Avg'!G1814</f>
        <v>4.7327179999999984</v>
      </c>
      <c r="I1814" s="2">
        <f>'Moving Avg'!H1814</f>
        <v>4.1748844999999992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  <c r="M1814" s="8">
        <f t="shared" si="280"/>
        <v>25</v>
      </c>
      <c r="N1814" s="8">
        <f t="shared" si="281"/>
        <v>0</v>
      </c>
      <c r="O1814" s="8">
        <f t="shared" si="282"/>
        <v>50</v>
      </c>
      <c r="P1814" s="8">
        <f t="shared" si="283"/>
        <v>16.5</v>
      </c>
      <c r="Q1814" s="9">
        <f t="shared" si="284"/>
        <v>18.725000000000001</v>
      </c>
      <c r="R1814" s="9">
        <f t="shared" si="285"/>
        <v>26.625</v>
      </c>
      <c r="S1814" s="9">
        <f t="shared" si="286"/>
        <v>23.675000000000001</v>
      </c>
      <c r="T1814" s="9">
        <f t="shared" si="287"/>
        <v>22.875</v>
      </c>
      <c r="U1814" s="8">
        <f t="shared" si="288"/>
        <v>23.008333333333336</v>
      </c>
      <c r="V1814" s="8">
        <f t="shared" si="289"/>
        <v>22.975000000000001</v>
      </c>
    </row>
    <row r="1815" spans="1:22" ht="13.5" x14ac:dyDescent="0.25">
      <c r="A1815" s="3">
        <f>RSI!A1815</f>
        <v>44655</v>
      </c>
      <c r="B1815" s="2">
        <f>RSI!B1815</f>
        <v>4.6321000000000003</v>
      </c>
      <c r="C1815" s="2">
        <f>RSI!I1815</f>
        <v>32.020136947500177</v>
      </c>
      <c r="D1815" s="2">
        <f>MACD!E1815</f>
        <v>4.7732376483970995E-2</v>
      </c>
      <c r="E1815" s="2">
        <f>MACD!F1815</f>
        <v>3.7508801004921891E-2</v>
      </c>
      <c r="F1815" s="2">
        <f>'Moving Avg'!D1815</f>
        <v>4.6467000000000001</v>
      </c>
      <c r="G1815" s="2">
        <f>'Moving Avg'!F1815</f>
        <v>4.7121099999999991</v>
      </c>
      <c r="H1815" s="2">
        <f>'Moving Avg'!G1815</f>
        <v>4.7354919999999989</v>
      </c>
      <c r="I1815" s="2">
        <f>'Moving Avg'!H1815</f>
        <v>4.1828010000000004</v>
      </c>
      <c r="J1815" s="6" t="str">
        <f>OBV!F1815</f>
        <v>BEARISH</v>
      </c>
      <c r="K1815" s="6" t="str">
        <f>OBV!G1815</f>
        <v>WEAK</v>
      </c>
      <c r="L1815" s="6" t="str">
        <f>OBV!H1815</f>
        <v>CONFIRMED BEARISH</v>
      </c>
      <c r="M1815" s="8">
        <f t="shared" si="280"/>
        <v>25</v>
      </c>
      <c r="N1815" s="8">
        <f t="shared" si="281"/>
        <v>0</v>
      </c>
      <c r="O1815" s="8">
        <f t="shared" si="282"/>
        <v>50</v>
      </c>
      <c r="P1815" s="8">
        <f t="shared" si="283"/>
        <v>0</v>
      </c>
      <c r="Q1815" s="9">
        <f t="shared" si="284"/>
        <v>16.25</v>
      </c>
      <c r="R1815" s="9">
        <f t="shared" si="285"/>
        <v>22.5</v>
      </c>
      <c r="S1815" s="9">
        <f t="shared" si="286"/>
        <v>16.25</v>
      </c>
      <c r="T1815" s="9">
        <f t="shared" si="287"/>
        <v>18.75</v>
      </c>
      <c r="U1815" s="8">
        <f t="shared" si="288"/>
        <v>18.333333333333332</v>
      </c>
      <c r="V1815" s="8">
        <f t="shared" si="289"/>
        <v>18.4375</v>
      </c>
    </row>
    <row r="1816" spans="1:22" ht="13.5" x14ac:dyDescent="0.25">
      <c r="A1816" s="3">
        <f>RSI!A1816</f>
        <v>44656</v>
      </c>
      <c r="B1816" s="2">
        <f>RSI!B1816</f>
        <v>4.7047999999999996</v>
      </c>
      <c r="C1816" s="2">
        <f>RSI!I1816</f>
        <v>51.656049212421863</v>
      </c>
      <c r="D1816" s="2">
        <f>MACD!E1816</f>
        <v>4.5076809475069091E-2</v>
      </c>
      <c r="E1816" s="2">
        <f>MACD!F1816</f>
        <v>3.9022402698951332E-2</v>
      </c>
      <c r="F1816" s="2">
        <f>'Moving Avg'!D1816</f>
        <v>4.65726</v>
      </c>
      <c r="G1816" s="2">
        <f>'Moving Avg'!F1816</f>
        <v>4.712769999999999</v>
      </c>
      <c r="H1816" s="2">
        <f>'Moving Avg'!G1816</f>
        <v>4.7383999999999977</v>
      </c>
      <c r="I1816" s="2">
        <f>'Moving Avg'!H1816</f>
        <v>4.1910809999999996</v>
      </c>
      <c r="J1816" s="6" t="str">
        <f>OBV!F1816</f>
        <v>BEARISH</v>
      </c>
      <c r="K1816" s="6" t="str">
        <f>OBV!G1816</f>
        <v>NEUTRAL</v>
      </c>
      <c r="L1816" s="6" t="str">
        <f>OBV!H1816</f>
        <v>BEARISH DIVERGENCE</v>
      </c>
      <c r="M1816" s="8">
        <f t="shared" si="280"/>
        <v>25</v>
      </c>
      <c r="N1816" s="8">
        <f t="shared" si="281"/>
        <v>0</v>
      </c>
      <c r="O1816" s="8">
        <f t="shared" si="282"/>
        <v>50</v>
      </c>
      <c r="P1816" s="8">
        <f t="shared" si="283"/>
        <v>16.5</v>
      </c>
      <c r="Q1816" s="9">
        <f t="shared" si="284"/>
        <v>18.725000000000001</v>
      </c>
      <c r="R1816" s="9">
        <f t="shared" si="285"/>
        <v>26.625</v>
      </c>
      <c r="S1816" s="9">
        <f t="shared" si="286"/>
        <v>23.675000000000001</v>
      </c>
      <c r="T1816" s="9">
        <f t="shared" si="287"/>
        <v>22.875</v>
      </c>
      <c r="U1816" s="8">
        <f t="shared" si="288"/>
        <v>23.008333333333336</v>
      </c>
      <c r="V1816" s="8">
        <f t="shared" si="289"/>
        <v>22.975000000000001</v>
      </c>
    </row>
    <row r="1817" spans="1:22" ht="13.5" x14ac:dyDescent="0.25">
      <c r="A1817" s="3">
        <f>RSI!A1817</f>
        <v>44657</v>
      </c>
      <c r="B1817" s="2">
        <f>RSI!B1817</f>
        <v>4.7047999999999996</v>
      </c>
      <c r="C1817" s="2">
        <f>RSI!I1817</f>
        <v>51.656049212421863</v>
      </c>
      <c r="D1817" s="2">
        <f>MACD!E1817</f>
        <v>4.2784535499718501E-2</v>
      </c>
      <c r="E1817" s="2">
        <f>MACD!F1817</f>
        <v>3.977482925910477E-2</v>
      </c>
      <c r="F1817" s="2">
        <f>'Moving Avg'!D1817</f>
        <v>4.6678199999999999</v>
      </c>
      <c r="G1817" s="2">
        <f>'Moving Avg'!F1817</f>
        <v>4.7107849999999996</v>
      </c>
      <c r="H1817" s="2">
        <f>'Moving Avg'!G1817</f>
        <v>4.7386639999999982</v>
      </c>
      <c r="I1817" s="2">
        <f>'Moving Avg'!H1817</f>
        <v>4.1994784999999997</v>
      </c>
      <c r="J1817" s="6" t="str">
        <f>OBV!F1817</f>
        <v>BEARISH</v>
      </c>
      <c r="K1817" s="6" t="str">
        <f>OBV!G1817</f>
        <v>NEUTRAL</v>
      </c>
      <c r="L1817" s="6" t="str">
        <f>OBV!H1817</f>
        <v>BEARISH DIVERGENCE</v>
      </c>
      <c r="M1817" s="8">
        <f t="shared" si="280"/>
        <v>25</v>
      </c>
      <c r="N1817" s="8">
        <f t="shared" si="281"/>
        <v>0</v>
      </c>
      <c r="O1817" s="8">
        <f t="shared" si="282"/>
        <v>50</v>
      </c>
      <c r="P1817" s="8">
        <f t="shared" si="283"/>
        <v>16.5</v>
      </c>
      <c r="Q1817" s="9">
        <f t="shared" si="284"/>
        <v>18.725000000000001</v>
      </c>
      <c r="R1817" s="9">
        <f t="shared" si="285"/>
        <v>26.625</v>
      </c>
      <c r="S1817" s="9">
        <f t="shared" si="286"/>
        <v>23.675000000000001</v>
      </c>
      <c r="T1817" s="9">
        <f t="shared" si="287"/>
        <v>22.875</v>
      </c>
      <c r="U1817" s="8">
        <f t="shared" si="288"/>
        <v>23.008333333333336</v>
      </c>
      <c r="V1817" s="8">
        <f t="shared" si="289"/>
        <v>22.975000000000001</v>
      </c>
    </row>
    <row r="1818" spans="1:22" ht="13.5" x14ac:dyDescent="0.25">
      <c r="A1818" s="3">
        <f>RSI!A1818</f>
        <v>44658</v>
      </c>
      <c r="B1818" s="2">
        <f>RSI!B1818</f>
        <v>4.7047999999999996</v>
      </c>
      <c r="C1818" s="2">
        <f>RSI!I1818</f>
        <v>51.656049212421848</v>
      </c>
      <c r="D1818" s="2">
        <f>MACD!E1818</f>
        <v>3.8756861752651695E-2</v>
      </c>
      <c r="E1818" s="2">
        <f>MACD!F1818</f>
        <v>3.9571235757814155E-2</v>
      </c>
      <c r="F1818" s="2">
        <f>'Moving Avg'!D1818</f>
        <v>4.6783799999999989</v>
      </c>
      <c r="G1818" s="2">
        <f>'Moving Avg'!F1818</f>
        <v>4.7084700000000002</v>
      </c>
      <c r="H1818" s="2">
        <f>'Moving Avg'!G1818</f>
        <v>4.7382679999999979</v>
      </c>
      <c r="I1818" s="2">
        <f>'Moving Avg'!H1818</f>
        <v>4.2078759999999997</v>
      </c>
      <c r="J1818" s="6" t="str">
        <f>OBV!F1818</f>
        <v>BEARISH</v>
      </c>
      <c r="K1818" s="6" t="str">
        <f>OBV!G1818</f>
        <v>NEUTRAL</v>
      </c>
      <c r="L1818" s="6" t="str">
        <f>OBV!H1818</f>
        <v>BEARISH DIVERGENCE</v>
      </c>
      <c r="M1818" s="8">
        <f t="shared" si="280"/>
        <v>25</v>
      </c>
      <c r="N1818" s="8">
        <f t="shared" si="281"/>
        <v>45</v>
      </c>
      <c r="O1818" s="8">
        <f t="shared" si="282"/>
        <v>50</v>
      </c>
      <c r="P1818" s="8">
        <f t="shared" si="283"/>
        <v>16.5</v>
      </c>
      <c r="Q1818" s="9">
        <f t="shared" si="284"/>
        <v>34.475000000000001</v>
      </c>
      <c r="R1818" s="9">
        <f t="shared" si="285"/>
        <v>35.625</v>
      </c>
      <c r="S1818" s="9">
        <f t="shared" si="286"/>
        <v>30.425000000000001</v>
      </c>
      <c r="T1818" s="9">
        <f t="shared" si="287"/>
        <v>34.125</v>
      </c>
      <c r="U1818" s="8">
        <f t="shared" si="288"/>
        <v>33.508333333333333</v>
      </c>
      <c r="V1818" s="8">
        <f t="shared" si="289"/>
        <v>33.662499999999994</v>
      </c>
    </row>
    <row r="1819" spans="1:22" ht="13.5" x14ac:dyDescent="0.25">
      <c r="A1819" s="3">
        <f>RSI!A1819</f>
        <v>44659</v>
      </c>
      <c r="B1819" s="2">
        <f>RSI!B1819</f>
        <v>4.6585999999999999</v>
      </c>
      <c r="C1819" s="2">
        <f>RSI!I1819</f>
        <v>42.021995120109942</v>
      </c>
      <c r="D1819" s="2">
        <f>MACD!E1819</f>
        <v>3.6701483611756736E-2</v>
      </c>
      <c r="E1819" s="2">
        <f>MACD!F1819</f>
        <v>3.8997285328602672E-2</v>
      </c>
      <c r="F1819" s="2">
        <f>'Moving Avg'!D1819</f>
        <v>4.6810199999999993</v>
      </c>
      <c r="G1819" s="2">
        <f>'Moving Avg'!F1819</f>
        <v>4.7041750000000011</v>
      </c>
      <c r="H1819" s="2">
        <f>'Moving Avg'!G1819</f>
        <v>4.7378719999999994</v>
      </c>
      <c r="I1819" s="2">
        <f>'Moving Avg'!H1819</f>
        <v>4.2159249999999995</v>
      </c>
      <c r="J1819" s="6" t="str">
        <f>OBV!F1819</f>
        <v>BEARISH</v>
      </c>
      <c r="K1819" s="6" t="str">
        <f>OBV!G1819</f>
        <v>NEUTRAL</v>
      </c>
      <c r="L1819" s="6" t="str">
        <f>OBV!H1819</f>
        <v>BEARISH DIVERGENCE</v>
      </c>
      <c r="M1819" s="8">
        <f t="shared" si="280"/>
        <v>25</v>
      </c>
      <c r="N1819" s="8">
        <f t="shared" si="281"/>
        <v>45</v>
      </c>
      <c r="O1819" s="8">
        <f t="shared" si="282"/>
        <v>50</v>
      </c>
      <c r="P1819" s="8">
        <f t="shared" si="283"/>
        <v>16.5</v>
      </c>
      <c r="Q1819" s="9">
        <f t="shared" si="284"/>
        <v>34.475000000000001</v>
      </c>
      <c r="R1819" s="9">
        <f t="shared" si="285"/>
        <v>35.625</v>
      </c>
      <c r="S1819" s="9">
        <f t="shared" si="286"/>
        <v>30.425000000000001</v>
      </c>
      <c r="T1819" s="9">
        <f t="shared" si="287"/>
        <v>34.125</v>
      </c>
      <c r="U1819" s="8">
        <f t="shared" si="288"/>
        <v>33.508333333333333</v>
      </c>
      <c r="V1819" s="8">
        <f t="shared" si="289"/>
        <v>33.662499999999994</v>
      </c>
    </row>
    <row r="1820" spans="1:22" ht="13.5" x14ac:dyDescent="0.25">
      <c r="A1820" s="3">
        <f>RSI!A1820</f>
        <v>44662</v>
      </c>
      <c r="B1820" s="2">
        <f>RSI!B1820</f>
        <v>4.6585999999999999</v>
      </c>
      <c r="C1820" s="2">
        <f>RSI!I1820</f>
        <v>42.021995120109942</v>
      </c>
      <c r="D1820" s="2">
        <f>MACD!E1820</f>
        <v>3.4184005198101275E-2</v>
      </c>
      <c r="E1820" s="2">
        <f>MACD!F1820</f>
        <v>3.8034629302502398E-2</v>
      </c>
      <c r="F1820" s="2">
        <f>'Moving Avg'!D1820</f>
        <v>4.6863200000000003</v>
      </c>
      <c r="G1820" s="2">
        <f>'Moving Avg'!F1820</f>
        <v>4.6992200000000013</v>
      </c>
      <c r="H1820" s="2">
        <f>'Moving Avg'!G1820</f>
        <v>4.7365519999999997</v>
      </c>
      <c r="I1820" s="2">
        <f>'Moving Avg'!H1820</f>
        <v>4.2239445</v>
      </c>
      <c r="J1820" s="6" t="str">
        <f>OBV!F1820</f>
        <v>BULLISH</v>
      </c>
      <c r="K1820" s="6" t="str">
        <f>OBV!G1820</f>
        <v>NEUTRAL</v>
      </c>
      <c r="L1820" s="6" t="str">
        <f>OBV!H1820</f>
        <v>CONFIRMED BULLISH</v>
      </c>
      <c r="M1820" s="8">
        <f t="shared" si="280"/>
        <v>25</v>
      </c>
      <c r="N1820" s="8">
        <f t="shared" si="281"/>
        <v>45</v>
      </c>
      <c r="O1820" s="8">
        <f t="shared" si="282"/>
        <v>50</v>
      </c>
      <c r="P1820" s="8">
        <f t="shared" si="283"/>
        <v>83.5</v>
      </c>
      <c r="Q1820" s="9">
        <f t="shared" si="284"/>
        <v>44.524999999999999</v>
      </c>
      <c r="R1820" s="9">
        <f t="shared" si="285"/>
        <v>52.375</v>
      </c>
      <c r="S1820" s="9">
        <f t="shared" si="286"/>
        <v>60.575000000000003</v>
      </c>
      <c r="T1820" s="9">
        <f t="shared" si="287"/>
        <v>50.875</v>
      </c>
      <c r="U1820" s="8">
        <f t="shared" si="288"/>
        <v>52.491666666666674</v>
      </c>
      <c r="V1820" s="8">
        <f t="shared" si="289"/>
        <v>52.087500000000006</v>
      </c>
    </row>
    <row r="1821" spans="1:22" ht="13.5" x14ac:dyDescent="0.25">
      <c r="A1821" s="3">
        <f>RSI!A1821</f>
        <v>44663</v>
      </c>
      <c r="B1821" s="2">
        <f>RSI!B1821</f>
        <v>4.7047999999999996</v>
      </c>
      <c r="C1821" s="2">
        <f>RSI!I1821</f>
        <v>52.332494205304059</v>
      </c>
      <c r="D1821" s="2">
        <f>MACD!E1821</f>
        <v>2.1743428034147527E-2</v>
      </c>
      <c r="E1821" s="2">
        <f>MACD!F1821</f>
        <v>3.477638904883143E-2</v>
      </c>
      <c r="F1821" s="2">
        <f>'Moving Avg'!D1821</f>
        <v>4.6863199999999994</v>
      </c>
      <c r="G1821" s="2">
        <f>'Moving Avg'!F1821</f>
        <v>4.6959150000000021</v>
      </c>
      <c r="H1821" s="2">
        <f>'Moving Avg'!G1821</f>
        <v>4.7368159999999992</v>
      </c>
      <c r="I1821" s="2">
        <f>'Moving Avg'!H1821</f>
        <v>4.2319014999999993</v>
      </c>
      <c r="J1821" s="6" t="str">
        <f>OBV!F1821</f>
        <v>BEARISH</v>
      </c>
      <c r="K1821" s="6" t="str">
        <f>OBV!G1821</f>
        <v>NEUTRAL</v>
      </c>
      <c r="L1821" s="6" t="str">
        <f>OBV!H1821</f>
        <v>NEUTRAL</v>
      </c>
      <c r="M1821" s="8">
        <f t="shared" si="280"/>
        <v>25</v>
      </c>
      <c r="N1821" s="8">
        <f t="shared" si="281"/>
        <v>45</v>
      </c>
      <c r="O1821" s="8">
        <f t="shared" si="282"/>
        <v>50</v>
      </c>
      <c r="P1821" s="8">
        <f t="shared" si="283"/>
        <v>16.5</v>
      </c>
      <c r="Q1821" s="9">
        <f t="shared" si="284"/>
        <v>34.475000000000001</v>
      </c>
      <c r="R1821" s="9">
        <f t="shared" si="285"/>
        <v>35.625</v>
      </c>
      <c r="S1821" s="9">
        <f t="shared" si="286"/>
        <v>30.425000000000001</v>
      </c>
      <c r="T1821" s="9">
        <f t="shared" si="287"/>
        <v>34.125</v>
      </c>
      <c r="U1821" s="8">
        <f t="shared" si="288"/>
        <v>33.508333333333333</v>
      </c>
      <c r="V1821" s="8">
        <f t="shared" si="289"/>
        <v>33.662499999999994</v>
      </c>
    </row>
    <row r="1822" spans="1:22" ht="13.5" x14ac:dyDescent="0.25">
      <c r="A1822" s="3">
        <f>RSI!A1822</f>
        <v>44664</v>
      </c>
      <c r="B1822" s="2">
        <f>RSI!B1822</f>
        <v>4.7047999999999996</v>
      </c>
      <c r="C1822" s="2">
        <f>RSI!I1822</f>
        <v>52.332494205304059</v>
      </c>
      <c r="D1822" s="2">
        <f>MACD!E1822</f>
        <v>1.114703933835326E-2</v>
      </c>
      <c r="E1822" s="2">
        <f>MACD!F1822</f>
        <v>3.0050519106735799E-2</v>
      </c>
      <c r="F1822" s="2">
        <f>'Moving Avg'!D1822</f>
        <v>4.6863199999999994</v>
      </c>
      <c r="G1822" s="2">
        <f>'Moving Avg'!F1822</f>
        <v>4.6936000000000018</v>
      </c>
      <c r="H1822" s="2">
        <f>'Moving Avg'!G1822</f>
        <v>4.7358899999999995</v>
      </c>
      <c r="I1822" s="2">
        <f>'Moving Avg'!H1822</f>
        <v>4.2398584999999995</v>
      </c>
      <c r="J1822" s="6" t="str">
        <f>OBV!F1822</f>
        <v>BEARISH</v>
      </c>
      <c r="K1822" s="6" t="str">
        <f>OBV!G1822</f>
        <v>NEUTRAL</v>
      </c>
      <c r="L1822" s="6" t="str">
        <f>OBV!H1822</f>
        <v>NEUTRAL</v>
      </c>
      <c r="M1822" s="8">
        <f t="shared" si="280"/>
        <v>25</v>
      </c>
      <c r="N1822" s="8">
        <f t="shared" si="281"/>
        <v>45</v>
      </c>
      <c r="O1822" s="8">
        <f t="shared" si="282"/>
        <v>50</v>
      </c>
      <c r="P1822" s="8">
        <f t="shared" si="283"/>
        <v>16.5</v>
      </c>
      <c r="Q1822" s="9">
        <f t="shared" si="284"/>
        <v>34.475000000000001</v>
      </c>
      <c r="R1822" s="9">
        <f t="shared" si="285"/>
        <v>35.625</v>
      </c>
      <c r="S1822" s="9">
        <f t="shared" si="286"/>
        <v>30.425000000000001</v>
      </c>
      <c r="T1822" s="9">
        <f t="shared" si="287"/>
        <v>34.125</v>
      </c>
      <c r="U1822" s="8">
        <f t="shared" si="288"/>
        <v>33.508333333333333</v>
      </c>
      <c r="V1822" s="8">
        <f t="shared" si="289"/>
        <v>33.662499999999994</v>
      </c>
    </row>
    <row r="1823" spans="1:22" ht="13.5" x14ac:dyDescent="0.25">
      <c r="A1823" s="3">
        <f>RSI!A1823</f>
        <v>44665</v>
      </c>
      <c r="B1823" s="2">
        <f>RSI!B1823</f>
        <v>4.7047999999999996</v>
      </c>
      <c r="C1823" s="2">
        <f>RSI!I1823</f>
        <v>52.332494205304059</v>
      </c>
      <c r="D1823" s="2">
        <f>MACD!E1823</f>
        <v>2.1162842138604532E-3</v>
      </c>
      <c r="E1823" s="2">
        <f>MACD!F1823</f>
        <v>2.4463672128160731E-2</v>
      </c>
      <c r="F1823" s="2">
        <f>'Moving Avg'!D1823</f>
        <v>4.6863199999999994</v>
      </c>
      <c r="G1823" s="2">
        <f>'Moving Avg'!F1823</f>
        <v>4.6919450000000014</v>
      </c>
      <c r="H1823" s="2">
        <f>'Moving Avg'!G1823</f>
        <v>4.7352279999999993</v>
      </c>
      <c r="I1823" s="2">
        <f>'Moving Avg'!H1823</f>
        <v>4.2478154999999989</v>
      </c>
      <c r="J1823" s="6" t="str">
        <f>OBV!F1823</f>
        <v>BEARISH</v>
      </c>
      <c r="K1823" s="6" t="str">
        <f>OBV!G1823</f>
        <v>NEUTRAL</v>
      </c>
      <c r="L1823" s="6" t="str">
        <f>OBV!H1823</f>
        <v>NEUTRAL</v>
      </c>
      <c r="M1823" s="8">
        <f t="shared" si="280"/>
        <v>25</v>
      </c>
      <c r="N1823" s="8">
        <f t="shared" si="281"/>
        <v>100</v>
      </c>
      <c r="O1823" s="8">
        <f t="shared" si="282"/>
        <v>50</v>
      </c>
      <c r="P1823" s="8">
        <f t="shared" si="283"/>
        <v>16.5</v>
      </c>
      <c r="Q1823" s="9">
        <f t="shared" si="284"/>
        <v>53.725000000000001</v>
      </c>
      <c r="R1823" s="9">
        <f t="shared" si="285"/>
        <v>46.625</v>
      </c>
      <c r="S1823" s="9">
        <f t="shared" si="286"/>
        <v>38.674999999999997</v>
      </c>
      <c r="T1823" s="9">
        <f t="shared" si="287"/>
        <v>47.875</v>
      </c>
      <c r="U1823" s="8">
        <f t="shared" si="288"/>
        <v>46.341666666666661</v>
      </c>
      <c r="V1823" s="8">
        <f t="shared" si="289"/>
        <v>46.724999999999994</v>
      </c>
    </row>
    <row r="1824" spans="1:22" ht="13.5" x14ac:dyDescent="0.25">
      <c r="A1824" s="3">
        <f>RSI!A1824</f>
        <v>44666</v>
      </c>
      <c r="B1824" s="2">
        <f>RSI!B1824</f>
        <v>4.6916000000000002</v>
      </c>
      <c r="C1824" s="2">
        <f>RSI!I1824</f>
        <v>49.209633872923867</v>
      </c>
      <c r="D1824" s="2">
        <f>MACD!E1824</f>
        <v>-5.6225271710150793E-3</v>
      </c>
      <c r="E1824" s="2">
        <f>MACD!F1824</f>
        <v>1.8446432268325572E-2</v>
      </c>
      <c r="F1824" s="2">
        <f>'Moving Avg'!D1824</f>
        <v>4.6929199999999991</v>
      </c>
      <c r="G1824" s="2">
        <f>'Moving Avg'!F1824</f>
        <v>4.6893000000000011</v>
      </c>
      <c r="H1824" s="2">
        <f>'Moving Avg'!G1824</f>
        <v>4.7344339999999994</v>
      </c>
      <c r="I1824" s="2">
        <f>'Moving Avg'!H1824</f>
        <v>4.2556179999999992</v>
      </c>
      <c r="J1824" s="6" t="str">
        <f>OBV!F1824</f>
        <v>BEARISH</v>
      </c>
      <c r="K1824" s="6" t="str">
        <f>OBV!G1824</f>
        <v>NEUTRAL</v>
      </c>
      <c r="L1824" s="6" t="str">
        <f>OBV!H1824</f>
        <v>BEARISH DIVERGENCE</v>
      </c>
      <c r="M1824" s="8">
        <f t="shared" si="280"/>
        <v>25</v>
      </c>
      <c r="N1824" s="8">
        <f t="shared" si="281"/>
        <v>100</v>
      </c>
      <c r="O1824" s="8">
        <f t="shared" si="282"/>
        <v>50</v>
      </c>
      <c r="P1824" s="8">
        <f t="shared" si="283"/>
        <v>16.5</v>
      </c>
      <c r="Q1824" s="9">
        <f t="shared" si="284"/>
        <v>53.725000000000001</v>
      </c>
      <c r="R1824" s="9">
        <f t="shared" si="285"/>
        <v>46.625</v>
      </c>
      <c r="S1824" s="9">
        <f t="shared" si="286"/>
        <v>38.674999999999997</v>
      </c>
      <c r="T1824" s="9">
        <f t="shared" si="287"/>
        <v>47.875</v>
      </c>
      <c r="U1824" s="8">
        <f t="shared" si="288"/>
        <v>46.341666666666661</v>
      </c>
      <c r="V1824" s="8">
        <f t="shared" si="289"/>
        <v>46.724999999999994</v>
      </c>
    </row>
    <row r="1825" spans="1:22" ht="13.5" x14ac:dyDescent="0.25">
      <c r="A1825" s="3">
        <f>RSI!A1825</f>
        <v>44669</v>
      </c>
      <c r="B1825" s="2">
        <f>RSI!B1825</f>
        <v>4.7047999999999996</v>
      </c>
      <c r="C1825" s="2">
        <f>RSI!I1825</f>
        <v>52.276521754670476</v>
      </c>
      <c r="D1825" s="2">
        <f>MACD!E1825</f>
        <v>-1.5172051450662138E-2</v>
      </c>
      <c r="E1825" s="2">
        <f>MACD!F1825</f>
        <v>1.172273552452803E-2</v>
      </c>
      <c r="F1825" s="2">
        <f>'Moving Avg'!D1825</f>
        <v>4.7021600000000001</v>
      </c>
      <c r="G1825" s="2">
        <f>'Moving Avg'!F1825</f>
        <v>4.6879750000000016</v>
      </c>
      <c r="H1825" s="2">
        <f>'Moving Avg'!G1825</f>
        <v>4.7336399999999994</v>
      </c>
      <c r="I1825" s="2">
        <f>'Moving Avg'!H1825</f>
        <v>4.2630754999999994</v>
      </c>
      <c r="J1825" s="6" t="str">
        <f>OBV!F1825</f>
        <v>BULLISH</v>
      </c>
      <c r="K1825" s="6" t="str">
        <f>OBV!G1825</f>
        <v>NEUTRAL</v>
      </c>
      <c r="L1825" s="6" t="str">
        <f>OBV!H1825</f>
        <v>CONFIRMED BULLISH</v>
      </c>
      <c r="M1825" s="8">
        <f t="shared" si="280"/>
        <v>25</v>
      </c>
      <c r="N1825" s="8">
        <f t="shared" si="281"/>
        <v>100</v>
      </c>
      <c r="O1825" s="8">
        <f t="shared" si="282"/>
        <v>50</v>
      </c>
      <c r="P1825" s="8">
        <f t="shared" si="283"/>
        <v>83.5</v>
      </c>
      <c r="Q1825" s="9">
        <f t="shared" si="284"/>
        <v>63.774999999999999</v>
      </c>
      <c r="R1825" s="9">
        <f t="shared" si="285"/>
        <v>63.375</v>
      </c>
      <c r="S1825" s="9">
        <f t="shared" si="286"/>
        <v>68.825000000000003</v>
      </c>
      <c r="T1825" s="9">
        <f t="shared" si="287"/>
        <v>64.625</v>
      </c>
      <c r="U1825" s="8">
        <f t="shared" si="288"/>
        <v>65.325000000000003</v>
      </c>
      <c r="V1825" s="8">
        <f t="shared" si="289"/>
        <v>65.150000000000006</v>
      </c>
    </row>
    <row r="1826" spans="1:22" ht="13.5" x14ac:dyDescent="0.25">
      <c r="A1826" s="3">
        <f>RSI!A1826</f>
        <v>44670</v>
      </c>
      <c r="B1826" s="2">
        <f>RSI!B1826</f>
        <v>4.7245999999999997</v>
      </c>
      <c r="C1826" s="2">
        <f>RSI!I1826</f>
        <v>56.517864446751133</v>
      </c>
      <c r="D1826" s="2">
        <f>MACD!E1826</f>
        <v>-1.359151290678895E-2</v>
      </c>
      <c r="E1826" s="2">
        <f>MACD!F1826</f>
        <v>6.6598858382646339E-3</v>
      </c>
      <c r="F1826" s="2">
        <f>'Moving Avg'!D1826</f>
        <v>4.7061199999999994</v>
      </c>
      <c r="G1826" s="2">
        <f>'Moving Avg'!F1826</f>
        <v>4.6876400000000009</v>
      </c>
      <c r="H1826" s="2">
        <f>'Moving Avg'!G1826</f>
        <v>4.7321860000000004</v>
      </c>
      <c r="I1826" s="2">
        <f>'Moving Avg'!H1826</f>
        <v>4.270602499999999</v>
      </c>
      <c r="J1826" s="6" t="str">
        <f>OBV!F1826</f>
        <v>BULLISH</v>
      </c>
      <c r="K1826" s="6" t="str">
        <f>OBV!G1826</f>
        <v>NEUTRAL</v>
      </c>
      <c r="L1826" s="6" t="str">
        <f>OBV!H1826</f>
        <v>CONFIRMED BULLISH</v>
      </c>
      <c r="M1826" s="8">
        <f t="shared" si="280"/>
        <v>25</v>
      </c>
      <c r="N1826" s="8">
        <f t="shared" si="281"/>
        <v>100</v>
      </c>
      <c r="O1826" s="8">
        <f t="shared" si="282"/>
        <v>50</v>
      </c>
      <c r="P1826" s="8">
        <f t="shared" si="283"/>
        <v>83.5</v>
      </c>
      <c r="Q1826" s="9">
        <f t="shared" si="284"/>
        <v>63.774999999999999</v>
      </c>
      <c r="R1826" s="9">
        <f t="shared" si="285"/>
        <v>63.375</v>
      </c>
      <c r="S1826" s="9">
        <f t="shared" si="286"/>
        <v>68.825000000000003</v>
      </c>
      <c r="T1826" s="9">
        <f t="shared" si="287"/>
        <v>64.625</v>
      </c>
      <c r="U1826" s="8">
        <f t="shared" si="288"/>
        <v>65.325000000000003</v>
      </c>
      <c r="V1826" s="8">
        <f t="shared" si="289"/>
        <v>65.150000000000006</v>
      </c>
    </row>
    <row r="1827" spans="1:22" ht="13.5" x14ac:dyDescent="0.25">
      <c r="A1827" s="3">
        <f>RSI!A1827</f>
        <v>44671</v>
      </c>
      <c r="B1827" s="2">
        <f>RSI!B1827</f>
        <v>4.8567999999999998</v>
      </c>
      <c r="C1827" s="2">
        <f>RSI!I1827</f>
        <v>73.47083491667793</v>
      </c>
      <c r="D1827" s="2">
        <f>MACD!E1827</f>
        <v>-2.221654381507232E-2</v>
      </c>
      <c r="E1827" s="2">
        <f>MACD!F1827</f>
        <v>8.8459990759724369E-4</v>
      </c>
      <c r="F1827" s="2">
        <f>'Moving Avg'!D1827</f>
        <v>4.7365199999999996</v>
      </c>
      <c r="G1827" s="2">
        <f>'Moving Avg'!F1827</f>
        <v>4.6939149999999996</v>
      </c>
      <c r="H1827" s="2">
        <f>'Moving Avg'!G1827</f>
        <v>4.7336399999999994</v>
      </c>
      <c r="I1827" s="2">
        <f>'Moving Avg'!H1827</f>
        <v>4.2791724999999996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  <c r="M1827" s="8">
        <f t="shared" si="280"/>
        <v>0</v>
      </c>
      <c r="N1827" s="8">
        <f t="shared" si="281"/>
        <v>100</v>
      </c>
      <c r="O1827" s="8">
        <f t="shared" si="282"/>
        <v>50</v>
      </c>
      <c r="P1827" s="8">
        <f t="shared" si="283"/>
        <v>83.5</v>
      </c>
      <c r="Q1827" s="9">
        <f t="shared" si="284"/>
        <v>55.024999999999999</v>
      </c>
      <c r="R1827" s="9">
        <f t="shared" si="285"/>
        <v>58.375</v>
      </c>
      <c r="S1827" s="9">
        <f t="shared" si="286"/>
        <v>65.075000000000003</v>
      </c>
      <c r="T1827" s="9">
        <f t="shared" si="287"/>
        <v>58.375</v>
      </c>
      <c r="U1827" s="8">
        <f t="shared" si="288"/>
        <v>59.491666666666674</v>
      </c>
      <c r="V1827" s="8">
        <f t="shared" si="289"/>
        <v>59.212500000000006</v>
      </c>
    </row>
    <row r="1828" spans="1:22" ht="13.5" x14ac:dyDescent="0.25">
      <c r="A1828" s="3">
        <f>RSI!A1828</f>
        <v>44672</v>
      </c>
      <c r="B1828" s="2">
        <f>RSI!B1828</f>
        <v>4.7972999999999999</v>
      </c>
      <c r="C1828" s="2">
        <f>RSI!I1828</f>
        <v>61.793405199690682</v>
      </c>
      <c r="D1828" s="2">
        <f>MACD!E1828</f>
        <v>-2.604565300173256E-2</v>
      </c>
      <c r="E1828" s="2">
        <f>MACD!F1828</f>
        <v>-4.501450674268717E-3</v>
      </c>
      <c r="F1828" s="2">
        <f>'Moving Avg'!D1828</f>
        <v>4.75502</v>
      </c>
      <c r="G1828" s="2">
        <f>'Moving Avg'!F1828</f>
        <v>4.6978800000000005</v>
      </c>
      <c r="H1828" s="2">
        <f>'Moving Avg'!G1828</f>
        <v>4.7340360000000006</v>
      </c>
      <c r="I1828" s="2">
        <f>'Moving Avg'!H1828</f>
        <v>4.2873569999999992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  <c r="M1828" s="8">
        <f t="shared" si="280"/>
        <v>25</v>
      </c>
      <c r="N1828" s="8">
        <f t="shared" si="281"/>
        <v>100</v>
      </c>
      <c r="O1828" s="8">
        <f t="shared" si="282"/>
        <v>50</v>
      </c>
      <c r="P1828" s="8">
        <f t="shared" si="283"/>
        <v>83.5</v>
      </c>
      <c r="Q1828" s="9">
        <f t="shared" si="284"/>
        <v>63.774999999999999</v>
      </c>
      <c r="R1828" s="9">
        <f t="shared" si="285"/>
        <v>63.375</v>
      </c>
      <c r="S1828" s="9">
        <f t="shared" si="286"/>
        <v>68.825000000000003</v>
      </c>
      <c r="T1828" s="9">
        <f t="shared" si="287"/>
        <v>64.625</v>
      </c>
      <c r="U1828" s="8">
        <f t="shared" si="288"/>
        <v>65.325000000000003</v>
      </c>
      <c r="V1828" s="8">
        <f t="shared" si="289"/>
        <v>65.150000000000006</v>
      </c>
    </row>
    <row r="1829" spans="1:22" ht="13.5" x14ac:dyDescent="0.25">
      <c r="A1829" s="3">
        <f>RSI!A1829</f>
        <v>44673</v>
      </c>
      <c r="B1829" s="2">
        <f>RSI!B1829</f>
        <v>4.7245999999999997</v>
      </c>
      <c r="C1829" s="2">
        <f>RSI!I1829</f>
        <v>51.105307374463294</v>
      </c>
      <c r="D1829" s="2">
        <f>MACD!E1829</f>
        <v>-3.1525488939980306E-2</v>
      </c>
      <c r="E1829" s="2">
        <f>MACD!F1829</f>
        <v>-9.9062583274110352E-3</v>
      </c>
      <c r="F1829" s="2">
        <f>'Moving Avg'!D1829</f>
        <v>4.7616199999999997</v>
      </c>
      <c r="G1829" s="2">
        <f>'Moving Avg'!F1829</f>
        <v>4.6988700000000003</v>
      </c>
      <c r="H1829" s="2">
        <f>'Moving Avg'!G1829</f>
        <v>4.7333740000000004</v>
      </c>
      <c r="I1829" s="2">
        <f>'Moving Avg'!H1829</f>
        <v>4.2950014999999997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  <c r="M1829" s="8">
        <f t="shared" si="280"/>
        <v>25</v>
      </c>
      <c r="N1829" s="8">
        <f t="shared" si="281"/>
        <v>100</v>
      </c>
      <c r="O1829" s="8">
        <f t="shared" si="282"/>
        <v>50</v>
      </c>
      <c r="P1829" s="8">
        <f t="shared" si="283"/>
        <v>83.5</v>
      </c>
      <c r="Q1829" s="9">
        <f t="shared" si="284"/>
        <v>63.774999999999999</v>
      </c>
      <c r="R1829" s="9">
        <f t="shared" si="285"/>
        <v>63.375</v>
      </c>
      <c r="S1829" s="9">
        <f t="shared" si="286"/>
        <v>68.825000000000003</v>
      </c>
      <c r="T1829" s="9">
        <f t="shared" si="287"/>
        <v>64.625</v>
      </c>
      <c r="U1829" s="8">
        <f t="shared" si="288"/>
        <v>65.325000000000003</v>
      </c>
      <c r="V1829" s="8">
        <f t="shared" si="289"/>
        <v>65.150000000000006</v>
      </c>
    </row>
    <row r="1830" spans="1:22" ht="13.5" x14ac:dyDescent="0.25">
      <c r="A1830" s="3">
        <f>RSI!A1830</f>
        <v>44676</v>
      </c>
      <c r="B1830" s="2">
        <f>RSI!B1830</f>
        <v>4.7047999999999996</v>
      </c>
      <c r="C1830" s="2">
        <f>RSI!I1830</f>
        <v>48.637858301135765</v>
      </c>
      <c r="D1830" s="2">
        <f>MACD!E1830</f>
        <v>-3.4745012949262133E-2</v>
      </c>
      <c r="E1830" s="2">
        <f>MACD!F1830</f>
        <v>-1.4874009251781254E-2</v>
      </c>
      <c r="F1830" s="2">
        <f>'Moving Avg'!D1830</f>
        <v>4.7616199999999989</v>
      </c>
      <c r="G1830" s="2">
        <f>'Moving Avg'!F1830</f>
        <v>4.6991999999999994</v>
      </c>
      <c r="H1830" s="2">
        <f>'Moving Avg'!G1830</f>
        <v>4.7319199999999997</v>
      </c>
      <c r="I1830" s="2">
        <f>'Moving Avg'!H1830</f>
        <v>4.3025174999999996</v>
      </c>
      <c r="J1830" s="6" t="str">
        <f>OBV!F1830</f>
        <v>BEARISH</v>
      </c>
      <c r="K1830" s="6" t="str">
        <f>OBV!G1830</f>
        <v>NEUTRAL</v>
      </c>
      <c r="L1830" s="6" t="str">
        <f>OBV!H1830</f>
        <v>NEUTRAL</v>
      </c>
      <c r="M1830" s="8">
        <f t="shared" si="280"/>
        <v>25</v>
      </c>
      <c r="N1830" s="8">
        <f t="shared" si="281"/>
        <v>45</v>
      </c>
      <c r="O1830" s="8">
        <f t="shared" si="282"/>
        <v>50</v>
      </c>
      <c r="P1830" s="8">
        <f t="shared" si="283"/>
        <v>16.5</v>
      </c>
      <c r="Q1830" s="9">
        <f t="shared" si="284"/>
        <v>34.475000000000001</v>
      </c>
      <c r="R1830" s="9">
        <f t="shared" si="285"/>
        <v>35.625</v>
      </c>
      <c r="S1830" s="9">
        <f t="shared" si="286"/>
        <v>30.425000000000001</v>
      </c>
      <c r="T1830" s="9">
        <f t="shared" si="287"/>
        <v>34.125</v>
      </c>
      <c r="U1830" s="8">
        <f t="shared" si="288"/>
        <v>33.508333333333333</v>
      </c>
      <c r="V1830" s="8">
        <f t="shared" si="289"/>
        <v>33.662499999999994</v>
      </c>
    </row>
    <row r="1831" spans="1:22" ht="13.5" x14ac:dyDescent="0.25">
      <c r="A1831" s="3">
        <f>RSI!A1831</f>
        <v>44677</v>
      </c>
      <c r="B1831" s="2">
        <f>RSI!B1831</f>
        <v>4.6849999999999996</v>
      </c>
      <c r="C1831" s="2">
        <f>RSI!I1831</f>
        <v>46.233897497079631</v>
      </c>
      <c r="D1831" s="2">
        <f>MACD!E1831</f>
        <v>-2.8823614233465022E-2</v>
      </c>
      <c r="E1831" s="2">
        <f>MACD!F1831</f>
        <v>-1.766393024811801E-2</v>
      </c>
      <c r="F1831" s="2">
        <f>'Moving Avg'!D1831</f>
        <v>4.7536999999999994</v>
      </c>
      <c r="G1831" s="2">
        <f>'Moving Avg'!F1831</f>
        <v>4.7008500000000009</v>
      </c>
      <c r="H1831" s="2">
        <f>'Moving Avg'!G1831</f>
        <v>4.7298060000000008</v>
      </c>
      <c r="I1831" s="2">
        <f>'Moving Avg'!H1831</f>
        <v>4.3102284999999991</v>
      </c>
      <c r="J1831" s="6" t="str">
        <f>OBV!F1831</f>
        <v>BEARISH</v>
      </c>
      <c r="K1831" s="6" t="str">
        <f>OBV!G1831</f>
        <v>WEAK</v>
      </c>
      <c r="L1831" s="6" t="str">
        <f>OBV!H1831</f>
        <v>CONFIRMED BEARISH</v>
      </c>
      <c r="M1831" s="8">
        <f t="shared" si="280"/>
        <v>25</v>
      </c>
      <c r="N1831" s="8">
        <f t="shared" si="281"/>
        <v>45</v>
      </c>
      <c r="O1831" s="8">
        <f t="shared" si="282"/>
        <v>50</v>
      </c>
      <c r="P1831" s="8">
        <f t="shared" si="283"/>
        <v>0</v>
      </c>
      <c r="Q1831" s="9">
        <f t="shared" si="284"/>
        <v>32</v>
      </c>
      <c r="R1831" s="9">
        <f t="shared" si="285"/>
        <v>31.5</v>
      </c>
      <c r="S1831" s="9">
        <f t="shared" si="286"/>
        <v>23</v>
      </c>
      <c r="T1831" s="9">
        <f t="shared" si="287"/>
        <v>30</v>
      </c>
      <c r="U1831" s="8">
        <f t="shared" si="288"/>
        <v>28.833333333333332</v>
      </c>
      <c r="V1831" s="8">
        <f t="shared" si="289"/>
        <v>29.125</v>
      </c>
    </row>
    <row r="1832" spans="1:22" ht="13.5" x14ac:dyDescent="0.25">
      <c r="A1832" s="3">
        <f>RSI!A1832</f>
        <v>44678</v>
      </c>
      <c r="B1832" s="2">
        <f>RSI!B1832</f>
        <v>4.6849999999999996</v>
      </c>
      <c r="C1832" s="2">
        <f>RSI!I1832</f>
        <v>46.233897497079631</v>
      </c>
      <c r="D1832" s="2">
        <f>MACD!E1832</f>
        <v>-2.3630226473414062E-2</v>
      </c>
      <c r="E1832" s="2">
        <f>MACD!F1832</f>
        <v>-1.8857189493177221E-2</v>
      </c>
      <c r="F1832" s="2">
        <f>'Moving Avg'!D1832</f>
        <v>4.719339999999999</v>
      </c>
      <c r="G1832" s="2">
        <f>'Moving Avg'!F1832</f>
        <v>4.7024999999999997</v>
      </c>
      <c r="H1832" s="2">
        <f>'Moving Avg'!G1832</f>
        <v>4.7272940000000006</v>
      </c>
      <c r="I1832" s="2">
        <f>'Moving Avg'!H1832</f>
        <v>4.3177924999999995</v>
      </c>
      <c r="J1832" s="6" t="str">
        <f>OBV!F1832</f>
        <v>BEARISH</v>
      </c>
      <c r="K1832" s="6" t="str">
        <f>OBV!G1832</f>
        <v>WEAK</v>
      </c>
      <c r="L1832" s="6" t="str">
        <f>OBV!H1832</f>
        <v>CONFIRMED BEARISH</v>
      </c>
      <c r="M1832" s="8">
        <f t="shared" si="280"/>
        <v>25</v>
      </c>
      <c r="N1832" s="8">
        <f t="shared" si="281"/>
        <v>45</v>
      </c>
      <c r="O1832" s="8">
        <f t="shared" si="282"/>
        <v>50</v>
      </c>
      <c r="P1832" s="8">
        <f t="shared" si="283"/>
        <v>0</v>
      </c>
      <c r="Q1832" s="9">
        <f t="shared" si="284"/>
        <v>32</v>
      </c>
      <c r="R1832" s="9">
        <f t="shared" si="285"/>
        <v>31.5</v>
      </c>
      <c r="S1832" s="9">
        <f t="shared" si="286"/>
        <v>23</v>
      </c>
      <c r="T1832" s="9">
        <f t="shared" si="287"/>
        <v>30</v>
      </c>
      <c r="U1832" s="8">
        <f t="shared" si="288"/>
        <v>28.833333333333332</v>
      </c>
      <c r="V1832" s="8">
        <f t="shared" si="289"/>
        <v>29.125</v>
      </c>
    </row>
    <row r="1833" spans="1:22" ht="13.5" x14ac:dyDescent="0.25">
      <c r="A1833" s="3">
        <f>RSI!A1833</f>
        <v>44679</v>
      </c>
      <c r="B1833" s="2">
        <f>RSI!B1833</f>
        <v>4.6387</v>
      </c>
      <c r="C1833" s="2">
        <f>RSI!I1833</f>
        <v>40.769153730955978</v>
      </c>
      <c r="D1833" s="2">
        <f>MACD!E1833</f>
        <v>-1.5636771943763783E-2</v>
      </c>
      <c r="E1833" s="2">
        <f>MACD!F1833</f>
        <v>-1.8213105983294536E-2</v>
      </c>
      <c r="F1833" s="2">
        <f>'Moving Avg'!D1833</f>
        <v>4.6876199999999999</v>
      </c>
      <c r="G1833" s="2">
        <f>'Moving Avg'!F1833</f>
        <v>4.7018350000000009</v>
      </c>
      <c r="H1833" s="2">
        <f>'Moving Avg'!G1833</f>
        <v>4.722932000000001</v>
      </c>
      <c r="I1833" s="2">
        <f>'Moving Avg'!H1833</f>
        <v>4.325007499999999</v>
      </c>
      <c r="J1833" s="6" t="str">
        <f>OBV!F1833</f>
        <v>BEARISH</v>
      </c>
      <c r="K1833" s="6" t="str">
        <f>OBV!G1833</f>
        <v>WEAK</v>
      </c>
      <c r="L1833" s="6" t="str">
        <f>OBV!H1833</f>
        <v>CONFIRMED BEARISH</v>
      </c>
      <c r="M1833" s="8">
        <f t="shared" si="280"/>
        <v>25</v>
      </c>
      <c r="N1833" s="8">
        <f t="shared" si="281"/>
        <v>0</v>
      </c>
      <c r="O1833" s="8">
        <f t="shared" si="282"/>
        <v>50</v>
      </c>
      <c r="P1833" s="8">
        <f t="shared" si="283"/>
        <v>0</v>
      </c>
      <c r="Q1833" s="9">
        <f t="shared" si="284"/>
        <v>16.25</v>
      </c>
      <c r="R1833" s="9">
        <f t="shared" si="285"/>
        <v>22.5</v>
      </c>
      <c r="S1833" s="9">
        <f t="shared" si="286"/>
        <v>16.25</v>
      </c>
      <c r="T1833" s="9">
        <f t="shared" si="287"/>
        <v>18.75</v>
      </c>
      <c r="U1833" s="8">
        <f t="shared" si="288"/>
        <v>18.333333333333332</v>
      </c>
      <c r="V1833" s="8">
        <f t="shared" si="289"/>
        <v>18.4375</v>
      </c>
    </row>
    <row r="1834" spans="1:22" ht="13.5" x14ac:dyDescent="0.25">
      <c r="A1834" s="3">
        <f>RSI!A1834</f>
        <v>44680</v>
      </c>
      <c r="B1834" s="2">
        <f>RSI!B1834</f>
        <v>4.6783999999999999</v>
      </c>
      <c r="C1834" s="2">
        <f>RSI!I1834</f>
        <v>46.597738846443583</v>
      </c>
      <c r="D1834" s="2">
        <f>MACD!E1834</f>
        <v>-1.3414130680432734E-2</v>
      </c>
      <c r="E1834" s="2">
        <f>MACD!F1834</f>
        <v>-1.7253310922722177E-2</v>
      </c>
      <c r="F1834" s="2">
        <f>'Moving Avg'!D1834</f>
        <v>4.6783799999999998</v>
      </c>
      <c r="G1834" s="2">
        <f>'Moving Avg'!F1834</f>
        <v>4.7034849999999997</v>
      </c>
      <c r="H1834" s="2">
        <f>'Moving Avg'!G1834</f>
        <v>4.7202880000000018</v>
      </c>
      <c r="I1834" s="2">
        <f>'Moving Avg'!H1834</f>
        <v>4.3324209999999992</v>
      </c>
      <c r="J1834" s="6" t="str">
        <f>OBV!F1834</f>
        <v>BEARISH</v>
      </c>
      <c r="K1834" s="6" t="str">
        <f>OBV!G1834</f>
        <v>WEAK</v>
      </c>
      <c r="L1834" s="6" t="str">
        <f>OBV!H1834</f>
        <v>CONFIRMED BEARISH</v>
      </c>
      <c r="M1834" s="8">
        <f t="shared" si="280"/>
        <v>25</v>
      </c>
      <c r="N1834" s="8">
        <f t="shared" si="281"/>
        <v>0</v>
      </c>
      <c r="O1834" s="8">
        <f t="shared" si="282"/>
        <v>50</v>
      </c>
      <c r="P1834" s="8">
        <f t="shared" si="283"/>
        <v>0</v>
      </c>
      <c r="Q1834" s="9">
        <f t="shared" si="284"/>
        <v>16.25</v>
      </c>
      <c r="R1834" s="9">
        <f t="shared" si="285"/>
        <v>22.5</v>
      </c>
      <c r="S1834" s="9">
        <f t="shared" si="286"/>
        <v>16.25</v>
      </c>
      <c r="T1834" s="9">
        <f t="shared" si="287"/>
        <v>18.75</v>
      </c>
      <c r="U1834" s="8">
        <f t="shared" si="288"/>
        <v>18.333333333333332</v>
      </c>
      <c r="V1834" s="8">
        <f t="shared" si="289"/>
        <v>18.4375</v>
      </c>
    </row>
    <row r="1835" spans="1:22" ht="13.5" x14ac:dyDescent="0.25">
      <c r="A1835" s="3">
        <f>RSI!A1835</f>
        <v>44685</v>
      </c>
      <c r="B1835" s="2">
        <f>RSI!B1835</f>
        <v>4.6783999999999999</v>
      </c>
      <c r="C1835" s="2">
        <f>RSI!I1835</f>
        <v>46.597738846443583</v>
      </c>
      <c r="D1835" s="2">
        <f>MACD!E1835</f>
        <v>-9.3386809079607502E-3</v>
      </c>
      <c r="E1835" s="2">
        <f>MACD!F1835</f>
        <v>-1.5670384919769891E-2</v>
      </c>
      <c r="F1835" s="2">
        <f>'Moving Avg'!D1835</f>
        <v>4.6730999999999998</v>
      </c>
      <c r="G1835" s="2">
        <f>'Moving Avg'!F1835</f>
        <v>4.7058</v>
      </c>
      <c r="H1835" s="2">
        <f>'Moving Avg'!G1835</f>
        <v>4.7177780000000027</v>
      </c>
      <c r="I1835" s="2">
        <f>'Moving Avg'!H1835</f>
        <v>4.3398639999999995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  <c r="M1835" s="8">
        <f t="shared" si="280"/>
        <v>25</v>
      </c>
      <c r="N1835" s="8">
        <f t="shared" si="281"/>
        <v>0</v>
      </c>
      <c r="O1835" s="8">
        <f t="shared" si="282"/>
        <v>50</v>
      </c>
      <c r="P1835" s="8">
        <f t="shared" si="283"/>
        <v>16.5</v>
      </c>
      <c r="Q1835" s="9">
        <f t="shared" si="284"/>
        <v>18.725000000000001</v>
      </c>
      <c r="R1835" s="9">
        <f t="shared" si="285"/>
        <v>26.625</v>
      </c>
      <c r="S1835" s="9">
        <f t="shared" si="286"/>
        <v>23.675000000000001</v>
      </c>
      <c r="T1835" s="9">
        <f t="shared" si="287"/>
        <v>22.875</v>
      </c>
      <c r="U1835" s="8">
        <f t="shared" si="288"/>
        <v>23.008333333333336</v>
      </c>
      <c r="V1835" s="8">
        <f t="shared" si="289"/>
        <v>22.975000000000001</v>
      </c>
    </row>
    <row r="1836" spans="1:22" ht="13.5" x14ac:dyDescent="0.25">
      <c r="A1836" s="3">
        <f>RSI!A1836</f>
        <v>44686</v>
      </c>
      <c r="B1836" s="2">
        <f>RSI!B1836</f>
        <v>4.6916000000000002</v>
      </c>
      <c r="C1836" s="2">
        <f>RSI!I1836</f>
        <v>48.550066968967599</v>
      </c>
      <c r="D1836" s="2">
        <f>MACD!E1836</f>
        <v>-3.6700102211755237E-3</v>
      </c>
      <c r="E1836" s="2">
        <f>MACD!F1836</f>
        <v>-1.3270309980051019E-2</v>
      </c>
      <c r="F1836" s="2">
        <f>'Moving Avg'!D1836</f>
        <v>4.6744199999999996</v>
      </c>
      <c r="G1836" s="2">
        <f>'Moving Avg'!F1836</f>
        <v>4.7051399999999992</v>
      </c>
      <c r="H1836" s="2">
        <f>'Moving Avg'!G1836</f>
        <v>4.7155320000000023</v>
      </c>
      <c r="I1836" s="2">
        <f>'Moving Avg'!H1836</f>
        <v>4.3473434999999991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  <c r="M1836" s="8">
        <f t="shared" si="280"/>
        <v>25</v>
      </c>
      <c r="N1836" s="8">
        <f t="shared" si="281"/>
        <v>0</v>
      </c>
      <c r="O1836" s="8">
        <f t="shared" si="282"/>
        <v>50</v>
      </c>
      <c r="P1836" s="8">
        <f t="shared" si="283"/>
        <v>83.5</v>
      </c>
      <c r="Q1836" s="9">
        <f t="shared" si="284"/>
        <v>28.774999999999999</v>
      </c>
      <c r="R1836" s="9">
        <f t="shared" si="285"/>
        <v>43.375</v>
      </c>
      <c r="S1836" s="9">
        <f t="shared" si="286"/>
        <v>53.825000000000003</v>
      </c>
      <c r="T1836" s="9">
        <f t="shared" si="287"/>
        <v>39.625</v>
      </c>
      <c r="U1836" s="8">
        <f t="shared" si="288"/>
        <v>41.991666666666667</v>
      </c>
      <c r="V1836" s="8">
        <f t="shared" si="289"/>
        <v>41.400000000000006</v>
      </c>
    </row>
    <row r="1837" spans="1:22" ht="13.5" x14ac:dyDescent="0.25">
      <c r="A1837" s="3">
        <f>RSI!A1837</f>
        <v>44687</v>
      </c>
      <c r="B1837" s="2">
        <f>RSI!B1837</f>
        <v>4.6916000000000002</v>
      </c>
      <c r="C1837" s="2">
        <f>RSI!I1837</f>
        <v>48.550066968967599</v>
      </c>
      <c r="D1837" s="2">
        <f>MACD!E1837</f>
        <v>2.1527609379253576E-2</v>
      </c>
      <c r="E1837" s="2">
        <f>MACD!F1837</f>
        <v>-6.310726108190101E-3</v>
      </c>
      <c r="F1837" s="2">
        <f>'Moving Avg'!D1837</f>
        <v>4.6757400000000002</v>
      </c>
      <c r="G1837" s="2">
        <f>'Moving Avg'!F1837</f>
        <v>4.7044799999999984</v>
      </c>
      <c r="H1837" s="2">
        <f>'Moving Avg'!G1837</f>
        <v>4.7142100000000022</v>
      </c>
      <c r="I1837" s="2">
        <f>'Moving Avg'!H1837</f>
        <v>4.3545294999999991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  <c r="M1837" s="8">
        <f t="shared" si="280"/>
        <v>25</v>
      </c>
      <c r="N1837" s="8">
        <f t="shared" si="281"/>
        <v>0</v>
      </c>
      <c r="O1837" s="8">
        <f t="shared" si="282"/>
        <v>50</v>
      </c>
      <c r="P1837" s="8">
        <f t="shared" si="283"/>
        <v>83.5</v>
      </c>
      <c r="Q1837" s="9">
        <f t="shared" si="284"/>
        <v>28.774999999999999</v>
      </c>
      <c r="R1837" s="9">
        <f t="shared" si="285"/>
        <v>43.375</v>
      </c>
      <c r="S1837" s="9">
        <f t="shared" si="286"/>
        <v>53.825000000000003</v>
      </c>
      <c r="T1837" s="9">
        <f t="shared" si="287"/>
        <v>39.625</v>
      </c>
      <c r="U1837" s="8">
        <f t="shared" si="288"/>
        <v>41.991666666666667</v>
      </c>
      <c r="V1837" s="8">
        <f t="shared" si="289"/>
        <v>41.400000000000006</v>
      </c>
    </row>
    <row r="1838" spans="1:22" ht="13.5" x14ac:dyDescent="0.25">
      <c r="A1838" s="3">
        <f>RSI!A1838</f>
        <v>44690</v>
      </c>
      <c r="B1838" s="2">
        <f>RSI!B1838</f>
        <v>4.6783999999999999</v>
      </c>
      <c r="C1838" s="2">
        <f>RSI!I1838</f>
        <v>46.575289804736322</v>
      </c>
      <c r="D1838" s="2">
        <f>MACD!E1838</f>
        <v>3.4730557962163289E-2</v>
      </c>
      <c r="E1838" s="2">
        <f>MACD!F1838</f>
        <v>1.8975307058805768E-3</v>
      </c>
      <c r="F1838" s="2">
        <f>'Moving Avg'!D1838</f>
        <v>4.6836800000000007</v>
      </c>
      <c r="G1838" s="2">
        <f>'Moving Avg'!F1838</f>
        <v>4.7031599999999987</v>
      </c>
      <c r="H1838" s="2">
        <f>'Moving Avg'!G1838</f>
        <v>4.7127560000000024</v>
      </c>
      <c r="I1838" s="2">
        <f>'Moving Avg'!H1838</f>
        <v>4.3606799999999994</v>
      </c>
      <c r="J1838" s="6" t="str">
        <f>OBV!F1838</f>
        <v>BEARISH</v>
      </c>
      <c r="K1838" s="6" t="str">
        <f>OBV!G1838</f>
        <v>NEUTRAL</v>
      </c>
      <c r="L1838" s="6" t="str">
        <f>OBV!H1838</f>
        <v>BEARISH DIVERGENCE</v>
      </c>
      <c r="M1838" s="8">
        <f t="shared" si="280"/>
        <v>25</v>
      </c>
      <c r="N1838" s="8">
        <f t="shared" si="281"/>
        <v>0</v>
      </c>
      <c r="O1838" s="8">
        <f t="shared" si="282"/>
        <v>50</v>
      </c>
      <c r="P1838" s="8">
        <f t="shared" si="283"/>
        <v>16.5</v>
      </c>
      <c r="Q1838" s="9">
        <f t="shared" si="284"/>
        <v>18.725000000000001</v>
      </c>
      <c r="R1838" s="9">
        <f t="shared" si="285"/>
        <v>26.625</v>
      </c>
      <c r="S1838" s="9">
        <f t="shared" si="286"/>
        <v>23.675000000000001</v>
      </c>
      <c r="T1838" s="9">
        <f t="shared" si="287"/>
        <v>22.875</v>
      </c>
      <c r="U1838" s="8">
        <f t="shared" si="288"/>
        <v>23.008333333333336</v>
      </c>
      <c r="V1838" s="8">
        <f t="shared" si="289"/>
        <v>22.975000000000001</v>
      </c>
    </row>
    <row r="1839" spans="1:22" ht="13.5" x14ac:dyDescent="0.25">
      <c r="A1839" s="3">
        <f>RSI!A1839</f>
        <v>44691</v>
      </c>
      <c r="B1839" s="2">
        <f>RSI!B1839</f>
        <v>4.718</v>
      </c>
      <c r="C1839" s="2">
        <f>RSI!I1839</f>
        <v>52.78048848312045</v>
      </c>
      <c r="D1839" s="2">
        <f>MACD!E1839</f>
        <v>3.1915995650058981E-2</v>
      </c>
      <c r="E1839" s="2">
        <f>MACD!F1839</f>
        <v>7.9012236947162574E-3</v>
      </c>
      <c r="F1839" s="2">
        <f>'Moving Avg'!D1839</f>
        <v>4.6916000000000002</v>
      </c>
      <c r="G1839" s="2">
        <f>'Moving Avg'!F1839</f>
        <v>4.706129999999999</v>
      </c>
      <c r="H1839" s="2">
        <f>'Moving Avg'!G1839</f>
        <v>4.7120940000000022</v>
      </c>
      <c r="I1839" s="2">
        <f>'Moving Avg'!H1839</f>
        <v>4.3664999999999994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  <c r="M1839" s="8">
        <f t="shared" si="280"/>
        <v>25</v>
      </c>
      <c r="N1839" s="8">
        <f t="shared" si="281"/>
        <v>0</v>
      </c>
      <c r="O1839" s="8">
        <f t="shared" si="282"/>
        <v>50</v>
      </c>
      <c r="P1839" s="8">
        <f t="shared" si="283"/>
        <v>83.5</v>
      </c>
      <c r="Q1839" s="9">
        <f t="shared" si="284"/>
        <v>28.774999999999999</v>
      </c>
      <c r="R1839" s="9">
        <f t="shared" si="285"/>
        <v>43.375</v>
      </c>
      <c r="S1839" s="9">
        <f t="shared" si="286"/>
        <v>53.825000000000003</v>
      </c>
      <c r="T1839" s="9">
        <f t="shared" si="287"/>
        <v>39.625</v>
      </c>
      <c r="U1839" s="8">
        <f t="shared" si="288"/>
        <v>41.991666666666667</v>
      </c>
      <c r="V1839" s="8">
        <f t="shared" si="289"/>
        <v>41.400000000000006</v>
      </c>
    </row>
    <row r="1840" spans="1:22" ht="13.5" x14ac:dyDescent="0.25">
      <c r="A1840" s="3">
        <f>RSI!A1840</f>
        <v>44692</v>
      </c>
      <c r="B1840" s="2">
        <f>RSI!B1840</f>
        <v>4.6916000000000002</v>
      </c>
      <c r="C1840" s="2">
        <f>RSI!I1840</f>
        <v>48.717963313592023</v>
      </c>
      <c r="D1840" s="2">
        <f>MACD!E1840</f>
        <v>2.8331754571913059E-2</v>
      </c>
      <c r="E1840" s="2">
        <f>MACD!F1840</f>
        <v>1.1987329870155619E-2</v>
      </c>
      <c r="F1840" s="2">
        <f>'Moving Avg'!D1840</f>
        <v>4.6942400000000006</v>
      </c>
      <c r="G1840" s="2">
        <f>'Moving Avg'!F1840</f>
        <v>4.7077799999999987</v>
      </c>
      <c r="H1840" s="2">
        <f>'Moving Avg'!G1840</f>
        <v>4.7107720000000022</v>
      </c>
      <c r="I1840" s="2">
        <f>'Moving Avg'!H1840</f>
        <v>4.3727164999999992</v>
      </c>
      <c r="J1840" s="6" t="str">
        <f>OBV!F1840</f>
        <v>BULLISH</v>
      </c>
      <c r="K1840" s="6" t="str">
        <f>OBV!G1840</f>
        <v>NEUTRAL</v>
      </c>
      <c r="L1840" s="6" t="str">
        <f>OBV!H1840</f>
        <v>CONFIRMED BULLISH</v>
      </c>
      <c r="M1840" s="8">
        <f t="shared" si="280"/>
        <v>25</v>
      </c>
      <c r="N1840" s="8">
        <f t="shared" si="281"/>
        <v>0</v>
      </c>
      <c r="O1840" s="8">
        <f t="shared" si="282"/>
        <v>50</v>
      </c>
      <c r="P1840" s="8">
        <f t="shared" si="283"/>
        <v>83.5</v>
      </c>
      <c r="Q1840" s="9">
        <f t="shared" si="284"/>
        <v>28.774999999999999</v>
      </c>
      <c r="R1840" s="9">
        <f t="shared" si="285"/>
        <v>43.375</v>
      </c>
      <c r="S1840" s="9">
        <f t="shared" si="286"/>
        <v>53.825000000000003</v>
      </c>
      <c r="T1840" s="9">
        <f t="shared" si="287"/>
        <v>39.625</v>
      </c>
      <c r="U1840" s="8">
        <f t="shared" si="288"/>
        <v>41.991666666666667</v>
      </c>
      <c r="V1840" s="8">
        <f t="shared" si="289"/>
        <v>41.400000000000006</v>
      </c>
    </row>
    <row r="1841" spans="1:22" ht="13.5" x14ac:dyDescent="0.25">
      <c r="A1841" s="3">
        <f>RSI!A1841</f>
        <v>44693</v>
      </c>
      <c r="B1841" s="2">
        <f>RSI!B1841</f>
        <v>4.6916000000000002</v>
      </c>
      <c r="C1841" s="2">
        <f>RSI!I1841</f>
        <v>48.717963313592023</v>
      </c>
      <c r="D1841" s="2">
        <f>MACD!E1841</f>
        <v>2.2304992991350581E-2</v>
      </c>
      <c r="E1841" s="2">
        <f>MACD!F1841</f>
        <v>1.4050862494394613E-2</v>
      </c>
      <c r="F1841" s="2">
        <f>'Moving Avg'!D1841</f>
        <v>4.6942400000000006</v>
      </c>
      <c r="G1841" s="2">
        <f>'Moving Avg'!F1841</f>
        <v>4.707119999999998</v>
      </c>
      <c r="H1841" s="2">
        <f>'Moving Avg'!G1841</f>
        <v>4.7094500000000012</v>
      </c>
      <c r="I1841" s="2">
        <f>'Moving Avg'!H1841</f>
        <v>4.3788154999999991</v>
      </c>
      <c r="J1841" s="6" t="str">
        <f>OBV!F1841</f>
        <v>BULLISH</v>
      </c>
      <c r="K1841" s="6" t="str">
        <f>OBV!G1841</f>
        <v>NEUTRAL</v>
      </c>
      <c r="L1841" s="6" t="str">
        <f>OBV!H1841</f>
        <v>NEUTRAL</v>
      </c>
      <c r="M1841" s="8">
        <f t="shared" si="280"/>
        <v>25</v>
      </c>
      <c r="N1841" s="8">
        <f t="shared" si="281"/>
        <v>0</v>
      </c>
      <c r="O1841" s="8">
        <f t="shared" si="282"/>
        <v>50</v>
      </c>
      <c r="P1841" s="8">
        <f t="shared" si="283"/>
        <v>49.5</v>
      </c>
      <c r="Q1841" s="9">
        <f t="shared" si="284"/>
        <v>23.675000000000001</v>
      </c>
      <c r="R1841" s="9">
        <f t="shared" si="285"/>
        <v>34.875</v>
      </c>
      <c r="S1841" s="9">
        <f t="shared" si="286"/>
        <v>38.525000000000006</v>
      </c>
      <c r="T1841" s="9">
        <f t="shared" si="287"/>
        <v>31.125</v>
      </c>
      <c r="U1841" s="8">
        <f t="shared" si="288"/>
        <v>32.358333333333334</v>
      </c>
      <c r="V1841" s="8">
        <f t="shared" si="289"/>
        <v>32.049999999999997</v>
      </c>
    </row>
    <row r="1842" spans="1:22" ht="13.5" x14ac:dyDescent="0.25">
      <c r="A1842" s="3">
        <f>RSI!A1842</f>
        <v>44694</v>
      </c>
      <c r="B1842" s="2">
        <f>RSI!B1842</f>
        <v>4.7114000000000003</v>
      </c>
      <c r="C1842" s="2">
        <f>RSI!I1842</f>
        <v>51.935876451376444</v>
      </c>
      <c r="D1842" s="2">
        <f>MACD!E1842</f>
        <v>1.5787102943999543E-2</v>
      </c>
      <c r="E1842" s="2">
        <f>MACD!F1842</f>
        <v>1.43981105843156E-2</v>
      </c>
      <c r="F1842" s="2">
        <f>'Moving Avg'!D1842</f>
        <v>4.6982000000000008</v>
      </c>
      <c r="G1842" s="2">
        <f>'Moving Avg'!F1842</f>
        <v>4.7074499999999988</v>
      </c>
      <c r="H1842" s="2">
        <f>'Moving Avg'!G1842</f>
        <v>4.7086560000000013</v>
      </c>
      <c r="I1842" s="2">
        <f>'Moving Avg'!H1842</f>
        <v>4.3850429999999996</v>
      </c>
      <c r="J1842" s="6" t="str">
        <f>OBV!F1842</f>
        <v>BULLISH</v>
      </c>
      <c r="K1842" s="6" t="str">
        <f>OBV!G1842</f>
        <v>NEUTRAL</v>
      </c>
      <c r="L1842" s="6" t="str">
        <f>OBV!H1842</f>
        <v>CONFIRMED BULLISH</v>
      </c>
      <c r="M1842" s="8">
        <f t="shared" si="280"/>
        <v>25</v>
      </c>
      <c r="N1842" s="8">
        <f t="shared" si="281"/>
        <v>0</v>
      </c>
      <c r="O1842" s="8">
        <f t="shared" si="282"/>
        <v>50</v>
      </c>
      <c r="P1842" s="8">
        <f t="shared" si="283"/>
        <v>83.5</v>
      </c>
      <c r="Q1842" s="9">
        <f t="shared" si="284"/>
        <v>28.774999999999999</v>
      </c>
      <c r="R1842" s="9">
        <f t="shared" si="285"/>
        <v>43.375</v>
      </c>
      <c r="S1842" s="9">
        <f t="shared" si="286"/>
        <v>53.825000000000003</v>
      </c>
      <c r="T1842" s="9">
        <f t="shared" si="287"/>
        <v>39.625</v>
      </c>
      <c r="U1842" s="8">
        <f t="shared" si="288"/>
        <v>41.991666666666667</v>
      </c>
      <c r="V1842" s="8">
        <f t="shared" si="289"/>
        <v>41.400000000000006</v>
      </c>
    </row>
    <row r="1843" spans="1:22" ht="13.5" x14ac:dyDescent="0.25">
      <c r="A1843" s="3">
        <f>RSI!A1843</f>
        <v>44697</v>
      </c>
      <c r="B1843" s="2">
        <f>RSI!B1843</f>
        <v>4.7047999999999996</v>
      </c>
      <c r="C1843" s="2">
        <f>RSI!I1843</f>
        <v>50.7917715627256</v>
      </c>
      <c r="D1843" s="2">
        <f>MACD!E1843</f>
        <v>3.5655411924402358E-3</v>
      </c>
      <c r="E1843" s="2">
        <f>MACD!F1843</f>
        <v>1.2231596705940527E-2</v>
      </c>
      <c r="F1843" s="2">
        <f>'Moving Avg'!D1843</f>
        <v>4.7034800000000008</v>
      </c>
      <c r="G1843" s="2">
        <f>'Moving Avg'!F1843</f>
        <v>4.7074499999999997</v>
      </c>
      <c r="H1843" s="2">
        <f>'Moving Avg'!G1843</f>
        <v>4.7077300000000015</v>
      </c>
      <c r="I1843" s="2">
        <f>'Moving Avg'!H1843</f>
        <v>4.3912079999999998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  <c r="M1843" s="8">
        <f t="shared" si="280"/>
        <v>25</v>
      </c>
      <c r="N1843" s="8">
        <f t="shared" si="281"/>
        <v>45</v>
      </c>
      <c r="O1843" s="8">
        <f t="shared" si="282"/>
        <v>50</v>
      </c>
      <c r="P1843" s="8">
        <f t="shared" si="283"/>
        <v>83.5</v>
      </c>
      <c r="Q1843" s="9">
        <f t="shared" si="284"/>
        <v>44.524999999999999</v>
      </c>
      <c r="R1843" s="9">
        <f t="shared" si="285"/>
        <v>52.375</v>
      </c>
      <c r="S1843" s="9">
        <f t="shared" si="286"/>
        <v>60.575000000000003</v>
      </c>
      <c r="T1843" s="9">
        <f t="shared" si="287"/>
        <v>50.875</v>
      </c>
      <c r="U1843" s="8">
        <f t="shared" si="288"/>
        <v>52.491666666666674</v>
      </c>
      <c r="V1843" s="8">
        <f t="shared" si="289"/>
        <v>52.087500000000006</v>
      </c>
    </row>
    <row r="1844" spans="1:22" ht="13.5" x14ac:dyDescent="0.25">
      <c r="A1844" s="3">
        <f>RSI!A1844</f>
        <v>44698</v>
      </c>
      <c r="B1844" s="2">
        <f>RSI!B1844</f>
        <v>4.8238000000000003</v>
      </c>
      <c r="C1844" s="2">
        <f>RSI!I1844</f>
        <v>65.53432888291448</v>
      </c>
      <c r="D1844" s="2">
        <f>MACD!E1844</f>
        <v>-9.5107882846212632E-3</v>
      </c>
      <c r="E1844" s="2">
        <f>MACD!F1844</f>
        <v>7.8831197078281703E-3</v>
      </c>
      <c r="F1844" s="2">
        <f>'Moving Avg'!D1844</f>
        <v>4.7246399999999991</v>
      </c>
      <c r="G1844" s="2">
        <f>'Moving Avg'!F1844</f>
        <v>4.7140599999999999</v>
      </c>
      <c r="H1844" s="2">
        <f>'Moving Avg'!G1844</f>
        <v>4.7094480000000019</v>
      </c>
      <c r="I1844" s="2">
        <f>'Moving Avg'!H1844</f>
        <v>4.3981444999999999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  <c r="M1844" s="8">
        <f t="shared" si="280"/>
        <v>25</v>
      </c>
      <c r="N1844" s="8">
        <f t="shared" si="281"/>
        <v>45</v>
      </c>
      <c r="O1844" s="8">
        <f t="shared" si="282"/>
        <v>50</v>
      </c>
      <c r="P1844" s="8">
        <f t="shared" si="283"/>
        <v>83.5</v>
      </c>
      <c r="Q1844" s="9">
        <f t="shared" si="284"/>
        <v>44.524999999999999</v>
      </c>
      <c r="R1844" s="9">
        <f t="shared" si="285"/>
        <v>52.375</v>
      </c>
      <c r="S1844" s="9">
        <f t="shared" si="286"/>
        <v>60.575000000000003</v>
      </c>
      <c r="T1844" s="9">
        <f t="shared" si="287"/>
        <v>50.875</v>
      </c>
      <c r="U1844" s="8">
        <f t="shared" si="288"/>
        <v>52.491666666666674</v>
      </c>
      <c r="V1844" s="8">
        <f t="shared" si="289"/>
        <v>52.087500000000006</v>
      </c>
    </row>
    <row r="1845" spans="1:22" ht="13.5" x14ac:dyDescent="0.25">
      <c r="A1845" s="3">
        <f>RSI!A1845</f>
        <v>44699</v>
      </c>
      <c r="B1845" s="2">
        <f>RSI!B1845</f>
        <v>4.8832000000000004</v>
      </c>
      <c r="C1845" s="2">
        <f>RSI!I1845</f>
        <v>70.315070609153594</v>
      </c>
      <c r="D1845" s="2">
        <f>MACD!E1845</f>
        <v>-2.5704370771953755E-2</v>
      </c>
      <c r="E1845" s="2">
        <f>MACD!F1845</f>
        <v>1.1656216118717854E-3</v>
      </c>
      <c r="F1845" s="2">
        <f>'Moving Avg'!D1845</f>
        <v>4.7629600000000014</v>
      </c>
      <c r="G1845" s="2">
        <f>'Moving Avg'!F1845</f>
        <v>4.7229799999999997</v>
      </c>
      <c r="H1845" s="2">
        <f>'Moving Avg'!G1845</f>
        <v>4.7128840000000007</v>
      </c>
      <c r="I1845" s="2">
        <f>'Moving Avg'!H1845</f>
        <v>4.4052894999999994</v>
      </c>
      <c r="J1845" s="6" t="str">
        <f>OBV!F1845</f>
        <v>BULLISH</v>
      </c>
      <c r="K1845" s="6" t="str">
        <f>OBV!G1845</f>
        <v>STRONG</v>
      </c>
      <c r="L1845" s="6" t="str">
        <f>OBV!H1845</f>
        <v>CONFIRMED BULLISH</v>
      </c>
      <c r="M1845" s="8">
        <f t="shared" si="280"/>
        <v>0</v>
      </c>
      <c r="N1845" s="8">
        <f t="shared" si="281"/>
        <v>100</v>
      </c>
      <c r="O1845" s="8">
        <f t="shared" si="282"/>
        <v>50</v>
      </c>
      <c r="P1845" s="8">
        <f t="shared" si="283"/>
        <v>100</v>
      </c>
      <c r="Q1845" s="9">
        <f t="shared" si="284"/>
        <v>57.5</v>
      </c>
      <c r="R1845" s="9">
        <f t="shared" si="285"/>
        <v>62.5</v>
      </c>
      <c r="S1845" s="9">
        <f t="shared" si="286"/>
        <v>72.5</v>
      </c>
      <c r="T1845" s="9">
        <f t="shared" si="287"/>
        <v>62.5</v>
      </c>
      <c r="U1845" s="8">
        <f t="shared" si="288"/>
        <v>64.166666666666671</v>
      </c>
      <c r="V1845" s="8">
        <f t="shared" si="289"/>
        <v>63.75</v>
      </c>
    </row>
    <row r="1846" spans="1:22" ht="13.5" x14ac:dyDescent="0.25">
      <c r="A1846" s="3">
        <f>RSI!A1846</f>
        <v>44700</v>
      </c>
      <c r="B1846" s="2">
        <f>RSI!B1846</f>
        <v>5.0880999999999998</v>
      </c>
      <c r="C1846" s="2">
        <f>RSI!I1846</f>
        <v>80.40969151686194</v>
      </c>
      <c r="D1846" s="2">
        <f>MACD!E1846</f>
        <v>-5.3579634877163329E-2</v>
      </c>
      <c r="E1846" s="2">
        <f>MACD!F1846</f>
        <v>-9.7834296859352372E-3</v>
      </c>
      <c r="F1846" s="2">
        <f>'Moving Avg'!D1846</f>
        <v>4.8422600000000005</v>
      </c>
      <c r="G1846" s="2">
        <f>'Moving Avg'!F1846</f>
        <v>4.7411549999999991</v>
      </c>
      <c r="H1846" s="2">
        <f>'Moving Avg'!G1846</f>
        <v>4.7208140000000007</v>
      </c>
      <c r="I1846" s="2">
        <f>'Moving Avg'!H1846</f>
        <v>4.4131654999999999</v>
      </c>
      <c r="J1846" s="6" t="str">
        <f>OBV!F1846</f>
        <v>BULLISH</v>
      </c>
      <c r="K1846" s="6" t="str">
        <f>OBV!G1846</f>
        <v>STRONG</v>
      </c>
      <c r="L1846" s="6" t="str">
        <f>OBV!H1846</f>
        <v>CONFIRMED BULLISH</v>
      </c>
      <c r="M1846" s="8">
        <f t="shared" si="280"/>
        <v>0</v>
      </c>
      <c r="N1846" s="8">
        <f t="shared" si="281"/>
        <v>100</v>
      </c>
      <c r="O1846" s="8">
        <f t="shared" si="282"/>
        <v>50</v>
      </c>
      <c r="P1846" s="8">
        <f t="shared" si="283"/>
        <v>100</v>
      </c>
      <c r="Q1846" s="9">
        <f t="shared" si="284"/>
        <v>57.5</v>
      </c>
      <c r="R1846" s="9">
        <f t="shared" si="285"/>
        <v>62.5</v>
      </c>
      <c r="S1846" s="9">
        <f t="shared" si="286"/>
        <v>72.5</v>
      </c>
      <c r="T1846" s="9">
        <f t="shared" si="287"/>
        <v>62.5</v>
      </c>
      <c r="U1846" s="8">
        <f t="shared" si="288"/>
        <v>64.166666666666671</v>
      </c>
      <c r="V1846" s="8">
        <f t="shared" si="289"/>
        <v>63.75</v>
      </c>
    </row>
    <row r="1847" spans="1:22" ht="13.5" x14ac:dyDescent="0.25">
      <c r="A1847" s="3">
        <f>RSI!A1847</f>
        <v>44701</v>
      </c>
      <c r="B1847" s="2">
        <f>RSI!B1847</f>
        <v>5.1013000000000002</v>
      </c>
      <c r="C1847" s="2">
        <f>RSI!I1847</f>
        <v>80.861219744876905</v>
      </c>
      <c r="D1847" s="2">
        <f>MACD!E1847</f>
        <v>-8.0304931428228699E-2</v>
      </c>
      <c r="E1847" s="2">
        <f>MACD!F1847</f>
        <v>-2.3887730034393928E-2</v>
      </c>
      <c r="F1847" s="2">
        <f>'Moving Avg'!D1847</f>
        <v>4.9202399999999997</v>
      </c>
      <c r="G1847" s="2">
        <f>'Moving Avg'!F1847</f>
        <v>4.7533799999999999</v>
      </c>
      <c r="H1847" s="2">
        <f>'Moving Avg'!G1847</f>
        <v>4.7279500000000008</v>
      </c>
      <c r="I1847" s="2">
        <f>'Moving Avg'!H1847</f>
        <v>4.420814</v>
      </c>
      <c r="J1847" s="6" t="str">
        <f>OBV!F1847</f>
        <v>BULLISH</v>
      </c>
      <c r="K1847" s="6" t="str">
        <f>OBV!G1847</f>
        <v>STRONG</v>
      </c>
      <c r="L1847" s="6" t="str">
        <f>OBV!H1847</f>
        <v>CONFIRMED BULLISH</v>
      </c>
      <c r="M1847" s="8">
        <f t="shared" si="280"/>
        <v>0</v>
      </c>
      <c r="N1847" s="8">
        <f t="shared" si="281"/>
        <v>100</v>
      </c>
      <c r="O1847" s="8">
        <f t="shared" si="282"/>
        <v>50</v>
      </c>
      <c r="P1847" s="8">
        <f t="shared" si="283"/>
        <v>100</v>
      </c>
      <c r="Q1847" s="9">
        <f t="shared" si="284"/>
        <v>57.5</v>
      </c>
      <c r="R1847" s="9">
        <f t="shared" si="285"/>
        <v>62.5</v>
      </c>
      <c r="S1847" s="9">
        <f t="shared" si="286"/>
        <v>72.5</v>
      </c>
      <c r="T1847" s="9">
        <f t="shared" si="287"/>
        <v>62.5</v>
      </c>
      <c r="U1847" s="8">
        <f t="shared" si="288"/>
        <v>64.166666666666671</v>
      </c>
      <c r="V1847" s="8">
        <f t="shared" si="289"/>
        <v>63.75</v>
      </c>
    </row>
    <row r="1848" spans="1:22" ht="13.5" x14ac:dyDescent="0.25">
      <c r="A1848" s="3">
        <f>RSI!A1848</f>
        <v>44704</v>
      </c>
      <c r="B1848" s="2">
        <f>RSI!B1848</f>
        <v>5.0880999999999998</v>
      </c>
      <c r="C1848" s="2">
        <f>RSI!I1848</f>
        <v>78.902734212133169</v>
      </c>
      <c r="D1848" s="2">
        <f>MACD!E1848</f>
        <v>-0.10605033549042275</v>
      </c>
      <c r="E1848" s="2">
        <f>MACD!F1848</f>
        <v>-4.0320251125599699E-2</v>
      </c>
      <c r="F1848" s="2">
        <f>'Moving Avg'!D1848</f>
        <v>4.9969000000000001</v>
      </c>
      <c r="G1848" s="2">
        <f>'Moving Avg'!F1848</f>
        <v>4.7679200000000002</v>
      </c>
      <c r="H1848" s="2">
        <f>'Moving Avg'!G1848</f>
        <v>4.7346900000000014</v>
      </c>
      <c r="I1848" s="2">
        <f>'Moving Avg'!H1848</f>
        <v>4.4273389999999999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  <c r="M1848" s="8">
        <f t="shared" si="280"/>
        <v>0</v>
      </c>
      <c r="N1848" s="8">
        <f t="shared" si="281"/>
        <v>100</v>
      </c>
      <c r="O1848" s="8">
        <f t="shared" si="282"/>
        <v>50</v>
      </c>
      <c r="P1848" s="8">
        <f t="shared" si="283"/>
        <v>83.5</v>
      </c>
      <c r="Q1848" s="9">
        <f t="shared" si="284"/>
        <v>55.024999999999999</v>
      </c>
      <c r="R1848" s="9">
        <f t="shared" si="285"/>
        <v>58.375</v>
      </c>
      <c r="S1848" s="9">
        <f t="shared" si="286"/>
        <v>65.075000000000003</v>
      </c>
      <c r="T1848" s="9">
        <f t="shared" si="287"/>
        <v>58.375</v>
      </c>
      <c r="U1848" s="8">
        <f t="shared" si="288"/>
        <v>59.491666666666674</v>
      </c>
      <c r="V1848" s="8">
        <f t="shared" si="289"/>
        <v>59.212500000000006</v>
      </c>
    </row>
    <row r="1849" spans="1:22" ht="13.5" x14ac:dyDescent="0.25">
      <c r="A1849" s="3">
        <f>RSI!A1849</f>
        <v>44705</v>
      </c>
      <c r="B1849" s="2">
        <f>RSI!B1849</f>
        <v>5.0880999999999998</v>
      </c>
      <c r="C1849" s="2">
        <f>RSI!I1849</f>
        <v>78.902734212133169</v>
      </c>
      <c r="D1849" s="2">
        <f>MACD!E1849</f>
        <v>-0.12358932345378904</v>
      </c>
      <c r="E1849" s="2">
        <f>MACD!F1849</f>
        <v>-5.6974065591237563E-2</v>
      </c>
      <c r="F1849" s="2">
        <f>'Moving Avg'!D1849</f>
        <v>5.04976</v>
      </c>
      <c r="G1849" s="2">
        <f>'Moving Avg'!F1849</f>
        <v>4.7860950000000004</v>
      </c>
      <c r="H1849" s="2">
        <f>'Moving Avg'!G1849</f>
        <v>4.7415620000000009</v>
      </c>
      <c r="I1849" s="2">
        <f>'Moving Avg'!H1849</f>
        <v>4.4328650000000005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  <c r="M1849" s="8">
        <f t="shared" si="280"/>
        <v>0</v>
      </c>
      <c r="N1849" s="8">
        <f t="shared" si="281"/>
        <v>100</v>
      </c>
      <c r="O1849" s="8">
        <f t="shared" si="282"/>
        <v>50</v>
      </c>
      <c r="P1849" s="8">
        <f t="shared" si="283"/>
        <v>83.5</v>
      </c>
      <c r="Q1849" s="9">
        <f t="shared" si="284"/>
        <v>55.024999999999999</v>
      </c>
      <c r="R1849" s="9">
        <f t="shared" si="285"/>
        <v>58.375</v>
      </c>
      <c r="S1849" s="9">
        <f t="shared" si="286"/>
        <v>65.075000000000003</v>
      </c>
      <c r="T1849" s="9">
        <f t="shared" si="287"/>
        <v>58.375</v>
      </c>
      <c r="U1849" s="8">
        <f t="shared" si="288"/>
        <v>59.491666666666674</v>
      </c>
      <c r="V1849" s="8">
        <f t="shared" si="289"/>
        <v>59.212500000000006</v>
      </c>
    </row>
    <row r="1850" spans="1:22" ht="13.5" x14ac:dyDescent="0.25">
      <c r="A1850" s="3">
        <f>RSI!A1850</f>
        <v>44706</v>
      </c>
      <c r="B1850" s="2">
        <f>RSI!B1850</f>
        <v>5.0880999999999998</v>
      </c>
      <c r="C1850" s="2">
        <f>RSI!I1850</f>
        <v>78.902734212133169</v>
      </c>
      <c r="D1850" s="2">
        <f>MACD!E1850</f>
        <v>-0.14420147273045725</v>
      </c>
      <c r="E1850" s="2">
        <f>MACD!F1850</f>
        <v>-7.4419547019081503E-2</v>
      </c>
      <c r="F1850" s="2">
        <f>'Moving Avg'!D1850</f>
        <v>5.0907400000000003</v>
      </c>
      <c r="G1850" s="2">
        <f>'Moving Avg'!F1850</f>
        <v>4.8052599999999988</v>
      </c>
      <c r="H1850" s="2">
        <f>'Moving Avg'!G1850</f>
        <v>4.7481700000000009</v>
      </c>
      <c r="I1850" s="2">
        <f>'Moving Avg'!H1850</f>
        <v>4.4373630000000013</v>
      </c>
      <c r="J1850" s="6" t="str">
        <f>OBV!F1850</f>
        <v>BEARISH</v>
      </c>
      <c r="K1850" s="6" t="str">
        <f>OBV!G1850</f>
        <v>NEUTRAL</v>
      </c>
      <c r="L1850" s="6" t="str">
        <f>OBV!H1850</f>
        <v>BEARISH DIVERGENCE</v>
      </c>
      <c r="M1850" s="8">
        <f t="shared" si="280"/>
        <v>0</v>
      </c>
      <c r="N1850" s="8">
        <f t="shared" si="281"/>
        <v>100</v>
      </c>
      <c r="O1850" s="8">
        <f t="shared" si="282"/>
        <v>50</v>
      </c>
      <c r="P1850" s="8">
        <f t="shared" si="283"/>
        <v>16.5</v>
      </c>
      <c r="Q1850" s="9">
        <f t="shared" si="284"/>
        <v>44.975000000000001</v>
      </c>
      <c r="R1850" s="9">
        <f t="shared" si="285"/>
        <v>41.625</v>
      </c>
      <c r="S1850" s="9">
        <f t="shared" si="286"/>
        <v>34.924999999999997</v>
      </c>
      <c r="T1850" s="9">
        <f t="shared" si="287"/>
        <v>41.625</v>
      </c>
      <c r="U1850" s="8">
        <f t="shared" si="288"/>
        <v>40.508333333333333</v>
      </c>
      <c r="V1850" s="8">
        <f t="shared" si="289"/>
        <v>40.787499999999994</v>
      </c>
    </row>
    <row r="1851" spans="1:22" ht="13.5" x14ac:dyDescent="0.25">
      <c r="A1851" s="3">
        <f>RSI!A1851</f>
        <v>44707</v>
      </c>
      <c r="B1851" s="2">
        <f>RSI!B1851</f>
        <v>5.1211000000000002</v>
      </c>
      <c r="C1851" s="2">
        <f>RSI!I1851</f>
        <v>80.386067728178745</v>
      </c>
      <c r="D1851" s="2">
        <f>MACD!E1851</f>
        <v>-0.16567023387051982</v>
      </c>
      <c r="E1851" s="2">
        <f>MACD!F1851</f>
        <v>-9.2669684389369178E-2</v>
      </c>
      <c r="F1851" s="2">
        <f>'Moving Avg'!D1851</f>
        <v>5.09734</v>
      </c>
      <c r="G1851" s="2">
        <f>'Moving Avg'!F1851</f>
        <v>4.8270649999999993</v>
      </c>
      <c r="H1851" s="2">
        <f>'Moving Avg'!G1851</f>
        <v>4.755174000000002</v>
      </c>
      <c r="I1851" s="2">
        <f>'Moving Avg'!H1851</f>
        <v>4.4424080000000004</v>
      </c>
      <c r="J1851" s="6" t="str">
        <f>OBV!F1851</f>
        <v>BEARISH</v>
      </c>
      <c r="K1851" s="6" t="str">
        <f>OBV!G1851</f>
        <v>WEAK</v>
      </c>
      <c r="L1851" s="6" t="str">
        <f>OBV!H1851</f>
        <v>BEARISH DIVERGENCE</v>
      </c>
      <c r="M1851" s="8">
        <f t="shared" si="280"/>
        <v>0</v>
      </c>
      <c r="N1851" s="8">
        <f t="shared" si="281"/>
        <v>100</v>
      </c>
      <c r="O1851" s="8">
        <f t="shared" si="282"/>
        <v>50</v>
      </c>
      <c r="P1851" s="8">
        <f t="shared" si="283"/>
        <v>0</v>
      </c>
      <c r="Q1851" s="9">
        <f t="shared" si="284"/>
        <v>42.5</v>
      </c>
      <c r="R1851" s="9">
        <f t="shared" si="285"/>
        <v>37.5</v>
      </c>
      <c r="S1851" s="9">
        <f t="shared" si="286"/>
        <v>27.5</v>
      </c>
      <c r="T1851" s="9">
        <f t="shared" si="287"/>
        <v>37.5</v>
      </c>
      <c r="U1851" s="8">
        <f t="shared" si="288"/>
        <v>35.833333333333336</v>
      </c>
      <c r="V1851" s="8">
        <f t="shared" si="289"/>
        <v>36.25</v>
      </c>
    </row>
    <row r="1852" spans="1:22" ht="13.5" x14ac:dyDescent="0.25">
      <c r="A1852" s="3">
        <f>RSI!A1852</f>
        <v>44708</v>
      </c>
      <c r="B1852" s="2">
        <f>RSI!B1852</f>
        <v>5.1211000000000002</v>
      </c>
      <c r="C1852" s="2">
        <f>RSI!I1852</f>
        <v>80.386067728178745</v>
      </c>
      <c r="D1852" s="2">
        <f>MACD!E1852</f>
        <v>-0.18245094150024954</v>
      </c>
      <c r="E1852" s="2">
        <f>MACD!F1852</f>
        <v>-0.11062593581154526</v>
      </c>
      <c r="F1852" s="2">
        <f>'Moving Avg'!D1852</f>
        <v>5.1012999999999993</v>
      </c>
      <c r="G1852" s="2">
        <f>'Moving Avg'!F1852</f>
        <v>4.8488699999999998</v>
      </c>
      <c r="H1852" s="2">
        <f>'Moving Avg'!G1852</f>
        <v>4.7625740000000016</v>
      </c>
      <c r="I1852" s="2">
        <f>'Moving Avg'!H1852</f>
        <v>4.4473945000000006</v>
      </c>
      <c r="J1852" s="6" t="str">
        <f>OBV!F1852</f>
        <v>BEARISH</v>
      </c>
      <c r="K1852" s="6" t="str">
        <f>OBV!G1852</f>
        <v>WEAK</v>
      </c>
      <c r="L1852" s="6" t="str">
        <f>OBV!H1852</f>
        <v>BEARISH DIVERGENCE</v>
      </c>
      <c r="M1852" s="8">
        <f t="shared" si="280"/>
        <v>0</v>
      </c>
      <c r="N1852" s="8">
        <f t="shared" si="281"/>
        <v>100</v>
      </c>
      <c r="O1852" s="8">
        <f t="shared" si="282"/>
        <v>50</v>
      </c>
      <c r="P1852" s="8">
        <f t="shared" si="283"/>
        <v>0</v>
      </c>
      <c r="Q1852" s="9">
        <f t="shared" si="284"/>
        <v>42.5</v>
      </c>
      <c r="R1852" s="9">
        <f t="shared" si="285"/>
        <v>37.5</v>
      </c>
      <c r="S1852" s="9">
        <f t="shared" si="286"/>
        <v>27.5</v>
      </c>
      <c r="T1852" s="9">
        <f t="shared" si="287"/>
        <v>37.5</v>
      </c>
      <c r="U1852" s="8">
        <f t="shared" si="288"/>
        <v>35.833333333333336</v>
      </c>
      <c r="V1852" s="8">
        <f t="shared" si="289"/>
        <v>36.25</v>
      </c>
    </row>
    <row r="1853" spans="1:22" ht="13.5" x14ac:dyDescent="0.25">
      <c r="A1853" s="3">
        <f>RSI!A1853</f>
        <v>44711</v>
      </c>
      <c r="B1853" s="2">
        <f>RSI!B1853</f>
        <v>5.2202000000000002</v>
      </c>
      <c r="C1853" s="2">
        <f>RSI!I1853</f>
        <v>84.244236133266824</v>
      </c>
      <c r="D1853" s="2">
        <f>MACD!E1853</f>
        <v>-0.20654407777425199</v>
      </c>
      <c r="E1853" s="2">
        <f>MACD!F1853</f>
        <v>-0.12980956420408662</v>
      </c>
      <c r="F1853" s="2">
        <f>'Moving Avg'!D1853</f>
        <v>5.1277199999999992</v>
      </c>
      <c r="G1853" s="2">
        <f>'Moving Avg'!F1853</f>
        <v>4.8779449999999995</v>
      </c>
      <c r="H1853" s="2">
        <f>'Moving Avg'!G1853</f>
        <v>4.7722200000000008</v>
      </c>
      <c r="I1853" s="2">
        <f>'Moving Avg'!H1853</f>
        <v>4.4527880000000009</v>
      </c>
      <c r="J1853" s="6" t="str">
        <f>OBV!F1853</f>
        <v>BULLISH</v>
      </c>
      <c r="K1853" s="6" t="str">
        <f>OBV!G1853</f>
        <v>STRONG</v>
      </c>
      <c r="L1853" s="6" t="str">
        <f>OBV!H1853</f>
        <v>CONFIRMED BULLISH</v>
      </c>
      <c r="M1853" s="8">
        <f t="shared" si="280"/>
        <v>0</v>
      </c>
      <c r="N1853" s="8">
        <f t="shared" si="281"/>
        <v>100</v>
      </c>
      <c r="O1853" s="8">
        <f t="shared" si="282"/>
        <v>50</v>
      </c>
      <c r="P1853" s="8">
        <f t="shared" si="283"/>
        <v>100</v>
      </c>
      <c r="Q1853" s="9">
        <f t="shared" si="284"/>
        <v>57.5</v>
      </c>
      <c r="R1853" s="9">
        <f t="shared" si="285"/>
        <v>62.5</v>
      </c>
      <c r="S1853" s="9">
        <f t="shared" si="286"/>
        <v>72.5</v>
      </c>
      <c r="T1853" s="9">
        <f t="shared" si="287"/>
        <v>62.5</v>
      </c>
      <c r="U1853" s="8">
        <f t="shared" si="288"/>
        <v>64.166666666666671</v>
      </c>
      <c r="V1853" s="8">
        <f t="shared" si="289"/>
        <v>63.75</v>
      </c>
    </row>
    <row r="1854" spans="1:22" ht="13.5" x14ac:dyDescent="0.25">
      <c r="A1854" s="3">
        <f>RSI!A1854</f>
        <v>44712</v>
      </c>
      <c r="B1854" s="2">
        <f>RSI!B1854</f>
        <v>5.2135999999999996</v>
      </c>
      <c r="C1854" s="2">
        <f>RSI!I1854</f>
        <v>83.072236765034347</v>
      </c>
      <c r="D1854" s="2">
        <f>MACD!E1854</f>
        <v>-0.2101436110057433</v>
      </c>
      <c r="E1854" s="2">
        <f>MACD!F1854</f>
        <v>-0.14587637356441796</v>
      </c>
      <c r="F1854" s="2">
        <f>'Moving Avg'!D1854</f>
        <v>5.1528200000000002</v>
      </c>
      <c r="G1854" s="2">
        <f>'Moving Avg'!F1854</f>
        <v>4.9047049999999999</v>
      </c>
      <c r="H1854" s="2">
        <f>'Moving Avg'!G1854</f>
        <v>4.7816020000000012</v>
      </c>
      <c r="I1854" s="2">
        <f>'Moving Avg'!H1854</f>
        <v>4.4570030000000003</v>
      </c>
      <c r="J1854" s="6" t="str">
        <f>OBV!F1854</f>
        <v>BULLISH</v>
      </c>
      <c r="K1854" s="6" t="str">
        <f>OBV!G1854</f>
        <v>STRONG</v>
      </c>
      <c r="L1854" s="6" t="str">
        <f>OBV!H1854</f>
        <v>CONFIRMED BULLISH</v>
      </c>
      <c r="M1854" s="8">
        <f t="shared" si="280"/>
        <v>0</v>
      </c>
      <c r="N1854" s="8">
        <f t="shared" si="281"/>
        <v>100</v>
      </c>
      <c r="O1854" s="8">
        <f t="shared" si="282"/>
        <v>50</v>
      </c>
      <c r="P1854" s="8">
        <f t="shared" si="283"/>
        <v>100</v>
      </c>
      <c r="Q1854" s="9">
        <f t="shared" si="284"/>
        <v>57.5</v>
      </c>
      <c r="R1854" s="9">
        <f t="shared" si="285"/>
        <v>62.5</v>
      </c>
      <c r="S1854" s="9">
        <f t="shared" si="286"/>
        <v>72.5</v>
      </c>
      <c r="T1854" s="9">
        <f t="shared" si="287"/>
        <v>62.5</v>
      </c>
      <c r="U1854" s="8">
        <f t="shared" si="288"/>
        <v>64.166666666666671</v>
      </c>
      <c r="V1854" s="8">
        <f t="shared" si="289"/>
        <v>63.75</v>
      </c>
    </row>
    <row r="1855" spans="1:22" ht="13.5" x14ac:dyDescent="0.25">
      <c r="A1855" s="3">
        <f>RSI!A1855</f>
        <v>44713</v>
      </c>
      <c r="B1855" s="2">
        <f>RSI!B1855</f>
        <v>5.2202000000000002</v>
      </c>
      <c r="C1855" s="2">
        <f>RSI!I1855</f>
        <v>83.322106162302546</v>
      </c>
      <c r="D1855" s="2">
        <f>MACD!E1855</f>
        <v>-0.20636155173120585</v>
      </c>
      <c r="E1855" s="2">
        <f>MACD!F1855</f>
        <v>-0.15797340919777556</v>
      </c>
      <c r="F1855" s="2">
        <f>'Moving Avg'!D1855</f>
        <v>5.1792400000000001</v>
      </c>
      <c r="G1855" s="2">
        <f>'Moving Avg'!F1855</f>
        <v>4.9317950000000002</v>
      </c>
      <c r="H1855" s="2">
        <f>'Moving Avg'!G1855</f>
        <v>4.791380000000002</v>
      </c>
      <c r="I1855" s="2">
        <f>'Moving Avg'!H1855</f>
        <v>4.4611045000000011</v>
      </c>
      <c r="J1855" s="6" t="str">
        <f>OBV!F1855</f>
        <v>BULLISH</v>
      </c>
      <c r="K1855" s="6" t="str">
        <f>OBV!G1855</f>
        <v>STRONG</v>
      </c>
      <c r="L1855" s="6" t="str">
        <f>OBV!H1855</f>
        <v>CONFIRMED BULLISH</v>
      </c>
      <c r="M1855" s="8">
        <f t="shared" si="280"/>
        <v>0</v>
      </c>
      <c r="N1855" s="8">
        <f t="shared" si="281"/>
        <v>100</v>
      </c>
      <c r="O1855" s="8">
        <f t="shared" si="282"/>
        <v>50</v>
      </c>
      <c r="P1855" s="8">
        <f t="shared" si="283"/>
        <v>100</v>
      </c>
      <c r="Q1855" s="9">
        <f t="shared" si="284"/>
        <v>57.5</v>
      </c>
      <c r="R1855" s="9">
        <f t="shared" si="285"/>
        <v>62.5</v>
      </c>
      <c r="S1855" s="9">
        <f t="shared" si="286"/>
        <v>72.5</v>
      </c>
      <c r="T1855" s="9">
        <f t="shared" si="287"/>
        <v>62.5</v>
      </c>
      <c r="U1855" s="8">
        <f t="shared" si="288"/>
        <v>64.166666666666671</v>
      </c>
      <c r="V1855" s="8">
        <f t="shared" si="289"/>
        <v>63.75</v>
      </c>
    </row>
    <row r="1856" spans="1:22" ht="13.5" x14ac:dyDescent="0.25">
      <c r="A1856" s="3">
        <f>RSI!A1856</f>
        <v>44714</v>
      </c>
      <c r="B1856" s="2">
        <f>RSI!B1856</f>
        <v>5.2401</v>
      </c>
      <c r="C1856" s="2">
        <f>RSI!I1856</f>
        <v>84.084915945107014</v>
      </c>
      <c r="D1856" s="2">
        <f>MACD!E1856</f>
        <v>-0.17483815427416083</v>
      </c>
      <c r="E1856" s="2">
        <f>MACD!F1856</f>
        <v>-0.16134635821305263</v>
      </c>
      <c r="F1856" s="2">
        <f>'Moving Avg'!D1856</f>
        <v>5.2030399999999997</v>
      </c>
      <c r="G1856" s="2">
        <f>'Moving Avg'!F1856</f>
        <v>4.9592200000000002</v>
      </c>
      <c r="H1856" s="2">
        <f>'Moving Avg'!G1856</f>
        <v>4.8015560000000015</v>
      </c>
      <c r="I1856" s="2">
        <f>'Moving Avg'!H1856</f>
        <v>4.4654520000000009</v>
      </c>
      <c r="J1856" s="6" t="str">
        <f>OBV!F1856</f>
        <v>BULLISH</v>
      </c>
      <c r="K1856" s="6" t="str">
        <f>OBV!G1856</f>
        <v>STRONG</v>
      </c>
      <c r="L1856" s="6" t="str">
        <f>OBV!H1856</f>
        <v>CONFIRMED BULLISH</v>
      </c>
      <c r="M1856" s="8">
        <f t="shared" si="280"/>
        <v>0</v>
      </c>
      <c r="N1856" s="8">
        <f t="shared" si="281"/>
        <v>45</v>
      </c>
      <c r="O1856" s="8">
        <f t="shared" si="282"/>
        <v>50</v>
      </c>
      <c r="P1856" s="8">
        <f t="shared" si="283"/>
        <v>100</v>
      </c>
      <c r="Q1856" s="9">
        <f t="shared" si="284"/>
        <v>38.25</v>
      </c>
      <c r="R1856" s="9">
        <f t="shared" si="285"/>
        <v>51.5</v>
      </c>
      <c r="S1856" s="9">
        <f t="shared" si="286"/>
        <v>64.25</v>
      </c>
      <c r="T1856" s="9">
        <f t="shared" si="287"/>
        <v>48.75</v>
      </c>
      <c r="U1856" s="8">
        <f t="shared" si="288"/>
        <v>51.333333333333336</v>
      </c>
      <c r="V1856" s="8">
        <f t="shared" si="289"/>
        <v>50.6875</v>
      </c>
    </row>
    <row r="1857" spans="1:22" ht="13.5" x14ac:dyDescent="0.25">
      <c r="A1857" s="3">
        <f>RSI!A1857</f>
        <v>44715</v>
      </c>
      <c r="B1857" s="2">
        <f>RSI!B1857</f>
        <v>5.2135999999999996</v>
      </c>
      <c r="C1857" s="2">
        <f>RSI!I1857</f>
        <v>78.909091099142657</v>
      </c>
      <c r="D1857" s="2">
        <f>MACD!E1857</f>
        <v>-0.145886339693579</v>
      </c>
      <c r="E1857" s="2">
        <f>MACD!F1857</f>
        <v>-0.15825435450915792</v>
      </c>
      <c r="F1857" s="2">
        <f>'Moving Avg'!D1857</f>
        <v>5.2215400000000001</v>
      </c>
      <c r="G1857" s="2">
        <f>'Moving Avg'!F1857</f>
        <v>4.9853199999999998</v>
      </c>
      <c r="H1857" s="2">
        <f>'Moving Avg'!G1857</f>
        <v>4.8112020000000006</v>
      </c>
      <c r="I1857" s="2">
        <f>'Moving Avg'!H1857</f>
        <v>4.4699020000000012</v>
      </c>
      <c r="J1857" s="6" t="str">
        <f>OBV!F1857</f>
        <v>BULLISH</v>
      </c>
      <c r="K1857" s="6" t="str">
        <f>OBV!G1857</f>
        <v>NEUTRAL</v>
      </c>
      <c r="L1857" s="6" t="str">
        <f>OBV!H1857</f>
        <v>CONFIRMED BULLISH</v>
      </c>
      <c r="M1857" s="8">
        <f t="shared" si="280"/>
        <v>0</v>
      </c>
      <c r="N1857" s="8">
        <f t="shared" si="281"/>
        <v>0</v>
      </c>
      <c r="O1857" s="8">
        <f t="shared" si="282"/>
        <v>50</v>
      </c>
      <c r="P1857" s="8">
        <f t="shared" si="283"/>
        <v>83.5</v>
      </c>
      <c r="Q1857" s="9">
        <f t="shared" si="284"/>
        <v>20.024999999999999</v>
      </c>
      <c r="R1857" s="9">
        <f t="shared" si="285"/>
        <v>38.375</v>
      </c>
      <c r="S1857" s="9">
        <f t="shared" si="286"/>
        <v>50.075000000000003</v>
      </c>
      <c r="T1857" s="9">
        <f t="shared" si="287"/>
        <v>33.375</v>
      </c>
      <c r="U1857" s="8">
        <f t="shared" si="288"/>
        <v>36.158333333333331</v>
      </c>
      <c r="V1857" s="8">
        <f t="shared" si="289"/>
        <v>35.462499999999999</v>
      </c>
    </row>
    <row r="1858" spans="1:22" ht="13.5" x14ac:dyDescent="0.25">
      <c r="A1858" s="3">
        <f>RSI!A1858</f>
        <v>44718</v>
      </c>
      <c r="B1858" s="2">
        <f>RSI!B1858</f>
        <v>5.1938000000000004</v>
      </c>
      <c r="C1858" s="2">
        <f>RSI!I1858</f>
        <v>75.185192944233634</v>
      </c>
      <c r="D1858" s="2">
        <f>MACD!E1858</f>
        <v>-0.12338464633621626</v>
      </c>
      <c r="E1858" s="2">
        <f>MACD!F1858</f>
        <v>-0.15128041287456961</v>
      </c>
      <c r="F1858" s="2">
        <f>'Moving Avg'!D1858</f>
        <v>5.2162600000000001</v>
      </c>
      <c r="G1858" s="2">
        <f>'Moving Avg'!F1858</f>
        <v>5.0110900000000003</v>
      </c>
      <c r="H1858" s="2">
        <f>'Moving Avg'!G1858</f>
        <v>4.8207180000000003</v>
      </c>
      <c r="I1858" s="2">
        <f>'Moving Avg'!H1858</f>
        <v>4.4744880000000009</v>
      </c>
      <c r="J1858" s="6" t="str">
        <f>OBV!F1858</f>
        <v>BULLISH</v>
      </c>
      <c r="K1858" s="6" t="str">
        <f>OBV!G1858</f>
        <v>NEUTRAL</v>
      </c>
      <c r="L1858" s="6" t="str">
        <f>OBV!H1858</f>
        <v>BULLISH DIVERGENCE</v>
      </c>
      <c r="M1858" s="8">
        <f t="shared" ref="M1858:M1921" si="290">IF(C1858&lt;30,50, IF(C1858&gt;70, 0, 25))</f>
        <v>0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66.5</v>
      </c>
      <c r="Q1858" s="9">
        <f t="shared" si="284"/>
        <v>17.475000000000001</v>
      </c>
      <c r="R1858" s="9">
        <f t="shared" si="285"/>
        <v>34.125</v>
      </c>
      <c r="S1858" s="9">
        <f t="shared" si="286"/>
        <v>42.424999999999997</v>
      </c>
      <c r="T1858" s="9">
        <f t="shared" si="287"/>
        <v>29.125</v>
      </c>
      <c r="U1858" s="8">
        <f t="shared" si="288"/>
        <v>31.341666666666669</v>
      </c>
      <c r="V1858" s="8">
        <f t="shared" si="289"/>
        <v>30.787500000000001</v>
      </c>
    </row>
    <row r="1859" spans="1:22" ht="13.5" x14ac:dyDescent="0.25">
      <c r="A1859" s="3">
        <f>RSI!A1859</f>
        <v>44719</v>
      </c>
      <c r="B1859" s="2">
        <f>RSI!B1859</f>
        <v>5.1938000000000004</v>
      </c>
      <c r="C1859" s="2">
        <f>RSI!I1859</f>
        <v>75.185192944233634</v>
      </c>
      <c r="D1859" s="2">
        <f>MACD!E1859</f>
        <v>-0.10555358007234261</v>
      </c>
      <c r="E1859" s="2">
        <f>MACD!F1859</f>
        <v>-0.14213504631412421</v>
      </c>
      <c r="F1859" s="2">
        <f>'Moving Avg'!D1859</f>
        <v>5.2122999999999999</v>
      </c>
      <c r="G1859" s="2">
        <f>'Moving Avg'!F1859</f>
        <v>5.0348799999999994</v>
      </c>
      <c r="H1859" s="2">
        <f>'Moving Avg'!G1859</f>
        <v>4.8304980000000013</v>
      </c>
      <c r="I1859" s="2">
        <f>'Moving Avg'!H1859</f>
        <v>4.4791330000000009</v>
      </c>
      <c r="J1859" s="6" t="str">
        <f>OBV!F1859</f>
        <v>BULLISH</v>
      </c>
      <c r="K1859" s="6" t="str">
        <f>OBV!G1859</f>
        <v>NEUTRAL</v>
      </c>
      <c r="L1859" s="6" t="str">
        <f>OBV!H1859</f>
        <v>BULLISH DIVERGENCE</v>
      </c>
      <c r="M1859" s="8">
        <f t="shared" si="290"/>
        <v>0</v>
      </c>
      <c r="N1859" s="8">
        <f t="shared" si="291"/>
        <v>0</v>
      </c>
      <c r="O1859" s="8">
        <f t="shared" si="292"/>
        <v>50</v>
      </c>
      <c r="P1859" s="8">
        <f t="shared" si="293"/>
        <v>66.5</v>
      </c>
      <c r="Q1859" s="9">
        <f t="shared" ref="Q1859:Q1922" si="294">0.35*M1859+N1859*0.35+O1859*0.15+P1859*0.15</f>
        <v>17.475000000000001</v>
      </c>
      <c r="R1859" s="9">
        <f t="shared" ref="R1859:R1922" si="295">M1859*0.2+N1859*0.2+O1859*0.35+P1859*0.25</f>
        <v>34.125</v>
      </c>
      <c r="S1859" s="9">
        <f t="shared" ref="S1859:S1922" si="296">M1859*0.15+N1859*0.15+O1859*0.25+P1859*0.45</f>
        <v>42.424999999999997</v>
      </c>
      <c r="T1859" s="9">
        <f t="shared" ref="T1859:T1922" si="297">0.25*SUM(M1859:P1859)</f>
        <v>29.125</v>
      </c>
      <c r="U1859" s="8">
        <f t="shared" ref="U1859:U1922" si="298">SUM(Q1859:S1859)/3</f>
        <v>31.341666666666669</v>
      </c>
      <c r="V1859" s="8">
        <f t="shared" ref="V1859:V1922" si="299">SUM(Q1859:T1859)/4</f>
        <v>30.787500000000001</v>
      </c>
    </row>
    <row r="1860" spans="1:22" ht="13.5" x14ac:dyDescent="0.25">
      <c r="A1860" s="3">
        <f>RSI!A1860</f>
        <v>44720</v>
      </c>
      <c r="B1860" s="2">
        <f>RSI!B1860</f>
        <v>5.2135999999999996</v>
      </c>
      <c r="C1860" s="2">
        <f>RSI!I1860</f>
        <v>76.472875946784228</v>
      </c>
      <c r="D1860" s="2">
        <f>MACD!E1860</f>
        <v>-9.3051706730876482E-2</v>
      </c>
      <c r="E1860" s="2">
        <f>MACD!F1860</f>
        <v>-0.13231837839747468</v>
      </c>
      <c r="F1860" s="2">
        <f>'Moving Avg'!D1860</f>
        <v>5.2109800000000002</v>
      </c>
      <c r="G1860" s="2">
        <f>'Moving Avg'!F1860</f>
        <v>5.0609799999999989</v>
      </c>
      <c r="H1860" s="2">
        <f>'Moving Avg'!G1860</f>
        <v>4.8408059999999997</v>
      </c>
      <c r="I1860" s="2">
        <f>'Moving Avg'!H1860</f>
        <v>4.4836125000000013</v>
      </c>
      <c r="J1860" s="6" t="str">
        <f>OBV!F1860</f>
        <v>BULLISH</v>
      </c>
      <c r="K1860" s="6" t="str">
        <f>OBV!G1860</f>
        <v>NEUTRAL</v>
      </c>
      <c r="L1860" s="6" t="str">
        <f>OBV!H1860</f>
        <v>BULLISH DIVERGENCE</v>
      </c>
      <c r="M1860" s="8">
        <f t="shared" si="290"/>
        <v>0</v>
      </c>
      <c r="N1860" s="8">
        <f t="shared" si="291"/>
        <v>0</v>
      </c>
      <c r="O1860" s="8">
        <f t="shared" si="292"/>
        <v>50</v>
      </c>
      <c r="P1860" s="8">
        <f t="shared" si="293"/>
        <v>66.5</v>
      </c>
      <c r="Q1860" s="9">
        <f t="shared" si="294"/>
        <v>17.475000000000001</v>
      </c>
      <c r="R1860" s="9">
        <f t="shared" si="295"/>
        <v>34.125</v>
      </c>
      <c r="S1860" s="9">
        <f t="shared" si="296"/>
        <v>42.424999999999997</v>
      </c>
      <c r="T1860" s="9">
        <f t="shared" si="297"/>
        <v>29.125</v>
      </c>
      <c r="U1860" s="8">
        <f t="shared" si="298"/>
        <v>31.341666666666669</v>
      </c>
      <c r="V1860" s="8">
        <f t="shared" si="299"/>
        <v>30.787500000000001</v>
      </c>
    </row>
    <row r="1861" spans="1:22" ht="13.5" x14ac:dyDescent="0.25">
      <c r="A1861" s="3">
        <f>RSI!A1861</f>
        <v>44721</v>
      </c>
      <c r="B1861" s="2">
        <f>RSI!B1861</f>
        <v>5.2533000000000003</v>
      </c>
      <c r="C1861" s="2">
        <f>RSI!I1861</f>
        <v>78.843446967969243</v>
      </c>
      <c r="D1861" s="2">
        <f>MACD!E1861</f>
        <v>-8.1490390503450527E-2</v>
      </c>
      <c r="E1861" s="2">
        <f>MACD!F1861</f>
        <v>-0.12215278081866986</v>
      </c>
      <c r="F1861" s="2">
        <f>'Moving Avg'!D1861</f>
        <v>5.2136199999999997</v>
      </c>
      <c r="G1861" s="2">
        <f>'Moving Avg'!F1861</f>
        <v>5.0890649999999988</v>
      </c>
      <c r="H1861" s="2">
        <f>'Moving Avg'!G1861</f>
        <v>4.8528320000000003</v>
      </c>
      <c r="I1861" s="2">
        <f>'Moving Avg'!H1861</f>
        <v>4.4883200000000008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  <c r="M1861" s="8">
        <f t="shared" si="290"/>
        <v>0</v>
      </c>
      <c r="N1861" s="8">
        <f t="shared" si="291"/>
        <v>0</v>
      </c>
      <c r="O1861" s="8">
        <f t="shared" si="292"/>
        <v>50</v>
      </c>
      <c r="P1861" s="8">
        <f t="shared" si="293"/>
        <v>83.5</v>
      </c>
      <c r="Q1861" s="9">
        <f t="shared" si="294"/>
        <v>20.024999999999999</v>
      </c>
      <c r="R1861" s="9">
        <f t="shared" si="295"/>
        <v>38.375</v>
      </c>
      <c r="S1861" s="9">
        <f t="shared" si="296"/>
        <v>50.075000000000003</v>
      </c>
      <c r="T1861" s="9">
        <f t="shared" si="297"/>
        <v>33.375</v>
      </c>
      <c r="U1861" s="8">
        <f t="shared" si="298"/>
        <v>36.158333333333331</v>
      </c>
      <c r="V1861" s="8">
        <f t="shared" si="299"/>
        <v>35.462499999999999</v>
      </c>
    </row>
    <row r="1862" spans="1:22" ht="13.5" x14ac:dyDescent="0.25">
      <c r="A1862" s="3">
        <f>RSI!A1862</f>
        <v>44722</v>
      </c>
      <c r="B1862" s="2">
        <f>RSI!B1862</f>
        <v>5.2862999999999998</v>
      </c>
      <c r="C1862" s="2">
        <f>RSI!I1862</f>
        <v>80.593826236535591</v>
      </c>
      <c r="D1862" s="2">
        <f>MACD!E1862</f>
        <v>-7.5454710946311288E-2</v>
      </c>
      <c r="E1862" s="2">
        <f>MACD!F1862</f>
        <v>-0.11281316684419815</v>
      </c>
      <c r="F1862" s="2">
        <f>'Moving Avg'!D1862</f>
        <v>5.2281600000000008</v>
      </c>
      <c r="G1862" s="2">
        <f>'Moving Avg'!F1862</f>
        <v>5.1178099999999986</v>
      </c>
      <c r="H1862" s="2">
        <f>'Moving Avg'!G1862</f>
        <v>4.8655180000000007</v>
      </c>
      <c r="I1862" s="2">
        <f>'Moving Avg'!H1862</f>
        <v>4.4931334999999999</v>
      </c>
      <c r="J1862" s="6" t="str">
        <f>OBV!F1862</f>
        <v>BULLISH</v>
      </c>
      <c r="K1862" s="6" t="str">
        <f>OBV!G1862</f>
        <v>STRONG</v>
      </c>
      <c r="L1862" s="6" t="str">
        <f>OBV!H1862</f>
        <v>CONFIRMED BULLISH</v>
      </c>
      <c r="M1862" s="8">
        <f t="shared" si="290"/>
        <v>0</v>
      </c>
      <c r="N1862" s="8">
        <f t="shared" si="291"/>
        <v>0</v>
      </c>
      <c r="O1862" s="8">
        <f t="shared" si="292"/>
        <v>50</v>
      </c>
      <c r="P1862" s="8">
        <f t="shared" si="293"/>
        <v>100</v>
      </c>
      <c r="Q1862" s="9">
        <f t="shared" si="294"/>
        <v>22.5</v>
      </c>
      <c r="R1862" s="9">
        <f t="shared" si="295"/>
        <v>42.5</v>
      </c>
      <c r="S1862" s="9">
        <f t="shared" si="296"/>
        <v>57.5</v>
      </c>
      <c r="T1862" s="9">
        <f t="shared" si="297"/>
        <v>37.5</v>
      </c>
      <c r="U1862" s="8">
        <f t="shared" si="298"/>
        <v>40.833333333333336</v>
      </c>
      <c r="V1862" s="8">
        <f t="shared" si="299"/>
        <v>40</v>
      </c>
    </row>
    <row r="1863" spans="1:22" ht="13.5" x14ac:dyDescent="0.25">
      <c r="A1863" s="3">
        <f>RSI!A1863</f>
        <v>44725</v>
      </c>
      <c r="B1863" s="2">
        <f>RSI!B1863</f>
        <v>5.2599</v>
      </c>
      <c r="C1863" s="2">
        <f>RSI!I1863</f>
        <v>75.231403078876838</v>
      </c>
      <c r="D1863" s="2">
        <f>MACD!E1863</f>
        <v>-5.4546931111556951E-2</v>
      </c>
      <c r="E1863" s="2">
        <f>MACD!F1863</f>
        <v>-0.10115991969766991</v>
      </c>
      <c r="F1863" s="2">
        <f>'Moving Avg'!D1863</f>
        <v>5.2413799999999995</v>
      </c>
      <c r="G1863" s="2">
        <f>'Moving Avg'!F1863</f>
        <v>5.1455649999999995</v>
      </c>
      <c r="H1863" s="2">
        <f>'Moving Avg'!G1863</f>
        <v>4.877676000000001</v>
      </c>
      <c r="I1863" s="2">
        <f>'Moving Avg'!H1863</f>
        <v>4.4976390000000004</v>
      </c>
      <c r="J1863" s="6" t="str">
        <f>OBV!F1863</f>
        <v>BULLISH</v>
      </c>
      <c r="K1863" s="6" t="str">
        <f>OBV!G1863</f>
        <v>STRONG</v>
      </c>
      <c r="L1863" s="6" t="str">
        <f>OBV!H1863</f>
        <v>CONFIRMED BULLISH</v>
      </c>
      <c r="M1863" s="8">
        <f t="shared" si="290"/>
        <v>0</v>
      </c>
      <c r="N1863" s="8">
        <f t="shared" si="291"/>
        <v>0</v>
      </c>
      <c r="O1863" s="8">
        <f t="shared" si="292"/>
        <v>50</v>
      </c>
      <c r="P1863" s="8">
        <f t="shared" si="293"/>
        <v>100</v>
      </c>
      <c r="Q1863" s="9">
        <f t="shared" si="294"/>
        <v>22.5</v>
      </c>
      <c r="R1863" s="9">
        <f t="shared" si="295"/>
        <v>42.5</v>
      </c>
      <c r="S1863" s="9">
        <f t="shared" si="296"/>
        <v>57.5</v>
      </c>
      <c r="T1863" s="9">
        <f t="shared" si="297"/>
        <v>37.5</v>
      </c>
      <c r="U1863" s="8">
        <f t="shared" si="298"/>
        <v>40.833333333333336</v>
      </c>
      <c r="V1863" s="8">
        <f t="shared" si="299"/>
        <v>40</v>
      </c>
    </row>
    <row r="1864" spans="1:22" ht="13.5" x14ac:dyDescent="0.25">
      <c r="A1864" s="3">
        <f>RSI!A1864</f>
        <v>44726</v>
      </c>
      <c r="B1864" s="2">
        <f>RSI!B1864</f>
        <v>5.2599</v>
      </c>
      <c r="C1864" s="2">
        <f>RSI!I1864</f>
        <v>75.231403078876838</v>
      </c>
      <c r="D1864" s="2">
        <f>MACD!E1864</f>
        <v>-3.9012380744025243E-2</v>
      </c>
      <c r="E1864" s="2">
        <f>MACD!F1864</f>
        <v>-8.873041190694099E-2</v>
      </c>
      <c r="F1864" s="2">
        <f>'Moving Avg'!D1864</f>
        <v>5.2546000000000008</v>
      </c>
      <c r="G1864" s="2">
        <f>'Moving Avg'!F1864</f>
        <v>5.1673699999999991</v>
      </c>
      <c r="H1864" s="2">
        <f>'Moving Avg'!G1864</f>
        <v>4.8899659999999994</v>
      </c>
      <c r="I1864" s="2">
        <f>'Moving Avg'!H1864</f>
        <v>4.5022029999999997</v>
      </c>
      <c r="J1864" s="6" t="str">
        <f>OBV!F1864</f>
        <v>BULLISH</v>
      </c>
      <c r="K1864" s="6" t="str">
        <f>OBV!G1864</f>
        <v>STRONG</v>
      </c>
      <c r="L1864" s="6" t="str">
        <f>OBV!H1864</f>
        <v>CONFIRMED BULLISH</v>
      </c>
      <c r="M1864" s="8">
        <f t="shared" si="290"/>
        <v>0</v>
      </c>
      <c r="N1864" s="8">
        <f t="shared" si="291"/>
        <v>0</v>
      </c>
      <c r="O1864" s="8">
        <f t="shared" si="292"/>
        <v>50</v>
      </c>
      <c r="P1864" s="8">
        <f t="shared" si="293"/>
        <v>100</v>
      </c>
      <c r="Q1864" s="9">
        <f t="shared" si="294"/>
        <v>22.5</v>
      </c>
      <c r="R1864" s="9">
        <f t="shared" si="295"/>
        <v>42.5</v>
      </c>
      <c r="S1864" s="9">
        <f t="shared" si="296"/>
        <v>57.5</v>
      </c>
      <c r="T1864" s="9">
        <f t="shared" si="297"/>
        <v>37.5</v>
      </c>
      <c r="U1864" s="8">
        <f t="shared" si="298"/>
        <v>40.833333333333336</v>
      </c>
      <c r="V1864" s="8">
        <f t="shared" si="299"/>
        <v>40</v>
      </c>
    </row>
    <row r="1865" spans="1:22" ht="13.5" x14ac:dyDescent="0.25">
      <c r="A1865" s="3">
        <f>RSI!A1865</f>
        <v>44727</v>
      </c>
      <c r="B1865" s="2">
        <f>RSI!B1865</f>
        <v>5.3457999999999997</v>
      </c>
      <c r="C1865" s="2">
        <f>RSI!I1865</f>
        <v>80.202280718500717</v>
      </c>
      <c r="D1865" s="2">
        <f>MACD!E1865</f>
        <v>-3.2272064863548167E-2</v>
      </c>
      <c r="E1865" s="2">
        <f>MACD!F1865</f>
        <v>-7.7438742498262422E-2</v>
      </c>
      <c r="F1865" s="2">
        <f>'Moving Avg'!D1865</f>
        <v>5.28104</v>
      </c>
      <c r="G1865" s="2">
        <f>'Moving Avg'!F1865</f>
        <v>5.1904999999999992</v>
      </c>
      <c r="H1865" s="2">
        <f>'Moving Avg'!G1865</f>
        <v>4.9042399999999997</v>
      </c>
      <c r="I1865" s="2">
        <f>'Moving Avg'!H1865</f>
        <v>4.5073730000000003</v>
      </c>
      <c r="J1865" s="6" t="str">
        <f>OBV!F1865</f>
        <v>BULLISH</v>
      </c>
      <c r="K1865" s="6" t="str">
        <f>OBV!G1865</f>
        <v>STRONG</v>
      </c>
      <c r="L1865" s="6" t="str">
        <f>OBV!H1865</f>
        <v>CONFIRMED BULLISH</v>
      </c>
      <c r="M1865" s="8">
        <f t="shared" si="290"/>
        <v>0</v>
      </c>
      <c r="N1865" s="8">
        <f t="shared" si="291"/>
        <v>0</v>
      </c>
      <c r="O1865" s="8">
        <f t="shared" si="292"/>
        <v>50</v>
      </c>
      <c r="P1865" s="8">
        <f t="shared" si="293"/>
        <v>100</v>
      </c>
      <c r="Q1865" s="9">
        <f t="shared" si="294"/>
        <v>22.5</v>
      </c>
      <c r="R1865" s="9">
        <f t="shared" si="295"/>
        <v>42.5</v>
      </c>
      <c r="S1865" s="9">
        <f t="shared" si="296"/>
        <v>57.5</v>
      </c>
      <c r="T1865" s="9">
        <f t="shared" si="297"/>
        <v>37.5</v>
      </c>
      <c r="U1865" s="8">
        <f t="shared" si="298"/>
        <v>40.833333333333336</v>
      </c>
      <c r="V1865" s="8">
        <f t="shared" si="299"/>
        <v>40</v>
      </c>
    </row>
    <row r="1866" spans="1:22" ht="13.5" x14ac:dyDescent="0.25">
      <c r="A1866" s="3">
        <f>RSI!A1866</f>
        <v>44728</v>
      </c>
      <c r="B1866" s="2">
        <f>RSI!B1866</f>
        <v>5.3391999999999999</v>
      </c>
      <c r="C1866" s="2">
        <f>RSI!I1866</f>
        <v>78.892190698644711</v>
      </c>
      <c r="D1866" s="2">
        <f>MACD!E1866</f>
        <v>-2.4504329460171448E-2</v>
      </c>
      <c r="E1866" s="2">
        <f>MACD!F1866</f>
        <v>-6.6851859890644225E-2</v>
      </c>
      <c r="F1866" s="2">
        <f>'Moving Avg'!D1866</f>
        <v>5.2982199999999988</v>
      </c>
      <c r="G1866" s="2">
        <f>'Moving Avg'!F1866</f>
        <v>5.203055</v>
      </c>
      <c r="H1866" s="2">
        <f>'Moving Avg'!G1866</f>
        <v>4.9169279999999995</v>
      </c>
      <c r="I1866" s="2">
        <f>'Moving Avg'!H1866</f>
        <v>4.5128915000000003</v>
      </c>
      <c r="J1866" s="6" t="str">
        <f>OBV!F1866</f>
        <v>BULLISH</v>
      </c>
      <c r="K1866" s="6" t="str">
        <f>OBV!G1866</f>
        <v>STRONG</v>
      </c>
      <c r="L1866" s="6" t="str">
        <f>OBV!H1866</f>
        <v>CONFIRMED BULLISH</v>
      </c>
      <c r="M1866" s="8">
        <f t="shared" si="290"/>
        <v>0</v>
      </c>
      <c r="N1866" s="8">
        <f t="shared" si="291"/>
        <v>0</v>
      </c>
      <c r="O1866" s="8">
        <f t="shared" si="292"/>
        <v>50</v>
      </c>
      <c r="P1866" s="8">
        <f t="shared" si="293"/>
        <v>100</v>
      </c>
      <c r="Q1866" s="9">
        <f t="shared" si="294"/>
        <v>22.5</v>
      </c>
      <c r="R1866" s="9">
        <f t="shared" si="295"/>
        <v>42.5</v>
      </c>
      <c r="S1866" s="9">
        <f t="shared" si="296"/>
        <v>57.5</v>
      </c>
      <c r="T1866" s="9">
        <f t="shared" si="297"/>
        <v>37.5</v>
      </c>
      <c r="U1866" s="8">
        <f t="shared" si="298"/>
        <v>40.833333333333336</v>
      </c>
      <c r="V1866" s="8">
        <f t="shared" si="299"/>
        <v>40</v>
      </c>
    </row>
    <row r="1867" spans="1:22" ht="13.5" x14ac:dyDescent="0.25">
      <c r="A1867" s="3">
        <f>RSI!A1867</f>
        <v>44729</v>
      </c>
      <c r="B1867" s="2">
        <f>RSI!B1867</f>
        <v>5.3193999999999999</v>
      </c>
      <c r="C1867" s="2">
        <f>RSI!I1867</f>
        <v>74.937439143025884</v>
      </c>
      <c r="D1867" s="2">
        <f>MACD!E1867</f>
        <v>-2.1878846401000906E-2</v>
      </c>
      <c r="E1867" s="2">
        <f>MACD!F1867</f>
        <v>-5.7857257192715568E-2</v>
      </c>
      <c r="F1867" s="2">
        <f>'Moving Avg'!D1867</f>
        <v>5.3048400000000004</v>
      </c>
      <c r="G1867" s="2">
        <f>'Moving Avg'!F1867</f>
        <v>5.2139599999999993</v>
      </c>
      <c r="H1867" s="2">
        <f>'Moving Avg'!G1867</f>
        <v>4.9292199999999999</v>
      </c>
      <c r="I1867" s="2">
        <f>'Moving Avg'!H1867</f>
        <v>4.5180470000000001</v>
      </c>
      <c r="J1867" s="6" t="str">
        <f>OBV!F1867</f>
        <v>BULLISH</v>
      </c>
      <c r="K1867" s="6" t="str">
        <f>OBV!G1867</f>
        <v>STRONG</v>
      </c>
      <c r="L1867" s="6" t="str">
        <f>OBV!H1867</f>
        <v>CONFIRMED BULLISH</v>
      </c>
      <c r="M1867" s="8">
        <f t="shared" si="290"/>
        <v>0</v>
      </c>
      <c r="N1867" s="8">
        <f t="shared" si="291"/>
        <v>0</v>
      </c>
      <c r="O1867" s="8">
        <f t="shared" si="292"/>
        <v>50</v>
      </c>
      <c r="P1867" s="8">
        <f t="shared" si="293"/>
        <v>100</v>
      </c>
      <c r="Q1867" s="9">
        <f t="shared" si="294"/>
        <v>22.5</v>
      </c>
      <c r="R1867" s="9">
        <f t="shared" si="295"/>
        <v>42.5</v>
      </c>
      <c r="S1867" s="9">
        <f t="shared" si="296"/>
        <v>57.5</v>
      </c>
      <c r="T1867" s="9">
        <f t="shared" si="297"/>
        <v>37.5</v>
      </c>
      <c r="U1867" s="8">
        <f t="shared" si="298"/>
        <v>40.833333333333336</v>
      </c>
      <c r="V1867" s="8">
        <f t="shared" si="299"/>
        <v>40</v>
      </c>
    </row>
    <row r="1868" spans="1:22" ht="13.5" x14ac:dyDescent="0.25">
      <c r="A1868" s="3">
        <f>RSI!A1868</f>
        <v>44732</v>
      </c>
      <c r="B1868" s="2">
        <f>RSI!B1868</f>
        <v>5.3259999999999996</v>
      </c>
      <c r="C1868" s="2">
        <f>RSI!I1868</f>
        <v>75.380464388740918</v>
      </c>
      <c r="D1868" s="2">
        <f>MACD!E1868</f>
        <v>-2.4313253162037363E-2</v>
      </c>
      <c r="E1868" s="2">
        <f>MACD!F1868</f>
        <v>-5.114845638657993E-2</v>
      </c>
      <c r="F1868" s="2">
        <f>'Moving Avg'!D1868</f>
        <v>5.31806</v>
      </c>
      <c r="G1868" s="2">
        <f>'Moving Avg'!F1868</f>
        <v>5.2258550000000001</v>
      </c>
      <c r="H1868" s="2">
        <f>'Moving Avg'!G1868</f>
        <v>4.9416440000000001</v>
      </c>
      <c r="I1868" s="2">
        <f>'Moving Avg'!H1868</f>
        <v>4.5229040000000005</v>
      </c>
      <c r="J1868" s="6" t="str">
        <f>OBV!F1868</f>
        <v>BULLISH</v>
      </c>
      <c r="K1868" s="6" t="str">
        <f>OBV!G1868</f>
        <v>STRONG</v>
      </c>
      <c r="L1868" s="6" t="str">
        <f>OBV!H1868</f>
        <v>CONFIRMED BULLISH</v>
      </c>
      <c r="M1868" s="8">
        <f t="shared" si="290"/>
        <v>0</v>
      </c>
      <c r="N1868" s="8">
        <f t="shared" si="291"/>
        <v>0</v>
      </c>
      <c r="O1868" s="8">
        <f t="shared" si="292"/>
        <v>50</v>
      </c>
      <c r="P1868" s="8">
        <f t="shared" si="293"/>
        <v>100</v>
      </c>
      <c r="Q1868" s="9">
        <f t="shared" si="294"/>
        <v>22.5</v>
      </c>
      <c r="R1868" s="9">
        <f t="shared" si="295"/>
        <v>42.5</v>
      </c>
      <c r="S1868" s="9">
        <f t="shared" si="296"/>
        <v>57.5</v>
      </c>
      <c r="T1868" s="9">
        <f t="shared" si="297"/>
        <v>37.5</v>
      </c>
      <c r="U1868" s="8">
        <f t="shared" si="298"/>
        <v>40.833333333333336</v>
      </c>
      <c r="V1868" s="8">
        <f t="shared" si="299"/>
        <v>40</v>
      </c>
    </row>
    <row r="1869" spans="1:22" ht="13.5" x14ac:dyDescent="0.25">
      <c r="A1869" s="3">
        <f>RSI!A1869</f>
        <v>44733</v>
      </c>
      <c r="B1869" s="2">
        <f>RSI!B1869</f>
        <v>5.3193999999999999</v>
      </c>
      <c r="C1869" s="2">
        <f>RSI!I1869</f>
        <v>73.972288930016447</v>
      </c>
      <c r="D1869" s="2">
        <f>MACD!E1869</f>
        <v>-2.6961141613994322E-2</v>
      </c>
      <c r="E1869" s="2">
        <f>MACD!F1869</f>
        <v>-4.6310993432062811E-2</v>
      </c>
      <c r="F1869" s="2">
        <f>'Moving Avg'!D1869</f>
        <v>5.3299599999999998</v>
      </c>
      <c r="G1869" s="2">
        <f>'Moving Avg'!F1869</f>
        <v>5.2374200000000002</v>
      </c>
      <c r="H1869" s="2">
        <f>'Moving Avg'!G1869</f>
        <v>4.9548599999999992</v>
      </c>
      <c r="I1869" s="2">
        <f>'Moving Avg'!H1869</f>
        <v>4.5285210000000014</v>
      </c>
      <c r="J1869" s="6" t="str">
        <f>OBV!F1869</f>
        <v>BULLISH</v>
      </c>
      <c r="K1869" s="6" t="str">
        <f>OBV!G1869</f>
        <v>NEUTRAL</v>
      </c>
      <c r="L1869" s="6" t="str">
        <f>OBV!H1869</f>
        <v>CONFIRMED BULLISH</v>
      </c>
      <c r="M1869" s="8">
        <f t="shared" si="290"/>
        <v>0</v>
      </c>
      <c r="N1869" s="8">
        <f t="shared" si="291"/>
        <v>0</v>
      </c>
      <c r="O1869" s="8">
        <f t="shared" si="292"/>
        <v>50</v>
      </c>
      <c r="P1869" s="8">
        <f t="shared" si="293"/>
        <v>83.5</v>
      </c>
      <c r="Q1869" s="9">
        <f t="shared" si="294"/>
        <v>20.024999999999999</v>
      </c>
      <c r="R1869" s="9">
        <f t="shared" si="295"/>
        <v>38.375</v>
      </c>
      <c r="S1869" s="9">
        <f t="shared" si="296"/>
        <v>50.075000000000003</v>
      </c>
      <c r="T1869" s="9">
        <f t="shared" si="297"/>
        <v>33.375</v>
      </c>
      <c r="U1869" s="8">
        <f t="shared" si="298"/>
        <v>36.158333333333331</v>
      </c>
      <c r="V1869" s="8">
        <f t="shared" si="299"/>
        <v>35.462499999999999</v>
      </c>
    </row>
    <row r="1870" spans="1:22" ht="13.5" x14ac:dyDescent="0.25">
      <c r="A1870" s="3">
        <f>RSI!A1870</f>
        <v>44734</v>
      </c>
      <c r="B1870" s="2">
        <f>RSI!B1870</f>
        <v>5.2862999999999998</v>
      </c>
      <c r="C1870" s="2">
        <f>RSI!I1870</f>
        <v>67.192906526306842</v>
      </c>
      <c r="D1870" s="2">
        <f>MACD!E1870</f>
        <v>-2.4661781949699701E-2</v>
      </c>
      <c r="E1870" s="2">
        <f>MACD!F1870</f>
        <v>-4.1981151135590193E-2</v>
      </c>
      <c r="F1870" s="2">
        <f>'Moving Avg'!D1870</f>
        <v>5.3180600000000009</v>
      </c>
      <c r="G1870" s="2">
        <f>'Moving Avg'!F1870</f>
        <v>5.2473299999999998</v>
      </c>
      <c r="H1870" s="2">
        <f>'Moving Avg'!G1870</f>
        <v>4.9674139999999998</v>
      </c>
      <c r="I1870" s="2">
        <f>'Moving Avg'!H1870</f>
        <v>4.5344680000000013</v>
      </c>
      <c r="J1870" s="6" t="str">
        <f>OBV!F1870</f>
        <v>BEARISH</v>
      </c>
      <c r="K1870" s="6" t="str">
        <f>OBV!G1870</f>
        <v>WEAK</v>
      </c>
      <c r="L1870" s="6" t="str">
        <f>OBV!H1870</f>
        <v>CONFIRMED BEARISH</v>
      </c>
      <c r="M1870" s="8">
        <f t="shared" si="290"/>
        <v>25</v>
      </c>
      <c r="N1870" s="8">
        <f t="shared" si="291"/>
        <v>0</v>
      </c>
      <c r="O1870" s="8">
        <f t="shared" si="292"/>
        <v>50</v>
      </c>
      <c r="P1870" s="8">
        <f t="shared" si="293"/>
        <v>0</v>
      </c>
      <c r="Q1870" s="9">
        <f t="shared" si="294"/>
        <v>16.25</v>
      </c>
      <c r="R1870" s="9">
        <f t="shared" si="295"/>
        <v>22.5</v>
      </c>
      <c r="S1870" s="9">
        <f t="shared" si="296"/>
        <v>16.25</v>
      </c>
      <c r="T1870" s="9">
        <f t="shared" si="297"/>
        <v>18.75</v>
      </c>
      <c r="U1870" s="8">
        <f t="shared" si="298"/>
        <v>18.333333333333332</v>
      </c>
      <c r="V1870" s="8">
        <f t="shared" si="299"/>
        <v>18.4375</v>
      </c>
    </row>
    <row r="1871" spans="1:22" ht="13.5" x14ac:dyDescent="0.25">
      <c r="A1871" s="3">
        <f>RSI!A1871</f>
        <v>44735</v>
      </c>
      <c r="B1871" s="2">
        <f>RSI!B1871</f>
        <v>5.2862999999999998</v>
      </c>
      <c r="C1871" s="2">
        <f>RSI!I1871</f>
        <v>67.192906526306842</v>
      </c>
      <c r="D1871" s="2">
        <f>MACD!E1871</f>
        <v>-1.7300041107875863E-2</v>
      </c>
      <c r="E1871" s="2">
        <f>MACD!F1871</f>
        <v>-3.7044929130047331E-2</v>
      </c>
      <c r="F1871" s="2">
        <f>'Moving Avg'!D1871</f>
        <v>5.30748</v>
      </c>
      <c r="G1871" s="2">
        <f>'Moving Avg'!F1871</f>
        <v>5.2555899999999998</v>
      </c>
      <c r="H1871" s="2">
        <f>'Moving Avg'!G1871</f>
        <v>4.9790440000000009</v>
      </c>
      <c r="I1871" s="2">
        <f>'Moving Avg'!H1871</f>
        <v>4.5400185000000013</v>
      </c>
      <c r="J1871" s="6" t="str">
        <f>OBV!F1871</f>
        <v>BEARISH</v>
      </c>
      <c r="K1871" s="6" t="str">
        <f>OBV!G1871</f>
        <v>WEAK</v>
      </c>
      <c r="L1871" s="6" t="str">
        <f>OBV!H1871</f>
        <v>CONFIRMED BEARISH</v>
      </c>
      <c r="M1871" s="8">
        <f t="shared" si="290"/>
        <v>25</v>
      </c>
      <c r="N1871" s="8">
        <f t="shared" si="291"/>
        <v>0</v>
      </c>
      <c r="O1871" s="8">
        <f t="shared" si="292"/>
        <v>50</v>
      </c>
      <c r="P1871" s="8">
        <f t="shared" si="293"/>
        <v>0</v>
      </c>
      <c r="Q1871" s="9">
        <f t="shared" si="294"/>
        <v>16.25</v>
      </c>
      <c r="R1871" s="9">
        <f t="shared" si="295"/>
        <v>22.5</v>
      </c>
      <c r="S1871" s="9">
        <f t="shared" si="296"/>
        <v>16.25</v>
      </c>
      <c r="T1871" s="9">
        <f t="shared" si="297"/>
        <v>18.75</v>
      </c>
      <c r="U1871" s="8">
        <f t="shared" si="298"/>
        <v>18.333333333333332</v>
      </c>
      <c r="V1871" s="8">
        <f t="shared" si="299"/>
        <v>18.4375</v>
      </c>
    </row>
    <row r="1872" spans="1:22" ht="13.5" x14ac:dyDescent="0.25">
      <c r="A1872" s="3">
        <f>RSI!A1872</f>
        <v>44736</v>
      </c>
      <c r="B1872" s="2">
        <f>RSI!B1872</f>
        <v>5.2862999999999998</v>
      </c>
      <c r="C1872" s="2">
        <f>RSI!I1872</f>
        <v>67.192906526306842</v>
      </c>
      <c r="D1872" s="2">
        <f>MACD!E1872</f>
        <v>-6.6342892676107823E-3</v>
      </c>
      <c r="E1872" s="2">
        <f>MACD!F1872</f>
        <v>-3.0962801157560022E-2</v>
      </c>
      <c r="F1872" s="2">
        <f>'Moving Avg'!D1872</f>
        <v>5.3008600000000001</v>
      </c>
      <c r="G1872" s="2">
        <f>'Moving Avg'!F1872</f>
        <v>5.2638499999999997</v>
      </c>
      <c r="H1872" s="2">
        <f>'Moving Avg'!G1872</f>
        <v>4.9906740000000003</v>
      </c>
      <c r="I1872" s="2">
        <f>'Moving Avg'!H1872</f>
        <v>4.5457675000000002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  <c r="M1872" s="8">
        <f t="shared" si="290"/>
        <v>25</v>
      </c>
      <c r="N1872" s="8">
        <f t="shared" si="291"/>
        <v>0</v>
      </c>
      <c r="O1872" s="8">
        <f t="shared" si="292"/>
        <v>50</v>
      </c>
      <c r="P1872" s="8">
        <f t="shared" si="293"/>
        <v>16.5</v>
      </c>
      <c r="Q1872" s="9">
        <f t="shared" si="294"/>
        <v>18.725000000000001</v>
      </c>
      <c r="R1872" s="9">
        <f t="shared" si="295"/>
        <v>26.625</v>
      </c>
      <c r="S1872" s="9">
        <f t="shared" si="296"/>
        <v>23.675000000000001</v>
      </c>
      <c r="T1872" s="9">
        <f t="shared" si="297"/>
        <v>22.875</v>
      </c>
      <c r="U1872" s="8">
        <f t="shared" si="298"/>
        <v>23.008333333333336</v>
      </c>
      <c r="V1872" s="8">
        <f t="shared" si="299"/>
        <v>22.975000000000001</v>
      </c>
    </row>
    <row r="1873" spans="1:22" ht="13.5" x14ac:dyDescent="0.25">
      <c r="A1873" s="3">
        <f>RSI!A1873</f>
        <v>44739</v>
      </c>
      <c r="B1873" s="2">
        <f>RSI!B1873</f>
        <v>5.2797000000000001</v>
      </c>
      <c r="C1873" s="2">
        <f>RSI!I1873</f>
        <v>65.693520015594174</v>
      </c>
      <c r="D1873" s="2">
        <f>MACD!E1873</f>
        <v>-1.7749761247518592E-3</v>
      </c>
      <c r="E1873" s="2">
        <f>MACD!F1873</f>
        <v>-2.512523615099839E-2</v>
      </c>
      <c r="F1873" s="2">
        <f>'Moving Avg'!D1873</f>
        <v>5.2915999999999999</v>
      </c>
      <c r="G1873" s="2">
        <f>'Moving Avg'!F1873</f>
        <v>5.266824999999999</v>
      </c>
      <c r="H1873" s="2">
        <f>'Moving Avg'!G1873</f>
        <v>5.0021720000000007</v>
      </c>
      <c r="I1873" s="2">
        <f>'Moving Avg'!H1873</f>
        <v>4.5515165000000017</v>
      </c>
      <c r="J1873" s="6" t="str">
        <f>OBV!F1873</f>
        <v>BEARISH</v>
      </c>
      <c r="K1873" s="6" t="str">
        <f>OBV!G1873</f>
        <v>WEAK</v>
      </c>
      <c r="L1873" s="6" t="str">
        <f>OBV!H1873</f>
        <v>CONFIRMED BEARISH</v>
      </c>
      <c r="M1873" s="8">
        <f t="shared" si="290"/>
        <v>25</v>
      </c>
      <c r="N1873" s="8">
        <f t="shared" si="291"/>
        <v>0</v>
      </c>
      <c r="O1873" s="8">
        <f t="shared" si="292"/>
        <v>50</v>
      </c>
      <c r="P1873" s="8">
        <f t="shared" si="293"/>
        <v>0</v>
      </c>
      <c r="Q1873" s="9">
        <f t="shared" si="294"/>
        <v>16.25</v>
      </c>
      <c r="R1873" s="9">
        <f t="shared" si="295"/>
        <v>22.5</v>
      </c>
      <c r="S1873" s="9">
        <f t="shared" si="296"/>
        <v>16.25</v>
      </c>
      <c r="T1873" s="9">
        <f t="shared" si="297"/>
        <v>18.75</v>
      </c>
      <c r="U1873" s="8">
        <f t="shared" si="298"/>
        <v>18.333333333333332</v>
      </c>
      <c r="V1873" s="8">
        <f t="shared" si="299"/>
        <v>18.4375</v>
      </c>
    </row>
    <row r="1874" spans="1:22" ht="13.5" x14ac:dyDescent="0.25">
      <c r="A1874" s="3">
        <f>RSI!A1874</f>
        <v>44740</v>
      </c>
      <c r="B1874" s="2">
        <f>RSI!B1874</f>
        <v>5.2862999999999998</v>
      </c>
      <c r="C1874" s="2">
        <f>RSI!I1874</f>
        <v>66.498597795080073</v>
      </c>
      <c r="D1874" s="2">
        <f>MACD!E1874</f>
        <v>1.3378757806190578E-3</v>
      </c>
      <c r="E1874" s="2">
        <f>MACD!F1874</f>
        <v>-1.9832613764674902E-2</v>
      </c>
      <c r="F1874" s="2">
        <f>'Moving Avg'!D1874</f>
        <v>5.2849799999999991</v>
      </c>
      <c r="G1874" s="2">
        <f>'Moving Avg'!F1874</f>
        <v>5.270459999999999</v>
      </c>
      <c r="H1874" s="2">
        <f>'Moving Avg'!G1874</f>
        <v>5.0140660000000006</v>
      </c>
      <c r="I1874" s="2">
        <f>'Moving Avg'!H1874</f>
        <v>4.5574635000000017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  <c r="M1874" s="8">
        <f t="shared" si="290"/>
        <v>25</v>
      </c>
      <c r="N1874" s="8">
        <f t="shared" si="291"/>
        <v>0</v>
      </c>
      <c r="O1874" s="8">
        <f t="shared" si="292"/>
        <v>50</v>
      </c>
      <c r="P1874" s="8">
        <f t="shared" si="293"/>
        <v>16.5</v>
      </c>
      <c r="Q1874" s="9">
        <f t="shared" si="294"/>
        <v>18.725000000000001</v>
      </c>
      <c r="R1874" s="9">
        <f t="shared" si="295"/>
        <v>26.625</v>
      </c>
      <c r="S1874" s="9">
        <f t="shared" si="296"/>
        <v>23.675000000000001</v>
      </c>
      <c r="T1874" s="9">
        <f t="shared" si="297"/>
        <v>22.875</v>
      </c>
      <c r="U1874" s="8">
        <f t="shared" si="298"/>
        <v>23.008333333333336</v>
      </c>
      <c r="V1874" s="8">
        <f t="shared" si="299"/>
        <v>22.975000000000001</v>
      </c>
    </row>
    <row r="1875" spans="1:22" ht="13.5" x14ac:dyDescent="0.25">
      <c r="A1875" s="3">
        <f>RSI!A1875</f>
        <v>44741</v>
      </c>
      <c r="B1875" s="2">
        <f>RSI!B1875</f>
        <v>5.2069999999999999</v>
      </c>
      <c r="C1875" s="2">
        <f>RSI!I1875</f>
        <v>51.009484668880091</v>
      </c>
      <c r="D1875" s="2">
        <f>MACD!E1875</f>
        <v>2.2550077406985558E-2</v>
      </c>
      <c r="E1875" s="2">
        <f>MACD!F1875</f>
        <v>-1.1356075530342812E-2</v>
      </c>
      <c r="F1875" s="2">
        <f>'Moving Avg'!D1875</f>
        <v>5.26912</v>
      </c>
      <c r="G1875" s="2">
        <f>'Moving Avg'!F1875</f>
        <v>5.2697999999999992</v>
      </c>
      <c r="H1875" s="2">
        <f>'Moving Avg'!G1875</f>
        <v>5.0241100000000003</v>
      </c>
      <c r="I1875" s="2">
        <f>'Moving Avg'!H1875</f>
        <v>4.5630140000000017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  <c r="M1875" s="8">
        <f t="shared" si="290"/>
        <v>25</v>
      </c>
      <c r="N1875" s="8">
        <f t="shared" si="291"/>
        <v>0</v>
      </c>
      <c r="O1875" s="8">
        <f t="shared" si="292"/>
        <v>50</v>
      </c>
      <c r="P1875" s="8">
        <f t="shared" si="293"/>
        <v>16.5</v>
      </c>
      <c r="Q1875" s="9">
        <f t="shared" si="294"/>
        <v>18.725000000000001</v>
      </c>
      <c r="R1875" s="9">
        <f t="shared" si="295"/>
        <v>26.625</v>
      </c>
      <c r="S1875" s="9">
        <f t="shared" si="296"/>
        <v>23.675000000000001</v>
      </c>
      <c r="T1875" s="9">
        <f t="shared" si="297"/>
        <v>22.875</v>
      </c>
      <c r="U1875" s="8">
        <f t="shared" si="298"/>
        <v>23.008333333333336</v>
      </c>
      <c r="V1875" s="8">
        <f t="shared" si="299"/>
        <v>22.975000000000001</v>
      </c>
    </row>
    <row r="1876" spans="1:22" ht="13.5" x14ac:dyDescent="0.25">
      <c r="A1876" s="3">
        <f>RSI!A1876</f>
        <v>44742</v>
      </c>
      <c r="B1876" s="2">
        <f>RSI!B1876</f>
        <v>5.2004000000000001</v>
      </c>
      <c r="C1876" s="2">
        <f>RSI!I1876</f>
        <v>49.966334138025324</v>
      </c>
      <c r="D1876" s="2">
        <f>MACD!E1876</f>
        <v>3.9967613411608482E-2</v>
      </c>
      <c r="E1876" s="2">
        <f>MACD!F1876</f>
        <v>-1.0913377419525527E-3</v>
      </c>
      <c r="F1876" s="2">
        <f>'Moving Avg'!D1876</f>
        <v>5.2519400000000003</v>
      </c>
      <c r="G1876" s="2">
        <f>'Moving Avg'!F1876</f>
        <v>5.2678149999999997</v>
      </c>
      <c r="H1876" s="2">
        <f>'Moving Avg'!G1876</f>
        <v>5.0336259999999999</v>
      </c>
      <c r="I1876" s="2">
        <f>'Moving Avg'!H1876</f>
        <v>4.5675075000000014</v>
      </c>
      <c r="J1876" s="6" t="str">
        <f>OBV!F1876</f>
        <v>BEARISH</v>
      </c>
      <c r="K1876" s="6" t="str">
        <f>OBV!G1876</f>
        <v>WEAK</v>
      </c>
      <c r="L1876" s="6" t="str">
        <f>OBV!H1876</f>
        <v>CONFIRMED BEARISH</v>
      </c>
      <c r="M1876" s="8">
        <f t="shared" si="290"/>
        <v>25</v>
      </c>
      <c r="N1876" s="8">
        <f t="shared" si="291"/>
        <v>0</v>
      </c>
      <c r="O1876" s="8">
        <f t="shared" si="292"/>
        <v>50</v>
      </c>
      <c r="P1876" s="8">
        <f t="shared" si="293"/>
        <v>0</v>
      </c>
      <c r="Q1876" s="9">
        <f t="shared" si="294"/>
        <v>16.25</v>
      </c>
      <c r="R1876" s="9">
        <f t="shared" si="295"/>
        <v>22.5</v>
      </c>
      <c r="S1876" s="9">
        <f t="shared" si="296"/>
        <v>16.25</v>
      </c>
      <c r="T1876" s="9">
        <f t="shared" si="297"/>
        <v>18.75</v>
      </c>
      <c r="U1876" s="8">
        <f t="shared" si="298"/>
        <v>18.333333333333332</v>
      </c>
      <c r="V1876" s="8">
        <f t="shared" si="299"/>
        <v>18.4375</v>
      </c>
    </row>
    <row r="1877" spans="1:22" ht="13.5" x14ac:dyDescent="0.25">
      <c r="A1877" s="3">
        <f>RSI!A1877</f>
        <v>44743</v>
      </c>
      <c r="B1877" s="2">
        <f>RSI!B1877</f>
        <v>5.2004000000000001</v>
      </c>
      <c r="C1877" s="2">
        <f>RSI!I1877</f>
        <v>49.966334138025331</v>
      </c>
      <c r="D1877" s="2">
        <f>MACD!E1877</f>
        <v>5.1693972236749985E-2</v>
      </c>
      <c r="E1877" s="2">
        <f>MACD!F1877</f>
        <v>9.4657242537879559E-3</v>
      </c>
      <c r="F1877" s="2">
        <f>'Moving Avg'!D1877</f>
        <v>5.2347599999999996</v>
      </c>
      <c r="G1877" s="2">
        <f>'Moving Avg'!F1877</f>
        <v>5.2671549999999998</v>
      </c>
      <c r="H1877" s="2">
        <f>'Moving Avg'!G1877</f>
        <v>5.0404980000000004</v>
      </c>
      <c r="I1877" s="2">
        <f>'Moving Avg'!H1877</f>
        <v>4.572001000000002</v>
      </c>
      <c r="J1877" s="6" t="str">
        <f>OBV!F1877</f>
        <v>BEARISH</v>
      </c>
      <c r="K1877" s="6" t="str">
        <f>OBV!G1877</f>
        <v>WEAK</v>
      </c>
      <c r="L1877" s="6" t="str">
        <f>OBV!H1877</f>
        <v>CONFIRMED BEARISH</v>
      </c>
      <c r="M1877" s="8">
        <f t="shared" si="290"/>
        <v>25</v>
      </c>
      <c r="N1877" s="8">
        <f t="shared" si="291"/>
        <v>0</v>
      </c>
      <c r="O1877" s="8">
        <f t="shared" si="292"/>
        <v>50</v>
      </c>
      <c r="P1877" s="8">
        <f t="shared" si="293"/>
        <v>0</v>
      </c>
      <c r="Q1877" s="9">
        <f t="shared" si="294"/>
        <v>16.25</v>
      </c>
      <c r="R1877" s="9">
        <f t="shared" si="295"/>
        <v>22.5</v>
      </c>
      <c r="S1877" s="9">
        <f t="shared" si="296"/>
        <v>16.25</v>
      </c>
      <c r="T1877" s="9">
        <f t="shared" si="297"/>
        <v>18.75</v>
      </c>
      <c r="U1877" s="8">
        <f t="shared" si="298"/>
        <v>18.333333333333332</v>
      </c>
      <c r="V1877" s="8">
        <f t="shared" si="299"/>
        <v>18.4375</v>
      </c>
    </row>
    <row r="1878" spans="1:22" ht="13.5" x14ac:dyDescent="0.25">
      <c r="A1878" s="3">
        <f>RSI!A1878</f>
        <v>44746</v>
      </c>
      <c r="B1878" s="2">
        <f>RSI!B1878</f>
        <v>5.0220000000000002</v>
      </c>
      <c r="C1878" s="2">
        <f>RSI!I1878</f>
        <v>30.447114003862993</v>
      </c>
      <c r="D1878" s="2">
        <f>MACD!E1878</f>
        <v>7.5878510094205431E-2</v>
      </c>
      <c r="E1878" s="2">
        <f>MACD!F1878</f>
        <v>2.2748281421871453E-2</v>
      </c>
      <c r="F1878" s="2">
        <f>'Moving Avg'!D1878</f>
        <v>5.1832200000000004</v>
      </c>
      <c r="G1878" s="2">
        <f>'Moving Avg'!F1878</f>
        <v>5.2585649999999999</v>
      </c>
      <c r="H1878" s="2">
        <f>'Moving Avg'!G1878</f>
        <v>5.0449920000000006</v>
      </c>
      <c r="I1878" s="2">
        <f>'Moving Avg'!H1878</f>
        <v>4.5756355000000015</v>
      </c>
      <c r="J1878" s="6" t="str">
        <f>OBV!F1878</f>
        <v>BEARISH</v>
      </c>
      <c r="K1878" s="6" t="str">
        <f>OBV!G1878</f>
        <v>WEAK</v>
      </c>
      <c r="L1878" s="6" t="str">
        <f>OBV!H1878</f>
        <v>CONFIRMED BEARISH</v>
      </c>
      <c r="M1878" s="8">
        <f t="shared" si="290"/>
        <v>25</v>
      </c>
      <c r="N1878" s="8">
        <f t="shared" si="291"/>
        <v>0</v>
      </c>
      <c r="O1878" s="8">
        <f t="shared" si="292"/>
        <v>50</v>
      </c>
      <c r="P1878" s="8">
        <f t="shared" si="293"/>
        <v>0</v>
      </c>
      <c r="Q1878" s="9">
        <f t="shared" si="294"/>
        <v>16.25</v>
      </c>
      <c r="R1878" s="9">
        <f t="shared" si="295"/>
        <v>22.5</v>
      </c>
      <c r="S1878" s="9">
        <f t="shared" si="296"/>
        <v>16.25</v>
      </c>
      <c r="T1878" s="9">
        <f t="shared" si="297"/>
        <v>18.75</v>
      </c>
      <c r="U1878" s="8">
        <f t="shared" si="298"/>
        <v>18.333333333333332</v>
      </c>
      <c r="V1878" s="8">
        <f t="shared" si="299"/>
        <v>18.4375</v>
      </c>
    </row>
    <row r="1879" spans="1:22" ht="13.5" x14ac:dyDescent="0.25">
      <c r="A1879" s="3">
        <f>RSI!A1879</f>
        <v>44747</v>
      </c>
      <c r="B1879" s="2">
        <f>RSI!B1879</f>
        <v>4.9558999999999997</v>
      </c>
      <c r="C1879" s="2">
        <f>RSI!I1879</f>
        <v>26.341183856915109</v>
      </c>
      <c r="D1879" s="2">
        <f>MACD!E1879</f>
        <v>0.101307096619629</v>
      </c>
      <c r="E1879" s="2">
        <f>MACD!F1879</f>
        <v>3.8460044461422968E-2</v>
      </c>
      <c r="F1879" s="2">
        <f>'Moving Avg'!D1879</f>
        <v>5.11714</v>
      </c>
      <c r="G1879" s="2">
        <f>'Moving Avg'!F1879</f>
        <v>5.2466699999999999</v>
      </c>
      <c r="H1879" s="2">
        <f>'Moving Avg'!G1879</f>
        <v>5.0496180000000006</v>
      </c>
      <c r="I1879" s="2">
        <f>'Moving Avg'!H1879</f>
        <v>4.5789395000000015</v>
      </c>
      <c r="J1879" s="6" t="str">
        <f>OBV!F1879</f>
        <v>BEARISH</v>
      </c>
      <c r="K1879" s="6" t="str">
        <f>OBV!G1879</f>
        <v>WEAK</v>
      </c>
      <c r="L1879" s="6" t="str">
        <f>OBV!H1879</f>
        <v>CONFIRMED BEARISH</v>
      </c>
      <c r="M1879" s="8">
        <f t="shared" si="290"/>
        <v>50</v>
      </c>
      <c r="N1879" s="8">
        <f t="shared" si="291"/>
        <v>0</v>
      </c>
      <c r="O1879" s="8">
        <f t="shared" si="292"/>
        <v>50</v>
      </c>
      <c r="P1879" s="8">
        <f t="shared" si="293"/>
        <v>0</v>
      </c>
      <c r="Q1879" s="9">
        <f t="shared" si="294"/>
        <v>25</v>
      </c>
      <c r="R1879" s="9">
        <f t="shared" si="295"/>
        <v>27.5</v>
      </c>
      <c r="S1879" s="9">
        <f t="shared" si="296"/>
        <v>20</v>
      </c>
      <c r="T1879" s="9">
        <f t="shared" si="297"/>
        <v>25</v>
      </c>
      <c r="U1879" s="8">
        <f t="shared" si="298"/>
        <v>24.166666666666668</v>
      </c>
      <c r="V1879" s="8">
        <f t="shared" si="299"/>
        <v>24.375</v>
      </c>
    </row>
    <row r="1880" spans="1:22" ht="13.5" x14ac:dyDescent="0.25">
      <c r="A1880" s="3">
        <f>RSI!A1880</f>
        <v>44748</v>
      </c>
      <c r="B1880" s="2">
        <f>RSI!B1880</f>
        <v>4.8893000000000004</v>
      </c>
      <c r="C1880" s="2">
        <f>RSI!I1880</f>
        <v>22.978780214173568</v>
      </c>
      <c r="D1880" s="2">
        <f>MACD!E1880</f>
        <v>0.12405875732621841</v>
      </c>
      <c r="E1880" s="2">
        <f>MACD!F1880</f>
        <v>5.5579787034382058E-2</v>
      </c>
      <c r="F1880" s="2">
        <f>'Moving Avg'!D1880</f>
        <v>5.0536000000000003</v>
      </c>
      <c r="G1880" s="2">
        <f>'Moving Avg'!F1880</f>
        <v>5.2304550000000001</v>
      </c>
      <c r="H1880" s="2">
        <f>'Moving Avg'!G1880</f>
        <v>5.0533080000000004</v>
      </c>
      <c r="I1880" s="2">
        <f>'Moving Avg'!H1880</f>
        <v>4.581910500000002</v>
      </c>
      <c r="J1880" s="6" t="str">
        <f>OBV!F1880</f>
        <v>BEARISH</v>
      </c>
      <c r="K1880" s="6" t="str">
        <f>OBV!G1880</f>
        <v>WEAK</v>
      </c>
      <c r="L1880" s="6" t="str">
        <f>OBV!H1880</f>
        <v>CONFIRMED BEARISH</v>
      </c>
      <c r="M1880" s="8">
        <f t="shared" si="290"/>
        <v>50</v>
      </c>
      <c r="N1880" s="8">
        <f t="shared" si="291"/>
        <v>0</v>
      </c>
      <c r="O1880" s="8">
        <f t="shared" si="292"/>
        <v>50</v>
      </c>
      <c r="P1880" s="8">
        <f t="shared" si="293"/>
        <v>0</v>
      </c>
      <c r="Q1880" s="9">
        <f t="shared" si="294"/>
        <v>25</v>
      </c>
      <c r="R1880" s="9">
        <f t="shared" si="295"/>
        <v>27.5</v>
      </c>
      <c r="S1880" s="9">
        <f t="shared" si="296"/>
        <v>20</v>
      </c>
      <c r="T1880" s="9">
        <f t="shared" si="297"/>
        <v>25</v>
      </c>
      <c r="U1880" s="8">
        <f t="shared" si="298"/>
        <v>24.166666666666668</v>
      </c>
      <c r="V1880" s="8">
        <f t="shared" si="299"/>
        <v>24.375</v>
      </c>
    </row>
    <row r="1881" spans="1:22" ht="13.5" x14ac:dyDescent="0.25">
      <c r="A1881" s="3">
        <f>RSI!A1881</f>
        <v>44749</v>
      </c>
      <c r="B1881" s="2">
        <f>RSI!B1881</f>
        <v>4.9484000000000004</v>
      </c>
      <c r="C1881" s="2">
        <f>RSI!I1881</f>
        <v>31.352822995315677</v>
      </c>
      <c r="D1881" s="2">
        <f>MACD!E1881</f>
        <v>0.14061679625786283</v>
      </c>
      <c r="E1881" s="2">
        <f>MACD!F1881</f>
        <v>7.2587188879078224E-2</v>
      </c>
      <c r="F1881" s="2">
        <f>'Moving Avg'!D1881</f>
        <v>5.0031999999999996</v>
      </c>
      <c r="G1881" s="2">
        <f>'Moving Avg'!F1881</f>
        <v>5.2152100000000008</v>
      </c>
      <c r="H1881" s="2">
        <f>'Moving Avg'!G1881</f>
        <v>5.0585760000000004</v>
      </c>
      <c r="I1881" s="2">
        <f>'Moving Avg'!H1881</f>
        <v>4.5851770000000016</v>
      </c>
      <c r="J1881" s="6" t="str">
        <f>OBV!F1881</f>
        <v>BEARISH</v>
      </c>
      <c r="K1881" s="6" t="str">
        <f>OBV!G1881</f>
        <v>WEAK</v>
      </c>
      <c r="L1881" s="6" t="str">
        <f>OBV!H1881</f>
        <v>CONFIRMED BEARISH</v>
      </c>
      <c r="M1881" s="8">
        <f t="shared" si="290"/>
        <v>25</v>
      </c>
      <c r="N1881" s="8">
        <f t="shared" si="291"/>
        <v>0</v>
      </c>
      <c r="O1881" s="8">
        <f t="shared" si="292"/>
        <v>50</v>
      </c>
      <c r="P1881" s="8">
        <f t="shared" si="293"/>
        <v>0</v>
      </c>
      <c r="Q1881" s="9">
        <f t="shared" si="294"/>
        <v>16.25</v>
      </c>
      <c r="R1881" s="9">
        <f t="shared" si="295"/>
        <v>22.5</v>
      </c>
      <c r="S1881" s="9">
        <f t="shared" si="296"/>
        <v>16.25</v>
      </c>
      <c r="T1881" s="9">
        <f t="shared" si="297"/>
        <v>18.75</v>
      </c>
      <c r="U1881" s="8">
        <f t="shared" si="298"/>
        <v>18.333333333333332</v>
      </c>
      <c r="V1881" s="8">
        <f t="shared" si="299"/>
        <v>18.4375</v>
      </c>
    </row>
    <row r="1882" spans="1:22" ht="13.5" x14ac:dyDescent="0.25">
      <c r="A1882" s="3">
        <f>RSI!A1882</f>
        <v>44750</v>
      </c>
      <c r="B1882" s="2">
        <f>RSI!B1882</f>
        <v>4.8154000000000003</v>
      </c>
      <c r="C1882" s="2">
        <f>RSI!I1882</f>
        <v>24.814347669008029</v>
      </c>
      <c r="D1882" s="2">
        <f>MACD!E1882</f>
        <v>0.16568971227259421</v>
      </c>
      <c r="E1882" s="2">
        <f>MACD!F1882</f>
        <v>9.1207693557781425E-2</v>
      </c>
      <c r="F1882" s="2">
        <f>'Moving Avg'!D1882</f>
        <v>4.9261999999999997</v>
      </c>
      <c r="G1882" s="2">
        <f>'Moving Avg'!F1882</f>
        <v>5.1916650000000004</v>
      </c>
      <c r="H1882" s="2">
        <f>'Moving Avg'!G1882</f>
        <v>5.0611840000000008</v>
      </c>
      <c r="I1882" s="2">
        <f>'Moving Avg'!H1882</f>
        <v>4.5878115000000017</v>
      </c>
      <c r="J1882" s="6" t="str">
        <f>OBV!F1882</f>
        <v>BEARISH</v>
      </c>
      <c r="K1882" s="6" t="str">
        <f>OBV!G1882</f>
        <v>WEAK</v>
      </c>
      <c r="L1882" s="6" t="str">
        <f>OBV!H1882</f>
        <v>CONFIRMED BEARISH</v>
      </c>
      <c r="M1882" s="8">
        <f t="shared" si="290"/>
        <v>50</v>
      </c>
      <c r="N1882" s="8">
        <f t="shared" si="291"/>
        <v>0</v>
      </c>
      <c r="O1882" s="8">
        <f t="shared" si="292"/>
        <v>50</v>
      </c>
      <c r="P1882" s="8">
        <f t="shared" si="293"/>
        <v>0</v>
      </c>
      <c r="Q1882" s="9">
        <f t="shared" si="294"/>
        <v>25</v>
      </c>
      <c r="R1882" s="9">
        <f t="shared" si="295"/>
        <v>27.5</v>
      </c>
      <c r="S1882" s="9">
        <f t="shared" si="296"/>
        <v>20</v>
      </c>
      <c r="T1882" s="9">
        <f t="shared" si="297"/>
        <v>25</v>
      </c>
      <c r="U1882" s="8">
        <f t="shared" si="298"/>
        <v>24.166666666666668</v>
      </c>
      <c r="V1882" s="8">
        <f t="shared" si="299"/>
        <v>24.375</v>
      </c>
    </row>
    <row r="1883" spans="1:22" ht="13.5" x14ac:dyDescent="0.25">
      <c r="A1883" s="3">
        <f>RSI!A1883</f>
        <v>44753</v>
      </c>
      <c r="B1883" s="2">
        <f>RSI!B1883</f>
        <v>4.9336000000000002</v>
      </c>
      <c r="C1883" s="2">
        <f>RSI!I1883</f>
        <v>37.32415342511198</v>
      </c>
      <c r="D1883" s="2">
        <f>MACD!E1883</f>
        <v>0.17904097453744061</v>
      </c>
      <c r="E1883" s="2">
        <f>MACD!F1883</f>
        <v>0.10877434975371325</v>
      </c>
      <c r="F1883" s="2">
        <f>'Moving Avg'!D1883</f>
        <v>4.9085200000000002</v>
      </c>
      <c r="G1883" s="2">
        <f>'Moving Avg'!F1883</f>
        <v>5.1753499999999999</v>
      </c>
      <c r="H1883" s="2">
        <f>'Moving Avg'!G1883</f>
        <v>5.0670820000000001</v>
      </c>
      <c r="I1883" s="2">
        <f>'Moving Avg'!H1883</f>
        <v>4.5908385000000012</v>
      </c>
      <c r="J1883" s="6" t="str">
        <f>OBV!F1883</f>
        <v>BEARISH</v>
      </c>
      <c r="K1883" s="6" t="str">
        <f>OBV!G1883</f>
        <v>WEAK</v>
      </c>
      <c r="L1883" s="6" t="str">
        <f>OBV!H1883</f>
        <v>CONFIRMED BEARISH</v>
      </c>
      <c r="M1883" s="8">
        <f t="shared" si="290"/>
        <v>25</v>
      </c>
      <c r="N1883" s="8">
        <f t="shared" si="291"/>
        <v>0</v>
      </c>
      <c r="O1883" s="8">
        <f t="shared" si="292"/>
        <v>50</v>
      </c>
      <c r="P1883" s="8">
        <f t="shared" si="293"/>
        <v>0</v>
      </c>
      <c r="Q1883" s="9">
        <f t="shared" si="294"/>
        <v>16.25</v>
      </c>
      <c r="R1883" s="9">
        <f t="shared" si="295"/>
        <v>22.5</v>
      </c>
      <c r="S1883" s="9">
        <f t="shared" si="296"/>
        <v>16.25</v>
      </c>
      <c r="T1883" s="9">
        <f t="shared" si="297"/>
        <v>18.75</v>
      </c>
      <c r="U1883" s="8">
        <f t="shared" si="298"/>
        <v>18.333333333333332</v>
      </c>
      <c r="V1883" s="8">
        <f t="shared" si="299"/>
        <v>18.4375</v>
      </c>
    </row>
    <row r="1884" spans="1:22" ht="13.5" x14ac:dyDescent="0.25">
      <c r="A1884" s="3">
        <f>RSI!A1884</f>
        <v>44754</v>
      </c>
      <c r="B1884" s="2">
        <f>RSI!B1884</f>
        <v>4.8228</v>
      </c>
      <c r="C1884" s="2">
        <f>RSI!I1884</f>
        <v>31.956528548379822</v>
      </c>
      <c r="D1884" s="2">
        <f>MACD!E1884</f>
        <v>0.20062796378155134</v>
      </c>
      <c r="E1884" s="2">
        <f>MACD!F1884</f>
        <v>0.12714507255928087</v>
      </c>
      <c r="F1884" s="2">
        <f>'Moving Avg'!D1884</f>
        <v>4.8818999999999999</v>
      </c>
      <c r="G1884" s="2">
        <f>'Moving Avg'!F1884</f>
        <v>5.1534950000000004</v>
      </c>
      <c r="H1884" s="2">
        <f>'Moving Avg'!G1884</f>
        <v>5.0699700000000005</v>
      </c>
      <c r="I1884" s="2">
        <f>'Moving Avg'!H1884</f>
        <v>4.5930475000000017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  <c r="M1884" s="8">
        <f t="shared" si="290"/>
        <v>25</v>
      </c>
      <c r="N1884" s="8">
        <f t="shared" si="291"/>
        <v>0</v>
      </c>
      <c r="O1884" s="8">
        <f t="shared" si="292"/>
        <v>50</v>
      </c>
      <c r="P1884" s="8">
        <f t="shared" si="293"/>
        <v>16.5</v>
      </c>
      <c r="Q1884" s="9">
        <f t="shared" si="294"/>
        <v>18.725000000000001</v>
      </c>
      <c r="R1884" s="9">
        <f t="shared" si="295"/>
        <v>26.625</v>
      </c>
      <c r="S1884" s="9">
        <f t="shared" si="296"/>
        <v>23.675000000000001</v>
      </c>
      <c r="T1884" s="9">
        <f t="shared" si="297"/>
        <v>22.875</v>
      </c>
      <c r="U1884" s="8">
        <f t="shared" si="298"/>
        <v>23.008333333333336</v>
      </c>
      <c r="V1884" s="8">
        <f t="shared" si="299"/>
        <v>22.975000000000001</v>
      </c>
    </row>
    <row r="1885" spans="1:22" ht="13.5" x14ac:dyDescent="0.25">
      <c r="A1885" s="3">
        <f>RSI!A1885</f>
        <v>44755</v>
      </c>
      <c r="B1885" s="2">
        <f>RSI!B1885</f>
        <v>4.8301999999999996</v>
      </c>
      <c r="C1885" s="2">
        <f>RSI!I1885</f>
        <v>32.653132976600503</v>
      </c>
      <c r="D1885" s="2">
        <f>MACD!E1885</f>
        <v>0.20778839166475382</v>
      </c>
      <c r="E1885" s="2">
        <f>MACD!F1885</f>
        <v>0.14327373638037547</v>
      </c>
      <c r="F1885" s="2">
        <f>'Moving Avg'!D1885</f>
        <v>4.8700799999999997</v>
      </c>
      <c r="G1885" s="2">
        <f>'Moving Avg'!F1885</f>
        <v>5.1277150000000002</v>
      </c>
      <c r="H1885" s="2">
        <f>'Moving Avg'!G1885</f>
        <v>5.0730059999999995</v>
      </c>
      <c r="I1885" s="2">
        <f>'Moving Avg'!H1885</f>
        <v>4.5952935000000021</v>
      </c>
      <c r="J1885" s="6" t="str">
        <f>OBV!F1885</f>
        <v>BULLISH</v>
      </c>
      <c r="K1885" s="6" t="str">
        <f>OBV!G1885</f>
        <v>NEUTRAL</v>
      </c>
      <c r="L1885" s="6" t="str">
        <f>OBV!H1885</f>
        <v>BULLISH DIVERGENCE</v>
      </c>
      <c r="M1885" s="8">
        <f t="shared" si="290"/>
        <v>25</v>
      </c>
      <c r="N1885" s="8">
        <f t="shared" si="291"/>
        <v>0</v>
      </c>
      <c r="O1885" s="8">
        <f t="shared" si="292"/>
        <v>50</v>
      </c>
      <c r="P1885" s="8">
        <f t="shared" si="293"/>
        <v>66.5</v>
      </c>
      <c r="Q1885" s="9">
        <f t="shared" si="294"/>
        <v>26.225000000000001</v>
      </c>
      <c r="R1885" s="9">
        <f t="shared" si="295"/>
        <v>39.125</v>
      </c>
      <c r="S1885" s="9">
        <f t="shared" si="296"/>
        <v>46.174999999999997</v>
      </c>
      <c r="T1885" s="9">
        <f t="shared" si="297"/>
        <v>35.375</v>
      </c>
      <c r="U1885" s="8">
        <f t="shared" si="298"/>
        <v>37.174999999999997</v>
      </c>
      <c r="V1885" s="8">
        <f t="shared" si="299"/>
        <v>36.724999999999994</v>
      </c>
    </row>
    <row r="1886" spans="1:22" ht="13.5" x14ac:dyDescent="0.25">
      <c r="A1886" s="3">
        <f>RSI!A1886</f>
        <v>44756</v>
      </c>
      <c r="B1886" s="2">
        <f>RSI!B1886</f>
        <v>4.8670999999999998</v>
      </c>
      <c r="C1886" s="2">
        <f>RSI!I1886</f>
        <v>36.162700519475948</v>
      </c>
      <c r="D1886" s="2">
        <f>MACD!E1886</f>
        <v>0.21157575377649618</v>
      </c>
      <c r="E1886" s="2">
        <f>MACD!F1886</f>
        <v>0.15693413985959961</v>
      </c>
      <c r="F1886" s="2">
        <f>'Moving Avg'!D1886</f>
        <v>4.8538200000000007</v>
      </c>
      <c r="G1886" s="2">
        <f>'Moving Avg'!F1886</f>
        <v>5.1041100000000004</v>
      </c>
      <c r="H1886" s="2">
        <f>'Moving Avg'!G1886</f>
        <v>5.0765159999999998</v>
      </c>
      <c r="I1886" s="2">
        <f>'Moving Avg'!H1886</f>
        <v>4.5980875000000019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  <c r="M1886" s="8">
        <f t="shared" si="290"/>
        <v>25</v>
      </c>
      <c r="N1886" s="8">
        <f t="shared" si="291"/>
        <v>0</v>
      </c>
      <c r="O1886" s="8">
        <f t="shared" si="292"/>
        <v>50</v>
      </c>
      <c r="P1886" s="8">
        <f t="shared" si="293"/>
        <v>16.5</v>
      </c>
      <c r="Q1886" s="9">
        <f t="shared" si="294"/>
        <v>18.725000000000001</v>
      </c>
      <c r="R1886" s="9">
        <f t="shared" si="295"/>
        <v>26.625</v>
      </c>
      <c r="S1886" s="9">
        <f t="shared" si="296"/>
        <v>23.675000000000001</v>
      </c>
      <c r="T1886" s="9">
        <f t="shared" si="297"/>
        <v>22.875</v>
      </c>
      <c r="U1886" s="8">
        <f t="shared" si="298"/>
        <v>23.008333333333336</v>
      </c>
      <c r="V1886" s="8">
        <f t="shared" si="299"/>
        <v>22.975000000000001</v>
      </c>
    </row>
    <row r="1887" spans="1:22" ht="13.5" x14ac:dyDescent="0.25">
      <c r="A1887" s="3">
        <f>RSI!A1887</f>
        <v>44757</v>
      </c>
      <c r="B1887" s="2">
        <f>RSI!B1887</f>
        <v>4.8522999999999996</v>
      </c>
      <c r="C1887" s="2">
        <f>RSI!I1887</f>
        <v>35.366632907380392</v>
      </c>
      <c r="D1887" s="2">
        <f>MACD!E1887</f>
        <v>0.21702652746773055</v>
      </c>
      <c r="E1887" s="2">
        <f>MACD!F1887</f>
        <v>0.1689526173812258</v>
      </c>
      <c r="F1887" s="2">
        <f>'Moving Avg'!D1887</f>
        <v>4.8611999999999993</v>
      </c>
      <c r="G1887" s="2">
        <f>'Moving Avg'!F1887</f>
        <v>5.0807549999999999</v>
      </c>
      <c r="H1887" s="2">
        <f>'Moving Avg'!G1887</f>
        <v>5.0797299999999996</v>
      </c>
      <c r="I1887" s="2">
        <f>'Moving Avg'!H1887</f>
        <v>4.6005430000000018</v>
      </c>
      <c r="J1887" s="6" t="str">
        <f>OBV!F1887</f>
        <v>BULLISH</v>
      </c>
      <c r="K1887" s="6" t="str">
        <f>OBV!G1887</f>
        <v>NEUTRAL</v>
      </c>
      <c r="L1887" s="6" t="str">
        <f>OBV!H1887</f>
        <v>CONFIRMED BULLISH</v>
      </c>
      <c r="M1887" s="8">
        <f t="shared" si="290"/>
        <v>25</v>
      </c>
      <c r="N1887" s="8">
        <f t="shared" si="291"/>
        <v>0</v>
      </c>
      <c r="O1887" s="8">
        <f t="shared" si="292"/>
        <v>50</v>
      </c>
      <c r="P1887" s="8">
        <f t="shared" si="293"/>
        <v>83.5</v>
      </c>
      <c r="Q1887" s="9">
        <f t="shared" si="294"/>
        <v>28.774999999999999</v>
      </c>
      <c r="R1887" s="9">
        <f t="shared" si="295"/>
        <v>43.375</v>
      </c>
      <c r="S1887" s="9">
        <f t="shared" si="296"/>
        <v>53.825000000000003</v>
      </c>
      <c r="T1887" s="9">
        <f t="shared" si="297"/>
        <v>39.625</v>
      </c>
      <c r="U1887" s="8">
        <f t="shared" si="298"/>
        <v>41.991666666666667</v>
      </c>
      <c r="V1887" s="8">
        <f t="shared" si="299"/>
        <v>41.400000000000006</v>
      </c>
    </row>
    <row r="1888" spans="1:22" ht="13.5" x14ac:dyDescent="0.25">
      <c r="A1888" s="3">
        <f>RSI!A1888</f>
        <v>44760</v>
      </c>
      <c r="B1888" s="2">
        <f>RSI!B1888</f>
        <v>4.8522999999999996</v>
      </c>
      <c r="C1888" s="2">
        <f>RSI!I1888</f>
        <v>35.366632907380392</v>
      </c>
      <c r="D1888" s="2">
        <f>MACD!E1888</f>
        <v>0.19534463759655818</v>
      </c>
      <c r="E1888" s="2">
        <f>MACD!F1888</f>
        <v>0.17423102142429231</v>
      </c>
      <c r="F1888" s="2">
        <f>'Moving Avg'!D1888</f>
        <v>4.8449399999999994</v>
      </c>
      <c r="G1888" s="2">
        <f>'Moving Avg'!F1888</f>
        <v>5.0570699999999995</v>
      </c>
      <c r="H1888" s="2">
        <f>'Moving Avg'!G1888</f>
        <v>5.0832079999999999</v>
      </c>
      <c r="I1888" s="2">
        <f>'Moving Avg'!H1888</f>
        <v>4.6031305000000016</v>
      </c>
      <c r="J1888" s="6" t="str">
        <f>OBV!F1888</f>
        <v>BULLISH</v>
      </c>
      <c r="K1888" s="6" t="str">
        <f>OBV!G1888</f>
        <v>NEUTRAL</v>
      </c>
      <c r="L1888" s="6" t="str">
        <f>OBV!H1888</f>
        <v>BULLISH DIVERGENCE</v>
      </c>
      <c r="M1888" s="8">
        <f t="shared" si="290"/>
        <v>25</v>
      </c>
      <c r="N1888" s="8">
        <f t="shared" si="291"/>
        <v>0</v>
      </c>
      <c r="O1888" s="8">
        <f t="shared" si="292"/>
        <v>50</v>
      </c>
      <c r="P1888" s="8">
        <f t="shared" si="293"/>
        <v>66.5</v>
      </c>
      <c r="Q1888" s="9">
        <f t="shared" si="294"/>
        <v>26.225000000000001</v>
      </c>
      <c r="R1888" s="9">
        <f t="shared" si="295"/>
        <v>39.125</v>
      </c>
      <c r="S1888" s="9">
        <f t="shared" si="296"/>
        <v>46.174999999999997</v>
      </c>
      <c r="T1888" s="9">
        <f t="shared" si="297"/>
        <v>35.375</v>
      </c>
      <c r="U1888" s="8">
        <f t="shared" si="298"/>
        <v>37.174999999999997</v>
      </c>
      <c r="V1888" s="8">
        <f t="shared" si="299"/>
        <v>36.724999999999994</v>
      </c>
    </row>
    <row r="1889" spans="1:22" ht="13.5" x14ac:dyDescent="0.25">
      <c r="A1889" s="3">
        <f>RSI!A1889</f>
        <v>44761</v>
      </c>
      <c r="B1889" s="2">
        <f>RSI!B1889</f>
        <v>4.6898999999999997</v>
      </c>
      <c r="C1889" s="2">
        <f>RSI!I1889</f>
        <v>27.627053711490447</v>
      </c>
      <c r="D1889" s="2">
        <f>MACD!E1889</f>
        <v>0.17992555422060796</v>
      </c>
      <c r="E1889" s="2">
        <f>MACD!F1889</f>
        <v>0.17536992798355544</v>
      </c>
      <c r="F1889" s="2">
        <f>'Moving Avg'!D1889</f>
        <v>4.8183600000000002</v>
      </c>
      <c r="G1889" s="2">
        <f>'Moving Avg'!F1889</f>
        <v>5.0255949999999991</v>
      </c>
      <c r="H1889" s="2">
        <f>'Moving Avg'!G1889</f>
        <v>5.0826460000000004</v>
      </c>
      <c r="I1889" s="2">
        <f>'Moving Avg'!H1889</f>
        <v>4.6049390000000008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  <c r="M1889" s="8">
        <f t="shared" si="290"/>
        <v>50</v>
      </c>
      <c r="N1889" s="8">
        <f t="shared" si="291"/>
        <v>0</v>
      </c>
      <c r="O1889" s="8">
        <f t="shared" si="292"/>
        <v>50</v>
      </c>
      <c r="P1889" s="8">
        <f t="shared" si="293"/>
        <v>16.5</v>
      </c>
      <c r="Q1889" s="9">
        <f t="shared" si="294"/>
        <v>27.475000000000001</v>
      </c>
      <c r="R1889" s="9">
        <f t="shared" si="295"/>
        <v>31.625</v>
      </c>
      <c r="S1889" s="9">
        <f t="shared" si="296"/>
        <v>27.425000000000001</v>
      </c>
      <c r="T1889" s="9">
        <f t="shared" si="297"/>
        <v>29.125</v>
      </c>
      <c r="U1889" s="8">
        <f t="shared" si="298"/>
        <v>28.841666666666669</v>
      </c>
      <c r="V1889" s="8">
        <f t="shared" si="299"/>
        <v>28.912500000000001</v>
      </c>
    </row>
    <row r="1890" spans="1:22" ht="13.5" x14ac:dyDescent="0.25">
      <c r="A1890" s="3">
        <f>RSI!A1890</f>
        <v>44762</v>
      </c>
      <c r="B1890" s="2">
        <f>RSI!B1890</f>
        <v>4.5274000000000001</v>
      </c>
      <c r="C1890" s="2">
        <f>RSI!I1890</f>
        <v>22.355289710442889</v>
      </c>
      <c r="D1890" s="2">
        <f>MACD!E1890</f>
        <v>0.17061686434804724</v>
      </c>
      <c r="E1890" s="2">
        <f>MACD!F1890</f>
        <v>0.17441931525645382</v>
      </c>
      <c r="F1890" s="2">
        <f>'Moving Avg'!D1890</f>
        <v>4.7578000000000005</v>
      </c>
      <c r="G1890" s="2">
        <f>'Moving Avg'!F1890</f>
        <v>4.9876499999999995</v>
      </c>
      <c r="H1890" s="2">
        <f>'Moving Avg'!G1890</f>
        <v>5.0793619999999997</v>
      </c>
      <c r="I1890" s="2">
        <f>'Moving Avg'!H1890</f>
        <v>4.6058360000000018</v>
      </c>
      <c r="J1890" s="6" t="str">
        <f>OBV!F1890</f>
        <v>BEARISH</v>
      </c>
      <c r="K1890" s="6" t="str">
        <f>OBV!G1890</f>
        <v>WEAK</v>
      </c>
      <c r="L1890" s="6" t="str">
        <f>OBV!H1890</f>
        <v>CONFIRMED BEARISH</v>
      </c>
      <c r="M1890" s="8">
        <f t="shared" si="290"/>
        <v>50</v>
      </c>
      <c r="N1890" s="8">
        <f t="shared" si="291"/>
        <v>45</v>
      </c>
      <c r="O1890" s="8">
        <f t="shared" si="292"/>
        <v>50</v>
      </c>
      <c r="P1890" s="8">
        <f t="shared" si="293"/>
        <v>0</v>
      </c>
      <c r="Q1890" s="9">
        <f t="shared" si="294"/>
        <v>40.75</v>
      </c>
      <c r="R1890" s="9">
        <f t="shared" si="295"/>
        <v>36.5</v>
      </c>
      <c r="S1890" s="9">
        <f t="shared" si="296"/>
        <v>26.75</v>
      </c>
      <c r="T1890" s="9">
        <f t="shared" si="297"/>
        <v>36.25</v>
      </c>
      <c r="U1890" s="8">
        <f t="shared" si="298"/>
        <v>34.666666666666664</v>
      </c>
      <c r="V1890" s="8">
        <f t="shared" si="299"/>
        <v>35.0625</v>
      </c>
    </row>
    <row r="1891" spans="1:22" ht="13.5" x14ac:dyDescent="0.25">
      <c r="A1891" s="3">
        <f>RSI!A1891</f>
        <v>44763</v>
      </c>
      <c r="B1891" s="2">
        <f>RSI!B1891</f>
        <v>4.4165999999999999</v>
      </c>
      <c r="C1891" s="2">
        <f>RSI!I1891</f>
        <v>19.607881786430568</v>
      </c>
      <c r="D1891" s="2">
        <f>MACD!E1891</f>
        <v>0.18280331115047943</v>
      </c>
      <c r="E1891" s="2">
        <f>MACD!F1891</f>
        <v>0.17609611443525894</v>
      </c>
      <c r="F1891" s="2">
        <f>'Moving Avg'!D1891</f>
        <v>4.6677</v>
      </c>
      <c r="G1891" s="2">
        <f>'Moving Avg'!F1891</f>
        <v>4.9441649999999999</v>
      </c>
      <c r="H1891" s="2">
        <f>'Moving Avg'!G1891</f>
        <v>5.0738619999999992</v>
      </c>
      <c r="I1891" s="2">
        <f>'Moving Avg'!H1891</f>
        <v>4.6061790000000018</v>
      </c>
      <c r="J1891" s="6" t="str">
        <f>OBV!F1891</f>
        <v>BEARISH</v>
      </c>
      <c r="K1891" s="6" t="str">
        <f>OBV!G1891</f>
        <v>WEAK</v>
      </c>
      <c r="L1891" s="6" t="str">
        <f>OBV!H1891</f>
        <v>CONFIRMED BEARISH</v>
      </c>
      <c r="M1891" s="8">
        <f t="shared" si="290"/>
        <v>50</v>
      </c>
      <c r="N1891" s="8">
        <f t="shared" si="291"/>
        <v>0</v>
      </c>
      <c r="O1891" s="8">
        <f t="shared" si="292"/>
        <v>50</v>
      </c>
      <c r="P1891" s="8">
        <f t="shared" si="293"/>
        <v>0</v>
      </c>
      <c r="Q1891" s="9">
        <f t="shared" si="294"/>
        <v>25</v>
      </c>
      <c r="R1891" s="9">
        <f t="shared" si="295"/>
        <v>27.5</v>
      </c>
      <c r="S1891" s="9">
        <f t="shared" si="296"/>
        <v>20</v>
      </c>
      <c r="T1891" s="9">
        <f t="shared" si="297"/>
        <v>25</v>
      </c>
      <c r="U1891" s="8">
        <f t="shared" si="298"/>
        <v>24.166666666666668</v>
      </c>
      <c r="V1891" s="8">
        <f t="shared" si="299"/>
        <v>24.375</v>
      </c>
    </row>
    <row r="1892" spans="1:22" ht="13.5" x14ac:dyDescent="0.25">
      <c r="A1892" s="3">
        <f>RSI!A1892</f>
        <v>44764</v>
      </c>
      <c r="B1892" s="2">
        <f>RSI!B1892</f>
        <v>4.3132000000000001</v>
      </c>
      <c r="C1892" s="2">
        <f>RSI!I1892</f>
        <v>17.452315593703432</v>
      </c>
      <c r="D1892" s="2">
        <f>MACD!E1892</f>
        <v>0.18352598814782173</v>
      </c>
      <c r="E1892" s="2">
        <f>MACD!F1892</f>
        <v>0.17758208917777149</v>
      </c>
      <c r="F1892" s="2">
        <f>'Moving Avg'!D1892</f>
        <v>4.5598799999999997</v>
      </c>
      <c r="G1892" s="2">
        <f>'Moving Avg'!F1892</f>
        <v>4.8955099999999998</v>
      </c>
      <c r="H1892" s="2">
        <f>'Moving Avg'!G1892</f>
        <v>5.0658979999999998</v>
      </c>
      <c r="I1892" s="2">
        <f>'Moving Avg'!H1892</f>
        <v>4.6065335000000012</v>
      </c>
      <c r="J1892" s="6" t="str">
        <f>OBV!F1892</f>
        <v>BEARISH</v>
      </c>
      <c r="K1892" s="6" t="str">
        <f>OBV!G1892</f>
        <v>WEAK</v>
      </c>
      <c r="L1892" s="6" t="str">
        <f>OBV!H1892</f>
        <v>CONFIRMED BEARISH</v>
      </c>
      <c r="M1892" s="8">
        <f t="shared" si="290"/>
        <v>50</v>
      </c>
      <c r="N1892" s="8">
        <f t="shared" si="291"/>
        <v>0</v>
      </c>
      <c r="O1892" s="8">
        <f t="shared" si="292"/>
        <v>0</v>
      </c>
      <c r="P1892" s="8">
        <f t="shared" si="293"/>
        <v>0</v>
      </c>
      <c r="Q1892" s="9">
        <f t="shared" si="294"/>
        <v>17.5</v>
      </c>
      <c r="R1892" s="9">
        <f t="shared" si="295"/>
        <v>10</v>
      </c>
      <c r="S1892" s="9">
        <f t="shared" si="296"/>
        <v>7.5</v>
      </c>
      <c r="T1892" s="9">
        <f t="shared" si="297"/>
        <v>12.5</v>
      </c>
      <c r="U1892" s="8">
        <f t="shared" si="298"/>
        <v>11.666666666666666</v>
      </c>
      <c r="V1892" s="8">
        <f t="shared" si="299"/>
        <v>11.875</v>
      </c>
    </row>
    <row r="1893" spans="1:22" ht="13.5" x14ac:dyDescent="0.25">
      <c r="A1893" s="3">
        <f>RSI!A1893</f>
        <v>44768</v>
      </c>
      <c r="B1893" s="2">
        <f>RSI!B1893</f>
        <v>4.3944000000000001</v>
      </c>
      <c r="C1893" s="2">
        <f>RSI!I1893</f>
        <v>24.474089287120933</v>
      </c>
      <c r="D1893" s="2">
        <f>MACD!E1893</f>
        <v>0.19989360131499456</v>
      </c>
      <c r="E1893" s="2">
        <f>MACD!F1893</f>
        <v>0.18204439160521613</v>
      </c>
      <c r="F1893" s="2">
        <f>'Moving Avg'!D1893</f>
        <v>4.4683000000000002</v>
      </c>
      <c r="G1893" s="2">
        <f>'Moving Avg'!F1893</f>
        <v>4.8512449999999996</v>
      </c>
      <c r="H1893" s="2">
        <f>'Moving Avg'!G1893</f>
        <v>5.0596899999999998</v>
      </c>
      <c r="I1893" s="2">
        <f>'Moving Avg'!H1893</f>
        <v>4.6070300000000017</v>
      </c>
      <c r="J1893" s="6" t="str">
        <f>OBV!F1893</f>
        <v>BEARISH</v>
      </c>
      <c r="K1893" s="6" t="str">
        <f>OBV!G1893</f>
        <v>WEAK</v>
      </c>
      <c r="L1893" s="6" t="str">
        <f>OBV!H1893</f>
        <v>CONFIRMED BEARISH</v>
      </c>
      <c r="M1893" s="8">
        <f t="shared" si="290"/>
        <v>50</v>
      </c>
      <c r="N1893" s="8">
        <f t="shared" si="291"/>
        <v>0</v>
      </c>
      <c r="O1893" s="8">
        <f t="shared" si="292"/>
        <v>0</v>
      </c>
      <c r="P1893" s="8">
        <f t="shared" si="293"/>
        <v>0</v>
      </c>
      <c r="Q1893" s="9">
        <f t="shared" si="294"/>
        <v>17.5</v>
      </c>
      <c r="R1893" s="9">
        <f t="shared" si="295"/>
        <v>10</v>
      </c>
      <c r="S1893" s="9">
        <f t="shared" si="296"/>
        <v>7.5</v>
      </c>
      <c r="T1893" s="9">
        <f t="shared" si="297"/>
        <v>12.5</v>
      </c>
      <c r="U1893" s="8">
        <f t="shared" si="298"/>
        <v>11.666666666666666</v>
      </c>
      <c r="V1893" s="8">
        <f t="shared" si="299"/>
        <v>11.875</v>
      </c>
    </row>
    <row r="1894" spans="1:22" ht="13.5" x14ac:dyDescent="0.25">
      <c r="A1894" s="3">
        <f>RSI!A1894</f>
        <v>44769</v>
      </c>
      <c r="B1894" s="2">
        <f>RSI!B1894</f>
        <v>4.3426999999999998</v>
      </c>
      <c r="C1894" s="2">
        <f>RSI!I1894</f>
        <v>23.125287093633972</v>
      </c>
      <c r="D1894" s="2">
        <f>MACD!E1894</f>
        <v>0.2033674452344032</v>
      </c>
      <c r="E1894" s="2">
        <f>MACD!F1894</f>
        <v>0.18630900233105355</v>
      </c>
      <c r="F1894" s="2">
        <f>'Moving Avg'!D1894</f>
        <v>4.39886</v>
      </c>
      <c r="G1894" s="2">
        <f>'Moving Avg'!F1894</f>
        <v>4.8040649999999996</v>
      </c>
      <c r="H1894" s="2">
        <f>'Moving Avg'!G1894</f>
        <v>5.0500679999999987</v>
      </c>
      <c r="I1894" s="2">
        <f>'Moving Avg'!H1894</f>
        <v>4.6072680000000013</v>
      </c>
      <c r="J1894" s="6" t="str">
        <f>OBV!F1894</f>
        <v>BEARISH</v>
      </c>
      <c r="K1894" s="6" t="str">
        <f>OBV!G1894</f>
        <v>WEAK</v>
      </c>
      <c r="L1894" s="6" t="str">
        <f>OBV!H1894</f>
        <v>CONFIRMED BEARISH</v>
      </c>
      <c r="M1894" s="8">
        <f t="shared" si="290"/>
        <v>50</v>
      </c>
      <c r="N1894" s="8">
        <f t="shared" si="291"/>
        <v>0</v>
      </c>
      <c r="O1894" s="8">
        <f t="shared" si="292"/>
        <v>0</v>
      </c>
      <c r="P1894" s="8">
        <f t="shared" si="293"/>
        <v>0</v>
      </c>
      <c r="Q1894" s="9">
        <f t="shared" si="294"/>
        <v>17.5</v>
      </c>
      <c r="R1894" s="9">
        <f t="shared" si="295"/>
        <v>10</v>
      </c>
      <c r="S1894" s="9">
        <f t="shared" si="296"/>
        <v>7.5</v>
      </c>
      <c r="T1894" s="9">
        <f t="shared" si="297"/>
        <v>12.5</v>
      </c>
      <c r="U1894" s="8">
        <f t="shared" si="298"/>
        <v>11.666666666666666</v>
      </c>
      <c r="V1894" s="8">
        <f t="shared" si="299"/>
        <v>11.875</v>
      </c>
    </row>
    <row r="1895" spans="1:22" ht="13.5" x14ac:dyDescent="0.25">
      <c r="A1895" s="3">
        <f>RSI!A1895</f>
        <v>44770</v>
      </c>
      <c r="B1895" s="2">
        <f>RSI!B1895</f>
        <v>4.2763</v>
      </c>
      <c r="C1895" s="2">
        <f>RSI!I1895</f>
        <v>21.48738650540588</v>
      </c>
      <c r="D1895" s="2">
        <f>MACD!E1895</f>
        <v>0.21529974522557005</v>
      </c>
      <c r="E1895" s="2">
        <f>MACD!F1895</f>
        <v>0.19210715090995686</v>
      </c>
      <c r="F1895" s="2">
        <f>'Moving Avg'!D1895</f>
        <v>4.3486400000000005</v>
      </c>
      <c r="G1895" s="2">
        <f>'Moving Avg'!F1895</f>
        <v>4.75753</v>
      </c>
      <c r="H1895" s="2">
        <f>'Moving Avg'!G1895</f>
        <v>5.0379299999999994</v>
      </c>
      <c r="I1895" s="2">
        <f>'Moving Avg'!H1895</f>
        <v>4.6071740000000014</v>
      </c>
      <c r="J1895" s="6" t="str">
        <f>OBV!F1895</f>
        <v>BEARISH</v>
      </c>
      <c r="K1895" s="6" t="str">
        <f>OBV!G1895</f>
        <v>WEAK</v>
      </c>
      <c r="L1895" s="6" t="str">
        <f>OBV!H1895</f>
        <v>CONFIRMED BEARISH</v>
      </c>
      <c r="M1895" s="8">
        <f t="shared" si="290"/>
        <v>50</v>
      </c>
      <c r="N1895" s="8">
        <f t="shared" si="291"/>
        <v>0</v>
      </c>
      <c r="O1895" s="8">
        <f t="shared" si="292"/>
        <v>0</v>
      </c>
      <c r="P1895" s="8">
        <f t="shared" si="293"/>
        <v>0</v>
      </c>
      <c r="Q1895" s="9">
        <f t="shared" si="294"/>
        <v>17.5</v>
      </c>
      <c r="R1895" s="9">
        <f t="shared" si="295"/>
        <v>10</v>
      </c>
      <c r="S1895" s="9">
        <f t="shared" si="296"/>
        <v>7.5</v>
      </c>
      <c r="T1895" s="9">
        <f t="shared" si="297"/>
        <v>12.5</v>
      </c>
      <c r="U1895" s="8">
        <f t="shared" si="298"/>
        <v>11.666666666666666</v>
      </c>
      <c r="V1895" s="8">
        <f t="shared" si="299"/>
        <v>11.875</v>
      </c>
    </row>
    <row r="1896" spans="1:22" ht="13.5" x14ac:dyDescent="0.25">
      <c r="A1896" s="3">
        <f>RSI!A1896</f>
        <v>44771</v>
      </c>
      <c r="B1896" s="2">
        <f>RSI!B1896</f>
        <v>4.2835999999999999</v>
      </c>
      <c r="C1896" s="2">
        <f>RSI!I1896</f>
        <v>22.140295454481389</v>
      </c>
      <c r="D1896" s="2">
        <f>MACD!E1896</f>
        <v>0.23364328800810164</v>
      </c>
      <c r="E1896" s="2">
        <f>MACD!F1896</f>
        <v>0.20041437832958581</v>
      </c>
      <c r="F1896" s="2">
        <f>'Moving Avg'!D1896</f>
        <v>4.3220399999999994</v>
      </c>
      <c r="G1896" s="2">
        <f>'Moving Avg'!F1896</f>
        <v>4.7116899999999999</v>
      </c>
      <c r="H1896" s="2">
        <f>'Moving Avg'!G1896</f>
        <v>5.0218399999999992</v>
      </c>
      <c r="I1896" s="2">
        <f>'Moving Avg'!H1896</f>
        <v>4.606885000000001</v>
      </c>
      <c r="J1896" s="6" t="str">
        <f>OBV!F1896</f>
        <v>BEARISH</v>
      </c>
      <c r="K1896" s="6" t="str">
        <f>OBV!G1896</f>
        <v>WEAK</v>
      </c>
      <c r="L1896" s="6" t="str">
        <f>OBV!H1896</f>
        <v>CONFIRMED BEARISH</v>
      </c>
      <c r="M1896" s="8">
        <f t="shared" si="290"/>
        <v>50</v>
      </c>
      <c r="N1896" s="8">
        <f t="shared" si="291"/>
        <v>0</v>
      </c>
      <c r="O1896" s="8">
        <f t="shared" si="292"/>
        <v>0</v>
      </c>
      <c r="P1896" s="8">
        <f t="shared" si="293"/>
        <v>0</v>
      </c>
      <c r="Q1896" s="9">
        <f t="shared" si="294"/>
        <v>17.5</v>
      </c>
      <c r="R1896" s="9">
        <f t="shared" si="295"/>
        <v>10</v>
      </c>
      <c r="S1896" s="9">
        <f t="shared" si="296"/>
        <v>7.5</v>
      </c>
      <c r="T1896" s="9">
        <f t="shared" si="297"/>
        <v>12.5</v>
      </c>
      <c r="U1896" s="8">
        <f t="shared" si="298"/>
        <v>11.666666666666666</v>
      </c>
      <c r="V1896" s="8">
        <f t="shared" si="299"/>
        <v>11.875</v>
      </c>
    </row>
    <row r="1897" spans="1:22" ht="13.5" x14ac:dyDescent="0.25">
      <c r="A1897" s="3">
        <f>RSI!A1897</f>
        <v>44774</v>
      </c>
      <c r="B1897" s="2">
        <f>RSI!B1897</f>
        <v>4.3574999999999999</v>
      </c>
      <c r="C1897" s="2">
        <f>RSI!I1897</f>
        <v>28.612354996122718</v>
      </c>
      <c r="D1897" s="2">
        <f>MACD!E1897</f>
        <v>0.24425098348720109</v>
      </c>
      <c r="E1897" s="2">
        <f>MACD!F1897</f>
        <v>0.20918169936110889</v>
      </c>
      <c r="F1897" s="2">
        <f>'Moving Avg'!D1897</f>
        <v>4.3308999999999997</v>
      </c>
      <c r="G1897" s="2">
        <f>'Moving Avg'!F1897</f>
        <v>4.6695450000000003</v>
      </c>
      <c r="H1897" s="2">
        <f>'Moving Avg'!G1897</f>
        <v>5.0069639999999982</v>
      </c>
      <c r="I1897" s="2">
        <f>'Moving Avg'!H1897</f>
        <v>4.6072300000000004</v>
      </c>
      <c r="J1897" s="6" t="str">
        <f>OBV!F1897</f>
        <v>BEARISH</v>
      </c>
      <c r="K1897" s="6" t="str">
        <f>OBV!G1897</f>
        <v>NEUTRAL</v>
      </c>
      <c r="L1897" s="6" t="str">
        <f>OBV!H1897</f>
        <v>BEARISH DIVERGENCE</v>
      </c>
      <c r="M1897" s="8">
        <f t="shared" si="290"/>
        <v>50</v>
      </c>
      <c r="N1897" s="8">
        <f t="shared" si="291"/>
        <v>0</v>
      </c>
      <c r="O1897" s="8">
        <f t="shared" si="292"/>
        <v>0</v>
      </c>
      <c r="P1897" s="8">
        <f t="shared" si="293"/>
        <v>16.5</v>
      </c>
      <c r="Q1897" s="9">
        <f t="shared" si="294"/>
        <v>19.975000000000001</v>
      </c>
      <c r="R1897" s="9">
        <f t="shared" si="295"/>
        <v>14.125</v>
      </c>
      <c r="S1897" s="9">
        <f t="shared" si="296"/>
        <v>14.925000000000001</v>
      </c>
      <c r="T1897" s="9">
        <f t="shared" si="297"/>
        <v>16.625</v>
      </c>
      <c r="U1897" s="8">
        <f t="shared" si="298"/>
        <v>16.341666666666669</v>
      </c>
      <c r="V1897" s="8">
        <f t="shared" si="299"/>
        <v>16.412500000000001</v>
      </c>
    </row>
    <row r="1898" spans="1:22" ht="13.5" x14ac:dyDescent="0.25">
      <c r="A1898" s="3">
        <f>RSI!A1898</f>
        <v>44775</v>
      </c>
      <c r="B1898" s="2">
        <f>RSI!B1898</f>
        <v>4.3426999999999998</v>
      </c>
      <c r="C1898" s="2">
        <f>RSI!I1898</f>
        <v>28.108427263540221</v>
      </c>
      <c r="D1898" s="2">
        <f>MACD!E1898</f>
        <v>0.25651341175729669</v>
      </c>
      <c r="E1898" s="2">
        <f>MACD!F1898</f>
        <v>0.21864804184034647</v>
      </c>
      <c r="F1898" s="2">
        <f>'Moving Avg'!D1898</f>
        <v>4.3205600000000004</v>
      </c>
      <c r="G1898" s="2">
        <f>'Moving Avg'!F1898</f>
        <v>4.63558</v>
      </c>
      <c r="H1898" s="2">
        <f>'Moving Avg'!G1898</f>
        <v>4.9920559999999998</v>
      </c>
      <c r="I1898" s="2">
        <f>'Moving Avg'!H1898</f>
        <v>4.6074679999999999</v>
      </c>
      <c r="J1898" s="6" t="str">
        <f>OBV!F1898</f>
        <v>BEARISH</v>
      </c>
      <c r="K1898" s="6" t="str">
        <f>OBV!G1898</f>
        <v>WEAK</v>
      </c>
      <c r="L1898" s="6" t="str">
        <f>OBV!H1898</f>
        <v>CONFIRMED BEARISH</v>
      </c>
      <c r="M1898" s="8">
        <f t="shared" si="290"/>
        <v>50</v>
      </c>
      <c r="N1898" s="8">
        <f t="shared" si="291"/>
        <v>0</v>
      </c>
      <c r="O1898" s="8">
        <f t="shared" si="292"/>
        <v>0</v>
      </c>
      <c r="P1898" s="8">
        <f t="shared" si="293"/>
        <v>0</v>
      </c>
      <c r="Q1898" s="9">
        <f t="shared" si="294"/>
        <v>17.5</v>
      </c>
      <c r="R1898" s="9">
        <f t="shared" si="295"/>
        <v>10</v>
      </c>
      <c r="S1898" s="9">
        <f t="shared" si="296"/>
        <v>7.5</v>
      </c>
      <c r="T1898" s="9">
        <f t="shared" si="297"/>
        <v>12.5</v>
      </c>
      <c r="U1898" s="8">
        <f t="shared" si="298"/>
        <v>11.666666666666666</v>
      </c>
      <c r="V1898" s="8">
        <f t="shared" si="299"/>
        <v>11.875</v>
      </c>
    </row>
    <row r="1899" spans="1:22" ht="13.5" x14ac:dyDescent="0.25">
      <c r="A1899" s="3">
        <f>RSI!A1899</f>
        <v>44776</v>
      </c>
      <c r="B1899" s="2">
        <f>RSI!B1899</f>
        <v>4.3574999999999999</v>
      </c>
      <c r="C1899" s="2">
        <f>RSI!I1899</f>
        <v>29.446615446513036</v>
      </c>
      <c r="D1899" s="2">
        <f>MACD!E1899</f>
        <v>0.24292399331640535</v>
      </c>
      <c r="E1899" s="2">
        <f>MACD!F1899</f>
        <v>0.22350323213555828</v>
      </c>
      <c r="F1899" s="2">
        <f>'Moving Avg'!D1899</f>
        <v>4.3235199999999994</v>
      </c>
      <c r="G1899" s="2">
        <f>'Moving Avg'!F1899</f>
        <v>4.6056599999999994</v>
      </c>
      <c r="H1899" s="2">
        <f>'Moving Avg'!G1899</f>
        <v>4.9774439999999993</v>
      </c>
      <c r="I1899" s="2">
        <f>'Moving Avg'!H1899</f>
        <v>4.6080109999999994</v>
      </c>
      <c r="J1899" s="6" t="str">
        <f>OBV!F1899</f>
        <v>BEARISH</v>
      </c>
      <c r="K1899" s="6" t="str">
        <f>OBV!G1899</f>
        <v>WEAK</v>
      </c>
      <c r="L1899" s="6" t="str">
        <f>OBV!H1899</f>
        <v>BEARISH DIVERGENCE</v>
      </c>
      <c r="M1899" s="8">
        <f t="shared" si="290"/>
        <v>50</v>
      </c>
      <c r="N1899" s="8">
        <f t="shared" si="291"/>
        <v>0</v>
      </c>
      <c r="O1899" s="8">
        <f t="shared" si="292"/>
        <v>0</v>
      </c>
      <c r="P1899" s="8">
        <f t="shared" si="293"/>
        <v>0</v>
      </c>
      <c r="Q1899" s="9">
        <f t="shared" si="294"/>
        <v>17.5</v>
      </c>
      <c r="R1899" s="9">
        <f t="shared" si="295"/>
        <v>10</v>
      </c>
      <c r="S1899" s="9">
        <f t="shared" si="296"/>
        <v>7.5</v>
      </c>
      <c r="T1899" s="9">
        <f t="shared" si="297"/>
        <v>12.5</v>
      </c>
      <c r="U1899" s="8">
        <f t="shared" si="298"/>
        <v>11.666666666666666</v>
      </c>
      <c r="V1899" s="8">
        <f t="shared" si="299"/>
        <v>11.875</v>
      </c>
    </row>
    <row r="1900" spans="1:22" ht="13.5" x14ac:dyDescent="0.25">
      <c r="A1900" s="3">
        <f>RSI!A1900</f>
        <v>44777</v>
      </c>
      <c r="B1900" s="2">
        <f>RSI!B1900</f>
        <v>4.3574999999999999</v>
      </c>
      <c r="C1900" s="2">
        <f>RSI!I1900</f>
        <v>29.446615446513036</v>
      </c>
      <c r="D1900" s="2">
        <f>MACD!E1900</f>
        <v>0.20829668264828349</v>
      </c>
      <c r="E1900" s="2">
        <f>MACD!F1900</f>
        <v>0.22046192223810335</v>
      </c>
      <c r="F1900" s="2">
        <f>'Moving Avg'!D1900</f>
        <v>4.3397600000000001</v>
      </c>
      <c r="G1900" s="2">
        <f>'Moving Avg'!F1900</f>
        <v>4.5790699999999998</v>
      </c>
      <c r="H1900" s="2">
        <f>'Moving Avg'!G1900</f>
        <v>4.9628319999999988</v>
      </c>
      <c r="I1900" s="2">
        <f>'Moving Avg'!H1900</f>
        <v>4.6087854999999998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  <c r="M1900" s="8">
        <f t="shared" si="290"/>
        <v>50</v>
      </c>
      <c r="N1900" s="8">
        <f t="shared" si="291"/>
        <v>45</v>
      </c>
      <c r="O1900" s="8">
        <f t="shared" si="292"/>
        <v>0</v>
      </c>
      <c r="P1900" s="8">
        <f t="shared" si="293"/>
        <v>16.5</v>
      </c>
      <c r="Q1900" s="9">
        <f t="shared" si="294"/>
        <v>35.725000000000001</v>
      </c>
      <c r="R1900" s="9">
        <f t="shared" si="295"/>
        <v>23.125</v>
      </c>
      <c r="S1900" s="9">
        <f t="shared" si="296"/>
        <v>21.675000000000001</v>
      </c>
      <c r="T1900" s="9">
        <f t="shared" si="297"/>
        <v>27.875</v>
      </c>
      <c r="U1900" s="8">
        <f t="shared" si="298"/>
        <v>26.841666666666669</v>
      </c>
      <c r="V1900" s="8">
        <f t="shared" si="299"/>
        <v>27.1</v>
      </c>
    </row>
    <row r="1901" spans="1:22" ht="13.5" x14ac:dyDescent="0.25">
      <c r="A1901" s="3">
        <f>RSI!A1901</f>
        <v>44778</v>
      </c>
      <c r="B1901" s="2">
        <f>RSI!B1901</f>
        <v>4.3501000000000003</v>
      </c>
      <c r="C1901" s="2">
        <f>RSI!I1901</f>
        <v>29.132165628710695</v>
      </c>
      <c r="D1901" s="2">
        <f>MACD!E1901</f>
        <v>0.16423144856188276</v>
      </c>
      <c r="E1901" s="2">
        <f>MACD!F1901</f>
        <v>0.20921582750285925</v>
      </c>
      <c r="F1901" s="2">
        <f>'Moving Avg'!D1901</f>
        <v>4.3530600000000002</v>
      </c>
      <c r="G1901" s="2">
        <f>'Moving Avg'!F1901</f>
        <v>4.5491550000000007</v>
      </c>
      <c r="H1901" s="2">
        <f>'Moving Avg'!G1901</f>
        <v>4.947411999999999</v>
      </c>
      <c r="I1901" s="2">
        <f>'Moving Avg'!H1901</f>
        <v>4.6093574999999989</v>
      </c>
      <c r="J1901" s="6" t="str">
        <f>OBV!F1901</f>
        <v>BEARISH</v>
      </c>
      <c r="K1901" s="6" t="str">
        <f>OBV!G1901</f>
        <v>WEAK</v>
      </c>
      <c r="L1901" s="6" t="str">
        <f>OBV!H1901</f>
        <v>BEARISH DIVERGENCE</v>
      </c>
      <c r="M1901" s="8">
        <f t="shared" si="290"/>
        <v>50</v>
      </c>
      <c r="N1901" s="8">
        <f t="shared" si="291"/>
        <v>100</v>
      </c>
      <c r="O1901" s="8">
        <f t="shared" si="292"/>
        <v>0</v>
      </c>
      <c r="P1901" s="8">
        <f t="shared" si="293"/>
        <v>0</v>
      </c>
      <c r="Q1901" s="9">
        <f t="shared" si="294"/>
        <v>52.5</v>
      </c>
      <c r="R1901" s="9">
        <f t="shared" si="295"/>
        <v>30</v>
      </c>
      <c r="S1901" s="9">
        <f t="shared" si="296"/>
        <v>22.5</v>
      </c>
      <c r="T1901" s="9">
        <f t="shared" si="297"/>
        <v>37.5</v>
      </c>
      <c r="U1901" s="8">
        <f t="shared" si="298"/>
        <v>35</v>
      </c>
      <c r="V1901" s="8">
        <f t="shared" si="299"/>
        <v>35.625</v>
      </c>
    </row>
    <row r="1902" spans="1:22" ht="13.5" x14ac:dyDescent="0.25">
      <c r="A1902" s="3">
        <f>RSI!A1902</f>
        <v>44781</v>
      </c>
      <c r="B1902" s="2">
        <f>RSI!B1902</f>
        <v>4.3132000000000001</v>
      </c>
      <c r="C1902" s="2">
        <f>RSI!I1902</f>
        <v>27.552186458953557</v>
      </c>
      <c r="D1902" s="2">
        <f>MACD!E1902</f>
        <v>0.11541929708607768</v>
      </c>
      <c r="E1902" s="2">
        <f>MACD!F1902</f>
        <v>0.19045652141950292</v>
      </c>
      <c r="F1902" s="2">
        <f>'Moving Avg'!D1902</f>
        <v>4.344199999999999</v>
      </c>
      <c r="G1902" s="2">
        <f>'Moving Avg'!F1902</f>
        <v>4.5240449999999992</v>
      </c>
      <c r="H1902" s="2">
        <f>'Moving Avg'!G1902</f>
        <v>4.9312539999999982</v>
      </c>
      <c r="I1902" s="2">
        <f>'Moving Avg'!H1902</f>
        <v>4.6101084999999991</v>
      </c>
      <c r="J1902" s="6" t="str">
        <f>OBV!F1902</f>
        <v>BEARISH</v>
      </c>
      <c r="K1902" s="6" t="str">
        <f>OBV!G1902</f>
        <v>WEAK</v>
      </c>
      <c r="L1902" s="6" t="str">
        <f>OBV!H1902</f>
        <v>CONFIRMED BEARISH</v>
      </c>
      <c r="M1902" s="8">
        <f t="shared" si="290"/>
        <v>50</v>
      </c>
      <c r="N1902" s="8">
        <f t="shared" si="291"/>
        <v>100</v>
      </c>
      <c r="O1902" s="8">
        <f t="shared" si="292"/>
        <v>0</v>
      </c>
      <c r="P1902" s="8">
        <f t="shared" si="293"/>
        <v>0</v>
      </c>
      <c r="Q1902" s="9">
        <f t="shared" si="294"/>
        <v>52.5</v>
      </c>
      <c r="R1902" s="9">
        <f t="shared" si="295"/>
        <v>30</v>
      </c>
      <c r="S1902" s="9">
        <f t="shared" si="296"/>
        <v>22.5</v>
      </c>
      <c r="T1902" s="9">
        <f t="shared" si="297"/>
        <v>37.5</v>
      </c>
      <c r="U1902" s="8">
        <f t="shared" si="298"/>
        <v>35</v>
      </c>
      <c r="V1902" s="8">
        <f t="shared" si="299"/>
        <v>35.625</v>
      </c>
    </row>
    <row r="1903" spans="1:22" ht="13.5" x14ac:dyDescent="0.25">
      <c r="A1903" s="3">
        <f>RSI!A1903</f>
        <v>44782</v>
      </c>
      <c r="B1903" s="2">
        <f>RSI!B1903</f>
        <v>4.3574999999999999</v>
      </c>
      <c r="C1903" s="2">
        <f>RSI!I1903</f>
        <v>32.299342637144917</v>
      </c>
      <c r="D1903" s="2">
        <f>MACD!E1903</f>
        <v>8.5071665051345668E-2</v>
      </c>
      <c r="E1903" s="2">
        <f>MACD!F1903</f>
        <v>0.1693795501458715</v>
      </c>
      <c r="F1903" s="2">
        <f>'Moving Avg'!D1903</f>
        <v>4.3471600000000006</v>
      </c>
      <c r="G1903" s="2">
        <f>'Moving Avg'!F1903</f>
        <v>4.4952399999999999</v>
      </c>
      <c r="H1903" s="2">
        <f>'Moving Avg'!G1903</f>
        <v>4.9139999999999979</v>
      </c>
      <c r="I1903" s="2">
        <f>'Moving Avg'!H1903</f>
        <v>4.6107839999999998</v>
      </c>
      <c r="J1903" s="6" t="str">
        <f>OBV!F1903</f>
        <v>BEARISH</v>
      </c>
      <c r="K1903" s="6" t="str">
        <f>OBV!G1903</f>
        <v>WEAK</v>
      </c>
      <c r="L1903" s="6" t="str">
        <f>OBV!H1903</f>
        <v>BEARISH DIVERGENCE</v>
      </c>
      <c r="M1903" s="8">
        <f t="shared" si="290"/>
        <v>25</v>
      </c>
      <c r="N1903" s="8">
        <f t="shared" si="291"/>
        <v>100</v>
      </c>
      <c r="O1903" s="8">
        <f t="shared" si="292"/>
        <v>0</v>
      </c>
      <c r="P1903" s="8">
        <f t="shared" si="293"/>
        <v>0</v>
      </c>
      <c r="Q1903" s="9">
        <f t="shared" si="294"/>
        <v>43.75</v>
      </c>
      <c r="R1903" s="9">
        <f t="shared" si="295"/>
        <v>25</v>
      </c>
      <c r="S1903" s="9">
        <f t="shared" si="296"/>
        <v>18.75</v>
      </c>
      <c r="T1903" s="9">
        <f t="shared" si="297"/>
        <v>31.25</v>
      </c>
      <c r="U1903" s="8">
        <f t="shared" si="298"/>
        <v>29.166666666666668</v>
      </c>
      <c r="V1903" s="8">
        <f t="shared" si="299"/>
        <v>29.6875</v>
      </c>
    </row>
    <row r="1904" spans="1:22" ht="13.5" x14ac:dyDescent="0.25">
      <c r="A1904" s="3">
        <f>RSI!A1904</f>
        <v>44783</v>
      </c>
      <c r="B1904" s="2">
        <f>RSI!B1904</f>
        <v>4.2835999999999999</v>
      </c>
      <c r="C1904" s="2">
        <f>RSI!I1904</f>
        <v>28.897642367745334</v>
      </c>
      <c r="D1904" s="2">
        <f>MACD!E1904</f>
        <v>5.8266293342636999E-2</v>
      </c>
      <c r="E1904" s="2">
        <f>MACD!F1904</f>
        <v>0.14715689878522462</v>
      </c>
      <c r="F1904" s="2">
        <f>'Moving Avg'!D1904</f>
        <v>4.3323799999999997</v>
      </c>
      <c r="G1904" s="2">
        <f>'Moving Avg'!F1904</f>
        <v>4.46828</v>
      </c>
      <c r="H1904" s="2">
        <f>'Moving Avg'!G1904</f>
        <v>4.8953999999999978</v>
      </c>
      <c r="I1904" s="2">
        <f>'Moving Avg'!H1904</f>
        <v>4.611089999999999</v>
      </c>
      <c r="J1904" s="6" t="str">
        <f>OBV!F1904</f>
        <v>BEARISH</v>
      </c>
      <c r="K1904" s="6" t="str">
        <f>OBV!G1904</f>
        <v>WEAK</v>
      </c>
      <c r="L1904" s="6" t="str">
        <f>OBV!H1904</f>
        <v>CONFIRMED BEARISH</v>
      </c>
      <c r="M1904" s="8">
        <f t="shared" si="290"/>
        <v>50</v>
      </c>
      <c r="N1904" s="8">
        <f t="shared" si="291"/>
        <v>100</v>
      </c>
      <c r="O1904" s="8">
        <f t="shared" si="292"/>
        <v>0</v>
      </c>
      <c r="P1904" s="8">
        <f t="shared" si="293"/>
        <v>0</v>
      </c>
      <c r="Q1904" s="9">
        <f t="shared" si="294"/>
        <v>52.5</v>
      </c>
      <c r="R1904" s="9">
        <f t="shared" si="295"/>
        <v>30</v>
      </c>
      <c r="S1904" s="9">
        <f t="shared" si="296"/>
        <v>22.5</v>
      </c>
      <c r="T1904" s="9">
        <f t="shared" si="297"/>
        <v>37.5</v>
      </c>
      <c r="U1904" s="8">
        <f t="shared" si="298"/>
        <v>35</v>
      </c>
      <c r="V1904" s="8">
        <f t="shared" si="299"/>
        <v>35.625</v>
      </c>
    </row>
    <row r="1905" spans="1:22" ht="13.5" x14ac:dyDescent="0.25">
      <c r="A1905" s="3">
        <f>RSI!A1905</f>
        <v>44784</v>
      </c>
      <c r="B1905" s="2">
        <f>RSI!B1905</f>
        <v>4.2835999999999999</v>
      </c>
      <c r="C1905" s="2">
        <f>RSI!I1905</f>
        <v>28.897642367745334</v>
      </c>
      <c r="D1905" s="2">
        <f>MACD!E1905</f>
        <v>2.7059050056980283E-2</v>
      </c>
      <c r="E1905" s="2">
        <f>MACD!F1905</f>
        <v>0.12313732903957575</v>
      </c>
      <c r="F1905" s="2">
        <f>'Moving Avg'!D1905</f>
        <v>4.3176000000000005</v>
      </c>
      <c r="G1905" s="2">
        <f>'Moving Avg'!F1905</f>
        <v>4.4409499999999991</v>
      </c>
      <c r="H1905" s="2">
        <f>'Moving Avg'!G1905</f>
        <v>4.8766679999999987</v>
      </c>
      <c r="I1905" s="2">
        <f>'Moving Avg'!H1905</f>
        <v>4.611726</v>
      </c>
      <c r="J1905" s="6" t="str">
        <f>OBV!F1905</f>
        <v>BEARISH</v>
      </c>
      <c r="K1905" s="6" t="str">
        <f>OBV!G1905</f>
        <v>WEAK</v>
      </c>
      <c r="L1905" s="6" t="str">
        <f>OBV!H1905</f>
        <v>CONFIRMED BEARISH</v>
      </c>
      <c r="M1905" s="8">
        <f t="shared" si="290"/>
        <v>50</v>
      </c>
      <c r="N1905" s="8">
        <f t="shared" si="291"/>
        <v>100</v>
      </c>
      <c r="O1905" s="8">
        <f t="shared" si="292"/>
        <v>0</v>
      </c>
      <c r="P1905" s="8">
        <f t="shared" si="293"/>
        <v>0</v>
      </c>
      <c r="Q1905" s="9">
        <f t="shared" si="294"/>
        <v>52.5</v>
      </c>
      <c r="R1905" s="9">
        <f t="shared" si="295"/>
        <v>30</v>
      </c>
      <c r="S1905" s="9">
        <f t="shared" si="296"/>
        <v>22.5</v>
      </c>
      <c r="T1905" s="9">
        <f t="shared" si="297"/>
        <v>37.5</v>
      </c>
      <c r="U1905" s="8">
        <f t="shared" si="298"/>
        <v>35</v>
      </c>
      <c r="V1905" s="8">
        <f t="shared" si="299"/>
        <v>35.625</v>
      </c>
    </row>
    <row r="1906" spans="1:22" ht="13.5" x14ac:dyDescent="0.25">
      <c r="A1906" s="3">
        <f>RSI!A1906</f>
        <v>44785</v>
      </c>
      <c r="B1906" s="2">
        <f>RSI!B1906</f>
        <v>4.2835999999999999</v>
      </c>
      <c r="C1906" s="2">
        <f>RSI!I1906</f>
        <v>28.897642367745334</v>
      </c>
      <c r="D1906" s="2">
        <f>MACD!E1906</f>
        <v>3.3404514707031652E-3</v>
      </c>
      <c r="E1906" s="2">
        <f>MACD!F1906</f>
        <v>9.9177953525801249E-2</v>
      </c>
      <c r="F1906" s="2">
        <f>'Moving Avg'!D1906</f>
        <v>4.3042999999999996</v>
      </c>
      <c r="G1906" s="2">
        <f>'Moving Avg'!F1906</f>
        <v>4.4117750000000004</v>
      </c>
      <c r="H1906" s="2">
        <f>'Moving Avg'!G1906</f>
        <v>4.857537999999999</v>
      </c>
      <c r="I1906" s="2">
        <f>'Moving Avg'!H1906</f>
        <v>4.6120979999999996</v>
      </c>
      <c r="J1906" s="6" t="str">
        <f>OBV!F1906</f>
        <v>BEARISH</v>
      </c>
      <c r="K1906" s="6" t="str">
        <f>OBV!G1906</f>
        <v>WEAK</v>
      </c>
      <c r="L1906" s="6" t="str">
        <f>OBV!H1906</f>
        <v>CONFIRMED BEARISH</v>
      </c>
      <c r="M1906" s="8">
        <f t="shared" si="290"/>
        <v>50</v>
      </c>
      <c r="N1906" s="8">
        <f t="shared" si="291"/>
        <v>100</v>
      </c>
      <c r="O1906" s="8">
        <f t="shared" si="292"/>
        <v>0</v>
      </c>
      <c r="P1906" s="8">
        <f t="shared" si="293"/>
        <v>0</v>
      </c>
      <c r="Q1906" s="9">
        <f t="shared" si="294"/>
        <v>52.5</v>
      </c>
      <c r="R1906" s="9">
        <f t="shared" si="295"/>
        <v>30</v>
      </c>
      <c r="S1906" s="9">
        <f t="shared" si="296"/>
        <v>22.5</v>
      </c>
      <c r="T1906" s="9">
        <f t="shared" si="297"/>
        <v>37.5</v>
      </c>
      <c r="U1906" s="8">
        <f t="shared" si="298"/>
        <v>35</v>
      </c>
      <c r="V1906" s="8">
        <f t="shared" si="299"/>
        <v>35.625</v>
      </c>
    </row>
    <row r="1907" spans="1:22" ht="13.5" x14ac:dyDescent="0.25">
      <c r="A1907" s="3">
        <f>RSI!A1907</f>
        <v>44788</v>
      </c>
      <c r="B1907" s="2">
        <f>RSI!B1907</f>
        <v>4.2835999999999999</v>
      </c>
      <c r="C1907" s="2">
        <f>RSI!I1907</f>
        <v>28.897642367745334</v>
      </c>
      <c r="D1907" s="2">
        <f>MACD!E1907</f>
        <v>-3.9113331934252926E-3</v>
      </c>
      <c r="E1907" s="2">
        <f>MACD!F1907</f>
        <v>7.8560096181955946E-2</v>
      </c>
      <c r="F1907" s="2">
        <f>'Moving Avg'!D1907</f>
        <v>4.2983799999999999</v>
      </c>
      <c r="G1907" s="2">
        <f>'Moving Avg'!F1907</f>
        <v>4.3833400000000013</v>
      </c>
      <c r="H1907" s="2">
        <f>'Moving Avg'!G1907</f>
        <v>4.8389379999999997</v>
      </c>
      <c r="I1907" s="2">
        <f>'Moving Avg'!H1907</f>
        <v>4.6125689999999997</v>
      </c>
      <c r="J1907" s="6" t="str">
        <f>OBV!F1907</f>
        <v>BEARISH</v>
      </c>
      <c r="K1907" s="6" t="str">
        <f>OBV!G1907</f>
        <v>WEAK</v>
      </c>
      <c r="L1907" s="6" t="str">
        <f>OBV!H1907</f>
        <v>CONFIRMED BEARISH</v>
      </c>
      <c r="M1907" s="8">
        <f t="shared" si="290"/>
        <v>50</v>
      </c>
      <c r="N1907" s="8">
        <f t="shared" si="291"/>
        <v>100</v>
      </c>
      <c r="O1907" s="8">
        <f t="shared" si="292"/>
        <v>0</v>
      </c>
      <c r="P1907" s="8">
        <f t="shared" si="293"/>
        <v>0</v>
      </c>
      <c r="Q1907" s="9">
        <f t="shared" si="294"/>
        <v>52.5</v>
      </c>
      <c r="R1907" s="9">
        <f t="shared" si="295"/>
        <v>30</v>
      </c>
      <c r="S1907" s="9">
        <f t="shared" si="296"/>
        <v>22.5</v>
      </c>
      <c r="T1907" s="9">
        <f t="shared" si="297"/>
        <v>37.5</v>
      </c>
      <c r="U1907" s="8">
        <f t="shared" si="298"/>
        <v>35</v>
      </c>
      <c r="V1907" s="8">
        <f t="shared" si="299"/>
        <v>35.625</v>
      </c>
    </row>
    <row r="1908" spans="1:22" ht="13.5" x14ac:dyDescent="0.25">
      <c r="A1908" s="3">
        <f>RSI!A1908</f>
        <v>44789</v>
      </c>
      <c r="B1908" s="2">
        <f>RSI!B1908</f>
        <v>4.3426999999999998</v>
      </c>
      <c r="C1908" s="2">
        <f>RSI!I1908</f>
        <v>36.13300974242776</v>
      </c>
      <c r="D1908" s="2">
        <f>MACD!E1908</f>
        <v>-1.5360892879640708E-2</v>
      </c>
      <c r="E1908" s="2">
        <f>MACD!F1908</f>
        <v>5.9775898369636614E-2</v>
      </c>
      <c r="F1908" s="2">
        <f>'Moving Avg'!D1908</f>
        <v>4.29542</v>
      </c>
      <c r="G1908" s="2">
        <f>'Moving Avg'!F1908</f>
        <v>4.3578600000000014</v>
      </c>
      <c r="H1908" s="2">
        <f>'Moving Avg'!G1908</f>
        <v>4.821915999999999</v>
      </c>
      <c r="I1908" s="2">
        <f>'Moving Avg'!H1908</f>
        <v>4.6133024999999996</v>
      </c>
      <c r="J1908" s="6" t="str">
        <f>OBV!F1908</f>
        <v>BEARISH</v>
      </c>
      <c r="K1908" s="6" t="str">
        <f>OBV!G1908</f>
        <v>WEAK</v>
      </c>
      <c r="L1908" s="6" t="str">
        <f>OBV!H1908</f>
        <v>CONFIRMED BEARISH</v>
      </c>
      <c r="M1908" s="8">
        <f t="shared" si="290"/>
        <v>25</v>
      </c>
      <c r="N1908" s="8">
        <f t="shared" si="291"/>
        <v>100</v>
      </c>
      <c r="O1908" s="8">
        <f t="shared" si="292"/>
        <v>0</v>
      </c>
      <c r="P1908" s="8">
        <f t="shared" si="293"/>
        <v>0</v>
      </c>
      <c r="Q1908" s="9">
        <f t="shared" si="294"/>
        <v>43.75</v>
      </c>
      <c r="R1908" s="9">
        <f t="shared" si="295"/>
        <v>25</v>
      </c>
      <c r="S1908" s="9">
        <f t="shared" si="296"/>
        <v>18.75</v>
      </c>
      <c r="T1908" s="9">
        <f t="shared" si="297"/>
        <v>31.25</v>
      </c>
      <c r="U1908" s="8">
        <f t="shared" si="298"/>
        <v>29.166666666666668</v>
      </c>
      <c r="V1908" s="8">
        <f t="shared" si="299"/>
        <v>29.6875</v>
      </c>
    </row>
    <row r="1909" spans="1:22" ht="13.5" x14ac:dyDescent="0.25">
      <c r="A1909" s="3">
        <f>RSI!A1909</f>
        <v>44790</v>
      </c>
      <c r="B1909" s="2">
        <f>RSI!B1909</f>
        <v>4.3501000000000003</v>
      </c>
      <c r="C1909" s="2">
        <f>RSI!I1909</f>
        <v>36.997506259518097</v>
      </c>
      <c r="D1909" s="2">
        <f>MACD!E1909</f>
        <v>-2.2427517786166362E-2</v>
      </c>
      <c r="E1909" s="2">
        <f>MACD!F1909</f>
        <v>4.3335215138476019E-2</v>
      </c>
      <c r="F1909" s="2">
        <f>'Moving Avg'!D1909</f>
        <v>4.3087200000000001</v>
      </c>
      <c r="G1909" s="2">
        <f>'Moving Avg'!F1909</f>
        <v>4.3408700000000007</v>
      </c>
      <c r="H1909" s="2">
        <f>'Moving Avg'!G1909</f>
        <v>4.8050419999999994</v>
      </c>
      <c r="I1909" s="2">
        <f>'Moving Avg'!H1909</f>
        <v>4.6142380000000003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  <c r="M1909" s="8">
        <f t="shared" si="290"/>
        <v>25</v>
      </c>
      <c r="N1909" s="8">
        <f t="shared" si="291"/>
        <v>100</v>
      </c>
      <c r="O1909" s="8">
        <f t="shared" si="292"/>
        <v>0</v>
      </c>
      <c r="P1909" s="8">
        <f t="shared" si="293"/>
        <v>83.5</v>
      </c>
      <c r="Q1909" s="9">
        <f t="shared" si="294"/>
        <v>56.274999999999999</v>
      </c>
      <c r="R1909" s="9">
        <f t="shared" si="295"/>
        <v>45.875</v>
      </c>
      <c r="S1909" s="9">
        <f t="shared" si="296"/>
        <v>56.325000000000003</v>
      </c>
      <c r="T1909" s="9">
        <f t="shared" si="297"/>
        <v>52.125</v>
      </c>
      <c r="U1909" s="8">
        <f t="shared" si="298"/>
        <v>52.82500000000001</v>
      </c>
      <c r="V1909" s="8">
        <f t="shared" si="299"/>
        <v>52.650000000000006</v>
      </c>
    </row>
    <row r="1910" spans="1:22" ht="13.5" x14ac:dyDescent="0.25">
      <c r="A1910" s="3">
        <f>RSI!A1910</f>
        <v>44791</v>
      </c>
      <c r="B1910" s="2">
        <f>RSI!B1910</f>
        <v>4.4240000000000004</v>
      </c>
      <c r="C1910" s="2">
        <f>RSI!I1910</f>
        <v>45.003564448218825</v>
      </c>
      <c r="D1910" s="2">
        <f>MACD!E1910</f>
        <v>-3.3098206612804937E-2</v>
      </c>
      <c r="E1910" s="2">
        <f>MACD!F1910</f>
        <v>2.8048530788219832E-2</v>
      </c>
      <c r="F1910" s="2">
        <f>'Moving Avg'!D1910</f>
        <v>4.3368000000000002</v>
      </c>
      <c r="G1910" s="2">
        <f>'Moving Avg'!F1910</f>
        <v>4.335700000000001</v>
      </c>
      <c r="H1910" s="2">
        <f>'Moving Avg'!G1910</f>
        <v>4.7892499999999991</v>
      </c>
      <c r="I1910" s="2">
        <f>'Moving Avg'!H1910</f>
        <v>4.6155429999999988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  <c r="M1910" s="8">
        <f t="shared" si="290"/>
        <v>25</v>
      </c>
      <c r="N1910" s="8">
        <f t="shared" si="291"/>
        <v>100</v>
      </c>
      <c r="O1910" s="8">
        <f t="shared" si="292"/>
        <v>0</v>
      </c>
      <c r="P1910" s="8">
        <f t="shared" si="293"/>
        <v>83.5</v>
      </c>
      <c r="Q1910" s="9">
        <f t="shared" si="294"/>
        <v>56.274999999999999</v>
      </c>
      <c r="R1910" s="9">
        <f t="shared" si="295"/>
        <v>45.875</v>
      </c>
      <c r="S1910" s="9">
        <f t="shared" si="296"/>
        <v>56.325000000000003</v>
      </c>
      <c r="T1910" s="9">
        <f t="shared" si="297"/>
        <v>52.125</v>
      </c>
      <c r="U1910" s="8">
        <f t="shared" si="298"/>
        <v>52.82500000000001</v>
      </c>
      <c r="V1910" s="8">
        <f t="shared" si="299"/>
        <v>52.650000000000006</v>
      </c>
    </row>
    <row r="1911" spans="1:22" ht="13.5" x14ac:dyDescent="0.25">
      <c r="A1911" s="3">
        <f>RSI!A1911</f>
        <v>44792</v>
      </c>
      <c r="B1911" s="2">
        <f>RSI!B1911</f>
        <v>4.3574999999999999</v>
      </c>
      <c r="C1911" s="2">
        <f>RSI!I1911</f>
        <v>40.069176314994756</v>
      </c>
      <c r="D1911" s="2">
        <f>MACD!E1911</f>
        <v>-3.8051615732104693E-2</v>
      </c>
      <c r="E1911" s="2">
        <f>MACD!F1911</f>
        <v>1.4828501484154925E-2</v>
      </c>
      <c r="F1911" s="2">
        <f>'Moving Avg'!D1911</f>
        <v>4.3515800000000002</v>
      </c>
      <c r="G1911" s="2">
        <f>'Moving Avg'!F1911</f>
        <v>4.3327450000000001</v>
      </c>
      <c r="H1911" s="2">
        <f>'Moving Avg'!G1911</f>
        <v>4.7713339999999995</v>
      </c>
      <c r="I1911" s="2">
        <f>'Moving Avg'!H1911</f>
        <v>4.6163504999999994</v>
      </c>
      <c r="J1911" s="6" t="str">
        <f>OBV!F1911</f>
        <v>BULLISH</v>
      </c>
      <c r="K1911" s="6" t="str">
        <f>OBV!G1911</f>
        <v>NEUTRAL</v>
      </c>
      <c r="L1911" s="6" t="str">
        <f>OBV!H1911</f>
        <v>CONFIRMED BULLISH</v>
      </c>
      <c r="M1911" s="8">
        <f t="shared" si="290"/>
        <v>25</v>
      </c>
      <c r="N1911" s="8">
        <f t="shared" si="291"/>
        <v>100</v>
      </c>
      <c r="O1911" s="8">
        <f t="shared" si="292"/>
        <v>0</v>
      </c>
      <c r="P1911" s="8">
        <f t="shared" si="293"/>
        <v>83.5</v>
      </c>
      <c r="Q1911" s="9">
        <f t="shared" si="294"/>
        <v>56.274999999999999</v>
      </c>
      <c r="R1911" s="9">
        <f t="shared" si="295"/>
        <v>45.875</v>
      </c>
      <c r="S1911" s="9">
        <f t="shared" si="296"/>
        <v>56.325000000000003</v>
      </c>
      <c r="T1911" s="9">
        <f t="shared" si="297"/>
        <v>52.125</v>
      </c>
      <c r="U1911" s="8">
        <f t="shared" si="298"/>
        <v>52.82500000000001</v>
      </c>
      <c r="V1911" s="8">
        <f t="shared" si="299"/>
        <v>52.650000000000006</v>
      </c>
    </row>
    <row r="1912" spans="1:22" ht="13.5" x14ac:dyDescent="0.25">
      <c r="A1912" s="3">
        <f>RSI!A1912</f>
        <v>44795</v>
      </c>
      <c r="B1912" s="2">
        <f>RSI!B1912</f>
        <v>4.3574999999999999</v>
      </c>
      <c r="C1912" s="2">
        <f>RSI!I1912</f>
        <v>40.069176314994756</v>
      </c>
      <c r="D1912" s="2">
        <f>MACD!E1912</f>
        <v>-4.7260108737458673E-2</v>
      </c>
      <c r="E1912" s="2">
        <f>MACD!F1912</f>
        <v>2.4107794398322054E-3</v>
      </c>
      <c r="F1912" s="2">
        <f>'Moving Avg'!D1912</f>
        <v>4.3663600000000002</v>
      </c>
      <c r="G1912" s="2">
        <f>'Moving Avg'!F1912</f>
        <v>4.3349600000000006</v>
      </c>
      <c r="H1912" s="2">
        <f>'Moving Avg'!G1912</f>
        <v>4.7527579999999992</v>
      </c>
      <c r="I1912" s="2">
        <f>'Moving Avg'!H1912</f>
        <v>4.6171909999999992</v>
      </c>
      <c r="J1912" s="6" t="str">
        <f>OBV!F1912</f>
        <v>BULLISH</v>
      </c>
      <c r="K1912" s="6" t="str">
        <f>OBV!G1912</f>
        <v>NEUTRAL</v>
      </c>
      <c r="L1912" s="6" t="str">
        <f>OBV!H1912</f>
        <v>CONFIRMED BULLISH</v>
      </c>
      <c r="M1912" s="8">
        <f t="shared" si="290"/>
        <v>25</v>
      </c>
      <c r="N1912" s="8">
        <f t="shared" si="291"/>
        <v>100</v>
      </c>
      <c r="O1912" s="8">
        <f t="shared" si="292"/>
        <v>0</v>
      </c>
      <c r="P1912" s="8">
        <f t="shared" si="293"/>
        <v>83.5</v>
      </c>
      <c r="Q1912" s="9">
        <f t="shared" si="294"/>
        <v>56.274999999999999</v>
      </c>
      <c r="R1912" s="9">
        <f t="shared" si="295"/>
        <v>45.875</v>
      </c>
      <c r="S1912" s="9">
        <f t="shared" si="296"/>
        <v>56.325000000000003</v>
      </c>
      <c r="T1912" s="9">
        <f t="shared" si="297"/>
        <v>52.125</v>
      </c>
      <c r="U1912" s="8">
        <f t="shared" si="298"/>
        <v>52.82500000000001</v>
      </c>
      <c r="V1912" s="8">
        <f t="shared" si="299"/>
        <v>52.650000000000006</v>
      </c>
    </row>
    <row r="1913" spans="1:22" ht="13.5" x14ac:dyDescent="0.25">
      <c r="A1913" s="3">
        <f>RSI!A1913</f>
        <v>44796</v>
      </c>
      <c r="B1913" s="2">
        <f>RSI!B1913</f>
        <v>4.3574999999999999</v>
      </c>
      <c r="C1913" s="2">
        <f>RSI!I1913</f>
        <v>40.069176314994763</v>
      </c>
      <c r="D1913" s="2">
        <f>MACD!E1913</f>
        <v>-4.7625621961169706E-2</v>
      </c>
      <c r="E1913" s="2">
        <f>MACD!F1913</f>
        <v>-7.5965008403681786E-3</v>
      </c>
      <c r="F1913" s="2">
        <f>'Moving Avg'!D1913</f>
        <v>4.3693200000000001</v>
      </c>
      <c r="G1913" s="2">
        <f>'Moving Avg'!F1913</f>
        <v>4.3331150000000012</v>
      </c>
      <c r="H1913" s="2">
        <f>'Moving Avg'!G1913</f>
        <v>4.7347099999999989</v>
      </c>
      <c r="I1913" s="2">
        <f>'Moving Avg'!H1913</f>
        <v>4.6178664999999981</v>
      </c>
      <c r="J1913" s="6" t="str">
        <f>OBV!F1913</f>
        <v>BULLISH</v>
      </c>
      <c r="K1913" s="6" t="str">
        <f>OBV!G1913</f>
        <v>NEUTRAL</v>
      </c>
      <c r="L1913" s="6" t="str">
        <f>OBV!H1913</f>
        <v>CONFIRMED BULLISH</v>
      </c>
      <c r="M1913" s="8">
        <f t="shared" si="290"/>
        <v>25</v>
      </c>
      <c r="N1913" s="8">
        <f t="shared" si="291"/>
        <v>100</v>
      </c>
      <c r="O1913" s="8">
        <f t="shared" si="292"/>
        <v>0</v>
      </c>
      <c r="P1913" s="8">
        <f t="shared" si="293"/>
        <v>83.5</v>
      </c>
      <c r="Q1913" s="9">
        <f t="shared" si="294"/>
        <v>56.274999999999999</v>
      </c>
      <c r="R1913" s="9">
        <f t="shared" si="295"/>
        <v>45.875</v>
      </c>
      <c r="S1913" s="9">
        <f t="shared" si="296"/>
        <v>56.325000000000003</v>
      </c>
      <c r="T1913" s="9">
        <f t="shared" si="297"/>
        <v>52.125</v>
      </c>
      <c r="U1913" s="8">
        <f t="shared" si="298"/>
        <v>52.82500000000001</v>
      </c>
      <c r="V1913" s="8">
        <f t="shared" si="299"/>
        <v>52.650000000000006</v>
      </c>
    </row>
    <row r="1914" spans="1:22" ht="13.5" x14ac:dyDescent="0.25">
      <c r="A1914" s="3">
        <f>RSI!A1914</f>
        <v>44797</v>
      </c>
      <c r="B1914" s="2">
        <f>RSI!B1914</f>
        <v>4.3574999999999999</v>
      </c>
      <c r="C1914" s="2">
        <f>RSI!I1914</f>
        <v>40.069176314994763</v>
      </c>
      <c r="D1914" s="2">
        <f>MACD!E1914</f>
        <v>-5.8738481359106309E-2</v>
      </c>
      <c r="E1914" s="2">
        <f>MACD!F1914</f>
        <v>-1.7824896944115806E-2</v>
      </c>
      <c r="F1914" s="2">
        <f>'Moving Avg'!D1914</f>
        <v>4.3708</v>
      </c>
      <c r="G1914" s="2">
        <f>'Moving Avg'!F1914</f>
        <v>4.3338550000000007</v>
      </c>
      <c r="H1914" s="2">
        <f>'Moving Avg'!G1914</f>
        <v>4.7166619999999986</v>
      </c>
      <c r="I1914" s="2">
        <f>'Moving Avg'!H1914</f>
        <v>4.6185749999999981</v>
      </c>
      <c r="J1914" s="6" t="str">
        <f>OBV!F1914</f>
        <v>BEARISH</v>
      </c>
      <c r="K1914" s="6" t="str">
        <f>OBV!G1914</f>
        <v>NEUTRAL</v>
      </c>
      <c r="L1914" s="6" t="str">
        <f>OBV!H1914</f>
        <v>BEARISH DIVERGENCE</v>
      </c>
      <c r="M1914" s="8">
        <f t="shared" si="290"/>
        <v>25</v>
      </c>
      <c r="N1914" s="8">
        <f t="shared" si="291"/>
        <v>100</v>
      </c>
      <c r="O1914" s="8">
        <f t="shared" si="292"/>
        <v>0</v>
      </c>
      <c r="P1914" s="8">
        <f t="shared" si="293"/>
        <v>16.5</v>
      </c>
      <c r="Q1914" s="9">
        <f t="shared" si="294"/>
        <v>46.225000000000001</v>
      </c>
      <c r="R1914" s="9">
        <f t="shared" si="295"/>
        <v>29.125</v>
      </c>
      <c r="S1914" s="9">
        <f t="shared" si="296"/>
        <v>26.175000000000001</v>
      </c>
      <c r="T1914" s="9">
        <f t="shared" si="297"/>
        <v>35.375</v>
      </c>
      <c r="U1914" s="8">
        <f t="shared" si="298"/>
        <v>33.841666666666661</v>
      </c>
      <c r="V1914" s="8">
        <f t="shared" si="299"/>
        <v>34.224999999999994</v>
      </c>
    </row>
    <row r="1915" spans="1:22" ht="13.5" x14ac:dyDescent="0.25">
      <c r="A1915" s="3">
        <f>RSI!A1915</f>
        <v>44798</v>
      </c>
      <c r="B1915" s="2">
        <f>RSI!B1915</f>
        <v>4.3205999999999998</v>
      </c>
      <c r="C1915" s="2">
        <f>RSI!I1915</f>
        <v>37.038218199426751</v>
      </c>
      <c r="D1915" s="2">
        <f>MACD!E1915</f>
        <v>-6.4884585088439195E-2</v>
      </c>
      <c r="E1915" s="2">
        <f>MACD!F1915</f>
        <v>-2.7236834572980484E-2</v>
      </c>
      <c r="F1915" s="2">
        <f>'Moving Avg'!D1915</f>
        <v>4.3501199999999995</v>
      </c>
      <c r="G1915" s="2">
        <f>'Moving Avg'!F1915</f>
        <v>4.3360700000000003</v>
      </c>
      <c r="H1915" s="2">
        <f>'Moving Avg'!G1915</f>
        <v>4.6961579999999987</v>
      </c>
      <c r="I1915" s="2">
        <f>'Moving Avg'!H1915</f>
        <v>4.6190989999999985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  <c r="M1915" s="8">
        <f t="shared" si="290"/>
        <v>25</v>
      </c>
      <c r="N1915" s="8">
        <f t="shared" si="291"/>
        <v>100</v>
      </c>
      <c r="O1915" s="8">
        <f t="shared" si="292"/>
        <v>0</v>
      </c>
      <c r="P1915" s="8">
        <f t="shared" si="293"/>
        <v>16.5</v>
      </c>
      <c r="Q1915" s="9">
        <f t="shared" si="294"/>
        <v>46.225000000000001</v>
      </c>
      <c r="R1915" s="9">
        <f t="shared" si="295"/>
        <v>29.125</v>
      </c>
      <c r="S1915" s="9">
        <f t="shared" si="296"/>
        <v>26.175000000000001</v>
      </c>
      <c r="T1915" s="9">
        <f t="shared" si="297"/>
        <v>35.375</v>
      </c>
      <c r="U1915" s="8">
        <f t="shared" si="298"/>
        <v>33.841666666666661</v>
      </c>
      <c r="V1915" s="8">
        <f t="shared" si="299"/>
        <v>34.224999999999994</v>
      </c>
    </row>
    <row r="1916" spans="1:22" ht="13.5" x14ac:dyDescent="0.25">
      <c r="A1916" s="3">
        <f>RSI!A1916</f>
        <v>44799</v>
      </c>
      <c r="B1916" s="2">
        <f>RSI!B1916</f>
        <v>4.3426999999999998</v>
      </c>
      <c r="C1916" s="2">
        <f>RSI!I1916</f>
        <v>39.967148798220002</v>
      </c>
      <c r="D1916" s="2">
        <f>MACD!E1916</f>
        <v>-7.1019172510697892E-2</v>
      </c>
      <c r="E1916" s="2">
        <f>MACD!F1916</f>
        <v>-3.5993302160523967E-2</v>
      </c>
      <c r="F1916" s="2">
        <f>'Moving Avg'!D1916</f>
        <v>4.3471600000000006</v>
      </c>
      <c r="G1916" s="2">
        <f>'Moving Avg'!F1916</f>
        <v>4.3390249999999995</v>
      </c>
      <c r="H1916" s="2">
        <f>'Moving Avg'!G1916</f>
        <v>4.6762279999999992</v>
      </c>
      <c r="I1916" s="2">
        <f>'Moving Avg'!H1916</f>
        <v>4.6197334999999988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  <c r="M1916" s="8">
        <f t="shared" si="290"/>
        <v>25</v>
      </c>
      <c r="N1916" s="8">
        <f t="shared" si="291"/>
        <v>100</v>
      </c>
      <c r="O1916" s="8">
        <f t="shared" si="292"/>
        <v>0</v>
      </c>
      <c r="P1916" s="8">
        <f t="shared" si="293"/>
        <v>16.5</v>
      </c>
      <c r="Q1916" s="9">
        <f t="shared" si="294"/>
        <v>46.225000000000001</v>
      </c>
      <c r="R1916" s="9">
        <f t="shared" si="295"/>
        <v>29.125</v>
      </c>
      <c r="S1916" s="9">
        <f t="shared" si="296"/>
        <v>26.175000000000001</v>
      </c>
      <c r="T1916" s="9">
        <f t="shared" si="297"/>
        <v>35.375</v>
      </c>
      <c r="U1916" s="8">
        <f t="shared" si="298"/>
        <v>33.841666666666661</v>
      </c>
      <c r="V1916" s="8">
        <f t="shared" si="299"/>
        <v>34.224999999999994</v>
      </c>
    </row>
    <row r="1917" spans="1:22" ht="13.5" x14ac:dyDescent="0.25">
      <c r="A1917" s="3">
        <f>RSI!A1917</f>
        <v>44802</v>
      </c>
      <c r="B1917" s="2">
        <f>RSI!B1917</f>
        <v>4.3501000000000003</v>
      </c>
      <c r="C1917" s="2">
        <f>RSI!I1917</f>
        <v>40.957571111082729</v>
      </c>
      <c r="D1917" s="2">
        <f>MACD!E1917</f>
        <v>-7.6237790320037746E-2</v>
      </c>
      <c r="E1917" s="2">
        <f>MACD!F1917</f>
        <v>-4.4042199792426726E-2</v>
      </c>
      <c r="F1917" s="2">
        <f>'Moving Avg'!D1917</f>
        <v>4.3456799999999998</v>
      </c>
      <c r="G1917" s="2">
        <f>'Moving Avg'!F1917</f>
        <v>4.3386549999999993</v>
      </c>
      <c r="H1917" s="2">
        <f>'Moving Avg'!G1917</f>
        <v>4.6568419999999993</v>
      </c>
      <c r="I1917" s="2">
        <f>'Moving Avg'!H1917</f>
        <v>4.6203719999999988</v>
      </c>
      <c r="J1917" s="6" t="str">
        <f>OBV!F1917</f>
        <v>BULLISH</v>
      </c>
      <c r="K1917" s="6" t="str">
        <f>OBV!G1917</f>
        <v>NEUTRAL</v>
      </c>
      <c r="L1917" s="6" t="str">
        <f>OBV!H1917</f>
        <v>BULLISH DIVERGENCE</v>
      </c>
      <c r="M1917" s="8">
        <f t="shared" si="290"/>
        <v>25</v>
      </c>
      <c r="N1917" s="8">
        <f t="shared" si="291"/>
        <v>100</v>
      </c>
      <c r="O1917" s="8">
        <f t="shared" si="292"/>
        <v>0</v>
      </c>
      <c r="P1917" s="8">
        <f t="shared" si="293"/>
        <v>66.5</v>
      </c>
      <c r="Q1917" s="9">
        <f t="shared" si="294"/>
        <v>53.725000000000001</v>
      </c>
      <c r="R1917" s="9">
        <f t="shared" si="295"/>
        <v>41.625</v>
      </c>
      <c r="S1917" s="9">
        <f t="shared" si="296"/>
        <v>48.674999999999997</v>
      </c>
      <c r="T1917" s="9">
        <f t="shared" si="297"/>
        <v>47.875</v>
      </c>
      <c r="U1917" s="8">
        <f t="shared" si="298"/>
        <v>48.008333333333326</v>
      </c>
      <c r="V1917" s="8">
        <f t="shared" si="299"/>
        <v>47.974999999999994</v>
      </c>
    </row>
    <row r="1918" spans="1:22" ht="13.5" x14ac:dyDescent="0.25">
      <c r="A1918" s="3">
        <f>RSI!A1918</f>
        <v>44803</v>
      </c>
      <c r="B1918" s="2">
        <f>RSI!B1918</f>
        <v>4.3501000000000003</v>
      </c>
      <c r="C1918" s="2">
        <f>RSI!I1918</f>
        <v>40.957571111082729</v>
      </c>
      <c r="D1918" s="2">
        <f>MACD!E1918</f>
        <v>-7.1123171335104374E-2</v>
      </c>
      <c r="E1918" s="2">
        <f>MACD!F1918</f>
        <v>-4.9458394100962262E-2</v>
      </c>
      <c r="F1918" s="2">
        <f>'Moving Avg'!D1918</f>
        <v>4.3442000000000007</v>
      </c>
      <c r="G1918" s="2">
        <f>'Moving Avg'!F1918</f>
        <v>4.3390249999999995</v>
      </c>
      <c r="H1918" s="2">
        <f>'Moving Avg'!G1918</f>
        <v>4.6373239999999987</v>
      </c>
      <c r="I1918" s="2">
        <f>'Moving Avg'!H1918</f>
        <v>4.621043499999999</v>
      </c>
      <c r="J1918" s="6" t="str">
        <f>OBV!F1918</f>
        <v>BULLISH</v>
      </c>
      <c r="K1918" s="6" t="str">
        <f>OBV!G1918</f>
        <v>NEUTRAL</v>
      </c>
      <c r="L1918" s="6" t="str">
        <f>OBV!H1918</f>
        <v>BULLISH DIVERGENCE</v>
      </c>
      <c r="M1918" s="8">
        <f t="shared" si="290"/>
        <v>25</v>
      </c>
      <c r="N1918" s="8">
        <f t="shared" si="291"/>
        <v>100</v>
      </c>
      <c r="O1918" s="8">
        <f t="shared" si="292"/>
        <v>0</v>
      </c>
      <c r="P1918" s="8">
        <f t="shared" si="293"/>
        <v>66.5</v>
      </c>
      <c r="Q1918" s="9">
        <f t="shared" si="294"/>
        <v>53.725000000000001</v>
      </c>
      <c r="R1918" s="9">
        <f t="shared" si="295"/>
        <v>41.625</v>
      </c>
      <c r="S1918" s="9">
        <f t="shared" si="296"/>
        <v>48.674999999999997</v>
      </c>
      <c r="T1918" s="9">
        <f t="shared" si="297"/>
        <v>47.875</v>
      </c>
      <c r="U1918" s="8">
        <f t="shared" si="298"/>
        <v>48.008333333333326</v>
      </c>
      <c r="V1918" s="8">
        <f t="shared" si="299"/>
        <v>47.974999999999994</v>
      </c>
    </row>
    <row r="1919" spans="1:22" ht="13.5" x14ac:dyDescent="0.25">
      <c r="A1919" s="3">
        <f>RSI!A1919</f>
        <v>44804</v>
      </c>
      <c r="B1919" s="2">
        <f>RSI!B1919</f>
        <v>4.3501000000000003</v>
      </c>
      <c r="C1919" s="2">
        <f>RSI!I1919</f>
        <v>40.957571111082729</v>
      </c>
      <c r="D1919" s="2">
        <f>MACD!E1919</f>
        <v>-6.5251339693516819E-2</v>
      </c>
      <c r="E1919" s="2">
        <f>MACD!F1919</f>
        <v>-5.2616983219473175E-2</v>
      </c>
      <c r="F1919" s="2">
        <f>'Moving Avg'!D1919</f>
        <v>4.3427200000000008</v>
      </c>
      <c r="G1919" s="2">
        <f>'Moving Avg'!F1919</f>
        <v>4.3386549999999993</v>
      </c>
      <c r="H1919" s="2">
        <f>'Moving Avg'!G1919</f>
        <v>4.6179379999999988</v>
      </c>
      <c r="I1919" s="2">
        <f>'Moving Avg'!H1919</f>
        <v>4.6217149999999991</v>
      </c>
      <c r="J1919" s="6" t="str">
        <f>OBV!F1919</f>
        <v>BULLISH</v>
      </c>
      <c r="K1919" s="6" t="str">
        <f>OBV!G1919</f>
        <v>NEUTRAL</v>
      </c>
      <c r="L1919" s="6" t="str">
        <f>OBV!H1919</f>
        <v>BULLISH DIVERGENCE</v>
      </c>
      <c r="M1919" s="8">
        <f t="shared" si="290"/>
        <v>25</v>
      </c>
      <c r="N1919" s="8">
        <f t="shared" si="291"/>
        <v>45</v>
      </c>
      <c r="O1919" s="8">
        <f t="shared" si="292"/>
        <v>0</v>
      </c>
      <c r="P1919" s="8">
        <f t="shared" si="293"/>
        <v>66.5</v>
      </c>
      <c r="Q1919" s="9">
        <f t="shared" si="294"/>
        <v>34.475000000000001</v>
      </c>
      <c r="R1919" s="9">
        <f t="shared" si="295"/>
        <v>30.625</v>
      </c>
      <c r="S1919" s="9">
        <f t="shared" si="296"/>
        <v>40.424999999999997</v>
      </c>
      <c r="T1919" s="9">
        <f t="shared" si="297"/>
        <v>34.125</v>
      </c>
      <c r="U1919" s="8">
        <f t="shared" si="298"/>
        <v>35.174999999999997</v>
      </c>
      <c r="V1919" s="8">
        <f t="shared" si="299"/>
        <v>34.912499999999994</v>
      </c>
    </row>
    <row r="1920" spans="1:22" ht="13.5" x14ac:dyDescent="0.25">
      <c r="A1920" s="3">
        <f>RSI!A1920</f>
        <v>44805</v>
      </c>
      <c r="B1920" s="2">
        <f>RSI!B1920</f>
        <v>4.5568999999999997</v>
      </c>
      <c r="C1920" s="2">
        <f>RSI!I1920</f>
        <v>62.532804326005909</v>
      </c>
      <c r="D1920" s="2">
        <f>MACD!E1920</f>
        <v>-6.3856584536222449E-2</v>
      </c>
      <c r="E1920" s="2">
        <f>MACD!F1920</f>
        <v>-5.4864903482823038E-2</v>
      </c>
      <c r="F1920" s="2">
        <f>'Moving Avg'!D1920</f>
        <v>4.3899799999999995</v>
      </c>
      <c r="G1920" s="2">
        <f>'Moving Avg'!F1920</f>
        <v>4.3486250000000002</v>
      </c>
      <c r="H1920" s="2">
        <f>'Moving Avg'!G1920</f>
        <v>4.6033499999999989</v>
      </c>
      <c r="I1920" s="2">
        <f>'Moving Avg'!H1920</f>
        <v>4.6234204999999999</v>
      </c>
      <c r="J1920" s="6" t="str">
        <f>OBV!F1920</f>
        <v>BULLISH</v>
      </c>
      <c r="K1920" s="6" t="str">
        <f>OBV!G1920</f>
        <v>STRONG</v>
      </c>
      <c r="L1920" s="6" t="str">
        <f>OBV!H1920</f>
        <v>CONFIRMED BULLISH</v>
      </c>
      <c r="M1920" s="8">
        <f t="shared" si="290"/>
        <v>25</v>
      </c>
      <c r="N1920" s="8">
        <f t="shared" si="291"/>
        <v>45</v>
      </c>
      <c r="O1920" s="8">
        <f t="shared" si="292"/>
        <v>0</v>
      </c>
      <c r="P1920" s="8">
        <f t="shared" si="293"/>
        <v>100</v>
      </c>
      <c r="Q1920" s="9">
        <f t="shared" si="294"/>
        <v>39.5</v>
      </c>
      <c r="R1920" s="9">
        <f t="shared" si="295"/>
        <v>39</v>
      </c>
      <c r="S1920" s="9">
        <f t="shared" si="296"/>
        <v>55.5</v>
      </c>
      <c r="T1920" s="9">
        <f t="shared" si="297"/>
        <v>42.5</v>
      </c>
      <c r="U1920" s="8">
        <f t="shared" si="298"/>
        <v>44.666666666666664</v>
      </c>
      <c r="V1920" s="8">
        <f t="shared" si="299"/>
        <v>44.125</v>
      </c>
    </row>
    <row r="1921" spans="1:22" ht="13.5" x14ac:dyDescent="0.25">
      <c r="A1921" s="3">
        <f>RSI!A1921</f>
        <v>44806</v>
      </c>
      <c r="B1921" s="2">
        <f>RSI!B1921</f>
        <v>4.6455000000000002</v>
      </c>
      <c r="C1921" s="2">
        <f>RSI!I1921</f>
        <v>67.938408389938473</v>
      </c>
      <c r="D1921" s="2">
        <f>MACD!E1921</f>
        <v>-8.0344379389782006E-2</v>
      </c>
      <c r="E1921" s="2">
        <f>MACD!F1921</f>
        <v>-5.9960798664214832E-2</v>
      </c>
      <c r="F1921" s="2">
        <f>'Moving Avg'!D1921</f>
        <v>4.4505399999999993</v>
      </c>
      <c r="G1921" s="2">
        <f>'Moving Avg'!F1921</f>
        <v>4.3633949999999997</v>
      </c>
      <c r="H1921" s="2">
        <f>'Moving Avg'!G1921</f>
        <v>4.590533999999999</v>
      </c>
      <c r="I1921" s="2">
        <f>'Moving Avg'!H1921</f>
        <v>4.6257669999999989</v>
      </c>
      <c r="J1921" s="6" t="str">
        <f>OBV!F1921</f>
        <v>BULLISH</v>
      </c>
      <c r="K1921" s="6" t="str">
        <f>OBV!G1921</f>
        <v>STRONG</v>
      </c>
      <c r="L1921" s="6" t="str">
        <f>OBV!H1921</f>
        <v>CONFIRMED BULLISH</v>
      </c>
      <c r="M1921" s="8">
        <f t="shared" si="290"/>
        <v>25</v>
      </c>
      <c r="N1921" s="8">
        <f t="shared" si="291"/>
        <v>100</v>
      </c>
      <c r="O1921" s="8">
        <f t="shared" si="292"/>
        <v>0</v>
      </c>
      <c r="P1921" s="8">
        <f t="shared" si="293"/>
        <v>100</v>
      </c>
      <c r="Q1921" s="9">
        <f t="shared" si="294"/>
        <v>58.75</v>
      </c>
      <c r="R1921" s="9">
        <f t="shared" si="295"/>
        <v>50</v>
      </c>
      <c r="S1921" s="9">
        <f t="shared" si="296"/>
        <v>63.75</v>
      </c>
      <c r="T1921" s="9">
        <f t="shared" si="297"/>
        <v>56.25</v>
      </c>
      <c r="U1921" s="8">
        <f t="shared" si="298"/>
        <v>57.5</v>
      </c>
      <c r="V1921" s="8">
        <f t="shared" si="299"/>
        <v>57.1875</v>
      </c>
    </row>
    <row r="1922" spans="1:22" ht="13.5" x14ac:dyDescent="0.25">
      <c r="A1922" s="3">
        <f>RSI!A1922</f>
        <v>44809</v>
      </c>
      <c r="B1922" s="2">
        <f>RSI!B1922</f>
        <v>4.5791000000000004</v>
      </c>
      <c r="C1922" s="2">
        <f>RSI!I1922</f>
        <v>60.852573412729754</v>
      </c>
      <c r="D1922" s="2">
        <f>MACD!E1922</f>
        <v>-9.0710094680862774E-2</v>
      </c>
      <c r="E1922" s="2">
        <f>MACD!F1922</f>
        <v>-6.6110657867544428E-2</v>
      </c>
      <c r="F1922" s="2">
        <f>'Moving Avg'!D1922</f>
        <v>4.49634</v>
      </c>
      <c r="G1922" s="2">
        <f>'Moving Avg'!F1922</f>
        <v>4.37669</v>
      </c>
      <c r="H1922" s="2">
        <f>'Moving Avg'!G1922</f>
        <v>4.57639</v>
      </c>
      <c r="I1922" s="2">
        <f>'Moving Avg'!H1922</f>
        <v>4.6276164999999994</v>
      </c>
      <c r="J1922" s="6" t="str">
        <f>OBV!F1922</f>
        <v>BULLISH</v>
      </c>
      <c r="K1922" s="6" t="str">
        <f>OBV!G1922</f>
        <v>STRONG</v>
      </c>
      <c r="L1922" s="6" t="str">
        <f>OBV!H1922</f>
        <v>CONFIRMED BULLISH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100</v>
      </c>
      <c r="O1922" s="8">
        <f t="shared" ref="O1922:O1985" si="302">IF(F1922-I1922&gt;10,100,IF(F1922-I1922&gt;5,75, IF(F1922-I1922&gt;0,50,0)))</f>
        <v>0</v>
      </c>
      <c r="P1922" s="8">
        <f t="shared" ref="P1922:P1985" si="303">IF(L1922="confirmed bullish", 34, IF(L1922="bullish divergence",17, 0))+IF(J1922="bullish",33,IF(J1922="bearish",0,16.5))+IF(K1922="strong",33,IF(K1922="weak",0,16.5))</f>
        <v>100</v>
      </c>
      <c r="Q1922" s="9">
        <f t="shared" si="294"/>
        <v>58.75</v>
      </c>
      <c r="R1922" s="9">
        <f t="shared" si="295"/>
        <v>50</v>
      </c>
      <c r="S1922" s="9">
        <f t="shared" si="296"/>
        <v>63.75</v>
      </c>
      <c r="T1922" s="9">
        <f t="shared" si="297"/>
        <v>56.25</v>
      </c>
      <c r="U1922" s="8">
        <f t="shared" si="298"/>
        <v>57.5</v>
      </c>
      <c r="V1922" s="8">
        <f t="shared" si="299"/>
        <v>57.1875</v>
      </c>
    </row>
    <row r="1923" spans="1:22" ht="13.5" x14ac:dyDescent="0.25">
      <c r="A1923" s="3">
        <f>RSI!A1923</f>
        <v>44810</v>
      </c>
      <c r="B1923" s="2">
        <f>RSI!B1923</f>
        <v>4.5495000000000001</v>
      </c>
      <c r="C1923" s="2">
        <f>RSI!I1923</f>
        <v>57.950927771973497</v>
      </c>
      <c r="D1923" s="2">
        <f>MACD!E1923</f>
        <v>-9.8130411849877142E-2</v>
      </c>
      <c r="E1923" s="2">
        <f>MACD!F1923</f>
        <v>-7.2514608664010965E-2</v>
      </c>
      <c r="F1923" s="2">
        <f>'Moving Avg'!D1923</f>
        <v>4.5362200000000001</v>
      </c>
      <c r="G1923" s="2">
        <f>'Moving Avg'!F1923</f>
        <v>4.3862899999999998</v>
      </c>
      <c r="H1923" s="2">
        <f>'Moving Avg'!G1923</f>
        <v>4.5617859999999997</v>
      </c>
      <c r="I1923" s="2">
        <f>'Moving Avg'!H1923</f>
        <v>4.6293179999999987</v>
      </c>
      <c r="J1923" s="6" t="str">
        <f>OBV!F1923</f>
        <v>BULLISH</v>
      </c>
      <c r="K1923" s="6" t="str">
        <f>OBV!G1923</f>
        <v>STRONG</v>
      </c>
      <c r="L1923" s="6" t="str">
        <f>OBV!H1923</f>
        <v>CONFIRMED BULLISH</v>
      </c>
      <c r="M1923" s="8">
        <f t="shared" si="300"/>
        <v>25</v>
      </c>
      <c r="N1923" s="8">
        <f t="shared" si="301"/>
        <v>100</v>
      </c>
      <c r="O1923" s="8">
        <f t="shared" si="302"/>
        <v>0</v>
      </c>
      <c r="P1923" s="8">
        <f t="shared" si="303"/>
        <v>100</v>
      </c>
      <c r="Q1923" s="9">
        <f t="shared" ref="Q1923:Q1986" si="304">0.35*M1923+N1923*0.35+O1923*0.15+P1923*0.15</f>
        <v>58.75</v>
      </c>
      <c r="R1923" s="9">
        <f t="shared" ref="R1923:R1986" si="305">M1923*0.2+N1923*0.2+O1923*0.35+P1923*0.25</f>
        <v>50</v>
      </c>
      <c r="S1923" s="9">
        <f t="shared" ref="S1923:S1986" si="306">M1923*0.15+N1923*0.15+O1923*0.25+P1923*0.45</f>
        <v>63.75</v>
      </c>
      <c r="T1923" s="9">
        <f t="shared" ref="T1923:T1986" si="307">0.25*SUM(M1923:P1923)</f>
        <v>56.25</v>
      </c>
      <c r="U1923" s="8">
        <f t="shared" ref="U1923:U1986" si="308">SUM(Q1923:S1923)/3</f>
        <v>57.5</v>
      </c>
      <c r="V1923" s="8">
        <f t="shared" ref="V1923:V1986" si="309">SUM(Q1923:T1923)/4</f>
        <v>57.1875</v>
      </c>
    </row>
    <row r="1924" spans="1:22" ht="13.5" x14ac:dyDescent="0.25">
      <c r="A1924" s="3">
        <f>RSI!A1924</f>
        <v>44811</v>
      </c>
      <c r="B1924" s="2">
        <f>RSI!B1924</f>
        <v>4.5495000000000001</v>
      </c>
      <c r="C1924" s="2">
        <f>RSI!I1924</f>
        <v>57.950927771973497</v>
      </c>
      <c r="D1924" s="2">
        <f>MACD!E1924</f>
        <v>-0.1050137895538068</v>
      </c>
      <c r="E1924" s="2">
        <f>MACD!F1924</f>
        <v>-7.9014444841970136E-2</v>
      </c>
      <c r="F1924" s="2">
        <f>'Moving Avg'!D1924</f>
        <v>4.5761000000000012</v>
      </c>
      <c r="G1924" s="2">
        <f>'Moving Avg'!F1924</f>
        <v>4.3995849999999992</v>
      </c>
      <c r="H1924" s="2">
        <f>'Moving Avg'!G1924</f>
        <v>4.5470499999999996</v>
      </c>
      <c r="I1924" s="2">
        <f>'Moving Avg'!H1924</f>
        <v>4.6310854999999993</v>
      </c>
      <c r="J1924" s="6" t="str">
        <f>OBV!F1924</f>
        <v>BULLISH</v>
      </c>
      <c r="K1924" s="6" t="str">
        <f>OBV!G1924</f>
        <v>STRONG</v>
      </c>
      <c r="L1924" s="6" t="str">
        <f>OBV!H1924</f>
        <v>CONFIRMED BULLISH</v>
      </c>
      <c r="M1924" s="8">
        <f t="shared" si="300"/>
        <v>25</v>
      </c>
      <c r="N1924" s="8">
        <f t="shared" si="301"/>
        <v>100</v>
      </c>
      <c r="O1924" s="8">
        <f t="shared" si="302"/>
        <v>0</v>
      </c>
      <c r="P1924" s="8">
        <f t="shared" si="303"/>
        <v>100</v>
      </c>
      <c r="Q1924" s="9">
        <f t="shared" si="304"/>
        <v>58.75</v>
      </c>
      <c r="R1924" s="9">
        <f t="shared" si="305"/>
        <v>50</v>
      </c>
      <c r="S1924" s="9">
        <f t="shared" si="306"/>
        <v>63.75</v>
      </c>
      <c r="T1924" s="9">
        <f t="shared" si="307"/>
        <v>56.25</v>
      </c>
      <c r="U1924" s="8">
        <f t="shared" si="308"/>
        <v>57.5</v>
      </c>
      <c r="V1924" s="8">
        <f t="shared" si="309"/>
        <v>57.1875</v>
      </c>
    </row>
    <row r="1925" spans="1:22" ht="13.5" x14ac:dyDescent="0.25">
      <c r="A1925" s="3">
        <f>RSI!A1925</f>
        <v>44812</v>
      </c>
      <c r="B1925" s="2">
        <f>RSI!B1925</f>
        <v>4.4314</v>
      </c>
      <c r="C1925" s="2">
        <f>RSI!I1925</f>
        <v>47.475682611630255</v>
      </c>
      <c r="D1925" s="2">
        <f>MACD!E1925</f>
        <v>-0.10832682006766881</v>
      </c>
      <c r="E1925" s="2">
        <f>MACD!F1925</f>
        <v>-8.4876919887109881E-2</v>
      </c>
      <c r="F1925" s="2">
        <f>'Moving Avg'!D1925</f>
        <v>4.5510000000000002</v>
      </c>
      <c r="G1925" s="2">
        <f>'Moving Avg'!F1925</f>
        <v>4.4069749999999992</v>
      </c>
      <c r="H1925" s="2">
        <f>'Moving Avg'!G1925</f>
        <v>4.5315380000000003</v>
      </c>
      <c r="I1925" s="2">
        <f>'Moving Avg'!H1925</f>
        <v>4.6322624999999986</v>
      </c>
      <c r="J1925" s="6" t="str">
        <f>OBV!F1925</f>
        <v>BEARISH</v>
      </c>
      <c r="K1925" s="6" t="str">
        <f>OBV!G1925</f>
        <v>WEAK</v>
      </c>
      <c r="L1925" s="6" t="str">
        <f>OBV!H1925</f>
        <v>CONFIRMED BEARISH</v>
      </c>
      <c r="M1925" s="8">
        <f t="shared" si="300"/>
        <v>25</v>
      </c>
      <c r="N1925" s="8">
        <f t="shared" si="301"/>
        <v>100</v>
      </c>
      <c r="O1925" s="8">
        <f t="shared" si="302"/>
        <v>0</v>
      </c>
      <c r="P1925" s="8">
        <f t="shared" si="303"/>
        <v>0</v>
      </c>
      <c r="Q1925" s="9">
        <f t="shared" si="304"/>
        <v>43.75</v>
      </c>
      <c r="R1925" s="9">
        <f t="shared" si="305"/>
        <v>25</v>
      </c>
      <c r="S1925" s="9">
        <f t="shared" si="306"/>
        <v>18.75</v>
      </c>
      <c r="T1925" s="9">
        <f t="shared" si="307"/>
        <v>31.25</v>
      </c>
      <c r="U1925" s="8">
        <f t="shared" si="308"/>
        <v>29.166666666666668</v>
      </c>
      <c r="V1925" s="8">
        <f t="shared" si="309"/>
        <v>29.6875</v>
      </c>
    </row>
    <row r="1926" spans="1:22" ht="13.5" x14ac:dyDescent="0.25">
      <c r="A1926" s="3">
        <f>RSI!A1926</f>
        <v>44813</v>
      </c>
      <c r="B1926" s="2">
        <f>RSI!B1926</f>
        <v>4.5643000000000002</v>
      </c>
      <c r="C1926" s="2">
        <f>RSI!I1926</f>
        <v>56.914092148104103</v>
      </c>
      <c r="D1926" s="2">
        <f>MACD!E1926</f>
        <v>-0.11739512807633368</v>
      </c>
      <c r="E1926" s="2">
        <f>MACD!F1926</f>
        <v>-9.1380561524954648E-2</v>
      </c>
      <c r="F1926" s="2">
        <f>'Moving Avg'!D1926</f>
        <v>4.5347600000000003</v>
      </c>
      <c r="G1926" s="2">
        <f>'Moving Avg'!F1926</f>
        <v>4.421009999999999</v>
      </c>
      <c r="H1926" s="2">
        <f>'Moving Avg'!G1926</f>
        <v>4.5188160000000002</v>
      </c>
      <c r="I1926" s="2">
        <f>'Moving Avg'!H1926</f>
        <v>4.6343019999999999</v>
      </c>
      <c r="J1926" s="6" t="str">
        <f>OBV!F1926</f>
        <v>BEARISH</v>
      </c>
      <c r="K1926" s="6" t="str">
        <f>OBV!G1926</f>
        <v>WEAK</v>
      </c>
      <c r="L1926" s="6" t="str">
        <f>OBV!H1926</f>
        <v>CONFIRMED BEARISH</v>
      </c>
      <c r="M1926" s="8">
        <f t="shared" si="300"/>
        <v>25</v>
      </c>
      <c r="N1926" s="8">
        <f t="shared" si="301"/>
        <v>100</v>
      </c>
      <c r="O1926" s="8">
        <f t="shared" si="302"/>
        <v>0</v>
      </c>
      <c r="P1926" s="8">
        <f t="shared" si="303"/>
        <v>0</v>
      </c>
      <c r="Q1926" s="9">
        <f t="shared" si="304"/>
        <v>43.75</v>
      </c>
      <c r="R1926" s="9">
        <f t="shared" si="305"/>
        <v>25</v>
      </c>
      <c r="S1926" s="9">
        <f t="shared" si="306"/>
        <v>18.75</v>
      </c>
      <c r="T1926" s="9">
        <f t="shared" si="307"/>
        <v>31.25</v>
      </c>
      <c r="U1926" s="8">
        <f t="shared" si="308"/>
        <v>29.166666666666668</v>
      </c>
      <c r="V1926" s="8">
        <f t="shared" si="309"/>
        <v>29.6875</v>
      </c>
    </row>
    <row r="1927" spans="1:22" ht="13.5" x14ac:dyDescent="0.25">
      <c r="A1927" s="3">
        <f>RSI!A1927</f>
        <v>44816</v>
      </c>
      <c r="B1927" s="2">
        <f>RSI!B1927</f>
        <v>4.4977999999999998</v>
      </c>
      <c r="C1927" s="2">
        <f>RSI!I1927</f>
        <v>51.889516677043872</v>
      </c>
      <c r="D1927" s="2">
        <f>MACD!E1927</f>
        <v>-0.11962306024179536</v>
      </c>
      <c r="E1927" s="2">
        <f>MACD!F1927</f>
        <v>-9.7029061268322794E-2</v>
      </c>
      <c r="F1927" s="2">
        <f>'Moving Avg'!D1927</f>
        <v>4.5185000000000004</v>
      </c>
      <c r="G1927" s="2">
        <f>'Moving Avg'!F1927</f>
        <v>4.4317199999999994</v>
      </c>
      <c r="H1927" s="2">
        <f>'Moving Avg'!G1927</f>
        <v>4.5047639999999998</v>
      </c>
      <c r="I1927" s="2">
        <f>'Moving Avg'!H1927</f>
        <v>4.6363064999999999</v>
      </c>
      <c r="J1927" s="6" t="str">
        <f>OBV!F1927</f>
        <v>BEARISH</v>
      </c>
      <c r="K1927" s="6" t="str">
        <f>OBV!G1927</f>
        <v>WEAK</v>
      </c>
      <c r="L1927" s="6" t="str">
        <f>OBV!H1927</f>
        <v>CONFIRMED BEARISH</v>
      </c>
      <c r="M1927" s="8">
        <f t="shared" si="300"/>
        <v>25</v>
      </c>
      <c r="N1927" s="8">
        <f t="shared" si="301"/>
        <v>100</v>
      </c>
      <c r="O1927" s="8">
        <f t="shared" si="302"/>
        <v>0</v>
      </c>
      <c r="P1927" s="8">
        <f t="shared" si="303"/>
        <v>0</v>
      </c>
      <c r="Q1927" s="9">
        <f t="shared" si="304"/>
        <v>43.75</v>
      </c>
      <c r="R1927" s="9">
        <f t="shared" si="305"/>
        <v>25</v>
      </c>
      <c r="S1927" s="9">
        <f t="shared" si="306"/>
        <v>18.75</v>
      </c>
      <c r="T1927" s="9">
        <f t="shared" si="307"/>
        <v>31.25</v>
      </c>
      <c r="U1927" s="8">
        <f t="shared" si="308"/>
        <v>29.166666666666668</v>
      </c>
      <c r="V1927" s="8">
        <f t="shared" si="309"/>
        <v>29.6875</v>
      </c>
    </row>
    <row r="1928" spans="1:22" ht="13.5" x14ac:dyDescent="0.25">
      <c r="A1928" s="3">
        <f>RSI!A1928</f>
        <v>44817</v>
      </c>
      <c r="B1928" s="2">
        <f>RSI!B1928</f>
        <v>4.5643000000000002</v>
      </c>
      <c r="C1928" s="2">
        <f>RSI!I1928</f>
        <v>56.066476342118825</v>
      </c>
      <c r="D1928" s="2">
        <f>MACD!E1928</f>
        <v>-0.12661448219203741</v>
      </c>
      <c r="E1928" s="2">
        <f>MACD!F1928</f>
        <v>-0.10294614545306573</v>
      </c>
      <c r="F1928" s="2">
        <f>'Moving Avg'!D1928</f>
        <v>4.5214599999999994</v>
      </c>
      <c r="G1928" s="2">
        <f>'Moving Avg'!F1928</f>
        <v>4.4427999999999992</v>
      </c>
      <c r="H1928" s="2">
        <f>'Moving Avg'!G1928</f>
        <v>4.4956100000000001</v>
      </c>
      <c r="I1928" s="2">
        <f>'Moving Avg'!H1928</f>
        <v>4.6384784999999988</v>
      </c>
      <c r="J1928" s="6" t="str">
        <f>OBV!F1928</f>
        <v>BEARISH</v>
      </c>
      <c r="K1928" s="6" t="str">
        <f>OBV!G1928</f>
        <v>WEAK</v>
      </c>
      <c r="L1928" s="6" t="str">
        <f>OBV!H1928</f>
        <v>BEARISH DIVERGENCE</v>
      </c>
      <c r="M1928" s="8">
        <f t="shared" si="300"/>
        <v>25</v>
      </c>
      <c r="N1928" s="8">
        <f t="shared" si="301"/>
        <v>100</v>
      </c>
      <c r="O1928" s="8">
        <f t="shared" si="302"/>
        <v>0</v>
      </c>
      <c r="P1928" s="8">
        <f t="shared" si="303"/>
        <v>0</v>
      </c>
      <c r="Q1928" s="9">
        <f t="shared" si="304"/>
        <v>43.75</v>
      </c>
      <c r="R1928" s="9">
        <f t="shared" si="305"/>
        <v>25</v>
      </c>
      <c r="S1928" s="9">
        <f t="shared" si="306"/>
        <v>18.75</v>
      </c>
      <c r="T1928" s="9">
        <f t="shared" si="307"/>
        <v>31.25</v>
      </c>
      <c r="U1928" s="8">
        <f t="shared" si="308"/>
        <v>29.166666666666668</v>
      </c>
      <c r="V1928" s="8">
        <f t="shared" si="309"/>
        <v>29.6875</v>
      </c>
    </row>
    <row r="1929" spans="1:22" ht="13.5" x14ac:dyDescent="0.25">
      <c r="A1929" s="3">
        <f>RSI!A1929</f>
        <v>44818</v>
      </c>
      <c r="B1929" s="2">
        <f>RSI!B1929</f>
        <v>4.5347999999999997</v>
      </c>
      <c r="C1929" s="2">
        <f>RSI!I1929</f>
        <v>53.833627809687002</v>
      </c>
      <c r="D1929" s="2">
        <f>MACD!E1929</f>
        <v>-0.13090503235599282</v>
      </c>
      <c r="E1929" s="2">
        <f>MACD!F1929</f>
        <v>-0.10853792283365116</v>
      </c>
      <c r="F1929" s="2">
        <f>'Moving Avg'!D1929</f>
        <v>4.5185200000000005</v>
      </c>
      <c r="G1929" s="2">
        <f>'Moving Avg'!F1929</f>
        <v>4.4520350000000004</v>
      </c>
      <c r="H1929" s="2">
        <f>'Moving Avg'!G1929</f>
        <v>4.4871879999999997</v>
      </c>
      <c r="I1929" s="2">
        <f>'Moving Avg'!H1929</f>
        <v>4.6402054999999987</v>
      </c>
      <c r="J1929" s="6" t="str">
        <f>OBV!F1929</f>
        <v>BEARISH</v>
      </c>
      <c r="K1929" s="6" t="str">
        <f>OBV!G1929</f>
        <v>WEAK</v>
      </c>
      <c r="L1929" s="6" t="str">
        <f>OBV!H1929</f>
        <v>CONFIRMED BEARISH</v>
      </c>
      <c r="M1929" s="8">
        <f t="shared" si="300"/>
        <v>25</v>
      </c>
      <c r="N1929" s="8">
        <f t="shared" si="301"/>
        <v>100</v>
      </c>
      <c r="O1929" s="8">
        <f t="shared" si="302"/>
        <v>0</v>
      </c>
      <c r="P1929" s="8">
        <f t="shared" si="303"/>
        <v>0</v>
      </c>
      <c r="Q1929" s="9">
        <f t="shared" si="304"/>
        <v>43.75</v>
      </c>
      <c r="R1929" s="9">
        <f t="shared" si="305"/>
        <v>25</v>
      </c>
      <c r="S1929" s="9">
        <f t="shared" si="306"/>
        <v>18.75</v>
      </c>
      <c r="T1929" s="9">
        <f t="shared" si="307"/>
        <v>31.25</v>
      </c>
      <c r="U1929" s="8">
        <f t="shared" si="308"/>
        <v>29.166666666666668</v>
      </c>
      <c r="V1929" s="8">
        <f t="shared" si="309"/>
        <v>29.6875</v>
      </c>
    </row>
    <row r="1930" spans="1:22" ht="13.5" x14ac:dyDescent="0.25">
      <c r="A1930" s="3">
        <f>RSI!A1930</f>
        <v>44819</v>
      </c>
      <c r="B1930" s="2">
        <f>RSI!B1930</f>
        <v>4.4977999999999998</v>
      </c>
      <c r="C1930" s="2">
        <f>RSI!I1930</f>
        <v>51.08561340600707</v>
      </c>
      <c r="D1930" s="2">
        <f>MACD!E1930</f>
        <v>-0.10032349721543454</v>
      </c>
      <c r="E1930" s="2">
        <f>MACD!F1930</f>
        <v>-0.10689503771000784</v>
      </c>
      <c r="F1930" s="2">
        <f>'Moving Avg'!D1930</f>
        <v>4.5317999999999996</v>
      </c>
      <c r="G1930" s="2">
        <f>'Moving Avg'!F1930</f>
        <v>4.4557250000000002</v>
      </c>
      <c r="H1930" s="2">
        <f>'Moving Avg'!G1930</f>
        <v>4.4793580000000004</v>
      </c>
      <c r="I1930" s="2">
        <f>'Moving Avg'!H1930</f>
        <v>4.6417475000000001</v>
      </c>
      <c r="J1930" s="6" t="str">
        <f>OBV!F1930</f>
        <v>BEARISH</v>
      </c>
      <c r="K1930" s="6" t="str">
        <f>OBV!G1930</f>
        <v>WEAK</v>
      </c>
      <c r="L1930" s="6" t="str">
        <f>OBV!H1930</f>
        <v>BEARISH DIVERGENCE</v>
      </c>
      <c r="M1930" s="8">
        <f t="shared" si="300"/>
        <v>25</v>
      </c>
      <c r="N1930" s="8">
        <f t="shared" si="301"/>
        <v>0</v>
      </c>
      <c r="O1930" s="8">
        <f t="shared" si="302"/>
        <v>0</v>
      </c>
      <c r="P1930" s="8">
        <f t="shared" si="303"/>
        <v>0</v>
      </c>
      <c r="Q1930" s="9">
        <f t="shared" si="304"/>
        <v>8.75</v>
      </c>
      <c r="R1930" s="9">
        <f t="shared" si="305"/>
        <v>5</v>
      </c>
      <c r="S1930" s="9">
        <f t="shared" si="306"/>
        <v>3.75</v>
      </c>
      <c r="T1930" s="9">
        <f t="shared" si="307"/>
        <v>6.25</v>
      </c>
      <c r="U1930" s="8">
        <f t="shared" si="308"/>
        <v>5.833333333333333</v>
      </c>
      <c r="V1930" s="8">
        <f t="shared" si="309"/>
        <v>5.9375</v>
      </c>
    </row>
    <row r="1931" spans="1:22" ht="13.5" x14ac:dyDescent="0.25">
      <c r="A1931" s="3">
        <f>RSI!A1931</f>
        <v>44820</v>
      </c>
      <c r="B1931" s="2">
        <f>RSI!B1931</f>
        <v>4.5791000000000004</v>
      </c>
      <c r="C1931" s="2">
        <f>RSI!I1931</f>
        <v>56.357309635329685</v>
      </c>
      <c r="D1931" s="2">
        <f>MACD!E1931</f>
        <v>-6.6938266011686842E-2</v>
      </c>
      <c r="E1931" s="2">
        <f>MACD!F1931</f>
        <v>-9.8903683370343651E-2</v>
      </c>
      <c r="F1931" s="2">
        <f>'Moving Avg'!D1931</f>
        <v>4.5347600000000003</v>
      </c>
      <c r="G1931" s="2">
        <f>'Moving Avg'!F1931</f>
        <v>4.4668049999999999</v>
      </c>
      <c r="H1931" s="2">
        <f>'Moving Avg'!G1931</f>
        <v>4.4719720000000001</v>
      </c>
      <c r="I1931" s="2">
        <f>'Moving Avg'!H1931</f>
        <v>4.6440925000000002</v>
      </c>
      <c r="J1931" s="6" t="str">
        <f>OBV!F1931</f>
        <v>BULLISH</v>
      </c>
      <c r="K1931" s="6" t="str">
        <f>OBV!G1931</f>
        <v>STRONG</v>
      </c>
      <c r="L1931" s="6" t="str">
        <f>OBV!H1931</f>
        <v>CONFIRMED BULLISH</v>
      </c>
      <c r="M1931" s="8">
        <f t="shared" si="300"/>
        <v>25</v>
      </c>
      <c r="N1931" s="8">
        <f t="shared" si="301"/>
        <v>0</v>
      </c>
      <c r="O1931" s="8">
        <f t="shared" si="302"/>
        <v>0</v>
      </c>
      <c r="P1931" s="8">
        <f t="shared" si="303"/>
        <v>100</v>
      </c>
      <c r="Q1931" s="9">
        <f t="shared" si="304"/>
        <v>23.75</v>
      </c>
      <c r="R1931" s="9">
        <f t="shared" si="305"/>
        <v>30</v>
      </c>
      <c r="S1931" s="9">
        <f t="shared" si="306"/>
        <v>48.75</v>
      </c>
      <c r="T1931" s="9">
        <f t="shared" si="307"/>
        <v>31.25</v>
      </c>
      <c r="U1931" s="8">
        <f t="shared" si="308"/>
        <v>34.166666666666664</v>
      </c>
      <c r="V1931" s="8">
        <f t="shared" si="309"/>
        <v>33.4375</v>
      </c>
    </row>
    <row r="1932" spans="1:22" ht="13.5" x14ac:dyDescent="0.25">
      <c r="A1932" s="3">
        <f>RSI!A1932</f>
        <v>44823</v>
      </c>
      <c r="B1932" s="2">
        <f>RSI!B1932</f>
        <v>4.5643000000000002</v>
      </c>
      <c r="C1932" s="2">
        <f>RSI!I1932</f>
        <v>55.191199812027477</v>
      </c>
      <c r="D1932" s="2">
        <f>MACD!E1932</f>
        <v>-4.8381309757905555E-2</v>
      </c>
      <c r="E1932" s="2">
        <f>MACD!F1932</f>
        <v>-8.8799208647856037E-2</v>
      </c>
      <c r="F1932" s="2">
        <f>'Moving Avg'!D1932</f>
        <v>4.5480600000000004</v>
      </c>
      <c r="G1932" s="2">
        <f>'Moving Avg'!F1932</f>
        <v>4.4771450000000002</v>
      </c>
      <c r="H1932" s="2">
        <f>'Moving Avg'!G1932</f>
        <v>4.4669500000000006</v>
      </c>
      <c r="I1932" s="2">
        <f>'Moving Avg'!H1932</f>
        <v>4.6464295</v>
      </c>
      <c r="J1932" s="6" t="str">
        <f>OBV!F1932</f>
        <v>BULLISH</v>
      </c>
      <c r="K1932" s="6" t="str">
        <f>OBV!G1932</f>
        <v>STRONG</v>
      </c>
      <c r="L1932" s="6" t="str">
        <f>OBV!H1932</f>
        <v>CONFIRMED BULLISH</v>
      </c>
      <c r="M1932" s="8">
        <f t="shared" si="300"/>
        <v>25</v>
      </c>
      <c r="N1932" s="8">
        <f t="shared" si="301"/>
        <v>0</v>
      </c>
      <c r="O1932" s="8">
        <f t="shared" si="302"/>
        <v>0</v>
      </c>
      <c r="P1932" s="8">
        <f t="shared" si="303"/>
        <v>100</v>
      </c>
      <c r="Q1932" s="9">
        <f t="shared" si="304"/>
        <v>23.75</v>
      </c>
      <c r="R1932" s="9">
        <f t="shared" si="305"/>
        <v>30</v>
      </c>
      <c r="S1932" s="9">
        <f t="shared" si="306"/>
        <v>48.75</v>
      </c>
      <c r="T1932" s="9">
        <f t="shared" si="307"/>
        <v>31.25</v>
      </c>
      <c r="U1932" s="8">
        <f t="shared" si="308"/>
        <v>34.166666666666664</v>
      </c>
      <c r="V1932" s="8">
        <f t="shared" si="309"/>
        <v>33.4375</v>
      </c>
    </row>
    <row r="1933" spans="1:22" ht="13.5" x14ac:dyDescent="0.25">
      <c r="A1933" s="3">
        <f>RSI!A1933</f>
        <v>44824</v>
      </c>
      <c r="B1933" s="2">
        <f>RSI!B1933</f>
        <v>4.5347999999999997</v>
      </c>
      <c r="C1933" s="2">
        <f>RSI!I1933</f>
        <v>52.844104490776324</v>
      </c>
      <c r="D1933" s="2">
        <f>MACD!E1933</f>
        <v>-3.5491029960692977E-2</v>
      </c>
      <c r="E1933" s="2">
        <f>MACD!F1933</f>
        <v>-7.813757291042342E-2</v>
      </c>
      <c r="F1933" s="2">
        <f>'Moving Avg'!D1933</f>
        <v>4.54216</v>
      </c>
      <c r="G1933" s="2">
        <f>'Moving Avg'!F1933</f>
        <v>4.4860100000000012</v>
      </c>
      <c r="H1933" s="2">
        <f>'Moving Avg'!G1933</f>
        <v>4.4589740000000004</v>
      </c>
      <c r="I1933" s="2">
        <f>'Moving Avg'!H1933</f>
        <v>4.6486190000000001</v>
      </c>
      <c r="J1933" s="6" t="str">
        <f>OBV!F1933</f>
        <v>BULLISH</v>
      </c>
      <c r="K1933" s="6" t="str">
        <f>OBV!G1933</f>
        <v>STRONG</v>
      </c>
      <c r="L1933" s="6" t="str">
        <f>OBV!H1933</f>
        <v>BULLISH DIVERGENCE</v>
      </c>
      <c r="M1933" s="8">
        <f t="shared" si="300"/>
        <v>25</v>
      </c>
      <c r="N1933" s="8">
        <f t="shared" si="301"/>
        <v>0</v>
      </c>
      <c r="O1933" s="8">
        <f t="shared" si="302"/>
        <v>0</v>
      </c>
      <c r="P1933" s="8">
        <f t="shared" si="303"/>
        <v>83</v>
      </c>
      <c r="Q1933" s="9">
        <f t="shared" si="304"/>
        <v>21.2</v>
      </c>
      <c r="R1933" s="9">
        <f t="shared" si="305"/>
        <v>25.75</v>
      </c>
      <c r="S1933" s="9">
        <f t="shared" si="306"/>
        <v>41.1</v>
      </c>
      <c r="T1933" s="9">
        <f t="shared" si="307"/>
        <v>27</v>
      </c>
      <c r="U1933" s="8">
        <f t="shared" si="308"/>
        <v>29.350000000000005</v>
      </c>
      <c r="V1933" s="8">
        <f t="shared" si="309"/>
        <v>28.762500000000003</v>
      </c>
    </row>
    <row r="1934" spans="1:22" ht="13.5" x14ac:dyDescent="0.25">
      <c r="A1934" s="3">
        <f>RSI!A1934</f>
        <v>44825</v>
      </c>
      <c r="B1934" s="2">
        <f>RSI!B1934</f>
        <v>4.5643000000000002</v>
      </c>
      <c r="C1934" s="2">
        <f>RSI!I1934</f>
        <v>54.909169873208</v>
      </c>
      <c r="D1934" s="2">
        <f>MACD!E1934</f>
        <v>-2.7005015533124954E-2</v>
      </c>
      <c r="E1934" s="2">
        <f>MACD!F1934</f>
        <v>-6.7911061434963726E-2</v>
      </c>
      <c r="F1934" s="2">
        <f>'Moving Avg'!D1934</f>
        <v>4.5480600000000004</v>
      </c>
      <c r="G1934" s="2">
        <f>'Moving Avg'!F1934</f>
        <v>4.4963500000000014</v>
      </c>
      <c r="H1934" s="2">
        <f>'Moving Avg'!G1934</f>
        <v>4.4538040000000017</v>
      </c>
      <c r="I1934" s="2">
        <f>'Moving Avg'!H1934</f>
        <v>4.6509559999999999</v>
      </c>
      <c r="J1934" s="6" t="str">
        <f>OBV!F1934</f>
        <v>BULLISH</v>
      </c>
      <c r="K1934" s="6" t="str">
        <f>OBV!G1934</f>
        <v>STRONG</v>
      </c>
      <c r="L1934" s="6" t="str">
        <f>OBV!H1934</f>
        <v>CONFIRMED BULLISH</v>
      </c>
      <c r="M1934" s="8">
        <f t="shared" si="300"/>
        <v>25</v>
      </c>
      <c r="N1934" s="8">
        <f t="shared" si="301"/>
        <v>0</v>
      </c>
      <c r="O1934" s="8">
        <f t="shared" si="302"/>
        <v>0</v>
      </c>
      <c r="P1934" s="8">
        <f t="shared" si="303"/>
        <v>100</v>
      </c>
      <c r="Q1934" s="9">
        <f t="shared" si="304"/>
        <v>23.75</v>
      </c>
      <c r="R1934" s="9">
        <f t="shared" si="305"/>
        <v>30</v>
      </c>
      <c r="S1934" s="9">
        <f t="shared" si="306"/>
        <v>48.75</v>
      </c>
      <c r="T1934" s="9">
        <f t="shared" si="307"/>
        <v>31.25</v>
      </c>
      <c r="U1934" s="8">
        <f t="shared" si="308"/>
        <v>34.166666666666664</v>
      </c>
      <c r="V1934" s="8">
        <f t="shared" si="309"/>
        <v>33.4375</v>
      </c>
    </row>
    <row r="1935" spans="1:22" ht="13.5" x14ac:dyDescent="0.25">
      <c r="A1935" s="3">
        <f>RSI!A1935</f>
        <v>44826</v>
      </c>
      <c r="B1935" s="2">
        <f>RSI!B1935</f>
        <v>4.5643000000000002</v>
      </c>
      <c r="C1935" s="2">
        <f>RSI!I1935</f>
        <v>54.909169873207993</v>
      </c>
      <c r="D1935" s="2">
        <f>MACD!E1935</f>
        <v>-3.8386571004027203E-2</v>
      </c>
      <c r="E1935" s="2">
        <f>MACD!F1935</f>
        <v>-6.200616334877642E-2</v>
      </c>
      <c r="F1935" s="2">
        <f>'Moving Avg'!D1935</f>
        <v>4.5613599999999996</v>
      </c>
      <c r="G1935" s="2">
        <f>'Moving Avg'!F1935</f>
        <v>4.5085350000000002</v>
      </c>
      <c r="H1935" s="2">
        <f>'Moving Avg'!G1935</f>
        <v>4.4484860000000008</v>
      </c>
      <c r="I1935" s="2">
        <f>'Moving Avg'!H1935</f>
        <v>4.6532929999999997</v>
      </c>
      <c r="J1935" s="6" t="str">
        <f>OBV!F1935</f>
        <v>BULLISH</v>
      </c>
      <c r="K1935" s="6" t="str">
        <f>OBV!G1935</f>
        <v>STRONG</v>
      </c>
      <c r="L1935" s="6" t="str">
        <f>OBV!H1935</f>
        <v>CONFIRMED BULLISH</v>
      </c>
      <c r="M1935" s="8">
        <f t="shared" si="300"/>
        <v>25</v>
      </c>
      <c r="N1935" s="8">
        <f t="shared" si="301"/>
        <v>0</v>
      </c>
      <c r="O1935" s="8">
        <f t="shared" si="302"/>
        <v>0</v>
      </c>
      <c r="P1935" s="8">
        <f t="shared" si="303"/>
        <v>100</v>
      </c>
      <c r="Q1935" s="9">
        <f t="shared" si="304"/>
        <v>23.75</v>
      </c>
      <c r="R1935" s="9">
        <f t="shared" si="305"/>
        <v>30</v>
      </c>
      <c r="S1935" s="9">
        <f t="shared" si="306"/>
        <v>48.75</v>
      </c>
      <c r="T1935" s="9">
        <f t="shared" si="307"/>
        <v>31.25</v>
      </c>
      <c r="U1935" s="8">
        <f t="shared" si="308"/>
        <v>34.166666666666664</v>
      </c>
      <c r="V1935" s="8">
        <f t="shared" si="309"/>
        <v>33.4375</v>
      </c>
    </row>
    <row r="1936" spans="1:22" ht="13.5" x14ac:dyDescent="0.25">
      <c r="A1936" s="3">
        <f>RSI!A1936</f>
        <v>44827</v>
      </c>
      <c r="B1936" s="2">
        <f>RSI!B1936</f>
        <v>4.5568999999999997</v>
      </c>
      <c r="C1936" s="2">
        <f>RSI!I1936</f>
        <v>54.218415407981702</v>
      </c>
      <c r="D1936" s="2">
        <f>MACD!E1936</f>
        <v>-2.7386518213377009E-2</v>
      </c>
      <c r="E1936" s="2">
        <f>MACD!F1936</f>
        <v>-5.5082234321696538E-2</v>
      </c>
      <c r="F1936" s="2">
        <f>'Moving Avg'!D1936</f>
        <v>4.5569199999999999</v>
      </c>
      <c r="G1936" s="2">
        <f>'Moving Avg'!F1936</f>
        <v>4.5192450000000006</v>
      </c>
      <c r="H1936" s="2">
        <f>'Moving Avg'!G1936</f>
        <v>4.4422820000000014</v>
      </c>
      <c r="I1936" s="2">
        <f>'Moving Avg'!H1936</f>
        <v>4.6556259999999989</v>
      </c>
      <c r="J1936" s="6" t="str">
        <f>OBV!F1936</f>
        <v>BULLISH</v>
      </c>
      <c r="K1936" s="6" t="str">
        <f>OBV!G1936</f>
        <v>STRONG</v>
      </c>
      <c r="L1936" s="6" t="str">
        <f>OBV!H1936</f>
        <v>BULLISH DIVERGENCE</v>
      </c>
      <c r="M1936" s="8">
        <f t="shared" si="300"/>
        <v>25</v>
      </c>
      <c r="N1936" s="8">
        <f t="shared" si="301"/>
        <v>0</v>
      </c>
      <c r="O1936" s="8">
        <f t="shared" si="302"/>
        <v>0</v>
      </c>
      <c r="P1936" s="8">
        <f t="shared" si="303"/>
        <v>83</v>
      </c>
      <c r="Q1936" s="9">
        <f t="shared" si="304"/>
        <v>21.2</v>
      </c>
      <c r="R1936" s="9">
        <f t="shared" si="305"/>
        <v>25.75</v>
      </c>
      <c r="S1936" s="9">
        <f t="shared" si="306"/>
        <v>41.1</v>
      </c>
      <c r="T1936" s="9">
        <f t="shared" si="307"/>
        <v>27</v>
      </c>
      <c r="U1936" s="8">
        <f t="shared" si="308"/>
        <v>29.350000000000005</v>
      </c>
      <c r="V1936" s="8">
        <f t="shared" si="309"/>
        <v>28.762500000000003</v>
      </c>
    </row>
    <row r="1937" spans="1:22" ht="13.5" x14ac:dyDescent="0.25">
      <c r="A1937" s="3">
        <f>RSI!A1937</f>
        <v>44830</v>
      </c>
      <c r="B1937" s="2">
        <f>RSI!B1937</f>
        <v>4.5274000000000001</v>
      </c>
      <c r="C1937" s="2">
        <f>RSI!I1937</f>
        <v>51.44025744230661</v>
      </c>
      <c r="D1937" s="2">
        <f>MACD!E1937</f>
        <v>-2.6417399722543422E-2</v>
      </c>
      <c r="E1937" s="2">
        <f>MACD!F1937</f>
        <v>-4.9349267401865918E-2</v>
      </c>
      <c r="F1937" s="2">
        <f>'Moving Avg'!D1937</f>
        <v>4.5495399999999995</v>
      </c>
      <c r="G1937" s="2">
        <f>'Moving Avg'!F1937</f>
        <v>4.5281100000000007</v>
      </c>
      <c r="H1937" s="2">
        <f>'Moving Avg'!G1937</f>
        <v>4.4357840000000017</v>
      </c>
      <c r="I1937" s="2">
        <f>'Moving Avg'!H1937</f>
        <v>4.6578114999999993</v>
      </c>
      <c r="J1937" s="6" t="str">
        <f>OBV!F1937</f>
        <v>BEARISH</v>
      </c>
      <c r="K1937" s="6" t="str">
        <f>OBV!G1937</f>
        <v>WEAK</v>
      </c>
      <c r="L1937" s="6" t="str">
        <f>OBV!H1937</f>
        <v>CONFIRMED BEARISH</v>
      </c>
      <c r="M1937" s="8">
        <f t="shared" si="300"/>
        <v>25</v>
      </c>
      <c r="N1937" s="8">
        <f t="shared" si="301"/>
        <v>0</v>
      </c>
      <c r="O1937" s="8">
        <f t="shared" si="302"/>
        <v>0</v>
      </c>
      <c r="P1937" s="8">
        <f t="shared" si="303"/>
        <v>0</v>
      </c>
      <c r="Q1937" s="9">
        <f t="shared" si="304"/>
        <v>8.75</v>
      </c>
      <c r="R1937" s="9">
        <f t="shared" si="305"/>
        <v>5</v>
      </c>
      <c r="S1937" s="9">
        <f t="shared" si="306"/>
        <v>3.75</v>
      </c>
      <c r="T1937" s="9">
        <f t="shared" si="307"/>
        <v>6.25</v>
      </c>
      <c r="U1937" s="8">
        <f t="shared" si="308"/>
        <v>5.833333333333333</v>
      </c>
      <c r="V1937" s="8">
        <f t="shared" si="309"/>
        <v>5.9375</v>
      </c>
    </row>
    <row r="1938" spans="1:22" ht="13.5" x14ac:dyDescent="0.25">
      <c r="A1938" s="3">
        <f>RSI!A1938</f>
        <v>44831</v>
      </c>
      <c r="B1938" s="2">
        <f>RSI!B1938</f>
        <v>4.5052000000000003</v>
      </c>
      <c r="C1938" s="2">
        <f>RSI!I1938</f>
        <v>49.389291025463933</v>
      </c>
      <c r="D1938" s="2">
        <f>MACD!E1938</f>
        <v>-1.3819174127474909E-2</v>
      </c>
      <c r="E1938" s="2">
        <f>MACD!F1938</f>
        <v>-4.2243248746987719E-2</v>
      </c>
      <c r="F1938" s="2">
        <f>'Moving Avg'!D1938</f>
        <v>4.5436199999999998</v>
      </c>
      <c r="G1938" s="2">
        <f>'Moving Avg'!F1938</f>
        <v>4.5358650000000003</v>
      </c>
      <c r="H1938" s="2">
        <f>'Moving Avg'!G1938</f>
        <v>4.4288420000000022</v>
      </c>
      <c r="I1938" s="2">
        <f>'Moving Avg'!H1938</f>
        <v>4.6598529999999974</v>
      </c>
      <c r="J1938" s="6" t="str">
        <f>OBV!F1938</f>
        <v>BEARISH</v>
      </c>
      <c r="K1938" s="6" t="str">
        <f>OBV!G1938</f>
        <v>WEAK</v>
      </c>
      <c r="L1938" s="6" t="str">
        <f>OBV!H1938</f>
        <v>CONFIRMED BEARISH</v>
      </c>
      <c r="M1938" s="8">
        <f t="shared" si="300"/>
        <v>25</v>
      </c>
      <c r="N1938" s="8">
        <f t="shared" si="301"/>
        <v>0</v>
      </c>
      <c r="O1938" s="8">
        <f t="shared" si="302"/>
        <v>0</v>
      </c>
      <c r="P1938" s="8">
        <f t="shared" si="303"/>
        <v>0</v>
      </c>
      <c r="Q1938" s="9">
        <f t="shared" si="304"/>
        <v>8.75</v>
      </c>
      <c r="R1938" s="9">
        <f t="shared" si="305"/>
        <v>5</v>
      </c>
      <c r="S1938" s="9">
        <f t="shared" si="306"/>
        <v>3.75</v>
      </c>
      <c r="T1938" s="9">
        <f t="shared" si="307"/>
        <v>6.25</v>
      </c>
      <c r="U1938" s="8">
        <f t="shared" si="308"/>
        <v>5.833333333333333</v>
      </c>
      <c r="V1938" s="8">
        <f t="shared" si="309"/>
        <v>5.9375</v>
      </c>
    </row>
    <row r="1939" spans="1:22" ht="13.5" x14ac:dyDescent="0.25">
      <c r="A1939" s="3">
        <f>RSI!A1939</f>
        <v>44832</v>
      </c>
      <c r="B1939" s="2">
        <f>RSI!B1939</f>
        <v>4.4977999999999998</v>
      </c>
      <c r="C1939" s="2">
        <f>RSI!I1939</f>
        <v>48.692376026357188</v>
      </c>
      <c r="D1939" s="2">
        <f>MACD!E1939</f>
        <v>-7.1080951099435907E-3</v>
      </c>
      <c r="E1939" s="2">
        <f>MACD!F1939</f>
        <v>-3.5216218019578895E-2</v>
      </c>
      <c r="F1939" s="2">
        <f>'Moving Avg'!D1939</f>
        <v>4.5303200000000006</v>
      </c>
      <c r="G1939" s="2">
        <f>'Moving Avg'!F1939</f>
        <v>4.5432499999999996</v>
      </c>
      <c r="H1939" s="2">
        <f>'Moving Avg'!G1939</f>
        <v>4.4250000000000016</v>
      </c>
      <c r="I1939" s="2">
        <f>'Moving Avg'!H1939</f>
        <v>4.6619234999999977</v>
      </c>
      <c r="J1939" s="6" t="str">
        <f>OBV!F1939</f>
        <v>BEARISH</v>
      </c>
      <c r="K1939" s="6" t="str">
        <f>OBV!G1939</f>
        <v>WEAK</v>
      </c>
      <c r="L1939" s="6" t="str">
        <f>OBV!H1939</f>
        <v>CONFIRMED BEARISH</v>
      </c>
      <c r="M1939" s="8">
        <f t="shared" si="300"/>
        <v>25</v>
      </c>
      <c r="N1939" s="8">
        <f t="shared" si="301"/>
        <v>0</v>
      </c>
      <c r="O1939" s="8">
        <f t="shared" si="302"/>
        <v>0</v>
      </c>
      <c r="P1939" s="8">
        <f t="shared" si="303"/>
        <v>0</v>
      </c>
      <c r="Q1939" s="9">
        <f t="shared" si="304"/>
        <v>8.75</v>
      </c>
      <c r="R1939" s="9">
        <f t="shared" si="305"/>
        <v>5</v>
      </c>
      <c r="S1939" s="9">
        <f t="shared" si="306"/>
        <v>3.75</v>
      </c>
      <c r="T1939" s="9">
        <f t="shared" si="307"/>
        <v>6.25</v>
      </c>
      <c r="U1939" s="8">
        <f t="shared" si="308"/>
        <v>5.833333333333333</v>
      </c>
      <c r="V1939" s="8">
        <f t="shared" si="309"/>
        <v>5.9375</v>
      </c>
    </row>
    <row r="1940" spans="1:22" ht="13.5" x14ac:dyDescent="0.25">
      <c r="A1940" s="3">
        <f>RSI!A1940</f>
        <v>44833</v>
      </c>
      <c r="B1940" s="2">
        <f>RSI!B1940</f>
        <v>4.4608999999999996</v>
      </c>
      <c r="C1940" s="2">
        <f>RSI!I1940</f>
        <v>45.262599366142574</v>
      </c>
      <c r="D1940" s="2">
        <f>MACD!E1940</f>
        <v>-4.3064452231602601E-3</v>
      </c>
      <c r="E1940" s="2">
        <f>MACD!F1940</f>
        <v>-2.9034263460295171E-2</v>
      </c>
      <c r="F1940" s="2">
        <f>'Moving Avg'!D1940</f>
        <v>4.5096399999999992</v>
      </c>
      <c r="G1940" s="2">
        <f>'Moving Avg'!F1940</f>
        <v>4.5384499999999992</v>
      </c>
      <c r="H1940" s="2">
        <f>'Moving Avg'!G1940</f>
        <v>4.4236700000000013</v>
      </c>
      <c r="I1940" s="2">
        <f>'Moving Avg'!H1940</f>
        <v>4.6638094999999975</v>
      </c>
      <c r="J1940" s="6" t="str">
        <f>OBV!F1940</f>
        <v>BEARISH</v>
      </c>
      <c r="K1940" s="6" t="str">
        <f>OBV!G1940</f>
        <v>WEAK</v>
      </c>
      <c r="L1940" s="6" t="str">
        <f>OBV!H1940</f>
        <v>CONFIRMED BEARISH</v>
      </c>
      <c r="M1940" s="8">
        <f t="shared" si="300"/>
        <v>25</v>
      </c>
      <c r="N1940" s="8">
        <f t="shared" si="301"/>
        <v>0</v>
      </c>
      <c r="O1940" s="8">
        <f t="shared" si="302"/>
        <v>0</v>
      </c>
      <c r="P1940" s="8">
        <f t="shared" si="303"/>
        <v>0</v>
      </c>
      <c r="Q1940" s="9">
        <f t="shared" si="304"/>
        <v>8.75</v>
      </c>
      <c r="R1940" s="9">
        <f t="shared" si="305"/>
        <v>5</v>
      </c>
      <c r="S1940" s="9">
        <f t="shared" si="306"/>
        <v>3.75</v>
      </c>
      <c r="T1940" s="9">
        <f t="shared" si="307"/>
        <v>6.25</v>
      </c>
      <c r="U1940" s="8">
        <f t="shared" si="308"/>
        <v>5.833333333333333</v>
      </c>
      <c r="V1940" s="8">
        <f t="shared" si="309"/>
        <v>5.9375</v>
      </c>
    </row>
    <row r="1941" spans="1:22" ht="13.5" x14ac:dyDescent="0.25">
      <c r="A1941" s="3">
        <f>RSI!A1941</f>
        <v>44834</v>
      </c>
      <c r="B1941" s="2">
        <f>RSI!B1941</f>
        <v>4.4977999999999998</v>
      </c>
      <c r="C1941" s="2">
        <f>RSI!I1941</f>
        <v>49.121997719818175</v>
      </c>
      <c r="D1941" s="2">
        <f>MACD!E1941</f>
        <v>8.1325277106234495E-3</v>
      </c>
      <c r="E1941" s="2">
        <f>MACD!F1941</f>
        <v>-2.1600905226111449E-2</v>
      </c>
      <c r="F1941" s="2">
        <f>'Moving Avg'!D1941</f>
        <v>4.4978199999999999</v>
      </c>
      <c r="G1941" s="2">
        <f>'Moving Avg'!F1941</f>
        <v>4.5310649999999999</v>
      </c>
      <c r="H1941" s="2">
        <f>'Moving Avg'!G1941</f>
        <v>4.4252940000000009</v>
      </c>
      <c r="I1941" s="2">
        <f>'Moving Avg'!H1941</f>
        <v>4.6659789999999983</v>
      </c>
      <c r="J1941" s="6" t="str">
        <f>OBV!F1941</f>
        <v>BEARISH</v>
      </c>
      <c r="K1941" s="6" t="str">
        <f>OBV!G1941</f>
        <v>WEAK</v>
      </c>
      <c r="L1941" s="6" t="str">
        <f>OBV!H1941</f>
        <v>CONFIRMED BEARISH</v>
      </c>
      <c r="M1941" s="8">
        <f t="shared" si="300"/>
        <v>25</v>
      </c>
      <c r="N1941" s="8">
        <f t="shared" si="301"/>
        <v>0</v>
      </c>
      <c r="O1941" s="8">
        <f t="shared" si="302"/>
        <v>0</v>
      </c>
      <c r="P1941" s="8">
        <f t="shared" si="303"/>
        <v>0</v>
      </c>
      <c r="Q1941" s="9">
        <f t="shared" si="304"/>
        <v>8.75</v>
      </c>
      <c r="R1941" s="9">
        <f t="shared" si="305"/>
        <v>5</v>
      </c>
      <c r="S1941" s="9">
        <f t="shared" si="306"/>
        <v>3.75</v>
      </c>
      <c r="T1941" s="9">
        <f t="shared" si="307"/>
        <v>6.25</v>
      </c>
      <c r="U1941" s="8">
        <f t="shared" si="308"/>
        <v>5.833333333333333</v>
      </c>
      <c r="V1941" s="8">
        <f t="shared" si="309"/>
        <v>5.9375</v>
      </c>
    </row>
    <row r="1942" spans="1:22" ht="13.5" x14ac:dyDescent="0.25">
      <c r="A1942" s="3">
        <f>RSI!A1942</f>
        <v>44837</v>
      </c>
      <c r="B1942" s="2">
        <f>RSI!B1942</f>
        <v>4.4535</v>
      </c>
      <c r="C1942" s="2">
        <f>RSI!I1942</f>
        <v>45.018202933177918</v>
      </c>
      <c r="D1942" s="2">
        <f>MACD!E1942</f>
        <v>1.9716537528139177E-2</v>
      </c>
      <c r="E1942" s="2">
        <f>MACD!F1942</f>
        <v>-1.3337416675261324E-2</v>
      </c>
      <c r="F1942" s="2">
        <f>'Moving Avg'!D1942</f>
        <v>4.4830399999999999</v>
      </c>
      <c r="G1942" s="2">
        <f>'Moving Avg'!F1942</f>
        <v>4.5247849999999996</v>
      </c>
      <c r="H1942" s="2">
        <f>'Moving Avg'!G1942</f>
        <v>4.4281000000000015</v>
      </c>
      <c r="I1942" s="2">
        <f>'Moving Avg'!H1942</f>
        <v>4.6679604999999977</v>
      </c>
      <c r="J1942" s="6" t="str">
        <f>OBV!F1942</f>
        <v>BEARISH</v>
      </c>
      <c r="K1942" s="6" t="str">
        <f>OBV!G1942</f>
        <v>WEAK</v>
      </c>
      <c r="L1942" s="6" t="str">
        <f>OBV!H1942</f>
        <v>CONFIRMED BEARISH</v>
      </c>
      <c r="M1942" s="8">
        <f t="shared" si="300"/>
        <v>25</v>
      </c>
      <c r="N1942" s="8">
        <f t="shared" si="301"/>
        <v>0</v>
      </c>
      <c r="O1942" s="8">
        <f t="shared" si="302"/>
        <v>0</v>
      </c>
      <c r="P1942" s="8">
        <f t="shared" si="303"/>
        <v>0</v>
      </c>
      <c r="Q1942" s="9">
        <f t="shared" si="304"/>
        <v>8.75</v>
      </c>
      <c r="R1942" s="9">
        <f t="shared" si="305"/>
        <v>5</v>
      </c>
      <c r="S1942" s="9">
        <f t="shared" si="306"/>
        <v>3.75</v>
      </c>
      <c r="T1942" s="9">
        <f t="shared" si="307"/>
        <v>6.25</v>
      </c>
      <c r="U1942" s="8">
        <f t="shared" si="308"/>
        <v>5.833333333333333</v>
      </c>
      <c r="V1942" s="8">
        <f t="shared" si="309"/>
        <v>5.9375</v>
      </c>
    </row>
    <row r="1943" spans="1:22" ht="13.5" x14ac:dyDescent="0.25">
      <c r="A1943" s="3">
        <f>RSI!A1943</f>
        <v>44838</v>
      </c>
      <c r="B1943" s="2">
        <f>RSI!B1943</f>
        <v>4.5420999999999996</v>
      </c>
      <c r="C1943" s="2">
        <f>RSI!I1943</f>
        <v>53.402831382039253</v>
      </c>
      <c r="D1943" s="2">
        <f>MACD!E1943</f>
        <v>1.8728892370602601E-2</v>
      </c>
      <c r="E1943" s="2">
        <f>MACD!F1943</f>
        <v>-6.9241548660885395E-3</v>
      </c>
      <c r="F1943" s="2">
        <f>'Moving Avg'!D1943</f>
        <v>4.4904200000000003</v>
      </c>
      <c r="G1943" s="2">
        <f>'Moving Avg'!F1943</f>
        <v>4.5244149999999994</v>
      </c>
      <c r="H1943" s="2">
        <f>'Moving Avg'!G1943</f>
        <v>4.4310540000000014</v>
      </c>
      <c r="I1943" s="2">
        <f>'Moving Avg'!H1943</f>
        <v>4.6703849999999969</v>
      </c>
      <c r="J1943" s="6" t="str">
        <f>OBV!F1943</f>
        <v>BEARISH</v>
      </c>
      <c r="K1943" s="6" t="str">
        <f>OBV!G1943</f>
        <v>NEUTRAL</v>
      </c>
      <c r="L1943" s="6" t="str">
        <f>OBV!H1943</f>
        <v>BEARISH DIVERGENCE</v>
      </c>
      <c r="M1943" s="8">
        <f t="shared" si="300"/>
        <v>25</v>
      </c>
      <c r="N1943" s="8">
        <f t="shared" si="301"/>
        <v>0</v>
      </c>
      <c r="O1943" s="8">
        <f t="shared" si="302"/>
        <v>0</v>
      </c>
      <c r="P1943" s="8">
        <f t="shared" si="303"/>
        <v>16.5</v>
      </c>
      <c r="Q1943" s="9">
        <f t="shared" si="304"/>
        <v>11.225</v>
      </c>
      <c r="R1943" s="9">
        <f t="shared" si="305"/>
        <v>9.125</v>
      </c>
      <c r="S1943" s="9">
        <f t="shared" si="306"/>
        <v>11.175000000000001</v>
      </c>
      <c r="T1943" s="9">
        <f t="shared" si="307"/>
        <v>10.375</v>
      </c>
      <c r="U1943" s="8">
        <f t="shared" si="308"/>
        <v>10.508333333333335</v>
      </c>
      <c r="V1943" s="8">
        <f t="shared" si="309"/>
        <v>10.475000000000001</v>
      </c>
    </row>
    <row r="1944" spans="1:22" ht="13.5" x14ac:dyDescent="0.25">
      <c r="A1944" s="3">
        <f>RSI!A1944</f>
        <v>44839</v>
      </c>
      <c r="B1944" s="2">
        <f>RSI!B1944</f>
        <v>4.5791000000000004</v>
      </c>
      <c r="C1944" s="2">
        <f>RSI!I1944</f>
        <v>56.393503312024301</v>
      </c>
      <c r="D1944" s="2">
        <f>MACD!E1944</f>
        <v>1.9456191550644597E-2</v>
      </c>
      <c r="E1944" s="2">
        <f>MACD!F1944</f>
        <v>-1.6480855827419121E-3</v>
      </c>
      <c r="F1944" s="2">
        <f>'Moving Avg'!D1944</f>
        <v>4.5066800000000002</v>
      </c>
      <c r="G1944" s="2">
        <f>'Moving Avg'!F1944</f>
        <v>4.5258950000000002</v>
      </c>
      <c r="H1944" s="2">
        <f>'Moving Avg'!G1944</f>
        <v>4.4357820000000014</v>
      </c>
      <c r="I1944" s="2">
        <f>'Moving Avg'!H1944</f>
        <v>4.6732914999999977</v>
      </c>
      <c r="J1944" s="6" t="str">
        <f>OBV!F1944</f>
        <v>BEARISH</v>
      </c>
      <c r="K1944" s="6" t="str">
        <f>OBV!G1944</f>
        <v>NEUTRAL</v>
      </c>
      <c r="L1944" s="6" t="str">
        <f>OBV!H1944</f>
        <v>BEARISH DIVERGENCE</v>
      </c>
      <c r="M1944" s="8">
        <f t="shared" si="300"/>
        <v>25</v>
      </c>
      <c r="N1944" s="8">
        <f t="shared" si="301"/>
        <v>0</v>
      </c>
      <c r="O1944" s="8">
        <f t="shared" si="302"/>
        <v>0</v>
      </c>
      <c r="P1944" s="8">
        <f t="shared" si="303"/>
        <v>16.5</v>
      </c>
      <c r="Q1944" s="9">
        <f t="shared" si="304"/>
        <v>11.225</v>
      </c>
      <c r="R1944" s="9">
        <f t="shared" si="305"/>
        <v>9.125</v>
      </c>
      <c r="S1944" s="9">
        <f t="shared" si="306"/>
        <v>11.175000000000001</v>
      </c>
      <c r="T1944" s="9">
        <f t="shared" si="307"/>
        <v>10.375</v>
      </c>
      <c r="U1944" s="8">
        <f t="shared" si="308"/>
        <v>10.508333333333335</v>
      </c>
      <c r="V1944" s="8">
        <f t="shared" si="309"/>
        <v>10.475000000000001</v>
      </c>
    </row>
    <row r="1945" spans="1:22" ht="13.5" x14ac:dyDescent="0.25">
      <c r="A1945" s="3">
        <f>RSI!A1945</f>
        <v>44840</v>
      </c>
      <c r="B1945" s="2">
        <f>RSI!B1945</f>
        <v>4.5791000000000004</v>
      </c>
      <c r="C1945" s="2">
        <f>RSI!I1945</f>
        <v>56.393503312024308</v>
      </c>
      <c r="D1945" s="2">
        <f>MACD!E1945</f>
        <v>1.9635628896254254E-2</v>
      </c>
      <c r="E1945" s="2">
        <f>MACD!F1945</f>
        <v>2.6086573130573209E-3</v>
      </c>
      <c r="F1945" s="2">
        <f>'Moving Avg'!D1945</f>
        <v>4.5303199999999997</v>
      </c>
      <c r="G1945" s="2">
        <f>'Moving Avg'!F1945</f>
        <v>4.5332799999999995</v>
      </c>
      <c r="H1945" s="2">
        <f>'Moving Avg'!G1945</f>
        <v>4.4418380000000015</v>
      </c>
      <c r="I1945" s="2">
        <f>'Moving Avg'!H1945</f>
        <v>4.6763634999999981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  <c r="M1945" s="8">
        <f t="shared" si="300"/>
        <v>25</v>
      </c>
      <c r="N1945" s="8">
        <f t="shared" si="301"/>
        <v>0</v>
      </c>
      <c r="O1945" s="8">
        <f t="shared" si="302"/>
        <v>0</v>
      </c>
      <c r="P1945" s="8">
        <f t="shared" si="303"/>
        <v>83.5</v>
      </c>
      <c r="Q1945" s="9">
        <f t="shared" si="304"/>
        <v>21.274999999999999</v>
      </c>
      <c r="R1945" s="9">
        <f t="shared" si="305"/>
        <v>25.875</v>
      </c>
      <c r="S1945" s="9">
        <f t="shared" si="306"/>
        <v>41.325000000000003</v>
      </c>
      <c r="T1945" s="9">
        <f t="shared" si="307"/>
        <v>27.125</v>
      </c>
      <c r="U1945" s="8">
        <f t="shared" si="308"/>
        <v>29.491666666666664</v>
      </c>
      <c r="V1945" s="8">
        <f t="shared" si="309"/>
        <v>28.9</v>
      </c>
    </row>
    <row r="1946" spans="1:22" ht="13.5" x14ac:dyDescent="0.25">
      <c r="A1946" s="3">
        <f>RSI!A1946</f>
        <v>44841</v>
      </c>
      <c r="B1946" s="2">
        <f>RSI!B1946</f>
        <v>4.5791000000000004</v>
      </c>
      <c r="C1946" s="2">
        <f>RSI!I1946</f>
        <v>56.393503312024308</v>
      </c>
      <c r="D1946" s="2">
        <f>MACD!E1946</f>
        <v>1.8245323353398568E-2</v>
      </c>
      <c r="E1946" s="2">
        <f>MACD!F1946</f>
        <v>5.7359905211255705E-3</v>
      </c>
      <c r="F1946" s="2">
        <f>'Moving Avg'!D1946</f>
        <v>4.5465800000000005</v>
      </c>
      <c r="G1946" s="2">
        <f>'Moving Avg'!F1946</f>
        <v>4.5340199999999999</v>
      </c>
      <c r="H1946" s="2">
        <f>'Moving Avg'!G1946</f>
        <v>4.4477480000000016</v>
      </c>
      <c r="I1946" s="2">
        <f>'Moving Avg'!H1946</f>
        <v>4.679269999999998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  <c r="M1946" s="8">
        <f t="shared" si="300"/>
        <v>25</v>
      </c>
      <c r="N1946" s="8">
        <f t="shared" si="301"/>
        <v>0</v>
      </c>
      <c r="O1946" s="8">
        <f t="shared" si="302"/>
        <v>0</v>
      </c>
      <c r="P1946" s="8">
        <f t="shared" si="303"/>
        <v>83.5</v>
      </c>
      <c r="Q1946" s="9">
        <f t="shared" si="304"/>
        <v>21.274999999999999</v>
      </c>
      <c r="R1946" s="9">
        <f t="shared" si="305"/>
        <v>25.875</v>
      </c>
      <c r="S1946" s="9">
        <f t="shared" si="306"/>
        <v>41.325000000000003</v>
      </c>
      <c r="T1946" s="9">
        <f t="shared" si="307"/>
        <v>27.125</v>
      </c>
      <c r="U1946" s="8">
        <f t="shared" si="308"/>
        <v>29.491666666666664</v>
      </c>
      <c r="V1946" s="8">
        <f t="shared" si="309"/>
        <v>28.9</v>
      </c>
    </row>
    <row r="1947" spans="1:22" ht="13.5" x14ac:dyDescent="0.25">
      <c r="A1947" s="3">
        <f>RSI!A1947</f>
        <v>44844</v>
      </c>
      <c r="B1947" s="2">
        <f>RSI!B1947</f>
        <v>4.5791000000000004</v>
      </c>
      <c r="C1947" s="2">
        <f>RSI!I1947</f>
        <v>56.393503312024315</v>
      </c>
      <c r="D1947" s="2">
        <f>MACD!E1947</f>
        <v>1.2156675724626531E-2</v>
      </c>
      <c r="E1947" s="2">
        <f>MACD!F1947</f>
        <v>7.0201275618257623E-3</v>
      </c>
      <c r="F1947" s="2">
        <f>'Moving Avg'!D1947</f>
        <v>4.5717000000000008</v>
      </c>
      <c r="G1947" s="2">
        <f>'Moving Avg'!F1947</f>
        <v>4.5380849999999997</v>
      </c>
      <c r="H1947" s="2">
        <f>'Moving Avg'!G1947</f>
        <v>4.4521800000000011</v>
      </c>
      <c r="I1947" s="2">
        <f>'Moving Avg'!H1947</f>
        <v>4.6818794999999982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  <c r="M1947" s="8">
        <f t="shared" si="300"/>
        <v>25</v>
      </c>
      <c r="N1947" s="8">
        <f t="shared" si="301"/>
        <v>0</v>
      </c>
      <c r="O1947" s="8">
        <f t="shared" si="302"/>
        <v>0</v>
      </c>
      <c r="P1947" s="8">
        <f t="shared" si="303"/>
        <v>83.5</v>
      </c>
      <c r="Q1947" s="9">
        <f t="shared" si="304"/>
        <v>21.274999999999999</v>
      </c>
      <c r="R1947" s="9">
        <f t="shared" si="305"/>
        <v>25.875</v>
      </c>
      <c r="S1947" s="9">
        <f t="shared" si="306"/>
        <v>41.325000000000003</v>
      </c>
      <c r="T1947" s="9">
        <f t="shared" si="307"/>
        <v>27.125</v>
      </c>
      <c r="U1947" s="8">
        <f t="shared" si="308"/>
        <v>29.491666666666664</v>
      </c>
      <c r="V1947" s="8">
        <f t="shared" si="309"/>
        <v>28.9</v>
      </c>
    </row>
    <row r="1948" spans="1:22" ht="13.5" x14ac:dyDescent="0.25">
      <c r="A1948" s="3">
        <f>RSI!A1948</f>
        <v>44845</v>
      </c>
      <c r="B1948" s="2">
        <f>RSI!B1948</f>
        <v>4.6086</v>
      </c>
      <c r="C1948" s="2">
        <f>RSI!I1948</f>
        <v>59.201596042156538</v>
      </c>
      <c r="D1948" s="2">
        <f>MACD!E1948</f>
        <v>1.0580865485279034E-3</v>
      </c>
      <c r="E1948" s="2">
        <f>MACD!F1948</f>
        <v>5.827719359166191E-3</v>
      </c>
      <c r="F1948" s="2">
        <f>'Moving Avg'!D1948</f>
        <v>4.585</v>
      </c>
      <c r="G1948" s="2">
        <f>'Moving Avg'!F1948</f>
        <v>4.5402999999999993</v>
      </c>
      <c r="H1948" s="2">
        <f>'Moving Avg'!G1948</f>
        <v>4.4574980000000011</v>
      </c>
      <c r="I1948" s="2">
        <f>'Moving Avg'!H1948</f>
        <v>4.6846029999999983</v>
      </c>
      <c r="J1948" s="6" t="str">
        <f>OBV!F1948</f>
        <v>BULLISH</v>
      </c>
      <c r="K1948" s="6" t="str">
        <f>OBV!G1948</f>
        <v>NEUTRAL</v>
      </c>
      <c r="L1948" s="6" t="str">
        <f>OBV!H1948</f>
        <v>CONFIRMED BULLISH</v>
      </c>
      <c r="M1948" s="8">
        <f t="shared" si="300"/>
        <v>25</v>
      </c>
      <c r="N1948" s="8">
        <f t="shared" si="301"/>
        <v>45</v>
      </c>
      <c r="O1948" s="8">
        <f t="shared" si="302"/>
        <v>0</v>
      </c>
      <c r="P1948" s="8">
        <f t="shared" si="303"/>
        <v>83.5</v>
      </c>
      <c r="Q1948" s="9">
        <f t="shared" si="304"/>
        <v>37.024999999999999</v>
      </c>
      <c r="R1948" s="9">
        <f t="shared" si="305"/>
        <v>34.875</v>
      </c>
      <c r="S1948" s="9">
        <f t="shared" si="306"/>
        <v>48.075000000000003</v>
      </c>
      <c r="T1948" s="9">
        <f t="shared" si="307"/>
        <v>38.375</v>
      </c>
      <c r="U1948" s="8">
        <f t="shared" si="308"/>
        <v>39.991666666666667</v>
      </c>
      <c r="V1948" s="8">
        <f t="shared" si="309"/>
        <v>39.587500000000006</v>
      </c>
    </row>
    <row r="1949" spans="1:22" ht="13.5" x14ac:dyDescent="0.25">
      <c r="A1949" s="3">
        <f>RSI!A1949</f>
        <v>44846</v>
      </c>
      <c r="B1949" s="2">
        <f>RSI!B1949</f>
        <v>4.6086</v>
      </c>
      <c r="C1949" s="2">
        <f>RSI!I1949</f>
        <v>59.201596042156538</v>
      </c>
      <c r="D1949" s="2">
        <f>MACD!E1949</f>
        <v>-9.9662563848657015E-3</v>
      </c>
      <c r="E1949" s="2">
        <f>MACD!F1949</f>
        <v>2.6689242103598125E-3</v>
      </c>
      <c r="F1949" s="2">
        <f>'Moving Avg'!D1949</f>
        <v>4.5908999999999995</v>
      </c>
      <c r="G1949" s="2">
        <f>'Moving Avg'!F1949</f>
        <v>4.5439899999999991</v>
      </c>
      <c r="H1949" s="2">
        <f>'Moving Avg'!G1949</f>
        <v>4.4625200000000014</v>
      </c>
      <c r="I1949" s="2">
        <f>'Moving Avg'!H1949</f>
        <v>4.6872274999999988</v>
      </c>
      <c r="J1949" s="6" t="str">
        <f>OBV!F1949</f>
        <v>BULLISH</v>
      </c>
      <c r="K1949" s="6" t="str">
        <f>OBV!G1949</f>
        <v>NEUTRAL</v>
      </c>
      <c r="L1949" s="6" t="str">
        <f>OBV!H1949</f>
        <v>CONFIRMED BULLISH</v>
      </c>
      <c r="M1949" s="8">
        <f t="shared" si="300"/>
        <v>25</v>
      </c>
      <c r="N1949" s="8">
        <f t="shared" si="301"/>
        <v>45</v>
      </c>
      <c r="O1949" s="8">
        <f t="shared" si="302"/>
        <v>0</v>
      </c>
      <c r="P1949" s="8">
        <f t="shared" si="303"/>
        <v>83.5</v>
      </c>
      <c r="Q1949" s="9">
        <f t="shared" si="304"/>
        <v>37.024999999999999</v>
      </c>
      <c r="R1949" s="9">
        <f t="shared" si="305"/>
        <v>34.875</v>
      </c>
      <c r="S1949" s="9">
        <f t="shared" si="306"/>
        <v>48.075000000000003</v>
      </c>
      <c r="T1949" s="9">
        <f t="shared" si="307"/>
        <v>38.375</v>
      </c>
      <c r="U1949" s="8">
        <f t="shared" si="308"/>
        <v>39.991666666666667</v>
      </c>
      <c r="V1949" s="8">
        <f t="shared" si="309"/>
        <v>39.587500000000006</v>
      </c>
    </row>
    <row r="1950" spans="1:22" ht="13.5" x14ac:dyDescent="0.25">
      <c r="A1950" s="3">
        <f>RSI!A1950</f>
        <v>44847</v>
      </c>
      <c r="B1950" s="2">
        <f>RSI!B1950</f>
        <v>4.6159999999999997</v>
      </c>
      <c r="C1950" s="2">
        <f>RSI!I1950</f>
        <v>59.951872862907308</v>
      </c>
      <c r="D1950" s="2">
        <f>MACD!E1950</f>
        <v>-2.5977735818324632E-2</v>
      </c>
      <c r="E1950" s="2">
        <f>MACD!F1950</f>
        <v>-3.0604077953770769E-3</v>
      </c>
      <c r="F1950" s="2">
        <f>'Moving Avg'!D1950</f>
        <v>4.5982799999999999</v>
      </c>
      <c r="G1950" s="2">
        <f>'Moving Avg'!F1950</f>
        <v>4.5498999999999992</v>
      </c>
      <c r="H1950" s="2">
        <f>'Moving Avg'!G1950</f>
        <v>4.467690000000001</v>
      </c>
      <c r="I1950" s="2">
        <f>'Moving Avg'!H1950</f>
        <v>4.6898889999999973</v>
      </c>
      <c r="J1950" s="6" t="str">
        <f>OBV!F1950</f>
        <v>BULLISH</v>
      </c>
      <c r="K1950" s="6" t="str">
        <f>OBV!G1950</f>
        <v>NEUTRAL</v>
      </c>
      <c r="L1950" s="6" t="str">
        <f>OBV!H1950</f>
        <v>CONFIRMED BULLISH</v>
      </c>
      <c r="M1950" s="8">
        <f t="shared" si="300"/>
        <v>25</v>
      </c>
      <c r="N1950" s="8">
        <f t="shared" si="301"/>
        <v>100</v>
      </c>
      <c r="O1950" s="8">
        <f t="shared" si="302"/>
        <v>0</v>
      </c>
      <c r="P1950" s="8">
        <f t="shared" si="303"/>
        <v>83.5</v>
      </c>
      <c r="Q1950" s="9">
        <f t="shared" si="304"/>
        <v>56.274999999999999</v>
      </c>
      <c r="R1950" s="9">
        <f t="shared" si="305"/>
        <v>45.875</v>
      </c>
      <c r="S1950" s="9">
        <f t="shared" si="306"/>
        <v>56.325000000000003</v>
      </c>
      <c r="T1950" s="9">
        <f t="shared" si="307"/>
        <v>52.125</v>
      </c>
      <c r="U1950" s="8">
        <f t="shared" si="308"/>
        <v>52.82500000000001</v>
      </c>
      <c r="V1950" s="8">
        <f t="shared" si="309"/>
        <v>52.650000000000006</v>
      </c>
    </row>
    <row r="1951" spans="1:22" ht="13.5" x14ac:dyDescent="0.25">
      <c r="A1951" s="3">
        <f>RSI!A1951</f>
        <v>44848</v>
      </c>
      <c r="B1951" s="2">
        <f>RSI!B1951</f>
        <v>4.6234000000000002</v>
      </c>
      <c r="C1951" s="2">
        <f>RSI!I1951</f>
        <v>60.729601950989874</v>
      </c>
      <c r="D1951" s="2">
        <f>MACD!E1951</f>
        <v>-3.4865046077378281E-2</v>
      </c>
      <c r="E1951" s="2">
        <f>MACD!F1951</f>
        <v>-9.4213354517773181E-3</v>
      </c>
      <c r="F1951" s="2">
        <f>'Moving Avg'!D1951</f>
        <v>4.6071399999999993</v>
      </c>
      <c r="G1951" s="2">
        <f>'Moving Avg'!F1951</f>
        <v>4.5521149999999988</v>
      </c>
      <c r="H1951" s="2">
        <f>'Moving Avg'!G1951</f>
        <v>4.4731560000000012</v>
      </c>
      <c r="I1951" s="2">
        <f>'Moving Avg'!H1951</f>
        <v>4.6926204999999976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  <c r="M1951" s="8">
        <f t="shared" si="300"/>
        <v>25</v>
      </c>
      <c r="N1951" s="8">
        <f t="shared" si="301"/>
        <v>100</v>
      </c>
      <c r="O1951" s="8">
        <f t="shared" si="302"/>
        <v>0</v>
      </c>
      <c r="P1951" s="8">
        <f t="shared" si="303"/>
        <v>83.5</v>
      </c>
      <c r="Q1951" s="9">
        <f t="shared" si="304"/>
        <v>56.274999999999999</v>
      </c>
      <c r="R1951" s="9">
        <f t="shared" si="305"/>
        <v>45.875</v>
      </c>
      <c r="S1951" s="9">
        <f t="shared" si="306"/>
        <v>56.325000000000003</v>
      </c>
      <c r="T1951" s="9">
        <f t="shared" si="307"/>
        <v>52.125</v>
      </c>
      <c r="U1951" s="8">
        <f t="shared" si="308"/>
        <v>52.82500000000001</v>
      </c>
      <c r="V1951" s="8">
        <f t="shared" si="309"/>
        <v>52.650000000000006</v>
      </c>
    </row>
    <row r="1952" spans="1:22" ht="13.5" x14ac:dyDescent="0.25">
      <c r="A1952" s="3">
        <f>RSI!A1952</f>
        <v>44851</v>
      </c>
      <c r="B1952" s="2">
        <f>RSI!B1952</f>
        <v>4.6234000000000002</v>
      </c>
      <c r="C1952" s="2">
        <f>RSI!I1952</f>
        <v>60.729601950989874</v>
      </c>
      <c r="D1952" s="2">
        <f>MACD!E1952</f>
        <v>-4.9677439629886244E-2</v>
      </c>
      <c r="E1952" s="2">
        <f>MACD!F1952</f>
        <v>-1.7472556287399105E-2</v>
      </c>
      <c r="F1952" s="2">
        <f>'Moving Avg'!D1952</f>
        <v>4.6160000000000005</v>
      </c>
      <c r="G1952" s="2">
        <f>'Moving Avg'!F1952</f>
        <v>4.5550699999999988</v>
      </c>
      <c r="H1952" s="2">
        <f>'Moving Avg'!G1952</f>
        <v>4.4793600000000016</v>
      </c>
      <c r="I1952" s="2">
        <f>'Moving Avg'!H1952</f>
        <v>4.6954179999999983</v>
      </c>
      <c r="J1952" s="6" t="str">
        <f>OBV!F1952</f>
        <v>BULLISH</v>
      </c>
      <c r="K1952" s="6" t="str">
        <f>OBV!G1952</f>
        <v>NEUTRAL</v>
      </c>
      <c r="L1952" s="6" t="str">
        <f>OBV!H1952</f>
        <v>CONFIRMED BULLISH</v>
      </c>
      <c r="M1952" s="8">
        <f t="shared" si="300"/>
        <v>25</v>
      </c>
      <c r="N1952" s="8">
        <f t="shared" si="301"/>
        <v>100</v>
      </c>
      <c r="O1952" s="8">
        <f t="shared" si="302"/>
        <v>0</v>
      </c>
      <c r="P1952" s="8">
        <f t="shared" si="303"/>
        <v>83.5</v>
      </c>
      <c r="Q1952" s="9">
        <f t="shared" si="304"/>
        <v>56.274999999999999</v>
      </c>
      <c r="R1952" s="9">
        <f t="shared" si="305"/>
        <v>45.875</v>
      </c>
      <c r="S1952" s="9">
        <f t="shared" si="306"/>
        <v>56.325000000000003</v>
      </c>
      <c r="T1952" s="9">
        <f t="shared" si="307"/>
        <v>52.125</v>
      </c>
      <c r="U1952" s="8">
        <f t="shared" si="308"/>
        <v>52.82500000000001</v>
      </c>
      <c r="V1952" s="8">
        <f t="shared" si="309"/>
        <v>52.650000000000006</v>
      </c>
    </row>
    <row r="1953" spans="1:22" ht="13.5" x14ac:dyDescent="0.25">
      <c r="A1953" s="3">
        <f>RSI!A1953</f>
        <v>44852</v>
      </c>
      <c r="B1953" s="2">
        <f>RSI!B1953</f>
        <v>4.6234000000000002</v>
      </c>
      <c r="C1953" s="2">
        <f>RSI!I1953</f>
        <v>60.729601950989874</v>
      </c>
      <c r="D1953" s="2">
        <f>MACD!E1953</f>
        <v>-4.9021879710855032E-2</v>
      </c>
      <c r="E1953" s="2">
        <f>MACD!F1953</f>
        <v>-2.3782420972090289E-2</v>
      </c>
      <c r="F1953" s="2">
        <f>'Moving Avg'!D1953</f>
        <v>4.6189599999999995</v>
      </c>
      <c r="G1953" s="2">
        <f>'Moving Avg'!F1953</f>
        <v>4.559499999999999</v>
      </c>
      <c r="H1953" s="2">
        <f>'Moving Avg'!G1953</f>
        <v>4.4846780000000015</v>
      </c>
      <c r="I1953" s="2">
        <f>'Moving Avg'!H1953</f>
        <v>4.6982154999999972</v>
      </c>
      <c r="J1953" s="6" t="str">
        <f>OBV!F1953</f>
        <v>BULLISH</v>
      </c>
      <c r="K1953" s="6" t="str">
        <f>OBV!G1953</f>
        <v>NEUTRAL</v>
      </c>
      <c r="L1953" s="6" t="str">
        <f>OBV!H1953</f>
        <v>CONFIRMED BULLISH</v>
      </c>
      <c r="M1953" s="8">
        <f t="shared" si="300"/>
        <v>25</v>
      </c>
      <c r="N1953" s="8">
        <f t="shared" si="301"/>
        <v>100</v>
      </c>
      <c r="O1953" s="8">
        <f t="shared" si="302"/>
        <v>0</v>
      </c>
      <c r="P1953" s="8">
        <f t="shared" si="303"/>
        <v>83.5</v>
      </c>
      <c r="Q1953" s="9">
        <f t="shared" si="304"/>
        <v>56.274999999999999</v>
      </c>
      <c r="R1953" s="9">
        <f t="shared" si="305"/>
        <v>45.875</v>
      </c>
      <c r="S1953" s="9">
        <f t="shared" si="306"/>
        <v>56.325000000000003</v>
      </c>
      <c r="T1953" s="9">
        <f t="shared" si="307"/>
        <v>52.125</v>
      </c>
      <c r="U1953" s="8">
        <f t="shared" si="308"/>
        <v>52.82500000000001</v>
      </c>
      <c r="V1953" s="8">
        <f t="shared" si="309"/>
        <v>52.650000000000006</v>
      </c>
    </row>
    <row r="1954" spans="1:22" ht="13.5" x14ac:dyDescent="0.25">
      <c r="A1954" s="3">
        <f>RSI!A1954</f>
        <v>44853</v>
      </c>
      <c r="B1954" s="2">
        <f>RSI!B1954</f>
        <v>4.6159999999999997</v>
      </c>
      <c r="C1954" s="2">
        <f>RSI!I1954</f>
        <v>59.291490483192391</v>
      </c>
      <c r="D1954" s="2">
        <f>MACD!E1954</f>
        <v>-4.2635650375878242E-2</v>
      </c>
      <c r="E1954" s="2">
        <f>MACD!F1954</f>
        <v>-2.7553066852847884E-2</v>
      </c>
      <c r="F1954" s="2">
        <f>'Moving Avg'!D1954</f>
        <v>4.6204400000000003</v>
      </c>
      <c r="G1954" s="2">
        <f>'Moving Avg'!F1954</f>
        <v>4.5620850000000006</v>
      </c>
      <c r="H1954" s="2">
        <f>'Moving Avg'!G1954</f>
        <v>4.4913260000000017</v>
      </c>
      <c r="I1954" s="2">
        <f>'Moving Avg'!H1954</f>
        <v>4.7008769999999975</v>
      </c>
      <c r="J1954" s="6" t="str">
        <f>OBV!F1954</f>
        <v>BULLISH</v>
      </c>
      <c r="K1954" s="6" t="str">
        <f>OBV!G1954</f>
        <v>NEUTRAL</v>
      </c>
      <c r="L1954" s="6" t="str">
        <f>OBV!H1954</f>
        <v>CONFIRMED BULLISH</v>
      </c>
      <c r="M1954" s="8">
        <f t="shared" si="300"/>
        <v>25</v>
      </c>
      <c r="N1954" s="8">
        <f t="shared" si="301"/>
        <v>45</v>
      </c>
      <c r="O1954" s="8">
        <f t="shared" si="302"/>
        <v>0</v>
      </c>
      <c r="P1954" s="8">
        <f t="shared" si="303"/>
        <v>83.5</v>
      </c>
      <c r="Q1954" s="9">
        <f t="shared" si="304"/>
        <v>37.024999999999999</v>
      </c>
      <c r="R1954" s="9">
        <f t="shared" si="305"/>
        <v>34.875</v>
      </c>
      <c r="S1954" s="9">
        <f t="shared" si="306"/>
        <v>48.075000000000003</v>
      </c>
      <c r="T1954" s="9">
        <f t="shared" si="307"/>
        <v>38.375</v>
      </c>
      <c r="U1954" s="8">
        <f t="shared" si="308"/>
        <v>39.991666666666667</v>
      </c>
      <c r="V1954" s="8">
        <f t="shared" si="309"/>
        <v>39.587500000000006</v>
      </c>
    </row>
    <row r="1955" spans="1:22" ht="13.5" x14ac:dyDescent="0.25">
      <c r="A1955" s="3">
        <f>RSI!A1955</f>
        <v>44854</v>
      </c>
      <c r="B1955" s="2">
        <f>RSI!B1955</f>
        <v>4.6086</v>
      </c>
      <c r="C1955" s="2">
        <f>RSI!I1955</f>
        <v>57.817031856182972</v>
      </c>
      <c r="D1955" s="2">
        <f>MACD!E1955</f>
        <v>-3.7018682659005542E-2</v>
      </c>
      <c r="E1955" s="2">
        <f>MACD!F1955</f>
        <v>-2.9446190014079415E-2</v>
      </c>
      <c r="F1955" s="2">
        <f>'Moving Avg'!D1955</f>
        <v>4.6189599999999995</v>
      </c>
      <c r="G1955" s="2">
        <f>'Moving Avg'!F1955</f>
        <v>4.5643000000000002</v>
      </c>
      <c r="H1955" s="2">
        <f>'Moving Avg'!G1955</f>
        <v>4.4978260000000017</v>
      </c>
      <c r="I1955" s="2">
        <f>'Moving Avg'!H1955</f>
        <v>4.7034684999999987</v>
      </c>
      <c r="J1955" s="6" t="str">
        <f>OBV!F1955</f>
        <v>BULLISH</v>
      </c>
      <c r="K1955" s="6" t="str">
        <f>OBV!G1955</f>
        <v>NEUTRAL</v>
      </c>
      <c r="L1955" s="6" t="str">
        <f>OBV!H1955</f>
        <v>BULLISH DIVERGENCE</v>
      </c>
      <c r="M1955" s="8">
        <f t="shared" si="300"/>
        <v>25</v>
      </c>
      <c r="N1955" s="8">
        <f t="shared" si="301"/>
        <v>45</v>
      </c>
      <c r="O1955" s="8">
        <f t="shared" si="302"/>
        <v>0</v>
      </c>
      <c r="P1955" s="8">
        <f t="shared" si="303"/>
        <v>66.5</v>
      </c>
      <c r="Q1955" s="9">
        <f t="shared" si="304"/>
        <v>34.475000000000001</v>
      </c>
      <c r="R1955" s="9">
        <f t="shared" si="305"/>
        <v>30.625</v>
      </c>
      <c r="S1955" s="9">
        <f t="shared" si="306"/>
        <v>40.424999999999997</v>
      </c>
      <c r="T1955" s="9">
        <f t="shared" si="307"/>
        <v>34.125</v>
      </c>
      <c r="U1955" s="8">
        <f t="shared" si="308"/>
        <v>35.174999999999997</v>
      </c>
      <c r="V1955" s="8">
        <f t="shared" si="309"/>
        <v>34.912499999999994</v>
      </c>
    </row>
    <row r="1956" spans="1:22" ht="13.5" x14ac:dyDescent="0.25">
      <c r="A1956" s="3">
        <f>RSI!A1956</f>
        <v>44855</v>
      </c>
      <c r="B1956" s="2">
        <f>RSI!B1956</f>
        <v>4.6012000000000004</v>
      </c>
      <c r="C1956" s="2">
        <f>RSI!I1956</f>
        <v>56.309026360128769</v>
      </c>
      <c r="D1956" s="2">
        <f>MACD!E1956</f>
        <v>-3.1984093334857633E-2</v>
      </c>
      <c r="E1956" s="2">
        <f>MACD!F1956</f>
        <v>-2.9953770678235063E-2</v>
      </c>
      <c r="F1956" s="2">
        <f>'Moving Avg'!D1956</f>
        <v>4.6145200000000006</v>
      </c>
      <c r="G1956" s="2">
        <f>'Moving Avg'!F1956</f>
        <v>4.5665150000000008</v>
      </c>
      <c r="H1956" s="2">
        <f>'Moving Avg'!G1956</f>
        <v>4.5041780000000013</v>
      </c>
      <c r="I1956" s="2">
        <f>'Moving Avg'!H1956</f>
        <v>4.7060229999999983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  <c r="M1956" s="8">
        <f t="shared" si="300"/>
        <v>25</v>
      </c>
      <c r="N1956" s="8">
        <f t="shared" si="301"/>
        <v>45</v>
      </c>
      <c r="O1956" s="8">
        <f t="shared" si="302"/>
        <v>0</v>
      </c>
      <c r="P1956" s="8">
        <f t="shared" si="303"/>
        <v>16.5</v>
      </c>
      <c r="Q1956" s="9">
        <f t="shared" si="304"/>
        <v>26.975000000000001</v>
      </c>
      <c r="R1956" s="9">
        <f t="shared" si="305"/>
        <v>18.125</v>
      </c>
      <c r="S1956" s="9">
        <f t="shared" si="306"/>
        <v>17.925000000000001</v>
      </c>
      <c r="T1956" s="9">
        <f t="shared" si="307"/>
        <v>21.625</v>
      </c>
      <c r="U1956" s="8">
        <f t="shared" si="308"/>
        <v>21.008333333333336</v>
      </c>
      <c r="V1956" s="8">
        <f t="shared" si="309"/>
        <v>21.162500000000001</v>
      </c>
    </row>
    <row r="1957" spans="1:22" ht="13.5" x14ac:dyDescent="0.25">
      <c r="A1957" s="3">
        <f>RSI!A1957</f>
        <v>44858</v>
      </c>
      <c r="B1957" s="2">
        <f>RSI!B1957</f>
        <v>4.4165999999999999</v>
      </c>
      <c r="C1957" s="2">
        <f>RSI!I1957</f>
        <v>33.109333652577007</v>
      </c>
      <c r="D1957" s="2">
        <f>MACD!E1957</f>
        <v>-1.4252901205284552E-2</v>
      </c>
      <c r="E1957" s="2">
        <f>MACD!F1957</f>
        <v>-2.6813596783644963E-2</v>
      </c>
      <c r="F1957" s="2">
        <f>'Moving Avg'!D1957</f>
        <v>4.5731599999999997</v>
      </c>
      <c r="G1957" s="2">
        <f>'Moving Avg'!F1957</f>
        <v>4.5609750000000009</v>
      </c>
      <c r="H1957" s="2">
        <f>'Moving Avg'!G1957</f>
        <v>4.506838000000001</v>
      </c>
      <c r="I1957" s="2">
        <f>'Moving Avg'!H1957</f>
        <v>4.7076544999999976</v>
      </c>
      <c r="J1957" s="6" t="str">
        <f>OBV!F1957</f>
        <v>BEARISH</v>
      </c>
      <c r="K1957" s="6" t="str">
        <f>OBV!G1957</f>
        <v>NEUTRAL</v>
      </c>
      <c r="L1957" s="6" t="str">
        <f>OBV!H1957</f>
        <v>CONFIRMED BEARISH</v>
      </c>
      <c r="M1957" s="8">
        <f t="shared" si="300"/>
        <v>25</v>
      </c>
      <c r="N1957" s="8">
        <f t="shared" si="301"/>
        <v>0</v>
      </c>
      <c r="O1957" s="8">
        <f t="shared" si="302"/>
        <v>0</v>
      </c>
      <c r="P1957" s="8">
        <f t="shared" si="303"/>
        <v>16.5</v>
      </c>
      <c r="Q1957" s="9">
        <f t="shared" si="304"/>
        <v>11.225</v>
      </c>
      <c r="R1957" s="9">
        <f t="shared" si="305"/>
        <v>9.125</v>
      </c>
      <c r="S1957" s="9">
        <f t="shared" si="306"/>
        <v>11.175000000000001</v>
      </c>
      <c r="T1957" s="9">
        <f t="shared" si="307"/>
        <v>10.375</v>
      </c>
      <c r="U1957" s="8">
        <f t="shared" si="308"/>
        <v>10.508333333333335</v>
      </c>
      <c r="V1957" s="8">
        <f t="shared" si="309"/>
        <v>10.475000000000001</v>
      </c>
    </row>
    <row r="1958" spans="1:22" ht="13.5" x14ac:dyDescent="0.25">
      <c r="A1958" s="3">
        <f>RSI!A1958</f>
        <v>44859</v>
      </c>
      <c r="B1958" s="2">
        <f>RSI!B1958</f>
        <v>4.3057999999999996</v>
      </c>
      <c r="C1958" s="2">
        <f>RSI!I1958</f>
        <v>26.146189754659929</v>
      </c>
      <c r="D1958" s="2">
        <f>MACD!E1958</f>
        <v>1.4399205462675368E-2</v>
      </c>
      <c r="E1958" s="2">
        <f>MACD!F1958</f>
        <v>-1.8571036334380897E-2</v>
      </c>
      <c r="F1958" s="2">
        <f>'Moving Avg'!D1958</f>
        <v>4.5096400000000001</v>
      </c>
      <c r="G1958" s="2">
        <f>'Moving Avg'!F1958</f>
        <v>4.5510050000000017</v>
      </c>
      <c r="H1958" s="2">
        <f>'Moving Avg'!G1958</f>
        <v>4.5061000000000009</v>
      </c>
      <c r="I1958" s="2">
        <f>'Moving Avg'!H1958</f>
        <v>4.7085339999999976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  <c r="M1958" s="8">
        <f t="shared" si="300"/>
        <v>50</v>
      </c>
      <c r="N1958" s="8">
        <f t="shared" si="301"/>
        <v>0</v>
      </c>
      <c r="O1958" s="8">
        <f t="shared" si="302"/>
        <v>0</v>
      </c>
      <c r="P1958" s="8">
        <f t="shared" si="303"/>
        <v>16.5</v>
      </c>
      <c r="Q1958" s="9">
        <f t="shared" si="304"/>
        <v>19.975000000000001</v>
      </c>
      <c r="R1958" s="9">
        <f t="shared" si="305"/>
        <v>14.125</v>
      </c>
      <c r="S1958" s="9">
        <f t="shared" si="306"/>
        <v>14.925000000000001</v>
      </c>
      <c r="T1958" s="9">
        <f t="shared" si="307"/>
        <v>16.625</v>
      </c>
      <c r="U1958" s="8">
        <f t="shared" si="308"/>
        <v>16.341666666666669</v>
      </c>
      <c r="V1958" s="8">
        <f t="shared" si="309"/>
        <v>16.412500000000001</v>
      </c>
    </row>
    <row r="1959" spans="1:22" ht="13.5" x14ac:dyDescent="0.25">
      <c r="A1959" s="3">
        <f>RSI!A1959</f>
        <v>44860</v>
      </c>
      <c r="B1959" s="2">
        <f>RSI!B1959</f>
        <v>4.2835999999999999</v>
      </c>
      <c r="C1959" s="2">
        <f>RSI!I1959</f>
        <v>25.011211462074627</v>
      </c>
      <c r="D1959" s="2">
        <f>MACD!E1959</f>
        <v>4.1778500368196525E-2</v>
      </c>
      <c r="E1959" s="2">
        <f>MACD!F1959</f>
        <v>-6.5011289938654137E-3</v>
      </c>
      <c r="F1959" s="2">
        <f>'Moving Avg'!D1959</f>
        <v>4.4431600000000007</v>
      </c>
      <c r="G1959" s="2">
        <f>'Moving Avg'!F1959</f>
        <v>4.5402950000000022</v>
      </c>
      <c r="H1959" s="2">
        <f>'Moving Avg'!G1959</f>
        <v>4.5047700000000006</v>
      </c>
      <c r="I1959" s="2">
        <f>'Moving Avg'!H1959</f>
        <v>4.7089719999999975</v>
      </c>
      <c r="J1959" s="6" t="str">
        <f>OBV!F1959</f>
        <v>BEARISH</v>
      </c>
      <c r="K1959" s="6" t="str">
        <f>OBV!G1959</f>
        <v>WEAK</v>
      </c>
      <c r="L1959" s="6" t="str">
        <f>OBV!H1959</f>
        <v>CONFIRMED BEARISH</v>
      </c>
      <c r="M1959" s="8">
        <f t="shared" si="300"/>
        <v>50</v>
      </c>
      <c r="N1959" s="8">
        <f t="shared" si="301"/>
        <v>0</v>
      </c>
      <c r="O1959" s="8">
        <f t="shared" si="302"/>
        <v>0</v>
      </c>
      <c r="P1959" s="8">
        <f t="shared" si="303"/>
        <v>0</v>
      </c>
      <c r="Q1959" s="9">
        <f t="shared" si="304"/>
        <v>17.5</v>
      </c>
      <c r="R1959" s="9">
        <f t="shared" si="305"/>
        <v>10</v>
      </c>
      <c r="S1959" s="9">
        <f t="shared" si="306"/>
        <v>7.5</v>
      </c>
      <c r="T1959" s="9">
        <f t="shared" si="307"/>
        <v>12.5</v>
      </c>
      <c r="U1959" s="8">
        <f t="shared" si="308"/>
        <v>11.666666666666666</v>
      </c>
      <c r="V1959" s="8">
        <f t="shared" si="309"/>
        <v>11.875</v>
      </c>
    </row>
    <row r="1960" spans="1:22" ht="13.5" x14ac:dyDescent="0.25">
      <c r="A1960" s="3">
        <f>RSI!A1960</f>
        <v>44861</v>
      </c>
      <c r="B1960" s="2">
        <f>RSI!B1960</f>
        <v>4.1581000000000001</v>
      </c>
      <c r="C1960" s="2">
        <f>RSI!I1960</f>
        <v>19.78306105950503</v>
      </c>
      <c r="D1960" s="2">
        <f>MACD!E1960</f>
        <v>7.6891868167471955E-2</v>
      </c>
      <c r="E1960" s="2">
        <f>MACD!F1960</f>
        <v>1.017747043840206E-2</v>
      </c>
      <c r="F1960" s="2">
        <f>'Moving Avg'!D1960</f>
        <v>4.3530600000000002</v>
      </c>
      <c r="G1960" s="2">
        <f>'Moving Avg'!F1960</f>
        <v>4.5251550000000016</v>
      </c>
      <c r="H1960" s="2">
        <f>'Moving Avg'!G1960</f>
        <v>4.4994520000000016</v>
      </c>
      <c r="I1960" s="2">
        <f>'Moving Avg'!H1960</f>
        <v>4.7082869999999977</v>
      </c>
      <c r="J1960" s="6" t="str">
        <f>OBV!F1960</f>
        <v>BEARISH</v>
      </c>
      <c r="K1960" s="6" t="str">
        <f>OBV!G1960</f>
        <v>WEAK</v>
      </c>
      <c r="L1960" s="6" t="str">
        <f>OBV!H1960</f>
        <v>CONFIRMED BEARISH</v>
      </c>
      <c r="M1960" s="8">
        <f t="shared" si="300"/>
        <v>50</v>
      </c>
      <c r="N1960" s="8">
        <f t="shared" si="301"/>
        <v>0</v>
      </c>
      <c r="O1960" s="8">
        <f t="shared" si="302"/>
        <v>0</v>
      </c>
      <c r="P1960" s="8">
        <f t="shared" si="303"/>
        <v>0</v>
      </c>
      <c r="Q1960" s="9">
        <f t="shared" si="304"/>
        <v>17.5</v>
      </c>
      <c r="R1960" s="9">
        <f t="shared" si="305"/>
        <v>10</v>
      </c>
      <c r="S1960" s="9">
        <f t="shared" si="306"/>
        <v>7.5</v>
      </c>
      <c r="T1960" s="9">
        <f t="shared" si="307"/>
        <v>12.5</v>
      </c>
      <c r="U1960" s="8">
        <f t="shared" si="308"/>
        <v>11.666666666666666</v>
      </c>
      <c r="V1960" s="8">
        <f t="shared" si="309"/>
        <v>11.875</v>
      </c>
    </row>
    <row r="1961" spans="1:22" ht="13.5" x14ac:dyDescent="0.25">
      <c r="A1961" s="3">
        <f>RSI!A1961</f>
        <v>44862</v>
      </c>
      <c r="B1961" s="2">
        <f>RSI!B1961</f>
        <v>4.1285999999999996</v>
      </c>
      <c r="C1961" s="2">
        <f>RSI!I1961</f>
        <v>18.788854505689145</v>
      </c>
      <c r="D1961" s="2">
        <f>MACD!E1961</f>
        <v>0.11206796125046647</v>
      </c>
      <c r="E1961" s="2">
        <f>MACD!F1961</f>
        <v>3.0555568600814945E-2</v>
      </c>
      <c r="F1961" s="2">
        <f>'Moving Avg'!D1961</f>
        <v>4.25854</v>
      </c>
      <c r="G1961" s="2">
        <f>'Moving Avg'!F1961</f>
        <v>4.5066950000000014</v>
      </c>
      <c r="H1961" s="2">
        <f>'Moving Avg'!G1961</f>
        <v>4.4948740000000011</v>
      </c>
      <c r="I1961" s="2">
        <f>'Moving Avg'!H1961</f>
        <v>4.7075864999999979</v>
      </c>
      <c r="J1961" s="6" t="str">
        <f>OBV!F1961</f>
        <v>BEARISH</v>
      </c>
      <c r="K1961" s="6" t="str">
        <f>OBV!G1961</f>
        <v>WEAK</v>
      </c>
      <c r="L1961" s="6" t="str">
        <f>OBV!H1961</f>
        <v>CONFIRMED BEARISH</v>
      </c>
      <c r="M1961" s="8">
        <f t="shared" si="300"/>
        <v>50</v>
      </c>
      <c r="N1961" s="8">
        <f t="shared" si="301"/>
        <v>0</v>
      </c>
      <c r="O1961" s="8">
        <f t="shared" si="302"/>
        <v>0</v>
      </c>
      <c r="P1961" s="8">
        <f t="shared" si="303"/>
        <v>0</v>
      </c>
      <c r="Q1961" s="9">
        <f t="shared" si="304"/>
        <v>17.5</v>
      </c>
      <c r="R1961" s="9">
        <f t="shared" si="305"/>
        <v>10</v>
      </c>
      <c r="S1961" s="9">
        <f t="shared" si="306"/>
        <v>7.5</v>
      </c>
      <c r="T1961" s="9">
        <f t="shared" si="307"/>
        <v>12.5</v>
      </c>
      <c r="U1961" s="8">
        <f t="shared" si="308"/>
        <v>11.666666666666666</v>
      </c>
      <c r="V1961" s="8">
        <f t="shared" si="309"/>
        <v>11.875</v>
      </c>
    </row>
    <row r="1962" spans="1:22" ht="13.5" x14ac:dyDescent="0.25">
      <c r="A1962" s="3">
        <f>RSI!A1962</f>
        <v>44865</v>
      </c>
      <c r="B1962" s="2">
        <f>RSI!B1962</f>
        <v>4.0621</v>
      </c>
      <c r="C1962" s="2">
        <f>RSI!I1962</f>
        <v>16.745827714787652</v>
      </c>
      <c r="D1962" s="2">
        <f>MACD!E1962</f>
        <v>0.14891512293941567</v>
      </c>
      <c r="E1962" s="2">
        <f>MACD!F1962</f>
        <v>5.4227479468535095E-2</v>
      </c>
      <c r="F1962" s="2">
        <f>'Moving Avg'!D1962</f>
        <v>4.18764</v>
      </c>
      <c r="G1962" s="2">
        <f>'Moving Avg'!F1962</f>
        <v>4.4871250000000016</v>
      </c>
      <c r="H1962" s="2">
        <f>'Moving Avg'!G1962</f>
        <v>4.4889660000000005</v>
      </c>
      <c r="I1962" s="2">
        <f>'Moving Avg'!H1962</f>
        <v>4.7065534999999974</v>
      </c>
      <c r="J1962" s="6" t="str">
        <f>OBV!F1962</f>
        <v>BEARISH</v>
      </c>
      <c r="K1962" s="6" t="str">
        <f>OBV!G1962</f>
        <v>WEAK</v>
      </c>
      <c r="L1962" s="6" t="str">
        <f>OBV!H1962</f>
        <v>CONFIRMED BEARISH</v>
      </c>
      <c r="M1962" s="8">
        <f t="shared" si="300"/>
        <v>50</v>
      </c>
      <c r="N1962" s="8">
        <f t="shared" si="301"/>
        <v>0</v>
      </c>
      <c r="O1962" s="8">
        <f t="shared" si="302"/>
        <v>0</v>
      </c>
      <c r="P1962" s="8">
        <f t="shared" si="303"/>
        <v>0</v>
      </c>
      <c r="Q1962" s="9">
        <f t="shared" si="304"/>
        <v>17.5</v>
      </c>
      <c r="R1962" s="9">
        <f t="shared" si="305"/>
        <v>10</v>
      </c>
      <c r="S1962" s="9">
        <f t="shared" si="306"/>
        <v>7.5</v>
      </c>
      <c r="T1962" s="9">
        <f t="shared" si="307"/>
        <v>12.5</v>
      </c>
      <c r="U1962" s="8">
        <f t="shared" si="308"/>
        <v>11.666666666666666</v>
      </c>
      <c r="V1962" s="8">
        <f t="shared" si="309"/>
        <v>11.875</v>
      </c>
    </row>
    <row r="1963" spans="1:22" ht="13.5" x14ac:dyDescent="0.25">
      <c r="A1963" s="3">
        <f>RSI!A1963</f>
        <v>44866</v>
      </c>
      <c r="B1963" s="2">
        <f>RSI!B1963</f>
        <v>4.0990000000000002</v>
      </c>
      <c r="C1963" s="2">
        <f>RSI!I1963</f>
        <v>21.825418509104111</v>
      </c>
      <c r="D1963" s="2">
        <f>MACD!E1963</f>
        <v>0.17975019123771663</v>
      </c>
      <c r="E1963" s="2">
        <f>MACD!F1963</f>
        <v>7.933202182237141E-2</v>
      </c>
      <c r="F1963" s="2">
        <f>'Moving Avg'!D1963</f>
        <v>4.14628</v>
      </c>
      <c r="G1963" s="2">
        <f>'Moving Avg'!F1963</f>
        <v>4.4649700000000019</v>
      </c>
      <c r="H1963" s="2">
        <f>'Moving Avg'!G1963</f>
        <v>4.4837960000000008</v>
      </c>
      <c r="I1963" s="2">
        <f>'Moving Avg'!H1963</f>
        <v>4.7056059999999977</v>
      </c>
      <c r="J1963" s="6" t="str">
        <f>OBV!F1963</f>
        <v>BULLISH</v>
      </c>
      <c r="K1963" s="6" t="str">
        <f>OBV!G1963</f>
        <v>STRONG</v>
      </c>
      <c r="L1963" s="6" t="str">
        <f>OBV!H1963</f>
        <v>BULLISH DIVERGENCE</v>
      </c>
      <c r="M1963" s="8">
        <f t="shared" si="300"/>
        <v>50</v>
      </c>
      <c r="N1963" s="8">
        <f t="shared" si="301"/>
        <v>0</v>
      </c>
      <c r="O1963" s="8">
        <f t="shared" si="302"/>
        <v>0</v>
      </c>
      <c r="P1963" s="8">
        <f t="shared" si="303"/>
        <v>83</v>
      </c>
      <c r="Q1963" s="9">
        <f t="shared" si="304"/>
        <v>29.95</v>
      </c>
      <c r="R1963" s="9">
        <f t="shared" si="305"/>
        <v>30.75</v>
      </c>
      <c r="S1963" s="9">
        <f t="shared" si="306"/>
        <v>44.85</v>
      </c>
      <c r="T1963" s="9">
        <f t="shared" si="307"/>
        <v>33.25</v>
      </c>
      <c r="U1963" s="8">
        <f t="shared" si="308"/>
        <v>35.183333333333337</v>
      </c>
      <c r="V1963" s="8">
        <f t="shared" si="309"/>
        <v>34.700000000000003</v>
      </c>
    </row>
    <row r="1964" spans="1:22" ht="13.5" x14ac:dyDescent="0.25">
      <c r="A1964" s="3">
        <f>RSI!A1964</f>
        <v>44867</v>
      </c>
      <c r="B1964" s="2">
        <f>RSI!B1964</f>
        <v>4.2098000000000004</v>
      </c>
      <c r="C1964" s="2">
        <f>RSI!I1964</f>
        <v>34.707451770835277</v>
      </c>
      <c r="D1964" s="2">
        <f>MACD!E1964</f>
        <v>0.19849048473367592</v>
      </c>
      <c r="E1964" s="2">
        <f>MACD!F1964</f>
        <v>0.10316371440463232</v>
      </c>
      <c r="F1964" s="2">
        <f>'Moving Avg'!D1964</f>
        <v>4.1315200000000001</v>
      </c>
      <c r="G1964" s="2">
        <f>'Moving Avg'!F1964</f>
        <v>4.446505000000001</v>
      </c>
      <c r="H1964" s="2">
        <f>'Moving Avg'!G1964</f>
        <v>4.4808420000000009</v>
      </c>
      <c r="I1964" s="2">
        <f>'Moving Avg'!H1964</f>
        <v>4.7050469999999978</v>
      </c>
      <c r="J1964" s="6" t="str">
        <f>OBV!F1964</f>
        <v>BULLISH</v>
      </c>
      <c r="K1964" s="6" t="str">
        <f>OBV!G1964</f>
        <v>STRONG</v>
      </c>
      <c r="L1964" s="6" t="str">
        <f>OBV!H1964</f>
        <v>BULLISH DIVERGENCE</v>
      </c>
      <c r="M1964" s="8">
        <f t="shared" si="300"/>
        <v>25</v>
      </c>
      <c r="N1964" s="8">
        <f t="shared" si="301"/>
        <v>0</v>
      </c>
      <c r="O1964" s="8">
        <f t="shared" si="302"/>
        <v>0</v>
      </c>
      <c r="P1964" s="8">
        <f t="shared" si="303"/>
        <v>83</v>
      </c>
      <c r="Q1964" s="9">
        <f t="shared" si="304"/>
        <v>21.2</v>
      </c>
      <c r="R1964" s="9">
        <f t="shared" si="305"/>
        <v>25.75</v>
      </c>
      <c r="S1964" s="9">
        <f t="shared" si="306"/>
        <v>41.1</v>
      </c>
      <c r="T1964" s="9">
        <f t="shared" si="307"/>
        <v>27</v>
      </c>
      <c r="U1964" s="8">
        <f t="shared" si="308"/>
        <v>29.350000000000005</v>
      </c>
      <c r="V1964" s="8">
        <f t="shared" si="309"/>
        <v>28.762500000000003</v>
      </c>
    </row>
    <row r="1965" spans="1:22" ht="13.5" x14ac:dyDescent="0.25">
      <c r="A1965" s="3">
        <f>RSI!A1965</f>
        <v>44868</v>
      </c>
      <c r="B1965" s="2">
        <f>RSI!B1965</f>
        <v>4.2023999999999999</v>
      </c>
      <c r="C1965" s="2">
        <f>RSI!I1965</f>
        <v>34.300913736218575</v>
      </c>
      <c r="D1965" s="2">
        <f>MACD!E1965</f>
        <v>0.21494979747571019</v>
      </c>
      <c r="E1965" s="2">
        <f>MACD!F1965</f>
        <v>0.1255209310188479</v>
      </c>
      <c r="F1965" s="2">
        <f>'Moving Avg'!D1965</f>
        <v>4.1403800000000004</v>
      </c>
      <c r="G1965" s="2">
        <f>'Moving Avg'!F1965</f>
        <v>4.4276700000000009</v>
      </c>
      <c r="H1965" s="2">
        <f>'Moving Avg'!G1965</f>
        <v>4.4784780000000008</v>
      </c>
      <c r="I1965" s="2">
        <f>'Moving Avg'!H1965</f>
        <v>4.7035919999999987</v>
      </c>
      <c r="J1965" s="6" t="str">
        <f>OBV!F1965</f>
        <v>BULLISH</v>
      </c>
      <c r="K1965" s="6" t="str">
        <f>OBV!G1965</f>
        <v>NEUTRAL</v>
      </c>
      <c r="L1965" s="6" t="str">
        <f>OBV!H1965</f>
        <v>CONFIRMED BULLISH</v>
      </c>
      <c r="M1965" s="8">
        <f t="shared" si="300"/>
        <v>25</v>
      </c>
      <c r="N1965" s="8">
        <f t="shared" si="301"/>
        <v>0</v>
      </c>
      <c r="O1965" s="8">
        <f t="shared" si="302"/>
        <v>0</v>
      </c>
      <c r="P1965" s="8">
        <f t="shared" si="303"/>
        <v>83.5</v>
      </c>
      <c r="Q1965" s="9">
        <f t="shared" si="304"/>
        <v>21.274999999999999</v>
      </c>
      <c r="R1965" s="9">
        <f t="shared" si="305"/>
        <v>25.875</v>
      </c>
      <c r="S1965" s="9">
        <f t="shared" si="306"/>
        <v>41.325000000000003</v>
      </c>
      <c r="T1965" s="9">
        <f t="shared" si="307"/>
        <v>27.125</v>
      </c>
      <c r="U1965" s="8">
        <f t="shared" si="308"/>
        <v>29.491666666666664</v>
      </c>
      <c r="V1965" s="8">
        <f t="shared" si="309"/>
        <v>28.9</v>
      </c>
    </row>
    <row r="1966" spans="1:22" ht="13.5" x14ac:dyDescent="0.25">
      <c r="A1966" s="3">
        <f>RSI!A1966</f>
        <v>44869</v>
      </c>
      <c r="B1966" s="2">
        <f>RSI!B1966</f>
        <v>4.0621</v>
      </c>
      <c r="C1966" s="2">
        <f>RSI!I1966</f>
        <v>27.680772005631326</v>
      </c>
      <c r="D1966" s="2">
        <f>MACD!E1966</f>
        <v>0.23927889096333566</v>
      </c>
      <c r="E1966" s="2">
        <f>MACD!F1966</f>
        <v>0.14827252300774546</v>
      </c>
      <c r="F1966" s="2">
        <f>'Moving Avg'!D1966</f>
        <v>4.1270800000000012</v>
      </c>
      <c r="G1966" s="2">
        <f>'Moving Avg'!F1966</f>
        <v>4.4018199999999998</v>
      </c>
      <c r="H1966" s="2">
        <f>'Moving Avg'!G1966</f>
        <v>4.4728659999999998</v>
      </c>
      <c r="I1966" s="2">
        <f>'Moving Avg'!H1966</f>
        <v>4.7011054999999979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0"/>
        <v>50</v>
      </c>
      <c r="N1966" s="8">
        <f t="shared" si="301"/>
        <v>0</v>
      </c>
      <c r="O1966" s="8">
        <f t="shared" si="302"/>
        <v>0</v>
      </c>
      <c r="P1966" s="8">
        <f t="shared" si="303"/>
        <v>16.5</v>
      </c>
      <c r="Q1966" s="9">
        <f t="shared" si="304"/>
        <v>19.975000000000001</v>
      </c>
      <c r="R1966" s="9">
        <f t="shared" si="305"/>
        <v>14.125</v>
      </c>
      <c r="S1966" s="9">
        <f t="shared" si="306"/>
        <v>14.925000000000001</v>
      </c>
      <c r="T1966" s="9">
        <f t="shared" si="307"/>
        <v>16.625</v>
      </c>
      <c r="U1966" s="8">
        <f t="shared" si="308"/>
        <v>16.341666666666669</v>
      </c>
      <c r="V1966" s="8">
        <f t="shared" si="309"/>
        <v>16.412500000000001</v>
      </c>
    </row>
    <row r="1967" spans="1:22" ht="13.5" x14ac:dyDescent="0.25">
      <c r="A1967" s="3">
        <f>RSI!A1967</f>
        <v>44872</v>
      </c>
      <c r="B1967" s="2">
        <f>RSI!B1967</f>
        <v>4.0694999999999997</v>
      </c>
      <c r="C1967" s="2">
        <f>RSI!I1967</f>
        <v>28.464993874330659</v>
      </c>
      <c r="D1967" s="2">
        <f>MACD!E1967</f>
        <v>0.23280876317200683</v>
      </c>
      <c r="E1967" s="2">
        <f>MACD!F1967</f>
        <v>0.16517977104059775</v>
      </c>
      <c r="F1967" s="2">
        <f>'Moving Avg'!D1967</f>
        <v>4.1285600000000002</v>
      </c>
      <c r="G1967" s="2">
        <f>'Moving Avg'!F1967</f>
        <v>4.3763400000000008</v>
      </c>
      <c r="H1967" s="2">
        <f>'Moving Avg'!G1967</f>
        <v>4.4672539999999996</v>
      </c>
      <c r="I1967" s="2">
        <f>'Moving Avg'!H1967</f>
        <v>4.697994999999997</v>
      </c>
      <c r="J1967" s="6" t="str">
        <f>OBV!F1967</f>
        <v>BEARISH</v>
      </c>
      <c r="K1967" s="6" t="str">
        <f>OBV!G1967</f>
        <v>NEUTRAL</v>
      </c>
      <c r="L1967" s="6" t="str">
        <f>OBV!H1967</f>
        <v>BEARISH DIVERGENCE</v>
      </c>
      <c r="M1967" s="8">
        <f t="shared" si="300"/>
        <v>50</v>
      </c>
      <c r="N1967" s="8">
        <f t="shared" si="301"/>
        <v>0</v>
      </c>
      <c r="O1967" s="8">
        <f t="shared" si="302"/>
        <v>0</v>
      </c>
      <c r="P1967" s="8">
        <f t="shared" si="303"/>
        <v>16.5</v>
      </c>
      <c r="Q1967" s="9">
        <f t="shared" si="304"/>
        <v>19.975000000000001</v>
      </c>
      <c r="R1967" s="9">
        <f t="shared" si="305"/>
        <v>14.125</v>
      </c>
      <c r="S1967" s="9">
        <f t="shared" si="306"/>
        <v>14.925000000000001</v>
      </c>
      <c r="T1967" s="9">
        <f t="shared" si="307"/>
        <v>16.625</v>
      </c>
      <c r="U1967" s="8">
        <f t="shared" si="308"/>
        <v>16.341666666666669</v>
      </c>
      <c r="V1967" s="8">
        <f t="shared" si="309"/>
        <v>16.412500000000001</v>
      </c>
    </row>
    <row r="1968" spans="1:22" ht="13.5" x14ac:dyDescent="0.25">
      <c r="A1968" s="3">
        <f>RSI!A1968</f>
        <v>44873</v>
      </c>
      <c r="B1968" s="2">
        <f>RSI!B1968</f>
        <v>4.1875999999999998</v>
      </c>
      <c r="C1968" s="2">
        <f>RSI!I1968</f>
        <v>39.702879363737154</v>
      </c>
      <c r="D1968" s="2">
        <f>MACD!E1968</f>
        <v>0.20324773697456155</v>
      </c>
      <c r="E1968" s="2">
        <f>MACD!F1968</f>
        <v>0.1727933642273905</v>
      </c>
      <c r="F1968" s="2">
        <f>'Moving Avg'!D1968</f>
        <v>4.1462799999999991</v>
      </c>
      <c r="G1968" s="2">
        <f>'Moving Avg'!F1968</f>
        <v>4.3552900000000001</v>
      </c>
      <c r="H1968" s="2">
        <f>'Moving Avg'!G1968</f>
        <v>4.4640040000000001</v>
      </c>
      <c r="I1968" s="2">
        <f>'Moving Avg'!H1968</f>
        <v>4.6953099999999974</v>
      </c>
      <c r="J1968" s="6" t="str">
        <f>OBV!F1968</f>
        <v>BEARISH</v>
      </c>
      <c r="K1968" s="6" t="str">
        <f>OBV!G1968</f>
        <v>WEAK</v>
      </c>
      <c r="L1968" s="6" t="str">
        <f>OBV!H1968</f>
        <v>BEARISH DIVERGENCE</v>
      </c>
      <c r="M1968" s="8">
        <f t="shared" si="300"/>
        <v>25</v>
      </c>
      <c r="N1968" s="8">
        <f t="shared" si="301"/>
        <v>0</v>
      </c>
      <c r="O1968" s="8">
        <f t="shared" si="302"/>
        <v>0</v>
      </c>
      <c r="P1968" s="8">
        <f t="shared" si="303"/>
        <v>0</v>
      </c>
      <c r="Q1968" s="9">
        <f t="shared" si="304"/>
        <v>8.75</v>
      </c>
      <c r="R1968" s="9">
        <f t="shared" si="305"/>
        <v>5</v>
      </c>
      <c r="S1968" s="9">
        <f t="shared" si="306"/>
        <v>3.75</v>
      </c>
      <c r="T1968" s="9">
        <f t="shared" si="307"/>
        <v>6.25</v>
      </c>
      <c r="U1968" s="8">
        <f t="shared" si="308"/>
        <v>5.833333333333333</v>
      </c>
      <c r="V1968" s="8">
        <f t="shared" si="309"/>
        <v>5.9375</v>
      </c>
    </row>
    <row r="1969" spans="1:22" ht="13.5" x14ac:dyDescent="0.25">
      <c r="A1969" s="3">
        <f>RSI!A1969</f>
        <v>44874</v>
      </c>
      <c r="B1969" s="2">
        <f>RSI!B1969</f>
        <v>4.1875999999999998</v>
      </c>
      <c r="C1969" s="2">
        <f>RSI!I1969</f>
        <v>39.702879363737154</v>
      </c>
      <c r="D1969" s="2">
        <f>MACD!E1969</f>
        <v>0.17570279921901921</v>
      </c>
      <c r="E1969" s="2">
        <f>MACD!F1969</f>
        <v>0.17337525122571626</v>
      </c>
      <c r="F1969" s="2">
        <f>'Moving Avg'!D1969</f>
        <v>4.1418400000000002</v>
      </c>
      <c r="G1969" s="2">
        <f>'Moving Avg'!F1969</f>
        <v>4.3342400000000003</v>
      </c>
      <c r="H1969" s="2">
        <f>'Moving Avg'!G1969</f>
        <v>4.4607539999999988</v>
      </c>
      <c r="I1969" s="2">
        <f>'Moving Avg'!H1969</f>
        <v>4.6928559999999981</v>
      </c>
      <c r="J1969" s="6" t="str">
        <f>OBV!F1969</f>
        <v>BEARISH</v>
      </c>
      <c r="K1969" s="6" t="str">
        <f>OBV!G1969</f>
        <v>WEAK</v>
      </c>
      <c r="L1969" s="6" t="str">
        <f>OBV!H1969</f>
        <v>CONFIRMED BEARISH</v>
      </c>
      <c r="M1969" s="8">
        <f t="shared" si="300"/>
        <v>25</v>
      </c>
      <c r="N1969" s="8">
        <f t="shared" si="301"/>
        <v>0</v>
      </c>
      <c r="O1969" s="8">
        <f t="shared" si="302"/>
        <v>0</v>
      </c>
      <c r="P1969" s="8">
        <f t="shared" si="303"/>
        <v>0</v>
      </c>
      <c r="Q1969" s="9">
        <f t="shared" si="304"/>
        <v>8.75</v>
      </c>
      <c r="R1969" s="9">
        <f t="shared" si="305"/>
        <v>5</v>
      </c>
      <c r="S1969" s="9">
        <f t="shared" si="306"/>
        <v>3.75</v>
      </c>
      <c r="T1969" s="9">
        <f t="shared" si="307"/>
        <v>6.25</v>
      </c>
      <c r="U1969" s="8">
        <f t="shared" si="308"/>
        <v>5.833333333333333</v>
      </c>
      <c r="V1969" s="8">
        <f t="shared" si="309"/>
        <v>5.9375</v>
      </c>
    </row>
    <row r="1970" spans="1:22" ht="13.5" x14ac:dyDescent="0.25">
      <c r="A1970" s="3">
        <f>RSI!A1970</f>
        <v>44875</v>
      </c>
      <c r="B1970" s="2">
        <f>RSI!B1970</f>
        <v>4.1875999999999998</v>
      </c>
      <c r="C1970" s="2">
        <f>RSI!I1970</f>
        <v>39.702879363737154</v>
      </c>
      <c r="D1970" s="2">
        <f>MACD!E1970</f>
        <v>0.13390602121431705</v>
      </c>
      <c r="E1970" s="2">
        <f>MACD!F1970</f>
        <v>0.16548140522343641</v>
      </c>
      <c r="F1970" s="2">
        <f>'Moving Avg'!D1970</f>
        <v>4.1388799999999994</v>
      </c>
      <c r="G1970" s="2">
        <f>'Moving Avg'!F1970</f>
        <v>4.3128200000000003</v>
      </c>
      <c r="H1970" s="2">
        <f>'Moving Avg'!G1970</f>
        <v>4.4533679999999993</v>
      </c>
      <c r="I1970" s="2">
        <f>'Moving Avg'!H1970</f>
        <v>4.6901709999999976</v>
      </c>
      <c r="J1970" s="6" t="str">
        <f>OBV!F1970</f>
        <v>BEARISH</v>
      </c>
      <c r="K1970" s="6" t="str">
        <f>OBV!G1970</f>
        <v>WEAK</v>
      </c>
      <c r="L1970" s="6" t="str">
        <f>OBV!H1970</f>
        <v>CONFIRMED BEARISH</v>
      </c>
      <c r="M1970" s="8">
        <f t="shared" si="300"/>
        <v>25</v>
      </c>
      <c r="N1970" s="8">
        <f t="shared" si="301"/>
        <v>100</v>
      </c>
      <c r="O1970" s="8">
        <f t="shared" si="302"/>
        <v>0</v>
      </c>
      <c r="P1970" s="8">
        <f t="shared" si="303"/>
        <v>0</v>
      </c>
      <c r="Q1970" s="9">
        <f t="shared" si="304"/>
        <v>43.75</v>
      </c>
      <c r="R1970" s="9">
        <f t="shared" si="305"/>
        <v>25</v>
      </c>
      <c r="S1970" s="9">
        <f t="shared" si="306"/>
        <v>18.75</v>
      </c>
      <c r="T1970" s="9">
        <f t="shared" si="307"/>
        <v>31.25</v>
      </c>
      <c r="U1970" s="8">
        <f t="shared" si="308"/>
        <v>29.166666666666668</v>
      </c>
      <c r="V1970" s="8">
        <f t="shared" si="309"/>
        <v>29.6875</v>
      </c>
    </row>
    <row r="1971" spans="1:22" ht="13.5" x14ac:dyDescent="0.25">
      <c r="A1971" s="3">
        <f>RSI!A1971</f>
        <v>44876</v>
      </c>
      <c r="B1971" s="2">
        <f>RSI!B1971</f>
        <v>4.1875999999999998</v>
      </c>
      <c r="C1971" s="2">
        <f>RSI!I1971</f>
        <v>39.702879363737161</v>
      </c>
      <c r="D1971" s="2">
        <f>MACD!E1971</f>
        <v>9.4758619401922317E-2</v>
      </c>
      <c r="E1971" s="2">
        <f>MACD!F1971</f>
        <v>0.15133684805913358</v>
      </c>
      <c r="F1971" s="2">
        <f>'Moving Avg'!D1971</f>
        <v>4.1639800000000005</v>
      </c>
      <c r="G1971" s="2">
        <f>'Moving Avg'!F1971</f>
        <v>4.291030000000001</v>
      </c>
      <c r="H1971" s="2">
        <f>'Moving Avg'!G1971</f>
        <v>4.44421</v>
      </c>
      <c r="I1971" s="2">
        <f>'Moving Avg'!H1971</f>
        <v>4.6876509999999971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  <c r="M1971" s="8">
        <f t="shared" si="300"/>
        <v>25</v>
      </c>
      <c r="N1971" s="8">
        <f t="shared" si="301"/>
        <v>100</v>
      </c>
      <c r="O1971" s="8">
        <f t="shared" si="302"/>
        <v>0</v>
      </c>
      <c r="P1971" s="8">
        <f t="shared" si="303"/>
        <v>83.5</v>
      </c>
      <c r="Q1971" s="9">
        <f t="shared" si="304"/>
        <v>56.274999999999999</v>
      </c>
      <c r="R1971" s="9">
        <f t="shared" si="305"/>
        <v>45.875</v>
      </c>
      <c r="S1971" s="9">
        <f t="shared" si="306"/>
        <v>56.325000000000003</v>
      </c>
      <c r="T1971" s="9">
        <f t="shared" si="307"/>
        <v>52.125</v>
      </c>
      <c r="U1971" s="8">
        <f t="shared" si="308"/>
        <v>52.82500000000001</v>
      </c>
      <c r="V1971" s="8">
        <f t="shared" si="309"/>
        <v>52.650000000000006</v>
      </c>
    </row>
    <row r="1972" spans="1:22" ht="13.5" x14ac:dyDescent="0.25">
      <c r="A1972" s="3">
        <f>RSI!A1972</f>
        <v>44879</v>
      </c>
      <c r="B1972" s="2">
        <f>RSI!B1972</f>
        <v>4.1802999999999999</v>
      </c>
      <c r="C1972" s="2">
        <f>RSI!I1972</f>
        <v>39.19100418442229</v>
      </c>
      <c r="D1972" s="2">
        <f>MACD!E1972</f>
        <v>5.2645314626947659E-2</v>
      </c>
      <c r="E1972" s="2">
        <f>MACD!F1972</f>
        <v>0.13159854137269639</v>
      </c>
      <c r="F1972" s="2">
        <f>'Moving Avg'!D1972</f>
        <v>4.18614</v>
      </c>
      <c r="G1972" s="2">
        <f>'Moving Avg'!F1972</f>
        <v>4.2688750000000004</v>
      </c>
      <c r="H1972" s="2">
        <f>'Moving Avg'!G1972</f>
        <v>4.4362339999999989</v>
      </c>
      <c r="I1972" s="2">
        <f>'Moving Avg'!H1972</f>
        <v>4.6847969999999979</v>
      </c>
      <c r="J1972" s="6" t="str">
        <f>OBV!F1972</f>
        <v>BEARISH</v>
      </c>
      <c r="K1972" s="6" t="str">
        <f>OBV!G1972</f>
        <v>NEUTRAL</v>
      </c>
      <c r="L1972" s="6" t="str">
        <f>OBV!H1972</f>
        <v>BEARISH DIVERGENCE</v>
      </c>
      <c r="M1972" s="8">
        <f t="shared" si="300"/>
        <v>25</v>
      </c>
      <c r="N1972" s="8">
        <f t="shared" si="301"/>
        <v>100</v>
      </c>
      <c r="O1972" s="8">
        <f t="shared" si="302"/>
        <v>0</v>
      </c>
      <c r="P1972" s="8">
        <f t="shared" si="303"/>
        <v>16.5</v>
      </c>
      <c r="Q1972" s="9">
        <f t="shared" si="304"/>
        <v>46.225000000000001</v>
      </c>
      <c r="R1972" s="9">
        <f t="shared" si="305"/>
        <v>29.125</v>
      </c>
      <c r="S1972" s="9">
        <f t="shared" si="306"/>
        <v>26.175000000000001</v>
      </c>
      <c r="T1972" s="9">
        <f t="shared" si="307"/>
        <v>35.375</v>
      </c>
      <c r="U1972" s="8">
        <f t="shared" si="308"/>
        <v>33.841666666666661</v>
      </c>
      <c r="V1972" s="8">
        <f t="shared" si="309"/>
        <v>34.224999999999994</v>
      </c>
    </row>
    <row r="1973" spans="1:22" ht="13.5" x14ac:dyDescent="0.25">
      <c r="A1973" s="3">
        <f>RSI!A1973</f>
        <v>44880</v>
      </c>
      <c r="B1973" s="2">
        <f>RSI!B1973</f>
        <v>4.1802999999999999</v>
      </c>
      <c r="C1973" s="2">
        <f>RSI!I1973</f>
        <v>39.19100418442229</v>
      </c>
      <c r="D1973" s="2">
        <f>MACD!E1973</f>
        <v>2.3380528098098985E-2</v>
      </c>
      <c r="E1973" s="2">
        <f>MACD!F1973</f>
        <v>0.10995493871777691</v>
      </c>
      <c r="F1973" s="2">
        <f>'Moving Avg'!D1973</f>
        <v>4.1846799999999993</v>
      </c>
      <c r="G1973" s="2">
        <f>'Moving Avg'!F1973</f>
        <v>4.2467200000000007</v>
      </c>
      <c r="H1973" s="2">
        <f>'Moving Avg'!G1973</f>
        <v>4.4288499999999997</v>
      </c>
      <c r="I1973" s="2">
        <f>'Moving Avg'!H1973</f>
        <v>4.6820089999999972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  <c r="M1973" s="8">
        <f t="shared" si="300"/>
        <v>25</v>
      </c>
      <c r="N1973" s="8">
        <f t="shared" si="301"/>
        <v>100</v>
      </c>
      <c r="O1973" s="8">
        <f t="shared" si="302"/>
        <v>0</v>
      </c>
      <c r="P1973" s="8">
        <f t="shared" si="303"/>
        <v>16.5</v>
      </c>
      <c r="Q1973" s="9">
        <f t="shared" si="304"/>
        <v>46.225000000000001</v>
      </c>
      <c r="R1973" s="9">
        <f t="shared" si="305"/>
        <v>29.125</v>
      </c>
      <c r="S1973" s="9">
        <f t="shared" si="306"/>
        <v>26.175000000000001</v>
      </c>
      <c r="T1973" s="9">
        <f t="shared" si="307"/>
        <v>35.375</v>
      </c>
      <c r="U1973" s="8">
        <f t="shared" si="308"/>
        <v>33.841666666666661</v>
      </c>
      <c r="V1973" s="8">
        <f t="shared" si="309"/>
        <v>34.224999999999994</v>
      </c>
    </row>
    <row r="1974" spans="1:22" ht="13.5" x14ac:dyDescent="0.25">
      <c r="A1974" s="3">
        <f>RSI!A1974</f>
        <v>44881</v>
      </c>
      <c r="B1974" s="2">
        <f>RSI!B1974</f>
        <v>4.1506999999999996</v>
      </c>
      <c r="C1974" s="2">
        <f>RSI!I1974</f>
        <v>36.950719625224899</v>
      </c>
      <c r="D1974" s="2">
        <f>MACD!E1974</f>
        <v>1.8498082491758439E-2</v>
      </c>
      <c r="E1974" s="2">
        <f>MACD!F1974</f>
        <v>9.1663567472573218E-2</v>
      </c>
      <c r="F1974" s="2">
        <f>'Moving Avg'!D1974</f>
        <v>4.1772999999999998</v>
      </c>
      <c r="G1974" s="2">
        <f>'Moving Avg'!F1974</f>
        <v>4.2234550000000004</v>
      </c>
      <c r="H1974" s="2">
        <f>'Moving Avg'!G1974</f>
        <v>4.4208739999999986</v>
      </c>
      <c r="I1974" s="2">
        <f>'Moving Avg'!H1974</f>
        <v>4.6791059999999973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  <c r="M1974" s="8">
        <f t="shared" si="300"/>
        <v>25</v>
      </c>
      <c r="N1974" s="8">
        <f t="shared" si="301"/>
        <v>100</v>
      </c>
      <c r="O1974" s="8">
        <f t="shared" si="302"/>
        <v>0</v>
      </c>
      <c r="P1974" s="8">
        <f t="shared" si="303"/>
        <v>16.5</v>
      </c>
      <c r="Q1974" s="9">
        <f t="shared" si="304"/>
        <v>46.225000000000001</v>
      </c>
      <c r="R1974" s="9">
        <f t="shared" si="305"/>
        <v>29.125</v>
      </c>
      <c r="S1974" s="9">
        <f t="shared" si="306"/>
        <v>26.175000000000001</v>
      </c>
      <c r="T1974" s="9">
        <f t="shared" si="307"/>
        <v>35.375</v>
      </c>
      <c r="U1974" s="8">
        <f t="shared" si="308"/>
        <v>33.841666666666661</v>
      </c>
      <c r="V1974" s="8">
        <f t="shared" si="309"/>
        <v>34.224999999999994</v>
      </c>
    </row>
    <row r="1975" spans="1:22" ht="13.5" x14ac:dyDescent="0.25">
      <c r="A1975" s="3">
        <f>RSI!A1975</f>
        <v>44882</v>
      </c>
      <c r="B1975" s="2">
        <f>RSI!B1975</f>
        <v>4.1506999999999996</v>
      </c>
      <c r="C1975" s="2">
        <f>RSI!I1975</f>
        <v>36.950719625224899</v>
      </c>
      <c r="D1975" s="2">
        <f>MACD!E1975</f>
        <v>1.3997042971214846E-2</v>
      </c>
      <c r="E1975" s="2">
        <f>MACD!F1975</f>
        <v>7.6130262572301544E-2</v>
      </c>
      <c r="F1975" s="2">
        <f>'Moving Avg'!D1975</f>
        <v>4.1699199999999994</v>
      </c>
      <c r="G1975" s="2">
        <f>'Moving Avg'!F1975</f>
        <v>4.2005600000000012</v>
      </c>
      <c r="H1975" s="2">
        <f>'Moving Avg'!G1975</f>
        <v>4.4152599999999991</v>
      </c>
      <c r="I1975" s="2">
        <f>'Moving Avg'!H1975</f>
        <v>4.676136999999998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0"/>
        <v>25</v>
      </c>
      <c r="N1975" s="8">
        <f t="shared" si="301"/>
        <v>100</v>
      </c>
      <c r="O1975" s="8">
        <f t="shared" si="302"/>
        <v>0</v>
      </c>
      <c r="P1975" s="8">
        <f t="shared" si="303"/>
        <v>16.5</v>
      </c>
      <c r="Q1975" s="9">
        <f t="shared" si="304"/>
        <v>46.225000000000001</v>
      </c>
      <c r="R1975" s="9">
        <f t="shared" si="305"/>
        <v>29.125</v>
      </c>
      <c r="S1975" s="9">
        <f t="shared" si="306"/>
        <v>26.175000000000001</v>
      </c>
      <c r="T1975" s="9">
        <f t="shared" si="307"/>
        <v>35.375</v>
      </c>
      <c r="U1975" s="8">
        <f t="shared" si="308"/>
        <v>33.841666666666661</v>
      </c>
      <c r="V1975" s="8">
        <f t="shared" si="309"/>
        <v>34.224999999999994</v>
      </c>
    </row>
    <row r="1976" spans="1:22" ht="13.5" x14ac:dyDescent="0.25">
      <c r="A1976" s="3">
        <f>RSI!A1976</f>
        <v>44883</v>
      </c>
      <c r="B1976" s="2">
        <f>RSI!B1976</f>
        <v>4.1212</v>
      </c>
      <c r="C1976" s="2">
        <f>RSI!I1976</f>
        <v>34.660627829608586</v>
      </c>
      <c r="D1976" s="2">
        <f>MACD!E1976</f>
        <v>-8.4991793650655012E-3</v>
      </c>
      <c r="E1976" s="2">
        <f>MACD!F1976</f>
        <v>5.9204374184828136E-2</v>
      </c>
      <c r="F1976" s="2">
        <f>'Moving Avg'!D1976</f>
        <v>4.1566400000000003</v>
      </c>
      <c r="G1976" s="2">
        <f>'Moving Avg'!F1976</f>
        <v>4.1765600000000003</v>
      </c>
      <c r="H1976" s="2">
        <f>'Moving Avg'!G1976</f>
        <v>4.4063979999999994</v>
      </c>
      <c r="I1976" s="2">
        <f>'Moving Avg'!H1976</f>
        <v>4.6727564999999984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  <c r="M1976" s="8">
        <f t="shared" si="300"/>
        <v>25</v>
      </c>
      <c r="N1976" s="8">
        <f t="shared" si="301"/>
        <v>100</v>
      </c>
      <c r="O1976" s="8">
        <f t="shared" si="302"/>
        <v>0</v>
      </c>
      <c r="P1976" s="8">
        <f t="shared" si="303"/>
        <v>16.5</v>
      </c>
      <c r="Q1976" s="9">
        <f t="shared" si="304"/>
        <v>46.225000000000001</v>
      </c>
      <c r="R1976" s="9">
        <f t="shared" si="305"/>
        <v>29.125</v>
      </c>
      <c r="S1976" s="9">
        <f t="shared" si="306"/>
        <v>26.175000000000001</v>
      </c>
      <c r="T1976" s="9">
        <f t="shared" si="307"/>
        <v>35.375</v>
      </c>
      <c r="U1976" s="8">
        <f t="shared" si="308"/>
        <v>33.841666666666661</v>
      </c>
      <c r="V1976" s="8">
        <f t="shared" si="309"/>
        <v>34.224999999999994</v>
      </c>
    </row>
    <row r="1977" spans="1:22" ht="13.5" x14ac:dyDescent="0.25">
      <c r="A1977" s="3">
        <f>RSI!A1977</f>
        <v>44886</v>
      </c>
      <c r="B1977" s="2">
        <f>RSI!B1977</f>
        <v>4.1138000000000003</v>
      </c>
      <c r="C1977" s="2">
        <f>RSI!I1977</f>
        <v>34.089872786233215</v>
      </c>
      <c r="D1977" s="2">
        <f>MACD!E1977</f>
        <v>-2.5014462627221512E-2</v>
      </c>
      <c r="E1977" s="2">
        <f>MACD!F1977</f>
        <v>4.2360606822418212E-2</v>
      </c>
      <c r="F1977" s="2">
        <f>'Moving Avg'!D1977</f>
        <v>4.1433400000000002</v>
      </c>
      <c r="G1977" s="2">
        <f>'Moving Avg'!F1977</f>
        <v>4.1614200000000006</v>
      </c>
      <c r="H1977" s="2">
        <f>'Moving Avg'!G1977</f>
        <v>4.3987179999999988</v>
      </c>
      <c r="I1977" s="2">
        <f>'Moving Avg'!H1977</f>
        <v>4.6694049999999976</v>
      </c>
      <c r="J1977" s="6" t="str">
        <f>OBV!F1977</f>
        <v>BEARISH</v>
      </c>
      <c r="K1977" s="6" t="str">
        <f>OBV!G1977</f>
        <v>WEAK</v>
      </c>
      <c r="L1977" s="6" t="str">
        <f>OBV!H1977</f>
        <v>CONFIRMED BEARISH</v>
      </c>
      <c r="M1977" s="8">
        <f t="shared" si="300"/>
        <v>25</v>
      </c>
      <c r="N1977" s="8">
        <f t="shared" si="301"/>
        <v>100</v>
      </c>
      <c r="O1977" s="8">
        <f t="shared" si="302"/>
        <v>0</v>
      </c>
      <c r="P1977" s="8">
        <f t="shared" si="303"/>
        <v>0</v>
      </c>
      <c r="Q1977" s="9">
        <f t="shared" si="304"/>
        <v>43.75</v>
      </c>
      <c r="R1977" s="9">
        <f t="shared" si="305"/>
        <v>25</v>
      </c>
      <c r="S1977" s="9">
        <f t="shared" si="306"/>
        <v>18.75</v>
      </c>
      <c r="T1977" s="9">
        <f t="shared" si="307"/>
        <v>31.25</v>
      </c>
      <c r="U1977" s="8">
        <f t="shared" si="308"/>
        <v>29.166666666666668</v>
      </c>
      <c r="V1977" s="8">
        <f t="shared" si="309"/>
        <v>29.6875</v>
      </c>
    </row>
    <row r="1978" spans="1:22" ht="13.5" x14ac:dyDescent="0.25">
      <c r="A1978" s="3">
        <f>RSI!A1978</f>
        <v>44887</v>
      </c>
      <c r="B1978" s="2">
        <f>RSI!B1978</f>
        <v>4.1212</v>
      </c>
      <c r="C1978" s="2">
        <f>RSI!I1978</f>
        <v>35.238333209784628</v>
      </c>
      <c r="D1978" s="2">
        <f>MACD!E1978</f>
        <v>-2.0552482702959729E-2</v>
      </c>
      <c r="E1978" s="2">
        <f>MACD!F1978</f>
        <v>2.9777988917342624E-2</v>
      </c>
      <c r="F1978" s="2">
        <f>'Moving Avg'!D1978</f>
        <v>4.1315200000000001</v>
      </c>
      <c r="G1978" s="2">
        <f>'Moving Avg'!F1978</f>
        <v>4.1521900000000009</v>
      </c>
      <c r="H1978" s="2">
        <f>'Moving Avg'!G1978</f>
        <v>4.3898559999999982</v>
      </c>
      <c r="I1978" s="2">
        <f>'Moving Avg'!H1978</f>
        <v>4.6661234999999985</v>
      </c>
      <c r="J1978" s="6" t="str">
        <f>OBV!F1978</f>
        <v>BEARISH</v>
      </c>
      <c r="K1978" s="6" t="str">
        <f>OBV!G1978</f>
        <v>WEAK</v>
      </c>
      <c r="L1978" s="6" t="str">
        <f>OBV!H1978</f>
        <v>CONFIRMED BEARISH</v>
      </c>
      <c r="M1978" s="8">
        <f t="shared" si="300"/>
        <v>25</v>
      </c>
      <c r="N1978" s="8">
        <f t="shared" si="301"/>
        <v>100</v>
      </c>
      <c r="O1978" s="8">
        <f t="shared" si="302"/>
        <v>0</v>
      </c>
      <c r="P1978" s="8">
        <f t="shared" si="303"/>
        <v>0</v>
      </c>
      <c r="Q1978" s="9">
        <f t="shared" si="304"/>
        <v>43.75</v>
      </c>
      <c r="R1978" s="9">
        <f t="shared" si="305"/>
        <v>25</v>
      </c>
      <c r="S1978" s="9">
        <f t="shared" si="306"/>
        <v>18.75</v>
      </c>
      <c r="T1978" s="9">
        <f t="shared" si="307"/>
        <v>31.25</v>
      </c>
      <c r="U1978" s="8">
        <f t="shared" si="308"/>
        <v>29.166666666666668</v>
      </c>
      <c r="V1978" s="8">
        <f t="shared" si="309"/>
        <v>29.6875</v>
      </c>
    </row>
    <row r="1979" spans="1:22" ht="13.5" x14ac:dyDescent="0.25">
      <c r="A1979" s="3">
        <f>RSI!A1979</f>
        <v>44888</v>
      </c>
      <c r="B1979" s="2">
        <f>RSI!B1979</f>
        <v>4.1063999999999998</v>
      </c>
      <c r="C1979" s="2">
        <f>RSI!I1979</f>
        <v>33.963676437328402</v>
      </c>
      <c r="D1979" s="2">
        <f>MACD!E1979</f>
        <v>-1.4969421705854913E-2</v>
      </c>
      <c r="E1979" s="2">
        <f>MACD!F1979</f>
        <v>2.0828506792703119E-2</v>
      </c>
      <c r="F1979" s="2">
        <f>'Moving Avg'!D1979</f>
        <v>4.1226600000000007</v>
      </c>
      <c r="G1979" s="2">
        <f>'Moving Avg'!F1979</f>
        <v>4.1433300000000006</v>
      </c>
      <c r="H1979" s="2">
        <f>'Moving Avg'!G1979</f>
        <v>4.3812879999999987</v>
      </c>
      <c r="I1979" s="2">
        <f>'Moving Avg'!H1979</f>
        <v>4.6628669999999977</v>
      </c>
      <c r="J1979" s="6" t="str">
        <f>OBV!F1979</f>
        <v>BEARISH</v>
      </c>
      <c r="K1979" s="6" t="str">
        <f>OBV!G1979</f>
        <v>WEAK</v>
      </c>
      <c r="L1979" s="6" t="str">
        <f>OBV!H1979</f>
        <v>CONFIRMED BEARISH</v>
      </c>
      <c r="M1979" s="8">
        <f t="shared" si="300"/>
        <v>25</v>
      </c>
      <c r="N1979" s="8">
        <f t="shared" si="301"/>
        <v>100</v>
      </c>
      <c r="O1979" s="8">
        <f t="shared" si="302"/>
        <v>0</v>
      </c>
      <c r="P1979" s="8">
        <f t="shared" si="303"/>
        <v>0</v>
      </c>
      <c r="Q1979" s="9">
        <f t="shared" si="304"/>
        <v>43.75</v>
      </c>
      <c r="R1979" s="9">
        <f t="shared" si="305"/>
        <v>25</v>
      </c>
      <c r="S1979" s="9">
        <f t="shared" si="306"/>
        <v>18.75</v>
      </c>
      <c r="T1979" s="9">
        <f t="shared" si="307"/>
        <v>31.25</v>
      </c>
      <c r="U1979" s="8">
        <f t="shared" si="308"/>
        <v>29.166666666666668</v>
      </c>
      <c r="V1979" s="8">
        <f t="shared" si="309"/>
        <v>29.6875</v>
      </c>
    </row>
    <row r="1980" spans="1:22" ht="13.5" x14ac:dyDescent="0.25">
      <c r="A1980" s="3">
        <f>RSI!A1980</f>
        <v>44889</v>
      </c>
      <c r="B1980" s="2">
        <f>RSI!B1980</f>
        <v>4.0990000000000002</v>
      </c>
      <c r="C1980" s="2">
        <f>RSI!I1980</f>
        <v>33.314788577248706</v>
      </c>
      <c r="D1980" s="2">
        <f>MACD!E1980</f>
        <v>-8.9511326430988802E-3</v>
      </c>
      <c r="E1980" s="2">
        <f>MACD!F1980</f>
        <v>1.4872578905542722E-2</v>
      </c>
      <c r="F1980" s="2">
        <f>'Moving Avg'!D1980</f>
        <v>4.1123199999999995</v>
      </c>
      <c r="G1980" s="2">
        <f>'Moving Avg'!F1980</f>
        <v>4.1403750000000006</v>
      </c>
      <c r="H1980" s="2">
        <f>'Moving Avg'!G1980</f>
        <v>4.3733119999999985</v>
      </c>
      <c r="I1980" s="2">
        <f>'Moving Avg'!H1980</f>
        <v>4.6594744999999982</v>
      </c>
      <c r="J1980" s="6" t="str">
        <f>OBV!F1980</f>
        <v>BEARISH</v>
      </c>
      <c r="K1980" s="6" t="str">
        <f>OBV!G1980</f>
        <v>WEAK</v>
      </c>
      <c r="L1980" s="6" t="str">
        <f>OBV!H1980</f>
        <v>CONFIRMED BEARISH</v>
      </c>
      <c r="M1980" s="8">
        <f t="shared" si="300"/>
        <v>25</v>
      </c>
      <c r="N1980" s="8">
        <f t="shared" si="301"/>
        <v>100</v>
      </c>
      <c r="O1980" s="8">
        <f t="shared" si="302"/>
        <v>0</v>
      </c>
      <c r="P1980" s="8">
        <f t="shared" si="303"/>
        <v>0</v>
      </c>
      <c r="Q1980" s="9">
        <f t="shared" si="304"/>
        <v>43.75</v>
      </c>
      <c r="R1980" s="9">
        <f t="shared" si="305"/>
        <v>25</v>
      </c>
      <c r="S1980" s="9">
        <f t="shared" si="306"/>
        <v>18.75</v>
      </c>
      <c r="T1980" s="9">
        <f t="shared" si="307"/>
        <v>31.25</v>
      </c>
      <c r="U1980" s="8">
        <f t="shared" si="308"/>
        <v>29.166666666666668</v>
      </c>
      <c r="V1980" s="8">
        <f t="shared" si="309"/>
        <v>29.6875</v>
      </c>
    </row>
    <row r="1981" spans="1:22" ht="13.5" x14ac:dyDescent="0.25">
      <c r="A1981" s="3">
        <f>RSI!A1981</f>
        <v>44890</v>
      </c>
      <c r="B1981" s="2">
        <f>RSI!B1981</f>
        <v>4.0990000000000002</v>
      </c>
      <c r="C1981" s="2">
        <f>RSI!I1981</f>
        <v>33.314788577248706</v>
      </c>
      <c r="D1981" s="2">
        <f>MACD!E1981</f>
        <v>-3.1242550851775519E-3</v>
      </c>
      <c r="E1981" s="2">
        <f>MACD!F1981</f>
        <v>1.1273212107398668E-2</v>
      </c>
      <c r="F1981" s="2">
        <f>'Moving Avg'!D1981</f>
        <v>4.1078799999999998</v>
      </c>
      <c r="G1981" s="2">
        <f>'Moving Avg'!F1981</f>
        <v>4.1388950000000007</v>
      </c>
      <c r="H1981" s="2">
        <f>'Moving Avg'!G1981</f>
        <v>4.3637099999999984</v>
      </c>
      <c r="I1981" s="2">
        <f>'Moving Avg'!H1981</f>
        <v>4.6560159999999984</v>
      </c>
      <c r="J1981" s="6" t="str">
        <f>OBV!F1981</f>
        <v>BEARISH</v>
      </c>
      <c r="K1981" s="6" t="str">
        <f>OBV!G1981</f>
        <v>NEUTRAL</v>
      </c>
      <c r="L1981" s="6" t="str">
        <f>OBV!H1981</f>
        <v>CONFIRMED BEARISH</v>
      </c>
      <c r="M1981" s="8">
        <f t="shared" si="300"/>
        <v>25</v>
      </c>
      <c r="N1981" s="8">
        <f t="shared" si="301"/>
        <v>45</v>
      </c>
      <c r="O1981" s="8">
        <f t="shared" si="302"/>
        <v>0</v>
      </c>
      <c r="P1981" s="8">
        <f t="shared" si="303"/>
        <v>16.5</v>
      </c>
      <c r="Q1981" s="9">
        <f t="shared" si="304"/>
        <v>26.975000000000001</v>
      </c>
      <c r="R1981" s="9">
        <f t="shared" si="305"/>
        <v>18.125</v>
      </c>
      <c r="S1981" s="9">
        <f t="shared" si="306"/>
        <v>17.925000000000001</v>
      </c>
      <c r="T1981" s="9">
        <f t="shared" si="307"/>
        <v>21.625</v>
      </c>
      <c r="U1981" s="8">
        <f t="shared" si="308"/>
        <v>21.008333333333336</v>
      </c>
      <c r="V1981" s="8">
        <f t="shared" si="309"/>
        <v>21.162500000000001</v>
      </c>
    </row>
    <row r="1982" spans="1:22" ht="13.5" x14ac:dyDescent="0.25">
      <c r="A1982" s="3">
        <f>RSI!A1982</f>
        <v>44893</v>
      </c>
      <c r="B1982" s="2">
        <f>RSI!B1982</f>
        <v>4.0621</v>
      </c>
      <c r="C1982" s="2">
        <f>RSI!I1982</f>
        <v>30.000107298117783</v>
      </c>
      <c r="D1982" s="2">
        <f>MACD!E1982</f>
        <v>4.0965094412293013E-3</v>
      </c>
      <c r="E1982" s="2">
        <f>MACD!F1982</f>
        <v>9.8378715741647953E-3</v>
      </c>
      <c r="F1982" s="2">
        <f>'Moving Avg'!D1982</f>
        <v>4.0975400000000004</v>
      </c>
      <c r="G1982" s="2">
        <f>'Moving Avg'!F1982</f>
        <v>4.1388950000000007</v>
      </c>
      <c r="H1982" s="2">
        <f>'Moving Avg'!G1982</f>
        <v>4.3536659999999987</v>
      </c>
      <c r="I1982" s="2">
        <f>'Moving Avg'!H1982</f>
        <v>4.652273499999998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  <c r="M1982" s="8">
        <f t="shared" si="300"/>
        <v>25</v>
      </c>
      <c r="N1982" s="8">
        <f t="shared" si="301"/>
        <v>45</v>
      </c>
      <c r="O1982" s="8">
        <f t="shared" si="302"/>
        <v>0</v>
      </c>
      <c r="P1982" s="8">
        <f t="shared" si="303"/>
        <v>16.5</v>
      </c>
      <c r="Q1982" s="9">
        <f t="shared" si="304"/>
        <v>26.975000000000001</v>
      </c>
      <c r="R1982" s="9">
        <f t="shared" si="305"/>
        <v>18.125</v>
      </c>
      <c r="S1982" s="9">
        <f t="shared" si="306"/>
        <v>17.925000000000001</v>
      </c>
      <c r="T1982" s="9">
        <f t="shared" si="307"/>
        <v>21.625</v>
      </c>
      <c r="U1982" s="8">
        <f t="shared" si="308"/>
        <v>21.008333333333336</v>
      </c>
      <c r="V1982" s="8">
        <f t="shared" si="309"/>
        <v>21.162500000000001</v>
      </c>
    </row>
    <row r="1983" spans="1:22" ht="13.5" x14ac:dyDescent="0.25">
      <c r="A1983" s="3">
        <f>RSI!A1983</f>
        <v>44894</v>
      </c>
      <c r="B1983" s="2">
        <f>RSI!B1983</f>
        <v>4.0990000000000002</v>
      </c>
      <c r="C1983" s="2">
        <f>RSI!I1983</f>
        <v>36.774659227344422</v>
      </c>
      <c r="D1983" s="2">
        <f>MACD!E1983</f>
        <v>8.3207949312500418E-3</v>
      </c>
      <c r="E1983" s="2">
        <f>MACD!F1983</f>
        <v>9.5344562455818467E-3</v>
      </c>
      <c r="F1983" s="2">
        <f>'Moving Avg'!D1983</f>
        <v>4.0931000000000006</v>
      </c>
      <c r="G1983" s="2">
        <f>'Moving Avg'!F1983</f>
        <v>4.1388950000000007</v>
      </c>
      <c r="H1983" s="2">
        <f>'Moving Avg'!G1983</f>
        <v>4.3449499999999981</v>
      </c>
      <c r="I1983" s="2">
        <f>'Moving Avg'!H1983</f>
        <v>4.6484844999999986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  <c r="M1983" s="8">
        <f t="shared" si="300"/>
        <v>25</v>
      </c>
      <c r="N1983" s="8">
        <f t="shared" si="301"/>
        <v>45</v>
      </c>
      <c r="O1983" s="8">
        <f t="shared" si="302"/>
        <v>0</v>
      </c>
      <c r="P1983" s="8">
        <f t="shared" si="303"/>
        <v>16.5</v>
      </c>
      <c r="Q1983" s="9">
        <f t="shared" si="304"/>
        <v>26.975000000000001</v>
      </c>
      <c r="R1983" s="9">
        <f t="shared" si="305"/>
        <v>18.125</v>
      </c>
      <c r="S1983" s="9">
        <f t="shared" si="306"/>
        <v>17.925000000000001</v>
      </c>
      <c r="T1983" s="9">
        <f t="shared" si="307"/>
        <v>21.625</v>
      </c>
      <c r="U1983" s="8">
        <f t="shared" si="308"/>
        <v>21.008333333333336</v>
      </c>
      <c r="V1983" s="8">
        <f t="shared" si="309"/>
        <v>21.162500000000001</v>
      </c>
    </row>
    <row r="1984" spans="1:22" ht="13.5" x14ac:dyDescent="0.25">
      <c r="A1984" s="3">
        <f>RSI!A1984</f>
        <v>44895</v>
      </c>
      <c r="B1984" s="2">
        <f>RSI!B1984</f>
        <v>4.0915999999999997</v>
      </c>
      <c r="C1984" s="2">
        <f>RSI!I1984</f>
        <v>36.021757765834842</v>
      </c>
      <c r="D1984" s="2">
        <f>MACD!E1984</f>
        <v>8.4563941621063066E-3</v>
      </c>
      <c r="E1984" s="2">
        <f>MACD!F1984</f>
        <v>9.318843828886739E-3</v>
      </c>
      <c r="F1984" s="2">
        <f>'Moving Avg'!D1984</f>
        <v>4.0901399999999999</v>
      </c>
      <c r="G1984" s="2">
        <f>'Moving Avg'!F1984</f>
        <v>4.1329850000000006</v>
      </c>
      <c r="H1984" s="2">
        <f>'Moving Avg'!G1984</f>
        <v>4.3354959999999991</v>
      </c>
      <c r="I1984" s="2">
        <f>'Moving Avg'!H1984</f>
        <v>4.6448894999999979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  <c r="M1984" s="8">
        <f t="shared" si="300"/>
        <v>25</v>
      </c>
      <c r="N1984" s="8">
        <f t="shared" si="301"/>
        <v>45</v>
      </c>
      <c r="O1984" s="8">
        <f t="shared" si="302"/>
        <v>0</v>
      </c>
      <c r="P1984" s="8">
        <f t="shared" si="303"/>
        <v>16.5</v>
      </c>
      <c r="Q1984" s="9">
        <f t="shared" si="304"/>
        <v>26.975000000000001</v>
      </c>
      <c r="R1984" s="9">
        <f t="shared" si="305"/>
        <v>18.125</v>
      </c>
      <c r="S1984" s="9">
        <f t="shared" si="306"/>
        <v>17.925000000000001</v>
      </c>
      <c r="T1984" s="9">
        <f t="shared" si="307"/>
        <v>21.625</v>
      </c>
      <c r="U1984" s="8">
        <f t="shared" si="308"/>
        <v>21.008333333333336</v>
      </c>
      <c r="V1984" s="8">
        <f t="shared" si="309"/>
        <v>21.162500000000001</v>
      </c>
    </row>
    <row r="1985" spans="1:22" ht="13.5" x14ac:dyDescent="0.25">
      <c r="A1985" s="3">
        <f>RSI!A1985</f>
        <v>44896</v>
      </c>
      <c r="B1985" s="2">
        <f>RSI!B1985</f>
        <v>4.1359000000000004</v>
      </c>
      <c r="C1985" s="2">
        <f>RSI!I1985</f>
        <v>43.481696947178158</v>
      </c>
      <c r="D1985" s="2">
        <f>MACD!E1985</f>
        <v>5.8582865035230469E-3</v>
      </c>
      <c r="E1985" s="2">
        <f>MACD!F1985</f>
        <v>8.6267323638140013E-3</v>
      </c>
      <c r="F1985" s="2">
        <f>'Moving Avg'!D1985</f>
        <v>4.0975200000000003</v>
      </c>
      <c r="G1985" s="2">
        <f>'Moving Avg'!F1985</f>
        <v>4.1296600000000003</v>
      </c>
      <c r="H1985" s="2">
        <f>'Moving Avg'!G1985</f>
        <v>4.3269279999999988</v>
      </c>
      <c r="I1985" s="2">
        <f>'Moving Avg'!H1985</f>
        <v>4.6415494999999991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  <c r="M1985" s="8">
        <f t="shared" si="300"/>
        <v>25</v>
      </c>
      <c r="N1985" s="8">
        <f t="shared" si="301"/>
        <v>45</v>
      </c>
      <c r="O1985" s="8">
        <f t="shared" si="302"/>
        <v>0</v>
      </c>
      <c r="P1985" s="8">
        <f t="shared" si="303"/>
        <v>83.5</v>
      </c>
      <c r="Q1985" s="9">
        <f t="shared" si="304"/>
        <v>37.024999999999999</v>
      </c>
      <c r="R1985" s="9">
        <f t="shared" si="305"/>
        <v>34.875</v>
      </c>
      <c r="S1985" s="9">
        <f t="shared" si="306"/>
        <v>48.075000000000003</v>
      </c>
      <c r="T1985" s="9">
        <f t="shared" si="307"/>
        <v>38.375</v>
      </c>
      <c r="U1985" s="8">
        <f t="shared" si="308"/>
        <v>39.991666666666667</v>
      </c>
      <c r="V1985" s="8">
        <f t="shared" si="309"/>
        <v>39.587500000000006</v>
      </c>
    </row>
    <row r="1986" spans="1:22" ht="13.5" x14ac:dyDescent="0.25">
      <c r="A1986" s="3">
        <f>RSI!A1986</f>
        <v>44897</v>
      </c>
      <c r="B1986" s="2">
        <f>RSI!B1986</f>
        <v>4.0621</v>
      </c>
      <c r="C1986" s="2">
        <f>RSI!I1986</f>
        <v>35.959367553846434</v>
      </c>
      <c r="D1986" s="2">
        <f>MACD!E1986</f>
        <v>4.8528370672702437E-3</v>
      </c>
      <c r="E1986" s="2">
        <f>MACD!F1986</f>
        <v>7.8719533045052501E-3</v>
      </c>
      <c r="F1986" s="2">
        <f>'Moving Avg'!D1986</f>
        <v>4.0901399999999999</v>
      </c>
      <c r="G1986" s="2">
        <f>'Moving Avg'!F1986</f>
        <v>4.1296600000000003</v>
      </c>
      <c r="H1986" s="2">
        <f>'Moving Avg'!G1986</f>
        <v>4.3170319999999984</v>
      </c>
      <c r="I1986" s="2">
        <f>'Moving Avg'!H1986</f>
        <v>4.6378404999999994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45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16.5</v>
      </c>
      <c r="Q1986" s="9">
        <f t="shared" si="304"/>
        <v>26.975000000000001</v>
      </c>
      <c r="R1986" s="9">
        <f t="shared" si="305"/>
        <v>18.125</v>
      </c>
      <c r="S1986" s="9">
        <f t="shared" si="306"/>
        <v>17.925000000000001</v>
      </c>
      <c r="T1986" s="9">
        <f t="shared" si="307"/>
        <v>21.625</v>
      </c>
      <c r="U1986" s="8">
        <f t="shared" si="308"/>
        <v>21.008333333333336</v>
      </c>
      <c r="V1986" s="8">
        <f t="shared" si="309"/>
        <v>21.162500000000001</v>
      </c>
    </row>
    <row r="1987" spans="1:22" ht="13.5" x14ac:dyDescent="0.25">
      <c r="A1987" s="3">
        <f>RSI!A1987</f>
        <v>44900</v>
      </c>
      <c r="B1987" s="2">
        <f>RSI!B1987</f>
        <v>4.0621</v>
      </c>
      <c r="C1987" s="2">
        <f>RSI!I1987</f>
        <v>35.959367553846434</v>
      </c>
      <c r="D1987" s="2">
        <f>MACD!E1987</f>
        <v>3.5448315309780654E-3</v>
      </c>
      <c r="E1987" s="2">
        <f>MACD!F1987</f>
        <v>7.006528949799814E-3</v>
      </c>
      <c r="F1987" s="2">
        <f>'Moving Avg'!D1987</f>
        <v>4.0901399999999999</v>
      </c>
      <c r="G1987" s="2">
        <f>'Moving Avg'!F1987</f>
        <v>4.129290000000001</v>
      </c>
      <c r="H1987" s="2">
        <f>'Moving Avg'!G1987</f>
        <v>4.3077259999999988</v>
      </c>
      <c r="I1987" s="2">
        <f>'Moving Avg'!H1987</f>
        <v>4.6343624999999982</v>
      </c>
      <c r="J1987" s="6" t="str">
        <f>OBV!F1987</f>
        <v>BEARISH</v>
      </c>
      <c r="K1987" s="6" t="str">
        <f>OBV!G1987</f>
        <v>NEUTRAL</v>
      </c>
      <c r="L1987" s="6" t="str">
        <f>OBV!H1987</f>
        <v>NEUTRAL</v>
      </c>
      <c r="M1987" s="8">
        <f t="shared" si="310"/>
        <v>25</v>
      </c>
      <c r="N1987" s="8">
        <f t="shared" si="311"/>
        <v>45</v>
      </c>
      <c r="O1987" s="8">
        <f t="shared" si="312"/>
        <v>0</v>
      </c>
      <c r="P1987" s="8">
        <f t="shared" si="313"/>
        <v>16.5</v>
      </c>
      <c r="Q1987" s="9">
        <f t="shared" ref="Q1987:Q2050" si="314">0.35*M1987+N1987*0.35+O1987*0.15+P1987*0.15</f>
        <v>26.975000000000001</v>
      </c>
      <c r="R1987" s="9">
        <f t="shared" ref="R1987:R2050" si="315">M1987*0.2+N1987*0.2+O1987*0.35+P1987*0.25</f>
        <v>18.125</v>
      </c>
      <c r="S1987" s="9">
        <f t="shared" ref="S1987:S2050" si="316">M1987*0.15+N1987*0.15+O1987*0.25+P1987*0.45</f>
        <v>17.925000000000001</v>
      </c>
      <c r="T1987" s="9">
        <f t="shared" ref="T1987:T2050" si="317">0.25*SUM(M1987:P1987)</f>
        <v>21.625</v>
      </c>
      <c r="U1987" s="8">
        <f t="shared" ref="U1987:U2050" si="318">SUM(Q1987:S1987)/3</f>
        <v>21.008333333333336</v>
      </c>
      <c r="V1987" s="8">
        <f t="shared" ref="V1987:V2050" si="319">SUM(Q1987:T1987)/4</f>
        <v>21.162500000000001</v>
      </c>
    </row>
    <row r="1988" spans="1:22" ht="13.5" x14ac:dyDescent="0.25">
      <c r="A1988" s="3">
        <f>RSI!A1988</f>
        <v>44901</v>
      </c>
      <c r="B1988" s="2">
        <f>RSI!B1988</f>
        <v>4.0547000000000004</v>
      </c>
      <c r="C1988" s="2">
        <f>RSI!I1988</f>
        <v>35.25019469426222</v>
      </c>
      <c r="D1988" s="2">
        <f>MACD!E1988</f>
        <v>4.7554274039001143E-3</v>
      </c>
      <c r="E1988" s="2">
        <f>MACD!F1988</f>
        <v>6.5563086406198751E-3</v>
      </c>
      <c r="F1988" s="2">
        <f>'Moving Avg'!D1988</f>
        <v>4.0812800000000005</v>
      </c>
      <c r="G1988" s="2">
        <f>'Moving Avg'!F1988</f>
        <v>4.1226450000000003</v>
      </c>
      <c r="H1988" s="2">
        <f>'Moving Avg'!G1988</f>
        <v>4.298715999999998</v>
      </c>
      <c r="I1988" s="2">
        <f>'Moving Avg'!H1988</f>
        <v>4.6308804999999991</v>
      </c>
      <c r="J1988" s="6" t="str">
        <f>OBV!F1988</f>
        <v>BEARISH</v>
      </c>
      <c r="K1988" s="6" t="str">
        <f>OBV!G1988</f>
        <v>NEUTRAL</v>
      </c>
      <c r="L1988" s="6" t="str">
        <f>OBV!H1988</f>
        <v>CONFIRMED BEARISH</v>
      </c>
      <c r="M1988" s="8">
        <f t="shared" si="310"/>
        <v>25</v>
      </c>
      <c r="N1988" s="8">
        <f t="shared" si="311"/>
        <v>45</v>
      </c>
      <c r="O1988" s="8">
        <f t="shared" si="312"/>
        <v>0</v>
      </c>
      <c r="P1988" s="8">
        <f t="shared" si="313"/>
        <v>16.5</v>
      </c>
      <c r="Q1988" s="9">
        <f t="shared" si="314"/>
        <v>26.975000000000001</v>
      </c>
      <c r="R1988" s="9">
        <f t="shared" si="315"/>
        <v>18.125</v>
      </c>
      <c r="S1988" s="9">
        <f t="shared" si="316"/>
        <v>17.925000000000001</v>
      </c>
      <c r="T1988" s="9">
        <f t="shared" si="317"/>
        <v>21.625</v>
      </c>
      <c r="U1988" s="8">
        <f t="shared" si="318"/>
        <v>21.008333333333336</v>
      </c>
      <c r="V1988" s="8">
        <f t="shared" si="319"/>
        <v>21.162500000000001</v>
      </c>
    </row>
    <row r="1989" spans="1:22" ht="13.5" x14ac:dyDescent="0.25">
      <c r="A1989" s="3">
        <f>RSI!A1989</f>
        <v>44902</v>
      </c>
      <c r="B1989" s="2">
        <f>RSI!B1989</f>
        <v>4.0547000000000004</v>
      </c>
      <c r="C1989" s="2">
        <f>RSI!I1989</f>
        <v>35.25019469426222</v>
      </c>
      <c r="D1989" s="2">
        <f>MACD!E1989</f>
        <v>4.1306187299339214E-3</v>
      </c>
      <c r="E1989" s="2">
        <f>MACD!F1989</f>
        <v>6.0711706584826849E-3</v>
      </c>
      <c r="F1989" s="2">
        <f>'Moving Avg'!D1989</f>
        <v>4.0739000000000001</v>
      </c>
      <c r="G1989" s="2">
        <f>'Moving Avg'!F1989</f>
        <v>4.1160000000000005</v>
      </c>
      <c r="H1989" s="2">
        <f>'Moving Avg'!G1989</f>
        <v>4.2898539999999983</v>
      </c>
      <c r="I1989" s="2">
        <f>'Moving Avg'!H1989</f>
        <v>4.6273984999999982</v>
      </c>
      <c r="J1989" s="6" t="str">
        <f>OBV!F1989</f>
        <v>BULLISH</v>
      </c>
      <c r="K1989" s="6" t="str">
        <f>OBV!G1989</f>
        <v>NEUTRAL</v>
      </c>
      <c r="L1989" s="6" t="str">
        <f>OBV!H1989</f>
        <v>BULLISH DIVERGENCE</v>
      </c>
      <c r="M1989" s="8">
        <f t="shared" si="310"/>
        <v>25</v>
      </c>
      <c r="N1989" s="8">
        <f t="shared" si="311"/>
        <v>45</v>
      </c>
      <c r="O1989" s="8">
        <f t="shared" si="312"/>
        <v>0</v>
      </c>
      <c r="P1989" s="8">
        <f t="shared" si="313"/>
        <v>66.5</v>
      </c>
      <c r="Q1989" s="9">
        <f t="shared" si="314"/>
        <v>34.475000000000001</v>
      </c>
      <c r="R1989" s="9">
        <f t="shared" si="315"/>
        <v>30.625</v>
      </c>
      <c r="S1989" s="9">
        <f t="shared" si="316"/>
        <v>40.424999999999997</v>
      </c>
      <c r="T1989" s="9">
        <f t="shared" si="317"/>
        <v>34.125</v>
      </c>
      <c r="U1989" s="8">
        <f t="shared" si="318"/>
        <v>35.174999999999997</v>
      </c>
      <c r="V1989" s="8">
        <f t="shared" si="319"/>
        <v>34.912499999999994</v>
      </c>
    </row>
    <row r="1990" spans="1:22" ht="13.5" x14ac:dyDescent="0.25">
      <c r="A1990" s="3">
        <f>RSI!A1990</f>
        <v>44903</v>
      </c>
      <c r="B1990" s="2">
        <f>RSI!B1990</f>
        <v>3.9882</v>
      </c>
      <c r="C1990" s="2">
        <f>RSI!I1990</f>
        <v>29.240135667663026</v>
      </c>
      <c r="D1990" s="2">
        <f>MACD!E1990</f>
        <v>7.9706618630961401E-3</v>
      </c>
      <c r="E1990" s="2">
        <f>MACD!F1990</f>
        <v>6.4510688994053765E-3</v>
      </c>
      <c r="F1990" s="2">
        <f>'Moving Avg'!D1990</f>
        <v>4.0443600000000002</v>
      </c>
      <c r="G1990" s="2">
        <f>'Moving Avg'!F1990</f>
        <v>4.1060299999999996</v>
      </c>
      <c r="H1990" s="2">
        <f>'Moving Avg'!G1990</f>
        <v>4.2803999999999984</v>
      </c>
      <c r="I1990" s="2">
        <f>'Moving Avg'!H1990</f>
        <v>4.6235509999999991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  <c r="M1990" s="8">
        <f t="shared" si="310"/>
        <v>50</v>
      </c>
      <c r="N1990" s="8">
        <f t="shared" si="311"/>
        <v>0</v>
      </c>
      <c r="O1990" s="8">
        <f t="shared" si="312"/>
        <v>0</v>
      </c>
      <c r="P1990" s="8">
        <f t="shared" si="313"/>
        <v>16.5</v>
      </c>
      <c r="Q1990" s="9">
        <f t="shared" si="314"/>
        <v>19.975000000000001</v>
      </c>
      <c r="R1990" s="9">
        <f t="shared" si="315"/>
        <v>14.125</v>
      </c>
      <c r="S1990" s="9">
        <f t="shared" si="316"/>
        <v>14.925000000000001</v>
      </c>
      <c r="T1990" s="9">
        <f t="shared" si="317"/>
        <v>16.625</v>
      </c>
      <c r="U1990" s="8">
        <f t="shared" si="318"/>
        <v>16.341666666666669</v>
      </c>
      <c r="V1990" s="8">
        <f t="shared" si="319"/>
        <v>16.412500000000001</v>
      </c>
    </row>
    <row r="1991" spans="1:22" ht="13.5" x14ac:dyDescent="0.25">
      <c r="A1991" s="3">
        <f>RSI!A1991</f>
        <v>44904</v>
      </c>
      <c r="B1991" s="2">
        <f>RSI!B1991</f>
        <v>3.9807999999999999</v>
      </c>
      <c r="C1991" s="2">
        <f>RSI!I1991</f>
        <v>28.654662134482535</v>
      </c>
      <c r="D1991" s="2">
        <f>MACD!E1991</f>
        <v>1.2699235122831887E-2</v>
      </c>
      <c r="E1991" s="2">
        <f>MACD!F1991</f>
        <v>7.7007021440906789E-3</v>
      </c>
      <c r="F1991" s="2">
        <f>'Moving Avg'!D1991</f>
        <v>4.0281000000000002</v>
      </c>
      <c r="G1991" s="2">
        <f>'Moving Avg'!F1991</f>
        <v>4.0956900000000003</v>
      </c>
      <c r="H1991" s="2">
        <f>'Moving Avg'!G1991</f>
        <v>4.2700599999999982</v>
      </c>
      <c r="I1991" s="2">
        <f>'Moving Avg'!H1991</f>
        <v>4.6196664999999983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  <c r="M1991" s="8">
        <f t="shared" si="310"/>
        <v>50</v>
      </c>
      <c r="N1991" s="8">
        <f t="shared" si="311"/>
        <v>0</v>
      </c>
      <c r="O1991" s="8">
        <f t="shared" si="312"/>
        <v>0</v>
      </c>
      <c r="P1991" s="8">
        <f t="shared" si="313"/>
        <v>16.5</v>
      </c>
      <c r="Q1991" s="9">
        <f t="shared" si="314"/>
        <v>19.975000000000001</v>
      </c>
      <c r="R1991" s="9">
        <f t="shared" si="315"/>
        <v>14.125</v>
      </c>
      <c r="S1991" s="9">
        <f t="shared" si="316"/>
        <v>14.925000000000001</v>
      </c>
      <c r="T1991" s="9">
        <f t="shared" si="317"/>
        <v>16.625</v>
      </c>
      <c r="U1991" s="8">
        <f t="shared" si="318"/>
        <v>16.341666666666669</v>
      </c>
      <c r="V1991" s="8">
        <f t="shared" si="319"/>
        <v>16.412500000000001</v>
      </c>
    </row>
    <row r="1992" spans="1:22" ht="13.5" x14ac:dyDescent="0.25">
      <c r="A1992" s="3">
        <f>RSI!A1992</f>
        <v>44907</v>
      </c>
      <c r="B1992" s="2">
        <f>RSI!B1992</f>
        <v>3.7444999999999999</v>
      </c>
      <c r="C1992" s="2">
        <f>RSI!I1992</f>
        <v>16.9698366415181</v>
      </c>
      <c r="D1992" s="2">
        <f>MACD!E1992</f>
        <v>2.9433026307834176E-2</v>
      </c>
      <c r="E1992" s="2">
        <f>MACD!F1992</f>
        <v>1.2047166976839378E-2</v>
      </c>
      <c r="F1992" s="2">
        <f>'Moving Avg'!D1992</f>
        <v>3.9645799999999993</v>
      </c>
      <c r="G1992" s="2">
        <f>'Moving Avg'!F1992</f>
        <v>4.073900000000001</v>
      </c>
      <c r="H1992" s="2">
        <f>'Moving Avg'!G1992</f>
        <v>4.2558799999999986</v>
      </c>
      <c r="I1992" s="2">
        <f>'Moving Avg'!H1992</f>
        <v>4.6146334999999992</v>
      </c>
      <c r="J1992" s="6" t="str">
        <f>OBV!F1992</f>
        <v>BEARISH</v>
      </c>
      <c r="K1992" s="6" t="str">
        <f>OBV!G1992</f>
        <v>NEUTRAL</v>
      </c>
      <c r="L1992" s="6" t="str">
        <f>OBV!H1992</f>
        <v>CONFIRMED BEARISH</v>
      </c>
      <c r="M1992" s="8">
        <f t="shared" si="310"/>
        <v>50</v>
      </c>
      <c r="N1992" s="8">
        <f t="shared" si="311"/>
        <v>0</v>
      </c>
      <c r="O1992" s="8">
        <f t="shared" si="312"/>
        <v>0</v>
      </c>
      <c r="P1992" s="8">
        <f t="shared" si="313"/>
        <v>16.5</v>
      </c>
      <c r="Q1992" s="9">
        <f t="shared" si="314"/>
        <v>19.975000000000001</v>
      </c>
      <c r="R1992" s="9">
        <f t="shared" si="315"/>
        <v>14.125</v>
      </c>
      <c r="S1992" s="9">
        <f t="shared" si="316"/>
        <v>14.925000000000001</v>
      </c>
      <c r="T1992" s="9">
        <f t="shared" si="317"/>
        <v>16.625</v>
      </c>
      <c r="U1992" s="8">
        <f t="shared" si="318"/>
        <v>16.341666666666669</v>
      </c>
      <c r="V1992" s="8">
        <f t="shared" si="319"/>
        <v>16.412500000000001</v>
      </c>
    </row>
    <row r="1993" spans="1:22" ht="13.5" x14ac:dyDescent="0.25">
      <c r="A1993" s="3">
        <f>RSI!A1993</f>
        <v>44908</v>
      </c>
      <c r="B1993" s="2">
        <f>RSI!B1993</f>
        <v>3.8921999999999999</v>
      </c>
      <c r="C1993" s="2">
        <f>RSI!I1993</f>
        <v>34.852304515038526</v>
      </c>
      <c r="D1993" s="2">
        <f>MACD!E1993</f>
        <v>4.0563682919357191E-2</v>
      </c>
      <c r="E1993" s="2">
        <f>MACD!F1993</f>
        <v>1.7750470165342942E-2</v>
      </c>
      <c r="F1993" s="2">
        <f>'Moving Avg'!D1993</f>
        <v>3.93208</v>
      </c>
      <c r="G1993" s="2">
        <f>'Moving Avg'!F1993</f>
        <v>4.059495000000001</v>
      </c>
      <c r="H1993" s="2">
        <f>'Moving Avg'!G1993</f>
        <v>4.242881999999998</v>
      </c>
      <c r="I1993" s="2">
        <f>'Moving Avg'!H1993</f>
        <v>4.6103389999999989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  <c r="M1993" s="8">
        <f t="shared" si="310"/>
        <v>25</v>
      </c>
      <c r="N1993" s="8">
        <f t="shared" si="311"/>
        <v>0</v>
      </c>
      <c r="O1993" s="8">
        <f t="shared" si="312"/>
        <v>0</v>
      </c>
      <c r="P1993" s="8">
        <f t="shared" si="313"/>
        <v>16.5</v>
      </c>
      <c r="Q1993" s="9">
        <f t="shared" si="314"/>
        <v>11.225</v>
      </c>
      <c r="R1993" s="9">
        <f t="shared" si="315"/>
        <v>9.125</v>
      </c>
      <c r="S1993" s="9">
        <f t="shared" si="316"/>
        <v>11.175000000000001</v>
      </c>
      <c r="T1993" s="9">
        <f t="shared" si="317"/>
        <v>10.375</v>
      </c>
      <c r="U1993" s="8">
        <f t="shared" si="318"/>
        <v>10.508333333333335</v>
      </c>
      <c r="V1993" s="8">
        <f t="shared" si="319"/>
        <v>10.475000000000001</v>
      </c>
    </row>
    <row r="1994" spans="1:22" ht="13.5" x14ac:dyDescent="0.25">
      <c r="A1994" s="3">
        <f>RSI!A1994</f>
        <v>44909</v>
      </c>
      <c r="B1994" s="2">
        <f>RSI!B1994</f>
        <v>3.7667000000000002</v>
      </c>
      <c r="C1994" s="2">
        <f>RSI!I1994</f>
        <v>29.114466192251442</v>
      </c>
      <c r="D1994" s="2">
        <f>MACD!E1994</f>
        <v>5.9336548550385615E-2</v>
      </c>
      <c r="E1994" s="2">
        <f>MACD!F1994</f>
        <v>2.6067685842351477E-2</v>
      </c>
      <c r="F1994" s="2">
        <f>'Moving Avg'!D1994</f>
        <v>3.8744799999999997</v>
      </c>
      <c r="G1994" s="2">
        <f>'Moving Avg'!F1994</f>
        <v>4.0402950000000013</v>
      </c>
      <c r="H1994" s="2">
        <f>'Moving Avg'!G1994</f>
        <v>4.226633999999998</v>
      </c>
      <c r="I1994" s="2">
        <f>'Moving Avg'!H1994</f>
        <v>4.6054829999999995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  <c r="M1994" s="8">
        <f t="shared" si="310"/>
        <v>50</v>
      </c>
      <c r="N1994" s="8">
        <f t="shared" si="311"/>
        <v>0</v>
      </c>
      <c r="O1994" s="8">
        <f t="shared" si="312"/>
        <v>0</v>
      </c>
      <c r="P1994" s="8">
        <f t="shared" si="313"/>
        <v>16.5</v>
      </c>
      <c r="Q1994" s="9">
        <f t="shared" si="314"/>
        <v>19.975000000000001</v>
      </c>
      <c r="R1994" s="9">
        <f t="shared" si="315"/>
        <v>14.125</v>
      </c>
      <c r="S1994" s="9">
        <f t="shared" si="316"/>
        <v>14.925000000000001</v>
      </c>
      <c r="T1994" s="9">
        <f t="shared" si="317"/>
        <v>16.625</v>
      </c>
      <c r="U1994" s="8">
        <f t="shared" si="318"/>
        <v>16.341666666666669</v>
      </c>
      <c r="V1994" s="8">
        <f t="shared" si="319"/>
        <v>16.412500000000001</v>
      </c>
    </row>
    <row r="1995" spans="1:22" ht="13.5" x14ac:dyDescent="0.25">
      <c r="A1995" s="3">
        <f>RSI!A1995</f>
        <v>44910</v>
      </c>
      <c r="B1995" s="2">
        <f>RSI!B1995</f>
        <v>3.8405</v>
      </c>
      <c r="C1995" s="2">
        <f>RSI!I1995</f>
        <v>35.8071566491124</v>
      </c>
      <c r="D1995" s="2">
        <f>MACD!E1995</f>
        <v>7.8419716226543201E-2</v>
      </c>
      <c r="E1995" s="2">
        <f>MACD!F1995</f>
        <v>3.6538091919189823E-2</v>
      </c>
      <c r="F1995" s="2">
        <f>'Moving Avg'!D1995</f>
        <v>3.8449399999999998</v>
      </c>
      <c r="G1995" s="2">
        <f>'Moving Avg'!F1995</f>
        <v>4.0247849999999996</v>
      </c>
      <c r="H1995" s="2">
        <f>'Moving Avg'!G1995</f>
        <v>4.2118619999999982</v>
      </c>
      <c r="I1995" s="2">
        <f>'Moving Avg'!H1995</f>
        <v>4.6011284999999988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  <c r="M1995" s="8">
        <f t="shared" si="310"/>
        <v>25</v>
      </c>
      <c r="N1995" s="8">
        <f t="shared" si="311"/>
        <v>0</v>
      </c>
      <c r="O1995" s="8">
        <f t="shared" si="312"/>
        <v>0</v>
      </c>
      <c r="P1995" s="8">
        <f t="shared" si="313"/>
        <v>16.5</v>
      </c>
      <c r="Q1995" s="9">
        <f t="shared" si="314"/>
        <v>11.225</v>
      </c>
      <c r="R1995" s="9">
        <f t="shared" si="315"/>
        <v>9.125</v>
      </c>
      <c r="S1995" s="9">
        <f t="shared" si="316"/>
        <v>11.175000000000001</v>
      </c>
      <c r="T1995" s="9">
        <f t="shared" si="317"/>
        <v>10.375</v>
      </c>
      <c r="U1995" s="8">
        <f t="shared" si="318"/>
        <v>10.508333333333335</v>
      </c>
      <c r="V1995" s="8">
        <f t="shared" si="319"/>
        <v>10.475000000000001</v>
      </c>
    </row>
    <row r="1996" spans="1:22" ht="13.5" x14ac:dyDescent="0.25">
      <c r="A1996" s="3">
        <f>RSI!A1996</f>
        <v>44911</v>
      </c>
      <c r="B1996" s="2">
        <f>RSI!B1996</f>
        <v>3.8774000000000002</v>
      </c>
      <c r="C1996" s="2">
        <f>RSI!I1996</f>
        <v>38.912775851624595</v>
      </c>
      <c r="D1996" s="2">
        <f>MACD!E1996</f>
        <v>8.1756446272233774E-2</v>
      </c>
      <c r="E1996" s="2">
        <f>MACD!F1996</f>
        <v>4.5581762789798613E-2</v>
      </c>
      <c r="F1996" s="2">
        <f>'Moving Avg'!D1996</f>
        <v>3.8242600000000002</v>
      </c>
      <c r="G1996" s="2">
        <f>'Moving Avg'!F1996</f>
        <v>4.0125950000000001</v>
      </c>
      <c r="H1996" s="2">
        <f>'Moving Avg'!G1996</f>
        <v>4.1978279999999986</v>
      </c>
      <c r="I1996" s="2">
        <f>'Moving Avg'!H1996</f>
        <v>4.5970575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  <c r="M1996" s="8">
        <f t="shared" si="310"/>
        <v>25</v>
      </c>
      <c r="N1996" s="8">
        <f t="shared" si="311"/>
        <v>0</v>
      </c>
      <c r="O1996" s="8">
        <f t="shared" si="312"/>
        <v>0</v>
      </c>
      <c r="P1996" s="8">
        <f t="shared" si="313"/>
        <v>16.5</v>
      </c>
      <c r="Q1996" s="9">
        <f t="shared" si="314"/>
        <v>11.225</v>
      </c>
      <c r="R1996" s="9">
        <f t="shared" si="315"/>
        <v>9.125</v>
      </c>
      <c r="S1996" s="9">
        <f t="shared" si="316"/>
        <v>11.175000000000001</v>
      </c>
      <c r="T1996" s="9">
        <f t="shared" si="317"/>
        <v>10.375</v>
      </c>
      <c r="U1996" s="8">
        <f t="shared" si="318"/>
        <v>10.508333333333335</v>
      </c>
      <c r="V1996" s="8">
        <f t="shared" si="319"/>
        <v>10.475000000000001</v>
      </c>
    </row>
    <row r="1997" spans="1:22" ht="13.5" x14ac:dyDescent="0.25">
      <c r="A1997" s="3">
        <f>RSI!A1997</f>
        <v>44914</v>
      </c>
      <c r="B1997" s="2">
        <f>RSI!B1997</f>
        <v>3.8774000000000002</v>
      </c>
      <c r="C1997" s="2">
        <f>RSI!I1997</f>
        <v>38.912775851624595</v>
      </c>
      <c r="D1997" s="2">
        <f>MACD!E1997</f>
        <v>8.5543839370455288E-2</v>
      </c>
      <c r="E1997" s="2">
        <f>MACD!F1997</f>
        <v>5.3574178105929945E-2</v>
      </c>
      <c r="F1997" s="2">
        <f>'Moving Avg'!D1997</f>
        <v>3.8508400000000003</v>
      </c>
      <c r="G1997" s="2">
        <f>'Moving Avg'!F1997</f>
        <v>4.0007749999999991</v>
      </c>
      <c r="H1997" s="2">
        <f>'Moving Avg'!G1997</f>
        <v>4.1837939999999989</v>
      </c>
      <c r="I1997" s="2">
        <f>'Moving Avg'!H1997</f>
        <v>4.5927219999999993</v>
      </c>
      <c r="J1997" s="6" t="str">
        <f>OBV!F1997</f>
        <v>BULLISH</v>
      </c>
      <c r="K1997" s="6" t="str">
        <f>OBV!G1997</f>
        <v>NEUTRAL</v>
      </c>
      <c r="L1997" s="6" t="str">
        <f>OBV!H1997</f>
        <v>CONFIRMED BULLISH</v>
      </c>
      <c r="M1997" s="8">
        <f t="shared" si="310"/>
        <v>25</v>
      </c>
      <c r="N1997" s="8">
        <f t="shared" si="311"/>
        <v>0</v>
      </c>
      <c r="O1997" s="8">
        <f t="shared" si="312"/>
        <v>0</v>
      </c>
      <c r="P1997" s="8">
        <f t="shared" si="313"/>
        <v>83.5</v>
      </c>
      <c r="Q1997" s="9">
        <f t="shared" si="314"/>
        <v>21.274999999999999</v>
      </c>
      <c r="R1997" s="9">
        <f t="shared" si="315"/>
        <v>25.875</v>
      </c>
      <c r="S1997" s="9">
        <f t="shared" si="316"/>
        <v>41.325000000000003</v>
      </c>
      <c r="T1997" s="9">
        <f t="shared" si="317"/>
        <v>27.125</v>
      </c>
      <c r="U1997" s="8">
        <f t="shared" si="318"/>
        <v>29.491666666666664</v>
      </c>
      <c r="V1997" s="8">
        <f t="shared" si="319"/>
        <v>28.9</v>
      </c>
    </row>
    <row r="1998" spans="1:22" ht="13.5" x14ac:dyDescent="0.25">
      <c r="A1998" s="3">
        <f>RSI!A1998</f>
        <v>44915</v>
      </c>
      <c r="B1998" s="2">
        <f>RSI!B1998</f>
        <v>3.8774000000000002</v>
      </c>
      <c r="C1998" s="2">
        <f>RSI!I1998</f>
        <v>38.912775851624595</v>
      </c>
      <c r="D1998" s="2">
        <f>MACD!E1998</f>
        <v>8.8502693343473382E-2</v>
      </c>
      <c r="E1998" s="2">
        <f>MACD!F1998</f>
        <v>6.055988115343864E-2</v>
      </c>
      <c r="F1998" s="2">
        <f>'Moving Avg'!D1998</f>
        <v>3.84788</v>
      </c>
      <c r="G1998" s="2">
        <f>'Moving Avg'!F1998</f>
        <v>3.9885849999999996</v>
      </c>
      <c r="H1998" s="2">
        <f>'Moving Avg'!G1998</f>
        <v>4.1691699999999976</v>
      </c>
      <c r="I1998" s="2">
        <f>'Moving Avg'!H1998</f>
        <v>4.5883534999999993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  <c r="M1998" s="8">
        <f t="shared" si="310"/>
        <v>25</v>
      </c>
      <c r="N1998" s="8">
        <f t="shared" si="311"/>
        <v>0</v>
      </c>
      <c r="O1998" s="8">
        <f t="shared" si="312"/>
        <v>0</v>
      </c>
      <c r="P1998" s="8">
        <f t="shared" si="313"/>
        <v>16.5</v>
      </c>
      <c r="Q1998" s="9">
        <f t="shared" si="314"/>
        <v>11.225</v>
      </c>
      <c r="R1998" s="9">
        <f t="shared" si="315"/>
        <v>9.125</v>
      </c>
      <c r="S1998" s="9">
        <f t="shared" si="316"/>
        <v>11.175000000000001</v>
      </c>
      <c r="T1998" s="9">
        <f t="shared" si="317"/>
        <v>10.375</v>
      </c>
      <c r="U1998" s="8">
        <f t="shared" si="318"/>
        <v>10.508333333333335</v>
      </c>
      <c r="V1998" s="8">
        <f t="shared" si="319"/>
        <v>10.475000000000001</v>
      </c>
    </row>
    <row r="1999" spans="1:22" ht="13.5" x14ac:dyDescent="0.25">
      <c r="A1999" s="3">
        <f>RSI!A1999</f>
        <v>44916</v>
      </c>
      <c r="B1999" s="2">
        <f>RSI!B1999</f>
        <v>3.8331</v>
      </c>
      <c r="C1999" s="2">
        <f>RSI!I1999</f>
        <v>36.280868056953686</v>
      </c>
      <c r="D1999" s="2">
        <f>MACD!E1999</f>
        <v>9.5114300378248195E-2</v>
      </c>
      <c r="E1999" s="2">
        <f>MACD!F1999</f>
        <v>6.7470764998400559E-2</v>
      </c>
      <c r="F1999" s="2">
        <f>'Moving Avg'!D1999</f>
        <v>3.8611599999999995</v>
      </c>
      <c r="G1999" s="2">
        <f>'Moving Avg'!F1999</f>
        <v>3.9749199999999996</v>
      </c>
      <c r="H1999" s="2">
        <f>'Moving Avg'!G1999</f>
        <v>4.1536599999999977</v>
      </c>
      <c r="I1999" s="2">
        <f>'Moving Avg'!H1999</f>
        <v>4.5837964999999992</v>
      </c>
      <c r="J1999" s="6" t="str">
        <f>OBV!F1999</f>
        <v>BULLISH</v>
      </c>
      <c r="K1999" s="6" t="str">
        <f>OBV!G1999</f>
        <v>NEUTRAL</v>
      </c>
      <c r="L1999" s="6" t="str">
        <f>OBV!H1999</f>
        <v>CONFIRMED BULLISH</v>
      </c>
      <c r="M1999" s="8">
        <f t="shared" si="310"/>
        <v>25</v>
      </c>
      <c r="N1999" s="8">
        <f t="shared" si="311"/>
        <v>0</v>
      </c>
      <c r="O1999" s="8">
        <f t="shared" si="312"/>
        <v>0</v>
      </c>
      <c r="P1999" s="8">
        <f t="shared" si="313"/>
        <v>83.5</v>
      </c>
      <c r="Q1999" s="9">
        <f t="shared" si="314"/>
        <v>21.274999999999999</v>
      </c>
      <c r="R1999" s="9">
        <f t="shared" si="315"/>
        <v>25.875</v>
      </c>
      <c r="S1999" s="9">
        <f t="shared" si="316"/>
        <v>41.325000000000003</v>
      </c>
      <c r="T1999" s="9">
        <f t="shared" si="317"/>
        <v>27.125</v>
      </c>
      <c r="U1999" s="8">
        <f t="shared" si="318"/>
        <v>29.491666666666664</v>
      </c>
      <c r="V1999" s="8">
        <f t="shared" si="319"/>
        <v>28.9</v>
      </c>
    </row>
    <row r="2000" spans="1:22" ht="13.5" x14ac:dyDescent="0.25">
      <c r="A2000" s="3">
        <f>RSI!A2000</f>
        <v>44917</v>
      </c>
      <c r="B2000" s="2">
        <f>RSI!B2000</f>
        <v>3.8331</v>
      </c>
      <c r="C2000" s="2">
        <f>RSI!I2000</f>
        <v>36.2808680569537</v>
      </c>
      <c r="D2000" s="2">
        <f>MACD!E2000</f>
        <v>9.1504997623405249E-2</v>
      </c>
      <c r="E2000" s="2">
        <f>MACD!F2000</f>
        <v>7.2277611523401494E-2</v>
      </c>
      <c r="F2000" s="2">
        <f>'Moving Avg'!D2000</f>
        <v>3.85968</v>
      </c>
      <c r="G2000" s="2">
        <f>'Moving Avg'!F2000</f>
        <v>3.9616250000000002</v>
      </c>
      <c r="H2000" s="2">
        <f>'Moving Avg'!G2000</f>
        <v>4.1380019999999975</v>
      </c>
      <c r="I2000" s="2">
        <f>'Moving Avg'!H2000</f>
        <v>4.5791734999999996</v>
      </c>
      <c r="J2000" s="6" t="str">
        <f>OBV!F2000</f>
        <v>BULLISH</v>
      </c>
      <c r="K2000" s="6" t="str">
        <f>OBV!G2000</f>
        <v>NEUTRAL</v>
      </c>
      <c r="L2000" s="6" t="str">
        <f>OBV!H2000</f>
        <v>BULLISH DIVERGENCE</v>
      </c>
      <c r="M2000" s="8">
        <f t="shared" si="310"/>
        <v>25</v>
      </c>
      <c r="N2000" s="8">
        <f t="shared" si="311"/>
        <v>0</v>
      </c>
      <c r="O2000" s="8">
        <f t="shared" si="312"/>
        <v>0</v>
      </c>
      <c r="P2000" s="8">
        <f t="shared" si="313"/>
        <v>66.5</v>
      </c>
      <c r="Q2000" s="9">
        <f t="shared" si="314"/>
        <v>18.725000000000001</v>
      </c>
      <c r="R2000" s="9">
        <f t="shared" si="315"/>
        <v>21.625</v>
      </c>
      <c r="S2000" s="9">
        <f t="shared" si="316"/>
        <v>33.674999999999997</v>
      </c>
      <c r="T2000" s="9">
        <f t="shared" si="317"/>
        <v>22.875</v>
      </c>
      <c r="U2000" s="8">
        <f t="shared" si="318"/>
        <v>24.675000000000001</v>
      </c>
      <c r="V2000" s="8">
        <f t="shared" si="319"/>
        <v>24.225000000000001</v>
      </c>
    </row>
    <row r="2001" spans="1:22" ht="13.5" x14ac:dyDescent="0.25">
      <c r="A2001" s="3">
        <f>RSI!A2001</f>
        <v>44918</v>
      </c>
      <c r="B2001" s="2">
        <f>RSI!B2001</f>
        <v>3.6928000000000001</v>
      </c>
      <c r="C2001" s="2">
        <f>RSI!I2001</f>
        <v>29.061225532854664</v>
      </c>
      <c r="D2001" s="2">
        <f>MACD!E2001</f>
        <v>9.8656056745697107E-2</v>
      </c>
      <c r="E2001" s="2">
        <f>MACD!F2001</f>
        <v>7.7553300567860625E-2</v>
      </c>
      <c r="F2001" s="2">
        <f>'Moving Avg'!D2001</f>
        <v>3.8227600000000002</v>
      </c>
      <c r="G2001" s="2">
        <f>'Moving Avg'!F2001</f>
        <v>3.9413150000000008</v>
      </c>
      <c r="H2001" s="2">
        <f>'Moving Avg'!G2001</f>
        <v>4.1193899999999992</v>
      </c>
      <c r="I2001" s="2">
        <f>'Moving Avg'!H2001</f>
        <v>4.5737829999999988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50</v>
      </c>
      <c r="N2001" s="8">
        <f t="shared" si="311"/>
        <v>0</v>
      </c>
      <c r="O2001" s="8">
        <f t="shared" si="312"/>
        <v>0</v>
      </c>
      <c r="P2001" s="8">
        <f t="shared" si="313"/>
        <v>16.5</v>
      </c>
      <c r="Q2001" s="9">
        <f t="shared" si="314"/>
        <v>19.975000000000001</v>
      </c>
      <c r="R2001" s="9">
        <f t="shared" si="315"/>
        <v>14.125</v>
      </c>
      <c r="S2001" s="9">
        <f t="shared" si="316"/>
        <v>14.925000000000001</v>
      </c>
      <c r="T2001" s="9">
        <f t="shared" si="317"/>
        <v>16.625</v>
      </c>
      <c r="U2001" s="8">
        <f t="shared" si="318"/>
        <v>16.341666666666669</v>
      </c>
      <c r="V2001" s="8">
        <f t="shared" si="319"/>
        <v>16.412500000000001</v>
      </c>
    </row>
    <row r="2002" spans="1:22" ht="13.5" x14ac:dyDescent="0.25">
      <c r="A2002" s="3">
        <f>RSI!A2002</f>
        <v>44921</v>
      </c>
      <c r="B2002" s="2">
        <f>RSI!B2002</f>
        <v>3.7667000000000002</v>
      </c>
      <c r="C2002" s="2">
        <f>RSI!I2002</f>
        <v>36.256470470599822</v>
      </c>
      <c r="D2002" s="2">
        <f>MACD!E2002</f>
        <v>6.4588583901388219E-2</v>
      </c>
      <c r="E2002" s="2">
        <f>MACD!F2002</f>
        <v>7.496035723456615E-2</v>
      </c>
      <c r="F2002" s="2">
        <f>'Moving Avg'!D2002</f>
        <v>3.8006199999999999</v>
      </c>
      <c r="G2002" s="2">
        <f>'Moving Avg'!F2002</f>
        <v>3.9265450000000008</v>
      </c>
      <c r="H2002" s="2">
        <f>'Moving Avg'!G2002</f>
        <v>4.1022559999999988</v>
      </c>
      <c r="I2002" s="2">
        <f>'Moving Avg'!H2002</f>
        <v>4.5688609999999992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  <c r="M2002" s="8">
        <f t="shared" si="310"/>
        <v>25</v>
      </c>
      <c r="N2002" s="8">
        <f t="shared" si="311"/>
        <v>45</v>
      </c>
      <c r="O2002" s="8">
        <f t="shared" si="312"/>
        <v>0</v>
      </c>
      <c r="P2002" s="8">
        <f t="shared" si="313"/>
        <v>16.5</v>
      </c>
      <c r="Q2002" s="9">
        <f t="shared" si="314"/>
        <v>26.975000000000001</v>
      </c>
      <c r="R2002" s="9">
        <f t="shared" si="315"/>
        <v>18.125</v>
      </c>
      <c r="S2002" s="9">
        <f t="shared" si="316"/>
        <v>17.925000000000001</v>
      </c>
      <c r="T2002" s="9">
        <f t="shared" si="317"/>
        <v>21.625</v>
      </c>
      <c r="U2002" s="8">
        <f t="shared" si="318"/>
        <v>21.008333333333336</v>
      </c>
      <c r="V2002" s="8">
        <f t="shared" si="319"/>
        <v>21.162500000000001</v>
      </c>
    </row>
    <row r="2003" spans="1:22" ht="13.5" x14ac:dyDescent="0.25">
      <c r="A2003" s="3">
        <f>RSI!A2003</f>
        <v>44922</v>
      </c>
      <c r="B2003" s="2">
        <f>RSI!B2003</f>
        <v>3.7667000000000002</v>
      </c>
      <c r="C2003" s="2">
        <f>RSI!I2003</f>
        <v>36.256470470599822</v>
      </c>
      <c r="D2003" s="2">
        <f>MACD!E2003</f>
        <v>5.9631577155546456E-2</v>
      </c>
      <c r="E2003" s="2">
        <f>MACD!F2003</f>
        <v>7.1894601218762219E-2</v>
      </c>
      <c r="F2003" s="2">
        <f>'Moving Avg'!D2003</f>
        <v>3.7784800000000005</v>
      </c>
      <c r="G2003" s="2">
        <f>'Moving Avg'!F2003</f>
        <v>3.9099300000000006</v>
      </c>
      <c r="H2003" s="2">
        <f>'Moving Avg'!G2003</f>
        <v>4.0851219999999993</v>
      </c>
      <c r="I2003" s="2">
        <f>'Moving Avg'!H2003</f>
        <v>4.5640049999999981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  <c r="M2003" s="8">
        <f t="shared" si="310"/>
        <v>25</v>
      </c>
      <c r="N2003" s="8">
        <f t="shared" si="311"/>
        <v>45</v>
      </c>
      <c r="O2003" s="8">
        <f t="shared" si="312"/>
        <v>0</v>
      </c>
      <c r="P2003" s="8">
        <f t="shared" si="313"/>
        <v>16.5</v>
      </c>
      <c r="Q2003" s="9">
        <f t="shared" si="314"/>
        <v>26.975000000000001</v>
      </c>
      <c r="R2003" s="9">
        <f t="shared" si="315"/>
        <v>18.125</v>
      </c>
      <c r="S2003" s="9">
        <f t="shared" si="316"/>
        <v>17.925000000000001</v>
      </c>
      <c r="T2003" s="9">
        <f t="shared" si="317"/>
        <v>21.625</v>
      </c>
      <c r="U2003" s="8">
        <f t="shared" si="318"/>
        <v>21.008333333333336</v>
      </c>
      <c r="V2003" s="8">
        <f t="shared" si="319"/>
        <v>21.162500000000001</v>
      </c>
    </row>
    <row r="2004" spans="1:22" ht="13.5" x14ac:dyDescent="0.25">
      <c r="A2004" s="3">
        <f>RSI!A2004</f>
        <v>44923</v>
      </c>
      <c r="B2004" s="2">
        <f>RSI!B2004</f>
        <v>3.6928000000000001</v>
      </c>
      <c r="C2004" s="2">
        <f>RSI!I2004</f>
        <v>32.440391490086924</v>
      </c>
      <c r="D2004" s="2">
        <f>MACD!E2004</f>
        <v>4.2664901475407468E-2</v>
      </c>
      <c r="E2004" s="2">
        <f>MACD!F2004</f>
        <v>6.6048661270091277E-2</v>
      </c>
      <c r="F2004" s="2">
        <f>'Moving Avg'!D2004</f>
        <v>3.7504199999999996</v>
      </c>
      <c r="G2004" s="2">
        <f>'Moving Avg'!F2004</f>
        <v>3.8899900000000009</v>
      </c>
      <c r="H2004" s="2">
        <f>'Moving Avg'!G2004</f>
        <v>4.0666579999999994</v>
      </c>
      <c r="I2004" s="2">
        <f>'Moving Avg'!H2004</f>
        <v>4.5587464999999998</v>
      </c>
      <c r="J2004" s="6" t="str">
        <f>OBV!F2004</f>
        <v>BEARISH</v>
      </c>
      <c r="K2004" s="6" t="str">
        <f>OBV!G2004</f>
        <v>WEAK</v>
      </c>
      <c r="L2004" s="6" t="str">
        <f>OBV!H2004</f>
        <v>CONFIRMED BEARISH</v>
      </c>
      <c r="M2004" s="8">
        <f t="shared" si="310"/>
        <v>25</v>
      </c>
      <c r="N2004" s="8">
        <f t="shared" si="311"/>
        <v>100</v>
      </c>
      <c r="O2004" s="8">
        <f t="shared" si="312"/>
        <v>0</v>
      </c>
      <c r="P2004" s="8">
        <f t="shared" si="313"/>
        <v>0</v>
      </c>
      <c r="Q2004" s="9">
        <f t="shared" si="314"/>
        <v>43.75</v>
      </c>
      <c r="R2004" s="9">
        <f t="shared" si="315"/>
        <v>25</v>
      </c>
      <c r="S2004" s="9">
        <f t="shared" si="316"/>
        <v>18.75</v>
      </c>
      <c r="T2004" s="9">
        <f t="shared" si="317"/>
        <v>31.25</v>
      </c>
      <c r="U2004" s="8">
        <f t="shared" si="318"/>
        <v>29.166666666666668</v>
      </c>
      <c r="V2004" s="8">
        <f t="shared" si="319"/>
        <v>29.6875</v>
      </c>
    </row>
    <row r="2005" spans="1:22" ht="13.5" x14ac:dyDescent="0.25">
      <c r="A2005" s="3">
        <f>RSI!A2005</f>
        <v>44924</v>
      </c>
      <c r="B2005" s="2">
        <f>RSI!B2005</f>
        <v>3.7593000000000001</v>
      </c>
      <c r="C2005" s="2">
        <f>RSI!I2005</f>
        <v>38.693555908580819</v>
      </c>
      <c r="D2005" s="2">
        <f>MACD!E2005</f>
        <v>3.6155797720593075E-2</v>
      </c>
      <c r="E2005" s="2">
        <f>MACD!F2005</f>
        <v>6.0070088560191637E-2</v>
      </c>
      <c r="F2005" s="2">
        <f>'Moving Avg'!D2005</f>
        <v>3.7356600000000002</v>
      </c>
      <c r="G2005" s="2">
        <f>'Moving Avg'!F2005</f>
        <v>3.8711599999999997</v>
      </c>
      <c r="H2005" s="2">
        <f>'Moving Avg'!G2005</f>
        <v>4.0496720000000002</v>
      </c>
      <c r="I2005" s="2">
        <f>'Moving Avg'!H2005</f>
        <v>4.5538865000000008</v>
      </c>
      <c r="J2005" s="6" t="str">
        <f>OBV!F2005</f>
        <v>BEARISH</v>
      </c>
      <c r="K2005" s="6" t="str">
        <f>OBV!G2005</f>
        <v>WEAK</v>
      </c>
      <c r="L2005" s="6" t="str">
        <f>OBV!H2005</f>
        <v>CONFIRMED BEARISH</v>
      </c>
      <c r="M2005" s="8">
        <f t="shared" si="310"/>
        <v>25</v>
      </c>
      <c r="N2005" s="8">
        <f t="shared" si="311"/>
        <v>100</v>
      </c>
      <c r="O2005" s="8">
        <f t="shared" si="312"/>
        <v>0</v>
      </c>
      <c r="P2005" s="8">
        <f t="shared" si="313"/>
        <v>0</v>
      </c>
      <c r="Q2005" s="9">
        <f t="shared" si="314"/>
        <v>43.75</v>
      </c>
      <c r="R2005" s="9">
        <f t="shared" si="315"/>
        <v>25</v>
      </c>
      <c r="S2005" s="9">
        <f t="shared" si="316"/>
        <v>18.75</v>
      </c>
      <c r="T2005" s="9">
        <f t="shared" si="317"/>
        <v>31.25</v>
      </c>
      <c r="U2005" s="8">
        <f t="shared" si="318"/>
        <v>29.166666666666668</v>
      </c>
      <c r="V2005" s="8">
        <f t="shared" si="319"/>
        <v>29.6875</v>
      </c>
    </row>
    <row r="2006" spans="1:22" ht="13.5" x14ac:dyDescent="0.25">
      <c r="A2006" s="3">
        <f>RSI!A2006</f>
        <v>44925</v>
      </c>
      <c r="B2006" s="2">
        <f>RSI!B2006</f>
        <v>3.8331</v>
      </c>
      <c r="C2006" s="2">
        <f>RSI!I2006</f>
        <v>44.799782454314396</v>
      </c>
      <c r="D2006" s="2">
        <f>MACD!E2006</f>
        <v>3.1779653209321523E-2</v>
      </c>
      <c r="E2006" s="2">
        <f>MACD!F2006</f>
        <v>5.4412001490017618E-2</v>
      </c>
      <c r="F2006" s="2">
        <f>'Moving Avg'!D2006</f>
        <v>3.7637200000000002</v>
      </c>
      <c r="G2006" s="2">
        <f>'Moving Avg'!F2006</f>
        <v>3.8597100000000006</v>
      </c>
      <c r="H2006" s="2">
        <f>'Moving Avg'!G2006</f>
        <v>4.0343099999999996</v>
      </c>
      <c r="I2006" s="2">
        <f>'Moving Avg'!H2006</f>
        <v>4.5493954999999993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  <c r="M2006" s="8">
        <f t="shared" si="310"/>
        <v>25</v>
      </c>
      <c r="N2006" s="8">
        <f t="shared" si="311"/>
        <v>100</v>
      </c>
      <c r="O2006" s="8">
        <f t="shared" si="312"/>
        <v>0</v>
      </c>
      <c r="P2006" s="8">
        <f t="shared" si="313"/>
        <v>83.5</v>
      </c>
      <c r="Q2006" s="9">
        <f t="shared" si="314"/>
        <v>56.274999999999999</v>
      </c>
      <c r="R2006" s="9">
        <f t="shared" si="315"/>
        <v>45.875</v>
      </c>
      <c r="S2006" s="9">
        <f t="shared" si="316"/>
        <v>56.325000000000003</v>
      </c>
      <c r="T2006" s="9">
        <f t="shared" si="317"/>
        <v>52.125</v>
      </c>
      <c r="U2006" s="8">
        <f t="shared" si="318"/>
        <v>52.82500000000001</v>
      </c>
      <c r="V2006" s="8">
        <f t="shared" si="319"/>
        <v>52.650000000000006</v>
      </c>
    </row>
    <row r="2007" spans="1:22" ht="13.5" x14ac:dyDescent="0.25">
      <c r="A2007" s="3">
        <f>RSI!A2007</f>
        <v>44928</v>
      </c>
      <c r="B2007" s="2">
        <f>RSI!B2007</f>
        <v>3.8035999999999999</v>
      </c>
      <c r="C2007" s="2">
        <f>RSI!I2007</f>
        <v>42.957907094459038</v>
      </c>
      <c r="D2007" s="2">
        <f>MACD!E2007</f>
        <v>3.0678917159643326E-2</v>
      </c>
      <c r="E2007" s="2">
        <f>MACD!F2007</f>
        <v>4.9665384623942765E-2</v>
      </c>
      <c r="F2007" s="2">
        <f>'Moving Avg'!D2007</f>
        <v>3.7710999999999997</v>
      </c>
      <c r="G2007" s="2">
        <f>'Moving Avg'!F2007</f>
        <v>3.8467849999999997</v>
      </c>
      <c r="H2007" s="2">
        <f>'Moving Avg'!G2007</f>
        <v>4.0220499999999992</v>
      </c>
      <c r="I2007" s="2">
        <f>'Moving Avg'!H2007</f>
        <v>4.5447569999999997</v>
      </c>
      <c r="J2007" s="6" t="str">
        <f>OBV!F2007</f>
        <v>BEARISH</v>
      </c>
      <c r="K2007" s="6" t="str">
        <f>OBV!G2007</f>
        <v>NEUTRAL</v>
      </c>
      <c r="L2007" s="6" t="str">
        <f>OBV!H2007</f>
        <v>BEARISH DIVERGENCE</v>
      </c>
      <c r="M2007" s="8">
        <f t="shared" si="310"/>
        <v>25</v>
      </c>
      <c r="N2007" s="8">
        <f t="shared" si="311"/>
        <v>45</v>
      </c>
      <c r="O2007" s="8">
        <f t="shared" si="312"/>
        <v>0</v>
      </c>
      <c r="P2007" s="8">
        <f t="shared" si="313"/>
        <v>16.5</v>
      </c>
      <c r="Q2007" s="9">
        <f t="shared" si="314"/>
        <v>26.975000000000001</v>
      </c>
      <c r="R2007" s="9">
        <f t="shared" si="315"/>
        <v>18.125</v>
      </c>
      <c r="S2007" s="9">
        <f t="shared" si="316"/>
        <v>17.925000000000001</v>
      </c>
      <c r="T2007" s="9">
        <f t="shared" si="317"/>
        <v>21.625</v>
      </c>
      <c r="U2007" s="8">
        <f t="shared" si="318"/>
        <v>21.008333333333336</v>
      </c>
      <c r="V2007" s="8">
        <f t="shared" si="319"/>
        <v>21.162500000000001</v>
      </c>
    </row>
    <row r="2008" spans="1:22" ht="13.5" x14ac:dyDescent="0.25">
      <c r="A2008" s="3">
        <f>RSI!A2008</f>
        <v>44929</v>
      </c>
      <c r="B2008" s="2">
        <f>RSI!B2008</f>
        <v>3.7370999999999999</v>
      </c>
      <c r="C2008" s="2">
        <f>RSI!I2008</f>
        <v>39.059433590734798</v>
      </c>
      <c r="D2008" s="2">
        <f>MACD!E2008</f>
        <v>3.5233851398104754E-2</v>
      </c>
      <c r="E2008" s="2">
        <f>MACD!F2008</f>
        <v>4.6779077978775167E-2</v>
      </c>
      <c r="F2008" s="2">
        <f>'Moving Avg'!D2008</f>
        <v>3.7651799999999995</v>
      </c>
      <c r="G2008" s="2">
        <f>'Moving Avg'!F2008</f>
        <v>3.830905</v>
      </c>
      <c r="H2008" s="2">
        <f>'Moving Avg'!G2008</f>
        <v>4.0106760000000001</v>
      </c>
      <c r="I2008" s="2">
        <f>'Moving Avg'!H2008</f>
        <v>4.5398524999999994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  <c r="M2008" s="8">
        <f t="shared" si="310"/>
        <v>25</v>
      </c>
      <c r="N2008" s="8">
        <f t="shared" si="311"/>
        <v>45</v>
      </c>
      <c r="O2008" s="8">
        <f t="shared" si="312"/>
        <v>0</v>
      </c>
      <c r="P2008" s="8">
        <f t="shared" si="313"/>
        <v>16.5</v>
      </c>
      <c r="Q2008" s="9">
        <f t="shared" si="314"/>
        <v>26.975000000000001</v>
      </c>
      <c r="R2008" s="9">
        <f t="shared" si="315"/>
        <v>18.125</v>
      </c>
      <c r="S2008" s="9">
        <f t="shared" si="316"/>
        <v>17.925000000000001</v>
      </c>
      <c r="T2008" s="9">
        <f t="shared" si="317"/>
        <v>21.625</v>
      </c>
      <c r="U2008" s="8">
        <f t="shared" si="318"/>
        <v>21.008333333333336</v>
      </c>
      <c r="V2008" s="8">
        <f t="shared" si="319"/>
        <v>21.162500000000001</v>
      </c>
    </row>
    <row r="2009" spans="1:22" ht="13.5" x14ac:dyDescent="0.25">
      <c r="A2009" s="3">
        <f>RSI!A2009</f>
        <v>44930</v>
      </c>
      <c r="B2009" s="2">
        <f>RSI!B2009</f>
        <v>3.6779999999999999</v>
      </c>
      <c r="C2009" s="2">
        <f>RSI!I2009</f>
        <v>35.937988122464162</v>
      </c>
      <c r="D2009" s="2">
        <f>MACD!E2009</f>
        <v>3.7562260258459101E-2</v>
      </c>
      <c r="E2009" s="2">
        <f>MACD!F2009</f>
        <v>4.4935714434711956E-2</v>
      </c>
      <c r="F2009" s="2">
        <f>'Moving Avg'!D2009</f>
        <v>3.7622200000000001</v>
      </c>
      <c r="G2009" s="2">
        <f>'Moving Avg'!F2009</f>
        <v>3.8120699999999998</v>
      </c>
      <c r="H2009" s="2">
        <f>'Moving Avg'!G2009</f>
        <v>3.998564</v>
      </c>
      <c r="I2009" s="2">
        <f>'Moving Avg'!H2009</f>
        <v>4.5347184999999994</v>
      </c>
      <c r="J2009" s="6" t="str">
        <f>OBV!F2009</f>
        <v>BULLISH</v>
      </c>
      <c r="K2009" s="6" t="str">
        <f>OBV!G2009</f>
        <v>NEUTRAL</v>
      </c>
      <c r="L2009" s="6" t="str">
        <f>OBV!H2009</f>
        <v>BULLISH DIVERGENCE</v>
      </c>
      <c r="M2009" s="8">
        <f t="shared" si="310"/>
        <v>25</v>
      </c>
      <c r="N2009" s="8">
        <f t="shared" si="311"/>
        <v>45</v>
      </c>
      <c r="O2009" s="8">
        <f t="shared" si="312"/>
        <v>0</v>
      </c>
      <c r="P2009" s="8">
        <f t="shared" si="313"/>
        <v>66.5</v>
      </c>
      <c r="Q2009" s="9">
        <f t="shared" si="314"/>
        <v>34.475000000000001</v>
      </c>
      <c r="R2009" s="9">
        <f t="shared" si="315"/>
        <v>30.625</v>
      </c>
      <c r="S2009" s="9">
        <f t="shared" si="316"/>
        <v>40.424999999999997</v>
      </c>
      <c r="T2009" s="9">
        <f t="shared" si="317"/>
        <v>34.125</v>
      </c>
      <c r="U2009" s="8">
        <f t="shared" si="318"/>
        <v>35.174999999999997</v>
      </c>
      <c r="V2009" s="8">
        <f t="shared" si="319"/>
        <v>34.912499999999994</v>
      </c>
    </row>
    <row r="2010" spans="1:22" ht="13.5" x14ac:dyDescent="0.25">
      <c r="A2010" s="3">
        <f>RSI!A2010</f>
        <v>44931</v>
      </c>
      <c r="B2010" s="2">
        <f>RSI!B2010</f>
        <v>3.6779999999999999</v>
      </c>
      <c r="C2010" s="2">
        <f>RSI!I2010</f>
        <v>35.937988122464162</v>
      </c>
      <c r="D2010" s="2">
        <f>MACD!E2010</f>
        <v>4.0725973636133173E-2</v>
      </c>
      <c r="E2010" s="2">
        <f>MACD!F2010</f>
        <v>4.4093766274996199E-2</v>
      </c>
      <c r="F2010" s="2">
        <f>'Moving Avg'!D2010</f>
        <v>3.7459600000000002</v>
      </c>
      <c r="G2010" s="2">
        <f>'Moving Avg'!F2010</f>
        <v>3.7965600000000004</v>
      </c>
      <c r="H2010" s="2">
        <f>'Moving Avg'!G2010</f>
        <v>3.9889620000000003</v>
      </c>
      <c r="I2010" s="2">
        <f>'Moving Avg'!H2010</f>
        <v>4.5296174999999996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  <c r="M2010" s="8">
        <f t="shared" si="310"/>
        <v>25</v>
      </c>
      <c r="N2010" s="8">
        <f t="shared" si="311"/>
        <v>45</v>
      </c>
      <c r="O2010" s="8">
        <f t="shared" si="312"/>
        <v>0</v>
      </c>
      <c r="P2010" s="8">
        <f t="shared" si="313"/>
        <v>16.5</v>
      </c>
      <c r="Q2010" s="9">
        <f t="shared" si="314"/>
        <v>26.975000000000001</v>
      </c>
      <c r="R2010" s="9">
        <f t="shared" si="315"/>
        <v>18.125</v>
      </c>
      <c r="S2010" s="9">
        <f t="shared" si="316"/>
        <v>17.925000000000001</v>
      </c>
      <c r="T2010" s="9">
        <f t="shared" si="317"/>
        <v>21.625</v>
      </c>
      <c r="U2010" s="8">
        <f t="shared" si="318"/>
        <v>21.008333333333336</v>
      </c>
      <c r="V2010" s="8">
        <f t="shared" si="319"/>
        <v>21.162500000000001</v>
      </c>
    </row>
    <row r="2011" spans="1:22" ht="13.5" x14ac:dyDescent="0.25">
      <c r="A2011" s="3">
        <f>RSI!A2011</f>
        <v>44932</v>
      </c>
      <c r="B2011" s="2">
        <f>RSI!B2011</f>
        <v>3.7593000000000001</v>
      </c>
      <c r="C2011" s="2">
        <f>RSI!I2011</f>
        <v>43.182133606519486</v>
      </c>
      <c r="D2011" s="2">
        <f>MACD!E2011</f>
        <v>1.6901236554412336E-2</v>
      </c>
      <c r="E2011" s="2">
        <f>MACD!F2011</f>
        <v>3.8655260330879432E-2</v>
      </c>
      <c r="F2011" s="2">
        <f>'Moving Avg'!D2011</f>
        <v>3.7311999999999999</v>
      </c>
      <c r="G2011" s="2">
        <f>'Moving Avg'!F2011</f>
        <v>3.785485</v>
      </c>
      <c r="H2011" s="2">
        <f>'Moving Avg'!G2011</f>
        <v>3.981576</v>
      </c>
      <c r="I2011" s="2">
        <f>'Moving Avg'!H2011</f>
        <v>4.5251539999999997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  <c r="M2011" s="8">
        <f t="shared" si="310"/>
        <v>25</v>
      </c>
      <c r="N2011" s="8">
        <f t="shared" si="311"/>
        <v>100</v>
      </c>
      <c r="O2011" s="8">
        <f t="shared" si="312"/>
        <v>0</v>
      </c>
      <c r="P2011" s="8">
        <f t="shared" si="313"/>
        <v>16.5</v>
      </c>
      <c r="Q2011" s="9">
        <f t="shared" si="314"/>
        <v>46.225000000000001</v>
      </c>
      <c r="R2011" s="9">
        <f t="shared" si="315"/>
        <v>29.125</v>
      </c>
      <c r="S2011" s="9">
        <f t="shared" si="316"/>
        <v>26.175000000000001</v>
      </c>
      <c r="T2011" s="9">
        <f t="shared" si="317"/>
        <v>35.375</v>
      </c>
      <c r="U2011" s="8">
        <f t="shared" si="318"/>
        <v>33.841666666666661</v>
      </c>
      <c r="V2011" s="8">
        <f t="shared" si="319"/>
        <v>34.224999999999994</v>
      </c>
    </row>
    <row r="2012" spans="1:22" ht="13.5" x14ac:dyDescent="0.25">
      <c r="A2012" s="3">
        <f>RSI!A2012</f>
        <v>44935</v>
      </c>
      <c r="B2012" s="2">
        <f>RSI!B2012</f>
        <v>3.6854</v>
      </c>
      <c r="C2012" s="2">
        <f>RSI!I2012</f>
        <v>38.878505560645017</v>
      </c>
      <c r="D2012" s="2">
        <f>MACD!E2012</f>
        <v>1.4127995404295657E-2</v>
      </c>
      <c r="E2012" s="2">
        <f>MACD!F2012</f>
        <v>3.3749807345562675E-2</v>
      </c>
      <c r="F2012" s="2">
        <f>'Moving Avg'!D2012</f>
        <v>3.70756</v>
      </c>
      <c r="G2012" s="2">
        <f>'Moving Avg'!F2012</f>
        <v>3.7825299999999999</v>
      </c>
      <c r="H2012" s="2">
        <f>'Moving Avg'!G2012</f>
        <v>3.9740419999999999</v>
      </c>
      <c r="I2012" s="2">
        <f>'Moving Avg'!H2012</f>
        <v>4.5203209999999991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  <c r="M2012" s="8">
        <f t="shared" si="310"/>
        <v>25</v>
      </c>
      <c r="N2012" s="8">
        <f t="shared" si="311"/>
        <v>45</v>
      </c>
      <c r="O2012" s="8">
        <f t="shared" si="312"/>
        <v>0</v>
      </c>
      <c r="P2012" s="8">
        <f t="shared" si="313"/>
        <v>16.5</v>
      </c>
      <c r="Q2012" s="9">
        <f t="shared" si="314"/>
        <v>26.975000000000001</v>
      </c>
      <c r="R2012" s="9">
        <f t="shared" si="315"/>
        <v>18.125</v>
      </c>
      <c r="S2012" s="9">
        <f t="shared" si="316"/>
        <v>17.925000000000001</v>
      </c>
      <c r="T2012" s="9">
        <f t="shared" si="317"/>
        <v>21.625</v>
      </c>
      <c r="U2012" s="8">
        <f t="shared" si="318"/>
        <v>21.008333333333336</v>
      </c>
      <c r="V2012" s="8">
        <f t="shared" si="319"/>
        <v>21.162500000000001</v>
      </c>
    </row>
    <row r="2013" spans="1:22" ht="13.5" x14ac:dyDescent="0.25">
      <c r="A2013" s="3">
        <f>RSI!A2013</f>
        <v>44936</v>
      </c>
      <c r="B2013" s="2">
        <f>RSI!B2013</f>
        <v>3.6854</v>
      </c>
      <c r="C2013" s="2">
        <f>RSI!I2013</f>
        <v>38.878505560645017</v>
      </c>
      <c r="D2013" s="2">
        <f>MACD!E2013</f>
        <v>1.2720721051306505E-2</v>
      </c>
      <c r="E2013" s="2">
        <f>MACD!F2013</f>
        <v>2.9543990086711443E-2</v>
      </c>
      <c r="F2013" s="2">
        <f>'Moving Avg'!D2013</f>
        <v>3.6972200000000002</v>
      </c>
      <c r="G2013" s="2">
        <f>'Moving Avg'!F2013</f>
        <v>3.7721899999999997</v>
      </c>
      <c r="H2013" s="2">
        <f>'Moving Avg'!G2013</f>
        <v>3.96577</v>
      </c>
      <c r="I2013" s="2">
        <f>'Moving Avg'!H2013</f>
        <v>4.5154879999999995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  <c r="M2013" s="8">
        <f t="shared" si="310"/>
        <v>25</v>
      </c>
      <c r="N2013" s="8">
        <f t="shared" si="311"/>
        <v>45</v>
      </c>
      <c r="O2013" s="8">
        <f t="shared" si="312"/>
        <v>0</v>
      </c>
      <c r="P2013" s="8">
        <f t="shared" si="313"/>
        <v>16.5</v>
      </c>
      <c r="Q2013" s="9">
        <f t="shared" si="314"/>
        <v>26.975000000000001</v>
      </c>
      <c r="R2013" s="9">
        <f t="shared" si="315"/>
        <v>18.125</v>
      </c>
      <c r="S2013" s="9">
        <f t="shared" si="316"/>
        <v>17.925000000000001</v>
      </c>
      <c r="T2013" s="9">
        <f t="shared" si="317"/>
        <v>21.625</v>
      </c>
      <c r="U2013" s="8">
        <f t="shared" si="318"/>
        <v>21.008333333333336</v>
      </c>
      <c r="V2013" s="8">
        <f t="shared" si="319"/>
        <v>21.162500000000001</v>
      </c>
    </row>
    <row r="2014" spans="1:22" ht="13.5" x14ac:dyDescent="0.25">
      <c r="A2014" s="3">
        <f>RSI!A2014</f>
        <v>44937</v>
      </c>
      <c r="B2014" s="2">
        <f>RSI!B2014</f>
        <v>3.7296999999999998</v>
      </c>
      <c r="C2014" s="2">
        <f>RSI!I2014</f>
        <v>42.839082700517444</v>
      </c>
      <c r="D2014" s="2">
        <f>MACD!E2014</f>
        <v>-2.2510263312498502E-3</v>
      </c>
      <c r="E2014" s="2">
        <f>MACD!F2014</f>
        <v>2.3184986803119187E-2</v>
      </c>
      <c r="F2014" s="2">
        <f>'Moving Avg'!D2014</f>
        <v>3.70756</v>
      </c>
      <c r="G2014" s="2">
        <f>'Moving Avg'!F2014</f>
        <v>3.7703399999999996</v>
      </c>
      <c r="H2014" s="2">
        <f>'Moving Avg'!G2014</f>
        <v>3.9561680000000008</v>
      </c>
      <c r="I2014" s="2">
        <f>'Moving Avg'!H2014</f>
        <v>4.5109094999999995</v>
      </c>
      <c r="J2014" s="6" t="str">
        <f>OBV!F2014</f>
        <v>BEARISH</v>
      </c>
      <c r="K2014" s="6" t="str">
        <f>OBV!G2014</f>
        <v>NEUTRAL</v>
      </c>
      <c r="L2014" s="6" t="str">
        <f>OBV!H2014</f>
        <v>BEARISH DIVERGENCE</v>
      </c>
      <c r="M2014" s="8">
        <f t="shared" si="310"/>
        <v>25</v>
      </c>
      <c r="N2014" s="8">
        <f t="shared" si="311"/>
        <v>100</v>
      </c>
      <c r="O2014" s="8">
        <f t="shared" si="312"/>
        <v>0</v>
      </c>
      <c r="P2014" s="8">
        <f t="shared" si="313"/>
        <v>16.5</v>
      </c>
      <c r="Q2014" s="9">
        <f t="shared" si="314"/>
        <v>46.225000000000001</v>
      </c>
      <c r="R2014" s="9">
        <f t="shared" si="315"/>
        <v>29.125</v>
      </c>
      <c r="S2014" s="9">
        <f t="shared" si="316"/>
        <v>26.175000000000001</v>
      </c>
      <c r="T2014" s="9">
        <f t="shared" si="317"/>
        <v>35.375</v>
      </c>
      <c r="U2014" s="8">
        <f t="shared" si="318"/>
        <v>33.841666666666661</v>
      </c>
      <c r="V2014" s="8">
        <f t="shared" si="319"/>
        <v>34.224999999999994</v>
      </c>
    </row>
    <row r="2015" spans="1:22" ht="13.5" x14ac:dyDescent="0.25">
      <c r="A2015" s="3">
        <f>RSI!A2015</f>
        <v>44938</v>
      </c>
      <c r="B2015" s="2">
        <f>RSI!B2015</f>
        <v>3.7444999999999999</v>
      </c>
      <c r="C2015" s="2">
        <f>RSI!I2015</f>
        <v>44.141342629452019</v>
      </c>
      <c r="D2015" s="2">
        <f>MACD!E2015</f>
        <v>-5.2414150061159681E-3</v>
      </c>
      <c r="E2015" s="2">
        <f>MACD!F2015</f>
        <v>1.7499706441272158E-2</v>
      </c>
      <c r="F2015" s="2">
        <f>'Moving Avg'!D2015</f>
        <v>3.7208599999999996</v>
      </c>
      <c r="G2015" s="2">
        <f>'Moving Avg'!F2015</f>
        <v>3.7655400000000001</v>
      </c>
      <c r="H2015" s="2">
        <f>'Moving Avg'!G2015</f>
        <v>3.9470100000000001</v>
      </c>
      <c r="I2015" s="2">
        <f>'Moving Avg'!H2015</f>
        <v>4.5064714999999991</v>
      </c>
      <c r="J2015" s="6" t="str">
        <f>OBV!F2015</f>
        <v>BULLISH</v>
      </c>
      <c r="K2015" s="6" t="str">
        <f>OBV!G2015</f>
        <v>NEUTRAL</v>
      </c>
      <c r="L2015" s="6" t="str">
        <f>OBV!H2015</f>
        <v>CONFIRMED BULLISH</v>
      </c>
      <c r="M2015" s="8">
        <f t="shared" si="310"/>
        <v>25</v>
      </c>
      <c r="N2015" s="8">
        <f t="shared" si="311"/>
        <v>100</v>
      </c>
      <c r="O2015" s="8">
        <f t="shared" si="312"/>
        <v>0</v>
      </c>
      <c r="P2015" s="8">
        <f t="shared" si="313"/>
        <v>83.5</v>
      </c>
      <c r="Q2015" s="9">
        <f t="shared" si="314"/>
        <v>56.274999999999999</v>
      </c>
      <c r="R2015" s="9">
        <f t="shared" si="315"/>
        <v>45.875</v>
      </c>
      <c r="S2015" s="9">
        <f t="shared" si="316"/>
        <v>56.325000000000003</v>
      </c>
      <c r="T2015" s="9">
        <f t="shared" si="317"/>
        <v>52.125</v>
      </c>
      <c r="U2015" s="8">
        <f t="shared" si="318"/>
        <v>52.82500000000001</v>
      </c>
      <c r="V2015" s="8">
        <f t="shared" si="319"/>
        <v>52.650000000000006</v>
      </c>
    </row>
    <row r="2016" spans="1:22" ht="13.5" x14ac:dyDescent="0.25">
      <c r="A2016" s="3">
        <f>RSI!A2016</f>
        <v>44939</v>
      </c>
      <c r="B2016" s="2">
        <f>RSI!B2016</f>
        <v>3.7370999999999999</v>
      </c>
      <c r="C2016" s="2">
        <f>RSI!I2016</f>
        <v>43.606404621956308</v>
      </c>
      <c r="D2016" s="2">
        <f>MACD!E2016</f>
        <v>4.5460743797427483E-3</v>
      </c>
      <c r="E2016" s="2">
        <f>MACD!F2016</f>
        <v>1.4908980028966278E-2</v>
      </c>
      <c r="F2016" s="2">
        <f>'Moving Avg'!D2016</f>
        <v>3.7164200000000003</v>
      </c>
      <c r="G2016" s="2">
        <f>'Moving Avg'!F2016</f>
        <v>3.7585250000000001</v>
      </c>
      <c r="H2016" s="2">
        <f>'Moving Avg'!G2016</f>
        <v>3.9405099999999993</v>
      </c>
      <c r="I2016" s="2">
        <f>'Moving Avg'!H2016</f>
        <v>4.5016329999999991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  <c r="M2016" s="8">
        <f t="shared" si="310"/>
        <v>25</v>
      </c>
      <c r="N2016" s="8">
        <f t="shared" si="311"/>
        <v>45</v>
      </c>
      <c r="O2016" s="8">
        <f t="shared" si="312"/>
        <v>0</v>
      </c>
      <c r="P2016" s="8">
        <f t="shared" si="313"/>
        <v>16.5</v>
      </c>
      <c r="Q2016" s="9">
        <f t="shared" si="314"/>
        <v>26.975000000000001</v>
      </c>
      <c r="R2016" s="9">
        <f t="shared" si="315"/>
        <v>18.125</v>
      </c>
      <c r="S2016" s="9">
        <f t="shared" si="316"/>
        <v>17.925000000000001</v>
      </c>
      <c r="T2016" s="9">
        <f t="shared" si="317"/>
        <v>21.625</v>
      </c>
      <c r="U2016" s="8">
        <f t="shared" si="318"/>
        <v>21.008333333333336</v>
      </c>
      <c r="V2016" s="8">
        <f t="shared" si="319"/>
        <v>21.162500000000001</v>
      </c>
    </row>
    <row r="2017" spans="1:22" ht="13.5" x14ac:dyDescent="0.25">
      <c r="A2017" s="3">
        <f>RSI!A2017</f>
        <v>44942</v>
      </c>
      <c r="B2017" s="2">
        <f>RSI!B2017</f>
        <v>3.6928000000000001</v>
      </c>
      <c r="C2017" s="2">
        <f>RSI!I2017</f>
        <v>40.446354366788775</v>
      </c>
      <c r="D2017" s="2">
        <f>MACD!E2017</f>
        <v>1.1999565216187502E-2</v>
      </c>
      <c r="E2017" s="2">
        <f>MACD!F2017</f>
        <v>1.4327097066410523E-2</v>
      </c>
      <c r="F2017" s="2">
        <f>'Moving Avg'!D2017</f>
        <v>3.7179000000000002</v>
      </c>
      <c r="G2017" s="2">
        <f>'Moving Avg'!F2017</f>
        <v>3.749295</v>
      </c>
      <c r="H2017" s="2">
        <f>'Moving Avg'!G2017</f>
        <v>3.9329759999999991</v>
      </c>
      <c r="I2017" s="2">
        <f>'Moving Avg'!H2017</f>
        <v>4.4965729999999997</v>
      </c>
      <c r="J2017" s="6" t="str">
        <f>OBV!F2017</f>
        <v>BEARISH</v>
      </c>
      <c r="K2017" s="6" t="str">
        <f>OBV!G2017</f>
        <v>NEUTRAL</v>
      </c>
      <c r="L2017" s="6" t="str">
        <f>OBV!H2017</f>
        <v>BEARISH DIVERGENCE</v>
      </c>
      <c r="M2017" s="8">
        <f t="shared" si="310"/>
        <v>25</v>
      </c>
      <c r="N2017" s="8">
        <f t="shared" si="311"/>
        <v>45</v>
      </c>
      <c r="O2017" s="8">
        <f t="shared" si="312"/>
        <v>0</v>
      </c>
      <c r="P2017" s="8">
        <f t="shared" si="313"/>
        <v>16.5</v>
      </c>
      <c r="Q2017" s="9">
        <f t="shared" si="314"/>
        <v>26.975000000000001</v>
      </c>
      <c r="R2017" s="9">
        <f t="shared" si="315"/>
        <v>18.125</v>
      </c>
      <c r="S2017" s="9">
        <f t="shared" si="316"/>
        <v>17.925000000000001</v>
      </c>
      <c r="T2017" s="9">
        <f t="shared" si="317"/>
        <v>21.625</v>
      </c>
      <c r="U2017" s="8">
        <f t="shared" si="318"/>
        <v>21.008333333333336</v>
      </c>
      <c r="V2017" s="8">
        <f t="shared" si="319"/>
        <v>21.162500000000001</v>
      </c>
    </row>
    <row r="2018" spans="1:22" ht="13.5" x14ac:dyDescent="0.25">
      <c r="A2018" s="3">
        <f>RSI!A2018</f>
        <v>44943</v>
      </c>
      <c r="B2018" s="2">
        <f>RSI!B2018</f>
        <v>3.7370999999999999</v>
      </c>
      <c r="C2018" s="2">
        <f>RSI!I2018</f>
        <v>44.757583085986568</v>
      </c>
      <c r="D2018" s="2">
        <f>MACD!E2018</f>
        <v>5.4528749573772295E-3</v>
      </c>
      <c r="E2018" s="2">
        <f>MACD!F2018</f>
        <v>1.2552252644603865E-2</v>
      </c>
      <c r="F2018" s="2">
        <f>'Moving Avg'!D2018</f>
        <v>3.7282399999999996</v>
      </c>
      <c r="G2018" s="2">
        <f>'Moving Avg'!F2018</f>
        <v>3.7422800000000001</v>
      </c>
      <c r="H2018" s="2">
        <f>'Moving Avg'!G2018</f>
        <v>3.9239659999999996</v>
      </c>
      <c r="I2018" s="2">
        <f>'Moving Avg'!H2018</f>
        <v>4.4917344999999997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  <c r="M2018" s="8">
        <f t="shared" si="310"/>
        <v>25</v>
      </c>
      <c r="N2018" s="8">
        <f t="shared" si="311"/>
        <v>45</v>
      </c>
      <c r="O2018" s="8">
        <f t="shared" si="312"/>
        <v>0</v>
      </c>
      <c r="P2018" s="8">
        <f t="shared" si="313"/>
        <v>83.5</v>
      </c>
      <c r="Q2018" s="9">
        <f t="shared" si="314"/>
        <v>37.024999999999999</v>
      </c>
      <c r="R2018" s="9">
        <f t="shared" si="315"/>
        <v>34.875</v>
      </c>
      <c r="S2018" s="9">
        <f t="shared" si="316"/>
        <v>48.075000000000003</v>
      </c>
      <c r="T2018" s="9">
        <f t="shared" si="317"/>
        <v>38.375</v>
      </c>
      <c r="U2018" s="8">
        <f t="shared" si="318"/>
        <v>39.991666666666667</v>
      </c>
      <c r="V2018" s="8">
        <f t="shared" si="319"/>
        <v>39.587500000000006</v>
      </c>
    </row>
    <row r="2019" spans="1:22" ht="13.5" x14ac:dyDescent="0.25">
      <c r="A2019" s="3">
        <f>RSI!A2019</f>
        <v>44944</v>
      </c>
      <c r="B2019" s="2">
        <f>RSI!B2019</f>
        <v>3.7296999999999998</v>
      </c>
      <c r="C2019" s="2">
        <f>RSI!I2019</f>
        <v>44.182205709713337</v>
      </c>
      <c r="D2019" s="2">
        <f>MACD!E2019</f>
        <v>-8.282598891632631E-3</v>
      </c>
      <c r="E2019" s="2">
        <f>MACD!F2019</f>
        <v>8.3852823373565654E-3</v>
      </c>
      <c r="F2019" s="2">
        <f>'Moving Avg'!D2019</f>
        <v>3.7282400000000004</v>
      </c>
      <c r="G2019" s="2">
        <f>'Moving Avg'!F2019</f>
        <v>3.7371099999999999</v>
      </c>
      <c r="H2019" s="2">
        <f>'Moving Avg'!G2019</f>
        <v>3.9148079999999994</v>
      </c>
      <c r="I2019" s="2">
        <f>'Moving Avg'!H2019</f>
        <v>4.4870900000000002</v>
      </c>
      <c r="J2019" s="6" t="str">
        <f>OBV!F2019</f>
        <v>BEARISH</v>
      </c>
      <c r="K2019" s="6" t="str">
        <f>OBV!G2019</f>
        <v>WEAK</v>
      </c>
      <c r="L2019" s="6" t="str">
        <f>OBV!H2019</f>
        <v>NEUTRAL</v>
      </c>
      <c r="M2019" s="8">
        <f t="shared" si="310"/>
        <v>25</v>
      </c>
      <c r="N2019" s="8">
        <f t="shared" si="311"/>
        <v>45</v>
      </c>
      <c r="O2019" s="8">
        <f t="shared" si="312"/>
        <v>0</v>
      </c>
      <c r="P2019" s="8">
        <f t="shared" si="313"/>
        <v>0</v>
      </c>
      <c r="Q2019" s="9">
        <f t="shared" si="314"/>
        <v>24.5</v>
      </c>
      <c r="R2019" s="9">
        <f t="shared" si="315"/>
        <v>14</v>
      </c>
      <c r="S2019" s="9">
        <f t="shared" si="316"/>
        <v>10.5</v>
      </c>
      <c r="T2019" s="9">
        <f t="shared" si="317"/>
        <v>17.5</v>
      </c>
      <c r="U2019" s="8">
        <f t="shared" si="318"/>
        <v>16.333333333333332</v>
      </c>
      <c r="V2019" s="8">
        <f t="shared" si="319"/>
        <v>16.625</v>
      </c>
    </row>
    <row r="2020" spans="1:22" ht="13.5" x14ac:dyDescent="0.25">
      <c r="A2020" s="3">
        <f>RSI!A2020</f>
        <v>44945</v>
      </c>
      <c r="B2020" s="2">
        <f>RSI!B2020</f>
        <v>3.6633</v>
      </c>
      <c r="C2020" s="2">
        <f>RSI!I2020</f>
        <v>39.300163248223932</v>
      </c>
      <c r="D2020" s="2">
        <f>MACD!E2020</f>
        <v>-1.4620276706193813E-2</v>
      </c>
      <c r="E2020" s="2">
        <f>MACD!F2020</f>
        <v>3.7841705286464893E-3</v>
      </c>
      <c r="F2020" s="2">
        <f>'Moving Avg'!D2020</f>
        <v>3.7119999999999997</v>
      </c>
      <c r="G2020" s="2">
        <f>'Moving Avg'!F2020</f>
        <v>3.7286200000000003</v>
      </c>
      <c r="H2020" s="2">
        <f>'Moving Avg'!G2020</f>
        <v>3.9043219999999996</v>
      </c>
      <c r="I2020" s="2">
        <f>'Moving Avg'!H2020</f>
        <v>4.4821135000000005</v>
      </c>
      <c r="J2020" s="6" t="str">
        <f>OBV!F2020</f>
        <v>BEARISH</v>
      </c>
      <c r="K2020" s="6" t="str">
        <f>OBV!G2020</f>
        <v>WEAK</v>
      </c>
      <c r="L2020" s="6" t="str">
        <f>OBV!H2020</f>
        <v>CONFIRMED BEARISH</v>
      </c>
      <c r="M2020" s="8">
        <f t="shared" si="310"/>
        <v>25</v>
      </c>
      <c r="N2020" s="8">
        <f t="shared" si="311"/>
        <v>45</v>
      </c>
      <c r="O2020" s="8">
        <f t="shared" si="312"/>
        <v>0</v>
      </c>
      <c r="P2020" s="8">
        <f t="shared" si="313"/>
        <v>0</v>
      </c>
      <c r="Q2020" s="9">
        <f t="shared" si="314"/>
        <v>24.5</v>
      </c>
      <c r="R2020" s="9">
        <f t="shared" si="315"/>
        <v>14</v>
      </c>
      <c r="S2020" s="9">
        <f t="shared" si="316"/>
        <v>10.5</v>
      </c>
      <c r="T2020" s="9">
        <f t="shared" si="317"/>
        <v>17.5</v>
      </c>
      <c r="U2020" s="8">
        <f t="shared" si="318"/>
        <v>16.333333333333332</v>
      </c>
      <c r="V2020" s="8">
        <f t="shared" si="319"/>
        <v>16.625</v>
      </c>
    </row>
    <row r="2021" spans="1:22" ht="13.5" x14ac:dyDescent="0.25">
      <c r="A2021" s="3">
        <f>RSI!A2021</f>
        <v>44946</v>
      </c>
      <c r="B2021" s="2">
        <f>RSI!B2021</f>
        <v>3.7370999999999999</v>
      </c>
      <c r="C2021" s="2">
        <f>RSI!I2021</f>
        <v>46.390529115991846</v>
      </c>
      <c r="D2021" s="2">
        <f>MACD!E2021</f>
        <v>-1.2210533948870506E-2</v>
      </c>
      <c r="E2021" s="2">
        <f>MACD!F2021</f>
        <v>5.8522963314309008E-4</v>
      </c>
      <c r="F2021" s="2">
        <f>'Moving Avg'!D2021</f>
        <v>3.7119999999999997</v>
      </c>
      <c r="G2021" s="2">
        <f>'Moving Avg'!F2021</f>
        <v>3.7308350000000003</v>
      </c>
      <c r="H2021" s="2">
        <f>'Moving Avg'!G2021</f>
        <v>3.8953119999999988</v>
      </c>
      <c r="I2021" s="2">
        <f>'Moving Avg'!H2021</f>
        <v>4.4772750000000006</v>
      </c>
      <c r="J2021" s="6" t="str">
        <f>OBV!F2021</f>
        <v>BEARISH</v>
      </c>
      <c r="K2021" s="6" t="str">
        <f>OBV!G2021</f>
        <v>WEAK</v>
      </c>
      <c r="L2021" s="6" t="str">
        <f>OBV!H2021</f>
        <v>NEUTRAL</v>
      </c>
      <c r="M2021" s="8">
        <f t="shared" si="310"/>
        <v>25</v>
      </c>
      <c r="N2021" s="8">
        <f t="shared" si="311"/>
        <v>45</v>
      </c>
      <c r="O2021" s="8">
        <f t="shared" si="312"/>
        <v>0</v>
      </c>
      <c r="P2021" s="8">
        <f t="shared" si="313"/>
        <v>0</v>
      </c>
      <c r="Q2021" s="9">
        <f t="shared" si="314"/>
        <v>24.5</v>
      </c>
      <c r="R2021" s="9">
        <f t="shared" si="315"/>
        <v>14</v>
      </c>
      <c r="S2021" s="9">
        <f t="shared" si="316"/>
        <v>10.5</v>
      </c>
      <c r="T2021" s="9">
        <f t="shared" si="317"/>
        <v>17.5</v>
      </c>
      <c r="U2021" s="8">
        <f t="shared" si="318"/>
        <v>16.333333333333332</v>
      </c>
      <c r="V2021" s="8">
        <f t="shared" si="319"/>
        <v>16.625</v>
      </c>
    </row>
    <row r="2022" spans="1:22" ht="13.5" x14ac:dyDescent="0.25">
      <c r="A2022" s="3">
        <f>RSI!A2022</f>
        <v>44949</v>
      </c>
      <c r="B2022" s="2">
        <f>RSI!B2022</f>
        <v>3.7370999999999999</v>
      </c>
      <c r="C2022" s="2">
        <f>RSI!I2022</f>
        <v>46.390529115991846</v>
      </c>
      <c r="D2022" s="2">
        <f>MACD!E2022</f>
        <v>-2.1299646786308468E-2</v>
      </c>
      <c r="E2022" s="2">
        <f>MACD!F2022</f>
        <v>-3.7917456507472222E-3</v>
      </c>
      <c r="F2022" s="2">
        <f>'Moving Avg'!D2022</f>
        <v>3.7208599999999996</v>
      </c>
      <c r="G2022" s="2">
        <f>'Moving Avg'!F2022</f>
        <v>3.7293550000000004</v>
      </c>
      <c r="H2022" s="2">
        <f>'Moving Avg'!G2022</f>
        <v>3.8864479999999997</v>
      </c>
      <c r="I2022" s="2">
        <f>'Moving Avg'!H2022</f>
        <v>4.4724365000000015</v>
      </c>
      <c r="J2022" s="6" t="str">
        <f>OBV!F2022</f>
        <v>BEARISH</v>
      </c>
      <c r="K2022" s="6" t="str">
        <f>OBV!G2022</f>
        <v>WEAK</v>
      </c>
      <c r="L2022" s="6" t="str">
        <f>OBV!H2022</f>
        <v>BEARISH DIVERGENCE</v>
      </c>
      <c r="M2022" s="8">
        <f t="shared" si="310"/>
        <v>25</v>
      </c>
      <c r="N2022" s="8">
        <f t="shared" si="311"/>
        <v>45</v>
      </c>
      <c r="O2022" s="8">
        <f t="shared" si="312"/>
        <v>0</v>
      </c>
      <c r="P2022" s="8">
        <f t="shared" si="313"/>
        <v>0</v>
      </c>
      <c r="Q2022" s="9">
        <f t="shared" si="314"/>
        <v>24.5</v>
      </c>
      <c r="R2022" s="9">
        <f t="shared" si="315"/>
        <v>14</v>
      </c>
      <c r="S2022" s="9">
        <f t="shared" si="316"/>
        <v>10.5</v>
      </c>
      <c r="T2022" s="9">
        <f t="shared" si="317"/>
        <v>17.5</v>
      </c>
      <c r="U2022" s="8">
        <f t="shared" si="318"/>
        <v>16.333333333333332</v>
      </c>
      <c r="V2022" s="8">
        <f t="shared" si="319"/>
        <v>16.625</v>
      </c>
    </row>
    <row r="2023" spans="1:22" ht="13.5" x14ac:dyDescent="0.25">
      <c r="A2023" s="3">
        <f>RSI!A2023</f>
        <v>44950</v>
      </c>
      <c r="B2023" s="2">
        <f>RSI!B2023</f>
        <v>3.7519</v>
      </c>
      <c r="C2023" s="2">
        <f>RSI!I2023</f>
        <v>47.808462836991417</v>
      </c>
      <c r="D2023" s="2">
        <f>MACD!E2023</f>
        <v>-2.9863485655682087E-2</v>
      </c>
      <c r="E2023" s="2">
        <f>MACD!F2023</f>
        <v>-9.0060936517341959E-3</v>
      </c>
      <c r="F2023" s="2">
        <f>'Moving Avg'!D2023</f>
        <v>3.7238199999999999</v>
      </c>
      <c r="G2023" s="2">
        <f>'Moving Avg'!F2023</f>
        <v>3.728615</v>
      </c>
      <c r="H2023" s="2">
        <f>'Moving Avg'!G2023</f>
        <v>3.8778799999999993</v>
      </c>
      <c r="I2023" s="2">
        <f>'Moving Avg'!H2023</f>
        <v>4.4676720000000012</v>
      </c>
      <c r="J2023" s="6" t="str">
        <f>OBV!F2023</f>
        <v>BEARISH</v>
      </c>
      <c r="K2023" s="6" t="str">
        <f>OBV!G2023</f>
        <v>WEAK</v>
      </c>
      <c r="L2023" s="6" t="str">
        <f>OBV!H2023</f>
        <v>BEARISH DIVERGENCE</v>
      </c>
      <c r="M2023" s="8">
        <f t="shared" si="310"/>
        <v>25</v>
      </c>
      <c r="N2023" s="8">
        <f t="shared" si="311"/>
        <v>100</v>
      </c>
      <c r="O2023" s="8">
        <f t="shared" si="312"/>
        <v>0</v>
      </c>
      <c r="P2023" s="8">
        <f t="shared" si="313"/>
        <v>0</v>
      </c>
      <c r="Q2023" s="9">
        <f t="shared" si="314"/>
        <v>43.75</v>
      </c>
      <c r="R2023" s="9">
        <f t="shared" si="315"/>
        <v>25</v>
      </c>
      <c r="S2023" s="9">
        <f t="shared" si="316"/>
        <v>18.75</v>
      </c>
      <c r="T2023" s="9">
        <f t="shared" si="317"/>
        <v>31.25</v>
      </c>
      <c r="U2023" s="8">
        <f t="shared" si="318"/>
        <v>29.166666666666668</v>
      </c>
      <c r="V2023" s="8">
        <f t="shared" si="319"/>
        <v>29.6875</v>
      </c>
    </row>
    <row r="2024" spans="1:22" ht="13.5" x14ac:dyDescent="0.25">
      <c r="A2024" s="3">
        <f>RSI!A2024</f>
        <v>44951</v>
      </c>
      <c r="B2024" s="2">
        <f>RSI!B2024</f>
        <v>3.7075999999999998</v>
      </c>
      <c r="C2024" s="2">
        <f>RSI!I2024</f>
        <v>44.052576679774262</v>
      </c>
      <c r="D2024" s="2">
        <f>MACD!E2024</f>
        <v>-2.6893690061537079E-2</v>
      </c>
      <c r="E2024" s="2">
        <f>MACD!F2024</f>
        <v>-1.2583612933694774E-2</v>
      </c>
      <c r="F2024" s="2">
        <f>'Moving Avg'!D2024</f>
        <v>3.7193999999999994</v>
      </c>
      <c r="G2024" s="2">
        <f>'Moving Avg'!F2024</f>
        <v>3.7293550000000004</v>
      </c>
      <c r="H2024" s="2">
        <f>'Moving Avg'!G2024</f>
        <v>3.8690179999999996</v>
      </c>
      <c r="I2024" s="2">
        <f>'Moving Avg'!H2024</f>
        <v>4.4627520000000001</v>
      </c>
      <c r="J2024" s="6" t="str">
        <f>OBV!F2024</f>
        <v>BEARISH</v>
      </c>
      <c r="K2024" s="6" t="str">
        <f>OBV!G2024</f>
        <v>WEAK</v>
      </c>
      <c r="L2024" s="6" t="str">
        <f>OBV!H2024</f>
        <v>CONFIRMED BEARISH</v>
      </c>
      <c r="M2024" s="8">
        <f t="shared" si="310"/>
        <v>25</v>
      </c>
      <c r="N2024" s="8">
        <f t="shared" si="311"/>
        <v>45</v>
      </c>
      <c r="O2024" s="8">
        <f t="shared" si="312"/>
        <v>0</v>
      </c>
      <c r="P2024" s="8">
        <f t="shared" si="313"/>
        <v>0</v>
      </c>
      <c r="Q2024" s="9">
        <f t="shared" si="314"/>
        <v>24.5</v>
      </c>
      <c r="R2024" s="9">
        <f t="shared" si="315"/>
        <v>14</v>
      </c>
      <c r="S2024" s="9">
        <f t="shared" si="316"/>
        <v>10.5</v>
      </c>
      <c r="T2024" s="9">
        <f t="shared" si="317"/>
        <v>17.5</v>
      </c>
      <c r="U2024" s="8">
        <f t="shared" si="318"/>
        <v>16.333333333333332</v>
      </c>
      <c r="V2024" s="8">
        <f t="shared" si="319"/>
        <v>16.625</v>
      </c>
    </row>
    <row r="2025" spans="1:22" ht="13.5" x14ac:dyDescent="0.25">
      <c r="A2025" s="3">
        <f>RSI!A2025</f>
        <v>44952</v>
      </c>
      <c r="B2025" s="2">
        <f>RSI!B2025</f>
        <v>3.6928000000000001</v>
      </c>
      <c r="C2025" s="2">
        <f>RSI!I2025</f>
        <v>42.841653651562936</v>
      </c>
      <c r="D2025" s="2">
        <f>MACD!E2025</f>
        <v>-2.0635375108157827E-2</v>
      </c>
      <c r="E2025" s="2">
        <f>MACD!F2025</f>
        <v>-1.4193965368587386E-2</v>
      </c>
      <c r="F2025" s="2">
        <f>'Moving Avg'!D2025</f>
        <v>3.7252999999999998</v>
      </c>
      <c r="G2025" s="2">
        <f>'Moving Avg'!F2025</f>
        <v>3.7260300000000002</v>
      </c>
      <c r="H2025" s="2">
        <f>'Moving Avg'!G2025</f>
        <v>3.8598599999999998</v>
      </c>
      <c r="I2025" s="2">
        <f>'Moving Avg'!H2025</f>
        <v>4.4576920000000007</v>
      </c>
      <c r="J2025" s="6" t="str">
        <f>OBV!F2025</f>
        <v>BEARISH</v>
      </c>
      <c r="K2025" s="6" t="str">
        <f>OBV!G2025</f>
        <v>WEAK</v>
      </c>
      <c r="L2025" s="6" t="str">
        <f>OBV!H2025</f>
        <v>BEARISH DIVERGENCE</v>
      </c>
      <c r="M2025" s="8">
        <f t="shared" si="310"/>
        <v>25</v>
      </c>
      <c r="N2025" s="8">
        <f t="shared" si="311"/>
        <v>45</v>
      </c>
      <c r="O2025" s="8">
        <f t="shared" si="312"/>
        <v>0</v>
      </c>
      <c r="P2025" s="8">
        <f t="shared" si="313"/>
        <v>0</v>
      </c>
      <c r="Q2025" s="9">
        <f t="shared" si="314"/>
        <v>24.5</v>
      </c>
      <c r="R2025" s="9">
        <f t="shared" si="315"/>
        <v>14</v>
      </c>
      <c r="S2025" s="9">
        <f t="shared" si="316"/>
        <v>10.5</v>
      </c>
      <c r="T2025" s="9">
        <f t="shared" si="317"/>
        <v>17.5</v>
      </c>
      <c r="U2025" s="8">
        <f t="shared" si="318"/>
        <v>16.333333333333332</v>
      </c>
      <c r="V2025" s="8">
        <f t="shared" si="319"/>
        <v>16.625</v>
      </c>
    </row>
    <row r="2026" spans="1:22" ht="13.5" x14ac:dyDescent="0.25">
      <c r="A2026" s="3">
        <f>RSI!A2026</f>
        <v>44953</v>
      </c>
      <c r="B2026" s="2">
        <f>RSI!B2026</f>
        <v>3.7593000000000001</v>
      </c>
      <c r="C2026" s="2">
        <f>RSI!I2026</f>
        <v>49.551847983480613</v>
      </c>
      <c r="D2026" s="2">
        <f>MACD!E2026</f>
        <v>-2.0972189602141089E-2</v>
      </c>
      <c r="E2026" s="2">
        <f>MACD!F2026</f>
        <v>-1.5549610215298128E-2</v>
      </c>
      <c r="F2026" s="2">
        <f>'Moving Avg'!D2026</f>
        <v>3.7297400000000005</v>
      </c>
      <c r="G2026" s="2">
        <f>'Moving Avg'!F2026</f>
        <v>3.72234</v>
      </c>
      <c r="H2026" s="2">
        <f>'Moving Avg'!G2026</f>
        <v>3.8526220000000002</v>
      </c>
      <c r="I2026" s="2">
        <f>'Moving Avg'!H2026</f>
        <v>4.4528655000000006</v>
      </c>
      <c r="J2026" s="6" t="str">
        <f>OBV!F2026</f>
        <v>BEARISH</v>
      </c>
      <c r="K2026" s="6" t="str">
        <f>OBV!G2026</f>
        <v>NEUTRAL</v>
      </c>
      <c r="L2026" s="6" t="str">
        <f>OBV!H2026</f>
        <v>BEARISH DIVERGENCE</v>
      </c>
      <c r="M2026" s="8">
        <f t="shared" si="310"/>
        <v>25</v>
      </c>
      <c r="N2026" s="8">
        <f t="shared" si="311"/>
        <v>45</v>
      </c>
      <c r="O2026" s="8">
        <f t="shared" si="312"/>
        <v>0</v>
      </c>
      <c r="P2026" s="8">
        <f t="shared" si="313"/>
        <v>16.5</v>
      </c>
      <c r="Q2026" s="9">
        <f t="shared" si="314"/>
        <v>26.975000000000001</v>
      </c>
      <c r="R2026" s="9">
        <f t="shared" si="315"/>
        <v>18.125</v>
      </c>
      <c r="S2026" s="9">
        <f t="shared" si="316"/>
        <v>17.925000000000001</v>
      </c>
      <c r="T2026" s="9">
        <f t="shared" si="317"/>
        <v>21.625</v>
      </c>
      <c r="U2026" s="8">
        <f t="shared" si="318"/>
        <v>21.008333333333336</v>
      </c>
      <c r="V2026" s="8">
        <f t="shared" si="319"/>
        <v>21.162500000000001</v>
      </c>
    </row>
    <row r="2027" spans="1:22" ht="13.5" x14ac:dyDescent="0.25">
      <c r="A2027" s="3">
        <f>RSI!A2027</f>
        <v>44956</v>
      </c>
      <c r="B2027" s="2">
        <f>RSI!B2027</f>
        <v>3.6854</v>
      </c>
      <c r="C2027" s="2">
        <f>RSI!I2027</f>
        <v>43.447642620733475</v>
      </c>
      <c r="D2027" s="2">
        <f>MACD!E2027</f>
        <v>-2.259137828429747E-2</v>
      </c>
      <c r="E2027" s="2">
        <f>MACD!F2027</f>
        <v>-1.6957963829097998E-2</v>
      </c>
      <c r="F2027" s="2">
        <f>'Moving Avg'!D2027</f>
        <v>3.7194000000000003</v>
      </c>
      <c r="G2027" s="2">
        <f>'Moving Avg'!F2027</f>
        <v>3.7164299999999999</v>
      </c>
      <c r="H2027" s="2">
        <f>'Moving Avg'!G2027</f>
        <v>3.8440539999999994</v>
      </c>
      <c r="I2027" s="2">
        <f>'Moving Avg'!H2027</f>
        <v>4.4470085000000008</v>
      </c>
      <c r="J2027" s="6" t="str">
        <f>OBV!F2027</f>
        <v>BEARISH</v>
      </c>
      <c r="K2027" s="6" t="str">
        <f>OBV!G2027</f>
        <v>WEAK</v>
      </c>
      <c r="L2027" s="6" t="str">
        <f>OBV!H2027</f>
        <v>CONFIRMED BEARISH</v>
      </c>
      <c r="M2027" s="8">
        <f t="shared" si="310"/>
        <v>25</v>
      </c>
      <c r="N2027" s="8">
        <f t="shared" si="311"/>
        <v>45</v>
      </c>
      <c r="O2027" s="8">
        <f t="shared" si="312"/>
        <v>0</v>
      </c>
      <c r="P2027" s="8">
        <f t="shared" si="313"/>
        <v>0</v>
      </c>
      <c r="Q2027" s="9">
        <f t="shared" si="314"/>
        <v>24.5</v>
      </c>
      <c r="R2027" s="9">
        <f t="shared" si="315"/>
        <v>14</v>
      </c>
      <c r="S2027" s="9">
        <f t="shared" si="316"/>
        <v>10.5</v>
      </c>
      <c r="T2027" s="9">
        <f t="shared" si="317"/>
        <v>17.5</v>
      </c>
      <c r="U2027" s="8">
        <f t="shared" si="318"/>
        <v>16.333333333333332</v>
      </c>
      <c r="V2027" s="8">
        <f t="shared" si="319"/>
        <v>16.625</v>
      </c>
    </row>
    <row r="2028" spans="1:22" ht="13.5" x14ac:dyDescent="0.25">
      <c r="A2028" s="3">
        <f>RSI!A2028</f>
        <v>44957</v>
      </c>
      <c r="B2028" s="2">
        <f>RSI!B2028</f>
        <v>3.6854</v>
      </c>
      <c r="C2028" s="2">
        <f>RSI!I2028</f>
        <v>43.447642620733475</v>
      </c>
      <c r="D2028" s="2">
        <f>MACD!E2028</f>
        <v>-1.6702806701550443E-2</v>
      </c>
      <c r="E2028" s="2">
        <f>MACD!F2028</f>
        <v>-1.6906932403588489E-2</v>
      </c>
      <c r="F2028" s="2">
        <f>'Moving Avg'!D2028</f>
        <v>3.7061000000000002</v>
      </c>
      <c r="G2028" s="2">
        <f>'Moving Avg'!F2028</f>
        <v>3.7138450000000001</v>
      </c>
      <c r="H2028" s="2">
        <f>'Moving Avg'!G2028</f>
        <v>3.8353379999999992</v>
      </c>
      <c r="I2028" s="2">
        <f>'Moving Avg'!H2028</f>
        <v>4.4414490000000004</v>
      </c>
      <c r="J2028" s="6" t="str">
        <f>OBV!F2028</f>
        <v>BEARISH</v>
      </c>
      <c r="K2028" s="6" t="str">
        <f>OBV!G2028</f>
        <v>WEAK</v>
      </c>
      <c r="L2028" s="6" t="str">
        <f>OBV!H2028</f>
        <v>CONFIRMED BEARISH</v>
      </c>
      <c r="M2028" s="8">
        <f t="shared" si="310"/>
        <v>25</v>
      </c>
      <c r="N2028" s="8">
        <f t="shared" si="311"/>
        <v>0</v>
      </c>
      <c r="O2028" s="8">
        <f t="shared" si="312"/>
        <v>0</v>
      </c>
      <c r="P2028" s="8">
        <f t="shared" si="313"/>
        <v>0</v>
      </c>
      <c r="Q2028" s="9">
        <f t="shared" si="314"/>
        <v>8.75</v>
      </c>
      <c r="R2028" s="9">
        <f t="shared" si="315"/>
        <v>5</v>
      </c>
      <c r="S2028" s="9">
        <f t="shared" si="316"/>
        <v>3.75</v>
      </c>
      <c r="T2028" s="9">
        <f t="shared" si="317"/>
        <v>6.25</v>
      </c>
      <c r="U2028" s="8">
        <f t="shared" si="318"/>
        <v>5.833333333333333</v>
      </c>
      <c r="V2028" s="8">
        <f t="shared" si="319"/>
        <v>5.9375</v>
      </c>
    </row>
    <row r="2029" spans="1:22" ht="13.5" x14ac:dyDescent="0.25">
      <c r="A2029" s="3">
        <f>RSI!A2029</f>
        <v>44958</v>
      </c>
      <c r="B2029" s="2">
        <f>RSI!B2029</f>
        <v>3.7519</v>
      </c>
      <c r="C2029" s="2">
        <f>RSI!I2029</f>
        <v>49.889940113656294</v>
      </c>
      <c r="D2029" s="2">
        <f>MACD!E2029</f>
        <v>-1.7374121766902118E-2</v>
      </c>
      <c r="E2029" s="2">
        <f>MACD!F2029</f>
        <v>-1.7000370276251217E-2</v>
      </c>
      <c r="F2029" s="2">
        <f>'Moving Avg'!D2029</f>
        <v>3.71496</v>
      </c>
      <c r="G2029" s="2">
        <f>'Moving Avg'!F2029</f>
        <v>3.7175399999999996</v>
      </c>
      <c r="H2029" s="2">
        <f>'Moving Avg'!G2029</f>
        <v>3.8282479999999994</v>
      </c>
      <c r="I2029" s="2">
        <f>'Moving Avg'!H2029</f>
        <v>4.4365855000000005</v>
      </c>
      <c r="J2029" s="6" t="str">
        <f>OBV!F2029</f>
        <v>BEARISH</v>
      </c>
      <c r="K2029" s="6" t="str">
        <f>OBV!G2029</f>
        <v>NEUTRAL</v>
      </c>
      <c r="L2029" s="6" t="str">
        <f>OBV!H2029</f>
        <v>BEARISH DIVERGENCE</v>
      </c>
      <c r="M2029" s="8">
        <f t="shared" si="310"/>
        <v>25</v>
      </c>
      <c r="N2029" s="8">
        <f t="shared" si="311"/>
        <v>45</v>
      </c>
      <c r="O2029" s="8">
        <f t="shared" si="312"/>
        <v>0</v>
      </c>
      <c r="P2029" s="8">
        <f t="shared" si="313"/>
        <v>16.5</v>
      </c>
      <c r="Q2029" s="9">
        <f t="shared" si="314"/>
        <v>26.975000000000001</v>
      </c>
      <c r="R2029" s="9">
        <f t="shared" si="315"/>
        <v>18.125</v>
      </c>
      <c r="S2029" s="9">
        <f t="shared" si="316"/>
        <v>17.925000000000001</v>
      </c>
      <c r="T2029" s="9">
        <f t="shared" si="317"/>
        <v>21.625</v>
      </c>
      <c r="U2029" s="8">
        <f t="shared" si="318"/>
        <v>21.008333333333336</v>
      </c>
      <c r="V2029" s="8">
        <f t="shared" si="319"/>
        <v>21.162500000000001</v>
      </c>
    </row>
    <row r="2030" spans="1:22" ht="13.5" x14ac:dyDescent="0.25">
      <c r="A2030" s="3">
        <f>RSI!A2030</f>
        <v>44959</v>
      </c>
      <c r="B2030" s="2">
        <f>RSI!B2030</f>
        <v>3.7667000000000002</v>
      </c>
      <c r="C2030" s="2">
        <f>RSI!I2030</f>
        <v>51.221746408694543</v>
      </c>
      <c r="D2030" s="2">
        <f>MACD!E2030</f>
        <v>-2.9266757538708887E-2</v>
      </c>
      <c r="E2030" s="2">
        <f>MACD!F2030</f>
        <v>-1.9453647728742751E-2</v>
      </c>
      <c r="F2030" s="2">
        <f>'Moving Avg'!D2030</f>
        <v>3.7297400000000005</v>
      </c>
      <c r="G2030" s="2">
        <f>'Moving Avg'!F2030</f>
        <v>3.7219749999999996</v>
      </c>
      <c r="H2030" s="2">
        <f>'Moving Avg'!G2030</f>
        <v>3.8216020000000004</v>
      </c>
      <c r="I2030" s="2">
        <f>'Moving Avg'!H2030</f>
        <v>4.4318950000000008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  <c r="M2030" s="8">
        <f t="shared" si="310"/>
        <v>25</v>
      </c>
      <c r="N2030" s="8">
        <f t="shared" si="311"/>
        <v>45</v>
      </c>
      <c r="O2030" s="8">
        <f t="shared" si="312"/>
        <v>0</v>
      </c>
      <c r="P2030" s="8">
        <f t="shared" si="313"/>
        <v>83.5</v>
      </c>
      <c r="Q2030" s="9">
        <f t="shared" si="314"/>
        <v>37.024999999999999</v>
      </c>
      <c r="R2030" s="9">
        <f t="shared" si="315"/>
        <v>34.875</v>
      </c>
      <c r="S2030" s="9">
        <f t="shared" si="316"/>
        <v>48.075000000000003</v>
      </c>
      <c r="T2030" s="9">
        <f t="shared" si="317"/>
        <v>38.375</v>
      </c>
      <c r="U2030" s="8">
        <f t="shared" si="318"/>
        <v>39.991666666666667</v>
      </c>
      <c r="V2030" s="8">
        <f t="shared" si="319"/>
        <v>39.587500000000006</v>
      </c>
    </row>
    <row r="2031" spans="1:22" ht="13.5" x14ac:dyDescent="0.25">
      <c r="A2031" s="3">
        <f>RSI!A2031</f>
        <v>44960</v>
      </c>
      <c r="B2031" s="2">
        <f>RSI!B2031</f>
        <v>3.8035999999999999</v>
      </c>
      <c r="C2031" s="2">
        <f>RSI!I2031</f>
        <v>54.470790364897319</v>
      </c>
      <c r="D2031" s="2">
        <f>MACD!E2031</f>
        <v>-3.0808660123016196E-2</v>
      </c>
      <c r="E2031" s="2">
        <f>MACD!F2031</f>
        <v>-2.1724650207597441E-2</v>
      </c>
      <c r="F2031" s="2">
        <f>'Moving Avg'!D2031</f>
        <v>3.7386000000000004</v>
      </c>
      <c r="G2031" s="2">
        <f>'Moving Avg'!F2031</f>
        <v>3.7241900000000001</v>
      </c>
      <c r="H2031" s="2">
        <f>'Moving Avg'!G2031</f>
        <v>3.8156940000000001</v>
      </c>
      <c r="I2031" s="2">
        <f>'Moving Avg'!H2031</f>
        <v>4.4274880000000003</v>
      </c>
      <c r="J2031" s="6" t="str">
        <f>OBV!F2031</f>
        <v>BEARISH</v>
      </c>
      <c r="K2031" s="6" t="str">
        <f>OBV!G2031</f>
        <v>NEUTRAL</v>
      </c>
      <c r="L2031" s="6" t="str">
        <f>OBV!H2031</f>
        <v>BEARISH DIVERGENCE</v>
      </c>
      <c r="M2031" s="8">
        <f t="shared" si="310"/>
        <v>25</v>
      </c>
      <c r="N2031" s="8">
        <f t="shared" si="311"/>
        <v>45</v>
      </c>
      <c r="O2031" s="8">
        <f t="shared" si="312"/>
        <v>0</v>
      </c>
      <c r="P2031" s="8">
        <f t="shared" si="313"/>
        <v>16.5</v>
      </c>
      <c r="Q2031" s="9">
        <f t="shared" si="314"/>
        <v>26.975000000000001</v>
      </c>
      <c r="R2031" s="9">
        <f t="shared" si="315"/>
        <v>18.125</v>
      </c>
      <c r="S2031" s="9">
        <f t="shared" si="316"/>
        <v>17.925000000000001</v>
      </c>
      <c r="T2031" s="9">
        <f t="shared" si="317"/>
        <v>21.625</v>
      </c>
      <c r="U2031" s="8">
        <f t="shared" si="318"/>
        <v>21.008333333333336</v>
      </c>
      <c r="V2031" s="8">
        <f t="shared" si="319"/>
        <v>21.162500000000001</v>
      </c>
    </row>
    <row r="2032" spans="1:22" ht="13.5" x14ac:dyDescent="0.25">
      <c r="A2032" s="3">
        <f>RSI!A2032</f>
        <v>44963</v>
      </c>
      <c r="B2032" s="2">
        <f>RSI!B2032</f>
        <v>3.6928000000000001</v>
      </c>
      <c r="C2032" s="2">
        <f>RSI!I2032</f>
        <v>44.817505947283642</v>
      </c>
      <c r="D2032" s="2">
        <f>MACD!E2032</f>
        <v>-2.4216034966869415E-2</v>
      </c>
      <c r="E2032" s="2">
        <f>MACD!F2032</f>
        <v>-2.2222927159451837E-2</v>
      </c>
      <c r="F2032" s="2">
        <f>'Moving Avg'!D2032</f>
        <v>3.7400800000000003</v>
      </c>
      <c r="G2032" s="2">
        <f>'Moving Avg'!F2032</f>
        <v>3.7245600000000003</v>
      </c>
      <c r="H2032" s="2">
        <f>'Moving Avg'!G2032</f>
        <v>3.8083080000000007</v>
      </c>
      <c r="I2032" s="2">
        <f>'Moving Avg'!H2032</f>
        <v>4.4225270000000005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  <c r="M2032" s="8">
        <f t="shared" si="310"/>
        <v>25</v>
      </c>
      <c r="N2032" s="8">
        <f t="shared" si="311"/>
        <v>45</v>
      </c>
      <c r="O2032" s="8">
        <f t="shared" si="312"/>
        <v>0</v>
      </c>
      <c r="P2032" s="8">
        <f t="shared" si="313"/>
        <v>83.5</v>
      </c>
      <c r="Q2032" s="9">
        <f t="shared" si="314"/>
        <v>37.024999999999999</v>
      </c>
      <c r="R2032" s="9">
        <f t="shared" si="315"/>
        <v>34.875</v>
      </c>
      <c r="S2032" s="9">
        <f t="shared" si="316"/>
        <v>48.075000000000003</v>
      </c>
      <c r="T2032" s="9">
        <f t="shared" si="317"/>
        <v>38.375</v>
      </c>
      <c r="U2032" s="8">
        <f t="shared" si="318"/>
        <v>39.991666666666667</v>
      </c>
      <c r="V2032" s="8">
        <f t="shared" si="319"/>
        <v>39.587500000000006</v>
      </c>
    </row>
    <row r="2033" spans="1:22" ht="13.5" x14ac:dyDescent="0.25">
      <c r="A2033" s="3">
        <f>RSI!A2033</f>
        <v>44964</v>
      </c>
      <c r="B2033" s="2">
        <f>RSI!B2033</f>
        <v>3.6928000000000001</v>
      </c>
      <c r="C2033" s="2">
        <f>RSI!I2033</f>
        <v>44.817505947283642</v>
      </c>
      <c r="D2033" s="2">
        <f>MACD!E2033</f>
        <v>-1.5993140215280199E-2</v>
      </c>
      <c r="E2033" s="2">
        <f>MACD!F2033</f>
        <v>-2.0976969770617509E-2</v>
      </c>
      <c r="F2033" s="2">
        <f>'Moving Avg'!D2033</f>
        <v>3.7415599999999998</v>
      </c>
      <c r="G2033" s="2">
        <f>'Moving Avg'!F2033</f>
        <v>3.7249300000000005</v>
      </c>
      <c r="H2033" s="2">
        <f>'Moving Avg'!G2033</f>
        <v>3.8001839999999998</v>
      </c>
      <c r="I2033" s="2">
        <f>'Moving Avg'!H2033</f>
        <v>4.4177975000000007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  <c r="M2033" s="8">
        <f t="shared" si="310"/>
        <v>25</v>
      </c>
      <c r="N2033" s="8">
        <f t="shared" si="311"/>
        <v>0</v>
      </c>
      <c r="O2033" s="8">
        <f t="shared" si="312"/>
        <v>0</v>
      </c>
      <c r="P2033" s="8">
        <f t="shared" si="313"/>
        <v>83.5</v>
      </c>
      <c r="Q2033" s="9">
        <f t="shared" si="314"/>
        <v>21.274999999999999</v>
      </c>
      <c r="R2033" s="9">
        <f t="shared" si="315"/>
        <v>25.875</v>
      </c>
      <c r="S2033" s="9">
        <f t="shared" si="316"/>
        <v>41.325000000000003</v>
      </c>
      <c r="T2033" s="9">
        <f t="shared" si="317"/>
        <v>27.125</v>
      </c>
      <c r="U2033" s="8">
        <f t="shared" si="318"/>
        <v>29.491666666666664</v>
      </c>
      <c r="V2033" s="8">
        <f t="shared" si="319"/>
        <v>28.9</v>
      </c>
    </row>
    <row r="2034" spans="1:22" ht="13.5" x14ac:dyDescent="0.25">
      <c r="A2034" s="3">
        <f>RSI!A2034</f>
        <v>44965</v>
      </c>
      <c r="B2034" s="2">
        <f>RSI!B2034</f>
        <v>3.7002000000000002</v>
      </c>
      <c r="C2034" s="2">
        <f>RSI!I2034</f>
        <v>45.564733885961168</v>
      </c>
      <c r="D2034" s="2">
        <f>MACD!E2034</f>
        <v>-1.6058471789217599E-2</v>
      </c>
      <c r="E2034" s="2">
        <f>MACD!F2034</f>
        <v>-1.9993270174337528E-2</v>
      </c>
      <c r="F2034" s="2">
        <f>'Moving Avg'!D2034</f>
        <v>3.7312199999999995</v>
      </c>
      <c r="G2034" s="2">
        <f>'Moving Avg'!F2034</f>
        <v>3.7234550000000004</v>
      </c>
      <c r="H2034" s="2">
        <f>'Moving Avg'!G2034</f>
        <v>3.7923560000000003</v>
      </c>
      <c r="I2034" s="2">
        <f>'Moving Avg'!H2034</f>
        <v>4.412906500000001</v>
      </c>
      <c r="J2034" s="6" t="str">
        <f>OBV!F2034</f>
        <v>BULLISH</v>
      </c>
      <c r="K2034" s="6" t="str">
        <f>OBV!G2034</f>
        <v>NEUTRAL</v>
      </c>
      <c r="L2034" s="6" t="str">
        <f>OBV!H2034</f>
        <v>BULLISH DIVERGENCE</v>
      </c>
      <c r="M2034" s="8">
        <f t="shared" si="310"/>
        <v>25</v>
      </c>
      <c r="N2034" s="8">
        <f t="shared" si="311"/>
        <v>0</v>
      </c>
      <c r="O2034" s="8">
        <f t="shared" si="312"/>
        <v>0</v>
      </c>
      <c r="P2034" s="8">
        <f t="shared" si="313"/>
        <v>66.5</v>
      </c>
      <c r="Q2034" s="9">
        <f t="shared" si="314"/>
        <v>18.725000000000001</v>
      </c>
      <c r="R2034" s="9">
        <f t="shared" si="315"/>
        <v>21.625</v>
      </c>
      <c r="S2034" s="9">
        <f t="shared" si="316"/>
        <v>33.674999999999997</v>
      </c>
      <c r="T2034" s="9">
        <f t="shared" si="317"/>
        <v>22.875</v>
      </c>
      <c r="U2034" s="8">
        <f t="shared" si="318"/>
        <v>24.675000000000001</v>
      </c>
      <c r="V2034" s="8">
        <f t="shared" si="319"/>
        <v>24.225000000000001</v>
      </c>
    </row>
    <row r="2035" spans="1:22" ht="13.5" x14ac:dyDescent="0.25">
      <c r="A2035" s="3">
        <f>RSI!A2035</f>
        <v>44966</v>
      </c>
      <c r="B2035" s="2">
        <f>RSI!B2035</f>
        <v>3.7444999999999999</v>
      </c>
      <c r="C2035" s="2">
        <f>RSI!I2035</f>
        <v>49.935322123442752</v>
      </c>
      <c r="D2035" s="2">
        <f>MACD!E2035</f>
        <v>-2.1400729041855193E-2</v>
      </c>
      <c r="E2035" s="2">
        <f>MACD!F2035</f>
        <v>-2.0274761947841061E-2</v>
      </c>
      <c r="F2035" s="2">
        <f>'Moving Avg'!D2035</f>
        <v>3.7267800000000002</v>
      </c>
      <c r="G2035" s="2">
        <f>'Moving Avg'!F2035</f>
        <v>3.723455</v>
      </c>
      <c r="H2035" s="2">
        <f>'Moving Avg'!G2035</f>
        <v>3.784527999999999</v>
      </c>
      <c r="I2035" s="2">
        <f>'Moving Avg'!H2035</f>
        <v>4.4082370000000006</v>
      </c>
      <c r="J2035" s="6" t="str">
        <f>OBV!F2035</f>
        <v>BULLISH</v>
      </c>
      <c r="K2035" s="6" t="str">
        <f>OBV!G2035</f>
        <v>NEUTRAL</v>
      </c>
      <c r="L2035" s="6" t="str">
        <f>OBV!H2035</f>
        <v>BULLISH DIVERGENCE</v>
      </c>
      <c r="M2035" s="8">
        <f t="shared" si="310"/>
        <v>25</v>
      </c>
      <c r="N2035" s="8">
        <f t="shared" si="311"/>
        <v>45</v>
      </c>
      <c r="O2035" s="8">
        <f t="shared" si="312"/>
        <v>0</v>
      </c>
      <c r="P2035" s="8">
        <f t="shared" si="313"/>
        <v>66.5</v>
      </c>
      <c r="Q2035" s="9">
        <f t="shared" si="314"/>
        <v>34.475000000000001</v>
      </c>
      <c r="R2035" s="9">
        <f t="shared" si="315"/>
        <v>30.625</v>
      </c>
      <c r="S2035" s="9">
        <f t="shared" si="316"/>
        <v>40.424999999999997</v>
      </c>
      <c r="T2035" s="9">
        <f t="shared" si="317"/>
        <v>34.125</v>
      </c>
      <c r="U2035" s="8">
        <f t="shared" si="318"/>
        <v>35.174999999999997</v>
      </c>
      <c r="V2035" s="8">
        <f t="shared" si="319"/>
        <v>34.912499999999994</v>
      </c>
    </row>
    <row r="2036" spans="1:22" ht="13.5" x14ac:dyDescent="0.25">
      <c r="A2036" s="3">
        <f>RSI!A2036</f>
        <v>44967</v>
      </c>
      <c r="B2036" s="2">
        <f>RSI!B2036</f>
        <v>3.7444999999999999</v>
      </c>
      <c r="C2036" s="2">
        <f>RSI!I2036</f>
        <v>49.935322123442752</v>
      </c>
      <c r="D2036" s="2">
        <f>MACD!E2036</f>
        <v>-1.5700779834754819E-2</v>
      </c>
      <c r="E2036" s="2">
        <f>MACD!F2036</f>
        <v>-1.9359965525223816E-2</v>
      </c>
      <c r="F2036" s="2">
        <f>'Moving Avg'!D2036</f>
        <v>3.71496</v>
      </c>
      <c r="G2036" s="2">
        <f>'Moving Avg'!F2036</f>
        <v>3.7238250000000002</v>
      </c>
      <c r="H2036" s="2">
        <f>'Moving Avg'!G2036</f>
        <v>3.7781759999999993</v>
      </c>
      <c r="I2036" s="2">
        <f>'Moving Avg'!H2036</f>
        <v>4.4035015000000008</v>
      </c>
      <c r="J2036" s="6" t="str">
        <f>OBV!F2036</f>
        <v>BULLISH</v>
      </c>
      <c r="K2036" s="6" t="str">
        <f>OBV!G2036</f>
        <v>NEUTRAL</v>
      </c>
      <c r="L2036" s="6" t="str">
        <f>OBV!H2036</f>
        <v>BULLISH DIVERGENCE</v>
      </c>
      <c r="M2036" s="8">
        <f t="shared" si="310"/>
        <v>25</v>
      </c>
      <c r="N2036" s="8">
        <f t="shared" si="311"/>
        <v>0</v>
      </c>
      <c r="O2036" s="8">
        <f t="shared" si="312"/>
        <v>0</v>
      </c>
      <c r="P2036" s="8">
        <f t="shared" si="313"/>
        <v>66.5</v>
      </c>
      <c r="Q2036" s="9">
        <f t="shared" si="314"/>
        <v>18.725000000000001</v>
      </c>
      <c r="R2036" s="9">
        <f t="shared" si="315"/>
        <v>21.625</v>
      </c>
      <c r="S2036" s="9">
        <f t="shared" si="316"/>
        <v>33.674999999999997</v>
      </c>
      <c r="T2036" s="9">
        <f t="shared" si="317"/>
        <v>22.875</v>
      </c>
      <c r="U2036" s="8">
        <f t="shared" si="318"/>
        <v>24.675000000000001</v>
      </c>
      <c r="V2036" s="8">
        <f t="shared" si="319"/>
        <v>24.225000000000001</v>
      </c>
    </row>
    <row r="2037" spans="1:22" ht="13.5" x14ac:dyDescent="0.25">
      <c r="A2037" s="3">
        <f>RSI!A2037</f>
        <v>44970</v>
      </c>
      <c r="B2037" s="2">
        <f>RSI!B2037</f>
        <v>3.7444999999999999</v>
      </c>
      <c r="C2037" s="2">
        <f>RSI!I2037</f>
        <v>49.935322123442759</v>
      </c>
      <c r="D2037" s="2">
        <f>MACD!E2037</f>
        <v>-2.2256651198596433E-2</v>
      </c>
      <c r="E2037" s="2">
        <f>MACD!F2037</f>
        <v>-1.993930265989834E-2</v>
      </c>
      <c r="F2037" s="2">
        <f>'Moving Avg'!D2037</f>
        <v>3.7252999999999998</v>
      </c>
      <c r="G2037" s="2">
        <f>'Moving Avg'!F2037</f>
        <v>3.7264100000000004</v>
      </c>
      <c r="H2037" s="2">
        <f>'Moving Avg'!G2037</f>
        <v>3.7718239999999992</v>
      </c>
      <c r="I2037" s="2">
        <f>'Moving Avg'!H2037</f>
        <v>4.3987660000000002</v>
      </c>
      <c r="J2037" s="6" t="str">
        <f>OBV!F2037</f>
        <v>BULLISH</v>
      </c>
      <c r="K2037" s="6" t="str">
        <f>OBV!G2037</f>
        <v>STRONG</v>
      </c>
      <c r="L2037" s="6" t="str">
        <f>OBV!H2037</f>
        <v>CONFIRMED BULLISH</v>
      </c>
      <c r="M2037" s="8">
        <f t="shared" si="310"/>
        <v>25</v>
      </c>
      <c r="N2037" s="8">
        <f t="shared" si="311"/>
        <v>45</v>
      </c>
      <c r="O2037" s="8">
        <f t="shared" si="312"/>
        <v>0</v>
      </c>
      <c r="P2037" s="8">
        <f t="shared" si="313"/>
        <v>100</v>
      </c>
      <c r="Q2037" s="9">
        <f t="shared" si="314"/>
        <v>39.5</v>
      </c>
      <c r="R2037" s="9">
        <f t="shared" si="315"/>
        <v>39</v>
      </c>
      <c r="S2037" s="9">
        <f t="shared" si="316"/>
        <v>55.5</v>
      </c>
      <c r="T2037" s="9">
        <f t="shared" si="317"/>
        <v>42.5</v>
      </c>
      <c r="U2037" s="8">
        <f t="shared" si="318"/>
        <v>44.666666666666664</v>
      </c>
      <c r="V2037" s="8">
        <f t="shared" si="319"/>
        <v>44.125</v>
      </c>
    </row>
    <row r="2038" spans="1:22" ht="13.5" x14ac:dyDescent="0.25">
      <c r="A2038" s="3">
        <f>RSI!A2038</f>
        <v>44971</v>
      </c>
      <c r="B2038" s="2">
        <f>RSI!B2038</f>
        <v>3.7961999999999998</v>
      </c>
      <c r="C2038" s="2">
        <f>RSI!I2038</f>
        <v>55.180577802139034</v>
      </c>
      <c r="D2038" s="2">
        <f>MACD!E2038</f>
        <v>-3.1642514504186536E-2</v>
      </c>
      <c r="E2038" s="2">
        <f>MACD!F2038</f>
        <v>-2.2279945028755979E-2</v>
      </c>
      <c r="F2038" s="2">
        <f>'Moving Avg'!D2038</f>
        <v>3.7459800000000003</v>
      </c>
      <c r="G2038" s="2">
        <f>'Moving Avg'!F2038</f>
        <v>3.729365</v>
      </c>
      <c r="H2038" s="2">
        <f>'Moving Avg'!G2038</f>
        <v>3.7666539999999986</v>
      </c>
      <c r="I2038" s="2">
        <f>'Moving Avg'!H2038</f>
        <v>4.394355</v>
      </c>
      <c r="J2038" s="6" t="str">
        <f>OBV!F2038</f>
        <v>BULLISH</v>
      </c>
      <c r="K2038" s="6" t="str">
        <f>OBV!G2038</f>
        <v>STRONG</v>
      </c>
      <c r="L2038" s="6" t="str">
        <f>OBV!H2038</f>
        <v>CONFIRMED BULLISH</v>
      </c>
      <c r="M2038" s="8">
        <f t="shared" si="310"/>
        <v>25</v>
      </c>
      <c r="N2038" s="8">
        <f t="shared" si="311"/>
        <v>45</v>
      </c>
      <c r="O2038" s="8">
        <f t="shared" si="312"/>
        <v>0</v>
      </c>
      <c r="P2038" s="8">
        <f t="shared" si="313"/>
        <v>100</v>
      </c>
      <c r="Q2038" s="9">
        <f t="shared" si="314"/>
        <v>39.5</v>
      </c>
      <c r="R2038" s="9">
        <f t="shared" si="315"/>
        <v>39</v>
      </c>
      <c r="S2038" s="9">
        <f t="shared" si="316"/>
        <v>55.5</v>
      </c>
      <c r="T2038" s="9">
        <f t="shared" si="317"/>
        <v>42.5</v>
      </c>
      <c r="U2038" s="8">
        <f t="shared" si="318"/>
        <v>44.666666666666664</v>
      </c>
      <c r="V2038" s="8">
        <f t="shared" si="319"/>
        <v>44.125</v>
      </c>
    </row>
    <row r="2039" spans="1:22" ht="13.5" x14ac:dyDescent="0.25">
      <c r="A2039" s="3">
        <f>RSI!A2039</f>
        <v>44972</v>
      </c>
      <c r="B2039" s="2">
        <f>RSI!B2039</f>
        <v>3.7888000000000002</v>
      </c>
      <c r="C2039" s="2">
        <f>RSI!I2039</f>
        <v>54.303597779610847</v>
      </c>
      <c r="D2039" s="2">
        <f>MACD!E2039</f>
        <v>-2.911927333900266E-2</v>
      </c>
      <c r="E2039" s="2">
        <f>MACD!F2039</f>
        <v>-2.3647810690805317E-2</v>
      </c>
      <c r="F2039" s="2">
        <f>'Moving Avg'!D2039</f>
        <v>3.7637</v>
      </c>
      <c r="G2039" s="2">
        <f>'Moving Avg'!F2039</f>
        <v>3.7323200000000001</v>
      </c>
      <c r="H2039" s="2">
        <f>'Moving Avg'!G2039</f>
        <v>3.7613359999999996</v>
      </c>
      <c r="I2039" s="2">
        <f>'Moving Avg'!H2039</f>
        <v>4.3897089999999999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  <c r="M2039" s="8">
        <f t="shared" si="310"/>
        <v>25</v>
      </c>
      <c r="N2039" s="8">
        <f t="shared" si="311"/>
        <v>45</v>
      </c>
      <c r="O2039" s="8">
        <f t="shared" si="312"/>
        <v>0</v>
      </c>
      <c r="P2039" s="8">
        <f t="shared" si="313"/>
        <v>83.5</v>
      </c>
      <c r="Q2039" s="9">
        <f t="shared" si="314"/>
        <v>37.024999999999999</v>
      </c>
      <c r="R2039" s="9">
        <f t="shared" si="315"/>
        <v>34.875</v>
      </c>
      <c r="S2039" s="9">
        <f t="shared" si="316"/>
        <v>48.075000000000003</v>
      </c>
      <c r="T2039" s="9">
        <f t="shared" si="317"/>
        <v>38.375</v>
      </c>
      <c r="U2039" s="8">
        <f t="shared" si="318"/>
        <v>39.991666666666667</v>
      </c>
      <c r="V2039" s="8">
        <f t="shared" si="319"/>
        <v>39.587500000000006</v>
      </c>
    </row>
    <row r="2040" spans="1:22" ht="13.5" x14ac:dyDescent="0.25">
      <c r="A2040" s="3">
        <f>RSI!A2040</f>
        <v>44973</v>
      </c>
      <c r="B2040" s="2">
        <f>RSI!B2040</f>
        <v>3.7888000000000002</v>
      </c>
      <c r="C2040" s="2">
        <f>RSI!I2040</f>
        <v>54.303597779610847</v>
      </c>
      <c r="D2040" s="2">
        <f>MACD!E2040</f>
        <v>-2.4954121162986898E-2</v>
      </c>
      <c r="E2040" s="2">
        <f>MACD!F2040</f>
        <v>-2.3909072785241636E-2</v>
      </c>
      <c r="F2040" s="2">
        <f>'Moving Avg'!D2040</f>
        <v>3.7725599999999999</v>
      </c>
      <c r="G2040" s="2">
        <f>'Moving Avg'!F2040</f>
        <v>3.7385950000000001</v>
      </c>
      <c r="H2040" s="2">
        <f>'Moving Avg'!G2040</f>
        <v>3.7573479999999995</v>
      </c>
      <c r="I2040" s="2">
        <f>'Moving Avg'!H2040</f>
        <v>4.3851949999999995</v>
      </c>
      <c r="J2040" s="6" t="str">
        <f>OBV!F2040</f>
        <v>BEARISH</v>
      </c>
      <c r="K2040" s="6" t="str">
        <f>OBV!G2040</f>
        <v>NEUTRAL</v>
      </c>
      <c r="L2040" s="6" t="str">
        <f>OBV!H2040</f>
        <v>BEARISH DIVERGENCE</v>
      </c>
      <c r="M2040" s="8">
        <f t="shared" si="310"/>
        <v>25</v>
      </c>
      <c r="N2040" s="8">
        <f t="shared" si="311"/>
        <v>45</v>
      </c>
      <c r="O2040" s="8">
        <f t="shared" si="312"/>
        <v>0</v>
      </c>
      <c r="P2040" s="8">
        <f t="shared" si="313"/>
        <v>16.5</v>
      </c>
      <c r="Q2040" s="9">
        <f t="shared" si="314"/>
        <v>26.975000000000001</v>
      </c>
      <c r="R2040" s="9">
        <f t="shared" si="315"/>
        <v>18.125</v>
      </c>
      <c r="S2040" s="9">
        <f t="shared" si="316"/>
        <v>17.925000000000001</v>
      </c>
      <c r="T2040" s="9">
        <f t="shared" si="317"/>
        <v>21.625</v>
      </c>
      <c r="U2040" s="8">
        <f t="shared" si="318"/>
        <v>21.008333333333336</v>
      </c>
      <c r="V2040" s="8">
        <f t="shared" si="319"/>
        <v>21.162500000000001</v>
      </c>
    </row>
    <row r="2041" spans="1:22" ht="13.5" x14ac:dyDescent="0.25">
      <c r="A2041" s="3">
        <f>RSI!A2041</f>
        <v>44974</v>
      </c>
      <c r="B2041" s="2">
        <f>RSI!B2041</f>
        <v>3.7667000000000002</v>
      </c>
      <c r="C2041" s="2">
        <f>RSI!I2041</f>
        <v>51.470313259820252</v>
      </c>
      <c r="D2041" s="2">
        <f>MACD!E2041</f>
        <v>-1.4344339587327948E-2</v>
      </c>
      <c r="E2041" s="2">
        <f>MACD!F2041</f>
        <v>-2.1996126145658899E-2</v>
      </c>
      <c r="F2041" s="2">
        <f>'Moving Avg'!D2041</f>
        <v>3.7769999999999997</v>
      </c>
      <c r="G2041" s="2">
        <f>'Moving Avg'!F2041</f>
        <v>3.740075</v>
      </c>
      <c r="H2041" s="2">
        <f>'Moving Avg'!G2041</f>
        <v>3.753066</v>
      </c>
      <c r="I2041" s="2">
        <f>'Moving Avg'!H2041</f>
        <v>4.3805705000000001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  <c r="M2041" s="8">
        <f t="shared" si="310"/>
        <v>25</v>
      </c>
      <c r="N2041" s="8">
        <f t="shared" si="311"/>
        <v>0</v>
      </c>
      <c r="O2041" s="8">
        <f t="shared" si="312"/>
        <v>0</v>
      </c>
      <c r="P2041" s="8">
        <f t="shared" si="313"/>
        <v>16.5</v>
      </c>
      <c r="Q2041" s="9">
        <f t="shared" si="314"/>
        <v>11.225</v>
      </c>
      <c r="R2041" s="9">
        <f t="shared" si="315"/>
        <v>9.125</v>
      </c>
      <c r="S2041" s="9">
        <f t="shared" si="316"/>
        <v>11.175000000000001</v>
      </c>
      <c r="T2041" s="9">
        <f t="shared" si="317"/>
        <v>10.375</v>
      </c>
      <c r="U2041" s="8">
        <f t="shared" si="318"/>
        <v>10.508333333333335</v>
      </c>
      <c r="V2041" s="8">
        <f t="shared" si="319"/>
        <v>10.475000000000001</v>
      </c>
    </row>
    <row r="2042" spans="1:22" ht="13.5" x14ac:dyDescent="0.25">
      <c r="A2042" s="3">
        <f>RSI!A2042</f>
        <v>44977</v>
      </c>
      <c r="B2042" s="2">
        <f>RSI!B2042</f>
        <v>3.7593000000000001</v>
      </c>
      <c r="C2042" s="2">
        <f>RSI!I2042</f>
        <v>50.519823292512235</v>
      </c>
      <c r="D2042" s="2">
        <f>MACD!E2042</f>
        <v>-2.1945857274919156E-2</v>
      </c>
      <c r="E2042" s="2">
        <f>MACD!F2042</f>
        <v>-2.1986072371510953E-2</v>
      </c>
      <c r="F2042" s="2">
        <f>'Moving Avg'!D2042</f>
        <v>3.77996</v>
      </c>
      <c r="G2042" s="2">
        <f>'Moving Avg'!F2042</f>
        <v>3.7411850000000002</v>
      </c>
      <c r="H2042" s="2">
        <f>'Moving Avg'!G2042</f>
        <v>3.7533619999999996</v>
      </c>
      <c r="I2042" s="2">
        <f>'Moving Avg'!H2042</f>
        <v>4.3758100000000004</v>
      </c>
      <c r="J2042" s="6" t="str">
        <f>OBV!F2042</f>
        <v>BEARISH</v>
      </c>
      <c r="K2042" s="6" t="str">
        <f>OBV!G2042</f>
        <v>NEUTRAL</v>
      </c>
      <c r="L2042" s="6" t="str">
        <f>OBV!H2042</f>
        <v>BEARISH DIVERGENCE</v>
      </c>
      <c r="M2042" s="8">
        <f t="shared" si="310"/>
        <v>25</v>
      </c>
      <c r="N2042" s="8">
        <f t="shared" si="311"/>
        <v>0</v>
      </c>
      <c r="O2042" s="8">
        <f t="shared" si="312"/>
        <v>0</v>
      </c>
      <c r="P2042" s="8">
        <f t="shared" si="313"/>
        <v>16.5</v>
      </c>
      <c r="Q2042" s="9">
        <f t="shared" si="314"/>
        <v>11.225</v>
      </c>
      <c r="R2042" s="9">
        <f t="shared" si="315"/>
        <v>9.125</v>
      </c>
      <c r="S2042" s="9">
        <f t="shared" si="316"/>
        <v>11.175000000000001</v>
      </c>
      <c r="T2042" s="9">
        <f t="shared" si="317"/>
        <v>10.375</v>
      </c>
      <c r="U2042" s="8">
        <f t="shared" si="318"/>
        <v>10.508333333333335</v>
      </c>
      <c r="V2042" s="8">
        <f t="shared" si="319"/>
        <v>10.475000000000001</v>
      </c>
    </row>
    <row r="2043" spans="1:22" ht="13.5" x14ac:dyDescent="0.25">
      <c r="A2043" s="3">
        <f>RSI!A2043</f>
        <v>44978</v>
      </c>
      <c r="B2043" s="2">
        <f>RSI!B2043</f>
        <v>3.7593000000000001</v>
      </c>
      <c r="C2043" s="2">
        <f>RSI!I2043</f>
        <v>50.519823292512235</v>
      </c>
      <c r="D2043" s="2">
        <f>MACD!E2043</f>
        <v>-2.8409201819044494E-2</v>
      </c>
      <c r="E2043" s="2">
        <f>MACD!F2043</f>
        <v>-2.3270698261017662E-2</v>
      </c>
      <c r="F2043" s="2">
        <f>'Moving Avg'!D2043</f>
        <v>3.77258</v>
      </c>
      <c r="G2043" s="2">
        <f>'Moving Avg'!F2043</f>
        <v>3.7415549999999995</v>
      </c>
      <c r="H2043" s="2">
        <f>'Moving Avg'!G2043</f>
        <v>3.7507039999999994</v>
      </c>
      <c r="I2043" s="2">
        <f>'Moving Avg'!H2043</f>
        <v>4.3710825000000009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0"/>
        <v>25</v>
      </c>
      <c r="N2043" s="8">
        <f t="shared" si="311"/>
        <v>45</v>
      </c>
      <c r="O2043" s="8">
        <f t="shared" si="312"/>
        <v>0</v>
      </c>
      <c r="P2043" s="8">
        <f t="shared" si="313"/>
        <v>16.5</v>
      </c>
      <c r="Q2043" s="9">
        <f t="shared" si="314"/>
        <v>26.975000000000001</v>
      </c>
      <c r="R2043" s="9">
        <f t="shared" si="315"/>
        <v>18.125</v>
      </c>
      <c r="S2043" s="9">
        <f t="shared" si="316"/>
        <v>17.925000000000001</v>
      </c>
      <c r="T2043" s="9">
        <f t="shared" si="317"/>
        <v>21.625</v>
      </c>
      <c r="U2043" s="8">
        <f t="shared" si="318"/>
        <v>21.008333333333336</v>
      </c>
      <c r="V2043" s="8">
        <f t="shared" si="319"/>
        <v>21.162500000000001</v>
      </c>
    </row>
    <row r="2044" spans="1:22" ht="13.5" x14ac:dyDescent="0.25">
      <c r="A2044" s="3">
        <f>RSI!A2044</f>
        <v>44979</v>
      </c>
      <c r="B2044" s="2">
        <f>RSI!B2044</f>
        <v>3.7002000000000002</v>
      </c>
      <c r="C2044" s="2">
        <f>RSI!I2044</f>
        <v>43.140725035741376</v>
      </c>
      <c r="D2044" s="2">
        <f>MACD!E2044</f>
        <v>-2.8390919603540787E-2</v>
      </c>
      <c r="E2044" s="2">
        <f>MACD!F2044</f>
        <v>-2.4294742529522288E-2</v>
      </c>
      <c r="F2044" s="2">
        <f>'Moving Avg'!D2044</f>
        <v>3.7548599999999999</v>
      </c>
      <c r="G2044" s="2">
        <f>'Moving Avg'!F2044</f>
        <v>3.7411850000000002</v>
      </c>
      <c r="H2044" s="2">
        <f>'Moving Avg'!G2044</f>
        <v>3.7493739999999991</v>
      </c>
      <c r="I2044" s="2">
        <f>'Moving Avg'!H2044</f>
        <v>4.3654645000000007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  <c r="M2044" s="8">
        <f t="shared" si="310"/>
        <v>25</v>
      </c>
      <c r="N2044" s="8">
        <f t="shared" si="311"/>
        <v>45</v>
      </c>
      <c r="O2044" s="8">
        <f t="shared" si="312"/>
        <v>0</v>
      </c>
      <c r="P2044" s="8">
        <f t="shared" si="313"/>
        <v>16.5</v>
      </c>
      <c r="Q2044" s="9">
        <f t="shared" si="314"/>
        <v>26.975000000000001</v>
      </c>
      <c r="R2044" s="9">
        <f t="shared" si="315"/>
        <v>18.125</v>
      </c>
      <c r="S2044" s="9">
        <f t="shared" si="316"/>
        <v>17.925000000000001</v>
      </c>
      <c r="T2044" s="9">
        <f t="shared" si="317"/>
        <v>21.625</v>
      </c>
      <c r="U2044" s="8">
        <f t="shared" si="318"/>
        <v>21.008333333333336</v>
      </c>
      <c r="V2044" s="8">
        <f t="shared" si="319"/>
        <v>21.162500000000001</v>
      </c>
    </row>
    <row r="2045" spans="1:22" ht="13.5" x14ac:dyDescent="0.25">
      <c r="A2045" s="3">
        <f>RSI!A2045</f>
        <v>44980</v>
      </c>
      <c r="B2045" s="2">
        <f>RSI!B2045</f>
        <v>3.7002000000000002</v>
      </c>
      <c r="C2045" s="2">
        <f>RSI!I2045</f>
        <v>43.140725035741376</v>
      </c>
      <c r="D2045" s="2">
        <f>MACD!E2045</f>
        <v>-2.123766807169547E-2</v>
      </c>
      <c r="E2045" s="2">
        <f>MACD!F2045</f>
        <v>-2.3683327637956927E-2</v>
      </c>
      <c r="F2045" s="2">
        <f>'Moving Avg'!D2045</f>
        <v>3.7371400000000001</v>
      </c>
      <c r="G2045" s="2">
        <f>'Moving Avg'!F2045</f>
        <v>3.7415550000000004</v>
      </c>
      <c r="H2045" s="2">
        <f>'Moving Avg'!G2045</f>
        <v>3.7465679999999999</v>
      </c>
      <c r="I2045" s="2">
        <f>'Moving Avg'!H2045</f>
        <v>4.3595495000000017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  <c r="M2045" s="8">
        <f t="shared" si="310"/>
        <v>25</v>
      </c>
      <c r="N2045" s="8">
        <f t="shared" si="311"/>
        <v>0</v>
      </c>
      <c r="O2045" s="8">
        <f t="shared" si="312"/>
        <v>0</v>
      </c>
      <c r="P2045" s="8">
        <f t="shared" si="313"/>
        <v>16.5</v>
      </c>
      <c r="Q2045" s="9">
        <f t="shared" si="314"/>
        <v>11.225</v>
      </c>
      <c r="R2045" s="9">
        <f t="shared" si="315"/>
        <v>9.125</v>
      </c>
      <c r="S2045" s="9">
        <f t="shared" si="316"/>
        <v>11.175000000000001</v>
      </c>
      <c r="T2045" s="9">
        <f t="shared" si="317"/>
        <v>10.375</v>
      </c>
      <c r="U2045" s="8">
        <f t="shared" si="318"/>
        <v>10.508333333333335</v>
      </c>
      <c r="V2045" s="8">
        <f t="shared" si="319"/>
        <v>10.475000000000001</v>
      </c>
    </row>
    <row r="2046" spans="1:22" ht="13.5" x14ac:dyDescent="0.25">
      <c r="A2046" s="3">
        <f>RSI!A2046</f>
        <v>44981</v>
      </c>
      <c r="B2046" s="2">
        <f>RSI!B2046</f>
        <v>3.7593000000000001</v>
      </c>
      <c r="C2046" s="2">
        <f>RSI!I2046</f>
        <v>51.377352759236636</v>
      </c>
      <c r="D2046" s="2">
        <f>MACD!E2046</f>
        <v>-1.9264178488948236E-2</v>
      </c>
      <c r="E2046" s="2">
        <f>MACD!F2046</f>
        <v>-2.2799497808155191E-2</v>
      </c>
      <c r="F2046" s="2">
        <f>'Moving Avg'!D2046</f>
        <v>3.7356600000000002</v>
      </c>
      <c r="G2046" s="2">
        <f>'Moving Avg'!F2046</f>
        <v>3.7415550000000004</v>
      </c>
      <c r="H2046" s="2">
        <f>'Moving Avg'!G2046</f>
        <v>3.7442059999999993</v>
      </c>
      <c r="I2046" s="2">
        <f>'Moving Avg'!H2046</f>
        <v>4.3529055000000021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0</v>
      </c>
      <c r="O2046" s="8">
        <f t="shared" si="312"/>
        <v>0</v>
      </c>
      <c r="P2046" s="8">
        <f t="shared" si="313"/>
        <v>16.5</v>
      </c>
      <c r="Q2046" s="9">
        <f t="shared" si="314"/>
        <v>11.225</v>
      </c>
      <c r="R2046" s="9">
        <f t="shared" si="315"/>
        <v>9.125</v>
      </c>
      <c r="S2046" s="9">
        <f t="shared" si="316"/>
        <v>11.175000000000001</v>
      </c>
      <c r="T2046" s="9">
        <f t="shared" si="317"/>
        <v>10.375</v>
      </c>
      <c r="U2046" s="8">
        <f t="shared" si="318"/>
        <v>10.508333333333335</v>
      </c>
      <c r="V2046" s="8">
        <f t="shared" si="319"/>
        <v>10.475000000000001</v>
      </c>
    </row>
    <row r="2047" spans="1:22" ht="13.5" x14ac:dyDescent="0.25">
      <c r="A2047" s="3">
        <f>RSI!A2047</f>
        <v>44984</v>
      </c>
      <c r="B2047" s="2">
        <f>RSI!B2047</f>
        <v>3.6928000000000001</v>
      </c>
      <c r="C2047" s="2">
        <f>RSI!I2047</f>
        <v>43.705457901088963</v>
      </c>
      <c r="D2047" s="2">
        <f>MACD!E2047</f>
        <v>-1.2741197437064589E-2</v>
      </c>
      <c r="E2047" s="2">
        <f>MACD!F2047</f>
        <v>-2.0787837733937074E-2</v>
      </c>
      <c r="F2047" s="2">
        <f>'Moving Avg'!D2047</f>
        <v>3.7223600000000006</v>
      </c>
      <c r="G2047" s="2">
        <f>'Moving Avg'!F2047</f>
        <v>3.7419250000000006</v>
      </c>
      <c r="H2047" s="2">
        <f>'Moving Avg'!G2047</f>
        <v>3.7405140000000001</v>
      </c>
      <c r="I2047" s="2">
        <f>'Moving Avg'!H2047</f>
        <v>4.3458630000000014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  <c r="M2047" s="8">
        <f t="shared" si="310"/>
        <v>25</v>
      </c>
      <c r="N2047" s="8">
        <f t="shared" si="311"/>
        <v>0</v>
      </c>
      <c r="O2047" s="8">
        <f t="shared" si="312"/>
        <v>0</v>
      </c>
      <c r="P2047" s="8">
        <f t="shared" si="313"/>
        <v>16.5</v>
      </c>
      <c r="Q2047" s="9">
        <f t="shared" si="314"/>
        <v>11.225</v>
      </c>
      <c r="R2047" s="9">
        <f t="shared" si="315"/>
        <v>9.125</v>
      </c>
      <c r="S2047" s="9">
        <f t="shared" si="316"/>
        <v>11.175000000000001</v>
      </c>
      <c r="T2047" s="9">
        <f t="shared" si="317"/>
        <v>10.375</v>
      </c>
      <c r="U2047" s="8">
        <f t="shared" si="318"/>
        <v>10.508333333333335</v>
      </c>
      <c r="V2047" s="8">
        <f t="shared" si="319"/>
        <v>10.475000000000001</v>
      </c>
    </row>
    <row r="2048" spans="1:22" ht="13.5" x14ac:dyDescent="0.25">
      <c r="A2048" s="3">
        <f>RSI!A2048</f>
        <v>44985</v>
      </c>
      <c r="B2048" s="2">
        <f>RSI!B2048</f>
        <v>3.7519</v>
      </c>
      <c r="C2048" s="2">
        <f>RSI!I2048</f>
        <v>50.744820608768151</v>
      </c>
      <c r="D2048" s="2">
        <f>MACD!E2048</f>
        <v>-3.3201587504083641E-3</v>
      </c>
      <c r="E2048" s="2">
        <f>MACD!F2048</f>
        <v>-1.7294301937231332E-2</v>
      </c>
      <c r="F2048" s="2">
        <f>'Moving Avg'!D2048</f>
        <v>3.7208800000000002</v>
      </c>
      <c r="G2048" s="2">
        <f>'Moving Avg'!F2048</f>
        <v>3.7452500000000009</v>
      </c>
      <c r="H2048" s="2">
        <f>'Moving Avg'!G2048</f>
        <v>3.7380039999999997</v>
      </c>
      <c r="I2048" s="2">
        <f>'Moving Avg'!H2048</f>
        <v>4.3391820000000019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  <c r="M2048" s="8">
        <f t="shared" si="310"/>
        <v>25</v>
      </c>
      <c r="N2048" s="8">
        <f t="shared" si="311"/>
        <v>0</v>
      </c>
      <c r="O2048" s="8">
        <f t="shared" si="312"/>
        <v>0</v>
      </c>
      <c r="P2048" s="8">
        <f t="shared" si="313"/>
        <v>16.5</v>
      </c>
      <c r="Q2048" s="9">
        <f t="shared" si="314"/>
        <v>11.225</v>
      </c>
      <c r="R2048" s="9">
        <f t="shared" si="315"/>
        <v>9.125</v>
      </c>
      <c r="S2048" s="9">
        <f t="shared" si="316"/>
        <v>11.175000000000001</v>
      </c>
      <c r="T2048" s="9">
        <f t="shared" si="317"/>
        <v>10.375</v>
      </c>
      <c r="U2048" s="8">
        <f t="shared" si="318"/>
        <v>10.508333333333335</v>
      </c>
      <c r="V2048" s="8">
        <f t="shared" si="319"/>
        <v>10.475000000000001</v>
      </c>
    </row>
    <row r="2049" spans="1:22" ht="13.5" x14ac:dyDescent="0.25">
      <c r="A2049" s="3">
        <f>RSI!A2049</f>
        <v>44986</v>
      </c>
      <c r="B2049" s="2">
        <f>RSI!B2049</f>
        <v>3.7593000000000001</v>
      </c>
      <c r="C2049" s="2">
        <f>RSI!I2049</f>
        <v>51.561564845895944</v>
      </c>
      <c r="D2049" s="2">
        <f>MACD!E2049</f>
        <v>2.9170671009652871E-3</v>
      </c>
      <c r="E2049" s="2">
        <f>MACD!F2049</f>
        <v>-1.325202812959201E-2</v>
      </c>
      <c r="F2049" s="2">
        <f>'Moving Avg'!D2049</f>
        <v>3.7326999999999999</v>
      </c>
      <c r="G2049" s="2">
        <f>'Moving Avg'!F2049</f>
        <v>3.7456200000000011</v>
      </c>
      <c r="H2049" s="2">
        <f>'Moving Avg'!G2049</f>
        <v>3.7365279999999994</v>
      </c>
      <c r="I2049" s="2">
        <f>'Moving Avg'!H2049</f>
        <v>4.3325380000000022</v>
      </c>
      <c r="J2049" s="6" t="str">
        <f>OBV!F2049</f>
        <v>BEARISH</v>
      </c>
      <c r="K2049" s="6" t="str">
        <f>OBV!G2049</f>
        <v>NEUTRAL</v>
      </c>
      <c r="L2049" s="6" t="str">
        <f>OBV!H2049</f>
        <v>BEARISH DIVERGENCE</v>
      </c>
      <c r="M2049" s="8">
        <f t="shared" si="310"/>
        <v>25</v>
      </c>
      <c r="N2049" s="8">
        <f t="shared" si="311"/>
        <v>0</v>
      </c>
      <c r="O2049" s="8">
        <f t="shared" si="312"/>
        <v>0</v>
      </c>
      <c r="P2049" s="8">
        <f t="shared" si="313"/>
        <v>16.5</v>
      </c>
      <c r="Q2049" s="9">
        <f t="shared" si="314"/>
        <v>11.225</v>
      </c>
      <c r="R2049" s="9">
        <f t="shared" si="315"/>
        <v>9.125</v>
      </c>
      <c r="S2049" s="9">
        <f t="shared" si="316"/>
        <v>11.175000000000001</v>
      </c>
      <c r="T2049" s="9">
        <f t="shared" si="317"/>
        <v>10.375</v>
      </c>
      <c r="U2049" s="8">
        <f t="shared" si="318"/>
        <v>10.508333333333335</v>
      </c>
      <c r="V2049" s="8">
        <f t="shared" si="319"/>
        <v>10.475000000000001</v>
      </c>
    </row>
    <row r="2050" spans="1:22" ht="13.5" x14ac:dyDescent="0.25">
      <c r="A2050" s="3">
        <f>RSI!A2050</f>
        <v>44987</v>
      </c>
      <c r="B2050" s="2">
        <f>RSI!B2050</f>
        <v>3.7593000000000001</v>
      </c>
      <c r="C2050" s="2">
        <f>RSI!I2050</f>
        <v>51.561564845895944</v>
      </c>
      <c r="D2050" s="2">
        <f>MACD!E2050</f>
        <v>8.1067219178425631E-3</v>
      </c>
      <c r="E2050" s="2">
        <f>MACD!F2050</f>
        <v>-8.9802781201050955E-3</v>
      </c>
      <c r="F2050" s="2">
        <f>'Moving Avg'!D2050</f>
        <v>3.7445200000000001</v>
      </c>
      <c r="G2050" s="2">
        <f>'Moving Avg'!F2050</f>
        <v>3.74525</v>
      </c>
      <c r="H2050" s="2">
        <f>'Moving Avg'!G2050</f>
        <v>3.7350519999999996</v>
      </c>
      <c r="I2050" s="2">
        <f>'Moving Avg'!H2050</f>
        <v>4.3258940000000026</v>
      </c>
      <c r="J2050" s="6" t="str">
        <f>OBV!F2050</f>
        <v>BEARISH</v>
      </c>
      <c r="K2050" s="6" t="str">
        <f>OBV!G2050</f>
        <v>NEUTRAL</v>
      </c>
      <c r="L2050" s="6" t="str">
        <f>OBV!H2050</f>
        <v>BEARISH DIVERGENCE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16.5</v>
      </c>
      <c r="Q2050" s="9">
        <f t="shared" si="314"/>
        <v>11.225</v>
      </c>
      <c r="R2050" s="9">
        <f t="shared" si="315"/>
        <v>9.125</v>
      </c>
      <c r="S2050" s="9">
        <f t="shared" si="316"/>
        <v>11.175000000000001</v>
      </c>
      <c r="T2050" s="9">
        <f t="shared" si="317"/>
        <v>10.375</v>
      </c>
      <c r="U2050" s="8">
        <f t="shared" si="318"/>
        <v>10.508333333333335</v>
      </c>
      <c r="V2050" s="8">
        <f t="shared" si="319"/>
        <v>10.475000000000001</v>
      </c>
    </row>
    <row r="2051" spans="1:22" ht="13.5" x14ac:dyDescent="0.25">
      <c r="A2051" s="3">
        <f>RSI!A2051</f>
        <v>44988</v>
      </c>
      <c r="B2051" s="2">
        <f>RSI!B2051</f>
        <v>3.7075999999999998</v>
      </c>
      <c r="C2051" s="2">
        <f>RSI!I2051</f>
        <v>45.454416729433909</v>
      </c>
      <c r="D2051" s="2">
        <f>MACD!E2051</f>
        <v>1.2846118461915967E-2</v>
      </c>
      <c r="E2051" s="2">
        <f>MACD!F2051</f>
        <v>-4.614998803700884E-3</v>
      </c>
      <c r="F2051" s="2">
        <f>'Moving Avg'!D2051</f>
        <v>3.7341799999999998</v>
      </c>
      <c r="G2051" s="2">
        <f>'Moving Avg'!F2051</f>
        <v>3.7404500000000005</v>
      </c>
      <c r="H2051" s="2">
        <f>'Moving Avg'!G2051</f>
        <v>3.7353480000000001</v>
      </c>
      <c r="I2051" s="2">
        <f>'Moving Avg'!H2051</f>
        <v>4.3188265000000019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  <c r="M2051" s="8">
        <f t="shared" si="320"/>
        <v>25</v>
      </c>
      <c r="N2051" s="8">
        <f t="shared" si="321"/>
        <v>0</v>
      </c>
      <c r="O2051" s="8">
        <f t="shared" si="322"/>
        <v>0</v>
      </c>
      <c r="P2051" s="8">
        <f t="shared" si="323"/>
        <v>16.5</v>
      </c>
      <c r="Q2051" s="9">
        <f t="shared" ref="Q2051:Q2114" si="324">0.35*M2051+N2051*0.35+O2051*0.15+P2051*0.15</f>
        <v>11.225</v>
      </c>
      <c r="R2051" s="9">
        <f t="shared" ref="R2051:R2114" si="325">M2051*0.2+N2051*0.2+O2051*0.35+P2051*0.25</f>
        <v>9.125</v>
      </c>
      <c r="S2051" s="9">
        <f t="shared" ref="S2051:S2114" si="326">M2051*0.15+N2051*0.15+O2051*0.25+P2051*0.45</f>
        <v>11.175000000000001</v>
      </c>
      <c r="T2051" s="9">
        <f t="shared" ref="T2051:T2114" si="327">0.25*SUM(M2051:P2051)</f>
        <v>10.375</v>
      </c>
      <c r="U2051" s="8">
        <f t="shared" ref="U2051:U2114" si="328">SUM(Q2051:S2051)/3</f>
        <v>10.508333333333335</v>
      </c>
      <c r="V2051" s="8">
        <f t="shared" ref="V2051:V2114" si="329">SUM(Q2051:T2051)/4</f>
        <v>10.475000000000001</v>
      </c>
    </row>
    <row r="2052" spans="1:22" ht="13.5" x14ac:dyDescent="0.25">
      <c r="A2052" s="3">
        <f>RSI!A2052</f>
        <v>44991</v>
      </c>
      <c r="B2052" s="2">
        <f>RSI!B2052</f>
        <v>3.7593000000000001</v>
      </c>
      <c r="C2052" s="2">
        <f>RSI!I2052</f>
        <v>51.624896770530697</v>
      </c>
      <c r="D2052" s="2">
        <f>MACD!E2052</f>
        <v>1.2118339475513107E-2</v>
      </c>
      <c r="E2052" s="2">
        <f>MACD!F2052</f>
        <v>-1.2683311478580862E-3</v>
      </c>
      <c r="F2052" s="2">
        <f>'Moving Avg'!D2052</f>
        <v>3.7474800000000004</v>
      </c>
      <c r="G2052" s="2">
        <f>'Moving Avg'!F2052</f>
        <v>3.7437750000000007</v>
      </c>
      <c r="H2052" s="2">
        <f>'Moving Avg'!G2052</f>
        <v>3.7352000000000007</v>
      </c>
      <c r="I2052" s="2">
        <f>'Moving Avg'!H2052</f>
        <v>4.3120175000000032</v>
      </c>
      <c r="J2052" s="6" t="str">
        <f>OBV!F2052</f>
        <v>BEARISH</v>
      </c>
      <c r="K2052" s="6" t="str">
        <f>OBV!G2052</f>
        <v>NEUTRAL</v>
      </c>
      <c r="L2052" s="6" t="str">
        <f>OBV!H2052</f>
        <v>BEARISH DIVERGENCE</v>
      </c>
      <c r="M2052" s="8">
        <f t="shared" si="320"/>
        <v>25</v>
      </c>
      <c r="N2052" s="8">
        <f t="shared" si="321"/>
        <v>0</v>
      </c>
      <c r="O2052" s="8">
        <f t="shared" si="322"/>
        <v>0</v>
      </c>
      <c r="P2052" s="8">
        <f t="shared" si="323"/>
        <v>16.5</v>
      </c>
      <c r="Q2052" s="9">
        <f t="shared" si="324"/>
        <v>11.225</v>
      </c>
      <c r="R2052" s="9">
        <f t="shared" si="325"/>
        <v>9.125</v>
      </c>
      <c r="S2052" s="9">
        <f t="shared" si="326"/>
        <v>11.175000000000001</v>
      </c>
      <c r="T2052" s="9">
        <f t="shared" si="327"/>
        <v>10.375</v>
      </c>
      <c r="U2052" s="8">
        <f t="shared" si="328"/>
        <v>10.508333333333335</v>
      </c>
      <c r="V2052" s="8">
        <f t="shared" si="329"/>
        <v>10.475000000000001</v>
      </c>
    </row>
    <row r="2053" spans="1:22" ht="13.5" x14ac:dyDescent="0.25">
      <c r="A2053" s="3">
        <f>RSI!A2053</f>
        <v>44992</v>
      </c>
      <c r="B2053" s="2">
        <f>RSI!B2053</f>
        <v>3.7223000000000002</v>
      </c>
      <c r="C2053" s="2">
        <f>RSI!I2053</f>
        <v>47.484805727395646</v>
      </c>
      <c r="D2053" s="2">
        <f>MACD!E2053</f>
        <v>1.4150782269920725E-2</v>
      </c>
      <c r="E2053" s="2">
        <f>MACD!F2053</f>
        <v>1.8154915356976763E-3</v>
      </c>
      <c r="F2053" s="2">
        <f>'Moving Avg'!D2053</f>
        <v>3.7415599999999998</v>
      </c>
      <c r="G2053" s="2">
        <f>'Moving Avg'!F2053</f>
        <v>3.7452500000000013</v>
      </c>
      <c r="H2053" s="2">
        <f>'Moving Avg'!G2053</f>
        <v>3.7343120000000005</v>
      </c>
      <c r="I2053" s="2">
        <f>'Moving Avg'!H2053</f>
        <v>4.3045280000000021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  <c r="M2053" s="8">
        <f t="shared" si="320"/>
        <v>25</v>
      </c>
      <c r="N2053" s="8">
        <f t="shared" si="321"/>
        <v>0</v>
      </c>
      <c r="O2053" s="8">
        <f t="shared" si="322"/>
        <v>0</v>
      </c>
      <c r="P2053" s="8">
        <f t="shared" si="323"/>
        <v>16.5</v>
      </c>
      <c r="Q2053" s="9">
        <f t="shared" si="324"/>
        <v>11.225</v>
      </c>
      <c r="R2053" s="9">
        <f t="shared" si="325"/>
        <v>9.125</v>
      </c>
      <c r="S2053" s="9">
        <f t="shared" si="326"/>
        <v>11.175000000000001</v>
      </c>
      <c r="T2053" s="9">
        <f t="shared" si="327"/>
        <v>10.375</v>
      </c>
      <c r="U2053" s="8">
        <f t="shared" si="328"/>
        <v>10.508333333333335</v>
      </c>
      <c r="V2053" s="8">
        <f t="shared" si="329"/>
        <v>10.475000000000001</v>
      </c>
    </row>
    <row r="2054" spans="1:22" ht="13.5" x14ac:dyDescent="0.25">
      <c r="A2054" s="3">
        <f>RSI!A2054</f>
        <v>44993</v>
      </c>
      <c r="B2054" s="2">
        <f>RSI!B2054</f>
        <v>3.7002000000000002</v>
      </c>
      <c r="C2054" s="2">
        <f>RSI!I2054</f>
        <v>45.155448540520666</v>
      </c>
      <c r="D2054" s="2">
        <f>MACD!E2054</f>
        <v>8.5482712710098774E-3</v>
      </c>
      <c r="E2054" s="2">
        <f>MACD!F2054</f>
        <v>3.1620474827601169E-3</v>
      </c>
      <c r="F2054" s="2">
        <f>'Moving Avg'!D2054</f>
        <v>3.7297400000000005</v>
      </c>
      <c r="G2054" s="2">
        <f>'Moving Avg'!F2054</f>
        <v>3.7452500000000009</v>
      </c>
      <c r="H2054" s="2">
        <f>'Moving Avg'!G2054</f>
        <v>3.7344600000000008</v>
      </c>
      <c r="I2054" s="2">
        <f>'Moving Avg'!H2054</f>
        <v>4.2969610000000031</v>
      </c>
      <c r="J2054" s="6" t="str">
        <f>OBV!F2054</f>
        <v>BEARISH</v>
      </c>
      <c r="K2054" s="6" t="str">
        <f>OBV!G2054</f>
        <v>WEAK</v>
      </c>
      <c r="L2054" s="6" t="str">
        <f>OBV!H2054</f>
        <v>CONFIRMED BEARISH</v>
      </c>
      <c r="M2054" s="8">
        <f t="shared" si="320"/>
        <v>25</v>
      </c>
      <c r="N2054" s="8">
        <f t="shared" si="321"/>
        <v>0</v>
      </c>
      <c r="O2054" s="8">
        <f t="shared" si="322"/>
        <v>0</v>
      </c>
      <c r="P2054" s="8">
        <f t="shared" si="323"/>
        <v>0</v>
      </c>
      <c r="Q2054" s="9">
        <f t="shared" si="324"/>
        <v>8.75</v>
      </c>
      <c r="R2054" s="9">
        <f t="shared" si="325"/>
        <v>5</v>
      </c>
      <c r="S2054" s="9">
        <f t="shared" si="326"/>
        <v>3.75</v>
      </c>
      <c r="T2054" s="9">
        <f t="shared" si="327"/>
        <v>6.25</v>
      </c>
      <c r="U2054" s="8">
        <f t="shared" si="328"/>
        <v>5.833333333333333</v>
      </c>
      <c r="V2054" s="8">
        <f t="shared" si="329"/>
        <v>5.9375</v>
      </c>
    </row>
    <row r="2055" spans="1:22" ht="13.5" x14ac:dyDescent="0.25">
      <c r="A2055" s="3">
        <f>RSI!A2055</f>
        <v>44994</v>
      </c>
      <c r="B2055" s="2">
        <f>RSI!B2055</f>
        <v>3.7593000000000001</v>
      </c>
      <c r="C2055" s="2">
        <f>RSI!I2055</f>
        <v>51.944435811266409</v>
      </c>
      <c r="D2055" s="2">
        <f>MACD!E2055</f>
        <v>-3.1635439789168274E-4</v>
      </c>
      <c r="E2055" s="2">
        <f>MACD!F2055</f>
        <v>2.4663671066297572E-3</v>
      </c>
      <c r="F2055" s="2">
        <f>'Moving Avg'!D2055</f>
        <v>3.7297400000000005</v>
      </c>
      <c r="G2055" s="2">
        <f>'Moving Avg'!F2055</f>
        <v>3.7459900000000004</v>
      </c>
      <c r="H2055" s="2">
        <f>'Moving Avg'!G2055</f>
        <v>3.7344599999999999</v>
      </c>
      <c r="I2055" s="2">
        <f>'Moving Avg'!H2055</f>
        <v>4.2896565000000031</v>
      </c>
      <c r="J2055" s="6" t="str">
        <f>OBV!F2055</f>
        <v>BULLISH</v>
      </c>
      <c r="K2055" s="6" t="str">
        <f>OBV!G2055</f>
        <v>NEUTRAL</v>
      </c>
      <c r="L2055" s="6" t="str">
        <f>OBV!H2055</f>
        <v>NEUTRAL</v>
      </c>
      <c r="M2055" s="8">
        <f t="shared" si="320"/>
        <v>25</v>
      </c>
      <c r="N2055" s="8">
        <f t="shared" si="321"/>
        <v>45</v>
      </c>
      <c r="O2055" s="8">
        <f t="shared" si="322"/>
        <v>0</v>
      </c>
      <c r="P2055" s="8">
        <f t="shared" si="323"/>
        <v>49.5</v>
      </c>
      <c r="Q2055" s="9">
        <f t="shared" si="324"/>
        <v>31.925000000000001</v>
      </c>
      <c r="R2055" s="9">
        <f t="shared" si="325"/>
        <v>26.375</v>
      </c>
      <c r="S2055" s="9">
        <f t="shared" si="326"/>
        <v>32.775000000000006</v>
      </c>
      <c r="T2055" s="9">
        <f t="shared" si="327"/>
        <v>29.875</v>
      </c>
      <c r="U2055" s="8">
        <f t="shared" si="328"/>
        <v>30.358333333333334</v>
      </c>
      <c r="V2055" s="8">
        <f t="shared" si="329"/>
        <v>30.237500000000001</v>
      </c>
    </row>
    <row r="2056" spans="1:22" ht="13.5" x14ac:dyDescent="0.25">
      <c r="A2056" s="3">
        <f>RSI!A2056</f>
        <v>44995</v>
      </c>
      <c r="B2056" s="2">
        <f>RSI!B2056</f>
        <v>3.6928000000000001</v>
      </c>
      <c r="C2056" s="2">
        <f>RSI!I2056</f>
        <v>45.169086907661118</v>
      </c>
      <c r="D2056" s="2">
        <f>MACD!E2056</f>
        <v>6.0867605839991512E-3</v>
      </c>
      <c r="E2056" s="2">
        <f>MACD!F2056</f>
        <v>3.1904458021036362E-3</v>
      </c>
      <c r="F2056" s="2">
        <f>'Moving Avg'!D2056</f>
        <v>3.7267800000000002</v>
      </c>
      <c r="G2056" s="2">
        <f>'Moving Avg'!F2056</f>
        <v>3.7434050000000001</v>
      </c>
      <c r="H2056" s="2">
        <f>'Moving Avg'!G2056</f>
        <v>3.7316539999999998</v>
      </c>
      <c r="I2056" s="2">
        <f>'Moving Avg'!H2056</f>
        <v>4.2819200000000031</v>
      </c>
      <c r="J2056" s="6" t="str">
        <f>OBV!F2056</f>
        <v>BULLISH</v>
      </c>
      <c r="K2056" s="6" t="str">
        <f>OBV!G2056</f>
        <v>STRONG</v>
      </c>
      <c r="L2056" s="6" t="str">
        <f>OBV!H2056</f>
        <v>BULLISH DIVERGENCE</v>
      </c>
      <c r="M2056" s="8">
        <f t="shared" si="320"/>
        <v>25</v>
      </c>
      <c r="N2056" s="8">
        <f t="shared" si="321"/>
        <v>0</v>
      </c>
      <c r="O2056" s="8">
        <f t="shared" si="322"/>
        <v>0</v>
      </c>
      <c r="P2056" s="8">
        <f t="shared" si="323"/>
        <v>83</v>
      </c>
      <c r="Q2056" s="9">
        <f t="shared" si="324"/>
        <v>21.2</v>
      </c>
      <c r="R2056" s="9">
        <f t="shared" si="325"/>
        <v>25.75</v>
      </c>
      <c r="S2056" s="9">
        <f t="shared" si="326"/>
        <v>41.1</v>
      </c>
      <c r="T2056" s="9">
        <f t="shared" si="327"/>
        <v>27</v>
      </c>
      <c r="U2056" s="8">
        <f t="shared" si="328"/>
        <v>29.350000000000005</v>
      </c>
      <c r="V2056" s="8">
        <f t="shared" si="329"/>
        <v>28.762500000000003</v>
      </c>
    </row>
    <row r="2057" spans="1:22" ht="13.5" x14ac:dyDescent="0.25">
      <c r="A2057" s="3">
        <f>RSI!A2057</f>
        <v>44998</v>
      </c>
      <c r="B2057" s="2">
        <f>RSI!B2057</f>
        <v>3.6928000000000001</v>
      </c>
      <c r="C2057" s="2">
        <f>RSI!I2057</f>
        <v>45.169086907661118</v>
      </c>
      <c r="D2057" s="2">
        <f>MACD!E2057</f>
        <v>1.5611468452068067E-3</v>
      </c>
      <c r="E2057" s="2">
        <f>MACD!F2057</f>
        <v>2.8645860107242706E-3</v>
      </c>
      <c r="F2057" s="2">
        <f>'Moving Avg'!D2057</f>
        <v>3.7134799999999997</v>
      </c>
      <c r="G2057" s="2">
        <f>'Moving Avg'!F2057</f>
        <v>3.7408200000000007</v>
      </c>
      <c r="H2057" s="2">
        <f>'Moving Avg'!G2057</f>
        <v>3.729438</v>
      </c>
      <c r="I2057" s="2">
        <f>'Moving Avg'!H2057</f>
        <v>4.2743160000000042</v>
      </c>
      <c r="J2057" s="6" t="str">
        <f>OBV!F2057</f>
        <v>BULLISH</v>
      </c>
      <c r="K2057" s="6" t="str">
        <f>OBV!G2057</f>
        <v>STRONG</v>
      </c>
      <c r="L2057" s="6" t="str">
        <f>OBV!H2057</f>
        <v>BULLISH DIVERGENCE</v>
      </c>
      <c r="M2057" s="8">
        <f t="shared" si="320"/>
        <v>25</v>
      </c>
      <c r="N2057" s="8">
        <f t="shared" si="321"/>
        <v>45</v>
      </c>
      <c r="O2057" s="8">
        <f t="shared" si="322"/>
        <v>0</v>
      </c>
      <c r="P2057" s="8">
        <f t="shared" si="323"/>
        <v>83</v>
      </c>
      <c r="Q2057" s="9">
        <f t="shared" si="324"/>
        <v>36.950000000000003</v>
      </c>
      <c r="R2057" s="9">
        <f t="shared" si="325"/>
        <v>34.75</v>
      </c>
      <c r="S2057" s="9">
        <f t="shared" si="326"/>
        <v>47.85</v>
      </c>
      <c r="T2057" s="9">
        <f t="shared" si="327"/>
        <v>38.25</v>
      </c>
      <c r="U2057" s="8">
        <f t="shared" si="328"/>
        <v>39.85</v>
      </c>
      <c r="V2057" s="8">
        <f t="shared" si="329"/>
        <v>39.450000000000003</v>
      </c>
    </row>
    <row r="2058" spans="1:22" ht="13.5" x14ac:dyDescent="0.25">
      <c r="A2058" s="3">
        <f>RSI!A2058</f>
        <v>44999</v>
      </c>
      <c r="B2058" s="2">
        <f>RSI!B2058</f>
        <v>3.6928000000000001</v>
      </c>
      <c r="C2058" s="2">
        <f>RSI!I2058</f>
        <v>45.169086907661118</v>
      </c>
      <c r="D2058" s="2">
        <f>MACD!E2058</f>
        <v>7.0899549205667434E-3</v>
      </c>
      <c r="E2058" s="2">
        <f>MACD!F2058</f>
        <v>3.7096597926927653E-3</v>
      </c>
      <c r="F2058" s="2">
        <f>'Moving Avg'!D2058</f>
        <v>3.7075800000000001</v>
      </c>
      <c r="G2058" s="2">
        <f>'Moving Avg'!F2058</f>
        <v>3.735650000000001</v>
      </c>
      <c r="H2058" s="2">
        <f>'Moving Avg'!G2058</f>
        <v>3.7285520000000001</v>
      </c>
      <c r="I2058" s="2">
        <f>'Moving Avg'!H2058</f>
        <v>4.2668110000000041</v>
      </c>
      <c r="J2058" s="6" t="str">
        <f>OBV!F2058</f>
        <v>BULLISH</v>
      </c>
      <c r="K2058" s="6" t="str">
        <f>OBV!G2058</f>
        <v>STRONG</v>
      </c>
      <c r="L2058" s="6" t="str">
        <f>OBV!H2058</f>
        <v>BULLISH DIVERGENCE</v>
      </c>
      <c r="M2058" s="8">
        <f t="shared" si="320"/>
        <v>25</v>
      </c>
      <c r="N2058" s="8">
        <f t="shared" si="321"/>
        <v>0</v>
      </c>
      <c r="O2058" s="8">
        <f t="shared" si="322"/>
        <v>0</v>
      </c>
      <c r="P2058" s="8">
        <f t="shared" si="323"/>
        <v>83</v>
      </c>
      <c r="Q2058" s="9">
        <f t="shared" si="324"/>
        <v>21.2</v>
      </c>
      <c r="R2058" s="9">
        <f t="shared" si="325"/>
        <v>25.75</v>
      </c>
      <c r="S2058" s="9">
        <f t="shared" si="326"/>
        <v>41.1</v>
      </c>
      <c r="T2058" s="9">
        <f t="shared" si="327"/>
        <v>27</v>
      </c>
      <c r="U2058" s="8">
        <f t="shared" si="328"/>
        <v>29.350000000000005</v>
      </c>
      <c r="V2058" s="8">
        <f t="shared" si="329"/>
        <v>28.762500000000003</v>
      </c>
    </row>
    <row r="2059" spans="1:22" ht="13.5" x14ac:dyDescent="0.25">
      <c r="A2059" s="3">
        <f>RSI!A2059</f>
        <v>45000</v>
      </c>
      <c r="B2059" s="2">
        <f>RSI!B2059</f>
        <v>3.6928000000000001</v>
      </c>
      <c r="C2059" s="2">
        <f>RSI!I2059</f>
        <v>45.169086907661125</v>
      </c>
      <c r="D2059" s="2">
        <f>MACD!E2059</f>
        <v>1.3152810763990441E-2</v>
      </c>
      <c r="E2059" s="2">
        <f>MACD!F2059</f>
        <v>5.5982899869523005E-3</v>
      </c>
      <c r="F2059" s="2">
        <f>'Moving Avg'!D2059</f>
        <v>3.7061000000000002</v>
      </c>
      <c r="G2059" s="2">
        <f>'Moving Avg'!F2059</f>
        <v>3.7308500000000011</v>
      </c>
      <c r="H2059" s="2">
        <f>'Moving Avg'!G2059</f>
        <v>3.7288479999999997</v>
      </c>
      <c r="I2059" s="2">
        <f>'Moving Avg'!H2059</f>
        <v>4.259306000000004</v>
      </c>
      <c r="J2059" s="6" t="str">
        <f>OBV!F2059</f>
        <v>BULLISH</v>
      </c>
      <c r="K2059" s="6" t="str">
        <f>OBV!G2059</f>
        <v>STRONG</v>
      </c>
      <c r="L2059" s="6" t="str">
        <f>OBV!H2059</f>
        <v>BULLISH DIVERGENCE</v>
      </c>
      <c r="M2059" s="8">
        <f t="shared" si="320"/>
        <v>25</v>
      </c>
      <c r="N2059" s="8">
        <f t="shared" si="321"/>
        <v>0</v>
      </c>
      <c r="O2059" s="8">
        <f t="shared" si="322"/>
        <v>0</v>
      </c>
      <c r="P2059" s="8">
        <f t="shared" si="323"/>
        <v>83</v>
      </c>
      <c r="Q2059" s="9">
        <f t="shared" si="324"/>
        <v>21.2</v>
      </c>
      <c r="R2059" s="9">
        <f t="shared" si="325"/>
        <v>25.75</v>
      </c>
      <c r="S2059" s="9">
        <f t="shared" si="326"/>
        <v>41.1</v>
      </c>
      <c r="T2059" s="9">
        <f t="shared" si="327"/>
        <v>27</v>
      </c>
      <c r="U2059" s="8">
        <f t="shared" si="328"/>
        <v>29.350000000000005</v>
      </c>
      <c r="V2059" s="8">
        <f t="shared" si="329"/>
        <v>28.762500000000003</v>
      </c>
    </row>
    <row r="2060" spans="1:22" ht="13.5" x14ac:dyDescent="0.25">
      <c r="A2060" s="3">
        <f>RSI!A2060</f>
        <v>45001</v>
      </c>
      <c r="B2060" s="2">
        <f>RSI!B2060</f>
        <v>3.6928000000000001</v>
      </c>
      <c r="C2060" s="2">
        <f>RSI!I2060</f>
        <v>45.169086907661118</v>
      </c>
      <c r="D2060" s="2">
        <f>MACD!E2060</f>
        <v>1.8510856672496523E-2</v>
      </c>
      <c r="E2060" s="2">
        <f>MACD!F2060</f>
        <v>8.1808033240611464E-3</v>
      </c>
      <c r="F2060" s="2">
        <f>'Moving Avg'!D2060</f>
        <v>3.6927999999999996</v>
      </c>
      <c r="G2060" s="2">
        <f>'Moving Avg'!F2060</f>
        <v>3.7260500000000008</v>
      </c>
      <c r="H2060" s="2">
        <f>'Moving Avg'!G2060</f>
        <v>3.7291439999999998</v>
      </c>
      <c r="I2060" s="2">
        <f>'Moving Avg'!H2060</f>
        <v>4.2517020000000043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  <c r="M2060" s="8">
        <f t="shared" si="320"/>
        <v>25</v>
      </c>
      <c r="N2060" s="8">
        <f t="shared" si="321"/>
        <v>0</v>
      </c>
      <c r="O2060" s="8">
        <f t="shared" si="322"/>
        <v>0</v>
      </c>
      <c r="P2060" s="8">
        <f t="shared" si="323"/>
        <v>16.5</v>
      </c>
      <c r="Q2060" s="9">
        <f t="shared" si="324"/>
        <v>11.225</v>
      </c>
      <c r="R2060" s="9">
        <f t="shared" si="325"/>
        <v>9.125</v>
      </c>
      <c r="S2060" s="9">
        <f t="shared" si="326"/>
        <v>11.175000000000001</v>
      </c>
      <c r="T2060" s="9">
        <f t="shared" si="327"/>
        <v>10.375</v>
      </c>
      <c r="U2060" s="8">
        <f t="shared" si="328"/>
        <v>10.508333333333335</v>
      </c>
      <c r="V2060" s="8">
        <f t="shared" si="329"/>
        <v>10.475000000000001</v>
      </c>
    </row>
    <row r="2061" spans="1:22" ht="13.5" x14ac:dyDescent="0.25">
      <c r="A2061" s="3">
        <f>RSI!A2061</f>
        <v>45002</v>
      </c>
      <c r="B2061" s="2">
        <f>RSI!B2061</f>
        <v>3.6928000000000001</v>
      </c>
      <c r="C2061" s="2">
        <f>RSI!I2061</f>
        <v>45.169086907661125</v>
      </c>
      <c r="D2061" s="2">
        <f>MACD!E2061</f>
        <v>1.5301794558961301E-2</v>
      </c>
      <c r="E2061" s="2">
        <f>MACD!F2061</f>
        <v>9.605001571041178E-3</v>
      </c>
      <c r="F2061" s="2">
        <f>'Moving Avg'!D2061</f>
        <v>3.6927999999999996</v>
      </c>
      <c r="G2061" s="2">
        <f>'Moving Avg'!F2061</f>
        <v>3.7223550000000003</v>
      </c>
      <c r="H2061" s="2">
        <f>'Moving Avg'!G2061</f>
        <v>3.7278140000000004</v>
      </c>
      <c r="I2061" s="2">
        <f>'Moving Avg'!H2061</f>
        <v>4.2438995000000048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  <c r="M2061" s="8">
        <f t="shared" si="320"/>
        <v>25</v>
      </c>
      <c r="N2061" s="8">
        <f t="shared" si="321"/>
        <v>0</v>
      </c>
      <c r="O2061" s="8">
        <f t="shared" si="322"/>
        <v>0</v>
      </c>
      <c r="P2061" s="8">
        <f t="shared" si="323"/>
        <v>33</v>
      </c>
      <c r="Q2061" s="9">
        <f t="shared" si="324"/>
        <v>13.7</v>
      </c>
      <c r="R2061" s="9">
        <f t="shared" si="325"/>
        <v>13.25</v>
      </c>
      <c r="S2061" s="9">
        <f t="shared" si="326"/>
        <v>18.600000000000001</v>
      </c>
      <c r="T2061" s="9">
        <f t="shared" si="327"/>
        <v>14.5</v>
      </c>
      <c r="U2061" s="8">
        <f t="shared" si="328"/>
        <v>15.183333333333332</v>
      </c>
      <c r="V2061" s="8">
        <f t="shared" si="329"/>
        <v>15.012499999999999</v>
      </c>
    </row>
    <row r="2062" spans="1:22" ht="13.5" x14ac:dyDescent="0.25">
      <c r="A2062" s="3">
        <f>RSI!A2062</f>
        <v>45006</v>
      </c>
      <c r="B2062" s="2">
        <f>RSI!B2062</f>
        <v>3.7002000000000002</v>
      </c>
      <c r="C2062" s="2">
        <f>RSI!I2062</f>
        <v>46.383070303318576</v>
      </c>
      <c r="D2062" s="2">
        <f>MACD!E2062</f>
        <v>2.0187551654522462E-2</v>
      </c>
      <c r="E2062" s="2">
        <f>MACD!F2062</f>
        <v>1.1721511587737436E-2</v>
      </c>
      <c r="F2062" s="2">
        <f>'Moving Avg'!D2062</f>
        <v>3.69428</v>
      </c>
      <c r="G2062" s="2">
        <f>'Moving Avg'!F2062</f>
        <v>3.7194000000000003</v>
      </c>
      <c r="H2062" s="2">
        <f>'Moving Avg'!G2062</f>
        <v>3.7281099999999996</v>
      </c>
      <c r="I2062" s="2">
        <f>'Moving Avg'!H2062</f>
        <v>4.2359690000000043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  <c r="M2062" s="8">
        <f t="shared" si="320"/>
        <v>25</v>
      </c>
      <c r="N2062" s="8">
        <f t="shared" si="321"/>
        <v>0</v>
      </c>
      <c r="O2062" s="8">
        <f t="shared" si="322"/>
        <v>0</v>
      </c>
      <c r="P2062" s="8">
        <f t="shared" si="323"/>
        <v>83.5</v>
      </c>
      <c r="Q2062" s="9">
        <f t="shared" si="324"/>
        <v>21.274999999999999</v>
      </c>
      <c r="R2062" s="9">
        <f t="shared" si="325"/>
        <v>25.875</v>
      </c>
      <c r="S2062" s="9">
        <f t="shared" si="326"/>
        <v>41.325000000000003</v>
      </c>
      <c r="T2062" s="9">
        <f t="shared" si="327"/>
        <v>27.125</v>
      </c>
      <c r="U2062" s="8">
        <f t="shared" si="328"/>
        <v>29.491666666666664</v>
      </c>
      <c r="V2062" s="8">
        <f t="shared" si="329"/>
        <v>28.9</v>
      </c>
    </row>
    <row r="2063" spans="1:22" ht="13.5" x14ac:dyDescent="0.25">
      <c r="A2063" s="3">
        <f>RSI!A2063</f>
        <v>45007</v>
      </c>
      <c r="B2063" s="2">
        <f>RSI!B2063</f>
        <v>3.6928000000000001</v>
      </c>
      <c r="C2063" s="2">
        <f>RSI!I2063</f>
        <v>45.302886099007623</v>
      </c>
      <c r="D2063" s="2">
        <f>MACD!E2063</f>
        <v>1.9314711183471722E-2</v>
      </c>
      <c r="E2063" s="2">
        <f>MACD!F2063</f>
        <v>1.3240151506884294E-2</v>
      </c>
      <c r="F2063" s="2">
        <f>'Moving Avg'!D2063</f>
        <v>3.6942800000000005</v>
      </c>
      <c r="G2063" s="2">
        <f>'Moving Avg'!F2063</f>
        <v>3.716075</v>
      </c>
      <c r="H2063" s="2">
        <f>'Moving Avg'!G2063</f>
        <v>3.7282580000000003</v>
      </c>
      <c r="I2063" s="2">
        <f>'Moving Avg'!H2063</f>
        <v>4.2281335000000038</v>
      </c>
      <c r="J2063" s="6" t="str">
        <f>OBV!F2063</f>
        <v>BULLISH</v>
      </c>
      <c r="K2063" s="6" t="str">
        <f>OBV!G2063</f>
        <v>NEUTRAL</v>
      </c>
      <c r="L2063" s="6" t="str">
        <f>OBV!H2063</f>
        <v>NEUTRAL</v>
      </c>
      <c r="M2063" s="8">
        <f t="shared" si="320"/>
        <v>25</v>
      </c>
      <c r="N2063" s="8">
        <f t="shared" si="321"/>
        <v>0</v>
      </c>
      <c r="O2063" s="8">
        <f t="shared" si="322"/>
        <v>0</v>
      </c>
      <c r="P2063" s="8">
        <f t="shared" si="323"/>
        <v>49.5</v>
      </c>
      <c r="Q2063" s="9">
        <f t="shared" si="324"/>
        <v>16.175000000000001</v>
      </c>
      <c r="R2063" s="9">
        <f t="shared" si="325"/>
        <v>17.375</v>
      </c>
      <c r="S2063" s="9">
        <f t="shared" si="326"/>
        <v>26.025000000000002</v>
      </c>
      <c r="T2063" s="9">
        <f t="shared" si="327"/>
        <v>18.625</v>
      </c>
      <c r="U2063" s="8">
        <f t="shared" si="328"/>
        <v>19.858333333333334</v>
      </c>
      <c r="V2063" s="8">
        <f t="shared" si="329"/>
        <v>19.55</v>
      </c>
    </row>
    <row r="2064" spans="1:22" ht="13.5" x14ac:dyDescent="0.25">
      <c r="A2064" s="3">
        <f>RSI!A2064</f>
        <v>45008</v>
      </c>
      <c r="B2064" s="2">
        <f>RSI!B2064</f>
        <v>3.7002000000000002</v>
      </c>
      <c r="C2064" s="2">
        <f>RSI!I2064</f>
        <v>46.641113056562475</v>
      </c>
      <c r="D2064" s="2">
        <f>MACD!E2064</f>
        <v>1.4798785330842001E-2</v>
      </c>
      <c r="E2064" s="2">
        <f>MACD!F2064</f>
        <v>1.3551878271675836E-2</v>
      </c>
      <c r="F2064" s="2">
        <f>'Moving Avg'!D2064</f>
        <v>3.6957599999999999</v>
      </c>
      <c r="G2064" s="2">
        <f>'Moving Avg'!F2064</f>
        <v>3.7160749999999991</v>
      </c>
      <c r="H2064" s="2">
        <f>'Moving Avg'!G2064</f>
        <v>3.7276680000000004</v>
      </c>
      <c r="I2064" s="2">
        <f>'Moving Avg'!H2064</f>
        <v>4.2203350000000031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  <c r="M2064" s="8">
        <f t="shared" si="320"/>
        <v>25</v>
      </c>
      <c r="N2064" s="8">
        <f t="shared" si="321"/>
        <v>0</v>
      </c>
      <c r="O2064" s="8">
        <f t="shared" si="322"/>
        <v>0</v>
      </c>
      <c r="P2064" s="8">
        <f t="shared" si="323"/>
        <v>83.5</v>
      </c>
      <c r="Q2064" s="9">
        <f t="shared" si="324"/>
        <v>21.274999999999999</v>
      </c>
      <c r="R2064" s="9">
        <f t="shared" si="325"/>
        <v>25.875</v>
      </c>
      <c r="S2064" s="9">
        <f t="shared" si="326"/>
        <v>41.325000000000003</v>
      </c>
      <c r="T2064" s="9">
        <f t="shared" si="327"/>
        <v>27.125</v>
      </c>
      <c r="U2064" s="8">
        <f t="shared" si="328"/>
        <v>29.491666666666664</v>
      </c>
      <c r="V2064" s="8">
        <f t="shared" si="329"/>
        <v>28.9</v>
      </c>
    </row>
    <row r="2065" spans="1:22" ht="13.5" x14ac:dyDescent="0.25">
      <c r="A2065" s="3">
        <f>RSI!A2065</f>
        <v>45009</v>
      </c>
      <c r="B2065" s="2">
        <f>RSI!B2065</f>
        <v>3.7002000000000002</v>
      </c>
      <c r="C2065" s="2">
        <f>RSI!I2065</f>
        <v>46.641113056562475</v>
      </c>
      <c r="D2065" s="2">
        <f>MACD!E2065</f>
        <v>2.018432735136555E-2</v>
      </c>
      <c r="E2065" s="2">
        <f>MACD!F2065</f>
        <v>1.487836808761378E-2</v>
      </c>
      <c r="F2065" s="2">
        <f>'Moving Avg'!D2065</f>
        <v>3.6972399999999999</v>
      </c>
      <c r="G2065" s="2">
        <f>'Moving Avg'!F2065</f>
        <v>3.7160749999999991</v>
      </c>
      <c r="H2065" s="2">
        <f>'Moving Avg'!G2065</f>
        <v>3.726782</v>
      </c>
      <c r="I2065" s="2">
        <f>'Moving Avg'!H2065</f>
        <v>4.212107000000004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  <c r="M2065" s="8">
        <f t="shared" si="320"/>
        <v>25</v>
      </c>
      <c r="N2065" s="8">
        <f t="shared" si="321"/>
        <v>0</v>
      </c>
      <c r="O2065" s="8">
        <f t="shared" si="322"/>
        <v>0</v>
      </c>
      <c r="P2065" s="8">
        <f t="shared" si="323"/>
        <v>83.5</v>
      </c>
      <c r="Q2065" s="9">
        <f t="shared" si="324"/>
        <v>21.274999999999999</v>
      </c>
      <c r="R2065" s="9">
        <f t="shared" si="325"/>
        <v>25.875</v>
      </c>
      <c r="S2065" s="9">
        <f t="shared" si="326"/>
        <v>41.325000000000003</v>
      </c>
      <c r="T2065" s="9">
        <f t="shared" si="327"/>
        <v>27.125</v>
      </c>
      <c r="U2065" s="8">
        <f t="shared" si="328"/>
        <v>29.491666666666664</v>
      </c>
      <c r="V2065" s="8">
        <f t="shared" si="329"/>
        <v>28.9</v>
      </c>
    </row>
    <row r="2066" spans="1:22" ht="13.5" x14ac:dyDescent="0.25">
      <c r="A2066" s="3">
        <f>RSI!A2066</f>
        <v>45012</v>
      </c>
      <c r="B2066" s="2">
        <f>RSI!B2066</f>
        <v>3.6928000000000001</v>
      </c>
      <c r="C2066" s="2">
        <f>RSI!I2066</f>
        <v>45.354191259578862</v>
      </c>
      <c r="D2066" s="2">
        <f>MACD!E2066</f>
        <v>1.5164631471702439E-2</v>
      </c>
      <c r="E2066" s="2">
        <f>MACD!F2066</f>
        <v>1.4935620764431513E-2</v>
      </c>
      <c r="F2066" s="2">
        <f>'Moving Avg'!D2066</f>
        <v>3.6972400000000007</v>
      </c>
      <c r="G2066" s="2">
        <f>'Moving Avg'!F2066</f>
        <v>3.7127499999999998</v>
      </c>
      <c r="H2066" s="2">
        <f>'Moving Avg'!G2066</f>
        <v>3.7258959999999997</v>
      </c>
      <c r="I2066" s="2">
        <f>'Moving Avg'!H2066</f>
        <v>4.2038750000000036</v>
      </c>
      <c r="J2066" s="6" t="str">
        <f>OBV!F2066</f>
        <v>BULLISH</v>
      </c>
      <c r="K2066" s="6" t="str">
        <f>OBV!G2066</f>
        <v>NEUTRAL</v>
      </c>
      <c r="L2066" s="6" t="str">
        <f>OBV!H2066</f>
        <v>NEUTRAL</v>
      </c>
      <c r="M2066" s="8">
        <f t="shared" si="320"/>
        <v>25</v>
      </c>
      <c r="N2066" s="8">
        <f t="shared" si="321"/>
        <v>0</v>
      </c>
      <c r="O2066" s="8">
        <f t="shared" si="322"/>
        <v>0</v>
      </c>
      <c r="P2066" s="8">
        <f t="shared" si="323"/>
        <v>49.5</v>
      </c>
      <c r="Q2066" s="9">
        <f t="shared" si="324"/>
        <v>16.175000000000001</v>
      </c>
      <c r="R2066" s="9">
        <f t="shared" si="325"/>
        <v>17.375</v>
      </c>
      <c r="S2066" s="9">
        <f t="shared" si="326"/>
        <v>26.025000000000002</v>
      </c>
      <c r="T2066" s="9">
        <f t="shared" si="327"/>
        <v>18.625</v>
      </c>
      <c r="U2066" s="8">
        <f t="shared" si="328"/>
        <v>19.858333333333334</v>
      </c>
      <c r="V2066" s="8">
        <f t="shared" si="329"/>
        <v>19.55</v>
      </c>
    </row>
    <row r="2067" spans="1:22" ht="13.5" x14ac:dyDescent="0.25">
      <c r="A2067" s="3">
        <f>RSI!A2067</f>
        <v>45013</v>
      </c>
      <c r="B2067" s="2">
        <f>RSI!B2067</f>
        <v>3.8921999999999999</v>
      </c>
      <c r="C2067" s="2">
        <f>RSI!I2067</f>
        <v>69.652756101739996</v>
      </c>
      <c r="D2067" s="2">
        <f>MACD!E2067</f>
        <v>-3.7113653738645169E-3</v>
      </c>
      <c r="E2067" s="2">
        <f>MACD!F2067</f>
        <v>1.1206223536772308E-2</v>
      </c>
      <c r="F2067" s="2">
        <f>'Moving Avg'!D2067</f>
        <v>3.7356400000000001</v>
      </c>
      <c r="G2067" s="2">
        <f>'Moving Avg'!F2067</f>
        <v>3.7227200000000003</v>
      </c>
      <c r="H2067" s="2">
        <f>'Moving Avg'!G2067</f>
        <v>3.7298840000000002</v>
      </c>
      <c r="I2067" s="2">
        <f>'Moving Avg'!H2067</f>
        <v>4.1967390000000035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25</v>
      </c>
      <c r="N2067" s="8">
        <f t="shared" si="321"/>
        <v>45</v>
      </c>
      <c r="O2067" s="8">
        <f t="shared" si="322"/>
        <v>0</v>
      </c>
      <c r="P2067" s="8">
        <f t="shared" si="323"/>
        <v>83.5</v>
      </c>
      <c r="Q2067" s="9">
        <f t="shared" si="324"/>
        <v>37.024999999999999</v>
      </c>
      <c r="R2067" s="9">
        <f t="shared" si="325"/>
        <v>34.875</v>
      </c>
      <c r="S2067" s="9">
        <f t="shared" si="326"/>
        <v>48.075000000000003</v>
      </c>
      <c r="T2067" s="9">
        <f t="shared" si="327"/>
        <v>38.375</v>
      </c>
      <c r="U2067" s="8">
        <f t="shared" si="328"/>
        <v>39.991666666666667</v>
      </c>
      <c r="V2067" s="8">
        <f t="shared" si="329"/>
        <v>39.587500000000006</v>
      </c>
    </row>
    <row r="2068" spans="1:22" ht="13.5" x14ac:dyDescent="0.25">
      <c r="A2068" s="3">
        <f>RSI!A2068</f>
        <v>45014</v>
      </c>
      <c r="B2068" s="2">
        <f>RSI!B2068</f>
        <v>3.8774000000000002</v>
      </c>
      <c r="C2068" s="2">
        <f>RSI!I2068</f>
        <v>67.262108899164161</v>
      </c>
      <c r="D2068" s="2">
        <f>MACD!E2068</f>
        <v>-1.9634025405304456E-2</v>
      </c>
      <c r="E2068" s="2">
        <f>MACD!F2068</f>
        <v>5.0381737483569554E-3</v>
      </c>
      <c r="F2068" s="2">
        <f>'Moving Avg'!D2068</f>
        <v>3.7725599999999999</v>
      </c>
      <c r="G2068" s="2">
        <f>'Moving Avg'!F2068</f>
        <v>3.7289949999999998</v>
      </c>
      <c r="H2068" s="2">
        <f>'Moving Avg'!G2068</f>
        <v>3.7326899999999994</v>
      </c>
      <c r="I2068" s="2">
        <f>'Moving Avg'!H2068</f>
        <v>4.1894960000000028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  <c r="M2068" s="8">
        <f t="shared" si="320"/>
        <v>25</v>
      </c>
      <c r="N2068" s="8">
        <f t="shared" si="321"/>
        <v>100</v>
      </c>
      <c r="O2068" s="8">
        <f t="shared" si="322"/>
        <v>0</v>
      </c>
      <c r="P2068" s="8">
        <f t="shared" si="323"/>
        <v>83.5</v>
      </c>
      <c r="Q2068" s="9">
        <f t="shared" si="324"/>
        <v>56.274999999999999</v>
      </c>
      <c r="R2068" s="9">
        <f t="shared" si="325"/>
        <v>45.875</v>
      </c>
      <c r="S2068" s="9">
        <f t="shared" si="326"/>
        <v>56.325000000000003</v>
      </c>
      <c r="T2068" s="9">
        <f t="shared" si="327"/>
        <v>52.125</v>
      </c>
      <c r="U2068" s="8">
        <f t="shared" si="328"/>
        <v>52.82500000000001</v>
      </c>
      <c r="V2068" s="8">
        <f t="shared" si="329"/>
        <v>52.650000000000006</v>
      </c>
    </row>
    <row r="2069" spans="1:22" ht="13.5" x14ac:dyDescent="0.25">
      <c r="A2069" s="3">
        <f>RSI!A2069</f>
        <v>45015</v>
      </c>
      <c r="B2069" s="2">
        <f>RSI!B2069</f>
        <v>3.8479000000000001</v>
      </c>
      <c r="C2069" s="2">
        <f>RSI!I2069</f>
        <v>62.646599194152046</v>
      </c>
      <c r="D2069" s="2">
        <f>MACD!E2069</f>
        <v>-3.1803812889705796E-2</v>
      </c>
      <c r="E2069" s="2">
        <f>MACD!F2069</f>
        <v>-2.3302235792555951E-3</v>
      </c>
      <c r="F2069" s="2">
        <f>'Moving Avg'!D2069</f>
        <v>3.8021000000000003</v>
      </c>
      <c r="G2069" s="2">
        <f>'Moving Avg'!F2069</f>
        <v>3.7334249999999991</v>
      </c>
      <c r="H2069" s="2">
        <f>'Moving Avg'!G2069</f>
        <v>3.7350539999999999</v>
      </c>
      <c r="I2069" s="2">
        <f>'Moving Avg'!H2069</f>
        <v>4.1821385000000024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  <c r="M2069" s="8">
        <f t="shared" si="320"/>
        <v>25</v>
      </c>
      <c r="N2069" s="8">
        <f t="shared" si="321"/>
        <v>100</v>
      </c>
      <c r="O2069" s="8">
        <f t="shared" si="322"/>
        <v>0</v>
      </c>
      <c r="P2069" s="8">
        <f t="shared" si="323"/>
        <v>83.5</v>
      </c>
      <c r="Q2069" s="9">
        <f t="shared" si="324"/>
        <v>56.274999999999999</v>
      </c>
      <c r="R2069" s="9">
        <f t="shared" si="325"/>
        <v>45.875</v>
      </c>
      <c r="S2069" s="9">
        <f t="shared" si="326"/>
        <v>56.325000000000003</v>
      </c>
      <c r="T2069" s="9">
        <f t="shared" si="327"/>
        <v>52.125</v>
      </c>
      <c r="U2069" s="8">
        <f t="shared" si="328"/>
        <v>52.82500000000001</v>
      </c>
      <c r="V2069" s="8">
        <f t="shared" si="329"/>
        <v>52.650000000000006</v>
      </c>
    </row>
    <row r="2070" spans="1:22" ht="13.5" x14ac:dyDescent="0.25">
      <c r="A2070" s="3">
        <f>RSI!A2070</f>
        <v>45016</v>
      </c>
      <c r="B2070" s="2">
        <f>RSI!B2070</f>
        <v>3.8405</v>
      </c>
      <c r="C2070" s="2">
        <f>RSI!I2070</f>
        <v>61.506443420865089</v>
      </c>
      <c r="D2070" s="2">
        <f>MACD!E2070</f>
        <v>-4.219548327902567E-2</v>
      </c>
      <c r="E2070" s="2">
        <f>MACD!F2070</f>
        <v>-1.030327551920961E-2</v>
      </c>
      <c r="F2070" s="2">
        <f>'Moving Avg'!D2070</f>
        <v>3.8301600000000002</v>
      </c>
      <c r="G2070" s="2">
        <f>'Moving Avg'!F2070</f>
        <v>3.7374850000000004</v>
      </c>
      <c r="H2070" s="2">
        <f>'Moving Avg'!G2070</f>
        <v>3.7385980000000001</v>
      </c>
      <c r="I2070" s="2">
        <f>'Moving Avg'!H2070</f>
        <v>4.1749095000000027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  <c r="M2070" s="8">
        <f t="shared" si="320"/>
        <v>25</v>
      </c>
      <c r="N2070" s="8">
        <f t="shared" si="321"/>
        <v>100</v>
      </c>
      <c r="O2070" s="8">
        <f t="shared" si="322"/>
        <v>0</v>
      </c>
      <c r="P2070" s="8">
        <f t="shared" si="323"/>
        <v>83.5</v>
      </c>
      <c r="Q2070" s="9">
        <f t="shared" si="324"/>
        <v>56.274999999999999</v>
      </c>
      <c r="R2070" s="9">
        <f t="shared" si="325"/>
        <v>45.875</v>
      </c>
      <c r="S2070" s="9">
        <f t="shared" si="326"/>
        <v>56.325000000000003</v>
      </c>
      <c r="T2070" s="9">
        <f t="shared" si="327"/>
        <v>52.125</v>
      </c>
      <c r="U2070" s="8">
        <f t="shared" si="328"/>
        <v>52.82500000000001</v>
      </c>
      <c r="V2070" s="8">
        <f t="shared" si="329"/>
        <v>52.650000000000006</v>
      </c>
    </row>
    <row r="2071" spans="1:22" ht="13.5" x14ac:dyDescent="0.25">
      <c r="A2071" s="3">
        <f>RSI!A2071</f>
        <v>45019</v>
      </c>
      <c r="B2071" s="2">
        <f>RSI!B2071</f>
        <v>3.8256999999999999</v>
      </c>
      <c r="C2071" s="2">
        <f>RSI!I2071</f>
        <v>59.186363082276557</v>
      </c>
      <c r="D2071" s="2">
        <f>MACD!E2071</f>
        <v>-5.044313975750736E-2</v>
      </c>
      <c r="E2071" s="2">
        <f>MACD!F2071</f>
        <v>-1.8331248366869161E-2</v>
      </c>
      <c r="F2071" s="2">
        <f>'Moving Avg'!D2071</f>
        <v>3.8567399999999998</v>
      </c>
      <c r="G2071" s="2">
        <f>'Moving Avg'!F2071</f>
        <v>3.7433900000000002</v>
      </c>
      <c r="H2071" s="2">
        <f>'Moving Avg'!G2071</f>
        <v>3.7403700000000004</v>
      </c>
      <c r="I2071" s="2">
        <f>'Moving Avg'!H2071</f>
        <v>4.1676065000000024</v>
      </c>
      <c r="J2071" s="6" t="str">
        <f>OBV!F2071</f>
        <v>BEARISH</v>
      </c>
      <c r="K2071" s="6" t="str">
        <f>OBV!G2071</f>
        <v>NEUTRAL</v>
      </c>
      <c r="L2071" s="6" t="str">
        <f>OBV!H2071</f>
        <v>BEARISH DIVERGENCE</v>
      </c>
      <c r="M2071" s="8">
        <f t="shared" si="320"/>
        <v>25</v>
      </c>
      <c r="N2071" s="8">
        <f t="shared" si="321"/>
        <v>100</v>
      </c>
      <c r="O2071" s="8">
        <f t="shared" si="322"/>
        <v>0</v>
      </c>
      <c r="P2071" s="8">
        <f t="shared" si="323"/>
        <v>16.5</v>
      </c>
      <c r="Q2071" s="9">
        <f t="shared" si="324"/>
        <v>46.225000000000001</v>
      </c>
      <c r="R2071" s="9">
        <f t="shared" si="325"/>
        <v>29.125</v>
      </c>
      <c r="S2071" s="9">
        <f t="shared" si="326"/>
        <v>26.175000000000001</v>
      </c>
      <c r="T2071" s="9">
        <f t="shared" si="327"/>
        <v>35.375</v>
      </c>
      <c r="U2071" s="8">
        <f t="shared" si="328"/>
        <v>33.841666666666661</v>
      </c>
      <c r="V2071" s="8">
        <f t="shared" si="329"/>
        <v>34.224999999999994</v>
      </c>
    </row>
    <row r="2072" spans="1:22" ht="13.5" x14ac:dyDescent="0.25">
      <c r="A2072" s="3">
        <f>RSI!A2072</f>
        <v>45020</v>
      </c>
      <c r="B2072" s="2">
        <f>RSI!B2072</f>
        <v>3.8256999999999999</v>
      </c>
      <c r="C2072" s="2">
        <f>RSI!I2072</f>
        <v>59.186363082276557</v>
      </c>
      <c r="D2072" s="2">
        <f>MACD!E2072</f>
        <v>-5.670619665936627E-2</v>
      </c>
      <c r="E2072" s="2">
        <f>MACD!F2072</f>
        <v>-2.6006238025368583E-2</v>
      </c>
      <c r="F2072" s="2">
        <f>'Moving Avg'!D2072</f>
        <v>3.8434400000000002</v>
      </c>
      <c r="G2072" s="2">
        <f>'Moving Avg'!F2072</f>
        <v>3.7467100000000002</v>
      </c>
      <c r="H2072" s="2">
        <f>'Moving Avg'!G2072</f>
        <v>3.7421420000000007</v>
      </c>
      <c r="I2072" s="2">
        <f>'Moving Avg'!H2072</f>
        <v>4.160303500000003</v>
      </c>
      <c r="J2072" s="6" t="str">
        <f>OBV!F2072</f>
        <v>BEARISH</v>
      </c>
      <c r="K2072" s="6" t="str">
        <f>OBV!G2072</f>
        <v>WEAK</v>
      </c>
      <c r="L2072" s="6" t="str">
        <f>OBV!H2072</f>
        <v>CONFIRMED BEARISH</v>
      </c>
      <c r="M2072" s="8">
        <f t="shared" si="320"/>
        <v>25</v>
      </c>
      <c r="N2072" s="8">
        <f t="shared" si="321"/>
        <v>100</v>
      </c>
      <c r="O2072" s="8">
        <f t="shared" si="322"/>
        <v>0</v>
      </c>
      <c r="P2072" s="8">
        <f t="shared" si="323"/>
        <v>0</v>
      </c>
      <c r="Q2072" s="9">
        <f t="shared" si="324"/>
        <v>43.75</v>
      </c>
      <c r="R2072" s="9">
        <f t="shared" si="325"/>
        <v>25</v>
      </c>
      <c r="S2072" s="9">
        <f t="shared" si="326"/>
        <v>18.75</v>
      </c>
      <c r="T2072" s="9">
        <f t="shared" si="327"/>
        <v>31.25</v>
      </c>
      <c r="U2072" s="8">
        <f t="shared" si="328"/>
        <v>29.166666666666668</v>
      </c>
      <c r="V2072" s="8">
        <f t="shared" si="329"/>
        <v>29.6875</v>
      </c>
    </row>
    <row r="2073" spans="1:22" ht="13.5" x14ac:dyDescent="0.25">
      <c r="A2073" s="3">
        <f>RSI!A2073</f>
        <v>45021</v>
      </c>
      <c r="B2073" s="2">
        <f>RSI!B2073</f>
        <v>3.9882</v>
      </c>
      <c r="C2073" s="2">
        <f>RSI!I2073</f>
        <v>72.429442293286144</v>
      </c>
      <c r="D2073" s="2">
        <f>MACD!E2073</f>
        <v>-7.5572623614847068E-2</v>
      </c>
      <c r="E2073" s="2">
        <f>MACD!F2073</f>
        <v>-3.5919515143264281E-2</v>
      </c>
      <c r="F2073" s="2">
        <f>'Moving Avg'!D2073</f>
        <v>3.8655999999999997</v>
      </c>
      <c r="G2073" s="2">
        <f>'Moving Avg'!F2073</f>
        <v>3.7600050000000005</v>
      </c>
      <c r="H2073" s="2">
        <f>'Moving Avg'!G2073</f>
        <v>3.7468680000000005</v>
      </c>
      <c r="I2073" s="2">
        <f>'Moving Avg'!H2073</f>
        <v>4.1538460000000024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  <c r="M2073" s="8">
        <f t="shared" si="320"/>
        <v>0</v>
      </c>
      <c r="N2073" s="8">
        <f t="shared" si="321"/>
        <v>100</v>
      </c>
      <c r="O2073" s="8">
        <f t="shared" si="322"/>
        <v>0</v>
      </c>
      <c r="P2073" s="8">
        <f t="shared" si="323"/>
        <v>83.5</v>
      </c>
      <c r="Q2073" s="9">
        <f t="shared" si="324"/>
        <v>47.524999999999999</v>
      </c>
      <c r="R2073" s="9">
        <f t="shared" si="325"/>
        <v>40.875</v>
      </c>
      <c r="S2073" s="9">
        <f t="shared" si="326"/>
        <v>52.575000000000003</v>
      </c>
      <c r="T2073" s="9">
        <f t="shared" si="327"/>
        <v>45.875</v>
      </c>
      <c r="U2073" s="8">
        <f t="shared" si="328"/>
        <v>46.991666666666674</v>
      </c>
      <c r="V2073" s="8">
        <f t="shared" si="329"/>
        <v>46.712500000000006</v>
      </c>
    </row>
    <row r="2074" spans="1:22" ht="13.5" x14ac:dyDescent="0.25">
      <c r="A2074" s="3">
        <f>RSI!A2074</f>
        <v>45022</v>
      </c>
      <c r="B2074" s="2">
        <f>RSI!B2074</f>
        <v>4.0324999999999998</v>
      </c>
      <c r="C2074" s="2">
        <f>RSI!I2074</f>
        <v>74.82742661836825</v>
      </c>
      <c r="D2074" s="2">
        <f>MACD!E2074</f>
        <v>-9.500218748464162E-2</v>
      </c>
      <c r="E2074" s="2">
        <f>MACD!F2074</f>
        <v>-4.7736049611539752E-2</v>
      </c>
      <c r="F2074" s="2">
        <f>'Moving Avg'!D2074</f>
        <v>3.90252</v>
      </c>
      <c r="G2074" s="2">
        <f>'Moving Avg'!F2074</f>
        <v>3.7766200000000003</v>
      </c>
      <c r="H2074" s="2">
        <f>'Moving Avg'!G2074</f>
        <v>3.7533660000000011</v>
      </c>
      <c r="I2074" s="2">
        <f>'Moving Avg'!H2074</f>
        <v>4.1475770000000027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  <c r="M2074" s="8">
        <f t="shared" si="320"/>
        <v>0</v>
      </c>
      <c r="N2074" s="8">
        <f t="shared" si="321"/>
        <v>100</v>
      </c>
      <c r="O2074" s="8">
        <f t="shared" si="322"/>
        <v>0</v>
      </c>
      <c r="P2074" s="8">
        <f t="shared" si="323"/>
        <v>83.5</v>
      </c>
      <c r="Q2074" s="9">
        <f t="shared" si="324"/>
        <v>47.524999999999999</v>
      </c>
      <c r="R2074" s="9">
        <f t="shared" si="325"/>
        <v>40.875</v>
      </c>
      <c r="S2074" s="9">
        <f t="shared" si="326"/>
        <v>52.575000000000003</v>
      </c>
      <c r="T2074" s="9">
        <f t="shared" si="327"/>
        <v>45.875</v>
      </c>
      <c r="U2074" s="8">
        <f t="shared" si="328"/>
        <v>46.991666666666674</v>
      </c>
      <c r="V2074" s="8">
        <f t="shared" si="329"/>
        <v>46.712500000000006</v>
      </c>
    </row>
    <row r="2075" spans="1:22" ht="13.5" x14ac:dyDescent="0.25">
      <c r="A2075" s="3">
        <f>RSI!A2075</f>
        <v>45023</v>
      </c>
      <c r="B2075" s="2">
        <f>RSI!B2075</f>
        <v>4.0030000000000001</v>
      </c>
      <c r="C2075" s="2">
        <f>RSI!I2075</f>
        <v>70.434164372087352</v>
      </c>
      <c r="D2075" s="2">
        <f>MACD!E2075</f>
        <v>-0.11074384365060963</v>
      </c>
      <c r="E2075" s="2">
        <f>MACD!F2075</f>
        <v>-6.0337608419353733E-2</v>
      </c>
      <c r="F2075" s="2">
        <f>'Moving Avg'!D2075</f>
        <v>3.9350200000000002</v>
      </c>
      <c r="G2075" s="2">
        <f>'Moving Avg'!F2075</f>
        <v>3.788805</v>
      </c>
      <c r="H2075" s="2">
        <f>'Moving Avg'!G2075</f>
        <v>3.759570000000001</v>
      </c>
      <c r="I2075" s="2">
        <f>'Moving Avg'!H2075</f>
        <v>4.1415570000000033</v>
      </c>
      <c r="J2075" s="6" t="str">
        <f>OBV!F2075</f>
        <v>BEARISH</v>
      </c>
      <c r="K2075" s="6" t="str">
        <f>OBV!G2075</f>
        <v>NEUTRAL</v>
      </c>
      <c r="L2075" s="6" t="str">
        <f>OBV!H2075</f>
        <v>BEARISH DIVERGENCE</v>
      </c>
      <c r="M2075" s="8">
        <f t="shared" si="320"/>
        <v>0</v>
      </c>
      <c r="N2075" s="8">
        <f t="shared" si="321"/>
        <v>100</v>
      </c>
      <c r="O2075" s="8">
        <f t="shared" si="322"/>
        <v>0</v>
      </c>
      <c r="P2075" s="8">
        <f t="shared" si="323"/>
        <v>16.5</v>
      </c>
      <c r="Q2075" s="9">
        <f t="shared" si="324"/>
        <v>37.475000000000001</v>
      </c>
      <c r="R2075" s="9">
        <f t="shared" si="325"/>
        <v>24.125</v>
      </c>
      <c r="S2075" s="9">
        <f t="shared" si="326"/>
        <v>22.425000000000001</v>
      </c>
      <c r="T2075" s="9">
        <f t="shared" si="327"/>
        <v>29.125</v>
      </c>
      <c r="U2075" s="8">
        <f t="shared" si="328"/>
        <v>28.008333333333336</v>
      </c>
      <c r="V2075" s="8">
        <f t="shared" si="329"/>
        <v>28.287500000000001</v>
      </c>
    </row>
    <row r="2076" spans="1:22" ht="13.5" x14ac:dyDescent="0.25">
      <c r="A2076" s="3">
        <f>RSI!A2076</f>
        <v>45026</v>
      </c>
      <c r="B2076" s="2">
        <f>RSI!B2076</f>
        <v>4.0547000000000004</v>
      </c>
      <c r="C2076" s="2">
        <f>RSI!I2076</f>
        <v>73.383538383398147</v>
      </c>
      <c r="D2076" s="2">
        <f>MACD!E2076</f>
        <v>-0.13023381536297096</v>
      </c>
      <c r="E2076" s="2">
        <f>MACD!F2076</f>
        <v>-7.4316849808077179E-2</v>
      </c>
      <c r="F2076" s="2">
        <f>'Moving Avg'!D2076</f>
        <v>3.98082</v>
      </c>
      <c r="G2076" s="2">
        <f>'Moving Avg'!F2076</f>
        <v>3.8068999999999997</v>
      </c>
      <c r="H2076" s="2">
        <f>'Moving Avg'!G2076</f>
        <v>3.7654780000000012</v>
      </c>
      <c r="I2076" s="2">
        <f>'Moving Avg'!H2076</f>
        <v>4.1358285000000032</v>
      </c>
      <c r="J2076" s="6" t="str">
        <f>OBV!F2076</f>
        <v>BULLISH</v>
      </c>
      <c r="K2076" s="6" t="str">
        <f>OBV!G2076</f>
        <v>NEUTRAL</v>
      </c>
      <c r="L2076" s="6" t="str">
        <f>OBV!H2076</f>
        <v>CONFIRMED BULLISH</v>
      </c>
      <c r="M2076" s="8">
        <f t="shared" si="320"/>
        <v>0</v>
      </c>
      <c r="N2076" s="8">
        <f t="shared" si="321"/>
        <v>100</v>
      </c>
      <c r="O2076" s="8">
        <f t="shared" si="322"/>
        <v>0</v>
      </c>
      <c r="P2076" s="8">
        <f t="shared" si="323"/>
        <v>83.5</v>
      </c>
      <c r="Q2076" s="9">
        <f t="shared" si="324"/>
        <v>47.524999999999999</v>
      </c>
      <c r="R2076" s="9">
        <f t="shared" si="325"/>
        <v>40.875</v>
      </c>
      <c r="S2076" s="9">
        <f t="shared" si="326"/>
        <v>52.575000000000003</v>
      </c>
      <c r="T2076" s="9">
        <f t="shared" si="327"/>
        <v>45.875</v>
      </c>
      <c r="U2076" s="8">
        <f t="shared" si="328"/>
        <v>46.991666666666674</v>
      </c>
      <c r="V2076" s="8">
        <f t="shared" si="329"/>
        <v>46.712500000000006</v>
      </c>
    </row>
    <row r="2077" spans="1:22" ht="13.5" x14ac:dyDescent="0.25">
      <c r="A2077" s="3">
        <f>RSI!A2077</f>
        <v>45027</v>
      </c>
      <c r="B2077" s="2">
        <f>RSI!B2077</f>
        <v>4.0621</v>
      </c>
      <c r="C2077" s="2">
        <f>RSI!I2077</f>
        <v>73.786615962185095</v>
      </c>
      <c r="D2077" s="2">
        <f>MACD!E2077</f>
        <v>-0.11801503177165351</v>
      </c>
      <c r="E2077" s="2">
        <f>MACD!F2077</f>
        <v>-8.3056486200792451E-2</v>
      </c>
      <c r="F2077" s="2">
        <f>'Moving Avg'!D2077</f>
        <v>4.0281000000000002</v>
      </c>
      <c r="G2077" s="2">
        <f>'Moving Avg'!F2077</f>
        <v>3.8253650000000001</v>
      </c>
      <c r="H2077" s="2">
        <f>'Moving Avg'!G2077</f>
        <v>3.7730120000000005</v>
      </c>
      <c r="I2077" s="2">
        <f>'Moving Avg'!H2077</f>
        <v>4.1301370000000022</v>
      </c>
      <c r="J2077" s="6" t="str">
        <f>OBV!F2077</f>
        <v>BULLISH</v>
      </c>
      <c r="K2077" s="6" t="str">
        <f>OBV!G2077</f>
        <v>NEUTRAL</v>
      </c>
      <c r="L2077" s="6" t="str">
        <f>OBV!H2077</f>
        <v>CONFIRMED BULLISH</v>
      </c>
      <c r="M2077" s="8">
        <f t="shared" si="320"/>
        <v>0</v>
      </c>
      <c r="N2077" s="8">
        <f t="shared" si="321"/>
        <v>100</v>
      </c>
      <c r="O2077" s="8">
        <f t="shared" si="322"/>
        <v>0</v>
      </c>
      <c r="P2077" s="8">
        <f t="shared" si="323"/>
        <v>83.5</v>
      </c>
      <c r="Q2077" s="9">
        <f t="shared" si="324"/>
        <v>47.524999999999999</v>
      </c>
      <c r="R2077" s="9">
        <f t="shared" si="325"/>
        <v>40.875</v>
      </c>
      <c r="S2077" s="9">
        <f t="shared" si="326"/>
        <v>52.575000000000003</v>
      </c>
      <c r="T2077" s="9">
        <f t="shared" si="327"/>
        <v>45.875</v>
      </c>
      <c r="U2077" s="8">
        <f t="shared" si="328"/>
        <v>46.991666666666674</v>
      </c>
      <c r="V2077" s="8">
        <f t="shared" si="329"/>
        <v>46.712500000000006</v>
      </c>
    </row>
    <row r="2078" spans="1:22" ht="13.5" x14ac:dyDescent="0.25">
      <c r="A2078" s="3">
        <f>RSI!A2078</f>
        <v>45028</v>
      </c>
      <c r="B2078" s="2">
        <f>RSI!B2078</f>
        <v>4.0621</v>
      </c>
      <c r="C2078" s="2">
        <f>RSI!I2078</f>
        <v>73.786615962185095</v>
      </c>
      <c r="D2078" s="2">
        <f>MACD!E2078</f>
        <v>-0.11131011549045988</v>
      </c>
      <c r="E2078" s="2">
        <f>MACD!F2078</f>
        <v>-8.8707212058725948E-2</v>
      </c>
      <c r="F2078" s="2">
        <f>'Moving Avg'!D2078</f>
        <v>4.0428800000000003</v>
      </c>
      <c r="G2078" s="2">
        <f>'Moving Avg'!F2078</f>
        <v>3.8438299999999996</v>
      </c>
      <c r="H2078" s="2">
        <f>'Moving Avg'!G2078</f>
        <v>3.7805459999999997</v>
      </c>
      <c r="I2078" s="2">
        <f>'Moving Avg'!H2078</f>
        <v>4.1253375000000032</v>
      </c>
      <c r="J2078" s="6" t="str">
        <f>OBV!F2078</f>
        <v>BEARISH</v>
      </c>
      <c r="K2078" s="6" t="str">
        <f>OBV!G2078</f>
        <v>NEUTRAL</v>
      </c>
      <c r="L2078" s="6" t="str">
        <f>OBV!H2078</f>
        <v>BEARISH DIVERGENCE</v>
      </c>
      <c r="M2078" s="8">
        <f t="shared" si="320"/>
        <v>0</v>
      </c>
      <c r="N2078" s="8">
        <f t="shared" si="321"/>
        <v>100</v>
      </c>
      <c r="O2078" s="8">
        <f t="shared" si="322"/>
        <v>0</v>
      </c>
      <c r="P2078" s="8">
        <f t="shared" si="323"/>
        <v>16.5</v>
      </c>
      <c r="Q2078" s="9">
        <f t="shared" si="324"/>
        <v>37.475000000000001</v>
      </c>
      <c r="R2078" s="9">
        <f t="shared" si="325"/>
        <v>24.125</v>
      </c>
      <c r="S2078" s="9">
        <f t="shared" si="326"/>
        <v>22.425000000000001</v>
      </c>
      <c r="T2078" s="9">
        <f t="shared" si="327"/>
        <v>29.125</v>
      </c>
      <c r="U2078" s="8">
        <f t="shared" si="328"/>
        <v>28.008333333333336</v>
      </c>
      <c r="V2078" s="8">
        <f t="shared" si="329"/>
        <v>28.287500000000001</v>
      </c>
    </row>
    <row r="2079" spans="1:22" ht="13.5" x14ac:dyDescent="0.25">
      <c r="A2079" s="3">
        <f>RSI!A2079</f>
        <v>45029</v>
      </c>
      <c r="B2079" s="2">
        <f>RSI!B2079</f>
        <v>4.0621</v>
      </c>
      <c r="C2079" s="2">
        <f>RSI!I2079</f>
        <v>73.786615962185095</v>
      </c>
      <c r="D2079" s="2">
        <f>MACD!E2079</f>
        <v>-0.11143178945259624</v>
      </c>
      <c r="E2079" s="2">
        <f>MACD!F2079</f>
        <v>-9.3252127537500007E-2</v>
      </c>
      <c r="F2079" s="2">
        <f>'Moving Avg'!D2079</f>
        <v>4.0488000000000008</v>
      </c>
      <c r="G2079" s="2">
        <f>'Moving Avg'!F2079</f>
        <v>3.8622949999999996</v>
      </c>
      <c r="H2079" s="2">
        <f>'Moving Avg'!G2079</f>
        <v>3.7867500000000001</v>
      </c>
      <c r="I2079" s="2">
        <f>'Moving Avg'!H2079</f>
        <v>4.1208685000000029</v>
      </c>
      <c r="J2079" s="6" t="str">
        <f>OBV!F2079</f>
        <v>BEARISH</v>
      </c>
      <c r="K2079" s="6" t="str">
        <f>OBV!G2079</f>
        <v>NEUTRAL</v>
      </c>
      <c r="L2079" s="6" t="str">
        <f>OBV!H2079</f>
        <v>BEARISH DIVERGENCE</v>
      </c>
      <c r="M2079" s="8">
        <f t="shared" si="320"/>
        <v>0</v>
      </c>
      <c r="N2079" s="8">
        <f t="shared" si="321"/>
        <v>45</v>
      </c>
      <c r="O2079" s="8">
        <f t="shared" si="322"/>
        <v>0</v>
      </c>
      <c r="P2079" s="8">
        <f t="shared" si="323"/>
        <v>16.5</v>
      </c>
      <c r="Q2079" s="9">
        <f t="shared" si="324"/>
        <v>18.224999999999998</v>
      </c>
      <c r="R2079" s="9">
        <f t="shared" si="325"/>
        <v>13.125</v>
      </c>
      <c r="S2079" s="9">
        <f t="shared" si="326"/>
        <v>14.175000000000001</v>
      </c>
      <c r="T2079" s="9">
        <f t="shared" si="327"/>
        <v>15.375</v>
      </c>
      <c r="U2079" s="8">
        <f t="shared" si="328"/>
        <v>15.174999999999999</v>
      </c>
      <c r="V2079" s="8">
        <f t="shared" si="329"/>
        <v>15.225</v>
      </c>
    </row>
    <row r="2080" spans="1:22" ht="13.5" x14ac:dyDescent="0.25">
      <c r="A2080" s="3">
        <f>RSI!A2080</f>
        <v>45030</v>
      </c>
      <c r="B2080" s="2">
        <f>RSI!B2080</f>
        <v>3.9882</v>
      </c>
      <c r="C2080" s="2">
        <f>RSI!I2080</f>
        <v>62.063538769043802</v>
      </c>
      <c r="D2080" s="2">
        <f>MACD!E2080</f>
        <v>-0.1083626532183426</v>
      </c>
      <c r="E2080" s="2">
        <f>MACD!F2080</f>
        <v>-9.6274232673668525E-2</v>
      </c>
      <c r="F2080" s="2">
        <f>'Moving Avg'!D2080</f>
        <v>4.0458400000000001</v>
      </c>
      <c r="G2080" s="2">
        <f>'Moving Avg'!F2080</f>
        <v>3.8770650000000004</v>
      </c>
      <c r="H2080" s="2">
        <f>'Moving Avg'!G2080</f>
        <v>3.7911799999999998</v>
      </c>
      <c r="I2080" s="2">
        <f>'Moving Avg'!H2080</f>
        <v>4.1163630000000042</v>
      </c>
      <c r="J2080" s="6" t="str">
        <f>OBV!F2080</f>
        <v>BULLISH</v>
      </c>
      <c r="K2080" s="6" t="str">
        <f>OBV!G2080</f>
        <v>NEUTRAL</v>
      </c>
      <c r="L2080" s="6" t="str">
        <f>OBV!H2080</f>
        <v>BULLISH DIVERGENCE</v>
      </c>
      <c r="M2080" s="8">
        <f t="shared" si="320"/>
        <v>25</v>
      </c>
      <c r="N2080" s="8">
        <f t="shared" si="321"/>
        <v>45</v>
      </c>
      <c r="O2080" s="8">
        <f t="shared" si="322"/>
        <v>0</v>
      </c>
      <c r="P2080" s="8">
        <f t="shared" si="323"/>
        <v>66.5</v>
      </c>
      <c r="Q2080" s="9">
        <f t="shared" si="324"/>
        <v>34.475000000000001</v>
      </c>
      <c r="R2080" s="9">
        <f t="shared" si="325"/>
        <v>30.625</v>
      </c>
      <c r="S2080" s="9">
        <f t="shared" si="326"/>
        <v>40.424999999999997</v>
      </c>
      <c r="T2080" s="9">
        <f t="shared" si="327"/>
        <v>34.125</v>
      </c>
      <c r="U2080" s="8">
        <f t="shared" si="328"/>
        <v>35.174999999999997</v>
      </c>
      <c r="V2080" s="8">
        <f t="shared" si="329"/>
        <v>34.912499999999994</v>
      </c>
    </row>
    <row r="2081" spans="1:22" ht="13.5" x14ac:dyDescent="0.25">
      <c r="A2081" s="3">
        <f>RSI!A2081</f>
        <v>45033</v>
      </c>
      <c r="B2081" s="2">
        <f>RSI!B2081</f>
        <v>4.0251999999999999</v>
      </c>
      <c r="C2081" s="2">
        <f>RSI!I2081</f>
        <v>65.056952708752732</v>
      </c>
      <c r="D2081" s="2">
        <f>MACD!E2081</f>
        <v>-0.11142401197249363</v>
      </c>
      <c r="E2081" s="2">
        <f>MACD!F2081</f>
        <v>-9.9304188533433563E-2</v>
      </c>
      <c r="F2081" s="2">
        <f>'Moving Avg'!D2081</f>
        <v>4.0399399999999996</v>
      </c>
      <c r="G2081" s="2">
        <f>'Moving Avg'!F2081</f>
        <v>3.8936850000000001</v>
      </c>
      <c r="H2081" s="2">
        <f>'Moving Avg'!G2081</f>
        <v>3.7956120000000011</v>
      </c>
      <c r="I2081" s="2">
        <f>'Moving Avg'!H2081</f>
        <v>4.1117470000000047</v>
      </c>
      <c r="J2081" s="6" t="str">
        <f>OBV!F2081</f>
        <v>BULLISH</v>
      </c>
      <c r="K2081" s="6" t="str">
        <f>OBV!G2081</f>
        <v>NEUTRAL</v>
      </c>
      <c r="L2081" s="6" t="str">
        <f>OBV!H2081</f>
        <v>BULLISH DIVERGENCE</v>
      </c>
      <c r="M2081" s="8">
        <f t="shared" si="320"/>
        <v>25</v>
      </c>
      <c r="N2081" s="8">
        <f t="shared" si="321"/>
        <v>45</v>
      </c>
      <c r="O2081" s="8">
        <f t="shared" si="322"/>
        <v>0</v>
      </c>
      <c r="P2081" s="8">
        <f t="shared" si="323"/>
        <v>66.5</v>
      </c>
      <c r="Q2081" s="9">
        <f t="shared" si="324"/>
        <v>34.475000000000001</v>
      </c>
      <c r="R2081" s="9">
        <f t="shared" si="325"/>
        <v>30.625</v>
      </c>
      <c r="S2081" s="9">
        <f t="shared" si="326"/>
        <v>40.424999999999997</v>
      </c>
      <c r="T2081" s="9">
        <f t="shared" si="327"/>
        <v>34.125</v>
      </c>
      <c r="U2081" s="8">
        <f t="shared" si="328"/>
        <v>35.174999999999997</v>
      </c>
      <c r="V2081" s="8">
        <f t="shared" si="329"/>
        <v>34.912499999999994</v>
      </c>
    </row>
    <row r="2082" spans="1:22" ht="13.5" x14ac:dyDescent="0.25">
      <c r="A2082" s="3">
        <f>RSI!A2082</f>
        <v>45034</v>
      </c>
      <c r="B2082" s="2">
        <f>RSI!B2082</f>
        <v>4.0621</v>
      </c>
      <c r="C2082" s="2">
        <f>RSI!I2082</f>
        <v>67.78688576935491</v>
      </c>
      <c r="D2082" s="2">
        <f>MACD!E2082</f>
        <v>-0.11755956071751239</v>
      </c>
      <c r="E2082" s="2">
        <f>MACD!F2082</f>
        <v>-0.10295526297024934</v>
      </c>
      <c r="F2082" s="2">
        <f>'Moving Avg'!D2082</f>
        <v>4.0399399999999996</v>
      </c>
      <c r="G2082" s="2">
        <f>'Moving Avg'!F2082</f>
        <v>3.9117800000000003</v>
      </c>
      <c r="H2082" s="2">
        <f>'Moving Avg'!G2082</f>
        <v>3.8029980000000001</v>
      </c>
      <c r="I2082" s="2">
        <f>'Moving Avg'!H2082</f>
        <v>4.1079805000000054</v>
      </c>
      <c r="J2082" s="6" t="str">
        <f>OBV!F2082</f>
        <v>BULLISH</v>
      </c>
      <c r="K2082" s="6" t="str">
        <f>OBV!G2082</f>
        <v>NEUTRAL</v>
      </c>
      <c r="L2082" s="6" t="str">
        <f>OBV!H2082</f>
        <v>NEUTRAL</v>
      </c>
      <c r="M2082" s="8">
        <f t="shared" si="320"/>
        <v>25</v>
      </c>
      <c r="N2082" s="8">
        <f t="shared" si="321"/>
        <v>45</v>
      </c>
      <c r="O2082" s="8">
        <f t="shared" si="322"/>
        <v>0</v>
      </c>
      <c r="P2082" s="8">
        <f t="shared" si="323"/>
        <v>49.5</v>
      </c>
      <c r="Q2082" s="9">
        <f t="shared" si="324"/>
        <v>31.925000000000001</v>
      </c>
      <c r="R2082" s="9">
        <f t="shared" si="325"/>
        <v>26.375</v>
      </c>
      <c r="S2082" s="9">
        <f t="shared" si="326"/>
        <v>32.775000000000006</v>
      </c>
      <c r="T2082" s="9">
        <f t="shared" si="327"/>
        <v>29.875</v>
      </c>
      <c r="U2082" s="8">
        <f t="shared" si="328"/>
        <v>30.358333333333334</v>
      </c>
      <c r="V2082" s="8">
        <f t="shared" si="329"/>
        <v>30.237500000000001</v>
      </c>
    </row>
    <row r="2083" spans="1:22" ht="13.5" x14ac:dyDescent="0.25">
      <c r="A2083" s="3">
        <f>RSI!A2083</f>
        <v>45035</v>
      </c>
      <c r="B2083" s="2">
        <f>RSI!B2083</f>
        <v>4.0251999999999999</v>
      </c>
      <c r="C2083" s="2">
        <f>RSI!I2083</f>
        <v>62.52624939020928</v>
      </c>
      <c r="D2083" s="2">
        <f>MACD!E2083</f>
        <v>-9.5987588244606403E-2</v>
      </c>
      <c r="E2083" s="2">
        <f>MACD!F2083</f>
        <v>-0.10156172802512076</v>
      </c>
      <c r="F2083" s="2">
        <f>'Moving Avg'!D2083</f>
        <v>4.0325599999999993</v>
      </c>
      <c r="G2083" s="2">
        <f>'Moving Avg'!F2083</f>
        <v>3.9283999999999999</v>
      </c>
      <c r="H2083" s="2">
        <f>'Moving Avg'!G2083</f>
        <v>3.8096460000000008</v>
      </c>
      <c r="I2083" s="2">
        <f>'Moving Avg'!H2083</f>
        <v>4.1034385000000047</v>
      </c>
      <c r="J2083" s="6" t="str">
        <f>OBV!F2083</f>
        <v>BULLISH</v>
      </c>
      <c r="K2083" s="6" t="str">
        <f>OBV!G2083</f>
        <v>NEUTRAL</v>
      </c>
      <c r="L2083" s="6" t="str">
        <f>OBV!H2083</f>
        <v>BULLISH DIVERGENCE</v>
      </c>
      <c r="M2083" s="8">
        <f t="shared" si="320"/>
        <v>25</v>
      </c>
      <c r="N2083" s="8">
        <f t="shared" si="321"/>
        <v>0</v>
      </c>
      <c r="O2083" s="8">
        <f t="shared" si="322"/>
        <v>0</v>
      </c>
      <c r="P2083" s="8">
        <f t="shared" si="323"/>
        <v>66.5</v>
      </c>
      <c r="Q2083" s="9">
        <f t="shared" si="324"/>
        <v>18.725000000000001</v>
      </c>
      <c r="R2083" s="9">
        <f t="shared" si="325"/>
        <v>21.625</v>
      </c>
      <c r="S2083" s="9">
        <f t="shared" si="326"/>
        <v>33.674999999999997</v>
      </c>
      <c r="T2083" s="9">
        <f t="shared" si="327"/>
        <v>22.875</v>
      </c>
      <c r="U2083" s="8">
        <f t="shared" si="328"/>
        <v>24.675000000000001</v>
      </c>
      <c r="V2083" s="8">
        <f t="shared" si="329"/>
        <v>24.225000000000001</v>
      </c>
    </row>
    <row r="2084" spans="1:22" ht="13.5" x14ac:dyDescent="0.25">
      <c r="A2084" s="3">
        <f>RSI!A2084</f>
        <v>45036</v>
      </c>
      <c r="B2084" s="2">
        <f>RSI!B2084</f>
        <v>4.0769000000000002</v>
      </c>
      <c r="C2084" s="2">
        <f>RSI!I2084</f>
        <v>66.454310088957627</v>
      </c>
      <c r="D2084" s="2">
        <f>MACD!E2084</f>
        <v>-7.5428491996665237E-2</v>
      </c>
      <c r="E2084" s="2">
        <f>MACD!F2084</f>
        <v>-9.6335080819429653E-2</v>
      </c>
      <c r="F2084" s="2">
        <f>'Moving Avg'!D2084</f>
        <v>4.0355200000000009</v>
      </c>
      <c r="G2084" s="2">
        <f>'Moving Avg'!F2084</f>
        <v>3.947235</v>
      </c>
      <c r="H2084" s="2">
        <f>'Moving Avg'!G2084</f>
        <v>3.8171800000000009</v>
      </c>
      <c r="I2084" s="2">
        <f>'Moving Avg'!H2084</f>
        <v>4.0997090000000052</v>
      </c>
      <c r="J2084" s="6" t="str">
        <f>OBV!F2084</f>
        <v>BULLISH</v>
      </c>
      <c r="K2084" s="6" t="str">
        <f>OBV!G2084</f>
        <v>NEUTRAL</v>
      </c>
      <c r="L2084" s="6" t="str">
        <f>OBV!H2084</f>
        <v>CONFIRMED BULLISH</v>
      </c>
      <c r="M2084" s="8">
        <f t="shared" si="320"/>
        <v>25</v>
      </c>
      <c r="N2084" s="8">
        <f t="shared" si="321"/>
        <v>0</v>
      </c>
      <c r="O2084" s="8">
        <f t="shared" si="322"/>
        <v>0</v>
      </c>
      <c r="P2084" s="8">
        <f t="shared" si="323"/>
        <v>83.5</v>
      </c>
      <c r="Q2084" s="9">
        <f t="shared" si="324"/>
        <v>21.274999999999999</v>
      </c>
      <c r="R2084" s="9">
        <f t="shared" si="325"/>
        <v>25.875</v>
      </c>
      <c r="S2084" s="9">
        <f t="shared" si="326"/>
        <v>41.325000000000003</v>
      </c>
      <c r="T2084" s="9">
        <f t="shared" si="327"/>
        <v>27.125</v>
      </c>
      <c r="U2084" s="8">
        <f t="shared" si="328"/>
        <v>29.491666666666664</v>
      </c>
      <c r="V2084" s="8">
        <f t="shared" si="329"/>
        <v>28.9</v>
      </c>
    </row>
    <row r="2085" spans="1:22" ht="13.5" x14ac:dyDescent="0.25">
      <c r="A2085" s="3">
        <f>RSI!A2085</f>
        <v>45040</v>
      </c>
      <c r="B2085" s="2">
        <f>RSI!B2085</f>
        <v>4.0621</v>
      </c>
      <c r="C2085" s="2">
        <f>RSI!I2085</f>
        <v>64.374049630392378</v>
      </c>
      <c r="D2085" s="2">
        <f>MACD!E2085</f>
        <v>-6.2409502150024831E-2</v>
      </c>
      <c r="E2085" s="2">
        <f>MACD!F2085</f>
        <v>-8.9549965085548688E-2</v>
      </c>
      <c r="F2085" s="2">
        <f>'Moving Avg'!D2085</f>
        <v>4.0503</v>
      </c>
      <c r="G2085" s="2">
        <f>'Moving Avg'!F2085</f>
        <v>3.9653299999999994</v>
      </c>
      <c r="H2085" s="2">
        <f>'Moving Avg'!G2085</f>
        <v>3.8235320000000002</v>
      </c>
      <c r="I2085" s="2">
        <f>'Moving Avg'!H2085</f>
        <v>4.0958685000000052</v>
      </c>
      <c r="J2085" s="6" t="str">
        <f>OBV!F2085</f>
        <v>BEARISH</v>
      </c>
      <c r="K2085" s="6" t="str">
        <f>OBV!G2085</f>
        <v>NEUTRAL</v>
      </c>
      <c r="L2085" s="6" t="str">
        <f>OBV!H2085</f>
        <v>BEARISH DIVERGENCE</v>
      </c>
      <c r="M2085" s="8">
        <f t="shared" si="320"/>
        <v>25</v>
      </c>
      <c r="N2085" s="8">
        <f t="shared" si="321"/>
        <v>0</v>
      </c>
      <c r="O2085" s="8">
        <f t="shared" si="322"/>
        <v>0</v>
      </c>
      <c r="P2085" s="8">
        <f t="shared" si="323"/>
        <v>16.5</v>
      </c>
      <c r="Q2085" s="9">
        <f t="shared" si="324"/>
        <v>11.225</v>
      </c>
      <c r="R2085" s="9">
        <f t="shared" si="325"/>
        <v>9.125</v>
      </c>
      <c r="S2085" s="9">
        <f t="shared" si="326"/>
        <v>11.175000000000001</v>
      </c>
      <c r="T2085" s="9">
        <f t="shared" si="327"/>
        <v>10.375</v>
      </c>
      <c r="U2085" s="8">
        <f t="shared" si="328"/>
        <v>10.508333333333335</v>
      </c>
      <c r="V2085" s="8">
        <f t="shared" si="329"/>
        <v>10.475000000000001</v>
      </c>
    </row>
    <row r="2086" spans="1:22" ht="13.5" x14ac:dyDescent="0.25">
      <c r="A2086" s="3">
        <f>RSI!A2086</f>
        <v>45041</v>
      </c>
      <c r="B2086" s="2">
        <f>RSI!B2086</f>
        <v>3.9144000000000001</v>
      </c>
      <c r="C2086" s="2">
        <f>RSI!I2086</f>
        <v>48.168573129621102</v>
      </c>
      <c r="D2086" s="2">
        <f>MACD!E2086</f>
        <v>-3.3277136861061152E-2</v>
      </c>
      <c r="E2086" s="2">
        <f>MACD!F2086</f>
        <v>-7.8295399440651184E-2</v>
      </c>
      <c r="F2086" s="2">
        <f>'Moving Avg'!D2086</f>
        <v>4.0281399999999996</v>
      </c>
      <c r="G2086" s="2">
        <f>'Moving Avg'!F2086</f>
        <v>3.97641</v>
      </c>
      <c r="H2086" s="2">
        <f>'Moving Avg'!G2086</f>
        <v>3.8269299999999999</v>
      </c>
      <c r="I2086" s="2">
        <f>'Moving Avg'!H2086</f>
        <v>4.0911050000000042</v>
      </c>
      <c r="J2086" s="6" t="str">
        <f>OBV!F2086</f>
        <v>BEARISH</v>
      </c>
      <c r="K2086" s="6" t="str">
        <f>OBV!G2086</f>
        <v>WEAK</v>
      </c>
      <c r="L2086" s="6" t="str">
        <f>OBV!H2086</f>
        <v>CONFIRMED BEARISH</v>
      </c>
      <c r="M2086" s="8">
        <f t="shared" si="320"/>
        <v>25</v>
      </c>
      <c r="N2086" s="8">
        <f t="shared" si="321"/>
        <v>0</v>
      </c>
      <c r="O2086" s="8">
        <f t="shared" si="322"/>
        <v>0</v>
      </c>
      <c r="P2086" s="8">
        <f t="shared" si="323"/>
        <v>0</v>
      </c>
      <c r="Q2086" s="9">
        <f t="shared" si="324"/>
        <v>8.75</v>
      </c>
      <c r="R2086" s="9">
        <f t="shared" si="325"/>
        <v>5</v>
      </c>
      <c r="S2086" s="9">
        <f t="shared" si="326"/>
        <v>3.75</v>
      </c>
      <c r="T2086" s="9">
        <f t="shared" si="327"/>
        <v>6.25</v>
      </c>
      <c r="U2086" s="8">
        <f t="shared" si="328"/>
        <v>5.833333333333333</v>
      </c>
      <c r="V2086" s="8">
        <f t="shared" si="329"/>
        <v>5.9375</v>
      </c>
    </row>
    <row r="2087" spans="1:22" ht="13.5" x14ac:dyDescent="0.25">
      <c r="A2087" s="3">
        <f>RSI!A2087</f>
        <v>45042</v>
      </c>
      <c r="B2087" s="2">
        <f>RSI!B2087</f>
        <v>3.8405</v>
      </c>
      <c r="C2087" s="2">
        <f>RSI!I2087</f>
        <v>42.415216566643998</v>
      </c>
      <c r="D2087" s="2">
        <f>MACD!E2087</f>
        <v>-1.8620114994969406E-3</v>
      </c>
      <c r="E2087" s="2">
        <f>MACD!F2087</f>
        <v>-6.3008721852420346E-2</v>
      </c>
      <c r="F2087" s="2">
        <f>'Moving Avg'!D2087</f>
        <v>3.9838200000000001</v>
      </c>
      <c r="G2087" s="2">
        <f>'Moving Avg'!F2087</f>
        <v>3.9738250000000002</v>
      </c>
      <c r="H2087" s="2">
        <f>'Moving Avg'!G2087</f>
        <v>3.8288499999999992</v>
      </c>
      <c r="I2087" s="2">
        <f>'Moving Avg'!H2087</f>
        <v>4.086046000000005</v>
      </c>
      <c r="J2087" s="6" t="str">
        <f>OBV!F2087</f>
        <v>BEARISH</v>
      </c>
      <c r="K2087" s="6" t="str">
        <f>OBV!G2087</f>
        <v>WEAK</v>
      </c>
      <c r="L2087" s="6" t="str">
        <f>OBV!H2087</f>
        <v>CONFIRMED BEARISH</v>
      </c>
      <c r="M2087" s="8">
        <f t="shared" si="320"/>
        <v>25</v>
      </c>
      <c r="N2087" s="8">
        <f t="shared" si="321"/>
        <v>0</v>
      </c>
      <c r="O2087" s="8">
        <f t="shared" si="322"/>
        <v>0</v>
      </c>
      <c r="P2087" s="8">
        <f t="shared" si="323"/>
        <v>0</v>
      </c>
      <c r="Q2087" s="9">
        <f t="shared" si="324"/>
        <v>8.75</v>
      </c>
      <c r="R2087" s="9">
        <f t="shared" si="325"/>
        <v>5</v>
      </c>
      <c r="S2087" s="9">
        <f t="shared" si="326"/>
        <v>3.75</v>
      </c>
      <c r="T2087" s="9">
        <f t="shared" si="327"/>
        <v>6.25</v>
      </c>
      <c r="U2087" s="8">
        <f t="shared" si="328"/>
        <v>5.833333333333333</v>
      </c>
      <c r="V2087" s="8">
        <f t="shared" si="329"/>
        <v>5.9375</v>
      </c>
    </row>
    <row r="2088" spans="1:22" ht="13.5" x14ac:dyDescent="0.25">
      <c r="A2088" s="3">
        <f>RSI!A2088</f>
        <v>45043</v>
      </c>
      <c r="B2088" s="2">
        <f>RSI!B2088</f>
        <v>3.8553000000000002</v>
      </c>
      <c r="C2088" s="2">
        <f>RSI!I2088</f>
        <v>43.861392418427094</v>
      </c>
      <c r="D2088" s="2">
        <f>MACD!E2088</f>
        <v>2.4201257789472574E-2</v>
      </c>
      <c r="E2088" s="2">
        <f>MACD!F2088</f>
        <v>-4.5566725924041762E-2</v>
      </c>
      <c r="F2088" s="2">
        <f>'Moving Avg'!D2088</f>
        <v>3.9498400000000005</v>
      </c>
      <c r="G2088" s="2">
        <f>'Moving Avg'!F2088</f>
        <v>3.9727200000000003</v>
      </c>
      <c r="H2088" s="2">
        <f>'Moving Avg'!G2088</f>
        <v>3.8300319999999992</v>
      </c>
      <c r="I2088" s="2">
        <f>'Moving Avg'!H2088</f>
        <v>4.0810610000000054</v>
      </c>
      <c r="J2088" s="6" t="str">
        <f>OBV!F2088</f>
        <v>BEARISH</v>
      </c>
      <c r="K2088" s="6" t="str">
        <f>OBV!G2088</f>
        <v>WEAK</v>
      </c>
      <c r="L2088" s="6" t="str">
        <f>OBV!H2088</f>
        <v>CONFIRMED BEARISH</v>
      </c>
      <c r="M2088" s="8">
        <f t="shared" si="320"/>
        <v>25</v>
      </c>
      <c r="N2088" s="8">
        <f t="shared" si="321"/>
        <v>0</v>
      </c>
      <c r="O2088" s="8">
        <f t="shared" si="322"/>
        <v>0</v>
      </c>
      <c r="P2088" s="8">
        <f t="shared" si="323"/>
        <v>0</v>
      </c>
      <c r="Q2088" s="9">
        <f t="shared" si="324"/>
        <v>8.75</v>
      </c>
      <c r="R2088" s="9">
        <f t="shared" si="325"/>
        <v>5</v>
      </c>
      <c r="S2088" s="9">
        <f t="shared" si="326"/>
        <v>3.75</v>
      </c>
      <c r="T2088" s="9">
        <f t="shared" si="327"/>
        <v>6.25</v>
      </c>
      <c r="U2088" s="8">
        <f t="shared" si="328"/>
        <v>5.833333333333333</v>
      </c>
      <c r="V2088" s="8">
        <f t="shared" si="329"/>
        <v>5.9375</v>
      </c>
    </row>
    <row r="2089" spans="1:22" ht="13.5" x14ac:dyDescent="0.25">
      <c r="A2089" s="3">
        <f>RSI!A2089</f>
        <v>45044</v>
      </c>
      <c r="B2089" s="2">
        <f>RSI!B2089</f>
        <v>3.8405</v>
      </c>
      <c r="C2089" s="2">
        <f>RSI!I2089</f>
        <v>42.706369234669843</v>
      </c>
      <c r="D2089" s="2">
        <f>MACD!E2089</f>
        <v>4.7798391759013015E-2</v>
      </c>
      <c r="E2089" s="2">
        <f>MACD!F2089</f>
        <v>-2.6893702387430808E-2</v>
      </c>
      <c r="F2089" s="2">
        <f>'Moving Avg'!D2089</f>
        <v>3.9025599999999998</v>
      </c>
      <c r="G2089" s="2">
        <f>'Moving Avg'!F2089</f>
        <v>3.97235</v>
      </c>
      <c r="H2089" s="2">
        <f>'Moving Avg'!G2089</f>
        <v>3.8310659999999994</v>
      </c>
      <c r="I2089" s="2">
        <f>'Moving Avg'!H2089</f>
        <v>4.0768140000000059</v>
      </c>
      <c r="J2089" s="6" t="str">
        <f>OBV!F2089</f>
        <v>BEARISH</v>
      </c>
      <c r="K2089" s="6" t="str">
        <f>OBV!G2089</f>
        <v>WEAK</v>
      </c>
      <c r="L2089" s="6" t="str">
        <f>OBV!H2089</f>
        <v>CONFIRMED BEARISH</v>
      </c>
      <c r="M2089" s="8">
        <f t="shared" si="320"/>
        <v>25</v>
      </c>
      <c r="N2089" s="8">
        <f t="shared" si="321"/>
        <v>0</v>
      </c>
      <c r="O2089" s="8">
        <f t="shared" si="322"/>
        <v>0</v>
      </c>
      <c r="P2089" s="8">
        <f t="shared" si="323"/>
        <v>0</v>
      </c>
      <c r="Q2089" s="9">
        <f t="shared" si="324"/>
        <v>8.75</v>
      </c>
      <c r="R2089" s="9">
        <f t="shared" si="325"/>
        <v>5</v>
      </c>
      <c r="S2089" s="9">
        <f t="shared" si="326"/>
        <v>3.75</v>
      </c>
      <c r="T2089" s="9">
        <f t="shared" si="327"/>
        <v>6.25</v>
      </c>
      <c r="U2089" s="8">
        <f t="shared" si="328"/>
        <v>5.833333333333333</v>
      </c>
      <c r="V2089" s="8">
        <f t="shared" si="329"/>
        <v>5.9375</v>
      </c>
    </row>
    <row r="2090" spans="1:22" ht="13.5" x14ac:dyDescent="0.25">
      <c r="A2090" s="3">
        <f>RSI!A2090</f>
        <v>45048</v>
      </c>
      <c r="B2090" s="2">
        <f>RSI!B2090</f>
        <v>3.8035999999999999</v>
      </c>
      <c r="C2090" s="2">
        <f>RSI!I2090</f>
        <v>39.886168989690852</v>
      </c>
      <c r="D2090" s="2">
        <f>MACD!E2090</f>
        <v>5.963092245584356E-2</v>
      </c>
      <c r="E2090" s="2">
        <f>MACD!F2090</f>
        <v>-9.5887774187759338E-3</v>
      </c>
      <c r="F2090" s="2">
        <f>'Moving Avg'!D2090</f>
        <v>3.8508599999999999</v>
      </c>
      <c r="G2090" s="2">
        <f>'Moving Avg'!F2090</f>
        <v>3.9705050000000006</v>
      </c>
      <c r="H2090" s="2">
        <f>'Moving Avg'!G2090</f>
        <v>3.8313619999999986</v>
      </c>
      <c r="I2090" s="2">
        <f>'Moving Avg'!H2090</f>
        <v>4.0731950000000055</v>
      </c>
      <c r="J2090" s="6" t="str">
        <f>OBV!F2090</f>
        <v>BEARISH</v>
      </c>
      <c r="K2090" s="6" t="str">
        <f>OBV!G2090</f>
        <v>WEAK</v>
      </c>
      <c r="L2090" s="6" t="str">
        <f>OBV!H2090</f>
        <v>CONFIRMED BEARISH</v>
      </c>
      <c r="M2090" s="8">
        <f t="shared" si="320"/>
        <v>25</v>
      </c>
      <c r="N2090" s="8">
        <f t="shared" si="321"/>
        <v>0</v>
      </c>
      <c r="O2090" s="8">
        <f t="shared" si="322"/>
        <v>0</v>
      </c>
      <c r="P2090" s="8">
        <f t="shared" si="323"/>
        <v>0</v>
      </c>
      <c r="Q2090" s="9">
        <f t="shared" si="324"/>
        <v>8.75</v>
      </c>
      <c r="R2090" s="9">
        <f t="shared" si="325"/>
        <v>5</v>
      </c>
      <c r="S2090" s="9">
        <f t="shared" si="326"/>
        <v>3.75</v>
      </c>
      <c r="T2090" s="9">
        <f t="shared" si="327"/>
        <v>6.25</v>
      </c>
      <c r="U2090" s="8">
        <f t="shared" si="328"/>
        <v>5.833333333333333</v>
      </c>
      <c r="V2090" s="8">
        <f t="shared" si="329"/>
        <v>5.9375</v>
      </c>
    </row>
    <row r="2091" spans="1:22" ht="13.5" x14ac:dyDescent="0.25">
      <c r="A2091" s="3">
        <f>RSI!A2091</f>
        <v>45049</v>
      </c>
      <c r="B2091" s="2">
        <f>RSI!B2091</f>
        <v>3.7667000000000002</v>
      </c>
      <c r="C2091" s="2">
        <f>RSI!I2091</f>
        <v>37.237928095031727</v>
      </c>
      <c r="D2091" s="2">
        <f>MACD!E2091</f>
        <v>7.8751213771527162E-2</v>
      </c>
      <c r="E2091" s="2">
        <f>MACD!F2091</f>
        <v>8.0792208192846833E-3</v>
      </c>
      <c r="F2091" s="2">
        <f>'Moving Avg'!D2091</f>
        <v>3.8213200000000001</v>
      </c>
      <c r="G2091" s="2">
        <f>'Moving Avg'!F2091</f>
        <v>3.9675550000000008</v>
      </c>
      <c r="H2091" s="2">
        <f>'Moving Avg'!G2091</f>
        <v>3.8313619999999982</v>
      </c>
      <c r="I2091" s="2">
        <f>'Moving Avg'!H2091</f>
        <v>4.0699455000000055</v>
      </c>
      <c r="J2091" s="6" t="str">
        <f>OBV!F2091</f>
        <v>BEARISH</v>
      </c>
      <c r="K2091" s="6" t="str">
        <f>OBV!G2091</f>
        <v>NEUTRAL</v>
      </c>
      <c r="L2091" s="6" t="str">
        <f>OBV!H2091</f>
        <v>CONFIRMED BEARISH</v>
      </c>
      <c r="M2091" s="8">
        <f t="shared" si="320"/>
        <v>25</v>
      </c>
      <c r="N2091" s="8">
        <f t="shared" si="321"/>
        <v>0</v>
      </c>
      <c r="O2091" s="8">
        <f t="shared" si="322"/>
        <v>0</v>
      </c>
      <c r="P2091" s="8">
        <f t="shared" si="323"/>
        <v>16.5</v>
      </c>
      <c r="Q2091" s="9">
        <f t="shared" si="324"/>
        <v>11.225</v>
      </c>
      <c r="R2091" s="9">
        <f t="shared" si="325"/>
        <v>9.125</v>
      </c>
      <c r="S2091" s="9">
        <f t="shared" si="326"/>
        <v>11.175000000000001</v>
      </c>
      <c r="T2091" s="9">
        <f t="shared" si="327"/>
        <v>10.375</v>
      </c>
      <c r="U2091" s="8">
        <f t="shared" si="328"/>
        <v>10.508333333333335</v>
      </c>
      <c r="V2091" s="8">
        <f t="shared" si="329"/>
        <v>10.475000000000001</v>
      </c>
    </row>
    <row r="2092" spans="1:22" ht="13.5" x14ac:dyDescent="0.25">
      <c r="A2092" s="3">
        <f>RSI!A2092</f>
        <v>45050</v>
      </c>
      <c r="B2092" s="2">
        <f>RSI!B2092</f>
        <v>3.8700999999999999</v>
      </c>
      <c r="C2092" s="2">
        <f>RSI!I2092</f>
        <v>47.714019426340784</v>
      </c>
      <c r="D2092" s="2">
        <f>MACD!E2092</f>
        <v>9.3797582024310433E-2</v>
      </c>
      <c r="E2092" s="2">
        <f>MACD!F2092</f>
        <v>2.5222893060289835E-2</v>
      </c>
      <c r="F2092" s="2">
        <f>'Moving Avg'!D2092</f>
        <v>3.8272399999999998</v>
      </c>
      <c r="G2092" s="2">
        <f>'Moving Avg'!F2092</f>
        <v>3.9697750000000007</v>
      </c>
      <c r="H2092" s="2">
        <f>'Moving Avg'!G2092</f>
        <v>3.8335779999999993</v>
      </c>
      <c r="I2092" s="2">
        <f>'Moving Avg'!H2092</f>
        <v>4.0677300000000054</v>
      </c>
      <c r="J2092" s="6" t="str">
        <f>OBV!F2092</f>
        <v>BULLISH</v>
      </c>
      <c r="K2092" s="6" t="str">
        <f>OBV!G2092</f>
        <v>STRONG</v>
      </c>
      <c r="L2092" s="6" t="str">
        <f>OBV!H2092</f>
        <v>CONFIRMED BULLISH</v>
      </c>
      <c r="M2092" s="8">
        <f t="shared" si="320"/>
        <v>25</v>
      </c>
      <c r="N2092" s="8">
        <f t="shared" si="321"/>
        <v>0</v>
      </c>
      <c r="O2092" s="8">
        <f t="shared" si="322"/>
        <v>0</v>
      </c>
      <c r="P2092" s="8">
        <f t="shared" si="323"/>
        <v>100</v>
      </c>
      <c r="Q2092" s="9">
        <f t="shared" si="324"/>
        <v>23.75</v>
      </c>
      <c r="R2092" s="9">
        <f t="shared" si="325"/>
        <v>30</v>
      </c>
      <c r="S2092" s="9">
        <f t="shared" si="326"/>
        <v>48.75</v>
      </c>
      <c r="T2092" s="9">
        <f t="shared" si="327"/>
        <v>31.25</v>
      </c>
      <c r="U2092" s="8">
        <f t="shared" si="328"/>
        <v>34.166666666666664</v>
      </c>
      <c r="V2092" s="8">
        <f t="shared" si="329"/>
        <v>33.4375</v>
      </c>
    </row>
    <row r="2093" spans="1:22" ht="13.5" x14ac:dyDescent="0.25">
      <c r="A2093" s="3">
        <f>RSI!A2093</f>
        <v>45051</v>
      </c>
      <c r="B2093" s="2">
        <f>RSI!B2093</f>
        <v>3.8847999999999998</v>
      </c>
      <c r="C2093" s="2">
        <f>RSI!I2093</f>
        <v>49.016914958426469</v>
      </c>
      <c r="D2093" s="2">
        <f>MACD!E2093</f>
        <v>9.9939351088179862E-2</v>
      </c>
      <c r="E2093" s="2">
        <f>MACD!F2093</f>
        <v>4.0166184665867841E-2</v>
      </c>
      <c r="F2093" s="2">
        <f>'Moving Avg'!D2093</f>
        <v>3.8331399999999993</v>
      </c>
      <c r="G2093" s="2">
        <f>'Moving Avg'!F2093</f>
        <v>3.9646049999999997</v>
      </c>
      <c r="H2093" s="2">
        <f>'Moving Avg'!G2093</f>
        <v>3.8360879999999984</v>
      </c>
      <c r="I2093" s="2">
        <f>'Moving Avg'!H2093</f>
        <v>4.0651820000000063</v>
      </c>
      <c r="J2093" s="6" t="str">
        <f>OBV!F2093</f>
        <v>BULLISH</v>
      </c>
      <c r="K2093" s="6" t="str">
        <f>OBV!G2093</f>
        <v>STRONG</v>
      </c>
      <c r="L2093" s="6" t="str">
        <f>OBV!H2093</f>
        <v>CONFIRMED BULLISH</v>
      </c>
      <c r="M2093" s="8">
        <f t="shared" si="320"/>
        <v>25</v>
      </c>
      <c r="N2093" s="8">
        <f t="shared" si="321"/>
        <v>0</v>
      </c>
      <c r="O2093" s="8">
        <f t="shared" si="322"/>
        <v>0</v>
      </c>
      <c r="P2093" s="8">
        <f t="shared" si="323"/>
        <v>100</v>
      </c>
      <c r="Q2093" s="9">
        <f t="shared" si="324"/>
        <v>23.75</v>
      </c>
      <c r="R2093" s="9">
        <f t="shared" si="325"/>
        <v>30</v>
      </c>
      <c r="S2093" s="9">
        <f t="shared" si="326"/>
        <v>48.75</v>
      </c>
      <c r="T2093" s="9">
        <f t="shared" si="327"/>
        <v>31.25</v>
      </c>
      <c r="U2093" s="8">
        <f t="shared" si="328"/>
        <v>34.166666666666664</v>
      </c>
      <c r="V2093" s="8">
        <f t="shared" si="329"/>
        <v>33.4375</v>
      </c>
    </row>
    <row r="2094" spans="1:22" ht="13.5" x14ac:dyDescent="0.25">
      <c r="A2094" s="3">
        <f>RSI!A2094</f>
        <v>45054</v>
      </c>
      <c r="B2094" s="2">
        <f>RSI!B2094</f>
        <v>3.9586999999999999</v>
      </c>
      <c r="C2094" s="2">
        <f>RSI!I2094</f>
        <v>55.077321614735041</v>
      </c>
      <c r="D2094" s="2">
        <f>MACD!E2094</f>
        <v>0.10769214051328424</v>
      </c>
      <c r="E2094" s="2">
        <f>MACD!F2094</f>
        <v>5.3671375835351129E-2</v>
      </c>
      <c r="F2094" s="2">
        <f>'Moving Avg'!D2094</f>
        <v>3.8567799999999997</v>
      </c>
      <c r="G2094" s="2">
        <f>'Moving Avg'!F2094</f>
        <v>3.960915</v>
      </c>
      <c r="H2094" s="2">
        <f>'Moving Avg'!G2094</f>
        <v>3.8412579999999985</v>
      </c>
      <c r="I2094" s="2">
        <f>'Moving Avg'!H2094</f>
        <v>4.0632620000000053</v>
      </c>
      <c r="J2094" s="6" t="str">
        <f>OBV!F2094</f>
        <v>BULLISH</v>
      </c>
      <c r="K2094" s="6" t="str">
        <f>OBV!G2094</f>
        <v>STRONG</v>
      </c>
      <c r="L2094" s="6" t="str">
        <f>OBV!H2094</f>
        <v>CONFIRMED BULLISH</v>
      </c>
      <c r="M2094" s="8">
        <f t="shared" si="320"/>
        <v>25</v>
      </c>
      <c r="N2094" s="8">
        <f t="shared" si="321"/>
        <v>0</v>
      </c>
      <c r="O2094" s="8">
        <f t="shared" si="322"/>
        <v>0</v>
      </c>
      <c r="P2094" s="8">
        <f t="shared" si="323"/>
        <v>100</v>
      </c>
      <c r="Q2094" s="9">
        <f t="shared" si="324"/>
        <v>23.75</v>
      </c>
      <c r="R2094" s="9">
        <f t="shared" si="325"/>
        <v>30</v>
      </c>
      <c r="S2094" s="9">
        <f t="shared" si="326"/>
        <v>48.75</v>
      </c>
      <c r="T2094" s="9">
        <f t="shared" si="327"/>
        <v>31.25</v>
      </c>
      <c r="U2094" s="8">
        <f t="shared" si="328"/>
        <v>34.166666666666664</v>
      </c>
      <c r="V2094" s="8">
        <f t="shared" si="329"/>
        <v>33.4375</v>
      </c>
    </row>
    <row r="2095" spans="1:22" ht="13.5" x14ac:dyDescent="0.25">
      <c r="A2095" s="3">
        <f>RSI!A2095</f>
        <v>45055</v>
      </c>
      <c r="B2095" s="2">
        <f>RSI!B2095</f>
        <v>3.9512999999999998</v>
      </c>
      <c r="C2095" s="2">
        <f>RSI!I2095</f>
        <v>54.380231900019588</v>
      </c>
      <c r="D2095" s="2">
        <f>MACD!E2095</f>
        <v>0.11215723603992345</v>
      </c>
      <c r="E2095" s="2">
        <f>MACD!F2095</f>
        <v>6.5368547876265601E-2</v>
      </c>
      <c r="F2095" s="2">
        <f>'Moving Avg'!D2095</f>
        <v>3.88632</v>
      </c>
      <c r="G2095" s="2">
        <f>'Moving Avg'!F2095</f>
        <v>3.9583300000000001</v>
      </c>
      <c r="H2095" s="2">
        <f>'Moving Avg'!G2095</f>
        <v>3.8462799999999997</v>
      </c>
      <c r="I2095" s="2">
        <f>'Moving Avg'!H2095</f>
        <v>4.0616370000000055</v>
      </c>
      <c r="J2095" s="6" t="str">
        <f>OBV!F2095</f>
        <v>BULLISH</v>
      </c>
      <c r="K2095" s="6" t="str">
        <f>OBV!G2095</f>
        <v>STRONG</v>
      </c>
      <c r="L2095" s="6" t="str">
        <f>OBV!H2095</f>
        <v>CONFIRMED BULLISH</v>
      </c>
      <c r="M2095" s="8">
        <f t="shared" si="320"/>
        <v>25</v>
      </c>
      <c r="N2095" s="8">
        <f t="shared" si="321"/>
        <v>0</v>
      </c>
      <c r="O2095" s="8">
        <f t="shared" si="322"/>
        <v>0</v>
      </c>
      <c r="P2095" s="8">
        <f t="shared" si="323"/>
        <v>100</v>
      </c>
      <c r="Q2095" s="9">
        <f t="shared" si="324"/>
        <v>23.75</v>
      </c>
      <c r="R2095" s="9">
        <f t="shared" si="325"/>
        <v>30</v>
      </c>
      <c r="S2095" s="9">
        <f t="shared" si="326"/>
        <v>48.75</v>
      </c>
      <c r="T2095" s="9">
        <f t="shared" si="327"/>
        <v>31.25</v>
      </c>
      <c r="U2095" s="8">
        <f t="shared" si="328"/>
        <v>34.166666666666664</v>
      </c>
      <c r="V2095" s="8">
        <f t="shared" si="329"/>
        <v>33.4375</v>
      </c>
    </row>
    <row r="2096" spans="1:22" ht="13.5" x14ac:dyDescent="0.25">
      <c r="A2096" s="3">
        <f>RSI!A2096</f>
        <v>45056</v>
      </c>
      <c r="B2096" s="2">
        <f>RSI!B2096</f>
        <v>3.9735</v>
      </c>
      <c r="C2096" s="2">
        <f>RSI!I2096</f>
        <v>56.172363317011396</v>
      </c>
      <c r="D2096" s="2">
        <f>MACD!E2096</f>
        <v>9.12725418110516E-2</v>
      </c>
      <c r="E2096" s="2">
        <f>MACD!F2096</f>
        <v>7.0549346663222795E-2</v>
      </c>
      <c r="F2096" s="2">
        <f>'Moving Avg'!D2096</f>
        <v>3.9276800000000001</v>
      </c>
      <c r="G2096" s="2">
        <f>'Moving Avg'!F2096</f>
        <v>3.9542700000000002</v>
      </c>
      <c r="H2096" s="2">
        <f>'Moving Avg'!G2096</f>
        <v>3.8505639999999999</v>
      </c>
      <c r="I2096" s="2">
        <f>'Moving Avg'!H2096</f>
        <v>4.0600865000000042</v>
      </c>
      <c r="J2096" s="6" t="str">
        <f>OBV!F2096</f>
        <v>BULLISH</v>
      </c>
      <c r="K2096" s="6" t="str">
        <f>OBV!G2096</f>
        <v>STRONG</v>
      </c>
      <c r="L2096" s="6" t="str">
        <f>OBV!H2096</f>
        <v>CONFIRMED BULLISH</v>
      </c>
      <c r="M2096" s="8">
        <f t="shared" si="320"/>
        <v>25</v>
      </c>
      <c r="N2096" s="8">
        <f t="shared" si="321"/>
        <v>0</v>
      </c>
      <c r="O2096" s="8">
        <f t="shared" si="322"/>
        <v>0</v>
      </c>
      <c r="P2096" s="8">
        <f t="shared" si="323"/>
        <v>100</v>
      </c>
      <c r="Q2096" s="9">
        <f t="shared" si="324"/>
        <v>23.75</v>
      </c>
      <c r="R2096" s="9">
        <f t="shared" si="325"/>
        <v>30</v>
      </c>
      <c r="S2096" s="9">
        <f t="shared" si="326"/>
        <v>48.75</v>
      </c>
      <c r="T2096" s="9">
        <f t="shared" si="327"/>
        <v>31.25</v>
      </c>
      <c r="U2096" s="8">
        <f t="shared" si="328"/>
        <v>34.166666666666664</v>
      </c>
      <c r="V2096" s="8">
        <f t="shared" si="329"/>
        <v>33.4375</v>
      </c>
    </row>
    <row r="2097" spans="1:22" ht="13.5" x14ac:dyDescent="0.25">
      <c r="A2097" s="3">
        <f>RSI!A2097</f>
        <v>45057</v>
      </c>
      <c r="B2097" s="2">
        <f>RSI!B2097</f>
        <v>4.1359000000000004</v>
      </c>
      <c r="C2097" s="2">
        <f>RSI!I2097</f>
        <v>66.530538263296705</v>
      </c>
      <c r="D2097" s="2">
        <f>MACD!E2097</f>
        <v>4.9797382038447857E-2</v>
      </c>
      <c r="E2097" s="2">
        <f>MACD!F2097</f>
        <v>6.6398953738267819E-2</v>
      </c>
      <c r="F2097" s="2">
        <f>'Moving Avg'!D2097</f>
        <v>3.9808399999999997</v>
      </c>
      <c r="G2097" s="2">
        <f>'Moving Avg'!F2097</f>
        <v>3.9579600000000008</v>
      </c>
      <c r="H2097" s="2">
        <f>'Moving Avg'!G2097</f>
        <v>3.8594259999999991</v>
      </c>
      <c r="I2097" s="2">
        <f>'Moving Avg'!H2097</f>
        <v>4.0589785000000038</v>
      </c>
      <c r="J2097" s="6" t="str">
        <f>OBV!F2097</f>
        <v>BULLISH</v>
      </c>
      <c r="K2097" s="6" t="str">
        <f>OBV!G2097</f>
        <v>STRONG</v>
      </c>
      <c r="L2097" s="6" t="str">
        <f>OBV!H2097</f>
        <v>CONFIRMED BULLISH</v>
      </c>
      <c r="M2097" s="8">
        <f t="shared" si="320"/>
        <v>25</v>
      </c>
      <c r="N2097" s="8">
        <f t="shared" si="321"/>
        <v>45</v>
      </c>
      <c r="O2097" s="8">
        <f t="shared" si="322"/>
        <v>0</v>
      </c>
      <c r="P2097" s="8">
        <f t="shared" si="323"/>
        <v>100</v>
      </c>
      <c r="Q2097" s="9">
        <f t="shared" si="324"/>
        <v>39.5</v>
      </c>
      <c r="R2097" s="9">
        <f t="shared" si="325"/>
        <v>39</v>
      </c>
      <c r="S2097" s="9">
        <f t="shared" si="326"/>
        <v>55.5</v>
      </c>
      <c r="T2097" s="9">
        <f t="shared" si="327"/>
        <v>42.5</v>
      </c>
      <c r="U2097" s="8">
        <f t="shared" si="328"/>
        <v>44.666666666666664</v>
      </c>
      <c r="V2097" s="8">
        <f t="shared" si="329"/>
        <v>44.125</v>
      </c>
    </row>
    <row r="2098" spans="1:22" ht="13.5" x14ac:dyDescent="0.25">
      <c r="A2098" s="3">
        <f>RSI!A2098</f>
        <v>45058</v>
      </c>
      <c r="B2098" s="2">
        <f>RSI!B2098</f>
        <v>4.2098000000000004</v>
      </c>
      <c r="C2098" s="2">
        <f>RSI!I2098</f>
        <v>70.004567106878127</v>
      </c>
      <c r="D2098" s="2">
        <f>MACD!E2098</f>
        <v>1.0171574444089337E-2</v>
      </c>
      <c r="E2098" s="2">
        <f>MACD!F2098</f>
        <v>5.5153477879432124E-2</v>
      </c>
      <c r="F2098" s="2">
        <f>'Moving Avg'!D2098</f>
        <v>4.0458400000000001</v>
      </c>
      <c r="G2098" s="2">
        <f>'Moving Avg'!F2098</f>
        <v>3.9653450000000006</v>
      </c>
      <c r="H2098" s="2">
        <f>'Moving Avg'!G2098</f>
        <v>3.8685839999999998</v>
      </c>
      <c r="I2098" s="2">
        <f>'Moving Avg'!H2098</f>
        <v>4.0583140000000038</v>
      </c>
      <c r="J2098" s="6" t="str">
        <f>OBV!F2098</f>
        <v>BULLISH</v>
      </c>
      <c r="K2098" s="6" t="str">
        <f>OBV!G2098</f>
        <v>STRONG</v>
      </c>
      <c r="L2098" s="6" t="str">
        <f>OBV!H2098</f>
        <v>CONFIRMED BULLISH</v>
      </c>
      <c r="M2098" s="8">
        <f t="shared" si="320"/>
        <v>0</v>
      </c>
      <c r="N2098" s="8">
        <f t="shared" si="321"/>
        <v>100</v>
      </c>
      <c r="O2098" s="8">
        <f t="shared" si="322"/>
        <v>0</v>
      </c>
      <c r="P2098" s="8">
        <f t="shared" si="323"/>
        <v>100</v>
      </c>
      <c r="Q2098" s="9">
        <f t="shared" si="324"/>
        <v>50</v>
      </c>
      <c r="R2098" s="9">
        <f t="shared" si="325"/>
        <v>45</v>
      </c>
      <c r="S2098" s="9">
        <f t="shared" si="326"/>
        <v>60</v>
      </c>
      <c r="T2098" s="9">
        <f t="shared" si="327"/>
        <v>50</v>
      </c>
      <c r="U2098" s="8">
        <f t="shared" si="328"/>
        <v>51.666666666666664</v>
      </c>
      <c r="V2098" s="8">
        <f t="shared" si="329"/>
        <v>51.25</v>
      </c>
    </row>
    <row r="2099" spans="1:22" ht="13.5" x14ac:dyDescent="0.25">
      <c r="A2099" s="3">
        <f>RSI!A2099</f>
        <v>45061</v>
      </c>
      <c r="B2099" s="2">
        <f>RSI!B2099</f>
        <v>4.1950000000000003</v>
      </c>
      <c r="C2099" s="2">
        <f>RSI!I2099</f>
        <v>68.471723275476549</v>
      </c>
      <c r="D2099" s="2">
        <f>MACD!E2099</f>
        <v>-2.6210714405554114E-2</v>
      </c>
      <c r="E2099" s="2">
        <f>MACD!F2099</f>
        <v>3.888063942243488E-2</v>
      </c>
      <c r="F2099" s="2">
        <f>'Moving Avg'!D2099</f>
        <v>4.0931000000000006</v>
      </c>
      <c r="G2099" s="2">
        <f>'Moving Avg'!F2099</f>
        <v>3.9719900000000008</v>
      </c>
      <c r="H2099" s="2">
        <f>'Moving Avg'!G2099</f>
        <v>3.8772979999999997</v>
      </c>
      <c r="I2099" s="2">
        <f>'Moving Avg'!H2099</f>
        <v>4.0575015000000034</v>
      </c>
      <c r="J2099" s="6" t="str">
        <f>OBV!F2099</f>
        <v>BULLISH</v>
      </c>
      <c r="K2099" s="6" t="str">
        <f>OBV!G2099</f>
        <v>STRONG</v>
      </c>
      <c r="L2099" s="6" t="str">
        <f>OBV!H2099</f>
        <v>CONFIRMED BULLISH</v>
      </c>
      <c r="M2099" s="8">
        <f t="shared" si="320"/>
        <v>25</v>
      </c>
      <c r="N2099" s="8">
        <f t="shared" si="321"/>
        <v>100</v>
      </c>
      <c r="O2099" s="8">
        <f t="shared" si="322"/>
        <v>50</v>
      </c>
      <c r="P2099" s="8">
        <f t="shared" si="323"/>
        <v>100</v>
      </c>
      <c r="Q2099" s="9">
        <f t="shared" si="324"/>
        <v>66.25</v>
      </c>
      <c r="R2099" s="9">
        <f t="shared" si="325"/>
        <v>67.5</v>
      </c>
      <c r="S2099" s="9">
        <f t="shared" si="326"/>
        <v>76.25</v>
      </c>
      <c r="T2099" s="9">
        <f t="shared" si="327"/>
        <v>68.75</v>
      </c>
      <c r="U2099" s="8">
        <f t="shared" si="328"/>
        <v>70</v>
      </c>
      <c r="V2099" s="8">
        <f t="shared" si="329"/>
        <v>69.6875</v>
      </c>
    </row>
    <row r="2100" spans="1:22" ht="13.5" x14ac:dyDescent="0.25">
      <c r="A2100" s="3">
        <f>RSI!A2100</f>
        <v>45062</v>
      </c>
      <c r="B2100" s="2">
        <f>RSI!B2100</f>
        <v>4.1359000000000004</v>
      </c>
      <c r="C2100" s="2">
        <f>RSI!I2100</f>
        <v>62.579067497549865</v>
      </c>
      <c r="D2100" s="2">
        <f>MACD!E2100</f>
        <v>-5.9755690405638884E-2</v>
      </c>
      <c r="E2100" s="2">
        <f>MACD!F2100</f>
        <v>1.9153373456820128E-2</v>
      </c>
      <c r="F2100" s="2">
        <f>'Moving Avg'!D2100</f>
        <v>4.13002</v>
      </c>
      <c r="G2100" s="2">
        <f>'Moving Avg'!F2100</f>
        <v>3.979375000000001</v>
      </c>
      <c r="H2100" s="2">
        <f>'Moving Avg'!G2100</f>
        <v>3.8848299999999996</v>
      </c>
      <c r="I2100" s="2">
        <f>'Moving Avg'!H2100</f>
        <v>4.0563935000000031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  <c r="M2100" s="8">
        <f t="shared" si="320"/>
        <v>25</v>
      </c>
      <c r="N2100" s="8">
        <f t="shared" si="321"/>
        <v>100</v>
      </c>
      <c r="O2100" s="8">
        <f t="shared" si="322"/>
        <v>50</v>
      </c>
      <c r="P2100" s="8">
        <f t="shared" si="323"/>
        <v>83.5</v>
      </c>
      <c r="Q2100" s="9">
        <f t="shared" si="324"/>
        <v>63.774999999999999</v>
      </c>
      <c r="R2100" s="9">
        <f t="shared" si="325"/>
        <v>63.375</v>
      </c>
      <c r="S2100" s="9">
        <f t="shared" si="326"/>
        <v>68.825000000000003</v>
      </c>
      <c r="T2100" s="9">
        <f t="shared" si="327"/>
        <v>64.625</v>
      </c>
      <c r="U2100" s="8">
        <f t="shared" si="328"/>
        <v>65.325000000000003</v>
      </c>
      <c r="V2100" s="8">
        <f t="shared" si="329"/>
        <v>65.150000000000006</v>
      </c>
    </row>
    <row r="2101" spans="1:22" ht="13.5" x14ac:dyDescent="0.25">
      <c r="A2101" s="3">
        <f>RSI!A2101</f>
        <v>45063</v>
      </c>
      <c r="B2101" s="2">
        <f>RSI!B2101</f>
        <v>4.1729000000000003</v>
      </c>
      <c r="C2101" s="2">
        <f>RSI!I2101</f>
        <v>64.631261038717753</v>
      </c>
      <c r="D2101" s="2">
        <f>MACD!E2101</f>
        <v>-9.7560948634701106E-2</v>
      </c>
      <c r="E2101" s="2">
        <f>MACD!F2101</f>
        <v>-4.1894909614841186E-3</v>
      </c>
      <c r="F2101" s="2">
        <f>'Moving Avg'!D2101</f>
        <v>4.1699000000000002</v>
      </c>
      <c r="G2101" s="2">
        <f>'Moving Avg'!F2101</f>
        <v>3.9867600000000003</v>
      </c>
      <c r="H2101" s="2">
        <f>'Moving Avg'!G2101</f>
        <v>3.8941359999999992</v>
      </c>
      <c r="I2101" s="2">
        <f>'Moving Avg'!H2101</f>
        <v>4.0555075000000036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  <c r="M2101" s="8">
        <f t="shared" si="320"/>
        <v>25</v>
      </c>
      <c r="N2101" s="8">
        <f t="shared" si="321"/>
        <v>100</v>
      </c>
      <c r="O2101" s="8">
        <f t="shared" si="322"/>
        <v>50</v>
      </c>
      <c r="P2101" s="8">
        <f t="shared" si="323"/>
        <v>83.5</v>
      </c>
      <c r="Q2101" s="9">
        <f t="shared" si="324"/>
        <v>63.774999999999999</v>
      </c>
      <c r="R2101" s="9">
        <f t="shared" si="325"/>
        <v>63.375</v>
      </c>
      <c r="S2101" s="9">
        <f t="shared" si="326"/>
        <v>68.825000000000003</v>
      </c>
      <c r="T2101" s="9">
        <f t="shared" si="327"/>
        <v>64.625</v>
      </c>
      <c r="U2101" s="8">
        <f t="shared" si="328"/>
        <v>65.325000000000003</v>
      </c>
      <c r="V2101" s="8">
        <f t="shared" si="329"/>
        <v>65.150000000000006</v>
      </c>
    </row>
    <row r="2102" spans="1:22" ht="13.5" x14ac:dyDescent="0.25">
      <c r="A2102" s="3">
        <f>RSI!A2102</f>
        <v>45064</v>
      </c>
      <c r="B2102" s="2">
        <f>RSI!B2102</f>
        <v>4.1802999999999999</v>
      </c>
      <c r="C2102" s="2">
        <f>RSI!I2102</f>
        <v>65.044154683905703</v>
      </c>
      <c r="D2102" s="2">
        <f>MACD!E2102</f>
        <v>-0.11533816293228893</v>
      </c>
      <c r="E2102" s="2">
        <f>MACD!F2102</f>
        <v>-2.6419225355645084E-2</v>
      </c>
      <c r="F2102" s="2">
        <f>'Moving Avg'!D2102</f>
        <v>4.1787799999999997</v>
      </c>
      <c r="G2102" s="2">
        <f>'Moving Avg'!F2102</f>
        <v>3.9926700000000004</v>
      </c>
      <c r="H2102" s="2">
        <f>'Moving Avg'!G2102</f>
        <v>3.9025559999999988</v>
      </c>
      <c r="I2102" s="2">
        <f>'Moving Avg'!H2102</f>
        <v>4.0548430000000035</v>
      </c>
      <c r="J2102" s="6" t="str">
        <f>OBV!F2102</f>
        <v>BULLISH</v>
      </c>
      <c r="K2102" s="6" t="str">
        <f>OBV!G2102</f>
        <v>STRONG</v>
      </c>
      <c r="L2102" s="6" t="str">
        <f>OBV!H2102</f>
        <v>CONFIRMED BULLISH</v>
      </c>
      <c r="M2102" s="8">
        <f t="shared" si="320"/>
        <v>25</v>
      </c>
      <c r="N2102" s="8">
        <f t="shared" si="321"/>
        <v>100</v>
      </c>
      <c r="O2102" s="8">
        <f t="shared" si="322"/>
        <v>50</v>
      </c>
      <c r="P2102" s="8">
        <f t="shared" si="323"/>
        <v>100</v>
      </c>
      <c r="Q2102" s="9">
        <f t="shared" si="324"/>
        <v>66.25</v>
      </c>
      <c r="R2102" s="9">
        <f t="shared" si="325"/>
        <v>67.5</v>
      </c>
      <c r="S2102" s="9">
        <f t="shared" si="326"/>
        <v>76.25</v>
      </c>
      <c r="T2102" s="9">
        <f t="shared" si="327"/>
        <v>68.75</v>
      </c>
      <c r="U2102" s="8">
        <f t="shared" si="328"/>
        <v>70</v>
      </c>
      <c r="V2102" s="8">
        <f t="shared" si="329"/>
        <v>69.6875</v>
      </c>
    </row>
    <row r="2103" spans="1:22" ht="13.5" x14ac:dyDescent="0.25">
      <c r="A2103" s="3">
        <f>RSI!A2103</f>
        <v>45065</v>
      </c>
      <c r="B2103" s="2">
        <f>RSI!B2103</f>
        <v>4.2023999999999999</v>
      </c>
      <c r="C2103" s="2">
        <f>RSI!I2103</f>
        <v>66.309113255053035</v>
      </c>
      <c r="D2103" s="2">
        <f>MACD!E2103</f>
        <v>-0.13086232612347848</v>
      </c>
      <c r="E2103" s="2">
        <f>MACD!F2103</f>
        <v>-4.7307845509211771E-2</v>
      </c>
      <c r="F2103" s="2">
        <f>'Moving Avg'!D2103</f>
        <v>4.1773000000000007</v>
      </c>
      <c r="G2103" s="2">
        <f>'Moving Avg'!F2103</f>
        <v>4.0015300000000007</v>
      </c>
      <c r="H2103" s="2">
        <f>'Moving Avg'!G2103</f>
        <v>3.9121579999999998</v>
      </c>
      <c r="I2103" s="2">
        <f>'Moving Avg'!H2103</f>
        <v>4.054067500000003</v>
      </c>
      <c r="J2103" s="6" t="str">
        <f>OBV!F2103</f>
        <v>BULLISH</v>
      </c>
      <c r="K2103" s="6" t="str">
        <f>OBV!G2103</f>
        <v>NEUTRAL</v>
      </c>
      <c r="L2103" s="6" t="str">
        <f>OBV!H2103</f>
        <v>BULLISH DIVERGENCE</v>
      </c>
      <c r="M2103" s="8">
        <f t="shared" si="320"/>
        <v>25</v>
      </c>
      <c r="N2103" s="8">
        <f t="shared" si="321"/>
        <v>100</v>
      </c>
      <c r="O2103" s="8">
        <f t="shared" si="322"/>
        <v>50</v>
      </c>
      <c r="P2103" s="8">
        <f t="shared" si="323"/>
        <v>66.5</v>
      </c>
      <c r="Q2103" s="9">
        <f t="shared" si="324"/>
        <v>61.225000000000001</v>
      </c>
      <c r="R2103" s="9">
        <f t="shared" si="325"/>
        <v>59.125</v>
      </c>
      <c r="S2103" s="9">
        <f t="shared" si="326"/>
        <v>61.174999999999997</v>
      </c>
      <c r="T2103" s="9">
        <f t="shared" si="327"/>
        <v>60.375</v>
      </c>
      <c r="U2103" s="8">
        <f t="shared" si="328"/>
        <v>60.508333333333326</v>
      </c>
      <c r="V2103" s="8">
        <f t="shared" si="329"/>
        <v>60.474999999999994</v>
      </c>
    </row>
    <row r="2104" spans="1:22" ht="13.5" x14ac:dyDescent="0.25">
      <c r="A2104" s="3">
        <f>RSI!A2104</f>
        <v>45068</v>
      </c>
      <c r="B2104" s="2">
        <f>RSI!B2104</f>
        <v>4.1359000000000004</v>
      </c>
      <c r="C2104" s="2">
        <f>RSI!I2104</f>
        <v>59.349464053833792</v>
      </c>
      <c r="D2104" s="2">
        <f>MACD!E2104</f>
        <v>-0.12885804000690637</v>
      </c>
      <c r="E2104" s="2">
        <f>MACD!F2104</f>
        <v>-6.3617884408750699E-2</v>
      </c>
      <c r="F2104" s="2">
        <f>'Moving Avg'!D2104</f>
        <v>4.1654800000000005</v>
      </c>
      <c r="G2104" s="2">
        <f>'Moving Avg'!F2104</f>
        <v>4.0044800000000009</v>
      </c>
      <c r="H2104" s="2">
        <f>'Moving Avg'!G2104</f>
        <v>3.9208720000000001</v>
      </c>
      <c r="I2104" s="2">
        <f>'Moving Avg'!H2104</f>
        <v>4.0533290000000033</v>
      </c>
      <c r="J2104" s="6" t="str">
        <f>OBV!F2104</f>
        <v>BULLISH</v>
      </c>
      <c r="K2104" s="6" t="str">
        <f>OBV!G2104</f>
        <v>NEUTRAL</v>
      </c>
      <c r="L2104" s="6" t="str">
        <f>OBV!H2104</f>
        <v>BULLISH DIVERGENCE</v>
      </c>
      <c r="M2104" s="8">
        <f t="shared" si="320"/>
        <v>25</v>
      </c>
      <c r="N2104" s="8">
        <f t="shared" si="321"/>
        <v>100</v>
      </c>
      <c r="O2104" s="8">
        <f t="shared" si="322"/>
        <v>50</v>
      </c>
      <c r="P2104" s="8">
        <f t="shared" si="323"/>
        <v>66.5</v>
      </c>
      <c r="Q2104" s="9">
        <f t="shared" si="324"/>
        <v>61.225000000000001</v>
      </c>
      <c r="R2104" s="9">
        <f t="shared" si="325"/>
        <v>59.125</v>
      </c>
      <c r="S2104" s="9">
        <f t="shared" si="326"/>
        <v>61.174999999999997</v>
      </c>
      <c r="T2104" s="9">
        <f t="shared" si="327"/>
        <v>60.375</v>
      </c>
      <c r="U2104" s="8">
        <f t="shared" si="328"/>
        <v>60.508333333333326</v>
      </c>
      <c r="V2104" s="8">
        <f t="shared" si="329"/>
        <v>60.474999999999994</v>
      </c>
    </row>
    <row r="2105" spans="1:22" ht="13.5" x14ac:dyDescent="0.25">
      <c r="A2105" s="3">
        <f>RSI!A2105</f>
        <v>45069</v>
      </c>
      <c r="B2105" s="2">
        <f>RSI!B2105</f>
        <v>4.0694999999999997</v>
      </c>
      <c r="C2105" s="2">
        <f>RSI!I2105</f>
        <v>53.330510551653838</v>
      </c>
      <c r="D2105" s="2">
        <f>MACD!E2105</f>
        <v>-0.1240585789183446</v>
      </c>
      <c r="E2105" s="2">
        <f>MACD!F2105</f>
        <v>-7.5706023310669474E-2</v>
      </c>
      <c r="F2105" s="2">
        <f>'Moving Avg'!D2105</f>
        <v>4.1522000000000006</v>
      </c>
      <c r="G2105" s="2">
        <f>'Moving Avg'!F2105</f>
        <v>4.0048500000000002</v>
      </c>
      <c r="H2105" s="2">
        <f>'Moving Avg'!G2105</f>
        <v>3.927076</v>
      </c>
      <c r="I2105" s="2">
        <f>'Moving Avg'!H2105</f>
        <v>4.0522585000000042</v>
      </c>
      <c r="J2105" s="6" t="str">
        <f>OBV!F2105</f>
        <v>BULLISH</v>
      </c>
      <c r="K2105" s="6" t="str">
        <f>OBV!G2105</f>
        <v>STRONG</v>
      </c>
      <c r="L2105" s="6" t="str">
        <f>OBV!H2105</f>
        <v>BULLISH DIVERGENCE</v>
      </c>
      <c r="M2105" s="8">
        <f t="shared" si="320"/>
        <v>25</v>
      </c>
      <c r="N2105" s="8">
        <f t="shared" si="321"/>
        <v>100</v>
      </c>
      <c r="O2105" s="8">
        <f t="shared" si="322"/>
        <v>50</v>
      </c>
      <c r="P2105" s="8">
        <f t="shared" si="323"/>
        <v>83</v>
      </c>
      <c r="Q2105" s="9">
        <f t="shared" si="324"/>
        <v>63.7</v>
      </c>
      <c r="R2105" s="9">
        <f t="shared" si="325"/>
        <v>63.25</v>
      </c>
      <c r="S2105" s="9">
        <f t="shared" si="326"/>
        <v>68.599999999999994</v>
      </c>
      <c r="T2105" s="9">
        <f t="shared" si="327"/>
        <v>64.5</v>
      </c>
      <c r="U2105" s="8">
        <f t="shared" si="328"/>
        <v>65.183333333333337</v>
      </c>
      <c r="V2105" s="8">
        <f t="shared" si="329"/>
        <v>65.012500000000003</v>
      </c>
    </row>
    <row r="2106" spans="1:22" ht="13.5" x14ac:dyDescent="0.25">
      <c r="A2106" s="3">
        <f>RSI!A2106</f>
        <v>45070</v>
      </c>
      <c r="B2106" s="2">
        <f>RSI!B2106</f>
        <v>4.0694999999999997</v>
      </c>
      <c r="C2106" s="2">
        <f>RSI!I2106</f>
        <v>53.330510551653838</v>
      </c>
      <c r="D2106" s="2">
        <f>MACD!E2106</f>
        <v>-0.11681616833422037</v>
      </c>
      <c r="E2106" s="2">
        <f>MACD!F2106</f>
        <v>-8.3928052315379656E-2</v>
      </c>
      <c r="F2106" s="2">
        <f>'Moving Avg'!D2106</f>
        <v>4.1315199999999992</v>
      </c>
      <c r="G2106" s="2">
        <f>'Moving Avg'!F2106</f>
        <v>4.0126050000000015</v>
      </c>
      <c r="H2106" s="2">
        <f>'Moving Avg'!G2106</f>
        <v>3.9346099999999997</v>
      </c>
      <c r="I2106" s="2">
        <f>'Moving Avg'!H2106</f>
        <v>4.0511880000000033</v>
      </c>
      <c r="J2106" s="6" t="str">
        <f>OBV!F2106</f>
        <v>BULLISH</v>
      </c>
      <c r="K2106" s="6" t="str">
        <f>OBV!G2106</f>
        <v>NEUTRAL</v>
      </c>
      <c r="L2106" s="6" t="str">
        <f>OBV!H2106</f>
        <v>BULLISH DIVERGENCE</v>
      </c>
      <c r="M2106" s="8">
        <f t="shared" si="320"/>
        <v>25</v>
      </c>
      <c r="N2106" s="8">
        <f t="shared" si="321"/>
        <v>100</v>
      </c>
      <c r="O2106" s="8">
        <f t="shared" si="322"/>
        <v>50</v>
      </c>
      <c r="P2106" s="8">
        <f t="shared" si="323"/>
        <v>66.5</v>
      </c>
      <c r="Q2106" s="9">
        <f t="shared" si="324"/>
        <v>61.225000000000001</v>
      </c>
      <c r="R2106" s="9">
        <f t="shared" si="325"/>
        <v>59.125</v>
      </c>
      <c r="S2106" s="9">
        <f t="shared" si="326"/>
        <v>61.174999999999997</v>
      </c>
      <c r="T2106" s="9">
        <f t="shared" si="327"/>
        <v>60.375</v>
      </c>
      <c r="U2106" s="8">
        <f t="shared" si="328"/>
        <v>60.508333333333326</v>
      </c>
      <c r="V2106" s="8">
        <f t="shared" si="329"/>
        <v>60.474999999999994</v>
      </c>
    </row>
    <row r="2107" spans="1:22" ht="13.5" x14ac:dyDescent="0.25">
      <c r="A2107" s="3">
        <f>RSI!A2107</f>
        <v>45071</v>
      </c>
      <c r="B2107" s="2">
        <f>RSI!B2107</f>
        <v>4.0621</v>
      </c>
      <c r="C2107" s="2">
        <f>RSI!I2107</f>
        <v>52.64049769837564</v>
      </c>
      <c r="D2107" s="2">
        <f>MACD!E2107</f>
        <v>-8.5371930203248514E-2</v>
      </c>
      <c r="E2107" s="2">
        <f>MACD!F2107</f>
        <v>-8.4216827892953428E-2</v>
      </c>
      <c r="F2107" s="2">
        <f>'Moving Avg'!D2107</f>
        <v>4.1078799999999998</v>
      </c>
      <c r="G2107" s="2">
        <f>'Moving Avg'!F2107</f>
        <v>4.0236850000000013</v>
      </c>
      <c r="H2107" s="2">
        <f>'Moving Avg'!G2107</f>
        <v>3.9419959999999996</v>
      </c>
      <c r="I2107" s="2">
        <f>'Moving Avg'!H2107</f>
        <v>4.0500805000000035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  <c r="M2107" s="8">
        <f t="shared" si="320"/>
        <v>25</v>
      </c>
      <c r="N2107" s="8">
        <f t="shared" si="321"/>
        <v>45</v>
      </c>
      <c r="O2107" s="8">
        <f t="shared" si="322"/>
        <v>50</v>
      </c>
      <c r="P2107" s="8">
        <f t="shared" si="323"/>
        <v>16.5</v>
      </c>
      <c r="Q2107" s="9">
        <f t="shared" si="324"/>
        <v>34.475000000000001</v>
      </c>
      <c r="R2107" s="9">
        <f t="shared" si="325"/>
        <v>35.625</v>
      </c>
      <c r="S2107" s="9">
        <f t="shared" si="326"/>
        <v>30.425000000000001</v>
      </c>
      <c r="T2107" s="9">
        <f t="shared" si="327"/>
        <v>34.125</v>
      </c>
      <c r="U2107" s="8">
        <f t="shared" si="328"/>
        <v>33.508333333333333</v>
      </c>
      <c r="V2107" s="8">
        <f t="shared" si="329"/>
        <v>33.662499999999994</v>
      </c>
    </row>
    <row r="2108" spans="1:22" ht="13.5" x14ac:dyDescent="0.25">
      <c r="A2108" s="3">
        <f>RSI!A2108</f>
        <v>45072</v>
      </c>
      <c r="B2108" s="2">
        <f>RSI!B2108</f>
        <v>4.0621</v>
      </c>
      <c r="C2108" s="2">
        <f>RSI!I2108</f>
        <v>52.64049769837564</v>
      </c>
      <c r="D2108" s="2">
        <f>MACD!E2108</f>
        <v>-4.7552975198034808E-2</v>
      </c>
      <c r="E2108" s="2">
        <f>MACD!F2108</f>
        <v>-7.6884057353969706E-2</v>
      </c>
      <c r="F2108" s="2">
        <f>'Moving Avg'!D2108</f>
        <v>4.0798199999999998</v>
      </c>
      <c r="G2108" s="2">
        <f>'Moving Avg'!F2108</f>
        <v>4.0340250000000006</v>
      </c>
      <c r="H2108" s="2">
        <f>'Moving Avg'!G2108</f>
        <v>3.9493819999999999</v>
      </c>
      <c r="I2108" s="2">
        <f>'Moving Avg'!H2108</f>
        <v>4.0486775000000037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  <c r="M2108" s="8">
        <f t="shared" si="320"/>
        <v>25</v>
      </c>
      <c r="N2108" s="8">
        <f t="shared" si="321"/>
        <v>0</v>
      </c>
      <c r="O2108" s="8">
        <f t="shared" si="322"/>
        <v>50</v>
      </c>
      <c r="P2108" s="8">
        <f t="shared" si="323"/>
        <v>16.5</v>
      </c>
      <c r="Q2108" s="9">
        <f t="shared" si="324"/>
        <v>18.725000000000001</v>
      </c>
      <c r="R2108" s="9">
        <f t="shared" si="325"/>
        <v>26.625</v>
      </c>
      <c r="S2108" s="9">
        <f t="shared" si="326"/>
        <v>23.675000000000001</v>
      </c>
      <c r="T2108" s="9">
        <f t="shared" si="327"/>
        <v>22.875</v>
      </c>
      <c r="U2108" s="8">
        <f t="shared" si="328"/>
        <v>23.008333333333336</v>
      </c>
      <c r="V2108" s="8">
        <f t="shared" si="329"/>
        <v>22.975000000000001</v>
      </c>
    </row>
    <row r="2109" spans="1:22" ht="13.5" x14ac:dyDescent="0.25">
      <c r="A2109" s="3">
        <f>RSI!A2109</f>
        <v>45075</v>
      </c>
      <c r="B2109" s="2">
        <f>RSI!B2109</f>
        <v>4.0621</v>
      </c>
      <c r="C2109" s="2">
        <f>RSI!I2109</f>
        <v>52.64049769837564</v>
      </c>
      <c r="D2109" s="2">
        <f>MACD!E2109</f>
        <v>-1.7974557741550434E-2</v>
      </c>
      <c r="E2109" s="2">
        <f>MACD!F2109</f>
        <v>-6.5102157431485855E-2</v>
      </c>
      <c r="F2109" s="2">
        <f>'Moving Avg'!D2109</f>
        <v>4.0650600000000008</v>
      </c>
      <c r="G2109" s="2">
        <f>'Moving Avg'!F2109</f>
        <v>4.0451050000000004</v>
      </c>
      <c r="H2109" s="2">
        <f>'Moving Avg'!G2109</f>
        <v>3.956767999999999</v>
      </c>
      <c r="I2109" s="2">
        <f>'Moving Avg'!H2109</f>
        <v>4.0472375000000032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  <c r="M2109" s="8">
        <f t="shared" si="320"/>
        <v>25</v>
      </c>
      <c r="N2109" s="8">
        <f t="shared" si="321"/>
        <v>0</v>
      </c>
      <c r="O2109" s="8">
        <f t="shared" si="322"/>
        <v>50</v>
      </c>
      <c r="P2109" s="8">
        <f t="shared" si="323"/>
        <v>16.5</v>
      </c>
      <c r="Q2109" s="9">
        <f t="shared" si="324"/>
        <v>18.725000000000001</v>
      </c>
      <c r="R2109" s="9">
        <f t="shared" si="325"/>
        <v>26.625</v>
      </c>
      <c r="S2109" s="9">
        <f t="shared" si="326"/>
        <v>23.675000000000001</v>
      </c>
      <c r="T2109" s="9">
        <f t="shared" si="327"/>
        <v>22.875</v>
      </c>
      <c r="U2109" s="8">
        <f t="shared" si="328"/>
        <v>23.008333333333336</v>
      </c>
      <c r="V2109" s="8">
        <f t="shared" si="329"/>
        <v>22.975000000000001</v>
      </c>
    </row>
    <row r="2110" spans="1:22" ht="13.5" x14ac:dyDescent="0.25">
      <c r="A2110" s="3">
        <f>RSI!A2110</f>
        <v>45076</v>
      </c>
      <c r="B2110" s="2">
        <f>RSI!B2110</f>
        <v>4.0621</v>
      </c>
      <c r="C2110" s="2">
        <f>RSI!I2110</f>
        <v>52.64049769837564</v>
      </c>
      <c r="D2110" s="2">
        <f>MACD!E2110</f>
        <v>-2.1735234637736411E-3</v>
      </c>
      <c r="E2110" s="2">
        <f>MACD!F2110</f>
        <v>-5.2516430637943416E-2</v>
      </c>
      <c r="F2110" s="2">
        <f>'Moving Avg'!D2110</f>
        <v>4.06358</v>
      </c>
      <c r="G2110" s="2">
        <f>'Moving Avg'!F2110</f>
        <v>4.0580300000000005</v>
      </c>
      <c r="H2110" s="2">
        <f>'Moving Avg'!G2110</f>
        <v>3.9641539999999988</v>
      </c>
      <c r="I2110" s="2">
        <f>'Moving Avg'!H2110</f>
        <v>4.0454280000000038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  <c r="M2110" s="8">
        <f t="shared" si="320"/>
        <v>25</v>
      </c>
      <c r="N2110" s="8">
        <f t="shared" si="321"/>
        <v>0</v>
      </c>
      <c r="O2110" s="8">
        <f t="shared" si="322"/>
        <v>50</v>
      </c>
      <c r="P2110" s="8">
        <f t="shared" si="323"/>
        <v>16.5</v>
      </c>
      <c r="Q2110" s="9">
        <f t="shared" si="324"/>
        <v>18.725000000000001</v>
      </c>
      <c r="R2110" s="9">
        <f t="shared" si="325"/>
        <v>26.625</v>
      </c>
      <c r="S2110" s="9">
        <f t="shared" si="326"/>
        <v>23.675000000000001</v>
      </c>
      <c r="T2110" s="9">
        <f t="shared" si="327"/>
        <v>22.875</v>
      </c>
      <c r="U2110" s="8">
        <f t="shared" si="328"/>
        <v>23.008333333333336</v>
      </c>
      <c r="V2110" s="8">
        <f t="shared" si="329"/>
        <v>22.975000000000001</v>
      </c>
    </row>
    <row r="2111" spans="1:22" ht="13.5" x14ac:dyDescent="0.25">
      <c r="A2111" s="3">
        <f>RSI!A2111</f>
        <v>45077</v>
      </c>
      <c r="B2111" s="2">
        <f>RSI!B2111</f>
        <v>4.2541000000000002</v>
      </c>
      <c r="C2111" s="2">
        <f>RSI!I2111</f>
        <v>67.372773476200152</v>
      </c>
      <c r="D2111" s="2">
        <f>MACD!E2111</f>
        <v>2.5420848560084863E-3</v>
      </c>
      <c r="E2111" s="2">
        <f>MACD!F2111</f>
        <v>-4.1504727539153033E-2</v>
      </c>
      <c r="F2111" s="2">
        <f>'Moving Avg'!D2111</f>
        <v>4.1005000000000003</v>
      </c>
      <c r="G2111" s="2">
        <f>'Moving Avg'!F2111</f>
        <v>4.0823999999999998</v>
      </c>
      <c r="H2111" s="2">
        <f>'Moving Avg'!G2111</f>
        <v>3.9753799999999986</v>
      </c>
      <c r="I2111" s="2">
        <f>'Moving Avg'!H2111</f>
        <v>4.0449110000000026</v>
      </c>
      <c r="J2111" s="6" t="str">
        <f>OBV!F2111</f>
        <v>BULLISH</v>
      </c>
      <c r="K2111" s="6" t="str">
        <f>OBV!G2111</f>
        <v>STRONG</v>
      </c>
      <c r="L2111" s="6" t="str">
        <f>OBV!H2111</f>
        <v>CONFIRMED BULLISH</v>
      </c>
      <c r="M2111" s="8">
        <f t="shared" si="320"/>
        <v>25</v>
      </c>
      <c r="N2111" s="8">
        <f t="shared" si="321"/>
        <v>0</v>
      </c>
      <c r="O2111" s="8">
        <f t="shared" si="322"/>
        <v>50</v>
      </c>
      <c r="P2111" s="8">
        <f t="shared" si="323"/>
        <v>100</v>
      </c>
      <c r="Q2111" s="9">
        <f t="shared" si="324"/>
        <v>31.25</v>
      </c>
      <c r="R2111" s="9">
        <f t="shared" si="325"/>
        <v>47.5</v>
      </c>
      <c r="S2111" s="9">
        <f t="shared" si="326"/>
        <v>61.25</v>
      </c>
      <c r="T2111" s="9">
        <f t="shared" si="327"/>
        <v>43.75</v>
      </c>
      <c r="U2111" s="8">
        <f t="shared" si="328"/>
        <v>46.666666666666664</v>
      </c>
      <c r="V2111" s="8">
        <f t="shared" si="329"/>
        <v>45.9375</v>
      </c>
    </row>
    <row r="2112" spans="1:22" ht="13.5" x14ac:dyDescent="0.25">
      <c r="A2112" s="3">
        <f>RSI!A2112</f>
        <v>45078</v>
      </c>
      <c r="B2112" s="2">
        <f>RSI!B2112</f>
        <v>4.2763</v>
      </c>
      <c r="C2112" s="2">
        <f>RSI!I2112</f>
        <v>68.589448791761342</v>
      </c>
      <c r="D2112" s="2">
        <f>MACD!E2112</f>
        <v>4.7763411195873573E-3</v>
      </c>
      <c r="E2112" s="2">
        <f>MACD!F2112</f>
        <v>-3.2248513807404955E-2</v>
      </c>
      <c r="F2112" s="2">
        <f>'Moving Avg'!D2112</f>
        <v>4.1433400000000002</v>
      </c>
      <c r="G2112" s="2">
        <f>'Moving Avg'!F2112</f>
        <v>4.1027100000000001</v>
      </c>
      <c r="H2112" s="2">
        <f>'Moving Avg'!G2112</f>
        <v>3.9869019999999984</v>
      </c>
      <c r="I2112" s="2">
        <f>'Moving Avg'!H2112</f>
        <v>4.0445050000000027</v>
      </c>
      <c r="J2112" s="6" t="str">
        <f>OBV!F2112</f>
        <v>BULLISH</v>
      </c>
      <c r="K2112" s="6" t="str">
        <f>OBV!G2112</f>
        <v>STRONG</v>
      </c>
      <c r="L2112" s="6" t="str">
        <f>OBV!H2112</f>
        <v>CONFIRMED BULLISH</v>
      </c>
      <c r="M2112" s="8">
        <f t="shared" si="320"/>
        <v>25</v>
      </c>
      <c r="N2112" s="8">
        <f t="shared" si="321"/>
        <v>0</v>
      </c>
      <c r="O2112" s="8">
        <f t="shared" si="322"/>
        <v>50</v>
      </c>
      <c r="P2112" s="8">
        <f t="shared" si="323"/>
        <v>100</v>
      </c>
      <c r="Q2112" s="9">
        <f t="shared" si="324"/>
        <v>31.25</v>
      </c>
      <c r="R2112" s="9">
        <f t="shared" si="325"/>
        <v>47.5</v>
      </c>
      <c r="S2112" s="9">
        <f t="shared" si="326"/>
        <v>61.25</v>
      </c>
      <c r="T2112" s="9">
        <f t="shared" si="327"/>
        <v>43.75</v>
      </c>
      <c r="U2112" s="8">
        <f t="shared" si="328"/>
        <v>46.666666666666664</v>
      </c>
      <c r="V2112" s="8">
        <f t="shared" si="329"/>
        <v>45.9375</v>
      </c>
    </row>
    <row r="2113" spans="1:22" ht="13.5" x14ac:dyDescent="0.25">
      <c r="A2113" s="3">
        <f>RSI!A2113</f>
        <v>45079</v>
      </c>
      <c r="B2113" s="2">
        <f>RSI!B2113</f>
        <v>4.2098000000000004</v>
      </c>
      <c r="C2113" s="2">
        <f>RSI!I2113</f>
        <v>61.224448402869804</v>
      </c>
      <c r="D2113" s="2">
        <f>MACD!E2113</f>
        <v>1.3704304390259381E-2</v>
      </c>
      <c r="E2113" s="2">
        <f>MACD!F2113</f>
        <v>-2.3057950167872088E-2</v>
      </c>
      <c r="F2113" s="2">
        <f>'Moving Avg'!D2113</f>
        <v>4.1728800000000001</v>
      </c>
      <c r="G2113" s="2">
        <f>'Moving Avg'!F2113</f>
        <v>4.1189599999999995</v>
      </c>
      <c r="H2113" s="2">
        <f>'Moving Avg'!G2113</f>
        <v>3.9972419999999982</v>
      </c>
      <c r="I2113" s="2">
        <f>'Moving Avg'!H2113</f>
        <v>4.0437665000000029</v>
      </c>
      <c r="J2113" s="6" t="str">
        <f>OBV!F2113</f>
        <v>BULLISH</v>
      </c>
      <c r="K2113" s="6" t="str">
        <f>OBV!G2113</f>
        <v>STRONG</v>
      </c>
      <c r="L2113" s="6" t="str">
        <f>OBV!H2113</f>
        <v>CONFIRMED BULLISH</v>
      </c>
      <c r="M2113" s="8">
        <f t="shared" si="320"/>
        <v>25</v>
      </c>
      <c r="N2113" s="8">
        <f t="shared" si="321"/>
        <v>0</v>
      </c>
      <c r="O2113" s="8">
        <f t="shared" si="322"/>
        <v>50</v>
      </c>
      <c r="P2113" s="8">
        <f t="shared" si="323"/>
        <v>100</v>
      </c>
      <c r="Q2113" s="9">
        <f t="shared" si="324"/>
        <v>31.25</v>
      </c>
      <c r="R2113" s="9">
        <f t="shared" si="325"/>
        <v>47.5</v>
      </c>
      <c r="S2113" s="9">
        <f t="shared" si="326"/>
        <v>61.25</v>
      </c>
      <c r="T2113" s="9">
        <f t="shared" si="327"/>
        <v>43.75</v>
      </c>
      <c r="U2113" s="8">
        <f t="shared" si="328"/>
        <v>46.666666666666664</v>
      </c>
      <c r="V2113" s="8">
        <f t="shared" si="329"/>
        <v>45.9375</v>
      </c>
    </row>
    <row r="2114" spans="1:22" ht="13.5" x14ac:dyDescent="0.25">
      <c r="A2114" s="3">
        <f>RSI!A2114</f>
        <v>45082</v>
      </c>
      <c r="B2114" s="2">
        <f>RSI!B2114</f>
        <v>4.2835999999999999</v>
      </c>
      <c r="C2114" s="2">
        <f>RSI!I2114</f>
        <v>65.634624714811736</v>
      </c>
      <c r="D2114" s="2">
        <f>MACD!E2114</f>
        <v>4.7612066178190915E-3</v>
      </c>
      <c r="E2114" s="2">
        <f>MACD!F2114</f>
        <v>-1.7494118810733855E-2</v>
      </c>
      <c r="F2114" s="2">
        <f>'Moving Avg'!D2114</f>
        <v>4.2171800000000008</v>
      </c>
      <c r="G2114" s="2">
        <f>'Moving Avg'!F2114</f>
        <v>4.1352050000000009</v>
      </c>
      <c r="H2114" s="2">
        <f>'Moving Avg'!G2114</f>
        <v>4.0089099999999984</v>
      </c>
      <c r="I2114" s="2">
        <f>'Moving Avg'!H2114</f>
        <v>4.0433970000000024</v>
      </c>
      <c r="J2114" s="6" t="str">
        <f>OBV!F2114</f>
        <v>BULLISH</v>
      </c>
      <c r="K2114" s="6" t="str">
        <f>OBV!G2114</f>
        <v>STRONG</v>
      </c>
      <c r="L2114" s="6" t="str">
        <f>OBV!H2114</f>
        <v>CONFIRMED BULLISH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50</v>
      </c>
      <c r="P2114" s="8">
        <f t="shared" ref="P2114:P2177" si="333">IF(L2114="confirmed bullish", 34, IF(L2114="bullish divergence",17, 0))+IF(J2114="bullish",33,IF(J2114="bearish",0,16.5))+IF(K2114="strong",33,IF(K2114="weak",0,16.5))</f>
        <v>100</v>
      </c>
      <c r="Q2114" s="9">
        <f t="shared" si="324"/>
        <v>31.25</v>
      </c>
      <c r="R2114" s="9">
        <f t="shared" si="325"/>
        <v>47.5</v>
      </c>
      <c r="S2114" s="9">
        <f t="shared" si="326"/>
        <v>61.25</v>
      </c>
      <c r="T2114" s="9">
        <f t="shared" si="327"/>
        <v>43.75</v>
      </c>
      <c r="U2114" s="8">
        <f t="shared" si="328"/>
        <v>46.666666666666664</v>
      </c>
      <c r="V2114" s="8">
        <f t="shared" si="329"/>
        <v>45.9375</v>
      </c>
    </row>
    <row r="2115" spans="1:22" ht="13.5" x14ac:dyDescent="0.25">
      <c r="A2115" s="3">
        <f>RSI!A2115</f>
        <v>45083</v>
      </c>
      <c r="B2115" s="2">
        <f>RSI!B2115</f>
        <v>4.2689000000000004</v>
      </c>
      <c r="C2115" s="2">
        <f>RSI!I2115</f>
        <v>64.07144769816199</v>
      </c>
      <c r="D2115" s="2">
        <f>MACD!E2115</f>
        <v>-1.3109439290706071E-2</v>
      </c>
      <c r="E2115" s="2">
        <f>MACD!F2115</f>
        <v>-1.6617182906728298E-2</v>
      </c>
      <c r="F2115" s="2">
        <f>'Moving Avg'!D2115</f>
        <v>4.2585400000000009</v>
      </c>
      <c r="G2115" s="2">
        <f>'Moving Avg'!F2115</f>
        <v>4.1510850000000001</v>
      </c>
      <c r="H2115" s="2">
        <f>'Moving Avg'!G2115</f>
        <v>4.0202839999999984</v>
      </c>
      <c r="I2115" s="2">
        <f>'Moving Avg'!H2115</f>
        <v>4.0431385000000031</v>
      </c>
      <c r="J2115" s="6" t="str">
        <f>OBV!F2115</f>
        <v>BULLISH</v>
      </c>
      <c r="K2115" s="6" t="str">
        <f>OBV!G2115</f>
        <v>STRONG</v>
      </c>
      <c r="L2115" s="6" t="str">
        <f>OBV!H2115</f>
        <v>CONFIRMED BULLISH</v>
      </c>
      <c r="M2115" s="8">
        <f t="shared" si="330"/>
        <v>25</v>
      </c>
      <c r="N2115" s="8">
        <f t="shared" si="331"/>
        <v>0</v>
      </c>
      <c r="O2115" s="8">
        <f t="shared" si="332"/>
        <v>50</v>
      </c>
      <c r="P2115" s="8">
        <f t="shared" si="333"/>
        <v>100</v>
      </c>
      <c r="Q2115" s="9">
        <f t="shared" ref="Q2115:Q2178" si="334">0.35*M2115+N2115*0.35+O2115*0.15+P2115*0.15</f>
        <v>31.25</v>
      </c>
      <c r="R2115" s="9">
        <f t="shared" ref="R2115:R2178" si="335">M2115*0.2+N2115*0.2+O2115*0.35+P2115*0.25</f>
        <v>47.5</v>
      </c>
      <c r="S2115" s="9">
        <f t="shared" ref="S2115:S2178" si="336">M2115*0.15+N2115*0.15+O2115*0.25+P2115*0.45</f>
        <v>61.25</v>
      </c>
      <c r="T2115" s="9">
        <f t="shared" ref="T2115:T2178" si="337">0.25*SUM(M2115:P2115)</f>
        <v>43.75</v>
      </c>
      <c r="U2115" s="8">
        <f t="shared" ref="U2115:U2178" si="338">SUM(Q2115:S2115)/3</f>
        <v>46.666666666666664</v>
      </c>
      <c r="V2115" s="8">
        <f t="shared" ref="V2115:V2178" si="339">SUM(Q2115:T2115)/4</f>
        <v>45.9375</v>
      </c>
    </row>
    <row r="2116" spans="1:22" ht="13.5" x14ac:dyDescent="0.25">
      <c r="A2116" s="3">
        <f>RSI!A2116</f>
        <v>45084</v>
      </c>
      <c r="B2116" s="2">
        <f>RSI!B2116</f>
        <v>4.1359000000000004</v>
      </c>
      <c r="C2116" s="2">
        <f>RSI!I2116</f>
        <v>52.003651133108526</v>
      </c>
      <c r="D2116" s="2">
        <f>MACD!E2116</f>
        <v>-1.9381775096066534E-2</v>
      </c>
      <c r="E2116" s="2">
        <f>MACD!F2116</f>
        <v>-1.7170101344595946E-2</v>
      </c>
      <c r="F2116" s="2">
        <f>'Moving Avg'!D2116</f>
        <v>4.2349000000000006</v>
      </c>
      <c r="G2116" s="2">
        <f>'Moving Avg'!F2116</f>
        <v>4.1592050000000009</v>
      </c>
      <c r="H2116" s="2">
        <f>'Moving Avg'!G2116</f>
        <v>4.029145999999999</v>
      </c>
      <c r="I2116" s="2">
        <f>'Moving Avg'!H2116</f>
        <v>4.0421045000000024</v>
      </c>
      <c r="J2116" s="6" t="str">
        <f>OBV!F2116</f>
        <v>BEARISH</v>
      </c>
      <c r="K2116" s="6" t="str">
        <f>OBV!G2116</f>
        <v>WEAK</v>
      </c>
      <c r="L2116" s="6" t="str">
        <f>OBV!H2116</f>
        <v>CONFIRMED BEARISH</v>
      </c>
      <c r="M2116" s="8">
        <f t="shared" si="330"/>
        <v>25</v>
      </c>
      <c r="N2116" s="8">
        <f t="shared" si="331"/>
        <v>45</v>
      </c>
      <c r="O2116" s="8">
        <f t="shared" si="332"/>
        <v>50</v>
      </c>
      <c r="P2116" s="8">
        <f t="shared" si="333"/>
        <v>0</v>
      </c>
      <c r="Q2116" s="9">
        <f t="shared" si="334"/>
        <v>32</v>
      </c>
      <c r="R2116" s="9">
        <f t="shared" si="335"/>
        <v>31.5</v>
      </c>
      <c r="S2116" s="9">
        <f t="shared" si="336"/>
        <v>23</v>
      </c>
      <c r="T2116" s="9">
        <f t="shared" si="337"/>
        <v>30</v>
      </c>
      <c r="U2116" s="8">
        <f t="shared" si="338"/>
        <v>28.833333333333332</v>
      </c>
      <c r="V2116" s="8">
        <f t="shared" si="339"/>
        <v>29.125</v>
      </c>
    </row>
    <row r="2117" spans="1:22" ht="13.5" x14ac:dyDescent="0.25">
      <c r="A2117" s="3">
        <f>RSI!A2117</f>
        <v>45085</v>
      </c>
      <c r="B2117" s="2">
        <f>RSI!B2117</f>
        <v>4.1138000000000003</v>
      </c>
      <c r="C2117" s="2">
        <f>RSI!I2117</f>
        <v>50.308040386807519</v>
      </c>
      <c r="D2117" s="2">
        <f>MACD!E2117</f>
        <v>-2.4333243033644258E-2</v>
      </c>
      <c r="E2117" s="2">
        <f>MACD!F2117</f>
        <v>-1.860272968240561E-2</v>
      </c>
      <c r="F2117" s="2">
        <f>'Moving Avg'!D2117</f>
        <v>4.2024000000000008</v>
      </c>
      <c r="G2117" s="2">
        <f>'Moving Avg'!F2117</f>
        <v>4.1580999999999992</v>
      </c>
      <c r="H2117" s="2">
        <f>'Moving Avg'!G2117</f>
        <v>4.0335779999999986</v>
      </c>
      <c r="I2117" s="2">
        <f>'Moving Avg'!H2117</f>
        <v>4.040923000000002</v>
      </c>
      <c r="J2117" s="6" t="str">
        <f>OBV!F2117</f>
        <v>BEARISH</v>
      </c>
      <c r="K2117" s="6" t="str">
        <f>OBV!G2117</f>
        <v>WEAK</v>
      </c>
      <c r="L2117" s="6" t="str">
        <f>OBV!H2117</f>
        <v>CONFIRMED BEARISH</v>
      </c>
      <c r="M2117" s="8">
        <f t="shared" si="330"/>
        <v>25</v>
      </c>
      <c r="N2117" s="8">
        <f t="shared" si="331"/>
        <v>45</v>
      </c>
      <c r="O2117" s="8">
        <f t="shared" si="332"/>
        <v>50</v>
      </c>
      <c r="P2117" s="8">
        <f t="shared" si="333"/>
        <v>0</v>
      </c>
      <c r="Q2117" s="9">
        <f t="shared" si="334"/>
        <v>32</v>
      </c>
      <c r="R2117" s="9">
        <f t="shared" si="335"/>
        <v>31.5</v>
      </c>
      <c r="S2117" s="9">
        <f t="shared" si="336"/>
        <v>23</v>
      </c>
      <c r="T2117" s="9">
        <f t="shared" si="337"/>
        <v>30</v>
      </c>
      <c r="U2117" s="8">
        <f t="shared" si="338"/>
        <v>28.833333333333332</v>
      </c>
      <c r="V2117" s="8">
        <f t="shared" si="339"/>
        <v>29.125</v>
      </c>
    </row>
    <row r="2118" spans="1:22" ht="13.5" x14ac:dyDescent="0.25">
      <c r="A2118" s="3">
        <f>RSI!A2118</f>
        <v>45086</v>
      </c>
      <c r="B2118" s="2">
        <f>RSI!B2118</f>
        <v>4.1285999999999996</v>
      </c>
      <c r="C2118" s="2">
        <f>RSI!I2118</f>
        <v>51.44970444113001</v>
      </c>
      <c r="D2118" s="2">
        <f>MACD!E2118</f>
        <v>-2.9620766425950684E-2</v>
      </c>
      <c r="E2118" s="2">
        <f>MACD!F2118</f>
        <v>-2.0806337031114626E-2</v>
      </c>
      <c r="F2118" s="2">
        <f>'Moving Avg'!D2118</f>
        <v>4.1861600000000001</v>
      </c>
      <c r="G2118" s="2">
        <f>'Moving Avg'!F2118</f>
        <v>4.1540400000000011</v>
      </c>
      <c r="H2118" s="2">
        <f>'Moving Avg'!G2118</f>
        <v>4.038602</v>
      </c>
      <c r="I2118" s="2">
        <f>'Moving Avg'!H2118</f>
        <v>4.0398155000000022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  <c r="M2118" s="8">
        <f t="shared" si="330"/>
        <v>25</v>
      </c>
      <c r="N2118" s="8">
        <f t="shared" si="331"/>
        <v>45</v>
      </c>
      <c r="O2118" s="8">
        <f t="shared" si="332"/>
        <v>50</v>
      </c>
      <c r="P2118" s="8">
        <f t="shared" si="333"/>
        <v>16.5</v>
      </c>
      <c r="Q2118" s="9">
        <f t="shared" si="334"/>
        <v>34.475000000000001</v>
      </c>
      <c r="R2118" s="9">
        <f t="shared" si="335"/>
        <v>35.625</v>
      </c>
      <c r="S2118" s="9">
        <f t="shared" si="336"/>
        <v>30.425000000000001</v>
      </c>
      <c r="T2118" s="9">
        <f t="shared" si="337"/>
        <v>34.125</v>
      </c>
      <c r="U2118" s="8">
        <f t="shared" si="338"/>
        <v>33.508333333333333</v>
      </c>
      <c r="V2118" s="8">
        <f t="shared" si="339"/>
        <v>33.662499999999994</v>
      </c>
    </row>
    <row r="2119" spans="1:22" ht="13.5" x14ac:dyDescent="0.25">
      <c r="A2119" s="3">
        <f>RSI!A2119</f>
        <v>45089</v>
      </c>
      <c r="B2119" s="2">
        <f>RSI!B2119</f>
        <v>4.1654999999999998</v>
      </c>
      <c r="C2119" s="2">
        <f>RSI!I2119</f>
        <v>54.270661388284438</v>
      </c>
      <c r="D2119" s="2">
        <f>MACD!E2119</f>
        <v>-3.6917022457803483E-2</v>
      </c>
      <c r="E2119" s="2">
        <f>MACD!F2119</f>
        <v>-2.4028474116452401E-2</v>
      </c>
      <c r="F2119" s="2">
        <f>'Moving Avg'!D2119</f>
        <v>4.1625399999999999</v>
      </c>
      <c r="G2119" s="2">
        <f>'Moving Avg'!F2119</f>
        <v>4.1525650000000009</v>
      </c>
      <c r="H2119" s="2">
        <f>'Moving Avg'!G2119</f>
        <v>4.0449539999999997</v>
      </c>
      <c r="I2119" s="2">
        <f>'Moving Avg'!H2119</f>
        <v>4.038892500000002</v>
      </c>
      <c r="J2119" s="6" t="str">
        <f>OBV!F2119</f>
        <v>BULLISH</v>
      </c>
      <c r="K2119" s="6" t="str">
        <f>OBV!G2119</f>
        <v>NEUTRAL</v>
      </c>
      <c r="L2119" s="6" t="str">
        <f>OBV!H2119</f>
        <v>BULLISH DIVERGENCE</v>
      </c>
      <c r="M2119" s="8">
        <f t="shared" si="330"/>
        <v>25</v>
      </c>
      <c r="N2119" s="8">
        <f t="shared" si="331"/>
        <v>45</v>
      </c>
      <c r="O2119" s="8">
        <f t="shared" si="332"/>
        <v>50</v>
      </c>
      <c r="P2119" s="8">
        <f t="shared" si="333"/>
        <v>66.5</v>
      </c>
      <c r="Q2119" s="9">
        <f t="shared" si="334"/>
        <v>41.975000000000001</v>
      </c>
      <c r="R2119" s="9">
        <f t="shared" si="335"/>
        <v>48.125</v>
      </c>
      <c r="S2119" s="9">
        <f t="shared" si="336"/>
        <v>52.924999999999997</v>
      </c>
      <c r="T2119" s="9">
        <f t="shared" si="337"/>
        <v>46.625</v>
      </c>
      <c r="U2119" s="8">
        <f t="shared" si="338"/>
        <v>47.67499999999999</v>
      </c>
      <c r="V2119" s="8">
        <f t="shared" si="339"/>
        <v>47.412499999999994</v>
      </c>
    </row>
    <row r="2120" spans="1:22" ht="13.5" x14ac:dyDescent="0.25">
      <c r="A2120" s="3">
        <f>RSI!A2120</f>
        <v>45090</v>
      </c>
      <c r="B2120" s="2">
        <f>RSI!B2120</f>
        <v>4.1654999999999998</v>
      </c>
      <c r="C2120" s="2">
        <f>RSI!I2120</f>
        <v>54.270661388284438</v>
      </c>
      <c r="D2120" s="2">
        <f>MACD!E2120</f>
        <v>-4.33911031385108E-2</v>
      </c>
      <c r="E2120" s="2">
        <f>MACD!F2120</f>
        <v>-2.7900999920864082E-2</v>
      </c>
      <c r="F2120" s="2">
        <f>'Moving Avg'!D2120</f>
        <v>4.1418599999999994</v>
      </c>
      <c r="G2120" s="2">
        <f>'Moving Avg'!F2120</f>
        <v>4.154045</v>
      </c>
      <c r="H2120" s="2">
        <f>'Moving Avg'!G2120</f>
        <v>4.0514539999999997</v>
      </c>
      <c r="I2120" s="2">
        <f>'Moving Avg'!H2120</f>
        <v>4.0369355000000011</v>
      </c>
      <c r="J2120" s="6" t="str">
        <f>OBV!F2120</f>
        <v>BULLISH</v>
      </c>
      <c r="K2120" s="6" t="str">
        <f>OBV!G2120</f>
        <v>NEUTRAL</v>
      </c>
      <c r="L2120" s="6" t="str">
        <f>OBV!H2120</f>
        <v>BULLISH DIVERGENCE</v>
      </c>
      <c r="M2120" s="8">
        <f t="shared" si="330"/>
        <v>25</v>
      </c>
      <c r="N2120" s="8">
        <f t="shared" si="331"/>
        <v>45</v>
      </c>
      <c r="O2120" s="8">
        <f t="shared" si="332"/>
        <v>50</v>
      </c>
      <c r="P2120" s="8">
        <f t="shared" si="333"/>
        <v>66.5</v>
      </c>
      <c r="Q2120" s="9">
        <f t="shared" si="334"/>
        <v>41.975000000000001</v>
      </c>
      <c r="R2120" s="9">
        <f t="shared" si="335"/>
        <v>48.125</v>
      </c>
      <c r="S2120" s="9">
        <f t="shared" si="336"/>
        <v>52.924999999999997</v>
      </c>
      <c r="T2120" s="9">
        <f t="shared" si="337"/>
        <v>46.625</v>
      </c>
      <c r="U2120" s="8">
        <f t="shared" si="338"/>
        <v>47.67499999999999</v>
      </c>
      <c r="V2120" s="8">
        <f t="shared" si="339"/>
        <v>47.412499999999994</v>
      </c>
    </row>
    <row r="2121" spans="1:22" ht="13.5" x14ac:dyDescent="0.25">
      <c r="A2121" s="3">
        <f>RSI!A2121</f>
        <v>45091</v>
      </c>
      <c r="B2121" s="2">
        <f>RSI!B2121</f>
        <v>4.2689000000000004</v>
      </c>
      <c r="C2121" s="2">
        <f>RSI!I2121</f>
        <v>61.534124580111239</v>
      </c>
      <c r="D2121" s="2">
        <f>MACD!E2121</f>
        <v>-2.7268048365406194E-2</v>
      </c>
      <c r="E2121" s="2">
        <f>MACD!F2121</f>
        <v>-2.7774409609772507E-2</v>
      </c>
      <c r="F2121" s="2">
        <f>'Moving Avg'!D2121</f>
        <v>4.1684600000000005</v>
      </c>
      <c r="G2121" s="2">
        <f>'Moving Avg'!F2121</f>
        <v>4.1588450000000003</v>
      </c>
      <c r="H2121" s="2">
        <f>'Moving Avg'!G2121</f>
        <v>4.0603179999999996</v>
      </c>
      <c r="I2121" s="2">
        <f>'Moving Avg'!H2121</f>
        <v>4.0350525000000008</v>
      </c>
      <c r="J2121" s="6" t="str">
        <f>OBV!F2121</f>
        <v>BULLISH</v>
      </c>
      <c r="K2121" s="6" t="str">
        <f>OBV!G2121</f>
        <v>STRONG</v>
      </c>
      <c r="L2121" s="6" t="str">
        <f>OBV!H2121</f>
        <v>CONFIRMED BULLISH</v>
      </c>
      <c r="M2121" s="8">
        <f t="shared" si="330"/>
        <v>25</v>
      </c>
      <c r="N2121" s="8">
        <f t="shared" si="331"/>
        <v>0</v>
      </c>
      <c r="O2121" s="8">
        <f t="shared" si="332"/>
        <v>50</v>
      </c>
      <c r="P2121" s="8">
        <f t="shared" si="333"/>
        <v>100</v>
      </c>
      <c r="Q2121" s="9">
        <f t="shared" si="334"/>
        <v>31.25</v>
      </c>
      <c r="R2121" s="9">
        <f t="shared" si="335"/>
        <v>47.5</v>
      </c>
      <c r="S2121" s="9">
        <f t="shared" si="336"/>
        <v>61.25</v>
      </c>
      <c r="T2121" s="9">
        <f t="shared" si="337"/>
        <v>43.75</v>
      </c>
      <c r="U2121" s="8">
        <f t="shared" si="338"/>
        <v>46.666666666666664</v>
      </c>
      <c r="V2121" s="8">
        <f t="shared" si="339"/>
        <v>45.9375</v>
      </c>
    </row>
    <row r="2122" spans="1:22" ht="13.5" x14ac:dyDescent="0.25">
      <c r="A2122" s="3">
        <f>RSI!A2122</f>
        <v>45092</v>
      </c>
      <c r="B2122" s="2">
        <f>RSI!B2122</f>
        <v>4.2466999999999997</v>
      </c>
      <c r="C2122" s="2">
        <f>RSI!I2122</f>
        <v>59.354316553077567</v>
      </c>
      <c r="D2122" s="2">
        <f>MACD!E2122</f>
        <v>-9.4341103139381488E-3</v>
      </c>
      <c r="E2122" s="2">
        <f>MACD!F2122</f>
        <v>-2.4106349750605636E-2</v>
      </c>
      <c r="F2122" s="2">
        <f>'Moving Avg'!D2122</f>
        <v>4.1950400000000005</v>
      </c>
      <c r="G2122" s="2">
        <f>'Moving Avg'!F2122</f>
        <v>4.1621649999999999</v>
      </c>
      <c r="H2122" s="2">
        <f>'Moving Avg'!G2122</f>
        <v>4.0687379999999997</v>
      </c>
      <c r="I2122" s="2">
        <f>'Moving Avg'!H2122</f>
        <v>4.0333905000000012</v>
      </c>
      <c r="J2122" s="6" t="str">
        <f>OBV!F2122</f>
        <v>BULLISH</v>
      </c>
      <c r="K2122" s="6" t="str">
        <f>OBV!G2122</f>
        <v>STRONG</v>
      </c>
      <c r="L2122" s="6" t="str">
        <f>OBV!H2122</f>
        <v>CONFIRMED BULLISH</v>
      </c>
      <c r="M2122" s="8">
        <f t="shared" si="330"/>
        <v>25</v>
      </c>
      <c r="N2122" s="8">
        <f t="shared" si="331"/>
        <v>0</v>
      </c>
      <c r="O2122" s="8">
        <f t="shared" si="332"/>
        <v>50</v>
      </c>
      <c r="P2122" s="8">
        <f t="shared" si="333"/>
        <v>100</v>
      </c>
      <c r="Q2122" s="9">
        <f t="shared" si="334"/>
        <v>31.25</v>
      </c>
      <c r="R2122" s="9">
        <f t="shared" si="335"/>
        <v>47.5</v>
      </c>
      <c r="S2122" s="9">
        <f t="shared" si="336"/>
        <v>61.25</v>
      </c>
      <c r="T2122" s="9">
        <f t="shared" si="337"/>
        <v>43.75</v>
      </c>
      <c r="U2122" s="8">
        <f t="shared" si="338"/>
        <v>46.666666666666664</v>
      </c>
      <c r="V2122" s="8">
        <f t="shared" si="339"/>
        <v>45.9375</v>
      </c>
    </row>
    <row r="2123" spans="1:22" ht="13.5" x14ac:dyDescent="0.25">
      <c r="A2123" s="3">
        <f>RSI!A2123</f>
        <v>45093</v>
      </c>
      <c r="B2123" s="2">
        <f>RSI!B2123</f>
        <v>4.2098000000000004</v>
      </c>
      <c r="C2123" s="2">
        <f>RSI!I2123</f>
        <v>55.815062703463354</v>
      </c>
      <c r="D2123" s="2">
        <f>MACD!E2123</f>
        <v>-2.5142544580711856E-3</v>
      </c>
      <c r="E2123" s="2">
        <f>MACD!F2123</f>
        <v>-1.9787930692098745E-2</v>
      </c>
      <c r="F2123" s="2">
        <f>'Moving Avg'!D2123</f>
        <v>4.2112800000000004</v>
      </c>
      <c r="G2123" s="2">
        <f>'Moving Avg'!F2123</f>
        <v>4.1625350000000001</v>
      </c>
      <c r="H2123" s="2">
        <f>'Moving Avg'!G2123</f>
        <v>4.0731699999999993</v>
      </c>
      <c r="I2123" s="2">
        <f>'Moving Avg'!H2123</f>
        <v>4.0316920000000005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  <c r="M2123" s="8">
        <f t="shared" si="330"/>
        <v>25</v>
      </c>
      <c r="N2123" s="8">
        <f t="shared" si="331"/>
        <v>0</v>
      </c>
      <c r="O2123" s="8">
        <f t="shared" si="332"/>
        <v>50</v>
      </c>
      <c r="P2123" s="8">
        <f t="shared" si="333"/>
        <v>83.5</v>
      </c>
      <c r="Q2123" s="9">
        <f t="shared" si="334"/>
        <v>28.774999999999999</v>
      </c>
      <c r="R2123" s="9">
        <f t="shared" si="335"/>
        <v>43.375</v>
      </c>
      <c r="S2123" s="9">
        <f t="shared" si="336"/>
        <v>53.825000000000003</v>
      </c>
      <c r="T2123" s="9">
        <f t="shared" si="337"/>
        <v>39.625</v>
      </c>
      <c r="U2123" s="8">
        <f t="shared" si="338"/>
        <v>41.991666666666667</v>
      </c>
      <c r="V2123" s="8">
        <f t="shared" si="339"/>
        <v>41.400000000000006</v>
      </c>
    </row>
    <row r="2124" spans="1:22" ht="13.5" x14ac:dyDescent="0.25">
      <c r="A2124" s="3">
        <f>RSI!A2124</f>
        <v>45096</v>
      </c>
      <c r="B2124" s="2">
        <f>RSI!B2124</f>
        <v>4.1359000000000004</v>
      </c>
      <c r="C2124" s="2">
        <f>RSI!I2124</f>
        <v>49.454857666679416</v>
      </c>
      <c r="D2124" s="2">
        <f>MACD!E2124</f>
        <v>1.9763857730521472E-2</v>
      </c>
      <c r="E2124" s="2">
        <f>MACD!F2124</f>
        <v>-1.1877573007574704E-2</v>
      </c>
      <c r="F2124" s="2">
        <f>'Moving Avg'!D2124</f>
        <v>4.2053600000000007</v>
      </c>
      <c r="G2124" s="2">
        <f>'Moving Avg'!F2124</f>
        <v>4.162535000000001</v>
      </c>
      <c r="H2124" s="2">
        <f>'Moving Avg'!G2124</f>
        <v>4.0752379999999997</v>
      </c>
      <c r="I2124" s="2">
        <f>'Moving Avg'!H2124</f>
        <v>4.029624000000001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  <c r="M2124" s="8">
        <f t="shared" si="330"/>
        <v>25</v>
      </c>
      <c r="N2124" s="8">
        <f t="shared" si="331"/>
        <v>0</v>
      </c>
      <c r="O2124" s="8">
        <f t="shared" si="332"/>
        <v>50</v>
      </c>
      <c r="P2124" s="8">
        <f t="shared" si="333"/>
        <v>16.5</v>
      </c>
      <c r="Q2124" s="9">
        <f t="shared" si="334"/>
        <v>18.725000000000001</v>
      </c>
      <c r="R2124" s="9">
        <f t="shared" si="335"/>
        <v>26.625</v>
      </c>
      <c r="S2124" s="9">
        <f t="shared" si="336"/>
        <v>23.675000000000001</v>
      </c>
      <c r="T2124" s="9">
        <f t="shared" si="337"/>
        <v>22.875</v>
      </c>
      <c r="U2124" s="8">
        <f t="shared" si="338"/>
        <v>23.008333333333336</v>
      </c>
      <c r="V2124" s="8">
        <f t="shared" si="339"/>
        <v>22.975000000000001</v>
      </c>
    </row>
    <row r="2125" spans="1:22" ht="13.5" x14ac:dyDescent="0.25">
      <c r="A2125" s="3">
        <f>RSI!A2125</f>
        <v>45097</v>
      </c>
      <c r="B2125" s="2">
        <f>RSI!B2125</f>
        <v>4.0621</v>
      </c>
      <c r="C2125" s="2">
        <f>RSI!I2125</f>
        <v>44.055784140950962</v>
      </c>
      <c r="D2125" s="2">
        <f>MACD!E2125</f>
        <v>4.1881309072233641E-2</v>
      </c>
      <c r="E2125" s="2">
        <f>MACD!F2125</f>
        <v>-1.1257965916130347E-3</v>
      </c>
      <c r="F2125" s="2">
        <f>'Moving Avg'!D2125</f>
        <v>4.1846800000000002</v>
      </c>
      <c r="G2125" s="2">
        <f>'Moving Avg'!F2125</f>
        <v>4.1621650000000008</v>
      </c>
      <c r="H2125" s="2">
        <f>'Moving Avg'!G2125</f>
        <v>4.0764199999999997</v>
      </c>
      <c r="I2125" s="2">
        <f>'Moving Avg'!H2125</f>
        <v>4.0277775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  <c r="M2125" s="8">
        <f t="shared" si="330"/>
        <v>25</v>
      </c>
      <c r="N2125" s="8">
        <f t="shared" si="331"/>
        <v>0</v>
      </c>
      <c r="O2125" s="8">
        <f t="shared" si="332"/>
        <v>50</v>
      </c>
      <c r="P2125" s="8">
        <f t="shared" si="333"/>
        <v>16.5</v>
      </c>
      <c r="Q2125" s="9">
        <f t="shared" si="334"/>
        <v>18.725000000000001</v>
      </c>
      <c r="R2125" s="9">
        <f t="shared" si="335"/>
        <v>26.625</v>
      </c>
      <c r="S2125" s="9">
        <f t="shared" si="336"/>
        <v>23.675000000000001</v>
      </c>
      <c r="T2125" s="9">
        <f t="shared" si="337"/>
        <v>22.875</v>
      </c>
      <c r="U2125" s="8">
        <f t="shared" si="338"/>
        <v>23.008333333333336</v>
      </c>
      <c r="V2125" s="8">
        <f t="shared" si="339"/>
        <v>22.975000000000001</v>
      </c>
    </row>
    <row r="2126" spans="1:22" ht="13.5" x14ac:dyDescent="0.25">
      <c r="A2126" s="3">
        <f>RSI!A2126</f>
        <v>45098</v>
      </c>
      <c r="B2126" s="2">
        <f>RSI!B2126</f>
        <v>4.1359000000000004</v>
      </c>
      <c r="C2126" s="2">
        <f>RSI!I2126</f>
        <v>49.941178758941895</v>
      </c>
      <c r="D2126" s="2">
        <f>MACD!E2126</f>
        <v>3.5161006743691381E-2</v>
      </c>
      <c r="E2126" s="2">
        <f>MACD!F2126</f>
        <v>6.1315640754478484E-3</v>
      </c>
      <c r="F2126" s="2">
        <f>'Moving Avg'!D2126</f>
        <v>4.15808</v>
      </c>
      <c r="G2126" s="2">
        <f>'Moving Avg'!F2126</f>
        <v>4.1654850000000012</v>
      </c>
      <c r="H2126" s="2">
        <f>'Moving Avg'!G2126</f>
        <v>4.0780440000000002</v>
      </c>
      <c r="I2126" s="2">
        <f>'Moving Avg'!H2126</f>
        <v>4.0256354999999999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  <c r="M2126" s="8">
        <f t="shared" si="330"/>
        <v>25</v>
      </c>
      <c r="N2126" s="8">
        <f t="shared" si="331"/>
        <v>0</v>
      </c>
      <c r="O2126" s="8">
        <f t="shared" si="332"/>
        <v>50</v>
      </c>
      <c r="P2126" s="8">
        <f t="shared" si="333"/>
        <v>16.5</v>
      </c>
      <c r="Q2126" s="9">
        <f t="shared" si="334"/>
        <v>18.725000000000001</v>
      </c>
      <c r="R2126" s="9">
        <f t="shared" si="335"/>
        <v>26.625</v>
      </c>
      <c r="S2126" s="9">
        <f t="shared" si="336"/>
        <v>23.675000000000001</v>
      </c>
      <c r="T2126" s="9">
        <f t="shared" si="337"/>
        <v>22.875</v>
      </c>
      <c r="U2126" s="8">
        <f t="shared" si="338"/>
        <v>23.008333333333336</v>
      </c>
      <c r="V2126" s="8">
        <f t="shared" si="339"/>
        <v>22.975000000000001</v>
      </c>
    </row>
    <row r="2127" spans="1:22" ht="13.5" x14ac:dyDescent="0.25">
      <c r="A2127" s="3">
        <f>RSI!A2127</f>
        <v>45099</v>
      </c>
      <c r="B2127" s="2">
        <f>RSI!B2127</f>
        <v>4.0990000000000002</v>
      </c>
      <c r="C2127" s="2">
        <f>RSI!I2127</f>
        <v>47.263835549643979</v>
      </c>
      <c r="D2127" s="2">
        <f>MACD!E2127</f>
        <v>2.8828450711429809E-2</v>
      </c>
      <c r="E2127" s="2">
        <f>MACD!F2127</f>
        <v>1.0670941402644241E-2</v>
      </c>
      <c r="F2127" s="2">
        <f>'Moving Avg'!D2127</f>
        <v>4.1285400000000001</v>
      </c>
      <c r="G2127" s="2">
        <f>'Moving Avg'!F2127</f>
        <v>4.1673300000000006</v>
      </c>
      <c r="H2127" s="2">
        <f>'Moving Avg'!G2127</f>
        <v>4.0787820000000004</v>
      </c>
      <c r="I2127" s="2">
        <f>'Moving Avg'!H2127</f>
        <v>4.0236415000000001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  <c r="M2127" s="8">
        <f t="shared" si="330"/>
        <v>25</v>
      </c>
      <c r="N2127" s="8">
        <f t="shared" si="331"/>
        <v>0</v>
      </c>
      <c r="O2127" s="8">
        <f t="shared" si="332"/>
        <v>50</v>
      </c>
      <c r="P2127" s="8">
        <f t="shared" si="333"/>
        <v>16.5</v>
      </c>
      <c r="Q2127" s="9">
        <f t="shared" si="334"/>
        <v>18.725000000000001</v>
      </c>
      <c r="R2127" s="9">
        <f t="shared" si="335"/>
        <v>26.625</v>
      </c>
      <c r="S2127" s="9">
        <f t="shared" si="336"/>
        <v>23.675000000000001</v>
      </c>
      <c r="T2127" s="9">
        <f t="shared" si="337"/>
        <v>22.875</v>
      </c>
      <c r="U2127" s="8">
        <f t="shared" si="338"/>
        <v>23.008333333333336</v>
      </c>
      <c r="V2127" s="8">
        <f t="shared" si="339"/>
        <v>22.975000000000001</v>
      </c>
    </row>
    <row r="2128" spans="1:22" ht="13.5" x14ac:dyDescent="0.25">
      <c r="A2128" s="3">
        <f>RSI!A2128</f>
        <v>45100</v>
      </c>
      <c r="B2128" s="2">
        <f>RSI!B2128</f>
        <v>4.1285999999999996</v>
      </c>
      <c r="C2128" s="2">
        <f>RSI!I2128</f>
        <v>49.598059618498937</v>
      </c>
      <c r="D2128" s="2">
        <f>MACD!E2128</f>
        <v>2.3791508512803539E-2</v>
      </c>
      <c r="E2128" s="2">
        <f>MACD!F2128</f>
        <v>1.3295054824676102E-2</v>
      </c>
      <c r="F2128" s="2">
        <f>'Moving Avg'!D2128</f>
        <v>4.1122999999999994</v>
      </c>
      <c r="G2128" s="2">
        <f>'Moving Avg'!F2128</f>
        <v>4.1706550000000009</v>
      </c>
      <c r="H2128" s="2">
        <f>'Moving Avg'!G2128</f>
        <v>4.0801120000000006</v>
      </c>
      <c r="I2128" s="2">
        <f>'Moving Avg'!H2128</f>
        <v>4.0214630000000007</v>
      </c>
      <c r="J2128" s="6" t="str">
        <f>OBV!F2128</f>
        <v>BULLISH</v>
      </c>
      <c r="K2128" s="6" t="str">
        <f>OBV!G2128</f>
        <v>NEUTRAL</v>
      </c>
      <c r="L2128" s="6" t="str">
        <f>OBV!H2128</f>
        <v>BULLISH DIVERGENCE</v>
      </c>
      <c r="M2128" s="8">
        <f t="shared" si="330"/>
        <v>25</v>
      </c>
      <c r="N2128" s="8">
        <f t="shared" si="331"/>
        <v>0</v>
      </c>
      <c r="O2128" s="8">
        <f t="shared" si="332"/>
        <v>50</v>
      </c>
      <c r="P2128" s="8">
        <f t="shared" si="333"/>
        <v>66.5</v>
      </c>
      <c r="Q2128" s="9">
        <f t="shared" si="334"/>
        <v>26.225000000000001</v>
      </c>
      <c r="R2128" s="9">
        <f t="shared" si="335"/>
        <v>39.125</v>
      </c>
      <c r="S2128" s="9">
        <f t="shared" si="336"/>
        <v>46.174999999999997</v>
      </c>
      <c r="T2128" s="9">
        <f t="shared" si="337"/>
        <v>35.375</v>
      </c>
      <c r="U2128" s="8">
        <f t="shared" si="338"/>
        <v>37.174999999999997</v>
      </c>
      <c r="V2128" s="8">
        <f t="shared" si="339"/>
        <v>36.724999999999994</v>
      </c>
    </row>
    <row r="2129" spans="1:22" ht="13.5" x14ac:dyDescent="0.25">
      <c r="A2129" s="3">
        <f>RSI!A2129</f>
        <v>45103</v>
      </c>
      <c r="B2129" s="2">
        <f>RSI!B2129</f>
        <v>4.1063999999999998</v>
      </c>
      <c r="C2129" s="2">
        <f>RSI!I2129</f>
        <v>47.886115598574882</v>
      </c>
      <c r="D2129" s="2">
        <f>MACD!E2129</f>
        <v>2.6895425496640257E-2</v>
      </c>
      <c r="E2129" s="2">
        <f>MACD!F2129</f>
        <v>1.6015128959068932E-2</v>
      </c>
      <c r="F2129" s="2">
        <f>'Moving Avg'!D2129</f>
        <v>4.1063999999999998</v>
      </c>
      <c r="G2129" s="2">
        <f>'Moving Avg'!F2129</f>
        <v>4.1728700000000005</v>
      </c>
      <c r="H2129" s="2">
        <f>'Moving Avg'!G2129</f>
        <v>4.080998000000001</v>
      </c>
      <c r="I2129" s="2">
        <f>'Moving Avg'!H2129</f>
        <v>4.0193209999999997</v>
      </c>
      <c r="J2129" s="6" t="str">
        <f>OBV!F2129</f>
        <v>BULLISH</v>
      </c>
      <c r="K2129" s="6" t="str">
        <f>OBV!G2129</f>
        <v>NEUTRAL</v>
      </c>
      <c r="L2129" s="6" t="str">
        <f>OBV!H2129</f>
        <v>BULLISH DIVERGENCE</v>
      </c>
      <c r="M2129" s="8">
        <f t="shared" si="330"/>
        <v>25</v>
      </c>
      <c r="N2129" s="8">
        <f t="shared" si="331"/>
        <v>0</v>
      </c>
      <c r="O2129" s="8">
        <f t="shared" si="332"/>
        <v>50</v>
      </c>
      <c r="P2129" s="8">
        <f t="shared" si="333"/>
        <v>66.5</v>
      </c>
      <c r="Q2129" s="9">
        <f t="shared" si="334"/>
        <v>26.225000000000001</v>
      </c>
      <c r="R2129" s="9">
        <f t="shared" si="335"/>
        <v>39.125</v>
      </c>
      <c r="S2129" s="9">
        <f t="shared" si="336"/>
        <v>46.174999999999997</v>
      </c>
      <c r="T2129" s="9">
        <f t="shared" si="337"/>
        <v>35.375</v>
      </c>
      <c r="U2129" s="8">
        <f t="shared" si="338"/>
        <v>37.174999999999997</v>
      </c>
      <c r="V2129" s="8">
        <f t="shared" si="339"/>
        <v>36.724999999999994</v>
      </c>
    </row>
    <row r="2130" spans="1:22" ht="13.5" x14ac:dyDescent="0.25">
      <c r="A2130" s="3">
        <f>RSI!A2130</f>
        <v>45104</v>
      </c>
      <c r="B2130" s="2">
        <f>RSI!B2130</f>
        <v>4.1063999999999998</v>
      </c>
      <c r="C2130" s="2">
        <f>RSI!I2130</f>
        <v>47.886115598574882</v>
      </c>
      <c r="D2130" s="2">
        <f>MACD!E2130</f>
        <v>2.9694272985439696E-2</v>
      </c>
      <c r="E2130" s="2">
        <f>MACD!F2130</f>
        <v>1.8750957764343084E-2</v>
      </c>
      <c r="F2130" s="2">
        <f>'Moving Avg'!D2130</f>
        <v>4.1152600000000001</v>
      </c>
      <c r="G2130" s="2">
        <f>'Moving Avg'!F2130</f>
        <v>4.175085000000001</v>
      </c>
      <c r="H2130" s="2">
        <f>'Moving Avg'!G2130</f>
        <v>4.083362000000001</v>
      </c>
      <c r="I2130" s="2">
        <f>'Moving Avg'!H2130</f>
        <v>4.0173639999999988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  <c r="M2130" s="8">
        <f t="shared" si="330"/>
        <v>25</v>
      </c>
      <c r="N2130" s="8">
        <f t="shared" si="331"/>
        <v>0</v>
      </c>
      <c r="O2130" s="8">
        <f t="shared" si="332"/>
        <v>50</v>
      </c>
      <c r="P2130" s="8">
        <f t="shared" si="333"/>
        <v>83.5</v>
      </c>
      <c r="Q2130" s="9">
        <f t="shared" si="334"/>
        <v>28.774999999999999</v>
      </c>
      <c r="R2130" s="9">
        <f t="shared" si="335"/>
        <v>43.375</v>
      </c>
      <c r="S2130" s="9">
        <f t="shared" si="336"/>
        <v>53.825000000000003</v>
      </c>
      <c r="T2130" s="9">
        <f t="shared" si="337"/>
        <v>39.625</v>
      </c>
      <c r="U2130" s="8">
        <f t="shared" si="338"/>
        <v>41.991666666666667</v>
      </c>
      <c r="V2130" s="8">
        <f t="shared" si="339"/>
        <v>41.400000000000006</v>
      </c>
    </row>
    <row r="2131" spans="1:22" ht="13.5" x14ac:dyDescent="0.25">
      <c r="A2131" s="3">
        <f>RSI!A2131</f>
        <v>45107</v>
      </c>
      <c r="B2131" s="2">
        <f>RSI!B2131</f>
        <v>4.1063999999999998</v>
      </c>
      <c r="C2131" s="2">
        <f>RSI!I2131</f>
        <v>47.886115598574882</v>
      </c>
      <c r="D2131" s="2">
        <f>MACD!E2131</f>
        <v>4.8129902522414447E-2</v>
      </c>
      <c r="E2131" s="2">
        <f>MACD!F2131</f>
        <v>2.4626746715957361E-2</v>
      </c>
      <c r="F2131" s="2">
        <f>'Moving Avg'!D2131</f>
        <v>4.1093600000000006</v>
      </c>
      <c r="G2131" s="2">
        <f>'Moving Avg'!F2131</f>
        <v>4.1676999999999991</v>
      </c>
      <c r="H2131" s="2">
        <f>'Moving Avg'!G2131</f>
        <v>4.0849860000000007</v>
      </c>
      <c r="I2131" s="2">
        <f>'Moving Avg'!H2131</f>
        <v>4.0150004999999993</v>
      </c>
      <c r="J2131" s="6" t="str">
        <f>OBV!F2131</f>
        <v>BULLISH</v>
      </c>
      <c r="K2131" s="6" t="str">
        <f>OBV!G2131</f>
        <v>NEUTRAL</v>
      </c>
      <c r="L2131" s="6" t="str">
        <f>OBV!H2131</f>
        <v>BULLISH DIVERGENCE</v>
      </c>
      <c r="M2131" s="8">
        <f t="shared" si="330"/>
        <v>25</v>
      </c>
      <c r="N2131" s="8">
        <f t="shared" si="331"/>
        <v>0</v>
      </c>
      <c r="O2131" s="8">
        <f t="shared" si="332"/>
        <v>50</v>
      </c>
      <c r="P2131" s="8">
        <f t="shared" si="333"/>
        <v>66.5</v>
      </c>
      <c r="Q2131" s="9">
        <f t="shared" si="334"/>
        <v>26.225000000000001</v>
      </c>
      <c r="R2131" s="9">
        <f t="shared" si="335"/>
        <v>39.125</v>
      </c>
      <c r="S2131" s="9">
        <f t="shared" si="336"/>
        <v>46.174999999999997</v>
      </c>
      <c r="T2131" s="9">
        <f t="shared" si="337"/>
        <v>35.375</v>
      </c>
      <c r="U2131" s="8">
        <f t="shared" si="338"/>
        <v>37.174999999999997</v>
      </c>
      <c r="V2131" s="8">
        <f t="shared" si="339"/>
        <v>36.724999999999994</v>
      </c>
    </row>
    <row r="2132" spans="1:22" ht="13.5" x14ac:dyDescent="0.25">
      <c r="A2132" s="3">
        <f>RSI!A2132</f>
        <v>45110</v>
      </c>
      <c r="B2132" s="2">
        <f>RSI!B2132</f>
        <v>4.2098000000000004</v>
      </c>
      <c r="C2132" s="2">
        <f>RSI!I2132</f>
        <v>56.600408097789732</v>
      </c>
      <c r="D2132" s="2">
        <f>MACD!E2132</f>
        <v>5.280249087733857E-2</v>
      </c>
      <c r="E2132" s="2">
        <f>MACD!F2132</f>
        <v>3.0261895548233605E-2</v>
      </c>
      <c r="F2132" s="2">
        <f>'Moving Avg'!D2132</f>
        <v>4.1315200000000001</v>
      </c>
      <c r="G2132" s="2">
        <f>'Moving Avg'!F2132</f>
        <v>4.1643749999999997</v>
      </c>
      <c r="H2132" s="2">
        <f>'Moving Avg'!G2132</f>
        <v>4.0879400000000006</v>
      </c>
      <c r="I2132" s="2">
        <f>'Moving Avg'!H2132</f>
        <v>4.0132279999999989</v>
      </c>
      <c r="J2132" s="6" t="str">
        <f>OBV!F2132</f>
        <v>BULLISH</v>
      </c>
      <c r="K2132" s="6" t="str">
        <f>OBV!G2132</f>
        <v>STRONG</v>
      </c>
      <c r="L2132" s="6" t="str">
        <f>OBV!H2132</f>
        <v>CONFIRMED BULLISH</v>
      </c>
      <c r="M2132" s="8">
        <f t="shared" si="330"/>
        <v>25</v>
      </c>
      <c r="N2132" s="8">
        <f t="shared" si="331"/>
        <v>0</v>
      </c>
      <c r="O2132" s="8">
        <f t="shared" si="332"/>
        <v>50</v>
      </c>
      <c r="P2132" s="8">
        <f t="shared" si="333"/>
        <v>100</v>
      </c>
      <c r="Q2132" s="9">
        <f t="shared" si="334"/>
        <v>31.25</v>
      </c>
      <c r="R2132" s="9">
        <f t="shared" si="335"/>
        <v>47.5</v>
      </c>
      <c r="S2132" s="9">
        <f t="shared" si="336"/>
        <v>61.25</v>
      </c>
      <c r="T2132" s="9">
        <f t="shared" si="337"/>
        <v>43.75</v>
      </c>
      <c r="U2132" s="8">
        <f t="shared" si="338"/>
        <v>46.666666666666664</v>
      </c>
      <c r="V2132" s="8">
        <f t="shared" si="339"/>
        <v>45.9375</v>
      </c>
    </row>
    <row r="2133" spans="1:22" ht="13.5" x14ac:dyDescent="0.25">
      <c r="A2133" s="3">
        <f>RSI!A2133</f>
        <v>45111</v>
      </c>
      <c r="B2133" s="2">
        <f>RSI!B2133</f>
        <v>4.2098000000000004</v>
      </c>
      <c r="C2133" s="2">
        <f>RSI!I2133</f>
        <v>56.600408097789732</v>
      </c>
      <c r="D2133" s="2">
        <f>MACD!E2133</f>
        <v>5.0605202655385817E-2</v>
      </c>
      <c r="E2133" s="2">
        <f>MACD!F2133</f>
        <v>3.4330556969664049E-2</v>
      </c>
      <c r="F2133" s="2">
        <f>'Moving Avg'!D2133</f>
        <v>4.1477599999999999</v>
      </c>
      <c r="G2133" s="2">
        <f>'Moving Avg'!F2133</f>
        <v>4.1643749999999997</v>
      </c>
      <c r="H2133" s="2">
        <f>'Moving Avg'!G2133</f>
        <v>4.0916320000000006</v>
      </c>
      <c r="I2133" s="2">
        <f>'Moving Avg'!H2133</f>
        <v>4.0116029999999974</v>
      </c>
      <c r="J2133" s="6" t="str">
        <f>OBV!F2133</f>
        <v>BULLISH</v>
      </c>
      <c r="K2133" s="6" t="str">
        <f>OBV!G2133</f>
        <v>NEUTRAL</v>
      </c>
      <c r="L2133" s="6" t="str">
        <f>OBV!H2133</f>
        <v>CONFIRMED BULLISH</v>
      </c>
      <c r="M2133" s="8">
        <f t="shared" si="330"/>
        <v>25</v>
      </c>
      <c r="N2133" s="8">
        <f t="shared" si="331"/>
        <v>0</v>
      </c>
      <c r="O2133" s="8">
        <f t="shared" si="332"/>
        <v>50</v>
      </c>
      <c r="P2133" s="8">
        <f t="shared" si="333"/>
        <v>83.5</v>
      </c>
      <c r="Q2133" s="9">
        <f t="shared" si="334"/>
        <v>28.774999999999999</v>
      </c>
      <c r="R2133" s="9">
        <f t="shared" si="335"/>
        <v>43.375</v>
      </c>
      <c r="S2133" s="9">
        <f t="shared" si="336"/>
        <v>53.825000000000003</v>
      </c>
      <c r="T2133" s="9">
        <f t="shared" si="337"/>
        <v>39.625</v>
      </c>
      <c r="U2133" s="8">
        <f t="shared" si="338"/>
        <v>41.991666666666667</v>
      </c>
      <c r="V2133" s="8">
        <f t="shared" si="339"/>
        <v>41.400000000000006</v>
      </c>
    </row>
    <row r="2134" spans="1:22" ht="13.5" x14ac:dyDescent="0.25">
      <c r="A2134" s="3">
        <f>RSI!A2134</f>
        <v>45112</v>
      </c>
      <c r="B2134" s="2">
        <f>RSI!B2134</f>
        <v>4.1729000000000003</v>
      </c>
      <c r="C2134" s="2">
        <f>RSI!I2134</f>
        <v>52.936779828946172</v>
      </c>
      <c r="D2134" s="2">
        <f>MACD!E2134</f>
        <v>3.9671085642114079E-2</v>
      </c>
      <c r="E2134" s="2">
        <f>MACD!F2134</f>
        <v>3.5398662704154059E-2</v>
      </c>
      <c r="F2134" s="2">
        <f>'Moving Avg'!D2134</f>
        <v>4.1610600000000009</v>
      </c>
      <c r="G2134" s="2">
        <f>'Moving Avg'!F2134</f>
        <v>4.1588399999999996</v>
      </c>
      <c r="H2134" s="2">
        <f>'Moving Avg'!G2134</f>
        <v>4.0935520000000007</v>
      </c>
      <c r="I2134" s="2">
        <f>'Moving Avg'!H2134</f>
        <v>4.0096459999999983</v>
      </c>
      <c r="J2134" s="6" t="str">
        <f>OBV!F2134</f>
        <v>BULLISH</v>
      </c>
      <c r="K2134" s="6" t="str">
        <f>OBV!G2134</f>
        <v>NEUTRAL</v>
      </c>
      <c r="L2134" s="6" t="str">
        <f>OBV!H2134</f>
        <v>CONFIRMED BULLISH</v>
      </c>
      <c r="M2134" s="8">
        <f t="shared" si="330"/>
        <v>25</v>
      </c>
      <c r="N2134" s="8">
        <f t="shared" si="331"/>
        <v>0</v>
      </c>
      <c r="O2134" s="8">
        <f t="shared" si="332"/>
        <v>50</v>
      </c>
      <c r="P2134" s="8">
        <f t="shared" si="333"/>
        <v>83.5</v>
      </c>
      <c r="Q2134" s="9">
        <f t="shared" si="334"/>
        <v>28.774999999999999</v>
      </c>
      <c r="R2134" s="9">
        <f t="shared" si="335"/>
        <v>43.375</v>
      </c>
      <c r="S2134" s="9">
        <f t="shared" si="336"/>
        <v>53.825000000000003</v>
      </c>
      <c r="T2134" s="9">
        <f t="shared" si="337"/>
        <v>39.625</v>
      </c>
      <c r="U2134" s="8">
        <f t="shared" si="338"/>
        <v>41.991666666666667</v>
      </c>
      <c r="V2134" s="8">
        <f t="shared" si="339"/>
        <v>41.400000000000006</v>
      </c>
    </row>
    <row r="2135" spans="1:22" ht="13.5" x14ac:dyDescent="0.25">
      <c r="A2135" s="3">
        <f>RSI!A2135</f>
        <v>45113</v>
      </c>
      <c r="B2135" s="2">
        <f>RSI!B2135</f>
        <v>4.1729000000000003</v>
      </c>
      <c r="C2135" s="2">
        <f>RSI!I2135</f>
        <v>52.936779828946172</v>
      </c>
      <c r="D2135" s="2">
        <f>MACD!E2135</f>
        <v>1.887687902895685E-2</v>
      </c>
      <c r="E2135" s="2">
        <f>MACD!F2135</f>
        <v>3.2094305969114618E-2</v>
      </c>
      <c r="F2135" s="2">
        <f>'Moving Avg'!D2135</f>
        <v>4.1743600000000001</v>
      </c>
      <c r="G2135" s="2">
        <f>'Moving Avg'!F2135</f>
        <v>4.1540400000000002</v>
      </c>
      <c r="H2135" s="2">
        <f>'Moving Avg'!G2135</f>
        <v>4.0957680000000014</v>
      </c>
      <c r="I2135" s="2">
        <f>'Moving Avg'!H2135</f>
        <v>4.0076889999999983</v>
      </c>
      <c r="J2135" s="6" t="str">
        <f>OBV!F2135</f>
        <v>BULLISH</v>
      </c>
      <c r="K2135" s="6" t="str">
        <f>OBV!G2135</f>
        <v>NEUTRAL</v>
      </c>
      <c r="L2135" s="6" t="str">
        <f>OBV!H2135</f>
        <v>CONFIRMED BULLISH</v>
      </c>
      <c r="M2135" s="8">
        <f t="shared" si="330"/>
        <v>25</v>
      </c>
      <c r="N2135" s="8">
        <f t="shared" si="331"/>
        <v>45</v>
      </c>
      <c r="O2135" s="8">
        <f t="shared" si="332"/>
        <v>50</v>
      </c>
      <c r="P2135" s="8">
        <f t="shared" si="333"/>
        <v>83.5</v>
      </c>
      <c r="Q2135" s="9">
        <f t="shared" si="334"/>
        <v>44.524999999999999</v>
      </c>
      <c r="R2135" s="9">
        <f t="shared" si="335"/>
        <v>52.375</v>
      </c>
      <c r="S2135" s="9">
        <f t="shared" si="336"/>
        <v>60.575000000000003</v>
      </c>
      <c r="T2135" s="9">
        <f t="shared" si="337"/>
        <v>50.875</v>
      </c>
      <c r="U2135" s="8">
        <f t="shared" si="338"/>
        <v>52.491666666666674</v>
      </c>
      <c r="V2135" s="8">
        <f t="shared" si="339"/>
        <v>52.087500000000006</v>
      </c>
    </row>
    <row r="2136" spans="1:22" ht="13.5" x14ac:dyDescent="0.25">
      <c r="A2136" s="3">
        <f>RSI!A2136</f>
        <v>45114</v>
      </c>
      <c r="B2136" s="2">
        <f>RSI!B2136</f>
        <v>4.1359000000000004</v>
      </c>
      <c r="C2136" s="2">
        <f>RSI!I2136</f>
        <v>49.23103485357715</v>
      </c>
      <c r="D2136" s="2">
        <f>MACD!E2136</f>
        <v>1.520190941433075E-2</v>
      </c>
      <c r="E2136" s="2">
        <f>MACD!F2136</f>
        <v>2.8715826658157848E-2</v>
      </c>
      <c r="F2136" s="2">
        <f>'Moving Avg'!D2136</f>
        <v>4.1802599999999996</v>
      </c>
      <c r="G2136" s="2">
        <f>'Moving Avg'!F2136</f>
        <v>4.1540400000000002</v>
      </c>
      <c r="H2136" s="2">
        <f>'Moving Avg'!G2136</f>
        <v>4.1001980000000007</v>
      </c>
      <c r="I2136" s="2">
        <f>'Moving Avg'!H2136</f>
        <v>4.005583999999998</v>
      </c>
      <c r="J2136" s="6" t="str">
        <f>OBV!F2136</f>
        <v>BULLISH</v>
      </c>
      <c r="K2136" s="6" t="str">
        <f>OBV!G2136</f>
        <v>NEUTRAL</v>
      </c>
      <c r="L2136" s="6" t="str">
        <f>OBV!H2136</f>
        <v>CONFIRMED BULLISH</v>
      </c>
      <c r="M2136" s="8">
        <f t="shared" si="330"/>
        <v>25</v>
      </c>
      <c r="N2136" s="8">
        <f t="shared" si="331"/>
        <v>45</v>
      </c>
      <c r="O2136" s="8">
        <f t="shared" si="332"/>
        <v>50</v>
      </c>
      <c r="P2136" s="8">
        <f t="shared" si="333"/>
        <v>83.5</v>
      </c>
      <c r="Q2136" s="9">
        <f t="shared" si="334"/>
        <v>44.524999999999999</v>
      </c>
      <c r="R2136" s="9">
        <f t="shared" si="335"/>
        <v>52.375</v>
      </c>
      <c r="S2136" s="9">
        <f t="shared" si="336"/>
        <v>60.575000000000003</v>
      </c>
      <c r="T2136" s="9">
        <f t="shared" si="337"/>
        <v>50.875</v>
      </c>
      <c r="U2136" s="8">
        <f t="shared" si="338"/>
        <v>52.491666666666674</v>
      </c>
      <c r="V2136" s="8">
        <f t="shared" si="339"/>
        <v>52.087500000000006</v>
      </c>
    </row>
    <row r="2137" spans="1:22" ht="13.5" x14ac:dyDescent="0.25">
      <c r="A2137" s="3">
        <f>RSI!A2137</f>
        <v>45117</v>
      </c>
      <c r="B2137" s="2">
        <f>RSI!B2137</f>
        <v>4.1359000000000004</v>
      </c>
      <c r="C2137" s="2">
        <f>RSI!I2137</f>
        <v>49.23103485357715</v>
      </c>
      <c r="D2137" s="2">
        <f>MACD!E2137</f>
        <v>6.4724955064114909E-3</v>
      </c>
      <c r="E2137" s="2">
        <f>MACD!F2137</f>
        <v>2.426716042780858E-2</v>
      </c>
      <c r="F2137" s="2">
        <f>'Moving Avg'!D2137</f>
        <v>4.1654800000000005</v>
      </c>
      <c r="G2137" s="2">
        <f>'Moving Avg'!F2137</f>
        <v>4.155145000000001</v>
      </c>
      <c r="H2137" s="2">
        <f>'Moving Avg'!G2137</f>
        <v>4.1061060000000005</v>
      </c>
      <c r="I2137" s="2">
        <f>'Moving Avg'!H2137</f>
        <v>4.0036264999999975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  <c r="M2137" s="8">
        <f t="shared" si="330"/>
        <v>25</v>
      </c>
      <c r="N2137" s="8">
        <f t="shared" si="331"/>
        <v>45</v>
      </c>
      <c r="O2137" s="8">
        <f t="shared" si="332"/>
        <v>50</v>
      </c>
      <c r="P2137" s="8">
        <f t="shared" si="333"/>
        <v>16.5</v>
      </c>
      <c r="Q2137" s="9">
        <f t="shared" si="334"/>
        <v>34.475000000000001</v>
      </c>
      <c r="R2137" s="9">
        <f t="shared" si="335"/>
        <v>35.625</v>
      </c>
      <c r="S2137" s="9">
        <f t="shared" si="336"/>
        <v>30.425000000000001</v>
      </c>
      <c r="T2137" s="9">
        <f t="shared" si="337"/>
        <v>34.125</v>
      </c>
      <c r="U2137" s="8">
        <f t="shared" si="338"/>
        <v>33.508333333333333</v>
      </c>
      <c r="V2137" s="8">
        <f t="shared" si="339"/>
        <v>33.662499999999994</v>
      </c>
    </row>
    <row r="2138" spans="1:22" ht="13.5" x14ac:dyDescent="0.25">
      <c r="A2138" s="3">
        <f>RSI!A2138</f>
        <v>45118</v>
      </c>
      <c r="B2138" s="2">
        <f>RSI!B2138</f>
        <v>4.1359000000000004</v>
      </c>
      <c r="C2138" s="2">
        <f>RSI!I2138</f>
        <v>49.23103485357715</v>
      </c>
      <c r="D2138" s="2">
        <f>MACD!E2138</f>
        <v>3.6927838064011453E-3</v>
      </c>
      <c r="E2138" s="2">
        <f>MACD!F2138</f>
        <v>2.0152285103527092E-2</v>
      </c>
      <c r="F2138" s="2">
        <f>'Moving Avg'!D2138</f>
        <v>4.1506999999999996</v>
      </c>
      <c r="G2138" s="2">
        <f>'Moving Avg'!F2138</f>
        <v>4.1555100000000014</v>
      </c>
      <c r="H2138" s="2">
        <f>'Moving Avg'!G2138</f>
        <v>4.1117179999999998</v>
      </c>
      <c r="I2138" s="2">
        <f>'Moving Avg'!H2138</f>
        <v>4.0017799999999975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  <c r="M2138" s="8">
        <f t="shared" si="330"/>
        <v>25</v>
      </c>
      <c r="N2138" s="8">
        <f t="shared" si="331"/>
        <v>45</v>
      </c>
      <c r="O2138" s="8">
        <f t="shared" si="332"/>
        <v>50</v>
      </c>
      <c r="P2138" s="8">
        <f t="shared" si="333"/>
        <v>16.5</v>
      </c>
      <c r="Q2138" s="9">
        <f t="shared" si="334"/>
        <v>34.475000000000001</v>
      </c>
      <c r="R2138" s="9">
        <f t="shared" si="335"/>
        <v>35.625</v>
      </c>
      <c r="S2138" s="9">
        <f t="shared" si="336"/>
        <v>30.425000000000001</v>
      </c>
      <c r="T2138" s="9">
        <f t="shared" si="337"/>
        <v>34.125</v>
      </c>
      <c r="U2138" s="8">
        <f t="shared" si="338"/>
        <v>33.508333333333333</v>
      </c>
      <c r="V2138" s="8">
        <f t="shared" si="339"/>
        <v>33.662499999999994</v>
      </c>
    </row>
    <row r="2139" spans="1:22" ht="13.5" x14ac:dyDescent="0.25">
      <c r="A2139" s="3">
        <f>RSI!A2139</f>
        <v>45119</v>
      </c>
      <c r="B2139" s="2">
        <f>RSI!B2139</f>
        <v>4.0621</v>
      </c>
      <c r="C2139" s="2">
        <f>RSI!I2139</f>
        <v>41.920442681975437</v>
      </c>
      <c r="D2139" s="2">
        <f>MACD!E2139</f>
        <v>3.4409551661482851E-3</v>
      </c>
      <c r="E2139" s="2">
        <f>MACD!F2139</f>
        <v>1.6810019116051331E-2</v>
      </c>
      <c r="F2139" s="2">
        <f>'Moving Avg'!D2139</f>
        <v>4.1285400000000001</v>
      </c>
      <c r="G2139" s="2">
        <f>'Moving Avg'!F2139</f>
        <v>4.1503400000000017</v>
      </c>
      <c r="H2139" s="2">
        <f>'Moving Avg'!G2139</f>
        <v>4.1161499999999993</v>
      </c>
      <c r="I2139" s="2">
        <f>'Moving Avg'!H2139</f>
        <v>3.9996014999999976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  <c r="M2139" s="8">
        <f t="shared" si="330"/>
        <v>25</v>
      </c>
      <c r="N2139" s="8">
        <f t="shared" si="331"/>
        <v>45</v>
      </c>
      <c r="O2139" s="8">
        <f t="shared" si="332"/>
        <v>50</v>
      </c>
      <c r="P2139" s="8">
        <f t="shared" si="333"/>
        <v>16.5</v>
      </c>
      <c r="Q2139" s="9">
        <f t="shared" si="334"/>
        <v>34.475000000000001</v>
      </c>
      <c r="R2139" s="9">
        <f t="shared" si="335"/>
        <v>35.625</v>
      </c>
      <c r="S2139" s="9">
        <f t="shared" si="336"/>
        <v>30.425000000000001</v>
      </c>
      <c r="T2139" s="9">
        <f t="shared" si="337"/>
        <v>34.125</v>
      </c>
      <c r="U2139" s="8">
        <f t="shared" si="338"/>
        <v>33.508333333333333</v>
      </c>
      <c r="V2139" s="8">
        <f t="shared" si="339"/>
        <v>33.662499999999994</v>
      </c>
    </row>
    <row r="2140" spans="1:22" ht="13.5" x14ac:dyDescent="0.25">
      <c r="A2140" s="3">
        <f>RSI!A2140</f>
        <v>45120</v>
      </c>
      <c r="B2140" s="2">
        <f>RSI!B2140</f>
        <v>4.0621</v>
      </c>
      <c r="C2140" s="2">
        <f>RSI!I2140</f>
        <v>41.920442681975437</v>
      </c>
      <c r="D2140" s="2">
        <f>MACD!E2140</f>
        <v>3.709283665481955E-3</v>
      </c>
      <c r="E2140" s="2">
        <f>MACD!F2140</f>
        <v>1.4189872025937456E-2</v>
      </c>
      <c r="F2140" s="2">
        <f>'Moving Avg'!D2140</f>
        <v>4.1063800000000006</v>
      </c>
      <c r="G2140" s="2">
        <f>'Moving Avg'!F2140</f>
        <v>4.1451700000000011</v>
      </c>
      <c r="H2140" s="2">
        <f>'Moving Avg'!G2140</f>
        <v>4.121319999999999</v>
      </c>
      <c r="I2140" s="2">
        <f>'Moving Avg'!H2140</f>
        <v>3.9976074999999969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0"/>
        <v>25</v>
      </c>
      <c r="N2140" s="8">
        <f t="shared" si="331"/>
        <v>45</v>
      </c>
      <c r="O2140" s="8">
        <f t="shared" si="332"/>
        <v>50</v>
      </c>
      <c r="P2140" s="8">
        <f t="shared" si="333"/>
        <v>16.5</v>
      </c>
      <c r="Q2140" s="9">
        <f t="shared" si="334"/>
        <v>34.475000000000001</v>
      </c>
      <c r="R2140" s="9">
        <f t="shared" si="335"/>
        <v>35.625</v>
      </c>
      <c r="S2140" s="9">
        <f t="shared" si="336"/>
        <v>30.425000000000001</v>
      </c>
      <c r="T2140" s="9">
        <f t="shared" si="337"/>
        <v>34.125</v>
      </c>
      <c r="U2140" s="8">
        <f t="shared" si="338"/>
        <v>33.508333333333333</v>
      </c>
      <c r="V2140" s="8">
        <f t="shared" si="339"/>
        <v>33.662499999999994</v>
      </c>
    </row>
    <row r="2141" spans="1:22" ht="13.5" x14ac:dyDescent="0.25">
      <c r="A2141" s="3">
        <f>RSI!A2141</f>
        <v>45121</v>
      </c>
      <c r="B2141" s="2">
        <f>RSI!B2141</f>
        <v>4.1359000000000004</v>
      </c>
      <c r="C2141" s="2">
        <f>RSI!I2141</f>
        <v>50.453353792401899</v>
      </c>
      <c r="D2141" s="2">
        <f>MACD!E2141</f>
        <v>-1.0845818540197172E-3</v>
      </c>
      <c r="E2141" s="2">
        <f>MACD!F2141</f>
        <v>1.1134981249946021E-2</v>
      </c>
      <c r="F2141" s="2">
        <f>'Moving Avg'!D2141</f>
        <v>4.1063799999999997</v>
      </c>
      <c r="G2141" s="2">
        <f>'Moving Avg'!F2141</f>
        <v>4.1385200000000015</v>
      </c>
      <c r="H2141" s="2">
        <f>'Moving Avg'!G2141</f>
        <v>4.1287039999999982</v>
      </c>
      <c r="I2141" s="2">
        <f>'Moving Avg'!H2141</f>
        <v>3.9957979999999975</v>
      </c>
      <c r="J2141" s="6" t="str">
        <f>OBV!F2141</f>
        <v>BEARISH</v>
      </c>
      <c r="K2141" s="6" t="str">
        <f>OBV!G2141</f>
        <v>NEUTRAL</v>
      </c>
      <c r="L2141" s="6" t="str">
        <f>OBV!H2141</f>
        <v>NEUTRAL</v>
      </c>
      <c r="M2141" s="8">
        <f t="shared" si="330"/>
        <v>25</v>
      </c>
      <c r="N2141" s="8">
        <f t="shared" si="331"/>
        <v>45</v>
      </c>
      <c r="O2141" s="8">
        <f t="shared" si="332"/>
        <v>50</v>
      </c>
      <c r="P2141" s="8">
        <f t="shared" si="333"/>
        <v>16.5</v>
      </c>
      <c r="Q2141" s="9">
        <f t="shared" si="334"/>
        <v>34.475000000000001</v>
      </c>
      <c r="R2141" s="9">
        <f t="shared" si="335"/>
        <v>35.625</v>
      </c>
      <c r="S2141" s="9">
        <f t="shared" si="336"/>
        <v>30.425000000000001</v>
      </c>
      <c r="T2141" s="9">
        <f t="shared" si="337"/>
        <v>34.125</v>
      </c>
      <c r="U2141" s="8">
        <f t="shared" si="338"/>
        <v>33.508333333333333</v>
      </c>
      <c r="V2141" s="8">
        <f t="shared" si="339"/>
        <v>33.662499999999994</v>
      </c>
    </row>
    <row r="2142" spans="1:22" ht="13.5" x14ac:dyDescent="0.25">
      <c r="A2142" s="3">
        <f>RSI!A2142</f>
        <v>45124</v>
      </c>
      <c r="B2142" s="2">
        <f>RSI!B2142</f>
        <v>4.1359000000000004</v>
      </c>
      <c r="C2142" s="2">
        <f>RSI!I2142</f>
        <v>50.453353792401884</v>
      </c>
      <c r="D2142" s="2">
        <f>MACD!E2142</f>
        <v>1.0743410480889892E-2</v>
      </c>
      <c r="E2142" s="2">
        <f>MACD!F2142</f>
        <v>1.1056667096134797E-2</v>
      </c>
      <c r="F2142" s="2">
        <f>'Moving Avg'!D2142</f>
        <v>4.1063799999999997</v>
      </c>
      <c r="G2142" s="2">
        <f>'Moving Avg'!F2142</f>
        <v>4.1329800000000008</v>
      </c>
      <c r="H2142" s="2">
        <f>'Moving Avg'!G2142</f>
        <v>4.1340199999999978</v>
      </c>
      <c r="I2142" s="2">
        <f>'Moving Avg'!H2142</f>
        <v>3.9942099999999976</v>
      </c>
      <c r="J2142" s="6" t="str">
        <f>OBV!F2142</f>
        <v>BEARISH</v>
      </c>
      <c r="K2142" s="6" t="str">
        <f>OBV!G2142</f>
        <v>NEUTRAL</v>
      </c>
      <c r="L2142" s="6" t="str">
        <f>OBV!H2142</f>
        <v>NEUTRAL</v>
      </c>
      <c r="M2142" s="8">
        <f t="shared" si="330"/>
        <v>25</v>
      </c>
      <c r="N2142" s="8">
        <f t="shared" si="331"/>
        <v>45</v>
      </c>
      <c r="O2142" s="8">
        <f t="shared" si="332"/>
        <v>50</v>
      </c>
      <c r="P2142" s="8">
        <f t="shared" si="333"/>
        <v>16.5</v>
      </c>
      <c r="Q2142" s="9">
        <f t="shared" si="334"/>
        <v>34.475000000000001</v>
      </c>
      <c r="R2142" s="9">
        <f t="shared" si="335"/>
        <v>35.625</v>
      </c>
      <c r="S2142" s="9">
        <f t="shared" si="336"/>
        <v>30.425000000000001</v>
      </c>
      <c r="T2142" s="9">
        <f t="shared" si="337"/>
        <v>34.125</v>
      </c>
      <c r="U2142" s="8">
        <f t="shared" si="338"/>
        <v>33.508333333333333</v>
      </c>
      <c r="V2142" s="8">
        <f t="shared" si="339"/>
        <v>33.662499999999994</v>
      </c>
    </row>
    <row r="2143" spans="1:22" ht="13.5" x14ac:dyDescent="0.25">
      <c r="A2143" s="3">
        <f>RSI!A2143</f>
        <v>45125</v>
      </c>
      <c r="B2143" s="2">
        <f>RSI!B2143</f>
        <v>4.1359000000000004</v>
      </c>
      <c r="C2143" s="2">
        <f>RSI!I2143</f>
        <v>50.453353792401899</v>
      </c>
      <c r="D2143" s="2">
        <f>MACD!E2143</f>
        <v>2.0730089256320916E-2</v>
      </c>
      <c r="E2143" s="2">
        <f>MACD!F2143</f>
        <v>1.2991351528172022E-2</v>
      </c>
      <c r="F2143" s="2">
        <f>'Moving Avg'!D2143</f>
        <v>4.1063799999999997</v>
      </c>
      <c r="G2143" s="2">
        <f>'Moving Avg'!F2143</f>
        <v>4.1292850000000012</v>
      </c>
      <c r="H2143" s="2">
        <f>'Moving Avg'!G2143</f>
        <v>4.139041999999999</v>
      </c>
      <c r="I2143" s="2">
        <f>'Moving Avg'!H2143</f>
        <v>3.9921789999999975</v>
      </c>
      <c r="J2143" s="6" t="str">
        <f>OBV!F2143</f>
        <v>BEARISH</v>
      </c>
      <c r="K2143" s="6" t="str">
        <f>OBV!G2143</f>
        <v>NEUTRAL</v>
      </c>
      <c r="L2143" s="6" t="str">
        <f>OBV!H2143</f>
        <v>NEUTRAL</v>
      </c>
      <c r="M2143" s="8">
        <f t="shared" si="330"/>
        <v>25</v>
      </c>
      <c r="N2143" s="8">
        <f t="shared" si="331"/>
        <v>0</v>
      </c>
      <c r="O2143" s="8">
        <f t="shared" si="332"/>
        <v>50</v>
      </c>
      <c r="P2143" s="8">
        <f t="shared" si="333"/>
        <v>16.5</v>
      </c>
      <c r="Q2143" s="9">
        <f t="shared" si="334"/>
        <v>18.725000000000001</v>
      </c>
      <c r="R2143" s="9">
        <f t="shared" si="335"/>
        <v>26.625</v>
      </c>
      <c r="S2143" s="9">
        <f t="shared" si="336"/>
        <v>23.675000000000001</v>
      </c>
      <c r="T2143" s="9">
        <f t="shared" si="337"/>
        <v>22.875</v>
      </c>
      <c r="U2143" s="8">
        <f t="shared" si="338"/>
        <v>23.008333333333336</v>
      </c>
      <c r="V2143" s="8">
        <f t="shared" si="339"/>
        <v>22.975000000000001</v>
      </c>
    </row>
    <row r="2144" spans="1:22" ht="13.5" x14ac:dyDescent="0.25">
      <c r="A2144" s="3">
        <f>RSI!A2144</f>
        <v>45127</v>
      </c>
      <c r="B2144" s="2">
        <f>RSI!B2144</f>
        <v>4.1359000000000004</v>
      </c>
      <c r="C2144" s="2">
        <f>RSI!I2144</f>
        <v>50.453353792401899</v>
      </c>
      <c r="D2144" s="2">
        <f>MACD!E2144</f>
        <v>2.3483412066059195E-2</v>
      </c>
      <c r="E2144" s="2">
        <f>MACD!F2144</f>
        <v>1.5089763635749459E-2</v>
      </c>
      <c r="F2144" s="2">
        <f>'Moving Avg'!D2144</f>
        <v>4.1211399999999996</v>
      </c>
      <c r="G2144" s="2">
        <f>'Moving Avg'!F2144</f>
        <v>4.1292850000000012</v>
      </c>
      <c r="H2144" s="2">
        <f>'Moving Avg'!G2144</f>
        <v>4.1425859999999988</v>
      </c>
      <c r="I2144" s="2">
        <f>'Moving Avg'!H2144</f>
        <v>3.9899629999999968</v>
      </c>
      <c r="J2144" s="6" t="str">
        <f>OBV!F2144</f>
        <v>BULLISH</v>
      </c>
      <c r="K2144" s="6" t="str">
        <f>OBV!G2144</f>
        <v>NEUTRAL</v>
      </c>
      <c r="L2144" s="6" t="str">
        <f>OBV!H2144</f>
        <v>CONFIRMED BULLISH</v>
      </c>
      <c r="M2144" s="8">
        <f t="shared" si="330"/>
        <v>25</v>
      </c>
      <c r="N2144" s="8">
        <f t="shared" si="331"/>
        <v>0</v>
      </c>
      <c r="O2144" s="8">
        <f t="shared" si="332"/>
        <v>50</v>
      </c>
      <c r="P2144" s="8">
        <f t="shared" si="333"/>
        <v>83.5</v>
      </c>
      <c r="Q2144" s="9">
        <f t="shared" si="334"/>
        <v>28.774999999999999</v>
      </c>
      <c r="R2144" s="9">
        <f t="shared" si="335"/>
        <v>43.375</v>
      </c>
      <c r="S2144" s="9">
        <f t="shared" si="336"/>
        <v>53.825000000000003</v>
      </c>
      <c r="T2144" s="9">
        <f t="shared" si="337"/>
        <v>39.625</v>
      </c>
      <c r="U2144" s="8">
        <f t="shared" si="338"/>
        <v>41.991666666666667</v>
      </c>
      <c r="V2144" s="8">
        <f t="shared" si="339"/>
        <v>41.400000000000006</v>
      </c>
    </row>
    <row r="2145" spans="1:22" ht="13.5" x14ac:dyDescent="0.25">
      <c r="A2145" s="3">
        <f>RSI!A2145</f>
        <v>45128</v>
      </c>
      <c r="B2145" s="2">
        <f>RSI!B2145</f>
        <v>4.2763</v>
      </c>
      <c r="C2145" s="2">
        <f>RSI!I2145</f>
        <v>63.990803001009915</v>
      </c>
      <c r="D2145" s="2">
        <f>MACD!E2145</f>
        <v>1.5394609001710968E-2</v>
      </c>
      <c r="E2145" s="2">
        <f>MACD!F2145</f>
        <v>1.5150732708941761E-2</v>
      </c>
      <c r="F2145" s="2">
        <f>'Moving Avg'!D2145</f>
        <v>4.1639800000000005</v>
      </c>
      <c r="G2145" s="2">
        <f>'Moving Avg'!F2145</f>
        <v>4.1399950000000008</v>
      </c>
      <c r="H2145" s="2">
        <f>'Moving Avg'!G2145</f>
        <v>4.1490859999999996</v>
      </c>
      <c r="I2145" s="2">
        <f>'Moving Avg'!H2145</f>
        <v>3.9884489999999966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  <c r="M2145" s="8">
        <f t="shared" si="330"/>
        <v>25</v>
      </c>
      <c r="N2145" s="8">
        <f t="shared" si="331"/>
        <v>0</v>
      </c>
      <c r="O2145" s="8">
        <f t="shared" si="332"/>
        <v>50</v>
      </c>
      <c r="P2145" s="8">
        <f t="shared" si="333"/>
        <v>83.5</v>
      </c>
      <c r="Q2145" s="9">
        <f t="shared" si="334"/>
        <v>28.774999999999999</v>
      </c>
      <c r="R2145" s="9">
        <f t="shared" si="335"/>
        <v>43.375</v>
      </c>
      <c r="S2145" s="9">
        <f t="shared" si="336"/>
        <v>53.825000000000003</v>
      </c>
      <c r="T2145" s="9">
        <f t="shared" si="337"/>
        <v>39.625</v>
      </c>
      <c r="U2145" s="8">
        <f t="shared" si="338"/>
        <v>41.991666666666667</v>
      </c>
      <c r="V2145" s="8">
        <f t="shared" si="339"/>
        <v>41.400000000000006</v>
      </c>
    </row>
    <row r="2146" spans="1:22" ht="13.5" x14ac:dyDescent="0.25">
      <c r="A2146" s="3">
        <f>RSI!A2146</f>
        <v>45131</v>
      </c>
      <c r="B2146" s="2">
        <f>RSI!B2146</f>
        <v>4.5274000000000001</v>
      </c>
      <c r="C2146" s="2">
        <f>RSI!I2146</f>
        <v>76.406652325436298</v>
      </c>
      <c r="D2146" s="2">
        <f>MACD!E2146</f>
        <v>-1.6588864726784891E-2</v>
      </c>
      <c r="E2146" s="2">
        <f>MACD!F2146</f>
        <v>8.8028132217964315E-3</v>
      </c>
      <c r="F2146" s="2">
        <f>'Moving Avg'!D2146</f>
        <v>4.2422800000000001</v>
      </c>
      <c r="G2146" s="2">
        <f>'Moving Avg'!F2146</f>
        <v>4.1595700000000013</v>
      </c>
      <c r="H2146" s="2">
        <f>'Moving Avg'!G2146</f>
        <v>4.1601639999999991</v>
      </c>
      <c r="I2146" s="2">
        <f>'Moving Avg'!H2146</f>
        <v>3.9881904999999973</v>
      </c>
      <c r="J2146" s="6" t="str">
        <f>OBV!F2146</f>
        <v>BULLISH</v>
      </c>
      <c r="K2146" s="6" t="str">
        <f>OBV!G2146</f>
        <v>STRONG</v>
      </c>
      <c r="L2146" s="6" t="str">
        <f>OBV!H2146</f>
        <v>CONFIRMED BULLISH</v>
      </c>
      <c r="M2146" s="8">
        <f t="shared" si="330"/>
        <v>0</v>
      </c>
      <c r="N2146" s="8">
        <f t="shared" si="331"/>
        <v>100</v>
      </c>
      <c r="O2146" s="8">
        <f t="shared" si="332"/>
        <v>50</v>
      </c>
      <c r="P2146" s="8">
        <f t="shared" si="333"/>
        <v>100</v>
      </c>
      <c r="Q2146" s="9">
        <f t="shared" si="334"/>
        <v>57.5</v>
      </c>
      <c r="R2146" s="9">
        <f t="shared" si="335"/>
        <v>62.5</v>
      </c>
      <c r="S2146" s="9">
        <f t="shared" si="336"/>
        <v>72.5</v>
      </c>
      <c r="T2146" s="9">
        <f t="shared" si="337"/>
        <v>62.5</v>
      </c>
      <c r="U2146" s="8">
        <f t="shared" si="338"/>
        <v>64.166666666666671</v>
      </c>
      <c r="V2146" s="8">
        <f t="shared" si="339"/>
        <v>63.75</v>
      </c>
    </row>
    <row r="2147" spans="1:22" ht="13.5" x14ac:dyDescent="0.25">
      <c r="A2147" s="3">
        <f>RSI!A2147</f>
        <v>45133</v>
      </c>
      <c r="B2147" s="2">
        <f>RSI!B2147</f>
        <v>4.7933000000000003</v>
      </c>
      <c r="C2147" s="2">
        <f>RSI!I2147</f>
        <v>83.065418593204328</v>
      </c>
      <c r="D2147" s="2">
        <f>MACD!E2147</f>
        <v>-6.5615929730857836E-2</v>
      </c>
      <c r="E2147" s="2">
        <f>MACD!F2147</f>
        <v>-6.0809353687344215E-3</v>
      </c>
      <c r="F2147" s="2">
        <f>'Moving Avg'!D2147</f>
        <v>4.3737599999999999</v>
      </c>
      <c r="G2147" s="2">
        <f>'Moving Avg'!F2147</f>
        <v>4.1942850000000007</v>
      </c>
      <c r="H2147" s="2">
        <f>'Moving Avg'!G2147</f>
        <v>4.1733119999999984</v>
      </c>
      <c r="I2147" s="2">
        <f>'Moving Avg'!H2147</f>
        <v>3.9892614999999978</v>
      </c>
      <c r="J2147" s="6" t="str">
        <f>OBV!F2147</f>
        <v>BULLISH</v>
      </c>
      <c r="K2147" s="6" t="str">
        <f>OBV!G2147</f>
        <v>STRONG</v>
      </c>
      <c r="L2147" s="6" t="str">
        <f>OBV!H2147</f>
        <v>CONFIRMED BULLISH</v>
      </c>
      <c r="M2147" s="8">
        <f t="shared" si="330"/>
        <v>0</v>
      </c>
      <c r="N2147" s="8">
        <f t="shared" si="331"/>
        <v>100</v>
      </c>
      <c r="O2147" s="8">
        <f t="shared" si="332"/>
        <v>50</v>
      </c>
      <c r="P2147" s="8">
        <f t="shared" si="333"/>
        <v>100</v>
      </c>
      <c r="Q2147" s="9">
        <f t="shared" si="334"/>
        <v>57.5</v>
      </c>
      <c r="R2147" s="9">
        <f t="shared" si="335"/>
        <v>62.5</v>
      </c>
      <c r="S2147" s="9">
        <f t="shared" si="336"/>
        <v>72.5</v>
      </c>
      <c r="T2147" s="9">
        <f t="shared" si="337"/>
        <v>62.5</v>
      </c>
      <c r="U2147" s="8">
        <f t="shared" si="338"/>
        <v>64.166666666666671</v>
      </c>
      <c r="V2147" s="8">
        <f t="shared" si="339"/>
        <v>63.75</v>
      </c>
    </row>
    <row r="2148" spans="1:22" ht="13.5" x14ac:dyDescent="0.25">
      <c r="A2148" s="3">
        <f>RSI!A2148</f>
        <v>45134</v>
      </c>
      <c r="B2148" s="2">
        <f>RSI!B2148</f>
        <v>5.0739000000000001</v>
      </c>
      <c r="C2148" s="2">
        <f>RSI!I2148</f>
        <v>87.177996277376934</v>
      </c>
      <c r="D2148" s="2">
        <f>MACD!E2148</f>
        <v>-0.13155661109039229</v>
      </c>
      <c r="E2148" s="2">
        <f>MACD!F2148</f>
        <v>-3.1176070513065996E-2</v>
      </c>
      <c r="F2148" s="2">
        <f>'Moving Avg'!D2148</f>
        <v>4.5613600000000005</v>
      </c>
      <c r="G2148" s="2">
        <f>'Moving Avg'!F2148</f>
        <v>4.2415500000000002</v>
      </c>
      <c r="H2148" s="2">
        <f>'Moving Avg'!G2148</f>
        <v>4.190593999999999</v>
      </c>
      <c r="I2148" s="2">
        <f>'Moving Avg'!H2148</f>
        <v>3.9915879999999975</v>
      </c>
      <c r="J2148" s="6" t="str">
        <f>OBV!F2148</f>
        <v>BULLISH</v>
      </c>
      <c r="K2148" s="6" t="str">
        <f>OBV!G2148</f>
        <v>STRONG</v>
      </c>
      <c r="L2148" s="6" t="str">
        <f>OBV!H2148</f>
        <v>CONFIRMED BULLISH</v>
      </c>
      <c r="M2148" s="8">
        <f t="shared" si="330"/>
        <v>0</v>
      </c>
      <c r="N2148" s="8">
        <f t="shared" si="331"/>
        <v>100</v>
      </c>
      <c r="O2148" s="8">
        <f t="shared" si="332"/>
        <v>50</v>
      </c>
      <c r="P2148" s="8">
        <f t="shared" si="333"/>
        <v>100</v>
      </c>
      <c r="Q2148" s="9">
        <f t="shared" si="334"/>
        <v>57.5</v>
      </c>
      <c r="R2148" s="9">
        <f t="shared" si="335"/>
        <v>62.5</v>
      </c>
      <c r="S2148" s="9">
        <f t="shared" si="336"/>
        <v>72.5</v>
      </c>
      <c r="T2148" s="9">
        <f t="shared" si="337"/>
        <v>62.5</v>
      </c>
      <c r="U2148" s="8">
        <f t="shared" si="338"/>
        <v>64.166666666666671</v>
      </c>
      <c r="V2148" s="8">
        <f t="shared" si="339"/>
        <v>63.75</v>
      </c>
    </row>
    <row r="2149" spans="1:22" ht="13.5" x14ac:dyDescent="0.25">
      <c r="A2149" s="3">
        <f>RSI!A2149</f>
        <v>45135</v>
      </c>
      <c r="B2149" s="2">
        <f>RSI!B2149</f>
        <v>5.3766999999999996</v>
      </c>
      <c r="C2149" s="2">
        <f>RSI!I2149</f>
        <v>90.000177141401011</v>
      </c>
      <c r="D2149" s="2">
        <f>MACD!E2149</f>
        <v>-0.22619325191520812</v>
      </c>
      <c r="E2149" s="2">
        <f>MACD!F2149</f>
        <v>-7.0179506793494426E-2</v>
      </c>
      <c r="F2149" s="2">
        <f>'Moving Avg'!D2149</f>
        <v>4.80952</v>
      </c>
      <c r="G2149" s="2">
        <f>'Moving Avg'!F2149</f>
        <v>4.3050649999999999</v>
      </c>
      <c r="H2149" s="2">
        <f>'Moving Avg'!G2149</f>
        <v>4.2142279999999985</v>
      </c>
      <c r="I2149" s="2">
        <f>'Moving Avg'!H2149</f>
        <v>3.9954284999999965</v>
      </c>
      <c r="J2149" s="6" t="str">
        <f>OBV!F2149</f>
        <v>BULLISH</v>
      </c>
      <c r="K2149" s="6" t="str">
        <f>OBV!G2149</f>
        <v>STRONG</v>
      </c>
      <c r="L2149" s="6" t="str">
        <f>OBV!H2149</f>
        <v>CONFIRMED BULLISH</v>
      </c>
      <c r="M2149" s="8">
        <f t="shared" si="330"/>
        <v>0</v>
      </c>
      <c r="N2149" s="8">
        <f t="shared" si="331"/>
        <v>100</v>
      </c>
      <c r="O2149" s="8">
        <f t="shared" si="332"/>
        <v>50</v>
      </c>
      <c r="P2149" s="8">
        <f t="shared" si="333"/>
        <v>100</v>
      </c>
      <c r="Q2149" s="9">
        <f t="shared" si="334"/>
        <v>57.5</v>
      </c>
      <c r="R2149" s="9">
        <f t="shared" si="335"/>
        <v>62.5</v>
      </c>
      <c r="S2149" s="9">
        <f t="shared" si="336"/>
        <v>72.5</v>
      </c>
      <c r="T2149" s="9">
        <f t="shared" si="337"/>
        <v>62.5</v>
      </c>
      <c r="U2149" s="8">
        <f t="shared" si="338"/>
        <v>64.166666666666671</v>
      </c>
      <c r="V2149" s="8">
        <f t="shared" si="339"/>
        <v>63.75</v>
      </c>
    </row>
    <row r="2150" spans="1:22" ht="13.5" x14ac:dyDescent="0.25">
      <c r="A2150" s="3">
        <f>RSI!A2150</f>
        <v>45138</v>
      </c>
      <c r="B2150" s="2">
        <f>RSI!B2150</f>
        <v>5.4505999999999997</v>
      </c>
      <c r="C2150" s="2">
        <f>RSI!I2150</f>
        <v>90.547029985740295</v>
      </c>
      <c r="D2150" s="2">
        <f>MACD!E2150</f>
        <v>-0.31821633800969096</v>
      </c>
      <c r="E2150" s="2">
        <f>MACD!F2150</f>
        <v>-0.11978687303673374</v>
      </c>
      <c r="F2150" s="2">
        <f>'Moving Avg'!D2150</f>
        <v>5.0443799999999994</v>
      </c>
      <c r="G2150" s="2">
        <f>'Moving Avg'!F2150</f>
        <v>4.3722750000000001</v>
      </c>
      <c r="H2150" s="2">
        <f>'Moving Avg'!G2150</f>
        <v>4.2405219999999986</v>
      </c>
      <c r="I2150" s="2">
        <f>'Moving Avg'!H2150</f>
        <v>3.9996014999999967</v>
      </c>
      <c r="J2150" s="6" t="str">
        <f>OBV!F2150</f>
        <v>BULLISH</v>
      </c>
      <c r="K2150" s="6" t="str">
        <f>OBV!G2150</f>
        <v>STRONG</v>
      </c>
      <c r="L2150" s="6" t="str">
        <f>OBV!H2150</f>
        <v>CONFIRMED BULLISH</v>
      </c>
      <c r="M2150" s="8">
        <f t="shared" si="330"/>
        <v>0</v>
      </c>
      <c r="N2150" s="8">
        <f t="shared" si="331"/>
        <v>100</v>
      </c>
      <c r="O2150" s="8">
        <f t="shared" si="332"/>
        <v>50</v>
      </c>
      <c r="P2150" s="8">
        <f t="shared" si="333"/>
        <v>100</v>
      </c>
      <c r="Q2150" s="9">
        <f t="shared" si="334"/>
        <v>57.5</v>
      </c>
      <c r="R2150" s="9">
        <f t="shared" si="335"/>
        <v>62.5</v>
      </c>
      <c r="S2150" s="9">
        <f t="shared" si="336"/>
        <v>72.5</v>
      </c>
      <c r="T2150" s="9">
        <f t="shared" si="337"/>
        <v>62.5</v>
      </c>
      <c r="U2150" s="8">
        <f t="shared" si="338"/>
        <v>64.166666666666671</v>
      </c>
      <c r="V2150" s="8">
        <f t="shared" si="339"/>
        <v>63.75</v>
      </c>
    </row>
    <row r="2151" spans="1:22" ht="13.5" x14ac:dyDescent="0.25">
      <c r="A2151" s="3">
        <f>RSI!A2151</f>
        <v>45139</v>
      </c>
      <c r="B2151" s="2">
        <f>RSI!B2151</f>
        <v>5.3989000000000003</v>
      </c>
      <c r="C2151" s="2">
        <f>RSI!I2151</f>
        <v>86.964015678790304</v>
      </c>
      <c r="D2151" s="2">
        <f>MACD!E2151</f>
        <v>-0.38732768651095562</v>
      </c>
      <c r="E2151" s="2">
        <f>MACD!F2151</f>
        <v>-0.17329503573157812</v>
      </c>
      <c r="F2151" s="2">
        <f>'Moving Avg'!D2151</f>
        <v>5.21868</v>
      </c>
      <c r="G2151" s="2">
        <f>'Moving Avg'!F2151</f>
        <v>4.4368999999999996</v>
      </c>
      <c r="H2151" s="2">
        <f>'Moving Avg'!G2151</f>
        <v>4.2650419999999984</v>
      </c>
      <c r="I2151" s="2">
        <f>'Moving Avg'!H2151</f>
        <v>4.0034789999999969</v>
      </c>
      <c r="J2151" s="6" t="str">
        <f>OBV!F2151</f>
        <v>BULLISH</v>
      </c>
      <c r="K2151" s="6" t="str">
        <f>OBV!G2151</f>
        <v>STRONG</v>
      </c>
      <c r="L2151" s="6" t="str">
        <f>OBV!H2151</f>
        <v>CONFIRMED BULLISH</v>
      </c>
      <c r="M2151" s="8">
        <f t="shared" si="330"/>
        <v>0</v>
      </c>
      <c r="N2151" s="8">
        <f t="shared" si="331"/>
        <v>100</v>
      </c>
      <c r="O2151" s="8">
        <f t="shared" si="332"/>
        <v>50</v>
      </c>
      <c r="P2151" s="8">
        <f t="shared" si="333"/>
        <v>100</v>
      </c>
      <c r="Q2151" s="9">
        <f t="shared" si="334"/>
        <v>57.5</v>
      </c>
      <c r="R2151" s="9">
        <f t="shared" si="335"/>
        <v>62.5</v>
      </c>
      <c r="S2151" s="9">
        <f t="shared" si="336"/>
        <v>72.5</v>
      </c>
      <c r="T2151" s="9">
        <f t="shared" si="337"/>
        <v>62.5</v>
      </c>
      <c r="U2151" s="8">
        <f t="shared" si="338"/>
        <v>64.166666666666671</v>
      </c>
      <c r="V2151" s="8">
        <f t="shared" si="339"/>
        <v>63.75</v>
      </c>
    </row>
    <row r="2152" spans="1:22" ht="13.5" x14ac:dyDescent="0.25">
      <c r="A2152" s="3">
        <f>RSI!A2152</f>
        <v>45140</v>
      </c>
      <c r="B2152" s="2">
        <f>RSI!B2152</f>
        <v>5.3989000000000003</v>
      </c>
      <c r="C2152" s="2">
        <f>RSI!I2152</f>
        <v>86.964015678790304</v>
      </c>
      <c r="D2152" s="2">
        <f>MACD!E2152</f>
        <v>-0.45145392608874424</v>
      </c>
      <c r="E2152" s="2">
        <f>MACD!F2152</f>
        <v>-0.22892681380301136</v>
      </c>
      <c r="F2152" s="2">
        <f>'Moving Avg'!D2152</f>
        <v>5.3398000000000003</v>
      </c>
      <c r="G2152" s="2">
        <f>'Moving Avg'!F2152</f>
        <v>4.4963549999999994</v>
      </c>
      <c r="H2152" s="2">
        <f>'Moving Avg'!G2152</f>
        <v>4.2894139999999981</v>
      </c>
      <c r="I2152" s="2">
        <f>'Moving Avg'!H2152</f>
        <v>4.0073564999999967</v>
      </c>
      <c r="J2152" s="6" t="str">
        <f>OBV!F2152</f>
        <v>BULLISH</v>
      </c>
      <c r="K2152" s="6" t="str">
        <f>OBV!G2152</f>
        <v>STRONG</v>
      </c>
      <c r="L2152" s="6" t="str">
        <f>OBV!H2152</f>
        <v>CONFIRMED BULLISH</v>
      </c>
      <c r="M2152" s="8">
        <f t="shared" si="330"/>
        <v>0</v>
      </c>
      <c r="N2152" s="8">
        <f t="shared" si="331"/>
        <v>100</v>
      </c>
      <c r="O2152" s="8">
        <f t="shared" si="332"/>
        <v>50</v>
      </c>
      <c r="P2152" s="8">
        <f t="shared" si="333"/>
        <v>100</v>
      </c>
      <c r="Q2152" s="9">
        <f t="shared" si="334"/>
        <v>57.5</v>
      </c>
      <c r="R2152" s="9">
        <f t="shared" si="335"/>
        <v>62.5</v>
      </c>
      <c r="S2152" s="9">
        <f t="shared" si="336"/>
        <v>72.5</v>
      </c>
      <c r="T2152" s="9">
        <f t="shared" si="337"/>
        <v>62.5</v>
      </c>
      <c r="U2152" s="8">
        <f t="shared" si="338"/>
        <v>64.166666666666671</v>
      </c>
      <c r="V2152" s="8">
        <f t="shared" si="339"/>
        <v>63.75</v>
      </c>
    </row>
    <row r="2153" spans="1:22" ht="13.5" x14ac:dyDescent="0.25">
      <c r="A2153" s="3">
        <f>RSI!A2153</f>
        <v>45141</v>
      </c>
      <c r="B2153" s="2">
        <f>RSI!B2153</f>
        <v>5.3619000000000003</v>
      </c>
      <c r="C2153" s="2">
        <f>RSI!I2153</f>
        <v>84.198604130990162</v>
      </c>
      <c r="D2153" s="2">
        <f>MACD!E2153</f>
        <v>-0.50820292944924805</v>
      </c>
      <c r="E2153" s="2">
        <f>MACD!F2153</f>
        <v>-0.28478203693225868</v>
      </c>
      <c r="F2153" s="2">
        <f>'Moving Avg'!D2153</f>
        <v>5.3974000000000002</v>
      </c>
      <c r="G2153" s="2">
        <f>'Moving Avg'!F2153</f>
        <v>4.55396</v>
      </c>
      <c r="H2153" s="2">
        <f>'Moving Avg'!G2153</f>
        <v>4.3126039999999985</v>
      </c>
      <c r="I2153" s="2">
        <f>'Moving Avg'!H2153</f>
        <v>4.0110489999999963</v>
      </c>
      <c r="J2153" s="6" t="str">
        <f>OBV!F2153</f>
        <v>BULLISH</v>
      </c>
      <c r="K2153" s="6" t="str">
        <f>OBV!G2153</f>
        <v>STRONG</v>
      </c>
      <c r="L2153" s="6" t="str">
        <f>OBV!H2153</f>
        <v>CONFIRMED BULLISH</v>
      </c>
      <c r="M2153" s="8">
        <f t="shared" si="330"/>
        <v>0</v>
      </c>
      <c r="N2153" s="8">
        <f t="shared" si="331"/>
        <v>100</v>
      </c>
      <c r="O2153" s="8">
        <f t="shared" si="332"/>
        <v>50</v>
      </c>
      <c r="P2153" s="8">
        <f t="shared" si="333"/>
        <v>100</v>
      </c>
      <c r="Q2153" s="9">
        <f t="shared" si="334"/>
        <v>57.5</v>
      </c>
      <c r="R2153" s="9">
        <f t="shared" si="335"/>
        <v>62.5</v>
      </c>
      <c r="S2153" s="9">
        <f t="shared" si="336"/>
        <v>72.5</v>
      </c>
      <c r="T2153" s="9">
        <f t="shared" si="337"/>
        <v>62.5</v>
      </c>
      <c r="U2153" s="8">
        <f t="shared" si="338"/>
        <v>64.166666666666671</v>
      </c>
      <c r="V2153" s="8">
        <f t="shared" si="339"/>
        <v>63.75</v>
      </c>
    </row>
    <row r="2154" spans="1:22" ht="13.5" x14ac:dyDescent="0.25">
      <c r="A2154" s="3">
        <f>RSI!A2154</f>
        <v>45142</v>
      </c>
      <c r="B2154" s="2">
        <f>RSI!B2154</f>
        <v>5.3250000000000002</v>
      </c>
      <c r="C2154" s="2">
        <f>RSI!I2154</f>
        <v>81.417933270478215</v>
      </c>
      <c r="D2154" s="2">
        <f>MACD!E2154</f>
        <v>-0.55811108958127598</v>
      </c>
      <c r="E2154" s="2">
        <f>MACD!F2154</f>
        <v>-0.33944784746206214</v>
      </c>
      <c r="F2154" s="2">
        <f>'Moving Avg'!D2154</f>
        <v>5.38706</v>
      </c>
      <c r="G2154" s="2">
        <f>'Moving Avg'!F2154</f>
        <v>4.6115650000000006</v>
      </c>
      <c r="H2154" s="2">
        <f>'Moving Avg'!G2154</f>
        <v>4.3363859999999983</v>
      </c>
      <c r="I2154" s="2">
        <f>'Moving Avg'!H2154</f>
        <v>4.0145939999999971</v>
      </c>
      <c r="J2154" s="6" t="str">
        <f>OBV!F2154</f>
        <v>BULLISH</v>
      </c>
      <c r="K2154" s="6" t="str">
        <f>OBV!G2154</f>
        <v>STRONG</v>
      </c>
      <c r="L2154" s="6" t="str">
        <f>OBV!H2154</f>
        <v>BULLISH DIVERGENCE</v>
      </c>
      <c r="M2154" s="8">
        <f t="shared" si="330"/>
        <v>0</v>
      </c>
      <c r="N2154" s="8">
        <f t="shared" si="331"/>
        <v>100</v>
      </c>
      <c r="O2154" s="8">
        <f t="shared" si="332"/>
        <v>50</v>
      </c>
      <c r="P2154" s="8">
        <f t="shared" si="333"/>
        <v>83</v>
      </c>
      <c r="Q2154" s="9">
        <f t="shared" si="334"/>
        <v>54.95</v>
      </c>
      <c r="R2154" s="9">
        <f t="shared" si="335"/>
        <v>58.25</v>
      </c>
      <c r="S2154" s="9">
        <f t="shared" si="336"/>
        <v>64.849999999999994</v>
      </c>
      <c r="T2154" s="9">
        <f t="shared" si="337"/>
        <v>58.25</v>
      </c>
      <c r="U2154" s="8">
        <f t="shared" si="338"/>
        <v>59.35</v>
      </c>
      <c r="V2154" s="8">
        <f t="shared" si="339"/>
        <v>59.075000000000003</v>
      </c>
    </row>
    <row r="2155" spans="1:22" ht="13.5" x14ac:dyDescent="0.25">
      <c r="A2155" s="3">
        <f>RSI!A2155</f>
        <v>45145</v>
      </c>
      <c r="B2155" s="2">
        <f>RSI!B2155</f>
        <v>5.3545999999999996</v>
      </c>
      <c r="C2155" s="2">
        <f>RSI!I2155</f>
        <v>81.933365972916434</v>
      </c>
      <c r="D2155" s="2">
        <f>MACD!E2155</f>
        <v>-0.58499627384903263</v>
      </c>
      <c r="E2155" s="2">
        <f>MACD!F2155</f>
        <v>-0.38855753273945626</v>
      </c>
      <c r="F2155" s="2">
        <f>'Moving Avg'!D2155</f>
        <v>5.3678600000000003</v>
      </c>
      <c r="G2155" s="2">
        <f>'Moving Avg'!F2155</f>
        <v>4.6706500000000002</v>
      </c>
      <c r="H2155" s="2">
        <f>'Moving Avg'!G2155</f>
        <v>4.3620879999999982</v>
      </c>
      <c r="I2155" s="2">
        <f>'Moving Avg'!H2155</f>
        <v>4.018323999999998</v>
      </c>
      <c r="J2155" s="6" t="str">
        <f>OBV!F2155</f>
        <v>BEARISH</v>
      </c>
      <c r="K2155" s="6" t="str">
        <f>OBV!G2155</f>
        <v>WEAK</v>
      </c>
      <c r="L2155" s="6" t="str">
        <f>OBV!H2155</f>
        <v>CONFIRMED BEARISH</v>
      </c>
      <c r="M2155" s="8">
        <f t="shared" si="330"/>
        <v>0</v>
      </c>
      <c r="N2155" s="8">
        <f t="shared" si="331"/>
        <v>100</v>
      </c>
      <c r="O2155" s="8">
        <f t="shared" si="332"/>
        <v>50</v>
      </c>
      <c r="P2155" s="8">
        <f t="shared" si="333"/>
        <v>0</v>
      </c>
      <c r="Q2155" s="9">
        <f t="shared" si="334"/>
        <v>42.5</v>
      </c>
      <c r="R2155" s="9">
        <f t="shared" si="335"/>
        <v>37.5</v>
      </c>
      <c r="S2155" s="9">
        <f t="shared" si="336"/>
        <v>27.5</v>
      </c>
      <c r="T2155" s="9">
        <f t="shared" si="337"/>
        <v>37.5</v>
      </c>
      <c r="U2155" s="8">
        <f t="shared" si="338"/>
        <v>35.833333333333336</v>
      </c>
      <c r="V2155" s="8">
        <f t="shared" si="339"/>
        <v>36.25</v>
      </c>
    </row>
    <row r="2156" spans="1:22" ht="13.5" x14ac:dyDescent="0.25">
      <c r="A2156" s="3">
        <f>RSI!A2156</f>
        <v>45146</v>
      </c>
      <c r="B2156" s="2">
        <f>RSI!B2156</f>
        <v>5.4653</v>
      </c>
      <c r="C2156" s="2">
        <f>RSI!I2156</f>
        <v>83.748888407741106</v>
      </c>
      <c r="D2156" s="2">
        <f>MACD!E2156</f>
        <v>-0.58125109031124644</v>
      </c>
      <c r="E2156" s="2">
        <f>MACD!F2156</f>
        <v>-0.42709624425381432</v>
      </c>
      <c r="F2156" s="2">
        <f>'Moving Avg'!D2156</f>
        <v>5.3811399999999994</v>
      </c>
      <c r="G2156" s="2">
        <f>'Moving Avg'!F2156</f>
        <v>4.7371200000000009</v>
      </c>
      <c r="H2156" s="2">
        <f>'Moving Avg'!G2156</f>
        <v>4.3900039999999994</v>
      </c>
      <c r="I2156" s="2">
        <f>'Moving Avg'!H2156</f>
        <v>4.0226444999999975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  <c r="M2156" s="8">
        <f t="shared" si="330"/>
        <v>0</v>
      </c>
      <c r="N2156" s="8">
        <f t="shared" si="331"/>
        <v>100</v>
      </c>
      <c r="O2156" s="8">
        <f t="shared" si="332"/>
        <v>50</v>
      </c>
      <c r="P2156" s="8">
        <f t="shared" si="333"/>
        <v>83.5</v>
      </c>
      <c r="Q2156" s="9">
        <f t="shared" si="334"/>
        <v>55.024999999999999</v>
      </c>
      <c r="R2156" s="9">
        <f t="shared" si="335"/>
        <v>58.375</v>
      </c>
      <c r="S2156" s="9">
        <f t="shared" si="336"/>
        <v>65.075000000000003</v>
      </c>
      <c r="T2156" s="9">
        <f t="shared" si="337"/>
        <v>58.375</v>
      </c>
      <c r="U2156" s="8">
        <f t="shared" si="338"/>
        <v>59.491666666666674</v>
      </c>
      <c r="V2156" s="8">
        <f t="shared" si="339"/>
        <v>59.212500000000006</v>
      </c>
    </row>
    <row r="2157" spans="1:22" ht="13.5" x14ac:dyDescent="0.25">
      <c r="A2157" s="3">
        <f>RSI!A2157</f>
        <v>45147</v>
      </c>
      <c r="B2157" s="2">
        <f>RSI!B2157</f>
        <v>5.5317999999999996</v>
      </c>
      <c r="C2157" s="2">
        <f>RSI!I2157</f>
        <v>84.740889817867966</v>
      </c>
      <c r="D2157" s="2">
        <f>MACD!E2157</f>
        <v>-0.54639943836214044</v>
      </c>
      <c r="E2157" s="2">
        <f>MACD!F2157</f>
        <v>-0.45095688307547954</v>
      </c>
      <c r="F2157" s="2">
        <f>'Moving Avg'!D2157</f>
        <v>5.4077199999999994</v>
      </c>
      <c r="G2157" s="2">
        <f>'Moving Avg'!F2157</f>
        <v>4.8069150000000009</v>
      </c>
      <c r="H2157" s="2">
        <f>'Moving Avg'!G2157</f>
        <v>4.4193979999999984</v>
      </c>
      <c r="I2157" s="2">
        <f>'Moving Avg'!H2157</f>
        <v>4.0282204999999971</v>
      </c>
      <c r="J2157" s="6" t="str">
        <f>OBV!F2157</f>
        <v>BULLISH</v>
      </c>
      <c r="K2157" s="6" t="str">
        <f>OBV!G2157</f>
        <v>STRONG</v>
      </c>
      <c r="L2157" s="6" t="str">
        <f>OBV!H2157</f>
        <v>CONFIRMED BULLISH</v>
      </c>
      <c r="M2157" s="8">
        <f t="shared" si="330"/>
        <v>0</v>
      </c>
      <c r="N2157" s="8">
        <f t="shared" si="331"/>
        <v>100</v>
      </c>
      <c r="O2157" s="8">
        <f t="shared" si="332"/>
        <v>50</v>
      </c>
      <c r="P2157" s="8">
        <f t="shared" si="333"/>
        <v>100</v>
      </c>
      <c r="Q2157" s="9">
        <f t="shared" si="334"/>
        <v>57.5</v>
      </c>
      <c r="R2157" s="9">
        <f t="shared" si="335"/>
        <v>62.5</v>
      </c>
      <c r="S2157" s="9">
        <f t="shared" si="336"/>
        <v>72.5</v>
      </c>
      <c r="T2157" s="9">
        <f t="shared" si="337"/>
        <v>62.5</v>
      </c>
      <c r="U2157" s="8">
        <f t="shared" si="338"/>
        <v>64.166666666666671</v>
      </c>
      <c r="V2157" s="8">
        <f t="shared" si="339"/>
        <v>63.75</v>
      </c>
    </row>
    <row r="2158" spans="1:22" ht="13.5" x14ac:dyDescent="0.25">
      <c r="A2158" s="3">
        <f>RSI!A2158</f>
        <v>45148</v>
      </c>
      <c r="B2158" s="2">
        <f>RSI!B2158</f>
        <v>5.4653</v>
      </c>
      <c r="C2158" s="2">
        <f>RSI!I2158</f>
        <v>79.513840128293822</v>
      </c>
      <c r="D2158" s="2">
        <f>MACD!E2158</f>
        <v>-0.47318803654033736</v>
      </c>
      <c r="E2158" s="2">
        <f>MACD!F2158</f>
        <v>-0.45540311376845111</v>
      </c>
      <c r="F2158" s="2">
        <f>'Moving Avg'!D2158</f>
        <v>5.4283999999999999</v>
      </c>
      <c r="G2158" s="2">
        <f>'Moving Avg'!F2158</f>
        <v>4.8733850000000007</v>
      </c>
      <c r="H2158" s="2">
        <f>'Moving Avg'!G2158</f>
        <v>4.4474619999999989</v>
      </c>
      <c r="I2158" s="2">
        <f>'Moving Avg'!H2158</f>
        <v>4.0340179999999961</v>
      </c>
      <c r="J2158" s="6" t="str">
        <f>OBV!F2158</f>
        <v>BULLISH</v>
      </c>
      <c r="K2158" s="6" t="str">
        <f>OBV!G2158</f>
        <v>NEUTRAL</v>
      </c>
      <c r="L2158" s="6" t="str">
        <f>OBV!H2158</f>
        <v>CONFIRMED BULLISH</v>
      </c>
      <c r="M2158" s="8">
        <f t="shared" si="330"/>
        <v>0</v>
      </c>
      <c r="N2158" s="8">
        <f t="shared" si="331"/>
        <v>45</v>
      </c>
      <c r="O2158" s="8">
        <f t="shared" si="332"/>
        <v>50</v>
      </c>
      <c r="P2158" s="8">
        <f t="shared" si="333"/>
        <v>83.5</v>
      </c>
      <c r="Q2158" s="9">
        <f t="shared" si="334"/>
        <v>35.774999999999999</v>
      </c>
      <c r="R2158" s="9">
        <f t="shared" si="335"/>
        <v>47.375</v>
      </c>
      <c r="S2158" s="9">
        <f t="shared" si="336"/>
        <v>56.825000000000003</v>
      </c>
      <c r="T2158" s="9">
        <f t="shared" si="337"/>
        <v>44.625</v>
      </c>
      <c r="U2158" s="8">
        <f t="shared" si="338"/>
        <v>46.658333333333339</v>
      </c>
      <c r="V2158" s="8">
        <f t="shared" si="339"/>
        <v>46.150000000000006</v>
      </c>
    </row>
    <row r="2159" spans="1:22" ht="13.5" x14ac:dyDescent="0.25">
      <c r="A2159" s="3">
        <f>RSI!A2159</f>
        <v>45149</v>
      </c>
      <c r="B2159" s="2">
        <f>RSI!B2159</f>
        <v>5.4653</v>
      </c>
      <c r="C2159" s="2">
        <f>RSI!I2159</f>
        <v>79.513840128293808</v>
      </c>
      <c r="D2159" s="2">
        <f>MACD!E2159</f>
        <v>-0.36831200335755376</v>
      </c>
      <c r="E2159" s="2">
        <f>MACD!F2159</f>
        <v>-0.43798489168627164</v>
      </c>
      <c r="F2159" s="2">
        <f>'Moving Avg'!D2159</f>
        <v>5.4564599999999999</v>
      </c>
      <c r="G2159" s="2">
        <f>'Moving Avg'!F2159</f>
        <v>4.9435450000000003</v>
      </c>
      <c r="H2159" s="2">
        <f>'Moving Avg'!G2159</f>
        <v>4.4755259999999994</v>
      </c>
      <c r="I2159" s="2">
        <f>'Moving Avg'!H2159</f>
        <v>4.0399264999999973</v>
      </c>
      <c r="J2159" s="6" t="str">
        <f>OBV!F2159</f>
        <v>BULLISH</v>
      </c>
      <c r="K2159" s="6" t="str">
        <f>OBV!G2159</f>
        <v>STRONG</v>
      </c>
      <c r="L2159" s="6" t="str">
        <f>OBV!H2159</f>
        <v>CONFIRMED BULLISH</v>
      </c>
      <c r="M2159" s="8">
        <f t="shared" si="330"/>
        <v>0</v>
      </c>
      <c r="N2159" s="8">
        <f t="shared" si="331"/>
        <v>0</v>
      </c>
      <c r="O2159" s="8">
        <f t="shared" si="332"/>
        <v>50</v>
      </c>
      <c r="P2159" s="8">
        <f t="shared" si="333"/>
        <v>100</v>
      </c>
      <c r="Q2159" s="9">
        <f t="shared" si="334"/>
        <v>22.5</v>
      </c>
      <c r="R2159" s="9">
        <f t="shared" si="335"/>
        <v>42.5</v>
      </c>
      <c r="S2159" s="9">
        <f t="shared" si="336"/>
        <v>57.5</v>
      </c>
      <c r="T2159" s="9">
        <f t="shared" si="337"/>
        <v>37.5</v>
      </c>
      <c r="U2159" s="8">
        <f t="shared" si="338"/>
        <v>40.833333333333336</v>
      </c>
      <c r="V2159" s="8">
        <f t="shared" si="339"/>
        <v>40</v>
      </c>
    </row>
    <row r="2160" spans="1:22" ht="13.5" x14ac:dyDescent="0.25">
      <c r="A2160" s="3">
        <f>RSI!A2160</f>
        <v>45152</v>
      </c>
      <c r="B2160" s="2">
        <f>RSI!B2160</f>
        <v>5.4283999999999999</v>
      </c>
      <c r="C2160" s="2">
        <f>RSI!I2160</f>
        <v>76.478031458344759</v>
      </c>
      <c r="D2160" s="2">
        <f>MACD!E2160</f>
        <v>-0.26885400581141194</v>
      </c>
      <c r="E2160" s="2">
        <f>MACD!F2160</f>
        <v>-0.4041587145112997</v>
      </c>
      <c r="F2160" s="2">
        <f>'Moving Avg'!D2160</f>
        <v>5.4712199999999998</v>
      </c>
      <c r="G2160" s="2">
        <f>'Moving Avg'!F2160</f>
        <v>5.0118600000000004</v>
      </c>
      <c r="H2160" s="2">
        <f>'Moving Avg'!G2160</f>
        <v>4.5028520000000007</v>
      </c>
      <c r="I2160" s="2">
        <f>'Moving Avg'!H2160</f>
        <v>4.0462779999999974</v>
      </c>
      <c r="J2160" s="6" t="str">
        <f>OBV!F2160</f>
        <v>BULLISH</v>
      </c>
      <c r="K2160" s="6" t="str">
        <f>OBV!G2160</f>
        <v>NEUTRAL</v>
      </c>
      <c r="L2160" s="6" t="str">
        <f>OBV!H2160</f>
        <v>CONFIRMED BULLISH</v>
      </c>
      <c r="M2160" s="8">
        <f t="shared" si="330"/>
        <v>0</v>
      </c>
      <c r="N2160" s="8">
        <f t="shared" si="331"/>
        <v>0</v>
      </c>
      <c r="O2160" s="8">
        <f t="shared" si="332"/>
        <v>50</v>
      </c>
      <c r="P2160" s="8">
        <f t="shared" si="333"/>
        <v>83.5</v>
      </c>
      <c r="Q2160" s="9">
        <f t="shared" si="334"/>
        <v>20.024999999999999</v>
      </c>
      <c r="R2160" s="9">
        <f t="shared" si="335"/>
        <v>38.375</v>
      </c>
      <c r="S2160" s="9">
        <f t="shared" si="336"/>
        <v>50.075000000000003</v>
      </c>
      <c r="T2160" s="9">
        <f t="shared" si="337"/>
        <v>33.375</v>
      </c>
      <c r="U2160" s="8">
        <f t="shared" si="338"/>
        <v>36.158333333333331</v>
      </c>
      <c r="V2160" s="8">
        <f t="shared" si="339"/>
        <v>35.462499999999999</v>
      </c>
    </row>
    <row r="2161" spans="1:22" ht="13.5" x14ac:dyDescent="0.25">
      <c r="A2161" s="3">
        <f>RSI!A2161</f>
        <v>45153</v>
      </c>
      <c r="B2161" s="2">
        <f>RSI!B2161</f>
        <v>5.3914999999999997</v>
      </c>
      <c r="C2161" s="2">
        <f>RSI!I2161</f>
        <v>73.457706197645123</v>
      </c>
      <c r="D2161" s="2">
        <f>MACD!E2161</f>
        <v>-0.19283473131444673</v>
      </c>
      <c r="E2161" s="2">
        <f>MACD!F2161</f>
        <v>-0.36189391787192915</v>
      </c>
      <c r="F2161" s="2">
        <f>'Moving Avg'!D2161</f>
        <v>5.4564599999999999</v>
      </c>
      <c r="G2161" s="2">
        <f>'Moving Avg'!F2161</f>
        <v>5.0746399999999996</v>
      </c>
      <c r="H2161" s="2">
        <f>'Moving Avg'!G2161</f>
        <v>4.5256000000000007</v>
      </c>
      <c r="I2161" s="2">
        <f>'Moving Avg'!H2161</f>
        <v>4.0525924999999967</v>
      </c>
      <c r="J2161" s="6" t="str">
        <f>OBV!F2161</f>
        <v>BEARISH</v>
      </c>
      <c r="K2161" s="6" t="str">
        <f>OBV!G2161</f>
        <v>WEAK</v>
      </c>
      <c r="L2161" s="6" t="str">
        <f>OBV!H2161</f>
        <v>CONFIRMED BEARISH</v>
      </c>
      <c r="M2161" s="8">
        <f t="shared" si="330"/>
        <v>0</v>
      </c>
      <c r="N2161" s="8">
        <f t="shared" si="331"/>
        <v>0</v>
      </c>
      <c r="O2161" s="8">
        <f t="shared" si="332"/>
        <v>50</v>
      </c>
      <c r="P2161" s="8">
        <f t="shared" si="333"/>
        <v>0</v>
      </c>
      <c r="Q2161" s="9">
        <f t="shared" si="334"/>
        <v>7.5</v>
      </c>
      <c r="R2161" s="9">
        <f t="shared" si="335"/>
        <v>17.5</v>
      </c>
      <c r="S2161" s="9">
        <f t="shared" si="336"/>
        <v>12.5</v>
      </c>
      <c r="T2161" s="9">
        <f t="shared" si="337"/>
        <v>12.5</v>
      </c>
      <c r="U2161" s="8">
        <f t="shared" si="338"/>
        <v>12.5</v>
      </c>
      <c r="V2161" s="8">
        <f t="shared" si="339"/>
        <v>12.5</v>
      </c>
    </row>
    <row r="2162" spans="1:22" ht="13.5" x14ac:dyDescent="0.25">
      <c r="A2162" s="3">
        <f>RSI!A2162</f>
        <v>45154</v>
      </c>
      <c r="B2162" s="2">
        <f>RSI!B2162</f>
        <v>5.3914999999999997</v>
      </c>
      <c r="C2162" s="2">
        <f>RSI!I2162</f>
        <v>73.457706197645123</v>
      </c>
      <c r="D2162" s="2">
        <f>MACD!E2162</f>
        <v>-0.13099359338873917</v>
      </c>
      <c r="E2162" s="2">
        <f>MACD!F2162</f>
        <v>-0.31571385297529114</v>
      </c>
      <c r="F2162" s="2">
        <f>'Moving Avg'!D2162</f>
        <v>5.4284000000000008</v>
      </c>
      <c r="G2162" s="2">
        <f>'Moving Avg'!F2162</f>
        <v>5.1374199999999997</v>
      </c>
      <c r="H2162" s="2">
        <f>'Moving Avg'!G2162</f>
        <v>4.5479040000000017</v>
      </c>
      <c r="I2162" s="2">
        <f>'Moving Avg'!H2162</f>
        <v>4.0592394999999959</v>
      </c>
      <c r="J2162" s="6" t="str">
        <f>OBV!F2162</f>
        <v>BEARISH</v>
      </c>
      <c r="K2162" s="6" t="str">
        <f>OBV!G2162</f>
        <v>WEAK</v>
      </c>
      <c r="L2162" s="6" t="str">
        <f>OBV!H2162</f>
        <v>CONFIRMED BEARISH</v>
      </c>
      <c r="M2162" s="8">
        <f t="shared" si="330"/>
        <v>0</v>
      </c>
      <c r="N2162" s="8">
        <f t="shared" si="331"/>
        <v>0</v>
      </c>
      <c r="O2162" s="8">
        <f t="shared" si="332"/>
        <v>50</v>
      </c>
      <c r="P2162" s="8">
        <f t="shared" si="333"/>
        <v>0</v>
      </c>
      <c r="Q2162" s="9">
        <f t="shared" si="334"/>
        <v>7.5</v>
      </c>
      <c r="R2162" s="9">
        <f t="shared" si="335"/>
        <v>17.5</v>
      </c>
      <c r="S2162" s="9">
        <f t="shared" si="336"/>
        <v>12.5</v>
      </c>
      <c r="T2162" s="9">
        <f t="shared" si="337"/>
        <v>12.5</v>
      </c>
      <c r="U2162" s="8">
        <f t="shared" si="338"/>
        <v>12.5</v>
      </c>
      <c r="V2162" s="8">
        <f t="shared" si="339"/>
        <v>12.5</v>
      </c>
    </row>
    <row r="2163" spans="1:22" ht="13.5" x14ac:dyDescent="0.25">
      <c r="A2163" s="3">
        <f>RSI!A2163</f>
        <v>45155</v>
      </c>
      <c r="B2163" s="2">
        <f>RSI!B2163</f>
        <v>5.3472</v>
      </c>
      <c r="C2163" s="2">
        <f>RSI!I2163</f>
        <v>69.628984476240717</v>
      </c>
      <c r="D2163" s="2">
        <f>MACD!E2163</f>
        <v>-8.3376250644795036E-2</v>
      </c>
      <c r="E2163" s="2">
        <f>MACD!F2163</f>
        <v>-0.26924633250919189</v>
      </c>
      <c r="F2163" s="2">
        <f>'Moving Avg'!D2163</f>
        <v>5.4047800000000006</v>
      </c>
      <c r="G2163" s="2">
        <f>'Moving Avg'!F2163</f>
        <v>5.1979849999999992</v>
      </c>
      <c r="H2163" s="2">
        <f>'Moving Avg'!G2163</f>
        <v>4.5706520000000008</v>
      </c>
      <c r="I2163" s="2">
        <f>'Moving Avg'!H2163</f>
        <v>4.0654804999999961</v>
      </c>
      <c r="J2163" s="6" t="str">
        <f>OBV!F2163</f>
        <v>BEARISH</v>
      </c>
      <c r="K2163" s="6" t="str">
        <f>OBV!G2163</f>
        <v>WEAK</v>
      </c>
      <c r="L2163" s="6" t="str">
        <f>OBV!H2163</f>
        <v>CONFIRMED BEARISH</v>
      </c>
      <c r="M2163" s="8">
        <f t="shared" si="330"/>
        <v>25</v>
      </c>
      <c r="N2163" s="8">
        <f t="shared" si="331"/>
        <v>0</v>
      </c>
      <c r="O2163" s="8">
        <f t="shared" si="332"/>
        <v>50</v>
      </c>
      <c r="P2163" s="8">
        <f t="shared" si="333"/>
        <v>0</v>
      </c>
      <c r="Q2163" s="9">
        <f t="shared" si="334"/>
        <v>16.25</v>
      </c>
      <c r="R2163" s="9">
        <f t="shared" si="335"/>
        <v>22.5</v>
      </c>
      <c r="S2163" s="9">
        <f t="shared" si="336"/>
        <v>16.25</v>
      </c>
      <c r="T2163" s="9">
        <f t="shared" si="337"/>
        <v>18.75</v>
      </c>
      <c r="U2163" s="8">
        <f t="shared" si="338"/>
        <v>18.333333333333332</v>
      </c>
      <c r="V2163" s="8">
        <f t="shared" si="339"/>
        <v>18.4375</v>
      </c>
    </row>
    <row r="2164" spans="1:22" ht="13.5" x14ac:dyDescent="0.25">
      <c r="A2164" s="3">
        <f>RSI!A2164</f>
        <v>45156</v>
      </c>
      <c r="B2164" s="2">
        <f>RSI!B2164</f>
        <v>5.3402000000000003</v>
      </c>
      <c r="C2164" s="2">
        <f>RSI!I2164</f>
        <v>69.016844788822269</v>
      </c>
      <c r="D2164" s="2">
        <f>MACD!E2164</f>
        <v>-5.0109942219827452E-2</v>
      </c>
      <c r="E2164" s="2">
        <f>MACD!F2164</f>
        <v>-0.22541905445131902</v>
      </c>
      <c r="F2164" s="2">
        <f>'Moving Avg'!D2164</f>
        <v>5.3797600000000001</v>
      </c>
      <c r="G2164" s="2">
        <f>'Moving Avg'!F2164</f>
        <v>5.2581999999999987</v>
      </c>
      <c r="H2164" s="2">
        <f>'Moving Avg'!G2164</f>
        <v>4.5917840000000014</v>
      </c>
      <c r="I2164" s="2">
        <f>'Moving Avg'!H2164</f>
        <v>4.0711324999999974</v>
      </c>
      <c r="J2164" s="6" t="str">
        <f>OBV!F2164</f>
        <v>BEARISH</v>
      </c>
      <c r="K2164" s="6" t="str">
        <f>OBV!G2164</f>
        <v>WEAK</v>
      </c>
      <c r="L2164" s="6" t="str">
        <f>OBV!H2164</f>
        <v>CONFIRMED BEARISH</v>
      </c>
      <c r="M2164" s="8">
        <f t="shared" si="330"/>
        <v>25</v>
      </c>
      <c r="N2164" s="8">
        <f t="shared" si="331"/>
        <v>0</v>
      </c>
      <c r="O2164" s="8">
        <f t="shared" si="332"/>
        <v>50</v>
      </c>
      <c r="P2164" s="8">
        <f t="shared" si="333"/>
        <v>0</v>
      </c>
      <c r="Q2164" s="9">
        <f t="shared" si="334"/>
        <v>16.25</v>
      </c>
      <c r="R2164" s="9">
        <f t="shared" si="335"/>
        <v>22.5</v>
      </c>
      <c r="S2164" s="9">
        <f t="shared" si="336"/>
        <v>16.25</v>
      </c>
      <c r="T2164" s="9">
        <f t="shared" si="337"/>
        <v>18.75</v>
      </c>
      <c r="U2164" s="8">
        <f t="shared" si="338"/>
        <v>18.333333333333332</v>
      </c>
      <c r="V2164" s="8">
        <f t="shared" si="339"/>
        <v>18.4375</v>
      </c>
    </row>
    <row r="2165" spans="1:22" ht="13.5" x14ac:dyDescent="0.25">
      <c r="A2165" s="3">
        <f>RSI!A2165</f>
        <v>45159</v>
      </c>
      <c r="B2165" s="2">
        <f>RSI!B2165</f>
        <v>5.3402000000000003</v>
      </c>
      <c r="C2165" s="2">
        <f>RSI!I2165</f>
        <v>69.016844788822269</v>
      </c>
      <c r="D2165" s="2">
        <f>MACD!E2165</f>
        <v>-1.9094914910010807E-2</v>
      </c>
      <c r="E2165" s="2">
        <f>MACD!F2165</f>
        <v>-0.18415422654305741</v>
      </c>
      <c r="F2165" s="2">
        <f>'Moving Avg'!D2165</f>
        <v>5.3621199999999991</v>
      </c>
      <c r="G2165" s="2">
        <f>'Moving Avg'!F2165</f>
        <v>5.3113949999999992</v>
      </c>
      <c r="H2165" s="2">
        <f>'Moving Avg'!G2165</f>
        <v>4.6132100000000023</v>
      </c>
      <c r="I2165" s="2">
        <f>'Moving Avg'!H2165</f>
        <v>4.0768214999999977</v>
      </c>
      <c r="J2165" s="6" t="str">
        <f>OBV!F2165</f>
        <v>BEARISH</v>
      </c>
      <c r="K2165" s="6" t="str">
        <f>OBV!G2165</f>
        <v>WEAK</v>
      </c>
      <c r="L2165" s="6" t="str">
        <f>OBV!H2165</f>
        <v>CONFIRMED BEARISH</v>
      </c>
      <c r="M2165" s="8">
        <f t="shared" si="330"/>
        <v>25</v>
      </c>
      <c r="N2165" s="8">
        <f t="shared" si="331"/>
        <v>0</v>
      </c>
      <c r="O2165" s="8">
        <f t="shared" si="332"/>
        <v>50</v>
      </c>
      <c r="P2165" s="8">
        <f t="shared" si="333"/>
        <v>0</v>
      </c>
      <c r="Q2165" s="9">
        <f t="shared" si="334"/>
        <v>16.25</v>
      </c>
      <c r="R2165" s="9">
        <f t="shared" si="335"/>
        <v>22.5</v>
      </c>
      <c r="S2165" s="9">
        <f t="shared" si="336"/>
        <v>16.25</v>
      </c>
      <c r="T2165" s="9">
        <f t="shared" si="337"/>
        <v>18.75</v>
      </c>
      <c r="U2165" s="8">
        <f t="shared" si="338"/>
        <v>18.333333333333332</v>
      </c>
      <c r="V2165" s="8">
        <f t="shared" si="339"/>
        <v>18.4375</v>
      </c>
    </row>
    <row r="2166" spans="1:22" ht="13.5" x14ac:dyDescent="0.25">
      <c r="A2166" s="3">
        <f>RSI!A2166</f>
        <v>45160</v>
      </c>
      <c r="B2166" s="2">
        <f>RSI!B2166</f>
        <v>5.2632000000000003</v>
      </c>
      <c r="C2166" s="2">
        <f>RSI!I2166</f>
        <v>62.056801859188504</v>
      </c>
      <c r="D2166" s="2">
        <f>MACD!E2166</f>
        <v>2.8320789277565872E-2</v>
      </c>
      <c r="E2166" s="2">
        <f>MACD!F2166</f>
        <v>-0.14165922337893277</v>
      </c>
      <c r="F2166" s="2">
        <f>'Moving Avg'!D2166</f>
        <v>5.3364600000000006</v>
      </c>
      <c r="G2166" s="2">
        <f>'Moving Avg'!F2166</f>
        <v>5.3481849999999991</v>
      </c>
      <c r="H2166" s="2">
        <f>'Moving Avg'!G2166</f>
        <v>4.6357560000000033</v>
      </c>
      <c r="I2166" s="2">
        <f>'Moving Avg'!H2166</f>
        <v>4.0828269999999973</v>
      </c>
      <c r="J2166" s="6" t="str">
        <f>OBV!F2166</f>
        <v>BEARISH</v>
      </c>
      <c r="K2166" s="6" t="str">
        <f>OBV!G2166</f>
        <v>WEAK</v>
      </c>
      <c r="L2166" s="6" t="str">
        <f>OBV!H2166</f>
        <v>CONFIRMED BEARISH</v>
      </c>
      <c r="M2166" s="8">
        <f t="shared" si="330"/>
        <v>25</v>
      </c>
      <c r="N2166" s="8">
        <f t="shared" si="331"/>
        <v>0</v>
      </c>
      <c r="O2166" s="8">
        <f t="shared" si="332"/>
        <v>50</v>
      </c>
      <c r="P2166" s="8">
        <f t="shared" si="333"/>
        <v>0</v>
      </c>
      <c r="Q2166" s="9">
        <f t="shared" si="334"/>
        <v>16.25</v>
      </c>
      <c r="R2166" s="9">
        <f t="shared" si="335"/>
        <v>22.5</v>
      </c>
      <c r="S2166" s="9">
        <f t="shared" si="336"/>
        <v>16.25</v>
      </c>
      <c r="T2166" s="9">
        <f t="shared" si="337"/>
        <v>18.75</v>
      </c>
      <c r="U2166" s="8">
        <f t="shared" si="338"/>
        <v>18.333333333333332</v>
      </c>
      <c r="V2166" s="8">
        <f t="shared" si="339"/>
        <v>18.4375</v>
      </c>
    </row>
    <row r="2167" spans="1:22" ht="13.5" x14ac:dyDescent="0.25">
      <c r="A2167" s="3">
        <f>RSI!A2167</f>
        <v>45161</v>
      </c>
      <c r="B2167" s="2">
        <f>RSI!B2167</f>
        <v>5.0492999999999997</v>
      </c>
      <c r="C2167" s="2">
        <f>RSI!I2167</f>
        <v>47.674008784023641</v>
      </c>
      <c r="D2167" s="2">
        <f>MACD!E2167</f>
        <v>9.352544880598046E-2</v>
      </c>
      <c r="E2167" s="2">
        <f>MACD!F2167</f>
        <v>-9.4622288941950128E-2</v>
      </c>
      <c r="F2167" s="2">
        <f>'Moving Avg'!D2167</f>
        <v>5.2680199999999999</v>
      </c>
      <c r="G2167" s="2">
        <f>'Moving Avg'!F2167</f>
        <v>5.3609849999999986</v>
      </c>
      <c r="H2167" s="2">
        <f>'Moving Avg'!G2167</f>
        <v>4.6544660000000029</v>
      </c>
      <c r="I2167" s="2">
        <f>'Moving Avg'!H2167</f>
        <v>4.0877259999999964</v>
      </c>
      <c r="J2167" s="6" t="str">
        <f>OBV!F2167</f>
        <v>BEARISH</v>
      </c>
      <c r="K2167" s="6" t="str">
        <f>OBV!G2167</f>
        <v>WEAK</v>
      </c>
      <c r="L2167" s="6" t="str">
        <f>OBV!H2167</f>
        <v>CONFIRMED BEARISH</v>
      </c>
      <c r="M2167" s="8">
        <f t="shared" si="330"/>
        <v>25</v>
      </c>
      <c r="N2167" s="8">
        <f t="shared" si="331"/>
        <v>0</v>
      </c>
      <c r="O2167" s="8">
        <f t="shared" si="332"/>
        <v>50</v>
      </c>
      <c r="P2167" s="8">
        <f t="shared" si="333"/>
        <v>0</v>
      </c>
      <c r="Q2167" s="9">
        <f t="shared" si="334"/>
        <v>16.25</v>
      </c>
      <c r="R2167" s="9">
        <f t="shared" si="335"/>
        <v>22.5</v>
      </c>
      <c r="S2167" s="9">
        <f t="shared" si="336"/>
        <v>16.25</v>
      </c>
      <c r="T2167" s="9">
        <f t="shared" si="337"/>
        <v>18.75</v>
      </c>
      <c r="U2167" s="8">
        <f t="shared" si="338"/>
        <v>18.333333333333332</v>
      </c>
      <c r="V2167" s="8">
        <f t="shared" si="339"/>
        <v>18.4375</v>
      </c>
    </row>
    <row r="2168" spans="1:22" ht="13.5" x14ac:dyDescent="0.25">
      <c r="A2168" s="3">
        <f>RSI!A2168</f>
        <v>45162</v>
      </c>
      <c r="B2168" s="2">
        <f>RSI!B2168</f>
        <v>5.0578000000000003</v>
      </c>
      <c r="C2168" s="2">
        <f>RSI!I2168</f>
        <v>48.187907812032719</v>
      </c>
      <c r="D2168" s="2">
        <f>MACD!E2168</f>
        <v>0.13818408007404237</v>
      </c>
      <c r="E2168" s="2">
        <f>MACD!F2168</f>
        <v>-4.8061015138751627E-2</v>
      </c>
      <c r="F2168" s="2">
        <f>'Moving Avg'!D2168</f>
        <v>5.21014</v>
      </c>
      <c r="G2168" s="2">
        <f>'Moving Avg'!F2168</f>
        <v>5.3601799999999988</v>
      </c>
      <c r="H2168" s="2">
        <f>'Moving Avg'!G2168</f>
        <v>4.6730500000000026</v>
      </c>
      <c r="I2168" s="2">
        <f>'Moving Avg'!H2168</f>
        <v>4.0920769999999971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  <c r="M2168" s="8">
        <f t="shared" si="330"/>
        <v>25</v>
      </c>
      <c r="N2168" s="8">
        <f t="shared" si="331"/>
        <v>0</v>
      </c>
      <c r="O2168" s="8">
        <f t="shared" si="332"/>
        <v>50</v>
      </c>
      <c r="P2168" s="8">
        <f t="shared" si="333"/>
        <v>16.5</v>
      </c>
      <c r="Q2168" s="9">
        <f t="shared" si="334"/>
        <v>18.725000000000001</v>
      </c>
      <c r="R2168" s="9">
        <f t="shared" si="335"/>
        <v>26.625</v>
      </c>
      <c r="S2168" s="9">
        <f t="shared" si="336"/>
        <v>23.675000000000001</v>
      </c>
      <c r="T2168" s="9">
        <f t="shared" si="337"/>
        <v>22.875</v>
      </c>
      <c r="U2168" s="8">
        <f t="shared" si="338"/>
        <v>23.008333333333336</v>
      </c>
      <c r="V2168" s="8">
        <f t="shared" si="339"/>
        <v>22.975000000000001</v>
      </c>
    </row>
    <row r="2169" spans="1:22" ht="13.5" x14ac:dyDescent="0.25">
      <c r="A2169" s="3">
        <f>RSI!A2169</f>
        <v>45163</v>
      </c>
      <c r="B2169" s="2">
        <f>RSI!B2169</f>
        <v>5.2203999999999997</v>
      </c>
      <c r="C2169" s="2">
        <f>RSI!I2169</f>
        <v>56.906700961557313</v>
      </c>
      <c r="D2169" s="2">
        <f>MACD!E2169</f>
        <v>0.16419771904390235</v>
      </c>
      <c r="E2169" s="2">
        <f>MACD!F2169</f>
        <v>-5.6092683022208323E-3</v>
      </c>
      <c r="F2169" s="2">
        <f>'Moving Avg'!D2169</f>
        <v>5.1861800000000002</v>
      </c>
      <c r="G2169" s="2">
        <f>'Moving Avg'!F2169</f>
        <v>5.3523649999999989</v>
      </c>
      <c r="H2169" s="2">
        <f>'Moving Avg'!G2169</f>
        <v>4.6941480000000029</v>
      </c>
      <c r="I2169" s="2">
        <f>'Moving Avg'!H2169</f>
        <v>4.0972409999999977</v>
      </c>
      <c r="J2169" s="6" t="str">
        <f>OBV!F2169</f>
        <v>BULLISH</v>
      </c>
      <c r="K2169" s="6" t="str">
        <f>OBV!G2169</f>
        <v>NEUTRAL</v>
      </c>
      <c r="L2169" s="6" t="str">
        <f>OBV!H2169</f>
        <v>BULLISH DIVERGENCE</v>
      </c>
      <c r="M2169" s="8">
        <f t="shared" si="330"/>
        <v>25</v>
      </c>
      <c r="N2169" s="8">
        <f t="shared" si="331"/>
        <v>0</v>
      </c>
      <c r="O2169" s="8">
        <f t="shared" si="332"/>
        <v>50</v>
      </c>
      <c r="P2169" s="8">
        <f t="shared" si="333"/>
        <v>66.5</v>
      </c>
      <c r="Q2169" s="9">
        <f t="shared" si="334"/>
        <v>26.225000000000001</v>
      </c>
      <c r="R2169" s="9">
        <f t="shared" si="335"/>
        <v>39.125</v>
      </c>
      <c r="S2169" s="9">
        <f t="shared" si="336"/>
        <v>46.174999999999997</v>
      </c>
      <c r="T2169" s="9">
        <f t="shared" si="337"/>
        <v>35.375</v>
      </c>
      <c r="U2169" s="8">
        <f t="shared" si="338"/>
        <v>37.174999999999997</v>
      </c>
      <c r="V2169" s="8">
        <f t="shared" si="339"/>
        <v>36.724999999999994</v>
      </c>
    </row>
    <row r="2170" spans="1:22" ht="13.5" x14ac:dyDescent="0.25">
      <c r="A2170" s="3">
        <f>RSI!A2170</f>
        <v>45166</v>
      </c>
      <c r="B2170" s="2">
        <f>RSI!B2170</f>
        <v>5.2545999999999999</v>
      </c>
      <c r="C2170" s="2">
        <f>RSI!I2170</f>
        <v>58.488965340862272</v>
      </c>
      <c r="D2170" s="2">
        <f>MACD!E2170</f>
        <v>0.17728820292007352</v>
      </c>
      <c r="E2170" s="2">
        <f>MACD!F2170</f>
        <v>3.0970225942238038E-2</v>
      </c>
      <c r="F2170" s="2">
        <f>'Moving Avg'!D2170</f>
        <v>5.16906</v>
      </c>
      <c r="G2170" s="2">
        <f>'Moving Avg'!F2170</f>
        <v>5.3425649999999987</v>
      </c>
      <c r="H2170" s="2">
        <f>'Moving Avg'!G2170</f>
        <v>4.7159300000000028</v>
      </c>
      <c r="I2170" s="2">
        <f>'Moving Avg'!H2170</f>
        <v>4.1025759999999964</v>
      </c>
      <c r="J2170" s="6" t="str">
        <f>OBV!F2170</f>
        <v>BULLISH</v>
      </c>
      <c r="K2170" s="6" t="str">
        <f>OBV!G2170</f>
        <v>NEUTRAL</v>
      </c>
      <c r="L2170" s="6" t="str">
        <f>OBV!H2170</f>
        <v>BULLISH DIVERGENCE</v>
      </c>
      <c r="M2170" s="8">
        <f t="shared" si="330"/>
        <v>25</v>
      </c>
      <c r="N2170" s="8">
        <f t="shared" si="331"/>
        <v>0</v>
      </c>
      <c r="O2170" s="8">
        <f t="shared" si="332"/>
        <v>50</v>
      </c>
      <c r="P2170" s="8">
        <f t="shared" si="333"/>
        <v>66.5</v>
      </c>
      <c r="Q2170" s="9">
        <f t="shared" si="334"/>
        <v>26.225000000000001</v>
      </c>
      <c r="R2170" s="9">
        <f t="shared" si="335"/>
        <v>39.125</v>
      </c>
      <c r="S2170" s="9">
        <f t="shared" si="336"/>
        <v>46.174999999999997</v>
      </c>
      <c r="T2170" s="9">
        <f t="shared" si="337"/>
        <v>35.375</v>
      </c>
      <c r="U2170" s="8">
        <f t="shared" si="338"/>
        <v>37.174999999999997</v>
      </c>
      <c r="V2170" s="8">
        <f t="shared" si="339"/>
        <v>36.724999999999994</v>
      </c>
    </row>
    <row r="2171" spans="1:22" ht="13.5" x14ac:dyDescent="0.25">
      <c r="A2171" s="3">
        <f>RSI!A2171</f>
        <v>45167</v>
      </c>
      <c r="B2171" s="2">
        <f>RSI!B2171</f>
        <v>5.2545999999999999</v>
      </c>
      <c r="C2171" s="2">
        <f>RSI!I2171</f>
        <v>58.488965340862272</v>
      </c>
      <c r="D2171" s="2">
        <f>MACD!E2171</f>
        <v>0.18182760535388276</v>
      </c>
      <c r="E2171" s="2">
        <f>MACD!F2171</f>
        <v>6.1141701824566991E-2</v>
      </c>
      <c r="F2171" s="2">
        <f>'Moving Avg'!D2171</f>
        <v>5.1673399999999994</v>
      </c>
      <c r="G2171" s="2">
        <f>'Moving Avg'!F2171</f>
        <v>5.3353499999999991</v>
      </c>
      <c r="H2171" s="2">
        <f>'Moving Avg'!G2171</f>
        <v>4.7356440000000024</v>
      </c>
      <c r="I2171" s="2">
        <f>'Moving Avg'!H2171</f>
        <v>4.1079109999999961</v>
      </c>
      <c r="J2171" s="6" t="str">
        <f>OBV!F2171</f>
        <v>BULLISH</v>
      </c>
      <c r="K2171" s="6" t="str">
        <f>OBV!G2171</f>
        <v>STRONG</v>
      </c>
      <c r="L2171" s="6" t="str">
        <f>OBV!H2171</f>
        <v>BULLISH DIVERGENCE</v>
      </c>
      <c r="M2171" s="8">
        <f t="shared" si="330"/>
        <v>25</v>
      </c>
      <c r="N2171" s="8">
        <f t="shared" si="331"/>
        <v>0</v>
      </c>
      <c r="O2171" s="8">
        <f t="shared" si="332"/>
        <v>50</v>
      </c>
      <c r="P2171" s="8">
        <f t="shared" si="333"/>
        <v>83</v>
      </c>
      <c r="Q2171" s="9">
        <f t="shared" si="334"/>
        <v>28.7</v>
      </c>
      <c r="R2171" s="9">
        <f t="shared" si="335"/>
        <v>43.25</v>
      </c>
      <c r="S2171" s="9">
        <f t="shared" si="336"/>
        <v>53.6</v>
      </c>
      <c r="T2171" s="9">
        <f t="shared" si="337"/>
        <v>39.5</v>
      </c>
      <c r="U2171" s="8">
        <f t="shared" si="338"/>
        <v>41.85</v>
      </c>
      <c r="V2171" s="8">
        <f t="shared" si="339"/>
        <v>41.262500000000003</v>
      </c>
    </row>
    <row r="2172" spans="1:22" ht="13.5" x14ac:dyDescent="0.25">
      <c r="A2172" s="3">
        <f>RSI!A2172</f>
        <v>45168</v>
      </c>
      <c r="B2172" s="2">
        <f>RSI!B2172</f>
        <v>5.2888999999999999</v>
      </c>
      <c r="C2172" s="2">
        <f>RSI!I2172</f>
        <v>60.189195226587607</v>
      </c>
      <c r="D2172" s="2">
        <f>MACD!E2172</f>
        <v>0.1823313809888738</v>
      </c>
      <c r="E2172" s="2">
        <f>MACD!F2172</f>
        <v>8.5379637657428356E-2</v>
      </c>
      <c r="F2172" s="2">
        <f>'Moving Avg'!D2172</f>
        <v>5.2152599999999989</v>
      </c>
      <c r="G2172" s="2">
        <f>'Moving Avg'!F2172</f>
        <v>5.3298499999999986</v>
      </c>
      <c r="H2172" s="2">
        <f>'Moving Avg'!G2172</f>
        <v>4.7564880000000018</v>
      </c>
      <c r="I2172" s="2">
        <f>'Moving Avg'!H2172</f>
        <v>4.1134539999999964</v>
      </c>
      <c r="J2172" s="6" t="str">
        <f>OBV!F2172</f>
        <v>BULLISH</v>
      </c>
      <c r="K2172" s="6" t="str">
        <f>OBV!G2172</f>
        <v>STRONG</v>
      </c>
      <c r="L2172" s="6" t="str">
        <f>OBV!H2172</f>
        <v>CONFIRMED BULLISH</v>
      </c>
      <c r="M2172" s="8">
        <f t="shared" si="330"/>
        <v>25</v>
      </c>
      <c r="N2172" s="8">
        <f t="shared" si="331"/>
        <v>0</v>
      </c>
      <c r="O2172" s="8">
        <f t="shared" si="332"/>
        <v>50</v>
      </c>
      <c r="P2172" s="8">
        <f t="shared" si="333"/>
        <v>100</v>
      </c>
      <c r="Q2172" s="9">
        <f t="shared" si="334"/>
        <v>31.25</v>
      </c>
      <c r="R2172" s="9">
        <f t="shared" si="335"/>
        <v>47.5</v>
      </c>
      <c r="S2172" s="9">
        <f t="shared" si="336"/>
        <v>61.25</v>
      </c>
      <c r="T2172" s="9">
        <f t="shared" si="337"/>
        <v>43.75</v>
      </c>
      <c r="U2172" s="8">
        <f t="shared" si="338"/>
        <v>46.666666666666664</v>
      </c>
      <c r="V2172" s="8">
        <f t="shared" si="339"/>
        <v>45.9375</v>
      </c>
    </row>
    <row r="2173" spans="1:22" ht="13.5" x14ac:dyDescent="0.25">
      <c r="A2173" s="3">
        <f>RSI!A2173</f>
        <v>45169</v>
      </c>
      <c r="B2173" s="2">
        <f>RSI!B2173</f>
        <v>5.3316999999999997</v>
      </c>
      <c r="C2173" s="2">
        <f>RSI!I2173</f>
        <v>62.266070670802037</v>
      </c>
      <c r="D2173" s="2">
        <f>MACD!E2173</f>
        <v>0.17183170228707123</v>
      </c>
      <c r="E2173" s="2">
        <f>MACD!F2173</f>
        <v>0.10267005058335693</v>
      </c>
      <c r="F2173" s="2">
        <f>'Moving Avg'!D2173</f>
        <v>5.2700399999999998</v>
      </c>
      <c r="G2173" s="2">
        <f>'Moving Avg'!F2173</f>
        <v>5.3283399999999999</v>
      </c>
      <c r="H2173" s="2">
        <f>'Moving Avg'!G2173</f>
        <v>4.7789260000000029</v>
      </c>
      <c r="I2173" s="2">
        <f>'Moving Avg'!H2173</f>
        <v>4.1192109999999973</v>
      </c>
      <c r="J2173" s="6" t="str">
        <f>OBV!F2173</f>
        <v>BULLISH</v>
      </c>
      <c r="K2173" s="6" t="str">
        <f>OBV!G2173</f>
        <v>STRONG</v>
      </c>
      <c r="L2173" s="6" t="str">
        <f>OBV!H2173</f>
        <v>CONFIRMED BULLISH</v>
      </c>
      <c r="M2173" s="8">
        <f t="shared" si="330"/>
        <v>25</v>
      </c>
      <c r="N2173" s="8">
        <f t="shared" si="331"/>
        <v>0</v>
      </c>
      <c r="O2173" s="8">
        <f t="shared" si="332"/>
        <v>50</v>
      </c>
      <c r="P2173" s="8">
        <f t="shared" si="333"/>
        <v>100</v>
      </c>
      <c r="Q2173" s="9">
        <f t="shared" si="334"/>
        <v>31.25</v>
      </c>
      <c r="R2173" s="9">
        <f t="shared" si="335"/>
        <v>47.5</v>
      </c>
      <c r="S2173" s="9">
        <f t="shared" si="336"/>
        <v>61.25</v>
      </c>
      <c r="T2173" s="9">
        <f t="shared" si="337"/>
        <v>43.75</v>
      </c>
      <c r="U2173" s="8">
        <f t="shared" si="338"/>
        <v>46.666666666666664</v>
      </c>
      <c r="V2173" s="8">
        <f t="shared" si="339"/>
        <v>45.9375</v>
      </c>
    </row>
    <row r="2174" spans="1:22" ht="13.5" x14ac:dyDescent="0.25">
      <c r="A2174" s="3">
        <f>RSI!A2174</f>
        <v>45170</v>
      </c>
      <c r="B2174" s="2">
        <f>RSI!B2174</f>
        <v>5.3231000000000002</v>
      </c>
      <c r="C2174" s="2">
        <f>RSI!I2174</f>
        <v>61.571006165764139</v>
      </c>
      <c r="D2174" s="2">
        <f>MACD!E2174</f>
        <v>0.16138401438922312</v>
      </c>
      <c r="E2174" s="2">
        <f>MACD!F2174</f>
        <v>0.11441284334453017</v>
      </c>
      <c r="F2174" s="2">
        <f>'Moving Avg'!D2174</f>
        <v>5.2905800000000003</v>
      </c>
      <c r="G2174" s="2">
        <f>'Moving Avg'!F2174</f>
        <v>5.3282449999999999</v>
      </c>
      <c r="H2174" s="2">
        <f>'Moving Avg'!G2174</f>
        <v>4.8026700000000035</v>
      </c>
      <c r="I2174" s="2">
        <f>'Moving Avg'!H2174</f>
        <v>4.1250729999999978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  <c r="M2174" s="8">
        <f t="shared" si="330"/>
        <v>25</v>
      </c>
      <c r="N2174" s="8">
        <f t="shared" si="331"/>
        <v>0</v>
      </c>
      <c r="O2174" s="8">
        <f t="shared" si="332"/>
        <v>50</v>
      </c>
      <c r="P2174" s="8">
        <f t="shared" si="333"/>
        <v>83.5</v>
      </c>
      <c r="Q2174" s="9">
        <f t="shared" si="334"/>
        <v>28.774999999999999</v>
      </c>
      <c r="R2174" s="9">
        <f t="shared" si="335"/>
        <v>43.375</v>
      </c>
      <c r="S2174" s="9">
        <f t="shared" si="336"/>
        <v>53.825000000000003</v>
      </c>
      <c r="T2174" s="9">
        <f t="shared" si="337"/>
        <v>39.625</v>
      </c>
      <c r="U2174" s="8">
        <f t="shared" si="338"/>
        <v>41.991666666666667</v>
      </c>
      <c r="V2174" s="8">
        <f t="shared" si="339"/>
        <v>41.400000000000006</v>
      </c>
    </row>
    <row r="2175" spans="1:22" ht="13.5" x14ac:dyDescent="0.25">
      <c r="A2175" s="3">
        <f>RSI!A2175</f>
        <v>45173</v>
      </c>
      <c r="B2175" s="2">
        <f>RSI!B2175</f>
        <v>5.306</v>
      </c>
      <c r="C2175" s="2">
        <f>RSI!I2175</f>
        <v>60.133620383409657</v>
      </c>
      <c r="D2175" s="2">
        <f>MACD!E2175</f>
        <v>0.15282090832237127</v>
      </c>
      <c r="E2175" s="2">
        <f>MACD!F2175</f>
        <v>0.12209445634009838</v>
      </c>
      <c r="F2175" s="2">
        <f>'Moving Avg'!D2175</f>
        <v>5.3008600000000001</v>
      </c>
      <c r="G2175" s="2">
        <f>'Moving Avg'!F2175</f>
        <v>5.3258149999999995</v>
      </c>
      <c r="H2175" s="2">
        <f>'Moving Avg'!G2175</f>
        <v>4.8275480000000037</v>
      </c>
      <c r="I2175" s="2">
        <f>'Moving Avg'!H2175</f>
        <v>4.1308494999999974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  <c r="M2175" s="8">
        <f t="shared" si="330"/>
        <v>25</v>
      </c>
      <c r="N2175" s="8">
        <f t="shared" si="331"/>
        <v>0</v>
      </c>
      <c r="O2175" s="8">
        <f t="shared" si="332"/>
        <v>50</v>
      </c>
      <c r="P2175" s="8">
        <f t="shared" si="333"/>
        <v>83.5</v>
      </c>
      <c r="Q2175" s="9">
        <f t="shared" si="334"/>
        <v>28.774999999999999</v>
      </c>
      <c r="R2175" s="9">
        <f t="shared" si="335"/>
        <v>43.375</v>
      </c>
      <c r="S2175" s="9">
        <f t="shared" si="336"/>
        <v>53.825000000000003</v>
      </c>
      <c r="T2175" s="9">
        <f t="shared" si="337"/>
        <v>39.625</v>
      </c>
      <c r="U2175" s="8">
        <f t="shared" si="338"/>
        <v>41.991666666666667</v>
      </c>
      <c r="V2175" s="8">
        <f t="shared" si="339"/>
        <v>41.400000000000006</v>
      </c>
    </row>
    <row r="2176" spans="1:22" ht="13.5" x14ac:dyDescent="0.25">
      <c r="A2176" s="3">
        <f>RSI!A2176</f>
        <v>45174</v>
      </c>
      <c r="B2176" s="2">
        <f>RSI!B2176</f>
        <v>5.306</v>
      </c>
      <c r="C2176" s="2">
        <f>RSI!I2176</f>
        <v>60.133620383409657</v>
      </c>
      <c r="D2176" s="2">
        <f>MACD!E2176</f>
        <v>0.13291396301845726</v>
      </c>
      <c r="E2176" s="2">
        <f>MACD!F2176</f>
        <v>0.12425835767577016</v>
      </c>
      <c r="F2176" s="2">
        <f>'Moving Avg'!D2176</f>
        <v>5.31114</v>
      </c>
      <c r="G2176" s="2">
        <f>'Moving Avg'!F2176</f>
        <v>5.3178499999999991</v>
      </c>
      <c r="H2176" s="2">
        <f>'Moving Avg'!G2176</f>
        <v>4.8509500000000045</v>
      </c>
      <c r="I2176" s="2">
        <f>'Moving Avg'!H2176</f>
        <v>4.1367734999999968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  <c r="M2176" s="8">
        <f t="shared" si="330"/>
        <v>25</v>
      </c>
      <c r="N2176" s="8">
        <f t="shared" si="331"/>
        <v>0</v>
      </c>
      <c r="O2176" s="8">
        <f t="shared" si="332"/>
        <v>50</v>
      </c>
      <c r="P2176" s="8">
        <f t="shared" si="333"/>
        <v>83.5</v>
      </c>
      <c r="Q2176" s="9">
        <f t="shared" si="334"/>
        <v>28.774999999999999</v>
      </c>
      <c r="R2176" s="9">
        <f t="shared" si="335"/>
        <v>43.375</v>
      </c>
      <c r="S2176" s="9">
        <f t="shared" si="336"/>
        <v>53.825000000000003</v>
      </c>
      <c r="T2176" s="9">
        <f t="shared" si="337"/>
        <v>39.625</v>
      </c>
      <c r="U2176" s="8">
        <f t="shared" si="338"/>
        <v>41.991666666666667</v>
      </c>
      <c r="V2176" s="8">
        <f t="shared" si="339"/>
        <v>41.400000000000006</v>
      </c>
    </row>
    <row r="2177" spans="1:22" ht="13.5" x14ac:dyDescent="0.25">
      <c r="A2177" s="3">
        <f>RSI!A2177</f>
        <v>45175</v>
      </c>
      <c r="B2177" s="2">
        <f>RSI!B2177</f>
        <v>5.2803000000000004</v>
      </c>
      <c r="C2177" s="2">
        <f>RSI!I2177</f>
        <v>57.782370284624577</v>
      </c>
      <c r="D2177" s="2">
        <f>MACD!E2177</f>
        <v>8.4310926520879903E-2</v>
      </c>
      <c r="E2177" s="2">
        <f>MACD!F2177</f>
        <v>0.11626887144479212</v>
      </c>
      <c r="F2177" s="2">
        <f>'Moving Avg'!D2177</f>
        <v>5.3094200000000003</v>
      </c>
      <c r="G2177" s="2">
        <f>'Moving Avg'!F2177</f>
        <v>5.305275</v>
      </c>
      <c r="H2177" s="2">
        <f>'Moving Avg'!G2177</f>
        <v>4.8745760000000038</v>
      </c>
      <c r="I2177" s="2">
        <f>'Moving Avg'!H2177</f>
        <v>4.142605999999998</v>
      </c>
      <c r="J2177" s="6" t="str">
        <f>OBV!F2177</f>
        <v>BEARISH</v>
      </c>
      <c r="K2177" s="6" t="str">
        <f>OBV!G2177</f>
        <v>WEAK</v>
      </c>
      <c r="L2177" s="6" t="str">
        <f>OBV!H2177</f>
        <v>CONFIRMED BEARISH</v>
      </c>
      <c r="M2177" s="8">
        <f t="shared" si="330"/>
        <v>25</v>
      </c>
      <c r="N2177" s="8">
        <f t="shared" si="331"/>
        <v>100</v>
      </c>
      <c r="O2177" s="8">
        <f t="shared" si="332"/>
        <v>50</v>
      </c>
      <c r="P2177" s="8">
        <f t="shared" si="333"/>
        <v>0</v>
      </c>
      <c r="Q2177" s="9">
        <f t="shared" si="334"/>
        <v>51.25</v>
      </c>
      <c r="R2177" s="9">
        <f t="shared" si="335"/>
        <v>42.5</v>
      </c>
      <c r="S2177" s="9">
        <f t="shared" si="336"/>
        <v>31.25</v>
      </c>
      <c r="T2177" s="9">
        <f t="shared" si="337"/>
        <v>43.75</v>
      </c>
      <c r="U2177" s="8">
        <f t="shared" si="338"/>
        <v>41.666666666666664</v>
      </c>
      <c r="V2177" s="8">
        <f t="shared" si="339"/>
        <v>42.1875</v>
      </c>
    </row>
    <row r="2178" spans="1:22" ht="13.5" x14ac:dyDescent="0.25">
      <c r="A2178" s="3">
        <f>RSI!A2178</f>
        <v>45176</v>
      </c>
      <c r="B2178" s="2">
        <f>RSI!B2178</f>
        <v>5.2203999999999997</v>
      </c>
      <c r="C2178" s="2">
        <f>RSI!I2178</f>
        <v>52.618250994015057</v>
      </c>
      <c r="D2178" s="2">
        <f>MACD!E2178</f>
        <v>4.8383066854447598E-2</v>
      </c>
      <c r="E2178" s="2">
        <f>MACD!F2178</f>
        <v>0.10269171052672321</v>
      </c>
      <c r="F2178" s="2">
        <f>'Moving Avg'!D2178</f>
        <v>5.2871600000000001</v>
      </c>
      <c r="G2178" s="2">
        <f>'Moving Avg'!F2178</f>
        <v>5.293029999999999</v>
      </c>
      <c r="H2178" s="2">
        <f>'Moving Avg'!G2178</f>
        <v>4.8964120000000033</v>
      </c>
      <c r="I2178" s="2">
        <f>'Moving Avg'!H2178</f>
        <v>4.148101999999998</v>
      </c>
      <c r="J2178" s="6" t="str">
        <f>OBV!F2178</f>
        <v>BEARISH</v>
      </c>
      <c r="K2178" s="6" t="str">
        <f>OBV!G2178</f>
        <v>WEAK</v>
      </c>
      <c r="L2178" s="6" t="str">
        <f>OBV!H2178</f>
        <v>CONFIRMED BEARISH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100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0</v>
      </c>
      <c r="Q2178" s="9">
        <f t="shared" si="334"/>
        <v>51.25</v>
      </c>
      <c r="R2178" s="9">
        <f t="shared" si="335"/>
        <v>42.5</v>
      </c>
      <c r="S2178" s="9">
        <f t="shared" si="336"/>
        <v>31.25</v>
      </c>
      <c r="T2178" s="9">
        <f t="shared" si="337"/>
        <v>43.75</v>
      </c>
      <c r="U2178" s="8">
        <f t="shared" si="338"/>
        <v>41.666666666666664</v>
      </c>
      <c r="V2178" s="8">
        <f t="shared" si="339"/>
        <v>42.1875</v>
      </c>
    </row>
    <row r="2179" spans="1:22" ht="13.5" x14ac:dyDescent="0.25">
      <c r="A2179" s="3">
        <f>RSI!A2179</f>
        <v>45177</v>
      </c>
      <c r="B2179" s="2">
        <f>RSI!B2179</f>
        <v>5.1691000000000003</v>
      </c>
      <c r="C2179" s="2">
        <f>RSI!I2179</f>
        <v>48.611305596175839</v>
      </c>
      <c r="D2179" s="2">
        <f>MACD!E2179</f>
        <v>4.6645478034827548E-2</v>
      </c>
      <c r="E2179" s="2">
        <f>MACD!F2179</f>
        <v>9.148246402834409E-2</v>
      </c>
      <c r="F2179" s="2">
        <f>'Moving Avg'!D2179</f>
        <v>5.2563599999999999</v>
      </c>
      <c r="G2179" s="2">
        <f>'Moving Avg'!F2179</f>
        <v>5.2782199999999992</v>
      </c>
      <c r="H2179" s="2">
        <f>'Moving Avg'!G2179</f>
        <v>4.9176660000000041</v>
      </c>
      <c r="I2179" s="2">
        <f>'Moving Avg'!H2179</f>
        <v>4.1534154999999968</v>
      </c>
      <c r="J2179" s="6" t="str">
        <f>OBV!F2179</f>
        <v>BEARISH</v>
      </c>
      <c r="K2179" s="6" t="str">
        <f>OBV!G2179</f>
        <v>WEAK</v>
      </c>
      <c r="L2179" s="6" t="str">
        <f>OBV!H2179</f>
        <v>CONFIRMED BEARISH</v>
      </c>
      <c r="M2179" s="8">
        <f t="shared" si="340"/>
        <v>25</v>
      </c>
      <c r="N2179" s="8">
        <f t="shared" si="341"/>
        <v>100</v>
      </c>
      <c r="O2179" s="8">
        <f t="shared" si="342"/>
        <v>50</v>
      </c>
      <c r="P2179" s="8">
        <f t="shared" si="343"/>
        <v>0</v>
      </c>
      <c r="Q2179" s="9">
        <f t="shared" ref="Q2179:Q2242" si="344">0.35*M2179+N2179*0.35+O2179*0.15+P2179*0.15</f>
        <v>51.25</v>
      </c>
      <c r="R2179" s="9">
        <f t="shared" ref="R2179:R2242" si="345">M2179*0.2+N2179*0.2+O2179*0.35+P2179*0.25</f>
        <v>42.5</v>
      </c>
      <c r="S2179" s="9">
        <f t="shared" ref="S2179:S2242" si="346">M2179*0.15+N2179*0.15+O2179*0.25+P2179*0.45</f>
        <v>31.25</v>
      </c>
      <c r="T2179" s="9">
        <f t="shared" ref="T2179:T2242" si="347">0.25*SUM(M2179:P2179)</f>
        <v>43.75</v>
      </c>
      <c r="U2179" s="8">
        <f t="shared" ref="U2179:U2242" si="348">SUM(Q2179:S2179)/3</f>
        <v>41.666666666666664</v>
      </c>
      <c r="V2179" s="8">
        <f t="shared" ref="V2179:V2242" si="349">SUM(Q2179:T2179)/4</f>
        <v>42.1875</v>
      </c>
    </row>
    <row r="2180" spans="1:22" ht="13.5" x14ac:dyDescent="0.25">
      <c r="A2180" s="3">
        <f>RSI!A2180</f>
        <v>45180</v>
      </c>
      <c r="B2180" s="2">
        <f>RSI!B2180</f>
        <v>5.1262999999999996</v>
      </c>
      <c r="C2180" s="2">
        <f>RSI!I2180</f>
        <v>45.49827737749856</v>
      </c>
      <c r="D2180" s="2">
        <f>MACD!E2180</f>
        <v>5.3769071090283838E-2</v>
      </c>
      <c r="E2180" s="2">
        <f>MACD!F2180</f>
        <v>8.3939785440732037E-2</v>
      </c>
      <c r="F2180" s="2">
        <f>'Moving Avg'!D2180</f>
        <v>5.2204199999999998</v>
      </c>
      <c r="G2180" s="2">
        <f>'Moving Avg'!F2180</f>
        <v>5.2631149999999991</v>
      </c>
      <c r="H2180" s="2">
        <f>'Moving Avg'!G2180</f>
        <v>4.9380640000000033</v>
      </c>
      <c r="I2180" s="2">
        <f>'Moving Avg'!H2180</f>
        <v>4.1585519999999985</v>
      </c>
      <c r="J2180" s="6" t="str">
        <f>OBV!F2180</f>
        <v>BEARISH</v>
      </c>
      <c r="K2180" s="6" t="str">
        <f>OBV!G2180</f>
        <v>WEAK</v>
      </c>
      <c r="L2180" s="6" t="str">
        <f>OBV!H2180</f>
        <v>CONFIRMED BEARISH</v>
      </c>
      <c r="M2180" s="8">
        <f t="shared" si="340"/>
        <v>25</v>
      </c>
      <c r="N2180" s="8">
        <f t="shared" si="341"/>
        <v>100</v>
      </c>
      <c r="O2180" s="8">
        <f t="shared" si="342"/>
        <v>50</v>
      </c>
      <c r="P2180" s="8">
        <f t="shared" si="343"/>
        <v>0</v>
      </c>
      <c r="Q2180" s="9">
        <f t="shared" si="344"/>
        <v>51.25</v>
      </c>
      <c r="R2180" s="9">
        <f t="shared" si="345"/>
        <v>42.5</v>
      </c>
      <c r="S2180" s="9">
        <f t="shared" si="346"/>
        <v>31.25</v>
      </c>
      <c r="T2180" s="9">
        <f t="shared" si="347"/>
        <v>43.75</v>
      </c>
      <c r="U2180" s="8">
        <f t="shared" si="348"/>
        <v>41.666666666666664</v>
      </c>
      <c r="V2180" s="8">
        <f t="shared" si="349"/>
        <v>42.1875</v>
      </c>
    </row>
    <row r="2181" spans="1:22" ht="13.5" x14ac:dyDescent="0.25">
      <c r="A2181" s="3">
        <f>RSI!A2181</f>
        <v>45181</v>
      </c>
      <c r="B2181" s="2">
        <f>RSI!B2181</f>
        <v>5.1262999999999996</v>
      </c>
      <c r="C2181" s="2">
        <f>RSI!I2181</f>
        <v>45.49827737749856</v>
      </c>
      <c r="D2181" s="2">
        <f>MACD!E2181</f>
        <v>6.0199589055780933E-2</v>
      </c>
      <c r="E2181" s="2">
        <f>MACD!F2181</f>
        <v>7.9191746163741833E-2</v>
      </c>
      <c r="F2181" s="2">
        <f>'Moving Avg'!D2181</f>
        <v>5.1844799999999998</v>
      </c>
      <c r="G2181" s="2">
        <f>'Moving Avg'!F2181</f>
        <v>5.2498549999999984</v>
      </c>
      <c r="H2181" s="2">
        <f>'Moving Avg'!G2181</f>
        <v>4.9584620000000026</v>
      </c>
      <c r="I2181" s="2">
        <f>'Moving Avg'!H2181</f>
        <v>4.1636884999999975</v>
      </c>
      <c r="J2181" s="6" t="str">
        <f>OBV!F2181</f>
        <v>BEARISH</v>
      </c>
      <c r="K2181" s="6" t="str">
        <f>OBV!G2181</f>
        <v>WEAK</v>
      </c>
      <c r="L2181" s="6" t="str">
        <f>OBV!H2181</f>
        <v>CONFIRMED BEARISH</v>
      </c>
      <c r="M2181" s="8">
        <f t="shared" si="340"/>
        <v>25</v>
      </c>
      <c r="N2181" s="8">
        <f t="shared" si="341"/>
        <v>45</v>
      </c>
      <c r="O2181" s="8">
        <f t="shared" si="342"/>
        <v>50</v>
      </c>
      <c r="P2181" s="8">
        <f t="shared" si="343"/>
        <v>0</v>
      </c>
      <c r="Q2181" s="9">
        <f t="shared" si="344"/>
        <v>32</v>
      </c>
      <c r="R2181" s="9">
        <f t="shared" si="345"/>
        <v>31.5</v>
      </c>
      <c r="S2181" s="9">
        <f t="shared" si="346"/>
        <v>23</v>
      </c>
      <c r="T2181" s="9">
        <f t="shared" si="347"/>
        <v>30</v>
      </c>
      <c r="U2181" s="8">
        <f t="shared" si="348"/>
        <v>28.833333333333332</v>
      </c>
      <c r="V2181" s="8">
        <f t="shared" si="349"/>
        <v>29.125</v>
      </c>
    </row>
    <row r="2182" spans="1:22" ht="13.5" x14ac:dyDescent="0.25">
      <c r="A2182" s="3">
        <f>RSI!A2182</f>
        <v>45182</v>
      </c>
      <c r="B2182" s="2">
        <f>RSI!B2182</f>
        <v>5.0919999999999996</v>
      </c>
      <c r="C2182" s="2">
        <f>RSI!I2182</f>
        <v>42.942334518169524</v>
      </c>
      <c r="D2182" s="2">
        <f>MACD!E2182</f>
        <v>7.3831481033811208E-2</v>
      </c>
      <c r="E2182" s="2">
        <f>MACD!F2182</f>
        <v>7.8119693137755714E-2</v>
      </c>
      <c r="F2182" s="2">
        <f>'Moving Avg'!D2182</f>
        <v>5.14682</v>
      </c>
      <c r="G2182" s="2">
        <f>'Moving Avg'!F2182</f>
        <v>5.2348799999999986</v>
      </c>
      <c r="H2182" s="2">
        <f>'Moving Avg'!G2182</f>
        <v>4.9761060000000024</v>
      </c>
      <c r="I2182" s="2">
        <f>'Moving Avg'!H2182</f>
        <v>4.1688379999999983</v>
      </c>
      <c r="J2182" s="6" t="str">
        <f>OBV!F2182</f>
        <v>BEARISH</v>
      </c>
      <c r="K2182" s="6" t="str">
        <f>OBV!G2182</f>
        <v>WEAK</v>
      </c>
      <c r="L2182" s="6" t="str">
        <f>OBV!H2182</f>
        <v>CONFIRMED BEARISH</v>
      </c>
      <c r="M2182" s="8">
        <f t="shared" si="340"/>
        <v>25</v>
      </c>
      <c r="N2182" s="8">
        <f t="shared" si="341"/>
        <v>45</v>
      </c>
      <c r="O2182" s="8">
        <f t="shared" si="342"/>
        <v>50</v>
      </c>
      <c r="P2182" s="8">
        <f t="shared" si="343"/>
        <v>0</v>
      </c>
      <c r="Q2182" s="9">
        <f t="shared" si="344"/>
        <v>32</v>
      </c>
      <c r="R2182" s="9">
        <f t="shared" si="345"/>
        <v>31.5</v>
      </c>
      <c r="S2182" s="9">
        <f t="shared" si="346"/>
        <v>23</v>
      </c>
      <c r="T2182" s="9">
        <f t="shared" si="347"/>
        <v>30</v>
      </c>
      <c r="U2182" s="8">
        <f t="shared" si="348"/>
        <v>28.833333333333332</v>
      </c>
      <c r="V2182" s="8">
        <f t="shared" si="349"/>
        <v>29.125</v>
      </c>
    </row>
    <row r="2183" spans="1:22" ht="13.5" x14ac:dyDescent="0.25">
      <c r="A2183" s="3">
        <f>RSI!A2183</f>
        <v>45183</v>
      </c>
      <c r="B2183" s="2">
        <f>RSI!B2183</f>
        <v>5.0492999999999997</v>
      </c>
      <c r="C2183" s="2">
        <f>RSI!I2183</f>
        <v>39.934700060783584</v>
      </c>
      <c r="D2183" s="2">
        <f>MACD!E2183</f>
        <v>9.5661806873763133E-2</v>
      </c>
      <c r="E2183" s="2">
        <f>MACD!F2183</f>
        <v>8.1628115884957206E-2</v>
      </c>
      <c r="F2183" s="2">
        <f>'Moving Avg'!D2183</f>
        <v>5.1125999999999996</v>
      </c>
      <c r="G2183" s="2">
        <f>'Moving Avg'!F2183</f>
        <v>5.2199849999999994</v>
      </c>
      <c r="H2183" s="2">
        <f>'Moving Avg'!G2183</f>
        <v>4.9928960000000027</v>
      </c>
      <c r="I2183" s="2">
        <f>'Moving Avg'!H2183</f>
        <v>4.1735894999999976</v>
      </c>
      <c r="J2183" s="6" t="str">
        <f>OBV!F2183</f>
        <v>BEARISH</v>
      </c>
      <c r="K2183" s="6" t="str">
        <f>OBV!G2183</f>
        <v>WEAK</v>
      </c>
      <c r="L2183" s="6" t="str">
        <f>OBV!H2183</f>
        <v>CONFIRMED BEARISH</v>
      </c>
      <c r="M2183" s="8">
        <f t="shared" si="340"/>
        <v>25</v>
      </c>
      <c r="N2183" s="8">
        <f t="shared" si="341"/>
        <v>0</v>
      </c>
      <c r="O2183" s="8">
        <f t="shared" si="342"/>
        <v>50</v>
      </c>
      <c r="P2183" s="8">
        <f t="shared" si="343"/>
        <v>0</v>
      </c>
      <c r="Q2183" s="9">
        <f t="shared" si="344"/>
        <v>16.25</v>
      </c>
      <c r="R2183" s="9">
        <f t="shared" si="345"/>
        <v>22.5</v>
      </c>
      <c r="S2183" s="9">
        <f t="shared" si="346"/>
        <v>16.25</v>
      </c>
      <c r="T2183" s="9">
        <f t="shared" si="347"/>
        <v>18.75</v>
      </c>
      <c r="U2183" s="8">
        <f t="shared" si="348"/>
        <v>18.333333333333332</v>
      </c>
      <c r="V2183" s="8">
        <f t="shared" si="349"/>
        <v>18.4375</v>
      </c>
    </row>
    <row r="2184" spans="1:22" ht="13.5" x14ac:dyDescent="0.25">
      <c r="A2184" s="3">
        <f>RSI!A2184</f>
        <v>45184</v>
      </c>
      <c r="B2184" s="2">
        <f>RSI!B2184</f>
        <v>5.0492999999999997</v>
      </c>
      <c r="C2184" s="2">
        <f>RSI!I2184</f>
        <v>39.934700060783584</v>
      </c>
      <c r="D2184" s="2">
        <f>MACD!E2184</f>
        <v>0.11357033216861101</v>
      </c>
      <c r="E2184" s="2">
        <f>MACD!F2184</f>
        <v>8.8016559141687975E-2</v>
      </c>
      <c r="F2184" s="2">
        <f>'Moving Avg'!D2184</f>
        <v>5.0886399999999998</v>
      </c>
      <c r="G2184" s="2">
        <f>'Moving Avg'!F2184</f>
        <v>5.2054399999999994</v>
      </c>
      <c r="H2184" s="2">
        <f>'Moving Avg'!G2184</f>
        <v>5.0104240000000022</v>
      </c>
      <c r="I2184" s="2">
        <f>'Moving Avg'!H2184</f>
        <v>4.1783779999999977</v>
      </c>
      <c r="J2184" s="6" t="str">
        <f>OBV!F2184</f>
        <v>BEARISH</v>
      </c>
      <c r="K2184" s="6" t="str">
        <f>OBV!G2184</f>
        <v>WEAK</v>
      </c>
      <c r="L2184" s="6" t="str">
        <f>OBV!H2184</f>
        <v>CONFIRMED BEARISH</v>
      </c>
      <c r="M2184" s="8">
        <f t="shared" si="340"/>
        <v>25</v>
      </c>
      <c r="N2184" s="8">
        <f t="shared" si="341"/>
        <v>0</v>
      </c>
      <c r="O2184" s="8">
        <f t="shared" si="342"/>
        <v>50</v>
      </c>
      <c r="P2184" s="8">
        <f t="shared" si="343"/>
        <v>0</v>
      </c>
      <c r="Q2184" s="9">
        <f t="shared" si="344"/>
        <v>16.25</v>
      </c>
      <c r="R2184" s="9">
        <f t="shared" si="345"/>
        <v>22.5</v>
      </c>
      <c r="S2184" s="9">
        <f t="shared" si="346"/>
        <v>16.25</v>
      </c>
      <c r="T2184" s="9">
        <f t="shared" si="347"/>
        <v>18.75</v>
      </c>
      <c r="U2184" s="8">
        <f t="shared" si="348"/>
        <v>18.333333333333332</v>
      </c>
      <c r="V2184" s="8">
        <f t="shared" si="349"/>
        <v>18.4375</v>
      </c>
    </row>
    <row r="2185" spans="1:22" ht="13.5" x14ac:dyDescent="0.25">
      <c r="A2185" s="3">
        <f>RSI!A2185</f>
        <v>45187</v>
      </c>
      <c r="B2185" s="2">
        <f>RSI!B2185</f>
        <v>4.9637000000000002</v>
      </c>
      <c r="C2185" s="2">
        <f>RSI!I2185</f>
        <v>34.342457207631909</v>
      </c>
      <c r="D2185" s="2">
        <f>MACD!E2185</f>
        <v>0.13313717868544472</v>
      </c>
      <c r="E2185" s="2">
        <f>MACD!F2185</f>
        <v>9.7040683050439336E-2</v>
      </c>
      <c r="F2185" s="2">
        <f>'Moving Avg'!D2185</f>
        <v>5.0561199999999991</v>
      </c>
      <c r="G2185" s="2">
        <f>'Moving Avg'!F2185</f>
        <v>5.1866149999999998</v>
      </c>
      <c r="H2185" s="2">
        <f>'Moving Avg'!G2185</f>
        <v>5.0262400000000014</v>
      </c>
      <c r="I2185" s="2">
        <f>'Moving Avg'!H2185</f>
        <v>4.182516999999998</v>
      </c>
      <c r="J2185" s="6" t="str">
        <f>OBV!F2185</f>
        <v>BEARISH</v>
      </c>
      <c r="K2185" s="6" t="str">
        <f>OBV!G2185</f>
        <v>WEAK</v>
      </c>
      <c r="L2185" s="6" t="str">
        <f>OBV!H2185</f>
        <v>CONFIRMED BEARISH</v>
      </c>
      <c r="M2185" s="8">
        <f t="shared" si="340"/>
        <v>25</v>
      </c>
      <c r="N2185" s="8">
        <f t="shared" si="341"/>
        <v>0</v>
      </c>
      <c r="O2185" s="8">
        <f t="shared" si="342"/>
        <v>50</v>
      </c>
      <c r="P2185" s="8">
        <f t="shared" si="343"/>
        <v>0</v>
      </c>
      <c r="Q2185" s="9">
        <f t="shared" si="344"/>
        <v>16.25</v>
      </c>
      <c r="R2185" s="9">
        <f t="shared" si="345"/>
        <v>22.5</v>
      </c>
      <c r="S2185" s="9">
        <f t="shared" si="346"/>
        <v>16.25</v>
      </c>
      <c r="T2185" s="9">
        <f t="shared" si="347"/>
        <v>18.75</v>
      </c>
      <c r="U2185" s="8">
        <f t="shared" si="348"/>
        <v>18.333333333333332</v>
      </c>
      <c r="V2185" s="8">
        <f t="shared" si="349"/>
        <v>18.4375</v>
      </c>
    </row>
    <row r="2186" spans="1:22" ht="13.5" x14ac:dyDescent="0.25">
      <c r="A2186" s="3">
        <f>RSI!A2186</f>
        <v>45188</v>
      </c>
      <c r="B2186" s="2">
        <f>RSI!B2186</f>
        <v>4.9637000000000002</v>
      </c>
      <c r="C2186" s="2">
        <f>RSI!I2186</f>
        <v>34.342457207631909</v>
      </c>
      <c r="D2186" s="2">
        <f>MACD!E2186</f>
        <v>0.1508509509856939</v>
      </c>
      <c r="E2186" s="2">
        <f>MACD!F2186</f>
        <v>0.10780273663749025</v>
      </c>
      <c r="F2186" s="2">
        <f>'Moving Avg'!D2186</f>
        <v>5.0236000000000001</v>
      </c>
      <c r="G2186" s="2">
        <f>'Moving Avg'!F2186</f>
        <v>5.17164</v>
      </c>
      <c r="H2186" s="2">
        <f>'Moving Avg'!G2186</f>
        <v>5.0427960000000009</v>
      </c>
      <c r="I2186" s="2">
        <f>'Moving Avg'!H2186</f>
        <v>4.1870249999999984</v>
      </c>
      <c r="J2186" s="6" t="str">
        <f>OBV!F2186</f>
        <v>BEARISH</v>
      </c>
      <c r="K2186" s="6" t="str">
        <f>OBV!G2186</f>
        <v>WEAK</v>
      </c>
      <c r="L2186" s="6" t="str">
        <f>OBV!H2186</f>
        <v>CONFIRMED BEARISH</v>
      </c>
      <c r="M2186" s="8">
        <f t="shared" si="340"/>
        <v>25</v>
      </c>
      <c r="N2186" s="8">
        <f t="shared" si="341"/>
        <v>0</v>
      </c>
      <c r="O2186" s="8">
        <f t="shared" si="342"/>
        <v>50</v>
      </c>
      <c r="P2186" s="8">
        <f t="shared" si="343"/>
        <v>0</v>
      </c>
      <c r="Q2186" s="9">
        <f t="shared" si="344"/>
        <v>16.25</v>
      </c>
      <c r="R2186" s="9">
        <f t="shared" si="345"/>
        <v>22.5</v>
      </c>
      <c r="S2186" s="9">
        <f t="shared" si="346"/>
        <v>16.25</v>
      </c>
      <c r="T2186" s="9">
        <f t="shared" si="347"/>
        <v>18.75</v>
      </c>
      <c r="U2186" s="8">
        <f t="shared" si="348"/>
        <v>18.333333333333332</v>
      </c>
      <c r="V2186" s="8">
        <f t="shared" si="349"/>
        <v>18.4375</v>
      </c>
    </row>
    <row r="2187" spans="1:22" ht="13.5" x14ac:dyDescent="0.25">
      <c r="A2187" s="3">
        <f>RSI!A2187</f>
        <v>45189</v>
      </c>
      <c r="B2187" s="2">
        <f>RSI!B2187</f>
        <v>4.9637000000000002</v>
      </c>
      <c r="C2187" s="2">
        <f>RSI!I2187</f>
        <v>34.342457207631909</v>
      </c>
      <c r="D2187" s="2">
        <f>MACD!E2187</f>
        <v>0.16295717200742033</v>
      </c>
      <c r="E2187" s="2">
        <f>MACD!F2187</f>
        <v>0.11883362371147627</v>
      </c>
      <c r="F2187" s="2">
        <f>'Moving Avg'!D2187</f>
        <v>4.9979399999999998</v>
      </c>
      <c r="G2187" s="2">
        <f>'Moving Avg'!F2187</f>
        <v>5.1673600000000004</v>
      </c>
      <c r="H2187" s="2">
        <f>'Moving Avg'!G2187</f>
        <v>5.0593520000000014</v>
      </c>
      <c r="I2187" s="2">
        <f>'Moving Avg'!H2187</f>
        <v>4.191532999999998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  <c r="M2187" s="8">
        <f t="shared" si="340"/>
        <v>25</v>
      </c>
      <c r="N2187" s="8">
        <f t="shared" si="341"/>
        <v>0</v>
      </c>
      <c r="O2187" s="8">
        <f t="shared" si="342"/>
        <v>50</v>
      </c>
      <c r="P2187" s="8">
        <f t="shared" si="343"/>
        <v>16.5</v>
      </c>
      <c r="Q2187" s="9">
        <f t="shared" si="344"/>
        <v>18.725000000000001</v>
      </c>
      <c r="R2187" s="9">
        <f t="shared" si="345"/>
        <v>26.625</v>
      </c>
      <c r="S2187" s="9">
        <f t="shared" si="346"/>
        <v>23.675000000000001</v>
      </c>
      <c r="T2187" s="9">
        <f t="shared" si="347"/>
        <v>22.875</v>
      </c>
      <c r="U2187" s="8">
        <f t="shared" si="348"/>
        <v>23.008333333333336</v>
      </c>
      <c r="V2187" s="8">
        <f t="shared" si="349"/>
        <v>22.975000000000001</v>
      </c>
    </row>
    <row r="2188" spans="1:22" ht="13.5" x14ac:dyDescent="0.25">
      <c r="A2188" s="3">
        <f>RSI!A2188</f>
        <v>45190</v>
      </c>
      <c r="B2188" s="2">
        <f>RSI!B2188</f>
        <v>4.9637000000000002</v>
      </c>
      <c r="C2188" s="2">
        <f>RSI!I2188</f>
        <v>34.342457207631909</v>
      </c>
      <c r="D2188" s="2">
        <f>MACD!E2188</f>
        <v>0.16497763381068165</v>
      </c>
      <c r="E2188" s="2">
        <f>MACD!F2188</f>
        <v>0.12806242573131735</v>
      </c>
      <c r="F2188" s="2">
        <f>'Moving Avg'!D2188</f>
        <v>4.9808199999999996</v>
      </c>
      <c r="G2188" s="2">
        <f>'Moving Avg'!F2188</f>
        <v>5.1626550000000009</v>
      </c>
      <c r="H2188" s="2">
        <f>'Moving Avg'!G2188</f>
        <v>5.075908000000001</v>
      </c>
      <c r="I2188" s="2">
        <f>'Moving Avg'!H2188</f>
        <v>4.1960779999999991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  <c r="M2188" s="8">
        <f t="shared" si="340"/>
        <v>25</v>
      </c>
      <c r="N2188" s="8">
        <f t="shared" si="341"/>
        <v>0</v>
      </c>
      <c r="O2188" s="8">
        <f t="shared" si="342"/>
        <v>50</v>
      </c>
      <c r="P2188" s="8">
        <f t="shared" si="343"/>
        <v>16.5</v>
      </c>
      <c r="Q2188" s="9">
        <f t="shared" si="344"/>
        <v>18.725000000000001</v>
      </c>
      <c r="R2188" s="9">
        <f t="shared" si="345"/>
        <v>26.625</v>
      </c>
      <c r="S2188" s="9">
        <f t="shared" si="346"/>
        <v>23.675000000000001</v>
      </c>
      <c r="T2188" s="9">
        <f t="shared" si="347"/>
        <v>22.875</v>
      </c>
      <c r="U2188" s="8">
        <f t="shared" si="348"/>
        <v>23.008333333333336</v>
      </c>
      <c r="V2188" s="8">
        <f t="shared" si="349"/>
        <v>22.975000000000001</v>
      </c>
    </row>
    <row r="2189" spans="1:22" ht="13.5" x14ac:dyDescent="0.25">
      <c r="A2189" s="3">
        <f>RSI!A2189</f>
        <v>45191</v>
      </c>
      <c r="B2189" s="2">
        <f>RSI!B2189</f>
        <v>4.9637000000000002</v>
      </c>
      <c r="C2189" s="2">
        <f>RSI!I2189</f>
        <v>34.342457207631909</v>
      </c>
      <c r="D2189" s="2">
        <f>MACD!E2189</f>
        <v>0.15971357814303033</v>
      </c>
      <c r="E2189" s="2">
        <f>MACD!F2189</f>
        <v>0.13439265621365995</v>
      </c>
      <c r="F2189" s="2">
        <f>'Moving Avg'!D2189</f>
        <v>4.9637000000000002</v>
      </c>
      <c r="G2189" s="2">
        <f>'Moving Avg'!F2189</f>
        <v>5.149820000000001</v>
      </c>
      <c r="H2189" s="2">
        <f>'Moving Avg'!G2189</f>
        <v>5.0939399999999999</v>
      </c>
      <c r="I2189" s="2">
        <f>'Moving Avg'!H2189</f>
        <v>4.2006229999999993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  <c r="M2189" s="8">
        <f t="shared" si="340"/>
        <v>25</v>
      </c>
      <c r="N2189" s="8">
        <f t="shared" si="341"/>
        <v>0</v>
      </c>
      <c r="O2189" s="8">
        <f t="shared" si="342"/>
        <v>50</v>
      </c>
      <c r="P2189" s="8">
        <f t="shared" si="343"/>
        <v>16.5</v>
      </c>
      <c r="Q2189" s="9">
        <f t="shared" si="344"/>
        <v>18.725000000000001</v>
      </c>
      <c r="R2189" s="9">
        <f t="shared" si="345"/>
        <v>26.625</v>
      </c>
      <c r="S2189" s="9">
        <f t="shared" si="346"/>
        <v>23.675000000000001</v>
      </c>
      <c r="T2189" s="9">
        <f t="shared" si="347"/>
        <v>22.875</v>
      </c>
      <c r="U2189" s="8">
        <f t="shared" si="348"/>
        <v>23.008333333333336</v>
      </c>
      <c r="V2189" s="8">
        <f t="shared" si="349"/>
        <v>22.975000000000001</v>
      </c>
    </row>
    <row r="2190" spans="1:22" ht="13.5" x14ac:dyDescent="0.25">
      <c r="A2190" s="3">
        <f>RSI!A2190</f>
        <v>45194</v>
      </c>
      <c r="B2190" s="2">
        <f>RSI!B2190</f>
        <v>4.9637000000000002</v>
      </c>
      <c r="C2190" s="2">
        <f>RSI!I2190</f>
        <v>34.342457207631909</v>
      </c>
      <c r="D2190" s="2">
        <f>MACD!E2190</f>
        <v>0.14952534560406683</v>
      </c>
      <c r="E2190" s="2">
        <f>MACD!F2190</f>
        <v>0.13741919409174133</v>
      </c>
      <c r="F2190" s="2">
        <f>'Moving Avg'!D2190</f>
        <v>4.9637000000000002</v>
      </c>
      <c r="G2190" s="2">
        <f>'Moving Avg'!F2190</f>
        <v>5.1352750000000009</v>
      </c>
      <c r="H2190" s="2">
        <f>'Moving Avg'!G2190</f>
        <v>5.1119719999999997</v>
      </c>
      <c r="I2190" s="2">
        <f>'Moving Avg'!H2190</f>
        <v>4.2055004999999994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  <c r="M2190" s="8">
        <f t="shared" si="340"/>
        <v>25</v>
      </c>
      <c r="N2190" s="8">
        <f t="shared" si="341"/>
        <v>0</v>
      </c>
      <c r="O2190" s="8">
        <f t="shared" si="342"/>
        <v>50</v>
      </c>
      <c r="P2190" s="8">
        <f t="shared" si="343"/>
        <v>33</v>
      </c>
      <c r="Q2190" s="9">
        <f t="shared" si="344"/>
        <v>21.2</v>
      </c>
      <c r="R2190" s="9">
        <f t="shared" si="345"/>
        <v>30.75</v>
      </c>
      <c r="S2190" s="9">
        <f t="shared" si="346"/>
        <v>31.1</v>
      </c>
      <c r="T2190" s="9">
        <f t="shared" si="347"/>
        <v>27</v>
      </c>
      <c r="U2190" s="8">
        <f t="shared" si="348"/>
        <v>27.683333333333337</v>
      </c>
      <c r="V2190" s="8">
        <f t="shared" si="349"/>
        <v>27.512500000000003</v>
      </c>
    </row>
    <row r="2191" spans="1:22" ht="13.5" x14ac:dyDescent="0.25">
      <c r="A2191" s="3">
        <f>RSI!A2191</f>
        <v>45195</v>
      </c>
      <c r="B2191" s="2">
        <f>RSI!B2191</f>
        <v>4.9637000000000002</v>
      </c>
      <c r="C2191" s="2">
        <f>RSI!I2191</f>
        <v>34.342457207631909</v>
      </c>
      <c r="D2191" s="2">
        <f>MACD!E2191</f>
        <v>0.14169211104386381</v>
      </c>
      <c r="E2191" s="2">
        <f>MACD!F2191</f>
        <v>0.13827377748216585</v>
      </c>
      <c r="F2191" s="2">
        <f>'Moving Avg'!D2191</f>
        <v>4.9637000000000002</v>
      </c>
      <c r="G2191" s="2">
        <f>'Moving Avg'!F2191</f>
        <v>5.1207300000000009</v>
      </c>
      <c r="H2191" s="2">
        <f>'Moving Avg'!G2191</f>
        <v>5.1285280000000002</v>
      </c>
      <c r="I2191" s="2">
        <f>'Moving Avg'!H2191</f>
        <v>4.2104149999999994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  <c r="M2191" s="8">
        <f t="shared" si="340"/>
        <v>25</v>
      </c>
      <c r="N2191" s="8">
        <f t="shared" si="341"/>
        <v>0</v>
      </c>
      <c r="O2191" s="8">
        <f t="shared" si="342"/>
        <v>50</v>
      </c>
      <c r="P2191" s="8">
        <f t="shared" si="343"/>
        <v>33</v>
      </c>
      <c r="Q2191" s="9">
        <f t="shared" si="344"/>
        <v>21.2</v>
      </c>
      <c r="R2191" s="9">
        <f t="shared" si="345"/>
        <v>30.75</v>
      </c>
      <c r="S2191" s="9">
        <f t="shared" si="346"/>
        <v>31.1</v>
      </c>
      <c r="T2191" s="9">
        <f t="shared" si="347"/>
        <v>27</v>
      </c>
      <c r="U2191" s="8">
        <f t="shared" si="348"/>
        <v>27.683333333333337</v>
      </c>
      <c r="V2191" s="8">
        <f t="shared" si="349"/>
        <v>27.512500000000003</v>
      </c>
    </row>
    <row r="2192" spans="1:22" ht="13.5" x14ac:dyDescent="0.25">
      <c r="A2192" s="3">
        <f>RSI!A2192</f>
        <v>45197</v>
      </c>
      <c r="B2192" s="2">
        <f>RSI!B2192</f>
        <v>4.9550999999999998</v>
      </c>
      <c r="C2192" s="2">
        <f>RSI!I2192</f>
        <v>33.549518964860198</v>
      </c>
      <c r="D2192" s="2">
        <f>MACD!E2192</f>
        <v>0.13115334196058281</v>
      </c>
      <c r="E2192" s="2">
        <f>MACD!F2192</f>
        <v>0.13684969037784925</v>
      </c>
      <c r="F2192" s="2">
        <f>'Moving Avg'!D2192</f>
        <v>4.9619799999999996</v>
      </c>
      <c r="G2192" s="2">
        <f>'Moving Avg'!F2192</f>
        <v>5.1040400000000012</v>
      </c>
      <c r="H2192" s="2">
        <f>'Moving Avg'!G2192</f>
        <v>5.1449120000000006</v>
      </c>
      <c r="I2192" s="2">
        <f>'Moving Avg'!H2192</f>
        <v>4.216467999999999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  <c r="M2192" s="8">
        <f t="shared" si="340"/>
        <v>25</v>
      </c>
      <c r="N2192" s="8">
        <f t="shared" si="341"/>
        <v>45</v>
      </c>
      <c r="O2192" s="8">
        <f t="shared" si="342"/>
        <v>50</v>
      </c>
      <c r="P2192" s="8">
        <f t="shared" si="343"/>
        <v>16.5</v>
      </c>
      <c r="Q2192" s="9">
        <f t="shared" si="344"/>
        <v>34.475000000000001</v>
      </c>
      <c r="R2192" s="9">
        <f t="shared" si="345"/>
        <v>35.625</v>
      </c>
      <c r="S2192" s="9">
        <f t="shared" si="346"/>
        <v>30.425000000000001</v>
      </c>
      <c r="T2192" s="9">
        <f t="shared" si="347"/>
        <v>34.125</v>
      </c>
      <c r="U2192" s="8">
        <f t="shared" si="348"/>
        <v>33.508333333333333</v>
      </c>
      <c r="V2192" s="8">
        <f t="shared" si="349"/>
        <v>33.662499999999994</v>
      </c>
    </row>
    <row r="2193" spans="1:22" ht="13.5" x14ac:dyDescent="0.25">
      <c r="A2193" s="3">
        <f>RSI!A2193</f>
        <v>45198</v>
      </c>
      <c r="B2193" s="2">
        <f>RSI!B2193</f>
        <v>4.9637000000000002</v>
      </c>
      <c r="C2193" s="2">
        <f>RSI!I2193</f>
        <v>35.161738007820048</v>
      </c>
      <c r="D2193" s="2">
        <f>MACD!E2193</f>
        <v>0.11575569277042774</v>
      </c>
      <c r="E2193" s="2">
        <f>MACD!F2193</f>
        <v>0.13263089085636495</v>
      </c>
      <c r="F2193" s="2">
        <f>'Moving Avg'!D2193</f>
        <v>4.9619800000000005</v>
      </c>
      <c r="G2193" s="2">
        <f>'Moving Avg'!F2193</f>
        <v>5.0856400000000015</v>
      </c>
      <c r="H2193" s="2">
        <f>'Moving Avg'!G2193</f>
        <v>5.1614679999999984</v>
      </c>
      <c r="I2193" s="2">
        <f>'Moving Avg'!H2193</f>
        <v>4.2218254999999996</v>
      </c>
      <c r="J2193" s="6" t="str">
        <f>OBV!F2193</f>
        <v>BULLISH</v>
      </c>
      <c r="K2193" s="6" t="str">
        <f>OBV!G2193</f>
        <v>NEUTRAL</v>
      </c>
      <c r="L2193" s="6" t="str">
        <f>OBV!H2193</f>
        <v>NEUTRAL</v>
      </c>
      <c r="M2193" s="8">
        <f t="shared" si="340"/>
        <v>25</v>
      </c>
      <c r="N2193" s="8">
        <f t="shared" si="341"/>
        <v>45</v>
      </c>
      <c r="O2193" s="8">
        <f t="shared" si="342"/>
        <v>50</v>
      </c>
      <c r="P2193" s="8">
        <f t="shared" si="343"/>
        <v>49.5</v>
      </c>
      <c r="Q2193" s="9">
        <f t="shared" si="344"/>
        <v>39.424999999999997</v>
      </c>
      <c r="R2193" s="9">
        <f t="shared" si="345"/>
        <v>43.875</v>
      </c>
      <c r="S2193" s="9">
        <f t="shared" si="346"/>
        <v>45.275000000000006</v>
      </c>
      <c r="T2193" s="9">
        <f t="shared" si="347"/>
        <v>42.375</v>
      </c>
      <c r="U2193" s="8">
        <f t="shared" si="348"/>
        <v>42.858333333333327</v>
      </c>
      <c r="V2193" s="8">
        <f t="shared" si="349"/>
        <v>42.737499999999997</v>
      </c>
    </row>
    <row r="2194" spans="1:22" ht="13.5" x14ac:dyDescent="0.25">
      <c r="A2194" s="3">
        <f>RSI!A2194</f>
        <v>45201</v>
      </c>
      <c r="B2194" s="2">
        <f>RSI!B2194</f>
        <v>4.9637000000000002</v>
      </c>
      <c r="C2194" s="2">
        <f>RSI!I2194</f>
        <v>35.161738007820048</v>
      </c>
      <c r="D2194" s="2">
        <f>MACD!E2194</f>
        <v>0.10334835288901978</v>
      </c>
      <c r="E2194" s="2">
        <f>MACD!F2194</f>
        <v>0.12677438326289592</v>
      </c>
      <c r="F2194" s="2">
        <f>'Moving Avg'!D2194</f>
        <v>4.9619799999999996</v>
      </c>
      <c r="G2194" s="2">
        <f>'Moving Avg'!F2194</f>
        <v>5.0676700000000015</v>
      </c>
      <c r="H2194" s="2">
        <f>'Moving Avg'!G2194</f>
        <v>5.1780239999999988</v>
      </c>
      <c r="I2194" s="2">
        <f>'Moving Avg'!H2194</f>
        <v>4.2278105000000004</v>
      </c>
      <c r="J2194" s="6" t="str">
        <f>OBV!F2194</f>
        <v>BULLISH</v>
      </c>
      <c r="K2194" s="6" t="str">
        <f>OBV!G2194</f>
        <v>NEUTRAL</v>
      </c>
      <c r="L2194" s="6" t="str">
        <f>OBV!H2194</f>
        <v>NEUTRAL</v>
      </c>
      <c r="M2194" s="8">
        <f t="shared" si="340"/>
        <v>25</v>
      </c>
      <c r="N2194" s="8">
        <f t="shared" si="341"/>
        <v>100</v>
      </c>
      <c r="O2194" s="8">
        <f t="shared" si="342"/>
        <v>50</v>
      </c>
      <c r="P2194" s="8">
        <f t="shared" si="343"/>
        <v>49.5</v>
      </c>
      <c r="Q2194" s="9">
        <f t="shared" si="344"/>
        <v>58.674999999999997</v>
      </c>
      <c r="R2194" s="9">
        <f t="shared" si="345"/>
        <v>54.875</v>
      </c>
      <c r="S2194" s="9">
        <f t="shared" si="346"/>
        <v>53.525000000000006</v>
      </c>
      <c r="T2194" s="9">
        <f t="shared" si="347"/>
        <v>56.125</v>
      </c>
      <c r="U2194" s="8">
        <f t="shared" si="348"/>
        <v>55.691666666666663</v>
      </c>
      <c r="V2194" s="8">
        <f t="shared" si="349"/>
        <v>55.8</v>
      </c>
    </row>
    <row r="2195" spans="1:22" ht="13.5" x14ac:dyDescent="0.25">
      <c r="A2195" s="3">
        <f>RSI!A2195</f>
        <v>45202</v>
      </c>
      <c r="B2195" s="2">
        <f>RSI!B2195</f>
        <v>4.9637000000000002</v>
      </c>
      <c r="C2195" s="2">
        <f>RSI!I2195</f>
        <v>35.161738007820048</v>
      </c>
      <c r="D2195" s="2">
        <f>MACD!E2195</f>
        <v>8.0256011353569079E-2</v>
      </c>
      <c r="E2195" s="2">
        <f>MACD!F2195</f>
        <v>0.11747070888103055</v>
      </c>
      <c r="F2195" s="2">
        <f>'Moving Avg'!D2195</f>
        <v>4.9619799999999996</v>
      </c>
      <c r="G2195" s="2">
        <f>'Moving Avg'!F2195</f>
        <v>5.050555000000001</v>
      </c>
      <c r="H2195" s="2">
        <f>'Moving Avg'!G2195</f>
        <v>5.1917719999999985</v>
      </c>
      <c r="I2195" s="2">
        <f>'Moving Avg'!H2195</f>
        <v>4.2334265000000002</v>
      </c>
      <c r="J2195" s="6" t="str">
        <f>OBV!F2195</f>
        <v>BULLISH</v>
      </c>
      <c r="K2195" s="6" t="str">
        <f>OBV!G2195</f>
        <v>NEUTRAL</v>
      </c>
      <c r="L2195" s="6" t="str">
        <f>OBV!H2195</f>
        <v>NEUTRAL</v>
      </c>
      <c r="M2195" s="8">
        <f t="shared" si="340"/>
        <v>25</v>
      </c>
      <c r="N2195" s="8">
        <f t="shared" si="341"/>
        <v>100</v>
      </c>
      <c r="O2195" s="8">
        <f t="shared" si="342"/>
        <v>50</v>
      </c>
      <c r="P2195" s="8">
        <f t="shared" si="343"/>
        <v>49.5</v>
      </c>
      <c r="Q2195" s="9">
        <f t="shared" si="344"/>
        <v>58.674999999999997</v>
      </c>
      <c r="R2195" s="9">
        <f t="shared" si="345"/>
        <v>54.875</v>
      </c>
      <c r="S2195" s="9">
        <f t="shared" si="346"/>
        <v>53.525000000000006</v>
      </c>
      <c r="T2195" s="9">
        <f t="shared" si="347"/>
        <v>56.125</v>
      </c>
      <c r="U2195" s="8">
        <f t="shared" si="348"/>
        <v>55.691666666666663</v>
      </c>
      <c r="V2195" s="8">
        <f t="shared" si="349"/>
        <v>55.8</v>
      </c>
    </row>
    <row r="2196" spans="1:22" ht="13.5" x14ac:dyDescent="0.25">
      <c r="A2196" s="3">
        <f>RSI!A2196</f>
        <v>45203</v>
      </c>
      <c r="B2196" s="2">
        <f>RSI!B2196</f>
        <v>4.9550999999999998</v>
      </c>
      <c r="C2196" s="2">
        <f>RSI!I2196</f>
        <v>34.127583324104094</v>
      </c>
      <c r="D2196" s="2">
        <f>MACD!E2196</f>
        <v>6.1886159593844248E-2</v>
      </c>
      <c r="E2196" s="2">
        <f>MACD!F2196</f>
        <v>0.10635379902359329</v>
      </c>
      <c r="F2196" s="2">
        <f>'Moving Avg'!D2196</f>
        <v>4.9602599999999999</v>
      </c>
      <c r="G2196" s="2">
        <f>'Moving Avg'!F2196</f>
        <v>5.0330100000000018</v>
      </c>
      <c r="H2196" s="2">
        <f>'Moving Avg'!G2196</f>
        <v>5.2003259999999978</v>
      </c>
      <c r="I2196" s="2">
        <f>'Moving Avg'!H2196</f>
        <v>4.2388149999999998</v>
      </c>
      <c r="J2196" s="6" t="str">
        <f>OBV!F2196</f>
        <v>BULLISH</v>
      </c>
      <c r="K2196" s="6" t="str">
        <f>OBV!G2196</f>
        <v>NEUTRAL</v>
      </c>
      <c r="L2196" s="6" t="str">
        <f>OBV!H2196</f>
        <v>BULLISH DIVERGENCE</v>
      </c>
      <c r="M2196" s="8">
        <f t="shared" si="340"/>
        <v>25</v>
      </c>
      <c r="N2196" s="8">
        <f t="shared" si="341"/>
        <v>100</v>
      </c>
      <c r="O2196" s="8">
        <f t="shared" si="342"/>
        <v>50</v>
      </c>
      <c r="P2196" s="8">
        <f t="shared" si="343"/>
        <v>66.5</v>
      </c>
      <c r="Q2196" s="9">
        <f t="shared" si="344"/>
        <v>61.225000000000001</v>
      </c>
      <c r="R2196" s="9">
        <f t="shared" si="345"/>
        <v>59.125</v>
      </c>
      <c r="S2196" s="9">
        <f t="shared" si="346"/>
        <v>61.174999999999997</v>
      </c>
      <c r="T2196" s="9">
        <f t="shared" si="347"/>
        <v>60.375</v>
      </c>
      <c r="U2196" s="8">
        <f t="shared" si="348"/>
        <v>60.508333333333326</v>
      </c>
      <c r="V2196" s="8">
        <f t="shared" si="349"/>
        <v>60.474999999999994</v>
      </c>
    </row>
    <row r="2197" spans="1:22" ht="13.5" x14ac:dyDescent="0.25">
      <c r="A2197" s="3">
        <f>RSI!A2197</f>
        <v>45204</v>
      </c>
      <c r="B2197" s="2">
        <f>RSI!B2197</f>
        <v>4.9466000000000001</v>
      </c>
      <c r="C2197" s="2">
        <f>RSI!I2197</f>
        <v>33.091633934495164</v>
      </c>
      <c r="D2197" s="2">
        <f>MACD!E2197</f>
        <v>4.7516205541708878E-2</v>
      </c>
      <c r="E2197" s="2">
        <f>MACD!F2197</f>
        <v>9.4586280327216415E-2</v>
      </c>
      <c r="F2197" s="2">
        <f>'Moving Avg'!D2197</f>
        <v>4.9585600000000003</v>
      </c>
      <c r="G2197" s="2">
        <f>'Moving Avg'!F2197</f>
        <v>5.016325000000001</v>
      </c>
      <c r="H2197" s="2">
        <f>'Moving Avg'!G2197</f>
        <v>5.2033919999999974</v>
      </c>
      <c r="I2197" s="2">
        <f>'Moving Avg'!H2197</f>
        <v>4.2441609999999992</v>
      </c>
      <c r="J2197" s="6" t="str">
        <f>OBV!F2197</f>
        <v>BULLISH</v>
      </c>
      <c r="K2197" s="6" t="str">
        <f>OBV!G2197</f>
        <v>NEUTRAL</v>
      </c>
      <c r="L2197" s="6" t="str">
        <f>OBV!H2197</f>
        <v>BULLISH DIVERGENCE</v>
      </c>
      <c r="M2197" s="8">
        <f t="shared" si="340"/>
        <v>25</v>
      </c>
      <c r="N2197" s="8">
        <f t="shared" si="341"/>
        <v>100</v>
      </c>
      <c r="O2197" s="8">
        <f t="shared" si="342"/>
        <v>50</v>
      </c>
      <c r="P2197" s="8">
        <f t="shared" si="343"/>
        <v>66.5</v>
      </c>
      <c r="Q2197" s="9">
        <f t="shared" si="344"/>
        <v>61.225000000000001</v>
      </c>
      <c r="R2197" s="9">
        <f t="shared" si="345"/>
        <v>59.125</v>
      </c>
      <c r="S2197" s="9">
        <f t="shared" si="346"/>
        <v>61.174999999999997</v>
      </c>
      <c r="T2197" s="9">
        <f t="shared" si="347"/>
        <v>60.375</v>
      </c>
      <c r="U2197" s="8">
        <f t="shared" si="348"/>
        <v>60.508333333333326</v>
      </c>
      <c r="V2197" s="8">
        <f t="shared" si="349"/>
        <v>60.474999999999994</v>
      </c>
    </row>
    <row r="2198" spans="1:22" ht="13.5" x14ac:dyDescent="0.25">
      <c r="A2198" s="3">
        <f>RSI!A2198</f>
        <v>45205</v>
      </c>
      <c r="B2198" s="2">
        <f>RSI!B2198</f>
        <v>4.9379999999999997</v>
      </c>
      <c r="C2198" s="2">
        <f>RSI!I2198</f>
        <v>32.0321761505094</v>
      </c>
      <c r="D2198" s="2">
        <f>MACD!E2198</f>
        <v>3.6548108144261349E-2</v>
      </c>
      <c r="E2198" s="2">
        <f>MACD!F2198</f>
        <v>8.2978645890625397E-2</v>
      </c>
      <c r="F2198" s="2">
        <f>'Moving Avg'!D2198</f>
        <v>4.9534199999999995</v>
      </c>
      <c r="G2198" s="2">
        <f>'Moving Avg'!F2198</f>
        <v>5.0022050000000018</v>
      </c>
      <c r="H2198" s="2">
        <f>'Moving Avg'!G2198</f>
        <v>5.2006739999999976</v>
      </c>
      <c r="I2198" s="2">
        <f>'Moving Avg'!H2198</f>
        <v>4.2494639999999997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  <c r="M2198" s="8">
        <f t="shared" si="340"/>
        <v>25</v>
      </c>
      <c r="N2198" s="8">
        <f t="shared" si="341"/>
        <v>100</v>
      </c>
      <c r="O2198" s="8">
        <f t="shared" si="342"/>
        <v>50</v>
      </c>
      <c r="P2198" s="8">
        <f t="shared" si="343"/>
        <v>16.5</v>
      </c>
      <c r="Q2198" s="9">
        <f t="shared" si="344"/>
        <v>53.725000000000001</v>
      </c>
      <c r="R2198" s="9">
        <f t="shared" si="345"/>
        <v>46.625</v>
      </c>
      <c r="S2198" s="9">
        <f t="shared" si="346"/>
        <v>38.674999999999997</v>
      </c>
      <c r="T2198" s="9">
        <f t="shared" si="347"/>
        <v>47.875</v>
      </c>
      <c r="U2198" s="8">
        <f t="shared" si="348"/>
        <v>46.341666666666661</v>
      </c>
      <c r="V2198" s="8">
        <f t="shared" si="349"/>
        <v>46.724999999999994</v>
      </c>
    </row>
    <row r="2199" spans="1:22" ht="13.5" x14ac:dyDescent="0.25">
      <c r="A2199" s="3">
        <f>RSI!A2199</f>
        <v>45208</v>
      </c>
      <c r="B2199" s="2">
        <f>RSI!B2199</f>
        <v>4.9379999999999997</v>
      </c>
      <c r="C2199" s="2">
        <f>RSI!I2199</f>
        <v>32.0321761505094</v>
      </c>
      <c r="D2199" s="2">
        <f>MACD!E2199</f>
        <v>2.7831244278520018E-2</v>
      </c>
      <c r="E2199" s="2">
        <f>MACD!F2199</f>
        <v>7.1949165568204326E-2</v>
      </c>
      <c r="F2199" s="2">
        <f>'Moving Avg'!D2199</f>
        <v>4.9482799999999996</v>
      </c>
      <c r="G2199" s="2">
        <f>'Moving Avg'!F2199</f>
        <v>4.9906500000000014</v>
      </c>
      <c r="H2199" s="2">
        <f>'Moving Avg'!G2199</f>
        <v>5.1918999999999969</v>
      </c>
      <c r="I2199" s="2">
        <f>'Moving Avg'!H2199</f>
        <v>4.2549884999999996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  <c r="M2199" s="8">
        <f t="shared" si="340"/>
        <v>25</v>
      </c>
      <c r="N2199" s="8">
        <f t="shared" si="341"/>
        <v>100</v>
      </c>
      <c r="O2199" s="8">
        <f t="shared" si="342"/>
        <v>50</v>
      </c>
      <c r="P2199" s="8">
        <f t="shared" si="343"/>
        <v>16.5</v>
      </c>
      <c r="Q2199" s="9">
        <f t="shared" si="344"/>
        <v>53.725000000000001</v>
      </c>
      <c r="R2199" s="9">
        <f t="shared" si="345"/>
        <v>46.625</v>
      </c>
      <c r="S2199" s="9">
        <f t="shared" si="346"/>
        <v>38.674999999999997</v>
      </c>
      <c r="T2199" s="9">
        <f t="shared" si="347"/>
        <v>47.875</v>
      </c>
      <c r="U2199" s="8">
        <f t="shared" si="348"/>
        <v>46.341666666666661</v>
      </c>
      <c r="V2199" s="8">
        <f t="shared" si="349"/>
        <v>46.724999999999994</v>
      </c>
    </row>
    <row r="2200" spans="1:22" ht="13.5" x14ac:dyDescent="0.25">
      <c r="A2200" s="3">
        <f>RSI!A2200</f>
        <v>45209</v>
      </c>
      <c r="B2200" s="2">
        <f>RSI!B2200</f>
        <v>4.9379999999999997</v>
      </c>
      <c r="C2200" s="2">
        <f>RSI!I2200</f>
        <v>32.0321761505094</v>
      </c>
      <c r="D2200" s="2">
        <f>MACD!E2200</f>
        <v>2.0977504847770945E-2</v>
      </c>
      <c r="E2200" s="2">
        <f>MACD!F2200</f>
        <v>6.1754833424117653E-2</v>
      </c>
      <c r="F2200" s="2">
        <f>'Moving Avg'!D2200</f>
        <v>4.9431399999999996</v>
      </c>
      <c r="G2200" s="2">
        <f>'Moving Avg'!F2200</f>
        <v>4.9812350000000016</v>
      </c>
      <c r="H2200" s="2">
        <f>'Moving Avg'!G2200</f>
        <v>5.1816479999999965</v>
      </c>
      <c r="I2200" s="2">
        <f>'Moving Avg'!H2200</f>
        <v>4.2605129999999996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  <c r="M2200" s="8">
        <f t="shared" si="340"/>
        <v>25</v>
      </c>
      <c r="N2200" s="8">
        <f t="shared" si="341"/>
        <v>100</v>
      </c>
      <c r="O2200" s="8">
        <f t="shared" si="342"/>
        <v>50</v>
      </c>
      <c r="P2200" s="8">
        <f t="shared" si="343"/>
        <v>16.5</v>
      </c>
      <c r="Q2200" s="9">
        <f t="shared" si="344"/>
        <v>53.725000000000001</v>
      </c>
      <c r="R2200" s="9">
        <f t="shared" si="345"/>
        <v>46.625</v>
      </c>
      <c r="S2200" s="9">
        <f t="shared" si="346"/>
        <v>38.674999999999997</v>
      </c>
      <c r="T2200" s="9">
        <f t="shared" si="347"/>
        <v>47.875</v>
      </c>
      <c r="U2200" s="8">
        <f t="shared" si="348"/>
        <v>46.341666666666661</v>
      </c>
      <c r="V2200" s="8">
        <f t="shared" si="349"/>
        <v>46.724999999999994</v>
      </c>
    </row>
    <row r="2201" spans="1:22" ht="13.5" x14ac:dyDescent="0.25">
      <c r="A2201" s="3">
        <f>RSI!A2201</f>
        <v>45210</v>
      </c>
      <c r="B2201" s="2">
        <f>RSI!B2201</f>
        <v>4.9208999999999996</v>
      </c>
      <c r="C2201" s="2">
        <f>RSI!I2201</f>
        <v>29.672908205573108</v>
      </c>
      <c r="D2201" s="2">
        <f>MACD!E2201</f>
        <v>1.6928250252766119E-2</v>
      </c>
      <c r="E2201" s="2">
        <f>MACD!F2201</f>
        <v>5.2789516789847349E-2</v>
      </c>
      <c r="F2201" s="2">
        <f>'Moving Avg'!D2201</f>
        <v>4.9362999999999992</v>
      </c>
      <c r="G2201" s="2">
        <f>'Moving Avg'!F2201</f>
        <v>4.9709650000000014</v>
      </c>
      <c r="H2201" s="2">
        <f>'Moving Avg'!G2201</f>
        <v>5.1720879999999951</v>
      </c>
      <c r="I2201" s="2">
        <f>'Moving Avg'!H2201</f>
        <v>4.2666535000000003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  <c r="M2201" s="8">
        <f t="shared" si="340"/>
        <v>50</v>
      </c>
      <c r="N2201" s="8">
        <f t="shared" si="341"/>
        <v>100</v>
      </c>
      <c r="O2201" s="8">
        <f t="shared" si="342"/>
        <v>50</v>
      </c>
      <c r="P2201" s="8">
        <f t="shared" si="343"/>
        <v>16.5</v>
      </c>
      <c r="Q2201" s="9">
        <f t="shared" si="344"/>
        <v>62.475000000000001</v>
      </c>
      <c r="R2201" s="9">
        <f t="shared" si="345"/>
        <v>51.625</v>
      </c>
      <c r="S2201" s="9">
        <f t="shared" si="346"/>
        <v>42.424999999999997</v>
      </c>
      <c r="T2201" s="9">
        <f t="shared" si="347"/>
        <v>54.125</v>
      </c>
      <c r="U2201" s="8">
        <f t="shared" si="348"/>
        <v>52.17499999999999</v>
      </c>
      <c r="V2201" s="8">
        <f t="shared" si="349"/>
        <v>52.662499999999994</v>
      </c>
    </row>
    <row r="2202" spans="1:22" ht="13.5" x14ac:dyDescent="0.25">
      <c r="A2202" s="3">
        <f>RSI!A2202</f>
        <v>45211</v>
      </c>
      <c r="B2202" s="2">
        <f>RSI!B2202</f>
        <v>4.8780999999999999</v>
      </c>
      <c r="C2202" s="2">
        <f>RSI!I2202</f>
        <v>24.757779867753342</v>
      </c>
      <c r="D2202" s="2">
        <f>MACD!E2202</f>
        <v>1.5897885538698198E-2</v>
      </c>
      <c r="E2202" s="2">
        <f>MACD!F2202</f>
        <v>4.5411190539617521E-2</v>
      </c>
      <c r="F2202" s="2">
        <f>'Moving Avg'!D2202</f>
        <v>4.9226000000000001</v>
      </c>
      <c r="G2202" s="2">
        <f>'Moving Avg'!F2202</f>
        <v>4.9602700000000013</v>
      </c>
      <c r="H2202" s="2">
        <f>'Moving Avg'!G2202</f>
        <v>5.1616719999999949</v>
      </c>
      <c r="I2202" s="2">
        <f>'Moving Avg'!H2202</f>
        <v>4.272210499999999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  <c r="M2202" s="8">
        <f t="shared" si="340"/>
        <v>50</v>
      </c>
      <c r="N2202" s="8">
        <f t="shared" si="341"/>
        <v>100</v>
      </c>
      <c r="O2202" s="8">
        <f t="shared" si="342"/>
        <v>50</v>
      </c>
      <c r="P2202" s="8">
        <f t="shared" si="343"/>
        <v>16.5</v>
      </c>
      <c r="Q2202" s="9">
        <f t="shared" si="344"/>
        <v>62.475000000000001</v>
      </c>
      <c r="R2202" s="9">
        <f t="shared" si="345"/>
        <v>51.625</v>
      </c>
      <c r="S2202" s="9">
        <f t="shared" si="346"/>
        <v>42.424999999999997</v>
      </c>
      <c r="T2202" s="9">
        <f t="shared" si="347"/>
        <v>54.125</v>
      </c>
      <c r="U2202" s="8">
        <f t="shared" si="348"/>
        <v>52.17499999999999</v>
      </c>
      <c r="V2202" s="8">
        <f t="shared" si="349"/>
        <v>52.662499999999994</v>
      </c>
    </row>
    <row r="2203" spans="1:22" ht="13.5" x14ac:dyDescent="0.25">
      <c r="A2203" s="3">
        <f>RSI!A2203</f>
        <v>45212</v>
      </c>
      <c r="B2203" s="2">
        <f>RSI!B2203</f>
        <v>4.8695000000000004</v>
      </c>
      <c r="C2203" s="2">
        <f>RSI!I2203</f>
        <v>23.901074400623244</v>
      </c>
      <c r="D2203" s="2">
        <f>MACD!E2203</f>
        <v>1.7747054089913838E-2</v>
      </c>
      <c r="E2203" s="2">
        <f>MACD!F2203</f>
        <v>3.9878363249676786E-2</v>
      </c>
      <c r="F2203" s="2">
        <f>'Moving Avg'!D2203</f>
        <v>4.9089</v>
      </c>
      <c r="G2203" s="2">
        <f>'Moving Avg'!F2203</f>
        <v>4.9512800000000015</v>
      </c>
      <c r="H2203" s="2">
        <f>'Moving Avg'!G2203</f>
        <v>5.1518239999999942</v>
      </c>
      <c r="I2203" s="2">
        <f>'Moving Avg'!H2203</f>
        <v>4.2777244999999997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  <c r="M2203" s="8">
        <f t="shared" si="340"/>
        <v>50</v>
      </c>
      <c r="N2203" s="8">
        <f t="shared" si="341"/>
        <v>100</v>
      </c>
      <c r="O2203" s="8">
        <f t="shared" si="342"/>
        <v>50</v>
      </c>
      <c r="P2203" s="8">
        <f t="shared" si="343"/>
        <v>16.5</v>
      </c>
      <c r="Q2203" s="9">
        <f t="shared" si="344"/>
        <v>62.475000000000001</v>
      </c>
      <c r="R2203" s="9">
        <f t="shared" si="345"/>
        <v>51.625</v>
      </c>
      <c r="S2203" s="9">
        <f t="shared" si="346"/>
        <v>42.424999999999997</v>
      </c>
      <c r="T2203" s="9">
        <f t="shared" si="347"/>
        <v>54.125</v>
      </c>
      <c r="U2203" s="8">
        <f t="shared" si="348"/>
        <v>52.17499999999999</v>
      </c>
      <c r="V2203" s="8">
        <f t="shared" si="349"/>
        <v>52.662499999999994</v>
      </c>
    </row>
    <row r="2204" spans="1:22" ht="13.5" x14ac:dyDescent="0.25">
      <c r="A2204" s="3">
        <f>RSI!A2204</f>
        <v>45215</v>
      </c>
      <c r="B2204" s="2">
        <f>RSI!B2204</f>
        <v>4.8780999999999999</v>
      </c>
      <c r="C2204" s="2">
        <f>RSI!I2204</f>
        <v>26.63504099569856</v>
      </c>
      <c r="D2204" s="2">
        <f>MACD!E2204</f>
        <v>1.9430054475169101E-2</v>
      </c>
      <c r="E2204" s="2">
        <f>MACD!F2204</f>
        <v>3.5788701494775248E-2</v>
      </c>
      <c r="F2204" s="2">
        <f>'Moving Avg'!D2204</f>
        <v>4.8969199999999997</v>
      </c>
      <c r="G2204" s="2">
        <f>'Moving Avg'!F2204</f>
        <v>4.9427200000000013</v>
      </c>
      <c r="H2204" s="2">
        <f>'Moving Avg'!G2204</f>
        <v>5.1428859999999954</v>
      </c>
      <c r="I2204" s="2">
        <f>'Moving Avg'!H2204</f>
        <v>4.2836509999999999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  <c r="M2204" s="8">
        <f t="shared" si="340"/>
        <v>50</v>
      </c>
      <c r="N2204" s="8">
        <f t="shared" si="341"/>
        <v>45</v>
      </c>
      <c r="O2204" s="8">
        <f t="shared" si="342"/>
        <v>50</v>
      </c>
      <c r="P2204" s="8">
        <f t="shared" si="343"/>
        <v>16.5</v>
      </c>
      <c r="Q2204" s="9">
        <f t="shared" si="344"/>
        <v>43.225000000000001</v>
      </c>
      <c r="R2204" s="9">
        <f t="shared" si="345"/>
        <v>40.625</v>
      </c>
      <c r="S2204" s="9">
        <f t="shared" si="346"/>
        <v>34.174999999999997</v>
      </c>
      <c r="T2204" s="9">
        <f t="shared" si="347"/>
        <v>40.375</v>
      </c>
      <c r="U2204" s="8">
        <f t="shared" si="348"/>
        <v>39.341666666666661</v>
      </c>
      <c r="V2204" s="8">
        <f t="shared" si="349"/>
        <v>39.599999999999994</v>
      </c>
    </row>
    <row r="2205" spans="1:22" ht="13.5" x14ac:dyDescent="0.25">
      <c r="A2205" s="3">
        <f>RSI!A2205</f>
        <v>45216</v>
      </c>
      <c r="B2205" s="2">
        <f>RSI!B2205</f>
        <v>4.8780999999999999</v>
      </c>
      <c r="C2205" s="2">
        <f>RSI!I2205</f>
        <v>26.63504099569856</v>
      </c>
      <c r="D2205" s="2">
        <f>MACD!E2205</f>
        <v>2.1502717973871377E-2</v>
      </c>
      <c r="E2205" s="2">
        <f>MACD!F2205</f>
        <v>3.2931504790594479E-2</v>
      </c>
      <c r="F2205" s="2">
        <f>'Moving Avg'!D2205</f>
        <v>4.8849399999999994</v>
      </c>
      <c r="G2205" s="2">
        <f>'Moving Avg'!F2205</f>
        <v>4.9384400000000017</v>
      </c>
      <c r="H2205" s="2">
        <f>'Moving Avg'!G2205</f>
        <v>5.1333559999999947</v>
      </c>
      <c r="I2205" s="2">
        <f>'Moving Avg'!H2205</f>
        <v>4.2892450000000002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  <c r="M2205" s="8">
        <f t="shared" si="340"/>
        <v>50</v>
      </c>
      <c r="N2205" s="8">
        <f t="shared" si="341"/>
        <v>45</v>
      </c>
      <c r="O2205" s="8">
        <f t="shared" si="342"/>
        <v>50</v>
      </c>
      <c r="P2205" s="8">
        <f t="shared" si="343"/>
        <v>16.5</v>
      </c>
      <c r="Q2205" s="9">
        <f t="shared" si="344"/>
        <v>43.225000000000001</v>
      </c>
      <c r="R2205" s="9">
        <f t="shared" si="345"/>
        <v>40.625</v>
      </c>
      <c r="S2205" s="9">
        <f t="shared" si="346"/>
        <v>34.174999999999997</v>
      </c>
      <c r="T2205" s="9">
        <f t="shared" si="347"/>
        <v>40.375</v>
      </c>
      <c r="U2205" s="8">
        <f t="shared" si="348"/>
        <v>39.341666666666661</v>
      </c>
      <c r="V2205" s="8">
        <f t="shared" si="349"/>
        <v>39.599999999999994</v>
      </c>
    </row>
    <row r="2206" spans="1:22" ht="13.5" x14ac:dyDescent="0.25">
      <c r="A2206" s="3">
        <f>RSI!A2206</f>
        <v>45217</v>
      </c>
      <c r="B2206" s="2">
        <f>RSI!B2206</f>
        <v>4.8780999999999999</v>
      </c>
      <c r="C2206" s="2">
        <f>RSI!I2206</f>
        <v>26.63504099569856</v>
      </c>
      <c r="D2206" s="2">
        <f>MACD!E2206</f>
        <v>2.253397606574481E-2</v>
      </c>
      <c r="E2206" s="2">
        <f>MACD!F2206</f>
        <v>3.0851999045624547E-2</v>
      </c>
      <c r="F2206" s="2">
        <f>'Moving Avg'!D2206</f>
        <v>4.8763799999999993</v>
      </c>
      <c r="G2206" s="2">
        <f>'Moving Avg'!F2206</f>
        <v>4.9341600000000021</v>
      </c>
      <c r="H2206" s="2">
        <f>'Moving Avg'!G2206</f>
        <v>5.1216119999999945</v>
      </c>
      <c r="I2206" s="2">
        <f>'Moving Avg'!H2206</f>
        <v>4.2944700000000005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  <c r="M2206" s="8">
        <f t="shared" si="340"/>
        <v>50</v>
      </c>
      <c r="N2206" s="8">
        <f t="shared" si="341"/>
        <v>45</v>
      </c>
      <c r="O2206" s="8">
        <f t="shared" si="342"/>
        <v>50</v>
      </c>
      <c r="P2206" s="8">
        <f t="shared" si="343"/>
        <v>16.5</v>
      </c>
      <c r="Q2206" s="9">
        <f t="shared" si="344"/>
        <v>43.225000000000001</v>
      </c>
      <c r="R2206" s="9">
        <f t="shared" si="345"/>
        <v>40.625</v>
      </c>
      <c r="S2206" s="9">
        <f t="shared" si="346"/>
        <v>34.174999999999997</v>
      </c>
      <c r="T2206" s="9">
        <f t="shared" si="347"/>
        <v>40.375</v>
      </c>
      <c r="U2206" s="8">
        <f t="shared" si="348"/>
        <v>39.341666666666661</v>
      </c>
      <c r="V2206" s="8">
        <f t="shared" si="349"/>
        <v>39.599999999999994</v>
      </c>
    </row>
    <row r="2207" spans="1:22" ht="13.5" x14ac:dyDescent="0.25">
      <c r="A2207" s="3">
        <f>RSI!A2207</f>
        <v>45218</v>
      </c>
      <c r="B2207" s="2">
        <f>RSI!B2207</f>
        <v>4.7925000000000004</v>
      </c>
      <c r="C2207" s="2">
        <f>RSI!I2207</f>
        <v>18.411835697588657</v>
      </c>
      <c r="D2207" s="2">
        <f>MACD!E2207</f>
        <v>2.8995685669738869E-2</v>
      </c>
      <c r="E2207" s="2">
        <f>MACD!F2207</f>
        <v>3.048073637044741E-2</v>
      </c>
      <c r="F2207" s="2">
        <f>'Moving Avg'!D2207</f>
        <v>4.8592599999999999</v>
      </c>
      <c r="G2207" s="2">
        <f>'Moving Avg'!F2207</f>
        <v>4.9256000000000011</v>
      </c>
      <c r="H2207" s="2">
        <f>'Moving Avg'!G2207</f>
        <v>5.1068259999999945</v>
      </c>
      <c r="I2207" s="2">
        <f>'Moving Avg'!H2207</f>
        <v>4.2994145000000001</v>
      </c>
      <c r="J2207" s="6" t="str">
        <f>OBV!F2207</f>
        <v>BEARISH</v>
      </c>
      <c r="K2207" s="6" t="str">
        <f>OBV!G2207</f>
        <v>WEAK</v>
      </c>
      <c r="L2207" s="6" t="str">
        <f>OBV!H2207</f>
        <v>CONFIRMED BEARISH</v>
      </c>
      <c r="M2207" s="8">
        <f t="shared" si="340"/>
        <v>50</v>
      </c>
      <c r="N2207" s="8">
        <f t="shared" si="341"/>
        <v>45</v>
      </c>
      <c r="O2207" s="8">
        <f t="shared" si="342"/>
        <v>50</v>
      </c>
      <c r="P2207" s="8">
        <f t="shared" si="343"/>
        <v>0</v>
      </c>
      <c r="Q2207" s="9">
        <f t="shared" si="344"/>
        <v>40.75</v>
      </c>
      <c r="R2207" s="9">
        <f t="shared" si="345"/>
        <v>36.5</v>
      </c>
      <c r="S2207" s="9">
        <f t="shared" si="346"/>
        <v>26.75</v>
      </c>
      <c r="T2207" s="9">
        <f t="shared" si="347"/>
        <v>36.25</v>
      </c>
      <c r="U2207" s="8">
        <f t="shared" si="348"/>
        <v>34.666666666666664</v>
      </c>
      <c r="V2207" s="8">
        <f t="shared" si="349"/>
        <v>35.0625</v>
      </c>
    </row>
    <row r="2208" spans="1:22" ht="13.5" x14ac:dyDescent="0.25">
      <c r="A2208" s="3">
        <f>RSI!A2208</f>
        <v>45219</v>
      </c>
      <c r="B2208" s="2">
        <f>RSI!B2208</f>
        <v>4.7925000000000004</v>
      </c>
      <c r="C2208" s="2">
        <f>RSI!I2208</f>
        <v>18.411835697588657</v>
      </c>
      <c r="D2208" s="2">
        <f>MACD!E2208</f>
        <v>3.4160891933042059E-2</v>
      </c>
      <c r="E2208" s="2">
        <f>MACD!F2208</f>
        <v>3.1216767482966343E-2</v>
      </c>
      <c r="F2208" s="2">
        <f>'Moving Avg'!D2208</f>
        <v>4.8438600000000003</v>
      </c>
      <c r="G2208" s="2">
        <f>'Moving Avg'!F2208</f>
        <v>4.9170400000000019</v>
      </c>
      <c r="H2208" s="2">
        <f>'Moving Avg'!G2208</f>
        <v>5.093369999999994</v>
      </c>
      <c r="I2208" s="2">
        <f>'Moving Avg'!H2208</f>
        <v>4.3046915000000006</v>
      </c>
      <c r="J2208" s="6" t="str">
        <f>OBV!F2208</f>
        <v>BEARISH</v>
      </c>
      <c r="K2208" s="6" t="str">
        <f>OBV!G2208</f>
        <v>WEAK</v>
      </c>
      <c r="L2208" s="6" t="str">
        <f>OBV!H2208</f>
        <v>CONFIRMED BEARISH</v>
      </c>
      <c r="M2208" s="8">
        <f t="shared" si="340"/>
        <v>50</v>
      </c>
      <c r="N2208" s="8">
        <f t="shared" si="341"/>
        <v>0</v>
      </c>
      <c r="O2208" s="8">
        <f t="shared" si="342"/>
        <v>50</v>
      </c>
      <c r="P2208" s="8">
        <f t="shared" si="343"/>
        <v>0</v>
      </c>
      <c r="Q2208" s="9">
        <f t="shared" si="344"/>
        <v>25</v>
      </c>
      <c r="R2208" s="9">
        <f t="shared" si="345"/>
        <v>27.5</v>
      </c>
      <c r="S2208" s="9">
        <f t="shared" si="346"/>
        <v>20</v>
      </c>
      <c r="T2208" s="9">
        <f t="shared" si="347"/>
        <v>25</v>
      </c>
      <c r="U2208" s="8">
        <f t="shared" si="348"/>
        <v>24.166666666666668</v>
      </c>
      <c r="V2208" s="8">
        <f t="shared" si="349"/>
        <v>24.375</v>
      </c>
    </row>
    <row r="2209" spans="1:22" ht="13.5" x14ac:dyDescent="0.25">
      <c r="A2209" s="3">
        <f>RSI!A2209</f>
        <v>45222</v>
      </c>
      <c r="B2209" s="2">
        <f>RSI!B2209</f>
        <v>4.7925000000000004</v>
      </c>
      <c r="C2209" s="2">
        <f>RSI!I2209</f>
        <v>18.411835697588657</v>
      </c>
      <c r="D2209" s="2">
        <f>MACD!E2209</f>
        <v>3.9476527701349795E-2</v>
      </c>
      <c r="E2209" s="2">
        <f>MACD!F2209</f>
        <v>3.2868719526643039E-2</v>
      </c>
      <c r="F2209" s="2">
        <f>'Moving Avg'!D2209</f>
        <v>4.82674</v>
      </c>
      <c r="G2209" s="2">
        <f>'Moving Avg'!F2209</f>
        <v>4.9084800000000017</v>
      </c>
      <c r="H2209" s="2">
        <f>'Moving Avg'!G2209</f>
        <v>5.0799139999999934</v>
      </c>
      <c r="I2209" s="2">
        <f>'Moving Avg'!H2209</f>
        <v>4.310264000000001</v>
      </c>
      <c r="J2209" s="6" t="str">
        <f>OBV!F2209</f>
        <v>BEARISH</v>
      </c>
      <c r="K2209" s="6" t="str">
        <f>OBV!G2209</f>
        <v>WEAK</v>
      </c>
      <c r="L2209" s="6" t="str">
        <f>OBV!H2209</f>
        <v>CONFIRMED BEARISH</v>
      </c>
      <c r="M2209" s="8">
        <f t="shared" si="340"/>
        <v>50</v>
      </c>
      <c r="N2209" s="8">
        <f t="shared" si="341"/>
        <v>0</v>
      </c>
      <c r="O2209" s="8">
        <f t="shared" si="342"/>
        <v>50</v>
      </c>
      <c r="P2209" s="8">
        <f t="shared" si="343"/>
        <v>0</v>
      </c>
      <c r="Q2209" s="9">
        <f t="shared" si="344"/>
        <v>25</v>
      </c>
      <c r="R2209" s="9">
        <f t="shared" si="345"/>
        <v>27.5</v>
      </c>
      <c r="S2209" s="9">
        <f t="shared" si="346"/>
        <v>20</v>
      </c>
      <c r="T2209" s="9">
        <f t="shared" si="347"/>
        <v>25</v>
      </c>
      <c r="U2209" s="8">
        <f t="shared" si="348"/>
        <v>24.166666666666668</v>
      </c>
      <c r="V2209" s="8">
        <f t="shared" si="349"/>
        <v>24.375</v>
      </c>
    </row>
    <row r="2210" spans="1:22" ht="13.5" x14ac:dyDescent="0.25">
      <c r="A2210" s="3">
        <f>RSI!A2210</f>
        <v>45223</v>
      </c>
      <c r="B2210" s="2">
        <f>RSI!B2210</f>
        <v>4.7925000000000004</v>
      </c>
      <c r="C2210" s="2">
        <f>RSI!I2210</f>
        <v>18.411835697588657</v>
      </c>
      <c r="D2210" s="2">
        <f>MACD!E2210</f>
        <v>4.4849444298157515E-2</v>
      </c>
      <c r="E2210" s="2">
        <f>MACD!F2210</f>
        <v>3.5264864480945936E-2</v>
      </c>
      <c r="F2210" s="2">
        <f>'Moving Avg'!D2210</f>
        <v>4.8096200000000007</v>
      </c>
      <c r="G2210" s="2">
        <f>'Moving Avg'!F2210</f>
        <v>4.8999200000000025</v>
      </c>
      <c r="H2210" s="2">
        <f>'Moving Avg'!G2210</f>
        <v>5.0671959999999938</v>
      </c>
      <c r="I2210" s="2">
        <f>'Moving Avg'!H2210</f>
        <v>4.3158365000000005</v>
      </c>
      <c r="J2210" s="6" t="str">
        <f>OBV!F2210</f>
        <v>BEARISH</v>
      </c>
      <c r="K2210" s="6" t="str">
        <f>OBV!G2210</f>
        <v>WEAK</v>
      </c>
      <c r="L2210" s="6" t="str">
        <f>OBV!H2210</f>
        <v>CONFIRMED BEARISH</v>
      </c>
      <c r="M2210" s="8">
        <f t="shared" si="340"/>
        <v>50</v>
      </c>
      <c r="N2210" s="8">
        <f t="shared" si="341"/>
        <v>0</v>
      </c>
      <c r="O2210" s="8">
        <f t="shared" si="342"/>
        <v>50</v>
      </c>
      <c r="P2210" s="8">
        <f t="shared" si="343"/>
        <v>0</v>
      </c>
      <c r="Q2210" s="9">
        <f t="shared" si="344"/>
        <v>25</v>
      </c>
      <c r="R2210" s="9">
        <f t="shared" si="345"/>
        <v>27.5</v>
      </c>
      <c r="S2210" s="9">
        <f t="shared" si="346"/>
        <v>20</v>
      </c>
      <c r="T2210" s="9">
        <f t="shared" si="347"/>
        <v>25</v>
      </c>
      <c r="U2210" s="8">
        <f t="shared" si="348"/>
        <v>24.166666666666668</v>
      </c>
      <c r="V2210" s="8">
        <f t="shared" si="349"/>
        <v>24.375</v>
      </c>
    </row>
    <row r="2211" spans="1:22" ht="13.5" x14ac:dyDescent="0.25">
      <c r="A2211" s="3">
        <f>RSI!A2211</f>
        <v>45224</v>
      </c>
      <c r="B2211" s="2">
        <f>RSI!B2211</f>
        <v>4.7925000000000004</v>
      </c>
      <c r="C2211" s="2">
        <f>RSI!I2211</f>
        <v>18.411835697588657</v>
      </c>
      <c r="D2211" s="2">
        <f>MACD!E2211</f>
        <v>4.7575239987415863E-2</v>
      </c>
      <c r="E2211" s="2">
        <f>MACD!F2211</f>
        <v>3.7726939582239924E-2</v>
      </c>
      <c r="F2211" s="2">
        <f>'Moving Avg'!D2211</f>
        <v>4.7925000000000004</v>
      </c>
      <c r="G2211" s="2">
        <f>'Moving Avg'!F2211</f>
        <v>4.8913600000000015</v>
      </c>
      <c r="H2211" s="2">
        <f>'Moving Avg'!G2211</f>
        <v>5.0552159999999944</v>
      </c>
      <c r="I2211" s="2">
        <f>'Moving Avg'!H2211</f>
        <v>4.3210025000000005</v>
      </c>
      <c r="J2211" s="6" t="str">
        <f>OBV!F2211</f>
        <v>BEARISH</v>
      </c>
      <c r="K2211" s="6" t="str">
        <f>OBV!G2211</f>
        <v>WEAK</v>
      </c>
      <c r="L2211" s="6" t="str">
        <f>OBV!H2211</f>
        <v>CONFIRMED BEARISH</v>
      </c>
      <c r="M2211" s="8">
        <f t="shared" si="340"/>
        <v>50</v>
      </c>
      <c r="N2211" s="8">
        <f t="shared" si="341"/>
        <v>0</v>
      </c>
      <c r="O2211" s="8">
        <f t="shared" si="342"/>
        <v>50</v>
      </c>
      <c r="P2211" s="8">
        <f t="shared" si="343"/>
        <v>0</v>
      </c>
      <c r="Q2211" s="9">
        <f t="shared" si="344"/>
        <v>25</v>
      </c>
      <c r="R2211" s="9">
        <f t="shared" si="345"/>
        <v>27.5</v>
      </c>
      <c r="S2211" s="9">
        <f t="shared" si="346"/>
        <v>20</v>
      </c>
      <c r="T2211" s="9">
        <f t="shared" si="347"/>
        <v>25</v>
      </c>
      <c r="U2211" s="8">
        <f t="shared" si="348"/>
        <v>24.166666666666668</v>
      </c>
      <c r="V2211" s="8">
        <f t="shared" si="349"/>
        <v>24.375</v>
      </c>
    </row>
    <row r="2212" spans="1:22" ht="13.5" x14ac:dyDescent="0.25">
      <c r="A2212" s="3">
        <f>RSI!A2212</f>
        <v>45225</v>
      </c>
      <c r="B2212" s="2">
        <f>RSI!B2212</f>
        <v>4.7925000000000004</v>
      </c>
      <c r="C2212" s="2">
        <f>RSI!I2212</f>
        <v>18.411835697588657</v>
      </c>
      <c r="D2212" s="2">
        <f>MACD!E2212</f>
        <v>4.4047299402219409E-2</v>
      </c>
      <c r="E2212" s="2">
        <f>MACD!F2212</f>
        <v>3.8991011546235819E-2</v>
      </c>
      <c r="F2212" s="2">
        <f>'Moving Avg'!D2212</f>
        <v>4.7925000000000004</v>
      </c>
      <c r="G2212" s="2">
        <f>'Moving Avg'!F2212</f>
        <v>4.8832300000000028</v>
      </c>
      <c r="H2212" s="2">
        <f>'Moving Avg'!G2212</f>
        <v>5.0432359999999941</v>
      </c>
      <c r="I2212" s="2">
        <f>'Moving Avg'!H2212</f>
        <v>4.3265380000000002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  <c r="M2212" s="8">
        <f t="shared" si="340"/>
        <v>50</v>
      </c>
      <c r="N2212" s="8">
        <f t="shared" si="341"/>
        <v>0</v>
      </c>
      <c r="O2212" s="8">
        <f t="shared" si="342"/>
        <v>50</v>
      </c>
      <c r="P2212" s="8">
        <f t="shared" si="343"/>
        <v>33</v>
      </c>
      <c r="Q2212" s="9">
        <f t="shared" si="344"/>
        <v>29.95</v>
      </c>
      <c r="R2212" s="9">
        <f t="shared" si="345"/>
        <v>35.75</v>
      </c>
      <c r="S2212" s="9">
        <f t="shared" si="346"/>
        <v>34.85</v>
      </c>
      <c r="T2212" s="9">
        <f t="shared" si="347"/>
        <v>33.25</v>
      </c>
      <c r="U2212" s="8">
        <f t="shared" si="348"/>
        <v>33.516666666666673</v>
      </c>
      <c r="V2212" s="8">
        <f t="shared" si="349"/>
        <v>33.450000000000003</v>
      </c>
    </row>
    <row r="2213" spans="1:22" ht="13.5" x14ac:dyDescent="0.25">
      <c r="A2213" s="3">
        <f>RSI!A2213</f>
        <v>45226</v>
      </c>
      <c r="B2213" s="2">
        <f>RSI!B2213</f>
        <v>4.9294000000000002</v>
      </c>
      <c r="C2213" s="2">
        <f>RSI!I2213</f>
        <v>53.911217157110933</v>
      </c>
      <c r="D2213" s="2">
        <f>MACD!E2213</f>
        <v>3.0292960773905975E-2</v>
      </c>
      <c r="E2213" s="2">
        <f>MACD!F2213</f>
        <v>3.7251401391769849E-2</v>
      </c>
      <c r="F2213" s="2">
        <f>'Moving Avg'!D2213</f>
        <v>4.8198800000000004</v>
      </c>
      <c r="G2213" s="2">
        <f>'Moving Avg'!F2213</f>
        <v>4.881515000000002</v>
      </c>
      <c r="H2213" s="2">
        <f>'Moving Avg'!G2213</f>
        <v>5.034879999999994</v>
      </c>
      <c r="I2213" s="2">
        <f>'Moving Avg'!H2213</f>
        <v>4.3327580000000001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  <c r="M2213" s="8">
        <f t="shared" si="340"/>
        <v>25</v>
      </c>
      <c r="N2213" s="8">
        <f t="shared" si="341"/>
        <v>45</v>
      </c>
      <c r="O2213" s="8">
        <f t="shared" si="342"/>
        <v>50</v>
      </c>
      <c r="P2213" s="8">
        <f t="shared" si="343"/>
        <v>83.5</v>
      </c>
      <c r="Q2213" s="9">
        <f t="shared" si="344"/>
        <v>44.524999999999999</v>
      </c>
      <c r="R2213" s="9">
        <f t="shared" si="345"/>
        <v>52.375</v>
      </c>
      <c r="S2213" s="9">
        <f t="shared" si="346"/>
        <v>60.575000000000003</v>
      </c>
      <c r="T2213" s="9">
        <f t="shared" si="347"/>
        <v>50.875</v>
      </c>
      <c r="U2213" s="8">
        <f t="shared" si="348"/>
        <v>52.491666666666674</v>
      </c>
      <c r="V2213" s="8">
        <f t="shared" si="349"/>
        <v>52.087500000000006</v>
      </c>
    </row>
    <row r="2214" spans="1:22" ht="13.5" x14ac:dyDescent="0.25">
      <c r="A2214" s="3">
        <f>RSI!A2214</f>
        <v>45229</v>
      </c>
      <c r="B2214" s="2">
        <f>RSI!B2214</f>
        <v>4.9294000000000002</v>
      </c>
      <c r="C2214" s="2">
        <f>RSI!I2214</f>
        <v>53.911217157110933</v>
      </c>
      <c r="D2214" s="2">
        <f>MACD!E2214</f>
        <v>1.9812006455155462E-2</v>
      </c>
      <c r="E2214" s="2">
        <f>MACD!F2214</f>
        <v>3.3763522404446973E-2</v>
      </c>
      <c r="F2214" s="2">
        <f>'Moving Avg'!D2214</f>
        <v>4.8472600000000003</v>
      </c>
      <c r="G2214" s="2">
        <f>'Moving Avg'!F2214</f>
        <v>4.8798000000000012</v>
      </c>
      <c r="H2214" s="2">
        <f>'Moving Avg'!G2214</f>
        <v>5.026663999999994</v>
      </c>
      <c r="I2214" s="2">
        <f>'Moving Avg'!H2214</f>
        <v>4.3387565000000006</v>
      </c>
      <c r="J2214" s="6" t="str">
        <f>OBV!F2214</f>
        <v>BULLISH</v>
      </c>
      <c r="K2214" s="6" t="str">
        <f>OBV!G2214</f>
        <v>NEUTRAL</v>
      </c>
      <c r="L2214" s="6" t="str">
        <f>OBV!H2214</f>
        <v>CONFIRMED BULLISH</v>
      </c>
      <c r="M2214" s="8">
        <f t="shared" si="340"/>
        <v>25</v>
      </c>
      <c r="N2214" s="8">
        <f t="shared" si="341"/>
        <v>45</v>
      </c>
      <c r="O2214" s="8">
        <f t="shared" si="342"/>
        <v>50</v>
      </c>
      <c r="P2214" s="8">
        <f t="shared" si="343"/>
        <v>83.5</v>
      </c>
      <c r="Q2214" s="9">
        <f t="shared" si="344"/>
        <v>44.524999999999999</v>
      </c>
      <c r="R2214" s="9">
        <f t="shared" si="345"/>
        <v>52.375</v>
      </c>
      <c r="S2214" s="9">
        <f t="shared" si="346"/>
        <v>60.575000000000003</v>
      </c>
      <c r="T2214" s="9">
        <f t="shared" si="347"/>
        <v>50.875</v>
      </c>
      <c r="U2214" s="8">
        <f t="shared" si="348"/>
        <v>52.491666666666674</v>
      </c>
      <c r="V2214" s="8">
        <f t="shared" si="349"/>
        <v>52.087500000000006</v>
      </c>
    </row>
    <row r="2215" spans="1:22" ht="13.5" x14ac:dyDescent="0.25">
      <c r="A2215" s="3">
        <f>RSI!A2215</f>
        <v>45230</v>
      </c>
      <c r="B2215" s="2">
        <f>RSI!B2215</f>
        <v>4.8438999999999997</v>
      </c>
      <c r="C2215" s="2">
        <f>RSI!I2215</f>
        <v>40.992258593662292</v>
      </c>
      <c r="D2215" s="2">
        <f>MACD!E2215</f>
        <v>1.7123372656075553E-2</v>
      </c>
      <c r="E2215" s="2">
        <f>MACD!F2215</f>
        <v>3.0435492454772693E-2</v>
      </c>
      <c r="F2215" s="2">
        <f>'Moving Avg'!D2215</f>
        <v>4.8575400000000002</v>
      </c>
      <c r="G2215" s="2">
        <f>'Moving Avg'!F2215</f>
        <v>4.8738100000000015</v>
      </c>
      <c r="H2215" s="2">
        <f>'Moving Avg'!G2215</f>
        <v>5.0167379999999948</v>
      </c>
      <c r="I2215" s="2">
        <f>'Moving Avg'!H2215</f>
        <v>4.3442535000000007</v>
      </c>
      <c r="J2215" s="6" t="str">
        <f>OBV!F2215</f>
        <v>BEARISH</v>
      </c>
      <c r="K2215" s="6" t="str">
        <f>OBV!G2215</f>
        <v>NEUTRAL</v>
      </c>
      <c r="L2215" s="6" t="str">
        <f>OBV!H2215</f>
        <v>BEARISH DIVERGENCE</v>
      </c>
      <c r="M2215" s="8">
        <f t="shared" si="340"/>
        <v>25</v>
      </c>
      <c r="N2215" s="8">
        <f t="shared" si="341"/>
        <v>45</v>
      </c>
      <c r="O2215" s="8">
        <f t="shared" si="342"/>
        <v>50</v>
      </c>
      <c r="P2215" s="8">
        <f t="shared" si="343"/>
        <v>16.5</v>
      </c>
      <c r="Q2215" s="9">
        <f t="shared" si="344"/>
        <v>34.475000000000001</v>
      </c>
      <c r="R2215" s="9">
        <f t="shared" si="345"/>
        <v>35.625</v>
      </c>
      <c r="S2215" s="9">
        <f t="shared" si="346"/>
        <v>30.425000000000001</v>
      </c>
      <c r="T2215" s="9">
        <f t="shared" si="347"/>
        <v>34.125</v>
      </c>
      <c r="U2215" s="8">
        <f t="shared" si="348"/>
        <v>33.508333333333333</v>
      </c>
      <c r="V2215" s="8">
        <f t="shared" si="349"/>
        <v>33.662499999999994</v>
      </c>
    </row>
    <row r="2216" spans="1:22" ht="13.5" x14ac:dyDescent="0.25">
      <c r="A2216" s="3">
        <f>RSI!A2216</f>
        <v>45231</v>
      </c>
      <c r="B2216" s="2">
        <f>RSI!B2216</f>
        <v>4.9208999999999996</v>
      </c>
      <c r="C2216" s="2">
        <f>RSI!I2216</f>
        <v>52.120099360920307</v>
      </c>
      <c r="D2216" s="2">
        <f>MACD!E2216</f>
        <v>9.507794919975332E-3</v>
      </c>
      <c r="E2216" s="2">
        <f>MACD!F2216</f>
        <v>2.6249952947813224E-2</v>
      </c>
      <c r="F2216" s="2">
        <f>'Moving Avg'!D2216</f>
        <v>4.8832200000000006</v>
      </c>
      <c r="G2216" s="2">
        <f>'Moving Avg'!F2216</f>
        <v>4.8721000000000014</v>
      </c>
      <c r="H2216" s="2">
        <f>'Moving Avg'!G2216</f>
        <v>5.0098919999999945</v>
      </c>
      <c r="I2216" s="2">
        <f>'Moving Avg'!H2216</f>
        <v>4.3501725000000002</v>
      </c>
      <c r="J2216" s="6" t="str">
        <f>OBV!F2216</f>
        <v>BEARISH</v>
      </c>
      <c r="K2216" s="6" t="str">
        <f>OBV!G2216</f>
        <v>NEUTRAL</v>
      </c>
      <c r="L2216" s="6" t="str">
        <f>OBV!H2216</f>
        <v>BEARISH DIVERGENCE</v>
      </c>
      <c r="M2216" s="8">
        <f t="shared" si="340"/>
        <v>25</v>
      </c>
      <c r="N2216" s="8">
        <f t="shared" si="341"/>
        <v>45</v>
      </c>
      <c r="O2216" s="8">
        <f t="shared" si="342"/>
        <v>50</v>
      </c>
      <c r="P2216" s="8">
        <f t="shared" si="343"/>
        <v>16.5</v>
      </c>
      <c r="Q2216" s="9">
        <f t="shared" si="344"/>
        <v>34.475000000000001</v>
      </c>
      <c r="R2216" s="9">
        <f t="shared" si="345"/>
        <v>35.625</v>
      </c>
      <c r="S2216" s="9">
        <f t="shared" si="346"/>
        <v>30.425000000000001</v>
      </c>
      <c r="T2216" s="9">
        <f t="shared" si="347"/>
        <v>34.125</v>
      </c>
      <c r="U2216" s="8">
        <f t="shared" si="348"/>
        <v>33.508333333333333</v>
      </c>
      <c r="V2216" s="8">
        <f t="shared" si="349"/>
        <v>33.662499999999994</v>
      </c>
    </row>
    <row r="2217" spans="1:22" ht="13.5" x14ac:dyDescent="0.25">
      <c r="A2217" s="3">
        <f>RSI!A2217</f>
        <v>45232</v>
      </c>
      <c r="B2217" s="2">
        <f>RSI!B2217</f>
        <v>5.1604999999999999</v>
      </c>
      <c r="C2217" s="2">
        <f>RSI!I2217</f>
        <v>70.660925790529078</v>
      </c>
      <c r="D2217" s="2">
        <f>MACD!E2217</f>
        <v>-2.7972304957823546E-2</v>
      </c>
      <c r="E2217" s="2">
        <f>MACD!F2217</f>
        <v>1.5405501366685869E-2</v>
      </c>
      <c r="F2217" s="2">
        <f>'Moving Avg'!D2217</f>
        <v>4.9568199999999996</v>
      </c>
      <c r="G2217" s="2">
        <f>'Moving Avg'!F2217</f>
        <v>4.8827950000000024</v>
      </c>
      <c r="H2217" s="2">
        <f>'Moving Avg'!G2217</f>
        <v>5.0121159999999954</v>
      </c>
      <c r="I2217" s="2">
        <f>'Moving Avg'!H2217</f>
        <v>4.3575109999999997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  <c r="M2217" s="8">
        <f t="shared" si="340"/>
        <v>0</v>
      </c>
      <c r="N2217" s="8">
        <f t="shared" si="341"/>
        <v>100</v>
      </c>
      <c r="O2217" s="8">
        <f t="shared" si="342"/>
        <v>50</v>
      </c>
      <c r="P2217" s="8">
        <f t="shared" si="343"/>
        <v>83.5</v>
      </c>
      <c r="Q2217" s="9">
        <f t="shared" si="344"/>
        <v>55.024999999999999</v>
      </c>
      <c r="R2217" s="9">
        <f t="shared" si="345"/>
        <v>58.375</v>
      </c>
      <c r="S2217" s="9">
        <f t="shared" si="346"/>
        <v>65.075000000000003</v>
      </c>
      <c r="T2217" s="9">
        <f t="shared" si="347"/>
        <v>58.375</v>
      </c>
      <c r="U2217" s="8">
        <f t="shared" si="348"/>
        <v>59.491666666666674</v>
      </c>
      <c r="V2217" s="8">
        <f t="shared" si="349"/>
        <v>59.212500000000006</v>
      </c>
    </row>
    <row r="2218" spans="1:22" ht="13.5" x14ac:dyDescent="0.25">
      <c r="A2218" s="3">
        <f>RSI!A2218</f>
        <v>45233</v>
      </c>
      <c r="B2218" s="2">
        <f>RSI!B2218</f>
        <v>5.1604999999999999</v>
      </c>
      <c r="C2218" s="2">
        <f>RSI!I2218</f>
        <v>70.660925790529078</v>
      </c>
      <c r="D2218" s="2">
        <f>MACD!E2218</f>
        <v>-6.1212015061992808E-2</v>
      </c>
      <c r="E2218" s="2">
        <f>MACD!F2218</f>
        <v>8.1998080950133542E-5</v>
      </c>
      <c r="F2218" s="2">
        <f>'Moving Avg'!D2218</f>
        <v>5.0030399999999995</v>
      </c>
      <c r="G2218" s="2">
        <f>'Moving Avg'!F2218</f>
        <v>4.8939200000000014</v>
      </c>
      <c r="H2218" s="2">
        <f>'Moving Avg'!G2218</f>
        <v>5.0141699999999956</v>
      </c>
      <c r="I2218" s="2">
        <f>'Moving Avg'!H2218</f>
        <v>4.3646279999999988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  <c r="M2218" s="8">
        <f t="shared" si="340"/>
        <v>0</v>
      </c>
      <c r="N2218" s="8">
        <f t="shared" si="341"/>
        <v>100</v>
      </c>
      <c r="O2218" s="8">
        <f t="shared" si="342"/>
        <v>50</v>
      </c>
      <c r="P2218" s="8">
        <f t="shared" si="343"/>
        <v>83.5</v>
      </c>
      <c r="Q2218" s="9">
        <f t="shared" si="344"/>
        <v>55.024999999999999</v>
      </c>
      <c r="R2218" s="9">
        <f t="shared" si="345"/>
        <v>58.375</v>
      </c>
      <c r="S2218" s="9">
        <f t="shared" si="346"/>
        <v>65.075000000000003</v>
      </c>
      <c r="T2218" s="9">
        <f t="shared" si="347"/>
        <v>58.375</v>
      </c>
      <c r="U2218" s="8">
        <f t="shared" si="348"/>
        <v>59.491666666666674</v>
      </c>
      <c r="V2218" s="8">
        <f t="shared" si="349"/>
        <v>59.212500000000006</v>
      </c>
    </row>
    <row r="2219" spans="1:22" ht="13.5" x14ac:dyDescent="0.25">
      <c r="A2219" s="3">
        <f>RSI!A2219</f>
        <v>45236</v>
      </c>
      <c r="B2219" s="2">
        <f>RSI!B2219</f>
        <v>5.0320999999999998</v>
      </c>
      <c r="C2219" s="2">
        <f>RSI!I2219</f>
        <v>56.953806816342862</v>
      </c>
      <c r="D2219" s="2">
        <f>MACD!E2219</f>
        <v>-8.123957123976755E-2</v>
      </c>
      <c r="E2219" s="2">
        <f>MACD!F2219</f>
        <v>-1.6182315783193405E-2</v>
      </c>
      <c r="F2219" s="2">
        <f>'Moving Avg'!D2219</f>
        <v>5.0235799999999999</v>
      </c>
      <c r="G2219" s="2">
        <f>'Moving Avg'!F2219</f>
        <v>4.8986250000000009</v>
      </c>
      <c r="H2219" s="2">
        <f>'Moving Avg'!G2219</f>
        <v>5.0104039999999967</v>
      </c>
      <c r="I2219" s="2">
        <f>'Moving Avg'!H2219</f>
        <v>4.3711399999999996</v>
      </c>
      <c r="J2219" s="6" t="str">
        <f>OBV!F2219</f>
        <v>BEARISH</v>
      </c>
      <c r="K2219" s="6" t="str">
        <f>OBV!G2219</f>
        <v>NEUTRAL</v>
      </c>
      <c r="L2219" s="6" t="str">
        <f>OBV!H2219</f>
        <v>BEARISH DIVERGENCE</v>
      </c>
      <c r="M2219" s="8">
        <f t="shared" si="340"/>
        <v>25</v>
      </c>
      <c r="N2219" s="8">
        <f t="shared" si="341"/>
        <v>100</v>
      </c>
      <c r="O2219" s="8">
        <f t="shared" si="342"/>
        <v>50</v>
      </c>
      <c r="P2219" s="8">
        <f t="shared" si="343"/>
        <v>16.5</v>
      </c>
      <c r="Q2219" s="9">
        <f t="shared" si="344"/>
        <v>53.725000000000001</v>
      </c>
      <c r="R2219" s="9">
        <f t="shared" si="345"/>
        <v>46.625</v>
      </c>
      <c r="S2219" s="9">
        <f t="shared" si="346"/>
        <v>38.674999999999997</v>
      </c>
      <c r="T2219" s="9">
        <f t="shared" si="347"/>
        <v>47.875</v>
      </c>
      <c r="U2219" s="8">
        <f t="shared" si="348"/>
        <v>46.341666666666661</v>
      </c>
      <c r="V2219" s="8">
        <f t="shared" si="349"/>
        <v>46.724999999999994</v>
      </c>
    </row>
    <row r="2220" spans="1:22" ht="13.5" x14ac:dyDescent="0.25">
      <c r="A2220" s="3">
        <f>RSI!A2220</f>
        <v>45237</v>
      </c>
      <c r="B2220" s="2">
        <f>RSI!B2220</f>
        <v>5.0320999999999998</v>
      </c>
      <c r="C2220" s="2">
        <f>RSI!I2220</f>
        <v>56.953806816342855</v>
      </c>
      <c r="D2220" s="2">
        <f>MACD!E2220</f>
        <v>-9.8735353758083733E-2</v>
      </c>
      <c r="E2220" s="2">
        <f>MACD!F2220</f>
        <v>-3.2692923378171472E-2</v>
      </c>
      <c r="F2220" s="2">
        <f>'Moving Avg'!D2220</f>
        <v>5.0612199999999996</v>
      </c>
      <c r="G2220" s="2">
        <f>'Moving Avg'!F2220</f>
        <v>4.9033300000000013</v>
      </c>
      <c r="H2220" s="2">
        <f>'Moving Avg'!G2220</f>
        <v>5.0059539999999974</v>
      </c>
      <c r="I2220" s="2">
        <f>'Moving Avg'!H2220</f>
        <v>4.3779839999999988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  <c r="M2220" s="8">
        <f t="shared" si="340"/>
        <v>25</v>
      </c>
      <c r="N2220" s="8">
        <f t="shared" si="341"/>
        <v>100</v>
      </c>
      <c r="O2220" s="8">
        <f t="shared" si="342"/>
        <v>50</v>
      </c>
      <c r="P2220" s="8">
        <f t="shared" si="343"/>
        <v>83.5</v>
      </c>
      <c r="Q2220" s="9">
        <f t="shared" si="344"/>
        <v>63.774999999999999</v>
      </c>
      <c r="R2220" s="9">
        <f t="shared" si="345"/>
        <v>63.375</v>
      </c>
      <c r="S2220" s="9">
        <f t="shared" si="346"/>
        <v>68.825000000000003</v>
      </c>
      <c r="T2220" s="9">
        <f t="shared" si="347"/>
        <v>64.625</v>
      </c>
      <c r="U2220" s="8">
        <f t="shared" si="348"/>
        <v>65.325000000000003</v>
      </c>
      <c r="V2220" s="8">
        <f t="shared" si="349"/>
        <v>65.150000000000006</v>
      </c>
    </row>
    <row r="2221" spans="1:22" ht="13.5" x14ac:dyDescent="0.25">
      <c r="A2221" s="3">
        <f>RSI!A2221</f>
        <v>45238</v>
      </c>
      <c r="B2221" s="2">
        <f>RSI!B2221</f>
        <v>5.1604999999999999</v>
      </c>
      <c r="C2221" s="2">
        <f>RSI!I2221</f>
        <v>64.859562516607582</v>
      </c>
      <c r="D2221" s="2">
        <f>MACD!E2221</f>
        <v>-0.12355928189912113</v>
      </c>
      <c r="E2221" s="2">
        <f>MACD!F2221</f>
        <v>-5.0866195082361412E-2</v>
      </c>
      <c r="F2221" s="2">
        <f>'Moving Avg'!D2221</f>
        <v>5.1091399999999991</v>
      </c>
      <c r="G2221" s="2">
        <f>'Moving Avg'!F2221</f>
        <v>4.9153100000000007</v>
      </c>
      <c r="H2221" s="2">
        <f>'Moving Avg'!G2221</f>
        <v>5.0040719999999972</v>
      </c>
      <c r="I2221" s="2">
        <f>'Moving Avg'!H2221</f>
        <v>4.3851009999999988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  <c r="M2221" s="8">
        <f t="shared" si="340"/>
        <v>25</v>
      </c>
      <c r="N2221" s="8">
        <f t="shared" si="341"/>
        <v>100</v>
      </c>
      <c r="O2221" s="8">
        <f t="shared" si="342"/>
        <v>50</v>
      </c>
      <c r="P2221" s="8">
        <f t="shared" si="343"/>
        <v>83.5</v>
      </c>
      <c r="Q2221" s="9">
        <f t="shared" si="344"/>
        <v>63.774999999999999</v>
      </c>
      <c r="R2221" s="9">
        <f t="shared" si="345"/>
        <v>63.375</v>
      </c>
      <c r="S2221" s="9">
        <f t="shared" si="346"/>
        <v>68.825000000000003</v>
      </c>
      <c r="T2221" s="9">
        <f t="shared" si="347"/>
        <v>64.625</v>
      </c>
      <c r="U2221" s="8">
        <f t="shared" si="348"/>
        <v>65.325000000000003</v>
      </c>
      <c r="V2221" s="8">
        <f t="shared" si="349"/>
        <v>65.150000000000006</v>
      </c>
    </row>
    <row r="2222" spans="1:22" ht="13.5" x14ac:dyDescent="0.25">
      <c r="A2222" s="3">
        <f>RSI!A2222</f>
        <v>45239</v>
      </c>
      <c r="B2222" s="2">
        <f>RSI!B2222</f>
        <v>5.2032999999999996</v>
      </c>
      <c r="C2222" s="2">
        <f>RSI!I2222</f>
        <v>67.033020392974436</v>
      </c>
      <c r="D2222" s="2">
        <f>MACD!E2222</f>
        <v>-0.14896424802786523</v>
      </c>
      <c r="E2222" s="2">
        <f>MACD!F2222</f>
        <v>-7.0485805671462176E-2</v>
      </c>
      <c r="F2222" s="2">
        <f>'Moving Avg'!D2222</f>
        <v>5.1176999999999992</v>
      </c>
      <c r="G2222" s="2">
        <f>'Moving Avg'!F2222</f>
        <v>4.9315699999999998</v>
      </c>
      <c r="H2222" s="2">
        <f>'Moving Avg'!G2222</f>
        <v>5.0023599999999977</v>
      </c>
      <c r="I2222" s="2">
        <f>'Moving Avg'!H2222</f>
        <v>4.3924319999999986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  <c r="M2222" s="8">
        <f t="shared" si="340"/>
        <v>25</v>
      </c>
      <c r="N2222" s="8">
        <f t="shared" si="341"/>
        <v>100</v>
      </c>
      <c r="O2222" s="8">
        <f t="shared" si="342"/>
        <v>50</v>
      </c>
      <c r="P2222" s="8">
        <f t="shared" si="343"/>
        <v>83.5</v>
      </c>
      <c r="Q2222" s="9">
        <f t="shared" si="344"/>
        <v>63.774999999999999</v>
      </c>
      <c r="R2222" s="9">
        <f t="shared" si="345"/>
        <v>63.375</v>
      </c>
      <c r="S2222" s="9">
        <f t="shared" si="346"/>
        <v>68.825000000000003</v>
      </c>
      <c r="T2222" s="9">
        <f t="shared" si="347"/>
        <v>64.625</v>
      </c>
      <c r="U2222" s="8">
        <f t="shared" si="348"/>
        <v>65.325000000000003</v>
      </c>
      <c r="V2222" s="8">
        <f t="shared" si="349"/>
        <v>65.150000000000006</v>
      </c>
    </row>
    <row r="2223" spans="1:22" ht="13.5" x14ac:dyDescent="0.25">
      <c r="A2223" s="3">
        <f>RSI!A2223</f>
        <v>45240</v>
      </c>
      <c r="B2223" s="2">
        <f>RSI!B2223</f>
        <v>5.2290000000000001</v>
      </c>
      <c r="C2223" s="2">
        <f>RSI!I2223</f>
        <v>68.30086355461404</v>
      </c>
      <c r="D2223" s="2">
        <f>MACD!E2223</f>
        <v>-0.15269447222528143</v>
      </c>
      <c r="E2223" s="2">
        <f>MACD!F2223</f>
        <v>-8.6927538982226021E-2</v>
      </c>
      <c r="F2223" s="2">
        <f>'Moving Avg'!D2223</f>
        <v>5.1313999999999993</v>
      </c>
      <c r="G2223" s="2">
        <f>'Moving Avg'!F2223</f>
        <v>4.9495449999999996</v>
      </c>
      <c r="H2223" s="2">
        <f>'Moving Avg'!G2223</f>
        <v>5.0003059999999984</v>
      </c>
      <c r="I2223" s="2">
        <f>'Moving Avg'!H2223</f>
        <v>4.3998174999999984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  <c r="M2223" s="8">
        <f t="shared" si="340"/>
        <v>25</v>
      </c>
      <c r="N2223" s="8">
        <f t="shared" si="341"/>
        <v>100</v>
      </c>
      <c r="O2223" s="8">
        <f t="shared" si="342"/>
        <v>50</v>
      </c>
      <c r="P2223" s="8">
        <f t="shared" si="343"/>
        <v>83.5</v>
      </c>
      <c r="Q2223" s="9">
        <f t="shared" si="344"/>
        <v>63.774999999999999</v>
      </c>
      <c r="R2223" s="9">
        <f t="shared" si="345"/>
        <v>63.375</v>
      </c>
      <c r="S2223" s="9">
        <f t="shared" si="346"/>
        <v>68.825000000000003</v>
      </c>
      <c r="T2223" s="9">
        <f t="shared" si="347"/>
        <v>64.625</v>
      </c>
      <c r="U2223" s="8">
        <f t="shared" si="348"/>
        <v>65.325000000000003</v>
      </c>
      <c r="V2223" s="8">
        <f t="shared" si="349"/>
        <v>65.150000000000006</v>
      </c>
    </row>
    <row r="2224" spans="1:22" ht="13.5" x14ac:dyDescent="0.25">
      <c r="A2224" s="3">
        <f>RSI!A2224</f>
        <v>45243</v>
      </c>
      <c r="B2224" s="2">
        <f>RSI!B2224</f>
        <v>5.2632000000000003</v>
      </c>
      <c r="C2224" s="2">
        <f>RSI!I2224</f>
        <v>69.956679172993631</v>
      </c>
      <c r="D2224" s="2">
        <f>MACD!E2224</f>
        <v>-0.15982448295288343</v>
      </c>
      <c r="E2224" s="2">
        <f>MACD!F2224</f>
        <v>-0.1015069277763575</v>
      </c>
      <c r="F2224" s="2">
        <f>'Moving Avg'!D2224</f>
        <v>5.1776199999999992</v>
      </c>
      <c r="G2224" s="2">
        <f>'Moving Avg'!F2224</f>
        <v>4.9687999999999999</v>
      </c>
      <c r="H2224" s="2">
        <f>'Moving Avg'!G2224</f>
        <v>4.9991079999999988</v>
      </c>
      <c r="I2224" s="2">
        <f>'Moving Avg'!H2224</f>
        <v>4.4075954999999984</v>
      </c>
      <c r="J2224" s="6" t="str">
        <f>OBV!F2224</f>
        <v>BULLISH</v>
      </c>
      <c r="K2224" s="6" t="str">
        <f>OBV!G2224</f>
        <v>STRONG</v>
      </c>
      <c r="L2224" s="6" t="str">
        <f>OBV!H2224</f>
        <v>CONFIRMED BULLISH</v>
      </c>
      <c r="M2224" s="8">
        <f t="shared" si="340"/>
        <v>25</v>
      </c>
      <c r="N2224" s="8">
        <f t="shared" si="341"/>
        <v>100</v>
      </c>
      <c r="O2224" s="8">
        <f t="shared" si="342"/>
        <v>50</v>
      </c>
      <c r="P2224" s="8">
        <f t="shared" si="343"/>
        <v>100</v>
      </c>
      <c r="Q2224" s="9">
        <f t="shared" si="344"/>
        <v>66.25</v>
      </c>
      <c r="R2224" s="9">
        <f t="shared" si="345"/>
        <v>67.5</v>
      </c>
      <c r="S2224" s="9">
        <f t="shared" si="346"/>
        <v>76.25</v>
      </c>
      <c r="T2224" s="9">
        <f t="shared" si="347"/>
        <v>68.75</v>
      </c>
      <c r="U2224" s="8">
        <f t="shared" si="348"/>
        <v>70</v>
      </c>
      <c r="V2224" s="8">
        <f t="shared" si="349"/>
        <v>69.6875</v>
      </c>
    </row>
    <row r="2225" spans="1:22" ht="13.5" x14ac:dyDescent="0.25">
      <c r="A2225" s="3">
        <f>RSI!A2225</f>
        <v>45244</v>
      </c>
      <c r="B2225" s="2">
        <f>RSI!B2225</f>
        <v>5.2717999999999998</v>
      </c>
      <c r="C2225" s="2">
        <f>RSI!I2225</f>
        <v>70.37573240454347</v>
      </c>
      <c r="D2225" s="2">
        <f>MACD!E2225</f>
        <v>-0.18118418385966173</v>
      </c>
      <c r="E2225" s="2">
        <f>MACD!F2225</f>
        <v>-0.11744237899301835</v>
      </c>
      <c r="F2225" s="2">
        <f>'Moving Avg'!D2225</f>
        <v>5.2255599999999998</v>
      </c>
      <c r="G2225" s="2">
        <f>'Moving Avg'!F2225</f>
        <v>4.9884849999999989</v>
      </c>
      <c r="H2225" s="2">
        <f>'Moving Avg'!G2225</f>
        <v>4.9984239999999991</v>
      </c>
      <c r="I2225" s="2">
        <f>'Moving Avg'!H2225</f>
        <v>4.4154904999999989</v>
      </c>
      <c r="J2225" s="6" t="str">
        <f>OBV!F2225</f>
        <v>BULLISH</v>
      </c>
      <c r="K2225" s="6" t="str">
        <f>OBV!G2225</f>
        <v>STRONG</v>
      </c>
      <c r="L2225" s="6" t="str">
        <f>OBV!H2225</f>
        <v>CONFIRMED BULLISH</v>
      </c>
      <c r="M2225" s="8">
        <f t="shared" si="340"/>
        <v>0</v>
      </c>
      <c r="N2225" s="8">
        <f t="shared" si="341"/>
        <v>100</v>
      </c>
      <c r="O2225" s="8">
        <f t="shared" si="342"/>
        <v>50</v>
      </c>
      <c r="P2225" s="8">
        <f t="shared" si="343"/>
        <v>100</v>
      </c>
      <c r="Q2225" s="9">
        <f t="shared" si="344"/>
        <v>57.5</v>
      </c>
      <c r="R2225" s="9">
        <f t="shared" si="345"/>
        <v>62.5</v>
      </c>
      <c r="S2225" s="9">
        <f t="shared" si="346"/>
        <v>72.5</v>
      </c>
      <c r="T2225" s="9">
        <f t="shared" si="347"/>
        <v>62.5</v>
      </c>
      <c r="U2225" s="8">
        <f t="shared" si="348"/>
        <v>64.166666666666671</v>
      </c>
      <c r="V2225" s="8">
        <f t="shared" si="349"/>
        <v>63.75</v>
      </c>
    </row>
    <row r="2226" spans="1:22" ht="13.5" x14ac:dyDescent="0.25">
      <c r="A2226" s="3">
        <f>RSI!A2226</f>
        <v>45245</v>
      </c>
      <c r="B2226" s="2">
        <f>RSI!B2226</f>
        <v>5.2632000000000003</v>
      </c>
      <c r="C2226" s="2">
        <f>RSI!I2226</f>
        <v>69.334245683791394</v>
      </c>
      <c r="D2226" s="2">
        <f>MACD!E2226</f>
        <v>-0.18824737763152832</v>
      </c>
      <c r="E2226" s="2">
        <f>MACD!F2226</f>
        <v>-0.13160337872072037</v>
      </c>
      <c r="F2226" s="2">
        <f>'Moving Avg'!D2226</f>
        <v>5.2461000000000002</v>
      </c>
      <c r="G2226" s="2">
        <f>'Moving Avg'!F2226</f>
        <v>5.0077400000000001</v>
      </c>
      <c r="H2226" s="2">
        <f>'Moving Avg'!G2226</f>
        <v>4.9975680000000002</v>
      </c>
      <c r="I2226" s="2">
        <f>'Moving Avg'!H2226</f>
        <v>4.4230099999999988</v>
      </c>
      <c r="J2226" s="6" t="str">
        <f>OBV!F2226</f>
        <v>BULLISH</v>
      </c>
      <c r="K2226" s="6" t="str">
        <f>OBV!G2226</f>
        <v>STRONG</v>
      </c>
      <c r="L2226" s="6" t="str">
        <f>OBV!H2226</f>
        <v>CONFIRMED BULLISH</v>
      </c>
      <c r="M2226" s="8">
        <f t="shared" si="340"/>
        <v>25</v>
      </c>
      <c r="N2226" s="8">
        <f t="shared" si="341"/>
        <v>100</v>
      </c>
      <c r="O2226" s="8">
        <f t="shared" si="342"/>
        <v>50</v>
      </c>
      <c r="P2226" s="8">
        <f t="shared" si="343"/>
        <v>100</v>
      </c>
      <c r="Q2226" s="9">
        <f t="shared" si="344"/>
        <v>66.25</v>
      </c>
      <c r="R2226" s="9">
        <f t="shared" si="345"/>
        <v>67.5</v>
      </c>
      <c r="S2226" s="9">
        <f t="shared" si="346"/>
        <v>76.25</v>
      </c>
      <c r="T2226" s="9">
        <f t="shared" si="347"/>
        <v>68.75</v>
      </c>
      <c r="U2226" s="8">
        <f t="shared" si="348"/>
        <v>70</v>
      </c>
      <c r="V2226" s="8">
        <f t="shared" si="349"/>
        <v>69.6875</v>
      </c>
    </row>
    <row r="2227" spans="1:22" ht="13.5" x14ac:dyDescent="0.25">
      <c r="A2227" s="3">
        <f>RSI!A2227</f>
        <v>45246</v>
      </c>
      <c r="B2227" s="2">
        <f>RSI!B2227</f>
        <v>5.5627000000000004</v>
      </c>
      <c r="C2227" s="2">
        <f>RSI!I2227</f>
        <v>80.279596160122551</v>
      </c>
      <c r="D2227" s="2">
        <f>MACD!E2227</f>
        <v>-0.18086045106952664</v>
      </c>
      <c r="E2227" s="2">
        <f>MACD!F2227</f>
        <v>-0.14145479319048163</v>
      </c>
      <c r="F2227" s="2">
        <f>'Moving Avg'!D2227</f>
        <v>5.3179800000000004</v>
      </c>
      <c r="G2227" s="2">
        <f>'Moving Avg'!F2227</f>
        <v>5.0462499999999997</v>
      </c>
      <c r="H2227" s="2">
        <f>'Moving Avg'!G2227</f>
        <v>5.0032160000000001</v>
      </c>
      <c r="I2227" s="2">
        <f>'Moving Avg'!H2227</f>
        <v>4.4323964999999985</v>
      </c>
      <c r="J2227" s="6" t="str">
        <f>OBV!F2227</f>
        <v>BULLISH</v>
      </c>
      <c r="K2227" s="6" t="str">
        <f>OBV!G2227</f>
        <v>STRONG</v>
      </c>
      <c r="L2227" s="6" t="str">
        <f>OBV!H2227</f>
        <v>CONFIRMED BULLISH</v>
      </c>
      <c r="M2227" s="8">
        <f t="shared" si="340"/>
        <v>0</v>
      </c>
      <c r="N2227" s="8">
        <f t="shared" si="341"/>
        <v>100</v>
      </c>
      <c r="O2227" s="8">
        <f t="shared" si="342"/>
        <v>50</v>
      </c>
      <c r="P2227" s="8">
        <f t="shared" si="343"/>
        <v>100</v>
      </c>
      <c r="Q2227" s="9">
        <f t="shared" si="344"/>
        <v>57.5</v>
      </c>
      <c r="R2227" s="9">
        <f t="shared" si="345"/>
        <v>62.5</v>
      </c>
      <c r="S2227" s="9">
        <f t="shared" si="346"/>
        <v>72.5</v>
      </c>
      <c r="T2227" s="9">
        <f t="shared" si="347"/>
        <v>62.5</v>
      </c>
      <c r="U2227" s="8">
        <f t="shared" si="348"/>
        <v>64.166666666666671</v>
      </c>
      <c r="V2227" s="8">
        <f t="shared" si="349"/>
        <v>63.75</v>
      </c>
    </row>
    <row r="2228" spans="1:22" ht="13.5" x14ac:dyDescent="0.25">
      <c r="A2228" s="3">
        <f>RSI!A2228</f>
        <v>45247</v>
      </c>
      <c r="B2228" s="2">
        <f>RSI!B2228</f>
        <v>5.7339000000000002</v>
      </c>
      <c r="C2228" s="2">
        <f>RSI!I2228</f>
        <v>83.832010778386035</v>
      </c>
      <c r="D2228" s="2">
        <f>MACD!E2228</f>
        <v>-0.1902768424973651</v>
      </c>
      <c r="E2228" s="2">
        <f>MACD!F2228</f>
        <v>-0.15121920305185832</v>
      </c>
      <c r="F2228" s="2">
        <f>'Moving Avg'!D2228</f>
        <v>5.4189600000000002</v>
      </c>
      <c r="G2228" s="2">
        <f>'Moving Avg'!F2228</f>
        <v>5.0933200000000003</v>
      </c>
      <c r="H2228" s="2">
        <f>'Moving Avg'!G2228</f>
        <v>5.0134860000000003</v>
      </c>
      <c r="I2228" s="2">
        <f>'Moving Avg'!H2228</f>
        <v>4.4426389999999971</v>
      </c>
      <c r="J2228" s="6" t="str">
        <f>OBV!F2228</f>
        <v>BULLISH</v>
      </c>
      <c r="K2228" s="6" t="str">
        <f>OBV!G2228</f>
        <v>STRONG</v>
      </c>
      <c r="L2228" s="6" t="str">
        <f>OBV!H2228</f>
        <v>CONFIRMED BULLISH</v>
      </c>
      <c r="M2228" s="8">
        <f t="shared" si="340"/>
        <v>0</v>
      </c>
      <c r="N2228" s="8">
        <f t="shared" si="341"/>
        <v>100</v>
      </c>
      <c r="O2228" s="8">
        <f t="shared" si="342"/>
        <v>50</v>
      </c>
      <c r="P2228" s="8">
        <f t="shared" si="343"/>
        <v>100</v>
      </c>
      <c r="Q2228" s="9">
        <f t="shared" si="344"/>
        <v>57.5</v>
      </c>
      <c r="R2228" s="9">
        <f t="shared" si="345"/>
        <v>62.5</v>
      </c>
      <c r="S2228" s="9">
        <f t="shared" si="346"/>
        <v>72.5</v>
      </c>
      <c r="T2228" s="9">
        <f t="shared" si="347"/>
        <v>62.5</v>
      </c>
      <c r="U2228" s="8">
        <f t="shared" si="348"/>
        <v>64.166666666666671</v>
      </c>
      <c r="V2228" s="8">
        <f t="shared" si="349"/>
        <v>63.75</v>
      </c>
    </row>
    <row r="2229" spans="1:22" ht="13.5" x14ac:dyDescent="0.25">
      <c r="A2229" s="3">
        <f>RSI!A2229</f>
        <v>45250</v>
      </c>
      <c r="B2229" s="2">
        <f>RSI!B2229</f>
        <v>5.7339000000000002</v>
      </c>
      <c r="C2229" s="2">
        <f>RSI!I2229</f>
        <v>83.832010778386035</v>
      </c>
      <c r="D2229" s="2">
        <f>MACD!E2229</f>
        <v>-0.22177427917162706</v>
      </c>
      <c r="E2229" s="2">
        <f>MACD!F2229</f>
        <v>-0.16533021827581207</v>
      </c>
      <c r="F2229" s="2">
        <f>'Moving Avg'!D2229</f>
        <v>5.5130999999999997</v>
      </c>
      <c r="G2229" s="2">
        <f>'Moving Avg'!F2229</f>
        <v>5.1403900000000009</v>
      </c>
      <c r="H2229" s="2">
        <f>'Moving Avg'!G2229</f>
        <v>5.024782000000001</v>
      </c>
      <c r="I2229" s="2">
        <f>'Moving Avg'!H2229</f>
        <v>4.4525489999999976</v>
      </c>
      <c r="J2229" s="6" t="str">
        <f>OBV!F2229</f>
        <v>BULLISH</v>
      </c>
      <c r="K2229" s="6" t="str">
        <f>OBV!G2229</f>
        <v>STRONG</v>
      </c>
      <c r="L2229" s="6" t="str">
        <f>OBV!H2229</f>
        <v>CONFIRMED BULLISH</v>
      </c>
      <c r="M2229" s="8">
        <f t="shared" si="340"/>
        <v>0</v>
      </c>
      <c r="N2229" s="8">
        <f t="shared" si="341"/>
        <v>100</v>
      </c>
      <c r="O2229" s="8">
        <f t="shared" si="342"/>
        <v>50</v>
      </c>
      <c r="P2229" s="8">
        <f t="shared" si="343"/>
        <v>100</v>
      </c>
      <c r="Q2229" s="9">
        <f t="shared" si="344"/>
        <v>57.5</v>
      </c>
      <c r="R2229" s="9">
        <f t="shared" si="345"/>
        <v>62.5</v>
      </c>
      <c r="S2229" s="9">
        <f t="shared" si="346"/>
        <v>72.5</v>
      </c>
      <c r="T2229" s="9">
        <f t="shared" si="347"/>
        <v>62.5</v>
      </c>
      <c r="U2229" s="8">
        <f t="shared" si="348"/>
        <v>64.166666666666671</v>
      </c>
      <c r="V2229" s="8">
        <f t="shared" si="349"/>
        <v>63.75</v>
      </c>
    </row>
    <row r="2230" spans="1:22" ht="13.5" x14ac:dyDescent="0.25">
      <c r="A2230" s="3">
        <f>RSI!A2230</f>
        <v>45251</v>
      </c>
      <c r="B2230" s="2">
        <f>RSI!B2230</f>
        <v>5.7339000000000002</v>
      </c>
      <c r="C2230" s="2">
        <f>RSI!I2230</f>
        <v>83.832010778386035</v>
      </c>
      <c r="D2230" s="2">
        <f>MACD!E2230</f>
        <v>-0.25192213663241247</v>
      </c>
      <c r="E2230" s="2">
        <f>MACD!F2230</f>
        <v>-0.18264860194713214</v>
      </c>
      <c r="F2230" s="2">
        <f>'Moving Avg'!D2230</f>
        <v>5.6055200000000003</v>
      </c>
      <c r="G2230" s="2">
        <f>'Moving Avg'!F2230</f>
        <v>5.1874600000000006</v>
      </c>
      <c r="H2230" s="2">
        <f>'Moving Avg'!G2230</f>
        <v>5.0369340000000014</v>
      </c>
      <c r="I2230" s="2">
        <f>'Moving Avg'!H2230</f>
        <v>4.4623849999999976</v>
      </c>
      <c r="J2230" s="6" t="str">
        <f>OBV!F2230</f>
        <v>BULLISH</v>
      </c>
      <c r="K2230" s="6" t="str">
        <f>OBV!G2230</f>
        <v>STRONG</v>
      </c>
      <c r="L2230" s="6" t="str">
        <f>OBV!H2230</f>
        <v>CONFIRMED BULLISH</v>
      </c>
      <c r="M2230" s="8">
        <f t="shared" si="340"/>
        <v>0</v>
      </c>
      <c r="N2230" s="8">
        <f t="shared" si="341"/>
        <v>100</v>
      </c>
      <c r="O2230" s="8">
        <f t="shared" si="342"/>
        <v>50</v>
      </c>
      <c r="P2230" s="8">
        <f t="shared" si="343"/>
        <v>100</v>
      </c>
      <c r="Q2230" s="9">
        <f t="shared" si="344"/>
        <v>57.5</v>
      </c>
      <c r="R2230" s="9">
        <f t="shared" si="345"/>
        <v>62.5</v>
      </c>
      <c r="S2230" s="9">
        <f t="shared" si="346"/>
        <v>72.5</v>
      </c>
      <c r="T2230" s="9">
        <f t="shared" si="347"/>
        <v>62.5</v>
      </c>
      <c r="U2230" s="8">
        <f t="shared" si="348"/>
        <v>64.166666666666671</v>
      </c>
      <c r="V2230" s="8">
        <f t="shared" si="349"/>
        <v>63.75</v>
      </c>
    </row>
    <row r="2231" spans="1:22" ht="13.5" x14ac:dyDescent="0.25">
      <c r="A2231" s="3">
        <f>RSI!A2231</f>
        <v>45252</v>
      </c>
      <c r="B2231" s="2">
        <f>RSI!B2231</f>
        <v>5.7339000000000002</v>
      </c>
      <c r="C2231" s="2">
        <f>RSI!I2231</f>
        <v>83.832010778386021</v>
      </c>
      <c r="D2231" s="2">
        <f>MACD!E2231</f>
        <v>-0.26091521998052158</v>
      </c>
      <c r="E2231" s="2">
        <f>MACD!F2231</f>
        <v>-0.19830192555381004</v>
      </c>
      <c r="F2231" s="2">
        <f>'Moving Avg'!D2231</f>
        <v>5.6996599999999997</v>
      </c>
      <c r="G2231" s="2">
        <f>'Moving Avg'!F2231</f>
        <v>5.2345300000000012</v>
      </c>
      <c r="H2231" s="2">
        <f>'Moving Avg'!G2231</f>
        <v>5.0490860000000017</v>
      </c>
      <c r="I2231" s="2">
        <f>'Moving Avg'!H2231</f>
        <v>4.472036499999998</v>
      </c>
      <c r="J2231" s="6" t="str">
        <f>OBV!F2231</f>
        <v>BULLISH</v>
      </c>
      <c r="K2231" s="6" t="str">
        <f>OBV!G2231</f>
        <v>STRONG</v>
      </c>
      <c r="L2231" s="6" t="str">
        <f>OBV!H2231</f>
        <v>CONFIRMED BULLISH</v>
      </c>
      <c r="M2231" s="8">
        <f t="shared" si="340"/>
        <v>0</v>
      </c>
      <c r="N2231" s="8">
        <f t="shared" si="341"/>
        <v>100</v>
      </c>
      <c r="O2231" s="8">
        <f t="shared" si="342"/>
        <v>50</v>
      </c>
      <c r="P2231" s="8">
        <f t="shared" si="343"/>
        <v>100</v>
      </c>
      <c r="Q2231" s="9">
        <f t="shared" si="344"/>
        <v>57.5</v>
      </c>
      <c r="R2231" s="9">
        <f t="shared" si="345"/>
        <v>62.5</v>
      </c>
      <c r="S2231" s="9">
        <f t="shared" si="346"/>
        <v>72.5</v>
      </c>
      <c r="T2231" s="9">
        <f t="shared" si="347"/>
        <v>62.5</v>
      </c>
      <c r="U2231" s="8">
        <f t="shared" si="348"/>
        <v>64.166666666666671</v>
      </c>
      <c r="V2231" s="8">
        <f t="shared" si="349"/>
        <v>63.75</v>
      </c>
    </row>
    <row r="2232" spans="1:22" ht="13.5" x14ac:dyDescent="0.25">
      <c r="A2232" s="3">
        <f>RSI!A2232</f>
        <v>45253</v>
      </c>
      <c r="B2232" s="2">
        <f>RSI!B2232</f>
        <v>5.7339000000000002</v>
      </c>
      <c r="C2232" s="2">
        <f>RSI!I2232</f>
        <v>83.832010778386021</v>
      </c>
      <c r="D2232" s="2">
        <f>MACD!E2232</f>
        <v>-0.26493754773211098</v>
      </c>
      <c r="E2232" s="2">
        <f>MACD!F2232</f>
        <v>-0.21162904998947024</v>
      </c>
      <c r="F2232" s="2">
        <f>'Moving Avg'!D2232</f>
        <v>5.7339000000000002</v>
      </c>
      <c r="G2232" s="2">
        <f>'Moving Avg'!F2232</f>
        <v>5.281600000000001</v>
      </c>
      <c r="H2232" s="2">
        <f>'Moving Avg'!G2232</f>
        <v>5.0619240000000021</v>
      </c>
      <c r="I2232" s="2">
        <f>'Moving Avg'!H2232</f>
        <v>4.4822419999999967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  <c r="M2232" s="8">
        <f t="shared" si="340"/>
        <v>0</v>
      </c>
      <c r="N2232" s="8">
        <f t="shared" si="341"/>
        <v>100</v>
      </c>
      <c r="O2232" s="8">
        <f t="shared" si="342"/>
        <v>50</v>
      </c>
      <c r="P2232" s="8">
        <f t="shared" si="343"/>
        <v>83.5</v>
      </c>
      <c r="Q2232" s="9">
        <f t="shared" si="344"/>
        <v>55.024999999999999</v>
      </c>
      <c r="R2232" s="9">
        <f t="shared" si="345"/>
        <v>58.375</v>
      </c>
      <c r="S2232" s="9">
        <f t="shared" si="346"/>
        <v>65.075000000000003</v>
      </c>
      <c r="T2232" s="9">
        <f t="shared" si="347"/>
        <v>58.375</v>
      </c>
      <c r="U2232" s="8">
        <f t="shared" si="348"/>
        <v>59.491666666666674</v>
      </c>
      <c r="V2232" s="8">
        <f t="shared" si="349"/>
        <v>59.212500000000006</v>
      </c>
    </row>
    <row r="2233" spans="1:22" ht="13.5" x14ac:dyDescent="0.25">
      <c r="A2233" s="3">
        <f>RSI!A2233</f>
        <v>45254</v>
      </c>
      <c r="B2233" s="2">
        <f>RSI!B2233</f>
        <v>5.7339000000000002</v>
      </c>
      <c r="C2233" s="2">
        <f>RSI!I2233</f>
        <v>83.832010778386021</v>
      </c>
      <c r="D2233" s="2">
        <f>MACD!E2233</f>
        <v>-0.26716259029837541</v>
      </c>
      <c r="E2233" s="2">
        <f>MACD!F2233</f>
        <v>-0.22273575805125129</v>
      </c>
      <c r="F2233" s="2">
        <f>'Moving Avg'!D2233</f>
        <v>5.7339000000000002</v>
      </c>
      <c r="G2233" s="2">
        <f>'Moving Avg'!F2233</f>
        <v>5.3218250000000014</v>
      </c>
      <c r="H2233" s="2">
        <f>'Moving Avg'!G2233</f>
        <v>5.0756160000000019</v>
      </c>
      <c r="I2233" s="2">
        <f>'Moving Avg'!H2233</f>
        <v>4.4924474999999973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  <c r="M2233" s="8">
        <f t="shared" si="340"/>
        <v>0</v>
      </c>
      <c r="N2233" s="8">
        <f t="shared" si="341"/>
        <v>100</v>
      </c>
      <c r="O2233" s="8">
        <f t="shared" si="342"/>
        <v>50</v>
      </c>
      <c r="P2233" s="8">
        <f t="shared" si="343"/>
        <v>33</v>
      </c>
      <c r="Q2233" s="9">
        <f t="shared" si="344"/>
        <v>47.45</v>
      </c>
      <c r="R2233" s="9">
        <f t="shared" si="345"/>
        <v>45.75</v>
      </c>
      <c r="S2233" s="9">
        <f t="shared" si="346"/>
        <v>42.35</v>
      </c>
      <c r="T2233" s="9">
        <f t="shared" si="347"/>
        <v>45.75</v>
      </c>
      <c r="U2233" s="8">
        <f t="shared" si="348"/>
        <v>45.183333333333337</v>
      </c>
      <c r="V2233" s="8">
        <f t="shared" si="349"/>
        <v>45.325000000000003</v>
      </c>
    </row>
    <row r="2234" spans="1:22" ht="13.5" x14ac:dyDescent="0.25">
      <c r="A2234" s="3">
        <f>RSI!A2234</f>
        <v>45257</v>
      </c>
      <c r="B2234" s="2">
        <f>RSI!B2234</f>
        <v>5.8109000000000002</v>
      </c>
      <c r="C2234" s="2">
        <f>RSI!I2234</f>
        <v>85.646152595597158</v>
      </c>
      <c r="D2234" s="2">
        <f>MACD!E2234</f>
        <v>-0.27205728073862989</v>
      </c>
      <c r="E2234" s="2">
        <f>MACD!F2234</f>
        <v>-0.23260006258872701</v>
      </c>
      <c r="F2234" s="2">
        <f>'Moving Avg'!D2234</f>
        <v>5.7492999999999999</v>
      </c>
      <c r="G2234" s="2">
        <f>'Moving Avg'!F2234</f>
        <v>5.3659000000000017</v>
      </c>
      <c r="H2234" s="2">
        <f>'Moving Avg'!G2234</f>
        <v>5.0908480000000029</v>
      </c>
      <c r="I2234" s="2">
        <f>'Moving Avg'!H2234</f>
        <v>4.5030009999999976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  <c r="M2234" s="8">
        <f t="shared" si="340"/>
        <v>0</v>
      </c>
      <c r="N2234" s="8">
        <f t="shared" si="341"/>
        <v>100</v>
      </c>
      <c r="O2234" s="8">
        <f t="shared" si="342"/>
        <v>50</v>
      </c>
      <c r="P2234" s="8">
        <f t="shared" si="343"/>
        <v>83.5</v>
      </c>
      <c r="Q2234" s="9">
        <f t="shared" si="344"/>
        <v>55.024999999999999</v>
      </c>
      <c r="R2234" s="9">
        <f t="shared" si="345"/>
        <v>58.375</v>
      </c>
      <c r="S2234" s="9">
        <f t="shared" si="346"/>
        <v>65.075000000000003</v>
      </c>
      <c r="T2234" s="9">
        <f t="shared" si="347"/>
        <v>58.375</v>
      </c>
      <c r="U2234" s="8">
        <f t="shared" si="348"/>
        <v>59.491666666666674</v>
      </c>
      <c r="V2234" s="8">
        <f t="shared" si="349"/>
        <v>59.212500000000006</v>
      </c>
    </row>
    <row r="2235" spans="1:22" ht="13.5" x14ac:dyDescent="0.25">
      <c r="A2235" s="3">
        <f>RSI!A2235</f>
        <v>45258</v>
      </c>
      <c r="B2235" s="2">
        <f>RSI!B2235</f>
        <v>5.8964999999999996</v>
      </c>
      <c r="C2235" s="2">
        <f>RSI!I2235</f>
        <v>87.346002897764549</v>
      </c>
      <c r="D2235" s="2">
        <f>MACD!E2235</f>
        <v>-0.28405104355377286</v>
      </c>
      <c r="E2235" s="2">
        <f>MACD!F2235</f>
        <v>-0.24289025878173617</v>
      </c>
      <c r="F2235" s="2">
        <f>'Moving Avg'!D2235</f>
        <v>5.7818200000000006</v>
      </c>
      <c r="G2235" s="2">
        <f>'Moving Avg'!F2235</f>
        <v>5.4185300000000014</v>
      </c>
      <c r="H2235" s="2">
        <f>'Moving Avg'!G2235</f>
        <v>5.1095040000000029</v>
      </c>
      <c r="I2235" s="2">
        <f>'Moving Avg'!H2235</f>
        <v>4.513760999999997</v>
      </c>
      <c r="J2235" s="6" t="str">
        <f>OBV!F2235</f>
        <v>BULLISH</v>
      </c>
      <c r="K2235" s="6" t="str">
        <f>OBV!G2235</f>
        <v>NEUTRAL</v>
      </c>
      <c r="L2235" s="6" t="str">
        <f>OBV!H2235</f>
        <v>CONFIRMED BULLISH</v>
      </c>
      <c r="M2235" s="8">
        <f t="shared" si="340"/>
        <v>0</v>
      </c>
      <c r="N2235" s="8">
        <f t="shared" si="341"/>
        <v>100</v>
      </c>
      <c r="O2235" s="8">
        <f t="shared" si="342"/>
        <v>50</v>
      </c>
      <c r="P2235" s="8">
        <f t="shared" si="343"/>
        <v>83.5</v>
      </c>
      <c r="Q2235" s="9">
        <f t="shared" si="344"/>
        <v>55.024999999999999</v>
      </c>
      <c r="R2235" s="9">
        <f t="shared" si="345"/>
        <v>58.375</v>
      </c>
      <c r="S2235" s="9">
        <f t="shared" si="346"/>
        <v>65.075000000000003</v>
      </c>
      <c r="T2235" s="9">
        <f t="shared" si="347"/>
        <v>58.375</v>
      </c>
      <c r="U2235" s="8">
        <f t="shared" si="348"/>
        <v>59.491666666666674</v>
      </c>
      <c r="V2235" s="8">
        <f t="shared" si="349"/>
        <v>59.212500000000006</v>
      </c>
    </row>
    <row r="2236" spans="1:22" ht="13.5" x14ac:dyDescent="0.25">
      <c r="A2236" s="3">
        <f>RSI!A2236</f>
        <v>45259</v>
      </c>
      <c r="B2236" s="2">
        <f>RSI!B2236</f>
        <v>5.8452000000000002</v>
      </c>
      <c r="C2236" s="2">
        <f>RSI!I2236</f>
        <v>81.144065227618569</v>
      </c>
      <c r="D2236" s="2">
        <f>MACD!E2236</f>
        <v>-0.29485298258496773</v>
      </c>
      <c r="E2236" s="2">
        <f>MACD!F2236</f>
        <v>-0.25328280354238253</v>
      </c>
      <c r="F2236" s="2">
        <f>'Moving Avg'!D2236</f>
        <v>5.8040800000000008</v>
      </c>
      <c r="G2236" s="2">
        <f>'Moving Avg'!F2236</f>
        <v>5.4647450000000015</v>
      </c>
      <c r="H2236" s="2">
        <f>'Moving Avg'!G2236</f>
        <v>5.1271340000000034</v>
      </c>
      <c r="I2236" s="2">
        <f>'Moving Avg'!H2236</f>
        <v>4.5242644999999966</v>
      </c>
      <c r="J2236" s="6" t="str">
        <f>OBV!F2236</f>
        <v>BEARISH</v>
      </c>
      <c r="K2236" s="6" t="str">
        <f>OBV!G2236</f>
        <v>NEUTRAL</v>
      </c>
      <c r="L2236" s="6" t="str">
        <f>OBV!H2236</f>
        <v>BEARISH DIVERGENCE</v>
      </c>
      <c r="M2236" s="8">
        <f t="shared" si="340"/>
        <v>0</v>
      </c>
      <c r="N2236" s="8">
        <f t="shared" si="341"/>
        <v>100</v>
      </c>
      <c r="O2236" s="8">
        <f t="shared" si="342"/>
        <v>50</v>
      </c>
      <c r="P2236" s="8">
        <f t="shared" si="343"/>
        <v>16.5</v>
      </c>
      <c r="Q2236" s="9">
        <f t="shared" si="344"/>
        <v>44.975000000000001</v>
      </c>
      <c r="R2236" s="9">
        <f t="shared" si="345"/>
        <v>41.625</v>
      </c>
      <c r="S2236" s="9">
        <f t="shared" si="346"/>
        <v>34.924999999999997</v>
      </c>
      <c r="T2236" s="9">
        <f t="shared" si="347"/>
        <v>41.625</v>
      </c>
      <c r="U2236" s="8">
        <f t="shared" si="348"/>
        <v>40.508333333333333</v>
      </c>
      <c r="V2236" s="8">
        <f t="shared" si="349"/>
        <v>40.787499999999994</v>
      </c>
    </row>
    <row r="2237" spans="1:22" ht="13.5" x14ac:dyDescent="0.25">
      <c r="A2237" s="3">
        <f>RSI!A2237</f>
        <v>45260</v>
      </c>
      <c r="B2237" s="2">
        <f>RSI!B2237</f>
        <v>5.8452000000000002</v>
      </c>
      <c r="C2237" s="2">
        <f>RSI!I2237</f>
        <v>81.144065227618569</v>
      </c>
      <c r="D2237" s="2">
        <f>MACD!E2237</f>
        <v>-0.26051144783635927</v>
      </c>
      <c r="E2237" s="2">
        <f>MACD!F2237</f>
        <v>-0.25472853240117788</v>
      </c>
      <c r="F2237" s="2">
        <f>'Moving Avg'!D2237</f>
        <v>5.8263399999999992</v>
      </c>
      <c r="G2237" s="2">
        <f>'Moving Avg'!F2237</f>
        <v>5.4989800000000013</v>
      </c>
      <c r="H2237" s="2">
        <f>'Moving Avg'!G2237</f>
        <v>5.1447640000000039</v>
      </c>
      <c r="I2237" s="2">
        <f>'Moving Avg'!H2237</f>
        <v>4.534767999999997</v>
      </c>
      <c r="J2237" s="6" t="str">
        <f>OBV!F2237</f>
        <v>BEARISH</v>
      </c>
      <c r="K2237" s="6" t="str">
        <f>OBV!G2237</f>
        <v>NEUTRAL</v>
      </c>
      <c r="L2237" s="6" t="str">
        <f>OBV!H2237</f>
        <v>BEARISH DIVERGENCE</v>
      </c>
      <c r="M2237" s="8">
        <f t="shared" si="340"/>
        <v>0</v>
      </c>
      <c r="N2237" s="8">
        <f t="shared" si="341"/>
        <v>45</v>
      </c>
      <c r="O2237" s="8">
        <f t="shared" si="342"/>
        <v>50</v>
      </c>
      <c r="P2237" s="8">
        <f t="shared" si="343"/>
        <v>16.5</v>
      </c>
      <c r="Q2237" s="9">
        <f t="shared" si="344"/>
        <v>25.725000000000001</v>
      </c>
      <c r="R2237" s="9">
        <f t="shared" si="345"/>
        <v>30.625</v>
      </c>
      <c r="S2237" s="9">
        <f t="shared" si="346"/>
        <v>26.675000000000001</v>
      </c>
      <c r="T2237" s="9">
        <f t="shared" si="347"/>
        <v>27.875</v>
      </c>
      <c r="U2237" s="8">
        <f t="shared" si="348"/>
        <v>27.675000000000001</v>
      </c>
      <c r="V2237" s="8">
        <f t="shared" si="349"/>
        <v>27.725000000000001</v>
      </c>
    </row>
    <row r="2238" spans="1:22" ht="13.5" x14ac:dyDescent="0.25">
      <c r="A2238" s="3">
        <f>RSI!A2238</f>
        <v>45261</v>
      </c>
      <c r="B2238" s="2">
        <f>RSI!B2238</f>
        <v>5.8194999999999997</v>
      </c>
      <c r="C2238" s="2">
        <f>RSI!I2238</f>
        <v>77.929150710814739</v>
      </c>
      <c r="D2238" s="2">
        <f>MACD!E2238</f>
        <v>-0.20561410354230514</v>
      </c>
      <c r="E2238" s="2">
        <f>MACD!F2238</f>
        <v>-0.24490564662940334</v>
      </c>
      <c r="F2238" s="2">
        <f>'Moving Avg'!D2238</f>
        <v>5.8434599999999985</v>
      </c>
      <c r="G2238" s="2">
        <f>'Moving Avg'!F2238</f>
        <v>5.5319300000000018</v>
      </c>
      <c r="H2238" s="2">
        <f>'Moving Avg'!G2238</f>
        <v>5.1618800000000045</v>
      </c>
      <c r="I2238" s="2">
        <f>'Moving Avg'!H2238</f>
        <v>4.5448844999999967</v>
      </c>
      <c r="J2238" s="6" t="str">
        <f>OBV!F2238</f>
        <v>BEARISH</v>
      </c>
      <c r="K2238" s="6" t="str">
        <f>OBV!G2238</f>
        <v>NEUTRAL</v>
      </c>
      <c r="L2238" s="6" t="str">
        <f>OBV!H2238</f>
        <v>BEARISH DIVERGENCE</v>
      </c>
      <c r="M2238" s="8">
        <f t="shared" si="340"/>
        <v>0</v>
      </c>
      <c r="N2238" s="8">
        <f t="shared" si="341"/>
        <v>0</v>
      </c>
      <c r="O2238" s="8">
        <f t="shared" si="342"/>
        <v>50</v>
      </c>
      <c r="P2238" s="8">
        <f t="shared" si="343"/>
        <v>16.5</v>
      </c>
      <c r="Q2238" s="9">
        <f t="shared" si="344"/>
        <v>9.9749999999999996</v>
      </c>
      <c r="R2238" s="9">
        <f t="shared" si="345"/>
        <v>21.625</v>
      </c>
      <c r="S2238" s="9">
        <f t="shared" si="346"/>
        <v>19.925000000000001</v>
      </c>
      <c r="T2238" s="9">
        <f t="shared" si="347"/>
        <v>16.625</v>
      </c>
      <c r="U2238" s="8">
        <f t="shared" si="348"/>
        <v>17.175000000000001</v>
      </c>
      <c r="V2238" s="8">
        <f t="shared" si="349"/>
        <v>17.037500000000001</v>
      </c>
    </row>
    <row r="2239" spans="1:22" ht="13.5" x14ac:dyDescent="0.25">
      <c r="A2239" s="3">
        <f>RSI!A2239</f>
        <v>45264</v>
      </c>
      <c r="B2239" s="2">
        <f>RSI!B2239</f>
        <v>5.8023999999999996</v>
      </c>
      <c r="C2239" s="2">
        <f>RSI!I2239</f>
        <v>75.777842789355148</v>
      </c>
      <c r="D2239" s="2">
        <f>MACD!E2239</f>
        <v>-0.15996901495246529</v>
      </c>
      <c r="E2239" s="2">
        <f>MACD!F2239</f>
        <v>-0.22791832029401574</v>
      </c>
      <c r="F2239" s="2">
        <f>'Moving Avg'!D2239</f>
        <v>5.841759999999999</v>
      </c>
      <c r="G2239" s="2">
        <f>'Moving Avg'!F2239</f>
        <v>5.5704450000000012</v>
      </c>
      <c r="H2239" s="2">
        <f>'Moving Avg'!G2239</f>
        <v>5.1786540000000034</v>
      </c>
      <c r="I2239" s="2">
        <f>'Moving Avg'!H2239</f>
        <v>4.5549524999999971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0"/>
        <v>0</v>
      </c>
      <c r="N2239" s="8">
        <f t="shared" si="341"/>
        <v>0</v>
      </c>
      <c r="O2239" s="8">
        <f t="shared" si="342"/>
        <v>50</v>
      </c>
      <c r="P2239" s="8">
        <f t="shared" si="343"/>
        <v>16.5</v>
      </c>
      <c r="Q2239" s="9">
        <f t="shared" si="344"/>
        <v>9.9749999999999996</v>
      </c>
      <c r="R2239" s="9">
        <f t="shared" si="345"/>
        <v>21.625</v>
      </c>
      <c r="S2239" s="9">
        <f t="shared" si="346"/>
        <v>19.925000000000001</v>
      </c>
      <c r="T2239" s="9">
        <f t="shared" si="347"/>
        <v>16.625</v>
      </c>
      <c r="U2239" s="8">
        <f t="shared" si="348"/>
        <v>17.175000000000001</v>
      </c>
      <c r="V2239" s="8">
        <f t="shared" si="349"/>
        <v>17.037500000000001</v>
      </c>
    </row>
    <row r="2240" spans="1:22" ht="13.5" x14ac:dyDescent="0.25">
      <c r="A2240" s="3">
        <f>RSI!A2240</f>
        <v>45265</v>
      </c>
      <c r="B2240" s="2">
        <f>RSI!B2240</f>
        <v>5.7339000000000002</v>
      </c>
      <c r="C2240" s="2">
        <f>RSI!I2240</f>
        <v>67.713698114994742</v>
      </c>
      <c r="D2240" s="2">
        <f>MACD!E2240</f>
        <v>-0.11809073739686404</v>
      </c>
      <c r="E2240" s="2">
        <f>MACD!F2240</f>
        <v>-0.20595280371458541</v>
      </c>
      <c r="F2240" s="2">
        <f>'Moving Avg'!D2240</f>
        <v>5.80924</v>
      </c>
      <c r="G2240" s="2">
        <f>'Moving Avg'!F2240</f>
        <v>5.6055350000000015</v>
      </c>
      <c r="H2240" s="2">
        <f>'Moving Avg'!G2240</f>
        <v>5.1940580000000045</v>
      </c>
      <c r="I2240" s="2">
        <f>'Moving Avg'!H2240</f>
        <v>4.5646779999999971</v>
      </c>
      <c r="J2240" s="6" t="str">
        <f>OBV!F2240</f>
        <v>BEARISH</v>
      </c>
      <c r="K2240" s="6" t="str">
        <f>OBV!G2240</f>
        <v>WEAK</v>
      </c>
      <c r="L2240" s="6" t="str">
        <f>OBV!H2240</f>
        <v>CONFIRMED BEARISH</v>
      </c>
      <c r="M2240" s="8">
        <f t="shared" si="340"/>
        <v>25</v>
      </c>
      <c r="N2240" s="8">
        <f t="shared" si="341"/>
        <v>0</v>
      </c>
      <c r="O2240" s="8">
        <f t="shared" si="342"/>
        <v>50</v>
      </c>
      <c r="P2240" s="8">
        <f t="shared" si="343"/>
        <v>0</v>
      </c>
      <c r="Q2240" s="9">
        <f t="shared" si="344"/>
        <v>16.25</v>
      </c>
      <c r="R2240" s="9">
        <f t="shared" si="345"/>
        <v>22.5</v>
      </c>
      <c r="S2240" s="9">
        <f t="shared" si="346"/>
        <v>16.25</v>
      </c>
      <c r="T2240" s="9">
        <f t="shared" si="347"/>
        <v>18.75</v>
      </c>
      <c r="U2240" s="8">
        <f t="shared" si="348"/>
        <v>18.333333333333332</v>
      </c>
      <c r="V2240" s="8">
        <f t="shared" si="349"/>
        <v>18.4375</v>
      </c>
    </row>
    <row r="2241" spans="1:22" ht="13.5" x14ac:dyDescent="0.25">
      <c r="A2241" s="3">
        <f>RSI!A2241</f>
        <v>45266</v>
      </c>
      <c r="B2241" s="2">
        <f>RSI!B2241</f>
        <v>5.8023999999999996</v>
      </c>
      <c r="C2241" s="2">
        <f>RSI!I2241</f>
        <v>71.033394467807753</v>
      </c>
      <c r="D2241" s="2">
        <f>MACD!E2241</f>
        <v>-8.9008431763310192E-2</v>
      </c>
      <c r="E2241" s="2">
        <f>MACD!F2241</f>
        <v>-0.18256392932433038</v>
      </c>
      <c r="F2241" s="2">
        <f>'Moving Avg'!D2241</f>
        <v>5.8006799999999998</v>
      </c>
      <c r="G2241" s="2">
        <f>'Moving Avg'!F2241</f>
        <v>5.6376300000000015</v>
      </c>
      <c r="H2241" s="2">
        <f>'Moving Avg'!G2241</f>
        <v>5.2108320000000052</v>
      </c>
      <c r="I2241" s="2">
        <f>'Moving Avg'!H2241</f>
        <v>4.5748564999999966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  <c r="M2241" s="8">
        <f t="shared" si="340"/>
        <v>0</v>
      </c>
      <c r="N2241" s="8">
        <f t="shared" si="341"/>
        <v>0</v>
      </c>
      <c r="O2241" s="8">
        <f t="shared" si="342"/>
        <v>50</v>
      </c>
      <c r="P2241" s="8">
        <f t="shared" si="343"/>
        <v>16.5</v>
      </c>
      <c r="Q2241" s="9">
        <f t="shared" si="344"/>
        <v>9.9749999999999996</v>
      </c>
      <c r="R2241" s="9">
        <f t="shared" si="345"/>
        <v>21.625</v>
      </c>
      <c r="S2241" s="9">
        <f t="shared" si="346"/>
        <v>19.925000000000001</v>
      </c>
      <c r="T2241" s="9">
        <f t="shared" si="347"/>
        <v>16.625</v>
      </c>
      <c r="U2241" s="8">
        <f t="shared" si="348"/>
        <v>17.175000000000001</v>
      </c>
      <c r="V2241" s="8">
        <f t="shared" si="349"/>
        <v>17.037500000000001</v>
      </c>
    </row>
    <row r="2242" spans="1:22" ht="13.5" x14ac:dyDescent="0.25">
      <c r="A2242" s="3">
        <f>RSI!A2242</f>
        <v>45267</v>
      </c>
      <c r="B2242" s="2">
        <f>RSI!B2242</f>
        <v>5.8023999999999996</v>
      </c>
      <c r="C2242" s="2">
        <f>RSI!I2242</f>
        <v>71.033394467807753</v>
      </c>
      <c r="D2242" s="2">
        <f>MACD!E2242</f>
        <v>-6.5989435249690587E-2</v>
      </c>
      <c r="E2242" s="2">
        <f>MACD!F2242</f>
        <v>-0.15924903050940245</v>
      </c>
      <c r="F2242" s="2">
        <f>'Moving Avg'!D2242</f>
        <v>5.7921199999999997</v>
      </c>
      <c r="G2242" s="2">
        <f>'Moving Avg'!F2242</f>
        <v>5.6675850000000016</v>
      </c>
      <c r="H2242" s="2">
        <f>'Moving Avg'!G2242</f>
        <v>5.2277780000000043</v>
      </c>
      <c r="I2242" s="2">
        <f>'Moving Avg'!H2242</f>
        <v>4.5850719999999976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  <c r="M2242" s="8">
        <f t="shared" ref="M2242:M2305" si="350">IF(C2242&lt;30,50, IF(C2242&gt;70, 0, 25))</f>
        <v>0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9.9749999999999996</v>
      </c>
      <c r="R2242" s="9">
        <f t="shared" si="345"/>
        <v>21.625</v>
      </c>
      <c r="S2242" s="9">
        <f t="shared" si="346"/>
        <v>19.925000000000001</v>
      </c>
      <c r="T2242" s="9">
        <f t="shared" si="347"/>
        <v>16.625</v>
      </c>
      <c r="U2242" s="8">
        <f t="shared" si="348"/>
        <v>17.175000000000001</v>
      </c>
      <c r="V2242" s="8">
        <f t="shared" si="349"/>
        <v>17.037500000000001</v>
      </c>
    </row>
    <row r="2243" spans="1:22" ht="13.5" x14ac:dyDescent="0.25">
      <c r="A2243" s="3">
        <f>RSI!A2243</f>
        <v>45268</v>
      </c>
      <c r="B2243" s="2">
        <f>RSI!B2243</f>
        <v>5.7938000000000001</v>
      </c>
      <c r="C2243" s="2">
        <f>RSI!I2243</f>
        <v>69.985624022809162</v>
      </c>
      <c r="D2243" s="2">
        <f>MACD!E2243</f>
        <v>-4.7346182308823259E-2</v>
      </c>
      <c r="E2243" s="2">
        <f>MACD!F2243</f>
        <v>-0.13686846086928661</v>
      </c>
      <c r="F2243" s="2">
        <f>'Moving Avg'!D2243</f>
        <v>5.7869799999999998</v>
      </c>
      <c r="G2243" s="2">
        <f>'Moving Avg'!F2243</f>
        <v>5.6958250000000019</v>
      </c>
      <c r="H2243" s="2">
        <f>'Moving Avg'!G2243</f>
        <v>5.2443800000000032</v>
      </c>
      <c r="I2243" s="2">
        <f>'Moving Avg'!H2243</f>
        <v>4.5952444999999971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  <c r="M2243" s="8">
        <f t="shared" si="350"/>
        <v>25</v>
      </c>
      <c r="N2243" s="8">
        <f t="shared" si="351"/>
        <v>0</v>
      </c>
      <c r="O2243" s="8">
        <f t="shared" si="352"/>
        <v>50</v>
      </c>
      <c r="P2243" s="8">
        <f t="shared" si="353"/>
        <v>16.5</v>
      </c>
      <c r="Q2243" s="9">
        <f t="shared" ref="Q2243:Q2306" si="354">0.35*M2243+N2243*0.35+O2243*0.15+P2243*0.15</f>
        <v>18.725000000000001</v>
      </c>
      <c r="R2243" s="9">
        <f t="shared" ref="R2243:R2306" si="355">M2243*0.2+N2243*0.2+O2243*0.35+P2243*0.25</f>
        <v>26.625</v>
      </c>
      <c r="S2243" s="9">
        <f t="shared" ref="S2243:S2306" si="356">M2243*0.15+N2243*0.15+O2243*0.25+P2243*0.45</f>
        <v>23.675000000000001</v>
      </c>
      <c r="T2243" s="9">
        <f t="shared" ref="T2243:T2306" si="357">0.25*SUM(M2243:P2243)</f>
        <v>22.875</v>
      </c>
      <c r="U2243" s="8">
        <f t="shared" ref="U2243:U2306" si="358">SUM(Q2243:S2243)/3</f>
        <v>23.008333333333336</v>
      </c>
      <c r="V2243" s="8">
        <f t="shared" ref="V2243:V2306" si="359">SUM(Q2243:T2243)/4</f>
        <v>22.975000000000001</v>
      </c>
    </row>
    <row r="2244" spans="1:22" ht="13.5" x14ac:dyDescent="0.25">
      <c r="A2244" s="3">
        <f>RSI!A2244</f>
        <v>45271</v>
      </c>
      <c r="B2244" s="2">
        <f>RSI!B2244</f>
        <v>5.7938000000000001</v>
      </c>
      <c r="C2244" s="2">
        <f>RSI!I2244</f>
        <v>69.985624022809162</v>
      </c>
      <c r="D2244" s="2">
        <f>MACD!E2244</f>
        <v>-2.103655470775756E-2</v>
      </c>
      <c r="E2244" s="2">
        <f>MACD!F2244</f>
        <v>-0.1137020796369808</v>
      </c>
      <c r="F2244" s="2">
        <f>'Moving Avg'!D2244</f>
        <v>5.7852600000000001</v>
      </c>
      <c r="G2244" s="2">
        <f>'Moving Avg'!F2244</f>
        <v>5.7223550000000021</v>
      </c>
      <c r="H2244" s="2">
        <f>'Moving Avg'!G2244</f>
        <v>5.2609820000000038</v>
      </c>
      <c r="I2244" s="2">
        <f>'Moving Avg'!H2244</f>
        <v>4.6057124999999974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  <c r="M2244" s="8">
        <f t="shared" si="350"/>
        <v>25</v>
      </c>
      <c r="N2244" s="8">
        <f t="shared" si="351"/>
        <v>0</v>
      </c>
      <c r="O2244" s="8">
        <f t="shared" si="352"/>
        <v>50</v>
      </c>
      <c r="P2244" s="8">
        <f t="shared" si="353"/>
        <v>16.5</v>
      </c>
      <c r="Q2244" s="9">
        <f t="shared" si="354"/>
        <v>18.725000000000001</v>
      </c>
      <c r="R2244" s="9">
        <f t="shared" si="355"/>
        <v>26.625</v>
      </c>
      <c r="S2244" s="9">
        <f t="shared" si="356"/>
        <v>23.675000000000001</v>
      </c>
      <c r="T2244" s="9">
        <f t="shared" si="357"/>
        <v>22.875</v>
      </c>
      <c r="U2244" s="8">
        <f t="shared" si="358"/>
        <v>23.008333333333336</v>
      </c>
      <c r="V2244" s="8">
        <f t="shared" si="359"/>
        <v>22.975000000000001</v>
      </c>
    </row>
    <row r="2245" spans="1:22" ht="13.5" x14ac:dyDescent="0.25">
      <c r="A2245" s="3">
        <f>RSI!A2245</f>
        <v>45272</v>
      </c>
      <c r="B2245" s="2">
        <f>RSI!B2245</f>
        <v>5.7938000000000001</v>
      </c>
      <c r="C2245" s="2">
        <f>RSI!I2245</f>
        <v>69.985624022809162</v>
      </c>
      <c r="D2245" s="2">
        <f>MACD!E2245</f>
        <v>1.3180236771227705E-2</v>
      </c>
      <c r="E2245" s="2">
        <f>MACD!F2245</f>
        <v>-8.8325616355339101E-2</v>
      </c>
      <c r="F2245" s="2">
        <f>'Moving Avg'!D2245</f>
        <v>5.7972400000000004</v>
      </c>
      <c r="G2245" s="2">
        <f>'Moving Avg'!F2245</f>
        <v>5.7484550000000016</v>
      </c>
      <c r="H2245" s="2">
        <f>'Moving Avg'!G2245</f>
        <v>5.2775840000000027</v>
      </c>
      <c r="I2245" s="2">
        <f>'Moving Avg'!H2245</f>
        <v>4.6161804999999978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  <c r="M2245" s="8">
        <f t="shared" si="350"/>
        <v>25</v>
      </c>
      <c r="N2245" s="8">
        <f t="shared" si="351"/>
        <v>0</v>
      </c>
      <c r="O2245" s="8">
        <f t="shared" si="352"/>
        <v>50</v>
      </c>
      <c r="P2245" s="8">
        <f t="shared" si="353"/>
        <v>83.5</v>
      </c>
      <c r="Q2245" s="9">
        <f t="shared" si="354"/>
        <v>28.774999999999999</v>
      </c>
      <c r="R2245" s="9">
        <f t="shared" si="355"/>
        <v>43.375</v>
      </c>
      <c r="S2245" s="9">
        <f t="shared" si="356"/>
        <v>53.825000000000003</v>
      </c>
      <c r="T2245" s="9">
        <f t="shared" si="357"/>
        <v>39.625</v>
      </c>
      <c r="U2245" s="8">
        <f t="shared" si="358"/>
        <v>41.991666666666667</v>
      </c>
      <c r="V2245" s="8">
        <f t="shared" si="359"/>
        <v>41.400000000000006</v>
      </c>
    </row>
    <row r="2246" spans="1:22" ht="13.5" x14ac:dyDescent="0.25">
      <c r="A2246" s="3">
        <f>RSI!A2246</f>
        <v>45273</v>
      </c>
      <c r="B2246" s="2">
        <f>RSI!B2246</f>
        <v>5.7339000000000002</v>
      </c>
      <c r="C2246" s="2">
        <f>RSI!I2246</f>
        <v>62.026532485007898</v>
      </c>
      <c r="D2246" s="2">
        <f>MACD!E2246</f>
        <v>3.7553161869905871E-2</v>
      </c>
      <c r="E2246" s="2">
        <f>MACD!F2246</f>
        <v>-6.314986071029012E-2</v>
      </c>
      <c r="F2246" s="2">
        <f>'Moving Avg'!D2246</f>
        <v>5.7835400000000003</v>
      </c>
      <c r="G2246" s="2">
        <f>'Moving Avg'!F2246</f>
        <v>5.7719900000000024</v>
      </c>
      <c r="H2246" s="2">
        <f>'Moving Avg'!G2246</f>
        <v>5.2931600000000039</v>
      </c>
      <c r="I2246" s="2">
        <f>'Moving Avg'!H2246</f>
        <v>4.6260534999999967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  <c r="M2246" s="8">
        <f t="shared" si="350"/>
        <v>25</v>
      </c>
      <c r="N2246" s="8">
        <f t="shared" si="351"/>
        <v>0</v>
      </c>
      <c r="O2246" s="8">
        <f t="shared" si="352"/>
        <v>50</v>
      </c>
      <c r="P2246" s="8">
        <f t="shared" si="353"/>
        <v>16.5</v>
      </c>
      <c r="Q2246" s="9">
        <f t="shared" si="354"/>
        <v>18.725000000000001</v>
      </c>
      <c r="R2246" s="9">
        <f t="shared" si="355"/>
        <v>26.625</v>
      </c>
      <c r="S2246" s="9">
        <f t="shared" si="356"/>
        <v>23.675000000000001</v>
      </c>
      <c r="T2246" s="9">
        <f t="shared" si="357"/>
        <v>22.875</v>
      </c>
      <c r="U2246" s="8">
        <f t="shared" si="358"/>
        <v>23.008333333333336</v>
      </c>
      <c r="V2246" s="8">
        <f t="shared" si="359"/>
        <v>22.975000000000001</v>
      </c>
    </row>
    <row r="2247" spans="1:22" ht="13.5" x14ac:dyDescent="0.25">
      <c r="A2247" s="3">
        <f>RSI!A2247</f>
        <v>45274</v>
      </c>
      <c r="B2247" s="2">
        <f>RSI!B2247</f>
        <v>5.6910999999999996</v>
      </c>
      <c r="C2247" s="2">
        <f>RSI!I2247</f>
        <v>57.03538220430886</v>
      </c>
      <c r="D2247" s="2">
        <f>MACD!E2247</f>
        <v>6.0659548635309868E-2</v>
      </c>
      <c r="E2247" s="2">
        <f>MACD!F2247</f>
        <v>-3.8387978841170123E-2</v>
      </c>
      <c r="F2247" s="2">
        <f>'Moving Avg'!D2247</f>
        <v>5.7612799999999993</v>
      </c>
      <c r="G2247" s="2">
        <f>'Moving Avg'!F2247</f>
        <v>5.7784100000000018</v>
      </c>
      <c r="H2247" s="2">
        <f>'Moving Avg'!G2247</f>
        <v>5.3080500000000042</v>
      </c>
      <c r="I2247" s="2">
        <f>'Moving Avg'!H2247</f>
        <v>4.6360449999999966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  <c r="M2247" s="8">
        <f t="shared" si="350"/>
        <v>25</v>
      </c>
      <c r="N2247" s="8">
        <f t="shared" si="351"/>
        <v>0</v>
      </c>
      <c r="O2247" s="8">
        <f t="shared" si="352"/>
        <v>50</v>
      </c>
      <c r="P2247" s="8">
        <f t="shared" si="353"/>
        <v>16.5</v>
      </c>
      <c r="Q2247" s="9">
        <f t="shared" si="354"/>
        <v>18.725000000000001</v>
      </c>
      <c r="R2247" s="9">
        <f t="shared" si="355"/>
        <v>26.625</v>
      </c>
      <c r="S2247" s="9">
        <f t="shared" si="356"/>
        <v>23.675000000000001</v>
      </c>
      <c r="T2247" s="9">
        <f t="shared" si="357"/>
        <v>22.875</v>
      </c>
      <c r="U2247" s="8">
        <f t="shared" si="358"/>
        <v>23.008333333333336</v>
      </c>
      <c r="V2247" s="8">
        <f t="shared" si="359"/>
        <v>22.975000000000001</v>
      </c>
    </row>
    <row r="2248" spans="1:22" ht="13.5" x14ac:dyDescent="0.25">
      <c r="A2248" s="3">
        <f>RSI!A2248</f>
        <v>45275</v>
      </c>
      <c r="B2248" s="2">
        <f>RSI!B2248</f>
        <v>5.6910999999999996</v>
      </c>
      <c r="C2248" s="2">
        <f>RSI!I2248</f>
        <v>57.03538220430886</v>
      </c>
      <c r="D2248" s="2">
        <f>MACD!E2248</f>
        <v>7.5873845404384355E-2</v>
      </c>
      <c r="E2248" s="2">
        <f>MACD!F2248</f>
        <v>-1.5535613992059227E-2</v>
      </c>
      <c r="F2248" s="2">
        <f>'Moving Avg'!D2248</f>
        <v>5.7407399999999997</v>
      </c>
      <c r="G2248" s="2">
        <f>'Moving Avg'!F2248</f>
        <v>5.776270000000002</v>
      </c>
      <c r="H2248" s="2">
        <f>'Moving Avg'!G2248</f>
        <v>5.3231120000000036</v>
      </c>
      <c r="I2248" s="2">
        <f>'Moving Avg'!H2248</f>
        <v>4.6457409999999975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  <c r="M2248" s="8">
        <f t="shared" si="350"/>
        <v>25</v>
      </c>
      <c r="N2248" s="8">
        <f t="shared" si="351"/>
        <v>0</v>
      </c>
      <c r="O2248" s="8">
        <f t="shared" si="352"/>
        <v>50</v>
      </c>
      <c r="P2248" s="8">
        <f t="shared" si="353"/>
        <v>16.5</v>
      </c>
      <c r="Q2248" s="9">
        <f t="shared" si="354"/>
        <v>18.725000000000001</v>
      </c>
      <c r="R2248" s="9">
        <f t="shared" si="355"/>
        <v>26.625</v>
      </c>
      <c r="S2248" s="9">
        <f t="shared" si="356"/>
        <v>23.675000000000001</v>
      </c>
      <c r="T2248" s="9">
        <f t="shared" si="357"/>
        <v>22.875</v>
      </c>
      <c r="U2248" s="8">
        <f t="shared" si="358"/>
        <v>23.008333333333336</v>
      </c>
      <c r="V2248" s="8">
        <f t="shared" si="359"/>
        <v>22.975000000000001</v>
      </c>
    </row>
    <row r="2249" spans="1:22" ht="13.5" x14ac:dyDescent="0.25">
      <c r="A2249" s="3">
        <f>RSI!A2249</f>
        <v>45278</v>
      </c>
      <c r="B2249" s="2">
        <f>RSI!B2249</f>
        <v>5.6311999999999998</v>
      </c>
      <c r="C2249" s="2">
        <f>RSI!I2249</f>
        <v>50.446568970518186</v>
      </c>
      <c r="D2249" s="2">
        <f>MACD!E2249</f>
        <v>9.0198734948196524E-2</v>
      </c>
      <c r="E2249" s="2">
        <f>MACD!F2249</f>
        <v>5.6112557959919242E-3</v>
      </c>
      <c r="F2249" s="2">
        <f>'Moving Avg'!D2249</f>
        <v>5.708219999999999</v>
      </c>
      <c r="G2249" s="2">
        <f>'Moving Avg'!F2249</f>
        <v>5.771135000000001</v>
      </c>
      <c r="H2249" s="2">
        <f>'Moving Avg'!G2249</f>
        <v>5.3369760000000017</v>
      </c>
      <c r="I2249" s="2">
        <f>'Moving Avg'!H2249</f>
        <v>4.6551004999999979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  <c r="M2249" s="8">
        <f t="shared" si="350"/>
        <v>25</v>
      </c>
      <c r="N2249" s="8">
        <f t="shared" si="351"/>
        <v>0</v>
      </c>
      <c r="O2249" s="8">
        <f t="shared" si="352"/>
        <v>50</v>
      </c>
      <c r="P2249" s="8">
        <f t="shared" si="353"/>
        <v>16.5</v>
      </c>
      <c r="Q2249" s="9">
        <f t="shared" si="354"/>
        <v>18.725000000000001</v>
      </c>
      <c r="R2249" s="9">
        <f t="shared" si="355"/>
        <v>26.625</v>
      </c>
      <c r="S2249" s="9">
        <f t="shared" si="356"/>
        <v>23.675000000000001</v>
      </c>
      <c r="T2249" s="9">
        <f t="shared" si="357"/>
        <v>22.875</v>
      </c>
      <c r="U2249" s="8">
        <f t="shared" si="358"/>
        <v>23.008333333333336</v>
      </c>
      <c r="V2249" s="8">
        <f t="shared" si="359"/>
        <v>22.975000000000001</v>
      </c>
    </row>
    <row r="2250" spans="1:22" ht="13.5" x14ac:dyDescent="0.25">
      <c r="A2250" s="3">
        <f>RSI!A2250</f>
        <v>45279</v>
      </c>
      <c r="B2250" s="2">
        <f>RSI!B2250</f>
        <v>5.6226000000000003</v>
      </c>
      <c r="C2250" s="2">
        <f>RSI!I2250</f>
        <v>49.56132683358517</v>
      </c>
      <c r="D2250" s="2">
        <f>MACD!E2250</f>
        <v>9.2443605844935384E-2</v>
      </c>
      <c r="E2250" s="2">
        <f>MACD!F2250</f>
        <v>2.2977725805780617E-2</v>
      </c>
      <c r="F2250" s="2">
        <f>'Moving Avg'!D2250</f>
        <v>5.6739800000000002</v>
      </c>
      <c r="G2250" s="2">
        <f>'Moving Avg'!F2250</f>
        <v>5.7655700000000012</v>
      </c>
      <c r="H2250" s="2">
        <f>'Moving Avg'!G2250</f>
        <v>5.3506680000000015</v>
      </c>
      <c r="I2250" s="2">
        <f>'Moving Avg'!H2250</f>
        <v>4.6644169999999976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  <c r="M2250" s="8">
        <f t="shared" si="350"/>
        <v>25</v>
      </c>
      <c r="N2250" s="8">
        <f t="shared" si="351"/>
        <v>0</v>
      </c>
      <c r="O2250" s="8">
        <f t="shared" si="352"/>
        <v>50</v>
      </c>
      <c r="P2250" s="8">
        <f t="shared" si="353"/>
        <v>16.5</v>
      </c>
      <c r="Q2250" s="9">
        <f t="shared" si="354"/>
        <v>18.725000000000001</v>
      </c>
      <c r="R2250" s="9">
        <f t="shared" si="355"/>
        <v>26.625</v>
      </c>
      <c r="S2250" s="9">
        <f t="shared" si="356"/>
        <v>23.675000000000001</v>
      </c>
      <c r="T2250" s="9">
        <f t="shared" si="357"/>
        <v>22.875</v>
      </c>
      <c r="U2250" s="8">
        <f t="shared" si="358"/>
        <v>23.008333333333336</v>
      </c>
      <c r="V2250" s="8">
        <f t="shared" si="359"/>
        <v>22.975000000000001</v>
      </c>
    </row>
    <row r="2251" spans="1:22" ht="13.5" x14ac:dyDescent="0.25">
      <c r="A2251" s="3">
        <f>RSI!A2251</f>
        <v>45280</v>
      </c>
      <c r="B2251" s="2">
        <f>RSI!B2251</f>
        <v>5.6398000000000001</v>
      </c>
      <c r="C2251" s="2">
        <f>RSI!I2251</f>
        <v>51.398274612533974</v>
      </c>
      <c r="D2251" s="2">
        <f>MACD!E2251</f>
        <v>0.10368168297662539</v>
      </c>
      <c r="E2251" s="2">
        <f>MACD!F2251</f>
        <v>3.9118517239949573E-2</v>
      </c>
      <c r="F2251" s="2">
        <f>'Moving Avg'!D2251</f>
        <v>5.6551599999999995</v>
      </c>
      <c r="G2251" s="2">
        <f>'Moving Avg'!F2251</f>
        <v>5.7608650000000008</v>
      </c>
      <c r="H2251" s="2">
        <f>'Moving Avg'!G2251</f>
        <v>5.3650460000000013</v>
      </c>
      <c r="I2251" s="2">
        <f>'Moving Avg'!H2251</f>
        <v>4.674077999999998</v>
      </c>
      <c r="J2251" s="6" t="str">
        <f>OBV!F2251</f>
        <v>BEARISH</v>
      </c>
      <c r="K2251" s="6" t="str">
        <f>OBV!G2251</f>
        <v>NEUTRAL</v>
      </c>
      <c r="L2251" s="6" t="str">
        <f>OBV!H2251</f>
        <v>CONFIRMED BEARISH</v>
      </c>
      <c r="M2251" s="8">
        <f t="shared" si="350"/>
        <v>25</v>
      </c>
      <c r="N2251" s="8">
        <f t="shared" si="351"/>
        <v>0</v>
      </c>
      <c r="O2251" s="8">
        <f t="shared" si="352"/>
        <v>50</v>
      </c>
      <c r="P2251" s="8">
        <f t="shared" si="353"/>
        <v>16.5</v>
      </c>
      <c r="Q2251" s="9">
        <f t="shared" si="354"/>
        <v>18.725000000000001</v>
      </c>
      <c r="R2251" s="9">
        <f t="shared" si="355"/>
        <v>26.625</v>
      </c>
      <c r="S2251" s="9">
        <f t="shared" si="356"/>
        <v>23.675000000000001</v>
      </c>
      <c r="T2251" s="9">
        <f t="shared" si="357"/>
        <v>22.875</v>
      </c>
      <c r="U2251" s="8">
        <f t="shared" si="358"/>
        <v>23.008333333333336</v>
      </c>
      <c r="V2251" s="8">
        <f t="shared" si="359"/>
        <v>22.975000000000001</v>
      </c>
    </row>
    <row r="2252" spans="1:22" ht="13.5" x14ac:dyDescent="0.25">
      <c r="A2252" s="3">
        <f>RSI!A2252</f>
        <v>45281</v>
      </c>
      <c r="B2252" s="2">
        <f>RSI!B2252</f>
        <v>5.5627000000000004</v>
      </c>
      <c r="C2252" s="2">
        <f>RSI!I2252</f>
        <v>43.713075344519318</v>
      </c>
      <c r="D2252" s="2">
        <f>MACD!E2252</f>
        <v>0.11886898918548106</v>
      </c>
      <c r="E2252" s="2">
        <f>MACD!F2252</f>
        <v>5.5068611629055873E-2</v>
      </c>
      <c r="F2252" s="2">
        <f>'Moving Avg'!D2252</f>
        <v>5.6294799999999992</v>
      </c>
      <c r="G2252" s="2">
        <f>'Moving Avg'!F2252</f>
        <v>5.7523050000000007</v>
      </c>
      <c r="H2252" s="2">
        <f>'Moving Avg'!G2252</f>
        <v>5.378738000000002</v>
      </c>
      <c r="I2252" s="2">
        <f>'Moving Avg'!H2252</f>
        <v>4.6830949999999971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  <c r="M2252" s="8">
        <f t="shared" si="350"/>
        <v>25</v>
      </c>
      <c r="N2252" s="8">
        <f t="shared" si="351"/>
        <v>0</v>
      </c>
      <c r="O2252" s="8">
        <f t="shared" si="352"/>
        <v>50</v>
      </c>
      <c r="P2252" s="8">
        <f t="shared" si="353"/>
        <v>16.5</v>
      </c>
      <c r="Q2252" s="9">
        <f t="shared" si="354"/>
        <v>18.725000000000001</v>
      </c>
      <c r="R2252" s="9">
        <f t="shared" si="355"/>
        <v>26.625</v>
      </c>
      <c r="S2252" s="9">
        <f t="shared" si="356"/>
        <v>23.675000000000001</v>
      </c>
      <c r="T2252" s="9">
        <f t="shared" si="357"/>
        <v>22.875</v>
      </c>
      <c r="U2252" s="8">
        <f t="shared" si="358"/>
        <v>23.008333333333336</v>
      </c>
      <c r="V2252" s="8">
        <f t="shared" si="359"/>
        <v>22.975000000000001</v>
      </c>
    </row>
    <row r="2253" spans="1:22" ht="13.5" x14ac:dyDescent="0.25">
      <c r="A2253" s="3">
        <f>RSI!A2253</f>
        <v>45282</v>
      </c>
      <c r="B2253" s="2">
        <f>RSI!B2253</f>
        <v>5.3402000000000003</v>
      </c>
      <c r="C2253" s="2">
        <f>RSI!I2253</f>
        <v>29.844513735468936</v>
      </c>
      <c r="D2253" s="2">
        <f>MACD!E2253</f>
        <v>0.14730327195098969</v>
      </c>
      <c r="E2253" s="2">
        <f>MACD!F2253</f>
        <v>7.3515543693442639E-2</v>
      </c>
      <c r="F2253" s="2">
        <f>'Moving Avg'!D2253</f>
        <v>5.5592999999999995</v>
      </c>
      <c r="G2253" s="2">
        <f>'Moving Avg'!F2253</f>
        <v>5.7326199999999998</v>
      </c>
      <c r="H2253" s="2">
        <f>'Moving Avg'!G2253</f>
        <v>5.3881520000000025</v>
      </c>
      <c r="I2253" s="2">
        <f>'Moving Avg'!H2253</f>
        <v>4.6911844999999968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  <c r="M2253" s="8">
        <f t="shared" si="350"/>
        <v>50</v>
      </c>
      <c r="N2253" s="8">
        <f t="shared" si="351"/>
        <v>0</v>
      </c>
      <c r="O2253" s="8">
        <f t="shared" si="352"/>
        <v>50</v>
      </c>
      <c r="P2253" s="8">
        <f t="shared" si="353"/>
        <v>16.5</v>
      </c>
      <c r="Q2253" s="9">
        <f t="shared" si="354"/>
        <v>27.475000000000001</v>
      </c>
      <c r="R2253" s="9">
        <f t="shared" si="355"/>
        <v>31.625</v>
      </c>
      <c r="S2253" s="9">
        <f t="shared" si="356"/>
        <v>27.425000000000001</v>
      </c>
      <c r="T2253" s="9">
        <f t="shared" si="357"/>
        <v>29.125</v>
      </c>
      <c r="U2253" s="8">
        <f t="shared" si="358"/>
        <v>28.841666666666669</v>
      </c>
      <c r="V2253" s="8">
        <f t="shared" si="359"/>
        <v>28.912500000000001</v>
      </c>
    </row>
    <row r="2254" spans="1:22" ht="13.5" x14ac:dyDescent="0.25">
      <c r="A2254" s="3">
        <f>RSI!A2254</f>
        <v>45285</v>
      </c>
      <c r="B2254" s="2">
        <f>RSI!B2254</f>
        <v>5.4771999999999998</v>
      </c>
      <c r="C2254" s="2">
        <f>RSI!I2254</f>
        <v>42.038249668559736</v>
      </c>
      <c r="D2254" s="2">
        <f>MACD!E2254</f>
        <v>0.16292325677352792</v>
      </c>
      <c r="E2254" s="2">
        <f>MACD!F2254</f>
        <v>9.1397086309459696E-2</v>
      </c>
      <c r="F2254" s="2">
        <f>'Moving Avg'!D2254</f>
        <v>5.5284999999999993</v>
      </c>
      <c r="G2254" s="2">
        <f>'Moving Avg'!F2254</f>
        <v>5.715935</v>
      </c>
      <c r="H2254" s="2">
        <f>'Moving Avg'!G2254</f>
        <v>5.4001340000000013</v>
      </c>
      <c r="I2254" s="2">
        <f>'Moving Avg'!H2254</f>
        <v>4.7000694999999979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  <c r="M2254" s="8">
        <f t="shared" si="350"/>
        <v>25</v>
      </c>
      <c r="N2254" s="8">
        <f t="shared" si="351"/>
        <v>0</v>
      </c>
      <c r="O2254" s="8">
        <f t="shared" si="352"/>
        <v>50</v>
      </c>
      <c r="P2254" s="8">
        <f t="shared" si="353"/>
        <v>16.5</v>
      </c>
      <c r="Q2254" s="9">
        <f t="shared" si="354"/>
        <v>18.725000000000001</v>
      </c>
      <c r="R2254" s="9">
        <f t="shared" si="355"/>
        <v>26.625</v>
      </c>
      <c r="S2254" s="9">
        <f t="shared" si="356"/>
        <v>23.675000000000001</v>
      </c>
      <c r="T2254" s="9">
        <f t="shared" si="357"/>
        <v>22.875</v>
      </c>
      <c r="U2254" s="8">
        <f t="shared" si="358"/>
        <v>23.008333333333336</v>
      </c>
      <c r="V2254" s="8">
        <f t="shared" si="359"/>
        <v>22.975000000000001</v>
      </c>
    </row>
    <row r="2255" spans="1:22" ht="13.5" x14ac:dyDescent="0.25">
      <c r="A2255" s="3">
        <f>RSI!A2255</f>
        <v>45286</v>
      </c>
      <c r="B2255" s="2">
        <f>RSI!B2255</f>
        <v>5.4771999999999998</v>
      </c>
      <c r="C2255" s="2">
        <f>RSI!I2255</f>
        <v>42.038249668559736</v>
      </c>
      <c r="D2255" s="2">
        <f>MACD!E2255</f>
        <v>0.17691243853735727</v>
      </c>
      <c r="E2255" s="2">
        <f>MACD!F2255</f>
        <v>0.10850015675503921</v>
      </c>
      <c r="F2255" s="2">
        <f>'Moving Avg'!D2255</f>
        <v>5.4994199999999998</v>
      </c>
      <c r="G2255" s="2">
        <f>'Moving Avg'!F2255</f>
        <v>5.6949699999999996</v>
      </c>
      <c r="H2255" s="2">
        <f>'Moving Avg'!G2255</f>
        <v>5.4121160000000019</v>
      </c>
      <c r="I2255" s="2">
        <f>'Moving Avg'!H2255</f>
        <v>4.7086589999999982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  <c r="M2255" s="8">
        <f t="shared" si="350"/>
        <v>25</v>
      </c>
      <c r="N2255" s="8">
        <f t="shared" si="351"/>
        <v>0</v>
      </c>
      <c r="O2255" s="8">
        <f t="shared" si="352"/>
        <v>50</v>
      </c>
      <c r="P2255" s="8">
        <f t="shared" si="353"/>
        <v>16.5</v>
      </c>
      <c r="Q2255" s="9">
        <f t="shared" si="354"/>
        <v>18.725000000000001</v>
      </c>
      <c r="R2255" s="9">
        <f t="shared" si="355"/>
        <v>26.625</v>
      </c>
      <c r="S2255" s="9">
        <f t="shared" si="356"/>
        <v>23.675000000000001</v>
      </c>
      <c r="T2255" s="9">
        <f t="shared" si="357"/>
        <v>22.875</v>
      </c>
      <c r="U2255" s="8">
        <f t="shared" si="358"/>
        <v>23.008333333333336</v>
      </c>
      <c r="V2255" s="8">
        <f t="shared" si="359"/>
        <v>22.975000000000001</v>
      </c>
    </row>
    <row r="2256" spans="1:22" ht="13.5" x14ac:dyDescent="0.25">
      <c r="A2256" s="3">
        <f>RSI!A2256</f>
        <v>45287</v>
      </c>
      <c r="B2256" s="2">
        <f>RSI!B2256</f>
        <v>5.46</v>
      </c>
      <c r="C2256" s="2">
        <f>RSI!I2256</f>
        <v>41.000618983483754</v>
      </c>
      <c r="D2256" s="2">
        <f>MACD!E2256</f>
        <v>0.18152319418095697</v>
      </c>
      <c r="E2256" s="2">
        <f>MACD!F2256</f>
        <v>0.12310476424022276</v>
      </c>
      <c r="F2256" s="2">
        <f>'Moving Avg'!D2256</f>
        <v>5.4634599999999995</v>
      </c>
      <c r="G2256" s="2">
        <f>'Moving Avg'!F2256</f>
        <v>5.6757099999999987</v>
      </c>
      <c r="H2256" s="2">
        <f>'Moving Avg'!G2256</f>
        <v>5.4237540000000024</v>
      </c>
      <c r="I2256" s="2">
        <f>'Moving Avg'!H2256</f>
        <v>4.7174949999999987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  <c r="M2256" s="8">
        <f t="shared" si="350"/>
        <v>25</v>
      </c>
      <c r="N2256" s="8">
        <f t="shared" si="351"/>
        <v>0</v>
      </c>
      <c r="O2256" s="8">
        <f t="shared" si="352"/>
        <v>50</v>
      </c>
      <c r="P2256" s="8">
        <f t="shared" si="353"/>
        <v>16.5</v>
      </c>
      <c r="Q2256" s="9">
        <f t="shared" si="354"/>
        <v>18.725000000000001</v>
      </c>
      <c r="R2256" s="9">
        <f t="shared" si="355"/>
        <v>26.625</v>
      </c>
      <c r="S2256" s="9">
        <f t="shared" si="356"/>
        <v>23.675000000000001</v>
      </c>
      <c r="T2256" s="9">
        <f t="shared" si="357"/>
        <v>22.875</v>
      </c>
      <c r="U2256" s="8">
        <f t="shared" si="358"/>
        <v>23.008333333333336</v>
      </c>
      <c r="V2256" s="8">
        <f t="shared" si="359"/>
        <v>22.975000000000001</v>
      </c>
    </row>
    <row r="2257" spans="1:22" ht="13.5" x14ac:dyDescent="0.25">
      <c r="A2257" s="3">
        <f>RSI!A2257</f>
        <v>45288</v>
      </c>
      <c r="B2257" s="2">
        <f>RSI!B2257</f>
        <v>5.5114000000000001</v>
      </c>
      <c r="C2257" s="2">
        <f>RSI!I2257</f>
        <v>45.342401659624635</v>
      </c>
      <c r="D2257" s="2">
        <f>MACD!E2257</f>
        <v>0.17579631391105899</v>
      </c>
      <c r="E2257" s="2">
        <f>MACD!F2257</f>
        <v>0.13364307417439</v>
      </c>
      <c r="F2257" s="2">
        <f>'Moving Avg'!D2257</f>
        <v>5.4531999999999998</v>
      </c>
      <c r="G2257" s="2">
        <f>'Moving Avg'!F2257</f>
        <v>5.6590199999999982</v>
      </c>
      <c r="H2257" s="2">
        <f>'Moving Avg'!G2257</f>
        <v>5.4381320000000013</v>
      </c>
      <c r="I2257" s="2">
        <f>'Moving Avg'!H2257</f>
        <v>4.7265879999999978</v>
      </c>
      <c r="J2257" s="6" t="str">
        <f>OBV!F2257</f>
        <v>BULLISH</v>
      </c>
      <c r="K2257" s="6" t="str">
        <f>OBV!G2257</f>
        <v>NEUTRAL</v>
      </c>
      <c r="L2257" s="6" t="str">
        <f>OBV!H2257</f>
        <v>BULLISH DIVERGENCE</v>
      </c>
      <c r="M2257" s="8">
        <f t="shared" si="350"/>
        <v>25</v>
      </c>
      <c r="N2257" s="8">
        <f t="shared" si="351"/>
        <v>0</v>
      </c>
      <c r="O2257" s="8">
        <f t="shared" si="352"/>
        <v>50</v>
      </c>
      <c r="P2257" s="8">
        <f t="shared" si="353"/>
        <v>66.5</v>
      </c>
      <c r="Q2257" s="9">
        <f t="shared" si="354"/>
        <v>26.225000000000001</v>
      </c>
      <c r="R2257" s="9">
        <f t="shared" si="355"/>
        <v>39.125</v>
      </c>
      <c r="S2257" s="9">
        <f t="shared" si="356"/>
        <v>46.174999999999997</v>
      </c>
      <c r="T2257" s="9">
        <f t="shared" si="357"/>
        <v>35.375</v>
      </c>
      <c r="U2257" s="8">
        <f t="shared" si="358"/>
        <v>37.174999999999997</v>
      </c>
      <c r="V2257" s="8">
        <f t="shared" si="359"/>
        <v>36.724999999999994</v>
      </c>
    </row>
    <row r="2258" spans="1:22" ht="13.5" x14ac:dyDescent="0.25">
      <c r="A2258" s="3">
        <f>RSI!A2258</f>
        <v>45289</v>
      </c>
      <c r="B2258" s="2">
        <f>RSI!B2258</f>
        <v>5.5627000000000004</v>
      </c>
      <c r="C2258" s="2">
        <f>RSI!I2258</f>
        <v>49.348758685270752</v>
      </c>
      <c r="D2258" s="2">
        <f>MACD!E2258</f>
        <v>0.16755392835588445</v>
      </c>
      <c r="E2258" s="2">
        <f>MACD!F2258</f>
        <v>0.1404252450106889</v>
      </c>
      <c r="F2258" s="2">
        <f>'Moving Avg'!D2258</f>
        <v>5.4977</v>
      </c>
      <c r="G2258" s="2">
        <f>'Moving Avg'!F2258</f>
        <v>5.6461799999999993</v>
      </c>
      <c r="H2258" s="2">
        <f>'Moving Avg'!G2258</f>
        <v>5.4535360000000024</v>
      </c>
      <c r="I2258" s="2">
        <f>'Moving Avg'!H2258</f>
        <v>4.7359374999999986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  <c r="M2258" s="8">
        <f t="shared" si="350"/>
        <v>25</v>
      </c>
      <c r="N2258" s="8">
        <f t="shared" si="351"/>
        <v>0</v>
      </c>
      <c r="O2258" s="8">
        <f t="shared" si="352"/>
        <v>50</v>
      </c>
      <c r="P2258" s="8">
        <f t="shared" si="353"/>
        <v>83.5</v>
      </c>
      <c r="Q2258" s="9">
        <f t="shared" si="354"/>
        <v>28.774999999999999</v>
      </c>
      <c r="R2258" s="9">
        <f t="shared" si="355"/>
        <v>43.375</v>
      </c>
      <c r="S2258" s="9">
        <f t="shared" si="356"/>
        <v>53.825000000000003</v>
      </c>
      <c r="T2258" s="9">
        <f t="shared" si="357"/>
        <v>39.625</v>
      </c>
      <c r="U2258" s="8">
        <f t="shared" si="358"/>
        <v>41.991666666666667</v>
      </c>
      <c r="V2258" s="8">
        <f t="shared" si="359"/>
        <v>41.400000000000006</v>
      </c>
    </row>
    <row r="2259" spans="1:22" ht="13.5" x14ac:dyDescent="0.25">
      <c r="A2259" s="3">
        <f>RSI!A2259</f>
        <v>45293</v>
      </c>
      <c r="B2259" s="2">
        <f>RSI!B2259</f>
        <v>5.5198999999999998</v>
      </c>
      <c r="C2259" s="2">
        <f>RSI!I2259</f>
        <v>46.299551231563157</v>
      </c>
      <c r="D2259" s="2">
        <f>MACD!E2259</f>
        <v>0.15460500601657845</v>
      </c>
      <c r="E2259" s="2">
        <f>MACD!F2259</f>
        <v>0.14326119721186681</v>
      </c>
      <c r="F2259" s="2">
        <f>'Moving Avg'!D2259</f>
        <v>5.50624</v>
      </c>
      <c r="G2259" s="2">
        <f>'Moving Avg'!F2259</f>
        <v>5.6320549999999994</v>
      </c>
      <c r="H2259" s="2">
        <f>'Moving Avg'!G2259</f>
        <v>5.4680840000000037</v>
      </c>
      <c r="I2259" s="2">
        <f>'Moving Avg'!H2259</f>
        <v>4.7450729999999979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0"/>
        <v>25</v>
      </c>
      <c r="N2259" s="8">
        <f t="shared" si="351"/>
        <v>0</v>
      </c>
      <c r="O2259" s="8">
        <f t="shared" si="352"/>
        <v>50</v>
      </c>
      <c r="P2259" s="8">
        <f t="shared" si="353"/>
        <v>83.5</v>
      </c>
      <c r="Q2259" s="9">
        <f t="shared" si="354"/>
        <v>28.774999999999999</v>
      </c>
      <c r="R2259" s="9">
        <f t="shared" si="355"/>
        <v>43.375</v>
      </c>
      <c r="S2259" s="9">
        <f t="shared" si="356"/>
        <v>53.825000000000003</v>
      </c>
      <c r="T2259" s="9">
        <f t="shared" si="357"/>
        <v>39.625</v>
      </c>
      <c r="U2259" s="8">
        <f t="shared" si="358"/>
        <v>41.991666666666667</v>
      </c>
      <c r="V2259" s="8">
        <f t="shared" si="359"/>
        <v>41.400000000000006</v>
      </c>
    </row>
    <row r="2260" spans="1:22" ht="13.5" x14ac:dyDescent="0.25">
      <c r="A2260" s="3">
        <f>RSI!A2260</f>
        <v>45294</v>
      </c>
      <c r="B2260" s="2">
        <f>RSI!B2260</f>
        <v>5.5456000000000003</v>
      </c>
      <c r="C2260" s="2">
        <f>RSI!I2260</f>
        <v>48.362781122927927</v>
      </c>
      <c r="D2260" s="2">
        <f>MACD!E2260</f>
        <v>0.14073955397277427</v>
      </c>
      <c r="E2260" s="2">
        <f>MACD!F2260</f>
        <v>0.14275686856404832</v>
      </c>
      <c r="F2260" s="2">
        <f>'Moving Avg'!D2260</f>
        <v>5.5199199999999999</v>
      </c>
      <c r="G2260" s="2">
        <f>'Moving Avg'!F2260</f>
        <v>5.6226399999999996</v>
      </c>
      <c r="H2260" s="2">
        <f>'Moving Avg'!G2260</f>
        <v>5.4831460000000023</v>
      </c>
      <c r="I2260" s="2">
        <f>'Moving Avg'!H2260</f>
        <v>4.7543369999999978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  <c r="M2260" s="8">
        <f t="shared" si="350"/>
        <v>25</v>
      </c>
      <c r="N2260" s="8">
        <f t="shared" si="351"/>
        <v>45</v>
      </c>
      <c r="O2260" s="8">
        <f t="shared" si="352"/>
        <v>50</v>
      </c>
      <c r="P2260" s="8">
        <f t="shared" si="353"/>
        <v>83.5</v>
      </c>
      <c r="Q2260" s="9">
        <f t="shared" si="354"/>
        <v>44.524999999999999</v>
      </c>
      <c r="R2260" s="9">
        <f t="shared" si="355"/>
        <v>52.375</v>
      </c>
      <c r="S2260" s="9">
        <f t="shared" si="356"/>
        <v>60.575000000000003</v>
      </c>
      <c r="T2260" s="9">
        <f t="shared" si="357"/>
        <v>50.875</v>
      </c>
      <c r="U2260" s="8">
        <f t="shared" si="358"/>
        <v>52.491666666666674</v>
      </c>
      <c r="V2260" s="8">
        <f t="shared" si="359"/>
        <v>52.087500000000006</v>
      </c>
    </row>
    <row r="2261" spans="1:22" ht="13.5" x14ac:dyDescent="0.25">
      <c r="A2261" s="3">
        <f>RSI!A2261</f>
        <v>45295</v>
      </c>
      <c r="B2261" s="2">
        <f>RSI!B2261</f>
        <v>5.5285000000000002</v>
      </c>
      <c r="C2261" s="2">
        <f>RSI!I2261</f>
        <v>47.066993480091803</v>
      </c>
      <c r="D2261" s="2">
        <f>MACD!E2261</f>
        <v>0.13306275189887895</v>
      </c>
      <c r="E2261" s="2">
        <f>MACD!F2261</f>
        <v>0.14081804523101443</v>
      </c>
      <c r="F2261" s="2">
        <f>'Moving Avg'!D2261</f>
        <v>5.5336200000000009</v>
      </c>
      <c r="G2261" s="2">
        <f>'Moving Avg'!F2261</f>
        <v>5.6089449999999994</v>
      </c>
      <c r="H2261" s="2">
        <f>'Moving Avg'!G2261</f>
        <v>5.4978660000000037</v>
      </c>
      <c r="I2261" s="2">
        <f>'Moving Avg'!H2261</f>
        <v>4.7635154999999978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  <c r="M2261" s="8">
        <f t="shared" si="350"/>
        <v>25</v>
      </c>
      <c r="N2261" s="8">
        <f t="shared" si="351"/>
        <v>45</v>
      </c>
      <c r="O2261" s="8">
        <f t="shared" si="352"/>
        <v>50</v>
      </c>
      <c r="P2261" s="8">
        <f t="shared" si="353"/>
        <v>83.5</v>
      </c>
      <c r="Q2261" s="9">
        <f t="shared" si="354"/>
        <v>44.524999999999999</v>
      </c>
      <c r="R2261" s="9">
        <f t="shared" si="355"/>
        <v>52.375</v>
      </c>
      <c r="S2261" s="9">
        <f t="shared" si="356"/>
        <v>60.575000000000003</v>
      </c>
      <c r="T2261" s="9">
        <f t="shared" si="357"/>
        <v>50.875</v>
      </c>
      <c r="U2261" s="8">
        <f t="shared" si="358"/>
        <v>52.491666666666674</v>
      </c>
      <c r="V2261" s="8">
        <f t="shared" si="359"/>
        <v>52.087500000000006</v>
      </c>
    </row>
    <row r="2262" spans="1:22" ht="13.5" x14ac:dyDescent="0.25">
      <c r="A2262" s="3">
        <f>RSI!A2262</f>
        <v>45296</v>
      </c>
      <c r="B2262" s="2">
        <f>RSI!B2262</f>
        <v>5.5627000000000004</v>
      </c>
      <c r="C2262" s="2">
        <f>RSI!I2262</f>
        <v>49.954998554506986</v>
      </c>
      <c r="D2262" s="2">
        <f>MACD!E2262</f>
        <v>0.11240528301592523</v>
      </c>
      <c r="E2262" s="2">
        <f>MACD!F2262</f>
        <v>0.13513549278799661</v>
      </c>
      <c r="F2262" s="2">
        <f>'Moving Avg'!D2262</f>
        <v>5.5438799999999997</v>
      </c>
      <c r="G2262" s="2">
        <f>'Moving Avg'!F2262</f>
        <v>5.5969599999999993</v>
      </c>
      <c r="H2262" s="2">
        <f>'Moving Avg'!G2262</f>
        <v>5.513270000000003</v>
      </c>
      <c r="I2262" s="2">
        <f>'Moving Avg'!H2262</f>
        <v>4.7728279999999979</v>
      </c>
      <c r="J2262" s="6" t="str">
        <f>OBV!F2262</f>
        <v>BEARISH</v>
      </c>
      <c r="K2262" s="6" t="str">
        <f>OBV!G2262</f>
        <v>NEUTRAL</v>
      </c>
      <c r="L2262" s="6" t="str">
        <f>OBV!H2262</f>
        <v>BEARISH DIVERGENCE</v>
      </c>
      <c r="M2262" s="8">
        <f t="shared" si="350"/>
        <v>25</v>
      </c>
      <c r="N2262" s="8">
        <f t="shared" si="351"/>
        <v>100</v>
      </c>
      <c r="O2262" s="8">
        <f t="shared" si="352"/>
        <v>50</v>
      </c>
      <c r="P2262" s="8">
        <f t="shared" si="353"/>
        <v>16.5</v>
      </c>
      <c r="Q2262" s="9">
        <f t="shared" si="354"/>
        <v>53.725000000000001</v>
      </c>
      <c r="R2262" s="9">
        <f t="shared" si="355"/>
        <v>46.625</v>
      </c>
      <c r="S2262" s="9">
        <f t="shared" si="356"/>
        <v>38.674999999999997</v>
      </c>
      <c r="T2262" s="9">
        <f t="shared" si="357"/>
        <v>47.875</v>
      </c>
      <c r="U2262" s="8">
        <f t="shared" si="358"/>
        <v>46.341666666666661</v>
      </c>
      <c r="V2262" s="8">
        <f t="shared" si="359"/>
        <v>46.724999999999994</v>
      </c>
    </row>
    <row r="2263" spans="1:22" ht="13.5" x14ac:dyDescent="0.25">
      <c r="A2263" s="3">
        <f>RSI!A2263</f>
        <v>45299</v>
      </c>
      <c r="B2263" s="2">
        <f>RSI!B2263</f>
        <v>5.4771999999999998</v>
      </c>
      <c r="C2263" s="2">
        <f>RSI!I2263</f>
        <v>43.55687277605027</v>
      </c>
      <c r="D2263" s="2">
        <f>MACD!E2263</f>
        <v>6.7042248614568756E-2</v>
      </c>
      <c r="E2263" s="2">
        <f>MACD!F2263</f>
        <v>0.12151684395331105</v>
      </c>
      <c r="F2263" s="2">
        <f>'Moving Avg'!D2263</f>
        <v>5.5267800000000005</v>
      </c>
      <c r="G2263" s="2">
        <f>'Moving Avg'!F2263</f>
        <v>5.5811299999999999</v>
      </c>
      <c r="H2263" s="2">
        <f>'Moving Avg'!G2263</f>
        <v>5.5242260000000032</v>
      </c>
      <c r="I2263" s="2">
        <f>'Moving Avg'!H2263</f>
        <v>4.7817499999999979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0"/>
        <v>25</v>
      </c>
      <c r="N2263" s="8">
        <f t="shared" si="351"/>
        <v>100</v>
      </c>
      <c r="O2263" s="8">
        <f t="shared" si="352"/>
        <v>50</v>
      </c>
      <c r="P2263" s="8">
        <f t="shared" si="353"/>
        <v>16.5</v>
      </c>
      <c r="Q2263" s="9">
        <f t="shared" si="354"/>
        <v>53.725000000000001</v>
      </c>
      <c r="R2263" s="9">
        <f t="shared" si="355"/>
        <v>46.625</v>
      </c>
      <c r="S2263" s="9">
        <f t="shared" si="356"/>
        <v>38.674999999999997</v>
      </c>
      <c r="T2263" s="9">
        <f t="shared" si="357"/>
        <v>47.875</v>
      </c>
      <c r="U2263" s="8">
        <f t="shared" si="358"/>
        <v>46.341666666666661</v>
      </c>
      <c r="V2263" s="8">
        <f t="shared" si="359"/>
        <v>46.724999999999994</v>
      </c>
    </row>
    <row r="2264" spans="1:22" ht="13.5" x14ac:dyDescent="0.25">
      <c r="A2264" s="3">
        <f>RSI!A2264</f>
        <v>45300</v>
      </c>
      <c r="B2264" s="2">
        <f>RSI!B2264</f>
        <v>5.4771999999999998</v>
      </c>
      <c r="C2264" s="2">
        <f>RSI!I2264</f>
        <v>43.55687277605027</v>
      </c>
      <c r="D2264" s="2">
        <f>MACD!E2264</f>
        <v>5.0253064982570983E-2</v>
      </c>
      <c r="E2264" s="2">
        <f>MACD!F2264</f>
        <v>0.10726408815916305</v>
      </c>
      <c r="F2264" s="2">
        <f>'Moving Avg'!D2264</f>
        <v>5.5182400000000005</v>
      </c>
      <c r="G2264" s="2">
        <f>'Moving Avg'!F2264</f>
        <v>5.5652999999999997</v>
      </c>
      <c r="H2264" s="2">
        <f>'Moving Avg'!G2264</f>
        <v>5.5351820000000034</v>
      </c>
      <c r="I2264" s="2">
        <f>'Moving Avg'!H2264</f>
        <v>4.7906349999999982</v>
      </c>
      <c r="J2264" s="6" t="str">
        <f>OBV!F2264</f>
        <v>BULLISH</v>
      </c>
      <c r="K2264" s="6" t="str">
        <f>OBV!G2264</f>
        <v>NEUTRAL</v>
      </c>
      <c r="L2264" s="6" t="str">
        <f>OBV!H2264</f>
        <v>BULLISH DIVERGENCE</v>
      </c>
      <c r="M2264" s="8">
        <f t="shared" si="350"/>
        <v>25</v>
      </c>
      <c r="N2264" s="8">
        <f t="shared" si="351"/>
        <v>100</v>
      </c>
      <c r="O2264" s="8">
        <f t="shared" si="352"/>
        <v>50</v>
      </c>
      <c r="P2264" s="8">
        <f t="shared" si="353"/>
        <v>66.5</v>
      </c>
      <c r="Q2264" s="9">
        <f t="shared" si="354"/>
        <v>61.225000000000001</v>
      </c>
      <c r="R2264" s="9">
        <f t="shared" si="355"/>
        <v>59.125</v>
      </c>
      <c r="S2264" s="9">
        <f t="shared" si="356"/>
        <v>61.174999999999997</v>
      </c>
      <c r="T2264" s="9">
        <f t="shared" si="357"/>
        <v>60.375</v>
      </c>
      <c r="U2264" s="8">
        <f t="shared" si="358"/>
        <v>60.508333333333326</v>
      </c>
      <c r="V2264" s="8">
        <f t="shared" si="359"/>
        <v>60.474999999999994</v>
      </c>
    </row>
    <row r="2265" spans="1:22" ht="13.5" x14ac:dyDescent="0.25">
      <c r="A2265" s="3">
        <f>RSI!A2265</f>
        <v>45301</v>
      </c>
      <c r="B2265" s="2">
        <f>RSI!B2265</f>
        <v>5.5456000000000003</v>
      </c>
      <c r="C2265" s="2">
        <f>RSI!I2265</f>
        <v>49.551737526040355</v>
      </c>
      <c r="D2265" s="2">
        <f>MACD!E2265</f>
        <v>3.1459795014680658E-2</v>
      </c>
      <c r="E2265" s="2">
        <f>MACD!F2265</f>
        <v>9.2103229530266589E-2</v>
      </c>
      <c r="F2265" s="2">
        <f>'Moving Avg'!D2265</f>
        <v>5.5182400000000005</v>
      </c>
      <c r="G2265" s="2">
        <f>'Moving Avg'!F2265</f>
        <v>5.5528900000000005</v>
      </c>
      <c r="H2265" s="2">
        <f>'Moving Avg'!G2265</f>
        <v>5.5492160000000021</v>
      </c>
      <c r="I2265" s="2">
        <f>'Moving Avg'!H2265</f>
        <v>4.7998619999999983</v>
      </c>
      <c r="J2265" s="6" t="str">
        <f>OBV!F2265</f>
        <v>BULLISH</v>
      </c>
      <c r="K2265" s="6" t="str">
        <f>OBV!G2265</f>
        <v>NEUTRAL</v>
      </c>
      <c r="L2265" s="6" t="str">
        <f>OBV!H2265</f>
        <v>NEUTRAL</v>
      </c>
      <c r="M2265" s="8">
        <f t="shared" si="350"/>
        <v>25</v>
      </c>
      <c r="N2265" s="8">
        <f t="shared" si="351"/>
        <v>100</v>
      </c>
      <c r="O2265" s="8">
        <f t="shared" si="352"/>
        <v>50</v>
      </c>
      <c r="P2265" s="8">
        <f t="shared" si="353"/>
        <v>49.5</v>
      </c>
      <c r="Q2265" s="9">
        <f t="shared" si="354"/>
        <v>58.674999999999997</v>
      </c>
      <c r="R2265" s="9">
        <f t="shared" si="355"/>
        <v>54.875</v>
      </c>
      <c r="S2265" s="9">
        <f t="shared" si="356"/>
        <v>53.525000000000006</v>
      </c>
      <c r="T2265" s="9">
        <f t="shared" si="357"/>
        <v>56.125</v>
      </c>
      <c r="U2265" s="8">
        <f t="shared" si="358"/>
        <v>55.691666666666663</v>
      </c>
      <c r="V2265" s="8">
        <f t="shared" si="359"/>
        <v>55.8</v>
      </c>
    </row>
    <row r="2266" spans="1:22" ht="13.5" x14ac:dyDescent="0.25">
      <c r="A2266" s="3">
        <f>RSI!A2266</f>
        <v>45302</v>
      </c>
      <c r="B2266" s="2">
        <f>RSI!B2266</f>
        <v>5.5456000000000003</v>
      </c>
      <c r="C2266" s="2">
        <f>RSI!I2266</f>
        <v>49.551737526040355</v>
      </c>
      <c r="D2266" s="2">
        <f>MACD!E2266</f>
        <v>1.2951565894370631E-2</v>
      </c>
      <c r="E2266" s="2">
        <f>MACD!F2266</f>
        <v>7.6272896803087395E-2</v>
      </c>
      <c r="F2266" s="2">
        <f>'Moving Avg'!D2266</f>
        <v>5.5216599999999998</v>
      </c>
      <c r="G2266" s="2">
        <f>'Moving Avg'!F2266</f>
        <v>5.5434750000000008</v>
      </c>
      <c r="H2266" s="2">
        <f>'Moving Avg'!G2266</f>
        <v>5.5617100000000015</v>
      </c>
      <c r="I2266" s="2">
        <f>'Moving Avg'!H2266</f>
        <v>4.8091259999999991</v>
      </c>
      <c r="J2266" s="6" t="str">
        <f>OBV!F2266</f>
        <v>BULLISH</v>
      </c>
      <c r="K2266" s="6" t="str">
        <f>OBV!G2266</f>
        <v>NEUTRAL</v>
      </c>
      <c r="L2266" s="6" t="str">
        <f>OBV!H2266</f>
        <v>CONFIRMED BULLISH</v>
      </c>
      <c r="M2266" s="8">
        <f t="shared" si="350"/>
        <v>25</v>
      </c>
      <c r="N2266" s="8">
        <f t="shared" si="351"/>
        <v>100</v>
      </c>
      <c r="O2266" s="8">
        <f t="shared" si="352"/>
        <v>50</v>
      </c>
      <c r="P2266" s="8">
        <f t="shared" si="353"/>
        <v>83.5</v>
      </c>
      <c r="Q2266" s="9">
        <f t="shared" si="354"/>
        <v>63.774999999999999</v>
      </c>
      <c r="R2266" s="9">
        <f t="shared" si="355"/>
        <v>63.375</v>
      </c>
      <c r="S2266" s="9">
        <f t="shared" si="356"/>
        <v>68.825000000000003</v>
      </c>
      <c r="T2266" s="9">
        <f t="shared" si="357"/>
        <v>64.625</v>
      </c>
      <c r="U2266" s="8">
        <f t="shared" si="358"/>
        <v>65.325000000000003</v>
      </c>
      <c r="V2266" s="8">
        <f t="shared" si="359"/>
        <v>65.150000000000006</v>
      </c>
    </row>
    <row r="2267" spans="1:22" ht="13.5" x14ac:dyDescent="0.25">
      <c r="A2267" s="3">
        <f>RSI!A2267</f>
        <v>45303</v>
      </c>
      <c r="B2267" s="2">
        <f>RSI!B2267</f>
        <v>5.5541999999999998</v>
      </c>
      <c r="C2267" s="2">
        <f>RSI!I2267</f>
        <v>50.321136651901682</v>
      </c>
      <c r="D2267" s="2">
        <f>MACD!E2267</f>
        <v>4.598377086215244E-3</v>
      </c>
      <c r="E2267" s="2">
        <f>MACD!F2267</f>
        <v>6.1937992859712965E-2</v>
      </c>
      <c r="F2267" s="2">
        <f>'Moving Avg'!D2267</f>
        <v>5.5199600000000002</v>
      </c>
      <c r="G2267" s="2">
        <f>'Moving Avg'!F2267</f>
        <v>5.5366299999999988</v>
      </c>
      <c r="H2267" s="2">
        <f>'Moving Avg'!G2267</f>
        <v>5.5695840000000025</v>
      </c>
      <c r="I2267" s="2">
        <f>'Moving Avg'!H2267</f>
        <v>4.8174359999999989</v>
      </c>
      <c r="J2267" s="6" t="str">
        <f>OBV!F2267</f>
        <v>BULLISH</v>
      </c>
      <c r="K2267" s="6" t="str">
        <f>OBV!G2267</f>
        <v>NEUTRAL</v>
      </c>
      <c r="L2267" s="6" t="str">
        <f>OBV!H2267</f>
        <v>BULLISH DIVERGENCE</v>
      </c>
      <c r="M2267" s="8">
        <f t="shared" si="350"/>
        <v>25</v>
      </c>
      <c r="N2267" s="8">
        <f t="shared" si="351"/>
        <v>100</v>
      </c>
      <c r="O2267" s="8">
        <f t="shared" si="352"/>
        <v>50</v>
      </c>
      <c r="P2267" s="8">
        <f t="shared" si="353"/>
        <v>66.5</v>
      </c>
      <c r="Q2267" s="9">
        <f t="shared" si="354"/>
        <v>61.225000000000001</v>
      </c>
      <c r="R2267" s="9">
        <f t="shared" si="355"/>
        <v>59.125</v>
      </c>
      <c r="S2267" s="9">
        <f t="shared" si="356"/>
        <v>61.174999999999997</v>
      </c>
      <c r="T2267" s="9">
        <f t="shared" si="357"/>
        <v>60.375</v>
      </c>
      <c r="U2267" s="8">
        <f t="shared" si="358"/>
        <v>60.508333333333326</v>
      </c>
      <c r="V2267" s="8">
        <f t="shared" si="359"/>
        <v>60.474999999999994</v>
      </c>
    </row>
    <row r="2268" spans="1:22" ht="13.5" x14ac:dyDescent="0.25">
      <c r="A2268" s="3">
        <f>RSI!A2268</f>
        <v>45306</v>
      </c>
      <c r="B2268" s="2">
        <f>RSI!B2268</f>
        <v>5.6311999999999998</v>
      </c>
      <c r="C2268" s="2">
        <f>RSI!I2268</f>
        <v>56.690111049108204</v>
      </c>
      <c r="D2268" s="2">
        <f>MACD!E2268</f>
        <v>-2.9769251659761409E-4</v>
      </c>
      <c r="E2268" s="2">
        <f>MACD!F2268</f>
        <v>4.9490855784450852E-2</v>
      </c>
      <c r="F2268" s="2">
        <f>'Moving Avg'!D2268</f>
        <v>5.5507599999999995</v>
      </c>
      <c r="G2268" s="2">
        <f>'Moving Avg'!F2268</f>
        <v>5.5336349999999994</v>
      </c>
      <c r="H2268" s="2">
        <f>'Moving Avg'!G2268</f>
        <v>5.5789980000000021</v>
      </c>
      <c r="I2268" s="2">
        <f>'Moving Avg'!H2268</f>
        <v>4.826204999999999</v>
      </c>
      <c r="J2268" s="6" t="str">
        <f>OBV!F2268</f>
        <v>BULLISH</v>
      </c>
      <c r="K2268" s="6" t="str">
        <f>OBV!G2268</f>
        <v>STRONG</v>
      </c>
      <c r="L2268" s="6" t="str">
        <f>OBV!H2268</f>
        <v>CONFIRMED BULLISH</v>
      </c>
      <c r="M2268" s="8">
        <f t="shared" si="350"/>
        <v>25</v>
      </c>
      <c r="N2268" s="8">
        <f t="shared" si="351"/>
        <v>100</v>
      </c>
      <c r="O2268" s="8">
        <f t="shared" si="352"/>
        <v>50</v>
      </c>
      <c r="P2268" s="8">
        <f t="shared" si="353"/>
        <v>100</v>
      </c>
      <c r="Q2268" s="9">
        <f t="shared" si="354"/>
        <v>66.25</v>
      </c>
      <c r="R2268" s="9">
        <f t="shared" si="355"/>
        <v>67.5</v>
      </c>
      <c r="S2268" s="9">
        <f t="shared" si="356"/>
        <v>76.25</v>
      </c>
      <c r="T2268" s="9">
        <f t="shared" si="357"/>
        <v>68.75</v>
      </c>
      <c r="U2268" s="8">
        <f t="shared" si="358"/>
        <v>70</v>
      </c>
      <c r="V2268" s="8">
        <f t="shared" si="359"/>
        <v>69.6875</v>
      </c>
    </row>
    <row r="2269" spans="1:22" ht="13.5" x14ac:dyDescent="0.25">
      <c r="A2269" s="3">
        <f>RSI!A2269</f>
        <v>45307</v>
      </c>
      <c r="B2269" s="2">
        <f>RSI!B2269</f>
        <v>5.6311999999999998</v>
      </c>
      <c r="C2269" s="2">
        <f>RSI!I2269</f>
        <v>56.690111049108197</v>
      </c>
      <c r="D2269" s="2">
        <f>MACD!E2269</f>
        <v>-1.1495494142543805E-2</v>
      </c>
      <c r="E2269" s="2">
        <f>MACD!F2269</f>
        <v>3.7293585799051926E-2</v>
      </c>
      <c r="F2269" s="2">
        <f>'Moving Avg'!D2269</f>
        <v>5.5815600000000005</v>
      </c>
      <c r="G2269" s="2">
        <f>'Moving Avg'!F2269</f>
        <v>5.5336349999999994</v>
      </c>
      <c r="H2269" s="2">
        <f>'Moving Avg'!G2269</f>
        <v>5.5909800000000018</v>
      </c>
      <c r="I2269" s="2">
        <f>'Moving Avg'!H2269</f>
        <v>4.8351214999999987</v>
      </c>
      <c r="J2269" s="6" t="str">
        <f>OBV!F2269</f>
        <v>BULLISH</v>
      </c>
      <c r="K2269" s="6" t="str">
        <f>OBV!G2269</f>
        <v>STRONG</v>
      </c>
      <c r="L2269" s="6" t="str">
        <f>OBV!H2269</f>
        <v>CONFIRMED BULLISH</v>
      </c>
      <c r="M2269" s="8">
        <f t="shared" si="350"/>
        <v>25</v>
      </c>
      <c r="N2269" s="8">
        <f t="shared" si="351"/>
        <v>100</v>
      </c>
      <c r="O2269" s="8">
        <f t="shared" si="352"/>
        <v>50</v>
      </c>
      <c r="P2269" s="8">
        <f t="shared" si="353"/>
        <v>100</v>
      </c>
      <c r="Q2269" s="9">
        <f t="shared" si="354"/>
        <v>66.25</v>
      </c>
      <c r="R2269" s="9">
        <f t="shared" si="355"/>
        <v>67.5</v>
      </c>
      <c r="S2269" s="9">
        <f t="shared" si="356"/>
        <v>76.25</v>
      </c>
      <c r="T2269" s="9">
        <f t="shared" si="357"/>
        <v>68.75</v>
      </c>
      <c r="U2269" s="8">
        <f t="shared" si="358"/>
        <v>70</v>
      </c>
      <c r="V2269" s="8">
        <f t="shared" si="359"/>
        <v>69.6875</v>
      </c>
    </row>
    <row r="2270" spans="1:22" ht="13.5" x14ac:dyDescent="0.25">
      <c r="A2270" s="3">
        <f>RSI!A2270</f>
        <v>45308</v>
      </c>
      <c r="B2270" s="2">
        <f>RSI!B2270</f>
        <v>5.6482999999999999</v>
      </c>
      <c r="C2270" s="2">
        <f>RSI!I2270</f>
        <v>58.074477568476176</v>
      </c>
      <c r="D2270" s="2">
        <f>MACD!E2270</f>
        <v>-1.8718894343584758E-2</v>
      </c>
      <c r="E2270" s="2">
        <f>MACD!F2270</f>
        <v>2.609108977052459E-2</v>
      </c>
      <c r="F2270" s="2">
        <f>'Moving Avg'!D2270</f>
        <v>5.6021000000000001</v>
      </c>
      <c r="G2270" s="2">
        <f>'Moving Avg'!F2270</f>
        <v>5.5349199999999996</v>
      </c>
      <c r="H2270" s="2">
        <f>'Moving Avg'!G2270</f>
        <v>5.6033040000000032</v>
      </c>
      <c r="I2270" s="2">
        <f>'Moving Avg'!H2270</f>
        <v>4.8441604999999992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  <c r="M2270" s="8">
        <f t="shared" si="350"/>
        <v>25</v>
      </c>
      <c r="N2270" s="8">
        <f t="shared" si="351"/>
        <v>100</v>
      </c>
      <c r="O2270" s="8">
        <f t="shared" si="352"/>
        <v>50</v>
      </c>
      <c r="P2270" s="8">
        <f t="shared" si="353"/>
        <v>83.5</v>
      </c>
      <c r="Q2270" s="9">
        <f t="shared" si="354"/>
        <v>63.774999999999999</v>
      </c>
      <c r="R2270" s="9">
        <f t="shared" si="355"/>
        <v>63.375</v>
      </c>
      <c r="S2270" s="9">
        <f t="shared" si="356"/>
        <v>68.825000000000003</v>
      </c>
      <c r="T2270" s="9">
        <f t="shared" si="357"/>
        <v>64.625</v>
      </c>
      <c r="U2270" s="8">
        <f t="shared" si="358"/>
        <v>65.325000000000003</v>
      </c>
      <c r="V2270" s="8">
        <f t="shared" si="359"/>
        <v>65.150000000000006</v>
      </c>
    </row>
    <row r="2271" spans="1:22" ht="13.5" x14ac:dyDescent="0.25">
      <c r="A2271" s="3">
        <f>RSI!A2271</f>
        <v>45309</v>
      </c>
      <c r="B2271" s="2">
        <f>RSI!B2271</f>
        <v>5.5541999999999998</v>
      </c>
      <c r="C2271" s="2">
        <f>RSI!I2271</f>
        <v>48.825586177574976</v>
      </c>
      <c r="D2271" s="2">
        <f>MACD!E2271</f>
        <v>-2.0995701972962522E-2</v>
      </c>
      <c r="E2271" s="2">
        <f>MACD!F2271</f>
        <v>1.6673731421827168E-2</v>
      </c>
      <c r="F2271" s="2">
        <f>'Moving Avg'!D2271</f>
        <v>5.6038200000000007</v>
      </c>
      <c r="G2271" s="2">
        <f>'Moving Avg'!F2271</f>
        <v>5.53064</v>
      </c>
      <c r="H2271" s="2">
        <f>'Moving Avg'!G2271</f>
        <v>5.6111780000000033</v>
      </c>
      <c r="I2271" s="2">
        <f>'Moving Avg'!H2271</f>
        <v>4.8528029999999998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  <c r="M2271" s="8">
        <f t="shared" si="350"/>
        <v>25</v>
      </c>
      <c r="N2271" s="8">
        <f t="shared" si="351"/>
        <v>100</v>
      </c>
      <c r="O2271" s="8">
        <f t="shared" si="352"/>
        <v>50</v>
      </c>
      <c r="P2271" s="8">
        <f t="shared" si="353"/>
        <v>83.5</v>
      </c>
      <c r="Q2271" s="9">
        <f t="shared" si="354"/>
        <v>63.774999999999999</v>
      </c>
      <c r="R2271" s="9">
        <f t="shared" si="355"/>
        <v>63.375</v>
      </c>
      <c r="S2271" s="9">
        <f t="shared" si="356"/>
        <v>68.825000000000003</v>
      </c>
      <c r="T2271" s="9">
        <f t="shared" si="357"/>
        <v>64.625</v>
      </c>
      <c r="U2271" s="8">
        <f t="shared" si="358"/>
        <v>65.325000000000003</v>
      </c>
      <c r="V2271" s="8">
        <f t="shared" si="359"/>
        <v>65.150000000000006</v>
      </c>
    </row>
    <row r="2272" spans="1:22" ht="13.5" x14ac:dyDescent="0.25">
      <c r="A2272" s="3">
        <f>RSI!A2272</f>
        <v>45310</v>
      </c>
      <c r="B2272" s="2">
        <f>RSI!B2272</f>
        <v>5.5456000000000003</v>
      </c>
      <c r="C2272" s="2">
        <f>RSI!I2272</f>
        <v>48.07207320855089</v>
      </c>
      <c r="D2272" s="2">
        <f>MACD!E2272</f>
        <v>-1.6934560349564087E-2</v>
      </c>
      <c r="E2272" s="2">
        <f>MACD!F2272</f>
        <v>9.9520730675489166E-3</v>
      </c>
      <c r="F2272" s="2">
        <f>'Moving Avg'!D2272</f>
        <v>5.6021000000000001</v>
      </c>
      <c r="G2272" s="2">
        <f>'Moving Avg'!F2272</f>
        <v>5.5297849999999995</v>
      </c>
      <c r="H2272" s="2">
        <f>'Moving Avg'!G2272</f>
        <v>5.6180240000000028</v>
      </c>
      <c r="I2272" s="2">
        <f>'Moving Avg'!H2272</f>
        <v>4.8614024999999996</v>
      </c>
      <c r="J2272" s="6" t="str">
        <f>OBV!F2272</f>
        <v>BULLISH</v>
      </c>
      <c r="K2272" s="6" t="str">
        <f>OBV!G2272</f>
        <v>NEUTRAL</v>
      </c>
      <c r="L2272" s="6" t="str">
        <f>OBV!H2272</f>
        <v>BULLISH DIVERGENCE</v>
      </c>
      <c r="M2272" s="8">
        <f t="shared" si="350"/>
        <v>25</v>
      </c>
      <c r="N2272" s="8">
        <f t="shared" si="351"/>
        <v>100</v>
      </c>
      <c r="O2272" s="8">
        <f t="shared" si="352"/>
        <v>50</v>
      </c>
      <c r="P2272" s="8">
        <f t="shared" si="353"/>
        <v>66.5</v>
      </c>
      <c r="Q2272" s="9">
        <f t="shared" si="354"/>
        <v>61.225000000000001</v>
      </c>
      <c r="R2272" s="9">
        <f t="shared" si="355"/>
        <v>59.125</v>
      </c>
      <c r="S2272" s="9">
        <f t="shared" si="356"/>
        <v>61.174999999999997</v>
      </c>
      <c r="T2272" s="9">
        <f t="shared" si="357"/>
        <v>60.375</v>
      </c>
      <c r="U2272" s="8">
        <f t="shared" si="358"/>
        <v>60.508333333333326</v>
      </c>
      <c r="V2272" s="8">
        <f t="shared" si="359"/>
        <v>60.474999999999994</v>
      </c>
    </row>
    <row r="2273" spans="1:22" ht="13.5" x14ac:dyDescent="0.25">
      <c r="A2273" s="3">
        <f>RSI!A2273</f>
        <v>45313</v>
      </c>
      <c r="B2273" s="2">
        <f>RSI!B2273</f>
        <v>5.5285000000000002</v>
      </c>
      <c r="C2273" s="2">
        <f>RSI!I2273</f>
        <v>46.534277709486503</v>
      </c>
      <c r="D2273" s="2">
        <f>MACD!E2273</f>
        <v>-2.5252075483943592E-2</v>
      </c>
      <c r="E2273" s="2">
        <f>MACD!F2273</f>
        <v>2.9112433572504159E-3</v>
      </c>
      <c r="F2273" s="2">
        <f>'Moving Avg'!D2273</f>
        <v>5.5815600000000005</v>
      </c>
      <c r="G2273" s="2">
        <f>'Moving Avg'!F2273</f>
        <v>5.5391999999999992</v>
      </c>
      <c r="H2273" s="2">
        <f>'Moving Avg'!G2273</f>
        <v>5.6240140000000043</v>
      </c>
      <c r="I2273" s="2">
        <f>'Moving Avg'!H2273</f>
        <v>4.8691039999999992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  <c r="M2273" s="8">
        <f t="shared" si="350"/>
        <v>25</v>
      </c>
      <c r="N2273" s="8">
        <f t="shared" si="351"/>
        <v>100</v>
      </c>
      <c r="O2273" s="8">
        <f t="shared" si="352"/>
        <v>50</v>
      </c>
      <c r="P2273" s="8">
        <f t="shared" si="353"/>
        <v>16.5</v>
      </c>
      <c r="Q2273" s="9">
        <f t="shared" si="354"/>
        <v>53.725000000000001</v>
      </c>
      <c r="R2273" s="9">
        <f t="shared" si="355"/>
        <v>46.625</v>
      </c>
      <c r="S2273" s="9">
        <f t="shared" si="356"/>
        <v>38.674999999999997</v>
      </c>
      <c r="T2273" s="9">
        <f t="shared" si="357"/>
        <v>47.875</v>
      </c>
      <c r="U2273" s="8">
        <f t="shared" si="358"/>
        <v>46.341666666666661</v>
      </c>
      <c r="V2273" s="8">
        <f t="shared" si="359"/>
        <v>46.724999999999994</v>
      </c>
    </row>
    <row r="2274" spans="1:22" ht="13.5" x14ac:dyDescent="0.25">
      <c r="A2274" s="3">
        <f>RSI!A2274</f>
        <v>45314</v>
      </c>
      <c r="B2274" s="2">
        <f>RSI!B2274</f>
        <v>5.5285000000000002</v>
      </c>
      <c r="C2274" s="2">
        <f>RSI!I2274</f>
        <v>46.53427770948651</v>
      </c>
      <c r="D2274" s="2">
        <f>MACD!E2274</f>
        <v>-3.2065489615050957E-2</v>
      </c>
      <c r="E2274" s="2">
        <f>MACD!F2274</f>
        <v>-4.0841032372098598E-3</v>
      </c>
      <c r="F2274" s="2">
        <f>'Moving Avg'!D2274</f>
        <v>5.561020000000001</v>
      </c>
      <c r="G2274" s="2">
        <f>'Moving Avg'!F2274</f>
        <v>5.5417649999999998</v>
      </c>
      <c r="H2274" s="2">
        <f>'Moving Avg'!G2274</f>
        <v>5.6293200000000034</v>
      </c>
      <c r="I2274" s="2">
        <f>'Moving Avg'!H2274</f>
        <v>4.8765839999999994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  <c r="M2274" s="8">
        <f t="shared" si="350"/>
        <v>25</v>
      </c>
      <c r="N2274" s="8">
        <f t="shared" si="351"/>
        <v>100</v>
      </c>
      <c r="O2274" s="8">
        <f t="shared" si="352"/>
        <v>50</v>
      </c>
      <c r="P2274" s="8">
        <f t="shared" si="353"/>
        <v>16.5</v>
      </c>
      <c r="Q2274" s="9">
        <f t="shared" si="354"/>
        <v>53.725000000000001</v>
      </c>
      <c r="R2274" s="9">
        <f t="shared" si="355"/>
        <v>46.625</v>
      </c>
      <c r="S2274" s="9">
        <f t="shared" si="356"/>
        <v>38.674999999999997</v>
      </c>
      <c r="T2274" s="9">
        <f t="shared" si="357"/>
        <v>47.875</v>
      </c>
      <c r="U2274" s="8">
        <f t="shared" si="358"/>
        <v>46.341666666666661</v>
      </c>
      <c r="V2274" s="8">
        <f t="shared" si="359"/>
        <v>46.724999999999994</v>
      </c>
    </row>
    <row r="2275" spans="1:22" ht="13.5" x14ac:dyDescent="0.25">
      <c r="A2275" s="3">
        <f>RSI!A2275</f>
        <v>45315</v>
      </c>
      <c r="B2275" s="2">
        <f>RSI!B2275</f>
        <v>5.4686000000000003</v>
      </c>
      <c r="C2275" s="2">
        <f>RSI!I2275</f>
        <v>41.182276946699673</v>
      </c>
      <c r="D2275" s="2">
        <f>MACD!E2275</f>
        <v>-2.266271732899483E-2</v>
      </c>
      <c r="E2275" s="2">
        <f>MACD!F2275</f>
        <v>-7.7998260555668542E-3</v>
      </c>
      <c r="F2275" s="2">
        <f>'Moving Avg'!D2275</f>
        <v>5.52508</v>
      </c>
      <c r="G2275" s="2">
        <f>'Moving Avg'!F2275</f>
        <v>5.5413349999999983</v>
      </c>
      <c r="H2275" s="2">
        <f>'Moving Avg'!G2275</f>
        <v>5.6332560000000038</v>
      </c>
      <c r="I2275" s="2">
        <f>'Moving Avg'!H2275</f>
        <v>4.8839119999999996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  <c r="M2275" s="8">
        <f t="shared" si="350"/>
        <v>25</v>
      </c>
      <c r="N2275" s="8">
        <f t="shared" si="351"/>
        <v>45</v>
      </c>
      <c r="O2275" s="8">
        <f t="shared" si="352"/>
        <v>50</v>
      </c>
      <c r="P2275" s="8">
        <f t="shared" si="353"/>
        <v>16.5</v>
      </c>
      <c r="Q2275" s="9">
        <f t="shared" si="354"/>
        <v>34.475000000000001</v>
      </c>
      <c r="R2275" s="9">
        <f t="shared" si="355"/>
        <v>35.625</v>
      </c>
      <c r="S2275" s="9">
        <f t="shared" si="356"/>
        <v>30.425000000000001</v>
      </c>
      <c r="T2275" s="9">
        <f t="shared" si="357"/>
        <v>34.125</v>
      </c>
      <c r="U2275" s="8">
        <f t="shared" si="358"/>
        <v>33.508333333333333</v>
      </c>
      <c r="V2275" s="8">
        <f t="shared" si="359"/>
        <v>33.662499999999994</v>
      </c>
    </row>
    <row r="2276" spans="1:22" ht="13.5" x14ac:dyDescent="0.25">
      <c r="A2276" s="3">
        <f>RSI!A2276</f>
        <v>45316</v>
      </c>
      <c r="B2276" s="2">
        <f>RSI!B2276</f>
        <v>5.4344000000000001</v>
      </c>
      <c r="C2276" s="2">
        <f>RSI!I2276</f>
        <v>38.462316470562293</v>
      </c>
      <c r="D2276" s="2">
        <f>MACD!E2276</f>
        <v>-1.162678214956081E-2</v>
      </c>
      <c r="E2276" s="2">
        <f>MACD!F2276</f>
        <v>-8.5652172743656448E-3</v>
      </c>
      <c r="F2276" s="2">
        <f>'Moving Avg'!D2276</f>
        <v>5.5011200000000011</v>
      </c>
      <c r="G2276" s="2">
        <f>'Moving Avg'!F2276</f>
        <v>5.540054999999998</v>
      </c>
      <c r="H2276" s="2">
        <f>'Moving Avg'!G2276</f>
        <v>5.6366800000000046</v>
      </c>
      <c r="I2276" s="2">
        <f>'Moving Avg'!H2276</f>
        <v>4.8908104999999997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  <c r="M2276" s="8">
        <f t="shared" si="350"/>
        <v>25</v>
      </c>
      <c r="N2276" s="8">
        <f t="shared" si="351"/>
        <v>45</v>
      </c>
      <c r="O2276" s="8">
        <f t="shared" si="352"/>
        <v>50</v>
      </c>
      <c r="P2276" s="8">
        <f t="shared" si="353"/>
        <v>16.5</v>
      </c>
      <c r="Q2276" s="9">
        <f t="shared" si="354"/>
        <v>34.475000000000001</v>
      </c>
      <c r="R2276" s="9">
        <f t="shared" si="355"/>
        <v>35.625</v>
      </c>
      <c r="S2276" s="9">
        <f t="shared" si="356"/>
        <v>30.425000000000001</v>
      </c>
      <c r="T2276" s="9">
        <f t="shared" si="357"/>
        <v>34.125</v>
      </c>
      <c r="U2276" s="8">
        <f t="shared" si="358"/>
        <v>33.508333333333333</v>
      </c>
      <c r="V2276" s="8">
        <f t="shared" si="359"/>
        <v>33.662499999999994</v>
      </c>
    </row>
    <row r="2277" spans="1:22" ht="13.5" x14ac:dyDescent="0.25">
      <c r="A2277" s="3">
        <f>RSI!A2277</f>
        <v>45317</v>
      </c>
      <c r="B2277" s="2">
        <f>RSI!B2277</f>
        <v>5.3745000000000003</v>
      </c>
      <c r="C2277" s="2">
        <f>RSI!I2277</f>
        <v>34.201587554572924</v>
      </c>
      <c r="D2277" s="2">
        <f>MACD!E2277</f>
        <v>4.1794551807603497E-3</v>
      </c>
      <c r="E2277" s="2">
        <f>MACD!F2277</f>
        <v>-6.0162827833404459E-3</v>
      </c>
      <c r="F2277" s="2">
        <f>'Moving Avg'!D2277</f>
        <v>5.4669000000000008</v>
      </c>
      <c r="G2277" s="2">
        <f>'Moving Avg'!F2277</f>
        <v>5.5332099999999986</v>
      </c>
      <c r="H2277" s="2">
        <f>'Moving Avg'!G2277</f>
        <v>5.6329160000000034</v>
      </c>
      <c r="I2277" s="2">
        <f>'Moving Avg'!H2277</f>
        <v>4.8973724999999995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  <c r="M2277" s="8">
        <f t="shared" si="350"/>
        <v>25</v>
      </c>
      <c r="N2277" s="8">
        <f t="shared" si="351"/>
        <v>0</v>
      </c>
      <c r="O2277" s="8">
        <f t="shared" si="352"/>
        <v>50</v>
      </c>
      <c r="P2277" s="8">
        <f t="shared" si="353"/>
        <v>16.5</v>
      </c>
      <c r="Q2277" s="9">
        <f t="shared" si="354"/>
        <v>18.725000000000001</v>
      </c>
      <c r="R2277" s="9">
        <f t="shared" si="355"/>
        <v>26.625</v>
      </c>
      <c r="S2277" s="9">
        <f t="shared" si="356"/>
        <v>23.675000000000001</v>
      </c>
      <c r="T2277" s="9">
        <f t="shared" si="357"/>
        <v>22.875</v>
      </c>
      <c r="U2277" s="8">
        <f t="shared" si="358"/>
        <v>23.008333333333336</v>
      </c>
      <c r="V2277" s="8">
        <f t="shared" si="359"/>
        <v>22.975000000000001</v>
      </c>
    </row>
    <row r="2278" spans="1:22" ht="13.5" x14ac:dyDescent="0.25">
      <c r="A2278" s="3">
        <f>RSI!A2278</f>
        <v>45320</v>
      </c>
      <c r="B2278" s="2">
        <f>RSI!B2278</f>
        <v>5.3745000000000003</v>
      </c>
      <c r="C2278" s="2">
        <f>RSI!I2278</f>
        <v>34.201587554572924</v>
      </c>
      <c r="D2278" s="2">
        <f>MACD!E2278</f>
        <v>3.0409647332086287E-2</v>
      </c>
      <c r="E2278" s="2">
        <f>MACD!F2278</f>
        <v>1.2689032397449011E-3</v>
      </c>
      <c r="F2278" s="2">
        <f>'Moving Avg'!D2278</f>
        <v>5.4361000000000006</v>
      </c>
      <c r="G2278" s="2">
        <f>'Moving Avg'!F2278</f>
        <v>5.5237999999999987</v>
      </c>
      <c r="H2278" s="2">
        <f>'Moving Avg'!G2278</f>
        <v>5.6257280000000049</v>
      </c>
      <c r="I2278" s="2">
        <f>'Moving Avg'!H2278</f>
        <v>4.9039345000000001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  <c r="M2278" s="8">
        <f t="shared" si="350"/>
        <v>25</v>
      </c>
      <c r="N2278" s="8">
        <f t="shared" si="351"/>
        <v>0</v>
      </c>
      <c r="O2278" s="8">
        <f t="shared" si="352"/>
        <v>50</v>
      </c>
      <c r="P2278" s="8">
        <f t="shared" si="353"/>
        <v>16.5</v>
      </c>
      <c r="Q2278" s="9">
        <f t="shared" si="354"/>
        <v>18.725000000000001</v>
      </c>
      <c r="R2278" s="9">
        <f t="shared" si="355"/>
        <v>26.625</v>
      </c>
      <c r="S2278" s="9">
        <f t="shared" si="356"/>
        <v>23.675000000000001</v>
      </c>
      <c r="T2278" s="9">
        <f t="shared" si="357"/>
        <v>22.875</v>
      </c>
      <c r="U2278" s="8">
        <f t="shared" si="358"/>
        <v>23.008333333333336</v>
      </c>
      <c r="V2278" s="8">
        <f t="shared" si="359"/>
        <v>22.975000000000001</v>
      </c>
    </row>
    <row r="2279" spans="1:22" ht="13.5" x14ac:dyDescent="0.25">
      <c r="A2279" s="3">
        <f>RSI!A2279</f>
        <v>45321</v>
      </c>
      <c r="B2279" s="2">
        <f>RSI!B2279</f>
        <v>5.4686000000000003</v>
      </c>
      <c r="C2279" s="2">
        <f>RSI!I2279</f>
        <v>45.251373451941795</v>
      </c>
      <c r="D2279" s="2">
        <f>MACD!E2279</f>
        <v>4.6568804746007331E-2</v>
      </c>
      <c r="E2279" s="2">
        <f>MACD!F2279</f>
        <v>1.0328883540997388E-2</v>
      </c>
      <c r="F2279" s="2">
        <f>'Moving Avg'!D2279</f>
        <v>5.4241200000000003</v>
      </c>
      <c r="G2279" s="2">
        <f>'Moving Avg'!F2279</f>
        <v>5.5212349999999981</v>
      </c>
      <c r="H2279" s="2">
        <f>'Moving Avg'!G2279</f>
        <v>5.6204220000000031</v>
      </c>
      <c r="I2279" s="2">
        <f>'Moving Avg'!H2279</f>
        <v>4.9109670000000003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  <c r="M2279" s="8">
        <f t="shared" si="350"/>
        <v>25</v>
      </c>
      <c r="N2279" s="8">
        <f t="shared" si="351"/>
        <v>0</v>
      </c>
      <c r="O2279" s="8">
        <f t="shared" si="352"/>
        <v>50</v>
      </c>
      <c r="P2279" s="8">
        <f t="shared" si="353"/>
        <v>16.5</v>
      </c>
      <c r="Q2279" s="9">
        <f t="shared" si="354"/>
        <v>18.725000000000001</v>
      </c>
      <c r="R2279" s="9">
        <f t="shared" si="355"/>
        <v>26.625</v>
      </c>
      <c r="S2279" s="9">
        <f t="shared" si="356"/>
        <v>23.675000000000001</v>
      </c>
      <c r="T2279" s="9">
        <f t="shared" si="357"/>
        <v>22.875</v>
      </c>
      <c r="U2279" s="8">
        <f t="shared" si="358"/>
        <v>23.008333333333336</v>
      </c>
      <c r="V2279" s="8">
        <f t="shared" si="359"/>
        <v>22.975000000000001</v>
      </c>
    </row>
    <row r="2280" spans="1:22" ht="13.5" x14ac:dyDescent="0.25">
      <c r="A2280" s="3">
        <f>RSI!A2280</f>
        <v>45322</v>
      </c>
      <c r="B2280" s="2">
        <f>RSI!B2280</f>
        <v>5.4686000000000003</v>
      </c>
      <c r="C2280" s="2">
        <f>RSI!I2280</f>
        <v>45.251373451941788</v>
      </c>
      <c r="D2280" s="2">
        <f>MACD!E2280</f>
        <v>6.3182175315364297E-2</v>
      </c>
      <c r="E2280" s="2">
        <f>MACD!F2280</f>
        <v>2.0899541895870774E-2</v>
      </c>
      <c r="F2280" s="2">
        <f>'Moving Avg'!D2280</f>
        <v>5.4241200000000003</v>
      </c>
      <c r="G2280" s="2">
        <f>'Moving Avg'!F2280</f>
        <v>5.5173849999999991</v>
      </c>
      <c r="H2280" s="2">
        <f>'Moving Avg'!G2280</f>
        <v>5.615116000000004</v>
      </c>
      <c r="I2280" s="2">
        <f>'Moving Avg'!H2280</f>
        <v>4.9183690000000002</v>
      </c>
      <c r="J2280" s="6" t="str">
        <f>OBV!F2280</f>
        <v>BEARISH</v>
      </c>
      <c r="K2280" s="6" t="str">
        <f>OBV!G2280</f>
        <v>NEUTRAL</v>
      </c>
      <c r="L2280" s="6" t="str">
        <f>OBV!H2280</f>
        <v>NEUTRAL</v>
      </c>
      <c r="M2280" s="8">
        <f t="shared" si="350"/>
        <v>25</v>
      </c>
      <c r="N2280" s="8">
        <f t="shared" si="351"/>
        <v>0</v>
      </c>
      <c r="O2280" s="8">
        <f t="shared" si="352"/>
        <v>50</v>
      </c>
      <c r="P2280" s="8">
        <f t="shared" si="353"/>
        <v>16.5</v>
      </c>
      <c r="Q2280" s="9">
        <f t="shared" si="354"/>
        <v>18.725000000000001</v>
      </c>
      <c r="R2280" s="9">
        <f t="shared" si="355"/>
        <v>26.625</v>
      </c>
      <c r="S2280" s="9">
        <f t="shared" si="356"/>
        <v>23.675000000000001</v>
      </c>
      <c r="T2280" s="9">
        <f t="shared" si="357"/>
        <v>22.875</v>
      </c>
      <c r="U2280" s="8">
        <f t="shared" si="358"/>
        <v>23.008333333333336</v>
      </c>
      <c r="V2280" s="8">
        <f t="shared" si="359"/>
        <v>22.975000000000001</v>
      </c>
    </row>
    <row r="2281" spans="1:22" ht="13.5" x14ac:dyDescent="0.25">
      <c r="A2281" s="3">
        <f>RSI!A2281</f>
        <v>45323</v>
      </c>
      <c r="B2281" s="2">
        <f>RSI!B2281</f>
        <v>5.3745000000000003</v>
      </c>
      <c r="C2281" s="2">
        <f>RSI!I2281</f>
        <v>37.874750362553748</v>
      </c>
      <c r="D2281" s="2">
        <f>MACD!E2281</f>
        <v>7.0019634589755242E-2</v>
      </c>
      <c r="E2281" s="2">
        <f>MACD!F2281</f>
        <v>3.0723560434647669E-2</v>
      </c>
      <c r="F2281" s="2">
        <f>'Moving Avg'!D2281</f>
        <v>5.41214</v>
      </c>
      <c r="G2281" s="2">
        <f>'Moving Avg'!F2281</f>
        <v>5.5096849999999984</v>
      </c>
      <c r="H2281" s="2">
        <f>'Moving Avg'!G2281</f>
        <v>5.6079280000000038</v>
      </c>
      <c r="I2281" s="2">
        <f>'Moving Avg'!H2281</f>
        <v>4.9251155000000004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  <c r="M2281" s="8">
        <f t="shared" si="350"/>
        <v>25</v>
      </c>
      <c r="N2281" s="8">
        <f t="shared" si="351"/>
        <v>0</v>
      </c>
      <c r="O2281" s="8">
        <f t="shared" si="352"/>
        <v>50</v>
      </c>
      <c r="P2281" s="8">
        <f t="shared" si="353"/>
        <v>16.5</v>
      </c>
      <c r="Q2281" s="9">
        <f t="shared" si="354"/>
        <v>18.725000000000001</v>
      </c>
      <c r="R2281" s="9">
        <f t="shared" si="355"/>
        <v>26.625</v>
      </c>
      <c r="S2281" s="9">
        <f t="shared" si="356"/>
        <v>23.675000000000001</v>
      </c>
      <c r="T2281" s="9">
        <f t="shared" si="357"/>
        <v>22.875</v>
      </c>
      <c r="U2281" s="8">
        <f t="shared" si="358"/>
        <v>23.008333333333336</v>
      </c>
      <c r="V2281" s="8">
        <f t="shared" si="359"/>
        <v>22.975000000000001</v>
      </c>
    </row>
    <row r="2282" spans="1:22" ht="13.5" x14ac:dyDescent="0.25">
      <c r="A2282" s="3">
        <f>RSI!A2282</f>
        <v>45324</v>
      </c>
      <c r="B2282" s="2">
        <f>RSI!B2282</f>
        <v>5.3916000000000004</v>
      </c>
      <c r="C2282" s="2">
        <f>RSI!I2282</f>
        <v>39.795393680050893</v>
      </c>
      <c r="D2282" s="2">
        <f>MACD!E2282</f>
        <v>7.4036793456133232E-2</v>
      </c>
      <c r="E2282" s="2">
        <f>MACD!F2282</f>
        <v>3.9386207038944784E-2</v>
      </c>
      <c r="F2282" s="2">
        <f>'Moving Avg'!D2282</f>
        <v>5.415560000000001</v>
      </c>
      <c r="G2282" s="2">
        <f>'Moving Avg'!F2282</f>
        <v>5.5011299999999981</v>
      </c>
      <c r="H2282" s="2">
        <f>'Moving Avg'!G2282</f>
        <v>5.6010820000000026</v>
      </c>
      <c r="I2282" s="2">
        <f>'Moving Avg'!H2282</f>
        <v>4.931763000000001</v>
      </c>
      <c r="J2282" s="6" t="str">
        <f>OBV!F2282</f>
        <v>BEARISH</v>
      </c>
      <c r="K2282" s="6" t="str">
        <f>OBV!G2282</f>
        <v>NEUTRAL</v>
      </c>
      <c r="L2282" s="6" t="str">
        <f>OBV!H2282</f>
        <v>BEARISH DIVERGENCE</v>
      </c>
      <c r="M2282" s="8">
        <f t="shared" si="350"/>
        <v>25</v>
      </c>
      <c r="N2282" s="8">
        <f t="shared" si="351"/>
        <v>0</v>
      </c>
      <c r="O2282" s="8">
        <f t="shared" si="352"/>
        <v>50</v>
      </c>
      <c r="P2282" s="8">
        <f t="shared" si="353"/>
        <v>16.5</v>
      </c>
      <c r="Q2282" s="9">
        <f t="shared" si="354"/>
        <v>18.725000000000001</v>
      </c>
      <c r="R2282" s="9">
        <f t="shared" si="355"/>
        <v>26.625</v>
      </c>
      <c r="S2282" s="9">
        <f t="shared" si="356"/>
        <v>23.675000000000001</v>
      </c>
      <c r="T2282" s="9">
        <f t="shared" si="357"/>
        <v>22.875</v>
      </c>
      <c r="U2282" s="8">
        <f t="shared" si="358"/>
        <v>23.008333333333336</v>
      </c>
      <c r="V2282" s="8">
        <f t="shared" si="359"/>
        <v>22.975000000000001</v>
      </c>
    </row>
    <row r="2283" spans="1:22" ht="13.5" x14ac:dyDescent="0.25">
      <c r="A2283" s="3">
        <f>RSI!A2283</f>
        <v>45327</v>
      </c>
      <c r="B2283" s="2">
        <f>RSI!B2283</f>
        <v>5.4344000000000001</v>
      </c>
      <c r="C2283" s="2">
        <f>RSI!I2283</f>
        <v>44.426440079585198</v>
      </c>
      <c r="D2283" s="2">
        <f>MACD!E2283</f>
        <v>7.2294262158210998E-2</v>
      </c>
      <c r="E2283" s="2">
        <f>MACD!F2283</f>
        <v>4.5967818062798031E-2</v>
      </c>
      <c r="F2283" s="2">
        <f>'Moving Avg'!D2283</f>
        <v>5.4275400000000005</v>
      </c>
      <c r="G2283" s="2">
        <f>'Moving Avg'!F2283</f>
        <v>5.4989899999999983</v>
      </c>
      <c r="H2283" s="2">
        <f>'Moving Avg'!G2283</f>
        <v>5.5950920000000028</v>
      </c>
      <c r="I2283" s="2">
        <f>'Moving Avg'!H2283</f>
        <v>4.9388090000000009</v>
      </c>
      <c r="J2283" s="6" t="str">
        <f>OBV!F2283</f>
        <v>BEARISH</v>
      </c>
      <c r="K2283" s="6" t="str">
        <f>OBV!G2283</f>
        <v>NEUTRAL</v>
      </c>
      <c r="L2283" s="6" t="str">
        <f>OBV!H2283</f>
        <v>BEARISH DIVERGENCE</v>
      </c>
      <c r="M2283" s="8">
        <f t="shared" si="350"/>
        <v>25</v>
      </c>
      <c r="N2283" s="8">
        <f t="shared" si="351"/>
        <v>0</v>
      </c>
      <c r="O2283" s="8">
        <f t="shared" si="352"/>
        <v>50</v>
      </c>
      <c r="P2283" s="8">
        <f t="shared" si="353"/>
        <v>16.5</v>
      </c>
      <c r="Q2283" s="9">
        <f t="shared" si="354"/>
        <v>18.725000000000001</v>
      </c>
      <c r="R2283" s="9">
        <f t="shared" si="355"/>
        <v>26.625</v>
      </c>
      <c r="S2283" s="9">
        <f t="shared" si="356"/>
        <v>23.675000000000001</v>
      </c>
      <c r="T2283" s="9">
        <f t="shared" si="357"/>
        <v>22.875</v>
      </c>
      <c r="U2283" s="8">
        <f t="shared" si="358"/>
        <v>23.008333333333336</v>
      </c>
      <c r="V2283" s="8">
        <f t="shared" si="359"/>
        <v>22.975000000000001</v>
      </c>
    </row>
    <row r="2284" spans="1:22" ht="13.5" x14ac:dyDescent="0.25">
      <c r="A2284" s="3">
        <f>RSI!A2284</f>
        <v>45328</v>
      </c>
      <c r="B2284" s="2">
        <f>RSI!B2284</f>
        <v>5.4515000000000002</v>
      </c>
      <c r="C2284" s="2">
        <f>RSI!I2284</f>
        <v>46.20682383770761</v>
      </c>
      <c r="D2284" s="2">
        <f>MACD!E2284</f>
        <v>6.9910862854618117E-2</v>
      </c>
      <c r="E2284" s="2">
        <f>MACD!F2284</f>
        <v>5.0756427021162051E-2</v>
      </c>
      <c r="F2284" s="2">
        <f>'Moving Avg'!D2284</f>
        <v>5.4241200000000003</v>
      </c>
      <c r="G2284" s="2">
        <f>'Moving Avg'!F2284</f>
        <v>5.497704999999999</v>
      </c>
      <c r="H2284" s="2">
        <f>'Moving Avg'!G2284</f>
        <v>5.5879040000000035</v>
      </c>
      <c r="I2284" s="2">
        <f>'Moving Avg'!H2284</f>
        <v>4.9456820000000006</v>
      </c>
      <c r="J2284" s="6" t="str">
        <f>OBV!F2284</f>
        <v>BULLISH</v>
      </c>
      <c r="K2284" s="6" t="str">
        <f>OBV!G2284</f>
        <v>NEUTRAL</v>
      </c>
      <c r="L2284" s="6" t="str">
        <f>OBV!H2284</f>
        <v>BULLISH DIVERGENCE</v>
      </c>
      <c r="M2284" s="8">
        <f t="shared" si="350"/>
        <v>25</v>
      </c>
      <c r="N2284" s="8">
        <f t="shared" si="351"/>
        <v>0</v>
      </c>
      <c r="O2284" s="8">
        <f t="shared" si="352"/>
        <v>50</v>
      </c>
      <c r="P2284" s="8">
        <f t="shared" si="353"/>
        <v>66.5</v>
      </c>
      <c r="Q2284" s="9">
        <f t="shared" si="354"/>
        <v>26.225000000000001</v>
      </c>
      <c r="R2284" s="9">
        <f t="shared" si="355"/>
        <v>39.125</v>
      </c>
      <c r="S2284" s="9">
        <f t="shared" si="356"/>
        <v>46.174999999999997</v>
      </c>
      <c r="T2284" s="9">
        <f t="shared" si="357"/>
        <v>35.375</v>
      </c>
      <c r="U2284" s="8">
        <f t="shared" si="358"/>
        <v>37.174999999999997</v>
      </c>
      <c r="V2284" s="8">
        <f t="shared" si="359"/>
        <v>36.724999999999994</v>
      </c>
    </row>
    <row r="2285" spans="1:22" ht="13.5" x14ac:dyDescent="0.25">
      <c r="A2285" s="3">
        <f>RSI!A2285</f>
        <v>45329</v>
      </c>
      <c r="B2285" s="2">
        <f>RSI!B2285</f>
        <v>5.306</v>
      </c>
      <c r="C2285" s="2">
        <f>RSI!I2285</f>
        <v>35.720663582621469</v>
      </c>
      <c r="D2285" s="2">
        <f>MACD!E2285</f>
        <v>6.968670826798995E-2</v>
      </c>
      <c r="E2285" s="2">
        <f>MACD!F2285</f>
        <v>5.4542483270527631E-2</v>
      </c>
      <c r="F2285" s="2">
        <f>'Moving Avg'!D2285</f>
        <v>5.3916000000000004</v>
      </c>
      <c r="G2285" s="2">
        <f>'Moving Avg'!F2285</f>
        <v>5.4857249999999986</v>
      </c>
      <c r="H2285" s="2">
        <f>'Moving Avg'!G2285</f>
        <v>5.576094000000003</v>
      </c>
      <c r="I2285" s="2">
        <f>'Moving Avg'!H2285</f>
        <v>4.9519015000000017</v>
      </c>
      <c r="J2285" s="6" t="str">
        <f>OBV!F2285</f>
        <v>BULLISH</v>
      </c>
      <c r="K2285" s="6" t="str">
        <f>OBV!G2285</f>
        <v>NEUTRAL</v>
      </c>
      <c r="L2285" s="6" t="str">
        <f>OBV!H2285</f>
        <v>BULLISH DIVERGENCE</v>
      </c>
      <c r="M2285" s="8">
        <f t="shared" si="350"/>
        <v>25</v>
      </c>
      <c r="N2285" s="8">
        <f t="shared" si="351"/>
        <v>0</v>
      </c>
      <c r="O2285" s="8">
        <f t="shared" si="352"/>
        <v>50</v>
      </c>
      <c r="P2285" s="8">
        <f t="shared" si="353"/>
        <v>66.5</v>
      </c>
      <c r="Q2285" s="9">
        <f t="shared" si="354"/>
        <v>26.225000000000001</v>
      </c>
      <c r="R2285" s="9">
        <f t="shared" si="355"/>
        <v>39.125</v>
      </c>
      <c r="S2285" s="9">
        <f t="shared" si="356"/>
        <v>46.174999999999997</v>
      </c>
      <c r="T2285" s="9">
        <f t="shared" si="357"/>
        <v>35.375</v>
      </c>
      <c r="U2285" s="8">
        <f t="shared" si="358"/>
        <v>37.174999999999997</v>
      </c>
      <c r="V2285" s="8">
        <f t="shared" si="359"/>
        <v>36.724999999999994</v>
      </c>
    </row>
    <row r="2286" spans="1:22" ht="13.5" x14ac:dyDescent="0.25">
      <c r="A2286" s="3">
        <f>RSI!A2286</f>
        <v>45330</v>
      </c>
      <c r="B2286" s="2">
        <f>RSI!B2286</f>
        <v>5.3916000000000004</v>
      </c>
      <c r="C2286" s="2">
        <f>RSI!I2286</f>
        <v>43.801080902987124</v>
      </c>
      <c r="D2286" s="2">
        <f>MACD!E2286</f>
        <v>5.8967650306750663E-2</v>
      </c>
      <c r="E2286" s="2">
        <f>MACD!F2286</f>
        <v>5.5427516677772237E-2</v>
      </c>
      <c r="F2286" s="2">
        <f>'Moving Avg'!D2286</f>
        <v>5.3950200000000006</v>
      </c>
      <c r="G2286" s="2">
        <f>'Moving Avg'!F2286</f>
        <v>5.4780249999999988</v>
      </c>
      <c r="H2286" s="2">
        <f>'Moving Avg'!G2286</f>
        <v>5.5670220000000032</v>
      </c>
      <c r="I2286" s="2">
        <f>'Moving Avg'!H2286</f>
        <v>4.9592875000000012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  <c r="M2286" s="8">
        <f t="shared" si="350"/>
        <v>25</v>
      </c>
      <c r="N2286" s="8">
        <f t="shared" si="351"/>
        <v>0</v>
      </c>
      <c r="O2286" s="8">
        <f t="shared" si="352"/>
        <v>50</v>
      </c>
      <c r="P2286" s="8">
        <f t="shared" si="353"/>
        <v>83.5</v>
      </c>
      <c r="Q2286" s="9">
        <f t="shared" si="354"/>
        <v>28.774999999999999</v>
      </c>
      <c r="R2286" s="9">
        <f t="shared" si="355"/>
        <v>43.375</v>
      </c>
      <c r="S2286" s="9">
        <f t="shared" si="356"/>
        <v>53.825000000000003</v>
      </c>
      <c r="T2286" s="9">
        <f t="shared" si="357"/>
        <v>39.625</v>
      </c>
      <c r="U2286" s="8">
        <f t="shared" si="358"/>
        <v>41.991666666666667</v>
      </c>
      <c r="V2286" s="8">
        <f t="shared" si="359"/>
        <v>41.400000000000006</v>
      </c>
    </row>
    <row r="2287" spans="1:22" ht="13.5" x14ac:dyDescent="0.25">
      <c r="A2287" s="3">
        <f>RSI!A2287</f>
        <v>45331</v>
      </c>
      <c r="B2287" s="2">
        <f>RSI!B2287</f>
        <v>5.383</v>
      </c>
      <c r="C2287" s="2">
        <f>RSI!I2287</f>
        <v>43.213335066709696</v>
      </c>
      <c r="D2287" s="2">
        <f>MACD!E2287</f>
        <v>4.1806933666957313E-2</v>
      </c>
      <c r="E2287" s="2">
        <f>MACD!F2287</f>
        <v>5.2703400075609259E-2</v>
      </c>
      <c r="F2287" s="2">
        <f>'Moving Avg'!D2287</f>
        <v>5.3933</v>
      </c>
      <c r="G2287" s="2">
        <f>'Moving Avg'!F2287</f>
        <v>5.4694649999999978</v>
      </c>
      <c r="H2287" s="2">
        <f>'Moving Avg'!G2287</f>
        <v>5.5577780000000025</v>
      </c>
      <c r="I2287" s="2">
        <f>'Moving Avg'!H2287</f>
        <v>4.9670000000000014</v>
      </c>
      <c r="J2287" s="6" t="str">
        <f>OBV!F2287</f>
        <v>BULLISH</v>
      </c>
      <c r="K2287" s="6" t="str">
        <f>OBV!G2287</f>
        <v>NEUTRAL</v>
      </c>
      <c r="L2287" s="6" t="str">
        <f>OBV!H2287</f>
        <v>BULLISH DIVERGENCE</v>
      </c>
      <c r="M2287" s="8">
        <f t="shared" si="350"/>
        <v>25</v>
      </c>
      <c r="N2287" s="8">
        <f t="shared" si="351"/>
        <v>45</v>
      </c>
      <c r="O2287" s="8">
        <f t="shared" si="352"/>
        <v>50</v>
      </c>
      <c r="P2287" s="8">
        <f t="shared" si="353"/>
        <v>66.5</v>
      </c>
      <c r="Q2287" s="9">
        <f t="shared" si="354"/>
        <v>41.975000000000001</v>
      </c>
      <c r="R2287" s="9">
        <f t="shared" si="355"/>
        <v>48.125</v>
      </c>
      <c r="S2287" s="9">
        <f t="shared" si="356"/>
        <v>52.924999999999997</v>
      </c>
      <c r="T2287" s="9">
        <f t="shared" si="357"/>
        <v>46.625</v>
      </c>
      <c r="U2287" s="8">
        <f t="shared" si="358"/>
        <v>47.67499999999999</v>
      </c>
      <c r="V2287" s="8">
        <f t="shared" si="359"/>
        <v>47.412499999999994</v>
      </c>
    </row>
    <row r="2288" spans="1:22" ht="13.5" x14ac:dyDescent="0.25">
      <c r="A2288" s="3">
        <f>RSI!A2288</f>
        <v>45334</v>
      </c>
      <c r="B2288" s="2">
        <f>RSI!B2288</f>
        <v>5.3916000000000004</v>
      </c>
      <c r="C2288" s="2">
        <f>RSI!I2288</f>
        <v>44.022253675520155</v>
      </c>
      <c r="D2288" s="2">
        <f>MACD!E2288</f>
        <v>2.7151592326185359E-2</v>
      </c>
      <c r="E2288" s="2">
        <f>MACD!F2288</f>
        <v>4.7593038525724482E-2</v>
      </c>
      <c r="F2288" s="2">
        <f>'Moving Avg'!D2288</f>
        <v>5.3847399999999999</v>
      </c>
      <c r="G2288" s="2">
        <f>'Moving Avg'!F2288</f>
        <v>5.4574849999999993</v>
      </c>
      <c r="H2288" s="2">
        <f>'Moving Avg'!G2288</f>
        <v>5.5492200000000027</v>
      </c>
      <c r="I2288" s="2">
        <f>'Moving Avg'!H2288</f>
        <v>4.9746815000000018</v>
      </c>
      <c r="J2288" s="6" t="str">
        <f>OBV!F2288</f>
        <v>BULLISH</v>
      </c>
      <c r="K2288" s="6" t="str">
        <f>OBV!G2288</f>
        <v>NEUTRAL</v>
      </c>
      <c r="L2288" s="6" t="str">
        <f>OBV!H2288</f>
        <v>BULLISH DIVERGENCE</v>
      </c>
      <c r="M2288" s="8">
        <f t="shared" si="350"/>
        <v>25</v>
      </c>
      <c r="N2288" s="8">
        <f t="shared" si="351"/>
        <v>100</v>
      </c>
      <c r="O2288" s="8">
        <f t="shared" si="352"/>
        <v>50</v>
      </c>
      <c r="P2288" s="8">
        <f t="shared" si="353"/>
        <v>66.5</v>
      </c>
      <c r="Q2288" s="9">
        <f t="shared" si="354"/>
        <v>61.225000000000001</v>
      </c>
      <c r="R2288" s="9">
        <f t="shared" si="355"/>
        <v>59.125</v>
      </c>
      <c r="S2288" s="9">
        <f t="shared" si="356"/>
        <v>61.174999999999997</v>
      </c>
      <c r="T2288" s="9">
        <f t="shared" si="357"/>
        <v>60.375</v>
      </c>
      <c r="U2288" s="8">
        <f t="shared" si="358"/>
        <v>60.508333333333326</v>
      </c>
      <c r="V2288" s="8">
        <f t="shared" si="359"/>
        <v>60.474999999999994</v>
      </c>
    </row>
    <row r="2289" spans="1:22" ht="13.5" x14ac:dyDescent="0.25">
      <c r="A2289" s="3">
        <f>RSI!A2289</f>
        <v>45335</v>
      </c>
      <c r="B2289" s="2">
        <f>RSI!B2289</f>
        <v>5.383</v>
      </c>
      <c r="C2289" s="2">
        <f>RSI!I2289</f>
        <v>43.357128090818179</v>
      </c>
      <c r="D2289" s="2">
        <f>MACD!E2289</f>
        <v>3.0279155750637443E-2</v>
      </c>
      <c r="E2289" s="2">
        <f>MACD!F2289</f>
        <v>4.4130261970707081E-2</v>
      </c>
      <c r="F2289" s="2">
        <f>'Moving Avg'!D2289</f>
        <v>5.3710399999999998</v>
      </c>
      <c r="G2289" s="2">
        <f>'Moving Avg'!F2289</f>
        <v>5.4450749999999983</v>
      </c>
      <c r="H2289" s="2">
        <f>'Moving Avg'!G2289</f>
        <v>5.5408320000000026</v>
      </c>
      <c r="I2289" s="2">
        <f>'Moving Avg'!H2289</f>
        <v>4.982394000000002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  <c r="M2289" s="8">
        <f t="shared" si="350"/>
        <v>25</v>
      </c>
      <c r="N2289" s="8">
        <f t="shared" si="351"/>
        <v>45</v>
      </c>
      <c r="O2289" s="8">
        <f t="shared" si="352"/>
        <v>50</v>
      </c>
      <c r="P2289" s="8">
        <f t="shared" si="353"/>
        <v>16.5</v>
      </c>
      <c r="Q2289" s="9">
        <f t="shared" si="354"/>
        <v>34.475000000000001</v>
      </c>
      <c r="R2289" s="9">
        <f t="shared" si="355"/>
        <v>35.625</v>
      </c>
      <c r="S2289" s="9">
        <f t="shared" si="356"/>
        <v>30.425000000000001</v>
      </c>
      <c r="T2289" s="9">
        <f t="shared" si="357"/>
        <v>34.125</v>
      </c>
      <c r="U2289" s="8">
        <f t="shared" si="358"/>
        <v>33.508333333333333</v>
      </c>
      <c r="V2289" s="8">
        <f t="shared" si="359"/>
        <v>33.662499999999994</v>
      </c>
    </row>
    <row r="2290" spans="1:22" ht="13.5" x14ac:dyDescent="0.25">
      <c r="A2290" s="3">
        <f>RSI!A2290</f>
        <v>45336</v>
      </c>
      <c r="B2290" s="2">
        <f>RSI!B2290</f>
        <v>5.2717999999999998</v>
      </c>
      <c r="C2290" s="2">
        <f>RSI!I2290</f>
        <v>35.82083032361399</v>
      </c>
      <c r="D2290" s="2">
        <f>MACD!E2290</f>
        <v>4.1596999963520176E-2</v>
      </c>
      <c r="E2290" s="2">
        <f>MACD!F2290</f>
        <v>4.3623609569269702E-2</v>
      </c>
      <c r="F2290" s="2">
        <f>'Moving Avg'!D2290</f>
        <v>5.3641999999999994</v>
      </c>
      <c r="G2290" s="2">
        <f>'Moving Avg'!F2290</f>
        <v>5.4262499999999978</v>
      </c>
      <c r="H2290" s="2">
        <f>'Moving Avg'!G2290</f>
        <v>5.5315900000000031</v>
      </c>
      <c r="I2290" s="2">
        <f>'Moving Avg'!H2290</f>
        <v>4.9897350000000014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  <c r="M2290" s="8">
        <f t="shared" si="350"/>
        <v>25</v>
      </c>
      <c r="N2290" s="8">
        <f t="shared" si="351"/>
        <v>45</v>
      </c>
      <c r="O2290" s="8">
        <f t="shared" si="352"/>
        <v>50</v>
      </c>
      <c r="P2290" s="8">
        <f t="shared" si="353"/>
        <v>66.5</v>
      </c>
      <c r="Q2290" s="9">
        <f t="shared" si="354"/>
        <v>41.975000000000001</v>
      </c>
      <c r="R2290" s="9">
        <f t="shared" si="355"/>
        <v>48.125</v>
      </c>
      <c r="S2290" s="9">
        <f t="shared" si="356"/>
        <v>52.924999999999997</v>
      </c>
      <c r="T2290" s="9">
        <f t="shared" si="357"/>
        <v>46.625</v>
      </c>
      <c r="U2290" s="8">
        <f t="shared" si="358"/>
        <v>47.67499999999999</v>
      </c>
      <c r="V2290" s="8">
        <f t="shared" si="359"/>
        <v>47.412499999999994</v>
      </c>
    </row>
    <row r="2291" spans="1:22" ht="13.5" x14ac:dyDescent="0.25">
      <c r="A2291" s="3">
        <f>RSI!A2291</f>
        <v>45337</v>
      </c>
      <c r="B2291" s="2">
        <f>RSI!B2291</f>
        <v>5.3916000000000004</v>
      </c>
      <c r="C2291" s="2">
        <f>RSI!I2291</f>
        <v>46.591539837294718</v>
      </c>
      <c r="D2291" s="2">
        <f>MACD!E2291</f>
        <v>2.8881954831579293E-2</v>
      </c>
      <c r="E2291" s="2">
        <f>MACD!F2291</f>
        <v>4.067527862173162E-2</v>
      </c>
      <c r="F2291" s="2">
        <f>'Moving Avg'!D2291</f>
        <v>5.3641999999999994</v>
      </c>
      <c r="G2291" s="2">
        <f>'Moving Avg'!F2291</f>
        <v>5.4181199999999992</v>
      </c>
      <c r="H2291" s="2">
        <f>'Moving Avg'!G2291</f>
        <v>5.5233740000000031</v>
      </c>
      <c r="I2291" s="2">
        <f>'Moving Avg'!H2291</f>
        <v>4.9978595000000015</v>
      </c>
      <c r="J2291" s="6" t="str">
        <f>OBV!F2291</f>
        <v>BULLISH</v>
      </c>
      <c r="K2291" s="6" t="str">
        <f>OBV!G2291</f>
        <v>NEUTRAL</v>
      </c>
      <c r="L2291" s="6" t="str">
        <f>OBV!H2291</f>
        <v>NEUTRAL</v>
      </c>
      <c r="M2291" s="8">
        <f t="shared" si="350"/>
        <v>25</v>
      </c>
      <c r="N2291" s="8">
        <f t="shared" si="351"/>
        <v>45</v>
      </c>
      <c r="O2291" s="8">
        <f t="shared" si="352"/>
        <v>50</v>
      </c>
      <c r="P2291" s="8">
        <f t="shared" si="353"/>
        <v>49.5</v>
      </c>
      <c r="Q2291" s="9">
        <f t="shared" si="354"/>
        <v>39.424999999999997</v>
      </c>
      <c r="R2291" s="9">
        <f t="shared" si="355"/>
        <v>43.875</v>
      </c>
      <c r="S2291" s="9">
        <f t="shared" si="356"/>
        <v>45.275000000000006</v>
      </c>
      <c r="T2291" s="9">
        <f t="shared" si="357"/>
        <v>42.375</v>
      </c>
      <c r="U2291" s="8">
        <f t="shared" si="358"/>
        <v>42.858333333333327</v>
      </c>
      <c r="V2291" s="8">
        <f t="shared" si="359"/>
        <v>42.737499999999997</v>
      </c>
    </row>
    <row r="2292" spans="1:22" ht="13.5" x14ac:dyDescent="0.25">
      <c r="A2292" s="3">
        <f>RSI!A2292</f>
        <v>45338</v>
      </c>
      <c r="B2292" s="2">
        <f>RSI!B2292</f>
        <v>5.2803000000000004</v>
      </c>
      <c r="C2292" s="2">
        <f>RSI!I2292</f>
        <v>39.893134689302634</v>
      </c>
      <c r="D2292" s="2">
        <f>MACD!E2292</f>
        <v>2.9271227678844269E-2</v>
      </c>
      <c r="E2292" s="2">
        <f>MACD!F2292</f>
        <v>3.8394468433154152E-2</v>
      </c>
      <c r="F2292" s="2">
        <f>'Moving Avg'!D2292</f>
        <v>5.3436599999999999</v>
      </c>
      <c r="G2292" s="2">
        <f>'Moving Avg'!F2292</f>
        <v>5.4048549999999986</v>
      </c>
      <c r="H2292" s="2">
        <f>'Moving Avg'!G2292</f>
        <v>5.5129320000000028</v>
      </c>
      <c r="I2292" s="2">
        <f>'Moving Avg'!H2292</f>
        <v>5.0049105000000012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  <c r="M2292" s="8">
        <f t="shared" si="350"/>
        <v>25</v>
      </c>
      <c r="N2292" s="8">
        <f t="shared" si="351"/>
        <v>45</v>
      </c>
      <c r="O2292" s="8">
        <f t="shared" si="352"/>
        <v>50</v>
      </c>
      <c r="P2292" s="8">
        <f t="shared" si="353"/>
        <v>16.5</v>
      </c>
      <c r="Q2292" s="9">
        <f t="shared" si="354"/>
        <v>34.475000000000001</v>
      </c>
      <c r="R2292" s="9">
        <f t="shared" si="355"/>
        <v>35.625</v>
      </c>
      <c r="S2292" s="9">
        <f t="shared" si="356"/>
        <v>30.425000000000001</v>
      </c>
      <c r="T2292" s="9">
        <f t="shared" si="357"/>
        <v>34.125</v>
      </c>
      <c r="U2292" s="8">
        <f t="shared" si="358"/>
        <v>33.508333333333333</v>
      </c>
      <c r="V2292" s="8">
        <f t="shared" si="359"/>
        <v>33.662499999999994</v>
      </c>
    </row>
    <row r="2293" spans="1:22" ht="13.5" x14ac:dyDescent="0.25">
      <c r="A2293" s="3">
        <f>RSI!A2293</f>
        <v>45341</v>
      </c>
      <c r="B2293" s="2">
        <f>RSI!B2293</f>
        <v>5.4686000000000003</v>
      </c>
      <c r="C2293" s="2">
        <f>RSI!I2293</f>
        <v>52.369528343474464</v>
      </c>
      <c r="D2293" s="2">
        <f>MACD!E2293</f>
        <v>2.31474815884809E-2</v>
      </c>
      <c r="E2293" s="2">
        <f>MACD!F2293</f>
        <v>3.5345071064219503E-2</v>
      </c>
      <c r="F2293" s="2">
        <f>'Moving Avg'!D2293</f>
        <v>5.3590599999999995</v>
      </c>
      <c r="G2293" s="2">
        <f>'Moving Avg'!F2293</f>
        <v>5.4018599999999992</v>
      </c>
      <c r="H2293" s="2">
        <f>'Moving Avg'!G2293</f>
        <v>5.5064280000000041</v>
      </c>
      <c r="I2293" s="2">
        <f>'Moving Avg'!H2293</f>
        <v>5.0128295000000023</v>
      </c>
      <c r="J2293" s="6" t="str">
        <f>OBV!F2293</f>
        <v>BEARISH</v>
      </c>
      <c r="K2293" s="6" t="str">
        <f>OBV!G2293</f>
        <v>NEUTRAL</v>
      </c>
      <c r="L2293" s="6" t="str">
        <f>OBV!H2293</f>
        <v>BEARISH DIVERGENCE</v>
      </c>
      <c r="M2293" s="8">
        <f t="shared" si="350"/>
        <v>25</v>
      </c>
      <c r="N2293" s="8">
        <f t="shared" si="351"/>
        <v>45</v>
      </c>
      <c r="O2293" s="8">
        <f t="shared" si="352"/>
        <v>50</v>
      </c>
      <c r="P2293" s="8">
        <f t="shared" si="353"/>
        <v>16.5</v>
      </c>
      <c r="Q2293" s="9">
        <f t="shared" si="354"/>
        <v>34.475000000000001</v>
      </c>
      <c r="R2293" s="9">
        <f t="shared" si="355"/>
        <v>35.625</v>
      </c>
      <c r="S2293" s="9">
        <f t="shared" si="356"/>
        <v>30.425000000000001</v>
      </c>
      <c r="T2293" s="9">
        <f t="shared" si="357"/>
        <v>34.125</v>
      </c>
      <c r="U2293" s="8">
        <f t="shared" si="358"/>
        <v>33.508333333333333</v>
      </c>
      <c r="V2293" s="8">
        <f t="shared" si="359"/>
        <v>33.662499999999994</v>
      </c>
    </row>
    <row r="2294" spans="1:22" ht="13.5" x14ac:dyDescent="0.25">
      <c r="A2294" s="3">
        <f>RSI!A2294</f>
        <v>45342</v>
      </c>
      <c r="B2294" s="2">
        <f>RSI!B2294</f>
        <v>5.4771999999999998</v>
      </c>
      <c r="C2294" s="2">
        <f>RSI!I2294</f>
        <v>52.850889792314888</v>
      </c>
      <c r="D2294" s="2">
        <f>MACD!E2294</f>
        <v>1.9689874462544665E-2</v>
      </c>
      <c r="E2294" s="2">
        <f>MACD!F2294</f>
        <v>3.2214031743884534E-2</v>
      </c>
      <c r="F2294" s="2">
        <f>'Moving Avg'!D2294</f>
        <v>5.3779000000000003</v>
      </c>
      <c r="G2294" s="2">
        <f>'Moving Avg'!F2294</f>
        <v>5.3992949999999986</v>
      </c>
      <c r="H2294" s="2">
        <f>'Moving Avg'!G2294</f>
        <v>5.5000960000000028</v>
      </c>
      <c r="I2294" s="2">
        <f>'Moving Avg'!H2294</f>
        <v>5.0204220000000017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  <c r="M2294" s="8">
        <f t="shared" si="350"/>
        <v>25</v>
      </c>
      <c r="N2294" s="8">
        <f t="shared" si="351"/>
        <v>45</v>
      </c>
      <c r="O2294" s="8">
        <f t="shared" si="352"/>
        <v>50</v>
      </c>
      <c r="P2294" s="8">
        <f t="shared" si="353"/>
        <v>83.5</v>
      </c>
      <c r="Q2294" s="9">
        <f t="shared" si="354"/>
        <v>44.524999999999999</v>
      </c>
      <c r="R2294" s="9">
        <f t="shared" si="355"/>
        <v>52.375</v>
      </c>
      <c r="S2294" s="9">
        <f t="shared" si="356"/>
        <v>60.575000000000003</v>
      </c>
      <c r="T2294" s="9">
        <f t="shared" si="357"/>
        <v>50.875</v>
      </c>
      <c r="U2294" s="8">
        <f t="shared" si="358"/>
        <v>52.491666666666674</v>
      </c>
      <c r="V2294" s="8">
        <f t="shared" si="359"/>
        <v>52.087500000000006</v>
      </c>
    </row>
    <row r="2295" spans="1:22" ht="13.5" x14ac:dyDescent="0.25">
      <c r="A2295" s="3">
        <f>RSI!A2295</f>
        <v>45343</v>
      </c>
      <c r="B2295" s="2">
        <f>RSI!B2295</f>
        <v>5.46</v>
      </c>
      <c r="C2295" s="2">
        <f>RSI!I2295</f>
        <v>51.724985486338866</v>
      </c>
      <c r="D2295" s="2">
        <f>MACD!E2295</f>
        <v>-4.6468818265807954E-3</v>
      </c>
      <c r="E2295" s="2">
        <f>MACD!F2295</f>
        <v>2.4841849029791471E-2</v>
      </c>
      <c r="F2295" s="2">
        <f>'Moving Avg'!D2295</f>
        <v>5.4155400000000009</v>
      </c>
      <c r="G2295" s="2">
        <f>'Moving Avg'!F2295</f>
        <v>5.3988649999999989</v>
      </c>
      <c r="H2295" s="2">
        <f>'Moving Avg'!G2295</f>
        <v>5.4934200000000031</v>
      </c>
      <c r="I2295" s="2">
        <f>'Moving Avg'!H2295</f>
        <v>5.0279655000000023</v>
      </c>
      <c r="J2295" s="6" t="str">
        <f>OBV!F2295</f>
        <v>BEARISH</v>
      </c>
      <c r="K2295" s="6" t="str">
        <f>OBV!G2295</f>
        <v>NEUTRAL</v>
      </c>
      <c r="L2295" s="6" t="str">
        <f>OBV!H2295</f>
        <v>BEARISH DIVERGENCE</v>
      </c>
      <c r="M2295" s="8">
        <f t="shared" si="350"/>
        <v>25</v>
      </c>
      <c r="N2295" s="8">
        <f t="shared" si="351"/>
        <v>100</v>
      </c>
      <c r="O2295" s="8">
        <f t="shared" si="352"/>
        <v>50</v>
      </c>
      <c r="P2295" s="8">
        <f t="shared" si="353"/>
        <v>16.5</v>
      </c>
      <c r="Q2295" s="9">
        <f t="shared" si="354"/>
        <v>53.725000000000001</v>
      </c>
      <c r="R2295" s="9">
        <f t="shared" si="355"/>
        <v>46.625</v>
      </c>
      <c r="S2295" s="9">
        <f t="shared" si="356"/>
        <v>38.674999999999997</v>
      </c>
      <c r="T2295" s="9">
        <f t="shared" si="357"/>
        <v>47.875</v>
      </c>
      <c r="U2295" s="8">
        <f t="shared" si="358"/>
        <v>46.341666666666661</v>
      </c>
      <c r="V2295" s="8">
        <f t="shared" si="359"/>
        <v>46.724999999999994</v>
      </c>
    </row>
    <row r="2296" spans="1:22" ht="13.5" x14ac:dyDescent="0.25">
      <c r="A2296" s="3">
        <f>RSI!A2296</f>
        <v>45344</v>
      </c>
      <c r="B2296" s="2">
        <f>RSI!B2296</f>
        <v>5.46</v>
      </c>
      <c r="C2296" s="2">
        <f>RSI!I2296</f>
        <v>51.724985486338873</v>
      </c>
      <c r="D2296" s="2">
        <f>MACD!E2296</f>
        <v>-1.224694009496563E-2</v>
      </c>
      <c r="E2296" s="2">
        <f>MACD!F2296</f>
        <v>1.742409120484005E-2</v>
      </c>
      <c r="F2296" s="2">
        <f>'Moving Avg'!D2296</f>
        <v>5.4292200000000008</v>
      </c>
      <c r="G2296" s="2">
        <f>'Moving Avg'!F2296</f>
        <v>5.4001449999999993</v>
      </c>
      <c r="H2296" s="2">
        <f>'Moving Avg'!G2296</f>
        <v>5.4879420000000039</v>
      </c>
      <c r="I2296" s="2">
        <f>'Moving Avg'!H2296</f>
        <v>5.0353980000000025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  <c r="M2296" s="8">
        <f t="shared" si="350"/>
        <v>25</v>
      </c>
      <c r="N2296" s="8">
        <f t="shared" si="351"/>
        <v>100</v>
      </c>
      <c r="O2296" s="8">
        <f t="shared" si="352"/>
        <v>50</v>
      </c>
      <c r="P2296" s="8">
        <f t="shared" si="353"/>
        <v>16.5</v>
      </c>
      <c r="Q2296" s="9">
        <f t="shared" si="354"/>
        <v>53.725000000000001</v>
      </c>
      <c r="R2296" s="9">
        <f t="shared" si="355"/>
        <v>46.625</v>
      </c>
      <c r="S2296" s="9">
        <f t="shared" si="356"/>
        <v>38.674999999999997</v>
      </c>
      <c r="T2296" s="9">
        <f t="shared" si="357"/>
        <v>47.875</v>
      </c>
      <c r="U2296" s="8">
        <f t="shared" si="358"/>
        <v>46.341666666666661</v>
      </c>
      <c r="V2296" s="8">
        <f t="shared" si="359"/>
        <v>46.724999999999994</v>
      </c>
    </row>
    <row r="2297" spans="1:22" ht="13.5" x14ac:dyDescent="0.25">
      <c r="A2297" s="3">
        <f>RSI!A2297</f>
        <v>45345</v>
      </c>
      <c r="B2297" s="2">
        <f>RSI!B2297</f>
        <v>5.46</v>
      </c>
      <c r="C2297" s="2">
        <f>RSI!I2297</f>
        <v>51.724985486338873</v>
      </c>
      <c r="D2297" s="2">
        <f>MACD!E2297</f>
        <v>-2.0164399534925437E-2</v>
      </c>
      <c r="E2297" s="2">
        <f>MACD!F2297</f>
        <v>9.9063930568869529E-3</v>
      </c>
      <c r="F2297" s="2">
        <f>'Moving Avg'!D2297</f>
        <v>5.46516</v>
      </c>
      <c r="G2297" s="2">
        <f>'Moving Avg'!F2297</f>
        <v>5.4044199999999991</v>
      </c>
      <c r="H2297" s="2">
        <f>'Moving Avg'!G2297</f>
        <v>5.4833200000000035</v>
      </c>
      <c r="I2297" s="2">
        <f>'Moving Avg'!H2297</f>
        <v>5.0420185000000028</v>
      </c>
      <c r="J2297" s="6" t="str">
        <f>OBV!F2297</f>
        <v>BEARISH</v>
      </c>
      <c r="K2297" s="6" t="str">
        <f>OBV!G2297</f>
        <v>NEUTRAL</v>
      </c>
      <c r="L2297" s="6" t="str">
        <f>OBV!H2297</f>
        <v>BEARISH DIVERGENCE</v>
      </c>
      <c r="M2297" s="8">
        <f t="shared" si="350"/>
        <v>25</v>
      </c>
      <c r="N2297" s="8">
        <f t="shared" si="351"/>
        <v>100</v>
      </c>
      <c r="O2297" s="8">
        <f t="shared" si="352"/>
        <v>50</v>
      </c>
      <c r="P2297" s="8">
        <f t="shared" si="353"/>
        <v>16.5</v>
      </c>
      <c r="Q2297" s="9">
        <f t="shared" si="354"/>
        <v>53.725000000000001</v>
      </c>
      <c r="R2297" s="9">
        <f t="shared" si="355"/>
        <v>46.625</v>
      </c>
      <c r="S2297" s="9">
        <f t="shared" si="356"/>
        <v>38.674999999999997</v>
      </c>
      <c r="T2297" s="9">
        <f t="shared" si="357"/>
        <v>47.875</v>
      </c>
      <c r="U2297" s="8">
        <f t="shared" si="358"/>
        <v>46.341666666666661</v>
      </c>
      <c r="V2297" s="8">
        <f t="shared" si="359"/>
        <v>46.724999999999994</v>
      </c>
    </row>
    <row r="2298" spans="1:22" ht="13.5" x14ac:dyDescent="0.25">
      <c r="A2298" s="3">
        <f>RSI!A2298</f>
        <v>45348</v>
      </c>
      <c r="B2298" s="2">
        <f>RSI!B2298</f>
        <v>5.46</v>
      </c>
      <c r="C2298" s="2">
        <f>RSI!I2298</f>
        <v>51.724985486338873</v>
      </c>
      <c r="D2298" s="2">
        <f>MACD!E2298</f>
        <v>-2.5692159500308343E-2</v>
      </c>
      <c r="E2298" s="2">
        <f>MACD!F2298</f>
        <v>2.786682545447893E-3</v>
      </c>
      <c r="F2298" s="2">
        <f>'Moving Avg'!D2298</f>
        <v>5.4634400000000003</v>
      </c>
      <c r="G2298" s="2">
        <f>'Moving Avg'!F2298</f>
        <v>5.4086949999999989</v>
      </c>
      <c r="H2298" s="2">
        <f>'Moving Avg'!G2298</f>
        <v>5.4786980000000032</v>
      </c>
      <c r="I2298" s="2">
        <f>'Moving Avg'!H2298</f>
        <v>5.0482695000000026</v>
      </c>
      <c r="J2298" s="6" t="str">
        <f>OBV!F2298</f>
        <v>BEARISH</v>
      </c>
      <c r="K2298" s="6" t="str">
        <f>OBV!G2298</f>
        <v>NEUTRAL</v>
      </c>
      <c r="L2298" s="6" t="str">
        <f>OBV!H2298</f>
        <v>CONFIRMED BEARISH</v>
      </c>
      <c r="M2298" s="8">
        <f t="shared" si="350"/>
        <v>25</v>
      </c>
      <c r="N2298" s="8">
        <f t="shared" si="351"/>
        <v>100</v>
      </c>
      <c r="O2298" s="8">
        <f t="shared" si="352"/>
        <v>50</v>
      </c>
      <c r="P2298" s="8">
        <f t="shared" si="353"/>
        <v>16.5</v>
      </c>
      <c r="Q2298" s="9">
        <f t="shared" si="354"/>
        <v>53.725000000000001</v>
      </c>
      <c r="R2298" s="9">
        <f t="shared" si="355"/>
        <v>46.625</v>
      </c>
      <c r="S2298" s="9">
        <f t="shared" si="356"/>
        <v>38.674999999999997</v>
      </c>
      <c r="T2298" s="9">
        <f t="shared" si="357"/>
        <v>47.875</v>
      </c>
      <c r="U2298" s="8">
        <f t="shared" si="358"/>
        <v>46.341666666666661</v>
      </c>
      <c r="V2298" s="8">
        <f t="shared" si="359"/>
        <v>46.724999999999994</v>
      </c>
    </row>
    <row r="2299" spans="1:22" ht="13.5" x14ac:dyDescent="0.25">
      <c r="A2299" s="3">
        <f>RSI!A2299</f>
        <v>45349</v>
      </c>
      <c r="B2299" s="2">
        <f>RSI!B2299</f>
        <v>5.4771999999999998</v>
      </c>
      <c r="C2299" s="2">
        <f>RSI!I2299</f>
        <v>53.069733557452359</v>
      </c>
      <c r="D2299" s="2">
        <f>MACD!E2299</f>
        <v>-3.3106875604237196E-2</v>
      </c>
      <c r="E2299" s="2">
        <f>MACD!F2299</f>
        <v>-4.3920290844891244E-3</v>
      </c>
      <c r="F2299" s="2">
        <f>'Moving Avg'!D2299</f>
        <v>5.4634400000000003</v>
      </c>
      <c r="G2299" s="2">
        <f>'Moving Avg'!F2299</f>
        <v>5.4091249999999986</v>
      </c>
      <c r="H2299" s="2">
        <f>'Moving Avg'!G2299</f>
        <v>5.4756180000000025</v>
      </c>
      <c r="I2299" s="2">
        <f>'Moving Avg'!H2299</f>
        <v>5.0546805000000035</v>
      </c>
      <c r="J2299" s="6" t="str">
        <f>OBV!F2299</f>
        <v>BULLISH</v>
      </c>
      <c r="K2299" s="6" t="str">
        <f>OBV!G2299</f>
        <v>NEUTRAL</v>
      </c>
      <c r="L2299" s="6" t="str">
        <f>OBV!H2299</f>
        <v>NEUTRAL</v>
      </c>
      <c r="M2299" s="8">
        <f t="shared" si="350"/>
        <v>25</v>
      </c>
      <c r="N2299" s="8">
        <f t="shared" si="351"/>
        <v>100</v>
      </c>
      <c r="O2299" s="8">
        <f t="shared" si="352"/>
        <v>50</v>
      </c>
      <c r="P2299" s="8">
        <f t="shared" si="353"/>
        <v>49.5</v>
      </c>
      <c r="Q2299" s="9">
        <f t="shared" si="354"/>
        <v>58.674999999999997</v>
      </c>
      <c r="R2299" s="9">
        <f t="shared" si="355"/>
        <v>54.875</v>
      </c>
      <c r="S2299" s="9">
        <f t="shared" si="356"/>
        <v>53.525000000000006</v>
      </c>
      <c r="T2299" s="9">
        <f t="shared" si="357"/>
        <v>56.125</v>
      </c>
      <c r="U2299" s="8">
        <f t="shared" si="358"/>
        <v>55.691666666666663</v>
      </c>
      <c r="V2299" s="8">
        <f t="shared" si="359"/>
        <v>55.8</v>
      </c>
    </row>
    <row r="2300" spans="1:22" ht="13.5" x14ac:dyDescent="0.25">
      <c r="A2300" s="3">
        <f>RSI!A2300</f>
        <v>45350</v>
      </c>
      <c r="B2300" s="2">
        <f>RSI!B2300</f>
        <v>5.5370999999999997</v>
      </c>
      <c r="C2300" s="2">
        <f>RSI!I2300</f>
        <v>57.508882612156583</v>
      </c>
      <c r="D2300" s="2">
        <f>MACD!E2300</f>
        <v>-6.115707339957499E-2</v>
      </c>
      <c r="E2300" s="2">
        <f>MACD!F2300</f>
        <v>-1.5745037947506299E-2</v>
      </c>
      <c r="F2300" s="2">
        <f>'Moving Avg'!D2300</f>
        <v>5.4788599999999992</v>
      </c>
      <c r="G2300" s="2">
        <f>'Moving Avg'!F2300</f>
        <v>5.4125499999999978</v>
      </c>
      <c r="H2300" s="2">
        <f>'Moving Avg'!G2300</f>
        <v>5.4739080000000033</v>
      </c>
      <c r="I2300" s="2">
        <f>'Moving Avg'!H2300</f>
        <v>5.0616865000000031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  <c r="M2300" s="8">
        <f t="shared" si="350"/>
        <v>25</v>
      </c>
      <c r="N2300" s="8">
        <f t="shared" si="351"/>
        <v>100</v>
      </c>
      <c r="O2300" s="8">
        <f t="shared" si="352"/>
        <v>50</v>
      </c>
      <c r="P2300" s="8">
        <f t="shared" si="353"/>
        <v>83.5</v>
      </c>
      <c r="Q2300" s="9">
        <f t="shared" si="354"/>
        <v>63.774999999999999</v>
      </c>
      <c r="R2300" s="9">
        <f t="shared" si="355"/>
        <v>63.375</v>
      </c>
      <c r="S2300" s="9">
        <f t="shared" si="356"/>
        <v>68.825000000000003</v>
      </c>
      <c r="T2300" s="9">
        <f t="shared" si="357"/>
        <v>64.625</v>
      </c>
      <c r="U2300" s="8">
        <f t="shared" si="358"/>
        <v>65.325000000000003</v>
      </c>
      <c r="V2300" s="8">
        <f t="shared" si="359"/>
        <v>65.150000000000006</v>
      </c>
    </row>
    <row r="2301" spans="1:22" ht="13.5" x14ac:dyDescent="0.25">
      <c r="A2301" s="3">
        <f>RSI!A2301</f>
        <v>45351</v>
      </c>
      <c r="B2301" s="2">
        <f>RSI!B2301</f>
        <v>5.5370999999999997</v>
      </c>
      <c r="C2301" s="2">
        <f>RSI!I2301</f>
        <v>57.508882612156576</v>
      </c>
      <c r="D2301" s="2">
        <f>MACD!E2301</f>
        <v>-6.7029369981112197E-2</v>
      </c>
      <c r="E2301" s="2">
        <f>MACD!F2301</f>
        <v>-2.600190435422748E-2</v>
      </c>
      <c r="F2301" s="2">
        <f>'Moving Avg'!D2301</f>
        <v>5.4942799999999989</v>
      </c>
      <c r="G2301" s="2">
        <f>'Moving Avg'!F2301</f>
        <v>5.4206799999999982</v>
      </c>
      <c r="H2301" s="2">
        <f>'Moving Avg'!G2301</f>
        <v>5.471854000000004</v>
      </c>
      <c r="I2301" s="2">
        <f>'Moving Avg'!H2301</f>
        <v>5.0685075000000035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  <c r="M2301" s="8">
        <f t="shared" si="350"/>
        <v>25</v>
      </c>
      <c r="N2301" s="8">
        <f t="shared" si="351"/>
        <v>100</v>
      </c>
      <c r="O2301" s="8">
        <f t="shared" si="352"/>
        <v>50</v>
      </c>
      <c r="P2301" s="8">
        <f t="shared" si="353"/>
        <v>83.5</v>
      </c>
      <c r="Q2301" s="9">
        <f t="shared" si="354"/>
        <v>63.774999999999999</v>
      </c>
      <c r="R2301" s="9">
        <f t="shared" si="355"/>
        <v>63.375</v>
      </c>
      <c r="S2301" s="9">
        <f t="shared" si="356"/>
        <v>68.825000000000003</v>
      </c>
      <c r="T2301" s="9">
        <f t="shared" si="357"/>
        <v>64.625</v>
      </c>
      <c r="U2301" s="8">
        <f t="shared" si="358"/>
        <v>65.325000000000003</v>
      </c>
      <c r="V2301" s="8">
        <f t="shared" si="359"/>
        <v>65.150000000000006</v>
      </c>
    </row>
    <row r="2302" spans="1:22" ht="13.5" x14ac:dyDescent="0.25">
      <c r="A2302" s="3">
        <f>RSI!A2302</f>
        <v>45352</v>
      </c>
      <c r="B2302" s="2">
        <f>RSI!B2302</f>
        <v>5.4943</v>
      </c>
      <c r="C2302" s="2">
        <f>RSI!I2302</f>
        <v>53.328711034523977</v>
      </c>
      <c r="D2302" s="2">
        <f>MACD!E2302</f>
        <v>-8.6477130892787635E-2</v>
      </c>
      <c r="E2302" s="2">
        <f>MACD!F2302</f>
        <v>-3.8096949661939515E-2</v>
      </c>
      <c r="F2302" s="2">
        <f>'Moving Avg'!D2302</f>
        <v>5.5011399999999995</v>
      </c>
      <c r="G2302" s="2">
        <f>'Moving Avg'!F2302</f>
        <v>5.4258149999999983</v>
      </c>
      <c r="H2302" s="2">
        <f>'Moving Avg'!G2302</f>
        <v>5.4704860000000046</v>
      </c>
      <c r="I2302" s="2">
        <f>'Moving Avg'!H2302</f>
        <v>5.0750775000000026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  <c r="M2302" s="8">
        <f t="shared" si="350"/>
        <v>25</v>
      </c>
      <c r="N2302" s="8">
        <f t="shared" si="351"/>
        <v>100</v>
      </c>
      <c r="O2302" s="8">
        <f t="shared" si="352"/>
        <v>50</v>
      </c>
      <c r="P2302" s="8">
        <f t="shared" si="353"/>
        <v>83.5</v>
      </c>
      <c r="Q2302" s="9">
        <f t="shared" si="354"/>
        <v>63.774999999999999</v>
      </c>
      <c r="R2302" s="9">
        <f t="shared" si="355"/>
        <v>63.375</v>
      </c>
      <c r="S2302" s="9">
        <f t="shared" si="356"/>
        <v>68.825000000000003</v>
      </c>
      <c r="T2302" s="9">
        <f t="shared" si="357"/>
        <v>64.625</v>
      </c>
      <c r="U2302" s="8">
        <f t="shared" si="358"/>
        <v>65.325000000000003</v>
      </c>
      <c r="V2302" s="8">
        <f t="shared" si="359"/>
        <v>65.150000000000006</v>
      </c>
    </row>
    <row r="2303" spans="1:22" ht="13.5" x14ac:dyDescent="0.25">
      <c r="A2303" s="3">
        <f>RSI!A2303</f>
        <v>45355</v>
      </c>
      <c r="B2303" s="2">
        <f>RSI!B2303</f>
        <v>5.4856999999999996</v>
      </c>
      <c r="C2303" s="2">
        <f>RSI!I2303</f>
        <v>52.502897837941326</v>
      </c>
      <c r="D2303" s="2">
        <f>MACD!E2303</f>
        <v>-7.3560964873243151E-2</v>
      </c>
      <c r="E2303" s="2">
        <f>MACD!F2303</f>
        <v>-4.5189752704200246E-2</v>
      </c>
      <c r="F2303" s="2">
        <f>'Moving Avg'!D2303</f>
        <v>5.5062799999999994</v>
      </c>
      <c r="G2303" s="2">
        <f>'Moving Avg'!F2303</f>
        <v>5.428379999999998</v>
      </c>
      <c r="H2303" s="2">
        <f>'Moving Avg'!G2303</f>
        <v>5.4733960000000046</v>
      </c>
      <c r="I2303" s="2">
        <f>'Moving Avg'!H2303</f>
        <v>5.0814940000000028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  <c r="M2303" s="8">
        <f t="shared" si="350"/>
        <v>25</v>
      </c>
      <c r="N2303" s="8">
        <f t="shared" si="351"/>
        <v>100</v>
      </c>
      <c r="O2303" s="8">
        <f t="shared" si="352"/>
        <v>50</v>
      </c>
      <c r="P2303" s="8">
        <f t="shared" si="353"/>
        <v>83.5</v>
      </c>
      <c r="Q2303" s="9">
        <f t="shared" si="354"/>
        <v>63.774999999999999</v>
      </c>
      <c r="R2303" s="9">
        <f t="shared" si="355"/>
        <v>63.375</v>
      </c>
      <c r="S2303" s="9">
        <f t="shared" si="356"/>
        <v>68.825000000000003</v>
      </c>
      <c r="T2303" s="9">
        <f t="shared" si="357"/>
        <v>64.625</v>
      </c>
      <c r="U2303" s="8">
        <f t="shared" si="358"/>
        <v>65.325000000000003</v>
      </c>
      <c r="V2303" s="8">
        <f t="shared" si="359"/>
        <v>65.150000000000006</v>
      </c>
    </row>
    <row r="2304" spans="1:22" ht="13.5" x14ac:dyDescent="0.25">
      <c r="A2304" s="3">
        <f>RSI!A2304</f>
        <v>45356</v>
      </c>
      <c r="B2304" s="2">
        <f>RSI!B2304</f>
        <v>5.4856999999999996</v>
      </c>
      <c r="C2304" s="2">
        <f>RSI!I2304</f>
        <v>52.502897837941326</v>
      </c>
      <c r="D2304" s="2">
        <f>MACD!E2304</f>
        <v>-6.1474954859375153E-2</v>
      </c>
      <c r="E2304" s="2">
        <f>MACD!F2304</f>
        <v>-4.8446793135235228E-2</v>
      </c>
      <c r="F2304" s="2">
        <f>'Moving Avg'!D2304</f>
        <v>5.5079800000000008</v>
      </c>
      <c r="G2304" s="2">
        <f>'Moving Avg'!F2304</f>
        <v>5.4300899999999981</v>
      </c>
      <c r="H2304" s="2">
        <f>'Moving Avg'!G2304</f>
        <v>5.4735660000000044</v>
      </c>
      <c r="I2304" s="2">
        <f>'Moving Avg'!H2304</f>
        <v>5.088243000000003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  <c r="M2304" s="8">
        <f t="shared" si="350"/>
        <v>25</v>
      </c>
      <c r="N2304" s="8">
        <f t="shared" si="351"/>
        <v>45</v>
      </c>
      <c r="O2304" s="8">
        <f t="shared" si="352"/>
        <v>50</v>
      </c>
      <c r="P2304" s="8">
        <f t="shared" si="353"/>
        <v>83.5</v>
      </c>
      <c r="Q2304" s="9">
        <f t="shared" si="354"/>
        <v>44.524999999999999</v>
      </c>
      <c r="R2304" s="9">
        <f t="shared" si="355"/>
        <v>52.375</v>
      </c>
      <c r="S2304" s="9">
        <f t="shared" si="356"/>
        <v>60.575000000000003</v>
      </c>
      <c r="T2304" s="9">
        <f t="shared" si="357"/>
        <v>50.875</v>
      </c>
      <c r="U2304" s="8">
        <f t="shared" si="358"/>
        <v>52.491666666666674</v>
      </c>
      <c r="V2304" s="8">
        <f t="shared" si="359"/>
        <v>52.087500000000006</v>
      </c>
    </row>
    <row r="2305" spans="1:22" ht="13.5" x14ac:dyDescent="0.25">
      <c r="A2305" s="3">
        <f>RSI!A2305</f>
        <v>45357</v>
      </c>
      <c r="B2305" s="2">
        <f>RSI!B2305</f>
        <v>5.4771999999999998</v>
      </c>
      <c r="C2305" s="2">
        <f>RSI!I2305</f>
        <v>51.587199294423741</v>
      </c>
      <c r="D2305" s="2">
        <f>MACD!E2305</f>
        <v>-5.3418679721906059E-2</v>
      </c>
      <c r="E2305" s="2">
        <f>MACD!F2305</f>
        <v>-4.9441170452569398E-2</v>
      </c>
      <c r="F2305" s="2">
        <f>'Moving Avg'!D2305</f>
        <v>5.4960000000000004</v>
      </c>
      <c r="G2305" s="2">
        <f>'Moving Avg'!F2305</f>
        <v>5.4386499999999973</v>
      </c>
      <c r="H2305" s="2">
        <f>'Moving Avg'!G2305</f>
        <v>5.4735660000000044</v>
      </c>
      <c r="I2305" s="2">
        <f>'Moving Avg'!H2305</f>
        <v>5.0952815000000031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  <c r="M2305" s="8">
        <f t="shared" si="350"/>
        <v>25</v>
      </c>
      <c r="N2305" s="8">
        <f t="shared" si="351"/>
        <v>45</v>
      </c>
      <c r="O2305" s="8">
        <f t="shared" si="352"/>
        <v>50</v>
      </c>
      <c r="P2305" s="8">
        <f t="shared" si="353"/>
        <v>16.5</v>
      </c>
      <c r="Q2305" s="9">
        <f t="shared" si="354"/>
        <v>34.475000000000001</v>
      </c>
      <c r="R2305" s="9">
        <f t="shared" si="355"/>
        <v>35.625</v>
      </c>
      <c r="S2305" s="9">
        <f t="shared" si="356"/>
        <v>30.425000000000001</v>
      </c>
      <c r="T2305" s="9">
        <f t="shared" si="357"/>
        <v>34.125</v>
      </c>
      <c r="U2305" s="8">
        <f t="shared" si="358"/>
        <v>33.508333333333333</v>
      </c>
      <c r="V2305" s="8">
        <f t="shared" si="359"/>
        <v>33.662499999999994</v>
      </c>
    </row>
    <row r="2306" spans="1:22" ht="13.5" x14ac:dyDescent="0.25">
      <c r="A2306" s="3">
        <f>RSI!A2306</f>
        <v>45358</v>
      </c>
      <c r="B2306" s="2">
        <f>RSI!B2306</f>
        <v>5.46</v>
      </c>
      <c r="C2306" s="2">
        <f>RSI!I2306</f>
        <v>49.698315995739556</v>
      </c>
      <c r="D2306" s="2">
        <f>MACD!E2306</f>
        <v>-4.5419960685748606E-2</v>
      </c>
      <c r="E2306" s="2">
        <f>MACD!F2306</f>
        <v>-4.8636928499205243E-2</v>
      </c>
      <c r="F2306" s="2">
        <f>'Moving Avg'!D2306</f>
        <v>5.4805799999999998</v>
      </c>
      <c r="G2306" s="2">
        <f>'Moving Avg'!F2306</f>
        <v>5.4420699999999984</v>
      </c>
      <c r="H2306" s="2">
        <f>'Moving Avg'!G2306</f>
        <v>5.4735660000000026</v>
      </c>
      <c r="I2306" s="2">
        <f>'Moving Avg'!H2306</f>
        <v>5.1022340000000037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16.5</v>
      </c>
      <c r="Q2306" s="9">
        <f t="shared" si="354"/>
        <v>18.725000000000001</v>
      </c>
      <c r="R2306" s="9">
        <f t="shared" si="355"/>
        <v>26.625</v>
      </c>
      <c r="S2306" s="9">
        <f t="shared" si="356"/>
        <v>23.675000000000001</v>
      </c>
      <c r="T2306" s="9">
        <f t="shared" si="357"/>
        <v>22.875</v>
      </c>
      <c r="U2306" s="8">
        <f t="shared" si="358"/>
        <v>23.008333333333336</v>
      </c>
      <c r="V2306" s="8">
        <f t="shared" si="359"/>
        <v>22.975000000000001</v>
      </c>
    </row>
    <row r="2307" spans="1:22" ht="13.5" x14ac:dyDescent="0.25">
      <c r="A2307" s="3">
        <f>RSI!A2307</f>
        <v>45359</v>
      </c>
      <c r="B2307" s="2">
        <f>RSI!B2307</f>
        <v>5.46</v>
      </c>
      <c r="C2307" s="2">
        <f>RSI!I2307</f>
        <v>49.698315995739549</v>
      </c>
      <c r="D2307" s="2">
        <f>MACD!E2307</f>
        <v>-3.8635551632511422E-2</v>
      </c>
      <c r="E2307" s="2">
        <f>MACD!F2307</f>
        <v>-4.6636653125866484E-2</v>
      </c>
      <c r="F2307" s="2">
        <f>'Moving Avg'!D2307</f>
        <v>5.4737200000000001</v>
      </c>
      <c r="G2307" s="2">
        <f>'Moving Avg'!F2307</f>
        <v>5.4459199999999983</v>
      </c>
      <c r="H2307" s="2">
        <f>'Moving Avg'!G2307</f>
        <v>5.4725380000000028</v>
      </c>
      <c r="I2307" s="2">
        <f>'Moving Avg'!H2307</f>
        <v>5.1092235000000032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  <c r="M2307" s="8">
        <f t="shared" si="360"/>
        <v>25</v>
      </c>
      <c r="N2307" s="8">
        <f t="shared" si="361"/>
        <v>0</v>
      </c>
      <c r="O2307" s="8">
        <f t="shared" si="362"/>
        <v>50</v>
      </c>
      <c r="P2307" s="8">
        <f t="shared" si="363"/>
        <v>16.5</v>
      </c>
      <c r="Q2307" s="9">
        <f t="shared" ref="Q2307:Q2370" si="364">0.35*M2307+N2307*0.35+O2307*0.15+P2307*0.15</f>
        <v>18.725000000000001</v>
      </c>
      <c r="R2307" s="9">
        <f t="shared" ref="R2307:R2370" si="365">M2307*0.2+N2307*0.2+O2307*0.35+P2307*0.25</f>
        <v>26.625</v>
      </c>
      <c r="S2307" s="9">
        <f t="shared" ref="S2307:S2370" si="366">M2307*0.15+N2307*0.15+O2307*0.25+P2307*0.45</f>
        <v>23.675000000000001</v>
      </c>
      <c r="T2307" s="9">
        <f t="shared" ref="T2307:T2370" si="367">0.25*SUM(M2307:P2307)</f>
        <v>22.875</v>
      </c>
      <c r="U2307" s="8">
        <f t="shared" ref="U2307:U2370" si="368">SUM(Q2307:S2307)/3</f>
        <v>23.008333333333336</v>
      </c>
      <c r="V2307" s="8">
        <f t="shared" ref="V2307:V2370" si="369">SUM(Q2307:T2307)/4</f>
        <v>22.975000000000001</v>
      </c>
    </row>
    <row r="2308" spans="1:22" ht="13.5" x14ac:dyDescent="0.25">
      <c r="A2308" s="3">
        <f>RSI!A2308</f>
        <v>45362</v>
      </c>
      <c r="B2308" s="2">
        <f>RSI!B2308</f>
        <v>5.4771999999999998</v>
      </c>
      <c r="C2308" s="2">
        <f>RSI!I2308</f>
        <v>51.747370578362414</v>
      </c>
      <c r="D2308" s="2">
        <f>MACD!E2308</f>
        <v>-3.415391432148418E-2</v>
      </c>
      <c r="E2308" s="2">
        <f>MACD!F2308</f>
        <v>-4.4140105364990023E-2</v>
      </c>
      <c r="F2308" s="2">
        <f>'Moving Avg'!D2308</f>
        <v>5.4720199999999997</v>
      </c>
      <c r="G2308" s="2">
        <f>'Moving Avg'!F2308</f>
        <v>5.450199999999997</v>
      </c>
      <c r="H2308" s="2">
        <f>'Moving Avg'!G2308</f>
        <v>5.4708280000000027</v>
      </c>
      <c r="I2308" s="2">
        <f>'Moving Avg'!H2308</f>
        <v>5.1162990000000041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  <c r="M2308" s="8">
        <f t="shared" si="360"/>
        <v>25</v>
      </c>
      <c r="N2308" s="8">
        <f t="shared" si="361"/>
        <v>0</v>
      </c>
      <c r="O2308" s="8">
        <f t="shared" si="362"/>
        <v>50</v>
      </c>
      <c r="P2308" s="8">
        <f t="shared" si="363"/>
        <v>16.5</v>
      </c>
      <c r="Q2308" s="9">
        <f t="shared" si="364"/>
        <v>18.725000000000001</v>
      </c>
      <c r="R2308" s="9">
        <f t="shared" si="365"/>
        <v>26.625</v>
      </c>
      <c r="S2308" s="9">
        <f t="shared" si="366"/>
        <v>23.675000000000001</v>
      </c>
      <c r="T2308" s="9">
        <f t="shared" si="367"/>
        <v>22.875</v>
      </c>
      <c r="U2308" s="8">
        <f t="shared" si="368"/>
        <v>23.008333333333336</v>
      </c>
      <c r="V2308" s="8">
        <f t="shared" si="369"/>
        <v>22.975000000000001</v>
      </c>
    </row>
    <row r="2309" spans="1:22" ht="13.5" x14ac:dyDescent="0.25">
      <c r="A2309" s="3">
        <f>RSI!A2309</f>
        <v>45363</v>
      </c>
      <c r="B2309" s="2">
        <f>RSI!B2309</f>
        <v>5.4771999999999998</v>
      </c>
      <c r="C2309" s="2">
        <f>RSI!I2309</f>
        <v>51.747370578362414</v>
      </c>
      <c r="D2309" s="2">
        <f>MACD!E2309</f>
        <v>-2.780329917100488E-2</v>
      </c>
      <c r="E2309" s="2">
        <f>MACD!F2309</f>
        <v>-4.0872744126192996E-2</v>
      </c>
      <c r="F2309" s="2">
        <f>'Moving Avg'!D2309</f>
        <v>5.4703200000000001</v>
      </c>
      <c r="G2309" s="2">
        <f>'Moving Avg'!F2309</f>
        <v>5.4549099999999981</v>
      </c>
      <c r="H2309" s="2">
        <f>'Moving Avg'!G2309</f>
        <v>5.4699740000000023</v>
      </c>
      <c r="I2309" s="2">
        <f>'Moving Avg'!H2309</f>
        <v>5.1233745000000042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  <c r="M2309" s="8">
        <f t="shared" si="360"/>
        <v>25</v>
      </c>
      <c r="N2309" s="8">
        <f t="shared" si="361"/>
        <v>0</v>
      </c>
      <c r="O2309" s="8">
        <f t="shared" si="362"/>
        <v>50</v>
      </c>
      <c r="P2309" s="8">
        <f t="shared" si="363"/>
        <v>16.5</v>
      </c>
      <c r="Q2309" s="9">
        <f t="shared" si="364"/>
        <v>18.725000000000001</v>
      </c>
      <c r="R2309" s="9">
        <f t="shared" si="365"/>
        <v>26.625</v>
      </c>
      <c r="S2309" s="9">
        <f t="shared" si="366"/>
        <v>23.675000000000001</v>
      </c>
      <c r="T2309" s="9">
        <f t="shared" si="367"/>
        <v>22.875</v>
      </c>
      <c r="U2309" s="8">
        <f t="shared" si="368"/>
        <v>23.008333333333336</v>
      </c>
      <c r="V2309" s="8">
        <f t="shared" si="369"/>
        <v>22.975000000000001</v>
      </c>
    </row>
    <row r="2310" spans="1:22" ht="13.5" x14ac:dyDescent="0.25">
      <c r="A2310" s="3">
        <f>RSI!A2310</f>
        <v>45364</v>
      </c>
      <c r="B2310" s="2">
        <f>RSI!B2310</f>
        <v>5.4086999999999996</v>
      </c>
      <c r="C2310" s="2">
        <f>RSI!I2310</f>
        <v>43.552921092751831</v>
      </c>
      <c r="D2310" s="2">
        <f>MACD!E2310</f>
        <v>-8.2214405867722107E-3</v>
      </c>
      <c r="E2310" s="2">
        <f>MACD!F2310</f>
        <v>-3.4342483418308839E-2</v>
      </c>
      <c r="F2310" s="2">
        <f>'Moving Avg'!D2310</f>
        <v>5.4566199999999991</v>
      </c>
      <c r="G2310" s="2">
        <f>'Moving Avg'!F2310</f>
        <v>5.4617549999999984</v>
      </c>
      <c r="H2310" s="2">
        <f>'Moving Avg'!G2310</f>
        <v>5.4672360000000024</v>
      </c>
      <c r="I2310" s="2">
        <f>'Moving Avg'!H2310</f>
        <v>5.1301075000000047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  <c r="M2310" s="8">
        <f t="shared" si="360"/>
        <v>25</v>
      </c>
      <c r="N2310" s="8">
        <f t="shared" si="361"/>
        <v>0</v>
      </c>
      <c r="O2310" s="8">
        <f t="shared" si="362"/>
        <v>50</v>
      </c>
      <c r="P2310" s="8">
        <f t="shared" si="363"/>
        <v>16.5</v>
      </c>
      <c r="Q2310" s="9">
        <f t="shared" si="364"/>
        <v>18.725000000000001</v>
      </c>
      <c r="R2310" s="9">
        <f t="shared" si="365"/>
        <v>26.625</v>
      </c>
      <c r="S2310" s="9">
        <f t="shared" si="366"/>
        <v>23.675000000000001</v>
      </c>
      <c r="T2310" s="9">
        <f t="shared" si="367"/>
        <v>22.875</v>
      </c>
      <c r="U2310" s="8">
        <f t="shared" si="368"/>
        <v>23.008333333333336</v>
      </c>
      <c r="V2310" s="8">
        <f t="shared" si="369"/>
        <v>22.975000000000001</v>
      </c>
    </row>
    <row r="2311" spans="1:22" ht="13.5" x14ac:dyDescent="0.25">
      <c r="A2311" s="3">
        <f>RSI!A2311</f>
        <v>45365</v>
      </c>
      <c r="B2311" s="2">
        <f>RSI!B2311</f>
        <v>5.4086999999999996</v>
      </c>
      <c r="C2311" s="2">
        <f>RSI!I2311</f>
        <v>43.552921092751831</v>
      </c>
      <c r="D2311" s="2">
        <f>MACD!E2311</f>
        <v>8.6774109032878854E-3</v>
      </c>
      <c r="E2311" s="2">
        <f>MACD!F2311</f>
        <v>-2.5738504553989495E-2</v>
      </c>
      <c r="F2311" s="2">
        <f>'Moving Avg'!D2311</f>
        <v>5.4463600000000003</v>
      </c>
      <c r="G2311" s="2">
        <f>'Moving Avg'!F2311</f>
        <v>5.4626099999999989</v>
      </c>
      <c r="H2311" s="2">
        <f>'Moving Avg'!G2311</f>
        <v>5.4648400000000041</v>
      </c>
      <c r="I2311" s="2">
        <f>'Moving Avg'!H2311</f>
        <v>5.1358805000000052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  <c r="M2311" s="8">
        <f t="shared" si="360"/>
        <v>25</v>
      </c>
      <c r="N2311" s="8">
        <f t="shared" si="361"/>
        <v>0</v>
      </c>
      <c r="O2311" s="8">
        <f t="shared" si="362"/>
        <v>50</v>
      </c>
      <c r="P2311" s="8">
        <f t="shared" si="363"/>
        <v>16.5</v>
      </c>
      <c r="Q2311" s="9">
        <f t="shared" si="364"/>
        <v>18.725000000000001</v>
      </c>
      <c r="R2311" s="9">
        <f t="shared" si="365"/>
        <v>26.625</v>
      </c>
      <c r="S2311" s="9">
        <f t="shared" si="366"/>
        <v>23.675000000000001</v>
      </c>
      <c r="T2311" s="9">
        <f t="shared" si="367"/>
        <v>22.875</v>
      </c>
      <c r="U2311" s="8">
        <f t="shared" si="368"/>
        <v>23.008333333333336</v>
      </c>
      <c r="V2311" s="8">
        <f t="shared" si="369"/>
        <v>22.975000000000001</v>
      </c>
    </row>
    <row r="2312" spans="1:22" ht="13.5" x14ac:dyDescent="0.25">
      <c r="A2312" s="3">
        <f>RSI!A2312</f>
        <v>45366</v>
      </c>
      <c r="B2312" s="2">
        <f>RSI!B2312</f>
        <v>5.3916000000000004</v>
      </c>
      <c r="C2312" s="2">
        <f>RSI!I2312</f>
        <v>41.643702158728388</v>
      </c>
      <c r="D2312" s="2">
        <f>MACD!E2312</f>
        <v>1.7963663086062454E-2</v>
      </c>
      <c r="E2312" s="2">
        <f>MACD!F2312</f>
        <v>-1.6998071025979108E-2</v>
      </c>
      <c r="F2312" s="2">
        <f>'Moving Avg'!D2312</f>
        <v>5.4326799999999995</v>
      </c>
      <c r="G2312" s="2">
        <f>'Moving Avg'!F2312</f>
        <v>5.4681749999999987</v>
      </c>
      <c r="H2312" s="2">
        <f>'Moving Avg'!G2312</f>
        <v>5.4614180000000037</v>
      </c>
      <c r="I2312" s="2">
        <f>'Moving Avg'!H2312</f>
        <v>5.1414570000000053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  <c r="M2312" s="8">
        <f t="shared" si="360"/>
        <v>25</v>
      </c>
      <c r="N2312" s="8">
        <f t="shared" si="361"/>
        <v>0</v>
      </c>
      <c r="O2312" s="8">
        <f t="shared" si="362"/>
        <v>50</v>
      </c>
      <c r="P2312" s="8">
        <f t="shared" si="363"/>
        <v>16.5</v>
      </c>
      <c r="Q2312" s="9">
        <f t="shared" si="364"/>
        <v>18.725000000000001</v>
      </c>
      <c r="R2312" s="9">
        <f t="shared" si="365"/>
        <v>26.625</v>
      </c>
      <c r="S2312" s="9">
        <f t="shared" si="366"/>
        <v>23.675000000000001</v>
      </c>
      <c r="T2312" s="9">
        <f t="shared" si="367"/>
        <v>22.875</v>
      </c>
      <c r="U2312" s="8">
        <f t="shared" si="368"/>
        <v>23.008333333333336</v>
      </c>
      <c r="V2312" s="8">
        <f t="shared" si="369"/>
        <v>22.975000000000001</v>
      </c>
    </row>
    <row r="2313" spans="1:22" ht="13.5" x14ac:dyDescent="0.25">
      <c r="A2313" s="3">
        <f>RSI!A2313</f>
        <v>45369</v>
      </c>
      <c r="B2313" s="2">
        <f>RSI!B2313</f>
        <v>5.5541999999999998</v>
      </c>
      <c r="C2313" s="2">
        <f>RSI!I2313</f>
        <v>59.723664120390971</v>
      </c>
      <c r="D2313" s="2">
        <f>MACD!E2313</f>
        <v>1.2837351684121145E-2</v>
      </c>
      <c r="E2313" s="2">
        <f>MACD!F2313</f>
        <v>-1.1030986483959058E-2</v>
      </c>
      <c r="F2313" s="2">
        <f>'Moving Avg'!D2313</f>
        <v>5.44808</v>
      </c>
      <c r="G2313" s="2">
        <f>'Moving Avg'!F2313</f>
        <v>5.4724549999999983</v>
      </c>
      <c r="H2313" s="2">
        <f>'Moving Avg'!G2313</f>
        <v>5.4629580000000031</v>
      </c>
      <c r="I2313" s="2">
        <f>'Moving Avg'!H2313</f>
        <v>5.1481790000000043</v>
      </c>
      <c r="J2313" s="6" t="str">
        <f>OBV!F2313</f>
        <v>BULLISH</v>
      </c>
      <c r="K2313" s="6" t="str">
        <f>OBV!G2313</f>
        <v>NEUTRAL</v>
      </c>
      <c r="L2313" s="6" t="str">
        <f>OBV!H2313</f>
        <v>CONFIRMED BULLISH</v>
      </c>
      <c r="M2313" s="8">
        <f t="shared" si="360"/>
        <v>25</v>
      </c>
      <c r="N2313" s="8">
        <f t="shared" si="361"/>
        <v>0</v>
      </c>
      <c r="O2313" s="8">
        <f t="shared" si="362"/>
        <v>50</v>
      </c>
      <c r="P2313" s="8">
        <f t="shared" si="363"/>
        <v>83.5</v>
      </c>
      <c r="Q2313" s="9">
        <f t="shared" si="364"/>
        <v>28.774999999999999</v>
      </c>
      <c r="R2313" s="9">
        <f t="shared" si="365"/>
        <v>43.375</v>
      </c>
      <c r="S2313" s="9">
        <f t="shared" si="366"/>
        <v>53.825000000000003</v>
      </c>
      <c r="T2313" s="9">
        <f t="shared" si="367"/>
        <v>39.625</v>
      </c>
      <c r="U2313" s="8">
        <f t="shared" si="368"/>
        <v>41.991666666666667</v>
      </c>
      <c r="V2313" s="8">
        <f t="shared" si="369"/>
        <v>41.400000000000006</v>
      </c>
    </row>
    <row r="2314" spans="1:22" ht="13.5" x14ac:dyDescent="0.25">
      <c r="A2314" s="3">
        <f>RSI!A2314</f>
        <v>45370</v>
      </c>
      <c r="B2314" s="2">
        <f>RSI!B2314</f>
        <v>5.5198999999999998</v>
      </c>
      <c r="C2314" s="2">
        <f>RSI!I2314</f>
        <v>55.796534227004415</v>
      </c>
      <c r="D2314" s="2">
        <f>MACD!E2314</f>
        <v>1.0434830196171418E-2</v>
      </c>
      <c r="E2314" s="2">
        <f>MACD!F2314</f>
        <v>-6.7378231479329632E-3</v>
      </c>
      <c r="F2314" s="2">
        <f>'Moving Avg'!D2314</f>
        <v>5.4566199999999991</v>
      </c>
      <c r="G2314" s="2">
        <f>'Moving Avg'!F2314</f>
        <v>5.4745899999999992</v>
      </c>
      <c r="H2314" s="2">
        <f>'Moving Avg'!G2314</f>
        <v>5.4638120000000026</v>
      </c>
      <c r="I2314" s="2">
        <f>'Moving Avg'!H2314</f>
        <v>5.1543605000000063</v>
      </c>
      <c r="J2314" s="6" t="str">
        <f>OBV!F2314</f>
        <v>BEARISH</v>
      </c>
      <c r="K2314" s="6" t="str">
        <f>OBV!G2314</f>
        <v>NEUTRAL</v>
      </c>
      <c r="L2314" s="6" t="str">
        <f>OBV!H2314</f>
        <v>BEARISH DIVERGENCE</v>
      </c>
      <c r="M2314" s="8">
        <f t="shared" si="360"/>
        <v>25</v>
      </c>
      <c r="N2314" s="8">
        <f t="shared" si="361"/>
        <v>0</v>
      </c>
      <c r="O2314" s="8">
        <f t="shared" si="362"/>
        <v>50</v>
      </c>
      <c r="P2314" s="8">
        <f t="shared" si="363"/>
        <v>16.5</v>
      </c>
      <c r="Q2314" s="9">
        <f t="shared" si="364"/>
        <v>18.725000000000001</v>
      </c>
      <c r="R2314" s="9">
        <f t="shared" si="365"/>
        <v>26.625</v>
      </c>
      <c r="S2314" s="9">
        <f t="shared" si="366"/>
        <v>23.675000000000001</v>
      </c>
      <c r="T2314" s="9">
        <f t="shared" si="367"/>
        <v>22.875</v>
      </c>
      <c r="U2314" s="8">
        <f t="shared" si="368"/>
        <v>23.008333333333336</v>
      </c>
      <c r="V2314" s="8">
        <f t="shared" si="369"/>
        <v>22.975000000000001</v>
      </c>
    </row>
    <row r="2315" spans="1:22" ht="13.5" x14ac:dyDescent="0.25">
      <c r="A2315" s="3">
        <f>RSI!A2315</f>
        <v>45372</v>
      </c>
      <c r="B2315" s="2">
        <f>RSI!B2315</f>
        <v>5.5799000000000003</v>
      </c>
      <c r="C2315" s="2">
        <f>RSI!I2315</f>
        <v>60.668569038989588</v>
      </c>
      <c r="D2315" s="2">
        <f>MACD!E2315</f>
        <v>2.2917170053711189E-3</v>
      </c>
      <c r="E2315" s="2">
        <f>MACD!F2315</f>
        <v>-4.9319151172721471E-3</v>
      </c>
      <c r="F2315" s="2">
        <f>'Moving Avg'!D2315</f>
        <v>5.4908600000000005</v>
      </c>
      <c r="G2315" s="2">
        <f>'Moving Avg'!F2315</f>
        <v>5.4805849999999987</v>
      </c>
      <c r="H2315" s="2">
        <f>'Moving Avg'!G2315</f>
        <v>5.4644980000000034</v>
      </c>
      <c r="I2315" s="2">
        <f>'Moving Avg'!H2315</f>
        <v>5.1609155000000051</v>
      </c>
      <c r="J2315" s="6" t="str">
        <f>OBV!F2315</f>
        <v>BULLISH</v>
      </c>
      <c r="K2315" s="6" t="str">
        <f>OBV!G2315</f>
        <v>NEUTRAL</v>
      </c>
      <c r="L2315" s="6" t="str">
        <f>OBV!H2315</f>
        <v>CONFIRMED BULLISH</v>
      </c>
      <c r="M2315" s="8">
        <f t="shared" si="360"/>
        <v>25</v>
      </c>
      <c r="N2315" s="8">
        <f t="shared" si="361"/>
        <v>0</v>
      </c>
      <c r="O2315" s="8">
        <f t="shared" si="362"/>
        <v>50</v>
      </c>
      <c r="P2315" s="8">
        <f t="shared" si="363"/>
        <v>83.5</v>
      </c>
      <c r="Q2315" s="9">
        <f t="shared" si="364"/>
        <v>28.774999999999999</v>
      </c>
      <c r="R2315" s="9">
        <f t="shared" si="365"/>
        <v>43.375</v>
      </c>
      <c r="S2315" s="9">
        <f t="shared" si="366"/>
        <v>53.825000000000003</v>
      </c>
      <c r="T2315" s="9">
        <f t="shared" si="367"/>
        <v>39.625</v>
      </c>
      <c r="U2315" s="8">
        <f t="shared" si="368"/>
        <v>41.991666666666667</v>
      </c>
      <c r="V2315" s="8">
        <f t="shared" si="369"/>
        <v>41.400000000000006</v>
      </c>
    </row>
    <row r="2316" spans="1:22" ht="13.5" x14ac:dyDescent="0.25">
      <c r="A2316" s="3">
        <f>RSI!A2316</f>
        <v>45373</v>
      </c>
      <c r="B2316" s="2">
        <f>RSI!B2316</f>
        <v>5.5799000000000003</v>
      </c>
      <c r="C2316" s="2">
        <f>RSI!I2316</f>
        <v>60.668569038989588</v>
      </c>
      <c r="D2316" s="2">
        <f>MACD!E2316</f>
        <v>-7.9308556313568701E-3</v>
      </c>
      <c r="E2316" s="2">
        <f>MACD!F2316</f>
        <v>-5.5317032200890926E-3</v>
      </c>
      <c r="F2316" s="2">
        <f>'Moving Avg'!D2316</f>
        <v>5.5251000000000001</v>
      </c>
      <c r="G2316" s="2">
        <f>'Moving Avg'!F2316</f>
        <v>5.4865799999999982</v>
      </c>
      <c r="H2316" s="2">
        <f>'Moving Avg'!G2316</f>
        <v>5.4651840000000043</v>
      </c>
      <c r="I2316" s="2">
        <f>'Moving Avg'!H2316</f>
        <v>5.1681355000000062</v>
      </c>
      <c r="J2316" s="6" t="str">
        <f>OBV!F2316</f>
        <v>BULLISH</v>
      </c>
      <c r="K2316" s="6" t="str">
        <f>OBV!G2316</f>
        <v>NEUTRAL</v>
      </c>
      <c r="L2316" s="6" t="str">
        <f>OBV!H2316</f>
        <v>CONFIRMED BULLISH</v>
      </c>
      <c r="M2316" s="8">
        <f t="shared" si="360"/>
        <v>25</v>
      </c>
      <c r="N2316" s="8">
        <f t="shared" si="361"/>
        <v>45</v>
      </c>
      <c r="O2316" s="8">
        <f t="shared" si="362"/>
        <v>50</v>
      </c>
      <c r="P2316" s="8">
        <f t="shared" si="363"/>
        <v>83.5</v>
      </c>
      <c r="Q2316" s="9">
        <f t="shared" si="364"/>
        <v>44.524999999999999</v>
      </c>
      <c r="R2316" s="9">
        <f t="shared" si="365"/>
        <v>52.375</v>
      </c>
      <c r="S2316" s="9">
        <f t="shared" si="366"/>
        <v>60.575000000000003</v>
      </c>
      <c r="T2316" s="9">
        <f t="shared" si="367"/>
        <v>50.875</v>
      </c>
      <c r="U2316" s="8">
        <f t="shared" si="368"/>
        <v>52.491666666666674</v>
      </c>
      <c r="V2316" s="8">
        <f t="shared" si="369"/>
        <v>52.087500000000006</v>
      </c>
    </row>
    <row r="2317" spans="1:22" ht="13.5" x14ac:dyDescent="0.25">
      <c r="A2317" s="3">
        <f>RSI!A2317</f>
        <v>45376</v>
      </c>
      <c r="B2317" s="2">
        <f>RSI!B2317</f>
        <v>5.5884</v>
      </c>
      <c r="C2317" s="2">
        <f>RSI!I2317</f>
        <v>61.368147828789297</v>
      </c>
      <c r="D2317" s="2">
        <f>MACD!E2317</f>
        <v>-1.784562501191278E-2</v>
      </c>
      <c r="E2317" s="2">
        <f>MACD!F2317</f>
        <v>-7.9944875784538315E-3</v>
      </c>
      <c r="F2317" s="2">
        <f>'Moving Avg'!D2317</f>
        <v>5.5644599999999995</v>
      </c>
      <c r="G2317" s="2">
        <f>'Moving Avg'!F2317</f>
        <v>5.4929999999999994</v>
      </c>
      <c r="H2317" s="2">
        <f>'Moving Avg'!G2317</f>
        <v>5.4658680000000031</v>
      </c>
      <c r="I2317" s="2">
        <f>'Moving Avg'!H2317</f>
        <v>5.1755085000000065</v>
      </c>
      <c r="J2317" s="6" t="str">
        <f>OBV!F2317</f>
        <v>BULLISH</v>
      </c>
      <c r="K2317" s="6" t="str">
        <f>OBV!G2317</f>
        <v>NEUTRAL</v>
      </c>
      <c r="L2317" s="6" t="str">
        <f>OBV!H2317</f>
        <v>CONFIRMED BULLISH</v>
      </c>
      <c r="M2317" s="8">
        <f t="shared" si="360"/>
        <v>25</v>
      </c>
      <c r="N2317" s="8">
        <f t="shared" si="361"/>
        <v>45</v>
      </c>
      <c r="O2317" s="8">
        <f t="shared" si="362"/>
        <v>50</v>
      </c>
      <c r="P2317" s="8">
        <f t="shared" si="363"/>
        <v>83.5</v>
      </c>
      <c r="Q2317" s="9">
        <f t="shared" si="364"/>
        <v>44.524999999999999</v>
      </c>
      <c r="R2317" s="9">
        <f t="shared" si="365"/>
        <v>52.375</v>
      </c>
      <c r="S2317" s="9">
        <f t="shared" si="366"/>
        <v>60.575000000000003</v>
      </c>
      <c r="T2317" s="9">
        <f t="shared" si="367"/>
        <v>50.875</v>
      </c>
      <c r="U2317" s="8">
        <f t="shared" si="368"/>
        <v>52.491666666666674</v>
      </c>
      <c r="V2317" s="8">
        <f t="shared" si="369"/>
        <v>52.087500000000006</v>
      </c>
    </row>
    <row r="2318" spans="1:22" ht="13.5" x14ac:dyDescent="0.25">
      <c r="A2318" s="3">
        <f>RSI!A2318</f>
        <v>45377</v>
      </c>
      <c r="B2318" s="2">
        <f>RSI!B2318</f>
        <v>5.5541999999999998</v>
      </c>
      <c r="C2318" s="2">
        <f>RSI!I2318</f>
        <v>56.976903579767402</v>
      </c>
      <c r="D2318" s="2">
        <f>MACD!E2318</f>
        <v>-2.1693998458080621E-2</v>
      </c>
      <c r="E2318" s="2">
        <f>MACD!F2318</f>
        <v>-1.073438975437919E-2</v>
      </c>
      <c r="F2318" s="2">
        <f>'Moving Avg'!D2318</f>
        <v>5.5644599999999995</v>
      </c>
      <c r="G2318" s="2">
        <f>'Moving Avg'!F2318</f>
        <v>5.4977099999999988</v>
      </c>
      <c r="H2318" s="2">
        <f>'Moving Avg'!G2318</f>
        <v>5.4643280000000027</v>
      </c>
      <c r="I2318" s="2">
        <f>'Moving Avg'!H2318</f>
        <v>5.1826365000000063</v>
      </c>
      <c r="J2318" s="6" t="str">
        <f>OBV!F2318</f>
        <v>BEARISH</v>
      </c>
      <c r="K2318" s="6" t="str">
        <f>OBV!G2318</f>
        <v>NEUTRAL</v>
      </c>
      <c r="L2318" s="6" t="str">
        <f>OBV!H2318</f>
        <v>NEUTRAL</v>
      </c>
      <c r="M2318" s="8">
        <f t="shared" si="360"/>
        <v>25</v>
      </c>
      <c r="N2318" s="8">
        <f t="shared" si="361"/>
        <v>45</v>
      </c>
      <c r="O2318" s="8">
        <f t="shared" si="362"/>
        <v>50</v>
      </c>
      <c r="P2318" s="8">
        <f t="shared" si="363"/>
        <v>16.5</v>
      </c>
      <c r="Q2318" s="9">
        <f t="shared" si="364"/>
        <v>34.475000000000001</v>
      </c>
      <c r="R2318" s="9">
        <f t="shared" si="365"/>
        <v>35.625</v>
      </c>
      <c r="S2318" s="9">
        <f t="shared" si="366"/>
        <v>30.425000000000001</v>
      </c>
      <c r="T2318" s="9">
        <f t="shared" si="367"/>
        <v>34.125</v>
      </c>
      <c r="U2318" s="8">
        <f t="shared" si="368"/>
        <v>33.508333333333333</v>
      </c>
      <c r="V2318" s="8">
        <f t="shared" si="369"/>
        <v>33.662499999999994</v>
      </c>
    </row>
    <row r="2319" spans="1:22" ht="13.5" x14ac:dyDescent="0.25">
      <c r="A2319" s="3">
        <f>RSI!A2319</f>
        <v>45378</v>
      </c>
      <c r="B2319" s="2">
        <f>RSI!B2319</f>
        <v>5.5884</v>
      </c>
      <c r="C2319" s="2">
        <f>RSI!I2319</f>
        <v>60.055062299242422</v>
      </c>
      <c r="D2319" s="2">
        <f>MACD!E2319</f>
        <v>-2.7872707016097564E-2</v>
      </c>
      <c r="E2319" s="2">
        <f>MACD!F2319</f>
        <v>-1.4162053206722865E-2</v>
      </c>
      <c r="F2319" s="2">
        <f>'Moving Avg'!D2319</f>
        <v>5.5781599999999996</v>
      </c>
      <c r="G2319" s="2">
        <f>'Moving Avg'!F2319</f>
        <v>5.5032699999999979</v>
      </c>
      <c r="H2319" s="2">
        <f>'Moving Avg'!G2319</f>
        <v>5.4634720000000012</v>
      </c>
      <c r="I2319" s="2">
        <f>'Moving Avg'!H2319</f>
        <v>5.1897510000000064</v>
      </c>
      <c r="J2319" s="6" t="str">
        <f>OBV!F2319</f>
        <v>BULLISH</v>
      </c>
      <c r="K2319" s="6" t="str">
        <f>OBV!G2319</f>
        <v>NEUTRAL</v>
      </c>
      <c r="L2319" s="6" t="str">
        <f>OBV!H2319</f>
        <v>CONFIRMED BULLISH</v>
      </c>
      <c r="M2319" s="8">
        <f t="shared" si="360"/>
        <v>25</v>
      </c>
      <c r="N2319" s="8">
        <f t="shared" si="361"/>
        <v>45</v>
      </c>
      <c r="O2319" s="8">
        <f t="shared" si="362"/>
        <v>50</v>
      </c>
      <c r="P2319" s="8">
        <f t="shared" si="363"/>
        <v>83.5</v>
      </c>
      <c r="Q2319" s="9">
        <f t="shared" si="364"/>
        <v>44.524999999999999</v>
      </c>
      <c r="R2319" s="9">
        <f t="shared" si="365"/>
        <v>52.375</v>
      </c>
      <c r="S2319" s="9">
        <f t="shared" si="366"/>
        <v>60.575000000000003</v>
      </c>
      <c r="T2319" s="9">
        <f t="shared" si="367"/>
        <v>50.875</v>
      </c>
      <c r="U2319" s="8">
        <f t="shared" si="368"/>
        <v>52.491666666666674</v>
      </c>
      <c r="V2319" s="8">
        <f t="shared" si="369"/>
        <v>52.087500000000006</v>
      </c>
    </row>
    <row r="2320" spans="1:22" ht="13.5" x14ac:dyDescent="0.25">
      <c r="A2320" s="3">
        <f>RSI!A2320</f>
        <v>45379</v>
      </c>
      <c r="B2320" s="2">
        <f>RSI!B2320</f>
        <v>5.5799000000000003</v>
      </c>
      <c r="C2320" s="2">
        <f>RSI!I2320</f>
        <v>58.926622491897781</v>
      </c>
      <c r="D2320" s="2">
        <f>MACD!E2320</f>
        <v>-4.3572006233732807E-2</v>
      </c>
      <c r="E2320" s="2">
        <f>MACD!F2320</f>
        <v>-2.0044043812124858E-2</v>
      </c>
      <c r="F2320" s="2">
        <f>'Moving Avg'!D2320</f>
        <v>5.5781599999999996</v>
      </c>
      <c r="G2320" s="2">
        <f>'Moving Avg'!F2320</f>
        <v>5.5054099999999986</v>
      </c>
      <c r="H2320" s="2">
        <f>'Moving Avg'!G2320</f>
        <v>5.4621040000000027</v>
      </c>
      <c r="I2320" s="2">
        <f>'Moving Avg'!H2320</f>
        <v>5.1968230000000064</v>
      </c>
      <c r="J2320" s="6" t="str">
        <f>OBV!F2320</f>
        <v>BEARISH</v>
      </c>
      <c r="K2320" s="6" t="str">
        <f>OBV!G2320</f>
        <v>NEUTRAL</v>
      </c>
      <c r="L2320" s="6" t="str">
        <f>OBV!H2320</f>
        <v>NEUTRAL</v>
      </c>
      <c r="M2320" s="8">
        <f t="shared" si="360"/>
        <v>25</v>
      </c>
      <c r="N2320" s="8">
        <f t="shared" si="361"/>
        <v>100</v>
      </c>
      <c r="O2320" s="8">
        <f t="shared" si="362"/>
        <v>50</v>
      </c>
      <c r="P2320" s="8">
        <f t="shared" si="363"/>
        <v>16.5</v>
      </c>
      <c r="Q2320" s="9">
        <f t="shared" si="364"/>
        <v>53.725000000000001</v>
      </c>
      <c r="R2320" s="9">
        <f t="shared" si="365"/>
        <v>46.625</v>
      </c>
      <c r="S2320" s="9">
        <f t="shared" si="366"/>
        <v>38.674999999999997</v>
      </c>
      <c r="T2320" s="9">
        <f t="shared" si="367"/>
        <v>47.875</v>
      </c>
      <c r="U2320" s="8">
        <f t="shared" si="368"/>
        <v>46.341666666666661</v>
      </c>
      <c r="V2320" s="8">
        <f t="shared" si="369"/>
        <v>46.724999999999994</v>
      </c>
    </row>
    <row r="2321" spans="1:22" ht="13.5" x14ac:dyDescent="0.25">
      <c r="A2321" s="3">
        <f>RSI!A2321</f>
        <v>45380</v>
      </c>
      <c r="B2321" s="2">
        <f>RSI!B2321</f>
        <v>5.5799000000000003</v>
      </c>
      <c r="C2321" s="2">
        <f>RSI!I2321</f>
        <v>58.926622491897781</v>
      </c>
      <c r="D2321" s="2">
        <f>MACD!E2321</f>
        <v>-5.7326477059700842E-2</v>
      </c>
      <c r="E2321" s="2">
        <f>MACD!F2321</f>
        <v>-2.7500530461640058E-2</v>
      </c>
      <c r="F2321" s="2">
        <f>'Moving Avg'!D2321</f>
        <v>5.5781600000000013</v>
      </c>
      <c r="G2321" s="2">
        <f>'Moving Avg'!F2321</f>
        <v>5.5075499999999975</v>
      </c>
      <c r="H2321" s="2">
        <f>'Moving Avg'!G2321</f>
        <v>5.4626180000000035</v>
      </c>
      <c r="I2321" s="2">
        <f>'Moving Avg'!H2321</f>
        <v>5.2033780000000061</v>
      </c>
      <c r="J2321" s="6" t="str">
        <f>OBV!F2321</f>
        <v>BEARISH</v>
      </c>
      <c r="K2321" s="6" t="str">
        <f>OBV!G2321</f>
        <v>NEUTRAL</v>
      </c>
      <c r="L2321" s="6" t="str">
        <f>OBV!H2321</f>
        <v>NEUTRAL</v>
      </c>
      <c r="M2321" s="8">
        <f t="shared" si="360"/>
        <v>25</v>
      </c>
      <c r="N2321" s="8">
        <f t="shared" si="361"/>
        <v>100</v>
      </c>
      <c r="O2321" s="8">
        <f t="shared" si="362"/>
        <v>50</v>
      </c>
      <c r="P2321" s="8">
        <f t="shared" si="363"/>
        <v>16.5</v>
      </c>
      <c r="Q2321" s="9">
        <f t="shared" si="364"/>
        <v>53.725000000000001</v>
      </c>
      <c r="R2321" s="9">
        <f t="shared" si="365"/>
        <v>46.625</v>
      </c>
      <c r="S2321" s="9">
        <f t="shared" si="366"/>
        <v>38.674999999999997</v>
      </c>
      <c r="T2321" s="9">
        <f t="shared" si="367"/>
        <v>47.875</v>
      </c>
      <c r="U2321" s="8">
        <f t="shared" si="368"/>
        <v>46.341666666666661</v>
      </c>
      <c r="V2321" s="8">
        <f t="shared" si="369"/>
        <v>46.724999999999994</v>
      </c>
    </row>
    <row r="2322" spans="1:22" ht="13.5" x14ac:dyDescent="0.25">
      <c r="A2322" s="3">
        <f>RSI!A2322</f>
        <v>45383</v>
      </c>
      <c r="B2322" s="2">
        <f>RSI!B2322</f>
        <v>5.5712999999999999</v>
      </c>
      <c r="C2322" s="2">
        <f>RSI!I2322</f>
        <v>57.65541119860891</v>
      </c>
      <c r="D2322" s="2">
        <f>MACD!E2322</f>
        <v>-7.1394208025234995E-2</v>
      </c>
      <c r="E2322" s="2">
        <f>MACD!F2322</f>
        <v>-3.6279265974359043E-2</v>
      </c>
      <c r="F2322" s="2">
        <f>'Moving Avg'!D2322</f>
        <v>5.5747400000000003</v>
      </c>
      <c r="G2322" s="2">
        <f>'Moving Avg'!F2322</f>
        <v>5.5113999999999965</v>
      </c>
      <c r="H2322" s="2">
        <f>'Moving Avg'!G2322</f>
        <v>5.4631320000000043</v>
      </c>
      <c r="I2322" s="2">
        <f>'Moving Avg'!H2322</f>
        <v>5.2100010000000054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  <c r="M2322" s="8">
        <f t="shared" si="360"/>
        <v>25</v>
      </c>
      <c r="N2322" s="8">
        <f t="shared" si="361"/>
        <v>100</v>
      </c>
      <c r="O2322" s="8">
        <f t="shared" si="362"/>
        <v>50</v>
      </c>
      <c r="P2322" s="8">
        <f t="shared" si="363"/>
        <v>16.5</v>
      </c>
      <c r="Q2322" s="9">
        <f t="shared" si="364"/>
        <v>53.725000000000001</v>
      </c>
      <c r="R2322" s="9">
        <f t="shared" si="365"/>
        <v>46.625</v>
      </c>
      <c r="S2322" s="9">
        <f t="shared" si="366"/>
        <v>38.674999999999997</v>
      </c>
      <c r="T2322" s="9">
        <f t="shared" si="367"/>
        <v>47.875</v>
      </c>
      <c r="U2322" s="8">
        <f t="shared" si="368"/>
        <v>46.341666666666661</v>
      </c>
      <c r="V2322" s="8">
        <f t="shared" si="369"/>
        <v>46.724999999999994</v>
      </c>
    </row>
    <row r="2323" spans="1:22" ht="13.5" x14ac:dyDescent="0.25">
      <c r="A2323" s="3">
        <f>RSI!A2323</f>
        <v>45384</v>
      </c>
      <c r="B2323" s="2">
        <f>RSI!B2323</f>
        <v>5.5627000000000004</v>
      </c>
      <c r="C2323" s="2">
        <f>RSI!I2323</f>
        <v>56.346359677347309</v>
      </c>
      <c r="D2323" s="2">
        <f>MACD!E2323</f>
        <v>-5.7997766952361474E-2</v>
      </c>
      <c r="E2323" s="2">
        <f>MACD!F2323</f>
        <v>-4.0622966169959529E-2</v>
      </c>
      <c r="F2323" s="2">
        <f>'Moving Avg'!D2323</f>
        <v>5.5764399999999998</v>
      </c>
      <c r="G2323" s="2">
        <f>'Moving Avg'!F2323</f>
        <v>5.5152499999999982</v>
      </c>
      <c r="H2323" s="2">
        <f>'Moving Avg'!G2323</f>
        <v>5.463816000000004</v>
      </c>
      <c r="I2323" s="2">
        <f>'Moving Avg'!H2323</f>
        <v>5.2167655000000055</v>
      </c>
      <c r="J2323" s="6" t="str">
        <f>OBV!F2323</f>
        <v>BEARISH</v>
      </c>
      <c r="K2323" s="6" t="str">
        <f>OBV!G2323</f>
        <v>NEUTRAL</v>
      </c>
      <c r="L2323" s="6" t="str">
        <f>OBV!H2323</f>
        <v>BEARISH DIVERGENCE</v>
      </c>
      <c r="M2323" s="8">
        <f t="shared" si="360"/>
        <v>25</v>
      </c>
      <c r="N2323" s="8">
        <f t="shared" si="361"/>
        <v>45</v>
      </c>
      <c r="O2323" s="8">
        <f t="shared" si="362"/>
        <v>50</v>
      </c>
      <c r="P2323" s="8">
        <f t="shared" si="363"/>
        <v>16.5</v>
      </c>
      <c r="Q2323" s="9">
        <f t="shared" si="364"/>
        <v>34.475000000000001</v>
      </c>
      <c r="R2323" s="9">
        <f t="shared" si="365"/>
        <v>35.625</v>
      </c>
      <c r="S2323" s="9">
        <f t="shared" si="366"/>
        <v>30.425000000000001</v>
      </c>
      <c r="T2323" s="9">
        <f t="shared" si="367"/>
        <v>34.125</v>
      </c>
      <c r="U2323" s="8">
        <f t="shared" si="368"/>
        <v>33.508333333333333</v>
      </c>
      <c r="V2323" s="8">
        <f t="shared" si="369"/>
        <v>33.662499999999994</v>
      </c>
    </row>
    <row r="2324" spans="1:22" ht="13.5" x14ac:dyDescent="0.25">
      <c r="A2324" s="3">
        <f>RSI!A2324</f>
        <v>45385</v>
      </c>
      <c r="B2324" s="2">
        <f>RSI!B2324</f>
        <v>5.5970000000000004</v>
      </c>
      <c r="C2324" s="2">
        <f>RSI!I2324</f>
        <v>60.225225397095521</v>
      </c>
      <c r="D2324" s="2">
        <f>MACD!E2324</f>
        <v>-5.4755566488401186E-2</v>
      </c>
      <c r="E2324" s="2">
        <f>MACD!F2324</f>
        <v>-4.3449486233647867E-2</v>
      </c>
      <c r="F2324" s="2">
        <f>'Moving Avg'!D2324</f>
        <v>5.5781600000000005</v>
      </c>
      <c r="G2324" s="2">
        <f>'Moving Avg'!F2324</f>
        <v>5.5208149999999989</v>
      </c>
      <c r="H2324" s="2">
        <f>'Moving Avg'!G2324</f>
        <v>5.4651860000000037</v>
      </c>
      <c r="I2324" s="2">
        <f>'Moving Avg'!H2324</f>
        <v>5.2240710000000057</v>
      </c>
      <c r="J2324" s="6" t="str">
        <f>OBV!F2324</f>
        <v>BEARISH</v>
      </c>
      <c r="K2324" s="6" t="str">
        <f>OBV!G2324</f>
        <v>NEUTRAL</v>
      </c>
      <c r="L2324" s="6" t="str">
        <f>OBV!H2324</f>
        <v>BEARISH DIVERGENCE</v>
      </c>
      <c r="M2324" s="8">
        <f t="shared" si="360"/>
        <v>25</v>
      </c>
      <c r="N2324" s="8">
        <f t="shared" si="361"/>
        <v>45</v>
      </c>
      <c r="O2324" s="8">
        <f t="shared" si="362"/>
        <v>50</v>
      </c>
      <c r="P2324" s="8">
        <f t="shared" si="363"/>
        <v>16.5</v>
      </c>
      <c r="Q2324" s="9">
        <f t="shared" si="364"/>
        <v>34.475000000000001</v>
      </c>
      <c r="R2324" s="9">
        <f t="shared" si="365"/>
        <v>35.625</v>
      </c>
      <c r="S2324" s="9">
        <f t="shared" si="366"/>
        <v>30.425000000000001</v>
      </c>
      <c r="T2324" s="9">
        <f t="shared" si="367"/>
        <v>34.125</v>
      </c>
      <c r="U2324" s="8">
        <f t="shared" si="368"/>
        <v>33.508333333333333</v>
      </c>
      <c r="V2324" s="8">
        <f t="shared" si="369"/>
        <v>33.662499999999994</v>
      </c>
    </row>
    <row r="2325" spans="1:22" ht="13.5" x14ac:dyDescent="0.25">
      <c r="A2325" s="3">
        <f>RSI!A2325</f>
        <v>45386</v>
      </c>
      <c r="B2325" s="2">
        <f>RSI!B2325</f>
        <v>5.5198999999999998</v>
      </c>
      <c r="C2325" s="2">
        <f>RSI!I2325</f>
        <v>49.564233462490577</v>
      </c>
      <c r="D2325" s="2">
        <f>MACD!E2325</f>
        <v>-3.7528138016769574E-2</v>
      </c>
      <c r="E2325" s="2">
        <f>MACD!F2325</f>
        <v>-4.2265216590272214E-2</v>
      </c>
      <c r="F2325" s="2">
        <f>'Moving Avg'!D2325</f>
        <v>5.56616</v>
      </c>
      <c r="G2325" s="2">
        <f>'Moving Avg'!F2325</f>
        <v>5.5229499999999989</v>
      </c>
      <c r="H2325" s="2">
        <f>'Moving Avg'!G2325</f>
        <v>5.4662120000000023</v>
      </c>
      <c r="I2325" s="2">
        <f>'Moving Avg'!H2325</f>
        <v>5.2313600000000067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0"/>
        <v>25</v>
      </c>
      <c r="N2325" s="8">
        <f t="shared" si="361"/>
        <v>0</v>
      </c>
      <c r="O2325" s="8">
        <f t="shared" si="362"/>
        <v>50</v>
      </c>
      <c r="P2325" s="8">
        <f t="shared" si="363"/>
        <v>16.5</v>
      </c>
      <c r="Q2325" s="9">
        <f t="shared" si="364"/>
        <v>18.725000000000001</v>
      </c>
      <c r="R2325" s="9">
        <f t="shared" si="365"/>
        <v>26.625</v>
      </c>
      <c r="S2325" s="9">
        <f t="shared" si="366"/>
        <v>23.675000000000001</v>
      </c>
      <c r="T2325" s="9">
        <f t="shared" si="367"/>
        <v>22.875</v>
      </c>
      <c r="U2325" s="8">
        <f t="shared" si="368"/>
        <v>23.008333333333336</v>
      </c>
      <c r="V2325" s="8">
        <f t="shared" si="369"/>
        <v>22.975000000000001</v>
      </c>
    </row>
    <row r="2326" spans="1:22" ht="13.5" x14ac:dyDescent="0.25">
      <c r="A2326" s="3">
        <f>RSI!A2326</f>
        <v>45387</v>
      </c>
      <c r="B2326" s="2">
        <f>RSI!B2326</f>
        <v>5.4856999999999996</v>
      </c>
      <c r="C2326" s="2">
        <f>RSI!I2326</f>
        <v>45.699766710460231</v>
      </c>
      <c r="D2326" s="2">
        <f>MACD!E2326</f>
        <v>-2.0386099892080622E-2</v>
      </c>
      <c r="E2326" s="2">
        <f>MACD!F2326</f>
        <v>-3.7889393250633896E-2</v>
      </c>
      <c r="F2326" s="2">
        <f>'Moving Avg'!D2326</f>
        <v>5.5473200000000009</v>
      </c>
      <c r="G2326" s="2">
        <f>'Moving Avg'!F2326</f>
        <v>5.5242349999999991</v>
      </c>
      <c r="H2326" s="2">
        <f>'Moving Avg'!G2326</f>
        <v>5.4672380000000036</v>
      </c>
      <c r="I2326" s="2">
        <f>'Moving Avg'!H2326</f>
        <v>5.2381090000000059</v>
      </c>
      <c r="J2326" s="6" t="str">
        <f>OBV!F2326</f>
        <v>BEARISH</v>
      </c>
      <c r="K2326" s="6" t="str">
        <f>OBV!G2326</f>
        <v>WEAK</v>
      </c>
      <c r="L2326" s="6" t="str">
        <f>OBV!H2326</f>
        <v>CONFIRMED BEARISH</v>
      </c>
      <c r="M2326" s="8">
        <f t="shared" si="360"/>
        <v>25</v>
      </c>
      <c r="N2326" s="8">
        <f t="shared" si="361"/>
        <v>0</v>
      </c>
      <c r="O2326" s="8">
        <f t="shared" si="362"/>
        <v>50</v>
      </c>
      <c r="P2326" s="8">
        <f t="shared" si="363"/>
        <v>0</v>
      </c>
      <c r="Q2326" s="9">
        <f t="shared" si="364"/>
        <v>16.25</v>
      </c>
      <c r="R2326" s="9">
        <f t="shared" si="365"/>
        <v>22.5</v>
      </c>
      <c r="S2326" s="9">
        <f t="shared" si="366"/>
        <v>16.25</v>
      </c>
      <c r="T2326" s="9">
        <f t="shared" si="367"/>
        <v>18.75</v>
      </c>
      <c r="U2326" s="8">
        <f t="shared" si="368"/>
        <v>18.333333333333332</v>
      </c>
      <c r="V2326" s="8">
        <f t="shared" si="369"/>
        <v>18.4375</v>
      </c>
    </row>
    <row r="2327" spans="1:22" ht="13.5" x14ac:dyDescent="0.25">
      <c r="A2327" s="3">
        <f>RSI!A2327</f>
        <v>45390</v>
      </c>
      <c r="B2327" s="2">
        <f>RSI!B2327</f>
        <v>5.5799000000000003</v>
      </c>
      <c r="C2327" s="2">
        <f>RSI!I2327</f>
        <v>55.89922073953683</v>
      </c>
      <c r="D2327" s="2">
        <f>MACD!E2327</f>
        <v>-1.1319989111859385E-2</v>
      </c>
      <c r="E2327" s="2">
        <f>MACD!F2327</f>
        <v>-3.2575512422878997E-2</v>
      </c>
      <c r="F2327" s="2">
        <f>'Moving Avg'!D2327</f>
        <v>5.5490400000000006</v>
      </c>
      <c r="G2327" s="2">
        <f>'Moving Avg'!F2327</f>
        <v>5.5302299999999986</v>
      </c>
      <c r="H2327" s="2">
        <f>'Moving Avg'!G2327</f>
        <v>5.4713460000000032</v>
      </c>
      <c r="I2327" s="2">
        <f>'Moving Avg'!H2327</f>
        <v>5.2455135000000066</v>
      </c>
      <c r="J2327" s="6" t="str">
        <f>OBV!F2327</f>
        <v>BEARISH</v>
      </c>
      <c r="K2327" s="6" t="str">
        <f>OBV!G2327</f>
        <v>WEAK</v>
      </c>
      <c r="L2327" s="6" t="str">
        <f>OBV!H2327</f>
        <v>BEARISH DIVERGENCE</v>
      </c>
      <c r="M2327" s="8">
        <f t="shared" si="360"/>
        <v>25</v>
      </c>
      <c r="N2327" s="8">
        <f t="shared" si="361"/>
        <v>0</v>
      </c>
      <c r="O2327" s="8">
        <f t="shared" si="362"/>
        <v>50</v>
      </c>
      <c r="P2327" s="8">
        <f t="shared" si="363"/>
        <v>0</v>
      </c>
      <c r="Q2327" s="9">
        <f t="shared" si="364"/>
        <v>16.25</v>
      </c>
      <c r="R2327" s="9">
        <f t="shared" si="365"/>
        <v>22.5</v>
      </c>
      <c r="S2327" s="9">
        <f t="shared" si="366"/>
        <v>16.25</v>
      </c>
      <c r="T2327" s="9">
        <f t="shared" si="367"/>
        <v>18.75</v>
      </c>
      <c r="U2327" s="8">
        <f t="shared" si="368"/>
        <v>18.333333333333332</v>
      </c>
      <c r="V2327" s="8">
        <f t="shared" si="369"/>
        <v>18.4375</v>
      </c>
    </row>
    <row r="2328" spans="1:22" ht="13.5" x14ac:dyDescent="0.25">
      <c r="A2328" s="3">
        <f>RSI!A2328</f>
        <v>45394</v>
      </c>
      <c r="B2328" s="2">
        <f>RSI!B2328</f>
        <v>5.9051</v>
      </c>
      <c r="C2328" s="2">
        <f>RSI!I2328</f>
        <v>74.032827901916562</v>
      </c>
      <c r="D2328" s="2">
        <f>MACD!E2328</f>
        <v>-3.334146939388738E-2</v>
      </c>
      <c r="E2328" s="2">
        <f>MACD!F2328</f>
        <v>-3.2728703817080679E-2</v>
      </c>
      <c r="F2328" s="2">
        <f>'Moving Avg'!D2328</f>
        <v>5.6175200000000007</v>
      </c>
      <c r="G2328" s="2">
        <f>'Moving Avg'!F2328</f>
        <v>5.5516249999999996</v>
      </c>
      <c r="H2328" s="2">
        <f>'Moving Avg'!G2328</f>
        <v>5.4819580000000032</v>
      </c>
      <c r="I2328" s="2">
        <f>'Moving Avg'!H2328</f>
        <v>5.2543960000000052</v>
      </c>
      <c r="J2328" s="6" t="str">
        <f>OBV!F2328</f>
        <v>BEARISH</v>
      </c>
      <c r="K2328" s="6" t="str">
        <f>OBV!G2328</f>
        <v>WEAK</v>
      </c>
      <c r="L2328" s="6" t="str">
        <f>OBV!H2328</f>
        <v>BEARISH DIVERGENCE</v>
      </c>
      <c r="M2328" s="8">
        <f t="shared" si="360"/>
        <v>0</v>
      </c>
      <c r="N2328" s="8">
        <f t="shared" si="361"/>
        <v>45</v>
      </c>
      <c r="O2328" s="8">
        <f t="shared" si="362"/>
        <v>50</v>
      </c>
      <c r="P2328" s="8">
        <f t="shared" si="363"/>
        <v>0</v>
      </c>
      <c r="Q2328" s="9">
        <f t="shared" si="364"/>
        <v>23.25</v>
      </c>
      <c r="R2328" s="9">
        <f t="shared" si="365"/>
        <v>26.5</v>
      </c>
      <c r="S2328" s="9">
        <f t="shared" si="366"/>
        <v>19.25</v>
      </c>
      <c r="T2328" s="9">
        <f t="shared" si="367"/>
        <v>23.75</v>
      </c>
      <c r="U2328" s="8">
        <f t="shared" si="368"/>
        <v>23</v>
      </c>
      <c r="V2328" s="8">
        <f t="shared" si="369"/>
        <v>23.1875</v>
      </c>
    </row>
    <row r="2329" spans="1:22" ht="13.5" x14ac:dyDescent="0.25">
      <c r="A2329" s="3">
        <f>RSI!A2329</f>
        <v>45397</v>
      </c>
      <c r="B2329" s="2">
        <f>RSI!B2329</f>
        <v>5.7766999999999999</v>
      </c>
      <c r="C2329" s="2">
        <f>RSI!I2329</f>
        <v>63.01532247985137</v>
      </c>
      <c r="D2329" s="2">
        <f>MACD!E2329</f>
        <v>-3.9441016972184606E-2</v>
      </c>
      <c r="E2329" s="2">
        <f>MACD!F2329</f>
        <v>-3.4071166448101466E-2</v>
      </c>
      <c r="F2329" s="2">
        <f>'Moving Avg'!D2329</f>
        <v>5.6534599999999999</v>
      </c>
      <c r="G2329" s="2">
        <f>'Moving Avg'!F2329</f>
        <v>5.5665999999999993</v>
      </c>
      <c r="H2329" s="2">
        <f>'Moving Avg'!G2329</f>
        <v>5.4881200000000039</v>
      </c>
      <c r="I2329" s="2">
        <f>'Moving Avg'!H2329</f>
        <v>5.262747500000005</v>
      </c>
      <c r="J2329" s="6" t="str">
        <f>OBV!F2329</f>
        <v>BEARISH</v>
      </c>
      <c r="K2329" s="6" t="str">
        <f>OBV!G2329</f>
        <v>WEAK</v>
      </c>
      <c r="L2329" s="6" t="str">
        <f>OBV!H2329</f>
        <v>BEARISH DIVERGENCE</v>
      </c>
      <c r="M2329" s="8">
        <f t="shared" si="360"/>
        <v>25</v>
      </c>
      <c r="N2329" s="8">
        <f t="shared" si="361"/>
        <v>45</v>
      </c>
      <c r="O2329" s="8">
        <f t="shared" si="362"/>
        <v>50</v>
      </c>
      <c r="P2329" s="8">
        <f t="shared" si="363"/>
        <v>0</v>
      </c>
      <c r="Q2329" s="9">
        <f t="shared" si="364"/>
        <v>32</v>
      </c>
      <c r="R2329" s="9">
        <f t="shared" si="365"/>
        <v>31.5</v>
      </c>
      <c r="S2329" s="9">
        <f t="shared" si="366"/>
        <v>23</v>
      </c>
      <c r="T2329" s="9">
        <f t="shared" si="367"/>
        <v>30</v>
      </c>
      <c r="U2329" s="8">
        <f t="shared" si="368"/>
        <v>28.833333333333332</v>
      </c>
      <c r="V2329" s="8">
        <f t="shared" si="369"/>
        <v>29.125</v>
      </c>
    </row>
    <row r="2330" spans="1:22" ht="13.5" x14ac:dyDescent="0.25">
      <c r="A2330" s="3">
        <f>RSI!A2330</f>
        <v>45398</v>
      </c>
      <c r="B2330" s="2">
        <f>RSI!B2330</f>
        <v>5.7339000000000002</v>
      </c>
      <c r="C2330" s="2">
        <f>RSI!I2330</f>
        <v>59.819622284775875</v>
      </c>
      <c r="D2330" s="2">
        <f>MACD!E2330</f>
        <v>-4.40535853942432E-2</v>
      </c>
      <c r="E2330" s="2">
        <f>MACD!F2330</f>
        <v>-3.6067650237329815E-2</v>
      </c>
      <c r="F2330" s="2">
        <f>'Moving Avg'!D2330</f>
        <v>5.6962599999999997</v>
      </c>
      <c r="G2330" s="2">
        <f>'Moving Avg'!F2330</f>
        <v>5.582860000000001</v>
      </c>
      <c r="H2330" s="2">
        <f>'Moving Avg'!G2330</f>
        <v>5.493426000000003</v>
      </c>
      <c r="I2330" s="2">
        <f>'Moving Avg'!H2330</f>
        <v>5.2708850000000043</v>
      </c>
      <c r="J2330" s="6" t="str">
        <f>OBV!F2330</f>
        <v>BEARISH</v>
      </c>
      <c r="K2330" s="6" t="str">
        <f>OBV!G2330</f>
        <v>WEAK</v>
      </c>
      <c r="L2330" s="6" t="str">
        <f>OBV!H2330</f>
        <v>BEARISH DIVERGENCE</v>
      </c>
      <c r="M2330" s="8">
        <f t="shared" si="360"/>
        <v>25</v>
      </c>
      <c r="N2330" s="8">
        <f t="shared" si="361"/>
        <v>45</v>
      </c>
      <c r="O2330" s="8">
        <f t="shared" si="362"/>
        <v>50</v>
      </c>
      <c r="P2330" s="8">
        <f t="shared" si="363"/>
        <v>0</v>
      </c>
      <c r="Q2330" s="9">
        <f t="shared" si="364"/>
        <v>32</v>
      </c>
      <c r="R2330" s="9">
        <f t="shared" si="365"/>
        <v>31.5</v>
      </c>
      <c r="S2330" s="9">
        <f t="shared" si="366"/>
        <v>23</v>
      </c>
      <c r="T2330" s="9">
        <f t="shared" si="367"/>
        <v>30</v>
      </c>
      <c r="U2330" s="8">
        <f t="shared" si="368"/>
        <v>28.833333333333332</v>
      </c>
      <c r="V2330" s="8">
        <f t="shared" si="369"/>
        <v>29.125</v>
      </c>
    </row>
    <row r="2331" spans="1:22" ht="13.5" x14ac:dyDescent="0.25">
      <c r="A2331" s="3">
        <f>RSI!A2331</f>
        <v>45399</v>
      </c>
      <c r="B2331" s="2">
        <f>RSI!B2331</f>
        <v>5.8023999999999996</v>
      </c>
      <c r="C2331" s="2">
        <f>RSI!I2331</f>
        <v>63.049401457242702</v>
      </c>
      <c r="D2331" s="2">
        <f>MACD!E2331</f>
        <v>-5.3994445720423556E-2</v>
      </c>
      <c r="E2331" s="2">
        <f>MACD!F2331</f>
        <v>-3.9653009333948566E-2</v>
      </c>
      <c r="F2331" s="2">
        <f>'Moving Avg'!D2331</f>
        <v>5.7595999999999989</v>
      </c>
      <c r="G2331" s="2">
        <f>'Moving Avg'!F2331</f>
        <v>5.602545000000001</v>
      </c>
      <c r="H2331" s="2">
        <f>'Moving Avg'!G2331</f>
        <v>5.501984000000002</v>
      </c>
      <c r="I2331" s="2">
        <f>'Moving Avg'!H2331</f>
        <v>5.2793650000000056</v>
      </c>
      <c r="J2331" s="6" t="str">
        <f>OBV!F2331</f>
        <v>BULLISH</v>
      </c>
      <c r="K2331" s="6" t="str">
        <f>OBV!G2331</f>
        <v>NEUTRAL</v>
      </c>
      <c r="L2331" s="6" t="str">
        <f>OBV!H2331</f>
        <v>CONFIRMED BULLISH</v>
      </c>
      <c r="M2331" s="8">
        <f t="shared" si="360"/>
        <v>25</v>
      </c>
      <c r="N2331" s="8">
        <f t="shared" si="361"/>
        <v>45</v>
      </c>
      <c r="O2331" s="8">
        <f t="shared" si="362"/>
        <v>50</v>
      </c>
      <c r="P2331" s="8">
        <f t="shared" si="363"/>
        <v>83.5</v>
      </c>
      <c r="Q2331" s="9">
        <f t="shared" si="364"/>
        <v>44.524999999999999</v>
      </c>
      <c r="R2331" s="9">
        <f t="shared" si="365"/>
        <v>52.375</v>
      </c>
      <c r="S2331" s="9">
        <f t="shared" si="366"/>
        <v>60.575000000000003</v>
      </c>
      <c r="T2331" s="9">
        <f t="shared" si="367"/>
        <v>50.875</v>
      </c>
      <c r="U2331" s="8">
        <f t="shared" si="368"/>
        <v>52.491666666666674</v>
      </c>
      <c r="V2331" s="8">
        <f t="shared" si="369"/>
        <v>52.087500000000006</v>
      </c>
    </row>
    <row r="2332" spans="1:22" ht="13.5" x14ac:dyDescent="0.25">
      <c r="A2332" s="3">
        <f>RSI!A2332</f>
        <v>45400</v>
      </c>
      <c r="B2332" s="2">
        <f>RSI!B2332</f>
        <v>5.7766999999999999</v>
      </c>
      <c r="C2332" s="2">
        <f>RSI!I2332</f>
        <v>61.066111042580836</v>
      </c>
      <c r="D2332" s="2">
        <f>MACD!E2332</f>
        <v>-6.3122533489135435E-2</v>
      </c>
      <c r="E2332" s="2">
        <f>MACD!F2332</f>
        <v>-4.4346914164985943E-2</v>
      </c>
      <c r="F2332" s="2">
        <f>'Moving Avg'!D2332</f>
        <v>5.7989599999999992</v>
      </c>
      <c r="G2332" s="2">
        <f>'Moving Avg'!F2332</f>
        <v>5.6218000000000004</v>
      </c>
      <c r="H2332" s="2">
        <f>'Moving Avg'!G2332</f>
        <v>5.509686000000003</v>
      </c>
      <c r="I2332" s="2">
        <f>'Moving Avg'!H2332</f>
        <v>5.2871995000000052</v>
      </c>
      <c r="J2332" s="6" t="str">
        <f>OBV!F2332</f>
        <v>BEARISH</v>
      </c>
      <c r="K2332" s="6" t="str">
        <f>OBV!G2332</f>
        <v>NEUTRAL</v>
      </c>
      <c r="L2332" s="6" t="str">
        <f>OBV!H2332</f>
        <v>BEARISH DIVERGENCE</v>
      </c>
      <c r="M2332" s="8">
        <f t="shared" si="360"/>
        <v>25</v>
      </c>
      <c r="N2332" s="8">
        <f t="shared" si="361"/>
        <v>45</v>
      </c>
      <c r="O2332" s="8">
        <f t="shared" si="362"/>
        <v>50</v>
      </c>
      <c r="P2332" s="8">
        <f t="shared" si="363"/>
        <v>16.5</v>
      </c>
      <c r="Q2332" s="9">
        <f t="shared" si="364"/>
        <v>34.475000000000001</v>
      </c>
      <c r="R2332" s="9">
        <f t="shared" si="365"/>
        <v>35.625</v>
      </c>
      <c r="S2332" s="9">
        <f t="shared" si="366"/>
        <v>30.425000000000001</v>
      </c>
      <c r="T2332" s="9">
        <f t="shared" si="367"/>
        <v>34.125</v>
      </c>
      <c r="U2332" s="8">
        <f t="shared" si="368"/>
        <v>33.508333333333333</v>
      </c>
      <c r="V2332" s="8">
        <f t="shared" si="369"/>
        <v>33.662499999999994</v>
      </c>
    </row>
    <row r="2333" spans="1:22" ht="13.5" x14ac:dyDescent="0.25">
      <c r="A2333" s="3">
        <f>RSI!A2333</f>
        <v>45401</v>
      </c>
      <c r="B2333" s="2">
        <f>RSI!B2333</f>
        <v>5.8536999999999999</v>
      </c>
      <c r="C2333" s="2">
        <f>RSI!I2333</f>
        <v>64.65361683595394</v>
      </c>
      <c r="D2333" s="2">
        <f>MACD!E2333</f>
        <v>-7.8922345461896803E-2</v>
      </c>
      <c r="E2333" s="2">
        <f>MACD!F2333</f>
        <v>-5.1262000424368112E-2</v>
      </c>
      <c r="F2333" s="2">
        <f>'Moving Avg'!D2333</f>
        <v>5.7886800000000003</v>
      </c>
      <c r="G2333" s="2">
        <f>'Moving Avg'!F2333</f>
        <v>5.6367750000000019</v>
      </c>
      <c r="H2333" s="2">
        <f>'Moving Avg'!G2333</f>
        <v>5.5180720000000019</v>
      </c>
      <c r="I2333" s="2">
        <f>'Moving Avg'!H2333</f>
        <v>5.2954190000000043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  <c r="M2333" s="8">
        <f t="shared" si="360"/>
        <v>25</v>
      </c>
      <c r="N2333" s="8">
        <f t="shared" si="361"/>
        <v>100</v>
      </c>
      <c r="O2333" s="8">
        <f t="shared" si="362"/>
        <v>50</v>
      </c>
      <c r="P2333" s="8">
        <f t="shared" si="363"/>
        <v>16.5</v>
      </c>
      <c r="Q2333" s="9">
        <f t="shared" si="364"/>
        <v>53.725000000000001</v>
      </c>
      <c r="R2333" s="9">
        <f t="shared" si="365"/>
        <v>46.625</v>
      </c>
      <c r="S2333" s="9">
        <f t="shared" si="366"/>
        <v>38.674999999999997</v>
      </c>
      <c r="T2333" s="9">
        <f t="shared" si="367"/>
        <v>47.875</v>
      </c>
      <c r="U2333" s="8">
        <f t="shared" si="368"/>
        <v>46.341666666666661</v>
      </c>
      <c r="V2333" s="8">
        <f t="shared" si="369"/>
        <v>46.724999999999994</v>
      </c>
    </row>
    <row r="2334" spans="1:22" ht="13.5" x14ac:dyDescent="0.25">
      <c r="A2334" s="3">
        <f>RSI!A2334</f>
        <v>45404</v>
      </c>
      <c r="B2334" s="2">
        <f>RSI!B2334</f>
        <v>5.9051</v>
      </c>
      <c r="C2334" s="2">
        <f>RSI!I2334</f>
        <v>66.849513071789985</v>
      </c>
      <c r="D2334" s="2">
        <f>MACD!E2334</f>
        <v>-9.2248439224466239E-2</v>
      </c>
      <c r="E2334" s="2">
        <f>MACD!F2334</f>
        <v>-5.945928818438774E-2</v>
      </c>
      <c r="F2334" s="2">
        <f>'Moving Avg'!D2334</f>
        <v>5.8143600000000006</v>
      </c>
      <c r="G2334" s="2">
        <f>'Moving Avg'!F2334</f>
        <v>5.656035000000001</v>
      </c>
      <c r="H2334" s="2">
        <f>'Moving Avg'!G2334</f>
        <v>5.5271440000000034</v>
      </c>
      <c r="I2334" s="2">
        <f>'Moving Avg'!H2334</f>
        <v>5.3040800000000043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  <c r="M2334" s="8">
        <f t="shared" si="360"/>
        <v>25</v>
      </c>
      <c r="N2334" s="8">
        <f t="shared" si="361"/>
        <v>100</v>
      </c>
      <c r="O2334" s="8">
        <f t="shared" si="362"/>
        <v>50</v>
      </c>
      <c r="P2334" s="8">
        <f t="shared" si="363"/>
        <v>83.5</v>
      </c>
      <c r="Q2334" s="9">
        <f t="shared" si="364"/>
        <v>63.774999999999999</v>
      </c>
      <c r="R2334" s="9">
        <f t="shared" si="365"/>
        <v>63.375</v>
      </c>
      <c r="S2334" s="9">
        <f t="shared" si="366"/>
        <v>68.825000000000003</v>
      </c>
      <c r="T2334" s="9">
        <f t="shared" si="367"/>
        <v>64.625</v>
      </c>
      <c r="U2334" s="8">
        <f t="shared" si="368"/>
        <v>65.325000000000003</v>
      </c>
      <c r="V2334" s="8">
        <f t="shared" si="369"/>
        <v>65.150000000000006</v>
      </c>
    </row>
    <row r="2335" spans="1:22" ht="13.5" x14ac:dyDescent="0.25">
      <c r="A2335" s="3">
        <f>RSI!A2335</f>
        <v>45405</v>
      </c>
      <c r="B2335" s="2">
        <f>RSI!B2335</f>
        <v>5.9051</v>
      </c>
      <c r="C2335" s="2">
        <f>RSI!I2335</f>
        <v>66.849513071789985</v>
      </c>
      <c r="D2335" s="2">
        <f>MACD!E2335</f>
        <v>-0.1170104962837506</v>
      </c>
      <c r="E2335" s="2">
        <f>MACD!F2335</f>
        <v>-7.0969529804260315E-2</v>
      </c>
      <c r="F2335" s="2">
        <f>'Moving Avg'!D2335</f>
        <v>5.8486000000000002</v>
      </c>
      <c r="G2335" s="2">
        <f>'Moving Avg'!F2335</f>
        <v>5.6722950000000019</v>
      </c>
      <c r="H2335" s="2">
        <f>'Moving Avg'!G2335</f>
        <v>5.5391260000000022</v>
      </c>
      <c r="I2335" s="2">
        <f>'Moving Avg'!H2335</f>
        <v>5.3127410000000044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  <c r="M2335" s="8">
        <f t="shared" si="360"/>
        <v>25</v>
      </c>
      <c r="N2335" s="8">
        <f t="shared" si="361"/>
        <v>100</v>
      </c>
      <c r="O2335" s="8">
        <f t="shared" si="362"/>
        <v>50</v>
      </c>
      <c r="P2335" s="8">
        <f t="shared" si="363"/>
        <v>83.5</v>
      </c>
      <c r="Q2335" s="9">
        <f t="shared" si="364"/>
        <v>63.774999999999999</v>
      </c>
      <c r="R2335" s="9">
        <f t="shared" si="365"/>
        <v>63.375</v>
      </c>
      <c r="S2335" s="9">
        <f t="shared" si="366"/>
        <v>68.825000000000003</v>
      </c>
      <c r="T2335" s="9">
        <f t="shared" si="367"/>
        <v>64.625</v>
      </c>
      <c r="U2335" s="8">
        <f t="shared" si="368"/>
        <v>65.325000000000003</v>
      </c>
      <c r="V2335" s="8">
        <f t="shared" si="369"/>
        <v>65.150000000000006</v>
      </c>
    </row>
    <row r="2336" spans="1:22" ht="13.5" x14ac:dyDescent="0.25">
      <c r="A2336" s="3">
        <f>RSI!A2336</f>
        <v>45406</v>
      </c>
      <c r="B2336" s="2">
        <f>RSI!B2336</f>
        <v>5.8194999999999997</v>
      </c>
      <c r="C2336" s="2">
        <f>RSI!I2336</f>
        <v>59.687571776985486</v>
      </c>
      <c r="D2336" s="2">
        <f>MACD!E2336</f>
        <v>-0.13838805670018317</v>
      </c>
      <c r="E2336" s="2">
        <f>MACD!F2336</f>
        <v>-8.4453235183444886E-2</v>
      </c>
      <c r="F2336" s="2">
        <f>'Moving Avg'!D2336</f>
        <v>5.8520200000000004</v>
      </c>
      <c r="G2336" s="2">
        <f>'Moving Avg'!F2336</f>
        <v>5.6842750000000022</v>
      </c>
      <c r="H2336" s="2">
        <f>'Moving Avg'!G2336</f>
        <v>5.5476840000000029</v>
      </c>
      <c r="I2336" s="2">
        <f>'Moving Avg'!H2336</f>
        <v>5.3211590000000051</v>
      </c>
      <c r="J2336" s="6" t="str">
        <f>OBV!F2336</f>
        <v>BEARISH</v>
      </c>
      <c r="K2336" s="6" t="str">
        <f>OBV!G2336</f>
        <v>NEUTRAL</v>
      </c>
      <c r="L2336" s="6" t="str">
        <f>OBV!H2336</f>
        <v>BEARISH DIVERGENCE</v>
      </c>
      <c r="M2336" s="8">
        <f t="shared" si="360"/>
        <v>25</v>
      </c>
      <c r="N2336" s="8">
        <f t="shared" si="361"/>
        <v>100</v>
      </c>
      <c r="O2336" s="8">
        <f t="shared" si="362"/>
        <v>50</v>
      </c>
      <c r="P2336" s="8">
        <f t="shared" si="363"/>
        <v>16.5</v>
      </c>
      <c r="Q2336" s="9">
        <f t="shared" si="364"/>
        <v>53.725000000000001</v>
      </c>
      <c r="R2336" s="9">
        <f t="shared" si="365"/>
        <v>46.625</v>
      </c>
      <c r="S2336" s="9">
        <f t="shared" si="366"/>
        <v>38.674999999999997</v>
      </c>
      <c r="T2336" s="9">
        <f t="shared" si="367"/>
        <v>47.875</v>
      </c>
      <c r="U2336" s="8">
        <f t="shared" si="368"/>
        <v>46.341666666666661</v>
      </c>
      <c r="V2336" s="8">
        <f t="shared" si="369"/>
        <v>46.724999999999994</v>
      </c>
    </row>
    <row r="2337" spans="1:22" ht="13.5" x14ac:dyDescent="0.25">
      <c r="A2337" s="3">
        <f>RSI!A2337</f>
        <v>45407</v>
      </c>
      <c r="B2337" s="2">
        <f>RSI!B2337</f>
        <v>5.7339000000000002</v>
      </c>
      <c r="C2337" s="2">
        <f>RSI!I2337</f>
        <v>53.513386887461785</v>
      </c>
      <c r="D2337" s="2">
        <f>MACD!E2337</f>
        <v>-0.1365307258959616</v>
      </c>
      <c r="E2337" s="2">
        <f>MACD!F2337</f>
        <v>-9.4868733325948224E-2</v>
      </c>
      <c r="F2337" s="2">
        <f>'Moving Avg'!D2337</f>
        <v>5.8434600000000003</v>
      </c>
      <c r="G2337" s="2">
        <f>'Moving Avg'!F2337</f>
        <v>5.6915500000000021</v>
      </c>
      <c r="H2337" s="2">
        <f>'Moving Avg'!G2337</f>
        <v>5.5547020000000025</v>
      </c>
      <c r="I2337" s="2">
        <f>'Moving Avg'!H2337</f>
        <v>5.3291490000000046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  <c r="M2337" s="8">
        <f t="shared" si="360"/>
        <v>25</v>
      </c>
      <c r="N2337" s="8">
        <f t="shared" si="361"/>
        <v>100</v>
      </c>
      <c r="O2337" s="8">
        <f t="shared" si="362"/>
        <v>50</v>
      </c>
      <c r="P2337" s="8">
        <f t="shared" si="363"/>
        <v>16.5</v>
      </c>
      <c r="Q2337" s="9">
        <f t="shared" si="364"/>
        <v>53.725000000000001</v>
      </c>
      <c r="R2337" s="9">
        <f t="shared" si="365"/>
        <v>46.625</v>
      </c>
      <c r="S2337" s="9">
        <f t="shared" si="366"/>
        <v>38.674999999999997</v>
      </c>
      <c r="T2337" s="9">
        <f t="shared" si="367"/>
        <v>47.875</v>
      </c>
      <c r="U2337" s="8">
        <f t="shared" si="368"/>
        <v>46.341666666666661</v>
      </c>
      <c r="V2337" s="8">
        <f t="shared" si="369"/>
        <v>46.724999999999994</v>
      </c>
    </row>
    <row r="2338" spans="1:22" ht="13.5" x14ac:dyDescent="0.25">
      <c r="A2338" s="3">
        <f>RSI!A2338</f>
        <v>45408</v>
      </c>
      <c r="B2338" s="2">
        <f>RSI!B2338</f>
        <v>5.7339000000000002</v>
      </c>
      <c r="C2338" s="2">
        <f>RSI!I2338</f>
        <v>53.513386887461785</v>
      </c>
      <c r="D2338" s="2">
        <f>MACD!E2338</f>
        <v>-8.5243863004950349E-2</v>
      </c>
      <c r="E2338" s="2">
        <f>MACD!F2338</f>
        <v>-9.2943759261748651E-2</v>
      </c>
      <c r="F2338" s="2">
        <f>'Moving Avg'!D2338</f>
        <v>5.8194999999999997</v>
      </c>
      <c r="G2338" s="2">
        <f>'Moving Avg'!F2338</f>
        <v>5.7005350000000021</v>
      </c>
      <c r="H2338" s="2">
        <f>'Moving Avg'!G2338</f>
        <v>5.5615480000000028</v>
      </c>
      <c r="I2338" s="2">
        <f>'Moving Avg'!H2338</f>
        <v>5.3371390000000032</v>
      </c>
      <c r="J2338" s="6" t="str">
        <f>OBV!F2338</f>
        <v>BEARISH</v>
      </c>
      <c r="K2338" s="6" t="str">
        <f>OBV!G2338</f>
        <v>WEAK</v>
      </c>
      <c r="L2338" s="6" t="str">
        <f>OBV!H2338</f>
        <v>CONFIRMED BEARISH</v>
      </c>
      <c r="M2338" s="8">
        <f t="shared" si="360"/>
        <v>25</v>
      </c>
      <c r="N2338" s="8">
        <f t="shared" si="361"/>
        <v>0</v>
      </c>
      <c r="O2338" s="8">
        <f t="shared" si="362"/>
        <v>50</v>
      </c>
      <c r="P2338" s="8">
        <f t="shared" si="363"/>
        <v>0</v>
      </c>
      <c r="Q2338" s="9">
        <f t="shared" si="364"/>
        <v>16.25</v>
      </c>
      <c r="R2338" s="9">
        <f t="shared" si="365"/>
        <v>22.5</v>
      </c>
      <c r="S2338" s="9">
        <f t="shared" si="366"/>
        <v>16.25</v>
      </c>
      <c r="T2338" s="9">
        <f t="shared" si="367"/>
        <v>18.75</v>
      </c>
      <c r="U2338" s="8">
        <f t="shared" si="368"/>
        <v>18.333333333333332</v>
      </c>
      <c r="V2338" s="8">
        <f t="shared" si="369"/>
        <v>18.4375</v>
      </c>
    </row>
    <row r="2339" spans="1:22" ht="13.5" x14ac:dyDescent="0.25">
      <c r="A2339" s="3">
        <f>RSI!A2339</f>
        <v>45411</v>
      </c>
      <c r="B2339" s="2">
        <f>RSI!B2339</f>
        <v>5.7339000000000002</v>
      </c>
      <c r="C2339" s="2">
        <f>RSI!I2339</f>
        <v>53.513386887461778</v>
      </c>
      <c r="D2339" s="2">
        <f>MACD!E2339</f>
        <v>-6.1893256888004622E-2</v>
      </c>
      <c r="E2339" s="2">
        <f>MACD!F2339</f>
        <v>-8.6733658786999845E-2</v>
      </c>
      <c r="F2339" s="2">
        <f>'Moving Avg'!D2339</f>
        <v>5.7852599999999992</v>
      </c>
      <c r="G2339" s="2">
        <f>'Moving Avg'!F2339</f>
        <v>5.707810000000002</v>
      </c>
      <c r="H2339" s="2">
        <f>'Moving Avg'!G2339</f>
        <v>5.5685660000000015</v>
      </c>
      <c r="I2339" s="2">
        <f>'Moving Avg'!H2339</f>
        <v>5.3454980000000036</v>
      </c>
      <c r="J2339" s="6" t="str">
        <f>OBV!F2339</f>
        <v>BEARISH</v>
      </c>
      <c r="K2339" s="6" t="str">
        <f>OBV!G2339</f>
        <v>WEAK</v>
      </c>
      <c r="L2339" s="6" t="str">
        <f>OBV!H2339</f>
        <v>CONFIRMED BEARISH</v>
      </c>
      <c r="M2339" s="8">
        <f t="shared" si="360"/>
        <v>25</v>
      </c>
      <c r="N2339" s="8">
        <f t="shared" si="361"/>
        <v>0</v>
      </c>
      <c r="O2339" s="8">
        <f t="shared" si="362"/>
        <v>50</v>
      </c>
      <c r="P2339" s="8">
        <f t="shared" si="363"/>
        <v>0</v>
      </c>
      <c r="Q2339" s="9">
        <f t="shared" si="364"/>
        <v>16.25</v>
      </c>
      <c r="R2339" s="9">
        <f t="shared" si="365"/>
        <v>22.5</v>
      </c>
      <c r="S2339" s="9">
        <f t="shared" si="366"/>
        <v>16.25</v>
      </c>
      <c r="T2339" s="9">
        <f t="shared" si="367"/>
        <v>18.75</v>
      </c>
      <c r="U2339" s="8">
        <f t="shared" si="368"/>
        <v>18.333333333333332</v>
      </c>
      <c r="V2339" s="8">
        <f t="shared" si="369"/>
        <v>18.4375</v>
      </c>
    </row>
    <row r="2340" spans="1:22" ht="13.5" x14ac:dyDescent="0.25">
      <c r="A2340" s="3">
        <f>RSI!A2340</f>
        <v>45412</v>
      </c>
      <c r="B2340" s="2">
        <f>RSI!B2340</f>
        <v>5.7252999999999998</v>
      </c>
      <c r="C2340" s="2">
        <f>RSI!I2340</f>
        <v>52.8276839234344</v>
      </c>
      <c r="D2340" s="2">
        <f>MACD!E2340</f>
        <v>-4.8353115264894164E-2</v>
      </c>
      <c r="E2340" s="2">
        <f>MACD!F2340</f>
        <v>-7.9057550082578712E-2</v>
      </c>
      <c r="F2340" s="2">
        <f>'Moving Avg'!D2340</f>
        <v>5.7492999999999999</v>
      </c>
      <c r="G2340" s="2">
        <f>'Moving Avg'!F2340</f>
        <v>5.7150800000000022</v>
      </c>
      <c r="H2340" s="2">
        <f>'Moving Avg'!G2340</f>
        <v>5.5776360000000018</v>
      </c>
      <c r="I2340" s="2">
        <f>'Moving Avg'!H2340</f>
        <v>5.3538140000000034</v>
      </c>
      <c r="J2340" s="6" t="str">
        <f>OBV!F2340</f>
        <v>BEARISH</v>
      </c>
      <c r="K2340" s="6" t="str">
        <f>OBV!G2340</f>
        <v>WEAK</v>
      </c>
      <c r="L2340" s="6" t="str">
        <f>OBV!H2340</f>
        <v>CONFIRMED BEARISH</v>
      </c>
      <c r="M2340" s="8">
        <f t="shared" si="360"/>
        <v>25</v>
      </c>
      <c r="N2340" s="8">
        <f t="shared" si="361"/>
        <v>0</v>
      </c>
      <c r="O2340" s="8">
        <f t="shared" si="362"/>
        <v>50</v>
      </c>
      <c r="P2340" s="8">
        <f t="shared" si="363"/>
        <v>0</v>
      </c>
      <c r="Q2340" s="9">
        <f t="shared" si="364"/>
        <v>16.25</v>
      </c>
      <c r="R2340" s="9">
        <f t="shared" si="365"/>
        <v>22.5</v>
      </c>
      <c r="S2340" s="9">
        <f t="shared" si="366"/>
        <v>16.25</v>
      </c>
      <c r="T2340" s="9">
        <f t="shared" si="367"/>
        <v>18.75</v>
      </c>
      <c r="U2340" s="8">
        <f t="shared" si="368"/>
        <v>18.333333333333332</v>
      </c>
      <c r="V2340" s="8">
        <f t="shared" si="369"/>
        <v>18.4375</v>
      </c>
    </row>
    <row r="2341" spans="1:22" ht="13.5" x14ac:dyDescent="0.25">
      <c r="A2341" s="3">
        <f>RSI!A2341</f>
        <v>45414</v>
      </c>
      <c r="B2341" s="2">
        <f>RSI!B2341</f>
        <v>5.8623000000000003</v>
      </c>
      <c r="C2341" s="2">
        <f>RSI!I2341</f>
        <v>61.328673071195716</v>
      </c>
      <c r="D2341" s="2">
        <f>MACD!E2341</f>
        <v>-3.6705390457444587E-2</v>
      </c>
      <c r="E2341" s="2">
        <f>MACD!F2341</f>
        <v>-7.0587118157551892E-2</v>
      </c>
      <c r="F2341" s="2">
        <f>'Moving Avg'!D2341</f>
        <v>5.7578600000000009</v>
      </c>
      <c r="G2341" s="2">
        <f>'Moving Avg'!F2341</f>
        <v>5.7292000000000014</v>
      </c>
      <c r="H2341" s="2">
        <f>'Moving Avg'!G2341</f>
        <v>5.5870500000000023</v>
      </c>
      <c r="I2341" s="2">
        <f>'Moving Avg'!H2341</f>
        <v>5.3624460000000047</v>
      </c>
      <c r="J2341" s="6" t="str">
        <f>OBV!F2341</f>
        <v>BEARISH</v>
      </c>
      <c r="K2341" s="6" t="str">
        <f>OBV!G2341</f>
        <v>NEUTRAL</v>
      </c>
      <c r="L2341" s="6" t="str">
        <f>OBV!H2341</f>
        <v>BEARISH DIVERGENCE</v>
      </c>
      <c r="M2341" s="8">
        <f t="shared" si="360"/>
        <v>25</v>
      </c>
      <c r="N2341" s="8">
        <f t="shared" si="361"/>
        <v>0</v>
      </c>
      <c r="O2341" s="8">
        <f t="shared" si="362"/>
        <v>50</v>
      </c>
      <c r="P2341" s="8">
        <f t="shared" si="363"/>
        <v>16.5</v>
      </c>
      <c r="Q2341" s="9">
        <f t="shared" si="364"/>
        <v>18.725000000000001</v>
      </c>
      <c r="R2341" s="9">
        <f t="shared" si="365"/>
        <v>26.625</v>
      </c>
      <c r="S2341" s="9">
        <f t="shared" si="366"/>
        <v>23.675000000000001</v>
      </c>
      <c r="T2341" s="9">
        <f t="shared" si="367"/>
        <v>22.875</v>
      </c>
      <c r="U2341" s="8">
        <f t="shared" si="368"/>
        <v>23.008333333333336</v>
      </c>
      <c r="V2341" s="8">
        <f t="shared" si="369"/>
        <v>22.975000000000001</v>
      </c>
    </row>
    <row r="2342" spans="1:22" ht="13.5" x14ac:dyDescent="0.25">
      <c r="A2342" s="3">
        <f>RSI!A2342</f>
        <v>45415</v>
      </c>
      <c r="B2342" s="2">
        <f>RSI!B2342</f>
        <v>5.8109000000000002</v>
      </c>
      <c r="C2342" s="2">
        <f>RSI!I2342</f>
        <v>57.166223365614762</v>
      </c>
      <c r="D2342" s="2">
        <f>MACD!E2342</f>
        <v>-2.7990444919328894E-2</v>
      </c>
      <c r="E2342" s="2">
        <f>MACD!F2342</f>
        <v>-6.2067783509907298E-2</v>
      </c>
      <c r="F2342" s="2">
        <f>'Moving Avg'!D2342</f>
        <v>5.7732600000000005</v>
      </c>
      <c r="G2342" s="2">
        <f>'Moving Avg'!F2342</f>
        <v>5.7411800000000017</v>
      </c>
      <c r="H2342" s="2">
        <f>'Moving Avg'!G2342</f>
        <v>5.5976620000000024</v>
      </c>
      <c r="I2342" s="2">
        <f>'Moving Avg'!H2342</f>
        <v>5.3708210000000038</v>
      </c>
      <c r="J2342" s="6" t="str">
        <f>OBV!F2342</f>
        <v>BEARISH</v>
      </c>
      <c r="K2342" s="6" t="str">
        <f>OBV!G2342</f>
        <v>NEUTRAL</v>
      </c>
      <c r="L2342" s="6" t="str">
        <f>OBV!H2342</f>
        <v>BEARISH DIVERGENCE</v>
      </c>
      <c r="M2342" s="8">
        <f t="shared" si="360"/>
        <v>25</v>
      </c>
      <c r="N2342" s="8">
        <f t="shared" si="361"/>
        <v>0</v>
      </c>
      <c r="O2342" s="8">
        <f t="shared" si="362"/>
        <v>50</v>
      </c>
      <c r="P2342" s="8">
        <f t="shared" si="363"/>
        <v>16.5</v>
      </c>
      <c r="Q2342" s="9">
        <f t="shared" si="364"/>
        <v>18.725000000000001</v>
      </c>
      <c r="R2342" s="9">
        <f t="shared" si="365"/>
        <v>26.625</v>
      </c>
      <c r="S2342" s="9">
        <f t="shared" si="366"/>
        <v>23.675000000000001</v>
      </c>
      <c r="T2342" s="9">
        <f t="shared" si="367"/>
        <v>22.875</v>
      </c>
      <c r="U2342" s="8">
        <f t="shared" si="368"/>
        <v>23.008333333333336</v>
      </c>
      <c r="V2342" s="8">
        <f t="shared" si="369"/>
        <v>22.975000000000001</v>
      </c>
    </row>
    <row r="2343" spans="1:22" ht="13.5" x14ac:dyDescent="0.25">
      <c r="A2343" s="3">
        <f>RSI!A2343</f>
        <v>45418</v>
      </c>
      <c r="B2343" s="2">
        <f>RSI!B2343</f>
        <v>5.7766999999999999</v>
      </c>
      <c r="C2343" s="2">
        <f>RSI!I2343</f>
        <v>54.514983705232417</v>
      </c>
      <c r="D2343" s="2">
        <f>MACD!E2343</f>
        <v>-6.8537731168811789E-3</v>
      </c>
      <c r="E2343" s="2">
        <f>MACD!F2343</f>
        <v>-5.1024981431302074E-2</v>
      </c>
      <c r="F2343" s="2">
        <f>'Moving Avg'!D2343</f>
        <v>5.7818200000000006</v>
      </c>
      <c r="G2343" s="2">
        <f>'Moving Avg'!F2343</f>
        <v>5.7518800000000017</v>
      </c>
      <c r="H2343" s="2">
        <f>'Moving Avg'!G2343</f>
        <v>5.6038240000000021</v>
      </c>
      <c r="I2343" s="2">
        <f>'Moving Avg'!H2343</f>
        <v>5.3790250000000022</v>
      </c>
      <c r="J2343" s="6" t="str">
        <f>OBV!F2343</f>
        <v>BEARISH</v>
      </c>
      <c r="K2343" s="6" t="str">
        <f>OBV!G2343</f>
        <v>NEUTRAL</v>
      </c>
      <c r="L2343" s="6" t="str">
        <f>OBV!H2343</f>
        <v>BEARISH DIVERGENCE</v>
      </c>
      <c r="M2343" s="8">
        <f t="shared" si="360"/>
        <v>25</v>
      </c>
      <c r="N2343" s="8">
        <f t="shared" si="361"/>
        <v>0</v>
      </c>
      <c r="O2343" s="8">
        <f t="shared" si="362"/>
        <v>50</v>
      </c>
      <c r="P2343" s="8">
        <f t="shared" si="363"/>
        <v>16.5</v>
      </c>
      <c r="Q2343" s="9">
        <f t="shared" si="364"/>
        <v>18.725000000000001</v>
      </c>
      <c r="R2343" s="9">
        <f t="shared" si="365"/>
        <v>26.625</v>
      </c>
      <c r="S2343" s="9">
        <f t="shared" si="366"/>
        <v>23.675000000000001</v>
      </c>
      <c r="T2343" s="9">
        <f t="shared" si="367"/>
        <v>22.875</v>
      </c>
      <c r="U2343" s="8">
        <f t="shared" si="368"/>
        <v>23.008333333333336</v>
      </c>
      <c r="V2343" s="8">
        <f t="shared" si="369"/>
        <v>22.975000000000001</v>
      </c>
    </row>
    <row r="2344" spans="1:22" ht="13.5" x14ac:dyDescent="0.25">
      <c r="A2344" s="3">
        <f>RSI!A2344</f>
        <v>45419</v>
      </c>
      <c r="B2344" s="2">
        <f>RSI!B2344</f>
        <v>5.7766999999999999</v>
      </c>
      <c r="C2344" s="2">
        <f>RSI!I2344</f>
        <v>54.514983705232417</v>
      </c>
      <c r="D2344" s="2">
        <f>MACD!E2344</f>
        <v>1.8569588245341606E-2</v>
      </c>
      <c r="E2344" s="2">
        <f>MACD!F2344</f>
        <v>-3.7106067495973338E-2</v>
      </c>
      <c r="F2344" s="2">
        <f>'Moving Avg'!D2344</f>
        <v>5.790379999999999</v>
      </c>
      <c r="G2344" s="2">
        <f>'Moving Avg'!F2344</f>
        <v>5.7608650000000017</v>
      </c>
      <c r="H2344" s="2">
        <f>'Moving Avg'!G2344</f>
        <v>5.6098140000000027</v>
      </c>
      <c r="I2344" s="2">
        <f>'Moving Avg'!H2344</f>
        <v>5.3872290000000023</v>
      </c>
      <c r="J2344" s="6" t="str">
        <f>OBV!F2344</f>
        <v>BEARISH</v>
      </c>
      <c r="K2344" s="6" t="str">
        <f>OBV!G2344</f>
        <v>NEUTRAL</v>
      </c>
      <c r="L2344" s="6" t="str">
        <f>OBV!H2344</f>
        <v>BEARISH DIVERGENCE</v>
      </c>
      <c r="M2344" s="8">
        <f t="shared" si="360"/>
        <v>25</v>
      </c>
      <c r="N2344" s="8">
        <f t="shared" si="361"/>
        <v>0</v>
      </c>
      <c r="O2344" s="8">
        <f t="shared" si="362"/>
        <v>50</v>
      </c>
      <c r="P2344" s="8">
        <f t="shared" si="363"/>
        <v>16.5</v>
      </c>
      <c r="Q2344" s="9">
        <f t="shared" si="364"/>
        <v>18.725000000000001</v>
      </c>
      <c r="R2344" s="9">
        <f t="shared" si="365"/>
        <v>26.625</v>
      </c>
      <c r="S2344" s="9">
        <f t="shared" si="366"/>
        <v>23.675000000000001</v>
      </c>
      <c r="T2344" s="9">
        <f t="shared" si="367"/>
        <v>22.875</v>
      </c>
      <c r="U2344" s="8">
        <f t="shared" si="368"/>
        <v>23.008333333333336</v>
      </c>
      <c r="V2344" s="8">
        <f t="shared" si="369"/>
        <v>22.975000000000001</v>
      </c>
    </row>
    <row r="2345" spans="1:22" ht="13.5" x14ac:dyDescent="0.25">
      <c r="A2345" s="3">
        <f>RSI!A2345</f>
        <v>45420</v>
      </c>
      <c r="B2345" s="2">
        <f>RSI!B2345</f>
        <v>5.7339000000000002</v>
      </c>
      <c r="C2345" s="2">
        <f>RSI!I2345</f>
        <v>51.076865877366117</v>
      </c>
      <c r="D2345" s="2">
        <f>MACD!E2345</f>
        <v>4.2910175201551937E-2</v>
      </c>
      <c r="E2345" s="2">
        <f>MACD!F2345</f>
        <v>-2.1102818956468282E-2</v>
      </c>
      <c r="F2345" s="2">
        <f>'Moving Avg'!D2345</f>
        <v>5.7920999999999996</v>
      </c>
      <c r="G2345" s="2">
        <f>'Moving Avg'!F2345</f>
        <v>5.7715650000000007</v>
      </c>
      <c r="H2345" s="2">
        <f>'Moving Avg'!G2345</f>
        <v>5.6152920000000019</v>
      </c>
      <c r="I2345" s="2">
        <f>'Moving Avg'!H2345</f>
        <v>5.3945170000000005</v>
      </c>
      <c r="J2345" s="6" t="str">
        <f>OBV!F2345</f>
        <v>BEARISH</v>
      </c>
      <c r="K2345" s="6" t="str">
        <f>OBV!G2345</f>
        <v>NEUTRAL</v>
      </c>
      <c r="L2345" s="6" t="str">
        <f>OBV!H2345</f>
        <v>BEARISH DIVERGENCE</v>
      </c>
      <c r="M2345" s="8">
        <f t="shared" si="360"/>
        <v>25</v>
      </c>
      <c r="N2345" s="8">
        <f t="shared" si="361"/>
        <v>0</v>
      </c>
      <c r="O2345" s="8">
        <f t="shared" si="362"/>
        <v>50</v>
      </c>
      <c r="P2345" s="8">
        <f t="shared" si="363"/>
        <v>16.5</v>
      </c>
      <c r="Q2345" s="9">
        <f t="shared" si="364"/>
        <v>18.725000000000001</v>
      </c>
      <c r="R2345" s="9">
        <f t="shared" si="365"/>
        <v>26.625</v>
      </c>
      <c r="S2345" s="9">
        <f t="shared" si="366"/>
        <v>23.675000000000001</v>
      </c>
      <c r="T2345" s="9">
        <f t="shared" si="367"/>
        <v>22.875</v>
      </c>
      <c r="U2345" s="8">
        <f t="shared" si="368"/>
        <v>23.008333333333336</v>
      </c>
      <c r="V2345" s="8">
        <f t="shared" si="369"/>
        <v>22.975000000000001</v>
      </c>
    </row>
    <row r="2346" spans="1:22" ht="13.5" x14ac:dyDescent="0.25">
      <c r="A2346" s="3">
        <f>RSI!A2346</f>
        <v>45421</v>
      </c>
      <c r="B2346" s="2">
        <f>RSI!B2346</f>
        <v>5.8623000000000003</v>
      </c>
      <c r="C2346" s="2">
        <f>RSI!I2346</f>
        <v>59.357937600315331</v>
      </c>
      <c r="D2346" s="2">
        <f>MACD!E2346</f>
        <v>4.0762086062383851E-2</v>
      </c>
      <c r="E2346" s="2">
        <f>MACD!F2346</f>
        <v>-8.7298379526978553E-3</v>
      </c>
      <c r="F2346" s="2">
        <f>'Moving Avg'!D2346</f>
        <v>5.7920999999999996</v>
      </c>
      <c r="G2346" s="2">
        <f>'Moving Avg'!F2346</f>
        <v>5.790395000000002</v>
      </c>
      <c r="H2346" s="2">
        <f>'Moving Avg'!G2346</f>
        <v>5.6233380000000022</v>
      </c>
      <c r="I2346" s="2">
        <f>'Moving Avg'!H2346</f>
        <v>5.4011915000000013</v>
      </c>
      <c r="J2346" s="6" t="str">
        <f>OBV!F2346</f>
        <v>BEARISH</v>
      </c>
      <c r="K2346" s="6" t="str">
        <f>OBV!G2346</f>
        <v>NEUTRAL</v>
      </c>
      <c r="L2346" s="6" t="str">
        <f>OBV!H2346</f>
        <v>NEUTRAL</v>
      </c>
      <c r="M2346" s="8">
        <f t="shared" si="360"/>
        <v>25</v>
      </c>
      <c r="N2346" s="8">
        <f t="shared" si="361"/>
        <v>0</v>
      </c>
      <c r="O2346" s="8">
        <f t="shared" si="362"/>
        <v>50</v>
      </c>
      <c r="P2346" s="8">
        <f t="shared" si="363"/>
        <v>16.5</v>
      </c>
      <c r="Q2346" s="9">
        <f t="shared" si="364"/>
        <v>18.725000000000001</v>
      </c>
      <c r="R2346" s="9">
        <f t="shared" si="365"/>
        <v>26.625</v>
      </c>
      <c r="S2346" s="9">
        <f t="shared" si="366"/>
        <v>23.675000000000001</v>
      </c>
      <c r="T2346" s="9">
        <f t="shared" si="367"/>
        <v>22.875</v>
      </c>
      <c r="U2346" s="8">
        <f t="shared" si="368"/>
        <v>23.008333333333336</v>
      </c>
      <c r="V2346" s="8">
        <f t="shared" si="369"/>
        <v>22.975000000000001</v>
      </c>
    </row>
    <row r="2347" spans="1:22" ht="13.5" x14ac:dyDescent="0.25">
      <c r="A2347" s="3">
        <f>RSI!A2347</f>
        <v>45422</v>
      </c>
      <c r="B2347" s="2">
        <f>RSI!B2347</f>
        <v>5.8109000000000002</v>
      </c>
      <c r="C2347" s="2">
        <f>RSI!I2347</f>
        <v>55.321060303321914</v>
      </c>
      <c r="D2347" s="2">
        <f>MACD!E2347</f>
        <v>2.8765012394234013E-2</v>
      </c>
      <c r="E2347" s="2">
        <f>MACD!F2347</f>
        <v>-1.2308678833114822E-3</v>
      </c>
      <c r="F2347" s="2">
        <f>'Moving Avg'!D2347</f>
        <v>5.7921000000000005</v>
      </c>
      <c r="G2347" s="2">
        <f>'Moving Avg'!F2347</f>
        <v>5.8019450000000017</v>
      </c>
      <c r="H2347" s="2">
        <f>'Moving Avg'!G2347</f>
        <v>5.6303560000000017</v>
      </c>
      <c r="I2347" s="2">
        <f>'Moving Avg'!H2347</f>
        <v>5.4062795000000001</v>
      </c>
      <c r="J2347" s="6" t="str">
        <f>OBV!F2347</f>
        <v>BULLISH</v>
      </c>
      <c r="K2347" s="6" t="str">
        <f>OBV!G2347</f>
        <v>NEUTRAL</v>
      </c>
      <c r="L2347" s="6" t="str">
        <f>OBV!H2347</f>
        <v>NEUTRAL</v>
      </c>
      <c r="M2347" s="8">
        <f t="shared" si="360"/>
        <v>25</v>
      </c>
      <c r="N2347" s="8">
        <f t="shared" si="361"/>
        <v>0</v>
      </c>
      <c r="O2347" s="8">
        <f t="shared" si="362"/>
        <v>50</v>
      </c>
      <c r="P2347" s="8">
        <f t="shared" si="363"/>
        <v>49.5</v>
      </c>
      <c r="Q2347" s="9">
        <f t="shared" si="364"/>
        <v>23.675000000000001</v>
      </c>
      <c r="R2347" s="9">
        <f t="shared" si="365"/>
        <v>34.875</v>
      </c>
      <c r="S2347" s="9">
        <f t="shared" si="366"/>
        <v>38.525000000000006</v>
      </c>
      <c r="T2347" s="9">
        <f t="shared" si="367"/>
        <v>31.125</v>
      </c>
      <c r="U2347" s="8">
        <f t="shared" si="368"/>
        <v>32.358333333333334</v>
      </c>
      <c r="V2347" s="8">
        <f t="shared" si="369"/>
        <v>32.049999999999997</v>
      </c>
    </row>
    <row r="2348" spans="1:22" ht="13.5" x14ac:dyDescent="0.25">
      <c r="A2348" s="3">
        <f>RSI!A2348</f>
        <v>45425</v>
      </c>
      <c r="B2348" s="2">
        <f>RSI!B2348</f>
        <v>5.9051</v>
      </c>
      <c r="C2348" s="2">
        <f>RSI!I2348</f>
        <v>60.608460335153637</v>
      </c>
      <c r="D2348" s="2">
        <f>MACD!E2348</f>
        <v>1.1182518638340966E-2</v>
      </c>
      <c r="E2348" s="2">
        <f>MACD!F2348</f>
        <v>1.2518094210190076E-3</v>
      </c>
      <c r="F2348" s="2">
        <f>'Moving Avg'!D2348</f>
        <v>5.8177800000000008</v>
      </c>
      <c r="G2348" s="2">
        <f>'Moving Avg'!F2348</f>
        <v>5.8019450000000017</v>
      </c>
      <c r="H2348" s="2">
        <f>'Moving Avg'!G2348</f>
        <v>5.6392580000000017</v>
      </c>
      <c r="I2348" s="2">
        <f>'Moving Avg'!H2348</f>
        <v>5.4104355000000002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  <c r="M2348" s="8">
        <f t="shared" si="360"/>
        <v>25</v>
      </c>
      <c r="N2348" s="8">
        <f t="shared" si="361"/>
        <v>0</v>
      </c>
      <c r="O2348" s="8">
        <f t="shared" si="362"/>
        <v>50</v>
      </c>
      <c r="P2348" s="8">
        <f t="shared" si="363"/>
        <v>83.5</v>
      </c>
      <c r="Q2348" s="9">
        <f t="shared" si="364"/>
        <v>28.774999999999999</v>
      </c>
      <c r="R2348" s="9">
        <f t="shared" si="365"/>
        <v>43.375</v>
      </c>
      <c r="S2348" s="9">
        <f t="shared" si="366"/>
        <v>53.825000000000003</v>
      </c>
      <c r="T2348" s="9">
        <f t="shared" si="367"/>
        <v>39.625</v>
      </c>
      <c r="U2348" s="8">
        <f t="shared" si="368"/>
        <v>41.991666666666667</v>
      </c>
      <c r="V2348" s="8">
        <f t="shared" si="369"/>
        <v>41.400000000000006</v>
      </c>
    </row>
    <row r="2349" spans="1:22" ht="13.5" x14ac:dyDescent="0.25">
      <c r="A2349" s="3">
        <f>RSI!A2349</f>
        <v>45426</v>
      </c>
      <c r="B2349" s="2">
        <f>RSI!B2349</f>
        <v>5.9051</v>
      </c>
      <c r="C2349" s="2">
        <f>RSI!I2349</f>
        <v>60.60846033515363</v>
      </c>
      <c r="D2349" s="2">
        <f>MACD!E2349</f>
        <v>-4.6713726933509392E-3</v>
      </c>
      <c r="E2349" s="2">
        <f>MACD!F2349</f>
        <v>6.7172998145018244E-5</v>
      </c>
      <c r="F2349" s="2">
        <f>'Moving Avg'!D2349</f>
        <v>5.8434600000000003</v>
      </c>
      <c r="G2349" s="2">
        <f>'Moving Avg'!F2349</f>
        <v>5.8083650000000011</v>
      </c>
      <c r="H2349" s="2">
        <f>'Moving Avg'!G2349</f>
        <v>5.6478160000000015</v>
      </c>
      <c r="I2349" s="2">
        <f>'Moving Avg'!H2349</f>
        <v>5.4130774999999991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  <c r="M2349" s="8">
        <f t="shared" si="360"/>
        <v>25</v>
      </c>
      <c r="N2349" s="8">
        <f t="shared" si="361"/>
        <v>45</v>
      </c>
      <c r="O2349" s="8">
        <f t="shared" si="362"/>
        <v>50</v>
      </c>
      <c r="P2349" s="8">
        <f t="shared" si="363"/>
        <v>83.5</v>
      </c>
      <c r="Q2349" s="9">
        <f t="shared" si="364"/>
        <v>44.524999999999999</v>
      </c>
      <c r="R2349" s="9">
        <f t="shared" si="365"/>
        <v>52.375</v>
      </c>
      <c r="S2349" s="9">
        <f t="shared" si="366"/>
        <v>60.575000000000003</v>
      </c>
      <c r="T2349" s="9">
        <f t="shared" si="367"/>
        <v>50.875</v>
      </c>
      <c r="U2349" s="8">
        <f t="shared" si="368"/>
        <v>52.491666666666674</v>
      </c>
      <c r="V2349" s="8">
        <f t="shared" si="369"/>
        <v>52.087500000000006</v>
      </c>
    </row>
    <row r="2350" spans="1:22" ht="13.5" x14ac:dyDescent="0.25">
      <c r="A2350" s="3">
        <f>RSI!A2350</f>
        <v>45427</v>
      </c>
      <c r="B2350" s="2">
        <f>RSI!B2350</f>
        <v>5.8194999999999997</v>
      </c>
      <c r="C2350" s="2">
        <f>RSI!I2350</f>
        <v>53.887661762970104</v>
      </c>
      <c r="D2350" s="2">
        <f>MACD!E2350</f>
        <v>-1.3972610942472485E-2</v>
      </c>
      <c r="E2350" s="2">
        <f>MACD!F2350</f>
        <v>-2.7407837899784825E-3</v>
      </c>
      <c r="F2350" s="2">
        <f>'Moving Avg'!D2350</f>
        <v>5.8605800000000006</v>
      </c>
      <c r="G2350" s="2">
        <f>'Moving Avg'!F2350</f>
        <v>5.8126450000000016</v>
      </c>
      <c r="H2350" s="2">
        <f>'Moving Avg'!G2350</f>
        <v>5.6534640000000014</v>
      </c>
      <c r="I2350" s="2">
        <f>'Moving Avg'!H2350</f>
        <v>5.4149219999999989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  <c r="M2350" s="8">
        <f t="shared" si="360"/>
        <v>25</v>
      </c>
      <c r="N2350" s="8">
        <f t="shared" si="361"/>
        <v>45</v>
      </c>
      <c r="O2350" s="8">
        <f t="shared" si="362"/>
        <v>50</v>
      </c>
      <c r="P2350" s="8">
        <f t="shared" si="363"/>
        <v>83.5</v>
      </c>
      <c r="Q2350" s="9">
        <f t="shared" si="364"/>
        <v>44.524999999999999</v>
      </c>
      <c r="R2350" s="9">
        <f t="shared" si="365"/>
        <v>52.375</v>
      </c>
      <c r="S2350" s="9">
        <f t="shared" si="366"/>
        <v>60.575000000000003</v>
      </c>
      <c r="T2350" s="9">
        <f t="shared" si="367"/>
        <v>50.875</v>
      </c>
      <c r="U2350" s="8">
        <f t="shared" si="368"/>
        <v>52.491666666666674</v>
      </c>
      <c r="V2350" s="8">
        <f t="shared" si="369"/>
        <v>52.087500000000006</v>
      </c>
    </row>
    <row r="2351" spans="1:22" ht="13.5" x14ac:dyDescent="0.25">
      <c r="A2351" s="3">
        <f>RSI!A2351</f>
        <v>45428</v>
      </c>
      <c r="B2351" s="2">
        <f>RSI!B2351</f>
        <v>5.8280000000000003</v>
      </c>
      <c r="C2351" s="2">
        <f>RSI!I2351</f>
        <v>54.428061310481787</v>
      </c>
      <c r="D2351" s="2">
        <f>MACD!E2351</f>
        <v>-1.7268846596767418E-3</v>
      </c>
      <c r="E2351" s="2">
        <f>MACD!F2351</f>
        <v>-2.5380039639181346E-3</v>
      </c>
      <c r="F2351" s="2">
        <f>'Moving Avg'!D2351</f>
        <v>5.8537200000000009</v>
      </c>
      <c r="G2351" s="2">
        <f>'Moving Avg'!F2351</f>
        <v>5.813925000000002</v>
      </c>
      <c r="H2351" s="2">
        <f>'Moving Avg'!G2351</f>
        <v>5.659282000000001</v>
      </c>
      <c r="I2351" s="2">
        <f>'Moving Avg'!H2351</f>
        <v>5.4170674999999981</v>
      </c>
      <c r="J2351" s="6" t="str">
        <f>OBV!F2351</f>
        <v>BULLISH</v>
      </c>
      <c r="K2351" s="6" t="str">
        <f>OBV!G2351</f>
        <v>NEUTRAL</v>
      </c>
      <c r="L2351" s="6" t="str">
        <f>OBV!H2351</f>
        <v>BULLISH DIVERGENCE</v>
      </c>
      <c r="M2351" s="8">
        <f t="shared" si="360"/>
        <v>25</v>
      </c>
      <c r="N2351" s="8">
        <f t="shared" si="361"/>
        <v>0</v>
      </c>
      <c r="O2351" s="8">
        <f t="shared" si="362"/>
        <v>50</v>
      </c>
      <c r="P2351" s="8">
        <f t="shared" si="363"/>
        <v>66.5</v>
      </c>
      <c r="Q2351" s="9">
        <f t="shared" si="364"/>
        <v>26.225000000000001</v>
      </c>
      <c r="R2351" s="9">
        <f t="shared" si="365"/>
        <v>39.125</v>
      </c>
      <c r="S2351" s="9">
        <f t="shared" si="366"/>
        <v>46.174999999999997</v>
      </c>
      <c r="T2351" s="9">
        <f t="shared" si="367"/>
        <v>35.375</v>
      </c>
      <c r="U2351" s="8">
        <f t="shared" si="368"/>
        <v>37.174999999999997</v>
      </c>
      <c r="V2351" s="8">
        <f t="shared" si="369"/>
        <v>36.724999999999994</v>
      </c>
    </row>
    <row r="2352" spans="1:22" ht="13.5" x14ac:dyDescent="0.25">
      <c r="A2352" s="3">
        <f>RSI!A2352</f>
        <v>45429</v>
      </c>
      <c r="B2352" s="2">
        <f>RSI!B2352</f>
        <v>5.8109000000000002</v>
      </c>
      <c r="C2352" s="2">
        <f>RSI!I2352</f>
        <v>53.080360275327436</v>
      </c>
      <c r="D2352" s="2">
        <f>MACD!E2352</f>
        <v>1.6368824810850668E-3</v>
      </c>
      <c r="E2352" s="2">
        <f>MACD!F2352</f>
        <v>-1.7030266749174944E-3</v>
      </c>
      <c r="F2352" s="2">
        <f>'Moving Avg'!D2352</f>
        <v>5.85372</v>
      </c>
      <c r="G2352" s="2">
        <f>'Moving Avg'!F2352</f>
        <v>5.8156350000000012</v>
      </c>
      <c r="H2352" s="2">
        <f>'Moving Avg'!G2352</f>
        <v>5.6656140000000006</v>
      </c>
      <c r="I2352" s="2">
        <f>'Moving Avg'!H2352</f>
        <v>5.4191274999999983</v>
      </c>
      <c r="J2352" s="6" t="str">
        <f>OBV!F2352</f>
        <v>BULLISH</v>
      </c>
      <c r="K2352" s="6" t="str">
        <f>OBV!G2352</f>
        <v>NEUTRAL</v>
      </c>
      <c r="L2352" s="6" t="str">
        <f>OBV!H2352</f>
        <v>NEUTRAL</v>
      </c>
      <c r="M2352" s="8">
        <f t="shared" si="360"/>
        <v>25</v>
      </c>
      <c r="N2352" s="8">
        <f t="shared" si="361"/>
        <v>0</v>
      </c>
      <c r="O2352" s="8">
        <f t="shared" si="362"/>
        <v>50</v>
      </c>
      <c r="P2352" s="8">
        <f t="shared" si="363"/>
        <v>49.5</v>
      </c>
      <c r="Q2352" s="9">
        <f t="shared" si="364"/>
        <v>23.675000000000001</v>
      </c>
      <c r="R2352" s="9">
        <f t="shared" si="365"/>
        <v>34.875</v>
      </c>
      <c r="S2352" s="9">
        <f t="shared" si="366"/>
        <v>38.525000000000006</v>
      </c>
      <c r="T2352" s="9">
        <f t="shared" si="367"/>
        <v>31.125</v>
      </c>
      <c r="U2352" s="8">
        <f t="shared" si="368"/>
        <v>32.358333333333334</v>
      </c>
      <c r="V2352" s="8">
        <f t="shared" si="369"/>
        <v>32.049999999999997</v>
      </c>
    </row>
    <row r="2353" spans="1:22" ht="13.5" x14ac:dyDescent="0.25">
      <c r="A2353" s="3">
        <f>RSI!A2353</f>
        <v>45432</v>
      </c>
      <c r="B2353" s="2">
        <f>RSI!B2353</f>
        <v>5.9051</v>
      </c>
      <c r="C2353" s="2">
        <f>RSI!I2353</f>
        <v>59.0898940054172</v>
      </c>
      <c r="D2353" s="2">
        <f>MACD!E2353</f>
        <v>-7.9856575936014806E-3</v>
      </c>
      <c r="E2353" s="2">
        <f>MACD!F2353</f>
        <v>-2.9595528586542916E-3</v>
      </c>
      <c r="F2353" s="2">
        <f>'Moving Avg'!D2353</f>
        <v>5.85372</v>
      </c>
      <c r="G2353" s="2">
        <f>'Moving Avg'!F2353</f>
        <v>5.8182050000000007</v>
      </c>
      <c r="H2353" s="2">
        <f>'Moving Avg'!G2353</f>
        <v>5.6740020000000007</v>
      </c>
      <c r="I2353" s="2">
        <f>'Moving Avg'!H2353</f>
        <v>5.4218434999999978</v>
      </c>
      <c r="J2353" s="6" t="str">
        <f>OBV!F2353</f>
        <v>BULLISH</v>
      </c>
      <c r="K2353" s="6" t="str">
        <f>OBV!G2353</f>
        <v>NEUTRAL</v>
      </c>
      <c r="L2353" s="6" t="str">
        <f>OBV!H2353</f>
        <v>NEUTRAL</v>
      </c>
      <c r="M2353" s="8">
        <f t="shared" si="360"/>
        <v>25</v>
      </c>
      <c r="N2353" s="8">
        <f t="shared" si="361"/>
        <v>45</v>
      </c>
      <c r="O2353" s="8">
        <f t="shared" si="362"/>
        <v>50</v>
      </c>
      <c r="P2353" s="8">
        <f t="shared" si="363"/>
        <v>49.5</v>
      </c>
      <c r="Q2353" s="9">
        <f t="shared" si="364"/>
        <v>39.424999999999997</v>
      </c>
      <c r="R2353" s="9">
        <f t="shared" si="365"/>
        <v>43.875</v>
      </c>
      <c r="S2353" s="9">
        <f t="shared" si="366"/>
        <v>45.275000000000006</v>
      </c>
      <c r="T2353" s="9">
        <f t="shared" si="367"/>
        <v>42.375</v>
      </c>
      <c r="U2353" s="8">
        <f t="shared" si="368"/>
        <v>42.858333333333327</v>
      </c>
      <c r="V2353" s="8">
        <f t="shared" si="369"/>
        <v>42.737499999999997</v>
      </c>
    </row>
    <row r="2354" spans="1:22" ht="13.5" x14ac:dyDescent="0.25">
      <c r="A2354" s="3">
        <f>RSI!A2354</f>
        <v>45433</v>
      </c>
      <c r="B2354" s="2">
        <f>RSI!B2354</f>
        <v>6.1618000000000004</v>
      </c>
      <c r="C2354" s="2">
        <f>RSI!I2354</f>
        <v>70.266160530653679</v>
      </c>
      <c r="D2354" s="2">
        <f>MACD!E2354</f>
        <v>-3.5911742750764475E-2</v>
      </c>
      <c r="E2354" s="2">
        <f>MACD!F2354</f>
        <v>-9.5499908370763296E-3</v>
      </c>
      <c r="F2354" s="2">
        <f>'Moving Avg'!D2354</f>
        <v>5.9050600000000006</v>
      </c>
      <c r="G2354" s="2">
        <f>'Moving Avg'!F2354</f>
        <v>5.8310400000000007</v>
      </c>
      <c r="H2354" s="2">
        <f>'Moving Avg'!G2354</f>
        <v>5.6875240000000016</v>
      </c>
      <c r="I2354" s="2">
        <f>'Moving Avg'!H2354</f>
        <v>5.4260274999999982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  <c r="M2354" s="8">
        <f t="shared" si="360"/>
        <v>0</v>
      </c>
      <c r="N2354" s="8">
        <f t="shared" si="361"/>
        <v>100</v>
      </c>
      <c r="O2354" s="8">
        <f t="shared" si="362"/>
        <v>50</v>
      </c>
      <c r="P2354" s="8">
        <f t="shared" si="363"/>
        <v>83.5</v>
      </c>
      <c r="Q2354" s="9">
        <f t="shared" si="364"/>
        <v>55.024999999999999</v>
      </c>
      <c r="R2354" s="9">
        <f t="shared" si="365"/>
        <v>58.375</v>
      </c>
      <c r="S2354" s="9">
        <f t="shared" si="366"/>
        <v>65.075000000000003</v>
      </c>
      <c r="T2354" s="9">
        <f t="shared" si="367"/>
        <v>58.375</v>
      </c>
      <c r="U2354" s="8">
        <f t="shared" si="368"/>
        <v>59.491666666666674</v>
      </c>
      <c r="V2354" s="8">
        <f t="shared" si="369"/>
        <v>59.212500000000006</v>
      </c>
    </row>
    <row r="2355" spans="1:22" ht="13.5" x14ac:dyDescent="0.25">
      <c r="A2355" s="3">
        <f>RSI!A2355</f>
        <v>45434</v>
      </c>
      <c r="B2355" s="2">
        <f>RSI!B2355</f>
        <v>6.2987000000000002</v>
      </c>
      <c r="C2355" s="2">
        <f>RSI!I2355</f>
        <v>74.298739105156841</v>
      </c>
      <c r="D2355" s="2">
        <f>MACD!E2355</f>
        <v>-7.8495863683006206E-2</v>
      </c>
      <c r="E2355" s="2">
        <f>MACD!F2355</f>
        <v>-2.3339165406262307E-2</v>
      </c>
      <c r="F2355" s="2">
        <f>'Moving Avg'!D2355</f>
        <v>6.0008999999999997</v>
      </c>
      <c r="G2355" s="2">
        <f>'Moving Avg'!F2355</f>
        <v>5.8507200000000008</v>
      </c>
      <c r="H2355" s="2">
        <f>'Moving Avg'!G2355</f>
        <v>5.7039540000000022</v>
      </c>
      <c r="I2355" s="2">
        <f>'Moving Avg'!H2355</f>
        <v>5.4307479999999986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  <c r="M2355" s="8">
        <f t="shared" si="360"/>
        <v>0</v>
      </c>
      <c r="N2355" s="8">
        <f t="shared" si="361"/>
        <v>100</v>
      </c>
      <c r="O2355" s="8">
        <f t="shared" si="362"/>
        <v>50</v>
      </c>
      <c r="P2355" s="8">
        <f t="shared" si="363"/>
        <v>83.5</v>
      </c>
      <c r="Q2355" s="9">
        <f t="shared" si="364"/>
        <v>55.024999999999999</v>
      </c>
      <c r="R2355" s="9">
        <f t="shared" si="365"/>
        <v>58.375</v>
      </c>
      <c r="S2355" s="9">
        <f t="shared" si="366"/>
        <v>65.075000000000003</v>
      </c>
      <c r="T2355" s="9">
        <f t="shared" si="367"/>
        <v>58.375</v>
      </c>
      <c r="U2355" s="8">
        <f t="shared" si="368"/>
        <v>59.491666666666674</v>
      </c>
      <c r="V2355" s="8">
        <f t="shared" si="369"/>
        <v>59.212500000000006</v>
      </c>
    </row>
    <row r="2356" spans="1:22" ht="13.5" x14ac:dyDescent="0.25">
      <c r="A2356" s="3">
        <f>RSI!A2356</f>
        <v>45435</v>
      </c>
      <c r="B2356" s="2">
        <f>RSI!B2356</f>
        <v>6.1703999999999999</v>
      </c>
      <c r="C2356" s="2">
        <f>RSI!I2356</f>
        <v>65.353198612975774</v>
      </c>
      <c r="D2356" s="2">
        <f>MACD!E2356</f>
        <v>-8.8143868815866888E-2</v>
      </c>
      <c r="E2356" s="2">
        <f>MACD!F2356</f>
        <v>-3.6300106088183223E-2</v>
      </c>
      <c r="F2356" s="2">
        <f>'Moving Avg'!D2356</f>
        <v>6.0693800000000007</v>
      </c>
      <c r="G2356" s="2">
        <f>'Moving Avg'!F2356</f>
        <v>5.868265000000001</v>
      </c>
      <c r="H2356" s="2">
        <f>'Moving Avg'!G2356</f>
        <v>5.7181620000000022</v>
      </c>
      <c r="I2356" s="2">
        <f>'Moving Avg'!H2356</f>
        <v>5.434273499999998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  <c r="M2356" s="8">
        <f t="shared" si="360"/>
        <v>25</v>
      </c>
      <c r="N2356" s="8">
        <f t="shared" si="361"/>
        <v>100</v>
      </c>
      <c r="O2356" s="8">
        <f t="shared" si="362"/>
        <v>50</v>
      </c>
      <c r="P2356" s="8">
        <f t="shared" si="363"/>
        <v>83.5</v>
      </c>
      <c r="Q2356" s="9">
        <f t="shared" si="364"/>
        <v>63.774999999999999</v>
      </c>
      <c r="R2356" s="9">
        <f t="shared" si="365"/>
        <v>63.375</v>
      </c>
      <c r="S2356" s="9">
        <f t="shared" si="366"/>
        <v>68.825000000000003</v>
      </c>
      <c r="T2356" s="9">
        <f t="shared" si="367"/>
        <v>64.625</v>
      </c>
      <c r="U2356" s="8">
        <f t="shared" si="368"/>
        <v>65.325000000000003</v>
      </c>
      <c r="V2356" s="8">
        <f t="shared" si="369"/>
        <v>65.150000000000006</v>
      </c>
    </row>
    <row r="2357" spans="1:22" ht="13.5" x14ac:dyDescent="0.25">
      <c r="A2357" s="3">
        <f>RSI!A2357</f>
        <v>45436</v>
      </c>
      <c r="B2357" s="2">
        <f>RSI!B2357</f>
        <v>6.2473999999999998</v>
      </c>
      <c r="C2357" s="2">
        <f>RSI!I2357</f>
        <v>67.854649924982553</v>
      </c>
      <c r="D2357" s="2">
        <f>MACD!E2357</f>
        <v>-0.11182086578530637</v>
      </c>
      <c r="E2357" s="2">
        <f>MACD!F2357</f>
        <v>-5.1404258027607855E-2</v>
      </c>
      <c r="F2357" s="2">
        <f>'Moving Avg'!D2357</f>
        <v>6.1566799999999997</v>
      </c>
      <c r="G2357" s="2">
        <f>'Moving Avg'!F2357</f>
        <v>5.8939399999999997</v>
      </c>
      <c r="H2357" s="2">
        <f>'Moving Avg'!G2357</f>
        <v>5.7339100000000016</v>
      </c>
      <c r="I2357" s="2">
        <f>'Moving Avg'!H2357</f>
        <v>5.4378514999999981</v>
      </c>
      <c r="J2357" s="6" t="str">
        <f>OBV!F2357</f>
        <v>BULLISH</v>
      </c>
      <c r="K2357" s="6" t="str">
        <f>OBV!G2357</f>
        <v>STRONG</v>
      </c>
      <c r="L2357" s="6" t="str">
        <f>OBV!H2357</f>
        <v>CONFIRMED BULLISH</v>
      </c>
      <c r="M2357" s="8">
        <f t="shared" si="360"/>
        <v>25</v>
      </c>
      <c r="N2357" s="8">
        <f t="shared" si="361"/>
        <v>100</v>
      </c>
      <c r="O2357" s="8">
        <f t="shared" si="362"/>
        <v>50</v>
      </c>
      <c r="P2357" s="8">
        <f t="shared" si="363"/>
        <v>100</v>
      </c>
      <c r="Q2357" s="9">
        <f t="shared" si="364"/>
        <v>66.25</v>
      </c>
      <c r="R2357" s="9">
        <f t="shared" si="365"/>
        <v>67.5</v>
      </c>
      <c r="S2357" s="9">
        <f t="shared" si="366"/>
        <v>76.25</v>
      </c>
      <c r="T2357" s="9">
        <f t="shared" si="367"/>
        <v>68.75</v>
      </c>
      <c r="U2357" s="8">
        <f t="shared" si="368"/>
        <v>70</v>
      </c>
      <c r="V2357" s="8">
        <f t="shared" si="369"/>
        <v>69.6875</v>
      </c>
    </row>
    <row r="2358" spans="1:22" ht="13.5" x14ac:dyDescent="0.25">
      <c r="A2358" s="3">
        <f>RSI!A2358</f>
        <v>45439</v>
      </c>
      <c r="B2358" s="2">
        <f>RSI!B2358</f>
        <v>6.1959999999999997</v>
      </c>
      <c r="C2358" s="2">
        <f>RSI!I2358</f>
        <v>64.506613108754991</v>
      </c>
      <c r="D2358" s="2">
        <f>MACD!E2358</f>
        <v>-0.11577155155013585</v>
      </c>
      <c r="E2358" s="2">
        <f>MACD!F2358</f>
        <v>-6.4277716732113452E-2</v>
      </c>
      <c r="F2358" s="2">
        <f>'Moving Avg'!D2358</f>
        <v>6.2148599999999998</v>
      </c>
      <c r="G2358" s="2">
        <f>'Moving Avg'!F2358</f>
        <v>5.9170449999999999</v>
      </c>
      <c r="H2358" s="2">
        <f>'Moving Avg'!G2358</f>
        <v>5.7482860000000029</v>
      </c>
      <c r="I2358" s="2">
        <f>'Moving Avg'!H2358</f>
        <v>5.4415049999999976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  <c r="M2358" s="8">
        <f t="shared" si="360"/>
        <v>25</v>
      </c>
      <c r="N2358" s="8">
        <f t="shared" si="361"/>
        <v>100</v>
      </c>
      <c r="O2358" s="8">
        <f t="shared" si="362"/>
        <v>50</v>
      </c>
      <c r="P2358" s="8">
        <f t="shared" si="363"/>
        <v>83.5</v>
      </c>
      <c r="Q2358" s="9">
        <f t="shared" si="364"/>
        <v>63.774999999999999</v>
      </c>
      <c r="R2358" s="9">
        <f t="shared" si="365"/>
        <v>63.375</v>
      </c>
      <c r="S2358" s="9">
        <f t="shared" si="366"/>
        <v>68.825000000000003</v>
      </c>
      <c r="T2358" s="9">
        <f t="shared" si="367"/>
        <v>64.625</v>
      </c>
      <c r="U2358" s="8">
        <f t="shared" si="368"/>
        <v>65.325000000000003</v>
      </c>
      <c r="V2358" s="8">
        <f t="shared" si="369"/>
        <v>65.150000000000006</v>
      </c>
    </row>
    <row r="2359" spans="1:22" ht="13.5" x14ac:dyDescent="0.25">
      <c r="A2359" s="3">
        <f>RSI!A2359</f>
        <v>45440</v>
      </c>
      <c r="B2359" s="2">
        <f>RSI!B2359</f>
        <v>5.8280000000000003</v>
      </c>
      <c r="C2359" s="2">
        <f>RSI!I2359</f>
        <v>46.729206665164448</v>
      </c>
      <c r="D2359" s="2">
        <f>MACD!E2359</f>
        <v>-9.3603324710043623E-2</v>
      </c>
      <c r="E2359" s="2">
        <f>MACD!F2359</f>
        <v>-7.0142838327699492E-2</v>
      </c>
      <c r="F2359" s="2">
        <f>'Moving Avg'!D2359</f>
        <v>6.1481000000000003</v>
      </c>
      <c r="G2359" s="2">
        <f>'Moving Avg'!F2359</f>
        <v>5.9217499999999994</v>
      </c>
      <c r="H2359" s="2">
        <f>'Moving Avg'!G2359</f>
        <v>5.755302000000003</v>
      </c>
      <c r="I2359" s="2">
        <f>'Moving Avg'!H2359</f>
        <v>5.4433184999999966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  <c r="M2359" s="8">
        <f t="shared" si="360"/>
        <v>25</v>
      </c>
      <c r="N2359" s="8">
        <f t="shared" si="361"/>
        <v>100</v>
      </c>
      <c r="O2359" s="8">
        <f t="shared" si="362"/>
        <v>50</v>
      </c>
      <c r="P2359" s="8">
        <f t="shared" si="363"/>
        <v>16.5</v>
      </c>
      <c r="Q2359" s="9">
        <f t="shared" si="364"/>
        <v>53.725000000000001</v>
      </c>
      <c r="R2359" s="9">
        <f t="shared" si="365"/>
        <v>46.625</v>
      </c>
      <c r="S2359" s="9">
        <f t="shared" si="366"/>
        <v>38.674999999999997</v>
      </c>
      <c r="T2359" s="9">
        <f t="shared" si="367"/>
        <v>47.875</v>
      </c>
      <c r="U2359" s="8">
        <f t="shared" si="368"/>
        <v>46.341666666666661</v>
      </c>
      <c r="V2359" s="8">
        <f t="shared" si="369"/>
        <v>46.724999999999994</v>
      </c>
    </row>
    <row r="2360" spans="1:22" ht="13.5" x14ac:dyDescent="0.25">
      <c r="A2360" s="3">
        <f>RSI!A2360</f>
        <v>45441</v>
      </c>
      <c r="B2360" s="2">
        <f>RSI!B2360</f>
        <v>5.6055000000000001</v>
      </c>
      <c r="C2360" s="2">
        <f>RSI!I2360</f>
        <v>39.619661709148986</v>
      </c>
      <c r="D2360" s="2">
        <f>MACD!E2360</f>
        <v>-7.0977468072248584E-2</v>
      </c>
      <c r="E2360" s="2">
        <f>MACD!F2360</f>
        <v>-7.0309764276609316E-2</v>
      </c>
      <c r="F2360" s="2">
        <f>'Moving Avg'!D2360</f>
        <v>6.0094599999999989</v>
      </c>
      <c r="G2360" s="2">
        <f>'Moving Avg'!F2360</f>
        <v>5.9157599999999997</v>
      </c>
      <c r="H2360" s="2">
        <f>'Moving Avg'!G2360</f>
        <v>5.7592380000000025</v>
      </c>
      <c r="I2360" s="2">
        <f>'Moving Avg'!H2360</f>
        <v>5.4442039999999956</v>
      </c>
      <c r="J2360" s="6" t="str">
        <f>OBV!F2360</f>
        <v>BEARISH</v>
      </c>
      <c r="K2360" s="6" t="str">
        <f>OBV!G2360</f>
        <v>WEAK</v>
      </c>
      <c r="L2360" s="6" t="str">
        <f>OBV!H2360</f>
        <v>CONFIRMED BEARISH</v>
      </c>
      <c r="M2360" s="8">
        <f t="shared" si="360"/>
        <v>25</v>
      </c>
      <c r="N2360" s="8">
        <f t="shared" si="361"/>
        <v>45</v>
      </c>
      <c r="O2360" s="8">
        <f t="shared" si="362"/>
        <v>50</v>
      </c>
      <c r="P2360" s="8">
        <f t="shared" si="363"/>
        <v>0</v>
      </c>
      <c r="Q2360" s="9">
        <f t="shared" si="364"/>
        <v>32</v>
      </c>
      <c r="R2360" s="9">
        <f t="shared" si="365"/>
        <v>31.5</v>
      </c>
      <c r="S2360" s="9">
        <f t="shared" si="366"/>
        <v>23</v>
      </c>
      <c r="T2360" s="9">
        <f t="shared" si="367"/>
        <v>30</v>
      </c>
      <c r="U2360" s="8">
        <f t="shared" si="368"/>
        <v>28.833333333333332</v>
      </c>
      <c r="V2360" s="8">
        <f t="shared" si="369"/>
        <v>29.125</v>
      </c>
    </row>
    <row r="2361" spans="1:22" ht="13.5" x14ac:dyDescent="0.25">
      <c r="A2361" s="3">
        <f>RSI!A2361</f>
        <v>45442</v>
      </c>
      <c r="B2361" s="2">
        <f>RSI!B2361</f>
        <v>5.5198999999999998</v>
      </c>
      <c r="C2361" s="2">
        <f>RSI!I2361</f>
        <v>37.270326299409149</v>
      </c>
      <c r="D2361" s="2">
        <f>MACD!E2361</f>
        <v>-4.2354617793951554E-2</v>
      </c>
      <c r="E2361" s="2">
        <f>MACD!F2361</f>
        <v>-6.4718734980077769E-2</v>
      </c>
      <c r="F2361" s="2">
        <f>'Moving Avg'!D2361</f>
        <v>5.8793600000000001</v>
      </c>
      <c r="G2361" s="2">
        <f>'Moving Avg'!F2361</f>
        <v>5.8986400000000003</v>
      </c>
      <c r="H2361" s="2">
        <f>'Moving Avg'!G2361</f>
        <v>5.7614620000000025</v>
      </c>
      <c r="I2361" s="2">
        <f>'Moving Avg'!H2361</f>
        <v>5.4448459999999956</v>
      </c>
      <c r="J2361" s="6" t="str">
        <f>OBV!F2361</f>
        <v>BEARISH</v>
      </c>
      <c r="K2361" s="6" t="str">
        <f>OBV!G2361</f>
        <v>WEAK</v>
      </c>
      <c r="L2361" s="6" t="str">
        <f>OBV!H2361</f>
        <v>CONFIRMED BEARISH</v>
      </c>
      <c r="M2361" s="8">
        <f t="shared" si="360"/>
        <v>25</v>
      </c>
      <c r="N2361" s="8">
        <f t="shared" si="361"/>
        <v>0</v>
      </c>
      <c r="O2361" s="8">
        <f t="shared" si="362"/>
        <v>50</v>
      </c>
      <c r="P2361" s="8">
        <f t="shared" si="363"/>
        <v>0</v>
      </c>
      <c r="Q2361" s="9">
        <f t="shared" si="364"/>
        <v>16.25</v>
      </c>
      <c r="R2361" s="9">
        <f t="shared" si="365"/>
        <v>22.5</v>
      </c>
      <c r="S2361" s="9">
        <f t="shared" si="366"/>
        <v>16.25</v>
      </c>
      <c r="T2361" s="9">
        <f t="shared" si="367"/>
        <v>18.75</v>
      </c>
      <c r="U2361" s="8">
        <f t="shared" si="368"/>
        <v>18.333333333333332</v>
      </c>
      <c r="V2361" s="8">
        <f t="shared" si="369"/>
        <v>18.4375</v>
      </c>
    </row>
    <row r="2362" spans="1:22" ht="13.5" x14ac:dyDescent="0.25">
      <c r="A2362" s="3">
        <f>RSI!A2362</f>
        <v>45443</v>
      </c>
      <c r="B2362" s="2">
        <f>RSI!B2362</f>
        <v>5.5627000000000004</v>
      </c>
      <c r="C2362" s="2">
        <f>RSI!I2362</f>
        <v>39.211266020202672</v>
      </c>
      <c r="D2362" s="2">
        <f>MACD!E2362</f>
        <v>-2.17366625298272E-2</v>
      </c>
      <c r="E2362" s="2">
        <f>MACD!F2362</f>
        <v>-5.6122320490027654E-2</v>
      </c>
      <c r="F2362" s="2">
        <f>'Moving Avg'!D2362</f>
        <v>5.7424200000000001</v>
      </c>
      <c r="G2362" s="2">
        <f>'Moving Avg'!F2362</f>
        <v>5.8862300000000003</v>
      </c>
      <c r="H2362" s="2">
        <f>'Moving Avg'!G2362</f>
        <v>5.764884000000003</v>
      </c>
      <c r="I2362" s="2">
        <f>'Moving Avg'!H2362</f>
        <v>5.4457019999999954</v>
      </c>
      <c r="J2362" s="6" t="str">
        <f>OBV!F2362</f>
        <v>BEARISH</v>
      </c>
      <c r="K2362" s="6" t="str">
        <f>OBV!G2362</f>
        <v>WEAK</v>
      </c>
      <c r="L2362" s="6" t="str">
        <f>OBV!H2362</f>
        <v>CONFIRMED BEARISH</v>
      </c>
      <c r="M2362" s="8">
        <f t="shared" si="360"/>
        <v>25</v>
      </c>
      <c r="N2362" s="8">
        <f t="shared" si="361"/>
        <v>0</v>
      </c>
      <c r="O2362" s="8">
        <f t="shared" si="362"/>
        <v>50</v>
      </c>
      <c r="P2362" s="8">
        <f t="shared" si="363"/>
        <v>0</v>
      </c>
      <c r="Q2362" s="9">
        <f t="shared" si="364"/>
        <v>16.25</v>
      </c>
      <c r="R2362" s="9">
        <f t="shared" si="365"/>
        <v>22.5</v>
      </c>
      <c r="S2362" s="9">
        <f t="shared" si="366"/>
        <v>16.25</v>
      </c>
      <c r="T2362" s="9">
        <f t="shared" si="367"/>
        <v>18.75</v>
      </c>
      <c r="U2362" s="8">
        <f t="shared" si="368"/>
        <v>18.333333333333332</v>
      </c>
      <c r="V2362" s="8">
        <f t="shared" si="369"/>
        <v>18.4375</v>
      </c>
    </row>
    <row r="2363" spans="1:22" ht="13.5" x14ac:dyDescent="0.25">
      <c r="A2363" s="3">
        <f>RSI!A2363</f>
        <v>45446</v>
      </c>
      <c r="B2363" s="2">
        <f>RSI!B2363</f>
        <v>5.6910999999999996</v>
      </c>
      <c r="C2363" s="2">
        <f>RSI!I2363</f>
        <v>44.73572131355111</v>
      </c>
      <c r="D2363" s="2">
        <f>MACD!E2363</f>
        <v>2.4744039879891488E-3</v>
      </c>
      <c r="E2363" s="2">
        <f>MACD!F2363</f>
        <v>-4.4402975594424292E-2</v>
      </c>
      <c r="F2363" s="2">
        <f>'Moving Avg'!D2363</f>
        <v>5.6414400000000002</v>
      </c>
      <c r="G2363" s="2">
        <f>'Moving Avg'!F2363</f>
        <v>5.8819500000000007</v>
      </c>
      <c r="H2363" s="2">
        <f>'Moving Avg'!G2363</f>
        <v>5.767622000000002</v>
      </c>
      <c r="I2363" s="2">
        <f>'Moving Avg'!H2363</f>
        <v>5.4474214999999955</v>
      </c>
      <c r="J2363" s="6" t="str">
        <f>OBV!F2363</f>
        <v>BEARISH</v>
      </c>
      <c r="K2363" s="6" t="str">
        <f>OBV!G2363</f>
        <v>WEAK</v>
      </c>
      <c r="L2363" s="6" t="str">
        <f>OBV!H2363</f>
        <v>CONFIRMED BEARISH</v>
      </c>
      <c r="M2363" s="8">
        <f t="shared" si="360"/>
        <v>25</v>
      </c>
      <c r="N2363" s="8">
        <f t="shared" si="361"/>
        <v>0</v>
      </c>
      <c r="O2363" s="8">
        <f t="shared" si="362"/>
        <v>50</v>
      </c>
      <c r="P2363" s="8">
        <f t="shared" si="363"/>
        <v>0</v>
      </c>
      <c r="Q2363" s="9">
        <f t="shared" si="364"/>
        <v>16.25</v>
      </c>
      <c r="R2363" s="9">
        <f t="shared" si="365"/>
        <v>22.5</v>
      </c>
      <c r="S2363" s="9">
        <f t="shared" si="366"/>
        <v>16.25</v>
      </c>
      <c r="T2363" s="9">
        <f t="shared" si="367"/>
        <v>18.75</v>
      </c>
      <c r="U2363" s="8">
        <f t="shared" si="368"/>
        <v>18.333333333333332</v>
      </c>
      <c r="V2363" s="8">
        <f t="shared" si="369"/>
        <v>18.4375</v>
      </c>
    </row>
    <row r="2364" spans="1:22" ht="13.5" x14ac:dyDescent="0.25">
      <c r="A2364" s="3">
        <f>RSI!A2364</f>
        <v>45447</v>
      </c>
      <c r="B2364" s="2">
        <f>RSI!B2364</f>
        <v>5.6910999999999996</v>
      </c>
      <c r="C2364" s="2">
        <f>RSI!I2364</f>
        <v>44.73572131355111</v>
      </c>
      <c r="D2364" s="2">
        <f>MACD!E2364</f>
        <v>6.3346044091828979E-2</v>
      </c>
      <c r="E2364" s="2">
        <f>MACD!F2364</f>
        <v>-2.2853171657173637E-2</v>
      </c>
      <c r="F2364" s="2">
        <f>'Moving Avg'!D2364</f>
        <v>5.6140599999999994</v>
      </c>
      <c r="G2364" s="2">
        <f>'Moving Avg'!F2364</f>
        <v>5.8776700000000019</v>
      </c>
      <c r="H2364" s="2">
        <f>'Moving Avg'!G2364</f>
        <v>5.7710460000000019</v>
      </c>
      <c r="I2364" s="2">
        <f>'Moving Avg'!H2364</f>
        <v>5.4491759999999951</v>
      </c>
      <c r="J2364" s="6" t="str">
        <f>OBV!F2364</f>
        <v>BEARISH</v>
      </c>
      <c r="K2364" s="6" t="str">
        <f>OBV!G2364</f>
        <v>WEAK</v>
      </c>
      <c r="L2364" s="6" t="str">
        <f>OBV!H2364</f>
        <v>CONFIRMED BEARISH</v>
      </c>
      <c r="M2364" s="8">
        <f t="shared" si="360"/>
        <v>25</v>
      </c>
      <c r="N2364" s="8">
        <f t="shared" si="361"/>
        <v>0</v>
      </c>
      <c r="O2364" s="8">
        <f t="shared" si="362"/>
        <v>50</v>
      </c>
      <c r="P2364" s="8">
        <f t="shared" si="363"/>
        <v>0</v>
      </c>
      <c r="Q2364" s="9">
        <f t="shared" si="364"/>
        <v>16.25</v>
      </c>
      <c r="R2364" s="9">
        <f t="shared" si="365"/>
        <v>22.5</v>
      </c>
      <c r="S2364" s="9">
        <f t="shared" si="366"/>
        <v>16.25</v>
      </c>
      <c r="T2364" s="9">
        <f t="shared" si="367"/>
        <v>18.75</v>
      </c>
      <c r="U2364" s="8">
        <f t="shared" si="368"/>
        <v>18.333333333333332</v>
      </c>
      <c r="V2364" s="8">
        <f t="shared" si="369"/>
        <v>18.4375</v>
      </c>
    </row>
    <row r="2365" spans="1:22" ht="13.5" x14ac:dyDescent="0.25">
      <c r="A2365" s="3">
        <f>RSI!A2365</f>
        <v>45448</v>
      </c>
      <c r="B2365" s="2">
        <f>RSI!B2365</f>
        <v>5.6311999999999998</v>
      </c>
      <c r="C2365" s="2">
        <f>RSI!I2365</f>
        <v>42.639166428861614</v>
      </c>
      <c r="D2365" s="2">
        <f>MACD!E2365</f>
        <v>0.14117828583595582</v>
      </c>
      <c r="E2365" s="2">
        <f>MACD!F2365</f>
        <v>9.953119841452255E-3</v>
      </c>
      <c r="F2365" s="2">
        <f>'Moving Avg'!D2365</f>
        <v>5.6191999999999993</v>
      </c>
      <c r="G2365" s="2">
        <f>'Moving Avg'!F2365</f>
        <v>5.8725350000000018</v>
      </c>
      <c r="H2365" s="2">
        <f>'Moving Avg'!G2365</f>
        <v>5.7720720000000014</v>
      </c>
      <c r="I2365" s="2">
        <f>'Moving Avg'!H2365</f>
        <v>5.4506309999999951</v>
      </c>
      <c r="J2365" s="6" t="str">
        <f>OBV!F2365</f>
        <v>BEARISH</v>
      </c>
      <c r="K2365" s="6" t="str">
        <f>OBV!G2365</f>
        <v>NEUTRAL</v>
      </c>
      <c r="L2365" s="6" t="str">
        <f>OBV!H2365</f>
        <v>BEARISH DIVERGENCE</v>
      </c>
      <c r="M2365" s="8">
        <f t="shared" si="360"/>
        <v>25</v>
      </c>
      <c r="N2365" s="8">
        <f t="shared" si="361"/>
        <v>0</v>
      </c>
      <c r="O2365" s="8">
        <f t="shared" si="362"/>
        <v>50</v>
      </c>
      <c r="P2365" s="8">
        <f t="shared" si="363"/>
        <v>16.5</v>
      </c>
      <c r="Q2365" s="9">
        <f t="shared" si="364"/>
        <v>18.725000000000001</v>
      </c>
      <c r="R2365" s="9">
        <f t="shared" si="365"/>
        <v>26.625</v>
      </c>
      <c r="S2365" s="9">
        <f t="shared" si="366"/>
        <v>23.675000000000001</v>
      </c>
      <c r="T2365" s="9">
        <f t="shared" si="367"/>
        <v>22.875</v>
      </c>
      <c r="U2365" s="8">
        <f t="shared" si="368"/>
        <v>23.008333333333336</v>
      </c>
      <c r="V2365" s="8">
        <f t="shared" si="369"/>
        <v>22.975000000000001</v>
      </c>
    </row>
    <row r="2366" spans="1:22" ht="13.5" x14ac:dyDescent="0.25">
      <c r="A2366" s="3">
        <f>RSI!A2366</f>
        <v>45449</v>
      </c>
      <c r="B2366" s="2">
        <f>RSI!B2366</f>
        <v>5.6825000000000001</v>
      </c>
      <c r="C2366" s="2">
        <f>RSI!I2366</f>
        <v>45.015814168937581</v>
      </c>
      <c r="D2366" s="2">
        <f>MACD!E2366</f>
        <v>0.1846174691302318</v>
      </c>
      <c r="E2366" s="2">
        <f>MACD!F2366</f>
        <v>4.4885989699208172E-2</v>
      </c>
      <c r="F2366" s="2">
        <f>'Moving Avg'!D2366</f>
        <v>5.6517200000000001</v>
      </c>
      <c r="G2366" s="2">
        <f>'Moving Avg'!F2366</f>
        <v>5.863545000000002</v>
      </c>
      <c r="H2366" s="2">
        <f>'Moving Avg'!G2366</f>
        <v>5.7741240000000031</v>
      </c>
      <c r="I2366" s="2">
        <f>'Moving Avg'!H2366</f>
        <v>5.4527274999999937</v>
      </c>
      <c r="J2366" s="6" t="str">
        <f>OBV!F2366</f>
        <v>BULLISH</v>
      </c>
      <c r="K2366" s="6" t="str">
        <f>OBV!G2366</f>
        <v>STRONG</v>
      </c>
      <c r="L2366" s="6" t="str">
        <f>OBV!H2366</f>
        <v>CONFIRMED BULLISH</v>
      </c>
      <c r="M2366" s="8">
        <f t="shared" si="360"/>
        <v>25</v>
      </c>
      <c r="N2366" s="8">
        <f t="shared" si="361"/>
        <v>0</v>
      </c>
      <c r="O2366" s="8">
        <f t="shared" si="362"/>
        <v>50</v>
      </c>
      <c r="P2366" s="8">
        <f t="shared" si="363"/>
        <v>100</v>
      </c>
      <c r="Q2366" s="9">
        <f t="shared" si="364"/>
        <v>31.25</v>
      </c>
      <c r="R2366" s="9">
        <f t="shared" si="365"/>
        <v>47.5</v>
      </c>
      <c r="S2366" s="9">
        <f t="shared" si="366"/>
        <v>61.25</v>
      </c>
      <c r="T2366" s="9">
        <f t="shared" si="367"/>
        <v>43.75</v>
      </c>
      <c r="U2366" s="8">
        <f t="shared" si="368"/>
        <v>46.666666666666664</v>
      </c>
      <c r="V2366" s="8">
        <f t="shared" si="369"/>
        <v>45.9375</v>
      </c>
    </row>
    <row r="2367" spans="1:22" ht="13.5" x14ac:dyDescent="0.25">
      <c r="A2367" s="3">
        <f>RSI!A2367</f>
        <v>45450</v>
      </c>
      <c r="B2367" s="2">
        <f>RSI!B2367</f>
        <v>5.6740000000000004</v>
      </c>
      <c r="C2367" s="2">
        <f>RSI!I2367</f>
        <v>44.685443351528271</v>
      </c>
      <c r="D2367" s="2">
        <f>MACD!E2367</f>
        <v>0.2345830119490504</v>
      </c>
      <c r="E2367" s="2">
        <f>MACD!F2367</f>
        <v>8.2825394149176612E-2</v>
      </c>
      <c r="F2367" s="2">
        <f>'Moving Avg'!D2367</f>
        <v>5.6739799999999994</v>
      </c>
      <c r="G2367" s="2">
        <f>'Moving Avg'!F2367</f>
        <v>5.8567000000000018</v>
      </c>
      <c r="H2367" s="2">
        <f>'Moving Avg'!G2367</f>
        <v>5.7758360000000017</v>
      </c>
      <c r="I2367" s="2">
        <f>'Moving Avg'!H2367</f>
        <v>5.4558509999999947</v>
      </c>
      <c r="J2367" s="6" t="str">
        <f>OBV!F2367</f>
        <v>BULLISH</v>
      </c>
      <c r="K2367" s="6" t="str">
        <f>OBV!G2367</f>
        <v>STRONG</v>
      </c>
      <c r="L2367" s="6" t="str">
        <f>OBV!H2367</f>
        <v>CONFIRMED BULLISH</v>
      </c>
      <c r="M2367" s="8">
        <f t="shared" si="360"/>
        <v>25</v>
      </c>
      <c r="N2367" s="8">
        <f t="shared" si="361"/>
        <v>0</v>
      </c>
      <c r="O2367" s="8">
        <f t="shared" si="362"/>
        <v>50</v>
      </c>
      <c r="P2367" s="8">
        <f t="shared" si="363"/>
        <v>100</v>
      </c>
      <c r="Q2367" s="9">
        <f t="shared" si="364"/>
        <v>31.25</v>
      </c>
      <c r="R2367" s="9">
        <f t="shared" si="365"/>
        <v>47.5</v>
      </c>
      <c r="S2367" s="9">
        <f t="shared" si="366"/>
        <v>61.25</v>
      </c>
      <c r="T2367" s="9">
        <f t="shared" si="367"/>
        <v>43.75</v>
      </c>
      <c r="U2367" s="8">
        <f t="shared" si="368"/>
        <v>46.666666666666664</v>
      </c>
      <c r="V2367" s="8">
        <f t="shared" si="369"/>
        <v>45.9375</v>
      </c>
    </row>
    <row r="2368" spans="1:22" ht="13.5" x14ac:dyDescent="0.25">
      <c r="A2368" s="3">
        <f>RSI!A2368</f>
        <v>45453</v>
      </c>
      <c r="B2368" s="2">
        <f>RSI!B2368</f>
        <v>5.7766999999999999</v>
      </c>
      <c r="C2368" s="2">
        <f>RSI!I2368</f>
        <v>49.507168950598199</v>
      </c>
      <c r="D2368" s="2">
        <f>MACD!E2368</f>
        <v>0.26207586729770682</v>
      </c>
      <c r="E2368" s="2">
        <f>MACD!F2368</f>
        <v>0.11867548877888265</v>
      </c>
      <c r="F2368" s="2">
        <f>'Moving Avg'!D2368</f>
        <v>5.6911000000000005</v>
      </c>
      <c r="G2368" s="2">
        <f>'Moving Avg'!F2368</f>
        <v>5.8502800000000024</v>
      </c>
      <c r="H2368" s="2">
        <f>'Moving Avg'!G2368</f>
        <v>5.780286000000002</v>
      </c>
      <c r="I2368" s="2">
        <f>'Moving Avg'!H2368</f>
        <v>5.459445499999994</v>
      </c>
      <c r="J2368" s="6" t="str">
        <f>OBV!F2368</f>
        <v>BULLISH</v>
      </c>
      <c r="K2368" s="6" t="str">
        <f>OBV!G2368</f>
        <v>STRONG</v>
      </c>
      <c r="L2368" s="6" t="str">
        <f>OBV!H2368</f>
        <v>CONFIRMED BULLISH</v>
      </c>
      <c r="M2368" s="8">
        <f t="shared" si="360"/>
        <v>25</v>
      </c>
      <c r="N2368" s="8">
        <f t="shared" si="361"/>
        <v>0</v>
      </c>
      <c r="O2368" s="8">
        <f t="shared" si="362"/>
        <v>50</v>
      </c>
      <c r="P2368" s="8">
        <f t="shared" si="363"/>
        <v>100</v>
      </c>
      <c r="Q2368" s="9">
        <f t="shared" si="364"/>
        <v>31.25</v>
      </c>
      <c r="R2368" s="9">
        <f t="shared" si="365"/>
        <v>47.5</v>
      </c>
      <c r="S2368" s="9">
        <f t="shared" si="366"/>
        <v>61.25</v>
      </c>
      <c r="T2368" s="9">
        <f t="shared" si="367"/>
        <v>43.75</v>
      </c>
      <c r="U2368" s="8">
        <f t="shared" si="368"/>
        <v>46.666666666666664</v>
      </c>
      <c r="V2368" s="8">
        <f t="shared" si="369"/>
        <v>45.9375</v>
      </c>
    </row>
    <row r="2369" spans="1:22" ht="13.5" x14ac:dyDescent="0.25">
      <c r="A2369" s="3">
        <f>RSI!A2369</f>
        <v>45454</v>
      </c>
      <c r="B2369" s="2">
        <f>RSI!B2369</f>
        <v>5.6910999999999996</v>
      </c>
      <c r="C2369" s="2">
        <f>RSI!I2369</f>
        <v>45.914624910283997</v>
      </c>
      <c r="D2369" s="2">
        <f>MACD!E2369</f>
        <v>0.23513293781534195</v>
      </c>
      <c r="E2369" s="2">
        <f>MACD!F2369</f>
        <v>0.14196697858617452</v>
      </c>
      <c r="F2369" s="2">
        <f>'Moving Avg'!D2369</f>
        <v>5.6911000000000005</v>
      </c>
      <c r="G2369" s="2">
        <f>'Moving Avg'!F2369</f>
        <v>5.8395800000000024</v>
      </c>
      <c r="H2369" s="2">
        <f>'Moving Avg'!G2369</f>
        <v>5.7823400000000014</v>
      </c>
      <c r="I2369" s="2">
        <f>'Moving Avg'!H2369</f>
        <v>5.461798999999993</v>
      </c>
      <c r="J2369" s="6" t="str">
        <f>OBV!F2369</f>
        <v>BULLISH</v>
      </c>
      <c r="K2369" s="6" t="str">
        <f>OBV!G2369</f>
        <v>NEUTRAL</v>
      </c>
      <c r="L2369" s="6" t="str">
        <f>OBV!H2369</f>
        <v>NEUTRAL</v>
      </c>
      <c r="M2369" s="8">
        <f t="shared" si="360"/>
        <v>25</v>
      </c>
      <c r="N2369" s="8">
        <f t="shared" si="361"/>
        <v>0</v>
      </c>
      <c r="O2369" s="8">
        <f t="shared" si="362"/>
        <v>50</v>
      </c>
      <c r="P2369" s="8">
        <f t="shared" si="363"/>
        <v>49.5</v>
      </c>
      <c r="Q2369" s="9">
        <f t="shared" si="364"/>
        <v>23.675000000000001</v>
      </c>
      <c r="R2369" s="9">
        <f t="shared" si="365"/>
        <v>34.875</v>
      </c>
      <c r="S2369" s="9">
        <f t="shared" si="366"/>
        <v>38.525000000000006</v>
      </c>
      <c r="T2369" s="9">
        <f t="shared" si="367"/>
        <v>31.125</v>
      </c>
      <c r="U2369" s="8">
        <f t="shared" si="368"/>
        <v>32.358333333333334</v>
      </c>
      <c r="V2369" s="8">
        <f t="shared" si="369"/>
        <v>32.049999999999997</v>
      </c>
    </row>
    <row r="2370" spans="1:22" ht="13.5" x14ac:dyDescent="0.25">
      <c r="A2370" s="3">
        <f>RSI!A2370</f>
        <v>45455</v>
      </c>
      <c r="B2370" s="2">
        <f>RSI!B2370</f>
        <v>5.6055000000000001</v>
      </c>
      <c r="C2370" s="2">
        <f>RSI!I2370</f>
        <v>42.586563805709289</v>
      </c>
      <c r="D2370" s="2">
        <f>MACD!E2370</f>
        <v>0.18501431286117764</v>
      </c>
      <c r="E2370" s="2">
        <f>MACD!F2370</f>
        <v>0.15057644544117516</v>
      </c>
      <c r="F2370" s="2">
        <f>'Moving Avg'!D2370</f>
        <v>5.6859599999999997</v>
      </c>
      <c r="G2370" s="2">
        <f>'Moving Avg'!F2370</f>
        <v>5.8288800000000025</v>
      </c>
      <c r="H2370" s="2">
        <f>'Moving Avg'!G2370</f>
        <v>5.7828520000000028</v>
      </c>
      <c r="I2370" s="2">
        <f>'Moving Avg'!H2370</f>
        <v>5.4635534999999926</v>
      </c>
      <c r="J2370" s="6" t="str">
        <f>OBV!F2370</f>
        <v>BULLISH</v>
      </c>
      <c r="K2370" s="6" t="str">
        <f>OBV!G2370</f>
        <v>NEUTRAL</v>
      </c>
      <c r="L2370" s="6" t="str">
        <f>OBV!H2370</f>
        <v>BULLISH DIVERGENCE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0</v>
      </c>
      <c r="O2370" s="8">
        <f t="shared" ref="O2370:O2433" si="372">IF(F2370-I2370&gt;10,100,IF(F2370-I2370&gt;5,75, IF(F2370-I2370&gt;0,50,0)))</f>
        <v>50</v>
      </c>
      <c r="P2370" s="8">
        <f t="shared" ref="P2370:P2433" si="373">IF(L2370="confirmed bullish", 34, IF(L2370="bullish divergence",17, 0))+IF(J2370="bullish",33,IF(J2370="bearish",0,16.5))+IF(K2370="strong",33,IF(K2370="weak",0,16.5))</f>
        <v>66.5</v>
      </c>
      <c r="Q2370" s="9">
        <f t="shared" si="364"/>
        <v>26.225000000000001</v>
      </c>
      <c r="R2370" s="9">
        <f t="shared" si="365"/>
        <v>39.125</v>
      </c>
      <c r="S2370" s="9">
        <f t="shared" si="366"/>
        <v>46.174999999999997</v>
      </c>
      <c r="T2370" s="9">
        <f t="shared" si="367"/>
        <v>35.375</v>
      </c>
      <c r="U2370" s="8">
        <f t="shared" si="368"/>
        <v>37.174999999999997</v>
      </c>
      <c r="V2370" s="8">
        <f t="shared" si="369"/>
        <v>36.724999999999994</v>
      </c>
    </row>
    <row r="2371" spans="1:22" ht="13.5" x14ac:dyDescent="0.25">
      <c r="A2371" s="3">
        <f>RSI!A2371</f>
        <v>45456</v>
      </c>
      <c r="B2371" s="2">
        <f>RSI!B2371</f>
        <v>5.6740000000000004</v>
      </c>
      <c r="C2371" s="2">
        <f>RSI!I2371</f>
        <v>45.962081236701017</v>
      </c>
      <c r="D2371" s="2">
        <f>MACD!E2371</f>
        <v>0.12539585384738849</v>
      </c>
      <c r="E2371" s="2">
        <f>MACD!F2371</f>
        <v>0.14554032712241782</v>
      </c>
      <c r="F2371" s="2">
        <f>'Moving Avg'!D2371</f>
        <v>5.6842600000000001</v>
      </c>
      <c r="G2371" s="2">
        <f>'Moving Avg'!F2371</f>
        <v>5.8211800000000027</v>
      </c>
      <c r="H2371" s="2">
        <f>'Moving Avg'!G2371</f>
        <v>5.784734000000002</v>
      </c>
      <c r="I2371" s="2">
        <f>'Moving Avg'!H2371</f>
        <v>5.4656504999999926</v>
      </c>
      <c r="J2371" s="6" t="str">
        <f>OBV!F2371</f>
        <v>BEARISH</v>
      </c>
      <c r="K2371" s="6" t="str">
        <f>OBV!G2371</f>
        <v>WEAK</v>
      </c>
      <c r="L2371" s="6" t="str">
        <f>OBV!H2371</f>
        <v>CONFIRMED BEARISH</v>
      </c>
      <c r="M2371" s="8">
        <f t="shared" si="370"/>
        <v>25</v>
      </c>
      <c r="N2371" s="8">
        <f t="shared" si="371"/>
        <v>100</v>
      </c>
      <c r="O2371" s="8">
        <f t="shared" si="372"/>
        <v>50</v>
      </c>
      <c r="P2371" s="8">
        <f t="shared" si="373"/>
        <v>0</v>
      </c>
      <c r="Q2371" s="9">
        <f t="shared" ref="Q2371:Q2434" si="374">0.35*M2371+N2371*0.35+O2371*0.15+P2371*0.15</f>
        <v>51.25</v>
      </c>
      <c r="R2371" s="9">
        <f t="shared" ref="R2371:R2434" si="375">M2371*0.2+N2371*0.2+O2371*0.35+P2371*0.25</f>
        <v>42.5</v>
      </c>
      <c r="S2371" s="9">
        <f t="shared" ref="S2371:S2434" si="376">M2371*0.15+N2371*0.15+O2371*0.25+P2371*0.45</f>
        <v>31.25</v>
      </c>
      <c r="T2371" s="9">
        <f t="shared" ref="T2371:T2434" si="377">0.25*SUM(M2371:P2371)</f>
        <v>43.75</v>
      </c>
      <c r="U2371" s="8">
        <f t="shared" ref="U2371:U2434" si="378">SUM(Q2371:S2371)/3</f>
        <v>41.666666666666664</v>
      </c>
      <c r="V2371" s="8">
        <f t="shared" ref="V2371:V2434" si="379">SUM(Q2371:T2371)/4</f>
        <v>42.1875</v>
      </c>
    </row>
    <row r="2372" spans="1:22" ht="13.5" x14ac:dyDescent="0.25">
      <c r="A2372" s="3">
        <f>RSI!A2372</f>
        <v>45457</v>
      </c>
      <c r="B2372" s="2">
        <f>RSI!B2372</f>
        <v>5.6740000000000004</v>
      </c>
      <c r="C2372" s="2">
        <f>RSI!I2372</f>
        <v>45.962081236701017</v>
      </c>
      <c r="D2372" s="2">
        <f>MACD!E2372</f>
        <v>8.2085712410974843E-2</v>
      </c>
      <c r="E2372" s="2">
        <f>MACD!F2372</f>
        <v>0.13284940418012922</v>
      </c>
      <c r="F2372" s="2">
        <f>'Moving Avg'!D2372</f>
        <v>5.6842600000000001</v>
      </c>
      <c r="G2372" s="2">
        <f>'Moving Avg'!F2372</f>
        <v>5.8143350000000025</v>
      </c>
      <c r="H2372" s="2">
        <f>'Moving Avg'!G2372</f>
        <v>5.7867880000000014</v>
      </c>
      <c r="I2372" s="2">
        <f>'Moving Avg'!H2372</f>
        <v>5.4675759999999922</v>
      </c>
      <c r="J2372" s="6" t="str">
        <f>OBV!F2372</f>
        <v>BEARISH</v>
      </c>
      <c r="K2372" s="6" t="str">
        <f>OBV!G2372</f>
        <v>WEAK</v>
      </c>
      <c r="L2372" s="6" t="str">
        <f>OBV!H2372</f>
        <v>NEUTRAL</v>
      </c>
      <c r="M2372" s="8">
        <f t="shared" si="370"/>
        <v>25</v>
      </c>
      <c r="N2372" s="8">
        <f t="shared" si="371"/>
        <v>100</v>
      </c>
      <c r="O2372" s="8">
        <f t="shared" si="372"/>
        <v>50</v>
      </c>
      <c r="P2372" s="8">
        <f t="shared" si="373"/>
        <v>0</v>
      </c>
      <c r="Q2372" s="9">
        <f t="shared" si="374"/>
        <v>51.25</v>
      </c>
      <c r="R2372" s="9">
        <f t="shared" si="375"/>
        <v>42.5</v>
      </c>
      <c r="S2372" s="9">
        <f t="shared" si="376"/>
        <v>31.25</v>
      </c>
      <c r="T2372" s="9">
        <f t="shared" si="377"/>
        <v>43.75</v>
      </c>
      <c r="U2372" s="8">
        <f t="shared" si="378"/>
        <v>41.666666666666664</v>
      </c>
      <c r="V2372" s="8">
        <f t="shared" si="379"/>
        <v>42.1875</v>
      </c>
    </row>
    <row r="2373" spans="1:22" ht="13.5" x14ac:dyDescent="0.25">
      <c r="A2373" s="3">
        <f>RSI!A2373</f>
        <v>45461</v>
      </c>
      <c r="B2373" s="2">
        <f>RSI!B2373</f>
        <v>5.6654</v>
      </c>
      <c r="C2373" s="2">
        <f>RSI!I2373</f>
        <v>45.571958061412346</v>
      </c>
      <c r="D2373" s="2">
        <f>MACD!E2373</f>
        <v>6.6340322825054088E-2</v>
      </c>
      <c r="E2373" s="2">
        <f>MACD!F2373</f>
        <v>0.11954758790911421</v>
      </c>
      <c r="F2373" s="2">
        <f>'Moving Avg'!D2373</f>
        <v>5.6620000000000008</v>
      </c>
      <c r="G2373" s="2">
        <f>'Moving Avg'!F2373</f>
        <v>5.8023500000000023</v>
      </c>
      <c r="H2373" s="2">
        <f>'Moving Avg'!G2373</f>
        <v>5.7888420000000007</v>
      </c>
      <c r="I2373" s="2">
        <f>'Moving Avg'!H2373</f>
        <v>5.4692444999999932</v>
      </c>
      <c r="J2373" s="6" t="str">
        <f>OBV!F2373</f>
        <v>BEARISH</v>
      </c>
      <c r="K2373" s="6" t="str">
        <f>OBV!G2373</f>
        <v>WEAK</v>
      </c>
      <c r="L2373" s="6" t="str">
        <f>OBV!H2373</f>
        <v>CONFIRMED BEARISH</v>
      </c>
      <c r="M2373" s="8">
        <f t="shared" si="370"/>
        <v>25</v>
      </c>
      <c r="N2373" s="8">
        <f t="shared" si="371"/>
        <v>100</v>
      </c>
      <c r="O2373" s="8">
        <f t="shared" si="372"/>
        <v>50</v>
      </c>
      <c r="P2373" s="8">
        <f t="shared" si="373"/>
        <v>0</v>
      </c>
      <c r="Q2373" s="9">
        <f t="shared" si="374"/>
        <v>51.25</v>
      </c>
      <c r="R2373" s="9">
        <f t="shared" si="375"/>
        <v>42.5</v>
      </c>
      <c r="S2373" s="9">
        <f t="shared" si="376"/>
        <v>31.25</v>
      </c>
      <c r="T2373" s="9">
        <f t="shared" si="377"/>
        <v>43.75</v>
      </c>
      <c r="U2373" s="8">
        <f t="shared" si="378"/>
        <v>41.666666666666664</v>
      </c>
      <c r="V2373" s="8">
        <f t="shared" si="379"/>
        <v>42.1875</v>
      </c>
    </row>
    <row r="2374" spans="1:22" ht="13.5" x14ac:dyDescent="0.25">
      <c r="A2374" s="3">
        <f>RSI!A2374</f>
        <v>45462</v>
      </c>
      <c r="B2374" s="2">
        <f>RSI!B2374</f>
        <v>5.7081999999999997</v>
      </c>
      <c r="C2374" s="2">
        <f>RSI!I2374</f>
        <v>47.94024429913469</v>
      </c>
      <c r="D2374" s="2">
        <f>MACD!E2374</f>
        <v>5.0370683430672081E-2</v>
      </c>
      <c r="E2374" s="2">
        <f>MACD!F2374</f>
        <v>0.10571220701342579</v>
      </c>
      <c r="F2374" s="2">
        <f>'Moving Avg'!D2374</f>
        <v>5.6654200000000001</v>
      </c>
      <c r="G2374" s="2">
        <f>'Moving Avg'!F2374</f>
        <v>5.779670000000003</v>
      </c>
      <c r="H2374" s="2">
        <f>'Moving Avg'!G2374</f>
        <v>5.7910660000000007</v>
      </c>
      <c r="I2374" s="2">
        <f>'Moving Avg'!H2374</f>
        <v>5.4711699999999936</v>
      </c>
      <c r="J2374" s="6" t="str">
        <f>OBV!F2374</f>
        <v>BEARISH</v>
      </c>
      <c r="K2374" s="6" t="str">
        <f>OBV!G2374</f>
        <v>NEUTRAL</v>
      </c>
      <c r="L2374" s="6" t="str">
        <f>OBV!H2374</f>
        <v>BEARISH DIVERGENCE</v>
      </c>
      <c r="M2374" s="8">
        <f t="shared" si="370"/>
        <v>25</v>
      </c>
      <c r="N2374" s="8">
        <f t="shared" si="371"/>
        <v>100</v>
      </c>
      <c r="O2374" s="8">
        <f t="shared" si="372"/>
        <v>50</v>
      </c>
      <c r="P2374" s="8">
        <f t="shared" si="373"/>
        <v>16.5</v>
      </c>
      <c r="Q2374" s="9">
        <f t="shared" si="374"/>
        <v>53.725000000000001</v>
      </c>
      <c r="R2374" s="9">
        <f t="shared" si="375"/>
        <v>46.625</v>
      </c>
      <c r="S2374" s="9">
        <f t="shared" si="376"/>
        <v>38.674999999999997</v>
      </c>
      <c r="T2374" s="9">
        <f t="shared" si="377"/>
        <v>47.875</v>
      </c>
      <c r="U2374" s="8">
        <f t="shared" si="378"/>
        <v>46.341666666666661</v>
      </c>
      <c r="V2374" s="8">
        <f t="shared" si="379"/>
        <v>46.724999999999994</v>
      </c>
    </row>
    <row r="2375" spans="1:22" ht="13.5" x14ac:dyDescent="0.25">
      <c r="A2375" s="3">
        <f>RSI!A2375</f>
        <v>45463</v>
      </c>
      <c r="B2375" s="2">
        <f>RSI!B2375</f>
        <v>5.7081999999999997</v>
      </c>
      <c r="C2375" s="2">
        <f>RSI!I2375</f>
        <v>47.940244299134697</v>
      </c>
      <c r="D2375" s="2">
        <f>MACD!E2375</f>
        <v>2.7874576401675455E-2</v>
      </c>
      <c r="E2375" s="2">
        <f>MACD!F2375</f>
        <v>9.0144680891075732E-2</v>
      </c>
      <c r="F2375" s="2">
        <f>'Moving Avg'!D2375</f>
        <v>5.6859599999999997</v>
      </c>
      <c r="G2375" s="2">
        <f>'Moving Avg'!F2375</f>
        <v>5.7501450000000016</v>
      </c>
      <c r="H2375" s="2">
        <f>'Moving Avg'!G2375</f>
        <v>5.7948320000000004</v>
      </c>
      <c r="I2375" s="2">
        <f>'Moving Avg'!H2375</f>
        <v>5.4731809999999941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  <c r="M2375" s="8">
        <f t="shared" si="370"/>
        <v>25</v>
      </c>
      <c r="N2375" s="8">
        <f t="shared" si="371"/>
        <v>100</v>
      </c>
      <c r="O2375" s="8">
        <f t="shared" si="372"/>
        <v>50</v>
      </c>
      <c r="P2375" s="8">
        <f t="shared" si="373"/>
        <v>83.5</v>
      </c>
      <c r="Q2375" s="9">
        <f t="shared" si="374"/>
        <v>63.774999999999999</v>
      </c>
      <c r="R2375" s="9">
        <f t="shared" si="375"/>
        <v>63.375</v>
      </c>
      <c r="S2375" s="9">
        <f t="shared" si="376"/>
        <v>68.825000000000003</v>
      </c>
      <c r="T2375" s="9">
        <f t="shared" si="377"/>
        <v>64.625</v>
      </c>
      <c r="U2375" s="8">
        <f t="shared" si="378"/>
        <v>65.325000000000003</v>
      </c>
      <c r="V2375" s="8">
        <f t="shared" si="379"/>
        <v>65.150000000000006</v>
      </c>
    </row>
    <row r="2376" spans="1:22" ht="13.5" x14ac:dyDescent="0.25">
      <c r="A2376" s="3">
        <f>RSI!A2376</f>
        <v>45464</v>
      </c>
      <c r="B2376" s="2">
        <f>RSI!B2376</f>
        <v>5.6997</v>
      </c>
      <c r="C2376" s="2">
        <f>RSI!I2376</f>
        <v>47.464552792452771</v>
      </c>
      <c r="D2376" s="2">
        <f>MACD!E2376</f>
        <v>1.7576206776088732E-2</v>
      </c>
      <c r="E2376" s="2">
        <f>MACD!F2376</f>
        <v>7.5630986068078332E-2</v>
      </c>
      <c r="F2376" s="2">
        <f>'Moving Avg'!D2376</f>
        <v>5.6911000000000005</v>
      </c>
      <c r="G2376" s="2">
        <f>'Moving Avg'!F2376</f>
        <v>5.7266100000000026</v>
      </c>
      <c r="H2376" s="2">
        <f>'Moving Avg'!G2376</f>
        <v>5.799112</v>
      </c>
      <c r="I2376" s="2">
        <f>'Moving Avg'!H2376</f>
        <v>5.4751494999999935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  <c r="M2376" s="8">
        <f t="shared" si="370"/>
        <v>25</v>
      </c>
      <c r="N2376" s="8">
        <f t="shared" si="371"/>
        <v>100</v>
      </c>
      <c r="O2376" s="8">
        <f t="shared" si="372"/>
        <v>50</v>
      </c>
      <c r="P2376" s="8">
        <f t="shared" si="373"/>
        <v>83.5</v>
      </c>
      <c r="Q2376" s="9">
        <f t="shared" si="374"/>
        <v>63.774999999999999</v>
      </c>
      <c r="R2376" s="9">
        <f t="shared" si="375"/>
        <v>63.375</v>
      </c>
      <c r="S2376" s="9">
        <f t="shared" si="376"/>
        <v>68.825000000000003</v>
      </c>
      <c r="T2376" s="9">
        <f t="shared" si="377"/>
        <v>64.625</v>
      </c>
      <c r="U2376" s="8">
        <f t="shared" si="378"/>
        <v>65.325000000000003</v>
      </c>
      <c r="V2376" s="8">
        <f t="shared" si="379"/>
        <v>65.150000000000006</v>
      </c>
    </row>
    <row r="2377" spans="1:22" ht="13.5" x14ac:dyDescent="0.25">
      <c r="A2377" s="3">
        <f>RSI!A2377</f>
        <v>45467</v>
      </c>
      <c r="B2377" s="2">
        <f>RSI!B2377</f>
        <v>5.6140999999999996</v>
      </c>
      <c r="C2377" s="2">
        <f>RSI!I2377</f>
        <v>42.853012242982913</v>
      </c>
      <c r="D2377" s="2">
        <f>MACD!E2377</f>
        <v>1.4144421949477071E-2</v>
      </c>
      <c r="E2377" s="2">
        <f>MACD!F2377</f>
        <v>6.3333673244358082E-2</v>
      </c>
      <c r="F2377" s="2">
        <f>'Moving Avg'!D2377</f>
        <v>5.6791200000000002</v>
      </c>
      <c r="G2377" s="2">
        <f>'Moving Avg'!F2377</f>
        <v>5.6949450000000006</v>
      </c>
      <c r="H2377" s="2">
        <f>'Moving Avg'!G2377</f>
        <v>5.7997960000000015</v>
      </c>
      <c r="I2377" s="2">
        <f>'Moving Avg'!H2377</f>
        <v>5.4768184999999923</v>
      </c>
      <c r="J2377" s="6" t="str">
        <f>OBV!F2377</f>
        <v>BULLISH</v>
      </c>
      <c r="K2377" s="6" t="str">
        <f>OBV!G2377</f>
        <v>NEUTRAL</v>
      </c>
      <c r="L2377" s="6" t="str">
        <f>OBV!H2377</f>
        <v>BULLISH DIVERGENCE</v>
      </c>
      <c r="M2377" s="8">
        <f t="shared" si="370"/>
        <v>25</v>
      </c>
      <c r="N2377" s="8">
        <f t="shared" si="371"/>
        <v>100</v>
      </c>
      <c r="O2377" s="8">
        <f t="shared" si="372"/>
        <v>50</v>
      </c>
      <c r="P2377" s="8">
        <f t="shared" si="373"/>
        <v>66.5</v>
      </c>
      <c r="Q2377" s="9">
        <f t="shared" si="374"/>
        <v>61.225000000000001</v>
      </c>
      <c r="R2377" s="9">
        <f t="shared" si="375"/>
        <v>59.125</v>
      </c>
      <c r="S2377" s="9">
        <f t="shared" si="376"/>
        <v>61.174999999999997</v>
      </c>
      <c r="T2377" s="9">
        <f t="shared" si="377"/>
        <v>60.375</v>
      </c>
      <c r="U2377" s="8">
        <f t="shared" si="378"/>
        <v>60.508333333333326</v>
      </c>
      <c r="V2377" s="8">
        <f t="shared" si="379"/>
        <v>60.474999999999994</v>
      </c>
    </row>
    <row r="2378" spans="1:22" ht="13.5" x14ac:dyDescent="0.25">
      <c r="A2378" s="3">
        <f>RSI!A2378</f>
        <v>45468</v>
      </c>
      <c r="B2378" s="2">
        <f>RSI!B2378</f>
        <v>5.7081999999999997</v>
      </c>
      <c r="C2378" s="2">
        <f>RSI!I2378</f>
        <v>48.748061970174803</v>
      </c>
      <c r="D2378" s="2">
        <f>MACD!E2378</f>
        <v>2.0806762362251874E-2</v>
      </c>
      <c r="E2378" s="2">
        <f>MACD!F2378</f>
        <v>5.4828291067936845E-2</v>
      </c>
      <c r="F2378" s="2">
        <f>'Moving Avg'!D2378</f>
        <v>5.6876800000000003</v>
      </c>
      <c r="G2378" s="2">
        <f>'Moving Avg'!F2378</f>
        <v>5.6705550000000011</v>
      </c>
      <c r="H2378" s="2">
        <f>'Moving Avg'!G2378</f>
        <v>5.7958580000000008</v>
      </c>
      <c r="I2378" s="2">
        <f>'Moving Avg'!H2378</f>
        <v>5.4792574999999939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  <c r="M2378" s="8">
        <f t="shared" si="370"/>
        <v>25</v>
      </c>
      <c r="N2378" s="8">
        <f t="shared" si="371"/>
        <v>100</v>
      </c>
      <c r="O2378" s="8">
        <f t="shared" si="372"/>
        <v>50</v>
      </c>
      <c r="P2378" s="8">
        <f t="shared" si="373"/>
        <v>83.5</v>
      </c>
      <c r="Q2378" s="9">
        <f t="shared" si="374"/>
        <v>63.774999999999999</v>
      </c>
      <c r="R2378" s="9">
        <f t="shared" si="375"/>
        <v>63.375</v>
      </c>
      <c r="S2378" s="9">
        <f t="shared" si="376"/>
        <v>68.825000000000003</v>
      </c>
      <c r="T2378" s="9">
        <f t="shared" si="377"/>
        <v>64.625</v>
      </c>
      <c r="U2378" s="8">
        <f t="shared" si="378"/>
        <v>65.325000000000003</v>
      </c>
      <c r="V2378" s="8">
        <f t="shared" si="379"/>
        <v>65.150000000000006</v>
      </c>
    </row>
    <row r="2379" spans="1:22" ht="13.5" x14ac:dyDescent="0.25">
      <c r="A2379" s="3">
        <f>RSI!A2379</f>
        <v>45469</v>
      </c>
      <c r="B2379" s="2">
        <f>RSI!B2379</f>
        <v>5.6482999999999999</v>
      </c>
      <c r="C2379" s="2">
        <f>RSI!I2379</f>
        <v>45.528482240346072</v>
      </c>
      <c r="D2379" s="2">
        <f>MACD!E2379</f>
        <v>1.7837863684372124E-2</v>
      </c>
      <c r="E2379" s="2">
        <f>MACD!F2379</f>
        <v>4.7430205591223906E-2</v>
      </c>
      <c r="F2379" s="2">
        <f>'Moving Avg'!D2379</f>
        <v>5.6756999999999991</v>
      </c>
      <c r="G2379" s="2">
        <f>'Moving Avg'!F2379</f>
        <v>5.6615700000000011</v>
      </c>
      <c r="H2379" s="2">
        <f>'Moving Avg'!G2379</f>
        <v>5.7932900000000016</v>
      </c>
      <c r="I2379" s="2">
        <f>'Moving Avg'!H2379</f>
        <v>5.4816534999999957</v>
      </c>
      <c r="J2379" s="6" t="str">
        <f>OBV!F2379</f>
        <v>BEARISH</v>
      </c>
      <c r="K2379" s="6" t="str">
        <f>OBV!G2379</f>
        <v>NEUTRAL</v>
      </c>
      <c r="L2379" s="6" t="str">
        <f>OBV!H2379</f>
        <v>CONFIRMED BEARISH</v>
      </c>
      <c r="M2379" s="8">
        <f t="shared" si="370"/>
        <v>25</v>
      </c>
      <c r="N2379" s="8">
        <f t="shared" si="371"/>
        <v>100</v>
      </c>
      <c r="O2379" s="8">
        <f t="shared" si="372"/>
        <v>50</v>
      </c>
      <c r="P2379" s="8">
        <f t="shared" si="373"/>
        <v>16.5</v>
      </c>
      <c r="Q2379" s="9">
        <f t="shared" si="374"/>
        <v>53.725000000000001</v>
      </c>
      <c r="R2379" s="9">
        <f t="shared" si="375"/>
        <v>46.625</v>
      </c>
      <c r="S2379" s="9">
        <f t="shared" si="376"/>
        <v>38.674999999999997</v>
      </c>
      <c r="T2379" s="9">
        <f t="shared" si="377"/>
        <v>47.875</v>
      </c>
      <c r="U2379" s="8">
        <f t="shared" si="378"/>
        <v>46.341666666666661</v>
      </c>
      <c r="V2379" s="8">
        <f t="shared" si="379"/>
        <v>46.724999999999994</v>
      </c>
    </row>
    <row r="2380" spans="1:22" ht="13.5" x14ac:dyDescent="0.25">
      <c r="A2380" s="3">
        <f>RSI!A2380</f>
        <v>45470</v>
      </c>
      <c r="B2380" s="2">
        <f>RSI!B2380</f>
        <v>5.5627000000000004</v>
      </c>
      <c r="C2380" s="2">
        <f>RSI!I2380</f>
        <v>41.327835892375326</v>
      </c>
      <c r="D2380" s="2">
        <f>MACD!E2380</f>
        <v>8.9677822280913588E-3</v>
      </c>
      <c r="E2380" s="2">
        <f>MACD!F2380</f>
        <v>3.9737720918597404E-2</v>
      </c>
      <c r="F2380" s="2">
        <f>'Moving Avg'!D2380</f>
        <v>5.6465999999999994</v>
      </c>
      <c r="G2380" s="2">
        <f>'Moving Avg'!F2380</f>
        <v>5.6594300000000013</v>
      </c>
      <c r="H2380" s="2">
        <f>'Moving Avg'!G2380</f>
        <v>5.7898660000000017</v>
      </c>
      <c r="I2380" s="2">
        <f>'Moving Avg'!H2380</f>
        <v>5.4838354999999943</v>
      </c>
      <c r="J2380" s="6" t="str">
        <f>OBV!F2380</f>
        <v>BEARISH</v>
      </c>
      <c r="K2380" s="6" t="str">
        <f>OBV!G2380</f>
        <v>WEAK</v>
      </c>
      <c r="L2380" s="6" t="str">
        <f>OBV!H2380</f>
        <v>CONFIRMED BEARISH</v>
      </c>
      <c r="M2380" s="8">
        <f t="shared" si="370"/>
        <v>25</v>
      </c>
      <c r="N2380" s="8">
        <f t="shared" si="371"/>
        <v>100</v>
      </c>
      <c r="O2380" s="8">
        <f t="shared" si="372"/>
        <v>50</v>
      </c>
      <c r="P2380" s="8">
        <f t="shared" si="373"/>
        <v>0</v>
      </c>
      <c r="Q2380" s="9">
        <f t="shared" si="374"/>
        <v>51.25</v>
      </c>
      <c r="R2380" s="9">
        <f t="shared" si="375"/>
        <v>42.5</v>
      </c>
      <c r="S2380" s="9">
        <f t="shared" si="376"/>
        <v>31.25</v>
      </c>
      <c r="T2380" s="9">
        <f t="shared" si="377"/>
        <v>43.75</v>
      </c>
      <c r="U2380" s="8">
        <f t="shared" si="378"/>
        <v>41.666666666666664</v>
      </c>
      <c r="V2380" s="8">
        <f t="shared" si="379"/>
        <v>42.1875</v>
      </c>
    </row>
    <row r="2381" spans="1:22" ht="13.5" x14ac:dyDescent="0.25">
      <c r="A2381" s="3">
        <f>RSI!A2381</f>
        <v>45471</v>
      </c>
      <c r="B2381" s="2">
        <f>RSI!B2381</f>
        <v>5.6910999999999996</v>
      </c>
      <c r="C2381" s="2">
        <f>RSI!I2381</f>
        <v>48.938193508141346</v>
      </c>
      <c r="D2381" s="2">
        <f>MACD!E2381</f>
        <v>3.4311909762685389E-3</v>
      </c>
      <c r="E2381" s="2">
        <f>MACD!F2381</f>
        <v>3.2476414930131633E-2</v>
      </c>
      <c r="F2381" s="2">
        <f>'Moving Avg'!D2381</f>
        <v>5.6448799999999988</v>
      </c>
      <c r="G2381" s="2">
        <f>'Moving Avg'!F2381</f>
        <v>5.6679900000000014</v>
      </c>
      <c r="H2381" s="2">
        <f>'Moving Avg'!G2381</f>
        <v>5.7876400000000023</v>
      </c>
      <c r="I2381" s="2">
        <f>'Moving Avg'!H2381</f>
        <v>5.4866594999999947</v>
      </c>
      <c r="J2381" s="6" t="str">
        <f>OBV!F2381</f>
        <v>BEARISH</v>
      </c>
      <c r="K2381" s="6" t="str">
        <f>OBV!G2381</f>
        <v>WEAK</v>
      </c>
      <c r="L2381" s="6" t="str">
        <f>OBV!H2381</f>
        <v>CONFIRMED BEARISH</v>
      </c>
      <c r="M2381" s="8">
        <f t="shared" si="370"/>
        <v>25</v>
      </c>
      <c r="N2381" s="8">
        <f t="shared" si="371"/>
        <v>100</v>
      </c>
      <c r="O2381" s="8">
        <f t="shared" si="372"/>
        <v>50</v>
      </c>
      <c r="P2381" s="8">
        <f t="shared" si="373"/>
        <v>0</v>
      </c>
      <c r="Q2381" s="9">
        <f t="shared" si="374"/>
        <v>51.25</v>
      </c>
      <c r="R2381" s="9">
        <f t="shared" si="375"/>
        <v>42.5</v>
      </c>
      <c r="S2381" s="9">
        <f t="shared" si="376"/>
        <v>31.25</v>
      </c>
      <c r="T2381" s="9">
        <f t="shared" si="377"/>
        <v>43.75</v>
      </c>
      <c r="U2381" s="8">
        <f t="shared" si="378"/>
        <v>41.666666666666664</v>
      </c>
      <c r="V2381" s="8">
        <f t="shared" si="379"/>
        <v>42.1875</v>
      </c>
    </row>
    <row r="2382" spans="1:22" ht="13.5" x14ac:dyDescent="0.25">
      <c r="A2382" s="3">
        <f>RSI!A2382</f>
        <v>45474</v>
      </c>
      <c r="B2382" s="2">
        <f>RSI!B2382</f>
        <v>5.6910999999999996</v>
      </c>
      <c r="C2382" s="2">
        <f>RSI!I2382</f>
        <v>48.938193508141346</v>
      </c>
      <c r="D2382" s="2">
        <f>MACD!E2382</f>
        <v>-1.1405678788776186E-3</v>
      </c>
      <c r="E2382" s="2">
        <f>MACD!F2382</f>
        <v>2.5753018368329786E-2</v>
      </c>
      <c r="F2382" s="2">
        <f>'Moving Avg'!D2382</f>
        <v>5.6602799999999993</v>
      </c>
      <c r="G2382" s="2">
        <f>'Moving Avg'!F2382</f>
        <v>5.6744100000000008</v>
      </c>
      <c r="H2382" s="2">
        <f>'Moving Avg'!G2382</f>
        <v>5.785928000000002</v>
      </c>
      <c r="I2382" s="2">
        <f>'Moving Avg'!H2382</f>
        <v>5.4896549999999946</v>
      </c>
      <c r="J2382" s="6" t="str">
        <f>OBV!F2382</f>
        <v>BEARISH</v>
      </c>
      <c r="K2382" s="6" t="str">
        <f>OBV!G2382</f>
        <v>WEAK</v>
      </c>
      <c r="L2382" s="6" t="str">
        <f>OBV!H2382</f>
        <v>BEARISH DIVERGENCE</v>
      </c>
      <c r="M2382" s="8">
        <f t="shared" si="370"/>
        <v>25</v>
      </c>
      <c r="N2382" s="8">
        <f t="shared" si="371"/>
        <v>100</v>
      </c>
      <c r="O2382" s="8">
        <f t="shared" si="372"/>
        <v>50</v>
      </c>
      <c r="P2382" s="8">
        <f t="shared" si="373"/>
        <v>0</v>
      </c>
      <c r="Q2382" s="9">
        <f t="shared" si="374"/>
        <v>51.25</v>
      </c>
      <c r="R2382" s="9">
        <f t="shared" si="375"/>
        <v>42.5</v>
      </c>
      <c r="S2382" s="9">
        <f t="shared" si="376"/>
        <v>31.25</v>
      </c>
      <c r="T2382" s="9">
        <f t="shared" si="377"/>
        <v>43.75</v>
      </c>
      <c r="U2382" s="8">
        <f t="shared" si="378"/>
        <v>41.666666666666664</v>
      </c>
      <c r="V2382" s="8">
        <f t="shared" si="379"/>
        <v>42.1875</v>
      </c>
    </row>
    <row r="2383" spans="1:22" ht="13.5" x14ac:dyDescent="0.25">
      <c r="A2383" s="3">
        <f>RSI!A2383</f>
        <v>45475</v>
      </c>
      <c r="B2383" s="2">
        <f>RSI!B2383</f>
        <v>5.6226000000000003</v>
      </c>
      <c r="C2383" s="2">
        <f>RSI!I2383</f>
        <v>45.302478483255562</v>
      </c>
      <c r="D2383" s="2">
        <f>MACD!E2383</f>
        <v>-1.1533069491047598E-3</v>
      </c>
      <c r="E2383" s="2">
        <f>MACD!F2383</f>
        <v>2.0371753304842876E-2</v>
      </c>
      <c r="F2383" s="2">
        <f>'Moving Avg'!D2383</f>
        <v>5.64316</v>
      </c>
      <c r="G2383" s="2">
        <f>'Moving Avg'!F2383</f>
        <v>5.6709850000000008</v>
      </c>
      <c r="H2383" s="2">
        <f>'Moving Avg'!G2383</f>
        <v>5.7813060000000034</v>
      </c>
      <c r="I2383" s="2">
        <f>'Moving Avg'!H2383</f>
        <v>5.4925214999999943</v>
      </c>
      <c r="J2383" s="6" t="str">
        <f>OBV!F2383</f>
        <v>BEARISH</v>
      </c>
      <c r="K2383" s="6" t="str">
        <f>OBV!G2383</f>
        <v>WEAK</v>
      </c>
      <c r="L2383" s="6" t="str">
        <f>OBV!H2383</f>
        <v>CONFIRMED BEARISH</v>
      </c>
      <c r="M2383" s="8">
        <f t="shared" si="370"/>
        <v>25</v>
      </c>
      <c r="N2383" s="8">
        <f t="shared" si="371"/>
        <v>100</v>
      </c>
      <c r="O2383" s="8">
        <f t="shared" si="372"/>
        <v>50</v>
      </c>
      <c r="P2383" s="8">
        <f t="shared" si="373"/>
        <v>0</v>
      </c>
      <c r="Q2383" s="9">
        <f t="shared" si="374"/>
        <v>51.25</v>
      </c>
      <c r="R2383" s="9">
        <f t="shared" si="375"/>
        <v>42.5</v>
      </c>
      <c r="S2383" s="9">
        <f t="shared" si="376"/>
        <v>31.25</v>
      </c>
      <c r="T2383" s="9">
        <f t="shared" si="377"/>
        <v>43.75</v>
      </c>
      <c r="U2383" s="8">
        <f t="shared" si="378"/>
        <v>41.666666666666664</v>
      </c>
      <c r="V2383" s="8">
        <f t="shared" si="379"/>
        <v>42.1875</v>
      </c>
    </row>
    <row r="2384" spans="1:22" ht="13.5" x14ac:dyDescent="0.25">
      <c r="A2384" s="3">
        <f>RSI!A2384</f>
        <v>45476</v>
      </c>
      <c r="B2384" s="2">
        <f>RSI!B2384</f>
        <v>5.6654</v>
      </c>
      <c r="C2384" s="2">
        <f>RSI!I2384</f>
        <v>47.906607079242079</v>
      </c>
      <c r="D2384" s="2">
        <f>MACD!E2384</f>
        <v>2.7518496989982211E-3</v>
      </c>
      <c r="E2384" s="2">
        <f>MACD!F2384</f>
        <v>1.6847772583673943E-2</v>
      </c>
      <c r="F2384" s="2">
        <f>'Moving Avg'!D2384</f>
        <v>5.6465800000000002</v>
      </c>
      <c r="G2384" s="2">
        <f>'Moving Avg'!F2384</f>
        <v>5.6697000000000006</v>
      </c>
      <c r="H2384" s="2">
        <f>'Moving Avg'!G2384</f>
        <v>5.7765120000000012</v>
      </c>
      <c r="I2384" s="2">
        <f>'Moving Avg'!H2384</f>
        <v>5.4956019999999954</v>
      </c>
      <c r="J2384" s="6" t="str">
        <f>OBV!F2384</f>
        <v>BEARISH</v>
      </c>
      <c r="K2384" s="6" t="str">
        <f>OBV!G2384</f>
        <v>WEAK</v>
      </c>
      <c r="L2384" s="6" t="str">
        <f>OBV!H2384</f>
        <v>BEARISH DIVERGENCE</v>
      </c>
      <c r="M2384" s="8">
        <f t="shared" si="370"/>
        <v>25</v>
      </c>
      <c r="N2384" s="8">
        <f t="shared" si="371"/>
        <v>45</v>
      </c>
      <c r="O2384" s="8">
        <f t="shared" si="372"/>
        <v>50</v>
      </c>
      <c r="P2384" s="8">
        <f t="shared" si="373"/>
        <v>0</v>
      </c>
      <c r="Q2384" s="9">
        <f t="shared" si="374"/>
        <v>32</v>
      </c>
      <c r="R2384" s="9">
        <f t="shared" si="375"/>
        <v>31.5</v>
      </c>
      <c r="S2384" s="9">
        <f t="shared" si="376"/>
        <v>23</v>
      </c>
      <c r="T2384" s="9">
        <f t="shared" si="377"/>
        <v>30</v>
      </c>
      <c r="U2384" s="8">
        <f t="shared" si="378"/>
        <v>28.833333333333332</v>
      </c>
      <c r="V2384" s="8">
        <f t="shared" si="379"/>
        <v>29.125</v>
      </c>
    </row>
    <row r="2385" spans="1:22" ht="13.5" x14ac:dyDescent="0.25">
      <c r="A2385" s="3">
        <f>RSI!A2385</f>
        <v>45477</v>
      </c>
      <c r="B2385" s="2">
        <f>RSI!B2385</f>
        <v>5.6482999999999999</v>
      </c>
      <c r="C2385" s="2">
        <f>RSI!I2385</f>
        <v>46.94494902062749</v>
      </c>
      <c r="D2385" s="2">
        <f>MACD!E2385</f>
        <v>7.5345012073526618E-3</v>
      </c>
      <c r="E2385" s="2">
        <f>MACD!F2385</f>
        <v>1.4985118308409689E-2</v>
      </c>
      <c r="F2385" s="2">
        <f>'Moving Avg'!D2385</f>
        <v>5.6637000000000004</v>
      </c>
      <c r="G2385" s="2">
        <f>'Moving Avg'!F2385</f>
        <v>5.670555000000002</v>
      </c>
      <c r="H2385" s="2">
        <f>'Moving Avg'!G2385</f>
        <v>5.7713760000000027</v>
      </c>
      <c r="I2385" s="2">
        <f>'Moving Avg'!H2385</f>
        <v>5.4990249999999961</v>
      </c>
      <c r="J2385" s="6" t="str">
        <f>OBV!F2385</f>
        <v>BEARISH</v>
      </c>
      <c r="K2385" s="6" t="str">
        <f>OBV!G2385</f>
        <v>NEUTRAL</v>
      </c>
      <c r="L2385" s="6" t="str">
        <f>OBV!H2385</f>
        <v>BEARISH DIVERGENCE</v>
      </c>
      <c r="M2385" s="8">
        <f t="shared" si="370"/>
        <v>25</v>
      </c>
      <c r="N2385" s="8">
        <f t="shared" si="371"/>
        <v>45</v>
      </c>
      <c r="O2385" s="8">
        <f t="shared" si="372"/>
        <v>50</v>
      </c>
      <c r="P2385" s="8">
        <f t="shared" si="373"/>
        <v>16.5</v>
      </c>
      <c r="Q2385" s="9">
        <f t="shared" si="374"/>
        <v>34.475000000000001</v>
      </c>
      <c r="R2385" s="9">
        <f t="shared" si="375"/>
        <v>35.625</v>
      </c>
      <c r="S2385" s="9">
        <f t="shared" si="376"/>
        <v>30.425000000000001</v>
      </c>
      <c r="T2385" s="9">
        <f t="shared" si="377"/>
        <v>34.125</v>
      </c>
      <c r="U2385" s="8">
        <f t="shared" si="378"/>
        <v>33.508333333333333</v>
      </c>
      <c r="V2385" s="8">
        <f t="shared" si="379"/>
        <v>33.662499999999994</v>
      </c>
    </row>
    <row r="2386" spans="1:22" ht="13.5" x14ac:dyDescent="0.25">
      <c r="A2386" s="3">
        <f>RSI!A2386</f>
        <v>45478</v>
      </c>
      <c r="B2386" s="2">
        <f>RSI!B2386</f>
        <v>5.6398000000000001</v>
      </c>
      <c r="C2386" s="2">
        <f>RSI!I2386</f>
        <v>46.445858006720954</v>
      </c>
      <c r="D2386" s="2">
        <f>MACD!E2386</f>
        <v>1.1200287987887414E-2</v>
      </c>
      <c r="E2386" s="2">
        <f>MACD!F2386</f>
        <v>1.4228152244305235E-2</v>
      </c>
      <c r="F2386" s="2">
        <f>'Moving Avg'!D2386</f>
        <v>5.6534400000000007</v>
      </c>
      <c r="G2386" s="2">
        <f>'Moving Avg'!F2386</f>
        <v>5.668420000000002</v>
      </c>
      <c r="H2386" s="2">
        <f>'Moving Avg'!G2386</f>
        <v>5.7677820000000022</v>
      </c>
      <c r="I2386" s="2">
        <f>'Moving Avg'!H2386</f>
        <v>5.5024054999999956</v>
      </c>
      <c r="J2386" s="6" t="str">
        <f>OBV!F2386</f>
        <v>BEARISH</v>
      </c>
      <c r="K2386" s="6" t="str">
        <f>OBV!G2386</f>
        <v>WEAK</v>
      </c>
      <c r="L2386" s="6" t="str">
        <f>OBV!H2386</f>
        <v>CONFIRMED BEARISH</v>
      </c>
      <c r="M2386" s="8">
        <f t="shared" si="370"/>
        <v>25</v>
      </c>
      <c r="N2386" s="8">
        <f t="shared" si="371"/>
        <v>45</v>
      </c>
      <c r="O2386" s="8">
        <f t="shared" si="372"/>
        <v>50</v>
      </c>
      <c r="P2386" s="8">
        <f t="shared" si="373"/>
        <v>0</v>
      </c>
      <c r="Q2386" s="9">
        <f t="shared" si="374"/>
        <v>32</v>
      </c>
      <c r="R2386" s="9">
        <f t="shared" si="375"/>
        <v>31.5</v>
      </c>
      <c r="S2386" s="9">
        <f t="shared" si="376"/>
        <v>23</v>
      </c>
      <c r="T2386" s="9">
        <f t="shared" si="377"/>
        <v>30</v>
      </c>
      <c r="U2386" s="8">
        <f t="shared" si="378"/>
        <v>28.833333333333332</v>
      </c>
      <c r="V2386" s="8">
        <f t="shared" si="379"/>
        <v>29.125</v>
      </c>
    </row>
    <row r="2387" spans="1:22" ht="13.5" x14ac:dyDescent="0.25">
      <c r="A2387" s="3">
        <f>RSI!A2387</f>
        <v>45481</v>
      </c>
      <c r="B2387" s="2">
        <f>RSI!B2387</f>
        <v>5.6140999999999996</v>
      </c>
      <c r="C2387" s="2">
        <f>RSI!I2387</f>
        <v>44.891836128762584</v>
      </c>
      <c r="D2387" s="2">
        <f>MACD!E2387</f>
        <v>3.3617985653684457E-3</v>
      </c>
      <c r="E2387" s="2">
        <f>MACD!F2387</f>
        <v>1.2054881508517879E-2</v>
      </c>
      <c r="F2387" s="2">
        <f>'Moving Avg'!D2387</f>
        <v>5.6380400000000002</v>
      </c>
      <c r="G2387" s="2">
        <f>'Moving Avg'!F2387</f>
        <v>5.6654250000000008</v>
      </c>
      <c r="H2387" s="2">
        <f>'Moving Avg'!G2387</f>
        <v>5.7653860000000012</v>
      </c>
      <c r="I2387" s="2">
        <f>'Moving Avg'!H2387</f>
        <v>5.5056574999999945</v>
      </c>
      <c r="J2387" s="6" t="str">
        <f>OBV!F2387</f>
        <v>BEARISH</v>
      </c>
      <c r="K2387" s="6" t="str">
        <f>OBV!G2387</f>
        <v>WEAK</v>
      </c>
      <c r="L2387" s="6" t="str">
        <f>OBV!H2387</f>
        <v>CONFIRMED BEARISH</v>
      </c>
      <c r="M2387" s="8">
        <f t="shared" si="370"/>
        <v>25</v>
      </c>
      <c r="N2387" s="8">
        <f t="shared" si="371"/>
        <v>45</v>
      </c>
      <c r="O2387" s="8">
        <f t="shared" si="372"/>
        <v>50</v>
      </c>
      <c r="P2387" s="8">
        <f t="shared" si="373"/>
        <v>0</v>
      </c>
      <c r="Q2387" s="9">
        <f t="shared" si="374"/>
        <v>32</v>
      </c>
      <c r="R2387" s="9">
        <f t="shared" si="375"/>
        <v>31.5</v>
      </c>
      <c r="S2387" s="9">
        <f t="shared" si="376"/>
        <v>23</v>
      </c>
      <c r="T2387" s="9">
        <f t="shared" si="377"/>
        <v>30</v>
      </c>
      <c r="U2387" s="8">
        <f t="shared" si="378"/>
        <v>28.833333333333332</v>
      </c>
      <c r="V2387" s="8">
        <f t="shared" si="379"/>
        <v>29.125</v>
      </c>
    </row>
    <row r="2388" spans="1:22" ht="13.5" x14ac:dyDescent="0.25">
      <c r="A2388" s="3">
        <f>RSI!A2388</f>
        <v>45482</v>
      </c>
      <c r="B2388" s="2">
        <f>RSI!B2388</f>
        <v>5.6055000000000001</v>
      </c>
      <c r="C2388" s="2">
        <f>RSI!I2388</f>
        <v>44.356998078687354</v>
      </c>
      <c r="D2388" s="2">
        <f>MACD!E2388</f>
        <v>1.2296180942991342E-2</v>
      </c>
      <c r="E2388" s="2">
        <f>MACD!F2388</f>
        <v>1.2103141395412572E-2</v>
      </c>
      <c r="F2388" s="2">
        <f>'Moving Avg'!D2388</f>
        <v>5.63462</v>
      </c>
      <c r="G2388" s="2">
        <f>'Moving Avg'!F2388</f>
        <v>5.6568650000000016</v>
      </c>
      <c r="H2388" s="2">
        <f>'Moving Avg'!G2388</f>
        <v>5.762818000000002</v>
      </c>
      <c r="I2388" s="2">
        <f>'Moving Avg'!H2388</f>
        <v>5.5088664999999937</v>
      </c>
      <c r="J2388" s="6" t="str">
        <f>OBV!F2388</f>
        <v>BEARISH</v>
      </c>
      <c r="K2388" s="6" t="str">
        <f>OBV!G2388</f>
        <v>WEAK</v>
      </c>
      <c r="L2388" s="6" t="str">
        <f>OBV!H2388</f>
        <v>CONFIRMED BEARISH</v>
      </c>
      <c r="M2388" s="8">
        <f t="shared" si="370"/>
        <v>25</v>
      </c>
      <c r="N2388" s="8">
        <f t="shared" si="371"/>
        <v>0</v>
      </c>
      <c r="O2388" s="8">
        <f t="shared" si="372"/>
        <v>50</v>
      </c>
      <c r="P2388" s="8">
        <f t="shared" si="373"/>
        <v>0</v>
      </c>
      <c r="Q2388" s="9">
        <f t="shared" si="374"/>
        <v>16.25</v>
      </c>
      <c r="R2388" s="9">
        <f t="shared" si="375"/>
        <v>22.5</v>
      </c>
      <c r="S2388" s="9">
        <f t="shared" si="376"/>
        <v>16.25</v>
      </c>
      <c r="T2388" s="9">
        <f t="shared" si="377"/>
        <v>18.75</v>
      </c>
      <c r="U2388" s="8">
        <f t="shared" si="378"/>
        <v>18.333333333333332</v>
      </c>
      <c r="V2388" s="8">
        <f t="shared" si="379"/>
        <v>18.4375</v>
      </c>
    </row>
    <row r="2389" spans="1:22" ht="13.5" x14ac:dyDescent="0.25">
      <c r="A2389" s="3">
        <f>RSI!A2389</f>
        <v>45483</v>
      </c>
      <c r="B2389" s="2">
        <f>RSI!B2389</f>
        <v>5.6055000000000001</v>
      </c>
      <c r="C2389" s="2">
        <f>RSI!I2389</f>
        <v>44.356998078687354</v>
      </c>
      <c r="D2389" s="2">
        <f>MACD!E2389</f>
        <v>1.111091151300414E-2</v>
      </c>
      <c r="E2389" s="2">
        <f>MACD!F2389</f>
        <v>1.1904695418930886E-2</v>
      </c>
      <c r="F2389" s="2">
        <f>'Moving Avg'!D2389</f>
        <v>5.6226399999999996</v>
      </c>
      <c r="G2389" s="2">
        <f>'Moving Avg'!F2389</f>
        <v>5.6525850000000011</v>
      </c>
      <c r="H2389" s="2">
        <f>'Moving Avg'!G2389</f>
        <v>5.7602500000000019</v>
      </c>
      <c r="I2389" s="2">
        <f>'Moving Avg'!H2389</f>
        <v>5.5120754999999937</v>
      </c>
      <c r="J2389" s="6" t="str">
        <f>OBV!F2389</f>
        <v>BEARISH</v>
      </c>
      <c r="K2389" s="6" t="str">
        <f>OBV!G2389</f>
        <v>WEAK</v>
      </c>
      <c r="L2389" s="6" t="str">
        <f>OBV!H2389</f>
        <v>CONFIRMED BEARISH</v>
      </c>
      <c r="M2389" s="8">
        <f t="shared" si="370"/>
        <v>25</v>
      </c>
      <c r="N2389" s="8">
        <f t="shared" si="371"/>
        <v>45</v>
      </c>
      <c r="O2389" s="8">
        <f t="shared" si="372"/>
        <v>50</v>
      </c>
      <c r="P2389" s="8">
        <f t="shared" si="373"/>
        <v>0</v>
      </c>
      <c r="Q2389" s="9">
        <f t="shared" si="374"/>
        <v>32</v>
      </c>
      <c r="R2389" s="9">
        <f t="shared" si="375"/>
        <v>31.5</v>
      </c>
      <c r="S2389" s="9">
        <f t="shared" si="376"/>
        <v>23</v>
      </c>
      <c r="T2389" s="9">
        <f t="shared" si="377"/>
        <v>30</v>
      </c>
      <c r="U2389" s="8">
        <f t="shared" si="378"/>
        <v>28.833333333333332</v>
      </c>
      <c r="V2389" s="8">
        <f t="shared" si="379"/>
        <v>29.125</v>
      </c>
    </row>
    <row r="2390" spans="1:22" ht="13.5" x14ac:dyDescent="0.25">
      <c r="A2390" s="3">
        <f>RSI!A2390</f>
        <v>45484</v>
      </c>
      <c r="B2390" s="2">
        <f>RSI!B2390</f>
        <v>5.5627000000000004</v>
      </c>
      <c r="C2390" s="2">
        <f>RSI!I2390</f>
        <v>41.503028122293877</v>
      </c>
      <c r="D2390" s="2">
        <f>MACD!E2390</f>
        <v>5.445504323811079E-4</v>
      </c>
      <c r="E2390" s="2">
        <f>MACD!F2390</f>
        <v>9.6326664216209324E-3</v>
      </c>
      <c r="F2390" s="2">
        <f>'Moving Avg'!D2390</f>
        <v>5.6055200000000003</v>
      </c>
      <c r="G2390" s="2">
        <f>'Moving Avg'!F2390</f>
        <v>5.6504450000000013</v>
      </c>
      <c r="H2390" s="2">
        <f>'Moving Avg'!G2390</f>
        <v>5.7569980000000021</v>
      </c>
      <c r="I2390" s="2">
        <f>'Moving Avg'!H2390</f>
        <v>5.515070499999994</v>
      </c>
      <c r="J2390" s="6" t="str">
        <f>OBV!F2390</f>
        <v>BEARISH</v>
      </c>
      <c r="K2390" s="6" t="str">
        <f>OBV!G2390</f>
        <v>WEAK</v>
      </c>
      <c r="L2390" s="6" t="str">
        <f>OBV!H2390</f>
        <v>CONFIRMED BEARISH</v>
      </c>
      <c r="M2390" s="8">
        <f t="shared" si="370"/>
        <v>25</v>
      </c>
      <c r="N2390" s="8">
        <f t="shared" si="371"/>
        <v>45</v>
      </c>
      <c r="O2390" s="8">
        <f t="shared" si="372"/>
        <v>50</v>
      </c>
      <c r="P2390" s="8">
        <f t="shared" si="373"/>
        <v>0</v>
      </c>
      <c r="Q2390" s="9">
        <f t="shared" si="374"/>
        <v>32</v>
      </c>
      <c r="R2390" s="9">
        <f t="shared" si="375"/>
        <v>31.5</v>
      </c>
      <c r="S2390" s="9">
        <f t="shared" si="376"/>
        <v>23</v>
      </c>
      <c r="T2390" s="9">
        <f t="shared" si="377"/>
        <v>30</v>
      </c>
      <c r="U2390" s="8">
        <f t="shared" si="378"/>
        <v>28.833333333333332</v>
      </c>
      <c r="V2390" s="8">
        <f t="shared" si="379"/>
        <v>29.125</v>
      </c>
    </row>
    <row r="2391" spans="1:22" ht="13.5" x14ac:dyDescent="0.25">
      <c r="A2391" s="3">
        <f>RSI!A2391</f>
        <v>45485</v>
      </c>
      <c r="B2391" s="2">
        <f>RSI!B2391</f>
        <v>5.5799000000000003</v>
      </c>
      <c r="C2391" s="2">
        <f>RSI!I2391</f>
        <v>43.087783063491337</v>
      </c>
      <c r="D2391" s="2">
        <f>MACD!E2391</f>
        <v>1.0739628783091426E-2</v>
      </c>
      <c r="E2391" s="2">
        <f>MACD!F2391</f>
        <v>9.8540588939150311E-3</v>
      </c>
      <c r="F2391" s="2">
        <f>'Moving Avg'!D2391</f>
        <v>5.59354</v>
      </c>
      <c r="G2391" s="2">
        <f>'Moving Avg'!F2391</f>
        <v>5.6457400000000009</v>
      </c>
      <c r="H2391" s="2">
        <f>'Moving Avg'!G2391</f>
        <v>5.7513500000000031</v>
      </c>
      <c r="I2391" s="2">
        <f>'Moving Avg'!H2391</f>
        <v>5.518151499999993</v>
      </c>
      <c r="J2391" s="6" t="str">
        <f>OBV!F2391</f>
        <v>BEARISH</v>
      </c>
      <c r="K2391" s="6" t="str">
        <f>OBV!G2391</f>
        <v>WEAK</v>
      </c>
      <c r="L2391" s="6" t="str">
        <f>OBV!H2391</f>
        <v>CONFIRMED BEARISH</v>
      </c>
      <c r="M2391" s="8">
        <f t="shared" si="370"/>
        <v>25</v>
      </c>
      <c r="N2391" s="8">
        <f t="shared" si="371"/>
        <v>0</v>
      </c>
      <c r="O2391" s="8">
        <f t="shared" si="372"/>
        <v>50</v>
      </c>
      <c r="P2391" s="8">
        <f t="shared" si="373"/>
        <v>0</v>
      </c>
      <c r="Q2391" s="9">
        <f t="shared" si="374"/>
        <v>16.25</v>
      </c>
      <c r="R2391" s="9">
        <f t="shared" si="375"/>
        <v>22.5</v>
      </c>
      <c r="S2391" s="9">
        <f t="shared" si="376"/>
        <v>16.25</v>
      </c>
      <c r="T2391" s="9">
        <f t="shared" si="377"/>
        <v>18.75</v>
      </c>
      <c r="U2391" s="8">
        <f t="shared" si="378"/>
        <v>18.333333333333332</v>
      </c>
      <c r="V2391" s="8">
        <f t="shared" si="379"/>
        <v>18.4375</v>
      </c>
    </row>
    <row r="2392" spans="1:22" ht="13.5" x14ac:dyDescent="0.25">
      <c r="A2392" s="3">
        <f>RSI!A2392</f>
        <v>45488</v>
      </c>
      <c r="B2392" s="2">
        <f>RSI!B2392</f>
        <v>5.6374000000000004</v>
      </c>
      <c r="C2392" s="2">
        <f>RSI!I2392</f>
        <v>48.145338099614946</v>
      </c>
      <c r="D2392" s="2">
        <f>MACD!E2392</f>
        <v>1.5612814057487157E-2</v>
      </c>
      <c r="E2392" s="2">
        <f>MACD!F2392</f>
        <v>1.1005809926629456E-2</v>
      </c>
      <c r="F2392" s="2">
        <f>'Moving Avg'!D2392</f>
        <v>5.5982000000000003</v>
      </c>
      <c r="G2392" s="2">
        <f>'Moving Avg'!F2392</f>
        <v>5.64391</v>
      </c>
      <c r="H2392" s="2">
        <f>'Moving Avg'!G2392</f>
        <v>5.7478800000000039</v>
      </c>
      <c r="I2392" s="2">
        <f>'Moving Avg'!H2392</f>
        <v>5.5215629999999933</v>
      </c>
      <c r="J2392" s="6" t="str">
        <f>OBV!F2392</f>
        <v>BEARISH</v>
      </c>
      <c r="K2392" s="6" t="str">
        <f>OBV!G2392</f>
        <v>NEUTRAL</v>
      </c>
      <c r="L2392" s="6" t="str">
        <f>OBV!H2392</f>
        <v>CONFIRMED BEARISH</v>
      </c>
      <c r="M2392" s="8">
        <f t="shared" si="370"/>
        <v>25</v>
      </c>
      <c r="N2392" s="8">
        <f t="shared" si="371"/>
        <v>0</v>
      </c>
      <c r="O2392" s="8">
        <f t="shared" si="372"/>
        <v>50</v>
      </c>
      <c r="P2392" s="8">
        <f t="shared" si="373"/>
        <v>16.5</v>
      </c>
      <c r="Q2392" s="9">
        <f t="shared" si="374"/>
        <v>18.725000000000001</v>
      </c>
      <c r="R2392" s="9">
        <f t="shared" si="375"/>
        <v>26.625</v>
      </c>
      <c r="S2392" s="9">
        <f t="shared" si="376"/>
        <v>23.675000000000001</v>
      </c>
      <c r="T2392" s="9">
        <f t="shared" si="377"/>
        <v>22.875</v>
      </c>
      <c r="U2392" s="8">
        <f t="shared" si="378"/>
        <v>23.008333333333336</v>
      </c>
      <c r="V2392" s="8">
        <f t="shared" si="379"/>
        <v>22.975000000000001</v>
      </c>
    </row>
    <row r="2393" spans="1:22" ht="13.5" x14ac:dyDescent="0.25">
      <c r="A2393" s="3">
        <f>RSI!A2393</f>
        <v>45489</v>
      </c>
      <c r="B2393" s="2">
        <f>RSI!B2393</f>
        <v>5.6280999999999999</v>
      </c>
      <c r="C2393" s="2">
        <f>RSI!I2393</f>
        <v>47.411469480054251</v>
      </c>
      <c r="D2393" s="2">
        <f>MACD!E2393</f>
        <v>1.0015306063837492E-2</v>
      </c>
      <c r="E2393" s="2">
        <f>MACD!F2393</f>
        <v>1.0807709154071064E-2</v>
      </c>
      <c r="F2393" s="2">
        <f>'Moving Avg'!D2393</f>
        <v>5.6027199999999997</v>
      </c>
      <c r="G2393" s="2">
        <f>'Moving Avg'!F2393</f>
        <v>5.6420450000000004</v>
      </c>
      <c r="H2393" s="2">
        <f>'Moving Avg'!G2393</f>
        <v>5.7449080000000041</v>
      </c>
      <c r="I2393" s="2">
        <f>'Moving Avg'!H2393</f>
        <v>5.5248849999999923</v>
      </c>
      <c r="J2393" s="6" t="str">
        <f>OBV!F2393</f>
        <v>BEARISH</v>
      </c>
      <c r="K2393" s="6" t="str">
        <f>OBV!G2393</f>
        <v>NEUTRAL</v>
      </c>
      <c r="L2393" s="6" t="str">
        <f>OBV!H2393</f>
        <v>CONFIRMED BEARISH</v>
      </c>
      <c r="M2393" s="8">
        <f t="shared" si="370"/>
        <v>25</v>
      </c>
      <c r="N2393" s="8">
        <f t="shared" si="371"/>
        <v>45</v>
      </c>
      <c r="O2393" s="8">
        <f t="shared" si="372"/>
        <v>50</v>
      </c>
      <c r="P2393" s="8">
        <f t="shared" si="373"/>
        <v>16.5</v>
      </c>
      <c r="Q2393" s="9">
        <f t="shared" si="374"/>
        <v>34.475000000000001</v>
      </c>
      <c r="R2393" s="9">
        <f t="shared" si="375"/>
        <v>35.625</v>
      </c>
      <c r="S2393" s="9">
        <f t="shared" si="376"/>
        <v>30.425000000000001</v>
      </c>
      <c r="T2393" s="9">
        <f t="shared" si="377"/>
        <v>34.125</v>
      </c>
      <c r="U2393" s="8">
        <f t="shared" si="378"/>
        <v>33.508333333333333</v>
      </c>
      <c r="V2393" s="8">
        <f t="shared" si="379"/>
        <v>33.662499999999994</v>
      </c>
    </row>
    <row r="2394" spans="1:22" ht="13.5" x14ac:dyDescent="0.25">
      <c r="A2394" s="3">
        <f>RSI!A2394</f>
        <v>45490</v>
      </c>
      <c r="B2394" s="2">
        <f>RSI!B2394</f>
        <v>5.5167999999999999</v>
      </c>
      <c r="C2394" s="2">
        <f>RSI!I2394</f>
        <v>39.626653167824429</v>
      </c>
      <c r="D2394" s="2">
        <f>MACD!E2394</f>
        <v>2.0282041327344125E-2</v>
      </c>
      <c r="E2394" s="2">
        <f>MACD!F2394</f>
        <v>1.2702575588725677E-2</v>
      </c>
      <c r="F2394" s="2">
        <f>'Moving Avg'!D2394</f>
        <v>5.5849799999999998</v>
      </c>
      <c r="G2394" s="2">
        <f>'Moving Avg'!F2394</f>
        <v>5.6324750000000003</v>
      </c>
      <c r="H2394" s="2">
        <f>'Moving Avg'!G2394</f>
        <v>5.739710000000005</v>
      </c>
      <c r="I2394" s="2">
        <f>'Moving Avg'!H2394</f>
        <v>5.5276504999999929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  <c r="M2394" s="8">
        <f t="shared" si="370"/>
        <v>25</v>
      </c>
      <c r="N2394" s="8">
        <f t="shared" si="371"/>
        <v>0</v>
      </c>
      <c r="O2394" s="8">
        <f t="shared" si="372"/>
        <v>50</v>
      </c>
      <c r="P2394" s="8">
        <f t="shared" si="373"/>
        <v>16.5</v>
      </c>
      <c r="Q2394" s="9">
        <f t="shared" si="374"/>
        <v>18.725000000000001</v>
      </c>
      <c r="R2394" s="9">
        <f t="shared" si="375"/>
        <v>26.625</v>
      </c>
      <c r="S2394" s="9">
        <f t="shared" si="376"/>
        <v>23.675000000000001</v>
      </c>
      <c r="T2394" s="9">
        <f t="shared" si="377"/>
        <v>22.875</v>
      </c>
      <c r="U2394" s="8">
        <f t="shared" si="378"/>
        <v>23.008333333333336</v>
      </c>
      <c r="V2394" s="8">
        <f t="shared" si="379"/>
        <v>22.975000000000001</v>
      </c>
    </row>
    <row r="2395" spans="1:22" ht="13.5" x14ac:dyDescent="0.25">
      <c r="A2395" s="3">
        <f>RSI!A2395</f>
        <v>45491</v>
      </c>
      <c r="B2395" s="2">
        <f>RSI!B2395</f>
        <v>5.4705000000000004</v>
      </c>
      <c r="C2395" s="2">
        <f>RSI!I2395</f>
        <v>36.911483556382244</v>
      </c>
      <c r="D2395" s="2">
        <f>MACD!E2395</f>
        <v>3.0586953099866143E-2</v>
      </c>
      <c r="E2395" s="2">
        <f>MACD!F2395</f>
        <v>1.6279451090953773E-2</v>
      </c>
      <c r="F2395" s="2">
        <f>'Moving Avg'!D2395</f>
        <v>5.5665400000000007</v>
      </c>
      <c r="G2395" s="2">
        <f>'Moving Avg'!F2395</f>
        <v>5.6205900000000009</v>
      </c>
      <c r="H2395" s="2">
        <f>'Moving Avg'!G2395</f>
        <v>5.7344420000000049</v>
      </c>
      <c r="I2395" s="2">
        <f>'Moving Avg'!H2395</f>
        <v>5.530184499999991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  <c r="M2395" s="8">
        <f t="shared" si="370"/>
        <v>25</v>
      </c>
      <c r="N2395" s="8">
        <f t="shared" si="371"/>
        <v>0</v>
      </c>
      <c r="O2395" s="8">
        <f t="shared" si="372"/>
        <v>50</v>
      </c>
      <c r="P2395" s="8">
        <f t="shared" si="373"/>
        <v>16.5</v>
      </c>
      <c r="Q2395" s="9">
        <f t="shared" si="374"/>
        <v>18.725000000000001</v>
      </c>
      <c r="R2395" s="9">
        <f t="shared" si="375"/>
        <v>26.625</v>
      </c>
      <c r="S2395" s="9">
        <f t="shared" si="376"/>
        <v>23.675000000000001</v>
      </c>
      <c r="T2395" s="9">
        <f t="shared" si="377"/>
        <v>22.875</v>
      </c>
      <c r="U2395" s="8">
        <f t="shared" si="378"/>
        <v>23.008333333333336</v>
      </c>
      <c r="V2395" s="8">
        <f t="shared" si="379"/>
        <v>22.975000000000001</v>
      </c>
    </row>
    <row r="2396" spans="1:22" ht="13.5" x14ac:dyDescent="0.25">
      <c r="A2396" s="3">
        <f>RSI!A2396</f>
        <v>45492</v>
      </c>
      <c r="B2396" s="2">
        <f>RSI!B2396</f>
        <v>5.5632000000000001</v>
      </c>
      <c r="C2396" s="2">
        <f>RSI!I2396</f>
        <v>45.032314144166598</v>
      </c>
      <c r="D2396" s="2">
        <f>MACD!E2396</f>
        <v>3.2163884510247875E-2</v>
      </c>
      <c r="E2396" s="2">
        <f>MACD!F2396</f>
        <v>1.9456337774812593E-2</v>
      </c>
      <c r="F2396" s="2">
        <f>'Moving Avg'!D2396</f>
        <v>5.5632000000000001</v>
      </c>
      <c r="G2396" s="2">
        <f>'Moving Avg'!F2396</f>
        <v>5.6137649999999999</v>
      </c>
      <c r="H2396" s="2">
        <f>'Moving Avg'!G2396</f>
        <v>5.7284600000000045</v>
      </c>
      <c r="I2396" s="2">
        <f>'Moving Avg'!H2396</f>
        <v>5.5332249999999918</v>
      </c>
      <c r="J2396" s="6" t="str">
        <f>OBV!F2396</f>
        <v>BEARISH</v>
      </c>
      <c r="K2396" s="6" t="str">
        <f>OBV!G2396</f>
        <v>WEAK</v>
      </c>
      <c r="L2396" s="6" t="str">
        <f>OBV!H2396</f>
        <v>CONFIRMED BEARISH</v>
      </c>
      <c r="M2396" s="8">
        <f t="shared" si="370"/>
        <v>25</v>
      </c>
      <c r="N2396" s="8">
        <f t="shared" si="371"/>
        <v>0</v>
      </c>
      <c r="O2396" s="8">
        <f t="shared" si="372"/>
        <v>50</v>
      </c>
      <c r="P2396" s="8">
        <f t="shared" si="373"/>
        <v>0</v>
      </c>
      <c r="Q2396" s="9">
        <f t="shared" si="374"/>
        <v>16.25</v>
      </c>
      <c r="R2396" s="9">
        <f t="shared" si="375"/>
        <v>22.5</v>
      </c>
      <c r="S2396" s="9">
        <f t="shared" si="376"/>
        <v>16.25</v>
      </c>
      <c r="T2396" s="9">
        <f t="shared" si="377"/>
        <v>18.75</v>
      </c>
      <c r="U2396" s="8">
        <f t="shared" si="378"/>
        <v>18.333333333333332</v>
      </c>
      <c r="V2396" s="8">
        <f t="shared" si="379"/>
        <v>18.4375</v>
      </c>
    </row>
    <row r="2397" spans="1:22" ht="13.5" x14ac:dyDescent="0.25">
      <c r="A2397" s="3">
        <f>RSI!A2397</f>
        <v>45495</v>
      </c>
      <c r="B2397" s="2">
        <f>RSI!B2397</f>
        <v>5.5632000000000001</v>
      </c>
      <c r="C2397" s="2">
        <f>RSI!I2397</f>
        <v>45.032314144166598</v>
      </c>
      <c r="D2397" s="2">
        <f>MACD!E2397</f>
        <v>2.9951920407153665E-2</v>
      </c>
      <c r="E2397" s="2">
        <f>MACD!F2397</f>
        <v>2.1555454301280808E-2</v>
      </c>
      <c r="F2397" s="2">
        <f>'Moving Avg'!D2397</f>
        <v>5.5483600000000006</v>
      </c>
      <c r="G2397" s="2">
        <f>'Moving Avg'!F2397</f>
        <v>5.6112200000000003</v>
      </c>
      <c r="H2397" s="2">
        <f>'Moving Avg'!G2397</f>
        <v>5.723506000000004</v>
      </c>
      <c r="I2397" s="2">
        <f>'Moving Avg'!H2397</f>
        <v>5.536307999999992</v>
      </c>
      <c r="J2397" s="6" t="str">
        <f>OBV!F2397</f>
        <v>BEARISH</v>
      </c>
      <c r="K2397" s="6" t="str">
        <f>OBV!G2397</f>
        <v>NEUTRAL</v>
      </c>
      <c r="L2397" s="6" t="str">
        <f>OBV!H2397</f>
        <v>CONFIRMED BEARISH</v>
      </c>
      <c r="M2397" s="8">
        <f t="shared" si="370"/>
        <v>25</v>
      </c>
      <c r="N2397" s="8">
        <f t="shared" si="371"/>
        <v>0</v>
      </c>
      <c r="O2397" s="8">
        <f t="shared" si="372"/>
        <v>50</v>
      </c>
      <c r="P2397" s="8">
        <f t="shared" si="373"/>
        <v>16.5</v>
      </c>
      <c r="Q2397" s="9">
        <f t="shared" si="374"/>
        <v>18.725000000000001</v>
      </c>
      <c r="R2397" s="9">
        <f t="shared" si="375"/>
        <v>26.625</v>
      </c>
      <c r="S2397" s="9">
        <f t="shared" si="376"/>
        <v>23.675000000000001</v>
      </c>
      <c r="T2397" s="9">
        <f t="shared" si="377"/>
        <v>22.875</v>
      </c>
      <c r="U2397" s="8">
        <f t="shared" si="378"/>
        <v>23.008333333333336</v>
      </c>
      <c r="V2397" s="8">
        <f t="shared" si="379"/>
        <v>22.975000000000001</v>
      </c>
    </row>
    <row r="2398" spans="1:22" ht="13.5" x14ac:dyDescent="0.25">
      <c r="A2398" s="3">
        <f>RSI!A2398</f>
        <v>45496</v>
      </c>
      <c r="B2398" s="2">
        <f>RSI!B2398</f>
        <v>5.6558999999999999</v>
      </c>
      <c r="C2398" s="2">
        <f>RSI!I2398</f>
        <v>52.172323566620598</v>
      </c>
      <c r="D2398" s="2">
        <f>MACD!E2398</f>
        <v>2.0267881062482118E-2</v>
      </c>
      <c r="E2398" s="2">
        <f>MACD!F2398</f>
        <v>2.1297939653521069E-2</v>
      </c>
      <c r="F2398" s="2">
        <f>'Moving Avg'!D2398</f>
        <v>5.5539199999999997</v>
      </c>
      <c r="G2398" s="2">
        <f>'Moving Avg'!F2398</f>
        <v>5.6086049999999998</v>
      </c>
      <c r="H2398" s="2">
        <f>'Moving Avg'!G2398</f>
        <v>5.7185220000000037</v>
      </c>
      <c r="I2398" s="2">
        <f>'Moving Avg'!H2398</f>
        <v>5.5398974999999924</v>
      </c>
      <c r="J2398" s="6" t="str">
        <f>OBV!F2398</f>
        <v>BULLISH</v>
      </c>
      <c r="K2398" s="6" t="str">
        <f>OBV!G2398</f>
        <v>STRONG</v>
      </c>
      <c r="L2398" s="6" t="str">
        <f>OBV!H2398</f>
        <v>CONFIRMED BULLISH</v>
      </c>
      <c r="M2398" s="8">
        <f t="shared" si="370"/>
        <v>25</v>
      </c>
      <c r="N2398" s="8">
        <f t="shared" si="371"/>
        <v>45</v>
      </c>
      <c r="O2398" s="8">
        <f t="shared" si="372"/>
        <v>50</v>
      </c>
      <c r="P2398" s="8">
        <f t="shared" si="373"/>
        <v>100</v>
      </c>
      <c r="Q2398" s="9">
        <f t="shared" si="374"/>
        <v>47</v>
      </c>
      <c r="R2398" s="9">
        <f t="shared" si="375"/>
        <v>56.5</v>
      </c>
      <c r="S2398" s="9">
        <f t="shared" si="376"/>
        <v>68</v>
      </c>
      <c r="T2398" s="9">
        <f t="shared" si="377"/>
        <v>55</v>
      </c>
      <c r="U2398" s="8">
        <f t="shared" si="378"/>
        <v>57.166666666666664</v>
      </c>
      <c r="V2398" s="8">
        <f t="shared" si="379"/>
        <v>56.625</v>
      </c>
    </row>
    <row r="2399" spans="1:22" ht="13.5" x14ac:dyDescent="0.25">
      <c r="A2399" s="3">
        <f>RSI!A2399</f>
        <v>45497</v>
      </c>
      <c r="B2399" s="2">
        <f>RSI!B2399</f>
        <v>5.8414000000000001</v>
      </c>
      <c r="C2399" s="2">
        <f>RSI!I2399</f>
        <v>62.632410198828815</v>
      </c>
      <c r="D2399" s="2">
        <f>MACD!E2399</f>
        <v>-1.865401968954572E-3</v>
      </c>
      <c r="E2399" s="2">
        <f>MACD!F2399</f>
        <v>1.6665271329025941E-2</v>
      </c>
      <c r="F2399" s="2">
        <f>'Moving Avg'!D2399</f>
        <v>5.6188399999999996</v>
      </c>
      <c r="G2399" s="2">
        <f>'Moving Avg'!F2399</f>
        <v>5.6182599999999994</v>
      </c>
      <c r="H2399" s="2">
        <f>'Moving Avg'!G2399</f>
        <v>5.7172480000000041</v>
      </c>
      <c r="I2399" s="2">
        <f>'Moving Avg'!H2399</f>
        <v>5.5444144999999923</v>
      </c>
      <c r="J2399" s="6" t="str">
        <f>OBV!F2399</f>
        <v>BULLISH</v>
      </c>
      <c r="K2399" s="6" t="str">
        <f>OBV!G2399</f>
        <v>STRONG</v>
      </c>
      <c r="L2399" s="6" t="str">
        <f>OBV!H2399</f>
        <v>CONFIRMED BULLISH</v>
      </c>
      <c r="M2399" s="8">
        <f t="shared" si="370"/>
        <v>25</v>
      </c>
      <c r="N2399" s="8">
        <f t="shared" si="371"/>
        <v>45</v>
      </c>
      <c r="O2399" s="8">
        <f t="shared" si="372"/>
        <v>50</v>
      </c>
      <c r="P2399" s="8">
        <f t="shared" si="373"/>
        <v>100</v>
      </c>
      <c r="Q2399" s="9">
        <f t="shared" si="374"/>
        <v>47</v>
      </c>
      <c r="R2399" s="9">
        <f t="shared" si="375"/>
        <v>56.5</v>
      </c>
      <c r="S2399" s="9">
        <f t="shared" si="376"/>
        <v>68</v>
      </c>
      <c r="T2399" s="9">
        <f t="shared" si="377"/>
        <v>55</v>
      </c>
      <c r="U2399" s="8">
        <f t="shared" si="378"/>
        <v>57.166666666666664</v>
      </c>
      <c r="V2399" s="8">
        <f t="shared" si="379"/>
        <v>56.625</v>
      </c>
    </row>
    <row r="2400" spans="1:22" ht="13.5" x14ac:dyDescent="0.25">
      <c r="A2400" s="3">
        <f>RSI!A2400</f>
        <v>45499</v>
      </c>
      <c r="B2400" s="2">
        <f>RSI!B2400</f>
        <v>5.8506</v>
      </c>
      <c r="C2400" s="2">
        <f>RSI!I2400</f>
        <v>63.063865725196457</v>
      </c>
      <c r="D2400" s="2">
        <f>MACD!E2400</f>
        <v>-2.9139451045219644E-2</v>
      </c>
      <c r="E2400" s="2">
        <f>MACD!F2400</f>
        <v>7.5043268541768243E-3</v>
      </c>
      <c r="F2400" s="2">
        <f>'Moving Avg'!D2400</f>
        <v>5.6948600000000003</v>
      </c>
      <c r="G2400" s="2">
        <f>'Moving Avg'!F2400</f>
        <v>5.6326550000000006</v>
      </c>
      <c r="H2400" s="2">
        <f>'Moving Avg'!G2400</f>
        <v>5.7178700000000022</v>
      </c>
      <c r="I2400" s="2">
        <f>'Moving Avg'!H2400</f>
        <v>5.5489774999999906</v>
      </c>
      <c r="J2400" s="6" t="str">
        <f>OBV!F2400</f>
        <v>BULLISH</v>
      </c>
      <c r="K2400" s="6" t="str">
        <f>OBV!G2400</f>
        <v>STRONG</v>
      </c>
      <c r="L2400" s="6" t="str">
        <f>OBV!H2400</f>
        <v>CONFIRMED BULLISH</v>
      </c>
      <c r="M2400" s="8">
        <f t="shared" si="370"/>
        <v>25</v>
      </c>
      <c r="N2400" s="8">
        <f t="shared" si="371"/>
        <v>100</v>
      </c>
      <c r="O2400" s="8">
        <f t="shared" si="372"/>
        <v>50</v>
      </c>
      <c r="P2400" s="8">
        <f t="shared" si="373"/>
        <v>100</v>
      </c>
      <c r="Q2400" s="9">
        <f t="shared" si="374"/>
        <v>66.25</v>
      </c>
      <c r="R2400" s="9">
        <f t="shared" si="375"/>
        <v>67.5</v>
      </c>
      <c r="S2400" s="9">
        <f t="shared" si="376"/>
        <v>76.25</v>
      </c>
      <c r="T2400" s="9">
        <f t="shared" si="377"/>
        <v>68.75</v>
      </c>
      <c r="U2400" s="8">
        <f t="shared" si="378"/>
        <v>70</v>
      </c>
      <c r="V2400" s="8">
        <f t="shared" si="379"/>
        <v>69.6875</v>
      </c>
    </row>
    <row r="2401" spans="1:22" ht="13.5" x14ac:dyDescent="0.25">
      <c r="A2401" s="3">
        <f>RSI!A2401</f>
        <v>45502</v>
      </c>
      <c r="B2401" s="2">
        <f>RSI!B2401</f>
        <v>5.8414000000000001</v>
      </c>
      <c r="C2401" s="2">
        <f>RSI!I2401</f>
        <v>62.289333808677412</v>
      </c>
      <c r="D2401" s="2">
        <f>MACD!E2401</f>
        <v>-5.0129210850895056E-2</v>
      </c>
      <c r="E2401" s="2">
        <f>MACD!F2401</f>
        <v>-4.022380686837552E-3</v>
      </c>
      <c r="F2401" s="2">
        <f>'Moving Avg'!D2401</f>
        <v>5.7505000000000006</v>
      </c>
      <c r="G2401" s="2">
        <f>'Moving Avg'!F2401</f>
        <v>5.6401700000000003</v>
      </c>
      <c r="H2401" s="2">
        <f>'Moving Avg'!G2401</f>
        <v>5.7181380000000033</v>
      </c>
      <c r="I2401" s="2">
        <f>'Moving Avg'!H2401</f>
        <v>5.5535799999999904</v>
      </c>
      <c r="J2401" s="6" t="str">
        <f>OBV!F2401</f>
        <v>BULLISH</v>
      </c>
      <c r="K2401" s="6" t="str">
        <f>OBV!G2401</f>
        <v>STRONG</v>
      </c>
      <c r="L2401" s="6" t="str">
        <f>OBV!H2401</f>
        <v>CONFIRMED BULLISH</v>
      </c>
      <c r="M2401" s="8">
        <f t="shared" si="370"/>
        <v>25</v>
      </c>
      <c r="N2401" s="8">
        <f t="shared" si="371"/>
        <v>100</v>
      </c>
      <c r="O2401" s="8">
        <f t="shared" si="372"/>
        <v>50</v>
      </c>
      <c r="P2401" s="8">
        <f t="shared" si="373"/>
        <v>100</v>
      </c>
      <c r="Q2401" s="9">
        <f t="shared" si="374"/>
        <v>66.25</v>
      </c>
      <c r="R2401" s="9">
        <f t="shared" si="375"/>
        <v>67.5</v>
      </c>
      <c r="S2401" s="9">
        <f t="shared" si="376"/>
        <v>76.25</v>
      </c>
      <c r="T2401" s="9">
        <f t="shared" si="377"/>
        <v>68.75</v>
      </c>
      <c r="U2401" s="8">
        <f t="shared" si="378"/>
        <v>70</v>
      </c>
      <c r="V2401" s="8">
        <f t="shared" si="379"/>
        <v>69.6875</v>
      </c>
    </row>
    <row r="2402" spans="1:22" ht="13.5" x14ac:dyDescent="0.25">
      <c r="A2402" s="3">
        <f>RSI!A2402</f>
        <v>45503</v>
      </c>
      <c r="B2402" s="2">
        <f>RSI!B2402</f>
        <v>5.8414000000000001</v>
      </c>
      <c r="C2402" s="2">
        <f>RSI!I2402</f>
        <v>62.289333808677419</v>
      </c>
      <c r="D2402" s="2">
        <f>MACD!E2402</f>
        <v>-6.0136809435388905E-2</v>
      </c>
      <c r="E2402" s="2">
        <f>MACD!F2402</f>
        <v>-1.5245266436547823E-2</v>
      </c>
      <c r="F2402" s="2">
        <f>'Moving Avg'!D2402</f>
        <v>5.8061400000000001</v>
      </c>
      <c r="G2402" s="2">
        <f>'Moving Avg'!F2402</f>
        <v>5.6476850000000001</v>
      </c>
      <c r="H2402" s="2">
        <f>'Moving Avg'!G2402</f>
        <v>5.7187480000000042</v>
      </c>
      <c r="I2402" s="2">
        <f>'Moving Avg'!H2402</f>
        <v>5.5583964999999909</v>
      </c>
      <c r="J2402" s="6" t="str">
        <f>OBV!F2402</f>
        <v>BULLISH</v>
      </c>
      <c r="K2402" s="6" t="str">
        <f>OBV!G2402</f>
        <v>STRONG</v>
      </c>
      <c r="L2402" s="6" t="str">
        <f>OBV!H2402</f>
        <v>CONFIRMED BULLISH</v>
      </c>
      <c r="M2402" s="8">
        <f t="shared" si="370"/>
        <v>25</v>
      </c>
      <c r="N2402" s="8">
        <f t="shared" si="371"/>
        <v>100</v>
      </c>
      <c r="O2402" s="8">
        <f t="shared" si="372"/>
        <v>50</v>
      </c>
      <c r="P2402" s="8">
        <f t="shared" si="373"/>
        <v>100</v>
      </c>
      <c r="Q2402" s="9">
        <f t="shared" si="374"/>
        <v>66.25</v>
      </c>
      <c r="R2402" s="9">
        <f t="shared" si="375"/>
        <v>67.5</v>
      </c>
      <c r="S2402" s="9">
        <f t="shared" si="376"/>
        <v>76.25</v>
      </c>
      <c r="T2402" s="9">
        <f t="shared" si="377"/>
        <v>68.75</v>
      </c>
      <c r="U2402" s="8">
        <f t="shared" si="378"/>
        <v>70</v>
      </c>
      <c r="V2402" s="8">
        <f t="shared" si="379"/>
        <v>69.6875</v>
      </c>
    </row>
    <row r="2403" spans="1:22" ht="13.5" x14ac:dyDescent="0.25">
      <c r="A2403" s="3">
        <f>RSI!A2403</f>
        <v>45504</v>
      </c>
      <c r="B2403" s="2">
        <f>RSI!B2403</f>
        <v>5.8320999999999996</v>
      </c>
      <c r="C2403" s="2">
        <f>RSI!I2403</f>
        <v>61.405179188331452</v>
      </c>
      <c r="D2403" s="2">
        <f>MACD!E2403</f>
        <v>-7.0358867478107712E-2</v>
      </c>
      <c r="E2403" s="2">
        <f>MACD!F2403</f>
        <v>-2.6267986644859801E-2</v>
      </c>
      <c r="F2403" s="2">
        <f>'Moving Avg'!D2403</f>
        <v>5.84138</v>
      </c>
      <c r="G2403" s="2">
        <f>'Moving Avg'!F2403</f>
        <v>5.6581599999999996</v>
      </c>
      <c r="H2403" s="2">
        <f>'Moving Avg'!G2403</f>
        <v>5.7172880000000044</v>
      </c>
      <c r="I2403" s="2">
        <f>'Moving Avg'!H2403</f>
        <v>5.5632094999999913</v>
      </c>
      <c r="J2403" s="6" t="str">
        <f>OBV!F2403</f>
        <v>BULLISH</v>
      </c>
      <c r="K2403" s="6" t="str">
        <f>OBV!G2403</f>
        <v>STRONG</v>
      </c>
      <c r="L2403" s="6" t="str">
        <f>OBV!H2403</f>
        <v>CONFIRMED BULLISH</v>
      </c>
      <c r="M2403" s="8">
        <f t="shared" si="370"/>
        <v>25</v>
      </c>
      <c r="N2403" s="8">
        <f t="shared" si="371"/>
        <v>100</v>
      </c>
      <c r="O2403" s="8">
        <f t="shared" si="372"/>
        <v>50</v>
      </c>
      <c r="P2403" s="8">
        <f t="shared" si="373"/>
        <v>100</v>
      </c>
      <c r="Q2403" s="9">
        <f t="shared" si="374"/>
        <v>66.25</v>
      </c>
      <c r="R2403" s="9">
        <f t="shared" si="375"/>
        <v>67.5</v>
      </c>
      <c r="S2403" s="9">
        <f t="shared" si="376"/>
        <v>76.25</v>
      </c>
      <c r="T2403" s="9">
        <f t="shared" si="377"/>
        <v>68.75</v>
      </c>
      <c r="U2403" s="8">
        <f t="shared" si="378"/>
        <v>70</v>
      </c>
      <c r="V2403" s="8">
        <f t="shared" si="379"/>
        <v>69.6875</v>
      </c>
    </row>
    <row r="2404" spans="1:22" ht="13.5" x14ac:dyDescent="0.25">
      <c r="A2404" s="3">
        <f>RSI!A2404</f>
        <v>45505</v>
      </c>
      <c r="B2404" s="2">
        <f>RSI!B2404</f>
        <v>5.7485999999999997</v>
      </c>
      <c r="C2404" s="2">
        <f>RSI!I2404</f>
        <v>53.994586184662396</v>
      </c>
      <c r="D2404" s="2">
        <f>MACD!E2404</f>
        <v>-9.0828470018949226E-2</v>
      </c>
      <c r="E2404" s="2">
        <f>MACD!F2404</f>
        <v>-3.9180083319677692E-2</v>
      </c>
      <c r="F2404" s="2">
        <f>'Moving Avg'!D2404</f>
        <v>5.8228200000000001</v>
      </c>
      <c r="G2404" s="2">
        <f>'Moving Avg'!F2404</f>
        <v>5.6623199999999994</v>
      </c>
      <c r="H2404" s="2">
        <f>'Moving Avg'!G2404</f>
        <v>5.7090240000000039</v>
      </c>
      <c r="I2404" s="2">
        <f>'Moving Avg'!H2404</f>
        <v>5.5675619999999917</v>
      </c>
      <c r="J2404" s="6" t="str">
        <f>OBV!F2404</f>
        <v>BULLISH</v>
      </c>
      <c r="K2404" s="6" t="str">
        <f>OBV!G2404</f>
        <v>NEUTRAL</v>
      </c>
      <c r="L2404" s="6" t="str">
        <f>OBV!H2404</f>
        <v>BULLISH DIVERGENCE</v>
      </c>
      <c r="M2404" s="8">
        <f t="shared" si="370"/>
        <v>25</v>
      </c>
      <c r="N2404" s="8">
        <f t="shared" si="371"/>
        <v>100</v>
      </c>
      <c r="O2404" s="8">
        <f t="shared" si="372"/>
        <v>50</v>
      </c>
      <c r="P2404" s="8">
        <f t="shared" si="373"/>
        <v>66.5</v>
      </c>
      <c r="Q2404" s="9">
        <f t="shared" si="374"/>
        <v>61.225000000000001</v>
      </c>
      <c r="R2404" s="9">
        <f t="shared" si="375"/>
        <v>59.125</v>
      </c>
      <c r="S2404" s="9">
        <f t="shared" si="376"/>
        <v>61.174999999999997</v>
      </c>
      <c r="T2404" s="9">
        <f t="shared" si="377"/>
        <v>60.375</v>
      </c>
      <c r="U2404" s="8">
        <f t="shared" si="378"/>
        <v>60.508333333333326</v>
      </c>
      <c r="V2404" s="8">
        <f t="shared" si="379"/>
        <v>60.474999999999994</v>
      </c>
    </row>
    <row r="2405" spans="1:22" ht="13.5" x14ac:dyDescent="0.25">
      <c r="A2405" s="3">
        <f>RSI!A2405</f>
        <v>45506</v>
      </c>
      <c r="B2405" s="2">
        <f>RSI!B2405</f>
        <v>5.8135000000000003</v>
      </c>
      <c r="C2405" s="2">
        <f>RSI!I2405</f>
        <v>58.21549637046094</v>
      </c>
      <c r="D2405" s="2">
        <f>MACD!E2405</f>
        <v>-0.12040290539973419</v>
      </c>
      <c r="E2405" s="2">
        <f>MACD!F2405</f>
        <v>-5.5424647735688989E-2</v>
      </c>
      <c r="F2405" s="2">
        <f>'Moving Avg'!D2405</f>
        <v>5.8154000000000003</v>
      </c>
      <c r="G2405" s="2">
        <f>'Moving Avg'!F2405</f>
        <v>5.6705800000000002</v>
      </c>
      <c r="H2405" s="2">
        <f>'Moving Avg'!G2405</f>
        <v>5.6993200000000028</v>
      </c>
      <c r="I2405" s="2">
        <f>'Moving Avg'!H2405</f>
        <v>5.5722389999999917</v>
      </c>
      <c r="J2405" s="6" t="str">
        <f>OBV!F2405</f>
        <v>BULLISH</v>
      </c>
      <c r="K2405" s="6" t="str">
        <f>OBV!G2405</f>
        <v>NEUTRAL</v>
      </c>
      <c r="L2405" s="6" t="str">
        <f>OBV!H2405</f>
        <v>BULLISH DIVERGENCE</v>
      </c>
      <c r="M2405" s="8">
        <f t="shared" si="370"/>
        <v>25</v>
      </c>
      <c r="N2405" s="8">
        <f t="shared" si="371"/>
        <v>100</v>
      </c>
      <c r="O2405" s="8">
        <f t="shared" si="372"/>
        <v>50</v>
      </c>
      <c r="P2405" s="8">
        <f t="shared" si="373"/>
        <v>66.5</v>
      </c>
      <c r="Q2405" s="9">
        <f t="shared" si="374"/>
        <v>61.225000000000001</v>
      </c>
      <c r="R2405" s="9">
        <f t="shared" si="375"/>
        <v>59.125</v>
      </c>
      <c r="S2405" s="9">
        <f t="shared" si="376"/>
        <v>61.174999999999997</v>
      </c>
      <c r="T2405" s="9">
        <f t="shared" si="377"/>
        <v>60.375</v>
      </c>
      <c r="U2405" s="8">
        <f t="shared" si="378"/>
        <v>60.508333333333326</v>
      </c>
      <c r="V2405" s="8">
        <f t="shared" si="379"/>
        <v>60.474999999999994</v>
      </c>
    </row>
    <row r="2406" spans="1:22" ht="13.5" x14ac:dyDescent="0.25">
      <c r="A2406" s="3">
        <f>RSI!A2406</f>
        <v>45509</v>
      </c>
      <c r="B2406" s="2">
        <f>RSI!B2406</f>
        <v>5.7485999999999997</v>
      </c>
      <c r="C2406" s="2">
        <f>RSI!I2406</f>
        <v>52.980702715424378</v>
      </c>
      <c r="D2406" s="2">
        <f>MACD!E2406</f>
        <v>-0.12704153248838601</v>
      </c>
      <c r="E2406" s="2">
        <f>MACD!F2406</f>
        <v>-6.9748024686228399E-2</v>
      </c>
      <c r="F2406" s="2">
        <f>'Moving Avg'!D2406</f>
        <v>5.7968400000000004</v>
      </c>
      <c r="G2406" s="2">
        <f>'Moving Avg'!F2406</f>
        <v>5.6760199999999994</v>
      </c>
      <c r="H2406" s="2">
        <f>'Moving Avg'!G2406</f>
        <v>5.6908840000000023</v>
      </c>
      <c r="I2406" s="2">
        <f>'Moving Avg'!H2406</f>
        <v>5.5765914999999913</v>
      </c>
      <c r="J2406" s="6" t="str">
        <f>OBV!F2406</f>
        <v>BULLISH</v>
      </c>
      <c r="K2406" s="6" t="str">
        <f>OBV!G2406</f>
        <v>NEUTRAL</v>
      </c>
      <c r="L2406" s="6" t="str">
        <f>OBV!H2406</f>
        <v>BULLISH DIVERGENCE</v>
      </c>
      <c r="M2406" s="8">
        <f t="shared" si="370"/>
        <v>25</v>
      </c>
      <c r="N2406" s="8">
        <f t="shared" si="371"/>
        <v>100</v>
      </c>
      <c r="O2406" s="8">
        <f t="shared" si="372"/>
        <v>50</v>
      </c>
      <c r="P2406" s="8">
        <f t="shared" si="373"/>
        <v>66.5</v>
      </c>
      <c r="Q2406" s="9">
        <f t="shared" si="374"/>
        <v>61.225000000000001</v>
      </c>
      <c r="R2406" s="9">
        <f t="shared" si="375"/>
        <v>59.125</v>
      </c>
      <c r="S2406" s="9">
        <f t="shared" si="376"/>
        <v>61.174999999999997</v>
      </c>
      <c r="T2406" s="9">
        <f t="shared" si="377"/>
        <v>60.375</v>
      </c>
      <c r="U2406" s="8">
        <f t="shared" si="378"/>
        <v>60.508333333333326</v>
      </c>
      <c r="V2406" s="8">
        <f t="shared" si="379"/>
        <v>60.474999999999994</v>
      </c>
    </row>
    <row r="2407" spans="1:22" ht="13.5" x14ac:dyDescent="0.25">
      <c r="A2407" s="3">
        <f>RSI!A2407</f>
        <v>45510</v>
      </c>
      <c r="B2407" s="2">
        <f>RSI!B2407</f>
        <v>5.7949999999999999</v>
      </c>
      <c r="C2407" s="2">
        <f>RSI!I2407</f>
        <v>56.025247281608067</v>
      </c>
      <c r="D2407" s="2">
        <f>MACD!E2407</f>
        <v>-0.13634482684572458</v>
      </c>
      <c r="E2407" s="2">
        <f>MACD!F2407</f>
        <v>-8.306738511812764E-2</v>
      </c>
      <c r="F2407" s="2">
        <f>'Moving Avg'!D2407</f>
        <v>5.7875600000000009</v>
      </c>
      <c r="G2407" s="2">
        <f>'Moving Avg'!F2407</f>
        <v>5.6850650000000007</v>
      </c>
      <c r="H2407" s="2">
        <f>'Moving Avg'!G2407</f>
        <v>5.6818360000000014</v>
      </c>
      <c r="I2407" s="2">
        <f>'Moving Avg'!H2407</f>
        <v>5.5816039999999916</v>
      </c>
      <c r="J2407" s="6" t="str">
        <f>OBV!F2407</f>
        <v>BULLISH</v>
      </c>
      <c r="K2407" s="6" t="str">
        <f>OBV!G2407</f>
        <v>NEUTRAL</v>
      </c>
      <c r="L2407" s="6" t="str">
        <f>OBV!H2407</f>
        <v>BULLISH DIVERGENCE</v>
      </c>
      <c r="M2407" s="8">
        <f t="shared" si="370"/>
        <v>25</v>
      </c>
      <c r="N2407" s="8">
        <f t="shared" si="371"/>
        <v>100</v>
      </c>
      <c r="O2407" s="8">
        <f t="shared" si="372"/>
        <v>50</v>
      </c>
      <c r="P2407" s="8">
        <f t="shared" si="373"/>
        <v>66.5</v>
      </c>
      <c r="Q2407" s="9">
        <f t="shared" si="374"/>
        <v>61.225000000000001</v>
      </c>
      <c r="R2407" s="9">
        <f t="shared" si="375"/>
        <v>59.125</v>
      </c>
      <c r="S2407" s="9">
        <f t="shared" si="376"/>
        <v>61.174999999999997</v>
      </c>
      <c r="T2407" s="9">
        <f t="shared" si="377"/>
        <v>60.375</v>
      </c>
      <c r="U2407" s="8">
        <f t="shared" si="378"/>
        <v>60.508333333333326</v>
      </c>
      <c r="V2407" s="8">
        <f t="shared" si="379"/>
        <v>60.474999999999994</v>
      </c>
    </row>
    <row r="2408" spans="1:22" ht="13.5" x14ac:dyDescent="0.25">
      <c r="A2408" s="3">
        <f>RSI!A2408</f>
        <v>45511</v>
      </c>
      <c r="B2408" s="2">
        <f>RSI!B2408</f>
        <v>5.7485999999999997</v>
      </c>
      <c r="C2408" s="2">
        <f>RSI!I2408</f>
        <v>52.373171673730788</v>
      </c>
      <c r="D2408" s="2">
        <f>MACD!E2408</f>
        <v>-0.12702296542374558</v>
      </c>
      <c r="E2408" s="2">
        <f>MACD!F2408</f>
        <v>-9.1858501179251234E-2</v>
      </c>
      <c r="F2408" s="2">
        <f>'Moving Avg'!D2408</f>
        <v>5.7708599999999999</v>
      </c>
      <c r="G2408" s="2">
        <f>'Moving Avg'!F2408</f>
        <v>5.6922199999999989</v>
      </c>
      <c r="H2408" s="2">
        <f>'Moving Avg'!G2408</f>
        <v>5.6728880000000004</v>
      </c>
      <c r="I2408" s="2">
        <f>'Moving Avg'!H2408</f>
        <v>5.5863844999999914</v>
      </c>
      <c r="J2408" s="6" t="str">
        <f>OBV!F2408</f>
        <v>BULLISH</v>
      </c>
      <c r="K2408" s="6" t="str">
        <f>OBV!G2408</f>
        <v>NEUTRAL</v>
      </c>
      <c r="L2408" s="6" t="str">
        <f>OBV!H2408</f>
        <v>BULLISH DIVERGENCE</v>
      </c>
      <c r="M2408" s="8">
        <f t="shared" si="370"/>
        <v>25</v>
      </c>
      <c r="N2408" s="8">
        <f t="shared" si="371"/>
        <v>100</v>
      </c>
      <c r="O2408" s="8">
        <f t="shared" si="372"/>
        <v>50</v>
      </c>
      <c r="P2408" s="8">
        <f t="shared" si="373"/>
        <v>66.5</v>
      </c>
      <c r="Q2408" s="9">
        <f t="shared" si="374"/>
        <v>61.225000000000001</v>
      </c>
      <c r="R2408" s="9">
        <f t="shared" si="375"/>
        <v>59.125</v>
      </c>
      <c r="S2408" s="9">
        <f t="shared" si="376"/>
        <v>61.174999999999997</v>
      </c>
      <c r="T2408" s="9">
        <f t="shared" si="377"/>
        <v>60.375</v>
      </c>
      <c r="U2408" s="8">
        <f t="shared" si="378"/>
        <v>60.508333333333326</v>
      </c>
      <c r="V2408" s="8">
        <f t="shared" si="379"/>
        <v>60.474999999999994</v>
      </c>
    </row>
    <row r="2409" spans="1:22" ht="13.5" x14ac:dyDescent="0.25">
      <c r="A2409" s="3">
        <f>RSI!A2409</f>
        <v>45512</v>
      </c>
      <c r="B2409" s="2">
        <f>RSI!B2409</f>
        <v>5.7949999999999999</v>
      </c>
      <c r="C2409" s="2">
        <f>RSI!I2409</f>
        <v>55.497287614359351</v>
      </c>
      <c r="D2409" s="2">
        <f>MACD!E2409</f>
        <v>-9.42269433361691E-2</v>
      </c>
      <c r="E2409" s="2">
        <f>MACD!F2409</f>
        <v>-9.2332189610634802E-2</v>
      </c>
      <c r="F2409" s="2">
        <f>'Moving Avg'!D2409</f>
        <v>5.7801400000000003</v>
      </c>
      <c r="G2409" s="2">
        <f>'Moving Avg'!F2409</f>
        <v>5.701695</v>
      </c>
      <c r="H2409" s="2">
        <f>'Moving Avg'!G2409</f>
        <v>5.6722280000000023</v>
      </c>
      <c r="I2409" s="2">
        <f>'Moving Avg'!H2409</f>
        <v>5.5913969999999917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  <c r="M2409" s="8">
        <f t="shared" si="370"/>
        <v>25</v>
      </c>
      <c r="N2409" s="8">
        <f t="shared" si="371"/>
        <v>45</v>
      </c>
      <c r="O2409" s="8">
        <f t="shared" si="372"/>
        <v>50</v>
      </c>
      <c r="P2409" s="8">
        <f t="shared" si="373"/>
        <v>83.5</v>
      </c>
      <c r="Q2409" s="9">
        <f t="shared" si="374"/>
        <v>44.524999999999999</v>
      </c>
      <c r="R2409" s="9">
        <f t="shared" si="375"/>
        <v>52.375</v>
      </c>
      <c r="S2409" s="9">
        <f t="shared" si="376"/>
        <v>60.575000000000003</v>
      </c>
      <c r="T2409" s="9">
        <f t="shared" si="377"/>
        <v>50.875</v>
      </c>
      <c r="U2409" s="8">
        <f t="shared" si="378"/>
        <v>52.491666666666674</v>
      </c>
      <c r="V2409" s="8">
        <f t="shared" si="379"/>
        <v>52.087500000000006</v>
      </c>
    </row>
    <row r="2410" spans="1:22" ht="13.5" x14ac:dyDescent="0.25">
      <c r="A2410" s="3">
        <f>RSI!A2410</f>
        <v>45513</v>
      </c>
      <c r="B2410" s="2">
        <f>RSI!B2410</f>
        <v>5.7949999999999999</v>
      </c>
      <c r="C2410" s="2">
        <f>RSI!I2410</f>
        <v>55.497287614359351</v>
      </c>
      <c r="D2410" s="2">
        <f>MACD!E2410</f>
        <v>-6.5514083371986054E-2</v>
      </c>
      <c r="E2410" s="2">
        <f>MACD!F2410</f>
        <v>-8.6968568362905049E-2</v>
      </c>
      <c r="F2410" s="2">
        <f>'Moving Avg'!D2410</f>
        <v>5.7764400000000009</v>
      </c>
      <c r="G2410" s="2">
        <f>'Moving Avg'!F2410</f>
        <v>5.7133099999999999</v>
      </c>
      <c r="H2410" s="2">
        <f>'Moving Avg'!G2410</f>
        <v>5.6760180000000027</v>
      </c>
      <c r="I2410" s="2">
        <f>'Moving Avg'!H2410</f>
        <v>5.5964094999999929</v>
      </c>
      <c r="J2410" s="6" t="str">
        <f>OBV!F2410</f>
        <v>BULLISH</v>
      </c>
      <c r="K2410" s="6" t="str">
        <f>OBV!G2410</f>
        <v>NEUTRAL</v>
      </c>
      <c r="L2410" s="6" t="str">
        <f>OBV!H2410</f>
        <v>BULLISH DIVERGENCE</v>
      </c>
      <c r="M2410" s="8">
        <f t="shared" si="370"/>
        <v>25</v>
      </c>
      <c r="N2410" s="8">
        <f t="shared" si="371"/>
        <v>0</v>
      </c>
      <c r="O2410" s="8">
        <f t="shared" si="372"/>
        <v>50</v>
      </c>
      <c r="P2410" s="8">
        <f t="shared" si="373"/>
        <v>66.5</v>
      </c>
      <c r="Q2410" s="9">
        <f t="shared" si="374"/>
        <v>26.225000000000001</v>
      </c>
      <c r="R2410" s="9">
        <f t="shared" si="375"/>
        <v>39.125</v>
      </c>
      <c r="S2410" s="9">
        <f t="shared" si="376"/>
        <v>46.174999999999997</v>
      </c>
      <c r="T2410" s="9">
        <f t="shared" si="377"/>
        <v>35.375</v>
      </c>
      <c r="U2410" s="8">
        <f t="shared" si="378"/>
        <v>37.174999999999997</v>
      </c>
      <c r="V2410" s="8">
        <f t="shared" si="379"/>
        <v>36.724999999999994</v>
      </c>
    </row>
    <row r="2411" spans="1:22" ht="13.5" x14ac:dyDescent="0.25">
      <c r="A2411" s="3">
        <f>RSI!A2411</f>
        <v>45516</v>
      </c>
      <c r="B2411" s="2">
        <f>RSI!B2411</f>
        <v>5.8876999999999997</v>
      </c>
      <c r="C2411" s="2">
        <f>RSI!I2411</f>
        <v>61.368739204624461</v>
      </c>
      <c r="D2411" s="2">
        <f>MACD!E2411</f>
        <v>-4.9920086723443724E-2</v>
      </c>
      <c r="E2411" s="2">
        <f>MACD!F2411</f>
        <v>-7.9558872035012787E-2</v>
      </c>
      <c r="F2411" s="2">
        <f>'Moving Avg'!D2411</f>
        <v>5.8042600000000002</v>
      </c>
      <c r="G2411" s="2">
        <f>'Moving Avg'!F2411</f>
        <v>5.7286999999999999</v>
      </c>
      <c r="H2411" s="2">
        <f>'Moving Avg'!G2411</f>
        <v>5.6833740000000024</v>
      </c>
      <c r="I2411" s="2">
        <f>'Moving Avg'!H2411</f>
        <v>5.6018854999999927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  <c r="M2411" s="8">
        <f t="shared" si="370"/>
        <v>25</v>
      </c>
      <c r="N2411" s="8">
        <f t="shared" si="371"/>
        <v>0</v>
      </c>
      <c r="O2411" s="8">
        <f t="shared" si="372"/>
        <v>50</v>
      </c>
      <c r="P2411" s="8">
        <f t="shared" si="373"/>
        <v>83.5</v>
      </c>
      <c r="Q2411" s="9">
        <f t="shared" si="374"/>
        <v>28.774999999999999</v>
      </c>
      <c r="R2411" s="9">
        <f t="shared" si="375"/>
        <v>43.375</v>
      </c>
      <c r="S2411" s="9">
        <f t="shared" si="376"/>
        <v>53.825000000000003</v>
      </c>
      <c r="T2411" s="9">
        <f t="shared" si="377"/>
        <v>39.625</v>
      </c>
      <c r="U2411" s="8">
        <f t="shared" si="378"/>
        <v>41.991666666666667</v>
      </c>
      <c r="V2411" s="8">
        <f t="shared" si="379"/>
        <v>41.400000000000006</v>
      </c>
    </row>
    <row r="2412" spans="1:22" ht="13.5" x14ac:dyDescent="0.25">
      <c r="A2412" s="3">
        <f>RSI!A2412</f>
        <v>45518</v>
      </c>
      <c r="B2412" s="2">
        <f>RSI!B2412</f>
        <v>5.8876999999999997</v>
      </c>
      <c r="C2412" s="2">
        <f>RSI!I2412</f>
        <v>61.368739204624461</v>
      </c>
      <c r="D2412" s="2">
        <f>MACD!E2412</f>
        <v>-3.7661313432153065E-2</v>
      </c>
      <c r="E2412" s="2">
        <f>MACD!F2412</f>
        <v>-7.1179360314440845E-2</v>
      </c>
      <c r="F2412" s="2">
        <f>'Moving Avg'!D2412</f>
        <v>5.8227999999999991</v>
      </c>
      <c r="G2412" s="2">
        <f>'Moving Avg'!F2412</f>
        <v>5.7412149999999995</v>
      </c>
      <c r="H2412" s="2">
        <f>'Moving Avg'!G2412</f>
        <v>5.6898740000000005</v>
      </c>
      <c r="I2412" s="2">
        <f>'Moving Avg'!H2412</f>
        <v>5.6073614999999926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  <c r="M2412" s="8">
        <f t="shared" si="370"/>
        <v>25</v>
      </c>
      <c r="N2412" s="8">
        <f t="shared" si="371"/>
        <v>0</v>
      </c>
      <c r="O2412" s="8">
        <f t="shared" si="372"/>
        <v>50</v>
      </c>
      <c r="P2412" s="8">
        <f t="shared" si="373"/>
        <v>83.5</v>
      </c>
      <c r="Q2412" s="9">
        <f t="shared" si="374"/>
        <v>28.774999999999999</v>
      </c>
      <c r="R2412" s="9">
        <f t="shared" si="375"/>
        <v>43.375</v>
      </c>
      <c r="S2412" s="9">
        <f t="shared" si="376"/>
        <v>53.825000000000003</v>
      </c>
      <c r="T2412" s="9">
        <f t="shared" si="377"/>
        <v>39.625</v>
      </c>
      <c r="U2412" s="8">
        <f t="shared" si="378"/>
        <v>41.991666666666667</v>
      </c>
      <c r="V2412" s="8">
        <f t="shared" si="379"/>
        <v>41.400000000000006</v>
      </c>
    </row>
    <row r="2413" spans="1:22" ht="13.5" x14ac:dyDescent="0.25">
      <c r="A2413" s="3">
        <f>RSI!A2413</f>
        <v>45519</v>
      </c>
      <c r="B2413" s="2">
        <f>RSI!B2413</f>
        <v>5.8692000000000002</v>
      </c>
      <c r="C2413" s="2">
        <f>RSI!I2413</f>
        <v>59.550277524299318</v>
      </c>
      <c r="D2413" s="2">
        <f>MACD!E2413</f>
        <v>-2.821570685428032E-2</v>
      </c>
      <c r="E2413" s="2">
        <f>MACD!F2413</f>
        <v>-6.258662962240874E-2</v>
      </c>
      <c r="F2413" s="2">
        <f>'Moving Avg'!D2413</f>
        <v>5.846919999999999</v>
      </c>
      <c r="G2413" s="2">
        <f>'Moving Avg'!F2413</f>
        <v>5.7532699999999997</v>
      </c>
      <c r="H2413" s="2">
        <f>'Moving Avg'!G2413</f>
        <v>5.6934360000000002</v>
      </c>
      <c r="I2413" s="2">
        <f>'Moving Avg'!H2413</f>
        <v>5.6120604999999921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  <c r="M2413" s="8">
        <f t="shared" si="370"/>
        <v>25</v>
      </c>
      <c r="N2413" s="8">
        <f t="shared" si="371"/>
        <v>0</v>
      </c>
      <c r="O2413" s="8">
        <f t="shared" si="372"/>
        <v>50</v>
      </c>
      <c r="P2413" s="8">
        <f t="shared" si="373"/>
        <v>83.5</v>
      </c>
      <c r="Q2413" s="9">
        <f t="shared" si="374"/>
        <v>28.774999999999999</v>
      </c>
      <c r="R2413" s="9">
        <f t="shared" si="375"/>
        <v>43.375</v>
      </c>
      <c r="S2413" s="9">
        <f t="shared" si="376"/>
        <v>53.825000000000003</v>
      </c>
      <c r="T2413" s="9">
        <f t="shared" si="377"/>
        <v>39.625</v>
      </c>
      <c r="U2413" s="8">
        <f t="shared" si="378"/>
        <v>41.991666666666667</v>
      </c>
      <c r="V2413" s="8">
        <f t="shared" si="379"/>
        <v>41.400000000000006</v>
      </c>
    </row>
    <row r="2414" spans="1:22" ht="13.5" x14ac:dyDescent="0.25">
      <c r="A2414" s="3">
        <f>RSI!A2414</f>
        <v>45520</v>
      </c>
      <c r="B2414" s="2">
        <f>RSI!B2414</f>
        <v>5.7671999999999999</v>
      </c>
      <c r="C2414" s="2">
        <f>RSI!I2414</f>
        <v>50.640478983182867</v>
      </c>
      <c r="D2414" s="2">
        <f>MACD!E2414</f>
        <v>-2.6207146636808787E-2</v>
      </c>
      <c r="E2414" s="2">
        <f>MACD!F2414</f>
        <v>-5.5310733025288758E-2</v>
      </c>
      <c r="F2414" s="2">
        <f>'Moving Avg'!D2414</f>
        <v>5.8413599999999999</v>
      </c>
      <c r="G2414" s="2">
        <f>'Moving Avg'!F2414</f>
        <v>5.76579</v>
      </c>
      <c r="H2414" s="2">
        <f>'Moving Avg'!G2414</f>
        <v>5.6949580000000006</v>
      </c>
      <c r="I2414" s="2">
        <f>'Moving Avg'!H2414</f>
        <v>5.6162494999999923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  <c r="M2414" s="8">
        <f t="shared" si="370"/>
        <v>25</v>
      </c>
      <c r="N2414" s="8">
        <f t="shared" si="371"/>
        <v>0</v>
      </c>
      <c r="O2414" s="8">
        <f t="shared" si="372"/>
        <v>50</v>
      </c>
      <c r="P2414" s="8">
        <f t="shared" si="373"/>
        <v>16.5</v>
      </c>
      <c r="Q2414" s="9">
        <f t="shared" si="374"/>
        <v>18.725000000000001</v>
      </c>
      <c r="R2414" s="9">
        <f t="shared" si="375"/>
        <v>26.625</v>
      </c>
      <c r="S2414" s="9">
        <f t="shared" si="376"/>
        <v>23.675000000000001</v>
      </c>
      <c r="T2414" s="9">
        <f t="shared" si="377"/>
        <v>22.875</v>
      </c>
      <c r="U2414" s="8">
        <f t="shared" si="378"/>
        <v>23.008333333333336</v>
      </c>
      <c r="V2414" s="8">
        <f t="shared" si="379"/>
        <v>22.975000000000001</v>
      </c>
    </row>
    <row r="2415" spans="1:22" ht="13.5" x14ac:dyDescent="0.25">
      <c r="A2415" s="3">
        <f>RSI!A2415</f>
        <v>45523</v>
      </c>
      <c r="B2415" s="2">
        <f>RSI!B2415</f>
        <v>5.8228</v>
      </c>
      <c r="C2415" s="2">
        <f>RSI!I2415</f>
        <v>54.625707793494961</v>
      </c>
      <c r="D2415" s="2">
        <f>MACD!E2415</f>
        <v>-1.8680700350906854E-2</v>
      </c>
      <c r="E2415" s="2">
        <f>MACD!F2415</f>
        <v>-4.7984726490412383E-2</v>
      </c>
      <c r="F2415" s="2">
        <f>'Moving Avg'!D2415</f>
        <v>5.8469199999999999</v>
      </c>
      <c r="G2415" s="2">
        <f>'Moving Avg'!F2415</f>
        <v>5.7834050000000001</v>
      </c>
      <c r="H2415" s="2">
        <f>'Moving Avg'!G2415</f>
        <v>5.6987899999999989</v>
      </c>
      <c r="I2415" s="2">
        <f>'Moving Avg'!H2415</f>
        <v>5.6211439999999921</v>
      </c>
      <c r="J2415" s="6" t="str">
        <f>OBV!F2415</f>
        <v>BEARISH</v>
      </c>
      <c r="K2415" s="6" t="str">
        <f>OBV!G2415</f>
        <v>NEUTRAL</v>
      </c>
      <c r="L2415" s="6" t="str">
        <f>OBV!H2415</f>
        <v>BEARISH DIVERGENCE</v>
      </c>
      <c r="M2415" s="8">
        <f t="shared" si="370"/>
        <v>25</v>
      </c>
      <c r="N2415" s="8">
        <f t="shared" si="371"/>
        <v>0</v>
      </c>
      <c r="O2415" s="8">
        <f t="shared" si="372"/>
        <v>50</v>
      </c>
      <c r="P2415" s="8">
        <f t="shared" si="373"/>
        <v>16.5</v>
      </c>
      <c r="Q2415" s="9">
        <f t="shared" si="374"/>
        <v>18.725000000000001</v>
      </c>
      <c r="R2415" s="9">
        <f t="shared" si="375"/>
        <v>26.625</v>
      </c>
      <c r="S2415" s="9">
        <f t="shared" si="376"/>
        <v>23.675000000000001</v>
      </c>
      <c r="T2415" s="9">
        <f t="shared" si="377"/>
        <v>22.875</v>
      </c>
      <c r="U2415" s="8">
        <f t="shared" si="378"/>
        <v>23.008333333333336</v>
      </c>
      <c r="V2415" s="8">
        <f t="shared" si="379"/>
        <v>22.975000000000001</v>
      </c>
    </row>
    <row r="2416" spans="1:22" ht="13.5" x14ac:dyDescent="0.25">
      <c r="A2416" s="3">
        <f>RSI!A2416</f>
        <v>45524</v>
      </c>
      <c r="B2416" s="2">
        <f>RSI!B2416</f>
        <v>5.8320999999999996</v>
      </c>
      <c r="C2416" s="2">
        <f>RSI!I2416</f>
        <v>55.276158315320473</v>
      </c>
      <c r="D2416" s="2">
        <f>MACD!E2416</f>
        <v>-2.3350513655674199E-2</v>
      </c>
      <c r="E2416" s="2">
        <f>MACD!F2416</f>
        <v>-4.3057883923464754E-2</v>
      </c>
      <c r="F2416" s="2">
        <f>'Moving Avg'!D2416</f>
        <v>5.8358000000000008</v>
      </c>
      <c r="G2416" s="2">
        <f>'Moving Avg'!F2416</f>
        <v>5.7968500000000001</v>
      </c>
      <c r="H2416" s="2">
        <f>'Moving Avg'!G2416</f>
        <v>5.7017819999999997</v>
      </c>
      <c r="I2416" s="2">
        <f>'Moving Avg'!H2416</f>
        <v>5.6256999999999913</v>
      </c>
      <c r="J2416" s="6" t="str">
        <f>OBV!F2416</f>
        <v>BEARISH</v>
      </c>
      <c r="K2416" s="6" t="str">
        <f>OBV!G2416</f>
        <v>WEAK</v>
      </c>
      <c r="L2416" s="6" t="str">
        <f>OBV!H2416</f>
        <v>CONFIRMED BEARISH</v>
      </c>
      <c r="M2416" s="8">
        <f t="shared" si="370"/>
        <v>25</v>
      </c>
      <c r="N2416" s="8">
        <f t="shared" si="371"/>
        <v>0</v>
      </c>
      <c r="O2416" s="8">
        <f t="shared" si="372"/>
        <v>50</v>
      </c>
      <c r="P2416" s="8">
        <f t="shared" si="373"/>
        <v>0</v>
      </c>
      <c r="Q2416" s="9">
        <f t="shared" si="374"/>
        <v>16.25</v>
      </c>
      <c r="R2416" s="9">
        <f t="shared" si="375"/>
        <v>22.5</v>
      </c>
      <c r="S2416" s="9">
        <f t="shared" si="376"/>
        <v>16.25</v>
      </c>
      <c r="T2416" s="9">
        <f t="shared" si="377"/>
        <v>18.75</v>
      </c>
      <c r="U2416" s="8">
        <f t="shared" si="378"/>
        <v>18.333333333333332</v>
      </c>
      <c r="V2416" s="8">
        <f t="shared" si="379"/>
        <v>18.4375</v>
      </c>
    </row>
    <row r="2417" spans="1:22" ht="13.5" x14ac:dyDescent="0.25">
      <c r="A2417" s="3">
        <f>RSI!A2417</f>
        <v>45525</v>
      </c>
      <c r="B2417" s="2">
        <f>RSI!B2417</f>
        <v>5.7485999999999997</v>
      </c>
      <c r="C2417" s="2">
        <f>RSI!I2417</f>
        <v>48.547078046233935</v>
      </c>
      <c r="D2417" s="2">
        <f>MACD!E2417</f>
        <v>-1.4371016801510095E-2</v>
      </c>
      <c r="E2417" s="2">
        <f>MACD!F2417</f>
        <v>-3.7320510499073818E-2</v>
      </c>
      <c r="F2417" s="2">
        <f>'Moving Avg'!D2417</f>
        <v>5.8079799999999997</v>
      </c>
      <c r="G2417" s="2">
        <f>'Moving Avg'!F2417</f>
        <v>5.8061199999999999</v>
      </c>
      <c r="H2417" s="2">
        <f>'Moving Avg'!G2417</f>
        <v>5.7032740000000004</v>
      </c>
      <c r="I2417" s="2">
        <f>'Moving Avg'!H2417</f>
        <v>5.6286404999999924</v>
      </c>
      <c r="J2417" s="6" t="str">
        <f>OBV!F2417</f>
        <v>BEARISH</v>
      </c>
      <c r="K2417" s="6" t="str">
        <f>OBV!G2417</f>
        <v>WEAK</v>
      </c>
      <c r="L2417" s="6" t="str">
        <f>OBV!H2417</f>
        <v>CONFIRMED BEARISH</v>
      </c>
      <c r="M2417" s="8">
        <f t="shared" si="370"/>
        <v>25</v>
      </c>
      <c r="N2417" s="8">
        <f t="shared" si="371"/>
        <v>0</v>
      </c>
      <c r="O2417" s="8">
        <f t="shared" si="372"/>
        <v>50</v>
      </c>
      <c r="P2417" s="8">
        <f t="shared" si="373"/>
        <v>0</v>
      </c>
      <c r="Q2417" s="9">
        <f t="shared" si="374"/>
        <v>16.25</v>
      </c>
      <c r="R2417" s="9">
        <f t="shared" si="375"/>
        <v>22.5</v>
      </c>
      <c r="S2417" s="9">
        <f t="shared" si="376"/>
        <v>16.25</v>
      </c>
      <c r="T2417" s="9">
        <f t="shared" si="377"/>
        <v>18.75</v>
      </c>
      <c r="U2417" s="8">
        <f t="shared" si="378"/>
        <v>18.333333333333332</v>
      </c>
      <c r="V2417" s="8">
        <f t="shared" si="379"/>
        <v>18.4375</v>
      </c>
    </row>
    <row r="2418" spans="1:22" ht="13.5" x14ac:dyDescent="0.25">
      <c r="A2418" s="3">
        <f>RSI!A2418</f>
        <v>45526</v>
      </c>
      <c r="B2418" s="2">
        <f>RSI!B2418</f>
        <v>5.8135000000000003</v>
      </c>
      <c r="C2418" s="2">
        <f>RSI!I2418</f>
        <v>53.305137480664236</v>
      </c>
      <c r="D2418" s="2">
        <f>MACD!E2418</f>
        <v>-1.8589120214326904E-2</v>
      </c>
      <c r="E2418" s="2">
        <f>MACD!F2418</f>
        <v>-3.3574232442124437E-2</v>
      </c>
      <c r="F2418" s="2">
        <f>'Moving Avg'!D2418</f>
        <v>5.7968400000000004</v>
      </c>
      <c r="G2418" s="2">
        <f>'Moving Avg'!F2418</f>
        <v>5.8140000000000001</v>
      </c>
      <c r="H2418" s="2">
        <f>'Moving Avg'!G2418</f>
        <v>5.7040099999999994</v>
      </c>
      <c r="I2418" s="2">
        <f>'Moving Avg'!H2418</f>
        <v>5.6319054999999922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  <c r="M2418" s="8">
        <f t="shared" si="370"/>
        <v>25</v>
      </c>
      <c r="N2418" s="8">
        <f t="shared" si="371"/>
        <v>0</v>
      </c>
      <c r="O2418" s="8">
        <f t="shared" si="372"/>
        <v>50</v>
      </c>
      <c r="P2418" s="8">
        <f t="shared" si="373"/>
        <v>16.5</v>
      </c>
      <c r="Q2418" s="9">
        <f t="shared" si="374"/>
        <v>18.725000000000001</v>
      </c>
      <c r="R2418" s="9">
        <f t="shared" si="375"/>
        <v>26.625</v>
      </c>
      <c r="S2418" s="9">
        <f t="shared" si="376"/>
        <v>23.675000000000001</v>
      </c>
      <c r="T2418" s="9">
        <f t="shared" si="377"/>
        <v>22.875</v>
      </c>
      <c r="U2418" s="8">
        <f t="shared" si="378"/>
        <v>23.008333333333336</v>
      </c>
      <c r="V2418" s="8">
        <f t="shared" si="379"/>
        <v>22.975000000000001</v>
      </c>
    </row>
    <row r="2419" spans="1:22" ht="13.5" x14ac:dyDescent="0.25">
      <c r="A2419" s="3">
        <f>RSI!A2419</f>
        <v>45527</v>
      </c>
      <c r="B2419" s="2">
        <f>RSI!B2419</f>
        <v>5.8135000000000003</v>
      </c>
      <c r="C2419" s="2">
        <f>RSI!I2419</f>
        <v>53.305137480664236</v>
      </c>
      <c r="D2419" s="2">
        <f>MACD!E2419</f>
        <v>-1.5283199865802288E-2</v>
      </c>
      <c r="E2419" s="2">
        <f>MACD!F2419</f>
        <v>-2.9916025926860008E-2</v>
      </c>
      <c r="F2419" s="2">
        <f>'Moving Avg'!D2419</f>
        <v>5.8061000000000007</v>
      </c>
      <c r="G2419" s="2">
        <f>'Moving Avg'!F2419</f>
        <v>5.8126049999999996</v>
      </c>
      <c r="H2419" s="2">
        <f>'Moving Avg'!G2419</f>
        <v>5.7064579999999987</v>
      </c>
      <c r="I2419" s="2">
        <f>'Moving Avg'!H2419</f>
        <v>5.6358124999999912</v>
      </c>
      <c r="J2419" s="6" t="str">
        <f>OBV!F2419</f>
        <v>BEARISH</v>
      </c>
      <c r="K2419" s="6" t="str">
        <f>OBV!G2419</f>
        <v>NEUTRAL</v>
      </c>
      <c r="L2419" s="6" t="str">
        <f>OBV!H2419</f>
        <v>BEARISH DIVERGENCE</v>
      </c>
      <c r="M2419" s="8">
        <f t="shared" si="370"/>
        <v>25</v>
      </c>
      <c r="N2419" s="8">
        <f t="shared" si="371"/>
        <v>0</v>
      </c>
      <c r="O2419" s="8">
        <f t="shared" si="372"/>
        <v>50</v>
      </c>
      <c r="P2419" s="8">
        <f t="shared" si="373"/>
        <v>16.5</v>
      </c>
      <c r="Q2419" s="9">
        <f t="shared" si="374"/>
        <v>18.725000000000001</v>
      </c>
      <c r="R2419" s="9">
        <f t="shared" si="375"/>
        <v>26.625</v>
      </c>
      <c r="S2419" s="9">
        <f t="shared" si="376"/>
        <v>23.675000000000001</v>
      </c>
      <c r="T2419" s="9">
        <f t="shared" si="377"/>
        <v>22.875</v>
      </c>
      <c r="U2419" s="8">
        <f t="shared" si="378"/>
        <v>23.008333333333336</v>
      </c>
      <c r="V2419" s="8">
        <f t="shared" si="379"/>
        <v>22.975000000000001</v>
      </c>
    </row>
    <row r="2420" spans="1:22" ht="13.5" x14ac:dyDescent="0.25">
      <c r="A2420" s="3">
        <f>RSI!A2420</f>
        <v>45530</v>
      </c>
      <c r="B2420" s="2">
        <f>RSI!B2420</f>
        <v>5.8135000000000003</v>
      </c>
      <c r="C2420" s="2">
        <f>RSI!I2420</f>
        <v>53.305137480664222</v>
      </c>
      <c r="D2420" s="2">
        <f>MACD!E2420</f>
        <v>-1.2729750021621022E-2</v>
      </c>
      <c r="E2420" s="2">
        <f>MACD!F2420</f>
        <v>-2.6478770745812213E-2</v>
      </c>
      <c r="F2420" s="2">
        <f>'Moving Avg'!D2420</f>
        <v>5.804240000000001</v>
      </c>
      <c r="G2420" s="2">
        <f>'Moving Avg'!F2420</f>
        <v>5.8107500000000014</v>
      </c>
      <c r="H2420" s="2">
        <f>'Moving Avg'!G2420</f>
        <v>5.7106179999999984</v>
      </c>
      <c r="I2420" s="2">
        <f>'Moving Avg'!H2420</f>
        <v>5.639719499999992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  <c r="M2420" s="8">
        <f t="shared" si="370"/>
        <v>25</v>
      </c>
      <c r="N2420" s="8">
        <f t="shared" si="371"/>
        <v>0</v>
      </c>
      <c r="O2420" s="8">
        <f t="shared" si="372"/>
        <v>50</v>
      </c>
      <c r="P2420" s="8">
        <f t="shared" si="373"/>
        <v>16.5</v>
      </c>
      <c r="Q2420" s="9">
        <f t="shared" si="374"/>
        <v>18.725000000000001</v>
      </c>
      <c r="R2420" s="9">
        <f t="shared" si="375"/>
        <v>26.625</v>
      </c>
      <c r="S2420" s="9">
        <f t="shared" si="376"/>
        <v>23.675000000000001</v>
      </c>
      <c r="T2420" s="9">
        <f t="shared" si="377"/>
        <v>22.875</v>
      </c>
      <c r="U2420" s="8">
        <f t="shared" si="378"/>
        <v>23.008333333333336</v>
      </c>
      <c r="V2420" s="8">
        <f t="shared" si="379"/>
        <v>22.975000000000001</v>
      </c>
    </row>
    <row r="2421" spans="1:22" ht="13.5" x14ac:dyDescent="0.25">
      <c r="A2421" s="3">
        <f>RSI!A2421</f>
        <v>45531</v>
      </c>
      <c r="B2421" s="2">
        <f>RSI!B2421</f>
        <v>5.8135000000000003</v>
      </c>
      <c r="C2421" s="2">
        <f>RSI!I2421</f>
        <v>53.305137480664222</v>
      </c>
      <c r="D2421" s="2">
        <f>MACD!E2421</f>
        <v>3.4665967226423788E-3</v>
      </c>
      <c r="E2421" s="2">
        <f>MACD!F2421</f>
        <v>-2.0489697252121294E-2</v>
      </c>
      <c r="F2421" s="2">
        <f>'Moving Avg'!D2421</f>
        <v>5.8005200000000006</v>
      </c>
      <c r="G2421" s="2">
        <f>'Moving Avg'!F2421</f>
        <v>5.8093550000000018</v>
      </c>
      <c r="H2421" s="2">
        <f>'Moving Avg'!G2421</f>
        <v>5.7134079999999976</v>
      </c>
      <c r="I2421" s="2">
        <f>'Moving Avg'!H2421</f>
        <v>5.642984499999991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  <c r="M2421" s="8">
        <f t="shared" si="370"/>
        <v>25</v>
      </c>
      <c r="N2421" s="8">
        <f t="shared" si="371"/>
        <v>0</v>
      </c>
      <c r="O2421" s="8">
        <f t="shared" si="372"/>
        <v>50</v>
      </c>
      <c r="P2421" s="8">
        <f t="shared" si="373"/>
        <v>16.5</v>
      </c>
      <c r="Q2421" s="9">
        <f t="shared" si="374"/>
        <v>18.725000000000001</v>
      </c>
      <c r="R2421" s="9">
        <f t="shared" si="375"/>
        <v>26.625</v>
      </c>
      <c r="S2421" s="9">
        <f t="shared" si="376"/>
        <v>23.675000000000001</v>
      </c>
      <c r="T2421" s="9">
        <f t="shared" si="377"/>
        <v>22.875</v>
      </c>
      <c r="U2421" s="8">
        <f t="shared" si="378"/>
        <v>23.008333333333336</v>
      </c>
      <c r="V2421" s="8">
        <f t="shared" si="379"/>
        <v>22.975000000000001</v>
      </c>
    </row>
    <row r="2422" spans="1:22" ht="13.5" x14ac:dyDescent="0.25">
      <c r="A2422" s="3">
        <f>RSI!A2422</f>
        <v>45532</v>
      </c>
      <c r="B2422" s="2">
        <f>RSI!B2422</f>
        <v>5.7485999999999997</v>
      </c>
      <c r="C2422" s="2">
        <f>RSI!I2422</f>
        <v>47.408375148080886</v>
      </c>
      <c r="D2422" s="2">
        <f>MACD!E2422</f>
        <v>2.1769528254784731E-2</v>
      </c>
      <c r="E2422" s="2">
        <f>MACD!F2422</f>
        <v>-1.2037852150740089E-2</v>
      </c>
      <c r="F2422" s="2">
        <f>'Moving Avg'!D2422</f>
        <v>5.8005200000000006</v>
      </c>
      <c r="G2422" s="2">
        <f>'Moving Avg'!F2422</f>
        <v>5.8047150000000007</v>
      </c>
      <c r="H2422" s="2">
        <f>'Moving Avg'!G2422</f>
        <v>5.7148999999999974</v>
      </c>
      <c r="I2422" s="2">
        <f>'Moving Avg'!H2422</f>
        <v>5.6457109999999906</v>
      </c>
      <c r="J2422" s="6" t="str">
        <f>OBV!F2422</f>
        <v>BEARISH</v>
      </c>
      <c r="K2422" s="6" t="str">
        <f>OBV!G2422</f>
        <v>WEAK</v>
      </c>
      <c r="L2422" s="6" t="str">
        <f>OBV!H2422</f>
        <v>NEUTRAL</v>
      </c>
      <c r="M2422" s="8">
        <f t="shared" si="370"/>
        <v>25</v>
      </c>
      <c r="N2422" s="8">
        <f t="shared" si="371"/>
        <v>0</v>
      </c>
      <c r="O2422" s="8">
        <f t="shared" si="372"/>
        <v>50</v>
      </c>
      <c r="P2422" s="8">
        <f t="shared" si="373"/>
        <v>0</v>
      </c>
      <c r="Q2422" s="9">
        <f t="shared" si="374"/>
        <v>16.25</v>
      </c>
      <c r="R2422" s="9">
        <f t="shared" si="375"/>
        <v>22.5</v>
      </c>
      <c r="S2422" s="9">
        <f t="shared" si="376"/>
        <v>16.25</v>
      </c>
      <c r="T2422" s="9">
        <f t="shared" si="377"/>
        <v>18.75</v>
      </c>
      <c r="U2422" s="8">
        <f t="shared" si="378"/>
        <v>18.333333333333332</v>
      </c>
      <c r="V2422" s="8">
        <f t="shared" si="379"/>
        <v>18.4375</v>
      </c>
    </row>
    <row r="2423" spans="1:22" ht="13.5" x14ac:dyDescent="0.25">
      <c r="A2423" s="3">
        <f>RSI!A2423</f>
        <v>45533</v>
      </c>
      <c r="B2423" s="2">
        <f>RSI!B2423</f>
        <v>5.7393999999999998</v>
      </c>
      <c r="C2423" s="2">
        <f>RSI!I2423</f>
        <v>46.621049470364888</v>
      </c>
      <c r="D2423" s="2">
        <f>MACD!E2423</f>
        <v>3.5281858905268138E-2</v>
      </c>
      <c r="E2423" s="2">
        <f>MACD!F2423</f>
        <v>-2.5739099395384437E-3</v>
      </c>
      <c r="F2423" s="2">
        <f>'Moving Avg'!D2423</f>
        <v>5.7857000000000003</v>
      </c>
      <c r="G2423" s="2">
        <f>'Moving Avg'!F2423</f>
        <v>5.8000800000000003</v>
      </c>
      <c r="H2423" s="2">
        <f>'Moving Avg'!G2423</f>
        <v>5.7163799999999982</v>
      </c>
      <c r="I2423" s="2">
        <f>'Moving Avg'!H2423</f>
        <v>5.6482629999999912</v>
      </c>
      <c r="J2423" s="6" t="str">
        <f>OBV!F2423</f>
        <v>BEARISH</v>
      </c>
      <c r="K2423" s="6" t="str">
        <f>OBV!G2423</f>
        <v>WEAK</v>
      </c>
      <c r="L2423" s="6" t="str">
        <f>OBV!H2423</f>
        <v>CONFIRMED BEARISH</v>
      </c>
      <c r="M2423" s="8">
        <f t="shared" si="370"/>
        <v>25</v>
      </c>
      <c r="N2423" s="8">
        <f t="shared" si="371"/>
        <v>0</v>
      </c>
      <c r="O2423" s="8">
        <f t="shared" si="372"/>
        <v>50</v>
      </c>
      <c r="P2423" s="8">
        <f t="shared" si="373"/>
        <v>0</v>
      </c>
      <c r="Q2423" s="9">
        <f t="shared" si="374"/>
        <v>16.25</v>
      </c>
      <c r="R2423" s="9">
        <f t="shared" si="375"/>
        <v>22.5</v>
      </c>
      <c r="S2423" s="9">
        <f t="shared" si="376"/>
        <v>16.25</v>
      </c>
      <c r="T2423" s="9">
        <f t="shared" si="377"/>
        <v>18.75</v>
      </c>
      <c r="U2423" s="8">
        <f t="shared" si="378"/>
        <v>18.333333333333332</v>
      </c>
      <c r="V2423" s="8">
        <f t="shared" si="379"/>
        <v>18.4375</v>
      </c>
    </row>
    <row r="2424" spans="1:22" ht="13.5" x14ac:dyDescent="0.25">
      <c r="A2424" s="3">
        <f>RSI!A2424</f>
        <v>45534</v>
      </c>
      <c r="B2424" s="2">
        <f>RSI!B2424</f>
        <v>5.8228</v>
      </c>
      <c r="C2424" s="2">
        <f>RSI!I2424</f>
        <v>54.067987294609679</v>
      </c>
      <c r="D2424" s="2">
        <f>MACD!E2424</f>
        <v>2.5075487091200444E-2</v>
      </c>
      <c r="E2424" s="2">
        <f>MACD!F2424</f>
        <v>2.9559694666093338E-3</v>
      </c>
      <c r="F2424" s="2">
        <f>'Moving Avg'!D2424</f>
        <v>5.78756</v>
      </c>
      <c r="G2424" s="2">
        <f>'Moving Avg'!F2424</f>
        <v>5.8037900000000011</v>
      </c>
      <c r="H2424" s="2">
        <f>'Moving Avg'!G2424</f>
        <v>5.718671999999998</v>
      </c>
      <c r="I2424" s="2">
        <f>'Moving Avg'!H2424</f>
        <v>5.6510609999999915</v>
      </c>
      <c r="J2424" s="6" t="str">
        <f>OBV!F2424</f>
        <v>BEARISH</v>
      </c>
      <c r="K2424" s="6" t="str">
        <f>OBV!G2424</f>
        <v>WEAK</v>
      </c>
      <c r="L2424" s="6" t="str">
        <f>OBV!H2424</f>
        <v>BEARISH DIVERGENCE</v>
      </c>
      <c r="M2424" s="8">
        <f t="shared" si="370"/>
        <v>25</v>
      </c>
      <c r="N2424" s="8">
        <f t="shared" si="371"/>
        <v>0</v>
      </c>
      <c r="O2424" s="8">
        <f t="shared" si="372"/>
        <v>50</v>
      </c>
      <c r="P2424" s="8">
        <f t="shared" si="373"/>
        <v>0</v>
      </c>
      <c r="Q2424" s="9">
        <f t="shared" si="374"/>
        <v>16.25</v>
      </c>
      <c r="R2424" s="9">
        <f t="shared" si="375"/>
        <v>22.5</v>
      </c>
      <c r="S2424" s="9">
        <f t="shared" si="376"/>
        <v>16.25</v>
      </c>
      <c r="T2424" s="9">
        <f t="shared" si="377"/>
        <v>18.75</v>
      </c>
      <c r="U2424" s="8">
        <f t="shared" si="378"/>
        <v>18.333333333333332</v>
      </c>
      <c r="V2424" s="8">
        <f t="shared" si="379"/>
        <v>18.4375</v>
      </c>
    </row>
    <row r="2425" spans="1:22" ht="13.5" x14ac:dyDescent="0.25">
      <c r="A2425" s="3">
        <f>RSI!A2425</f>
        <v>45537</v>
      </c>
      <c r="B2425" s="2">
        <f>RSI!B2425</f>
        <v>5.9340999999999999</v>
      </c>
      <c r="C2425" s="2">
        <f>RSI!I2425</f>
        <v>61.739369436249113</v>
      </c>
      <c r="D2425" s="2">
        <f>MACD!E2425</f>
        <v>1.6469064876860173E-2</v>
      </c>
      <c r="E2425" s="2">
        <f>MACD!F2425</f>
        <v>5.6585885486595024E-3</v>
      </c>
      <c r="F2425" s="2">
        <f>'Moving Avg'!D2425</f>
        <v>5.8116800000000008</v>
      </c>
      <c r="G2425" s="2">
        <f>'Moving Avg'!F2425</f>
        <v>5.8098200000000011</v>
      </c>
      <c r="H2425" s="2">
        <f>'Moving Avg'!G2425</f>
        <v>5.7231899999999989</v>
      </c>
      <c r="I2425" s="2">
        <f>'Moving Avg'!H2425</f>
        <v>5.6543724999999911</v>
      </c>
      <c r="J2425" s="6" t="str">
        <f>OBV!F2425</f>
        <v>BEARISH</v>
      </c>
      <c r="K2425" s="6" t="str">
        <f>OBV!G2425</f>
        <v>WEAK</v>
      </c>
      <c r="L2425" s="6" t="str">
        <f>OBV!H2425</f>
        <v>BEARISH DIVERGENCE</v>
      </c>
      <c r="M2425" s="8">
        <f t="shared" si="370"/>
        <v>25</v>
      </c>
      <c r="N2425" s="8">
        <f t="shared" si="371"/>
        <v>0</v>
      </c>
      <c r="O2425" s="8">
        <f t="shared" si="372"/>
        <v>50</v>
      </c>
      <c r="P2425" s="8">
        <f t="shared" si="373"/>
        <v>0</v>
      </c>
      <c r="Q2425" s="9">
        <f t="shared" si="374"/>
        <v>16.25</v>
      </c>
      <c r="R2425" s="9">
        <f t="shared" si="375"/>
        <v>22.5</v>
      </c>
      <c r="S2425" s="9">
        <f t="shared" si="376"/>
        <v>16.25</v>
      </c>
      <c r="T2425" s="9">
        <f t="shared" si="377"/>
        <v>18.75</v>
      </c>
      <c r="U2425" s="8">
        <f t="shared" si="378"/>
        <v>18.333333333333332</v>
      </c>
      <c r="V2425" s="8">
        <f t="shared" si="379"/>
        <v>18.4375</v>
      </c>
    </row>
    <row r="2426" spans="1:22" ht="13.5" x14ac:dyDescent="0.25">
      <c r="A2426" s="3">
        <f>RSI!A2426</f>
        <v>45538</v>
      </c>
      <c r="B2426" s="2">
        <f>RSI!B2426</f>
        <v>5.8876999999999997</v>
      </c>
      <c r="C2426" s="2">
        <f>RSI!I2426</f>
        <v>57.432853719598199</v>
      </c>
      <c r="D2426" s="2">
        <f>MACD!E2426</f>
        <v>1.313789003796817E-2</v>
      </c>
      <c r="E2426" s="2">
        <f>MACD!F2426</f>
        <v>7.1544488465212367E-3</v>
      </c>
      <c r="F2426" s="2">
        <f>'Moving Avg'!D2426</f>
        <v>5.8265200000000004</v>
      </c>
      <c r="G2426" s="2">
        <f>'Moving Avg'!F2426</f>
        <v>5.8167750000000007</v>
      </c>
      <c r="H2426" s="2">
        <f>'Moving Avg'!G2426</f>
        <v>5.7269499999999995</v>
      </c>
      <c r="I2426" s="2">
        <f>'Moving Avg'!H2426</f>
        <v>5.6574949999999911</v>
      </c>
      <c r="J2426" s="6" t="str">
        <f>OBV!F2426</f>
        <v>BEARISH</v>
      </c>
      <c r="K2426" s="6" t="str">
        <f>OBV!G2426</f>
        <v>WEAK</v>
      </c>
      <c r="L2426" s="6" t="str">
        <f>OBV!H2426</f>
        <v>BEARISH DIVERGENCE</v>
      </c>
      <c r="M2426" s="8">
        <f t="shared" si="370"/>
        <v>25</v>
      </c>
      <c r="N2426" s="8">
        <f t="shared" si="371"/>
        <v>0</v>
      </c>
      <c r="O2426" s="8">
        <f t="shared" si="372"/>
        <v>50</v>
      </c>
      <c r="P2426" s="8">
        <f t="shared" si="373"/>
        <v>0</v>
      </c>
      <c r="Q2426" s="9">
        <f t="shared" si="374"/>
        <v>16.25</v>
      </c>
      <c r="R2426" s="9">
        <f t="shared" si="375"/>
        <v>22.5</v>
      </c>
      <c r="S2426" s="9">
        <f t="shared" si="376"/>
        <v>16.25</v>
      </c>
      <c r="T2426" s="9">
        <f t="shared" si="377"/>
        <v>18.75</v>
      </c>
      <c r="U2426" s="8">
        <f t="shared" si="378"/>
        <v>18.333333333333332</v>
      </c>
      <c r="V2426" s="8">
        <f t="shared" si="379"/>
        <v>18.4375</v>
      </c>
    </row>
    <row r="2427" spans="1:22" ht="13.5" x14ac:dyDescent="0.25">
      <c r="A2427" s="3">
        <f>RSI!A2427</f>
        <v>45539</v>
      </c>
      <c r="B2427" s="2">
        <f>RSI!B2427</f>
        <v>5.8414000000000001</v>
      </c>
      <c r="C2427" s="2">
        <f>RSI!I2427</f>
        <v>53.428053183715505</v>
      </c>
      <c r="D2427" s="2">
        <f>MACD!E2427</f>
        <v>3.2813322643843179E-4</v>
      </c>
      <c r="E2427" s="2">
        <f>MACD!F2427</f>
        <v>5.7891857225046755E-3</v>
      </c>
      <c r="F2427" s="2">
        <f>'Moving Avg'!D2427</f>
        <v>5.8450800000000003</v>
      </c>
      <c r="G2427" s="2">
        <f>'Moving Avg'!F2427</f>
        <v>5.8190949999999999</v>
      </c>
      <c r="H2427" s="2">
        <f>'Moving Avg'!G2427</f>
        <v>5.7314959999999999</v>
      </c>
      <c r="I2427" s="2">
        <f>'Moving Avg'!H2427</f>
        <v>5.6588884999999918</v>
      </c>
      <c r="J2427" s="6" t="str">
        <f>OBV!F2427</f>
        <v>BEARISH</v>
      </c>
      <c r="K2427" s="6" t="str">
        <f>OBV!G2427</f>
        <v>WEAK</v>
      </c>
      <c r="L2427" s="6" t="str">
        <f>OBV!H2427</f>
        <v>BEARISH DIVERGENCE</v>
      </c>
      <c r="M2427" s="8">
        <f t="shared" si="370"/>
        <v>25</v>
      </c>
      <c r="N2427" s="8">
        <f t="shared" si="371"/>
        <v>45</v>
      </c>
      <c r="O2427" s="8">
        <f t="shared" si="372"/>
        <v>50</v>
      </c>
      <c r="P2427" s="8">
        <f t="shared" si="373"/>
        <v>0</v>
      </c>
      <c r="Q2427" s="9">
        <f t="shared" si="374"/>
        <v>32</v>
      </c>
      <c r="R2427" s="9">
        <f t="shared" si="375"/>
        <v>31.5</v>
      </c>
      <c r="S2427" s="9">
        <f t="shared" si="376"/>
        <v>23</v>
      </c>
      <c r="T2427" s="9">
        <f t="shared" si="377"/>
        <v>30</v>
      </c>
      <c r="U2427" s="8">
        <f t="shared" si="378"/>
        <v>28.833333333333332</v>
      </c>
      <c r="V2427" s="8">
        <f t="shared" si="379"/>
        <v>29.125</v>
      </c>
    </row>
    <row r="2428" spans="1:22" ht="13.5" x14ac:dyDescent="0.25">
      <c r="A2428" s="3">
        <f>RSI!A2428</f>
        <v>45540</v>
      </c>
      <c r="B2428" s="2">
        <f>RSI!B2428</f>
        <v>5.8228</v>
      </c>
      <c r="C2428" s="2">
        <f>RSI!I2428</f>
        <v>51.863469848430825</v>
      </c>
      <c r="D2428" s="2">
        <f>MACD!E2428</f>
        <v>5.9310286724567618E-4</v>
      </c>
      <c r="E2428" s="2">
        <f>MACD!F2428</f>
        <v>4.749969151452876E-3</v>
      </c>
      <c r="F2428" s="2">
        <f>'Moving Avg'!D2428</f>
        <v>5.8617600000000003</v>
      </c>
      <c r="G2428" s="2">
        <f>'Moving Avg'!F2428</f>
        <v>5.8228049999999998</v>
      </c>
      <c r="H2428" s="2">
        <f>'Moving Avg'!G2428</f>
        <v>5.7337879999999997</v>
      </c>
      <c r="I2428" s="2">
        <f>'Moving Avg'!H2428</f>
        <v>5.6593329999999913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  <c r="M2428" s="8">
        <f t="shared" si="370"/>
        <v>25</v>
      </c>
      <c r="N2428" s="8">
        <f t="shared" si="371"/>
        <v>45</v>
      </c>
      <c r="O2428" s="8">
        <f t="shared" si="372"/>
        <v>50</v>
      </c>
      <c r="P2428" s="8">
        <f t="shared" si="373"/>
        <v>83.5</v>
      </c>
      <c r="Q2428" s="9">
        <f t="shared" si="374"/>
        <v>44.524999999999999</v>
      </c>
      <c r="R2428" s="9">
        <f t="shared" si="375"/>
        <v>52.375</v>
      </c>
      <c r="S2428" s="9">
        <f t="shared" si="376"/>
        <v>60.575000000000003</v>
      </c>
      <c r="T2428" s="9">
        <f t="shared" si="377"/>
        <v>50.875</v>
      </c>
      <c r="U2428" s="8">
        <f t="shared" si="378"/>
        <v>52.491666666666674</v>
      </c>
      <c r="V2428" s="8">
        <f t="shared" si="379"/>
        <v>52.087500000000006</v>
      </c>
    </row>
    <row r="2429" spans="1:22" ht="13.5" x14ac:dyDescent="0.25">
      <c r="A2429" s="3">
        <f>RSI!A2429</f>
        <v>45541</v>
      </c>
      <c r="B2429" s="2">
        <f>RSI!B2429</f>
        <v>5.7857000000000003</v>
      </c>
      <c r="C2429" s="2">
        <f>RSI!I2429</f>
        <v>48.794145954572798</v>
      </c>
      <c r="D2429" s="2">
        <f>MACD!E2429</f>
        <v>3.436106399306027E-3</v>
      </c>
      <c r="E2429" s="2">
        <f>MACD!F2429</f>
        <v>4.4871966010235059E-3</v>
      </c>
      <c r="F2429" s="2">
        <f>'Moving Avg'!D2429</f>
        <v>5.8543400000000005</v>
      </c>
      <c r="G2429" s="2">
        <f>'Moving Avg'!F2429</f>
        <v>5.8223400000000005</v>
      </c>
      <c r="H2429" s="2">
        <f>'Moving Avg'!G2429</f>
        <v>5.7365360000000001</v>
      </c>
      <c r="I2429" s="2">
        <f>'Moving Avg'!H2429</f>
        <v>5.6595919999999902</v>
      </c>
      <c r="J2429" s="6" t="str">
        <f>OBV!F2429</f>
        <v>BEARISH</v>
      </c>
      <c r="K2429" s="6" t="str">
        <f>OBV!G2429</f>
        <v>NEUTRAL</v>
      </c>
      <c r="L2429" s="6" t="str">
        <f>OBV!H2429</f>
        <v>CONFIRMED BEARISH</v>
      </c>
      <c r="M2429" s="8">
        <f t="shared" si="370"/>
        <v>25</v>
      </c>
      <c r="N2429" s="8">
        <f t="shared" si="371"/>
        <v>45</v>
      </c>
      <c r="O2429" s="8">
        <f t="shared" si="372"/>
        <v>50</v>
      </c>
      <c r="P2429" s="8">
        <f t="shared" si="373"/>
        <v>16.5</v>
      </c>
      <c r="Q2429" s="9">
        <f t="shared" si="374"/>
        <v>34.475000000000001</v>
      </c>
      <c r="R2429" s="9">
        <f t="shared" si="375"/>
        <v>35.625</v>
      </c>
      <c r="S2429" s="9">
        <f t="shared" si="376"/>
        <v>30.425000000000001</v>
      </c>
      <c r="T2429" s="9">
        <f t="shared" si="377"/>
        <v>34.125</v>
      </c>
      <c r="U2429" s="8">
        <f t="shared" si="378"/>
        <v>33.508333333333333</v>
      </c>
      <c r="V2429" s="8">
        <f t="shared" si="379"/>
        <v>33.662499999999994</v>
      </c>
    </row>
    <row r="2430" spans="1:22" ht="13.5" x14ac:dyDescent="0.25">
      <c r="A2430" s="3">
        <f>RSI!A2430</f>
        <v>45544</v>
      </c>
      <c r="B2430" s="2">
        <f>RSI!B2430</f>
        <v>5.7857000000000003</v>
      </c>
      <c r="C2430" s="2">
        <f>RSI!I2430</f>
        <v>48.794145954572798</v>
      </c>
      <c r="D2430" s="2">
        <f>MACD!E2430</f>
        <v>5.9411820281356498E-3</v>
      </c>
      <c r="E2430" s="2">
        <f>MACD!F2430</f>
        <v>4.7779936864459343E-3</v>
      </c>
      <c r="F2430" s="2">
        <f>'Moving Avg'!D2430</f>
        <v>5.8246599999999997</v>
      </c>
      <c r="G2430" s="2">
        <f>'Moving Avg'!F2430</f>
        <v>5.8218750000000004</v>
      </c>
      <c r="H2430" s="2">
        <f>'Moving Avg'!G2430</f>
        <v>5.7409960000000009</v>
      </c>
      <c r="I2430" s="2">
        <f>'Moving Avg'!H2430</f>
        <v>5.6598509999999909</v>
      </c>
      <c r="J2430" s="6" t="str">
        <f>OBV!F2430</f>
        <v>BEARISH</v>
      </c>
      <c r="K2430" s="6" t="str">
        <f>OBV!G2430</f>
        <v>WEAK</v>
      </c>
      <c r="L2430" s="6" t="str">
        <f>OBV!H2430</f>
        <v>CONFIRMED BEARISH</v>
      </c>
      <c r="M2430" s="8">
        <f t="shared" si="370"/>
        <v>25</v>
      </c>
      <c r="N2430" s="8">
        <f t="shared" si="371"/>
        <v>0</v>
      </c>
      <c r="O2430" s="8">
        <f t="shared" si="372"/>
        <v>50</v>
      </c>
      <c r="P2430" s="8">
        <f t="shared" si="373"/>
        <v>0</v>
      </c>
      <c r="Q2430" s="9">
        <f t="shared" si="374"/>
        <v>16.25</v>
      </c>
      <c r="R2430" s="9">
        <f t="shared" si="375"/>
        <v>22.5</v>
      </c>
      <c r="S2430" s="9">
        <f t="shared" si="376"/>
        <v>16.25</v>
      </c>
      <c r="T2430" s="9">
        <f t="shared" si="377"/>
        <v>18.75</v>
      </c>
      <c r="U2430" s="8">
        <f t="shared" si="378"/>
        <v>18.333333333333332</v>
      </c>
      <c r="V2430" s="8">
        <f t="shared" si="379"/>
        <v>18.4375</v>
      </c>
    </row>
    <row r="2431" spans="1:22" ht="13.5" x14ac:dyDescent="0.25">
      <c r="A2431" s="3">
        <f>RSI!A2431</f>
        <v>45545</v>
      </c>
      <c r="B2431" s="2">
        <f>RSI!B2431</f>
        <v>5.7671999999999999</v>
      </c>
      <c r="C2431" s="2">
        <f>RSI!I2431</f>
        <v>47.179412421322404</v>
      </c>
      <c r="D2431" s="2">
        <f>MACD!E2431</f>
        <v>9.5233218281807197E-3</v>
      </c>
      <c r="E2431" s="2">
        <f>MACD!F2431</f>
        <v>5.7270593147928919E-3</v>
      </c>
      <c r="F2431" s="2">
        <f>'Moving Avg'!D2431</f>
        <v>5.8005599999999991</v>
      </c>
      <c r="G2431" s="2">
        <f>'Moving Avg'!F2431</f>
        <v>5.8158500000000002</v>
      </c>
      <c r="H2431" s="2">
        <f>'Moving Avg'!G2431</f>
        <v>5.7425180000000013</v>
      </c>
      <c r="I2431" s="2">
        <f>'Moving Avg'!H2431</f>
        <v>5.6600174999999897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  <c r="M2431" s="8">
        <f t="shared" si="370"/>
        <v>25</v>
      </c>
      <c r="N2431" s="8">
        <f t="shared" si="371"/>
        <v>0</v>
      </c>
      <c r="O2431" s="8">
        <f t="shared" si="372"/>
        <v>50</v>
      </c>
      <c r="P2431" s="8">
        <f t="shared" si="373"/>
        <v>16.5</v>
      </c>
      <c r="Q2431" s="9">
        <f t="shared" si="374"/>
        <v>18.725000000000001</v>
      </c>
      <c r="R2431" s="9">
        <f t="shared" si="375"/>
        <v>26.625</v>
      </c>
      <c r="S2431" s="9">
        <f t="shared" si="376"/>
        <v>23.675000000000001</v>
      </c>
      <c r="T2431" s="9">
        <f t="shared" si="377"/>
        <v>22.875</v>
      </c>
      <c r="U2431" s="8">
        <f t="shared" si="378"/>
        <v>23.008333333333336</v>
      </c>
      <c r="V2431" s="8">
        <f t="shared" si="379"/>
        <v>22.975000000000001</v>
      </c>
    </row>
    <row r="2432" spans="1:22" ht="13.5" x14ac:dyDescent="0.25">
      <c r="A2432" s="3">
        <f>RSI!A2432</f>
        <v>45546</v>
      </c>
      <c r="B2432" s="2">
        <f>RSI!B2432</f>
        <v>5.7857000000000003</v>
      </c>
      <c r="C2432" s="2">
        <f>RSI!I2432</f>
        <v>48.997073561486197</v>
      </c>
      <c r="D2432" s="2">
        <f>MACD!E2432</f>
        <v>1.3939633031077037E-3</v>
      </c>
      <c r="E2432" s="2">
        <f>MACD!F2432</f>
        <v>4.8604401124558543E-3</v>
      </c>
      <c r="F2432" s="2">
        <f>'Moving Avg'!D2432</f>
        <v>5.7894199999999998</v>
      </c>
      <c r="G2432" s="2">
        <f>'Moving Avg'!F2432</f>
        <v>5.8107500000000005</v>
      </c>
      <c r="H2432" s="2">
        <f>'Moving Avg'!G2432</f>
        <v>5.7444100000000002</v>
      </c>
      <c r="I2432" s="2">
        <f>'Moving Avg'!H2432</f>
        <v>5.6602764999999886</v>
      </c>
      <c r="J2432" s="6" t="str">
        <f>OBV!F2432</f>
        <v>BULLISH</v>
      </c>
      <c r="K2432" s="6" t="str">
        <f>OBV!G2432</f>
        <v>NEUTRAL</v>
      </c>
      <c r="L2432" s="6" t="str">
        <f>OBV!H2432</f>
        <v>BULLISH DIVERGENCE</v>
      </c>
      <c r="M2432" s="8">
        <f t="shared" si="370"/>
        <v>25</v>
      </c>
      <c r="N2432" s="8">
        <f t="shared" si="371"/>
        <v>45</v>
      </c>
      <c r="O2432" s="8">
        <f t="shared" si="372"/>
        <v>50</v>
      </c>
      <c r="P2432" s="8">
        <f t="shared" si="373"/>
        <v>66.5</v>
      </c>
      <c r="Q2432" s="9">
        <f t="shared" si="374"/>
        <v>41.975000000000001</v>
      </c>
      <c r="R2432" s="9">
        <f t="shared" si="375"/>
        <v>48.125</v>
      </c>
      <c r="S2432" s="9">
        <f t="shared" si="376"/>
        <v>52.924999999999997</v>
      </c>
      <c r="T2432" s="9">
        <f t="shared" si="377"/>
        <v>46.625</v>
      </c>
      <c r="U2432" s="8">
        <f t="shared" si="378"/>
        <v>47.67499999999999</v>
      </c>
      <c r="V2432" s="8">
        <f t="shared" si="379"/>
        <v>47.412499999999994</v>
      </c>
    </row>
    <row r="2433" spans="1:22" ht="13.5" x14ac:dyDescent="0.25">
      <c r="A2433" s="3">
        <f>RSI!A2433</f>
        <v>45547</v>
      </c>
      <c r="B2433" s="2">
        <f>RSI!B2433</f>
        <v>5.8042999999999996</v>
      </c>
      <c r="C2433" s="2">
        <f>RSI!I2433</f>
        <v>50.829148861502375</v>
      </c>
      <c r="D2433" s="2">
        <f>MACD!E2433</f>
        <v>-8.2070322741216728E-3</v>
      </c>
      <c r="E2433" s="2">
        <f>MACD!F2433</f>
        <v>2.2469456351403489E-3</v>
      </c>
      <c r="F2433" s="2">
        <f>'Moving Avg'!D2433</f>
        <v>5.7857199999999995</v>
      </c>
      <c r="G2433" s="2">
        <f>'Moving Avg'!F2433</f>
        <v>5.8075050000000008</v>
      </c>
      <c r="H2433" s="2">
        <f>'Moving Avg'!G2433</f>
        <v>5.748044000000001</v>
      </c>
      <c r="I2433" s="2">
        <f>'Moving Avg'!H2433</f>
        <v>5.6606284999999898</v>
      </c>
      <c r="J2433" s="6" t="str">
        <f>OBV!F2433</f>
        <v>BULLISH</v>
      </c>
      <c r="K2433" s="6" t="str">
        <f>OBV!G2433</f>
        <v>NEUTRAL</v>
      </c>
      <c r="L2433" s="6" t="str">
        <f>OBV!H2433</f>
        <v>BULLISH DIVERGENCE</v>
      </c>
      <c r="M2433" s="8">
        <f t="shared" si="370"/>
        <v>25</v>
      </c>
      <c r="N2433" s="8">
        <f t="shared" si="371"/>
        <v>45</v>
      </c>
      <c r="O2433" s="8">
        <f t="shared" si="372"/>
        <v>50</v>
      </c>
      <c r="P2433" s="8">
        <f t="shared" si="373"/>
        <v>66.5</v>
      </c>
      <c r="Q2433" s="9">
        <f t="shared" si="374"/>
        <v>41.975000000000001</v>
      </c>
      <c r="R2433" s="9">
        <f t="shared" si="375"/>
        <v>48.125</v>
      </c>
      <c r="S2433" s="9">
        <f t="shared" si="376"/>
        <v>52.924999999999997</v>
      </c>
      <c r="T2433" s="9">
        <f t="shared" si="377"/>
        <v>46.625</v>
      </c>
      <c r="U2433" s="8">
        <f t="shared" si="378"/>
        <v>47.67499999999999</v>
      </c>
      <c r="V2433" s="8">
        <f t="shared" si="379"/>
        <v>47.412499999999994</v>
      </c>
    </row>
    <row r="2434" spans="1:22" ht="13.5" x14ac:dyDescent="0.25">
      <c r="A2434" s="3">
        <f>RSI!A2434</f>
        <v>45548</v>
      </c>
      <c r="B2434" s="2">
        <f>RSI!B2434</f>
        <v>5.8042999999999996</v>
      </c>
      <c r="C2434" s="2">
        <f>RSI!I2434</f>
        <v>50.829148861502389</v>
      </c>
      <c r="D2434" s="2">
        <f>MACD!E2434</f>
        <v>-3.544484281647442E-3</v>
      </c>
      <c r="E2434" s="2">
        <f>MACD!F2434</f>
        <v>1.088659651782791E-3</v>
      </c>
      <c r="F2434" s="2">
        <f>'Moving Avg'!D2434</f>
        <v>5.789439999999999</v>
      </c>
      <c r="G2434" s="2">
        <f>'Moving Avg'!F2434</f>
        <v>5.8093599999999999</v>
      </c>
      <c r="H2434" s="2">
        <f>'Moving Avg'!G2434</f>
        <v>5.7508220000000003</v>
      </c>
      <c r="I2434" s="2">
        <f>'Moving Avg'!H2434</f>
        <v>5.6605954999999906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45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83.5</v>
      </c>
      <c r="Q2434" s="9">
        <f t="shared" si="374"/>
        <v>44.524999999999999</v>
      </c>
      <c r="R2434" s="9">
        <f t="shared" si="375"/>
        <v>52.375</v>
      </c>
      <c r="S2434" s="9">
        <f t="shared" si="376"/>
        <v>60.575000000000003</v>
      </c>
      <c r="T2434" s="9">
        <f t="shared" si="377"/>
        <v>50.875</v>
      </c>
      <c r="U2434" s="8">
        <f t="shared" si="378"/>
        <v>52.491666666666674</v>
      </c>
      <c r="V2434" s="8">
        <f t="shared" si="379"/>
        <v>52.087500000000006</v>
      </c>
    </row>
    <row r="2435" spans="1:22" ht="13.5" x14ac:dyDescent="0.25">
      <c r="A2435" s="3">
        <f>RSI!A2435</f>
        <v>45551</v>
      </c>
      <c r="B2435" s="2">
        <f>RSI!B2435</f>
        <v>5.8135000000000003</v>
      </c>
      <c r="C2435" s="2">
        <f>RSI!I2435</f>
        <v>51.821903916685315</v>
      </c>
      <c r="D2435" s="2">
        <f>MACD!E2435</f>
        <v>1.6801323795437639E-2</v>
      </c>
      <c r="E2435" s="2">
        <f>MACD!F2435</f>
        <v>4.2311924805137607E-3</v>
      </c>
      <c r="F2435" s="2">
        <f>'Moving Avg'!D2435</f>
        <v>5.7949999999999999</v>
      </c>
      <c r="G2435" s="2">
        <f>'Moving Avg'!F2435</f>
        <v>5.8088950000000015</v>
      </c>
      <c r="H2435" s="2">
        <f>'Moving Avg'!G2435</f>
        <v>5.7541260000000003</v>
      </c>
      <c r="I2435" s="2">
        <f>'Moving Avg'!H2435</f>
        <v>5.6601804999999903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  <c r="M2435" s="8">
        <f t="shared" si="380"/>
        <v>25</v>
      </c>
      <c r="N2435" s="8">
        <f t="shared" si="381"/>
        <v>0</v>
      </c>
      <c r="O2435" s="8">
        <f t="shared" si="382"/>
        <v>50</v>
      </c>
      <c r="P2435" s="8">
        <f t="shared" si="383"/>
        <v>83.5</v>
      </c>
      <c r="Q2435" s="9">
        <f t="shared" ref="Q2435:Q2498" si="384">0.35*M2435+N2435*0.35+O2435*0.15+P2435*0.15</f>
        <v>28.774999999999999</v>
      </c>
      <c r="R2435" s="9">
        <f t="shared" ref="R2435:R2498" si="385">M2435*0.2+N2435*0.2+O2435*0.35+P2435*0.25</f>
        <v>43.375</v>
      </c>
      <c r="S2435" s="9">
        <f t="shared" ref="S2435:S2498" si="386">M2435*0.15+N2435*0.15+O2435*0.25+P2435*0.45</f>
        <v>53.825000000000003</v>
      </c>
      <c r="T2435" s="9">
        <f t="shared" ref="T2435:T2498" si="387">0.25*SUM(M2435:P2435)</f>
        <v>39.625</v>
      </c>
      <c r="U2435" s="8">
        <f t="shared" ref="U2435:U2498" si="388">SUM(Q2435:S2435)/3</f>
        <v>41.991666666666667</v>
      </c>
      <c r="V2435" s="8">
        <f t="shared" ref="V2435:V2498" si="389">SUM(Q2435:T2435)/4</f>
        <v>41.400000000000006</v>
      </c>
    </row>
    <row r="2436" spans="1:22" ht="13.5" x14ac:dyDescent="0.25">
      <c r="A2436" s="3">
        <f>RSI!A2436</f>
        <v>45552</v>
      </c>
      <c r="B2436" s="2">
        <f>RSI!B2436</f>
        <v>5.9989999999999997</v>
      </c>
      <c r="C2436" s="2">
        <f>RSI!I2436</f>
        <v>66.505881286611384</v>
      </c>
      <c r="D2436" s="2">
        <f>MACD!E2436</f>
        <v>1.3045460336796211E-2</v>
      </c>
      <c r="E2436" s="2">
        <f>MACD!F2436</f>
        <v>5.9940460517702507E-3</v>
      </c>
      <c r="F2436" s="2">
        <f>'Moving Avg'!D2436</f>
        <v>5.8413599999999999</v>
      </c>
      <c r="G2436" s="2">
        <f>'Moving Avg'!F2436</f>
        <v>5.8172400000000009</v>
      </c>
      <c r="H2436" s="2">
        <f>'Moving Avg'!G2436</f>
        <v>5.7613099999999999</v>
      </c>
      <c r="I2436" s="2">
        <f>'Moving Avg'!H2436</f>
        <v>5.6609494999999912</v>
      </c>
      <c r="J2436" s="6" t="str">
        <f>OBV!F2436</f>
        <v>BULLISH</v>
      </c>
      <c r="K2436" s="6" t="str">
        <f>OBV!G2436</f>
        <v>STRONG</v>
      </c>
      <c r="L2436" s="6" t="str">
        <f>OBV!H2436</f>
        <v>CONFIRMED BULLISH</v>
      </c>
      <c r="M2436" s="8">
        <f t="shared" si="380"/>
        <v>25</v>
      </c>
      <c r="N2436" s="8">
        <f t="shared" si="381"/>
        <v>0</v>
      </c>
      <c r="O2436" s="8">
        <f t="shared" si="382"/>
        <v>50</v>
      </c>
      <c r="P2436" s="8">
        <f t="shared" si="383"/>
        <v>100</v>
      </c>
      <c r="Q2436" s="9">
        <f t="shared" si="384"/>
        <v>31.25</v>
      </c>
      <c r="R2436" s="9">
        <f t="shared" si="385"/>
        <v>47.5</v>
      </c>
      <c r="S2436" s="9">
        <f t="shared" si="386"/>
        <v>61.25</v>
      </c>
      <c r="T2436" s="9">
        <f t="shared" si="387"/>
        <v>43.75</v>
      </c>
      <c r="U2436" s="8">
        <f t="shared" si="388"/>
        <v>46.666666666666664</v>
      </c>
      <c r="V2436" s="8">
        <f t="shared" si="389"/>
        <v>45.9375</v>
      </c>
    </row>
    <row r="2437" spans="1:22" ht="13.5" x14ac:dyDescent="0.25">
      <c r="A2437" s="3">
        <f>RSI!A2437</f>
        <v>45553</v>
      </c>
      <c r="B2437" s="2">
        <f>RSI!B2437</f>
        <v>6.1380999999999997</v>
      </c>
      <c r="C2437" s="2">
        <f>RSI!I2437</f>
        <v>73.121457631241967</v>
      </c>
      <c r="D2437" s="2">
        <f>MACD!E2437</f>
        <v>-8.7409906389117609E-3</v>
      </c>
      <c r="E2437" s="2">
        <f>MACD!F2437</f>
        <v>3.0470387136338488E-3</v>
      </c>
      <c r="F2437" s="2">
        <f>'Moving Avg'!D2437</f>
        <v>5.9118399999999998</v>
      </c>
      <c r="G2437" s="2">
        <f>'Moving Avg'!F2437</f>
        <v>5.8367150000000008</v>
      </c>
      <c r="H2437" s="2">
        <f>'Moving Avg'!G2437</f>
        <v>5.7717900000000011</v>
      </c>
      <c r="I2437" s="2">
        <f>'Moving Avg'!H2437</f>
        <v>5.6624139999999912</v>
      </c>
      <c r="J2437" s="6" t="str">
        <f>OBV!F2437</f>
        <v>BULLISH</v>
      </c>
      <c r="K2437" s="6" t="str">
        <f>OBV!G2437</f>
        <v>STRONG</v>
      </c>
      <c r="L2437" s="6" t="str">
        <f>OBV!H2437</f>
        <v>CONFIRMED BULLISH</v>
      </c>
      <c r="M2437" s="8">
        <f t="shared" si="380"/>
        <v>0</v>
      </c>
      <c r="N2437" s="8">
        <f t="shared" si="381"/>
        <v>45</v>
      </c>
      <c r="O2437" s="8">
        <f t="shared" si="382"/>
        <v>50</v>
      </c>
      <c r="P2437" s="8">
        <f t="shared" si="383"/>
        <v>100</v>
      </c>
      <c r="Q2437" s="9">
        <f t="shared" si="384"/>
        <v>38.25</v>
      </c>
      <c r="R2437" s="9">
        <f t="shared" si="385"/>
        <v>51.5</v>
      </c>
      <c r="S2437" s="9">
        <f t="shared" si="386"/>
        <v>64.25</v>
      </c>
      <c r="T2437" s="9">
        <f t="shared" si="387"/>
        <v>48.75</v>
      </c>
      <c r="U2437" s="8">
        <f t="shared" si="388"/>
        <v>51.333333333333336</v>
      </c>
      <c r="V2437" s="8">
        <f t="shared" si="389"/>
        <v>50.6875</v>
      </c>
    </row>
    <row r="2438" spans="1:22" ht="13.5" x14ac:dyDescent="0.25">
      <c r="A2438" s="3">
        <f>RSI!A2438</f>
        <v>45554</v>
      </c>
      <c r="B2438" s="2">
        <f>RSI!B2438</f>
        <v>6.1101999999999999</v>
      </c>
      <c r="C2438" s="2">
        <f>RSI!I2438</f>
        <v>70.129459098248304</v>
      </c>
      <c r="D2438" s="2">
        <f>MACD!E2438</f>
        <v>-2.9886603333395989E-2</v>
      </c>
      <c r="E2438" s="2">
        <f>MACD!F2438</f>
        <v>-3.5396896957721191E-3</v>
      </c>
      <c r="F2438" s="2">
        <f>'Moving Avg'!D2438</f>
        <v>5.97302</v>
      </c>
      <c r="G2438" s="2">
        <f>'Moving Avg'!F2438</f>
        <v>5.8515500000000014</v>
      </c>
      <c r="H2438" s="2">
        <f>'Moving Avg'!G2438</f>
        <v>5.7818839999999998</v>
      </c>
      <c r="I2438" s="2">
        <f>'Moving Avg'!H2438</f>
        <v>5.6638674999999914</v>
      </c>
      <c r="J2438" s="6" t="str">
        <f>OBV!F2438</f>
        <v>BULLISH</v>
      </c>
      <c r="K2438" s="6" t="str">
        <f>OBV!G2438</f>
        <v>STRONG</v>
      </c>
      <c r="L2438" s="6" t="str">
        <f>OBV!H2438</f>
        <v>CONFIRMED BULLISH</v>
      </c>
      <c r="M2438" s="8">
        <f t="shared" si="380"/>
        <v>0</v>
      </c>
      <c r="N2438" s="8">
        <f t="shared" si="381"/>
        <v>100</v>
      </c>
      <c r="O2438" s="8">
        <f t="shared" si="382"/>
        <v>50</v>
      </c>
      <c r="P2438" s="8">
        <f t="shared" si="383"/>
        <v>100</v>
      </c>
      <c r="Q2438" s="9">
        <f t="shared" si="384"/>
        <v>57.5</v>
      </c>
      <c r="R2438" s="9">
        <f t="shared" si="385"/>
        <v>62.5</v>
      </c>
      <c r="S2438" s="9">
        <f t="shared" si="386"/>
        <v>72.5</v>
      </c>
      <c r="T2438" s="9">
        <f t="shared" si="387"/>
        <v>62.5</v>
      </c>
      <c r="U2438" s="8">
        <f t="shared" si="388"/>
        <v>64.166666666666671</v>
      </c>
      <c r="V2438" s="8">
        <f t="shared" si="389"/>
        <v>63.75</v>
      </c>
    </row>
    <row r="2439" spans="1:22" ht="13.5" x14ac:dyDescent="0.25">
      <c r="A2439" s="3">
        <f>RSI!A2439</f>
        <v>45555</v>
      </c>
      <c r="B2439" s="2">
        <f>RSI!B2439</f>
        <v>6.1380999999999997</v>
      </c>
      <c r="C2439" s="2">
        <f>RSI!I2439</f>
        <v>71.390172747909105</v>
      </c>
      <c r="D2439" s="2">
        <f>MACD!E2439</f>
        <v>-5.7162663383680368E-2</v>
      </c>
      <c r="E2439" s="2">
        <f>MACD!F2439</f>
        <v>-1.426428443335377E-2</v>
      </c>
      <c r="F2439" s="2">
        <f>'Moving Avg'!D2439</f>
        <v>6.0397800000000004</v>
      </c>
      <c r="G2439" s="2">
        <f>'Moving Avg'!F2439</f>
        <v>5.8677799999999998</v>
      </c>
      <c r="H2439" s="2">
        <f>'Moving Avg'!G2439</f>
        <v>5.792536000000001</v>
      </c>
      <c r="I2439" s="2">
        <f>'Moving Avg'!H2439</f>
        <v>5.6655459999999902</v>
      </c>
      <c r="J2439" s="6" t="str">
        <f>OBV!F2439</f>
        <v>BULLISH</v>
      </c>
      <c r="K2439" s="6" t="str">
        <f>OBV!G2439</f>
        <v>STRONG</v>
      </c>
      <c r="L2439" s="6" t="str">
        <f>OBV!H2439</f>
        <v>CONFIRMED BULLISH</v>
      </c>
      <c r="M2439" s="8">
        <f t="shared" si="380"/>
        <v>0</v>
      </c>
      <c r="N2439" s="8">
        <f t="shared" si="381"/>
        <v>100</v>
      </c>
      <c r="O2439" s="8">
        <f t="shared" si="382"/>
        <v>50</v>
      </c>
      <c r="P2439" s="8">
        <f t="shared" si="383"/>
        <v>100</v>
      </c>
      <c r="Q2439" s="9">
        <f t="shared" si="384"/>
        <v>57.5</v>
      </c>
      <c r="R2439" s="9">
        <f t="shared" si="385"/>
        <v>62.5</v>
      </c>
      <c r="S2439" s="9">
        <f t="shared" si="386"/>
        <v>72.5</v>
      </c>
      <c r="T2439" s="9">
        <f t="shared" si="387"/>
        <v>62.5</v>
      </c>
      <c r="U2439" s="8">
        <f t="shared" si="388"/>
        <v>64.166666666666671</v>
      </c>
      <c r="V2439" s="8">
        <f t="shared" si="389"/>
        <v>63.75</v>
      </c>
    </row>
    <row r="2440" spans="1:22" ht="13.5" x14ac:dyDescent="0.25">
      <c r="A2440" s="3">
        <f>RSI!A2440</f>
        <v>45558</v>
      </c>
      <c r="B2440" s="2">
        <f>RSI!B2440</f>
        <v>6.1752000000000002</v>
      </c>
      <c r="C2440" s="2">
        <f>RSI!I2440</f>
        <v>73.020807538244412</v>
      </c>
      <c r="D2440" s="2">
        <f>MACD!E2440</f>
        <v>-8.4645472102464758E-2</v>
      </c>
      <c r="E2440" s="2">
        <f>MACD!F2440</f>
        <v>-2.8340521967175968E-2</v>
      </c>
      <c r="F2440" s="2">
        <f>'Moving Avg'!D2440</f>
        <v>6.1121199999999991</v>
      </c>
      <c r="G2440" s="2">
        <f>'Moving Avg'!F2440</f>
        <v>5.8858649999999999</v>
      </c>
      <c r="H2440" s="2">
        <f>'Moving Avg'!G2440</f>
        <v>5.8047860000000018</v>
      </c>
      <c r="I2440" s="2">
        <f>'Moving Avg'!H2440</f>
        <v>5.66775249999999</v>
      </c>
      <c r="J2440" s="6" t="str">
        <f>OBV!F2440</f>
        <v>BULLISH</v>
      </c>
      <c r="K2440" s="6" t="str">
        <f>OBV!G2440</f>
        <v>STRONG</v>
      </c>
      <c r="L2440" s="6" t="str">
        <f>OBV!H2440</f>
        <v>CONFIRMED BULLISH</v>
      </c>
      <c r="M2440" s="8">
        <f t="shared" si="380"/>
        <v>0</v>
      </c>
      <c r="N2440" s="8">
        <f t="shared" si="381"/>
        <v>100</v>
      </c>
      <c r="O2440" s="8">
        <f t="shared" si="382"/>
        <v>50</v>
      </c>
      <c r="P2440" s="8">
        <f t="shared" si="383"/>
        <v>100</v>
      </c>
      <c r="Q2440" s="9">
        <f t="shared" si="384"/>
        <v>57.5</v>
      </c>
      <c r="R2440" s="9">
        <f t="shared" si="385"/>
        <v>62.5</v>
      </c>
      <c r="S2440" s="9">
        <f t="shared" si="386"/>
        <v>72.5</v>
      </c>
      <c r="T2440" s="9">
        <f t="shared" si="387"/>
        <v>62.5</v>
      </c>
      <c r="U2440" s="8">
        <f t="shared" si="388"/>
        <v>64.166666666666671</v>
      </c>
      <c r="V2440" s="8">
        <f t="shared" si="389"/>
        <v>63.75</v>
      </c>
    </row>
    <row r="2441" spans="1:22" ht="13.5" x14ac:dyDescent="0.25">
      <c r="A2441" s="3">
        <f>RSI!A2441</f>
        <v>45559</v>
      </c>
      <c r="B2441" s="2">
        <f>RSI!B2441</f>
        <v>6.2030000000000003</v>
      </c>
      <c r="C2441" s="2">
        <f>RSI!I2441</f>
        <v>74.207114210912465</v>
      </c>
      <c r="D2441" s="2">
        <f>MACD!E2441</f>
        <v>-0.11455712597498824</v>
      </c>
      <c r="E2441" s="2">
        <f>MACD!F2441</f>
        <v>-4.5583842768738426E-2</v>
      </c>
      <c r="F2441" s="2">
        <f>'Moving Avg'!D2441</f>
        <v>6.1529199999999999</v>
      </c>
      <c r="G2441" s="2">
        <f>'Moving Avg'!F2441</f>
        <v>5.9053400000000007</v>
      </c>
      <c r="H2441" s="2">
        <f>'Moving Avg'!G2441</f>
        <v>5.8172480000000011</v>
      </c>
      <c r="I2441" s="2">
        <f>'Moving Avg'!H2441</f>
        <v>5.6697554999999911</v>
      </c>
      <c r="J2441" s="6" t="str">
        <f>OBV!F2441</f>
        <v>BULLISH</v>
      </c>
      <c r="K2441" s="6" t="str">
        <f>OBV!G2441</f>
        <v>STRONG</v>
      </c>
      <c r="L2441" s="6" t="str">
        <f>OBV!H2441</f>
        <v>CONFIRMED BULLISH</v>
      </c>
      <c r="M2441" s="8">
        <f t="shared" si="380"/>
        <v>0</v>
      </c>
      <c r="N2441" s="8">
        <f t="shared" si="381"/>
        <v>100</v>
      </c>
      <c r="O2441" s="8">
        <f t="shared" si="382"/>
        <v>50</v>
      </c>
      <c r="P2441" s="8">
        <f t="shared" si="383"/>
        <v>100</v>
      </c>
      <c r="Q2441" s="9">
        <f t="shared" si="384"/>
        <v>57.5</v>
      </c>
      <c r="R2441" s="9">
        <f t="shared" si="385"/>
        <v>62.5</v>
      </c>
      <c r="S2441" s="9">
        <f t="shared" si="386"/>
        <v>72.5</v>
      </c>
      <c r="T2441" s="9">
        <f t="shared" si="387"/>
        <v>62.5</v>
      </c>
      <c r="U2441" s="8">
        <f t="shared" si="388"/>
        <v>64.166666666666671</v>
      </c>
      <c r="V2441" s="8">
        <f t="shared" si="389"/>
        <v>63.75</v>
      </c>
    </row>
    <row r="2442" spans="1:22" ht="13.5" x14ac:dyDescent="0.25">
      <c r="A2442" s="3">
        <f>RSI!A2442</f>
        <v>45560</v>
      </c>
      <c r="B2442" s="2">
        <f>RSI!B2442</f>
        <v>6.3049999999999997</v>
      </c>
      <c r="C2442" s="2">
        <f>RSI!I2442</f>
        <v>78.025105138068369</v>
      </c>
      <c r="D2442" s="2">
        <f>MACD!E2442</f>
        <v>-0.14636247159049809</v>
      </c>
      <c r="E2442" s="2">
        <f>MACD!F2442</f>
        <v>-6.5739568533090362E-2</v>
      </c>
      <c r="F2442" s="2">
        <f>'Moving Avg'!D2442</f>
        <v>6.1863000000000001</v>
      </c>
      <c r="G2442" s="2">
        <f>'Moving Avg'!F2442</f>
        <v>5.9331599999999991</v>
      </c>
      <c r="H2442" s="2">
        <f>'Moving Avg'!G2442</f>
        <v>5.8306000000000004</v>
      </c>
      <c r="I2442" s="2">
        <f>'Moving Avg'!H2442</f>
        <v>5.6722684999999924</v>
      </c>
      <c r="J2442" s="6" t="str">
        <f>OBV!F2442</f>
        <v>BULLISH</v>
      </c>
      <c r="K2442" s="6" t="str">
        <f>OBV!G2442</f>
        <v>STRONG</v>
      </c>
      <c r="L2442" s="6" t="str">
        <f>OBV!H2442</f>
        <v>CONFIRMED BULLISH</v>
      </c>
      <c r="M2442" s="8">
        <f t="shared" si="380"/>
        <v>0</v>
      </c>
      <c r="N2442" s="8">
        <f t="shared" si="381"/>
        <v>100</v>
      </c>
      <c r="O2442" s="8">
        <f t="shared" si="382"/>
        <v>50</v>
      </c>
      <c r="P2442" s="8">
        <f t="shared" si="383"/>
        <v>100</v>
      </c>
      <c r="Q2442" s="9">
        <f t="shared" si="384"/>
        <v>57.5</v>
      </c>
      <c r="R2442" s="9">
        <f t="shared" si="385"/>
        <v>62.5</v>
      </c>
      <c r="S2442" s="9">
        <f t="shared" si="386"/>
        <v>72.5</v>
      </c>
      <c r="T2442" s="9">
        <f t="shared" si="387"/>
        <v>62.5</v>
      </c>
      <c r="U2442" s="8">
        <f t="shared" si="388"/>
        <v>64.166666666666671</v>
      </c>
      <c r="V2442" s="8">
        <f t="shared" si="389"/>
        <v>63.75</v>
      </c>
    </row>
    <row r="2443" spans="1:22" ht="13.5" x14ac:dyDescent="0.25">
      <c r="A2443" s="3">
        <f>RSI!A2443</f>
        <v>45561</v>
      </c>
      <c r="B2443" s="2">
        <f>RSI!B2443</f>
        <v>6.3049999999999997</v>
      </c>
      <c r="C2443" s="2">
        <f>RSI!I2443</f>
        <v>78.025105138068369</v>
      </c>
      <c r="D2443" s="2">
        <f>MACD!E2443</f>
        <v>-0.17266965152754477</v>
      </c>
      <c r="E2443" s="2">
        <f>MACD!F2443</f>
        <v>-8.7125585131981251E-2</v>
      </c>
      <c r="F2443" s="2">
        <f>'Moving Avg'!D2443</f>
        <v>6.2252600000000005</v>
      </c>
      <c r="G2443" s="2">
        <f>'Moving Avg'!F2443</f>
        <v>5.9614400000000005</v>
      </c>
      <c r="H2443" s="2">
        <f>'Moving Avg'!G2443</f>
        <v>5.8441380000000018</v>
      </c>
      <c r="I2443" s="2">
        <f>'Moving Avg'!H2443</f>
        <v>5.6748244999999944</v>
      </c>
      <c r="J2443" s="6" t="str">
        <f>OBV!F2443</f>
        <v>BULLISH</v>
      </c>
      <c r="K2443" s="6" t="str">
        <f>OBV!G2443</f>
        <v>STRONG</v>
      </c>
      <c r="L2443" s="6" t="str">
        <f>OBV!H2443</f>
        <v>CONFIRMED BULLISH</v>
      </c>
      <c r="M2443" s="8">
        <f t="shared" si="380"/>
        <v>0</v>
      </c>
      <c r="N2443" s="8">
        <f t="shared" si="381"/>
        <v>100</v>
      </c>
      <c r="O2443" s="8">
        <f t="shared" si="382"/>
        <v>50</v>
      </c>
      <c r="P2443" s="8">
        <f t="shared" si="383"/>
        <v>100</v>
      </c>
      <c r="Q2443" s="9">
        <f t="shared" si="384"/>
        <v>57.5</v>
      </c>
      <c r="R2443" s="9">
        <f t="shared" si="385"/>
        <v>62.5</v>
      </c>
      <c r="S2443" s="9">
        <f t="shared" si="386"/>
        <v>72.5</v>
      </c>
      <c r="T2443" s="9">
        <f t="shared" si="387"/>
        <v>62.5</v>
      </c>
      <c r="U2443" s="8">
        <f t="shared" si="388"/>
        <v>64.166666666666671</v>
      </c>
      <c r="V2443" s="8">
        <f t="shared" si="389"/>
        <v>63.75</v>
      </c>
    </row>
    <row r="2444" spans="1:22" ht="13.5" x14ac:dyDescent="0.25">
      <c r="A2444" s="3">
        <f>RSI!A2444</f>
        <v>45562</v>
      </c>
      <c r="B2444" s="2">
        <f>RSI!B2444</f>
        <v>6.2957000000000001</v>
      </c>
      <c r="C2444" s="2">
        <f>RSI!I2444</f>
        <v>76.822629548347322</v>
      </c>
      <c r="D2444" s="2">
        <f>MACD!E2444</f>
        <v>-0.1963300386403013</v>
      </c>
      <c r="E2444" s="2">
        <f>MACD!F2444</f>
        <v>-0.10896647583364527</v>
      </c>
      <c r="F2444" s="2">
        <f>'Moving Avg'!D2444</f>
        <v>6.25678</v>
      </c>
      <c r="G2444" s="2">
        <f>'Moving Avg'!F2444</f>
        <v>5.9850849999999998</v>
      </c>
      <c r="H2444" s="2">
        <f>'Moving Avg'!G2444</f>
        <v>5.8597160000000006</v>
      </c>
      <c r="I2444" s="2">
        <f>'Moving Avg'!H2444</f>
        <v>5.677333999999993</v>
      </c>
      <c r="J2444" s="6" t="str">
        <f>OBV!F2444</f>
        <v>BULLISH</v>
      </c>
      <c r="K2444" s="6" t="str">
        <f>OBV!G2444</f>
        <v>STRONG</v>
      </c>
      <c r="L2444" s="6" t="str">
        <f>OBV!H2444</f>
        <v>CONFIRMED BULLISH</v>
      </c>
      <c r="M2444" s="8">
        <f t="shared" si="380"/>
        <v>0</v>
      </c>
      <c r="N2444" s="8">
        <f t="shared" si="381"/>
        <v>100</v>
      </c>
      <c r="O2444" s="8">
        <f t="shared" si="382"/>
        <v>50</v>
      </c>
      <c r="P2444" s="8">
        <f t="shared" si="383"/>
        <v>100</v>
      </c>
      <c r="Q2444" s="9">
        <f t="shared" si="384"/>
        <v>57.5</v>
      </c>
      <c r="R2444" s="9">
        <f t="shared" si="385"/>
        <v>62.5</v>
      </c>
      <c r="S2444" s="9">
        <f t="shared" si="386"/>
        <v>72.5</v>
      </c>
      <c r="T2444" s="9">
        <f t="shared" si="387"/>
        <v>62.5</v>
      </c>
      <c r="U2444" s="8">
        <f t="shared" si="388"/>
        <v>64.166666666666671</v>
      </c>
      <c r="V2444" s="8">
        <f t="shared" si="389"/>
        <v>63.75</v>
      </c>
    </row>
    <row r="2445" spans="1:22" ht="13.5" x14ac:dyDescent="0.25">
      <c r="A2445" s="3">
        <f>RSI!A2445</f>
        <v>45565</v>
      </c>
      <c r="B2445" s="2">
        <f>RSI!B2445</f>
        <v>6.3049999999999997</v>
      </c>
      <c r="C2445" s="2">
        <f>RSI!I2445</f>
        <v>77.201021575731389</v>
      </c>
      <c r="D2445" s="2">
        <f>MACD!E2445</f>
        <v>-0.21750350388658912</v>
      </c>
      <c r="E2445" s="2">
        <f>MACD!F2445</f>
        <v>-0.13067388144423403</v>
      </c>
      <c r="F2445" s="2">
        <f>'Moving Avg'!D2445</f>
        <v>6.2827399999999995</v>
      </c>
      <c r="G2445" s="2">
        <f>'Moving Avg'!F2445</f>
        <v>6.0036299999999994</v>
      </c>
      <c r="H2445" s="2">
        <f>'Moving Avg'!G2445</f>
        <v>5.8764060000000002</v>
      </c>
      <c r="I2445" s="2">
        <f>'Moving Avg'!H2445</f>
        <v>5.6798899999999932</v>
      </c>
      <c r="J2445" s="6" t="str">
        <f>OBV!F2445</f>
        <v>BULLISH</v>
      </c>
      <c r="K2445" s="6" t="str">
        <f>OBV!G2445</f>
        <v>STRONG</v>
      </c>
      <c r="L2445" s="6" t="str">
        <f>OBV!H2445</f>
        <v>CONFIRMED BULLISH</v>
      </c>
      <c r="M2445" s="8">
        <f t="shared" si="380"/>
        <v>0</v>
      </c>
      <c r="N2445" s="8">
        <f t="shared" si="381"/>
        <v>100</v>
      </c>
      <c r="O2445" s="8">
        <f t="shared" si="382"/>
        <v>50</v>
      </c>
      <c r="P2445" s="8">
        <f t="shared" si="383"/>
        <v>100</v>
      </c>
      <c r="Q2445" s="9">
        <f t="shared" si="384"/>
        <v>57.5</v>
      </c>
      <c r="R2445" s="9">
        <f t="shared" si="385"/>
        <v>62.5</v>
      </c>
      <c r="S2445" s="9">
        <f t="shared" si="386"/>
        <v>72.5</v>
      </c>
      <c r="T2445" s="9">
        <f t="shared" si="387"/>
        <v>62.5</v>
      </c>
      <c r="U2445" s="8">
        <f t="shared" si="388"/>
        <v>64.166666666666671</v>
      </c>
      <c r="V2445" s="8">
        <f t="shared" si="389"/>
        <v>63.75</v>
      </c>
    </row>
    <row r="2446" spans="1:22" ht="13.5" x14ac:dyDescent="0.25">
      <c r="A2446" s="3">
        <f>RSI!A2446</f>
        <v>45566</v>
      </c>
      <c r="B2446" s="2">
        <f>RSI!B2446</f>
        <v>6.2770999999999999</v>
      </c>
      <c r="C2446" s="2">
        <f>RSI!I2446</f>
        <v>73.333048076646605</v>
      </c>
      <c r="D2446" s="2">
        <f>MACD!E2446</f>
        <v>-0.20660974014636935</v>
      </c>
      <c r="E2446" s="2">
        <f>MACD!F2446</f>
        <v>-0.14586105318466108</v>
      </c>
      <c r="F2446" s="2">
        <f>'Moving Avg'!D2446</f>
        <v>6.2975599999999998</v>
      </c>
      <c r="G2446" s="2">
        <f>'Moving Avg'!F2446</f>
        <v>6.0231000000000003</v>
      </c>
      <c r="H2446" s="2">
        <f>'Moving Avg'!G2446</f>
        <v>5.8906840000000011</v>
      </c>
      <c r="I2446" s="2">
        <f>'Moving Avg'!H2446</f>
        <v>5.6826059999999954</v>
      </c>
      <c r="J2446" s="6" t="str">
        <f>OBV!F2446</f>
        <v>BEARISH</v>
      </c>
      <c r="K2446" s="6" t="str">
        <f>OBV!G2446</f>
        <v>NEUTRAL</v>
      </c>
      <c r="L2446" s="6" t="str">
        <f>OBV!H2446</f>
        <v>BEARISH DIVERGENCE</v>
      </c>
      <c r="M2446" s="8">
        <f t="shared" si="380"/>
        <v>0</v>
      </c>
      <c r="N2446" s="8">
        <f t="shared" si="381"/>
        <v>100</v>
      </c>
      <c r="O2446" s="8">
        <f t="shared" si="382"/>
        <v>50</v>
      </c>
      <c r="P2446" s="8">
        <f t="shared" si="383"/>
        <v>16.5</v>
      </c>
      <c r="Q2446" s="9">
        <f t="shared" si="384"/>
        <v>44.975000000000001</v>
      </c>
      <c r="R2446" s="9">
        <f t="shared" si="385"/>
        <v>41.625</v>
      </c>
      <c r="S2446" s="9">
        <f t="shared" si="386"/>
        <v>34.924999999999997</v>
      </c>
      <c r="T2446" s="9">
        <f t="shared" si="387"/>
        <v>41.625</v>
      </c>
      <c r="U2446" s="8">
        <f t="shared" si="388"/>
        <v>40.508333333333333</v>
      </c>
      <c r="V2446" s="8">
        <f t="shared" si="389"/>
        <v>40.787499999999994</v>
      </c>
    </row>
    <row r="2447" spans="1:22" ht="13.5" x14ac:dyDescent="0.25">
      <c r="A2447" s="3">
        <f>RSI!A2447</f>
        <v>45567</v>
      </c>
      <c r="B2447" s="2">
        <f>RSI!B2447</f>
        <v>6.2586000000000004</v>
      </c>
      <c r="C2447" s="2">
        <f>RSI!I2447</f>
        <v>70.799986056388434</v>
      </c>
      <c r="D2447" s="2">
        <f>MACD!E2447</f>
        <v>-0.17611907351062595</v>
      </c>
      <c r="E2447" s="2">
        <f>MACD!F2447</f>
        <v>-0.15191265724985406</v>
      </c>
      <c r="F2447" s="2">
        <f>'Moving Avg'!D2447</f>
        <v>6.2882800000000003</v>
      </c>
      <c r="G2447" s="2">
        <f>'Moving Avg'!F2447</f>
        <v>6.0439600000000002</v>
      </c>
      <c r="H2447" s="2">
        <f>'Moving Avg'!G2447</f>
        <v>5.904592000000001</v>
      </c>
      <c r="I2447" s="2">
        <f>'Moving Avg'!H2447</f>
        <v>5.6854434999999945</v>
      </c>
      <c r="J2447" s="6" t="str">
        <f>OBV!F2447</f>
        <v>BEARISH</v>
      </c>
      <c r="K2447" s="6" t="str">
        <f>OBV!G2447</f>
        <v>WEAK</v>
      </c>
      <c r="L2447" s="6" t="str">
        <f>OBV!H2447</f>
        <v>CONFIRMED BEARISH</v>
      </c>
      <c r="M2447" s="8">
        <f t="shared" si="380"/>
        <v>0</v>
      </c>
      <c r="N2447" s="8">
        <f t="shared" si="381"/>
        <v>100</v>
      </c>
      <c r="O2447" s="8">
        <f t="shared" si="382"/>
        <v>50</v>
      </c>
      <c r="P2447" s="8">
        <f t="shared" si="383"/>
        <v>0</v>
      </c>
      <c r="Q2447" s="9">
        <f t="shared" si="384"/>
        <v>42.5</v>
      </c>
      <c r="R2447" s="9">
        <f t="shared" si="385"/>
        <v>37.5</v>
      </c>
      <c r="S2447" s="9">
        <f t="shared" si="386"/>
        <v>27.5</v>
      </c>
      <c r="T2447" s="9">
        <f t="shared" si="387"/>
        <v>37.5</v>
      </c>
      <c r="U2447" s="8">
        <f t="shared" si="388"/>
        <v>35.833333333333336</v>
      </c>
      <c r="V2447" s="8">
        <f t="shared" si="389"/>
        <v>36.25</v>
      </c>
    </row>
    <row r="2448" spans="1:22" ht="13.5" x14ac:dyDescent="0.25">
      <c r="A2448" s="3">
        <f>RSI!A2448</f>
        <v>45568</v>
      </c>
      <c r="B2448" s="2">
        <f>RSI!B2448</f>
        <v>6.2586000000000004</v>
      </c>
      <c r="C2448" s="2">
        <f>RSI!I2448</f>
        <v>70.799986056388434</v>
      </c>
      <c r="D2448" s="2">
        <f>MACD!E2448</f>
        <v>-0.15588884667623315</v>
      </c>
      <c r="E2448" s="2">
        <f>MACD!F2448</f>
        <v>-0.15270789513512989</v>
      </c>
      <c r="F2448" s="2">
        <f>'Moving Avg'!D2448</f>
        <v>6.2790000000000008</v>
      </c>
      <c r="G2448" s="2">
        <f>'Moving Avg'!F2448</f>
        <v>6.0657500000000004</v>
      </c>
      <c r="H2448" s="2">
        <f>'Moving Avg'!G2448</f>
        <v>5.916646000000001</v>
      </c>
      <c r="I2448" s="2">
        <f>'Moving Avg'!H2448</f>
        <v>5.6882809999999946</v>
      </c>
      <c r="J2448" s="6" t="str">
        <f>OBV!F2448</f>
        <v>BEARISH</v>
      </c>
      <c r="K2448" s="6" t="str">
        <f>OBV!G2448</f>
        <v>WEAK</v>
      </c>
      <c r="L2448" s="6" t="str">
        <f>OBV!H2448</f>
        <v>CONFIRMED BEARISH</v>
      </c>
      <c r="M2448" s="8">
        <f t="shared" si="380"/>
        <v>0</v>
      </c>
      <c r="N2448" s="8">
        <f t="shared" si="381"/>
        <v>45</v>
      </c>
      <c r="O2448" s="8">
        <f t="shared" si="382"/>
        <v>50</v>
      </c>
      <c r="P2448" s="8">
        <f t="shared" si="383"/>
        <v>0</v>
      </c>
      <c r="Q2448" s="9">
        <f t="shared" si="384"/>
        <v>23.25</v>
      </c>
      <c r="R2448" s="9">
        <f t="shared" si="385"/>
        <v>26.5</v>
      </c>
      <c r="S2448" s="9">
        <f t="shared" si="386"/>
        <v>19.25</v>
      </c>
      <c r="T2448" s="9">
        <f t="shared" si="387"/>
        <v>23.75</v>
      </c>
      <c r="U2448" s="8">
        <f t="shared" si="388"/>
        <v>23</v>
      </c>
      <c r="V2448" s="8">
        <f t="shared" si="389"/>
        <v>23.1875</v>
      </c>
    </row>
    <row r="2449" spans="1:22" ht="13.5" x14ac:dyDescent="0.25">
      <c r="A2449" s="3">
        <f>RSI!A2449</f>
        <v>45569</v>
      </c>
      <c r="B2449" s="2">
        <f>RSI!B2449</f>
        <v>6.2586000000000004</v>
      </c>
      <c r="C2449" s="2">
        <f>RSI!I2449</f>
        <v>70.799986056388434</v>
      </c>
      <c r="D2449" s="2">
        <f>MACD!E2449</f>
        <v>-0.13566130318289193</v>
      </c>
      <c r="E2449" s="2">
        <f>MACD!F2449</f>
        <v>-0.1492985767446823</v>
      </c>
      <c r="F2449" s="2">
        <f>'Moving Avg'!D2449</f>
        <v>6.271580000000001</v>
      </c>
      <c r="G2449" s="2">
        <f>'Moving Avg'!F2449</f>
        <v>6.0893949999999997</v>
      </c>
      <c r="H2449" s="2">
        <f>'Moving Avg'!G2449</f>
        <v>5.9249900000000002</v>
      </c>
      <c r="I2449" s="2">
        <f>'Moving Avg'!H2449</f>
        <v>5.6914179999999943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  <c r="M2449" s="8">
        <f t="shared" si="380"/>
        <v>0</v>
      </c>
      <c r="N2449" s="8">
        <f t="shared" si="381"/>
        <v>0</v>
      </c>
      <c r="O2449" s="8">
        <f t="shared" si="382"/>
        <v>50</v>
      </c>
      <c r="P2449" s="8">
        <f t="shared" si="383"/>
        <v>16.5</v>
      </c>
      <c r="Q2449" s="9">
        <f t="shared" si="384"/>
        <v>9.9749999999999996</v>
      </c>
      <c r="R2449" s="9">
        <f t="shared" si="385"/>
        <v>21.625</v>
      </c>
      <c r="S2449" s="9">
        <f t="shared" si="386"/>
        <v>19.925000000000001</v>
      </c>
      <c r="T2449" s="9">
        <f t="shared" si="387"/>
        <v>16.625</v>
      </c>
      <c r="U2449" s="8">
        <f t="shared" si="388"/>
        <v>17.175000000000001</v>
      </c>
      <c r="V2449" s="8">
        <f t="shared" si="389"/>
        <v>17.037500000000001</v>
      </c>
    </row>
    <row r="2450" spans="1:22" ht="13.5" x14ac:dyDescent="0.25">
      <c r="A2450" s="3">
        <f>RSI!A2450</f>
        <v>45572</v>
      </c>
      <c r="B2450" s="2">
        <f>RSI!B2450</f>
        <v>6.2679</v>
      </c>
      <c r="C2450" s="2">
        <f>RSI!I2450</f>
        <v>71.419821342357949</v>
      </c>
      <c r="D2450" s="2">
        <f>MACD!E2450</f>
        <v>-0.11462193089400063</v>
      </c>
      <c r="E2450" s="2">
        <f>MACD!F2450</f>
        <v>-0.14236324757454596</v>
      </c>
      <c r="F2450" s="2">
        <f>'Moving Avg'!D2450</f>
        <v>6.2641600000000004</v>
      </c>
      <c r="G2450" s="2">
        <f>'Moving Avg'!F2450</f>
        <v>6.113505</v>
      </c>
      <c r="H2450" s="2">
        <f>'Moving Avg'!G2450</f>
        <v>5.9333360000000015</v>
      </c>
      <c r="I2450" s="2">
        <f>'Moving Avg'!H2450</f>
        <v>5.6946444999999963</v>
      </c>
      <c r="J2450" s="6" t="str">
        <f>OBV!F2450</f>
        <v>BEARISH</v>
      </c>
      <c r="K2450" s="6" t="str">
        <f>OBV!G2450</f>
        <v>WEAK</v>
      </c>
      <c r="L2450" s="6" t="str">
        <f>OBV!H2450</f>
        <v>CONFIRMED BEARISH</v>
      </c>
      <c r="M2450" s="8">
        <f t="shared" si="380"/>
        <v>0</v>
      </c>
      <c r="N2450" s="8">
        <f t="shared" si="381"/>
        <v>0</v>
      </c>
      <c r="O2450" s="8">
        <f t="shared" si="382"/>
        <v>50</v>
      </c>
      <c r="P2450" s="8">
        <f t="shared" si="383"/>
        <v>0</v>
      </c>
      <c r="Q2450" s="9">
        <f t="shared" si="384"/>
        <v>7.5</v>
      </c>
      <c r="R2450" s="9">
        <f t="shared" si="385"/>
        <v>17.5</v>
      </c>
      <c r="S2450" s="9">
        <f t="shared" si="386"/>
        <v>12.5</v>
      </c>
      <c r="T2450" s="9">
        <f t="shared" si="387"/>
        <v>12.5</v>
      </c>
      <c r="U2450" s="8">
        <f t="shared" si="388"/>
        <v>12.5</v>
      </c>
      <c r="V2450" s="8">
        <f t="shared" si="389"/>
        <v>12.5</v>
      </c>
    </row>
    <row r="2451" spans="1:22" ht="13.5" x14ac:dyDescent="0.25">
      <c r="A2451" s="3">
        <f>RSI!A2451</f>
        <v>45573</v>
      </c>
      <c r="B2451" s="2">
        <f>RSI!B2451</f>
        <v>6.2122000000000002</v>
      </c>
      <c r="C2451" s="2">
        <f>RSI!I2451</f>
        <v>62.81897806157864</v>
      </c>
      <c r="D2451" s="2">
        <f>MACD!E2451</f>
        <v>-8.9485420628983903E-2</v>
      </c>
      <c r="E2451" s="2">
        <f>MACD!F2451</f>
        <v>-0.13178768218543355</v>
      </c>
      <c r="F2451" s="2">
        <f>'Moving Avg'!D2451</f>
        <v>6.2511799999999997</v>
      </c>
      <c r="G2451" s="2">
        <f>'Moving Avg'!F2451</f>
        <v>6.1357549999999996</v>
      </c>
      <c r="H2451" s="2">
        <f>'Moving Avg'!G2451</f>
        <v>5.9407520000000007</v>
      </c>
      <c r="I2451" s="2">
        <f>'Moving Avg'!H2451</f>
        <v>5.6975064999999949</v>
      </c>
      <c r="J2451" s="6" t="str">
        <f>OBV!F2451</f>
        <v>BEARISH</v>
      </c>
      <c r="K2451" s="6" t="str">
        <f>OBV!G2451</f>
        <v>WEAK</v>
      </c>
      <c r="L2451" s="6" t="str">
        <f>OBV!H2451</f>
        <v>CONFIRMED BEARISH</v>
      </c>
      <c r="M2451" s="8">
        <f t="shared" si="380"/>
        <v>25</v>
      </c>
      <c r="N2451" s="8">
        <f t="shared" si="381"/>
        <v>0</v>
      </c>
      <c r="O2451" s="8">
        <f t="shared" si="382"/>
        <v>50</v>
      </c>
      <c r="P2451" s="8">
        <f t="shared" si="383"/>
        <v>0</v>
      </c>
      <c r="Q2451" s="9">
        <f t="shared" si="384"/>
        <v>16.25</v>
      </c>
      <c r="R2451" s="9">
        <f t="shared" si="385"/>
        <v>22.5</v>
      </c>
      <c r="S2451" s="9">
        <f t="shared" si="386"/>
        <v>16.25</v>
      </c>
      <c r="T2451" s="9">
        <f t="shared" si="387"/>
        <v>18.75</v>
      </c>
      <c r="U2451" s="8">
        <f t="shared" si="388"/>
        <v>18.333333333333332</v>
      </c>
      <c r="V2451" s="8">
        <f t="shared" si="389"/>
        <v>18.4375</v>
      </c>
    </row>
    <row r="2452" spans="1:22" ht="13.5" x14ac:dyDescent="0.25">
      <c r="A2452" s="3">
        <f>RSI!A2452</f>
        <v>45574</v>
      </c>
      <c r="B2452" s="2">
        <f>RSI!B2452</f>
        <v>6.2122000000000002</v>
      </c>
      <c r="C2452" s="2">
        <f>RSI!I2452</f>
        <v>62.81897806157864</v>
      </c>
      <c r="D2452" s="2">
        <f>MACD!E2452</f>
        <v>-5.3184332294524239E-2</v>
      </c>
      <c r="E2452" s="2">
        <f>MACD!F2452</f>
        <v>-0.1160670122072517</v>
      </c>
      <c r="F2452" s="2">
        <f>'Moving Avg'!D2452</f>
        <v>6.2418999999999993</v>
      </c>
      <c r="G2452" s="2">
        <f>'Moving Avg'!F2452</f>
        <v>6.1570799999999997</v>
      </c>
      <c r="H2452" s="2">
        <f>'Moving Avg'!G2452</f>
        <v>5.9481680000000008</v>
      </c>
      <c r="I2452" s="2">
        <f>'Moving Avg'!H2452</f>
        <v>5.7007539999999945</v>
      </c>
      <c r="J2452" s="6" t="str">
        <f>OBV!F2452</f>
        <v>BEARISH</v>
      </c>
      <c r="K2452" s="6" t="str">
        <f>OBV!G2452</f>
        <v>WEAK</v>
      </c>
      <c r="L2452" s="6" t="str">
        <f>OBV!H2452</f>
        <v>CONFIRMED BEARISH</v>
      </c>
      <c r="M2452" s="8">
        <f t="shared" si="380"/>
        <v>25</v>
      </c>
      <c r="N2452" s="8">
        <f t="shared" si="381"/>
        <v>0</v>
      </c>
      <c r="O2452" s="8">
        <f t="shared" si="382"/>
        <v>50</v>
      </c>
      <c r="P2452" s="8">
        <f t="shared" si="383"/>
        <v>0</v>
      </c>
      <c r="Q2452" s="9">
        <f t="shared" si="384"/>
        <v>16.25</v>
      </c>
      <c r="R2452" s="9">
        <f t="shared" si="385"/>
        <v>22.5</v>
      </c>
      <c r="S2452" s="9">
        <f t="shared" si="386"/>
        <v>16.25</v>
      </c>
      <c r="T2452" s="9">
        <f t="shared" si="387"/>
        <v>18.75</v>
      </c>
      <c r="U2452" s="8">
        <f t="shared" si="388"/>
        <v>18.333333333333332</v>
      </c>
      <c r="V2452" s="8">
        <f t="shared" si="389"/>
        <v>18.4375</v>
      </c>
    </row>
    <row r="2453" spans="1:22" ht="13.5" x14ac:dyDescent="0.25">
      <c r="A2453" s="3">
        <f>RSI!A2453</f>
        <v>45575</v>
      </c>
      <c r="B2453" s="2">
        <f>RSI!B2453</f>
        <v>6.1936999999999998</v>
      </c>
      <c r="C2453" s="2">
        <f>RSI!I2453</f>
        <v>60.034100029682314</v>
      </c>
      <c r="D2453" s="2">
        <f>MACD!E2453</f>
        <v>-2.1709299185821429E-2</v>
      </c>
      <c r="E2453" s="2">
        <f>MACD!F2453</f>
        <v>-9.7195469602965656E-2</v>
      </c>
      <c r="F2453" s="2">
        <f>'Moving Avg'!D2453</f>
        <v>6.2289200000000005</v>
      </c>
      <c r="G2453" s="2">
        <f>'Moving Avg'!F2453</f>
        <v>6.1765499999999989</v>
      </c>
      <c r="H2453" s="2">
        <f>'Moving Avg'!G2453</f>
        <v>5.9554</v>
      </c>
      <c r="I2453" s="2">
        <f>'Moving Avg'!H2453</f>
        <v>5.7050214999999955</v>
      </c>
      <c r="J2453" s="6" t="str">
        <f>OBV!F2453</f>
        <v>BEARISH</v>
      </c>
      <c r="K2453" s="6" t="str">
        <f>OBV!G2453</f>
        <v>WEAK</v>
      </c>
      <c r="L2453" s="6" t="str">
        <f>OBV!H2453</f>
        <v>CONFIRMED BEARISH</v>
      </c>
      <c r="M2453" s="8">
        <f t="shared" si="380"/>
        <v>25</v>
      </c>
      <c r="N2453" s="8">
        <f t="shared" si="381"/>
        <v>0</v>
      </c>
      <c r="O2453" s="8">
        <f t="shared" si="382"/>
        <v>50</v>
      </c>
      <c r="P2453" s="8">
        <f t="shared" si="383"/>
        <v>0</v>
      </c>
      <c r="Q2453" s="9">
        <f t="shared" si="384"/>
        <v>16.25</v>
      </c>
      <c r="R2453" s="9">
        <f t="shared" si="385"/>
        <v>22.5</v>
      </c>
      <c r="S2453" s="9">
        <f t="shared" si="386"/>
        <v>16.25</v>
      </c>
      <c r="T2453" s="9">
        <f t="shared" si="387"/>
        <v>18.75</v>
      </c>
      <c r="U2453" s="8">
        <f t="shared" si="388"/>
        <v>18.333333333333332</v>
      </c>
      <c r="V2453" s="8">
        <f t="shared" si="389"/>
        <v>18.4375</v>
      </c>
    </row>
    <row r="2454" spans="1:22" ht="13.5" x14ac:dyDescent="0.25">
      <c r="A2454" s="3">
        <f>RSI!A2454</f>
        <v>45576</v>
      </c>
      <c r="B2454" s="2">
        <f>RSI!B2454</f>
        <v>6.1936999999999998</v>
      </c>
      <c r="C2454" s="2">
        <f>RSI!I2454</f>
        <v>60.034100029682307</v>
      </c>
      <c r="D2454" s="2">
        <f>MACD!E2454</f>
        <v>3.0356332974736944E-3</v>
      </c>
      <c r="E2454" s="2">
        <f>MACD!F2454</f>
        <v>-7.71492490228778E-2</v>
      </c>
      <c r="F2454" s="2">
        <f>'Moving Avg'!D2454</f>
        <v>6.2159399999999998</v>
      </c>
      <c r="G2454" s="2">
        <f>'Moving Avg'!F2454</f>
        <v>6.1960199999999999</v>
      </c>
      <c r="H2454" s="2">
        <f>'Moving Avg'!G2454</f>
        <v>5.964302</v>
      </c>
      <c r="I2454" s="2">
        <f>'Moving Avg'!H2454</f>
        <v>5.7086039999999958</v>
      </c>
      <c r="J2454" s="6" t="str">
        <f>OBV!F2454</f>
        <v>BEARISH</v>
      </c>
      <c r="K2454" s="6" t="str">
        <f>OBV!G2454</f>
        <v>WEAK</v>
      </c>
      <c r="L2454" s="6" t="str">
        <f>OBV!H2454</f>
        <v>CONFIRMED BEARISH</v>
      </c>
      <c r="M2454" s="8">
        <f t="shared" si="380"/>
        <v>25</v>
      </c>
      <c r="N2454" s="8">
        <f t="shared" si="381"/>
        <v>0</v>
      </c>
      <c r="O2454" s="8">
        <f t="shared" si="382"/>
        <v>50</v>
      </c>
      <c r="P2454" s="8">
        <f t="shared" si="383"/>
        <v>0</v>
      </c>
      <c r="Q2454" s="9">
        <f t="shared" si="384"/>
        <v>16.25</v>
      </c>
      <c r="R2454" s="9">
        <f t="shared" si="385"/>
        <v>22.5</v>
      </c>
      <c r="S2454" s="9">
        <f t="shared" si="386"/>
        <v>16.25</v>
      </c>
      <c r="T2454" s="9">
        <f t="shared" si="387"/>
        <v>18.75</v>
      </c>
      <c r="U2454" s="8">
        <f t="shared" si="388"/>
        <v>18.333333333333332</v>
      </c>
      <c r="V2454" s="8">
        <f t="shared" si="389"/>
        <v>18.4375</v>
      </c>
    </row>
    <row r="2455" spans="1:22" ht="13.5" x14ac:dyDescent="0.25">
      <c r="A2455" s="3">
        <f>RSI!A2455</f>
        <v>45579</v>
      </c>
      <c r="B2455" s="2">
        <f>RSI!B2455</f>
        <v>6.1195000000000004</v>
      </c>
      <c r="C2455" s="2">
        <f>RSI!I2455</f>
        <v>49.77071276633955</v>
      </c>
      <c r="D2455" s="2">
        <f>MACD!E2455</f>
        <v>3.0477553239684596E-2</v>
      </c>
      <c r="E2455" s="2">
        <f>MACD!F2455</f>
        <v>-5.5623888570365328E-2</v>
      </c>
      <c r="F2455" s="2">
        <f>'Moving Avg'!D2455</f>
        <v>6.1862599999999999</v>
      </c>
      <c r="G2455" s="2">
        <f>'Moving Avg'!F2455</f>
        <v>6.2113199999999997</v>
      </c>
      <c r="H2455" s="2">
        <f>'Moving Avg'!G2455</f>
        <v>5.9704220000000001</v>
      </c>
      <c r="I2455" s="2">
        <f>'Moving Avg'!H2455</f>
        <v>5.7118154999999966</v>
      </c>
      <c r="J2455" s="6" t="str">
        <f>OBV!F2455</f>
        <v>BEARISH</v>
      </c>
      <c r="K2455" s="6" t="str">
        <f>OBV!G2455</f>
        <v>WEAK</v>
      </c>
      <c r="L2455" s="6" t="str">
        <f>OBV!H2455</f>
        <v>CONFIRMED BEARISH</v>
      </c>
      <c r="M2455" s="8">
        <f t="shared" si="380"/>
        <v>25</v>
      </c>
      <c r="N2455" s="8">
        <f t="shared" si="381"/>
        <v>0</v>
      </c>
      <c r="O2455" s="8">
        <f t="shared" si="382"/>
        <v>50</v>
      </c>
      <c r="P2455" s="8">
        <f t="shared" si="383"/>
        <v>0</v>
      </c>
      <c r="Q2455" s="9">
        <f t="shared" si="384"/>
        <v>16.25</v>
      </c>
      <c r="R2455" s="9">
        <f t="shared" si="385"/>
        <v>22.5</v>
      </c>
      <c r="S2455" s="9">
        <f t="shared" si="386"/>
        <v>16.25</v>
      </c>
      <c r="T2455" s="9">
        <f t="shared" si="387"/>
        <v>18.75</v>
      </c>
      <c r="U2455" s="8">
        <f t="shared" si="388"/>
        <v>18.333333333333332</v>
      </c>
      <c r="V2455" s="8">
        <f t="shared" si="389"/>
        <v>18.4375</v>
      </c>
    </row>
    <row r="2456" spans="1:22" ht="13.5" x14ac:dyDescent="0.25">
      <c r="A2456" s="3">
        <f>RSI!A2456</f>
        <v>45581</v>
      </c>
      <c r="B2456" s="2">
        <f>RSI!B2456</f>
        <v>6.0083000000000002</v>
      </c>
      <c r="C2456" s="2">
        <f>RSI!I2456</f>
        <v>39.007801670961932</v>
      </c>
      <c r="D2456" s="2">
        <f>MACD!E2456</f>
        <v>5.7688999881136738E-2</v>
      </c>
      <c r="E2456" s="2">
        <f>MACD!F2456</f>
        <v>-3.2961310880064917E-2</v>
      </c>
      <c r="F2456" s="2">
        <f>'Moving Avg'!D2456</f>
        <v>6.1454799999999992</v>
      </c>
      <c r="G2456" s="2">
        <f>'Moving Avg'!F2456</f>
        <v>6.2117850000000008</v>
      </c>
      <c r="H2456" s="2">
        <f>'Moving Avg'!G2456</f>
        <v>5.9756160000000014</v>
      </c>
      <c r="I2456" s="2">
        <f>'Moving Avg'!H2456</f>
        <v>5.7145569999999966</v>
      </c>
      <c r="J2456" s="6" t="str">
        <f>OBV!F2456</f>
        <v>BEARISH</v>
      </c>
      <c r="K2456" s="6" t="str">
        <f>OBV!G2456</f>
        <v>WEAK</v>
      </c>
      <c r="L2456" s="6" t="str">
        <f>OBV!H2456</f>
        <v>CONFIRMED BEARISH</v>
      </c>
      <c r="M2456" s="8">
        <f t="shared" si="380"/>
        <v>25</v>
      </c>
      <c r="N2456" s="8">
        <f t="shared" si="381"/>
        <v>0</v>
      </c>
      <c r="O2456" s="8">
        <f t="shared" si="382"/>
        <v>50</v>
      </c>
      <c r="P2456" s="8">
        <f t="shared" si="383"/>
        <v>0</v>
      </c>
      <c r="Q2456" s="9">
        <f t="shared" si="384"/>
        <v>16.25</v>
      </c>
      <c r="R2456" s="9">
        <f t="shared" si="385"/>
        <v>22.5</v>
      </c>
      <c r="S2456" s="9">
        <f t="shared" si="386"/>
        <v>16.25</v>
      </c>
      <c r="T2456" s="9">
        <f t="shared" si="387"/>
        <v>18.75</v>
      </c>
      <c r="U2456" s="8">
        <f t="shared" si="388"/>
        <v>18.333333333333332</v>
      </c>
      <c r="V2456" s="8">
        <f t="shared" si="389"/>
        <v>18.4375</v>
      </c>
    </row>
    <row r="2457" spans="1:22" ht="13.5" x14ac:dyDescent="0.25">
      <c r="A2457" s="3">
        <f>RSI!A2457</f>
        <v>45582</v>
      </c>
      <c r="B2457" s="2">
        <f>RSI!B2457</f>
        <v>6.0083000000000002</v>
      </c>
      <c r="C2457" s="2">
        <f>RSI!I2457</f>
        <v>39.007801670961932</v>
      </c>
      <c r="D2457" s="2">
        <f>MACD!E2457</f>
        <v>7.8568178875081607E-2</v>
      </c>
      <c r="E2457" s="2">
        <f>MACD!F2457</f>
        <v>-1.0655412929035612E-2</v>
      </c>
      <c r="F2457" s="2">
        <f>'Moving Avg'!D2457</f>
        <v>6.1046999999999993</v>
      </c>
      <c r="G2457" s="2">
        <f>'Moving Avg'!F2457</f>
        <v>6.2052950000000004</v>
      </c>
      <c r="H2457" s="2">
        <f>'Moving Avg'!G2457</f>
        <v>5.9798820000000008</v>
      </c>
      <c r="I2457" s="2">
        <f>'Moving Avg'!H2457</f>
        <v>5.717041499999997</v>
      </c>
      <c r="J2457" s="6" t="str">
        <f>OBV!F2457</f>
        <v>BEARISH</v>
      </c>
      <c r="K2457" s="6" t="str">
        <f>OBV!G2457</f>
        <v>WEAK</v>
      </c>
      <c r="L2457" s="6" t="str">
        <f>OBV!H2457</f>
        <v>CONFIRMED BEARISH</v>
      </c>
      <c r="M2457" s="8">
        <f t="shared" si="380"/>
        <v>25</v>
      </c>
      <c r="N2457" s="8">
        <f t="shared" si="381"/>
        <v>0</v>
      </c>
      <c r="O2457" s="8">
        <f t="shared" si="382"/>
        <v>50</v>
      </c>
      <c r="P2457" s="8">
        <f t="shared" si="383"/>
        <v>0</v>
      </c>
      <c r="Q2457" s="9">
        <f t="shared" si="384"/>
        <v>16.25</v>
      </c>
      <c r="R2457" s="9">
        <f t="shared" si="385"/>
        <v>22.5</v>
      </c>
      <c r="S2457" s="9">
        <f t="shared" si="386"/>
        <v>16.25</v>
      </c>
      <c r="T2457" s="9">
        <f t="shared" si="387"/>
        <v>18.75</v>
      </c>
      <c r="U2457" s="8">
        <f t="shared" si="388"/>
        <v>18.333333333333332</v>
      </c>
      <c r="V2457" s="8">
        <f t="shared" si="389"/>
        <v>18.4375</v>
      </c>
    </row>
    <row r="2458" spans="1:22" ht="13.5" x14ac:dyDescent="0.25">
      <c r="A2458" s="3">
        <f>RSI!A2458</f>
        <v>45583</v>
      </c>
      <c r="B2458" s="2">
        <f>RSI!B2458</f>
        <v>6.1844000000000001</v>
      </c>
      <c r="C2458" s="2">
        <f>RSI!I2458</f>
        <v>56.34599730486218</v>
      </c>
      <c r="D2458" s="2">
        <f>MACD!E2458</f>
        <v>8.3839123341847177E-2</v>
      </c>
      <c r="E2458" s="2">
        <f>MACD!F2458</f>
        <v>8.2434943251409477E-3</v>
      </c>
      <c r="F2458" s="2">
        <f>'Moving Avg'!D2458</f>
        <v>6.1028399999999996</v>
      </c>
      <c r="G2458" s="2">
        <f>'Moving Avg'!F2458</f>
        <v>6.2090050000000003</v>
      </c>
      <c r="H2458" s="2">
        <f>'Moving Avg'!G2458</f>
        <v>5.9885980000000005</v>
      </c>
      <c r="I2458" s="2">
        <f>'Moving Avg'!H2458</f>
        <v>5.7201499999999976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  <c r="M2458" s="8">
        <f t="shared" si="380"/>
        <v>25</v>
      </c>
      <c r="N2458" s="8">
        <f t="shared" si="381"/>
        <v>0</v>
      </c>
      <c r="O2458" s="8">
        <f t="shared" si="382"/>
        <v>50</v>
      </c>
      <c r="P2458" s="8">
        <f t="shared" si="383"/>
        <v>16.5</v>
      </c>
      <c r="Q2458" s="9">
        <f t="shared" si="384"/>
        <v>18.725000000000001</v>
      </c>
      <c r="R2458" s="9">
        <f t="shared" si="385"/>
        <v>26.625</v>
      </c>
      <c r="S2458" s="9">
        <f t="shared" si="386"/>
        <v>23.675000000000001</v>
      </c>
      <c r="T2458" s="9">
        <f t="shared" si="387"/>
        <v>22.875</v>
      </c>
      <c r="U2458" s="8">
        <f t="shared" si="388"/>
        <v>23.008333333333336</v>
      </c>
      <c r="V2458" s="8">
        <f t="shared" si="389"/>
        <v>22.975000000000001</v>
      </c>
    </row>
    <row r="2459" spans="1:22" ht="13.5" x14ac:dyDescent="0.25">
      <c r="A2459" s="3">
        <f>RSI!A2459</f>
        <v>45586</v>
      </c>
      <c r="B2459" s="2">
        <f>RSI!B2459</f>
        <v>6.2586000000000004</v>
      </c>
      <c r="C2459" s="2">
        <f>RSI!I2459</f>
        <v>61.333607458707739</v>
      </c>
      <c r="D2459" s="2">
        <f>MACD!E2459</f>
        <v>8.2362636831856406E-2</v>
      </c>
      <c r="E2459" s="2">
        <f>MACD!F2459</f>
        <v>2.3067322826484039E-2</v>
      </c>
      <c r="F2459" s="2">
        <f>'Moving Avg'!D2459</f>
        <v>6.1158200000000003</v>
      </c>
      <c r="G2459" s="2">
        <f>'Moving Avg'!F2459</f>
        <v>6.2150300000000005</v>
      </c>
      <c r="H2459" s="2">
        <f>'Moving Avg'!G2459</f>
        <v>5.9978700000000016</v>
      </c>
      <c r="I2459" s="2">
        <f>'Moving Avg'!H2459</f>
        <v>5.7238434999999983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  <c r="M2459" s="8">
        <f t="shared" si="380"/>
        <v>25</v>
      </c>
      <c r="N2459" s="8">
        <f t="shared" si="381"/>
        <v>0</v>
      </c>
      <c r="O2459" s="8">
        <f t="shared" si="382"/>
        <v>50</v>
      </c>
      <c r="P2459" s="8">
        <f t="shared" si="383"/>
        <v>83.5</v>
      </c>
      <c r="Q2459" s="9">
        <f t="shared" si="384"/>
        <v>28.774999999999999</v>
      </c>
      <c r="R2459" s="9">
        <f t="shared" si="385"/>
        <v>43.375</v>
      </c>
      <c r="S2459" s="9">
        <f t="shared" si="386"/>
        <v>53.825000000000003</v>
      </c>
      <c r="T2459" s="9">
        <f t="shared" si="387"/>
        <v>39.625</v>
      </c>
      <c r="U2459" s="8">
        <f t="shared" si="388"/>
        <v>41.991666666666667</v>
      </c>
      <c r="V2459" s="8">
        <f t="shared" si="389"/>
        <v>41.400000000000006</v>
      </c>
    </row>
    <row r="2460" spans="1:22" ht="13.5" x14ac:dyDescent="0.25">
      <c r="A2460" s="3">
        <f>RSI!A2460</f>
        <v>45587</v>
      </c>
      <c r="B2460" s="2">
        <f>RSI!B2460</f>
        <v>6.2679</v>
      </c>
      <c r="C2460" s="2">
        <f>RSI!I2460</f>
        <v>61.920852519812584</v>
      </c>
      <c r="D2460" s="2">
        <f>MACD!E2460</f>
        <v>8.1009120200588924E-2</v>
      </c>
      <c r="E2460" s="2">
        <f>MACD!F2460</f>
        <v>3.4655682301305016E-2</v>
      </c>
      <c r="F2460" s="2">
        <f>'Moving Avg'!D2460</f>
        <v>6.1455000000000002</v>
      </c>
      <c r="G2460" s="2">
        <f>'Moving Avg'!F2460</f>
        <v>6.2196650000000009</v>
      </c>
      <c r="H2460" s="2">
        <f>'Moving Avg'!G2460</f>
        <v>6.0073280000000011</v>
      </c>
      <c r="I2460" s="2">
        <f>'Moving Avg'!H2460</f>
        <v>5.7274549999999991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  <c r="M2460" s="8">
        <f t="shared" si="380"/>
        <v>25</v>
      </c>
      <c r="N2460" s="8">
        <f t="shared" si="381"/>
        <v>0</v>
      </c>
      <c r="O2460" s="8">
        <f t="shared" si="382"/>
        <v>50</v>
      </c>
      <c r="P2460" s="8">
        <f t="shared" si="383"/>
        <v>83.5</v>
      </c>
      <c r="Q2460" s="9">
        <f t="shared" si="384"/>
        <v>28.774999999999999</v>
      </c>
      <c r="R2460" s="9">
        <f t="shared" si="385"/>
        <v>43.375</v>
      </c>
      <c r="S2460" s="9">
        <f t="shared" si="386"/>
        <v>53.825000000000003</v>
      </c>
      <c r="T2460" s="9">
        <f t="shared" si="387"/>
        <v>39.625</v>
      </c>
      <c r="U2460" s="8">
        <f t="shared" si="388"/>
        <v>41.991666666666667</v>
      </c>
      <c r="V2460" s="8">
        <f t="shared" si="389"/>
        <v>41.400000000000006</v>
      </c>
    </row>
    <row r="2461" spans="1:22" ht="13.5" x14ac:dyDescent="0.25">
      <c r="A2461" s="3">
        <f>RSI!A2461</f>
        <v>45588</v>
      </c>
      <c r="B2461" s="2">
        <f>RSI!B2461</f>
        <v>6.6387999999999998</v>
      </c>
      <c r="C2461" s="2">
        <f>RSI!I2461</f>
        <v>76.953788933695108</v>
      </c>
      <c r="D2461" s="2">
        <f>MACD!E2461</f>
        <v>4.2982186997166494E-2</v>
      </c>
      <c r="E2461" s="2">
        <f>MACD!F2461</f>
        <v>3.6320983240477313E-2</v>
      </c>
      <c r="F2461" s="2">
        <f>'Moving Avg'!D2461</f>
        <v>6.2716000000000003</v>
      </c>
      <c r="G2461" s="2">
        <f>'Moving Avg'!F2461</f>
        <v>6.2414550000000002</v>
      </c>
      <c r="H2461" s="2">
        <f>'Moving Avg'!G2461</f>
        <v>6.0223500000000012</v>
      </c>
      <c r="I2461" s="2">
        <f>'Moving Avg'!H2461</f>
        <v>5.7330064999999983</v>
      </c>
      <c r="J2461" s="6" t="str">
        <f>OBV!F2461</f>
        <v>BULLISH</v>
      </c>
      <c r="K2461" s="6" t="str">
        <f>OBV!G2461</f>
        <v>STRONG</v>
      </c>
      <c r="L2461" s="6" t="str">
        <f>OBV!H2461</f>
        <v>CONFIRMED BULLISH</v>
      </c>
      <c r="M2461" s="8">
        <f t="shared" si="380"/>
        <v>0</v>
      </c>
      <c r="N2461" s="8">
        <f t="shared" si="381"/>
        <v>0</v>
      </c>
      <c r="O2461" s="8">
        <f t="shared" si="382"/>
        <v>50</v>
      </c>
      <c r="P2461" s="8">
        <f t="shared" si="383"/>
        <v>100</v>
      </c>
      <c r="Q2461" s="9">
        <f t="shared" si="384"/>
        <v>22.5</v>
      </c>
      <c r="R2461" s="9">
        <f t="shared" si="385"/>
        <v>42.5</v>
      </c>
      <c r="S2461" s="9">
        <f t="shared" si="386"/>
        <v>57.5</v>
      </c>
      <c r="T2461" s="9">
        <f t="shared" si="387"/>
        <v>37.5</v>
      </c>
      <c r="U2461" s="8">
        <f t="shared" si="388"/>
        <v>40.833333333333336</v>
      </c>
      <c r="V2461" s="8">
        <f t="shared" si="389"/>
        <v>40</v>
      </c>
    </row>
    <row r="2462" spans="1:22" ht="13.5" x14ac:dyDescent="0.25">
      <c r="A2462" s="3">
        <f>RSI!A2462</f>
        <v>45589</v>
      </c>
      <c r="B2462" s="2">
        <f>RSI!B2462</f>
        <v>6.9355000000000002</v>
      </c>
      <c r="C2462" s="2">
        <f>RSI!I2462</f>
        <v>82.802571863629936</v>
      </c>
      <c r="D2462" s="2">
        <f>MACD!E2462</f>
        <v>-1.4140136019728189E-2</v>
      </c>
      <c r="E2462" s="2">
        <f>MACD!F2462</f>
        <v>2.6228759388436215E-2</v>
      </c>
      <c r="F2462" s="2">
        <f>'Moving Avg'!D2462</f>
        <v>6.457040000000001</v>
      </c>
      <c r="G2462" s="2">
        <f>'Moving Avg'!F2462</f>
        <v>6.2729800000000022</v>
      </c>
      <c r="H2462" s="2">
        <f>'Moving Avg'!G2462</f>
        <v>6.0433060000000012</v>
      </c>
      <c r="I2462" s="2">
        <f>'Moving Avg'!H2462</f>
        <v>5.7398704999999985</v>
      </c>
      <c r="J2462" s="6" t="str">
        <f>OBV!F2462</f>
        <v>BULLISH</v>
      </c>
      <c r="K2462" s="6" t="str">
        <f>OBV!G2462</f>
        <v>STRONG</v>
      </c>
      <c r="L2462" s="6" t="str">
        <f>OBV!H2462</f>
        <v>CONFIRMED BULLISH</v>
      </c>
      <c r="M2462" s="8">
        <f t="shared" si="380"/>
        <v>0</v>
      </c>
      <c r="N2462" s="8">
        <f t="shared" si="381"/>
        <v>100</v>
      </c>
      <c r="O2462" s="8">
        <f t="shared" si="382"/>
        <v>50</v>
      </c>
      <c r="P2462" s="8">
        <f t="shared" si="383"/>
        <v>100</v>
      </c>
      <c r="Q2462" s="9">
        <f t="shared" si="384"/>
        <v>57.5</v>
      </c>
      <c r="R2462" s="9">
        <f t="shared" si="385"/>
        <v>62.5</v>
      </c>
      <c r="S2462" s="9">
        <f t="shared" si="386"/>
        <v>72.5</v>
      </c>
      <c r="T2462" s="9">
        <f t="shared" si="387"/>
        <v>62.5</v>
      </c>
      <c r="U2462" s="8">
        <f t="shared" si="388"/>
        <v>64.166666666666671</v>
      </c>
      <c r="V2462" s="8">
        <f t="shared" si="389"/>
        <v>63.75</v>
      </c>
    </row>
    <row r="2463" spans="1:22" ht="13.5" x14ac:dyDescent="0.25">
      <c r="A2463" s="3">
        <f>RSI!A2463</f>
        <v>45590</v>
      </c>
      <c r="B2463" s="2">
        <f>RSI!B2463</f>
        <v>7.0004</v>
      </c>
      <c r="C2463" s="2">
        <f>RSI!I2463</f>
        <v>83.772689391390159</v>
      </c>
      <c r="D2463" s="2">
        <f>MACD!E2463</f>
        <v>-7.4629247944419497E-2</v>
      </c>
      <c r="E2463" s="2">
        <f>MACD!F2463</f>
        <v>6.0571579218650726E-3</v>
      </c>
      <c r="F2463" s="2">
        <f>'Moving Avg'!D2463</f>
        <v>6.6202400000000008</v>
      </c>
      <c r="G2463" s="2">
        <f>'Moving Avg'!F2463</f>
        <v>6.3077500000000013</v>
      </c>
      <c r="H2463" s="2">
        <f>'Moving Avg'!G2463</f>
        <v>6.0659300000000007</v>
      </c>
      <c r="I2463" s="2">
        <f>'Moving Avg'!H2463</f>
        <v>5.7474864999999973</v>
      </c>
      <c r="J2463" s="6" t="str">
        <f>OBV!F2463</f>
        <v>BULLISH</v>
      </c>
      <c r="K2463" s="6" t="str">
        <f>OBV!G2463</f>
        <v>STRONG</v>
      </c>
      <c r="L2463" s="6" t="str">
        <f>OBV!H2463</f>
        <v>CONFIRMED BULLISH</v>
      </c>
      <c r="M2463" s="8">
        <f t="shared" si="380"/>
        <v>0</v>
      </c>
      <c r="N2463" s="8">
        <f t="shared" si="381"/>
        <v>100</v>
      </c>
      <c r="O2463" s="8">
        <f t="shared" si="382"/>
        <v>50</v>
      </c>
      <c r="P2463" s="8">
        <f t="shared" si="383"/>
        <v>100</v>
      </c>
      <c r="Q2463" s="9">
        <f t="shared" si="384"/>
        <v>57.5</v>
      </c>
      <c r="R2463" s="9">
        <f t="shared" si="385"/>
        <v>62.5</v>
      </c>
      <c r="S2463" s="9">
        <f t="shared" si="386"/>
        <v>72.5</v>
      </c>
      <c r="T2463" s="9">
        <f t="shared" si="387"/>
        <v>62.5</v>
      </c>
      <c r="U2463" s="8">
        <f t="shared" si="388"/>
        <v>64.166666666666671</v>
      </c>
      <c r="V2463" s="8">
        <f t="shared" si="389"/>
        <v>63.75</v>
      </c>
    </row>
    <row r="2464" spans="1:22" ht="13.5" x14ac:dyDescent="0.25">
      <c r="A2464" s="3">
        <f>RSI!A2464</f>
        <v>45593</v>
      </c>
      <c r="B2464" s="2">
        <f>RSI!B2464</f>
        <v>6.9817999999999998</v>
      </c>
      <c r="C2464" s="2">
        <f>RSI!I2464</f>
        <v>82.33911584608714</v>
      </c>
      <c r="D2464" s="2">
        <f>MACD!E2464</f>
        <v>-0.12898591115670577</v>
      </c>
      <c r="E2464" s="2">
        <f>MACD!F2464</f>
        <v>-2.09514558938491E-2</v>
      </c>
      <c r="F2464" s="2">
        <f>'Moving Avg'!D2464</f>
        <v>6.7648799999999998</v>
      </c>
      <c r="G2464" s="2">
        <f>'Moving Avg'!F2464</f>
        <v>6.3420550000000002</v>
      </c>
      <c r="H2464" s="2">
        <f>'Moving Avg'!G2464</f>
        <v>6.0902219999999998</v>
      </c>
      <c r="I2464" s="2">
        <f>'Moving Avg'!H2464</f>
        <v>5.7550094999999972</v>
      </c>
      <c r="J2464" s="6" t="str">
        <f>OBV!F2464</f>
        <v>BULLISH</v>
      </c>
      <c r="K2464" s="6" t="str">
        <f>OBV!G2464</f>
        <v>STRONG</v>
      </c>
      <c r="L2464" s="6" t="str">
        <f>OBV!H2464</f>
        <v>CONFIRMED BULLISH</v>
      </c>
      <c r="M2464" s="8">
        <f t="shared" si="380"/>
        <v>0</v>
      </c>
      <c r="N2464" s="8">
        <f t="shared" si="381"/>
        <v>100</v>
      </c>
      <c r="O2464" s="8">
        <f t="shared" si="382"/>
        <v>50</v>
      </c>
      <c r="P2464" s="8">
        <f t="shared" si="383"/>
        <v>100</v>
      </c>
      <c r="Q2464" s="9">
        <f t="shared" si="384"/>
        <v>57.5</v>
      </c>
      <c r="R2464" s="9">
        <f t="shared" si="385"/>
        <v>62.5</v>
      </c>
      <c r="S2464" s="9">
        <f t="shared" si="386"/>
        <v>72.5</v>
      </c>
      <c r="T2464" s="9">
        <f t="shared" si="387"/>
        <v>62.5</v>
      </c>
      <c r="U2464" s="8">
        <f t="shared" si="388"/>
        <v>64.166666666666671</v>
      </c>
      <c r="V2464" s="8">
        <f t="shared" si="389"/>
        <v>63.75</v>
      </c>
    </row>
    <row r="2465" spans="1:22" ht="13.5" x14ac:dyDescent="0.25">
      <c r="A2465" s="3">
        <f>RSI!A2465</f>
        <v>45594</v>
      </c>
      <c r="B2465" s="2">
        <f>RSI!B2465</f>
        <v>6.9633000000000003</v>
      </c>
      <c r="C2465" s="2">
        <f>RSI!I2465</f>
        <v>80.857011860418055</v>
      </c>
      <c r="D2465" s="2">
        <f>MACD!E2465</f>
        <v>-0.18912932636682456</v>
      </c>
      <c r="E2465" s="2">
        <f>MACD!F2465</f>
        <v>-5.4587029988444197E-2</v>
      </c>
      <c r="F2465" s="2">
        <f>'Moving Avg'!D2465</f>
        <v>6.9039600000000005</v>
      </c>
      <c r="G2465" s="2">
        <f>'Moving Avg'!F2465</f>
        <v>6.3749700000000002</v>
      </c>
      <c r="H2465" s="2">
        <f>'Moving Avg'!G2465</f>
        <v>6.1130320000000005</v>
      </c>
      <c r="I2465" s="2">
        <f>'Moving Avg'!H2465</f>
        <v>5.7620979999999973</v>
      </c>
      <c r="J2465" s="6" t="str">
        <f>OBV!F2465</f>
        <v>BULLISH</v>
      </c>
      <c r="K2465" s="6" t="str">
        <f>OBV!G2465</f>
        <v>STRONG</v>
      </c>
      <c r="L2465" s="6" t="str">
        <f>OBV!H2465</f>
        <v>CONFIRMED BULLISH</v>
      </c>
      <c r="M2465" s="8">
        <f t="shared" si="380"/>
        <v>0</v>
      </c>
      <c r="N2465" s="8">
        <f t="shared" si="381"/>
        <v>100</v>
      </c>
      <c r="O2465" s="8">
        <f t="shared" si="382"/>
        <v>50</v>
      </c>
      <c r="P2465" s="8">
        <f t="shared" si="383"/>
        <v>100</v>
      </c>
      <c r="Q2465" s="9">
        <f t="shared" si="384"/>
        <v>57.5</v>
      </c>
      <c r="R2465" s="9">
        <f t="shared" si="385"/>
        <v>62.5</v>
      </c>
      <c r="S2465" s="9">
        <f t="shared" si="386"/>
        <v>72.5</v>
      </c>
      <c r="T2465" s="9">
        <f t="shared" si="387"/>
        <v>62.5</v>
      </c>
      <c r="U2465" s="8">
        <f t="shared" si="388"/>
        <v>64.166666666666671</v>
      </c>
      <c r="V2465" s="8">
        <f t="shared" si="389"/>
        <v>63.75</v>
      </c>
    </row>
    <row r="2466" spans="1:22" ht="13.5" x14ac:dyDescent="0.25">
      <c r="A2466" s="3">
        <f>RSI!A2466</f>
        <v>45595</v>
      </c>
      <c r="B2466" s="2">
        <f>RSI!B2466</f>
        <v>6.9355000000000002</v>
      </c>
      <c r="C2466" s="2">
        <f>RSI!I2466</f>
        <v>78.568369319340462</v>
      </c>
      <c r="D2466" s="2">
        <f>MACD!E2466</f>
        <v>-0.25875930322527374</v>
      </c>
      <c r="E2466" s="2">
        <f>MACD!F2466</f>
        <v>-9.54214846358101E-2</v>
      </c>
      <c r="F2466" s="2">
        <f>'Moving Avg'!D2466</f>
        <v>6.9632999999999994</v>
      </c>
      <c r="G2466" s="2">
        <f>'Moving Avg'!F2466</f>
        <v>6.4078900000000001</v>
      </c>
      <c r="H2466" s="2">
        <f>'Moving Avg'!G2466</f>
        <v>6.1351000000000013</v>
      </c>
      <c r="I2466" s="2">
        <f>'Moving Avg'!H2466</f>
        <v>5.7690474999999966</v>
      </c>
      <c r="J2466" s="6" t="str">
        <f>OBV!F2466</f>
        <v>BULLISH</v>
      </c>
      <c r="K2466" s="6" t="str">
        <f>OBV!G2466</f>
        <v>STRONG</v>
      </c>
      <c r="L2466" s="6" t="str">
        <f>OBV!H2466</f>
        <v>CONFIRMED BULLISH</v>
      </c>
      <c r="M2466" s="8">
        <f t="shared" si="380"/>
        <v>0</v>
      </c>
      <c r="N2466" s="8">
        <f t="shared" si="381"/>
        <v>100</v>
      </c>
      <c r="O2466" s="8">
        <f t="shared" si="382"/>
        <v>50</v>
      </c>
      <c r="P2466" s="8">
        <f t="shared" si="383"/>
        <v>100</v>
      </c>
      <c r="Q2466" s="9">
        <f t="shared" si="384"/>
        <v>57.5</v>
      </c>
      <c r="R2466" s="9">
        <f t="shared" si="385"/>
        <v>62.5</v>
      </c>
      <c r="S2466" s="9">
        <f t="shared" si="386"/>
        <v>72.5</v>
      </c>
      <c r="T2466" s="9">
        <f t="shared" si="387"/>
        <v>62.5</v>
      </c>
      <c r="U2466" s="8">
        <f t="shared" si="388"/>
        <v>64.166666666666671</v>
      </c>
      <c r="V2466" s="8">
        <f t="shared" si="389"/>
        <v>63.75</v>
      </c>
    </row>
    <row r="2467" spans="1:22" ht="13.5" x14ac:dyDescent="0.25">
      <c r="A2467" s="3">
        <f>RSI!A2467</f>
        <v>45596</v>
      </c>
      <c r="B2467" s="2">
        <f>RSI!B2467</f>
        <v>6.9447000000000001</v>
      </c>
      <c r="C2467" s="2">
        <f>RSI!I2467</f>
        <v>78.782404009917002</v>
      </c>
      <c r="D2467" s="2">
        <f>MACD!E2467</f>
        <v>-0.32161174317733199</v>
      </c>
      <c r="E2467" s="2">
        <f>MACD!F2467</f>
        <v>-0.14065953634411449</v>
      </c>
      <c r="F2467" s="2">
        <f>'Moving Avg'!D2467</f>
        <v>6.9651399999999999</v>
      </c>
      <c r="G2467" s="2">
        <f>'Moving Avg'!F2467</f>
        <v>6.4421950000000008</v>
      </c>
      <c r="H2467" s="2">
        <f>'Moving Avg'!G2467</f>
        <v>6.1590220000000011</v>
      </c>
      <c r="I2467" s="2">
        <f>'Moving Avg'!H2467</f>
        <v>5.775999999999998</v>
      </c>
      <c r="J2467" s="6" t="str">
        <f>OBV!F2467</f>
        <v>BEARISH</v>
      </c>
      <c r="K2467" s="6" t="str">
        <f>OBV!G2467</f>
        <v>WEAK</v>
      </c>
      <c r="L2467" s="6" t="str">
        <f>OBV!H2467</f>
        <v>BEARISH DIVERGENCE</v>
      </c>
      <c r="M2467" s="8">
        <f t="shared" si="380"/>
        <v>0</v>
      </c>
      <c r="N2467" s="8">
        <f t="shared" si="381"/>
        <v>100</v>
      </c>
      <c r="O2467" s="8">
        <f t="shared" si="382"/>
        <v>50</v>
      </c>
      <c r="P2467" s="8">
        <f t="shared" si="383"/>
        <v>0</v>
      </c>
      <c r="Q2467" s="9">
        <f t="shared" si="384"/>
        <v>42.5</v>
      </c>
      <c r="R2467" s="9">
        <f t="shared" si="385"/>
        <v>37.5</v>
      </c>
      <c r="S2467" s="9">
        <f t="shared" si="386"/>
        <v>27.5</v>
      </c>
      <c r="T2467" s="9">
        <f t="shared" si="387"/>
        <v>37.5</v>
      </c>
      <c r="U2467" s="8">
        <f t="shared" si="388"/>
        <v>35.833333333333336</v>
      </c>
      <c r="V2467" s="8">
        <f t="shared" si="389"/>
        <v>36.25</v>
      </c>
    </row>
    <row r="2468" spans="1:22" ht="13.5" x14ac:dyDescent="0.25">
      <c r="A2468" s="3">
        <f>RSI!A2468</f>
        <v>45597</v>
      </c>
      <c r="B2468" s="2">
        <f>RSI!B2468</f>
        <v>6.9725000000000001</v>
      </c>
      <c r="C2468" s="2">
        <f>RSI!I2468</f>
        <v>79.450251227972203</v>
      </c>
      <c r="D2468" s="2">
        <f>MACD!E2468</f>
        <v>-0.35282819335997218</v>
      </c>
      <c r="E2468" s="2">
        <f>MACD!F2468</f>
        <v>-0.18309326774728601</v>
      </c>
      <c r="F2468" s="2">
        <f>'Moving Avg'!D2468</f>
        <v>6.9595600000000006</v>
      </c>
      <c r="G2468" s="2">
        <f>'Moving Avg'!F2468</f>
        <v>6.4778900000000004</v>
      </c>
      <c r="H2468" s="2">
        <f>'Moving Avg'!G2468</f>
        <v>6.1822020000000011</v>
      </c>
      <c r="I2468" s="2">
        <f>'Moving Avg'!H2468</f>
        <v>5.782706499999998</v>
      </c>
      <c r="J2468" s="6" t="str">
        <f>OBV!F2468</f>
        <v>BEARISH</v>
      </c>
      <c r="K2468" s="6" t="str">
        <f>OBV!G2468</f>
        <v>WEAK</v>
      </c>
      <c r="L2468" s="6" t="str">
        <f>OBV!H2468</f>
        <v>CONFIRMED BEARISH</v>
      </c>
      <c r="M2468" s="8">
        <f t="shared" si="380"/>
        <v>0</v>
      </c>
      <c r="N2468" s="8">
        <f t="shared" si="381"/>
        <v>100</v>
      </c>
      <c r="O2468" s="8">
        <f t="shared" si="382"/>
        <v>50</v>
      </c>
      <c r="P2468" s="8">
        <f t="shared" si="383"/>
        <v>0</v>
      </c>
      <c r="Q2468" s="9">
        <f t="shared" si="384"/>
        <v>42.5</v>
      </c>
      <c r="R2468" s="9">
        <f t="shared" si="385"/>
        <v>37.5</v>
      </c>
      <c r="S2468" s="9">
        <f t="shared" si="386"/>
        <v>27.5</v>
      </c>
      <c r="T2468" s="9">
        <f t="shared" si="387"/>
        <v>37.5</v>
      </c>
      <c r="U2468" s="8">
        <f t="shared" si="388"/>
        <v>35.833333333333336</v>
      </c>
      <c r="V2468" s="8">
        <f t="shared" si="389"/>
        <v>36.25</v>
      </c>
    </row>
    <row r="2469" spans="1:22" ht="13.5" x14ac:dyDescent="0.25">
      <c r="A2469" s="3">
        <f>RSI!A2469</f>
        <v>45600</v>
      </c>
      <c r="B2469" s="2">
        <f>RSI!B2469</f>
        <v>7.0004</v>
      </c>
      <c r="C2469" s="2">
        <f>RSI!I2469</f>
        <v>80.12633874796515</v>
      </c>
      <c r="D2469" s="2">
        <f>MACD!E2469</f>
        <v>-0.3728971706442632</v>
      </c>
      <c r="E2469" s="2">
        <f>MACD!F2469</f>
        <v>-0.22105404832668146</v>
      </c>
      <c r="F2469" s="2">
        <f>'Moving Avg'!D2469</f>
        <v>6.9632800000000001</v>
      </c>
      <c r="G2469" s="2">
        <f>'Moving Avg'!F2469</f>
        <v>6.5149800000000013</v>
      </c>
      <c r="H2469" s="2">
        <f>'Moving Avg'!G2469</f>
        <v>6.2059400000000018</v>
      </c>
      <c r="I2469" s="2">
        <f>'Moving Avg'!H2469</f>
        <v>5.7895524999999983</v>
      </c>
      <c r="J2469" s="6" t="str">
        <f>OBV!F2469</f>
        <v>BEARISH</v>
      </c>
      <c r="K2469" s="6" t="str">
        <f>OBV!G2469</f>
        <v>NEUTRAL</v>
      </c>
      <c r="L2469" s="6" t="str">
        <f>OBV!H2469</f>
        <v>BEARISH DIVERGENCE</v>
      </c>
      <c r="M2469" s="8">
        <f t="shared" si="380"/>
        <v>0</v>
      </c>
      <c r="N2469" s="8">
        <f t="shared" si="381"/>
        <v>100</v>
      </c>
      <c r="O2469" s="8">
        <f t="shared" si="382"/>
        <v>50</v>
      </c>
      <c r="P2469" s="8">
        <f t="shared" si="383"/>
        <v>16.5</v>
      </c>
      <c r="Q2469" s="9">
        <f t="shared" si="384"/>
        <v>44.975000000000001</v>
      </c>
      <c r="R2469" s="9">
        <f t="shared" si="385"/>
        <v>41.625</v>
      </c>
      <c r="S2469" s="9">
        <f t="shared" si="386"/>
        <v>34.924999999999997</v>
      </c>
      <c r="T2469" s="9">
        <f t="shared" si="387"/>
        <v>41.625</v>
      </c>
      <c r="U2469" s="8">
        <f t="shared" si="388"/>
        <v>40.508333333333333</v>
      </c>
      <c r="V2469" s="8">
        <f t="shared" si="389"/>
        <v>40.787499999999994</v>
      </c>
    </row>
    <row r="2470" spans="1:22" ht="13.5" x14ac:dyDescent="0.25">
      <c r="A2470" s="3">
        <f>RSI!A2470</f>
        <v>45601</v>
      </c>
      <c r="B2470" s="2">
        <f>RSI!B2470</f>
        <v>6.9539999999999997</v>
      </c>
      <c r="C2470" s="2">
        <f>RSI!I2470</f>
        <v>75.667669843421152</v>
      </c>
      <c r="D2470" s="2">
        <f>MACD!E2470</f>
        <v>-0.38795694292518323</v>
      </c>
      <c r="E2470" s="2">
        <f>MACD!F2470</f>
        <v>-0.25443462724638183</v>
      </c>
      <c r="F2470" s="2">
        <f>'Moving Avg'!D2470</f>
        <v>6.9614199999999995</v>
      </c>
      <c r="G2470" s="2">
        <f>'Moving Avg'!F2470</f>
        <v>6.5492850000000002</v>
      </c>
      <c r="H2470" s="2">
        <f>'Moving Avg'!G2470</f>
        <v>6.2287500000000016</v>
      </c>
      <c r="I2470" s="2">
        <f>'Moving Avg'!H2470</f>
        <v>5.7960809999999992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  <c r="M2470" s="8">
        <f t="shared" si="380"/>
        <v>0</v>
      </c>
      <c r="N2470" s="8">
        <f t="shared" si="381"/>
        <v>100</v>
      </c>
      <c r="O2470" s="8">
        <f t="shared" si="382"/>
        <v>50</v>
      </c>
      <c r="P2470" s="8">
        <f t="shared" si="383"/>
        <v>16.5</v>
      </c>
      <c r="Q2470" s="9">
        <f t="shared" si="384"/>
        <v>44.975000000000001</v>
      </c>
      <c r="R2470" s="9">
        <f t="shared" si="385"/>
        <v>41.625</v>
      </c>
      <c r="S2470" s="9">
        <f t="shared" si="386"/>
        <v>34.924999999999997</v>
      </c>
      <c r="T2470" s="9">
        <f t="shared" si="387"/>
        <v>41.625</v>
      </c>
      <c r="U2470" s="8">
        <f t="shared" si="388"/>
        <v>40.508333333333333</v>
      </c>
      <c r="V2470" s="8">
        <f t="shared" si="389"/>
        <v>40.787499999999994</v>
      </c>
    </row>
    <row r="2471" spans="1:22" ht="13.5" x14ac:dyDescent="0.25">
      <c r="A2471" s="3">
        <f>RSI!A2471</f>
        <v>45602</v>
      </c>
      <c r="B2471" s="2">
        <f>RSI!B2471</f>
        <v>6.9261999999999997</v>
      </c>
      <c r="C2471" s="2">
        <f>RSI!I2471</f>
        <v>73.045068239580047</v>
      </c>
      <c r="D2471" s="2">
        <f>MACD!E2471</f>
        <v>-0.34403275376721254</v>
      </c>
      <c r="E2471" s="2">
        <f>MACD!F2471</f>
        <v>-0.27235425255054796</v>
      </c>
      <c r="F2471" s="2">
        <f>'Moving Avg'!D2471</f>
        <v>6.9595600000000006</v>
      </c>
      <c r="G2471" s="2">
        <f>'Moving Avg'!F2471</f>
        <v>6.5849849999999988</v>
      </c>
      <c r="H2471" s="2">
        <f>'Moving Avg'!G2471</f>
        <v>6.2510040000000018</v>
      </c>
      <c r="I2471" s="2">
        <f>'Moving Avg'!H2471</f>
        <v>5.8029409999999997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  <c r="M2471" s="8">
        <f t="shared" si="380"/>
        <v>0</v>
      </c>
      <c r="N2471" s="8">
        <f t="shared" si="381"/>
        <v>100</v>
      </c>
      <c r="O2471" s="8">
        <f t="shared" si="382"/>
        <v>50</v>
      </c>
      <c r="P2471" s="8">
        <f t="shared" si="383"/>
        <v>16.5</v>
      </c>
      <c r="Q2471" s="9">
        <f t="shared" si="384"/>
        <v>44.975000000000001</v>
      </c>
      <c r="R2471" s="9">
        <f t="shared" si="385"/>
        <v>41.625</v>
      </c>
      <c r="S2471" s="9">
        <f t="shared" si="386"/>
        <v>34.924999999999997</v>
      </c>
      <c r="T2471" s="9">
        <f t="shared" si="387"/>
        <v>41.625</v>
      </c>
      <c r="U2471" s="8">
        <f t="shared" si="388"/>
        <v>40.508333333333333</v>
      </c>
      <c r="V2471" s="8">
        <f t="shared" si="389"/>
        <v>40.787499999999994</v>
      </c>
    </row>
    <row r="2472" spans="1:22" ht="13.5" x14ac:dyDescent="0.25">
      <c r="A2472" s="3">
        <f>RSI!A2472</f>
        <v>45603</v>
      </c>
      <c r="B2472" s="2">
        <f>RSI!B2472</f>
        <v>6.9261999999999997</v>
      </c>
      <c r="C2472" s="2">
        <f>RSI!I2472</f>
        <v>73.045068239580047</v>
      </c>
      <c r="D2472" s="2">
        <f>MACD!E2472</f>
        <v>-0.26332767389966083</v>
      </c>
      <c r="E2472" s="2">
        <f>MACD!F2472</f>
        <v>-0.27054893682037057</v>
      </c>
      <c r="F2472" s="2">
        <f>'Moving Avg'!D2472</f>
        <v>6.9558599999999995</v>
      </c>
      <c r="G2472" s="2">
        <f>'Moving Avg'!F2472</f>
        <v>6.620684999999999</v>
      </c>
      <c r="H2472" s="2">
        <f>'Moving Avg'!G2472</f>
        <v>6.2745560000000014</v>
      </c>
      <c r="I2472" s="2">
        <f>'Moving Avg'!H2472</f>
        <v>5.8098440000000018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  <c r="M2472" s="8">
        <f t="shared" si="380"/>
        <v>0</v>
      </c>
      <c r="N2472" s="8">
        <f t="shared" si="381"/>
        <v>0</v>
      </c>
      <c r="O2472" s="8">
        <f t="shared" si="382"/>
        <v>50</v>
      </c>
      <c r="P2472" s="8">
        <f t="shared" si="383"/>
        <v>16.5</v>
      </c>
      <c r="Q2472" s="9">
        <f t="shared" si="384"/>
        <v>9.9749999999999996</v>
      </c>
      <c r="R2472" s="9">
        <f t="shared" si="385"/>
        <v>21.625</v>
      </c>
      <c r="S2472" s="9">
        <f t="shared" si="386"/>
        <v>19.925000000000001</v>
      </c>
      <c r="T2472" s="9">
        <f t="shared" si="387"/>
        <v>16.625</v>
      </c>
      <c r="U2472" s="8">
        <f t="shared" si="388"/>
        <v>17.175000000000001</v>
      </c>
      <c r="V2472" s="8">
        <f t="shared" si="389"/>
        <v>17.037500000000001</v>
      </c>
    </row>
    <row r="2473" spans="1:22" ht="13.5" x14ac:dyDescent="0.25">
      <c r="A2473" s="3">
        <f>RSI!A2473</f>
        <v>45604</v>
      </c>
      <c r="B2473" s="2">
        <f>RSI!B2473</f>
        <v>6.9261999999999997</v>
      </c>
      <c r="C2473" s="2">
        <f>RSI!I2473</f>
        <v>73.045068239580047</v>
      </c>
      <c r="D2473" s="2">
        <f>MACD!E2473</f>
        <v>-0.18700571475671079</v>
      </c>
      <c r="E2473" s="2">
        <f>MACD!F2473</f>
        <v>-0.25384029240763861</v>
      </c>
      <c r="F2473" s="2">
        <f>'Moving Avg'!D2473</f>
        <v>6.946600000000001</v>
      </c>
      <c r="G2473" s="2">
        <f>'Moving Avg'!F2473</f>
        <v>6.6573099999999981</v>
      </c>
      <c r="H2473" s="2">
        <f>'Moving Avg'!G2473</f>
        <v>6.298292</v>
      </c>
      <c r="I2473" s="2">
        <f>'Moving Avg'!H2473</f>
        <v>5.8168325000000012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  <c r="M2473" s="8">
        <f t="shared" si="380"/>
        <v>0</v>
      </c>
      <c r="N2473" s="8">
        <f t="shared" si="381"/>
        <v>0</v>
      </c>
      <c r="O2473" s="8">
        <f t="shared" si="382"/>
        <v>50</v>
      </c>
      <c r="P2473" s="8">
        <f t="shared" si="383"/>
        <v>16.5</v>
      </c>
      <c r="Q2473" s="9">
        <f t="shared" si="384"/>
        <v>9.9749999999999996</v>
      </c>
      <c r="R2473" s="9">
        <f t="shared" si="385"/>
        <v>21.625</v>
      </c>
      <c r="S2473" s="9">
        <f t="shared" si="386"/>
        <v>19.925000000000001</v>
      </c>
      <c r="T2473" s="9">
        <f t="shared" si="387"/>
        <v>16.625</v>
      </c>
      <c r="U2473" s="8">
        <f t="shared" si="388"/>
        <v>17.175000000000001</v>
      </c>
      <c r="V2473" s="8">
        <f t="shared" si="389"/>
        <v>17.037500000000001</v>
      </c>
    </row>
    <row r="2474" spans="1:22" ht="13.5" x14ac:dyDescent="0.25">
      <c r="A2474" s="3">
        <f>RSI!A2474</f>
        <v>45607</v>
      </c>
      <c r="B2474" s="2">
        <f>RSI!B2474</f>
        <v>6.9076000000000004</v>
      </c>
      <c r="C2474" s="2">
        <f>RSI!I2474</f>
        <v>70.989010607309964</v>
      </c>
      <c r="D2474" s="2">
        <f>MACD!E2474</f>
        <v>-0.12571636540247155</v>
      </c>
      <c r="E2474" s="2">
        <f>MACD!F2474</f>
        <v>-0.2282155070066052</v>
      </c>
      <c r="F2474" s="2">
        <f>'Moving Avg'!D2474</f>
        <v>6.9280400000000002</v>
      </c>
      <c r="G2474" s="2">
        <f>'Moving Avg'!F2474</f>
        <v>6.6930049999999977</v>
      </c>
      <c r="H2474" s="2">
        <f>'Moving Avg'!G2474</f>
        <v>6.3199880000000004</v>
      </c>
      <c r="I2474" s="2">
        <f>'Moving Avg'!H2474</f>
        <v>5.8237280000000009</v>
      </c>
      <c r="J2474" s="6" t="str">
        <f>OBV!F2474</f>
        <v>BEARISH</v>
      </c>
      <c r="K2474" s="6" t="str">
        <f>OBV!G2474</f>
        <v>WEAK</v>
      </c>
      <c r="L2474" s="6" t="str">
        <f>OBV!H2474</f>
        <v>CONFIRMED BEARISH</v>
      </c>
      <c r="M2474" s="8">
        <f t="shared" si="380"/>
        <v>0</v>
      </c>
      <c r="N2474" s="8">
        <f t="shared" si="381"/>
        <v>0</v>
      </c>
      <c r="O2474" s="8">
        <f t="shared" si="382"/>
        <v>50</v>
      </c>
      <c r="P2474" s="8">
        <f t="shared" si="383"/>
        <v>0</v>
      </c>
      <c r="Q2474" s="9">
        <f t="shared" si="384"/>
        <v>7.5</v>
      </c>
      <c r="R2474" s="9">
        <f t="shared" si="385"/>
        <v>17.5</v>
      </c>
      <c r="S2474" s="9">
        <f t="shared" si="386"/>
        <v>12.5</v>
      </c>
      <c r="T2474" s="9">
        <f t="shared" si="387"/>
        <v>12.5</v>
      </c>
      <c r="U2474" s="8">
        <f t="shared" si="388"/>
        <v>12.5</v>
      </c>
      <c r="V2474" s="8">
        <f t="shared" si="389"/>
        <v>12.5</v>
      </c>
    </row>
    <row r="2475" spans="1:22" ht="13.5" x14ac:dyDescent="0.25">
      <c r="A2475" s="3">
        <f>RSI!A2475</f>
        <v>45608</v>
      </c>
      <c r="B2475" s="2">
        <f>RSI!B2475</f>
        <v>6.8613</v>
      </c>
      <c r="C2475" s="2">
        <f>RSI!I2475</f>
        <v>66.008253567772528</v>
      </c>
      <c r="D2475" s="2">
        <f>MACD!E2475</f>
        <v>-7.4835919436585741E-2</v>
      </c>
      <c r="E2475" s="2">
        <f>MACD!F2475</f>
        <v>-0.19753958949260134</v>
      </c>
      <c r="F2475" s="2">
        <f>'Moving Avg'!D2475</f>
        <v>6.9094999999999995</v>
      </c>
      <c r="G2475" s="2">
        <f>'Moving Avg'!F2475</f>
        <v>6.7300949999999986</v>
      </c>
      <c r="H2475" s="2">
        <f>'Moving Avg'!G2475</f>
        <v>6.3385319999999998</v>
      </c>
      <c r="I2475" s="2">
        <f>'Moving Avg'!H2475</f>
        <v>5.8306915000000012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  <c r="M2475" s="8">
        <f t="shared" si="380"/>
        <v>25</v>
      </c>
      <c r="N2475" s="8">
        <f t="shared" si="381"/>
        <v>0</v>
      </c>
      <c r="O2475" s="8">
        <f t="shared" si="382"/>
        <v>50</v>
      </c>
      <c r="P2475" s="8">
        <f t="shared" si="383"/>
        <v>16.5</v>
      </c>
      <c r="Q2475" s="9">
        <f t="shared" si="384"/>
        <v>18.725000000000001</v>
      </c>
      <c r="R2475" s="9">
        <f t="shared" si="385"/>
        <v>26.625</v>
      </c>
      <c r="S2475" s="9">
        <f t="shared" si="386"/>
        <v>23.675000000000001</v>
      </c>
      <c r="T2475" s="9">
        <f t="shared" si="387"/>
        <v>22.875</v>
      </c>
      <c r="U2475" s="8">
        <f t="shared" si="388"/>
        <v>23.008333333333336</v>
      </c>
      <c r="V2475" s="8">
        <f t="shared" si="389"/>
        <v>22.975000000000001</v>
      </c>
    </row>
    <row r="2476" spans="1:22" ht="13.5" x14ac:dyDescent="0.25">
      <c r="A2476" s="3">
        <f>RSI!A2476</f>
        <v>45609</v>
      </c>
      <c r="B2476" s="2">
        <f>RSI!B2476</f>
        <v>6.8613</v>
      </c>
      <c r="C2476" s="2">
        <f>RSI!I2476</f>
        <v>66.008253567772528</v>
      </c>
      <c r="D2476" s="2">
        <f>MACD!E2476</f>
        <v>-3.7234021093666136E-2</v>
      </c>
      <c r="E2476" s="2">
        <f>MACD!F2476</f>
        <v>-0.1654784758128143</v>
      </c>
      <c r="F2476" s="2">
        <f>'Moving Avg'!D2476</f>
        <v>6.8965199999999998</v>
      </c>
      <c r="G2476" s="2">
        <f>'Moving Avg'!F2476</f>
        <v>6.7727449999999987</v>
      </c>
      <c r="H2476" s="2">
        <f>'Moving Avg'!G2476</f>
        <v>6.3580040000000011</v>
      </c>
      <c r="I2476" s="2">
        <f>'Moving Avg'!H2476</f>
        <v>5.8378260000000024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  <c r="M2476" s="8">
        <f t="shared" si="380"/>
        <v>25</v>
      </c>
      <c r="N2476" s="8">
        <f t="shared" si="381"/>
        <v>0</v>
      </c>
      <c r="O2476" s="8">
        <f t="shared" si="382"/>
        <v>50</v>
      </c>
      <c r="P2476" s="8">
        <f t="shared" si="383"/>
        <v>16.5</v>
      </c>
      <c r="Q2476" s="9">
        <f t="shared" si="384"/>
        <v>18.725000000000001</v>
      </c>
      <c r="R2476" s="9">
        <f t="shared" si="385"/>
        <v>26.625</v>
      </c>
      <c r="S2476" s="9">
        <f t="shared" si="386"/>
        <v>23.675000000000001</v>
      </c>
      <c r="T2476" s="9">
        <f t="shared" si="387"/>
        <v>22.875</v>
      </c>
      <c r="U2476" s="8">
        <f t="shared" si="388"/>
        <v>23.008333333333336</v>
      </c>
      <c r="V2476" s="8">
        <f t="shared" si="389"/>
        <v>22.975000000000001</v>
      </c>
    </row>
    <row r="2477" spans="1:22" ht="13.5" x14ac:dyDescent="0.25">
      <c r="A2477" s="3">
        <f>RSI!A2477</f>
        <v>45610</v>
      </c>
      <c r="B2477" s="2">
        <f>RSI!B2477</f>
        <v>6.9261999999999997</v>
      </c>
      <c r="C2477" s="2">
        <f>RSI!I2477</f>
        <v>69.488434317255539</v>
      </c>
      <c r="D2477" s="2">
        <f>MACD!E2477</f>
        <v>-9.8959637470068529E-3</v>
      </c>
      <c r="E2477" s="2">
        <f>MACD!F2477</f>
        <v>-0.13436197339965281</v>
      </c>
      <c r="F2477" s="2">
        <f>'Moving Avg'!D2477</f>
        <v>6.8965199999999998</v>
      </c>
      <c r="G2477" s="2">
        <f>'Moving Avg'!F2477</f>
        <v>6.8186399999999994</v>
      </c>
      <c r="H2477" s="2">
        <f>'Moving Avg'!G2477</f>
        <v>6.3797000000000006</v>
      </c>
      <c r="I2477" s="2">
        <f>'Moving Avg'!H2477</f>
        <v>5.845584500000002</v>
      </c>
      <c r="J2477" s="6" t="str">
        <f>OBV!F2477</f>
        <v>BULLISH</v>
      </c>
      <c r="K2477" s="6" t="str">
        <f>OBV!G2477</f>
        <v>NEUTRAL</v>
      </c>
      <c r="L2477" s="6" t="str">
        <f>OBV!H2477</f>
        <v>NEUTRAL</v>
      </c>
      <c r="M2477" s="8">
        <f t="shared" si="380"/>
        <v>25</v>
      </c>
      <c r="N2477" s="8">
        <f t="shared" si="381"/>
        <v>0</v>
      </c>
      <c r="O2477" s="8">
        <f t="shared" si="382"/>
        <v>50</v>
      </c>
      <c r="P2477" s="8">
        <f t="shared" si="383"/>
        <v>49.5</v>
      </c>
      <c r="Q2477" s="9">
        <f t="shared" si="384"/>
        <v>23.675000000000001</v>
      </c>
      <c r="R2477" s="9">
        <f t="shared" si="385"/>
        <v>34.875</v>
      </c>
      <c r="S2477" s="9">
        <f t="shared" si="386"/>
        <v>38.525000000000006</v>
      </c>
      <c r="T2477" s="9">
        <f t="shared" si="387"/>
        <v>31.125</v>
      </c>
      <c r="U2477" s="8">
        <f t="shared" si="388"/>
        <v>32.358333333333334</v>
      </c>
      <c r="V2477" s="8">
        <f t="shared" si="389"/>
        <v>32.049999999999997</v>
      </c>
    </row>
    <row r="2478" spans="1:22" ht="13.5" x14ac:dyDescent="0.25">
      <c r="A2478" s="3">
        <f>RSI!A2478</f>
        <v>45611</v>
      </c>
      <c r="B2478" s="2">
        <f>RSI!B2478</f>
        <v>6.9261999999999997</v>
      </c>
      <c r="C2478" s="2">
        <f>RSI!I2478</f>
        <v>69.488434317255539</v>
      </c>
      <c r="D2478" s="2">
        <f>MACD!E2478</f>
        <v>1.6123265954758104E-2</v>
      </c>
      <c r="E2478" s="2">
        <f>MACD!F2478</f>
        <v>-0.10426492552877063</v>
      </c>
      <c r="F2478" s="2">
        <f>'Moving Avg'!D2478</f>
        <v>6.8965200000000006</v>
      </c>
      <c r="G2478" s="2">
        <f>'Moving Avg'!F2478</f>
        <v>6.8557299999999985</v>
      </c>
      <c r="H2478" s="2">
        <f>'Moving Avg'!G2478</f>
        <v>6.4017679999999997</v>
      </c>
      <c r="I2478" s="2">
        <f>'Moving Avg'!H2478</f>
        <v>5.8533430000000033</v>
      </c>
      <c r="J2478" s="6" t="str">
        <f>OBV!F2478</f>
        <v>BULLISH</v>
      </c>
      <c r="K2478" s="6" t="str">
        <f>OBV!G2478</f>
        <v>NEUTRAL</v>
      </c>
      <c r="L2478" s="6" t="str">
        <f>OBV!H2478</f>
        <v>NEUTRAL</v>
      </c>
      <c r="M2478" s="8">
        <f t="shared" si="380"/>
        <v>25</v>
      </c>
      <c r="N2478" s="8">
        <f t="shared" si="381"/>
        <v>0</v>
      </c>
      <c r="O2478" s="8">
        <f t="shared" si="382"/>
        <v>50</v>
      </c>
      <c r="P2478" s="8">
        <f t="shared" si="383"/>
        <v>49.5</v>
      </c>
      <c r="Q2478" s="9">
        <f t="shared" si="384"/>
        <v>23.675000000000001</v>
      </c>
      <c r="R2478" s="9">
        <f t="shared" si="385"/>
        <v>34.875</v>
      </c>
      <c r="S2478" s="9">
        <f t="shared" si="386"/>
        <v>38.525000000000006</v>
      </c>
      <c r="T2478" s="9">
        <f t="shared" si="387"/>
        <v>31.125</v>
      </c>
      <c r="U2478" s="8">
        <f t="shared" si="388"/>
        <v>32.358333333333334</v>
      </c>
      <c r="V2478" s="8">
        <f t="shared" si="389"/>
        <v>32.049999999999997</v>
      </c>
    </row>
    <row r="2479" spans="1:22" ht="13.5" x14ac:dyDescent="0.25">
      <c r="A2479" s="3">
        <f>RSI!A2479</f>
        <v>45614</v>
      </c>
      <c r="B2479" s="2">
        <f>RSI!B2479</f>
        <v>6.9539999999999997</v>
      </c>
      <c r="C2479" s="2">
        <f>RSI!I2479</f>
        <v>70.965216292634764</v>
      </c>
      <c r="D2479" s="2">
        <f>MACD!E2479</f>
        <v>3.9085645168907668E-2</v>
      </c>
      <c r="E2479" s="2">
        <f>MACD!F2479</f>
        <v>-7.5594811389234975E-2</v>
      </c>
      <c r="F2479" s="2">
        <f>'Moving Avg'!D2479</f>
        <v>6.905800000000001</v>
      </c>
      <c r="G2479" s="2">
        <f>'Moving Avg'!F2479</f>
        <v>6.8904999999999985</v>
      </c>
      <c r="H2479" s="2">
        <f>'Moving Avg'!G2479</f>
        <v>6.425133999999999</v>
      </c>
      <c r="I2479" s="2">
        <f>'Moving Avg'!H2479</f>
        <v>5.8607700000000023</v>
      </c>
      <c r="J2479" s="6" t="str">
        <f>OBV!F2479</f>
        <v>BULLISH</v>
      </c>
      <c r="K2479" s="6" t="str">
        <f>OBV!G2479</f>
        <v>STRONG</v>
      </c>
      <c r="L2479" s="6" t="str">
        <f>OBV!H2479</f>
        <v>CONFIRMED BULLISH</v>
      </c>
      <c r="M2479" s="8">
        <f t="shared" si="380"/>
        <v>0</v>
      </c>
      <c r="N2479" s="8">
        <f t="shared" si="381"/>
        <v>0</v>
      </c>
      <c r="O2479" s="8">
        <f t="shared" si="382"/>
        <v>50</v>
      </c>
      <c r="P2479" s="8">
        <f t="shared" si="383"/>
        <v>100</v>
      </c>
      <c r="Q2479" s="9">
        <f t="shared" si="384"/>
        <v>22.5</v>
      </c>
      <c r="R2479" s="9">
        <f t="shared" si="385"/>
        <v>42.5</v>
      </c>
      <c r="S2479" s="9">
        <f t="shared" si="386"/>
        <v>57.5</v>
      </c>
      <c r="T2479" s="9">
        <f t="shared" si="387"/>
        <v>37.5</v>
      </c>
      <c r="U2479" s="8">
        <f t="shared" si="388"/>
        <v>40.833333333333336</v>
      </c>
      <c r="V2479" s="8">
        <f t="shared" si="389"/>
        <v>40</v>
      </c>
    </row>
    <row r="2480" spans="1:22" ht="13.5" x14ac:dyDescent="0.25">
      <c r="A2480" s="3">
        <f>RSI!A2480</f>
        <v>45615</v>
      </c>
      <c r="B2480" s="2">
        <f>RSI!B2480</f>
        <v>6.9539999999999997</v>
      </c>
      <c r="C2480" s="2">
        <f>RSI!I2480</f>
        <v>70.965216292634764</v>
      </c>
      <c r="D2480" s="2">
        <f>MACD!E2480</f>
        <v>5.0021006146728553E-2</v>
      </c>
      <c r="E2480" s="2">
        <f>MACD!F2480</f>
        <v>-5.0471647882042267E-2</v>
      </c>
      <c r="F2480" s="2">
        <f>'Moving Avg'!D2480</f>
        <v>6.9243399999999991</v>
      </c>
      <c r="G2480" s="2">
        <f>'Moving Avg'!F2480</f>
        <v>6.9248049999999992</v>
      </c>
      <c r="H2480" s="2">
        <f>'Moving Avg'!G2480</f>
        <v>6.448500000000001</v>
      </c>
      <c r="I2480" s="2">
        <f>'Moving Avg'!H2480</f>
        <v>5.8681970000000021</v>
      </c>
      <c r="J2480" s="6" t="str">
        <f>OBV!F2480</f>
        <v>BULLISH</v>
      </c>
      <c r="K2480" s="6" t="str">
        <f>OBV!G2480</f>
        <v>STRONG</v>
      </c>
      <c r="L2480" s="6" t="str">
        <f>OBV!H2480</f>
        <v>CONFIRMED BULLISH</v>
      </c>
      <c r="M2480" s="8">
        <f t="shared" si="380"/>
        <v>0</v>
      </c>
      <c r="N2480" s="8">
        <f t="shared" si="381"/>
        <v>0</v>
      </c>
      <c r="O2480" s="8">
        <f t="shared" si="382"/>
        <v>50</v>
      </c>
      <c r="P2480" s="8">
        <f t="shared" si="383"/>
        <v>100</v>
      </c>
      <c r="Q2480" s="9">
        <f t="shared" si="384"/>
        <v>22.5</v>
      </c>
      <c r="R2480" s="9">
        <f t="shared" si="385"/>
        <v>42.5</v>
      </c>
      <c r="S2480" s="9">
        <f t="shared" si="386"/>
        <v>57.5</v>
      </c>
      <c r="T2480" s="9">
        <f t="shared" si="387"/>
        <v>37.5</v>
      </c>
      <c r="U2480" s="8">
        <f t="shared" si="388"/>
        <v>40.833333333333336</v>
      </c>
      <c r="V2480" s="8">
        <f t="shared" si="389"/>
        <v>40</v>
      </c>
    </row>
    <row r="2481" spans="1:22" ht="13.5" x14ac:dyDescent="0.25">
      <c r="A2481" s="3">
        <f>RSI!A2481</f>
        <v>45616</v>
      </c>
      <c r="B2481" s="2">
        <f>RSI!B2481</f>
        <v>6.9817999999999998</v>
      </c>
      <c r="C2481" s="2">
        <f>RSI!I2481</f>
        <v>72.508412256251773</v>
      </c>
      <c r="D2481" s="2">
        <f>MACD!E2481</f>
        <v>5.1682374364148131E-2</v>
      </c>
      <c r="E2481" s="2">
        <f>MACD!F2481</f>
        <v>-3.0040843432804193E-2</v>
      </c>
      <c r="F2481" s="2">
        <f>'Moving Avg'!D2481</f>
        <v>6.9484399999999997</v>
      </c>
      <c r="G2481" s="2">
        <f>'Moving Avg'!F2481</f>
        <v>6.9419549999999983</v>
      </c>
      <c r="H2481" s="2">
        <f>'Moving Avg'!G2481</f>
        <v>6.4727920000000019</v>
      </c>
      <c r="I2481" s="2">
        <f>'Moving Avg'!H2481</f>
        <v>5.8762335000000014</v>
      </c>
      <c r="J2481" s="6" t="str">
        <f>OBV!F2481</f>
        <v>BULLISH</v>
      </c>
      <c r="K2481" s="6" t="str">
        <f>OBV!G2481</f>
        <v>STRONG</v>
      </c>
      <c r="L2481" s="6" t="str">
        <f>OBV!H2481</f>
        <v>CONFIRMED BULLISH</v>
      </c>
      <c r="M2481" s="8">
        <f t="shared" si="380"/>
        <v>0</v>
      </c>
      <c r="N2481" s="8">
        <f t="shared" si="381"/>
        <v>0</v>
      </c>
      <c r="O2481" s="8">
        <f t="shared" si="382"/>
        <v>50</v>
      </c>
      <c r="P2481" s="8">
        <f t="shared" si="383"/>
        <v>100</v>
      </c>
      <c r="Q2481" s="9">
        <f t="shared" si="384"/>
        <v>22.5</v>
      </c>
      <c r="R2481" s="9">
        <f t="shared" si="385"/>
        <v>42.5</v>
      </c>
      <c r="S2481" s="9">
        <f t="shared" si="386"/>
        <v>57.5</v>
      </c>
      <c r="T2481" s="9">
        <f t="shared" si="387"/>
        <v>37.5</v>
      </c>
      <c r="U2481" s="8">
        <f t="shared" si="388"/>
        <v>40.833333333333336</v>
      </c>
      <c r="V2481" s="8">
        <f t="shared" si="389"/>
        <v>40</v>
      </c>
    </row>
    <row r="2482" spans="1:22" ht="13.5" x14ac:dyDescent="0.25">
      <c r="A2482" s="3">
        <f>RSI!A2482</f>
        <v>45617</v>
      </c>
      <c r="B2482" s="2">
        <f>RSI!B2482</f>
        <v>7.0282</v>
      </c>
      <c r="C2482" s="2">
        <f>RSI!I2482</f>
        <v>74.905776951683023</v>
      </c>
      <c r="D2482" s="2">
        <f>MACD!E2482</f>
        <v>4.8324387932049184E-2</v>
      </c>
      <c r="E2482" s="2">
        <f>MACD!F2482</f>
        <v>-1.4367797159833518E-2</v>
      </c>
      <c r="F2482" s="2">
        <f>'Moving Avg'!D2482</f>
        <v>6.9688400000000001</v>
      </c>
      <c r="G2482" s="2">
        <f>'Moving Avg'!F2482</f>
        <v>6.9465899999999978</v>
      </c>
      <c r="H2482" s="2">
        <f>'Moving Avg'!G2482</f>
        <v>6.4976420000000017</v>
      </c>
      <c r="I2482" s="2">
        <f>'Moving Avg'!H2482</f>
        <v>5.8844165000000022</v>
      </c>
      <c r="J2482" s="6" t="str">
        <f>OBV!F2482</f>
        <v>BULLISH</v>
      </c>
      <c r="K2482" s="6" t="str">
        <f>OBV!G2482</f>
        <v>STRONG</v>
      </c>
      <c r="L2482" s="6" t="str">
        <f>OBV!H2482</f>
        <v>CONFIRMED BULLISH</v>
      </c>
      <c r="M2482" s="8">
        <f t="shared" si="380"/>
        <v>0</v>
      </c>
      <c r="N2482" s="8">
        <f t="shared" si="381"/>
        <v>0</v>
      </c>
      <c r="O2482" s="8">
        <f t="shared" si="382"/>
        <v>50</v>
      </c>
      <c r="P2482" s="8">
        <f t="shared" si="383"/>
        <v>100</v>
      </c>
      <c r="Q2482" s="9">
        <f t="shared" si="384"/>
        <v>22.5</v>
      </c>
      <c r="R2482" s="9">
        <f t="shared" si="385"/>
        <v>42.5</v>
      </c>
      <c r="S2482" s="9">
        <f t="shared" si="386"/>
        <v>57.5</v>
      </c>
      <c r="T2482" s="9">
        <f t="shared" si="387"/>
        <v>37.5</v>
      </c>
      <c r="U2482" s="8">
        <f t="shared" si="388"/>
        <v>40.833333333333336</v>
      </c>
      <c r="V2482" s="8">
        <f t="shared" si="389"/>
        <v>40</v>
      </c>
    </row>
    <row r="2483" spans="1:22" ht="13.5" x14ac:dyDescent="0.25">
      <c r="A2483" s="3">
        <f>RSI!A2483</f>
        <v>45618</v>
      </c>
      <c r="B2483" s="2">
        <f>RSI!B2483</f>
        <v>7.2042999999999999</v>
      </c>
      <c r="C2483" s="2">
        <f>RSI!I2483</f>
        <v>81.499646695494505</v>
      </c>
      <c r="D2483" s="2">
        <f>MACD!E2483</f>
        <v>3.093594399884303E-2</v>
      </c>
      <c r="E2483" s="2">
        <f>MACD!F2483</f>
        <v>-5.3070489280982085E-3</v>
      </c>
      <c r="F2483" s="2">
        <f>'Moving Avg'!D2483</f>
        <v>7.0244599999999995</v>
      </c>
      <c r="G2483" s="2">
        <f>'Moving Avg'!F2483</f>
        <v>6.9567849999999982</v>
      </c>
      <c r="H2483" s="2">
        <f>'Moving Avg'!G2483</f>
        <v>6.5256420000000013</v>
      </c>
      <c r="I2483" s="2">
        <f>'Moving Avg'!H2483</f>
        <v>5.8932660000000032</v>
      </c>
      <c r="J2483" s="6" t="str">
        <f>OBV!F2483</f>
        <v>BULLISH</v>
      </c>
      <c r="K2483" s="6" t="str">
        <f>OBV!G2483</f>
        <v>STRONG</v>
      </c>
      <c r="L2483" s="6" t="str">
        <f>OBV!H2483</f>
        <v>CONFIRMED BULLISH</v>
      </c>
      <c r="M2483" s="8">
        <f t="shared" si="380"/>
        <v>0</v>
      </c>
      <c r="N2483" s="8">
        <f t="shared" si="381"/>
        <v>0</v>
      </c>
      <c r="O2483" s="8">
        <f t="shared" si="382"/>
        <v>50</v>
      </c>
      <c r="P2483" s="8">
        <f t="shared" si="383"/>
        <v>100</v>
      </c>
      <c r="Q2483" s="9">
        <f t="shared" si="384"/>
        <v>22.5</v>
      </c>
      <c r="R2483" s="9">
        <f t="shared" si="385"/>
        <v>42.5</v>
      </c>
      <c r="S2483" s="9">
        <f t="shared" si="386"/>
        <v>57.5</v>
      </c>
      <c r="T2483" s="9">
        <f t="shared" si="387"/>
        <v>37.5</v>
      </c>
      <c r="U2483" s="8">
        <f t="shared" si="388"/>
        <v>40.833333333333336</v>
      </c>
      <c r="V2483" s="8">
        <f t="shared" si="389"/>
        <v>40</v>
      </c>
    </row>
    <row r="2484" spans="1:22" ht="13.5" x14ac:dyDescent="0.25">
      <c r="A2484" s="3">
        <f>RSI!A2484</f>
        <v>45621</v>
      </c>
      <c r="B2484" s="2">
        <f>RSI!B2484</f>
        <v>7.5010000000000003</v>
      </c>
      <c r="C2484" s="2">
        <f>RSI!I2484</f>
        <v>87.472425931536534</v>
      </c>
      <c r="D2484" s="2">
        <f>MACD!E2484</f>
        <v>-1.10485741140538E-2</v>
      </c>
      <c r="E2484" s="2">
        <f>MACD!F2484</f>
        <v>-6.4553539652893264E-3</v>
      </c>
      <c r="F2484" s="2">
        <f>'Moving Avg'!D2484</f>
        <v>7.1338600000000003</v>
      </c>
      <c r="G2484" s="2">
        <f>'Moving Avg'!F2484</f>
        <v>6.9827449999999986</v>
      </c>
      <c r="H2484" s="2">
        <f>'Moving Avg'!G2484</f>
        <v>6.5595760000000007</v>
      </c>
      <c r="I2484" s="2">
        <f>'Moving Avg'!H2484</f>
        <v>5.9035135000000025</v>
      </c>
      <c r="J2484" s="6" t="str">
        <f>OBV!F2484</f>
        <v>BULLISH</v>
      </c>
      <c r="K2484" s="6" t="str">
        <f>OBV!G2484</f>
        <v>STRONG</v>
      </c>
      <c r="L2484" s="6" t="str">
        <f>OBV!H2484</f>
        <v>CONFIRMED BULLISH</v>
      </c>
      <c r="M2484" s="8">
        <f t="shared" si="380"/>
        <v>0</v>
      </c>
      <c r="N2484" s="8">
        <f t="shared" si="381"/>
        <v>45</v>
      </c>
      <c r="O2484" s="8">
        <f t="shared" si="382"/>
        <v>50</v>
      </c>
      <c r="P2484" s="8">
        <f t="shared" si="383"/>
        <v>100</v>
      </c>
      <c r="Q2484" s="9">
        <f t="shared" si="384"/>
        <v>38.25</v>
      </c>
      <c r="R2484" s="9">
        <f t="shared" si="385"/>
        <v>51.5</v>
      </c>
      <c r="S2484" s="9">
        <f t="shared" si="386"/>
        <v>64.25</v>
      </c>
      <c r="T2484" s="9">
        <f t="shared" si="387"/>
        <v>48.75</v>
      </c>
      <c r="U2484" s="8">
        <f t="shared" si="388"/>
        <v>51.333333333333336</v>
      </c>
      <c r="V2484" s="8">
        <f t="shared" si="389"/>
        <v>50.6875</v>
      </c>
    </row>
    <row r="2485" spans="1:22" ht="13.5" x14ac:dyDescent="0.25">
      <c r="A2485" s="3">
        <f>RSI!A2485</f>
        <v>45622</v>
      </c>
      <c r="B2485" s="2">
        <f>RSI!B2485</f>
        <v>7.5010000000000003</v>
      </c>
      <c r="C2485" s="2">
        <f>RSI!I2485</f>
        <v>87.472425931536534</v>
      </c>
      <c r="D2485" s="2">
        <f>MACD!E2485</f>
        <v>-5.7701987745366168E-2</v>
      </c>
      <c r="E2485" s="2">
        <f>MACD!F2485</f>
        <v>-1.6704680721304696E-2</v>
      </c>
      <c r="F2485" s="2">
        <f>'Moving Avg'!D2485</f>
        <v>7.2432600000000011</v>
      </c>
      <c r="G2485" s="2">
        <f>'Moving Avg'!F2485</f>
        <v>7.0096299999999987</v>
      </c>
      <c r="H2485" s="2">
        <f>'Moving Avg'!G2485</f>
        <v>6.5933260000000011</v>
      </c>
      <c r="I2485" s="2">
        <f>'Moving Avg'!H2485</f>
        <v>5.9144885000000018</v>
      </c>
      <c r="J2485" s="6" t="str">
        <f>OBV!F2485</f>
        <v>BULLISH</v>
      </c>
      <c r="K2485" s="6" t="str">
        <f>OBV!G2485</f>
        <v>STRONG</v>
      </c>
      <c r="L2485" s="6" t="str">
        <f>OBV!H2485</f>
        <v>CONFIRMED BULLISH</v>
      </c>
      <c r="M2485" s="8">
        <f t="shared" si="380"/>
        <v>0</v>
      </c>
      <c r="N2485" s="8">
        <f t="shared" si="381"/>
        <v>100</v>
      </c>
      <c r="O2485" s="8">
        <f t="shared" si="382"/>
        <v>50</v>
      </c>
      <c r="P2485" s="8">
        <f t="shared" si="383"/>
        <v>100</v>
      </c>
      <c r="Q2485" s="9">
        <f t="shared" si="384"/>
        <v>57.5</v>
      </c>
      <c r="R2485" s="9">
        <f t="shared" si="385"/>
        <v>62.5</v>
      </c>
      <c r="S2485" s="9">
        <f t="shared" si="386"/>
        <v>72.5</v>
      </c>
      <c r="T2485" s="9">
        <f t="shared" si="387"/>
        <v>62.5</v>
      </c>
      <c r="U2485" s="8">
        <f t="shared" si="388"/>
        <v>64.166666666666671</v>
      </c>
      <c r="V2485" s="8">
        <f t="shared" si="389"/>
        <v>63.75</v>
      </c>
    </row>
    <row r="2486" spans="1:22" ht="13.5" x14ac:dyDescent="0.25">
      <c r="A2486" s="3">
        <f>RSI!A2486</f>
        <v>45623</v>
      </c>
      <c r="B2486" s="2">
        <f>RSI!B2486</f>
        <v>7.3620000000000001</v>
      </c>
      <c r="C2486" s="2">
        <f>RSI!I2486</f>
        <v>74.418427655338945</v>
      </c>
      <c r="D2486" s="2">
        <f>MACD!E2486</f>
        <v>-9.0589967225792378E-2</v>
      </c>
      <c r="E2486" s="2">
        <f>MACD!F2486</f>
        <v>-3.1481738022202235E-2</v>
      </c>
      <c r="F2486" s="2">
        <f>'Moving Avg'!D2486</f>
        <v>7.3193000000000001</v>
      </c>
      <c r="G2486" s="2">
        <f>'Moving Avg'!F2486</f>
        <v>7.0309549999999987</v>
      </c>
      <c r="H2486" s="2">
        <f>'Moving Avg'!G2486</f>
        <v>6.6205860000000003</v>
      </c>
      <c r="I2486" s="2">
        <f>'Moving Avg'!H2486</f>
        <v>5.9243405000000031</v>
      </c>
      <c r="J2486" s="6" t="str">
        <f>OBV!F2486</f>
        <v>BULLISH</v>
      </c>
      <c r="K2486" s="6" t="str">
        <f>OBV!G2486</f>
        <v>STRONG</v>
      </c>
      <c r="L2486" s="6" t="str">
        <f>OBV!H2486</f>
        <v>CONFIRMED BULLISH</v>
      </c>
      <c r="M2486" s="8">
        <f t="shared" si="380"/>
        <v>0</v>
      </c>
      <c r="N2486" s="8">
        <f t="shared" si="381"/>
        <v>100</v>
      </c>
      <c r="O2486" s="8">
        <f t="shared" si="382"/>
        <v>50</v>
      </c>
      <c r="P2486" s="8">
        <f t="shared" si="383"/>
        <v>100</v>
      </c>
      <c r="Q2486" s="9">
        <f t="shared" si="384"/>
        <v>57.5</v>
      </c>
      <c r="R2486" s="9">
        <f t="shared" si="385"/>
        <v>62.5</v>
      </c>
      <c r="S2486" s="9">
        <f t="shared" si="386"/>
        <v>72.5</v>
      </c>
      <c r="T2486" s="9">
        <f t="shared" si="387"/>
        <v>62.5</v>
      </c>
      <c r="U2486" s="8">
        <f t="shared" si="388"/>
        <v>64.166666666666671</v>
      </c>
      <c r="V2486" s="8">
        <f t="shared" si="389"/>
        <v>63.75</v>
      </c>
    </row>
    <row r="2487" spans="1:22" ht="13.5" x14ac:dyDescent="0.25">
      <c r="A2487" s="3">
        <f>RSI!A2487</f>
        <v>45624</v>
      </c>
      <c r="B2487" s="2">
        <f>RSI!B2487</f>
        <v>7.1673</v>
      </c>
      <c r="C2487" s="2">
        <f>RSI!I2487</f>
        <v>60.743937204914417</v>
      </c>
      <c r="D2487" s="2">
        <f>MACD!E2487</f>
        <v>-9.6623683716429376E-2</v>
      </c>
      <c r="E2487" s="2">
        <f>MACD!F2487</f>
        <v>-4.4510127161047665E-2</v>
      </c>
      <c r="F2487" s="2">
        <f>'Moving Avg'!D2487</f>
        <v>7.3471199999999994</v>
      </c>
      <c r="G2487" s="2">
        <f>'Moving Avg'!F2487</f>
        <v>7.0420850000000002</v>
      </c>
      <c r="H2487" s="2">
        <f>'Moving Avg'!G2487</f>
        <v>6.6411700000000007</v>
      </c>
      <c r="I2487" s="2">
        <f>'Moving Avg'!H2487</f>
        <v>5.9332620000000027</v>
      </c>
      <c r="J2487" s="6" t="str">
        <f>OBV!F2487</f>
        <v>BULLISH</v>
      </c>
      <c r="K2487" s="6" t="str">
        <f>OBV!G2487</f>
        <v>STRONG</v>
      </c>
      <c r="L2487" s="6" t="str">
        <f>OBV!H2487</f>
        <v>CONFIRMED BULLISH</v>
      </c>
      <c r="M2487" s="8">
        <f t="shared" si="380"/>
        <v>25</v>
      </c>
      <c r="N2487" s="8">
        <f t="shared" si="381"/>
        <v>100</v>
      </c>
      <c r="O2487" s="8">
        <f t="shared" si="382"/>
        <v>50</v>
      </c>
      <c r="P2487" s="8">
        <f t="shared" si="383"/>
        <v>100</v>
      </c>
      <c r="Q2487" s="9">
        <f t="shared" si="384"/>
        <v>66.25</v>
      </c>
      <c r="R2487" s="9">
        <f t="shared" si="385"/>
        <v>67.5</v>
      </c>
      <c r="S2487" s="9">
        <f t="shared" si="386"/>
        <v>76.25</v>
      </c>
      <c r="T2487" s="9">
        <f t="shared" si="387"/>
        <v>68.75</v>
      </c>
      <c r="U2487" s="8">
        <f t="shared" si="388"/>
        <v>70</v>
      </c>
      <c r="V2487" s="8">
        <f t="shared" si="389"/>
        <v>69.6875</v>
      </c>
    </row>
    <row r="2488" spans="1:22" ht="13.5" x14ac:dyDescent="0.25">
      <c r="A2488" s="3">
        <f>RSI!A2488</f>
        <v>45625</v>
      </c>
      <c r="B2488" s="2">
        <f>RSI!B2488</f>
        <v>7.4268999999999998</v>
      </c>
      <c r="C2488" s="2">
        <f>RSI!I2488</f>
        <v>68.939257261720456</v>
      </c>
      <c r="D2488" s="2">
        <f>MACD!E2488</f>
        <v>-0.12222703784765265</v>
      </c>
      <c r="E2488" s="2">
        <f>MACD!F2488</f>
        <v>-6.0053509298368668E-2</v>
      </c>
      <c r="F2488" s="2">
        <f>'Moving Avg'!D2488</f>
        <v>7.3916400000000007</v>
      </c>
      <c r="G2488" s="2">
        <f>'Moving Avg'!F2488</f>
        <v>7.0648049999999998</v>
      </c>
      <c r="H2488" s="2">
        <f>'Moving Avg'!G2488</f>
        <v>6.667504000000001</v>
      </c>
      <c r="I2488" s="2">
        <f>'Moving Avg'!H2488</f>
        <v>5.9434385000000027</v>
      </c>
      <c r="J2488" s="6" t="str">
        <f>OBV!F2488</f>
        <v>BULLISH</v>
      </c>
      <c r="K2488" s="6" t="str">
        <f>OBV!G2488</f>
        <v>STRONG</v>
      </c>
      <c r="L2488" s="6" t="str">
        <f>OBV!H2488</f>
        <v>CONFIRMED BULLISH</v>
      </c>
      <c r="M2488" s="8">
        <f t="shared" si="380"/>
        <v>25</v>
      </c>
      <c r="N2488" s="8">
        <f t="shared" si="381"/>
        <v>100</v>
      </c>
      <c r="O2488" s="8">
        <f t="shared" si="382"/>
        <v>50</v>
      </c>
      <c r="P2488" s="8">
        <f t="shared" si="383"/>
        <v>100</v>
      </c>
      <c r="Q2488" s="9">
        <f t="shared" si="384"/>
        <v>66.25</v>
      </c>
      <c r="R2488" s="9">
        <f t="shared" si="385"/>
        <v>67.5</v>
      </c>
      <c r="S2488" s="9">
        <f t="shared" si="386"/>
        <v>76.25</v>
      </c>
      <c r="T2488" s="9">
        <f t="shared" si="387"/>
        <v>68.75</v>
      </c>
      <c r="U2488" s="8">
        <f t="shared" si="388"/>
        <v>70</v>
      </c>
      <c r="V2488" s="8">
        <f t="shared" si="389"/>
        <v>69.6875</v>
      </c>
    </row>
    <row r="2489" spans="1:22" ht="13.5" x14ac:dyDescent="0.25">
      <c r="A2489" s="3">
        <f>RSI!A2489</f>
        <v>45628</v>
      </c>
      <c r="B2489" s="2">
        <f>RSI!B2489</f>
        <v>7.4176000000000002</v>
      </c>
      <c r="C2489" s="2">
        <f>RSI!I2489</f>
        <v>68.388443424169509</v>
      </c>
      <c r="D2489" s="2">
        <f>MACD!E2489</f>
        <v>-0.14163391600917929</v>
      </c>
      <c r="E2489" s="2">
        <f>MACD!F2489</f>
        <v>-7.6369590640530796E-2</v>
      </c>
      <c r="F2489" s="2">
        <f>'Moving Avg'!D2489</f>
        <v>7.3749599999999997</v>
      </c>
      <c r="G2489" s="2">
        <f>'Moving Avg'!F2489</f>
        <v>7.0856649999999988</v>
      </c>
      <c r="H2489" s="2">
        <f>'Moving Avg'!G2489</f>
        <v>6.6930939999999994</v>
      </c>
      <c r="I2489" s="2">
        <f>'Moving Avg'!H2489</f>
        <v>5.9536115000000027</v>
      </c>
      <c r="J2489" s="6" t="str">
        <f>OBV!F2489</f>
        <v>BEARISH</v>
      </c>
      <c r="K2489" s="6" t="str">
        <f>OBV!G2489</f>
        <v>NEUTRAL</v>
      </c>
      <c r="L2489" s="6" t="str">
        <f>OBV!H2489</f>
        <v>CONFIRMED BEARISH</v>
      </c>
      <c r="M2489" s="8">
        <f t="shared" si="380"/>
        <v>25</v>
      </c>
      <c r="N2489" s="8">
        <f t="shared" si="381"/>
        <v>100</v>
      </c>
      <c r="O2489" s="8">
        <f t="shared" si="382"/>
        <v>50</v>
      </c>
      <c r="P2489" s="8">
        <f t="shared" si="383"/>
        <v>16.5</v>
      </c>
      <c r="Q2489" s="9">
        <f t="shared" si="384"/>
        <v>53.725000000000001</v>
      </c>
      <c r="R2489" s="9">
        <f t="shared" si="385"/>
        <v>46.625</v>
      </c>
      <c r="S2489" s="9">
        <f t="shared" si="386"/>
        <v>38.674999999999997</v>
      </c>
      <c r="T2489" s="9">
        <f t="shared" si="387"/>
        <v>47.875</v>
      </c>
      <c r="U2489" s="8">
        <f t="shared" si="388"/>
        <v>46.341666666666661</v>
      </c>
      <c r="V2489" s="8">
        <f t="shared" si="389"/>
        <v>46.724999999999994</v>
      </c>
    </row>
    <row r="2490" spans="1:22" ht="13.5" x14ac:dyDescent="0.25">
      <c r="A2490" s="3">
        <f>RSI!A2490</f>
        <v>45629</v>
      </c>
      <c r="B2490" s="2">
        <f>RSI!B2490</f>
        <v>7.3990999999999998</v>
      </c>
      <c r="C2490" s="2">
        <f>RSI!I2490</f>
        <v>67.237580022562128</v>
      </c>
      <c r="D2490" s="2">
        <f>MACD!E2490</f>
        <v>-0.15913749387351839</v>
      </c>
      <c r="E2490" s="2">
        <f>MACD!F2490</f>
        <v>-9.292317128712832E-2</v>
      </c>
      <c r="F2490" s="2">
        <f>'Moving Avg'!D2490</f>
        <v>7.3545800000000003</v>
      </c>
      <c r="G2490" s="2">
        <f>'Moving Avg'!F2490</f>
        <v>7.1079200000000018</v>
      </c>
      <c r="H2490" s="2">
        <f>'Moving Avg'!G2490</f>
        <v>6.7175720000000005</v>
      </c>
      <c r="I2490" s="2">
        <f>'Moving Avg'!H2490</f>
        <v>5.9642480000000031</v>
      </c>
      <c r="J2490" s="6" t="str">
        <f>OBV!F2490</f>
        <v>BEARISH</v>
      </c>
      <c r="K2490" s="6" t="str">
        <f>OBV!G2490</f>
        <v>NEUTRAL</v>
      </c>
      <c r="L2490" s="6" t="str">
        <f>OBV!H2490</f>
        <v>CONFIRMED BEARISH</v>
      </c>
      <c r="M2490" s="8">
        <f t="shared" si="380"/>
        <v>25</v>
      </c>
      <c r="N2490" s="8">
        <f t="shared" si="381"/>
        <v>100</v>
      </c>
      <c r="O2490" s="8">
        <f t="shared" si="382"/>
        <v>50</v>
      </c>
      <c r="P2490" s="8">
        <f t="shared" si="383"/>
        <v>16.5</v>
      </c>
      <c r="Q2490" s="9">
        <f t="shared" si="384"/>
        <v>53.725000000000001</v>
      </c>
      <c r="R2490" s="9">
        <f t="shared" si="385"/>
        <v>46.625</v>
      </c>
      <c r="S2490" s="9">
        <f t="shared" si="386"/>
        <v>38.674999999999997</v>
      </c>
      <c r="T2490" s="9">
        <f t="shared" si="387"/>
        <v>47.875</v>
      </c>
      <c r="U2490" s="8">
        <f t="shared" si="388"/>
        <v>46.341666666666661</v>
      </c>
      <c r="V2490" s="8">
        <f t="shared" si="389"/>
        <v>46.724999999999994</v>
      </c>
    </row>
    <row r="2491" spans="1:22" ht="13.5" x14ac:dyDescent="0.25">
      <c r="A2491" s="3">
        <f>RSI!A2491</f>
        <v>45630</v>
      </c>
      <c r="B2491" s="2">
        <f>RSI!B2491</f>
        <v>7.4082999999999997</v>
      </c>
      <c r="C2491" s="2">
        <f>RSI!I2491</f>
        <v>67.530211675292364</v>
      </c>
      <c r="D2491" s="2">
        <f>MACD!E2491</f>
        <v>-0.17251451363761916</v>
      </c>
      <c r="E2491" s="2">
        <f>MACD!F2491</f>
        <v>-0.10884143975722649</v>
      </c>
      <c r="F2491" s="2">
        <f>'Moving Avg'!D2491</f>
        <v>7.3638400000000006</v>
      </c>
      <c r="G2491" s="2">
        <f>'Moving Avg'!F2491</f>
        <v>7.1320250000000005</v>
      </c>
      <c r="H2491" s="2">
        <f>'Moving Avg'!G2491</f>
        <v>6.7416779999999994</v>
      </c>
      <c r="I2491" s="2">
        <f>'Moving Avg'!H2491</f>
        <v>5.9743315000000043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  <c r="M2491" s="8">
        <f t="shared" si="380"/>
        <v>25</v>
      </c>
      <c r="N2491" s="8">
        <f t="shared" si="381"/>
        <v>100</v>
      </c>
      <c r="O2491" s="8">
        <f t="shared" si="382"/>
        <v>50</v>
      </c>
      <c r="P2491" s="8">
        <f t="shared" si="383"/>
        <v>83.5</v>
      </c>
      <c r="Q2491" s="9">
        <f t="shared" si="384"/>
        <v>63.774999999999999</v>
      </c>
      <c r="R2491" s="9">
        <f t="shared" si="385"/>
        <v>63.375</v>
      </c>
      <c r="S2491" s="9">
        <f t="shared" si="386"/>
        <v>68.825000000000003</v>
      </c>
      <c r="T2491" s="9">
        <f t="shared" si="387"/>
        <v>64.625</v>
      </c>
      <c r="U2491" s="8">
        <f t="shared" si="388"/>
        <v>65.325000000000003</v>
      </c>
      <c r="V2491" s="8">
        <f t="shared" si="389"/>
        <v>65.150000000000006</v>
      </c>
    </row>
    <row r="2492" spans="1:22" ht="13.5" x14ac:dyDescent="0.25">
      <c r="A2492" s="3">
        <f>RSI!A2492</f>
        <v>45631</v>
      </c>
      <c r="B2492" s="2">
        <f>RSI!B2492</f>
        <v>7.3712</v>
      </c>
      <c r="C2492" s="2">
        <f>RSI!I2492</f>
        <v>65.0085513755823</v>
      </c>
      <c r="D2492" s="2">
        <f>MACD!E2492</f>
        <v>-0.17600289648826539</v>
      </c>
      <c r="E2492" s="2">
        <f>MACD!F2492</f>
        <v>-0.12227373110343427</v>
      </c>
      <c r="F2492" s="2">
        <f>'Moving Avg'!D2492</f>
        <v>7.4046199999999995</v>
      </c>
      <c r="G2492" s="2">
        <f>'Moving Avg'!F2492</f>
        <v>7.1542750000000002</v>
      </c>
      <c r="H2492" s="2">
        <f>'Moving Avg'!G2492</f>
        <v>6.7630020000000002</v>
      </c>
      <c r="I2492" s="2">
        <f>'Moving Avg'!H2492</f>
        <v>5.9847860000000033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  <c r="M2492" s="8">
        <f t="shared" si="380"/>
        <v>25</v>
      </c>
      <c r="N2492" s="8">
        <f t="shared" si="381"/>
        <v>100</v>
      </c>
      <c r="O2492" s="8">
        <f t="shared" si="382"/>
        <v>50</v>
      </c>
      <c r="P2492" s="8">
        <f t="shared" si="383"/>
        <v>83.5</v>
      </c>
      <c r="Q2492" s="9">
        <f t="shared" si="384"/>
        <v>63.774999999999999</v>
      </c>
      <c r="R2492" s="9">
        <f t="shared" si="385"/>
        <v>63.375</v>
      </c>
      <c r="S2492" s="9">
        <f t="shared" si="386"/>
        <v>68.825000000000003</v>
      </c>
      <c r="T2492" s="9">
        <f t="shared" si="387"/>
        <v>64.625</v>
      </c>
      <c r="U2492" s="8">
        <f t="shared" si="388"/>
        <v>65.325000000000003</v>
      </c>
      <c r="V2492" s="8">
        <f t="shared" si="389"/>
        <v>65.150000000000006</v>
      </c>
    </row>
    <row r="2493" spans="1:22" ht="13.5" x14ac:dyDescent="0.25">
      <c r="A2493" s="3">
        <f>RSI!A2493</f>
        <v>45632</v>
      </c>
      <c r="B2493" s="2">
        <f>RSI!B2493</f>
        <v>7.3526999999999996</v>
      </c>
      <c r="C2493" s="2">
        <f>RSI!I2493</f>
        <v>63.730586586868547</v>
      </c>
      <c r="D2493" s="2">
        <f>MACD!E2493</f>
        <v>-0.15217638280728352</v>
      </c>
      <c r="E2493" s="2">
        <f>MACD!F2493</f>
        <v>-0.12825426144420413</v>
      </c>
      <c r="F2493" s="2">
        <f>'Moving Avg'!D2493</f>
        <v>7.38978</v>
      </c>
      <c r="G2493" s="2">
        <f>'Moving Avg'!F2493</f>
        <v>7.1756000000000002</v>
      </c>
      <c r="H2493" s="2">
        <f>'Moving Avg'!G2493</f>
        <v>6.7839559999999999</v>
      </c>
      <c r="I2493" s="2">
        <f>'Moving Avg'!H2493</f>
        <v>5.9942065000000033</v>
      </c>
      <c r="J2493" s="6" t="str">
        <f>OBV!F2493</f>
        <v>BEARISH</v>
      </c>
      <c r="K2493" s="6" t="str">
        <f>OBV!G2493</f>
        <v>NEUTRAL</v>
      </c>
      <c r="L2493" s="6" t="str">
        <f>OBV!H2493</f>
        <v>CONFIRMED BEARISH</v>
      </c>
      <c r="M2493" s="8">
        <f t="shared" si="380"/>
        <v>25</v>
      </c>
      <c r="N2493" s="8">
        <f t="shared" si="381"/>
        <v>100</v>
      </c>
      <c r="O2493" s="8">
        <f t="shared" si="382"/>
        <v>50</v>
      </c>
      <c r="P2493" s="8">
        <f t="shared" si="383"/>
        <v>16.5</v>
      </c>
      <c r="Q2493" s="9">
        <f t="shared" si="384"/>
        <v>53.725000000000001</v>
      </c>
      <c r="R2493" s="9">
        <f t="shared" si="385"/>
        <v>46.625</v>
      </c>
      <c r="S2493" s="9">
        <f t="shared" si="386"/>
        <v>38.674999999999997</v>
      </c>
      <c r="T2493" s="9">
        <f t="shared" si="387"/>
        <v>47.875</v>
      </c>
      <c r="U2493" s="8">
        <f t="shared" si="388"/>
        <v>46.341666666666661</v>
      </c>
      <c r="V2493" s="8">
        <f t="shared" si="389"/>
        <v>46.724999999999994</v>
      </c>
    </row>
    <row r="2494" spans="1:22" ht="13.5" x14ac:dyDescent="0.25">
      <c r="A2494" s="3">
        <f>RSI!A2494</f>
        <v>45635</v>
      </c>
      <c r="B2494" s="2">
        <f>RSI!B2494</f>
        <v>7.3249000000000004</v>
      </c>
      <c r="C2494" s="2">
        <f>RSI!I2494</f>
        <v>61.765629709363175</v>
      </c>
      <c r="D2494" s="2">
        <f>MACD!E2494</f>
        <v>-8.5760437526658073E-2</v>
      </c>
      <c r="E2494" s="2">
        <f>MACD!F2494</f>
        <v>-0.11975549666069493</v>
      </c>
      <c r="F2494" s="2">
        <f>'Moving Avg'!D2494</f>
        <v>7.3712400000000002</v>
      </c>
      <c r="G2494" s="2">
        <f>'Moving Avg'!F2494</f>
        <v>7.1964650000000008</v>
      </c>
      <c r="H2494" s="2">
        <f>'Moving Avg'!G2494</f>
        <v>6.8045399999999994</v>
      </c>
      <c r="I2494" s="2">
        <f>'Moving Avg'!H2494</f>
        <v>6.0034450000000046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  <c r="M2494" s="8">
        <f t="shared" si="380"/>
        <v>25</v>
      </c>
      <c r="N2494" s="8">
        <f t="shared" si="381"/>
        <v>0</v>
      </c>
      <c r="O2494" s="8">
        <f t="shared" si="382"/>
        <v>50</v>
      </c>
      <c r="P2494" s="8">
        <f t="shared" si="383"/>
        <v>16.5</v>
      </c>
      <c r="Q2494" s="9">
        <f t="shared" si="384"/>
        <v>18.725000000000001</v>
      </c>
      <c r="R2494" s="9">
        <f t="shared" si="385"/>
        <v>26.625</v>
      </c>
      <c r="S2494" s="9">
        <f t="shared" si="386"/>
        <v>23.675000000000001</v>
      </c>
      <c r="T2494" s="9">
        <f t="shared" si="387"/>
        <v>22.875</v>
      </c>
      <c r="U2494" s="8">
        <f t="shared" si="388"/>
        <v>23.008333333333336</v>
      </c>
      <c r="V2494" s="8">
        <f t="shared" si="389"/>
        <v>22.975000000000001</v>
      </c>
    </row>
    <row r="2495" spans="1:22" ht="13.5" x14ac:dyDescent="0.25">
      <c r="A2495" s="3">
        <f>RSI!A2495</f>
        <v>45636</v>
      </c>
      <c r="B2495" s="2">
        <f>RSI!B2495</f>
        <v>7.4082999999999997</v>
      </c>
      <c r="C2495" s="2">
        <f>RSI!I2495</f>
        <v>65.229212499156873</v>
      </c>
      <c r="D2495" s="2">
        <f>MACD!E2495</f>
        <v>-3.6918766010194837E-2</v>
      </c>
      <c r="E2495" s="2">
        <f>MACD!F2495</f>
        <v>-0.10318815053059491</v>
      </c>
      <c r="F2495" s="2">
        <f>'Moving Avg'!D2495</f>
        <v>7.373079999999999</v>
      </c>
      <c r="G2495" s="2">
        <f>'Moving Avg'!F2495</f>
        <v>7.2238150000000001</v>
      </c>
      <c r="H2495" s="2">
        <f>'Moving Avg'!G2495</f>
        <v>6.8266059999999991</v>
      </c>
      <c r="I2495" s="2">
        <f>'Moving Avg'!H2495</f>
        <v>6.0131865000000042</v>
      </c>
      <c r="J2495" s="6" t="str">
        <f>OBV!F2495</f>
        <v>BEARISH</v>
      </c>
      <c r="K2495" s="6" t="str">
        <f>OBV!G2495</f>
        <v>NEUTRAL</v>
      </c>
      <c r="L2495" s="6" t="str">
        <f>OBV!H2495</f>
        <v>BEARISH DIVERGENCE</v>
      </c>
      <c r="M2495" s="8">
        <f t="shared" si="380"/>
        <v>25</v>
      </c>
      <c r="N2495" s="8">
        <f t="shared" si="381"/>
        <v>0</v>
      </c>
      <c r="O2495" s="8">
        <f t="shared" si="382"/>
        <v>50</v>
      </c>
      <c r="P2495" s="8">
        <f t="shared" si="383"/>
        <v>16.5</v>
      </c>
      <c r="Q2495" s="9">
        <f t="shared" si="384"/>
        <v>18.725000000000001</v>
      </c>
      <c r="R2495" s="9">
        <f t="shared" si="385"/>
        <v>26.625</v>
      </c>
      <c r="S2495" s="9">
        <f t="shared" si="386"/>
        <v>23.675000000000001</v>
      </c>
      <c r="T2495" s="9">
        <f t="shared" si="387"/>
        <v>22.875</v>
      </c>
      <c r="U2495" s="8">
        <f t="shared" si="388"/>
        <v>23.008333333333336</v>
      </c>
      <c r="V2495" s="8">
        <f t="shared" si="389"/>
        <v>22.975000000000001</v>
      </c>
    </row>
    <row r="2496" spans="1:22" ht="13.5" x14ac:dyDescent="0.25">
      <c r="A2496" s="3">
        <f>RSI!A2496</f>
        <v>45637</v>
      </c>
      <c r="B2496" s="2">
        <f>RSI!B2496</f>
        <v>7.4082999999999997</v>
      </c>
      <c r="C2496" s="2">
        <f>RSI!I2496</f>
        <v>65.229212499156887</v>
      </c>
      <c r="D2496" s="2">
        <f>MACD!E2496</f>
        <v>-1.8559977602593314E-2</v>
      </c>
      <c r="E2496" s="2">
        <f>MACD!F2496</f>
        <v>-8.6262515944994594E-2</v>
      </c>
      <c r="F2496" s="2">
        <f>'Moving Avg'!D2496</f>
        <v>7.3730799999999999</v>
      </c>
      <c r="G2496" s="2">
        <f>'Moving Avg'!F2496</f>
        <v>7.2511649999999985</v>
      </c>
      <c r="H2496" s="2">
        <f>'Moving Avg'!G2496</f>
        <v>6.8492300000000004</v>
      </c>
      <c r="I2496" s="2">
        <f>'Moving Avg'!H2496</f>
        <v>6.0229280000000038</v>
      </c>
      <c r="J2496" s="6" t="str">
        <f>OBV!F2496</f>
        <v>BEARISH</v>
      </c>
      <c r="K2496" s="6" t="str">
        <f>OBV!G2496</f>
        <v>NEUTRAL</v>
      </c>
      <c r="L2496" s="6" t="str">
        <f>OBV!H2496</f>
        <v>NEUTRAL</v>
      </c>
      <c r="M2496" s="8">
        <f t="shared" si="380"/>
        <v>25</v>
      </c>
      <c r="N2496" s="8">
        <f t="shared" si="381"/>
        <v>0</v>
      </c>
      <c r="O2496" s="8">
        <f t="shared" si="382"/>
        <v>50</v>
      </c>
      <c r="P2496" s="8">
        <f t="shared" si="383"/>
        <v>16.5</v>
      </c>
      <c r="Q2496" s="9">
        <f t="shared" si="384"/>
        <v>18.725000000000001</v>
      </c>
      <c r="R2496" s="9">
        <f t="shared" si="385"/>
        <v>26.625</v>
      </c>
      <c r="S2496" s="9">
        <f t="shared" si="386"/>
        <v>23.675000000000001</v>
      </c>
      <c r="T2496" s="9">
        <f t="shared" si="387"/>
        <v>22.875</v>
      </c>
      <c r="U2496" s="8">
        <f t="shared" si="388"/>
        <v>23.008333333333336</v>
      </c>
      <c r="V2496" s="8">
        <f t="shared" si="389"/>
        <v>22.975000000000001</v>
      </c>
    </row>
    <row r="2497" spans="1:22" ht="13.5" x14ac:dyDescent="0.25">
      <c r="A2497" s="3">
        <f>RSI!A2497</f>
        <v>45638</v>
      </c>
      <c r="B2497" s="2">
        <f>RSI!B2497</f>
        <v>7.4824999999999999</v>
      </c>
      <c r="C2497" s="2">
        <f>RSI!I2497</f>
        <v>68.201466648017231</v>
      </c>
      <c r="D2497" s="2">
        <f>MACD!E2497</f>
        <v>-3.9942579532789679E-2</v>
      </c>
      <c r="E2497" s="2">
        <f>MACD!F2497</f>
        <v>-7.699852866255362E-2</v>
      </c>
      <c r="F2497" s="2">
        <f>'Moving Avg'!D2497</f>
        <v>7.39534</v>
      </c>
      <c r="G2497" s="2">
        <f>'Moving Avg'!F2497</f>
        <v>7.2789799999999989</v>
      </c>
      <c r="H2497" s="2">
        <f>'Moving Avg'!G2497</f>
        <v>6.8737080000000006</v>
      </c>
      <c r="I2497" s="2">
        <f>'Moving Avg'!H2497</f>
        <v>6.0330405000000038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  <c r="M2497" s="8">
        <f t="shared" si="380"/>
        <v>25</v>
      </c>
      <c r="N2497" s="8">
        <f t="shared" si="381"/>
        <v>0</v>
      </c>
      <c r="O2497" s="8">
        <f t="shared" si="382"/>
        <v>50</v>
      </c>
      <c r="P2497" s="8">
        <f t="shared" si="383"/>
        <v>83.5</v>
      </c>
      <c r="Q2497" s="9">
        <f t="shared" si="384"/>
        <v>28.774999999999999</v>
      </c>
      <c r="R2497" s="9">
        <f t="shared" si="385"/>
        <v>43.375</v>
      </c>
      <c r="S2497" s="9">
        <f t="shared" si="386"/>
        <v>53.825000000000003</v>
      </c>
      <c r="T2497" s="9">
        <f t="shared" si="387"/>
        <v>39.625</v>
      </c>
      <c r="U2497" s="8">
        <f t="shared" si="388"/>
        <v>41.991666666666667</v>
      </c>
      <c r="V2497" s="8">
        <f t="shared" si="389"/>
        <v>41.400000000000006</v>
      </c>
    </row>
    <row r="2498" spans="1:22" ht="13.5" x14ac:dyDescent="0.25">
      <c r="A2498" s="3">
        <f>RSI!A2498</f>
        <v>45639</v>
      </c>
      <c r="B2498" s="2">
        <f>RSI!B2498</f>
        <v>7.4176000000000002</v>
      </c>
      <c r="C2498" s="2">
        <f>RSI!I2498</f>
        <v>63.119189942670914</v>
      </c>
      <c r="D2498" s="2">
        <f>MACD!E2498</f>
        <v>-1.5086298087414463E-2</v>
      </c>
      <c r="E2498" s="2">
        <f>MACD!F2498</f>
        <v>-6.4616082547525794E-2</v>
      </c>
      <c r="F2498" s="2">
        <f>'Moving Avg'!D2498</f>
        <v>7.4083200000000007</v>
      </c>
      <c r="G2498" s="2">
        <f>'Moving Avg'!F2498</f>
        <v>7.3035499999999987</v>
      </c>
      <c r="H2498" s="2">
        <f>'Moving Avg'!G2498</f>
        <v>6.8968880000000006</v>
      </c>
      <c r="I2498" s="2">
        <f>'Moving Avg'!H2498</f>
        <v>6.0428285000000024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83.5</v>
      </c>
      <c r="Q2498" s="9">
        <f t="shared" si="384"/>
        <v>28.774999999999999</v>
      </c>
      <c r="R2498" s="9">
        <f t="shared" si="385"/>
        <v>43.375</v>
      </c>
      <c r="S2498" s="9">
        <f t="shared" si="386"/>
        <v>53.825000000000003</v>
      </c>
      <c r="T2498" s="9">
        <f t="shared" si="387"/>
        <v>39.625</v>
      </c>
      <c r="U2498" s="8">
        <f t="shared" si="388"/>
        <v>41.991666666666667</v>
      </c>
      <c r="V2498" s="8">
        <f t="shared" si="389"/>
        <v>41.400000000000006</v>
      </c>
    </row>
    <row r="2499" spans="1:22" ht="13.5" x14ac:dyDescent="0.25">
      <c r="A2499" s="3">
        <f>RSI!A2499</f>
        <v>45642</v>
      </c>
      <c r="B2499" s="2">
        <f>RSI!B2499</f>
        <v>7.4082999999999997</v>
      </c>
      <c r="C2499" s="2">
        <f>RSI!I2499</f>
        <v>62.401588712812718</v>
      </c>
      <c r="D2499" s="2">
        <f>MACD!E2499</f>
        <v>3.9240226813266332E-3</v>
      </c>
      <c r="E2499" s="2">
        <f>MACD!F2499</f>
        <v>-5.0908061501755315E-2</v>
      </c>
      <c r="F2499" s="2">
        <f>'Moving Avg'!D2499</f>
        <v>7.4249999999999998</v>
      </c>
      <c r="G2499" s="2">
        <f>'Moving Avg'!F2499</f>
        <v>7.3262649999999976</v>
      </c>
      <c r="H2499" s="2">
        <f>'Moving Avg'!G2499</f>
        <v>6.9198820000000003</v>
      </c>
      <c r="I2499" s="2">
        <f>'Moving Avg'!H2499</f>
        <v>6.0524840000000033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  <c r="M2499" s="8">
        <f t="shared" si="390"/>
        <v>25</v>
      </c>
      <c r="N2499" s="8">
        <f t="shared" si="391"/>
        <v>0</v>
      </c>
      <c r="O2499" s="8">
        <f t="shared" si="392"/>
        <v>50</v>
      </c>
      <c r="P2499" s="8">
        <f t="shared" si="393"/>
        <v>83.5</v>
      </c>
      <c r="Q2499" s="9">
        <f t="shared" ref="Q2499:Q2562" si="394">0.35*M2499+N2499*0.35+O2499*0.15+P2499*0.15</f>
        <v>28.774999999999999</v>
      </c>
      <c r="R2499" s="9">
        <f t="shared" ref="R2499:R2562" si="395">M2499*0.2+N2499*0.2+O2499*0.35+P2499*0.25</f>
        <v>43.375</v>
      </c>
      <c r="S2499" s="9">
        <f t="shared" ref="S2499:S2562" si="396">M2499*0.15+N2499*0.15+O2499*0.25+P2499*0.45</f>
        <v>53.825000000000003</v>
      </c>
      <c r="T2499" s="9">
        <f t="shared" ref="T2499:T2562" si="397">0.25*SUM(M2499:P2499)</f>
        <v>39.625</v>
      </c>
      <c r="U2499" s="8">
        <f t="shared" ref="U2499:U2562" si="398">SUM(Q2499:S2499)/3</f>
        <v>41.991666666666667</v>
      </c>
      <c r="V2499" s="8">
        <f t="shared" ref="V2499:V2562" si="399">SUM(Q2499:T2499)/4</f>
        <v>41.400000000000006</v>
      </c>
    </row>
    <row r="2500" spans="1:22" ht="13.5" x14ac:dyDescent="0.25">
      <c r="A2500" s="3">
        <f>RSI!A2500</f>
        <v>45644</v>
      </c>
      <c r="B2500" s="2">
        <f>RSI!B2500</f>
        <v>7.3249000000000004</v>
      </c>
      <c r="C2500" s="2">
        <f>RSI!I2500</f>
        <v>56.227942537370801</v>
      </c>
      <c r="D2500" s="2">
        <f>MACD!E2500</f>
        <v>2.2211037270153611E-2</v>
      </c>
      <c r="E2500" s="2">
        <f>MACD!F2500</f>
        <v>-3.6284241747373533E-2</v>
      </c>
      <c r="F2500" s="2">
        <f>'Moving Avg'!D2500</f>
        <v>7.4083200000000007</v>
      </c>
      <c r="G2500" s="2">
        <f>'Moving Avg'!F2500</f>
        <v>7.3448100000000007</v>
      </c>
      <c r="H2500" s="2">
        <f>'Moving Avg'!G2500</f>
        <v>6.9410220000000002</v>
      </c>
      <c r="I2500" s="2">
        <f>'Moving Avg'!H2500</f>
        <v>6.0614230000000031</v>
      </c>
      <c r="J2500" s="6" t="str">
        <f>OBV!F2500</f>
        <v>BULLISH</v>
      </c>
      <c r="K2500" s="6" t="str">
        <f>OBV!G2500</f>
        <v>NEUTRAL</v>
      </c>
      <c r="L2500" s="6" t="str">
        <f>OBV!H2500</f>
        <v>BULLISH DIVERGENCE</v>
      </c>
      <c r="M2500" s="8">
        <f t="shared" si="390"/>
        <v>25</v>
      </c>
      <c r="N2500" s="8">
        <f t="shared" si="391"/>
        <v>0</v>
      </c>
      <c r="O2500" s="8">
        <f t="shared" si="392"/>
        <v>50</v>
      </c>
      <c r="P2500" s="8">
        <f t="shared" si="393"/>
        <v>66.5</v>
      </c>
      <c r="Q2500" s="9">
        <f t="shared" si="394"/>
        <v>26.225000000000001</v>
      </c>
      <c r="R2500" s="9">
        <f t="shared" si="395"/>
        <v>39.125</v>
      </c>
      <c r="S2500" s="9">
        <f t="shared" si="396"/>
        <v>46.174999999999997</v>
      </c>
      <c r="T2500" s="9">
        <f t="shared" si="397"/>
        <v>35.375</v>
      </c>
      <c r="U2500" s="8">
        <f t="shared" si="398"/>
        <v>37.174999999999997</v>
      </c>
      <c r="V2500" s="8">
        <f t="shared" si="399"/>
        <v>36.724999999999994</v>
      </c>
    </row>
    <row r="2501" spans="1:22" ht="13.5" x14ac:dyDescent="0.25">
      <c r="A2501" s="3">
        <f>RSI!A2501</f>
        <v>45645</v>
      </c>
      <c r="B2501" s="2">
        <f>RSI!B2501</f>
        <v>7.3990999999999998</v>
      </c>
      <c r="C2501" s="2">
        <f>RSI!I2501</f>
        <v>60.017899141155006</v>
      </c>
      <c r="D2501" s="2">
        <f>MACD!E2501</f>
        <v>3.3050025483392531E-2</v>
      </c>
      <c r="E2501" s="2">
        <f>MACD!F2501</f>
        <v>-2.2417388301220319E-2</v>
      </c>
      <c r="F2501" s="2">
        <f>'Moving Avg'!D2501</f>
        <v>7.4064799999999993</v>
      </c>
      <c r="G2501" s="2">
        <f>'Moving Avg'!F2501</f>
        <v>7.3656750000000004</v>
      </c>
      <c r="H2501" s="2">
        <f>'Moving Avg'!G2501</f>
        <v>6.9647599999999992</v>
      </c>
      <c r="I2501" s="2">
        <f>'Moving Avg'!H2501</f>
        <v>6.0707330000000033</v>
      </c>
      <c r="J2501" s="6" t="str">
        <f>OBV!F2501</f>
        <v>BULLISH</v>
      </c>
      <c r="K2501" s="6" t="str">
        <f>OBV!G2501</f>
        <v>NEUTRAL</v>
      </c>
      <c r="L2501" s="6" t="str">
        <f>OBV!H2501</f>
        <v>BULLISH DIVERGENCE</v>
      </c>
      <c r="M2501" s="8">
        <f t="shared" si="390"/>
        <v>25</v>
      </c>
      <c r="N2501" s="8">
        <f t="shared" si="391"/>
        <v>0</v>
      </c>
      <c r="O2501" s="8">
        <f t="shared" si="392"/>
        <v>50</v>
      </c>
      <c r="P2501" s="8">
        <f t="shared" si="393"/>
        <v>66.5</v>
      </c>
      <c r="Q2501" s="9">
        <f t="shared" si="394"/>
        <v>26.225000000000001</v>
      </c>
      <c r="R2501" s="9">
        <f t="shared" si="395"/>
        <v>39.125</v>
      </c>
      <c r="S2501" s="9">
        <f t="shared" si="396"/>
        <v>46.174999999999997</v>
      </c>
      <c r="T2501" s="9">
        <f t="shared" si="397"/>
        <v>35.375</v>
      </c>
      <c r="U2501" s="8">
        <f t="shared" si="398"/>
        <v>37.174999999999997</v>
      </c>
      <c r="V2501" s="8">
        <f t="shared" si="399"/>
        <v>36.724999999999994</v>
      </c>
    </row>
    <row r="2502" spans="1:22" ht="13.5" x14ac:dyDescent="0.25">
      <c r="A2502" s="3">
        <f>RSI!A2502</f>
        <v>45646</v>
      </c>
      <c r="B2502" s="2">
        <f>RSI!B2502</f>
        <v>7.3990999999999998</v>
      </c>
      <c r="C2502" s="2">
        <f>RSI!I2502</f>
        <v>60.017899141155006</v>
      </c>
      <c r="D2502" s="2">
        <f>MACD!E2502</f>
        <v>3.5562622795948684E-2</v>
      </c>
      <c r="E2502" s="2">
        <f>MACD!F2502</f>
        <v>-1.0821386081786517E-2</v>
      </c>
      <c r="F2502" s="2">
        <f>'Moving Avg'!D2502</f>
        <v>7.3897999999999993</v>
      </c>
      <c r="G2502" s="2">
        <f>'Moving Avg'!F2502</f>
        <v>7.3842200000000009</v>
      </c>
      <c r="H2502" s="2">
        <f>'Moving Avg'!G2502</f>
        <v>6.9884979999999981</v>
      </c>
      <c r="I2502" s="2">
        <f>'Moving Avg'!H2502</f>
        <v>6.0802570000000049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  <c r="M2502" s="8">
        <f t="shared" si="390"/>
        <v>25</v>
      </c>
      <c r="N2502" s="8">
        <f t="shared" si="391"/>
        <v>0</v>
      </c>
      <c r="O2502" s="8">
        <f t="shared" si="392"/>
        <v>50</v>
      </c>
      <c r="P2502" s="8">
        <f t="shared" si="393"/>
        <v>16.5</v>
      </c>
      <c r="Q2502" s="9">
        <f t="shared" si="394"/>
        <v>18.725000000000001</v>
      </c>
      <c r="R2502" s="9">
        <f t="shared" si="395"/>
        <v>26.625</v>
      </c>
      <c r="S2502" s="9">
        <f t="shared" si="396"/>
        <v>23.675000000000001</v>
      </c>
      <c r="T2502" s="9">
        <f t="shared" si="397"/>
        <v>22.875</v>
      </c>
      <c r="U2502" s="8">
        <f t="shared" si="398"/>
        <v>23.008333333333336</v>
      </c>
      <c r="V2502" s="8">
        <f t="shared" si="399"/>
        <v>22.975000000000001</v>
      </c>
    </row>
    <row r="2503" spans="1:22" ht="13.5" x14ac:dyDescent="0.25">
      <c r="A2503" s="3">
        <f>RSI!A2503</f>
        <v>45649</v>
      </c>
      <c r="B2503" s="2">
        <f>RSI!B2503</f>
        <v>7.3990999999999998</v>
      </c>
      <c r="C2503" s="2">
        <f>RSI!I2503</f>
        <v>60.017899141155006</v>
      </c>
      <c r="D2503" s="2">
        <f>MACD!E2503</f>
        <v>3.3961807325206372E-2</v>
      </c>
      <c r="E2503" s="2">
        <f>MACD!F2503</f>
        <v>-1.8647474003879397E-3</v>
      </c>
      <c r="F2503" s="2">
        <f>'Moving Avg'!D2503</f>
        <v>7.3861000000000008</v>
      </c>
      <c r="G2503" s="2">
        <f>'Moving Avg'!F2503</f>
        <v>7.3939599999999999</v>
      </c>
      <c r="H2503" s="2">
        <f>'Moving Avg'!G2503</f>
        <v>7.0126059999999981</v>
      </c>
      <c r="I2503" s="2">
        <f>'Moving Avg'!H2503</f>
        <v>6.0898240000000055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  <c r="M2503" s="8">
        <f t="shared" si="390"/>
        <v>25</v>
      </c>
      <c r="N2503" s="8">
        <f t="shared" si="391"/>
        <v>0</v>
      </c>
      <c r="O2503" s="8">
        <f t="shared" si="392"/>
        <v>50</v>
      </c>
      <c r="P2503" s="8">
        <f t="shared" si="393"/>
        <v>16.5</v>
      </c>
      <c r="Q2503" s="9">
        <f t="shared" si="394"/>
        <v>18.725000000000001</v>
      </c>
      <c r="R2503" s="9">
        <f t="shared" si="395"/>
        <v>26.625</v>
      </c>
      <c r="S2503" s="9">
        <f t="shared" si="396"/>
        <v>23.675000000000001</v>
      </c>
      <c r="T2503" s="9">
        <f t="shared" si="397"/>
        <v>22.875</v>
      </c>
      <c r="U2503" s="8">
        <f t="shared" si="398"/>
        <v>23.008333333333336</v>
      </c>
      <c r="V2503" s="8">
        <f t="shared" si="399"/>
        <v>22.975000000000001</v>
      </c>
    </row>
    <row r="2504" spans="1:22" ht="13.5" x14ac:dyDescent="0.25">
      <c r="A2504" s="3">
        <f>RSI!A2504</f>
        <v>45650</v>
      </c>
      <c r="B2504" s="2">
        <f>RSI!B2504</f>
        <v>7.4640000000000004</v>
      </c>
      <c r="C2504" s="2">
        <f>RSI!I2504</f>
        <v>63.472893837247703</v>
      </c>
      <c r="D2504" s="2">
        <f>MACD!E2504</f>
        <v>2.2707472613652691E-2</v>
      </c>
      <c r="E2504" s="2">
        <f>MACD!F2504</f>
        <v>3.0496966024201868E-3</v>
      </c>
      <c r="F2504" s="2">
        <f>'Moving Avg'!D2504</f>
        <v>7.3972400000000009</v>
      </c>
      <c r="G2504" s="2">
        <f>'Moving Avg'!F2504</f>
        <v>7.3921099999999997</v>
      </c>
      <c r="H2504" s="2">
        <f>'Moving Avg'!G2504</f>
        <v>7.0380119999999984</v>
      </c>
      <c r="I2504" s="2">
        <f>'Moving Avg'!H2504</f>
        <v>6.0997155000000047</v>
      </c>
      <c r="J2504" s="6" t="str">
        <f>OBV!F2504</f>
        <v>BEARISH</v>
      </c>
      <c r="K2504" s="6" t="str">
        <f>OBV!G2504</f>
        <v>NEUTRAL</v>
      </c>
      <c r="L2504" s="6" t="str">
        <f>OBV!H2504</f>
        <v>BEARISH DIVERGENCE</v>
      </c>
      <c r="M2504" s="8">
        <f t="shared" si="390"/>
        <v>25</v>
      </c>
      <c r="N2504" s="8">
        <f t="shared" si="391"/>
        <v>0</v>
      </c>
      <c r="O2504" s="8">
        <f t="shared" si="392"/>
        <v>50</v>
      </c>
      <c r="P2504" s="8">
        <f t="shared" si="393"/>
        <v>16.5</v>
      </c>
      <c r="Q2504" s="9">
        <f t="shared" si="394"/>
        <v>18.725000000000001</v>
      </c>
      <c r="R2504" s="9">
        <f t="shared" si="395"/>
        <v>26.625</v>
      </c>
      <c r="S2504" s="9">
        <f t="shared" si="396"/>
        <v>23.675000000000001</v>
      </c>
      <c r="T2504" s="9">
        <f t="shared" si="397"/>
        <v>22.875</v>
      </c>
      <c r="U2504" s="8">
        <f t="shared" si="398"/>
        <v>23.008333333333336</v>
      </c>
      <c r="V2504" s="8">
        <f t="shared" si="399"/>
        <v>22.975000000000001</v>
      </c>
    </row>
    <row r="2505" spans="1:22" ht="13.5" x14ac:dyDescent="0.25">
      <c r="A2505" s="3">
        <f>RSI!A2505</f>
        <v>45651</v>
      </c>
      <c r="B2505" s="2">
        <f>RSI!B2505</f>
        <v>7.3990999999999998</v>
      </c>
      <c r="C2505" s="2">
        <f>RSI!I2505</f>
        <v>58.068954503076462</v>
      </c>
      <c r="D2505" s="2">
        <f>MACD!E2505</f>
        <v>2.968419074433104E-2</v>
      </c>
      <c r="E2505" s="2">
        <f>MACD!F2505</f>
        <v>8.3765954308023579E-3</v>
      </c>
      <c r="F2505" s="2">
        <f>'Moving Avg'!D2505</f>
        <v>7.4120799999999987</v>
      </c>
      <c r="G2505" s="2">
        <f>'Moving Avg'!F2505</f>
        <v>7.3870149999999999</v>
      </c>
      <c r="H2505" s="2">
        <f>'Moving Avg'!G2505</f>
        <v>7.063603999999998</v>
      </c>
      <c r="I2505" s="2">
        <f>'Moving Avg'!H2505</f>
        <v>6.1093250000000046</v>
      </c>
      <c r="J2505" s="6" t="str">
        <f>OBV!F2505</f>
        <v>BEARISH</v>
      </c>
      <c r="K2505" s="6" t="str">
        <f>OBV!G2505</f>
        <v>NEUTRAL</v>
      </c>
      <c r="L2505" s="6" t="str">
        <f>OBV!H2505</f>
        <v>BEARISH DIVERGENCE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16.5</v>
      </c>
      <c r="Q2505" s="9">
        <f t="shared" si="394"/>
        <v>18.725000000000001</v>
      </c>
      <c r="R2505" s="9">
        <f t="shared" si="395"/>
        <v>26.625</v>
      </c>
      <c r="S2505" s="9">
        <f t="shared" si="396"/>
        <v>23.675000000000001</v>
      </c>
      <c r="T2505" s="9">
        <f t="shared" si="397"/>
        <v>22.875</v>
      </c>
      <c r="U2505" s="8">
        <f t="shared" si="398"/>
        <v>23.008333333333336</v>
      </c>
      <c r="V2505" s="8">
        <f t="shared" si="399"/>
        <v>22.975000000000001</v>
      </c>
    </row>
    <row r="2506" spans="1:22" ht="13.5" x14ac:dyDescent="0.25">
      <c r="A2506" s="3">
        <f>RSI!A2506</f>
        <v>45652</v>
      </c>
      <c r="B2506" s="2">
        <f>RSI!B2506</f>
        <v>7.4176000000000002</v>
      </c>
      <c r="C2506" s="2">
        <f>RSI!I2506</f>
        <v>59.136938588774306</v>
      </c>
      <c r="D2506" s="2">
        <f>MACD!E2506</f>
        <v>3.3546472006324102E-2</v>
      </c>
      <c r="E2506" s="2">
        <f>MACD!F2506</f>
        <v>1.3410570745906708E-2</v>
      </c>
      <c r="F2506" s="2">
        <f>'Moving Avg'!D2506</f>
        <v>7.4157800000000007</v>
      </c>
      <c r="G2506" s="2">
        <f>'Moving Avg'!F2506</f>
        <v>7.3897950000000012</v>
      </c>
      <c r="H2506" s="2">
        <f>'Moving Avg'!G2506</f>
        <v>7.0917899999999978</v>
      </c>
      <c r="I2506" s="2">
        <f>'Moving Avg'!H2506</f>
        <v>6.1191130000000058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  <c r="M2506" s="8">
        <f t="shared" si="390"/>
        <v>25</v>
      </c>
      <c r="N2506" s="8">
        <f t="shared" si="391"/>
        <v>0</v>
      </c>
      <c r="O2506" s="8">
        <f t="shared" si="392"/>
        <v>50</v>
      </c>
      <c r="P2506" s="8">
        <f t="shared" si="393"/>
        <v>83.5</v>
      </c>
      <c r="Q2506" s="9">
        <f t="shared" si="394"/>
        <v>28.774999999999999</v>
      </c>
      <c r="R2506" s="9">
        <f t="shared" si="395"/>
        <v>43.375</v>
      </c>
      <c r="S2506" s="9">
        <f t="shared" si="396"/>
        <v>53.825000000000003</v>
      </c>
      <c r="T2506" s="9">
        <f t="shared" si="397"/>
        <v>39.625</v>
      </c>
      <c r="U2506" s="8">
        <f t="shared" si="398"/>
        <v>41.991666666666667</v>
      </c>
      <c r="V2506" s="8">
        <f t="shared" si="399"/>
        <v>41.400000000000006</v>
      </c>
    </row>
    <row r="2507" spans="1:22" ht="13.5" x14ac:dyDescent="0.25">
      <c r="A2507" s="3">
        <f>RSI!A2507</f>
        <v>45653</v>
      </c>
      <c r="B2507" s="2">
        <f>RSI!B2507</f>
        <v>7.4176000000000002</v>
      </c>
      <c r="C2507" s="2">
        <f>RSI!I2507</f>
        <v>59.136938588774306</v>
      </c>
      <c r="D2507" s="2">
        <f>MACD!E2507</f>
        <v>4.7499581576190053E-2</v>
      </c>
      <c r="E2507" s="2">
        <f>MACD!F2507</f>
        <v>2.0228372911963381E-2</v>
      </c>
      <c r="F2507" s="2">
        <f>'Moving Avg'!D2507</f>
        <v>7.4194800000000001</v>
      </c>
      <c r="G2507" s="2">
        <f>'Moving Avg'!F2507</f>
        <v>7.4023099999999982</v>
      </c>
      <c r="H2507" s="2">
        <f>'Moving Avg'!G2507</f>
        <v>7.1199759999999968</v>
      </c>
      <c r="I2507" s="2">
        <f>'Moving Avg'!H2507</f>
        <v>6.1289010000000044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  <c r="M2507" s="8">
        <f t="shared" si="390"/>
        <v>25</v>
      </c>
      <c r="N2507" s="8">
        <f t="shared" si="391"/>
        <v>0</v>
      </c>
      <c r="O2507" s="8">
        <f t="shared" si="392"/>
        <v>50</v>
      </c>
      <c r="P2507" s="8">
        <f t="shared" si="393"/>
        <v>83.5</v>
      </c>
      <c r="Q2507" s="9">
        <f t="shared" si="394"/>
        <v>28.774999999999999</v>
      </c>
      <c r="R2507" s="9">
        <f t="shared" si="395"/>
        <v>43.375</v>
      </c>
      <c r="S2507" s="9">
        <f t="shared" si="396"/>
        <v>53.825000000000003</v>
      </c>
      <c r="T2507" s="9">
        <f t="shared" si="397"/>
        <v>39.625</v>
      </c>
      <c r="U2507" s="8">
        <f t="shared" si="398"/>
        <v>41.991666666666667</v>
      </c>
      <c r="V2507" s="8">
        <f t="shared" si="399"/>
        <v>41.400000000000006</v>
      </c>
    </row>
    <row r="2508" spans="1:22" ht="13.5" x14ac:dyDescent="0.25">
      <c r="A2508" s="3">
        <f>RSI!A2508</f>
        <v>45656</v>
      </c>
      <c r="B2508" s="2">
        <f>RSI!B2508</f>
        <v>7.4268999999999998</v>
      </c>
      <c r="C2508" s="2">
        <f>RSI!I2508</f>
        <v>59.734852925137133</v>
      </c>
      <c r="D2508" s="2">
        <f>MACD!E2508</f>
        <v>4.795629612151231E-2</v>
      </c>
      <c r="E2508" s="2">
        <f>MACD!F2508</f>
        <v>2.577395755387317E-2</v>
      </c>
      <c r="F2508" s="2">
        <f>'Moving Avg'!D2508</f>
        <v>7.4250400000000001</v>
      </c>
      <c r="G2508" s="2">
        <f>'Moving Avg'!F2508</f>
        <v>7.4023099999999999</v>
      </c>
      <c r="H2508" s="2">
        <f>'Moving Avg'!G2508</f>
        <v>7.1448259999999975</v>
      </c>
      <c r="I2508" s="2">
        <f>'Moving Avg'!H2508</f>
        <v>6.1386495000000032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  <c r="M2508" s="8">
        <f t="shared" si="390"/>
        <v>25</v>
      </c>
      <c r="N2508" s="8">
        <f t="shared" si="391"/>
        <v>0</v>
      </c>
      <c r="O2508" s="8">
        <f t="shared" si="392"/>
        <v>50</v>
      </c>
      <c r="P2508" s="8">
        <f t="shared" si="393"/>
        <v>83.5</v>
      </c>
      <c r="Q2508" s="9">
        <f t="shared" si="394"/>
        <v>28.774999999999999</v>
      </c>
      <c r="R2508" s="9">
        <f t="shared" si="395"/>
        <v>43.375</v>
      </c>
      <c r="S2508" s="9">
        <f t="shared" si="396"/>
        <v>53.825000000000003</v>
      </c>
      <c r="T2508" s="9">
        <f t="shared" si="397"/>
        <v>39.625</v>
      </c>
      <c r="U2508" s="8">
        <f t="shared" si="398"/>
        <v>41.991666666666667</v>
      </c>
      <c r="V2508" s="8">
        <f t="shared" si="399"/>
        <v>41.400000000000006</v>
      </c>
    </row>
    <row r="2509" spans="1:22" ht="13.5" x14ac:dyDescent="0.25">
      <c r="A2509" s="3">
        <f>RSI!A2509</f>
        <v>45657</v>
      </c>
      <c r="B2509" s="2">
        <f>RSI!B2509</f>
        <v>7.6029999999999998</v>
      </c>
      <c r="C2509" s="2">
        <f>RSI!I2509</f>
        <v>68.98815535902564</v>
      </c>
      <c r="D2509" s="2">
        <f>MACD!E2509</f>
        <v>3.3186413829425554E-2</v>
      </c>
      <c r="E2509" s="2">
        <f>MACD!F2509</f>
        <v>2.7256448808983647E-2</v>
      </c>
      <c r="F2509" s="2">
        <f>'Moving Avg'!D2509</f>
        <v>7.4528400000000001</v>
      </c>
      <c r="G2509" s="2">
        <f>'Moving Avg'!F2509</f>
        <v>7.4115800000000007</v>
      </c>
      <c r="H2509" s="2">
        <f>'Moving Avg'!G2509</f>
        <v>7.171713999999997</v>
      </c>
      <c r="I2509" s="2">
        <f>'Moving Avg'!H2509</f>
        <v>6.1492785000000048</v>
      </c>
      <c r="J2509" s="6" t="str">
        <f>OBV!F2509</f>
        <v>BULLISH</v>
      </c>
      <c r="K2509" s="6" t="str">
        <f>OBV!G2509</f>
        <v>STRONG</v>
      </c>
      <c r="L2509" s="6" t="str">
        <f>OBV!H2509</f>
        <v>CONFIRMED BULLISH</v>
      </c>
      <c r="M2509" s="8">
        <f t="shared" si="390"/>
        <v>25</v>
      </c>
      <c r="N2509" s="8">
        <f t="shared" si="391"/>
        <v>0</v>
      </c>
      <c r="O2509" s="8">
        <f t="shared" si="392"/>
        <v>50</v>
      </c>
      <c r="P2509" s="8">
        <f t="shared" si="393"/>
        <v>100</v>
      </c>
      <c r="Q2509" s="9">
        <f t="shared" si="394"/>
        <v>31.25</v>
      </c>
      <c r="R2509" s="9">
        <f t="shared" si="395"/>
        <v>47.5</v>
      </c>
      <c r="S2509" s="9">
        <f t="shared" si="396"/>
        <v>61.25</v>
      </c>
      <c r="T2509" s="9">
        <f t="shared" si="397"/>
        <v>43.75</v>
      </c>
      <c r="U2509" s="8">
        <f t="shared" si="398"/>
        <v>46.666666666666664</v>
      </c>
      <c r="V2509" s="8">
        <f t="shared" si="399"/>
        <v>45.9375</v>
      </c>
    </row>
    <row r="2510" spans="1:22" ht="13.5" x14ac:dyDescent="0.25">
      <c r="A2510" s="3">
        <f>RSI!A2510</f>
        <v>45659</v>
      </c>
      <c r="B2510" s="2">
        <f>RSI!B2510</f>
        <v>7.5567000000000002</v>
      </c>
      <c r="C2510" s="2">
        <f>RSI!I2510</f>
        <v>64.773417239501612</v>
      </c>
      <c r="D2510" s="2">
        <f>MACD!E2510</f>
        <v>9.6164329586523323E-3</v>
      </c>
      <c r="E2510" s="2">
        <f>MACD!F2510</f>
        <v>2.3728445638917385E-2</v>
      </c>
      <c r="F2510" s="2">
        <f>'Moving Avg'!D2510</f>
        <v>7.4843599999999997</v>
      </c>
      <c r="G2510" s="2">
        <f>'Moving Avg'!F2510</f>
        <v>7.4194600000000008</v>
      </c>
      <c r="H2510" s="2">
        <f>'Moving Avg'!G2510</f>
        <v>7.1974899999999966</v>
      </c>
      <c r="I2510" s="2">
        <f>'Moving Avg'!H2510</f>
        <v>6.1600185000000058</v>
      </c>
      <c r="J2510" s="6" t="str">
        <f>OBV!F2510</f>
        <v>BULLISH</v>
      </c>
      <c r="K2510" s="6" t="str">
        <f>OBV!G2510</f>
        <v>STRONG</v>
      </c>
      <c r="L2510" s="6" t="str">
        <f>OBV!H2510</f>
        <v>CONFIRMED BULLISH</v>
      </c>
      <c r="M2510" s="8">
        <f t="shared" si="390"/>
        <v>25</v>
      </c>
      <c r="N2510" s="8">
        <f t="shared" si="391"/>
        <v>45</v>
      </c>
      <c r="O2510" s="8">
        <f t="shared" si="392"/>
        <v>50</v>
      </c>
      <c r="P2510" s="8">
        <f t="shared" si="393"/>
        <v>100</v>
      </c>
      <c r="Q2510" s="9">
        <f t="shared" si="394"/>
        <v>47</v>
      </c>
      <c r="R2510" s="9">
        <f t="shared" si="395"/>
        <v>56.5</v>
      </c>
      <c r="S2510" s="9">
        <f t="shared" si="396"/>
        <v>68</v>
      </c>
      <c r="T2510" s="9">
        <f t="shared" si="397"/>
        <v>55</v>
      </c>
      <c r="U2510" s="8">
        <f t="shared" si="398"/>
        <v>57.166666666666664</v>
      </c>
      <c r="V2510" s="8">
        <f t="shared" si="399"/>
        <v>56.625</v>
      </c>
    </row>
    <row r="2511" spans="1:22" ht="13.5" x14ac:dyDescent="0.25">
      <c r="A2511" s="3">
        <f>RSI!A2511</f>
        <v>45660</v>
      </c>
      <c r="B2511" s="2">
        <f>RSI!B2511</f>
        <v>7.5567000000000002</v>
      </c>
      <c r="C2511" s="2">
        <f>RSI!I2511</f>
        <v>64.773417239501612</v>
      </c>
      <c r="D2511" s="2">
        <f>MACD!E2511</f>
        <v>-1.8587607638309578E-4</v>
      </c>
      <c r="E2511" s="2">
        <f>MACD!F2511</f>
        <v>1.894558129585729E-2</v>
      </c>
      <c r="F2511" s="2">
        <f>'Moving Avg'!D2511</f>
        <v>7.512179999999999</v>
      </c>
      <c r="G2511" s="2">
        <f>'Moving Avg'!F2511</f>
        <v>7.4268800000000015</v>
      </c>
      <c r="H2511" s="2">
        <f>'Moving Avg'!G2511</f>
        <v>7.2158479999999967</v>
      </c>
      <c r="I2511" s="2">
        <f>'Moving Avg'!H2511</f>
        <v>6.1707585000000051</v>
      </c>
      <c r="J2511" s="6" t="str">
        <f>OBV!F2511</f>
        <v>BULLISH</v>
      </c>
      <c r="K2511" s="6" t="str">
        <f>OBV!G2511</f>
        <v>STRONG</v>
      </c>
      <c r="L2511" s="6" t="str">
        <f>OBV!H2511</f>
        <v>CONFIRMED BULLISH</v>
      </c>
      <c r="M2511" s="8">
        <f t="shared" si="390"/>
        <v>25</v>
      </c>
      <c r="N2511" s="8">
        <f t="shared" si="391"/>
        <v>45</v>
      </c>
      <c r="O2511" s="8">
        <f t="shared" si="392"/>
        <v>50</v>
      </c>
      <c r="P2511" s="8">
        <f t="shared" si="393"/>
        <v>100</v>
      </c>
      <c r="Q2511" s="9">
        <f t="shared" si="394"/>
        <v>47</v>
      </c>
      <c r="R2511" s="9">
        <f t="shared" si="395"/>
        <v>56.5</v>
      </c>
      <c r="S2511" s="9">
        <f t="shared" si="396"/>
        <v>68</v>
      </c>
      <c r="T2511" s="9">
        <f t="shared" si="397"/>
        <v>55</v>
      </c>
      <c r="U2511" s="8">
        <f t="shared" si="398"/>
        <v>57.166666666666664</v>
      </c>
      <c r="V2511" s="8">
        <f t="shared" si="399"/>
        <v>56.625</v>
      </c>
    </row>
    <row r="2512" spans="1:22" ht="13.5" x14ac:dyDescent="0.25">
      <c r="A2512" s="3">
        <f>RSI!A2512</f>
        <v>45663</v>
      </c>
      <c r="B2512" s="2">
        <f>RSI!B2512</f>
        <v>7.5937999999999999</v>
      </c>
      <c r="C2512" s="2">
        <f>RSI!I2512</f>
        <v>66.665962470788998</v>
      </c>
      <c r="D2512" s="2">
        <f>MACD!E2512</f>
        <v>-1.2407789125753688E-2</v>
      </c>
      <c r="E2512" s="2">
        <f>MACD!F2512</f>
        <v>1.2674907211535094E-2</v>
      </c>
      <c r="F2512" s="2">
        <f>'Moving Avg'!D2512</f>
        <v>7.5474199999999998</v>
      </c>
      <c r="G2512" s="2">
        <f>'Moving Avg'!F2512</f>
        <v>7.4380100000000002</v>
      </c>
      <c r="H2512" s="2">
        <f>'Moving Avg'!G2512</f>
        <v>7.2290139999999949</v>
      </c>
      <c r="I2512" s="2">
        <f>'Moving Avg'!H2512</f>
        <v>6.181769500000005</v>
      </c>
      <c r="J2512" s="6" t="str">
        <f>OBV!F2512</f>
        <v>BULLISH</v>
      </c>
      <c r="K2512" s="6" t="str">
        <f>OBV!G2512</f>
        <v>STRONG</v>
      </c>
      <c r="L2512" s="6" t="str">
        <f>OBV!H2512</f>
        <v>CONFIRMED BULLISH</v>
      </c>
      <c r="M2512" s="8">
        <f t="shared" si="390"/>
        <v>25</v>
      </c>
      <c r="N2512" s="8">
        <f t="shared" si="391"/>
        <v>100</v>
      </c>
      <c r="O2512" s="8">
        <f t="shared" si="392"/>
        <v>50</v>
      </c>
      <c r="P2512" s="8">
        <f t="shared" si="393"/>
        <v>100</v>
      </c>
      <c r="Q2512" s="9">
        <f t="shared" si="394"/>
        <v>66.25</v>
      </c>
      <c r="R2512" s="9">
        <f t="shared" si="395"/>
        <v>67.5</v>
      </c>
      <c r="S2512" s="9">
        <f t="shared" si="396"/>
        <v>76.25</v>
      </c>
      <c r="T2512" s="9">
        <f t="shared" si="397"/>
        <v>68.75</v>
      </c>
      <c r="U2512" s="8">
        <f t="shared" si="398"/>
        <v>70</v>
      </c>
      <c r="V2512" s="8">
        <f t="shared" si="399"/>
        <v>69.6875</v>
      </c>
    </row>
    <row r="2513" spans="1:22" ht="13.5" x14ac:dyDescent="0.25">
      <c r="A2513" s="3">
        <f>RSI!A2513</f>
        <v>45664</v>
      </c>
      <c r="B2513" s="2">
        <f>RSI!B2513</f>
        <v>7.6029999999999998</v>
      </c>
      <c r="C2513" s="2">
        <f>RSI!I2513</f>
        <v>67.137455782964309</v>
      </c>
      <c r="D2513" s="2">
        <f>MACD!E2513</f>
        <v>-2.4742247621690971E-2</v>
      </c>
      <c r="E2513" s="2">
        <f>MACD!F2513</f>
        <v>5.1914762448898814E-3</v>
      </c>
      <c r="F2513" s="2">
        <f>'Moving Avg'!D2513</f>
        <v>7.5826400000000005</v>
      </c>
      <c r="G2513" s="2">
        <f>'Moving Avg'!F2513</f>
        <v>7.4505250000000007</v>
      </c>
      <c r="H2513" s="2">
        <f>'Moving Avg'!G2513</f>
        <v>7.2410659999999964</v>
      </c>
      <c r="I2513" s="2">
        <f>'Moving Avg'!H2513</f>
        <v>6.1920135000000061</v>
      </c>
      <c r="J2513" s="6" t="str">
        <f>OBV!F2513</f>
        <v>BULLISH</v>
      </c>
      <c r="K2513" s="6" t="str">
        <f>OBV!G2513</f>
        <v>STRONG</v>
      </c>
      <c r="L2513" s="6" t="str">
        <f>OBV!H2513</f>
        <v>CONFIRMED BULLISH</v>
      </c>
      <c r="M2513" s="8">
        <f t="shared" si="390"/>
        <v>25</v>
      </c>
      <c r="N2513" s="8">
        <f t="shared" si="391"/>
        <v>100</v>
      </c>
      <c r="O2513" s="8">
        <f t="shared" si="392"/>
        <v>50</v>
      </c>
      <c r="P2513" s="8">
        <f t="shared" si="393"/>
        <v>100</v>
      </c>
      <c r="Q2513" s="9">
        <f t="shared" si="394"/>
        <v>66.25</v>
      </c>
      <c r="R2513" s="9">
        <f t="shared" si="395"/>
        <v>67.5</v>
      </c>
      <c r="S2513" s="9">
        <f t="shared" si="396"/>
        <v>76.25</v>
      </c>
      <c r="T2513" s="9">
        <f t="shared" si="397"/>
        <v>68.75</v>
      </c>
      <c r="U2513" s="8">
        <f t="shared" si="398"/>
        <v>70</v>
      </c>
      <c r="V2513" s="8">
        <f t="shared" si="399"/>
        <v>69.6875</v>
      </c>
    </row>
    <row r="2514" spans="1:22" ht="13.5" x14ac:dyDescent="0.25">
      <c r="A2514" s="3">
        <f>RSI!A2514</f>
        <v>45665</v>
      </c>
      <c r="B2514" s="2">
        <f>RSI!B2514</f>
        <v>8.0573999999999995</v>
      </c>
      <c r="C2514" s="2">
        <f>RSI!I2514</f>
        <v>81.246639673830842</v>
      </c>
      <c r="D2514" s="2">
        <f>MACD!E2514</f>
        <v>-6.0122324817975858E-2</v>
      </c>
      <c r="E2514" s="2">
        <f>MACD!F2514</f>
        <v>-7.8712839676832666E-3</v>
      </c>
      <c r="F2514" s="2">
        <f>'Moving Avg'!D2514</f>
        <v>7.6735200000000008</v>
      </c>
      <c r="G2514" s="2">
        <f>'Moving Avg'!F2514</f>
        <v>7.4871499999999997</v>
      </c>
      <c r="H2514" s="2">
        <f>'Moving Avg'!G2514</f>
        <v>7.2625779999999951</v>
      </c>
      <c r="I2514" s="2">
        <f>'Moving Avg'!H2514</f>
        <v>6.2047010000000054</v>
      </c>
      <c r="J2514" s="6" t="str">
        <f>OBV!F2514</f>
        <v>BULLISH</v>
      </c>
      <c r="K2514" s="6" t="str">
        <f>OBV!G2514</f>
        <v>STRONG</v>
      </c>
      <c r="L2514" s="6" t="str">
        <f>OBV!H2514</f>
        <v>CONFIRMED BULLISH</v>
      </c>
      <c r="M2514" s="8">
        <f t="shared" si="390"/>
        <v>0</v>
      </c>
      <c r="N2514" s="8">
        <f t="shared" si="391"/>
        <v>100</v>
      </c>
      <c r="O2514" s="8">
        <f t="shared" si="392"/>
        <v>50</v>
      </c>
      <c r="P2514" s="8">
        <f t="shared" si="393"/>
        <v>100</v>
      </c>
      <c r="Q2514" s="9">
        <f t="shared" si="394"/>
        <v>57.5</v>
      </c>
      <c r="R2514" s="9">
        <f t="shared" si="395"/>
        <v>62.5</v>
      </c>
      <c r="S2514" s="9">
        <f t="shared" si="396"/>
        <v>72.5</v>
      </c>
      <c r="T2514" s="9">
        <f t="shared" si="397"/>
        <v>62.5</v>
      </c>
      <c r="U2514" s="8">
        <f t="shared" si="398"/>
        <v>64.166666666666671</v>
      </c>
      <c r="V2514" s="8">
        <f t="shared" si="399"/>
        <v>63.75</v>
      </c>
    </row>
    <row r="2515" spans="1:22" ht="13.5" x14ac:dyDescent="0.25">
      <c r="A2515" s="3">
        <f>RSI!A2515</f>
        <v>45666</v>
      </c>
      <c r="B2515" s="2">
        <f>RSI!B2515</f>
        <v>8.1129999999999995</v>
      </c>
      <c r="C2515" s="2">
        <f>RSI!I2515</f>
        <v>82.250794719736973</v>
      </c>
      <c r="D2515" s="2">
        <f>MACD!E2515</f>
        <v>-0.10802213088551582</v>
      </c>
      <c r="E2515" s="2">
        <f>MACD!F2515</f>
        <v>-2.7901453351249779E-2</v>
      </c>
      <c r="F2515" s="2">
        <f>'Moving Avg'!D2515</f>
        <v>7.7847800000000005</v>
      </c>
      <c r="G2515" s="2">
        <f>'Moving Avg'!F2515</f>
        <v>7.5223849999999999</v>
      </c>
      <c r="H2515" s="2">
        <f>'Moving Avg'!G2515</f>
        <v>7.2855719999999948</v>
      </c>
      <c r="I2515" s="2">
        <f>'Moving Avg'!H2515</f>
        <v>6.2173665000000051</v>
      </c>
      <c r="J2515" s="6" t="str">
        <f>OBV!F2515</f>
        <v>BULLISH</v>
      </c>
      <c r="K2515" s="6" t="str">
        <f>OBV!G2515</f>
        <v>STRONG</v>
      </c>
      <c r="L2515" s="6" t="str">
        <f>OBV!H2515</f>
        <v>CONFIRMED BULLISH</v>
      </c>
      <c r="M2515" s="8">
        <f t="shared" si="390"/>
        <v>0</v>
      </c>
      <c r="N2515" s="8">
        <f t="shared" si="391"/>
        <v>100</v>
      </c>
      <c r="O2515" s="8">
        <f t="shared" si="392"/>
        <v>50</v>
      </c>
      <c r="P2515" s="8">
        <f t="shared" si="393"/>
        <v>100</v>
      </c>
      <c r="Q2515" s="9">
        <f t="shared" si="394"/>
        <v>57.5</v>
      </c>
      <c r="R2515" s="9">
        <f t="shared" si="395"/>
        <v>62.5</v>
      </c>
      <c r="S2515" s="9">
        <f t="shared" si="396"/>
        <v>72.5</v>
      </c>
      <c r="T2515" s="9">
        <f t="shared" si="397"/>
        <v>62.5</v>
      </c>
      <c r="U2515" s="8">
        <f t="shared" si="398"/>
        <v>64.166666666666671</v>
      </c>
      <c r="V2515" s="8">
        <f t="shared" si="399"/>
        <v>63.75</v>
      </c>
    </row>
    <row r="2516" spans="1:22" ht="13.5" x14ac:dyDescent="0.25">
      <c r="A2516" s="3">
        <f>RSI!A2516</f>
        <v>45667</v>
      </c>
      <c r="B2516" s="2">
        <f>RSI!B2516</f>
        <v>8.1036999999999999</v>
      </c>
      <c r="C2516" s="2">
        <f>RSI!I2516</f>
        <v>81.465042161455102</v>
      </c>
      <c r="D2516" s="2">
        <f>MACD!E2516</f>
        <v>-0.14892001733859583</v>
      </c>
      <c r="E2516" s="2">
        <f>MACD!F2516</f>
        <v>-5.210516614871899E-2</v>
      </c>
      <c r="F2516" s="2">
        <f>'Moving Avg'!D2516</f>
        <v>7.8941800000000004</v>
      </c>
      <c r="G2516" s="2">
        <f>'Moving Avg'!F2516</f>
        <v>7.5571549999999998</v>
      </c>
      <c r="H2516" s="2">
        <f>'Moving Avg'!G2516</f>
        <v>7.3089359999999965</v>
      </c>
      <c r="I2516" s="2">
        <f>'Moving Avg'!H2516</f>
        <v>6.2299855000000033</v>
      </c>
      <c r="J2516" s="6" t="str">
        <f>OBV!F2516</f>
        <v>BULLISH</v>
      </c>
      <c r="K2516" s="6" t="str">
        <f>OBV!G2516</f>
        <v>STRONG</v>
      </c>
      <c r="L2516" s="6" t="str">
        <f>OBV!H2516</f>
        <v>CONFIRMED BULLISH</v>
      </c>
      <c r="M2516" s="8">
        <f t="shared" si="390"/>
        <v>0</v>
      </c>
      <c r="N2516" s="8">
        <f t="shared" si="391"/>
        <v>100</v>
      </c>
      <c r="O2516" s="8">
        <f t="shared" si="392"/>
        <v>50</v>
      </c>
      <c r="P2516" s="8">
        <f t="shared" si="393"/>
        <v>100</v>
      </c>
      <c r="Q2516" s="9">
        <f t="shared" si="394"/>
        <v>57.5</v>
      </c>
      <c r="R2516" s="9">
        <f t="shared" si="395"/>
        <v>62.5</v>
      </c>
      <c r="S2516" s="9">
        <f t="shared" si="396"/>
        <v>72.5</v>
      </c>
      <c r="T2516" s="9">
        <f t="shared" si="397"/>
        <v>62.5</v>
      </c>
      <c r="U2516" s="8">
        <f t="shared" si="398"/>
        <v>64.166666666666671</v>
      </c>
      <c r="V2516" s="8">
        <f t="shared" si="399"/>
        <v>63.75</v>
      </c>
    </row>
    <row r="2517" spans="1:22" ht="13.5" x14ac:dyDescent="0.25">
      <c r="A2517" s="3">
        <f>RSI!A2517</f>
        <v>45670</v>
      </c>
      <c r="B2517" s="2">
        <f>RSI!B2517</f>
        <v>8.0945</v>
      </c>
      <c r="C2517" s="2">
        <f>RSI!I2517</f>
        <v>80.644295891987881</v>
      </c>
      <c r="D2517" s="2">
        <f>MACD!E2517</f>
        <v>-0.18640274869256324</v>
      </c>
      <c r="E2517" s="2">
        <f>MACD!F2517</f>
        <v>-7.896468265748785E-2</v>
      </c>
      <c r="F2517" s="2">
        <f>'Moving Avg'!D2517</f>
        <v>7.9943199999999992</v>
      </c>
      <c r="G2517" s="2">
        <f>'Moving Avg'!F2517</f>
        <v>7.5877549999999996</v>
      </c>
      <c r="H2517" s="2">
        <f>'Moving Avg'!G2517</f>
        <v>7.3319319999999975</v>
      </c>
      <c r="I2517" s="2">
        <f>'Moving Avg'!H2517</f>
        <v>6.2425160000000037</v>
      </c>
      <c r="J2517" s="6" t="str">
        <f>OBV!F2517</f>
        <v>BULLISH</v>
      </c>
      <c r="K2517" s="6" t="str">
        <f>OBV!G2517</f>
        <v>STRONG</v>
      </c>
      <c r="L2517" s="6" t="str">
        <f>OBV!H2517</f>
        <v>CONFIRMED BULLISH</v>
      </c>
      <c r="M2517" s="8">
        <f t="shared" si="390"/>
        <v>0</v>
      </c>
      <c r="N2517" s="8">
        <f t="shared" si="391"/>
        <v>100</v>
      </c>
      <c r="O2517" s="8">
        <f t="shared" si="392"/>
        <v>50</v>
      </c>
      <c r="P2517" s="8">
        <f t="shared" si="393"/>
        <v>100</v>
      </c>
      <c r="Q2517" s="9">
        <f t="shared" si="394"/>
        <v>57.5</v>
      </c>
      <c r="R2517" s="9">
        <f t="shared" si="395"/>
        <v>62.5</v>
      </c>
      <c r="S2517" s="9">
        <f t="shared" si="396"/>
        <v>72.5</v>
      </c>
      <c r="T2517" s="9">
        <f t="shared" si="397"/>
        <v>62.5</v>
      </c>
      <c r="U2517" s="8">
        <f t="shared" si="398"/>
        <v>64.166666666666671</v>
      </c>
      <c r="V2517" s="8">
        <f t="shared" si="399"/>
        <v>63.75</v>
      </c>
    </row>
    <row r="2518" spans="1:22" ht="13.5" x14ac:dyDescent="0.25">
      <c r="A2518" s="3">
        <f>RSI!A2518</f>
        <v>45671</v>
      </c>
      <c r="B2518" s="2">
        <f>RSI!B2518</f>
        <v>8.2984000000000009</v>
      </c>
      <c r="C2518" s="2">
        <f>RSI!I2518</f>
        <v>84.39641143017063</v>
      </c>
      <c r="D2518" s="2">
        <f>MACD!E2518</f>
        <v>-0.23503220774547184</v>
      </c>
      <c r="E2518" s="2">
        <f>MACD!F2518</f>
        <v>-0.11017818767508467</v>
      </c>
      <c r="F2518" s="2">
        <f>'Moving Avg'!D2518</f>
        <v>8.1334</v>
      </c>
      <c r="G2518" s="2">
        <f>'Moving Avg'!F2518</f>
        <v>7.6317949999999994</v>
      </c>
      <c r="H2518" s="2">
        <f>'Moving Avg'!G2518</f>
        <v>7.3584499999999977</v>
      </c>
      <c r="I2518" s="2">
        <f>'Moving Avg'!H2518</f>
        <v>6.2562370000000032</v>
      </c>
      <c r="J2518" s="6" t="str">
        <f>OBV!F2518</f>
        <v>BULLISH</v>
      </c>
      <c r="K2518" s="6" t="str">
        <f>OBV!G2518</f>
        <v>STRONG</v>
      </c>
      <c r="L2518" s="6" t="str">
        <f>OBV!H2518</f>
        <v>CONFIRMED BULLISH</v>
      </c>
      <c r="M2518" s="8">
        <f t="shared" si="390"/>
        <v>0</v>
      </c>
      <c r="N2518" s="8">
        <f t="shared" si="391"/>
        <v>100</v>
      </c>
      <c r="O2518" s="8">
        <f t="shared" si="392"/>
        <v>50</v>
      </c>
      <c r="P2518" s="8">
        <f t="shared" si="393"/>
        <v>100</v>
      </c>
      <c r="Q2518" s="9">
        <f t="shared" si="394"/>
        <v>57.5</v>
      </c>
      <c r="R2518" s="9">
        <f t="shared" si="395"/>
        <v>62.5</v>
      </c>
      <c r="S2518" s="9">
        <f t="shared" si="396"/>
        <v>72.5</v>
      </c>
      <c r="T2518" s="9">
        <f t="shared" si="397"/>
        <v>62.5</v>
      </c>
      <c r="U2518" s="8">
        <f t="shared" si="398"/>
        <v>64.166666666666671</v>
      </c>
      <c r="V2518" s="8">
        <f t="shared" si="399"/>
        <v>63.75</v>
      </c>
    </row>
    <row r="2519" spans="1:22" ht="13.5" x14ac:dyDescent="0.25">
      <c r="A2519" s="3">
        <f>RSI!A2519</f>
        <v>45672</v>
      </c>
      <c r="B2519" s="2">
        <f>RSI!B2519</f>
        <v>8.4375</v>
      </c>
      <c r="C2519" s="2">
        <f>RSI!I2519</f>
        <v>86.341599743722867</v>
      </c>
      <c r="D2519" s="2">
        <f>MACD!E2519</f>
        <v>-0.26359680150207687</v>
      </c>
      <c r="E2519" s="2">
        <f>MACD!F2519</f>
        <v>-0.14086191044048313</v>
      </c>
      <c r="F2519" s="2">
        <f>'Moving Avg'!D2519</f>
        <v>8.2094199999999997</v>
      </c>
      <c r="G2519" s="2">
        <f>'Moving Avg'!F2519</f>
        <v>7.6832549999999999</v>
      </c>
      <c r="H2519" s="2">
        <f>'Moving Avg'!G2519</f>
        <v>7.387191999999998</v>
      </c>
      <c r="I2519" s="2">
        <f>'Moving Avg'!H2519</f>
        <v>6.2704825000000035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  <c r="M2519" s="8">
        <f t="shared" si="390"/>
        <v>0</v>
      </c>
      <c r="N2519" s="8">
        <f t="shared" si="391"/>
        <v>100</v>
      </c>
      <c r="O2519" s="8">
        <f t="shared" si="392"/>
        <v>50</v>
      </c>
      <c r="P2519" s="8">
        <f t="shared" si="393"/>
        <v>83.5</v>
      </c>
      <c r="Q2519" s="9">
        <f t="shared" si="394"/>
        <v>55.024999999999999</v>
      </c>
      <c r="R2519" s="9">
        <f t="shared" si="395"/>
        <v>58.375</v>
      </c>
      <c r="S2519" s="9">
        <f t="shared" si="396"/>
        <v>65.075000000000003</v>
      </c>
      <c r="T2519" s="9">
        <f t="shared" si="397"/>
        <v>58.375</v>
      </c>
      <c r="U2519" s="8">
        <f t="shared" si="398"/>
        <v>59.491666666666674</v>
      </c>
      <c r="V2519" s="8">
        <f t="shared" si="399"/>
        <v>59.212500000000006</v>
      </c>
    </row>
    <row r="2520" spans="1:22" ht="13.5" x14ac:dyDescent="0.25">
      <c r="A2520" s="3">
        <f>RSI!A2520</f>
        <v>45673</v>
      </c>
      <c r="B2520" s="2">
        <f>RSI!B2520</f>
        <v>8.4931999999999999</v>
      </c>
      <c r="C2520" s="2">
        <f>RSI!I2520</f>
        <v>87.038400339398407</v>
      </c>
      <c r="D2520" s="2">
        <f>MACD!E2520</f>
        <v>-0.30373149118030529</v>
      </c>
      <c r="E2520" s="2">
        <f>MACD!F2520</f>
        <v>-0.17343582658844758</v>
      </c>
      <c r="F2520" s="2">
        <f>'Moving Avg'!D2520</f>
        <v>8.2854600000000005</v>
      </c>
      <c r="G2520" s="2">
        <f>'Moving Avg'!F2520</f>
        <v>7.7416699999999992</v>
      </c>
      <c r="H2520" s="2">
        <f>'Moving Avg'!G2520</f>
        <v>7.4179759999999986</v>
      </c>
      <c r="I2520" s="2">
        <f>'Moving Avg'!H2520</f>
        <v>6.2850490000000034</v>
      </c>
      <c r="J2520" s="6" t="str">
        <f>OBV!F2520</f>
        <v>BULLISH</v>
      </c>
      <c r="K2520" s="6" t="str">
        <f>OBV!G2520</f>
        <v>STRONG</v>
      </c>
      <c r="L2520" s="6" t="str">
        <f>OBV!H2520</f>
        <v>CONFIRMED BULLISH</v>
      </c>
      <c r="M2520" s="8">
        <f t="shared" si="390"/>
        <v>0</v>
      </c>
      <c r="N2520" s="8">
        <f t="shared" si="391"/>
        <v>100</v>
      </c>
      <c r="O2520" s="8">
        <f t="shared" si="392"/>
        <v>50</v>
      </c>
      <c r="P2520" s="8">
        <f t="shared" si="393"/>
        <v>100</v>
      </c>
      <c r="Q2520" s="9">
        <f t="shared" si="394"/>
        <v>57.5</v>
      </c>
      <c r="R2520" s="9">
        <f t="shared" si="395"/>
        <v>62.5</v>
      </c>
      <c r="S2520" s="9">
        <f t="shared" si="396"/>
        <v>72.5</v>
      </c>
      <c r="T2520" s="9">
        <f t="shared" si="397"/>
        <v>62.5</v>
      </c>
      <c r="U2520" s="8">
        <f t="shared" si="398"/>
        <v>64.166666666666671</v>
      </c>
      <c r="V2520" s="8">
        <f t="shared" si="399"/>
        <v>63.75</v>
      </c>
    </row>
    <row r="2521" spans="1:22" ht="13.5" x14ac:dyDescent="0.25">
      <c r="A2521" s="3">
        <f>RSI!A2521</f>
        <v>45674</v>
      </c>
      <c r="B2521" s="2">
        <f>RSI!B2521</f>
        <v>8.4931999999999999</v>
      </c>
      <c r="C2521" s="2">
        <f>RSI!I2521</f>
        <v>87.038400339398407</v>
      </c>
      <c r="D2521" s="2">
        <f>MACD!E2521</f>
        <v>-0.34238708575805887</v>
      </c>
      <c r="E2521" s="2">
        <f>MACD!F2521</f>
        <v>-0.20722607842236984</v>
      </c>
      <c r="F2521" s="2">
        <f>'Moving Avg'!D2521</f>
        <v>8.3633600000000001</v>
      </c>
      <c r="G2521" s="2">
        <f>'Moving Avg'!F2521</f>
        <v>7.7963750000000003</v>
      </c>
      <c r="H2521" s="2">
        <f>'Moving Avg'!G2521</f>
        <v>7.4493159999999987</v>
      </c>
      <c r="I2521" s="2">
        <f>'Moving Avg'!H2521</f>
        <v>6.2996155000000025</v>
      </c>
      <c r="J2521" s="6" t="str">
        <f>OBV!F2521</f>
        <v>BULLISH</v>
      </c>
      <c r="K2521" s="6" t="str">
        <f>OBV!G2521</f>
        <v>STRONG</v>
      </c>
      <c r="L2521" s="6" t="str">
        <f>OBV!H2521</f>
        <v>CONFIRMED BULLISH</v>
      </c>
      <c r="M2521" s="8">
        <f t="shared" si="390"/>
        <v>0</v>
      </c>
      <c r="N2521" s="8">
        <f t="shared" si="391"/>
        <v>100</v>
      </c>
      <c r="O2521" s="8">
        <f t="shared" si="392"/>
        <v>50</v>
      </c>
      <c r="P2521" s="8">
        <f t="shared" si="393"/>
        <v>100</v>
      </c>
      <c r="Q2521" s="9">
        <f t="shared" si="394"/>
        <v>57.5</v>
      </c>
      <c r="R2521" s="9">
        <f t="shared" si="395"/>
        <v>62.5</v>
      </c>
      <c r="S2521" s="9">
        <f t="shared" si="396"/>
        <v>72.5</v>
      </c>
      <c r="T2521" s="9">
        <f t="shared" si="397"/>
        <v>62.5</v>
      </c>
      <c r="U2521" s="8">
        <f t="shared" si="398"/>
        <v>64.166666666666671</v>
      </c>
      <c r="V2521" s="8">
        <f t="shared" si="399"/>
        <v>63.75</v>
      </c>
    </row>
    <row r="2522" spans="1:22" ht="13.5" x14ac:dyDescent="0.25">
      <c r="A2522" s="3">
        <f>RSI!A2522</f>
        <v>45677</v>
      </c>
      <c r="B2522" s="2">
        <f>RSI!B2522</f>
        <v>8.4839000000000002</v>
      </c>
      <c r="C2522" s="2">
        <f>RSI!I2522</f>
        <v>86.186973321070866</v>
      </c>
      <c r="D2522" s="2">
        <f>MACD!E2522</f>
        <v>-0.37304674435022456</v>
      </c>
      <c r="E2522" s="2">
        <f>MACD!F2522</f>
        <v>-0.2403902116079408</v>
      </c>
      <c r="F2522" s="2">
        <f>'Moving Avg'!D2522</f>
        <v>8.4412400000000005</v>
      </c>
      <c r="G2522" s="2">
        <f>'Moving Avg'!F2522</f>
        <v>7.8506150000000003</v>
      </c>
      <c r="H2522" s="2">
        <f>'Moving Avg'!G2522</f>
        <v>7.4804699999999995</v>
      </c>
      <c r="I2522" s="2">
        <f>'Moving Avg'!H2522</f>
        <v>6.3141785000000024</v>
      </c>
      <c r="J2522" s="6" t="str">
        <f>OBV!F2522</f>
        <v>BULLISH</v>
      </c>
      <c r="K2522" s="6" t="str">
        <f>OBV!G2522</f>
        <v>STRONG</v>
      </c>
      <c r="L2522" s="6" t="str">
        <f>OBV!H2522</f>
        <v>CONFIRMED BULLISH</v>
      </c>
      <c r="M2522" s="8">
        <f t="shared" si="390"/>
        <v>0</v>
      </c>
      <c r="N2522" s="8">
        <f t="shared" si="391"/>
        <v>100</v>
      </c>
      <c r="O2522" s="8">
        <f t="shared" si="392"/>
        <v>50</v>
      </c>
      <c r="P2522" s="8">
        <f t="shared" si="393"/>
        <v>100</v>
      </c>
      <c r="Q2522" s="9">
        <f t="shared" si="394"/>
        <v>57.5</v>
      </c>
      <c r="R2522" s="9">
        <f t="shared" si="395"/>
        <v>62.5</v>
      </c>
      <c r="S2522" s="9">
        <f t="shared" si="396"/>
        <v>72.5</v>
      </c>
      <c r="T2522" s="9">
        <f t="shared" si="397"/>
        <v>62.5</v>
      </c>
      <c r="U2522" s="8">
        <f t="shared" si="398"/>
        <v>64.166666666666671</v>
      </c>
      <c r="V2522" s="8">
        <f t="shared" si="399"/>
        <v>63.75</v>
      </c>
    </row>
    <row r="2523" spans="1:22" ht="13.5" x14ac:dyDescent="0.25">
      <c r="A2523" s="3">
        <f>RSI!A2523</f>
        <v>45678</v>
      </c>
      <c r="B2523" s="2">
        <f>RSI!B2523</f>
        <v>8.6229999999999993</v>
      </c>
      <c r="C2523" s="2">
        <f>RSI!I2523</f>
        <v>88.067190809584105</v>
      </c>
      <c r="D2523" s="2">
        <f>MACD!E2523</f>
        <v>-0.41184850826887054</v>
      </c>
      <c r="E2523" s="2">
        <f>MACD!F2523</f>
        <v>-0.27468187094012675</v>
      </c>
      <c r="F2523" s="2">
        <f>'Moving Avg'!D2523</f>
        <v>8.5061599999999995</v>
      </c>
      <c r="G2523" s="2">
        <f>'Moving Avg'!F2523</f>
        <v>7.91181</v>
      </c>
      <c r="H2523" s="2">
        <f>'Moving Avg'!G2523</f>
        <v>7.5144059999999975</v>
      </c>
      <c r="I2523" s="2">
        <f>'Moving Avg'!H2523</f>
        <v>6.329480000000002</v>
      </c>
      <c r="J2523" s="6" t="str">
        <f>OBV!F2523</f>
        <v>BULLISH</v>
      </c>
      <c r="K2523" s="6" t="str">
        <f>OBV!G2523</f>
        <v>STRONG</v>
      </c>
      <c r="L2523" s="6" t="str">
        <f>OBV!H2523</f>
        <v>CONFIRMED BULLISH</v>
      </c>
      <c r="M2523" s="8">
        <f t="shared" si="390"/>
        <v>0</v>
      </c>
      <c r="N2523" s="8">
        <f t="shared" si="391"/>
        <v>100</v>
      </c>
      <c r="O2523" s="8">
        <f t="shared" si="392"/>
        <v>50</v>
      </c>
      <c r="P2523" s="8">
        <f t="shared" si="393"/>
        <v>100</v>
      </c>
      <c r="Q2523" s="9">
        <f t="shared" si="394"/>
        <v>57.5</v>
      </c>
      <c r="R2523" s="9">
        <f t="shared" si="395"/>
        <v>62.5</v>
      </c>
      <c r="S2523" s="9">
        <f t="shared" si="396"/>
        <v>72.5</v>
      </c>
      <c r="T2523" s="9">
        <f t="shared" si="397"/>
        <v>62.5</v>
      </c>
      <c r="U2523" s="8">
        <f t="shared" si="398"/>
        <v>64.166666666666671</v>
      </c>
      <c r="V2523" s="8">
        <f t="shared" si="399"/>
        <v>63.75</v>
      </c>
    </row>
    <row r="2524" spans="1:22" ht="13.5" x14ac:dyDescent="0.25">
      <c r="A2524" s="3">
        <f>RSI!A2524</f>
        <v>45679</v>
      </c>
      <c r="B2524" s="2">
        <f>RSI!B2524</f>
        <v>8.8361999999999998</v>
      </c>
      <c r="C2524" s="2">
        <f>RSI!I2524</f>
        <v>90.256384256462894</v>
      </c>
      <c r="D2524" s="2">
        <f>MACD!E2524</f>
        <v>-0.395064152270443</v>
      </c>
      <c r="E2524" s="2">
        <f>MACD!F2524</f>
        <v>-0.29875832720619</v>
      </c>
      <c r="F2524" s="2">
        <f>'Moving Avg'!D2524</f>
        <v>8.5858999999999988</v>
      </c>
      <c r="G2524" s="2">
        <f>'Moving Avg'!F2524</f>
        <v>7.9804199999999996</v>
      </c>
      <c r="H2524" s="2">
        <f>'Moving Avg'!G2524</f>
        <v>7.5529779999999995</v>
      </c>
      <c r="I2524" s="2">
        <f>'Moving Avg'!H2524</f>
        <v>6.3456760000000028</v>
      </c>
      <c r="J2524" s="6" t="str">
        <f>OBV!F2524</f>
        <v>BULLISH</v>
      </c>
      <c r="K2524" s="6" t="str">
        <f>OBV!G2524</f>
        <v>STRONG</v>
      </c>
      <c r="L2524" s="6" t="str">
        <f>OBV!H2524</f>
        <v>CONFIRMED BULLISH</v>
      </c>
      <c r="M2524" s="8">
        <f t="shared" si="390"/>
        <v>0</v>
      </c>
      <c r="N2524" s="8">
        <f t="shared" si="391"/>
        <v>100</v>
      </c>
      <c r="O2524" s="8">
        <f t="shared" si="392"/>
        <v>50</v>
      </c>
      <c r="P2524" s="8">
        <f t="shared" si="393"/>
        <v>100</v>
      </c>
      <c r="Q2524" s="9">
        <f t="shared" si="394"/>
        <v>57.5</v>
      </c>
      <c r="R2524" s="9">
        <f t="shared" si="395"/>
        <v>62.5</v>
      </c>
      <c r="S2524" s="9">
        <f t="shared" si="396"/>
        <v>72.5</v>
      </c>
      <c r="T2524" s="9">
        <f t="shared" si="397"/>
        <v>62.5</v>
      </c>
      <c r="U2524" s="8">
        <f t="shared" si="398"/>
        <v>64.166666666666671</v>
      </c>
      <c r="V2524" s="8">
        <f t="shared" si="399"/>
        <v>63.75</v>
      </c>
    </row>
    <row r="2525" spans="1:22" ht="13.5" x14ac:dyDescent="0.25">
      <c r="A2525" s="3">
        <f>RSI!A2525</f>
        <v>45680</v>
      </c>
      <c r="B2525" s="2">
        <f>RSI!B2525</f>
        <v>9.3646999999999991</v>
      </c>
      <c r="C2525" s="2">
        <f>RSI!I2525</f>
        <v>93.459610087468107</v>
      </c>
      <c r="D2525" s="2">
        <f>MACD!E2525</f>
        <v>-0.41688137589252428</v>
      </c>
      <c r="E2525" s="2">
        <f>MACD!F2525</f>
        <v>-0.32238293694345688</v>
      </c>
      <c r="F2525" s="2">
        <f>'Moving Avg'!D2525</f>
        <v>8.7601999999999993</v>
      </c>
      <c r="G2525" s="2">
        <f>'Moving Avg'!F2525</f>
        <v>8.0786999999999995</v>
      </c>
      <c r="H2525" s="2">
        <f>'Moving Avg'!G2525</f>
        <v>7.6030459999999991</v>
      </c>
      <c r="I2525" s="2">
        <f>'Moving Avg'!H2525</f>
        <v>6.3649000000000031</v>
      </c>
      <c r="J2525" s="6" t="str">
        <f>OBV!F2525</f>
        <v>BULLISH</v>
      </c>
      <c r="K2525" s="6" t="str">
        <f>OBV!G2525</f>
        <v>STRONG</v>
      </c>
      <c r="L2525" s="6" t="str">
        <f>OBV!H2525</f>
        <v>CONFIRMED BULLISH</v>
      </c>
      <c r="M2525" s="8">
        <f t="shared" si="390"/>
        <v>0</v>
      </c>
      <c r="N2525" s="8">
        <f t="shared" si="391"/>
        <v>100</v>
      </c>
      <c r="O2525" s="8">
        <f t="shared" si="392"/>
        <v>50</v>
      </c>
      <c r="P2525" s="8">
        <f t="shared" si="393"/>
        <v>100</v>
      </c>
      <c r="Q2525" s="9">
        <f t="shared" si="394"/>
        <v>57.5</v>
      </c>
      <c r="R2525" s="9">
        <f t="shared" si="395"/>
        <v>62.5</v>
      </c>
      <c r="S2525" s="9">
        <f t="shared" si="396"/>
        <v>72.5</v>
      </c>
      <c r="T2525" s="9">
        <f t="shared" si="397"/>
        <v>62.5</v>
      </c>
      <c r="U2525" s="8">
        <f t="shared" si="398"/>
        <v>64.166666666666671</v>
      </c>
      <c r="V2525" s="8">
        <f t="shared" si="399"/>
        <v>63.75</v>
      </c>
    </row>
    <row r="2526" spans="1:22" ht="13.5" x14ac:dyDescent="0.25">
      <c r="A2526" s="3">
        <f>RSI!A2526</f>
        <v>45681</v>
      </c>
      <c r="B2526" s="2">
        <f>RSI!B2526</f>
        <v>9.9209999999999994</v>
      </c>
      <c r="C2526" s="2">
        <f>RSI!I2526</f>
        <v>95.235254114766335</v>
      </c>
      <c r="D2526" s="2">
        <f>MACD!E2526</f>
        <v>-0.48612642145520812</v>
      </c>
      <c r="E2526" s="2">
        <f>MACD!F2526</f>
        <v>-0.35513163384580715</v>
      </c>
      <c r="F2526" s="2">
        <f>'Moving Avg'!D2526</f>
        <v>9.0457599999999996</v>
      </c>
      <c r="G2526" s="2">
        <f>'Moving Avg'!F2526</f>
        <v>8.2038699999999984</v>
      </c>
      <c r="H2526" s="2">
        <f>'Moving Avg'!G2526</f>
        <v>7.6642399999999986</v>
      </c>
      <c r="I2526" s="2">
        <f>'Moving Avg'!H2526</f>
        <v>6.3870765000000027</v>
      </c>
      <c r="J2526" s="6" t="str">
        <f>OBV!F2526</f>
        <v>BULLISH</v>
      </c>
      <c r="K2526" s="6" t="str">
        <f>OBV!G2526</f>
        <v>STRONG</v>
      </c>
      <c r="L2526" s="6" t="str">
        <f>OBV!H2526</f>
        <v>CONFIRMED BULLISH</v>
      </c>
      <c r="M2526" s="8">
        <f t="shared" si="390"/>
        <v>0</v>
      </c>
      <c r="N2526" s="8">
        <f t="shared" si="391"/>
        <v>100</v>
      </c>
      <c r="O2526" s="8">
        <f t="shared" si="392"/>
        <v>50</v>
      </c>
      <c r="P2526" s="8">
        <f t="shared" si="393"/>
        <v>100</v>
      </c>
      <c r="Q2526" s="9">
        <f t="shared" si="394"/>
        <v>57.5</v>
      </c>
      <c r="R2526" s="9">
        <f t="shared" si="395"/>
        <v>62.5</v>
      </c>
      <c r="S2526" s="9">
        <f t="shared" si="396"/>
        <v>72.5</v>
      </c>
      <c r="T2526" s="9">
        <f t="shared" si="397"/>
        <v>62.5</v>
      </c>
      <c r="U2526" s="8">
        <f t="shared" si="398"/>
        <v>64.166666666666671</v>
      </c>
      <c r="V2526" s="8">
        <f t="shared" si="399"/>
        <v>63.75</v>
      </c>
    </row>
    <row r="2527" spans="1:22" ht="13.5" x14ac:dyDescent="0.25">
      <c r="A2527" s="3">
        <f>RSI!A2527</f>
        <v>45684</v>
      </c>
      <c r="B2527" s="2">
        <f>RSI!B2527</f>
        <v>9.7263000000000002</v>
      </c>
      <c r="C2527" s="2">
        <f>RSI!I2527</f>
        <v>86.394673153428812</v>
      </c>
      <c r="D2527" s="2">
        <f>MACD!E2527</f>
        <v>-0.54254146944357551</v>
      </c>
      <c r="E2527" s="2">
        <f>MACD!F2527</f>
        <v>-0.3926136009653608</v>
      </c>
      <c r="F2527" s="2">
        <f>'Moving Avg'!D2527</f>
        <v>9.2942400000000003</v>
      </c>
      <c r="G2527" s="2">
        <f>'Moving Avg'!F2527</f>
        <v>8.3193049999999999</v>
      </c>
      <c r="H2527" s="2">
        <f>'Moving Avg'!G2527</f>
        <v>7.7202419999999981</v>
      </c>
      <c r="I2527" s="2">
        <f>'Moving Avg'!H2527</f>
        <v>6.4078085000000033</v>
      </c>
      <c r="J2527" s="6" t="str">
        <f>OBV!F2527</f>
        <v>BULLISH</v>
      </c>
      <c r="K2527" s="6" t="str">
        <f>OBV!G2527</f>
        <v>STRONG</v>
      </c>
      <c r="L2527" s="6" t="str">
        <f>OBV!H2527</f>
        <v>CONFIRMED BULLISH</v>
      </c>
      <c r="M2527" s="8">
        <f t="shared" si="390"/>
        <v>0</v>
      </c>
      <c r="N2527" s="8">
        <f t="shared" si="391"/>
        <v>100</v>
      </c>
      <c r="O2527" s="8">
        <f t="shared" si="392"/>
        <v>50</v>
      </c>
      <c r="P2527" s="8">
        <f t="shared" si="393"/>
        <v>100</v>
      </c>
      <c r="Q2527" s="9">
        <f t="shared" si="394"/>
        <v>57.5</v>
      </c>
      <c r="R2527" s="9">
        <f t="shared" si="395"/>
        <v>62.5</v>
      </c>
      <c r="S2527" s="9">
        <f t="shared" si="396"/>
        <v>72.5</v>
      </c>
      <c r="T2527" s="9">
        <f t="shared" si="397"/>
        <v>62.5</v>
      </c>
      <c r="U2527" s="8">
        <f t="shared" si="398"/>
        <v>64.166666666666671</v>
      </c>
      <c r="V2527" s="8">
        <f t="shared" si="399"/>
        <v>63.75</v>
      </c>
    </row>
    <row r="2528" spans="1:22" ht="13.5" x14ac:dyDescent="0.25">
      <c r="A2528" s="3">
        <f>RSI!A2528</f>
        <v>45685</v>
      </c>
      <c r="B2528" s="2">
        <f>RSI!B2528</f>
        <v>9.7355999999999998</v>
      </c>
      <c r="C2528" s="2">
        <f>RSI!I2528</f>
        <v>86.459331537393439</v>
      </c>
      <c r="D2528" s="2">
        <f>MACD!E2528</f>
        <v>-0.56847415411316771</v>
      </c>
      <c r="E2528" s="2">
        <f>MACD!F2528</f>
        <v>-0.42778571159492218</v>
      </c>
      <c r="F2528" s="2">
        <f>'Moving Avg'!D2528</f>
        <v>9.5167599999999997</v>
      </c>
      <c r="G2528" s="2">
        <f>'Moving Avg'!F2528</f>
        <v>8.4347400000000015</v>
      </c>
      <c r="H2528" s="2">
        <f>'Moving Avg'!G2528</f>
        <v>7.7764299999999977</v>
      </c>
      <c r="I2528" s="2">
        <f>'Moving Avg'!H2528</f>
        <v>6.426961000000003</v>
      </c>
      <c r="J2528" s="6" t="str">
        <f>OBV!F2528</f>
        <v>BULLISH</v>
      </c>
      <c r="K2528" s="6" t="str">
        <f>OBV!G2528</f>
        <v>STRONG</v>
      </c>
      <c r="L2528" s="6" t="str">
        <f>OBV!H2528</f>
        <v>CONFIRMED BULLISH</v>
      </c>
      <c r="M2528" s="8">
        <f t="shared" si="390"/>
        <v>0</v>
      </c>
      <c r="N2528" s="8">
        <f t="shared" si="391"/>
        <v>100</v>
      </c>
      <c r="O2528" s="8">
        <f t="shared" si="392"/>
        <v>50</v>
      </c>
      <c r="P2528" s="8">
        <f t="shared" si="393"/>
        <v>100</v>
      </c>
      <c r="Q2528" s="9">
        <f t="shared" si="394"/>
        <v>57.5</v>
      </c>
      <c r="R2528" s="9">
        <f t="shared" si="395"/>
        <v>62.5</v>
      </c>
      <c r="S2528" s="9">
        <f t="shared" si="396"/>
        <v>72.5</v>
      </c>
      <c r="T2528" s="9">
        <f t="shared" si="397"/>
        <v>62.5</v>
      </c>
      <c r="U2528" s="8">
        <f t="shared" si="398"/>
        <v>64.166666666666671</v>
      </c>
      <c r="V2528" s="8">
        <f t="shared" si="399"/>
        <v>63.75</v>
      </c>
    </row>
    <row r="2529" spans="1:22" ht="13.5" x14ac:dyDescent="0.25">
      <c r="A2529" s="3">
        <f>RSI!A2529</f>
        <v>45686</v>
      </c>
      <c r="B2529" s="2">
        <f>RSI!B2529</f>
        <v>9.7171000000000003</v>
      </c>
      <c r="C2529" s="2">
        <f>RSI!I2529</f>
        <v>85.587962711738186</v>
      </c>
      <c r="D2529" s="2">
        <f>MACD!E2529</f>
        <v>-0.575921423821673</v>
      </c>
      <c r="E2529" s="2">
        <f>MACD!F2529</f>
        <v>-0.45741285404027238</v>
      </c>
      <c r="F2529" s="2">
        <f>'Moving Avg'!D2529</f>
        <v>9.6929400000000001</v>
      </c>
      <c r="G2529" s="2">
        <f>'Moving Avg'!F2529</f>
        <v>8.5404450000000018</v>
      </c>
      <c r="H2529" s="2">
        <f>'Moving Avg'!G2529</f>
        <v>7.8316919999999994</v>
      </c>
      <c r="I2529" s="2">
        <f>'Moving Avg'!H2529</f>
        <v>6.4466630000000045</v>
      </c>
      <c r="J2529" s="6" t="str">
        <f>OBV!F2529</f>
        <v>BULLISH</v>
      </c>
      <c r="K2529" s="6" t="str">
        <f>OBV!G2529</f>
        <v>STRONG</v>
      </c>
      <c r="L2529" s="6" t="str">
        <f>OBV!H2529</f>
        <v>CONFIRMED BULLISH</v>
      </c>
      <c r="M2529" s="8">
        <f t="shared" si="390"/>
        <v>0</v>
      </c>
      <c r="N2529" s="8">
        <f t="shared" si="391"/>
        <v>100</v>
      </c>
      <c r="O2529" s="8">
        <f t="shared" si="392"/>
        <v>50</v>
      </c>
      <c r="P2529" s="8">
        <f t="shared" si="393"/>
        <v>100</v>
      </c>
      <c r="Q2529" s="9">
        <f t="shared" si="394"/>
        <v>57.5</v>
      </c>
      <c r="R2529" s="9">
        <f t="shared" si="395"/>
        <v>62.5</v>
      </c>
      <c r="S2529" s="9">
        <f t="shared" si="396"/>
        <v>72.5</v>
      </c>
      <c r="T2529" s="9">
        <f t="shared" si="397"/>
        <v>62.5</v>
      </c>
      <c r="U2529" s="8">
        <f t="shared" si="398"/>
        <v>64.166666666666671</v>
      </c>
      <c r="V2529" s="8">
        <f t="shared" si="399"/>
        <v>63.75</v>
      </c>
    </row>
    <row r="2530" spans="1:22" ht="13.5" x14ac:dyDescent="0.25">
      <c r="A2530" s="3">
        <f>RSI!A2530</f>
        <v>45687</v>
      </c>
      <c r="B2530" s="2">
        <f>RSI!B2530</f>
        <v>9.7355999999999998</v>
      </c>
      <c r="C2530" s="2">
        <f>RSI!I2530</f>
        <v>85.742706039605011</v>
      </c>
      <c r="D2530" s="2">
        <f>MACD!E2530</f>
        <v>-0.58257644796569608</v>
      </c>
      <c r="E2530" s="2">
        <f>MACD!F2530</f>
        <v>-0.48244557282535716</v>
      </c>
      <c r="F2530" s="2">
        <f>'Moving Avg'!D2530</f>
        <v>9.7671200000000002</v>
      </c>
      <c r="G2530" s="2">
        <f>'Moving Avg'!F2530</f>
        <v>8.6493900000000004</v>
      </c>
      <c r="H2530" s="2">
        <f>'Moving Avg'!G2530</f>
        <v>7.8873239999999996</v>
      </c>
      <c r="I2530" s="2">
        <f>'Moving Avg'!H2530</f>
        <v>6.466671500000003</v>
      </c>
      <c r="J2530" s="6" t="str">
        <f>OBV!F2530</f>
        <v>BULLISH</v>
      </c>
      <c r="K2530" s="6" t="str">
        <f>OBV!G2530</f>
        <v>STRONG</v>
      </c>
      <c r="L2530" s="6" t="str">
        <f>OBV!H2530</f>
        <v>CONFIRMED BULLISH</v>
      </c>
      <c r="M2530" s="8">
        <f t="shared" si="390"/>
        <v>0</v>
      </c>
      <c r="N2530" s="8">
        <f t="shared" si="391"/>
        <v>100</v>
      </c>
      <c r="O2530" s="8">
        <f t="shared" si="392"/>
        <v>50</v>
      </c>
      <c r="P2530" s="8">
        <f t="shared" si="393"/>
        <v>100</v>
      </c>
      <c r="Q2530" s="9">
        <f t="shared" si="394"/>
        <v>57.5</v>
      </c>
      <c r="R2530" s="9">
        <f t="shared" si="395"/>
        <v>62.5</v>
      </c>
      <c r="S2530" s="9">
        <f t="shared" si="396"/>
        <v>72.5</v>
      </c>
      <c r="T2530" s="9">
        <f t="shared" si="397"/>
        <v>62.5</v>
      </c>
      <c r="U2530" s="8">
        <f t="shared" si="398"/>
        <v>64.166666666666671</v>
      </c>
      <c r="V2530" s="8">
        <f t="shared" si="399"/>
        <v>63.75</v>
      </c>
    </row>
    <row r="2531" spans="1:22" ht="13.5" x14ac:dyDescent="0.25">
      <c r="A2531" s="3">
        <f>RSI!A2531</f>
        <v>45688</v>
      </c>
      <c r="B2531" s="2">
        <f>RSI!B2531</f>
        <v>9.9209999999999994</v>
      </c>
      <c r="C2531" s="2">
        <f>RSI!I2531</f>
        <v>87.223275449567879</v>
      </c>
      <c r="D2531" s="2">
        <f>MACD!E2531</f>
        <v>-0.60904318827265769</v>
      </c>
      <c r="E2531" s="2">
        <f>MACD!F2531</f>
        <v>-0.50776509591481722</v>
      </c>
      <c r="F2531" s="2">
        <f>'Moving Avg'!D2531</f>
        <v>9.7671200000000002</v>
      </c>
      <c r="G2531" s="2">
        <f>'Moving Avg'!F2531</f>
        <v>8.7676049999999996</v>
      </c>
      <c r="H2531" s="2">
        <f>'Moving Avg'!G2531</f>
        <v>7.9461079999999988</v>
      </c>
      <c r="I2531" s="2">
        <f>'Moving Avg'!H2531</f>
        <v>6.4872645000000047</v>
      </c>
      <c r="J2531" s="6" t="str">
        <f>OBV!F2531</f>
        <v>BULLISH</v>
      </c>
      <c r="K2531" s="6" t="str">
        <f>OBV!G2531</f>
        <v>NEUTRAL</v>
      </c>
      <c r="L2531" s="6" t="str">
        <f>OBV!H2531</f>
        <v>NEUTRAL</v>
      </c>
      <c r="M2531" s="8">
        <f t="shared" si="390"/>
        <v>0</v>
      </c>
      <c r="N2531" s="8">
        <f t="shared" si="391"/>
        <v>100</v>
      </c>
      <c r="O2531" s="8">
        <f t="shared" si="392"/>
        <v>50</v>
      </c>
      <c r="P2531" s="8">
        <f t="shared" si="393"/>
        <v>49.5</v>
      </c>
      <c r="Q2531" s="9">
        <f t="shared" si="394"/>
        <v>49.924999999999997</v>
      </c>
      <c r="R2531" s="9">
        <f t="shared" si="395"/>
        <v>49.875</v>
      </c>
      <c r="S2531" s="9">
        <f t="shared" si="396"/>
        <v>49.775000000000006</v>
      </c>
      <c r="T2531" s="9">
        <f t="shared" si="397"/>
        <v>49.875</v>
      </c>
      <c r="U2531" s="8">
        <f t="shared" si="398"/>
        <v>49.858333333333327</v>
      </c>
      <c r="V2531" s="8">
        <f t="shared" si="399"/>
        <v>49.862499999999997</v>
      </c>
    </row>
    <row r="2532" spans="1:22" ht="13.5" x14ac:dyDescent="0.25">
      <c r="A2532" s="3">
        <f>RSI!A2532</f>
        <v>45691</v>
      </c>
      <c r="B2532" s="2">
        <f>RSI!B2532</f>
        <v>9.7263000000000002</v>
      </c>
      <c r="C2532" s="2">
        <f>RSI!I2532</f>
        <v>78.056026741498982</v>
      </c>
      <c r="D2532" s="2">
        <f>MACD!E2532</f>
        <v>-0.62611834733625926</v>
      </c>
      <c r="E2532" s="2">
        <f>MACD!F2532</f>
        <v>-0.53143574619910561</v>
      </c>
      <c r="F2532" s="2">
        <f>'Moving Avg'!D2532</f>
        <v>9.7671200000000002</v>
      </c>
      <c r="G2532" s="2">
        <f>'Moving Avg'!F2532</f>
        <v>8.8742300000000007</v>
      </c>
      <c r="H2532" s="2">
        <f>'Moving Avg'!G2532</f>
        <v>8.0000699999999991</v>
      </c>
      <c r="I2532" s="2">
        <f>'Moving Avg'!H2532</f>
        <v>6.5070125000000045</v>
      </c>
      <c r="J2532" s="6" t="str">
        <f>OBV!F2532</f>
        <v>BULLISH</v>
      </c>
      <c r="K2532" s="6" t="str">
        <f>OBV!G2532</f>
        <v>NEUTRAL</v>
      </c>
      <c r="L2532" s="6" t="str">
        <f>OBV!H2532</f>
        <v>NEUTRAL</v>
      </c>
      <c r="M2532" s="8">
        <f t="shared" si="390"/>
        <v>0</v>
      </c>
      <c r="N2532" s="8">
        <f t="shared" si="391"/>
        <v>100</v>
      </c>
      <c r="O2532" s="8">
        <f t="shared" si="392"/>
        <v>50</v>
      </c>
      <c r="P2532" s="8">
        <f t="shared" si="393"/>
        <v>49.5</v>
      </c>
      <c r="Q2532" s="9">
        <f t="shared" si="394"/>
        <v>49.924999999999997</v>
      </c>
      <c r="R2532" s="9">
        <f t="shared" si="395"/>
        <v>49.875</v>
      </c>
      <c r="S2532" s="9">
        <f t="shared" si="396"/>
        <v>49.775000000000006</v>
      </c>
      <c r="T2532" s="9">
        <f t="shared" si="397"/>
        <v>49.875</v>
      </c>
      <c r="U2532" s="8">
        <f t="shared" si="398"/>
        <v>49.858333333333327</v>
      </c>
      <c r="V2532" s="8">
        <f t="shared" si="399"/>
        <v>49.862499999999997</v>
      </c>
    </row>
    <row r="2533" spans="1:22" ht="13.5" x14ac:dyDescent="0.25">
      <c r="A2533" s="3">
        <f>RSI!A2533</f>
        <v>45692</v>
      </c>
      <c r="B2533" s="2">
        <f>RSI!B2533</f>
        <v>9.6335999999999995</v>
      </c>
      <c r="C2533" s="2">
        <f>RSI!I2533</f>
        <v>74.064708069059776</v>
      </c>
      <c r="D2533" s="2">
        <f>MACD!E2533</f>
        <v>-0.61825280703182983</v>
      </c>
      <c r="E2533" s="2">
        <f>MACD!F2533</f>
        <v>-0.54879915836565052</v>
      </c>
      <c r="F2533" s="2">
        <f>'Moving Avg'!D2533</f>
        <v>9.7467199999999998</v>
      </c>
      <c r="G2533" s="2">
        <f>'Moving Avg'!F2533</f>
        <v>8.9757599999999993</v>
      </c>
      <c r="H2533" s="2">
        <f>'Moving Avg'!G2533</f>
        <v>8.0486559999999994</v>
      </c>
      <c r="I2533" s="2">
        <f>'Moving Avg'!H2533</f>
        <v>6.5259120000000026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  <c r="M2533" s="8">
        <f t="shared" si="390"/>
        <v>0</v>
      </c>
      <c r="N2533" s="8">
        <f t="shared" si="391"/>
        <v>100</v>
      </c>
      <c r="O2533" s="8">
        <f t="shared" si="392"/>
        <v>50</v>
      </c>
      <c r="P2533" s="8">
        <f t="shared" si="393"/>
        <v>16.5</v>
      </c>
      <c r="Q2533" s="9">
        <f t="shared" si="394"/>
        <v>44.975000000000001</v>
      </c>
      <c r="R2533" s="9">
        <f t="shared" si="395"/>
        <v>41.625</v>
      </c>
      <c r="S2533" s="9">
        <f t="shared" si="396"/>
        <v>34.924999999999997</v>
      </c>
      <c r="T2533" s="9">
        <f t="shared" si="397"/>
        <v>41.625</v>
      </c>
      <c r="U2533" s="8">
        <f t="shared" si="398"/>
        <v>40.508333333333333</v>
      </c>
      <c r="V2533" s="8">
        <f t="shared" si="399"/>
        <v>40.787499999999994</v>
      </c>
    </row>
    <row r="2534" spans="1:22" ht="13.5" x14ac:dyDescent="0.25">
      <c r="A2534" s="3">
        <f>RSI!A2534</f>
        <v>45693</v>
      </c>
      <c r="B2534" s="2">
        <f>RSI!B2534</f>
        <v>9.6891999999999996</v>
      </c>
      <c r="C2534" s="2">
        <f>RSI!I2534</f>
        <v>74.893925674301158</v>
      </c>
      <c r="D2534" s="2">
        <f>MACD!E2534</f>
        <v>-0.5878800582801329</v>
      </c>
      <c r="E2534" s="2">
        <f>MACD!F2534</f>
        <v>-0.55661533834854704</v>
      </c>
      <c r="F2534" s="2">
        <f>'Moving Avg'!D2534</f>
        <v>9.7411399999999997</v>
      </c>
      <c r="G2534" s="2">
        <f>'Moving Avg'!F2534</f>
        <v>9.0573500000000013</v>
      </c>
      <c r="H2534" s="2">
        <f>'Moving Avg'!G2534</f>
        <v>8.0924199999999971</v>
      </c>
      <c r="I2534" s="2">
        <f>'Moving Avg'!H2534</f>
        <v>6.5448325000000018</v>
      </c>
      <c r="J2534" s="6" t="str">
        <f>OBV!F2534</f>
        <v>BULLISH</v>
      </c>
      <c r="K2534" s="6" t="str">
        <f>OBV!G2534</f>
        <v>NEUTRAL</v>
      </c>
      <c r="L2534" s="6" t="str">
        <f>OBV!H2534</f>
        <v>BULLISH DIVERGENCE</v>
      </c>
      <c r="M2534" s="8">
        <f t="shared" si="390"/>
        <v>0</v>
      </c>
      <c r="N2534" s="8">
        <f t="shared" si="391"/>
        <v>100</v>
      </c>
      <c r="O2534" s="8">
        <f t="shared" si="392"/>
        <v>50</v>
      </c>
      <c r="P2534" s="8">
        <f t="shared" si="393"/>
        <v>66.5</v>
      </c>
      <c r="Q2534" s="9">
        <f t="shared" si="394"/>
        <v>52.475000000000001</v>
      </c>
      <c r="R2534" s="9">
        <f t="shared" si="395"/>
        <v>54.125</v>
      </c>
      <c r="S2534" s="9">
        <f t="shared" si="396"/>
        <v>57.424999999999997</v>
      </c>
      <c r="T2534" s="9">
        <f t="shared" si="397"/>
        <v>54.125</v>
      </c>
      <c r="U2534" s="8">
        <f t="shared" si="398"/>
        <v>54.67499999999999</v>
      </c>
      <c r="V2534" s="8">
        <f t="shared" si="399"/>
        <v>54.537499999999994</v>
      </c>
    </row>
    <row r="2535" spans="1:22" ht="13.5" x14ac:dyDescent="0.25">
      <c r="A2535" s="3">
        <f>RSI!A2535</f>
        <v>45694</v>
      </c>
      <c r="B2535" s="2">
        <f>RSI!B2535</f>
        <v>9.5965000000000007</v>
      </c>
      <c r="C2535" s="2">
        <f>RSI!I2535</f>
        <v>70.82788894970848</v>
      </c>
      <c r="D2535" s="2">
        <f>MACD!E2535</f>
        <v>-0.47893069605837546</v>
      </c>
      <c r="E2535" s="2">
        <f>MACD!F2535</f>
        <v>-0.5410784098905127</v>
      </c>
      <c r="F2535" s="2">
        <f>'Moving Avg'!D2535</f>
        <v>9.7133199999999995</v>
      </c>
      <c r="G2535" s="2">
        <f>'Moving Avg'!F2535</f>
        <v>9.1315249999999999</v>
      </c>
      <c r="H2535" s="2">
        <f>'Moving Avg'!G2535</f>
        <v>8.1343299999999985</v>
      </c>
      <c r="I2535" s="2">
        <f>'Moving Avg'!H2535</f>
        <v>6.5632895000000033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  <c r="M2535" s="8">
        <f t="shared" si="390"/>
        <v>0</v>
      </c>
      <c r="N2535" s="8">
        <f t="shared" si="391"/>
        <v>0</v>
      </c>
      <c r="O2535" s="8">
        <f t="shared" si="392"/>
        <v>50</v>
      </c>
      <c r="P2535" s="8">
        <f t="shared" si="393"/>
        <v>16.5</v>
      </c>
      <c r="Q2535" s="9">
        <f t="shared" si="394"/>
        <v>9.9749999999999996</v>
      </c>
      <c r="R2535" s="9">
        <f t="shared" si="395"/>
        <v>21.625</v>
      </c>
      <c r="S2535" s="9">
        <f t="shared" si="396"/>
        <v>19.925000000000001</v>
      </c>
      <c r="T2535" s="9">
        <f t="shared" si="397"/>
        <v>16.625</v>
      </c>
      <c r="U2535" s="8">
        <f t="shared" si="398"/>
        <v>17.175000000000001</v>
      </c>
      <c r="V2535" s="8">
        <f t="shared" si="399"/>
        <v>17.037500000000001</v>
      </c>
    </row>
    <row r="2536" spans="1:22" ht="13.5" x14ac:dyDescent="0.25">
      <c r="A2536" s="3">
        <f>RSI!A2536</f>
        <v>45695</v>
      </c>
      <c r="B2536" s="2">
        <f>RSI!B2536</f>
        <v>9.68</v>
      </c>
      <c r="C2536" s="2">
        <f>RSI!I2536</f>
        <v>72.287355343844624</v>
      </c>
      <c r="D2536" s="2">
        <f>MACD!E2536</f>
        <v>-0.31135577470448261</v>
      </c>
      <c r="E2536" s="2">
        <f>MACD!F2536</f>
        <v>-0.49513388285330673</v>
      </c>
      <c r="F2536" s="2">
        <f>'Moving Avg'!D2536</f>
        <v>9.6651199999999999</v>
      </c>
      <c r="G2536" s="2">
        <f>'Moving Avg'!F2536</f>
        <v>9.2103400000000004</v>
      </c>
      <c r="H2536" s="2">
        <f>'Moving Avg'!G2536</f>
        <v>8.1806899999999985</v>
      </c>
      <c r="I2536" s="2">
        <f>'Moving Avg'!H2536</f>
        <v>6.5825920000000027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  <c r="M2536" s="8">
        <f t="shared" si="390"/>
        <v>0</v>
      </c>
      <c r="N2536" s="8">
        <f t="shared" si="391"/>
        <v>0</v>
      </c>
      <c r="O2536" s="8">
        <f t="shared" si="392"/>
        <v>50</v>
      </c>
      <c r="P2536" s="8">
        <f t="shared" si="393"/>
        <v>16.5</v>
      </c>
      <c r="Q2536" s="9">
        <f t="shared" si="394"/>
        <v>9.9749999999999996</v>
      </c>
      <c r="R2536" s="9">
        <f t="shared" si="395"/>
        <v>21.625</v>
      </c>
      <c r="S2536" s="9">
        <f t="shared" si="396"/>
        <v>19.925000000000001</v>
      </c>
      <c r="T2536" s="9">
        <f t="shared" si="397"/>
        <v>16.625</v>
      </c>
      <c r="U2536" s="8">
        <f t="shared" si="398"/>
        <v>17.175000000000001</v>
      </c>
      <c r="V2536" s="8">
        <f t="shared" si="399"/>
        <v>17.037500000000001</v>
      </c>
    </row>
    <row r="2537" spans="1:22" ht="13.5" x14ac:dyDescent="0.25">
      <c r="A2537" s="3">
        <f>RSI!A2537</f>
        <v>45698</v>
      </c>
      <c r="B2537" s="2">
        <f>RSI!B2537</f>
        <v>9.6707000000000001</v>
      </c>
      <c r="C2537" s="2">
        <f>RSI!I2537</f>
        <v>71.856162625462304</v>
      </c>
      <c r="D2537" s="2">
        <f>MACD!E2537</f>
        <v>-0.20303518646761987</v>
      </c>
      <c r="E2537" s="2">
        <f>MACD!F2537</f>
        <v>-0.43671414357616939</v>
      </c>
      <c r="F2537" s="2">
        <f>'Moving Avg'!D2537</f>
        <v>9.6539999999999999</v>
      </c>
      <c r="G2537" s="2">
        <f>'Moving Avg'!F2537</f>
        <v>9.2891500000000011</v>
      </c>
      <c r="H2537" s="2">
        <f>'Moving Avg'!G2537</f>
        <v>8.230757999999998</v>
      </c>
      <c r="I2537" s="2">
        <f>'Moving Avg'!H2537</f>
        <v>6.6022760000000016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  <c r="M2537" s="8">
        <f t="shared" si="390"/>
        <v>0</v>
      </c>
      <c r="N2537" s="8">
        <f t="shared" si="391"/>
        <v>0</v>
      </c>
      <c r="O2537" s="8">
        <f t="shared" si="392"/>
        <v>50</v>
      </c>
      <c r="P2537" s="8">
        <f t="shared" si="393"/>
        <v>16.5</v>
      </c>
      <c r="Q2537" s="9">
        <f t="shared" si="394"/>
        <v>9.9749999999999996</v>
      </c>
      <c r="R2537" s="9">
        <f t="shared" si="395"/>
        <v>21.625</v>
      </c>
      <c r="S2537" s="9">
        <f t="shared" si="396"/>
        <v>19.925000000000001</v>
      </c>
      <c r="T2537" s="9">
        <f t="shared" si="397"/>
        <v>16.625</v>
      </c>
      <c r="U2537" s="8">
        <f t="shared" si="398"/>
        <v>17.175000000000001</v>
      </c>
      <c r="V2537" s="8">
        <f t="shared" si="399"/>
        <v>17.037500000000001</v>
      </c>
    </row>
    <row r="2538" spans="1:22" ht="13.5" x14ac:dyDescent="0.25">
      <c r="A2538" s="3">
        <f>RSI!A2538</f>
        <v>45699</v>
      </c>
      <c r="B2538" s="2">
        <f>RSI!B2538</f>
        <v>9.6707000000000001</v>
      </c>
      <c r="C2538" s="2">
        <f>RSI!I2538</f>
        <v>71.856162625462304</v>
      </c>
      <c r="D2538" s="2">
        <f>MACD!E2538</f>
        <v>-0.11379044996902188</v>
      </c>
      <c r="E2538" s="2">
        <f>MACD!F2538</f>
        <v>-0.37212940485473989</v>
      </c>
      <c r="F2538" s="2">
        <f>'Moving Avg'!D2538</f>
        <v>9.6614199999999979</v>
      </c>
      <c r="G2538" s="2">
        <f>'Moving Avg'!F2538</f>
        <v>9.3577650000000023</v>
      </c>
      <c r="H2538" s="2">
        <f>'Moving Avg'!G2538</f>
        <v>8.2756339999999984</v>
      </c>
      <c r="I2538" s="2">
        <f>'Moving Avg'!H2538</f>
        <v>6.6219600000000014</v>
      </c>
      <c r="J2538" s="6" t="str">
        <f>OBV!F2538</f>
        <v>BEARISH</v>
      </c>
      <c r="K2538" s="6" t="str">
        <f>OBV!G2538</f>
        <v>NEUTRAL</v>
      </c>
      <c r="L2538" s="6" t="str">
        <f>OBV!H2538</f>
        <v>BEARISH DIVERGENCE</v>
      </c>
      <c r="M2538" s="8">
        <f t="shared" si="390"/>
        <v>0</v>
      </c>
      <c r="N2538" s="8">
        <f t="shared" si="391"/>
        <v>0</v>
      </c>
      <c r="O2538" s="8">
        <f t="shared" si="392"/>
        <v>50</v>
      </c>
      <c r="P2538" s="8">
        <f t="shared" si="393"/>
        <v>16.5</v>
      </c>
      <c r="Q2538" s="9">
        <f t="shared" si="394"/>
        <v>9.9749999999999996</v>
      </c>
      <c r="R2538" s="9">
        <f t="shared" si="395"/>
        <v>21.625</v>
      </c>
      <c r="S2538" s="9">
        <f t="shared" si="396"/>
        <v>19.925000000000001</v>
      </c>
      <c r="T2538" s="9">
        <f t="shared" si="397"/>
        <v>16.625</v>
      </c>
      <c r="U2538" s="8">
        <f t="shared" si="398"/>
        <v>17.175000000000001</v>
      </c>
      <c r="V2538" s="8">
        <f t="shared" si="399"/>
        <v>17.037500000000001</v>
      </c>
    </row>
    <row r="2539" spans="1:22" ht="13.5" x14ac:dyDescent="0.25">
      <c r="A2539" s="3">
        <f>RSI!A2539</f>
        <v>45700</v>
      </c>
      <c r="B2539" s="2">
        <f>RSI!B2539</f>
        <v>9.7078000000000007</v>
      </c>
      <c r="C2539" s="2">
        <f>RSI!I2539</f>
        <v>72.612002313456102</v>
      </c>
      <c r="D2539" s="2">
        <f>MACD!E2539</f>
        <v>-4.742730370978876E-2</v>
      </c>
      <c r="E2539" s="2">
        <f>MACD!F2539</f>
        <v>-0.30718898462574967</v>
      </c>
      <c r="F2539" s="2">
        <f>'Moving Avg'!D2539</f>
        <v>9.6651399999999992</v>
      </c>
      <c r="G2539" s="2">
        <f>'Moving Avg'!F2539</f>
        <v>9.4212799999999994</v>
      </c>
      <c r="H2539" s="2">
        <f>'Moving Avg'!G2539</f>
        <v>8.3214379999999988</v>
      </c>
      <c r="I2539" s="2">
        <f>'Moving Avg'!H2539</f>
        <v>6.6418295000000001</v>
      </c>
      <c r="J2539" s="6" t="str">
        <f>OBV!F2539</f>
        <v>BULLISH</v>
      </c>
      <c r="K2539" s="6" t="str">
        <f>OBV!G2539</f>
        <v>STRONG</v>
      </c>
      <c r="L2539" s="6" t="str">
        <f>OBV!H2539</f>
        <v>CONFIRMED BULLISH</v>
      </c>
      <c r="M2539" s="8">
        <f t="shared" si="390"/>
        <v>0</v>
      </c>
      <c r="N2539" s="8">
        <f t="shared" si="391"/>
        <v>0</v>
      </c>
      <c r="O2539" s="8">
        <f t="shared" si="392"/>
        <v>50</v>
      </c>
      <c r="P2539" s="8">
        <f t="shared" si="393"/>
        <v>100</v>
      </c>
      <c r="Q2539" s="9">
        <f t="shared" si="394"/>
        <v>22.5</v>
      </c>
      <c r="R2539" s="9">
        <f t="shared" si="395"/>
        <v>42.5</v>
      </c>
      <c r="S2539" s="9">
        <f t="shared" si="396"/>
        <v>57.5</v>
      </c>
      <c r="T2539" s="9">
        <f t="shared" si="397"/>
        <v>37.5</v>
      </c>
      <c r="U2539" s="8">
        <f t="shared" si="398"/>
        <v>40.833333333333336</v>
      </c>
      <c r="V2539" s="8">
        <f t="shared" si="399"/>
        <v>40</v>
      </c>
    </row>
    <row r="2540" spans="1:22" ht="13.5" x14ac:dyDescent="0.25">
      <c r="A2540" s="3">
        <f>RSI!A2540</f>
        <v>45701</v>
      </c>
      <c r="B2540" s="2">
        <f>RSI!B2540</f>
        <v>9.7634000000000007</v>
      </c>
      <c r="C2540" s="2">
        <f>RSI!I2540</f>
        <v>73.749798782905842</v>
      </c>
      <c r="D2540" s="2">
        <f>MACD!E2540</f>
        <v>3.9407146267560478E-3</v>
      </c>
      <c r="E2540" s="2">
        <f>MACD!F2540</f>
        <v>-0.24496304477524855</v>
      </c>
      <c r="F2540" s="2">
        <f>'Moving Avg'!D2540</f>
        <v>9.6985199999999985</v>
      </c>
      <c r="G2540" s="2">
        <f>'Moving Avg'!F2540</f>
        <v>9.4847900000000003</v>
      </c>
      <c r="H2540" s="2">
        <f>'Moving Avg'!G2540</f>
        <v>8.3687240000000003</v>
      </c>
      <c r="I2540" s="2">
        <f>'Moving Avg'!H2540</f>
        <v>6.6620200000000001</v>
      </c>
      <c r="J2540" s="6" t="str">
        <f>OBV!F2540</f>
        <v>BULLISH</v>
      </c>
      <c r="K2540" s="6" t="str">
        <f>OBV!G2540</f>
        <v>STRONG</v>
      </c>
      <c r="L2540" s="6" t="str">
        <f>OBV!H2540</f>
        <v>CONFIRMED BULLISH</v>
      </c>
      <c r="M2540" s="8">
        <f t="shared" si="390"/>
        <v>0</v>
      </c>
      <c r="N2540" s="8">
        <f t="shared" si="391"/>
        <v>0</v>
      </c>
      <c r="O2540" s="8">
        <f t="shared" si="392"/>
        <v>50</v>
      </c>
      <c r="P2540" s="8">
        <f t="shared" si="393"/>
        <v>100</v>
      </c>
      <c r="Q2540" s="9">
        <f t="shared" si="394"/>
        <v>22.5</v>
      </c>
      <c r="R2540" s="9">
        <f t="shared" si="395"/>
        <v>42.5</v>
      </c>
      <c r="S2540" s="9">
        <f t="shared" si="396"/>
        <v>57.5</v>
      </c>
      <c r="T2540" s="9">
        <f t="shared" si="397"/>
        <v>37.5</v>
      </c>
      <c r="U2540" s="8">
        <f t="shared" si="398"/>
        <v>40.833333333333336</v>
      </c>
      <c r="V2540" s="8">
        <f t="shared" si="399"/>
        <v>40</v>
      </c>
    </row>
    <row r="2541" spans="1:22" ht="13.5" x14ac:dyDescent="0.25">
      <c r="A2541" s="3">
        <f>RSI!A2541</f>
        <v>45702</v>
      </c>
      <c r="B2541" s="2">
        <f>RSI!B2541</f>
        <v>9.8283000000000005</v>
      </c>
      <c r="C2541" s="2">
        <f>RSI!I2541</f>
        <v>75.052617170553887</v>
      </c>
      <c r="D2541" s="2">
        <f>MACD!E2541</f>
        <v>6.7540265008645406E-2</v>
      </c>
      <c r="E2541" s="2">
        <f>MACD!F2541</f>
        <v>-0.18246238281846977</v>
      </c>
      <c r="F2541" s="2">
        <f>'Moving Avg'!D2541</f>
        <v>9.72818</v>
      </c>
      <c r="G2541" s="2">
        <f>'Moving Avg'!F2541</f>
        <v>9.5515450000000008</v>
      </c>
      <c r="H2541" s="2">
        <f>'Moving Avg'!G2541</f>
        <v>8.4171239999999994</v>
      </c>
      <c r="I2541" s="2">
        <f>'Moving Avg'!H2541</f>
        <v>6.6818500000000007</v>
      </c>
      <c r="J2541" s="6" t="str">
        <f>OBV!F2541</f>
        <v>BULLISH</v>
      </c>
      <c r="K2541" s="6" t="str">
        <f>OBV!G2541</f>
        <v>STRONG</v>
      </c>
      <c r="L2541" s="6" t="str">
        <f>OBV!H2541</f>
        <v>CONFIRMED BULLISH</v>
      </c>
      <c r="M2541" s="8">
        <f t="shared" si="390"/>
        <v>0</v>
      </c>
      <c r="N2541" s="8">
        <f t="shared" si="391"/>
        <v>0</v>
      </c>
      <c r="O2541" s="8">
        <f t="shared" si="392"/>
        <v>50</v>
      </c>
      <c r="P2541" s="8">
        <f t="shared" si="393"/>
        <v>100</v>
      </c>
      <c r="Q2541" s="9">
        <f t="shared" si="394"/>
        <v>22.5</v>
      </c>
      <c r="R2541" s="9">
        <f t="shared" si="395"/>
        <v>42.5</v>
      </c>
      <c r="S2541" s="9">
        <f t="shared" si="396"/>
        <v>57.5</v>
      </c>
      <c r="T2541" s="9">
        <f t="shared" si="397"/>
        <v>37.5</v>
      </c>
      <c r="U2541" s="8">
        <f t="shared" si="398"/>
        <v>40.833333333333336</v>
      </c>
      <c r="V2541" s="8">
        <f t="shared" si="399"/>
        <v>40</v>
      </c>
    </row>
    <row r="2542" spans="1:22" ht="13.5" x14ac:dyDescent="0.25">
      <c r="A2542" s="3">
        <f>RSI!A2542</f>
        <v>45705</v>
      </c>
      <c r="B2542" s="2">
        <f>RSI!B2542</f>
        <v>9.7355999999999998</v>
      </c>
      <c r="C2542" s="2">
        <f>RSI!I2542</f>
        <v>69.729255290374596</v>
      </c>
      <c r="D2542" s="2">
        <f>MACD!E2542</f>
        <v>9.4568513712307123E-2</v>
      </c>
      <c r="E2542" s="2">
        <f>MACD!F2542</f>
        <v>-0.12705620351231439</v>
      </c>
      <c r="F2542" s="2">
        <f>'Moving Avg'!D2542</f>
        <v>9.7411600000000007</v>
      </c>
      <c r="G2542" s="2">
        <f>'Moving Avg'!F2542</f>
        <v>9.6141300000000012</v>
      </c>
      <c r="H2542" s="2">
        <f>'Moving Avg'!G2542</f>
        <v>8.4644119999999994</v>
      </c>
      <c r="I2542" s="2">
        <f>'Moving Avg'!H2542</f>
        <v>6.7014734999999996</v>
      </c>
      <c r="J2542" s="6" t="str">
        <f>OBV!F2542</f>
        <v>BULLISH</v>
      </c>
      <c r="K2542" s="6" t="str">
        <f>OBV!G2542</f>
        <v>STRONG</v>
      </c>
      <c r="L2542" s="6" t="str">
        <f>OBV!H2542</f>
        <v>CONFIRMED BULLISH</v>
      </c>
      <c r="M2542" s="8">
        <f t="shared" si="390"/>
        <v>25</v>
      </c>
      <c r="N2542" s="8">
        <f t="shared" si="391"/>
        <v>0</v>
      </c>
      <c r="O2542" s="8">
        <f t="shared" si="392"/>
        <v>50</v>
      </c>
      <c r="P2542" s="8">
        <f t="shared" si="393"/>
        <v>100</v>
      </c>
      <c r="Q2542" s="9">
        <f t="shared" si="394"/>
        <v>31.25</v>
      </c>
      <c r="R2542" s="9">
        <f t="shared" si="395"/>
        <v>47.5</v>
      </c>
      <c r="S2542" s="9">
        <f t="shared" si="396"/>
        <v>61.25</v>
      </c>
      <c r="T2542" s="9">
        <f t="shared" si="397"/>
        <v>43.75</v>
      </c>
      <c r="U2542" s="8">
        <f t="shared" si="398"/>
        <v>46.666666666666664</v>
      </c>
      <c r="V2542" s="8">
        <f t="shared" si="399"/>
        <v>45.9375</v>
      </c>
    </row>
    <row r="2543" spans="1:22" ht="13.5" x14ac:dyDescent="0.25">
      <c r="A2543" s="3">
        <f>RSI!A2543</f>
        <v>45706</v>
      </c>
      <c r="B2543" s="2">
        <f>RSI!B2543</f>
        <v>9.7263000000000002</v>
      </c>
      <c r="C2543" s="2">
        <f>RSI!I2543</f>
        <v>69.198972306193411</v>
      </c>
      <c r="D2543" s="2">
        <f>MACD!E2543</f>
        <v>0.10098815570278319</v>
      </c>
      <c r="E2543" s="2">
        <f>MACD!F2543</f>
        <v>-8.1447331669294881E-2</v>
      </c>
      <c r="F2543" s="2">
        <f>'Moving Avg'!D2543</f>
        <v>9.7522800000000007</v>
      </c>
      <c r="G2543" s="2">
        <f>'Moving Avg'!F2543</f>
        <v>9.6692950000000017</v>
      </c>
      <c r="H2543" s="2">
        <f>'Moving Avg'!G2543</f>
        <v>8.5118839999999985</v>
      </c>
      <c r="I2543" s="2">
        <f>'Moving Avg'!H2543</f>
        <v>6.7212215000000004</v>
      </c>
      <c r="J2543" s="6" t="str">
        <f>OBV!F2543</f>
        <v>BULLISH</v>
      </c>
      <c r="K2543" s="6" t="str">
        <f>OBV!G2543</f>
        <v>STRONG</v>
      </c>
      <c r="L2543" s="6" t="str">
        <f>OBV!H2543</f>
        <v>CONFIRMED BULLISH</v>
      </c>
      <c r="M2543" s="8">
        <f t="shared" si="390"/>
        <v>25</v>
      </c>
      <c r="N2543" s="8">
        <f t="shared" si="391"/>
        <v>0</v>
      </c>
      <c r="O2543" s="8">
        <f t="shared" si="392"/>
        <v>50</v>
      </c>
      <c r="P2543" s="8">
        <f t="shared" si="393"/>
        <v>100</v>
      </c>
      <c r="Q2543" s="9">
        <f t="shared" si="394"/>
        <v>31.25</v>
      </c>
      <c r="R2543" s="9">
        <f t="shared" si="395"/>
        <v>47.5</v>
      </c>
      <c r="S2543" s="9">
        <f t="shared" si="396"/>
        <v>61.25</v>
      </c>
      <c r="T2543" s="9">
        <f t="shared" si="397"/>
        <v>43.75</v>
      </c>
      <c r="U2543" s="8">
        <f t="shared" si="398"/>
        <v>46.666666666666664</v>
      </c>
      <c r="V2543" s="8">
        <f t="shared" si="399"/>
        <v>45.9375</v>
      </c>
    </row>
    <row r="2544" spans="1:22" ht="13.5" x14ac:dyDescent="0.25">
      <c r="A2544" s="3">
        <f>RSI!A2544</f>
        <v>45707</v>
      </c>
      <c r="B2544" s="2">
        <f>RSI!B2544</f>
        <v>9.6428999999999991</v>
      </c>
      <c r="C2544" s="2">
        <f>RSI!I2544</f>
        <v>64.464403640964548</v>
      </c>
      <c r="D2544" s="2">
        <f>MACD!E2544</f>
        <v>0.11854214124286777</v>
      </c>
      <c r="E2544" s="2">
        <f>MACD!F2544</f>
        <v>-4.1449437086862356E-2</v>
      </c>
      <c r="F2544" s="2">
        <f>'Moving Avg'!D2544</f>
        <v>9.7393000000000001</v>
      </c>
      <c r="G2544" s="2">
        <f>'Moving Avg'!F2544</f>
        <v>9.7096300000000006</v>
      </c>
      <c r="H2544" s="2">
        <f>'Moving Avg'!G2544</f>
        <v>8.5582439999999966</v>
      </c>
      <c r="I2544" s="2">
        <f>'Moving Avg'!H2544</f>
        <v>6.7405525000000015</v>
      </c>
      <c r="J2544" s="6" t="str">
        <f>OBV!F2544</f>
        <v>BULLISH</v>
      </c>
      <c r="K2544" s="6" t="str">
        <f>OBV!G2544</f>
        <v>NEUTRAL</v>
      </c>
      <c r="L2544" s="6" t="str">
        <f>OBV!H2544</f>
        <v>BULLISH DIVERGENCE</v>
      </c>
      <c r="M2544" s="8">
        <f t="shared" si="390"/>
        <v>25</v>
      </c>
      <c r="N2544" s="8">
        <f t="shared" si="391"/>
        <v>0</v>
      </c>
      <c r="O2544" s="8">
        <f t="shared" si="392"/>
        <v>50</v>
      </c>
      <c r="P2544" s="8">
        <f t="shared" si="393"/>
        <v>66.5</v>
      </c>
      <c r="Q2544" s="9">
        <f t="shared" si="394"/>
        <v>26.225000000000001</v>
      </c>
      <c r="R2544" s="9">
        <f t="shared" si="395"/>
        <v>39.125</v>
      </c>
      <c r="S2544" s="9">
        <f t="shared" si="396"/>
        <v>46.174999999999997</v>
      </c>
      <c r="T2544" s="9">
        <f t="shared" si="397"/>
        <v>35.375</v>
      </c>
      <c r="U2544" s="8">
        <f t="shared" si="398"/>
        <v>37.174999999999997</v>
      </c>
      <c r="V2544" s="8">
        <f t="shared" si="399"/>
        <v>36.724999999999994</v>
      </c>
    </row>
    <row r="2545" spans="1:22" ht="13.5" x14ac:dyDescent="0.25">
      <c r="A2545" s="3">
        <f>RSI!A2545</f>
        <v>45708</v>
      </c>
      <c r="B2545" s="2">
        <f>RSI!B2545</f>
        <v>9.6428999999999991</v>
      </c>
      <c r="C2545" s="2">
        <f>RSI!I2545</f>
        <v>64.464403640964548</v>
      </c>
      <c r="D2545" s="2">
        <f>MACD!E2545</f>
        <v>0.11721045309059619</v>
      </c>
      <c r="E2545" s="2">
        <f>MACD!F2545</f>
        <v>-9.7174590513706451E-3</v>
      </c>
      <c r="F2545" s="2">
        <f>'Moving Avg'!D2545</f>
        <v>9.7151999999999994</v>
      </c>
      <c r="G2545" s="2">
        <f>'Moving Avg'!F2545</f>
        <v>9.7235399999999998</v>
      </c>
      <c r="H2545" s="2">
        <f>'Moving Avg'!G2545</f>
        <v>8.6029359999999979</v>
      </c>
      <c r="I2545" s="2">
        <f>'Moving Avg'!H2545</f>
        <v>6.7600975000000005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0"/>
        <v>25</v>
      </c>
      <c r="N2545" s="8">
        <f t="shared" si="391"/>
        <v>0</v>
      </c>
      <c r="O2545" s="8">
        <f t="shared" si="392"/>
        <v>50</v>
      </c>
      <c r="P2545" s="8">
        <f t="shared" si="393"/>
        <v>16.5</v>
      </c>
      <c r="Q2545" s="9">
        <f t="shared" si="394"/>
        <v>18.725000000000001</v>
      </c>
      <c r="R2545" s="9">
        <f t="shared" si="395"/>
        <v>26.625</v>
      </c>
      <c r="S2545" s="9">
        <f t="shared" si="396"/>
        <v>23.675000000000001</v>
      </c>
      <c r="T2545" s="9">
        <f t="shared" si="397"/>
        <v>22.875</v>
      </c>
      <c r="U2545" s="8">
        <f t="shared" si="398"/>
        <v>23.008333333333336</v>
      </c>
      <c r="V2545" s="8">
        <f t="shared" si="399"/>
        <v>22.975000000000001</v>
      </c>
    </row>
    <row r="2546" spans="1:22" ht="13.5" x14ac:dyDescent="0.25">
      <c r="A2546" s="3">
        <f>RSI!A2546</f>
        <v>45709</v>
      </c>
      <c r="B2546" s="2">
        <f>RSI!B2546</f>
        <v>9.6335999999999995</v>
      </c>
      <c r="C2546" s="2">
        <f>RSI!I2546</f>
        <v>63.89899677346574</v>
      </c>
      <c r="D2546" s="2">
        <f>MACD!E2546</f>
        <v>0.1278376438192641</v>
      </c>
      <c r="E2546" s="2">
        <f>MACD!F2546</f>
        <v>1.7793561522756303E-2</v>
      </c>
      <c r="F2546" s="2">
        <f>'Moving Avg'!D2546</f>
        <v>9.6762599999999992</v>
      </c>
      <c r="G2546" s="2">
        <f>'Moving Avg'!F2546</f>
        <v>9.7091700000000021</v>
      </c>
      <c r="H2546" s="2">
        <f>'Moving Avg'!G2546</f>
        <v>8.6474419999999999</v>
      </c>
      <c r="I2546" s="2">
        <f>'Moving Avg'!H2546</f>
        <v>6.7789539999999997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  <c r="M2546" s="8">
        <f t="shared" si="390"/>
        <v>25</v>
      </c>
      <c r="N2546" s="8">
        <f t="shared" si="391"/>
        <v>0</v>
      </c>
      <c r="O2546" s="8">
        <f t="shared" si="392"/>
        <v>50</v>
      </c>
      <c r="P2546" s="8">
        <f t="shared" si="393"/>
        <v>16.5</v>
      </c>
      <c r="Q2546" s="9">
        <f t="shared" si="394"/>
        <v>18.725000000000001</v>
      </c>
      <c r="R2546" s="9">
        <f t="shared" si="395"/>
        <v>26.625</v>
      </c>
      <c r="S2546" s="9">
        <f t="shared" si="396"/>
        <v>23.675000000000001</v>
      </c>
      <c r="T2546" s="9">
        <f t="shared" si="397"/>
        <v>22.875</v>
      </c>
      <c r="U2546" s="8">
        <f t="shared" si="398"/>
        <v>23.008333333333336</v>
      </c>
      <c r="V2546" s="8">
        <f t="shared" si="399"/>
        <v>22.975000000000001</v>
      </c>
    </row>
    <row r="2547" spans="1:22" ht="13.5" x14ac:dyDescent="0.25">
      <c r="A2547" s="3">
        <f>RSI!A2547</f>
        <v>45712</v>
      </c>
      <c r="B2547" s="2">
        <f>RSI!B2547</f>
        <v>9.6242999999999999</v>
      </c>
      <c r="C2547" s="2">
        <f>RSI!I2547</f>
        <v>63.301085215467282</v>
      </c>
      <c r="D2547" s="2">
        <f>MACD!E2547</f>
        <v>0.13449384574264478</v>
      </c>
      <c r="E2547" s="2">
        <f>MACD!F2547</f>
        <v>4.1133618366734001E-2</v>
      </c>
      <c r="F2547" s="2">
        <f>'Moving Avg'!D2547</f>
        <v>9.6539999999999999</v>
      </c>
      <c r="G2547" s="2">
        <f>'Moving Avg'!F2547</f>
        <v>9.7040700000000015</v>
      </c>
      <c r="H2547" s="2">
        <f>'Moving Avg'!G2547</f>
        <v>8.6902779999999993</v>
      </c>
      <c r="I2547" s="2">
        <f>'Moving Avg'!H2547</f>
        <v>6.7980209999999985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  <c r="M2547" s="8">
        <f t="shared" si="390"/>
        <v>25</v>
      </c>
      <c r="N2547" s="8">
        <f t="shared" si="391"/>
        <v>0</v>
      </c>
      <c r="O2547" s="8">
        <f t="shared" si="392"/>
        <v>50</v>
      </c>
      <c r="P2547" s="8">
        <f t="shared" si="393"/>
        <v>16.5</v>
      </c>
      <c r="Q2547" s="9">
        <f t="shared" si="394"/>
        <v>18.725000000000001</v>
      </c>
      <c r="R2547" s="9">
        <f t="shared" si="395"/>
        <v>26.625</v>
      </c>
      <c r="S2547" s="9">
        <f t="shared" si="396"/>
        <v>23.675000000000001</v>
      </c>
      <c r="T2547" s="9">
        <f t="shared" si="397"/>
        <v>22.875</v>
      </c>
      <c r="U2547" s="8">
        <f t="shared" si="398"/>
        <v>23.008333333333336</v>
      </c>
      <c r="V2547" s="8">
        <f t="shared" si="399"/>
        <v>22.975000000000001</v>
      </c>
    </row>
    <row r="2548" spans="1:22" ht="13.5" x14ac:dyDescent="0.25">
      <c r="A2548" s="3">
        <f>RSI!A2548</f>
        <v>45713</v>
      </c>
      <c r="B2548" s="2">
        <f>RSI!B2548</f>
        <v>9.6335999999999995</v>
      </c>
      <c r="C2548" s="2">
        <f>RSI!I2548</f>
        <v>63.667207673011802</v>
      </c>
      <c r="D2548" s="2">
        <f>MACD!E2548</f>
        <v>0.13801601140064967</v>
      </c>
      <c r="E2548" s="2">
        <f>MACD!F2548</f>
        <v>6.0510096973517141E-2</v>
      </c>
      <c r="F2548" s="2">
        <f>'Moving Avg'!D2548</f>
        <v>9.6354599999999984</v>
      </c>
      <c r="G2548" s="2">
        <f>'Moving Avg'!F2548</f>
        <v>9.6989699999999992</v>
      </c>
      <c r="H2548" s="2">
        <f>'Moving Avg'!G2548</f>
        <v>8.7345979999999983</v>
      </c>
      <c r="I2548" s="2">
        <f>'Moving Avg'!H2548</f>
        <v>6.8166634999999971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  <c r="M2548" s="8">
        <f t="shared" si="390"/>
        <v>25</v>
      </c>
      <c r="N2548" s="8">
        <f t="shared" si="391"/>
        <v>0</v>
      </c>
      <c r="O2548" s="8">
        <f t="shared" si="392"/>
        <v>50</v>
      </c>
      <c r="P2548" s="8">
        <f t="shared" si="393"/>
        <v>16.5</v>
      </c>
      <c r="Q2548" s="9">
        <f t="shared" si="394"/>
        <v>18.725000000000001</v>
      </c>
      <c r="R2548" s="9">
        <f t="shared" si="395"/>
        <v>26.625</v>
      </c>
      <c r="S2548" s="9">
        <f t="shared" si="396"/>
        <v>23.675000000000001</v>
      </c>
      <c r="T2548" s="9">
        <f t="shared" si="397"/>
        <v>22.875</v>
      </c>
      <c r="U2548" s="8">
        <f t="shared" si="398"/>
        <v>23.008333333333336</v>
      </c>
      <c r="V2548" s="8">
        <f t="shared" si="399"/>
        <v>22.975000000000001</v>
      </c>
    </row>
    <row r="2549" spans="1:22" ht="13.5" x14ac:dyDescent="0.25">
      <c r="A2549" s="3">
        <f>RSI!A2549</f>
        <v>45714</v>
      </c>
      <c r="B2549" s="2">
        <f>RSI!B2549</f>
        <v>9.5222999999999995</v>
      </c>
      <c r="C2549" s="2">
        <f>RSI!I2549</f>
        <v>56.41360297909052</v>
      </c>
      <c r="D2549" s="2">
        <f>MACD!E2549</f>
        <v>0.15357763963526061</v>
      </c>
      <c r="E2549" s="2">
        <f>MACD!F2549</f>
        <v>7.9123605505865835E-2</v>
      </c>
      <c r="F2549" s="2">
        <f>'Moving Avg'!D2549</f>
        <v>9.6113400000000002</v>
      </c>
      <c r="G2549" s="2">
        <f>'Moving Avg'!F2549</f>
        <v>9.6892300000000002</v>
      </c>
      <c r="H2549" s="2">
        <f>'Moving Avg'!G2549</f>
        <v>8.776878</v>
      </c>
      <c r="I2549" s="2">
        <f>'Moving Avg'!H2549</f>
        <v>6.8347494999999983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  <c r="M2549" s="8">
        <f t="shared" si="390"/>
        <v>25</v>
      </c>
      <c r="N2549" s="8">
        <f t="shared" si="391"/>
        <v>0</v>
      </c>
      <c r="O2549" s="8">
        <f t="shared" si="392"/>
        <v>50</v>
      </c>
      <c r="P2549" s="8">
        <f t="shared" si="393"/>
        <v>16.5</v>
      </c>
      <c r="Q2549" s="9">
        <f t="shared" si="394"/>
        <v>18.725000000000001</v>
      </c>
      <c r="R2549" s="9">
        <f t="shared" si="395"/>
        <v>26.625</v>
      </c>
      <c r="S2549" s="9">
        <f t="shared" si="396"/>
        <v>23.675000000000001</v>
      </c>
      <c r="T2549" s="9">
        <f t="shared" si="397"/>
        <v>22.875</v>
      </c>
      <c r="U2549" s="8">
        <f t="shared" si="398"/>
        <v>23.008333333333336</v>
      </c>
      <c r="V2549" s="8">
        <f t="shared" si="399"/>
        <v>22.975000000000001</v>
      </c>
    </row>
    <row r="2550" spans="1:22" ht="13.5" x14ac:dyDescent="0.25">
      <c r="A2550" s="3">
        <f>RSI!A2550</f>
        <v>45715</v>
      </c>
      <c r="B2550" s="2">
        <f>RSI!B2550</f>
        <v>9.4760000000000009</v>
      </c>
      <c r="C2550" s="2">
        <f>RSI!I2550</f>
        <v>53.674090488470625</v>
      </c>
      <c r="D2550" s="2">
        <f>MACD!E2550</f>
        <v>0.17811706187451115</v>
      </c>
      <c r="E2550" s="2">
        <f>MACD!F2550</f>
        <v>9.8922296779594909E-2</v>
      </c>
      <c r="F2550" s="2">
        <f>'Moving Avg'!D2550</f>
        <v>9.5779600000000009</v>
      </c>
      <c r="G2550" s="2">
        <f>'Moving Avg'!F2550</f>
        <v>9.6762499999999996</v>
      </c>
      <c r="H2550" s="2">
        <f>'Moving Avg'!G2550</f>
        <v>8.819899999999997</v>
      </c>
      <c r="I2550" s="2">
        <f>'Moving Avg'!H2550</f>
        <v>6.853031999999998</v>
      </c>
      <c r="J2550" s="6" t="str">
        <f>OBV!F2550</f>
        <v>BEARISH</v>
      </c>
      <c r="K2550" s="6" t="str">
        <f>OBV!G2550</f>
        <v>NEUTRAL</v>
      </c>
      <c r="L2550" s="6" t="str">
        <f>OBV!H2550</f>
        <v>CONFIRMED BEARISH</v>
      </c>
      <c r="M2550" s="8">
        <f t="shared" si="390"/>
        <v>25</v>
      </c>
      <c r="N2550" s="8">
        <f t="shared" si="391"/>
        <v>0</v>
      </c>
      <c r="O2550" s="8">
        <f t="shared" si="392"/>
        <v>50</v>
      </c>
      <c r="P2550" s="8">
        <f t="shared" si="393"/>
        <v>16.5</v>
      </c>
      <c r="Q2550" s="9">
        <f t="shared" si="394"/>
        <v>18.725000000000001</v>
      </c>
      <c r="R2550" s="9">
        <f t="shared" si="395"/>
        <v>26.625</v>
      </c>
      <c r="S2550" s="9">
        <f t="shared" si="396"/>
        <v>23.675000000000001</v>
      </c>
      <c r="T2550" s="9">
        <f t="shared" si="397"/>
        <v>22.875</v>
      </c>
      <c r="U2550" s="8">
        <f t="shared" si="398"/>
        <v>23.008333333333336</v>
      </c>
      <c r="V2550" s="8">
        <f t="shared" si="399"/>
        <v>22.975000000000001</v>
      </c>
    </row>
    <row r="2551" spans="1:22" ht="13.5" x14ac:dyDescent="0.25">
      <c r="A2551" s="3">
        <f>RSI!A2551</f>
        <v>45716</v>
      </c>
      <c r="B2551" s="2">
        <f>RSI!B2551</f>
        <v>9.5686999999999998</v>
      </c>
      <c r="C2551" s="2">
        <f>RSI!I2551</f>
        <v>58.064954548660019</v>
      </c>
      <c r="D2551" s="2">
        <f>MACD!E2551</f>
        <v>0.20170644326566567</v>
      </c>
      <c r="E2551" s="2">
        <f>MACD!F2551</f>
        <v>0.11947912607680906</v>
      </c>
      <c r="F2551" s="2">
        <f>'Moving Avg'!D2551</f>
        <v>9.5649800000000003</v>
      </c>
      <c r="G2551" s="2">
        <f>'Moving Avg'!F2551</f>
        <v>9.6586350000000003</v>
      </c>
      <c r="H2551" s="2">
        <f>'Moving Avg'!G2551</f>
        <v>8.8632919999999977</v>
      </c>
      <c r="I2551" s="2">
        <f>'Moving Avg'!H2551</f>
        <v>6.8717354999999989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  <c r="M2551" s="8">
        <f t="shared" si="390"/>
        <v>25</v>
      </c>
      <c r="N2551" s="8">
        <f t="shared" si="391"/>
        <v>0</v>
      </c>
      <c r="O2551" s="8">
        <f t="shared" si="392"/>
        <v>50</v>
      </c>
      <c r="P2551" s="8">
        <f t="shared" si="393"/>
        <v>16.5</v>
      </c>
      <c r="Q2551" s="9">
        <f t="shared" si="394"/>
        <v>18.725000000000001</v>
      </c>
      <c r="R2551" s="9">
        <f t="shared" si="395"/>
        <v>26.625</v>
      </c>
      <c r="S2551" s="9">
        <f t="shared" si="396"/>
        <v>23.675000000000001</v>
      </c>
      <c r="T2551" s="9">
        <f t="shared" si="397"/>
        <v>22.875</v>
      </c>
      <c r="U2551" s="8">
        <f t="shared" si="398"/>
        <v>23.008333333333336</v>
      </c>
      <c r="V2551" s="8">
        <f t="shared" si="399"/>
        <v>22.975000000000001</v>
      </c>
    </row>
    <row r="2552" spans="1:22" ht="13.5" x14ac:dyDescent="0.25">
      <c r="A2552" s="3">
        <f>RSI!A2552</f>
        <v>45719</v>
      </c>
      <c r="B2552" s="2">
        <f>RSI!B2552</f>
        <v>9.6242999999999999</v>
      </c>
      <c r="C2552" s="2">
        <f>RSI!I2552</f>
        <v>60.484182276229085</v>
      </c>
      <c r="D2552" s="2">
        <f>MACD!E2552</f>
        <v>0.20246785098505349</v>
      </c>
      <c r="E2552" s="2">
        <f>MACD!F2552</f>
        <v>0.13607687105845795</v>
      </c>
      <c r="F2552" s="2">
        <f>'Moving Avg'!D2552</f>
        <v>9.5649800000000003</v>
      </c>
      <c r="G2552" s="2">
        <f>'Moving Avg'!F2552</f>
        <v>9.6535350000000015</v>
      </c>
      <c r="H2552" s="2">
        <f>'Moving Avg'!G2552</f>
        <v>8.9077959999999976</v>
      </c>
      <c r="I2552" s="2">
        <f>'Moving Avg'!H2552</f>
        <v>6.8908024999999986</v>
      </c>
      <c r="J2552" s="6" t="str">
        <f>OBV!F2552</f>
        <v>BEARISH</v>
      </c>
      <c r="K2552" s="6" t="str">
        <f>OBV!G2552</f>
        <v>NEUTRAL</v>
      </c>
      <c r="L2552" s="6" t="str">
        <f>OBV!H2552</f>
        <v>NEUTRAL</v>
      </c>
      <c r="M2552" s="8">
        <f t="shared" si="390"/>
        <v>25</v>
      </c>
      <c r="N2552" s="8">
        <f t="shared" si="391"/>
        <v>0</v>
      </c>
      <c r="O2552" s="8">
        <f t="shared" si="392"/>
        <v>50</v>
      </c>
      <c r="P2552" s="8">
        <f t="shared" si="393"/>
        <v>16.5</v>
      </c>
      <c r="Q2552" s="9">
        <f t="shared" si="394"/>
        <v>18.725000000000001</v>
      </c>
      <c r="R2552" s="9">
        <f t="shared" si="395"/>
        <v>26.625</v>
      </c>
      <c r="S2552" s="9">
        <f t="shared" si="396"/>
        <v>23.675000000000001</v>
      </c>
      <c r="T2552" s="9">
        <f t="shared" si="397"/>
        <v>22.875</v>
      </c>
      <c r="U2552" s="8">
        <f t="shared" si="398"/>
        <v>23.008333333333336</v>
      </c>
      <c r="V2552" s="8">
        <f t="shared" si="399"/>
        <v>22.975000000000001</v>
      </c>
    </row>
    <row r="2553" spans="1:22" ht="13.5" x14ac:dyDescent="0.25">
      <c r="A2553" s="3">
        <f>RSI!A2553</f>
        <v>45720</v>
      </c>
      <c r="B2553" s="2">
        <f>RSI!B2553</f>
        <v>9.5779999999999994</v>
      </c>
      <c r="C2553" s="2">
        <f>RSI!I2553</f>
        <v>57.508916924640616</v>
      </c>
      <c r="D2553" s="2">
        <f>MACD!E2553</f>
        <v>0.20402430602463184</v>
      </c>
      <c r="E2553" s="2">
        <f>MACD!F2553</f>
        <v>0.14966635805169273</v>
      </c>
      <c r="F2553" s="2">
        <f>'Moving Avg'!D2553</f>
        <v>9.5538600000000002</v>
      </c>
      <c r="G2553" s="2">
        <f>'Moving Avg'!F2553</f>
        <v>9.6507550000000002</v>
      </c>
      <c r="H2553" s="2">
        <f>'Moving Avg'!G2553</f>
        <v>8.9513739999999977</v>
      </c>
      <c r="I2553" s="2">
        <f>'Moving Avg'!H2553</f>
        <v>6.9091669999999992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  <c r="M2553" s="8">
        <f t="shared" si="390"/>
        <v>25</v>
      </c>
      <c r="N2553" s="8">
        <f t="shared" si="391"/>
        <v>0</v>
      </c>
      <c r="O2553" s="8">
        <f t="shared" si="392"/>
        <v>50</v>
      </c>
      <c r="P2553" s="8">
        <f t="shared" si="393"/>
        <v>16.5</v>
      </c>
      <c r="Q2553" s="9">
        <f t="shared" si="394"/>
        <v>18.725000000000001</v>
      </c>
      <c r="R2553" s="9">
        <f t="shared" si="395"/>
        <v>26.625</v>
      </c>
      <c r="S2553" s="9">
        <f t="shared" si="396"/>
        <v>23.675000000000001</v>
      </c>
      <c r="T2553" s="9">
        <f t="shared" si="397"/>
        <v>22.875</v>
      </c>
      <c r="U2553" s="8">
        <f t="shared" si="398"/>
        <v>23.008333333333336</v>
      </c>
      <c r="V2553" s="8">
        <f t="shared" si="399"/>
        <v>22.975000000000001</v>
      </c>
    </row>
    <row r="2554" spans="1:22" ht="13.5" x14ac:dyDescent="0.25">
      <c r="A2554" s="3">
        <f>RSI!A2554</f>
        <v>45721</v>
      </c>
      <c r="B2554" s="2">
        <f>RSI!B2554</f>
        <v>9.5502000000000002</v>
      </c>
      <c r="C2554" s="2">
        <f>RSI!I2554</f>
        <v>55.736079953613761</v>
      </c>
      <c r="D2554" s="2">
        <f>MACD!E2554</f>
        <v>0.19383720605820898</v>
      </c>
      <c r="E2554" s="2">
        <f>MACD!F2554</f>
        <v>0.15850052765299599</v>
      </c>
      <c r="F2554" s="2">
        <f>'Moving Avg'!D2554</f>
        <v>9.5594400000000004</v>
      </c>
      <c r="G2554" s="2">
        <f>'Moving Avg'!F2554</f>
        <v>9.6438050000000004</v>
      </c>
      <c r="H2554" s="2">
        <f>'Moving Avg'!G2554</f>
        <v>8.993097999999998</v>
      </c>
      <c r="I2554" s="2">
        <f>'Moving Avg'!H2554</f>
        <v>6.9261089999999976</v>
      </c>
      <c r="J2554" s="6" t="str">
        <f>OBV!F2554</f>
        <v>BEARISH</v>
      </c>
      <c r="K2554" s="6" t="str">
        <f>OBV!G2554</f>
        <v>NEUTRAL</v>
      </c>
      <c r="L2554" s="6" t="str">
        <f>OBV!H2554</f>
        <v>BEARISH DIVERGENCE</v>
      </c>
      <c r="M2554" s="8">
        <f t="shared" si="390"/>
        <v>25</v>
      </c>
      <c r="N2554" s="8">
        <f t="shared" si="391"/>
        <v>0</v>
      </c>
      <c r="O2554" s="8">
        <f t="shared" si="392"/>
        <v>50</v>
      </c>
      <c r="P2554" s="8">
        <f t="shared" si="393"/>
        <v>16.5</v>
      </c>
      <c r="Q2554" s="9">
        <f t="shared" si="394"/>
        <v>18.725000000000001</v>
      </c>
      <c r="R2554" s="9">
        <f t="shared" si="395"/>
        <v>26.625</v>
      </c>
      <c r="S2554" s="9">
        <f t="shared" si="396"/>
        <v>23.675000000000001</v>
      </c>
      <c r="T2554" s="9">
        <f t="shared" si="397"/>
        <v>22.875</v>
      </c>
      <c r="U2554" s="8">
        <f t="shared" si="398"/>
        <v>23.008333333333336</v>
      </c>
      <c r="V2554" s="8">
        <f t="shared" si="399"/>
        <v>22.975000000000001</v>
      </c>
    </row>
    <row r="2555" spans="1:22" ht="13.5" x14ac:dyDescent="0.25">
      <c r="A2555" s="3">
        <f>RSI!A2555</f>
        <v>45722</v>
      </c>
      <c r="B2555" s="2">
        <f>RSI!B2555</f>
        <v>9.5315999999999992</v>
      </c>
      <c r="C2555" s="2">
        <f>RSI!I2555</f>
        <v>54.524974624110008</v>
      </c>
      <c r="D2555" s="2">
        <f>MACD!E2555</f>
        <v>0.18608107695564691</v>
      </c>
      <c r="E2555" s="2">
        <f>MACD!F2555</f>
        <v>0.16401663751352619</v>
      </c>
      <c r="F2555" s="2">
        <f>'Moving Avg'!D2555</f>
        <v>9.5705599999999986</v>
      </c>
      <c r="G2555" s="2">
        <f>'Moving Avg'!F2555</f>
        <v>9.6405599999999989</v>
      </c>
      <c r="H2555" s="2">
        <f>'Moving Avg'!G2555</f>
        <v>9.0357479999999999</v>
      </c>
      <c r="I2555" s="2">
        <f>'Moving Avg'!H2555</f>
        <v>6.9422734999999989</v>
      </c>
      <c r="J2555" s="6" t="str">
        <f>OBV!F2555</f>
        <v>BEARISH</v>
      </c>
      <c r="K2555" s="6" t="str">
        <f>OBV!G2555</f>
        <v>NEUTRAL</v>
      </c>
      <c r="L2555" s="6" t="str">
        <f>OBV!H2555</f>
        <v>BEARISH DIVERGENCE</v>
      </c>
      <c r="M2555" s="8">
        <f t="shared" si="390"/>
        <v>25</v>
      </c>
      <c r="N2555" s="8">
        <f t="shared" si="391"/>
        <v>0</v>
      </c>
      <c r="O2555" s="8">
        <f t="shared" si="392"/>
        <v>50</v>
      </c>
      <c r="P2555" s="8">
        <f t="shared" si="393"/>
        <v>16.5</v>
      </c>
      <c r="Q2555" s="9">
        <f t="shared" si="394"/>
        <v>18.725000000000001</v>
      </c>
      <c r="R2555" s="9">
        <f t="shared" si="395"/>
        <v>26.625</v>
      </c>
      <c r="S2555" s="9">
        <f t="shared" si="396"/>
        <v>23.675000000000001</v>
      </c>
      <c r="T2555" s="9">
        <f t="shared" si="397"/>
        <v>22.875</v>
      </c>
      <c r="U2555" s="8">
        <f t="shared" si="398"/>
        <v>23.008333333333336</v>
      </c>
      <c r="V2555" s="8">
        <f t="shared" si="399"/>
        <v>22.975000000000001</v>
      </c>
    </row>
    <row r="2556" spans="1:22" ht="13.5" x14ac:dyDescent="0.25">
      <c r="A2556" s="3">
        <f>RSI!A2556</f>
        <v>45723</v>
      </c>
      <c r="B2556" s="2">
        <f>RSI!B2556</f>
        <v>9.4573999999999998</v>
      </c>
      <c r="C2556" s="2">
        <f>RSI!I2556</f>
        <v>49.869576577900226</v>
      </c>
      <c r="D2556" s="2">
        <f>MACD!E2556</f>
        <v>0.18321765869061224</v>
      </c>
      <c r="E2556" s="2">
        <f>MACD!F2556</f>
        <v>0.16785684174894341</v>
      </c>
      <c r="F2556" s="2">
        <f>'Moving Avg'!D2556</f>
        <v>9.5483000000000011</v>
      </c>
      <c r="G2556" s="2">
        <f>'Moving Avg'!F2556</f>
        <v>9.629430000000001</v>
      </c>
      <c r="H2556" s="2">
        <f>'Moving Avg'!G2556</f>
        <v>9.0765439999999984</v>
      </c>
      <c r="I2556" s="2">
        <f>'Moving Avg'!H2556</f>
        <v>6.9587084999999993</v>
      </c>
      <c r="J2556" s="6" t="str">
        <f>OBV!F2556</f>
        <v>BEARISH</v>
      </c>
      <c r="K2556" s="6" t="str">
        <f>OBV!G2556</f>
        <v>NEUTRAL</v>
      </c>
      <c r="L2556" s="6" t="str">
        <f>OBV!H2556</f>
        <v>CONFIRMED BEARISH</v>
      </c>
      <c r="M2556" s="8">
        <f t="shared" si="390"/>
        <v>25</v>
      </c>
      <c r="N2556" s="8">
        <f t="shared" si="391"/>
        <v>0</v>
      </c>
      <c r="O2556" s="8">
        <f t="shared" si="392"/>
        <v>50</v>
      </c>
      <c r="P2556" s="8">
        <f t="shared" si="393"/>
        <v>16.5</v>
      </c>
      <c r="Q2556" s="9">
        <f t="shared" si="394"/>
        <v>18.725000000000001</v>
      </c>
      <c r="R2556" s="9">
        <f t="shared" si="395"/>
        <v>26.625</v>
      </c>
      <c r="S2556" s="9">
        <f t="shared" si="396"/>
        <v>23.675000000000001</v>
      </c>
      <c r="T2556" s="9">
        <f t="shared" si="397"/>
        <v>22.875</v>
      </c>
      <c r="U2556" s="8">
        <f t="shared" si="398"/>
        <v>23.008333333333336</v>
      </c>
      <c r="V2556" s="8">
        <f t="shared" si="399"/>
        <v>22.975000000000001</v>
      </c>
    </row>
    <row r="2557" spans="1:22" ht="13.5" x14ac:dyDescent="0.25">
      <c r="A2557" s="3">
        <f>RSI!A2557</f>
        <v>45726</v>
      </c>
      <c r="B2557" s="2">
        <f>RSI!B2557</f>
        <v>9.5038</v>
      </c>
      <c r="C2557" s="2">
        <f>RSI!I2557</f>
        <v>52.595298355564942</v>
      </c>
      <c r="D2557" s="2">
        <f>MACD!E2557</f>
        <v>0.17602646023577684</v>
      </c>
      <c r="E2557" s="2">
        <f>MACD!F2557</f>
        <v>0.16949076544631009</v>
      </c>
      <c r="F2557" s="2">
        <f>'Moving Avg'!D2557</f>
        <v>9.5241999999999987</v>
      </c>
      <c r="G2557" s="2">
        <f>'Moving Avg'!F2557</f>
        <v>9.6210850000000008</v>
      </c>
      <c r="H2557" s="2">
        <f>'Moving Avg'!G2557</f>
        <v>9.1182679999999987</v>
      </c>
      <c r="I2557" s="2">
        <f>'Moving Avg'!H2557</f>
        <v>6.9749904999999988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  <c r="M2557" s="8">
        <f t="shared" si="390"/>
        <v>25</v>
      </c>
      <c r="N2557" s="8">
        <f t="shared" si="391"/>
        <v>0</v>
      </c>
      <c r="O2557" s="8">
        <f t="shared" si="392"/>
        <v>50</v>
      </c>
      <c r="P2557" s="8">
        <f t="shared" si="393"/>
        <v>16.5</v>
      </c>
      <c r="Q2557" s="9">
        <f t="shared" si="394"/>
        <v>18.725000000000001</v>
      </c>
      <c r="R2557" s="9">
        <f t="shared" si="395"/>
        <v>26.625</v>
      </c>
      <c r="S2557" s="9">
        <f t="shared" si="396"/>
        <v>23.675000000000001</v>
      </c>
      <c r="T2557" s="9">
        <f t="shared" si="397"/>
        <v>22.875</v>
      </c>
      <c r="U2557" s="8">
        <f t="shared" si="398"/>
        <v>23.008333333333336</v>
      </c>
      <c r="V2557" s="8">
        <f t="shared" si="399"/>
        <v>22.975000000000001</v>
      </c>
    </row>
    <row r="2558" spans="1:22" ht="13.5" x14ac:dyDescent="0.25">
      <c r="A2558" s="3">
        <f>RSI!A2558</f>
        <v>45727</v>
      </c>
      <c r="B2558" s="2">
        <f>RSI!B2558</f>
        <v>9.6335999999999995</v>
      </c>
      <c r="C2558" s="2">
        <f>RSI!I2558</f>
        <v>59.267413531464982</v>
      </c>
      <c r="D2558" s="2">
        <f>MACD!E2558</f>
        <v>0.16157550463457326</v>
      </c>
      <c r="E2558" s="2">
        <f>MACD!F2558</f>
        <v>0.16790771328396276</v>
      </c>
      <c r="F2558" s="2">
        <f>'Moving Avg'!D2558</f>
        <v>9.5353200000000005</v>
      </c>
      <c r="G2558" s="2">
        <f>'Moving Avg'!F2558</f>
        <v>9.6192300000000017</v>
      </c>
      <c r="H2558" s="2">
        <f>'Moving Avg'!G2558</f>
        <v>9.1624020000000002</v>
      </c>
      <c r="I2558" s="2">
        <f>'Moving Avg'!H2558</f>
        <v>6.9921784999999987</v>
      </c>
      <c r="J2558" s="6" t="str">
        <f>OBV!F2558</f>
        <v>BULLISH</v>
      </c>
      <c r="K2558" s="6" t="str">
        <f>OBV!G2558</f>
        <v>NEUTRAL</v>
      </c>
      <c r="L2558" s="6" t="str">
        <f>OBV!H2558</f>
        <v>CONFIRMED BULLISH</v>
      </c>
      <c r="M2558" s="8">
        <f t="shared" si="390"/>
        <v>25</v>
      </c>
      <c r="N2558" s="8">
        <f t="shared" si="391"/>
        <v>45</v>
      </c>
      <c r="O2558" s="8">
        <f t="shared" si="392"/>
        <v>50</v>
      </c>
      <c r="P2558" s="8">
        <f t="shared" si="393"/>
        <v>83.5</v>
      </c>
      <c r="Q2558" s="9">
        <f t="shared" si="394"/>
        <v>44.524999999999999</v>
      </c>
      <c r="R2558" s="9">
        <f t="shared" si="395"/>
        <v>52.375</v>
      </c>
      <c r="S2558" s="9">
        <f t="shared" si="396"/>
        <v>60.575000000000003</v>
      </c>
      <c r="T2558" s="9">
        <f t="shared" si="397"/>
        <v>50.875</v>
      </c>
      <c r="U2558" s="8">
        <f t="shared" si="398"/>
        <v>52.491666666666674</v>
      </c>
      <c r="V2558" s="8">
        <f t="shared" si="399"/>
        <v>52.087500000000006</v>
      </c>
    </row>
    <row r="2559" spans="1:22" ht="13.5" x14ac:dyDescent="0.25">
      <c r="A2559" s="3">
        <f>RSI!A2559</f>
        <v>45728</v>
      </c>
      <c r="B2559" s="2">
        <f>RSI!B2559</f>
        <v>9.5038</v>
      </c>
      <c r="C2559" s="2">
        <f>RSI!I2559</f>
        <v>51.466406859431366</v>
      </c>
      <c r="D2559" s="2">
        <f>MACD!E2559</f>
        <v>0.14090395247255216</v>
      </c>
      <c r="E2559" s="2">
        <f>MACD!F2559</f>
        <v>0.16250696112168064</v>
      </c>
      <c r="F2559" s="2">
        <f>'Moving Avg'!D2559</f>
        <v>9.5260399999999983</v>
      </c>
      <c r="G2559" s="2">
        <f>'Moving Avg'!F2559</f>
        <v>9.6090300000000006</v>
      </c>
      <c r="H2559" s="2">
        <f>'Moving Avg'!G2559</f>
        <v>9.2004180000000009</v>
      </c>
      <c r="I2559" s="2">
        <f>'Moving Avg'!H2559</f>
        <v>7.0105574999999991</v>
      </c>
      <c r="J2559" s="6" t="str">
        <f>OBV!F2559</f>
        <v>BULLISH</v>
      </c>
      <c r="K2559" s="6" t="str">
        <f>OBV!G2559</f>
        <v>NEUTRAL</v>
      </c>
      <c r="L2559" s="6" t="str">
        <f>OBV!H2559</f>
        <v>BULLISH DIVERGENCE</v>
      </c>
      <c r="M2559" s="8">
        <f t="shared" si="390"/>
        <v>25</v>
      </c>
      <c r="N2559" s="8">
        <f t="shared" si="391"/>
        <v>100</v>
      </c>
      <c r="O2559" s="8">
        <f t="shared" si="392"/>
        <v>50</v>
      </c>
      <c r="P2559" s="8">
        <f t="shared" si="393"/>
        <v>66.5</v>
      </c>
      <c r="Q2559" s="9">
        <f t="shared" si="394"/>
        <v>61.225000000000001</v>
      </c>
      <c r="R2559" s="9">
        <f t="shared" si="395"/>
        <v>59.125</v>
      </c>
      <c r="S2559" s="9">
        <f t="shared" si="396"/>
        <v>61.174999999999997</v>
      </c>
      <c r="T2559" s="9">
        <f t="shared" si="397"/>
        <v>60.375</v>
      </c>
      <c r="U2559" s="8">
        <f t="shared" si="398"/>
        <v>60.508333333333326</v>
      </c>
      <c r="V2559" s="8">
        <f t="shared" si="399"/>
        <v>60.474999999999994</v>
      </c>
    </row>
    <row r="2560" spans="1:22" ht="13.5" x14ac:dyDescent="0.25">
      <c r="A2560" s="3">
        <f>RSI!A2560</f>
        <v>45729</v>
      </c>
      <c r="B2560" s="2">
        <f>RSI!B2560</f>
        <v>9.6614000000000004</v>
      </c>
      <c r="C2560" s="2">
        <f>RSI!I2560</f>
        <v>58.592897513350493</v>
      </c>
      <c r="D2560" s="2">
        <f>MACD!E2560</f>
        <v>0.10451622411230588</v>
      </c>
      <c r="E2560" s="2">
        <f>MACD!F2560</f>
        <v>0.15090881371980569</v>
      </c>
      <c r="F2560" s="2">
        <f>'Moving Avg'!D2560</f>
        <v>9.5519999999999996</v>
      </c>
      <c r="G2560" s="2">
        <f>'Moving Avg'!F2560</f>
        <v>9.6039300000000019</v>
      </c>
      <c r="H2560" s="2">
        <f>'Moving Avg'!G2560</f>
        <v>9.2425119999999996</v>
      </c>
      <c r="I2560" s="2">
        <f>'Moving Avg'!H2560</f>
        <v>7.0308369999999991</v>
      </c>
      <c r="J2560" s="6" t="str">
        <f>OBV!F2560</f>
        <v>BULLISH</v>
      </c>
      <c r="K2560" s="6" t="str">
        <f>OBV!G2560</f>
        <v>NEUTRAL</v>
      </c>
      <c r="L2560" s="6" t="str">
        <f>OBV!H2560</f>
        <v>CONFIRMED BULLISH</v>
      </c>
      <c r="M2560" s="8">
        <f t="shared" si="390"/>
        <v>25</v>
      </c>
      <c r="N2560" s="8">
        <f t="shared" si="391"/>
        <v>100</v>
      </c>
      <c r="O2560" s="8">
        <f t="shared" si="392"/>
        <v>50</v>
      </c>
      <c r="P2560" s="8">
        <f t="shared" si="393"/>
        <v>83.5</v>
      </c>
      <c r="Q2560" s="9">
        <f t="shared" si="394"/>
        <v>63.774999999999999</v>
      </c>
      <c r="R2560" s="9">
        <f t="shared" si="395"/>
        <v>63.375</v>
      </c>
      <c r="S2560" s="9">
        <f t="shared" si="396"/>
        <v>68.825000000000003</v>
      </c>
      <c r="T2560" s="9">
        <f t="shared" si="397"/>
        <v>64.625</v>
      </c>
      <c r="U2560" s="8">
        <f t="shared" si="398"/>
        <v>65.325000000000003</v>
      </c>
      <c r="V2560" s="8">
        <f t="shared" si="399"/>
        <v>65.150000000000006</v>
      </c>
    </row>
    <row r="2561" spans="1:22" ht="13.5" x14ac:dyDescent="0.25">
      <c r="A2561" s="3">
        <f>RSI!A2561</f>
        <v>45730</v>
      </c>
      <c r="B2561" s="2">
        <f>RSI!B2561</f>
        <v>9.5686999999999998</v>
      </c>
      <c r="C2561" s="2">
        <f>RSI!I2561</f>
        <v>53.606793753674673</v>
      </c>
      <c r="D2561" s="2">
        <f>MACD!E2561</f>
        <v>9.3831636660691942E-2</v>
      </c>
      <c r="E2561" s="2">
        <f>MACD!F2561</f>
        <v>0.13949337830798295</v>
      </c>
      <c r="F2561" s="2">
        <f>'Moving Avg'!D2561</f>
        <v>9.5742599999999989</v>
      </c>
      <c r="G2561" s="2">
        <f>'Moving Avg'!F2561</f>
        <v>9.590950000000003</v>
      </c>
      <c r="H2561" s="2">
        <f>'Moving Avg'!G2561</f>
        <v>9.2827520000000003</v>
      </c>
      <c r="I2561" s="2">
        <f>'Moving Avg'!H2561</f>
        <v>7.051080999999999</v>
      </c>
      <c r="J2561" s="6" t="str">
        <f>OBV!F2561</f>
        <v>BULLISH</v>
      </c>
      <c r="K2561" s="6" t="str">
        <f>OBV!G2561</f>
        <v>NEUTRAL</v>
      </c>
      <c r="L2561" s="6" t="str">
        <f>OBV!H2561</f>
        <v>CONFIRMED BULLISH</v>
      </c>
      <c r="M2561" s="8">
        <f t="shared" si="390"/>
        <v>25</v>
      </c>
      <c r="N2561" s="8">
        <f t="shared" si="391"/>
        <v>100</v>
      </c>
      <c r="O2561" s="8">
        <f t="shared" si="392"/>
        <v>50</v>
      </c>
      <c r="P2561" s="8">
        <f t="shared" si="393"/>
        <v>83.5</v>
      </c>
      <c r="Q2561" s="9">
        <f t="shared" si="394"/>
        <v>63.774999999999999</v>
      </c>
      <c r="R2561" s="9">
        <f t="shared" si="395"/>
        <v>63.375</v>
      </c>
      <c r="S2561" s="9">
        <f t="shared" si="396"/>
        <v>68.825000000000003</v>
      </c>
      <c r="T2561" s="9">
        <f t="shared" si="397"/>
        <v>64.625</v>
      </c>
      <c r="U2561" s="8">
        <f t="shared" si="398"/>
        <v>65.325000000000003</v>
      </c>
      <c r="V2561" s="8">
        <f t="shared" si="399"/>
        <v>65.150000000000006</v>
      </c>
    </row>
    <row r="2562" spans="1:22" ht="13.5" x14ac:dyDescent="0.25">
      <c r="A2562" s="3">
        <f>RSI!A2562</f>
        <v>45733</v>
      </c>
      <c r="B2562" s="2">
        <f>RSI!B2562</f>
        <v>9.4573999999999998</v>
      </c>
      <c r="C2562" s="2">
        <f>RSI!I2562</f>
        <v>48.293044737451623</v>
      </c>
      <c r="D2562" s="2">
        <f>MACD!E2562</f>
        <v>0.10118950533352233</v>
      </c>
      <c r="E2562" s="2">
        <f>MACD!F2562</f>
        <v>0.13183260371309083</v>
      </c>
      <c r="F2562" s="2">
        <f>'Moving Avg'!D2562</f>
        <v>9.5649800000000003</v>
      </c>
      <c r="G2562" s="2">
        <f>'Moving Avg'!F2562</f>
        <v>9.5770400000000002</v>
      </c>
      <c r="H2562" s="2">
        <f>'Moving Avg'!G2562</f>
        <v>9.3200240000000001</v>
      </c>
      <c r="I2562" s="2">
        <f>'Moving Avg'!H2562</f>
        <v>7.0705544999999992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100</v>
      </c>
      <c r="O2562" s="8">
        <f t="shared" ref="O2562:O2625" si="402">IF(F2562-I2562&gt;10,100,IF(F2562-I2562&gt;5,75, IF(F2562-I2562&gt;0,50,0)))</f>
        <v>50</v>
      </c>
      <c r="P2562" s="8">
        <f t="shared" ref="P2562:P2625" si="403">IF(L2562="confirmed bullish", 34, IF(L2562="bullish divergence",17, 0))+IF(J2562="bullish",33,IF(J2562="bearish",0,16.5))+IF(K2562="strong",33,IF(K2562="weak",0,16.5))</f>
        <v>16.5</v>
      </c>
      <c r="Q2562" s="9">
        <f t="shared" si="394"/>
        <v>53.725000000000001</v>
      </c>
      <c r="R2562" s="9">
        <f t="shared" si="395"/>
        <v>46.625</v>
      </c>
      <c r="S2562" s="9">
        <f t="shared" si="396"/>
        <v>38.674999999999997</v>
      </c>
      <c r="T2562" s="9">
        <f t="shared" si="397"/>
        <v>47.875</v>
      </c>
      <c r="U2562" s="8">
        <f t="shared" si="398"/>
        <v>46.341666666666661</v>
      </c>
      <c r="V2562" s="8">
        <f t="shared" si="399"/>
        <v>46.724999999999994</v>
      </c>
    </row>
    <row r="2563" spans="1:22" ht="13.5" x14ac:dyDescent="0.25">
      <c r="A2563" s="3">
        <f>RSI!A2563</f>
        <v>45734</v>
      </c>
      <c r="B2563" s="2">
        <f>RSI!B2563</f>
        <v>9.5502000000000002</v>
      </c>
      <c r="C2563" s="2">
        <f>RSI!I2563</f>
        <v>52.519122077266957</v>
      </c>
      <c r="D2563" s="2">
        <f>MACD!E2563</f>
        <v>9.3705903805586743E-2</v>
      </c>
      <c r="E2563" s="2">
        <f>MACD!F2563</f>
        <v>0.12420726373159001</v>
      </c>
      <c r="F2563" s="2">
        <f>'Moving Avg'!D2563</f>
        <v>9.5483000000000011</v>
      </c>
      <c r="G2563" s="2">
        <f>'Moving Avg'!F2563</f>
        <v>9.5682350000000014</v>
      </c>
      <c r="H2563" s="2">
        <f>'Moving Avg'!G2563</f>
        <v>9.3589679999999991</v>
      </c>
      <c r="I2563" s="2">
        <f>'Moving Avg'!H2563</f>
        <v>7.0898499999999993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  <c r="M2563" s="8">
        <f t="shared" si="400"/>
        <v>25</v>
      </c>
      <c r="N2563" s="8">
        <f t="shared" si="401"/>
        <v>100</v>
      </c>
      <c r="O2563" s="8">
        <f t="shared" si="402"/>
        <v>50</v>
      </c>
      <c r="P2563" s="8">
        <f t="shared" si="403"/>
        <v>16.5</v>
      </c>
      <c r="Q2563" s="9">
        <f t="shared" ref="Q2563:Q2626" si="404">0.35*M2563+N2563*0.35+O2563*0.15+P2563*0.15</f>
        <v>53.725000000000001</v>
      </c>
      <c r="R2563" s="9">
        <f t="shared" ref="R2563:R2626" si="405">M2563*0.2+N2563*0.2+O2563*0.35+P2563*0.25</f>
        <v>46.625</v>
      </c>
      <c r="S2563" s="9">
        <f t="shared" ref="S2563:S2626" si="406">M2563*0.15+N2563*0.15+O2563*0.25+P2563*0.45</f>
        <v>38.674999999999997</v>
      </c>
      <c r="T2563" s="9">
        <f t="shared" ref="T2563:T2626" si="407">0.25*SUM(M2563:P2563)</f>
        <v>47.875</v>
      </c>
      <c r="U2563" s="8">
        <f t="shared" ref="U2563:U2626" si="408">SUM(Q2563:S2563)/3</f>
        <v>46.341666666666661</v>
      </c>
      <c r="V2563" s="8">
        <f t="shared" ref="V2563:V2626" si="409">SUM(Q2563:T2563)/4</f>
        <v>46.724999999999994</v>
      </c>
    </row>
    <row r="2564" spans="1:22" ht="13.5" x14ac:dyDescent="0.25">
      <c r="A2564" s="3">
        <f>RSI!A2564</f>
        <v>45735</v>
      </c>
      <c r="B2564" s="2">
        <f>RSI!B2564</f>
        <v>9.5502000000000002</v>
      </c>
      <c r="C2564" s="2">
        <f>RSI!I2564</f>
        <v>52.519122077266957</v>
      </c>
      <c r="D2564" s="2">
        <f>MACD!E2564</f>
        <v>8.2814695727508436E-2</v>
      </c>
      <c r="E2564" s="2">
        <f>MACD!F2564</f>
        <v>0.11592875013077371</v>
      </c>
      <c r="F2564" s="2">
        <f>'Moving Avg'!D2564</f>
        <v>9.5575800000000015</v>
      </c>
      <c r="G2564" s="2">
        <f>'Moving Avg'!F2564</f>
        <v>9.563600000000001</v>
      </c>
      <c r="H2564" s="2">
        <f>'Moving Avg'!G2564</f>
        <v>9.3888240000000014</v>
      </c>
      <c r="I2564" s="2">
        <f>'Moving Avg'!H2564</f>
        <v>7.1091454999999977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  <c r="M2564" s="8">
        <f t="shared" si="400"/>
        <v>25</v>
      </c>
      <c r="N2564" s="8">
        <f t="shared" si="401"/>
        <v>100</v>
      </c>
      <c r="O2564" s="8">
        <f t="shared" si="402"/>
        <v>50</v>
      </c>
      <c r="P2564" s="8">
        <f t="shared" si="403"/>
        <v>83.5</v>
      </c>
      <c r="Q2564" s="9">
        <f t="shared" si="404"/>
        <v>63.774999999999999</v>
      </c>
      <c r="R2564" s="9">
        <f t="shared" si="405"/>
        <v>63.375</v>
      </c>
      <c r="S2564" s="9">
        <f t="shared" si="406"/>
        <v>68.825000000000003</v>
      </c>
      <c r="T2564" s="9">
        <f t="shared" si="407"/>
        <v>64.625</v>
      </c>
      <c r="U2564" s="8">
        <f t="shared" si="408"/>
        <v>65.325000000000003</v>
      </c>
      <c r="V2564" s="8">
        <f t="shared" si="409"/>
        <v>65.150000000000006</v>
      </c>
    </row>
    <row r="2565" spans="1:22" ht="13.5" x14ac:dyDescent="0.25">
      <c r="A2565" s="3">
        <f>RSI!A2565</f>
        <v>45737</v>
      </c>
      <c r="B2565" s="2">
        <f>RSI!B2565</f>
        <v>9.5502000000000002</v>
      </c>
      <c r="C2565" s="2">
        <f>RSI!I2565</f>
        <v>52.519122077266957</v>
      </c>
      <c r="D2565" s="2">
        <f>MACD!E2565</f>
        <v>7.0476402267733107E-2</v>
      </c>
      <c r="E2565" s="2">
        <f>MACD!F2565</f>
        <v>0.10683828055816559</v>
      </c>
      <c r="F2565" s="2">
        <f>'Moving Avg'!D2565</f>
        <v>9.5353399999999997</v>
      </c>
      <c r="G2565" s="2">
        <f>'Moving Avg'!F2565</f>
        <v>9.5589650000000006</v>
      </c>
      <c r="H2565" s="2">
        <f>'Moving Avg'!G2565</f>
        <v>9.4175680000000028</v>
      </c>
      <c r="I2565" s="2">
        <f>'Moving Avg'!H2565</f>
        <v>7.1287404999999975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  <c r="M2565" s="8">
        <f t="shared" si="400"/>
        <v>25</v>
      </c>
      <c r="N2565" s="8">
        <f t="shared" si="401"/>
        <v>100</v>
      </c>
      <c r="O2565" s="8">
        <f t="shared" si="402"/>
        <v>50</v>
      </c>
      <c r="P2565" s="8">
        <f t="shared" si="403"/>
        <v>16.5</v>
      </c>
      <c r="Q2565" s="9">
        <f t="shared" si="404"/>
        <v>53.725000000000001</v>
      </c>
      <c r="R2565" s="9">
        <f t="shared" si="405"/>
        <v>46.625</v>
      </c>
      <c r="S2565" s="9">
        <f t="shared" si="406"/>
        <v>38.674999999999997</v>
      </c>
      <c r="T2565" s="9">
        <f t="shared" si="407"/>
        <v>47.875</v>
      </c>
      <c r="U2565" s="8">
        <f t="shared" si="408"/>
        <v>46.341666666666661</v>
      </c>
      <c r="V2565" s="8">
        <f t="shared" si="409"/>
        <v>46.724999999999994</v>
      </c>
    </row>
    <row r="2566" spans="1:22" ht="13.5" x14ac:dyDescent="0.25">
      <c r="A2566" s="3">
        <f>RSI!A2566</f>
        <v>45740</v>
      </c>
      <c r="B2566" s="2">
        <f>RSI!B2566</f>
        <v>9.5502000000000002</v>
      </c>
      <c r="C2566" s="2">
        <f>RSI!I2566</f>
        <v>52.519122077266957</v>
      </c>
      <c r="D2566" s="2">
        <f>MACD!E2566</f>
        <v>4.8379147821838941E-2</v>
      </c>
      <c r="E2566" s="2">
        <f>MACD!F2566</f>
        <v>9.5146454010900258E-2</v>
      </c>
      <c r="F2566" s="2">
        <f>'Moving Avg'!D2566</f>
        <v>9.5316400000000012</v>
      </c>
      <c r="G2566" s="2">
        <f>'Moving Avg'!F2566</f>
        <v>9.5547949999999968</v>
      </c>
      <c r="H2566" s="2">
        <f>'Moving Avg'!G2566</f>
        <v>9.4464980000000018</v>
      </c>
      <c r="I2566" s="2">
        <f>'Moving Avg'!H2566</f>
        <v>7.1480789999999965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  <c r="M2566" s="8">
        <f t="shared" si="400"/>
        <v>25</v>
      </c>
      <c r="N2566" s="8">
        <f t="shared" si="401"/>
        <v>100</v>
      </c>
      <c r="O2566" s="8">
        <f t="shared" si="402"/>
        <v>50</v>
      </c>
      <c r="P2566" s="8">
        <f t="shared" si="403"/>
        <v>16.5</v>
      </c>
      <c r="Q2566" s="9">
        <f t="shared" si="404"/>
        <v>53.725000000000001</v>
      </c>
      <c r="R2566" s="9">
        <f t="shared" si="405"/>
        <v>46.625</v>
      </c>
      <c r="S2566" s="9">
        <f t="shared" si="406"/>
        <v>38.674999999999997</v>
      </c>
      <c r="T2566" s="9">
        <f t="shared" si="407"/>
        <v>47.875</v>
      </c>
      <c r="U2566" s="8">
        <f t="shared" si="408"/>
        <v>46.341666666666661</v>
      </c>
      <c r="V2566" s="8">
        <f t="shared" si="409"/>
        <v>46.724999999999994</v>
      </c>
    </row>
    <row r="2567" spans="1:22" ht="13.5" x14ac:dyDescent="0.25">
      <c r="A2567" s="3">
        <f>RSI!A2567</f>
        <v>45741</v>
      </c>
      <c r="B2567" s="2">
        <f>RSI!B2567</f>
        <v>9.5038</v>
      </c>
      <c r="C2567" s="2">
        <f>RSI!I2567</f>
        <v>49.78274434760759</v>
      </c>
      <c r="D2567" s="2">
        <f>MACD!E2567</f>
        <v>4.0033103480219268E-2</v>
      </c>
      <c r="E2567" s="2">
        <f>MACD!F2567</f>
        <v>8.4123783904764063E-2</v>
      </c>
      <c r="F2567" s="2">
        <f>'Moving Avg'!D2567</f>
        <v>9.5409199999999998</v>
      </c>
      <c r="G2567" s="2">
        <f>'Moving Avg'!F2567</f>
        <v>9.5487699999999993</v>
      </c>
      <c r="H2567" s="2">
        <f>'Moving Avg'!G2567</f>
        <v>9.4746840000000034</v>
      </c>
      <c r="I2567" s="2">
        <f>'Moving Avg'!H2567</f>
        <v>7.1672279999999953</v>
      </c>
      <c r="J2567" s="6" t="str">
        <f>OBV!F2567</f>
        <v>BULLISH</v>
      </c>
      <c r="K2567" s="6" t="str">
        <f>OBV!G2567</f>
        <v>NEUTRAL</v>
      </c>
      <c r="L2567" s="6" t="str">
        <f>OBV!H2567</f>
        <v>CONFIRMED BULLISH</v>
      </c>
      <c r="M2567" s="8">
        <f t="shared" si="400"/>
        <v>25</v>
      </c>
      <c r="N2567" s="8">
        <f t="shared" si="401"/>
        <v>100</v>
      </c>
      <c r="O2567" s="8">
        <f t="shared" si="402"/>
        <v>50</v>
      </c>
      <c r="P2567" s="8">
        <f t="shared" si="403"/>
        <v>83.5</v>
      </c>
      <c r="Q2567" s="9">
        <f t="shared" si="404"/>
        <v>63.774999999999999</v>
      </c>
      <c r="R2567" s="9">
        <f t="shared" si="405"/>
        <v>63.375</v>
      </c>
      <c r="S2567" s="9">
        <f t="shared" si="406"/>
        <v>68.825000000000003</v>
      </c>
      <c r="T2567" s="9">
        <f t="shared" si="407"/>
        <v>64.625</v>
      </c>
      <c r="U2567" s="8">
        <f t="shared" si="408"/>
        <v>65.325000000000003</v>
      </c>
      <c r="V2567" s="8">
        <f t="shared" si="409"/>
        <v>65.150000000000006</v>
      </c>
    </row>
    <row r="2568" spans="1:22" ht="13.5" x14ac:dyDescent="0.25">
      <c r="A2568" s="3">
        <f>RSI!A2568</f>
        <v>45742</v>
      </c>
      <c r="B2568" s="2">
        <f>RSI!B2568</f>
        <v>9.5502000000000002</v>
      </c>
      <c r="C2568" s="2">
        <f>RSI!I2568</f>
        <v>52.45075115577022</v>
      </c>
      <c r="D2568" s="2">
        <f>MACD!E2568</f>
        <v>4.9570155879459676E-2</v>
      </c>
      <c r="E2568" s="2">
        <f>MACD!F2568</f>
        <v>7.721305829970318E-2</v>
      </c>
      <c r="F2568" s="2">
        <f>'Moving Avg'!D2568</f>
        <v>9.5409199999999998</v>
      </c>
      <c r="G2568" s="2">
        <f>'Moving Avg'!F2568</f>
        <v>9.5445999999999991</v>
      </c>
      <c r="H2568" s="2">
        <f>'Moving Avg'!G2568</f>
        <v>9.4997200000000035</v>
      </c>
      <c r="I2568" s="2">
        <f>'Moving Avg'!H2568</f>
        <v>7.1860954999999942</v>
      </c>
      <c r="J2568" s="6" t="str">
        <f>OBV!F2568</f>
        <v>BULLISH</v>
      </c>
      <c r="K2568" s="6" t="str">
        <f>OBV!G2568</f>
        <v>NEUTRAL</v>
      </c>
      <c r="L2568" s="6" t="str">
        <f>OBV!H2568</f>
        <v>NEUTRAL</v>
      </c>
      <c r="M2568" s="8">
        <f t="shared" si="400"/>
        <v>25</v>
      </c>
      <c r="N2568" s="8">
        <f t="shared" si="401"/>
        <v>100</v>
      </c>
      <c r="O2568" s="8">
        <f t="shared" si="402"/>
        <v>50</v>
      </c>
      <c r="P2568" s="8">
        <f t="shared" si="403"/>
        <v>49.5</v>
      </c>
      <c r="Q2568" s="9">
        <f t="shared" si="404"/>
        <v>58.674999999999997</v>
      </c>
      <c r="R2568" s="9">
        <f t="shared" si="405"/>
        <v>54.875</v>
      </c>
      <c r="S2568" s="9">
        <f t="shared" si="406"/>
        <v>53.525000000000006</v>
      </c>
      <c r="T2568" s="9">
        <f t="shared" si="407"/>
        <v>56.125</v>
      </c>
      <c r="U2568" s="8">
        <f t="shared" si="408"/>
        <v>55.691666666666663</v>
      </c>
      <c r="V2568" s="8">
        <f t="shared" si="409"/>
        <v>55.8</v>
      </c>
    </row>
    <row r="2569" spans="1:22" ht="13.5" x14ac:dyDescent="0.25">
      <c r="A2569" s="3">
        <f>RSI!A2569</f>
        <v>45743</v>
      </c>
      <c r="B2569" s="2">
        <f>RSI!B2569</f>
        <v>9.5315999999999992</v>
      </c>
      <c r="C2569" s="2">
        <f>RSI!I2569</f>
        <v>51.274725094359894</v>
      </c>
      <c r="D2569" s="2">
        <f>MACD!E2569</f>
        <v>3.8836277777676287E-2</v>
      </c>
      <c r="E2569" s="2">
        <f>MACD!F2569</f>
        <v>6.9537702195297812E-2</v>
      </c>
      <c r="F2569" s="2">
        <f>'Moving Avg'!D2569</f>
        <v>9.5371999999999986</v>
      </c>
      <c r="G2569" s="2">
        <f>'Moving Avg'!F2569</f>
        <v>9.5450649999999975</v>
      </c>
      <c r="H2569" s="2">
        <f>'Moving Avg'!G2569</f>
        <v>9.5216020000000032</v>
      </c>
      <c r="I2569" s="2">
        <f>'Moving Avg'!H2569</f>
        <v>7.2052979999999955</v>
      </c>
      <c r="J2569" s="6" t="str">
        <f>OBV!F2569</f>
        <v>BULLISH</v>
      </c>
      <c r="K2569" s="6" t="str">
        <f>OBV!G2569</f>
        <v>NEUTRAL</v>
      </c>
      <c r="L2569" s="6" t="str">
        <f>OBV!H2569</f>
        <v>BULLISH DIVERGENCE</v>
      </c>
      <c r="M2569" s="8">
        <f t="shared" si="400"/>
        <v>25</v>
      </c>
      <c r="N2569" s="8">
        <f t="shared" si="401"/>
        <v>100</v>
      </c>
      <c r="O2569" s="8">
        <f t="shared" si="402"/>
        <v>50</v>
      </c>
      <c r="P2569" s="8">
        <f t="shared" si="403"/>
        <v>66.5</v>
      </c>
      <c r="Q2569" s="9">
        <f t="shared" si="404"/>
        <v>61.225000000000001</v>
      </c>
      <c r="R2569" s="9">
        <f t="shared" si="405"/>
        <v>59.125</v>
      </c>
      <c r="S2569" s="9">
        <f t="shared" si="406"/>
        <v>61.174999999999997</v>
      </c>
      <c r="T2569" s="9">
        <f t="shared" si="407"/>
        <v>60.375</v>
      </c>
      <c r="U2569" s="8">
        <f t="shared" si="408"/>
        <v>60.508333333333326</v>
      </c>
      <c r="V2569" s="8">
        <f t="shared" si="409"/>
        <v>60.474999999999994</v>
      </c>
    </row>
    <row r="2570" spans="1:22" ht="13.5" x14ac:dyDescent="0.25">
      <c r="A2570" s="3">
        <f>RSI!A2570</f>
        <v>45744</v>
      </c>
      <c r="B2570" s="2">
        <f>RSI!B2570</f>
        <v>9.5222999999999995</v>
      </c>
      <c r="C2570" s="2">
        <f>RSI!I2570</f>
        <v>50.663063282372313</v>
      </c>
      <c r="D2570" s="2">
        <f>MACD!E2570</f>
        <v>5.4602199176246202E-2</v>
      </c>
      <c r="E2570" s="2">
        <f>MACD!F2570</f>
        <v>6.6550601591487485E-2</v>
      </c>
      <c r="F2570" s="2">
        <f>'Moving Avg'!D2570</f>
        <v>9.5316200000000002</v>
      </c>
      <c r="G2570" s="2">
        <f>'Moving Avg'!F2570</f>
        <v>9.5473800000000004</v>
      </c>
      <c r="H2570" s="2">
        <f>'Moving Avg'!G2570</f>
        <v>9.5421840000000024</v>
      </c>
      <c r="I2570" s="2">
        <f>'Moving Avg'!H2570</f>
        <v>7.2248819999999956</v>
      </c>
      <c r="J2570" s="6" t="str">
        <f>OBV!F2570</f>
        <v>BEARISH</v>
      </c>
      <c r="K2570" s="6" t="str">
        <f>OBV!G2570</f>
        <v>NEUTRAL</v>
      </c>
      <c r="L2570" s="6" t="str">
        <f>OBV!H2570</f>
        <v>CONFIRMED BEARISH</v>
      </c>
      <c r="M2570" s="8">
        <f t="shared" si="400"/>
        <v>25</v>
      </c>
      <c r="N2570" s="8">
        <f t="shared" si="401"/>
        <v>45</v>
      </c>
      <c r="O2570" s="8">
        <f t="shared" si="402"/>
        <v>50</v>
      </c>
      <c r="P2570" s="8">
        <f t="shared" si="403"/>
        <v>16.5</v>
      </c>
      <c r="Q2570" s="9">
        <f t="shared" si="404"/>
        <v>34.475000000000001</v>
      </c>
      <c r="R2570" s="9">
        <f t="shared" si="405"/>
        <v>35.625</v>
      </c>
      <c r="S2570" s="9">
        <f t="shared" si="406"/>
        <v>30.425000000000001</v>
      </c>
      <c r="T2570" s="9">
        <f t="shared" si="407"/>
        <v>34.125</v>
      </c>
      <c r="U2570" s="8">
        <f t="shared" si="408"/>
        <v>33.508333333333333</v>
      </c>
      <c r="V2570" s="8">
        <f t="shared" si="409"/>
        <v>33.662499999999994</v>
      </c>
    </row>
    <row r="2571" spans="1:22" ht="13.5" x14ac:dyDescent="0.25">
      <c r="A2571" s="3">
        <f>RSI!A2571</f>
        <v>45749</v>
      </c>
      <c r="B2571" s="2">
        <f>RSI!B2571</f>
        <v>9.6428999999999991</v>
      </c>
      <c r="C2571" s="2">
        <f>RSI!I2571</f>
        <v>57.708531143797209</v>
      </c>
      <c r="D2571" s="2">
        <f>MACD!E2571</f>
        <v>4.4722482902463057E-2</v>
      </c>
      <c r="E2571" s="2">
        <f>MACD!F2571</f>
        <v>6.2184977853682599E-2</v>
      </c>
      <c r="F2571" s="2">
        <f>'Moving Avg'!D2571</f>
        <v>9.55016</v>
      </c>
      <c r="G2571" s="2">
        <f>'Moving Avg'!F2571</f>
        <v>9.5510899999999985</v>
      </c>
      <c r="H2571" s="2">
        <f>'Moving Avg'!G2571</f>
        <v>9.5651780000000031</v>
      </c>
      <c r="I2571" s="2">
        <f>'Moving Avg'!H2571</f>
        <v>7.2447264999999961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  <c r="M2571" s="8">
        <f t="shared" si="400"/>
        <v>25</v>
      </c>
      <c r="N2571" s="8">
        <f t="shared" si="401"/>
        <v>45</v>
      </c>
      <c r="O2571" s="8">
        <f t="shared" si="402"/>
        <v>50</v>
      </c>
      <c r="P2571" s="8">
        <f t="shared" si="403"/>
        <v>83.5</v>
      </c>
      <c r="Q2571" s="9">
        <f t="shared" si="404"/>
        <v>44.524999999999999</v>
      </c>
      <c r="R2571" s="9">
        <f t="shared" si="405"/>
        <v>52.375</v>
      </c>
      <c r="S2571" s="9">
        <f t="shared" si="406"/>
        <v>60.575000000000003</v>
      </c>
      <c r="T2571" s="9">
        <f t="shared" si="407"/>
        <v>50.875</v>
      </c>
      <c r="U2571" s="8">
        <f t="shared" si="408"/>
        <v>52.491666666666674</v>
      </c>
      <c r="V2571" s="8">
        <f t="shared" si="409"/>
        <v>52.087500000000006</v>
      </c>
    </row>
    <row r="2572" spans="1:22" ht="13.5" x14ac:dyDescent="0.25">
      <c r="A2572" s="3">
        <f>RSI!A2572</f>
        <v>45750</v>
      </c>
      <c r="B2572" s="2">
        <f>RSI!B2572</f>
        <v>9.6984999999999992</v>
      </c>
      <c r="C2572" s="2">
        <f>RSI!I2572</f>
        <v>60.508501524897042</v>
      </c>
      <c r="D2572" s="2">
        <f>MACD!E2572</f>
        <v>1.4385127042348955E-2</v>
      </c>
      <c r="E2572" s="2">
        <f>MACD!F2572</f>
        <v>5.262500769141587E-2</v>
      </c>
      <c r="F2572" s="2">
        <f>'Moving Avg'!D2572</f>
        <v>9.5890999999999984</v>
      </c>
      <c r="G2572" s="2">
        <f>'Moving Avg'!F2572</f>
        <v>9.5548000000000002</v>
      </c>
      <c r="H2572" s="2">
        <f>'Moving Avg'!G2572</f>
        <v>9.5894700000000039</v>
      </c>
      <c r="I2572" s="2">
        <f>'Moving Avg'!H2572</f>
        <v>7.2648489999999954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  <c r="M2572" s="8">
        <f t="shared" si="400"/>
        <v>25</v>
      </c>
      <c r="N2572" s="8">
        <f t="shared" si="401"/>
        <v>100</v>
      </c>
      <c r="O2572" s="8">
        <f t="shared" si="402"/>
        <v>50</v>
      </c>
      <c r="P2572" s="8">
        <f t="shared" si="403"/>
        <v>83.5</v>
      </c>
      <c r="Q2572" s="9">
        <f t="shared" si="404"/>
        <v>63.774999999999999</v>
      </c>
      <c r="R2572" s="9">
        <f t="shared" si="405"/>
        <v>63.375</v>
      </c>
      <c r="S2572" s="9">
        <f t="shared" si="406"/>
        <v>68.825000000000003</v>
      </c>
      <c r="T2572" s="9">
        <f t="shared" si="407"/>
        <v>64.625</v>
      </c>
      <c r="U2572" s="8">
        <f t="shared" si="408"/>
        <v>65.325000000000003</v>
      </c>
      <c r="V2572" s="8">
        <f t="shared" si="409"/>
        <v>65.150000000000006</v>
      </c>
    </row>
    <row r="2573" spans="1:22" ht="13.5" x14ac:dyDescent="0.25">
      <c r="A2573" s="3">
        <f>RSI!A2573</f>
        <v>45751</v>
      </c>
      <c r="B2573" s="2">
        <f>RSI!B2573</f>
        <v>9.7263000000000002</v>
      </c>
      <c r="C2573" s="2">
        <f>RSI!I2573</f>
        <v>61.867897886216497</v>
      </c>
      <c r="D2573" s="2">
        <f>MACD!E2573</f>
        <v>-7.7304210361006653E-5</v>
      </c>
      <c r="E2573" s="2">
        <f>MACD!F2573</f>
        <v>4.2084545311060498E-2</v>
      </c>
      <c r="F2573" s="2">
        <f>'Moving Avg'!D2573</f>
        <v>9.6243199999999991</v>
      </c>
      <c r="G2573" s="2">
        <f>'Moving Avg'!F2573</f>
        <v>9.5622150000000019</v>
      </c>
      <c r="H2573" s="2">
        <f>'Moving Avg'!G2573</f>
        <v>9.6115360000000045</v>
      </c>
      <c r="I2573" s="2">
        <f>'Moving Avg'!H2573</f>
        <v>7.2851534999999954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  <c r="M2573" s="8">
        <f t="shared" si="400"/>
        <v>25</v>
      </c>
      <c r="N2573" s="8">
        <f t="shared" si="401"/>
        <v>100</v>
      </c>
      <c r="O2573" s="8">
        <f t="shared" si="402"/>
        <v>50</v>
      </c>
      <c r="P2573" s="8">
        <f t="shared" si="403"/>
        <v>83.5</v>
      </c>
      <c r="Q2573" s="9">
        <f t="shared" si="404"/>
        <v>63.774999999999999</v>
      </c>
      <c r="R2573" s="9">
        <f t="shared" si="405"/>
        <v>63.375</v>
      </c>
      <c r="S2573" s="9">
        <f t="shared" si="406"/>
        <v>68.825000000000003</v>
      </c>
      <c r="T2573" s="9">
        <f t="shared" si="407"/>
        <v>64.625</v>
      </c>
      <c r="U2573" s="8">
        <f t="shared" si="408"/>
        <v>65.325000000000003</v>
      </c>
      <c r="V2573" s="8">
        <f t="shared" si="409"/>
        <v>65.150000000000006</v>
      </c>
    </row>
    <row r="2574" spans="1:22" ht="13.5" x14ac:dyDescent="0.25">
      <c r="A2574" s="3">
        <f>RSI!A2574</f>
        <v>45754</v>
      </c>
      <c r="B2574" s="2">
        <f>RSI!B2574</f>
        <v>9.6428999999999991</v>
      </c>
      <c r="C2574" s="2">
        <f>RSI!I2574</f>
        <v>55.676094062163401</v>
      </c>
      <c r="D2574" s="2">
        <f>MACD!E2574</f>
        <v>-7.2364477364406099E-3</v>
      </c>
      <c r="E2574" s="2">
        <f>MACD!F2574</f>
        <v>3.2220346701560279E-2</v>
      </c>
      <c r="F2574" s="2">
        <f>'Moving Avg'!D2574</f>
        <v>9.6465799999999984</v>
      </c>
      <c r="G2574" s="2">
        <f>'Moving Avg'!F2574</f>
        <v>9.5668500000000005</v>
      </c>
      <c r="H2574" s="2">
        <f>'Moving Avg'!G2574</f>
        <v>9.6276700000000019</v>
      </c>
      <c r="I2574" s="2">
        <f>'Moving Avg'!H2574</f>
        <v>7.3048269999999969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  <c r="M2574" s="8">
        <f t="shared" si="400"/>
        <v>25</v>
      </c>
      <c r="N2574" s="8">
        <f t="shared" si="401"/>
        <v>100</v>
      </c>
      <c r="O2574" s="8">
        <f t="shared" si="402"/>
        <v>50</v>
      </c>
      <c r="P2574" s="8">
        <f t="shared" si="403"/>
        <v>83.5</v>
      </c>
      <c r="Q2574" s="9">
        <f t="shared" si="404"/>
        <v>63.774999999999999</v>
      </c>
      <c r="R2574" s="9">
        <f t="shared" si="405"/>
        <v>63.375</v>
      </c>
      <c r="S2574" s="9">
        <f t="shared" si="406"/>
        <v>68.825000000000003</v>
      </c>
      <c r="T2574" s="9">
        <f t="shared" si="407"/>
        <v>64.625</v>
      </c>
      <c r="U2574" s="8">
        <f t="shared" si="408"/>
        <v>65.325000000000003</v>
      </c>
      <c r="V2574" s="8">
        <f t="shared" si="409"/>
        <v>65.150000000000006</v>
      </c>
    </row>
    <row r="2575" spans="1:22" ht="13.5" x14ac:dyDescent="0.25">
      <c r="A2575" s="3">
        <f>RSI!A2575</f>
        <v>45755</v>
      </c>
      <c r="B2575" s="2">
        <f>RSI!B2575</f>
        <v>9.5594000000000001</v>
      </c>
      <c r="C2575" s="2">
        <f>RSI!I2575</f>
        <v>50.253317915339885</v>
      </c>
      <c r="D2575" s="2">
        <f>MACD!E2575</f>
        <v>-7.6342217499032472E-3</v>
      </c>
      <c r="E2575" s="2">
        <f>MACD!F2575</f>
        <v>2.4249433011267578E-2</v>
      </c>
      <c r="F2575" s="2">
        <f>'Moving Avg'!D2575</f>
        <v>9.6539999999999999</v>
      </c>
      <c r="G2575" s="2">
        <f>'Moving Avg'!F2575</f>
        <v>9.5682400000000012</v>
      </c>
      <c r="H2575" s="2">
        <f>'Moving Avg'!G2575</f>
        <v>9.6315640000000027</v>
      </c>
      <c r="I2575" s="2">
        <f>'Moving Avg'!H2575</f>
        <v>7.3240829999999972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  <c r="M2575" s="8">
        <f t="shared" si="400"/>
        <v>25</v>
      </c>
      <c r="N2575" s="8">
        <f t="shared" si="401"/>
        <v>100</v>
      </c>
      <c r="O2575" s="8">
        <f t="shared" si="402"/>
        <v>50</v>
      </c>
      <c r="P2575" s="8">
        <f t="shared" si="403"/>
        <v>83.5</v>
      </c>
      <c r="Q2575" s="9">
        <f t="shared" si="404"/>
        <v>63.774999999999999</v>
      </c>
      <c r="R2575" s="9">
        <f t="shared" si="405"/>
        <v>63.375</v>
      </c>
      <c r="S2575" s="9">
        <f t="shared" si="406"/>
        <v>68.825000000000003</v>
      </c>
      <c r="T2575" s="9">
        <f t="shared" si="407"/>
        <v>64.625</v>
      </c>
      <c r="U2575" s="8">
        <f t="shared" si="408"/>
        <v>65.325000000000003</v>
      </c>
      <c r="V2575" s="8">
        <f t="shared" si="409"/>
        <v>65.150000000000006</v>
      </c>
    </row>
    <row r="2576" spans="1:22" ht="13.5" x14ac:dyDescent="0.25">
      <c r="A2576" s="3">
        <f>RSI!A2576</f>
        <v>45757</v>
      </c>
      <c r="B2576" s="2">
        <f>RSI!B2576</f>
        <v>9.68</v>
      </c>
      <c r="C2576" s="2">
        <f>RSI!I2576</f>
        <v>56.798179693164315</v>
      </c>
      <c r="D2576" s="2">
        <f>MACD!E2576</f>
        <v>-1.6897045016863288E-2</v>
      </c>
      <c r="E2576" s="2">
        <f>MACD!F2576</f>
        <v>1.6020137405641406E-2</v>
      </c>
      <c r="F2576" s="2">
        <f>'Moving Avg'!D2576</f>
        <v>9.6614199999999997</v>
      </c>
      <c r="G2576" s="2">
        <f>'Moving Avg'!F2576</f>
        <v>9.5793700000000008</v>
      </c>
      <c r="H2576" s="2">
        <f>'Moving Avg'!G2576</f>
        <v>9.626744000000004</v>
      </c>
      <c r="I2576" s="2">
        <f>'Moving Avg'!H2576</f>
        <v>7.3439844999999968</v>
      </c>
      <c r="J2576" s="6" t="str">
        <f>OBV!F2576</f>
        <v>BULLISH</v>
      </c>
      <c r="K2576" s="6" t="str">
        <f>OBV!G2576</f>
        <v>NEUTRAL</v>
      </c>
      <c r="L2576" s="6" t="str">
        <f>OBV!H2576</f>
        <v>CONFIRMED BULLISH</v>
      </c>
      <c r="M2576" s="8">
        <f t="shared" si="400"/>
        <v>25</v>
      </c>
      <c r="N2576" s="8">
        <f t="shared" si="401"/>
        <v>100</v>
      </c>
      <c r="O2576" s="8">
        <f t="shared" si="402"/>
        <v>50</v>
      </c>
      <c r="P2576" s="8">
        <f t="shared" si="403"/>
        <v>83.5</v>
      </c>
      <c r="Q2576" s="9">
        <f t="shared" si="404"/>
        <v>63.774999999999999</v>
      </c>
      <c r="R2576" s="9">
        <f t="shared" si="405"/>
        <v>63.375</v>
      </c>
      <c r="S2576" s="9">
        <f t="shared" si="406"/>
        <v>68.825000000000003</v>
      </c>
      <c r="T2576" s="9">
        <f t="shared" si="407"/>
        <v>64.625</v>
      </c>
      <c r="U2576" s="8">
        <f t="shared" si="408"/>
        <v>65.325000000000003</v>
      </c>
      <c r="V2576" s="8">
        <f t="shared" si="409"/>
        <v>65.150000000000006</v>
      </c>
    </row>
    <row r="2577" spans="1:22" ht="13.5" x14ac:dyDescent="0.25">
      <c r="A2577" s="3">
        <f>RSI!A2577</f>
        <v>45758</v>
      </c>
      <c r="B2577" s="2">
        <f>RSI!B2577</f>
        <v>9.8283000000000005</v>
      </c>
      <c r="C2577" s="2">
        <f>RSI!I2577</f>
        <v>63.208281901593566</v>
      </c>
      <c r="D2577" s="2">
        <f>MACD!E2577</f>
        <v>-4.3564532818418655E-2</v>
      </c>
      <c r="E2577" s="2">
        <f>MACD!F2577</f>
        <v>4.1032033608293939E-3</v>
      </c>
      <c r="F2577" s="2">
        <f>'Moving Avg'!D2577</f>
        <v>9.6873799999999992</v>
      </c>
      <c r="G2577" s="2">
        <f>'Moving Avg'!F2577</f>
        <v>9.595595000000003</v>
      </c>
      <c r="H2577" s="2">
        <f>'Moving Avg'!G2577</f>
        <v>9.6287840000000031</v>
      </c>
      <c r="I2577" s="2">
        <f>'Moving Avg'!H2577</f>
        <v>7.3650554999999951</v>
      </c>
      <c r="J2577" s="6" t="str">
        <f>OBV!F2577</f>
        <v>BULLISH</v>
      </c>
      <c r="K2577" s="6" t="str">
        <f>OBV!G2577</f>
        <v>NEUTRAL</v>
      </c>
      <c r="L2577" s="6" t="str">
        <f>OBV!H2577</f>
        <v>CONFIRMED BULLISH</v>
      </c>
      <c r="M2577" s="8">
        <f t="shared" si="400"/>
        <v>25</v>
      </c>
      <c r="N2577" s="8">
        <f t="shared" si="401"/>
        <v>100</v>
      </c>
      <c r="O2577" s="8">
        <f t="shared" si="402"/>
        <v>50</v>
      </c>
      <c r="P2577" s="8">
        <f t="shared" si="403"/>
        <v>83.5</v>
      </c>
      <c r="Q2577" s="9">
        <f t="shared" si="404"/>
        <v>63.774999999999999</v>
      </c>
      <c r="R2577" s="9">
        <f t="shared" si="405"/>
        <v>63.375</v>
      </c>
      <c r="S2577" s="9">
        <f t="shared" si="406"/>
        <v>68.825000000000003</v>
      </c>
      <c r="T2577" s="9">
        <f t="shared" si="407"/>
        <v>64.625</v>
      </c>
      <c r="U2577" s="8">
        <f t="shared" si="408"/>
        <v>65.325000000000003</v>
      </c>
      <c r="V2577" s="8">
        <f t="shared" si="409"/>
        <v>65.150000000000006</v>
      </c>
    </row>
    <row r="2578" spans="1:22" ht="13.5" x14ac:dyDescent="0.25">
      <c r="A2578" s="3">
        <f>RSI!A2578</f>
        <v>45761</v>
      </c>
      <c r="B2578" s="2">
        <f>RSI!B2578</f>
        <v>9.9117999999999995</v>
      </c>
      <c r="C2578" s="2">
        <f>RSI!I2578</f>
        <v>66.245170330533369</v>
      </c>
      <c r="D2578" s="2">
        <f>MACD!E2578</f>
        <v>-6.6706131149343761E-2</v>
      </c>
      <c r="E2578" s="2">
        <f>MACD!F2578</f>
        <v>-1.0058663541205239E-2</v>
      </c>
      <c r="F2578" s="2">
        <f>'Moving Avg'!D2578</f>
        <v>9.7244799999999998</v>
      </c>
      <c r="G2578" s="2">
        <f>'Moving Avg'!F2578</f>
        <v>9.6095050000000022</v>
      </c>
      <c r="H2578" s="2">
        <f>'Moving Avg'!G2578</f>
        <v>9.6323080000000019</v>
      </c>
      <c r="I2578" s="2">
        <f>'Moving Avg'!H2578</f>
        <v>7.3860734999999966</v>
      </c>
      <c r="J2578" s="6" t="str">
        <f>OBV!F2578</f>
        <v>BULLISH</v>
      </c>
      <c r="K2578" s="6" t="str">
        <f>OBV!G2578</f>
        <v>NEUTRAL</v>
      </c>
      <c r="L2578" s="6" t="str">
        <f>OBV!H2578</f>
        <v>CONFIRMED BULLISH</v>
      </c>
      <c r="M2578" s="8">
        <f t="shared" si="400"/>
        <v>25</v>
      </c>
      <c r="N2578" s="8">
        <f t="shared" si="401"/>
        <v>100</v>
      </c>
      <c r="O2578" s="8">
        <f t="shared" si="402"/>
        <v>50</v>
      </c>
      <c r="P2578" s="8">
        <f t="shared" si="403"/>
        <v>83.5</v>
      </c>
      <c r="Q2578" s="9">
        <f t="shared" si="404"/>
        <v>63.774999999999999</v>
      </c>
      <c r="R2578" s="9">
        <f t="shared" si="405"/>
        <v>63.375</v>
      </c>
      <c r="S2578" s="9">
        <f t="shared" si="406"/>
        <v>68.825000000000003</v>
      </c>
      <c r="T2578" s="9">
        <f t="shared" si="407"/>
        <v>64.625</v>
      </c>
      <c r="U2578" s="8">
        <f t="shared" si="408"/>
        <v>65.325000000000003</v>
      </c>
      <c r="V2578" s="8">
        <f t="shared" si="409"/>
        <v>65.150000000000006</v>
      </c>
    </row>
    <row r="2579" spans="1:22" ht="13.5" x14ac:dyDescent="0.25">
      <c r="A2579" s="3">
        <f>RSI!A2579</f>
        <v>45762</v>
      </c>
      <c r="B2579" s="2">
        <f>RSI!B2579</f>
        <v>9.8747000000000007</v>
      </c>
      <c r="C2579" s="2">
        <f>RSI!I2579</f>
        <v>63.728175238827212</v>
      </c>
      <c r="D2579" s="2">
        <f>MACD!E2579</f>
        <v>-8.8311017235971789E-2</v>
      </c>
      <c r="E2579" s="2">
        <f>MACD!F2579</f>
        <v>-2.5709134280158551E-2</v>
      </c>
      <c r="F2579" s="2">
        <f>'Moving Avg'!D2579</f>
        <v>9.7708400000000015</v>
      </c>
      <c r="G2579" s="2">
        <f>'Moving Avg'!F2579</f>
        <v>9.6280500000000018</v>
      </c>
      <c r="H2579" s="2">
        <f>'Moving Avg'!G2579</f>
        <v>9.6354600000000037</v>
      </c>
      <c r="I2579" s="2">
        <f>'Moving Avg'!H2579</f>
        <v>7.4072054999999963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  <c r="M2579" s="8">
        <f t="shared" si="400"/>
        <v>25</v>
      </c>
      <c r="N2579" s="8">
        <f t="shared" si="401"/>
        <v>100</v>
      </c>
      <c r="O2579" s="8">
        <f t="shared" si="402"/>
        <v>50</v>
      </c>
      <c r="P2579" s="8">
        <f t="shared" si="403"/>
        <v>83.5</v>
      </c>
      <c r="Q2579" s="9">
        <f t="shared" si="404"/>
        <v>63.774999999999999</v>
      </c>
      <c r="R2579" s="9">
        <f t="shared" si="405"/>
        <v>63.375</v>
      </c>
      <c r="S2579" s="9">
        <f t="shared" si="406"/>
        <v>68.825000000000003</v>
      </c>
      <c r="T2579" s="9">
        <f t="shared" si="407"/>
        <v>64.625</v>
      </c>
      <c r="U2579" s="8">
        <f t="shared" si="408"/>
        <v>65.325000000000003</v>
      </c>
      <c r="V2579" s="8">
        <f t="shared" si="409"/>
        <v>65.150000000000006</v>
      </c>
    </row>
    <row r="2580" spans="1:22" ht="13.5" x14ac:dyDescent="0.25">
      <c r="A2580" s="3">
        <f>RSI!A2580</f>
        <v>45763</v>
      </c>
      <c r="B2580" s="2">
        <f>RSI!B2580</f>
        <v>9.8653999999999993</v>
      </c>
      <c r="C2580" s="2">
        <f>RSI!I2580</f>
        <v>63.081149630944566</v>
      </c>
      <c r="D2580" s="2">
        <f>MACD!E2580</f>
        <v>-0.10888338078263615</v>
      </c>
      <c r="E2580" s="2">
        <f>MACD!F2580</f>
        <v>-4.2343983580654068E-2</v>
      </c>
      <c r="F2580" s="2">
        <f>'Moving Avg'!D2580</f>
        <v>9.8320399999999992</v>
      </c>
      <c r="G2580" s="2">
        <f>'Moving Avg'!F2580</f>
        <v>9.6382500000000011</v>
      </c>
      <c r="H2580" s="2">
        <f>'Moving Avg'!G2580</f>
        <v>9.6380560000000024</v>
      </c>
      <c r="I2580" s="2">
        <f>'Moving Avg'!H2580</f>
        <v>7.4287189999999974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  <c r="M2580" s="8">
        <f t="shared" si="400"/>
        <v>25</v>
      </c>
      <c r="N2580" s="8">
        <f t="shared" si="401"/>
        <v>100</v>
      </c>
      <c r="O2580" s="8">
        <f t="shared" si="402"/>
        <v>50</v>
      </c>
      <c r="P2580" s="8">
        <f t="shared" si="403"/>
        <v>83.5</v>
      </c>
      <c r="Q2580" s="9">
        <f t="shared" si="404"/>
        <v>63.774999999999999</v>
      </c>
      <c r="R2580" s="9">
        <f t="shared" si="405"/>
        <v>63.375</v>
      </c>
      <c r="S2580" s="9">
        <f t="shared" si="406"/>
        <v>68.825000000000003</v>
      </c>
      <c r="T2580" s="9">
        <f t="shared" si="407"/>
        <v>64.625</v>
      </c>
      <c r="U2580" s="8">
        <f t="shared" si="408"/>
        <v>65.325000000000003</v>
      </c>
      <c r="V2580" s="8">
        <f t="shared" si="409"/>
        <v>65.150000000000006</v>
      </c>
    </row>
    <row r="2581" spans="1:22" ht="13.5" x14ac:dyDescent="0.25">
      <c r="A2581" s="3">
        <f>RSI!A2581</f>
        <v>45764</v>
      </c>
      <c r="B2581" s="2">
        <f>RSI!B2581</f>
        <v>9.8653999999999993</v>
      </c>
      <c r="C2581" s="2">
        <f>RSI!I2581</f>
        <v>63.081149630944559</v>
      </c>
      <c r="D2581" s="2">
        <f>MACD!E2581</f>
        <v>-0.10911661853819687</v>
      </c>
      <c r="E2581" s="2">
        <f>MACD!F2581</f>
        <v>-5.5698510572162629E-2</v>
      </c>
      <c r="F2581" s="2">
        <f>'Moving Avg'!D2581</f>
        <v>9.8691199999999988</v>
      </c>
      <c r="G2581" s="2">
        <f>'Moving Avg'!F2581</f>
        <v>9.6530850000000008</v>
      </c>
      <c r="H2581" s="2">
        <f>'Moving Avg'!G2581</f>
        <v>9.6369440000000051</v>
      </c>
      <c r="I2581" s="2">
        <f>'Moving Avg'!H2581</f>
        <v>7.4495904999999967</v>
      </c>
      <c r="J2581" s="6" t="str">
        <f>OBV!F2581</f>
        <v>BULLISH</v>
      </c>
      <c r="K2581" s="6" t="str">
        <f>OBV!G2581</f>
        <v>NEUTRAL</v>
      </c>
      <c r="L2581" s="6" t="str">
        <f>OBV!H2581</f>
        <v>CONFIRMED BULLISH</v>
      </c>
      <c r="M2581" s="8">
        <f t="shared" si="400"/>
        <v>25</v>
      </c>
      <c r="N2581" s="8">
        <f t="shared" si="401"/>
        <v>100</v>
      </c>
      <c r="O2581" s="8">
        <f t="shared" si="402"/>
        <v>50</v>
      </c>
      <c r="P2581" s="8">
        <f t="shared" si="403"/>
        <v>83.5</v>
      </c>
      <c r="Q2581" s="9">
        <f t="shared" si="404"/>
        <v>63.774999999999999</v>
      </c>
      <c r="R2581" s="9">
        <f t="shared" si="405"/>
        <v>63.375</v>
      </c>
      <c r="S2581" s="9">
        <f t="shared" si="406"/>
        <v>68.825000000000003</v>
      </c>
      <c r="T2581" s="9">
        <f t="shared" si="407"/>
        <v>64.625</v>
      </c>
      <c r="U2581" s="8">
        <f t="shared" si="408"/>
        <v>65.325000000000003</v>
      </c>
      <c r="V2581" s="8">
        <f t="shared" si="409"/>
        <v>65.150000000000006</v>
      </c>
    </row>
    <row r="2582" spans="1:22" ht="13.5" x14ac:dyDescent="0.25">
      <c r="A2582" s="3">
        <f>RSI!A2582</f>
        <v>45765</v>
      </c>
      <c r="B2582" s="2">
        <f>RSI!B2582</f>
        <v>9.8468999999999998</v>
      </c>
      <c r="C2582" s="2">
        <f>RSI!I2582</f>
        <v>61.637398189144868</v>
      </c>
      <c r="D2582" s="2">
        <f>MACD!E2582</f>
        <v>-0.10066725645451413</v>
      </c>
      <c r="E2582" s="2">
        <f>MACD!F2582</f>
        <v>-6.4692259748632935E-2</v>
      </c>
      <c r="F2582" s="2">
        <f>'Moving Avg'!D2582</f>
        <v>9.8728400000000001</v>
      </c>
      <c r="G2582" s="2">
        <f>'Moving Avg'!F2582</f>
        <v>9.6725599999999989</v>
      </c>
      <c r="H2582" s="2">
        <f>'Moving Avg'!G2582</f>
        <v>9.6393560000000029</v>
      </c>
      <c r="I2582" s="2">
        <f>'Moving Avg'!H2582</f>
        <v>7.4703694999999968</v>
      </c>
      <c r="J2582" s="6" t="str">
        <f>OBV!F2582</f>
        <v>BEARISH</v>
      </c>
      <c r="K2582" s="6" t="str">
        <f>OBV!G2582</f>
        <v>NEUTRAL</v>
      </c>
      <c r="L2582" s="6" t="str">
        <f>OBV!H2582</f>
        <v>BEARISH DIVERGENCE</v>
      </c>
      <c r="M2582" s="8">
        <f t="shared" si="400"/>
        <v>25</v>
      </c>
      <c r="N2582" s="8">
        <f t="shared" si="401"/>
        <v>100</v>
      </c>
      <c r="O2582" s="8">
        <f t="shared" si="402"/>
        <v>50</v>
      </c>
      <c r="P2582" s="8">
        <f t="shared" si="403"/>
        <v>16.5</v>
      </c>
      <c r="Q2582" s="9">
        <f t="shared" si="404"/>
        <v>53.725000000000001</v>
      </c>
      <c r="R2582" s="9">
        <f t="shared" si="405"/>
        <v>46.625</v>
      </c>
      <c r="S2582" s="9">
        <f t="shared" si="406"/>
        <v>38.674999999999997</v>
      </c>
      <c r="T2582" s="9">
        <f t="shared" si="407"/>
        <v>47.875</v>
      </c>
      <c r="U2582" s="8">
        <f t="shared" si="408"/>
        <v>46.341666666666661</v>
      </c>
      <c r="V2582" s="8">
        <f t="shared" si="409"/>
        <v>46.724999999999994</v>
      </c>
    </row>
    <row r="2583" spans="1:22" ht="13.5" x14ac:dyDescent="0.25">
      <c r="A2583" s="3">
        <f>RSI!A2583</f>
        <v>45768</v>
      </c>
      <c r="B2583" s="2">
        <f>RSI!B2583</f>
        <v>9.8283000000000005</v>
      </c>
      <c r="C2583" s="2">
        <f>RSI!I2583</f>
        <v>60.146898237350982</v>
      </c>
      <c r="D2583" s="2">
        <f>MACD!E2583</f>
        <v>-8.8936647910834665E-2</v>
      </c>
      <c r="E2583" s="2">
        <f>MACD!F2583</f>
        <v>-6.9541137381073287E-2</v>
      </c>
      <c r="F2583" s="2">
        <f>'Moving Avg'!D2583</f>
        <v>9.8561399999999999</v>
      </c>
      <c r="G2583" s="2">
        <f>'Moving Avg'!F2583</f>
        <v>9.6864650000000001</v>
      </c>
      <c r="H2583" s="2">
        <f>'Moving Avg'!G2583</f>
        <v>9.6432500000000037</v>
      </c>
      <c r="I2583" s="2">
        <f>'Moving Avg'!H2583</f>
        <v>7.4913979999999958</v>
      </c>
      <c r="J2583" s="6" t="str">
        <f>OBV!F2583</f>
        <v>BEARISH</v>
      </c>
      <c r="K2583" s="6" t="str">
        <f>OBV!G2583</f>
        <v>NEUTRAL</v>
      </c>
      <c r="L2583" s="6" t="str">
        <f>OBV!H2583</f>
        <v>CONFIRMED BEARISH</v>
      </c>
      <c r="M2583" s="8">
        <f t="shared" si="400"/>
        <v>25</v>
      </c>
      <c r="N2583" s="8">
        <f t="shared" si="401"/>
        <v>45</v>
      </c>
      <c r="O2583" s="8">
        <f t="shared" si="402"/>
        <v>50</v>
      </c>
      <c r="P2583" s="8">
        <f t="shared" si="403"/>
        <v>16.5</v>
      </c>
      <c r="Q2583" s="9">
        <f t="shared" si="404"/>
        <v>34.475000000000001</v>
      </c>
      <c r="R2583" s="9">
        <f t="shared" si="405"/>
        <v>35.625</v>
      </c>
      <c r="S2583" s="9">
        <f t="shared" si="406"/>
        <v>30.425000000000001</v>
      </c>
      <c r="T2583" s="9">
        <f t="shared" si="407"/>
        <v>34.125</v>
      </c>
      <c r="U2583" s="8">
        <f t="shared" si="408"/>
        <v>33.508333333333333</v>
      </c>
      <c r="V2583" s="8">
        <f t="shared" si="409"/>
        <v>33.662499999999994</v>
      </c>
    </row>
    <row r="2584" spans="1:22" ht="13.5" x14ac:dyDescent="0.25">
      <c r="A2584" s="3">
        <f>RSI!A2584</f>
        <v>45769</v>
      </c>
      <c r="B2584" s="2">
        <f>RSI!B2584</f>
        <v>9.8004999999999995</v>
      </c>
      <c r="C2584" s="2">
        <f>RSI!I2584</f>
        <v>57.893519682562797</v>
      </c>
      <c r="D2584" s="2">
        <f>MACD!E2584</f>
        <v>-9.066638027221785E-2</v>
      </c>
      <c r="E2584" s="2">
        <f>MACD!F2584</f>
        <v>-7.3766185959302205E-2</v>
      </c>
      <c r="F2584" s="2">
        <f>'Moving Avg'!D2584</f>
        <v>9.8413000000000004</v>
      </c>
      <c r="G2584" s="2">
        <f>'Moving Avg'!F2584</f>
        <v>9.6989799999999988</v>
      </c>
      <c r="H2584" s="2">
        <f>'Moving Avg'!G2584</f>
        <v>9.6454760000000039</v>
      </c>
      <c r="I2584" s="2">
        <f>'Moving Avg'!H2584</f>
        <v>7.512073499999997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  <c r="M2584" s="8">
        <f t="shared" si="400"/>
        <v>25</v>
      </c>
      <c r="N2584" s="8">
        <f t="shared" si="401"/>
        <v>45</v>
      </c>
      <c r="O2584" s="8">
        <f t="shared" si="402"/>
        <v>50</v>
      </c>
      <c r="P2584" s="8">
        <f t="shared" si="403"/>
        <v>16.5</v>
      </c>
      <c r="Q2584" s="9">
        <f t="shared" si="404"/>
        <v>34.475000000000001</v>
      </c>
      <c r="R2584" s="9">
        <f t="shared" si="405"/>
        <v>35.625</v>
      </c>
      <c r="S2584" s="9">
        <f t="shared" si="406"/>
        <v>30.425000000000001</v>
      </c>
      <c r="T2584" s="9">
        <f t="shared" si="407"/>
        <v>34.125</v>
      </c>
      <c r="U2584" s="8">
        <f t="shared" si="408"/>
        <v>33.508333333333333</v>
      </c>
      <c r="V2584" s="8">
        <f t="shared" si="409"/>
        <v>33.662499999999994</v>
      </c>
    </row>
    <row r="2585" spans="1:22" ht="13.5" x14ac:dyDescent="0.25">
      <c r="A2585" s="3">
        <f>RSI!A2585</f>
        <v>45770</v>
      </c>
      <c r="B2585" s="2">
        <f>RSI!B2585</f>
        <v>10.366099999999999</v>
      </c>
      <c r="C2585" s="2">
        <f>RSI!I2585</f>
        <v>76.875525005758774</v>
      </c>
      <c r="D2585" s="2">
        <f>MACD!E2585</f>
        <v>-0.14752681012489965</v>
      </c>
      <c r="E2585" s="2">
        <f>MACD!F2585</f>
        <v>-8.8518310792421701E-2</v>
      </c>
      <c r="F2585" s="2">
        <f>'Moving Avg'!D2585</f>
        <v>9.9414400000000001</v>
      </c>
      <c r="G2585" s="2">
        <f>'Moving Avg'!F2585</f>
        <v>9.7397749999999981</v>
      </c>
      <c r="H2585" s="2">
        <f>'Moving Avg'!G2585</f>
        <v>9.6608680000000042</v>
      </c>
      <c r="I2585" s="2">
        <f>'Moving Avg'!H2585</f>
        <v>7.5356624999999964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  <c r="M2585" s="8">
        <f t="shared" si="400"/>
        <v>0</v>
      </c>
      <c r="N2585" s="8">
        <f t="shared" si="401"/>
        <v>100</v>
      </c>
      <c r="O2585" s="8">
        <f t="shared" si="402"/>
        <v>50</v>
      </c>
      <c r="P2585" s="8">
        <f t="shared" si="403"/>
        <v>83.5</v>
      </c>
      <c r="Q2585" s="9">
        <f t="shared" si="404"/>
        <v>55.024999999999999</v>
      </c>
      <c r="R2585" s="9">
        <f t="shared" si="405"/>
        <v>58.375</v>
      </c>
      <c r="S2585" s="9">
        <f t="shared" si="406"/>
        <v>65.075000000000003</v>
      </c>
      <c r="T2585" s="9">
        <f t="shared" si="407"/>
        <v>58.375</v>
      </c>
      <c r="U2585" s="8">
        <f t="shared" si="408"/>
        <v>59.491666666666674</v>
      </c>
      <c r="V2585" s="8">
        <f t="shared" si="409"/>
        <v>59.212500000000006</v>
      </c>
    </row>
    <row r="2586" spans="1:22" ht="13.5" x14ac:dyDescent="0.25">
      <c r="A2586" s="3">
        <f>RSI!A2586</f>
        <v>45771</v>
      </c>
      <c r="B2586" s="2">
        <f>RSI!B2586</f>
        <v>10.3383</v>
      </c>
      <c r="C2586" s="2">
        <f>RSI!I2586</f>
        <v>75.083847875396842</v>
      </c>
      <c r="D2586" s="2">
        <f>MACD!E2586</f>
        <v>-0.17897441972315598</v>
      </c>
      <c r="E2586" s="2">
        <f>MACD!F2586</f>
        <v>-0.10660953257856856</v>
      </c>
      <c r="F2586" s="2">
        <f>'Moving Avg'!D2586</f>
        <v>10.036019999999999</v>
      </c>
      <c r="G2586" s="2">
        <f>'Moving Avg'!F2586</f>
        <v>9.7791800000000002</v>
      </c>
      <c r="H2586" s="2">
        <f>'Moving Avg'!G2586</f>
        <v>9.6740340000000042</v>
      </c>
      <c r="I2586" s="2">
        <f>'Moving Avg'!H2586</f>
        <v>7.5591549999999952</v>
      </c>
      <c r="J2586" s="6" t="str">
        <f>OBV!F2586</f>
        <v>BULLISH</v>
      </c>
      <c r="K2586" s="6" t="str">
        <f>OBV!G2586</f>
        <v>NEUTRAL</v>
      </c>
      <c r="L2586" s="6" t="str">
        <f>OBV!H2586</f>
        <v>CONFIRMED BULLISH</v>
      </c>
      <c r="M2586" s="8">
        <f t="shared" si="400"/>
        <v>0</v>
      </c>
      <c r="N2586" s="8">
        <f t="shared" si="401"/>
        <v>100</v>
      </c>
      <c r="O2586" s="8">
        <f t="shared" si="402"/>
        <v>50</v>
      </c>
      <c r="P2586" s="8">
        <f t="shared" si="403"/>
        <v>83.5</v>
      </c>
      <c r="Q2586" s="9">
        <f t="shared" si="404"/>
        <v>55.024999999999999</v>
      </c>
      <c r="R2586" s="9">
        <f t="shared" si="405"/>
        <v>58.375</v>
      </c>
      <c r="S2586" s="9">
        <f t="shared" si="406"/>
        <v>65.075000000000003</v>
      </c>
      <c r="T2586" s="9">
        <f t="shared" si="407"/>
        <v>58.375</v>
      </c>
      <c r="U2586" s="8">
        <f t="shared" si="408"/>
        <v>59.491666666666674</v>
      </c>
      <c r="V2586" s="8">
        <f t="shared" si="409"/>
        <v>59.212500000000006</v>
      </c>
    </row>
    <row r="2587" spans="1:22" ht="13.5" x14ac:dyDescent="0.25">
      <c r="A2587" s="3">
        <f>RSI!A2587</f>
        <v>45772</v>
      </c>
      <c r="B2587" s="2">
        <f>RSI!B2587</f>
        <v>10.2919</v>
      </c>
      <c r="C2587" s="2">
        <f>RSI!I2587</f>
        <v>72.064915363956615</v>
      </c>
      <c r="D2587" s="2">
        <f>MACD!E2587</f>
        <v>-0.18282283841440261</v>
      </c>
      <c r="E2587" s="2">
        <f>MACD!F2587</f>
        <v>-0.12185219374573537</v>
      </c>
      <c r="F2587" s="2">
        <f>'Moving Avg'!D2587</f>
        <v>10.125019999999999</v>
      </c>
      <c r="G2587" s="2">
        <f>'Moving Avg'!F2587</f>
        <v>9.8185850000000006</v>
      </c>
      <c r="H2587" s="2">
        <f>'Moving Avg'!G2587</f>
        <v>9.6864580000000053</v>
      </c>
      <c r="I2587" s="2">
        <f>'Moving Avg'!H2587</f>
        <v>7.5825439999999951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  <c r="M2587" s="8">
        <f t="shared" si="400"/>
        <v>0</v>
      </c>
      <c r="N2587" s="8">
        <f t="shared" si="401"/>
        <v>100</v>
      </c>
      <c r="O2587" s="8">
        <f t="shared" si="402"/>
        <v>50</v>
      </c>
      <c r="P2587" s="8">
        <f t="shared" si="403"/>
        <v>83.5</v>
      </c>
      <c r="Q2587" s="9">
        <f t="shared" si="404"/>
        <v>55.024999999999999</v>
      </c>
      <c r="R2587" s="9">
        <f t="shared" si="405"/>
        <v>58.375</v>
      </c>
      <c r="S2587" s="9">
        <f t="shared" si="406"/>
        <v>65.075000000000003</v>
      </c>
      <c r="T2587" s="9">
        <f t="shared" si="407"/>
        <v>58.375</v>
      </c>
      <c r="U2587" s="8">
        <f t="shared" si="408"/>
        <v>59.491666666666674</v>
      </c>
      <c r="V2587" s="8">
        <f t="shared" si="409"/>
        <v>59.212500000000006</v>
      </c>
    </row>
    <row r="2588" spans="1:22" ht="13.5" x14ac:dyDescent="0.25">
      <c r="A2588" s="3">
        <f>RSI!A2588</f>
        <v>45775</v>
      </c>
      <c r="B2588" s="2">
        <f>RSI!B2588</f>
        <v>10.2919</v>
      </c>
      <c r="C2588" s="2">
        <f>RSI!I2588</f>
        <v>72.064915363956615</v>
      </c>
      <c r="D2588" s="2">
        <f>MACD!E2588</f>
        <v>-0.17619156715068307</v>
      </c>
      <c r="E2588" s="2">
        <f>MACD!F2588</f>
        <v>-0.1327200684267249</v>
      </c>
      <c r="F2588" s="2">
        <f>'Moving Avg'!D2588</f>
        <v>10.217739999999999</v>
      </c>
      <c r="G2588" s="2">
        <f>'Moving Avg'!F2588</f>
        <v>9.8556699999999999</v>
      </c>
      <c r="H2588" s="2">
        <f>'Moving Avg'!G2588</f>
        <v>9.6988820000000047</v>
      </c>
      <c r="I2588" s="2">
        <f>'Moving Avg'!H2588</f>
        <v>7.6059759999999939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  <c r="M2588" s="8">
        <f t="shared" si="400"/>
        <v>0</v>
      </c>
      <c r="N2588" s="8">
        <f t="shared" si="401"/>
        <v>100</v>
      </c>
      <c r="O2588" s="8">
        <f t="shared" si="402"/>
        <v>50</v>
      </c>
      <c r="P2588" s="8">
        <f t="shared" si="403"/>
        <v>83.5</v>
      </c>
      <c r="Q2588" s="9">
        <f t="shared" si="404"/>
        <v>55.024999999999999</v>
      </c>
      <c r="R2588" s="9">
        <f t="shared" si="405"/>
        <v>58.375</v>
      </c>
      <c r="S2588" s="9">
        <f t="shared" si="406"/>
        <v>65.075000000000003</v>
      </c>
      <c r="T2588" s="9">
        <f t="shared" si="407"/>
        <v>58.375</v>
      </c>
      <c r="U2588" s="8">
        <f t="shared" si="408"/>
        <v>59.491666666666674</v>
      </c>
      <c r="V2588" s="8">
        <f t="shared" si="409"/>
        <v>59.212500000000006</v>
      </c>
    </row>
    <row r="2589" spans="1:22" ht="13.5" x14ac:dyDescent="0.25">
      <c r="A2589" s="3">
        <f>RSI!A2589</f>
        <v>45776</v>
      </c>
      <c r="B2589" s="2">
        <f>RSI!B2589</f>
        <v>10.2826</v>
      </c>
      <c r="C2589" s="2">
        <f>RSI!I2589</f>
        <v>71.397609579152828</v>
      </c>
      <c r="D2589" s="2">
        <f>MACD!E2589</f>
        <v>-0.17833867294519834</v>
      </c>
      <c r="E2589" s="2">
        <f>MACD!F2589</f>
        <v>-0.14184378933041958</v>
      </c>
      <c r="F2589" s="2">
        <f>'Moving Avg'!D2589</f>
        <v>10.314159999999999</v>
      </c>
      <c r="G2589" s="2">
        <f>'Moving Avg'!F2589</f>
        <v>9.8932199999999995</v>
      </c>
      <c r="H2589" s="2">
        <f>'Moving Avg'!G2589</f>
        <v>9.710378000000004</v>
      </c>
      <c r="I2589" s="2">
        <f>'Moving Avg'!H2589</f>
        <v>7.6293614999999955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  <c r="M2589" s="8">
        <f t="shared" si="400"/>
        <v>0</v>
      </c>
      <c r="N2589" s="8">
        <f t="shared" si="401"/>
        <v>100</v>
      </c>
      <c r="O2589" s="8">
        <f t="shared" si="402"/>
        <v>50</v>
      </c>
      <c r="P2589" s="8">
        <f t="shared" si="403"/>
        <v>83.5</v>
      </c>
      <c r="Q2589" s="9">
        <f t="shared" si="404"/>
        <v>55.024999999999999</v>
      </c>
      <c r="R2589" s="9">
        <f t="shared" si="405"/>
        <v>58.375</v>
      </c>
      <c r="S2589" s="9">
        <f t="shared" si="406"/>
        <v>65.075000000000003</v>
      </c>
      <c r="T2589" s="9">
        <f t="shared" si="407"/>
        <v>58.375</v>
      </c>
      <c r="U2589" s="8">
        <f t="shared" si="408"/>
        <v>59.491666666666674</v>
      </c>
      <c r="V2589" s="8">
        <f t="shared" si="409"/>
        <v>59.212500000000006</v>
      </c>
    </row>
    <row r="2590" spans="1:22" ht="13.5" x14ac:dyDescent="0.25">
      <c r="A2590" s="3">
        <f>RSI!A2590</f>
        <v>45777</v>
      </c>
      <c r="B2590" s="2">
        <f>RSI!B2590</f>
        <v>10.2363</v>
      </c>
      <c r="C2590" s="2">
        <f>RSI!I2590</f>
        <v>68.020660000695756</v>
      </c>
      <c r="D2590" s="2">
        <f>MACD!E2590</f>
        <v>-0.18063810144010262</v>
      </c>
      <c r="E2590" s="2">
        <f>MACD!F2590</f>
        <v>-0.14960265175235621</v>
      </c>
      <c r="F2590" s="2">
        <f>'Moving Avg'!D2590</f>
        <v>10.2882</v>
      </c>
      <c r="G2590" s="2">
        <f>'Moving Avg'!F2590</f>
        <v>9.9289199999999997</v>
      </c>
      <c r="H2590" s="2">
        <f>'Moving Avg'!G2590</f>
        <v>9.7198360000000026</v>
      </c>
      <c r="I2590" s="2">
        <f>'Moving Avg'!H2590</f>
        <v>7.652729499999996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  <c r="M2590" s="8">
        <f t="shared" si="400"/>
        <v>25</v>
      </c>
      <c r="N2590" s="8">
        <f t="shared" si="401"/>
        <v>100</v>
      </c>
      <c r="O2590" s="8">
        <f t="shared" si="402"/>
        <v>50</v>
      </c>
      <c r="P2590" s="8">
        <f t="shared" si="403"/>
        <v>16.5</v>
      </c>
      <c r="Q2590" s="9">
        <f t="shared" si="404"/>
        <v>53.725000000000001</v>
      </c>
      <c r="R2590" s="9">
        <f t="shared" si="405"/>
        <v>46.625</v>
      </c>
      <c r="S2590" s="9">
        <f t="shared" si="406"/>
        <v>38.674999999999997</v>
      </c>
      <c r="T2590" s="9">
        <f t="shared" si="407"/>
        <v>47.875</v>
      </c>
      <c r="U2590" s="8">
        <f t="shared" si="408"/>
        <v>46.341666666666661</v>
      </c>
      <c r="V2590" s="8">
        <f t="shared" si="409"/>
        <v>46.724999999999994</v>
      </c>
    </row>
    <row r="2591" spans="1:22" ht="13.5" x14ac:dyDescent="0.25">
      <c r="A2591" s="3">
        <f>RSI!A2591</f>
        <v>45779</v>
      </c>
      <c r="B2591" s="2">
        <f>RSI!B2591</f>
        <v>10.2363</v>
      </c>
      <c r="C2591" s="2">
        <f>RSI!I2591</f>
        <v>68.020660000695756</v>
      </c>
      <c r="D2591" s="2">
        <f>MACD!E2591</f>
        <v>-0.18460787474590923</v>
      </c>
      <c r="E2591" s="2">
        <f>MACD!F2591</f>
        <v>-0.15660369635106683</v>
      </c>
      <c r="F2591" s="2">
        <f>'Moving Avg'!D2591</f>
        <v>10.267799999999999</v>
      </c>
      <c r="G2591" s="2">
        <f>'Moving Avg'!F2591</f>
        <v>9.9585899999999992</v>
      </c>
      <c r="H2591" s="2">
        <f>'Moving Avg'!G2591</f>
        <v>9.7279960000000028</v>
      </c>
      <c r="I2591" s="2">
        <f>'Moving Avg'!H2591</f>
        <v>7.6760114999999951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  <c r="M2591" s="8">
        <f t="shared" si="400"/>
        <v>25</v>
      </c>
      <c r="N2591" s="8">
        <f t="shared" si="401"/>
        <v>100</v>
      </c>
      <c r="O2591" s="8">
        <f t="shared" si="402"/>
        <v>50</v>
      </c>
      <c r="P2591" s="8">
        <f t="shared" si="403"/>
        <v>16.5</v>
      </c>
      <c r="Q2591" s="9">
        <f t="shared" si="404"/>
        <v>53.725000000000001</v>
      </c>
      <c r="R2591" s="9">
        <f t="shared" si="405"/>
        <v>46.625</v>
      </c>
      <c r="S2591" s="9">
        <f t="shared" si="406"/>
        <v>38.674999999999997</v>
      </c>
      <c r="T2591" s="9">
        <f t="shared" si="407"/>
        <v>47.875</v>
      </c>
      <c r="U2591" s="8">
        <f t="shared" si="408"/>
        <v>46.341666666666661</v>
      </c>
      <c r="V2591" s="8">
        <f t="shared" si="409"/>
        <v>46.724999999999994</v>
      </c>
    </row>
    <row r="2592" spans="1:22" ht="13.5" x14ac:dyDescent="0.25">
      <c r="A2592" s="3">
        <f>RSI!A2592</f>
        <v>45782</v>
      </c>
      <c r="B2592" s="2">
        <f>RSI!B2592</f>
        <v>10.227</v>
      </c>
      <c r="C2592" s="2">
        <f>RSI!I2592</f>
        <v>67.279359865225445</v>
      </c>
      <c r="D2592" s="2">
        <f>MACD!E2592</f>
        <v>-0.19199834813654526</v>
      </c>
      <c r="E2592" s="2">
        <f>MACD!F2592</f>
        <v>-0.16368262670816253</v>
      </c>
      <c r="F2592" s="2">
        <f>'Moving Avg'!D2592</f>
        <v>10.25482</v>
      </c>
      <c r="G2592" s="2">
        <f>'Moving Avg'!F2592</f>
        <v>9.9850150000000006</v>
      </c>
      <c r="H2592" s="2">
        <f>'Moving Avg'!G2592</f>
        <v>9.7378239999999998</v>
      </c>
      <c r="I2592" s="2">
        <f>'Moving Avg'!H2592</f>
        <v>7.6989594999999964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  <c r="M2592" s="8">
        <f t="shared" si="400"/>
        <v>25</v>
      </c>
      <c r="N2592" s="8">
        <f t="shared" si="401"/>
        <v>100</v>
      </c>
      <c r="O2592" s="8">
        <f t="shared" si="402"/>
        <v>50</v>
      </c>
      <c r="P2592" s="8">
        <f t="shared" si="403"/>
        <v>16.5</v>
      </c>
      <c r="Q2592" s="9">
        <f t="shared" si="404"/>
        <v>53.725000000000001</v>
      </c>
      <c r="R2592" s="9">
        <f t="shared" si="405"/>
        <v>46.625</v>
      </c>
      <c r="S2592" s="9">
        <f t="shared" si="406"/>
        <v>38.674999999999997</v>
      </c>
      <c r="T2592" s="9">
        <f t="shared" si="407"/>
        <v>47.875</v>
      </c>
      <c r="U2592" s="8">
        <f t="shared" si="408"/>
        <v>46.341666666666661</v>
      </c>
      <c r="V2592" s="8">
        <f t="shared" si="409"/>
        <v>46.724999999999994</v>
      </c>
    </row>
    <row r="2593" spans="1:22" ht="13.5" x14ac:dyDescent="0.25">
      <c r="A2593" s="3">
        <f>RSI!A2593</f>
        <v>45783</v>
      </c>
      <c r="B2593" s="2">
        <f>RSI!B2593</f>
        <v>10.2826</v>
      </c>
      <c r="C2593" s="2">
        <f>RSI!I2593</f>
        <v>69.424720004331775</v>
      </c>
      <c r="D2593" s="2">
        <f>MACD!E2593</f>
        <v>-0.20691227061483097</v>
      </c>
      <c r="E2593" s="2">
        <f>MACD!F2593</f>
        <v>-0.17232855548949624</v>
      </c>
      <c r="F2593" s="2">
        <f>'Moving Avg'!D2593</f>
        <v>10.252960000000002</v>
      </c>
      <c r="G2593" s="2">
        <f>'Moving Avg'!F2593</f>
        <v>10.012829999999999</v>
      </c>
      <c r="H2593" s="2">
        <f>'Moving Avg'!G2593</f>
        <v>9.7489500000000024</v>
      </c>
      <c r="I2593" s="2">
        <f>'Moving Avg'!H2593</f>
        <v>7.7222319999999955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  <c r="M2593" s="8">
        <f t="shared" si="400"/>
        <v>25</v>
      </c>
      <c r="N2593" s="8">
        <f t="shared" si="401"/>
        <v>100</v>
      </c>
      <c r="O2593" s="8">
        <f t="shared" si="402"/>
        <v>50</v>
      </c>
      <c r="P2593" s="8">
        <f t="shared" si="403"/>
        <v>16.5</v>
      </c>
      <c r="Q2593" s="9">
        <f t="shared" si="404"/>
        <v>53.725000000000001</v>
      </c>
      <c r="R2593" s="9">
        <f t="shared" si="405"/>
        <v>46.625</v>
      </c>
      <c r="S2593" s="9">
        <f t="shared" si="406"/>
        <v>38.674999999999997</v>
      </c>
      <c r="T2593" s="9">
        <f t="shared" si="407"/>
        <v>47.875</v>
      </c>
      <c r="U2593" s="8">
        <f t="shared" si="408"/>
        <v>46.341666666666661</v>
      </c>
      <c r="V2593" s="8">
        <f t="shared" si="409"/>
        <v>46.724999999999994</v>
      </c>
    </row>
    <row r="2594" spans="1:22" ht="13.5" x14ac:dyDescent="0.25">
      <c r="A2594" s="3">
        <f>RSI!A2594</f>
        <v>45784</v>
      </c>
      <c r="B2594" s="2">
        <f>RSI!B2594</f>
        <v>10.199199999999999</v>
      </c>
      <c r="C2594" s="2">
        <f>RSI!I2594</f>
        <v>62.775862208708318</v>
      </c>
      <c r="D2594" s="2">
        <f>MACD!E2594</f>
        <v>-0.21951534639565651</v>
      </c>
      <c r="E2594" s="2">
        <f>MACD!F2594</f>
        <v>-0.18176591367072831</v>
      </c>
      <c r="F2594" s="2">
        <f>'Moving Avg'!D2594</f>
        <v>10.236279999999999</v>
      </c>
      <c r="G2594" s="2">
        <f>'Moving Avg'!F2594</f>
        <v>10.040645000000001</v>
      </c>
      <c r="H2594" s="2">
        <f>'Moving Avg'!G2594</f>
        <v>9.7600760000000015</v>
      </c>
      <c r="I2594" s="2">
        <f>'Moving Avg'!H2594</f>
        <v>7.7456439999999978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  <c r="M2594" s="8">
        <f t="shared" si="400"/>
        <v>25</v>
      </c>
      <c r="N2594" s="8">
        <f t="shared" si="401"/>
        <v>100</v>
      </c>
      <c r="O2594" s="8">
        <f t="shared" si="402"/>
        <v>50</v>
      </c>
      <c r="P2594" s="8">
        <f t="shared" si="403"/>
        <v>16.5</v>
      </c>
      <c r="Q2594" s="9">
        <f t="shared" si="404"/>
        <v>53.725000000000001</v>
      </c>
      <c r="R2594" s="9">
        <f t="shared" si="405"/>
        <v>46.625</v>
      </c>
      <c r="S2594" s="9">
        <f t="shared" si="406"/>
        <v>38.674999999999997</v>
      </c>
      <c r="T2594" s="9">
        <f t="shared" si="407"/>
        <v>47.875</v>
      </c>
      <c r="U2594" s="8">
        <f t="shared" si="408"/>
        <v>46.341666666666661</v>
      </c>
      <c r="V2594" s="8">
        <f t="shared" si="409"/>
        <v>46.724999999999994</v>
      </c>
    </row>
    <row r="2595" spans="1:22" ht="13.5" x14ac:dyDescent="0.25">
      <c r="A2595" s="3">
        <f>RSI!A2595</f>
        <v>45785</v>
      </c>
      <c r="B2595" s="2">
        <f>RSI!B2595</f>
        <v>10.2456</v>
      </c>
      <c r="C2595" s="2">
        <f>RSI!I2595</f>
        <v>64.79591439514769</v>
      </c>
      <c r="D2595" s="2">
        <f>MACD!E2595</f>
        <v>-0.14785319384336049</v>
      </c>
      <c r="E2595" s="2">
        <f>MACD!F2595</f>
        <v>-0.17498336970525477</v>
      </c>
      <c r="F2595" s="2">
        <f>'Moving Avg'!D2595</f>
        <v>10.238139999999998</v>
      </c>
      <c r="G2595" s="2">
        <f>'Moving Avg'!F2595</f>
        <v>10.074954999999999</v>
      </c>
      <c r="H2595" s="2">
        <f>'Moving Avg'!G2595</f>
        <v>9.7721300000000024</v>
      </c>
      <c r="I2595" s="2">
        <f>'Moving Avg'!H2595</f>
        <v>7.7695194999999968</v>
      </c>
      <c r="J2595" s="6" t="str">
        <f>OBV!F2595</f>
        <v>BEARISH</v>
      </c>
      <c r="K2595" s="6" t="str">
        <f>OBV!G2595</f>
        <v>NEUTRAL</v>
      </c>
      <c r="L2595" s="6" t="str">
        <f>OBV!H2595</f>
        <v>BEARISH DIVERGENCE</v>
      </c>
      <c r="M2595" s="8">
        <f t="shared" si="400"/>
        <v>25</v>
      </c>
      <c r="N2595" s="8">
        <f t="shared" si="401"/>
        <v>0</v>
      </c>
      <c r="O2595" s="8">
        <f t="shared" si="402"/>
        <v>50</v>
      </c>
      <c r="P2595" s="8">
        <f t="shared" si="403"/>
        <v>16.5</v>
      </c>
      <c r="Q2595" s="9">
        <f t="shared" si="404"/>
        <v>18.725000000000001</v>
      </c>
      <c r="R2595" s="9">
        <f t="shared" si="405"/>
        <v>26.625</v>
      </c>
      <c r="S2595" s="9">
        <f t="shared" si="406"/>
        <v>23.675000000000001</v>
      </c>
      <c r="T2595" s="9">
        <f t="shared" si="407"/>
        <v>22.875</v>
      </c>
      <c r="U2595" s="8">
        <f t="shared" si="408"/>
        <v>23.008333333333336</v>
      </c>
      <c r="V2595" s="8">
        <f t="shared" si="409"/>
        <v>22.975000000000001</v>
      </c>
    </row>
    <row r="2596" spans="1:22" ht="13.5" x14ac:dyDescent="0.25">
      <c r="A2596" s="3">
        <f>RSI!A2596</f>
        <v>45786</v>
      </c>
      <c r="B2596" s="2">
        <f>RSI!B2596</f>
        <v>10.1714</v>
      </c>
      <c r="C2596" s="2">
        <f>RSI!I2596</f>
        <v>59.257891525729974</v>
      </c>
      <c r="D2596" s="2">
        <f>MACD!E2596</f>
        <v>-8.7430103452319941E-2</v>
      </c>
      <c r="E2596" s="2">
        <f>MACD!F2596</f>
        <v>-0.15747271645466782</v>
      </c>
      <c r="F2596" s="2">
        <f>'Moving Avg'!D2596</f>
        <v>10.225159999999999</v>
      </c>
      <c r="G2596" s="2">
        <f>'Moving Avg'!F2596</f>
        <v>10.099525</v>
      </c>
      <c r="H2596" s="2">
        <f>'Moving Avg'!G2596</f>
        <v>9.7828860000000013</v>
      </c>
      <c r="I2596" s="2">
        <f>'Moving Avg'!H2596</f>
        <v>7.792560499999996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  <c r="M2596" s="8">
        <f t="shared" si="400"/>
        <v>25</v>
      </c>
      <c r="N2596" s="8">
        <f t="shared" si="401"/>
        <v>0</v>
      </c>
      <c r="O2596" s="8">
        <f t="shared" si="402"/>
        <v>50</v>
      </c>
      <c r="P2596" s="8">
        <f t="shared" si="403"/>
        <v>16.5</v>
      </c>
      <c r="Q2596" s="9">
        <f t="shared" si="404"/>
        <v>18.725000000000001</v>
      </c>
      <c r="R2596" s="9">
        <f t="shared" si="405"/>
        <v>26.625</v>
      </c>
      <c r="S2596" s="9">
        <f t="shared" si="406"/>
        <v>23.675000000000001</v>
      </c>
      <c r="T2596" s="9">
        <f t="shared" si="407"/>
        <v>22.875</v>
      </c>
      <c r="U2596" s="8">
        <f t="shared" si="408"/>
        <v>23.008333333333336</v>
      </c>
      <c r="V2596" s="8">
        <f t="shared" si="409"/>
        <v>22.975000000000001</v>
      </c>
    </row>
    <row r="2597" spans="1:22" ht="13.5" x14ac:dyDescent="0.25">
      <c r="A2597" s="3">
        <f>RSI!A2597</f>
        <v>45789</v>
      </c>
      <c r="B2597" s="2">
        <f>RSI!B2597</f>
        <v>10.199199999999999</v>
      </c>
      <c r="C2597" s="2">
        <f>RSI!I2597</f>
        <v>60.616054593542131</v>
      </c>
      <c r="D2597" s="2">
        <f>MACD!E2597</f>
        <v>-4.638944740860218E-2</v>
      </c>
      <c r="E2597" s="2">
        <f>MACD!F2597</f>
        <v>-0.13525606264545467</v>
      </c>
      <c r="F2597" s="2">
        <f>'Moving Avg'!D2597</f>
        <v>10.2196</v>
      </c>
      <c r="G2597" s="2">
        <f>'Moving Avg'!F2597</f>
        <v>10.118069999999999</v>
      </c>
      <c r="H2597" s="2">
        <f>'Moving Avg'!G2597</f>
        <v>9.7943840000000026</v>
      </c>
      <c r="I2597" s="2">
        <f>'Moving Avg'!H2597</f>
        <v>7.8157404999999969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  <c r="M2597" s="8">
        <f t="shared" si="400"/>
        <v>25</v>
      </c>
      <c r="N2597" s="8">
        <f t="shared" si="401"/>
        <v>0</v>
      </c>
      <c r="O2597" s="8">
        <f t="shared" si="402"/>
        <v>50</v>
      </c>
      <c r="P2597" s="8">
        <f t="shared" si="403"/>
        <v>16.5</v>
      </c>
      <c r="Q2597" s="9">
        <f t="shared" si="404"/>
        <v>18.725000000000001</v>
      </c>
      <c r="R2597" s="9">
        <f t="shared" si="405"/>
        <v>26.625</v>
      </c>
      <c r="S2597" s="9">
        <f t="shared" si="406"/>
        <v>23.675000000000001</v>
      </c>
      <c r="T2597" s="9">
        <f t="shared" si="407"/>
        <v>22.875</v>
      </c>
      <c r="U2597" s="8">
        <f t="shared" si="408"/>
        <v>23.008333333333336</v>
      </c>
      <c r="V2597" s="8">
        <f t="shared" si="409"/>
        <v>22.975000000000001</v>
      </c>
    </row>
    <row r="2598" spans="1:22" ht="13.5" x14ac:dyDescent="0.25">
      <c r="A2598" s="3">
        <f>RSI!A2598</f>
        <v>45790</v>
      </c>
      <c r="B2598" s="2">
        <f>RSI!B2598</f>
        <v>10.199199999999999</v>
      </c>
      <c r="C2598" s="2">
        <f>RSI!I2598</f>
        <v>60.616054593542131</v>
      </c>
      <c r="D2598" s="2">
        <f>MACD!E2598</f>
        <v>-1.2650022332657329E-2</v>
      </c>
      <c r="E2598" s="2">
        <f>MACD!F2598</f>
        <v>-0.11073485458289521</v>
      </c>
      <c r="F2598" s="2">
        <f>'Moving Avg'!D2598</f>
        <v>10.202919999999999</v>
      </c>
      <c r="G2598" s="2">
        <f>'Moving Avg'!F2598</f>
        <v>10.132439999999999</v>
      </c>
      <c r="H2598" s="2">
        <f>'Moving Avg'!G2598</f>
        <v>9.8056960000000029</v>
      </c>
      <c r="I2598" s="2">
        <f>'Moving Avg'!H2598</f>
        <v>7.8384569999999973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  <c r="M2598" s="8">
        <f t="shared" si="400"/>
        <v>25</v>
      </c>
      <c r="N2598" s="8">
        <f t="shared" si="401"/>
        <v>0</v>
      </c>
      <c r="O2598" s="8">
        <f t="shared" si="402"/>
        <v>50</v>
      </c>
      <c r="P2598" s="8">
        <f t="shared" si="403"/>
        <v>16.5</v>
      </c>
      <c r="Q2598" s="9">
        <f t="shared" si="404"/>
        <v>18.725000000000001</v>
      </c>
      <c r="R2598" s="9">
        <f t="shared" si="405"/>
        <v>26.625</v>
      </c>
      <c r="S2598" s="9">
        <f t="shared" si="406"/>
        <v>23.675000000000001</v>
      </c>
      <c r="T2598" s="9">
        <f t="shared" si="407"/>
        <v>22.875</v>
      </c>
      <c r="U2598" s="8">
        <f t="shared" si="408"/>
        <v>23.008333333333336</v>
      </c>
      <c r="V2598" s="8">
        <f t="shared" si="409"/>
        <v>22.975000000000001</v>
      </c>
    </row>
    <row r="2599" spans="1:22" ht="13.5" x14ac:dyDescent="0.25">
      <c r="A2599" s="3">
        <f>RSI!A2599</f>
        <v>45791</v>
      </c>
      <c r="B2599" s="2">
        <f>RSI!B2599</f>
        <v>10.264099999999999</v>
      </c>
      <c r="C2599" s="2">
        <f>RSI!I2599</f>
        <v>63.876435088430682</v>
      </c>
      <c r="D2599" s="2">
        <f>MACD!E2599</f>
        <v>8.7463935796385783E-3</v>
      </c>
      <c r="E2599" s="2">
        <f>MACD!F2599</f>
        <v>-8.6838604950388462E-2</v>
      </c>
      <c r="F2599" s="2">
        <f>'Moving Avg'!D2599</f>
        <v>10.2159</v>
      </c>
      <c r="G2599" s="2">
        <f>'Moving Avg'!F2599</f>
        <v>10.151909999999997</v>
      </c>
      <c r="H2599" s="2">
        <f>'Moving Avg'!G2599</f>
        <v>9.8205320000000036</v>
      </c>
      <c r="I2599" s="2">
        <f>'Moving Avg'!H2599</f>
        <v>7.8605704999999979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  <c r="M2599" s="8">
        <f t="shared" si="400"/>
        <v>25</v>
      </c>
      <c r="N2599" s="8">
        <f t="shared" si="401"/>
        <v>0</v>
      </c>
      <c r="O2599" s="8">
        <f t="shared" si="402"/>
        <v>50</v>
      </c>
      <c r="P2599" s="8">
        <f t="shared" si="403"/>
        <v>83.5</v>
      </c>
      <c r="Q2599" s="9">
        <f t="shared" si="404"/>
        <v>28.774999999999999</v>
      </c>
      <c r="R2599" s="9">
        <f t="shared" si="405"/>
        <v>43.375</v>
      </c>
      <c r="S2599" s="9">
        <f t="shared" si="406"/>
        <v>53.825000000000003</v>
      </c>
      <c r="T2599" s="9">
        <f t="shared" si="407"/>
        <v>39.625</v>
      </c>
      <c r="U2599" s="8">
        <f t="shared" si="408"/>
        <v>41.991666666666667</v>
      </c>
      <c r="V2599" s="8">
        <f t="shared" si="409"/>
        <v>41.400000000000006</v>
      </c>
    </row>
    <row r="2600" spans="1:22" ht="13.5" x14ac:dyDescent="0.25">
      <c r="A2600" s="3">
        <f>RSI!A2600</f>
        <v>45792</v>
      </c>
      <c r="B2600" s="2">
        <f>RSI!B2600</f>
        <v>10.273400000000001</v>
      </c>
      <c r="C2600" s="2">
        <f>RSI!I2600</f>
        <v>64.332104096246979</v>
      </c>
      <c r="D2600" s="2">
        <f>MACD!E2600</f>
        <v>1.7809153698051361E-2</v>
      </c>
      <c r="E2600" s="2">
        <f>MACD!F2600</f>
        <v>-6.5909053220700495E-2</v>
      </c>
      <c r="F2600" s="2">
        <f>'Moving Avg'!D2600</f>
        <v>10.22146</v>
      </c>
      <c r="G2600" s="2">
        <f>'Moving Avg'!F2600</f>
        <v>10.17231</v>
      </c>
      <c r="H2600" s="2">
        <f>'Moving Avg'!G2600</f>
        <v>9.8364800000000017</v>
      </c>
      <c r="I2600" s="2">
        <f>'Moving Avg'!H2600</f>
        <v>7.882684499999999</v>
      </c>
      <c r="J2600" s="6" t="str">
        <f>OBV!F2600</f>
        <v>BULLISH</v>
      </c>
      <c r="K2600" s="6" t="str">
        <f>OBV!G2600</f>
        <v>NEUTRAL</v>
      </c>
      <c r="L2600" s="6" t="str">
        <f>OBV!H2600</f>
        <v>CONFIRMED BULLISH</v>
      </c>
      <c r="M2600" s="8">
        <f t="shared" si="400"/>
        <v>25</v>
      </c>
      <c r="N2600" s="8">
        <f t="shared" si="401"/>
        <v>0</v>
      </c>
      <c r="O2600" s="8">
        <f t="shared" si="402"/>
        <v>50</v>
      </c>
      <c r="P2600" s="8">
        <f t="shared" si="403"/>
        <v>83.5</v>
      </c>
      <c r="Q2600" s="9">
        <f t="shared" si="404"/>
        <v>28.774999999999999</v>
      </c>
      <c r="R2600" s="9">
        <f t="shared" si="405"/>
        <v>43.375</v>
      </c>
      <c r="S2600" s="9">
        <f t="shared" si="406"/>
        <v>53.825000000000003</v>
      </c>
      <c r="T2600" s="9">
        <f t="shared" si="407"/>
        <v>39.625</v>
      </c>
      <c r="U2600" s="8">
        <f t="shared" si="408"/>
        <v>41.991666666666667</v>
      </c>
      <c r="V2600" s="8">
        <f t="shared" si="409"/>
        <v>41.400000000000006</v>
      </c>
    </row>
    <row r="2601" spans="1:22" ht="13.5" x14ac:dyDescent="0.25">
      <c r="A2601" s="3">
        <f>RSI!A2601</f>
        <v>45793</v>
      </c>
      <c r="B2601" s="2">
        <f>RSI!B2601</f>
        <v>10.2919</v>
      </c>
      <c r="C2601" s="2">
        <f>RSI!I2601</f>
        <v>65.27059421482636</v>
      </c>
      <c r="D2601" s="2">
        <f>MACD!E2601</f>
        <v>2.2913491070619685E-2</v>
      </c>
      <c r="E2601" s="2">
        <f>MACD!F2601</f>
        <v>-4.814454436243646E-2</v>
      </c>
      <c r="F2601" s="2">
        <f>'Moving Avg'!D2601</f>
        <v>10.245559999999999</v>
      </c>
      <c r="G2601" s="2">
        <f>'Moving Avg'!F2601</f>
        <v>10.193634999999999</v>
      </c>
      <c r="H2601" s="2">
        <f>'Moving Avg'!G2601</f>
        <v>9.8509440000000037</v>
      </c>
      <c r="I2601" s="2">
        <f>'Moving Avg'!H2601</f>
        <v>7.9049369999999985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  <c r="M2601" s="8">
        <f t="shared" si="400"/>
        <v>25</v>
      </c>
      <c r="N2601" s="8">
        <f t="shared" si="401"/>
        <v>0</v>
      </c>
      <c r="O2601" s="8">
        <f t="shared" si="402"/>
        <v>50</v>
      </c>
      <c r="P2601" s="8">
        <f t="shared" si="403"/>
        <v>83.5</v>
      </c>
      <c r="Q2601" s="9">
        <f t="shared" si="404"/>
        <v>28.774999999999999</v>
      </c>
      <c r="R2601" s="9">
        <f t="shared" si="405"/>
        <v>43.375</v>
      </c>
      <c r="S2601" s="9">
        <f t="shared" si="406"/>
        <v>53.825000000000003</v>
      </c>
      <c r="T2601" s="9">
        <f t="shared" si="407"/>
        <v>39.625</v>
      </c>
      <c r="U2601" s="8">
        <f t="shared" si="408"/>
        <v>41.991666666666667</v>
      </c>
      <c r="V2601" s="8">
        <f t="shared" si="409"/>
        <v>41.400000000000006</v>
      </c>
    </row>
    <row r="2602" spans="1:22" ht="13.5" x14ac:dyDescent="0.25">
      <c r="A2602" s="3">
        <f>RSI!A2602</f>
        <v>45796</v>
      </c>
      <c r="B2602" s="2">
        <f>RSI!B2602</f>
        <v>10.2919</v>
      </c>
      <c r="C2602" s="2">
        <f>RSI!I2602</f>
        <v>65.27059421482636</v>
      </c>
      <c r="D2602" s="2">
        <f>MACD!E2602</f>
        <v>2.4587105922966757E-2</v>
      </c>
      <c r="E2602" s="2">
        <f>MACD!F2602</f>
        <v>-3.3598214305355818E-2</v>
      </c>
      <c r="F2602" s="2">
        <f>'Moving Avg'!D2602</f>
        <v>10.264099999999999</v>
      </c>
      <c r="G2602" s="2">
        <f>'Moving Avg'!F2602</f>
        <v>10.215884999999998</v>
      </c>
      <c r="H2602" s="2">
        <f>'Moving Avg'!G2602</f>
        <v>9.8642960000000031</v>
      </c>
      <c r="I2602" s="2">
        <f>'Moving Avg'!H2602</f>
        <v>7.9271894999999981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  <c r="M2602" s="8">
        <f t="shared" si="400"/>
        <v>25</v>
      </c>
      <c r="N2602" s="8">
        <f t="shared" si="401"/>
        <v>0</v>
      </c>
      <c r="O2602" s="8">
        <f t="shared" si="402"/>
        <v>50</v>
      </c>
      <c r="P2602" s="8">
        <f t="shared" si="403"/>
        <v>83.5</v>
      </c>
      <c r="Q2602" s="9">
        <f t="shared" si="404"/>
        <v>28.774999999999999</v>
      </c>
      <c r="R2602" s="9">
        <f t="shared" si="405"/>
        <v>43.375</v>
      </c>
      <c r="S2602" s="9">
        <f t="shared" si="406"/>
        <v>53.825000000000003</v>
      </c>
      <c r="T2602" s="9">
        <f t="shared" si="407"/>
        <v>39.625</v>
      </c>
      <c r="U2602" s="8">
        <f t="shared" si="408"/>
        <v>41.991666666666667</v>
      </c>
      <c r="V2602" s="8">
        <f t="shared" si="409"/>
        <v>41.400000000000006</v>
      </c>
    </row>
    <row r="2603" spans="1:22" ht="13.5" x14ac:dyDescent="0.25">
      <c r="A2603" s="3">
        <f>RSI!A2603</f>
        <v>45797</v>
      </c>
      <c r="B2603" s="2">
        <f>RSI!B2603</f>
        <v>10.430999999999999</v>
      </c>
      <c r="C2603" s="2">
        <f>RSI!I2603</f>
        <v>71.75194506284673</v>
      </c>
      <c r="D2603" s="2">
        <f>MACD!E2603</f>
        <v>2.3128689001893576E-2</v>
      </c>
      <c r="E2603" s="2">
        <f>MACD!F2603</f>
        <v>-2.2252833643905939E-2</v>
      </c>
      <c r="F2603" s="2">
        <f>'Moving Avg'!D2603</f>
        <v>10.310459999999999</v>
      </c>
      <c r="G2603" s="2">
        <f>'Moving Avg'!F2603</f>
        <v>10.246019999999998</v>
      </c>
      <c r="H2603" s="2">
        <f>'Moving Avg'!G2603</f>
        <v>9.8813560000000038</v>
      </c>
      <c r="I2603" s="2">
        <f>'Moving Avg'!H2603</f>
        <v>7.9501839999999984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  <c r="M2603" s="8">
        <f t="shared" si="400"/>
        <v>0</v>
      </c>
      <c r="N2603" s="8">
        <f t="shared" si="401"/>
        <v>0</v>
      </c>
      <c r="O2603" s="8">
        <f t="shared" si="402"/>
        <v>50</v>
      </c>
      <c r="P2603" s="8">
        <f t="shared" si="403"/>
        <v>83.5</v>
      </c>
      <c r="Q2603" s="9">
        <f t="shared" si="404"/>
        <v>20.024999999999999</v>
      </c>
      <c r="R2603" s="9">
        <f t="shared" si="405"/>
        <v>38.375</v>
      </c>
      <c r="S2603" s="9">
        <f t="shared" si="406"/>
        <v>50.075000000000003</v>
      </c>
      <c r="T2603" s="9">
        <f t="shared" si="407"/>
        <v>33.375</v>
      </c>
      <c r="U2603" s="8">
        <f t="shared" si="408"/>
        <v>36.158333333333331</v>
      </c>
      <c r="V2603" s="8">
        <f t="shared" si="409"/>
        <v>35.462499999999999</v>
      </c>
    </row>
    <row r="2604" spans="1:22" ht="13.5" x14ac:dyDescent="0.25">
      <c r="A2604" s="3">
        <f>RSI!A2604</f>
        <v>45798</v>
      </c>
      <c r="B2604" s="2">
        <f>RSI!B2604</f>
        <v>10.430999999999999</v>
      </c>
      <c r="C2604" s="2">
        <f>RSI!I2604</f>
        <v>71.75194506284673</v>
      </c>
      <c r="D2604" s="2">
        <f>MACD!E2604</f>
        <v>7.20054253664415E-3</v>
      </c>
      <c r="E2604" s="2">
        <f>MACD!F2604</f>
        <v>-1.636215840779592E-2</v>
      </c>
      <c r="F2604" s="2">
        <f>'Moving Avg'!D2604</f>
        <v>10.343839999999998</v>
      </c>
      <c r="G2604" s="2">
        <f>'Moving Avg'!F2604</f>
        <v>10.277545000000002</v>
      </c>
      <c r="H2604" s="2">
        <f>'Moving Avg'!G2604</f>
        <v>9.8989720000000023</v>
      </c>
      <c r="I2604" s="2">
        <f>'Moving Avg'!H2604</f>
        <v>7.9735959999999997</v>
      </c>
      <c r="J2604" s="6" t="str">
        <f>OBV!F2604</f>
        <v>BULLISH</v>
      </c>
      <c r="K2604" s="6" t="str">
        <f>OBV!G2604</f>
        <v>NEUTRAL</v>
      </c>
      <c r="L2604" s="6" t="str">
        <f>OBV!H2604</f>
        <v>CONFIRMED BULLISH</v>
      </c>
      <c r="M2604" s="8">
        <f t="shared" si="400"/>
        <v>0</v>
      </c>
      <c r="N2604" s="8">
        <f t="shared" si="401"/>
        <v>0</v>
      </c>
      <c r="O2604" s="8">
        <f t="shared" si="402"/>
        <v>50</v>
      </c>
      <c r="P2604" s="8">
        <f t="shared" si="403"/>
        <v>83.5</v>
      </c>
      <c r="Q2604" s="9">
        <f t="shared" si="404"/>
        <v>20.024999999999999</v>
      </c>
      <c r="R2604" s="9">
        <f t="shared" si="405"/>
        <v>38.375</v>
      </c>
      <c r="S2604" s="9">
        <f t="shared" si="406"/>
        <v>50.075000000000003</v>
      </c>
      <c r="T2604" s="9">
        <f t="shared" si="407"/>
        <v>33.375</v>
      </c>
      <c r="U2604" s="8">
        <f t="shared" si="408"/>
        <v>36.158333333333331</v>
      </c>
      <c r="V2604" s="8">
        <f t="shared" si="409"/>
        <v>35.462499999999999</v>
      </c>
    </row>
    <row r="2605" spans="1:22" ht="13.5" x14ac:dyDescent="0.25">
      <c r="A2605" s="3">
        <f>RSI!A2605</f>
        <v>45799</v>
      </c>
      <c r="B2605" s="2">
        <f>RSI!B2605</f>
        <v>10.4032</v>
      </c>
      <c r="C2605" s="2">
        <f>RSI!I2605</f>
        <v>68.776872028928395</v>
      </c>
      <c r="D2605" s="2">
        <f>MACD!E2605</f>
        <v>1.1952933967869228E-3</v>
      </c>
      <c r="E2605" s="2">
        <f>MACD!F2605</f>
        <v>-1.2850668046879352E-2</v>
      </c>
      <c r="F2605" s="2">
        <f>'Moving Avg'!D2605</f>
        <v>10.3698</v>
      </c>
      <c r="G2605" s="2">
        <f>'Moving Avg'!F2605</f>
        <v>10.279400000000001</v>
      </c>
      <c r="H2605" s="2">
        <f>'Moving Avg'!G2605</f>
        <v>9.9164040000000018</v>
      </c>
      <c r="I2605" s="2">
        <f>'Moving Avg'!H2605</f>
        <v>7.9965444999999988</v>
      </c>
      <c r="J2605" s="6" t="str">
        <f>OBV!F2605</f>
        <v>BEARISH</v>
      </c>
      <c r="K2605" s="6" t="str">
        <f>OBV!G2605</f>
        <v>NEUTRAL</v>
      </c>
      <c r="L2605" s="6" t="str">
        <f>OBV!H2605</f>
        <v>BEARISH DIVERGENCE</v>
      </c>
      <c r="M2605" s="8">
        <f t="shared" si="400"/>
        <v>25</v>
      </c>
      <c r="N2605" s="8">
        <f t="shared" si="401"/>
        <v>0</v>
      </c>
      <c r="O2605" s="8">
        <f t="shared" si="402"/>
        <v>50</v>
      </c>
      <c r="P2605" s="8">
        <f t="shared" si="403"/>
        <v>16.5</v>
      </c>
      <c r="Q2605" s="9">
        <f t="shared" si="404"/>
        <v>18.725000000000001</v>
      </c>
      <c r="R2605" s="9">
        <f t="shared" si="405"/>
        <v>26.625</v>
      </c>
      <c r="S2605" s="9">
        <f t="shared" si="406"/>
        <v>23.675000000000001</v>
      </c>
      <c r="T2605" s="9">
        <f t="shared" si="407"/>
        <v>22.875</v>
      </c>
      <c r="U2605" s="8">
        <f t="shared" si="408"/>
        <v>23.008333333333336</v>
      </c>
      <c r="V2605" s="8">
        <f t="shared" si="409"/>
        <v>22.975000000000001</v>
      </c>
    </row>
    <row r="2606" spans="1:22" ht="13.5" x14ac:dyDescent="0.25">
      <c r="A2606" s="3">
        <f>RSI!A2606</f>
        <v>45800</v>
      </c>
      <c r="B2606" s="2">
        <f>RSI!B2606</f>
        <v>10.4032</v>
      </c>
      <c r="C2606" s="2">
        <f>RSI!I2606</f>
        <v>68.776872028928395</v>
      </c>
      <c r="D2606" s="2">
        <f>MACD!E2606</f>
        <v>-1.6734691466599116E-2</v>
      </c>
      <c r="E2606" s="2">
        <f>MACD!F2606</f>
        <v>-1.3627472730823306E-2</v>
      </c>
      <c r="F2606" s="2">
        <f>'Moving Avg'!D2606</f>
        <v>10.392059999999999</v>
      </c>
      <c r="G2606" s="2">
        <f>'Moving Avg'!F2606</f>
        <v>10.282645000000002</v>
      </c>
      <c r="H2606" s="2">
        <f>'Moving Avg'!G2606</f>
        <v>9.9353200000000026</v>
      </c>
      <c r="I2606" s="2">
        <f>'Moving Avg'!H2606</f>
        <v>8.0198174999999985</v>
      </c>
      <c r="J2606" s="6" t="str">
        <f>OBV!F2606</f>
        <v>BEARISH</v>
      </c>
      <c r="K2606" s="6" t="str">
        <f>OBV!G2606</f>
        <v>NEUTRAL</v>
      </c>
      <c r="L2606" s="6" t="str">
        <f>OBV!H2606</f>
        <v>BEARISH DIVERGENCE</v>
      </c>
      <c r="M2606" s="8">
        <f t="shared" si="400"/>
        <v>25</v>
      </c>
      <c r="N2606" s="8">
        <f t="shared" si="401"/>
        <v>45</v>
      </c>
      <c r="O2606" s="8">
        <f t="shared" si="402"/>
        <v>50</v>
      </c>
      <c r="P2606" s="8">
        <f t="shared" si="403"/>
        <v>16.5</v>
      </c>
      <c r="Q2606" s="9">
        <f t="shared" si="404"/>
        <v>34.475000000000001</v>
      </c>
      <c r="R2606" s="9">
        <f t="shared" si="405"/>
        <v>35.625</v>
      </c>
      <c r="S2606" s="9">
        <f t="shared" si="406"/>
        <v>30.425000000000001</v>
      </c>
      <c r="T2606" s="9">
        <f t="shared" si="407"/>
        <v>34.125</v>
      </c>
      <c r="U2606" s="8">
        <f t="shared" si="408"/>
        <v>33.508333333333333</v>
      </c>
      <c r="V2606" s="8">
        <f t="shared" si="409"/>
        <v>33.662499999999994</v>
      </c>
    </row>
    <row r="2607" spans="1:22" ht="13.5" x14ac:dyDescent="0.25">
      <c r="A2607" s="3">
        <f>RSI!A2607</f>
        <v>45803</v>
      </c>
      <c r="B2607" s="2">
        <f>RSI!B2607</f>
        <v>9.782</v>
      </c>
      <c r="C2607" s="2">
        <f>RSI!I2607</f>
        <v>33.15293347267658</v>
      </c>
      <c r="D2607" s="2">
        <f>MACD!E2607</f>
        <v>1.7058450779655843E-2</v>
      </c>
      <c r="E2607" s="2">
        <f>MACD!F2607</f>
        <v>-7.4902880287274765E-3</v>
      </c>
      <c r="F2607" s="2">
        <f>'Moving Avg'!D2607</f>
        <v>10.29008</v>
      </c>
      <c r="G2607" s="2">
        <f>'Moving Avg'!F2607</f>
        <v>10.257150000000003</v>
      </c>
      <c r="H2607" s="2">
        <f>'Moving Avg'!G2607</f>
        <v>9.9408840000000041</v>
      </c>
      <c r="I2607" s="2">
        <f>'Moving Avg'!H2607</f>
        <v>8.0397524999999987</v>
      </c>
      <c r="J2607" s="6" t="str">
        <f>OBV!F2607</f>
        <v>BEARISH</v>
      </c>
      <c r="K2607" s="6" t="str">
        <f>OBV!G2607</f>
        <v>NEUTRAL</v>
      </c>
      <c r="L2607" s="6" t="str">
        <f>OBV!H2607</f>
        <v>CONFIRMED BEARISH</v>
      </c>
      <c r="M2607" s="8">
        <f t="shared" si="400"/>
        <v>25</v>
      </c>
      <c r="N2607" s="8">
        <f t="shared" si="401"/>
        <v>0</v>
      </c>
      <c r="O2607" s="8">
        <f t="shared" si="402"/>
        <v>50</v>
      </c>
      <c r="P2607" s="8">
        <f t="shared" si="403"/>
        <v>16.5</v>
      </c>
      <c r="Q2607" s="9">
        <f t="shared" si="404"/>
        <v>18.725000000000001</v>
      </c>
      <c r="R2607" s="9">
        <f t="shared" si="405"/>
        <v>26.625</v>
      </c>
      <c r="S2607" s="9">
        <f t="shared" si="406"/>
        <v>23.675000000000001</v>
      </c>
      <c r="T2607" s="9">
        <f t="shared" si="407"/>
        <v>22.875</v>
      </c>
      <c r="U2607" s="8">
        <f t="shared" si="408"/>
        <v>23.008333333333336</v>
      </c>
      <c r="V2607" s="8">
        <f t="shared" si="409"/>
        <v>22.975000000000001</v>
      </c>
    </row>
    <row r="2608" spans="1:22" ht="13.5" x14ac:dyDescent="0.25">
      <c r="A2608" s="3">
        <f>RSI!A2608</f>
        <v>45804</v>
      </c>
      <c r="B2608" s="2">
        <f>RSI!B2608</f>
        <v>10.199199999999999</v>
      </c>
      <c r="C2608" s="2">
        <f>RSI!I2608</f>
        <v>51.370698016623386</v>
      </c>
      <c r="D2608" s="2">
        <f>MACD!E2608</f>
        <v>1.7190873328377876E-2</v>
      </c>
      <c r="E2608" s="2">
        <f>MACD!F2608</f>
        <v>-2.5540557573064059E-3</v>
      </c>
      <c r="F2608" s="2">
        <f>'Moving Avg'!D2608</f>
        <v>10.24372</v>
      </c>
      <c r="G2608" s="2">
        <f>'Moving Avg'!F2608</f>
        <v>10.252515000000002</v>
      </c>
      <c r="H2608" s="2">
        <f>'Moving Avg'!G2608</f>
        <v>9.9521960000000043</v>
      </c>
      <c r="I2608" s="2">
        <f>'Moving Avg'!H2608</f>
        <v>8.0620054999999997</v>
      </c>
      <c r="J2608" s="6" t="str">
        <f>OBV!F2608</f>
        <v>BULLISH</v>
      </c>
      <c r="K2608" s="6" t="str">
        <f>OBV!G2608</f>
        <v>NEUTRAL</v>
      </c>
      <c r="L2608" s="6" t="str">
        <f>OBV!H2608</f>
        <v>BULLISH DIVERGENCE</v>
      </c>
      <c r="M2608" s="8">
        <f t="shared" si="400"/>
        <v>25</v>
      </c>
      <c r="N2608" s="8">
        <f t="shared" si="401"/>
        <v>0</v>
      </c>
      <c r="O2608" s="8">
        <f t="shared" si="402"/>
        <v>50</v>
      </c>
      <c r="P2608" s="8">
        <f t="shared" si="403"/>
        <v>66.5</v>
      </c>
      <c r="Q2608" s="9">
        <f t="shared" si="404"/>
        <v>26.225000000000001</v>
      </c>
      <c r="R2608" s="9">
        <f t="shared" si="405"/>
        <v>39.125</v>
      </c>
      <c r="S2608" s="9">
        <f t="shared" si="406"/>
        <v>46.174999999999997</v>
      </c>
      <c r="T2608" s="9">
        <f t="shared" si="407"/>
        <v>35.375</v>
      </c>
      <c r="U2608" s="8">
        <f t="shared" si="408"/>
        <v>37.174999999999997</v>
      </c>
      <c r="V2608" s="8">
        <f t="shared" si="409"/>
        <v>36.724999999999994</v>
      </c>
    </row>
    <row r="2609" spans="1:22" ht="13.5" x14ac:dyDescent="0.25">
      <c r="A2609" s="3">
        <f>RSI!A2609</f>
        <v>45805</v>
      </c>
      <c r="B2609" s="2">
        <f>RSI!B2609</f>
        <v>10.329000000000001</v>
      </c>
      <c r="C2609" s="2">
        <f>RSI!I2609</f>
        <v>55.439597077421887</v>
      </c>
      <c r="D2609" s="2">
        <f>MACD!E2609</f>
        <v>1.7468516369930853E-2</v>
      </c>
      <c r="E2609" s="2">
        <f>MACD!F2609</f>
        <v>1.4504586681410459E-3</v>
      </c>
      <c r="F2609" s="2">
        <f>'Moving Avg'!D2609</f>
        <v>10.223319999999999</v>
      </c>
      <c r="G2609" s="2">
        <f>'Moving Avg'!F2609</f>
        <v>10.254835000000002</v>
      </c>
      <c r="H2609" s="2">
        <f>'Moving Avg'!G2609</f>
        <v>9.9687000000000019</v>
      </c>
      <c r="I2609" s="2">
        <f>'Moving Avg'!H2609</f>
        <v>8.0846754999999977</v>
      </c>
      <c r="J2609" s="6" t="str">
        <f>OBV!F2609</f>
        <v>BULLISH</v>
      </c>
      <c r="K2609" s="6" t="str">
        <f>OBV!G2609</f>
        <v>NEUTRAL</v>
      </c>
      <c r="L2609" s="6" t="str">
        <f>OBV!H2609</f>
        <v>BULLISH DIVERGENCE</v>
      </c>
      <c r="M2609" s="8">
        <f t="shared" si="400"/>
        <v>25</v>
      </c>
      <c r="N2609" s="8">
        <f t="shared" si="401"/>
        <v>0</v>
      </c>
      <c r="O2609" s="8">
        <f t="shared" si="402"/>
        <v>50</v>
      </c>
      <c r="P2609" s="8">
        <f t="shared" si="403"/>
        <v>66.5</v>
      </c>
      <c r="Q2609" s="9">
        <f t="shared" si="404"/>
        <v>26.225000000000001</v>
      </c>
      <c r="R2609" s="9">
        <f t="shared" si="405"/>
        <v>39.125</v>
      </c>
      <c r="S2609" s="9">
        <f t="shared" si="406"/>
        <v>46.174999999999997</v>
      </c>
      <c r="T2609" s="9">
        <f t="shared" si="407"/>
        <v>35.375</v>
      </c>
      <c r="U2609" s="8">
        <f t="shared" si="408"/>
        <v>37.174999999999997</v>
      </c>
      <c r="V2609" s="8">
        <f t="shared" si="409"/>
        <v>36.724999999999994</v>
      </c>
    </row>
    <row r="2610" spans="1:22" ht="13.5" x14ac:dyDescent="0.25">
      <c r="A2610" s="3">
        <f>RSI!A2610</f>
        <v>45806</v>
      </c>
      <c r="B2610" s="2">
        <f>RSI!B2610</f>
        <v>10.208500000000001</v>
      </c>
      <c r="C2610" s="2">
        <f>RSI!I2610</f>
        <v>51.159967520199608</v>
      </c>
      <c r="D2610" s="2">
        <f>MACD!E2610</f>
        <v>2.7104065574908631E-2</v>
      </c>
      <c r="E2610" s="2">
        <f>MACD!F2610</f>
        <v>6.5811800494945637E-3</v>
      </c>
      <c r="F2610" s="2">
        <f>'Moving Avg'!D2610</f>
        <v>10.184380000000001</v>
      </c>
      <c r="G2610" s="2">
        <f>'Moving Avg'!F2610</f>
        <v>10.253444999999999</v>
      </c>
      <c r="H2610" s="2">
        <f>'Moving Avg'!G2610</f>
        <v>9.9796420000000037</v>
      </c>
      <c r="I2610" s="2">
        <f>'Moving Avg'!H2610</f>
        <v>8.106742999999998</v>
      </c>
      <c r="J2610" s="6" t="str">
        <f>OBV!F2610</f>
        <v>BULLISH</v>
      </c>
      <c r="K2610" s="6" t="str">
        <f>OBV!G2610</f>
        <v>NEUTRAL</v>
      </c>
      <c r="L2610" s="6" t="str">
        <f>OBV!H2610</f>
        <v>BULLISH DIVERGENCE</v>
      </c>
      <c r="M2610" s="8">
        <f t="shared" si="400"/>
        <v>25</v>
      </c>
      <c r="N2610" s="8">
        <f t="shared" si="401"/>
        <v>0</v>
      </c>
      <c r="O2610" s="8">
        <f t="shared" si="402"/>
        <v>50</v>
      </c>
      <c r="P2610" s="8">
        <f t="shared" si="403"/>
        <v>66.5</v>
      </c>
      <c r="Q2610" s="9">
        <f t="shared" si="404"/>
        <v>26.225000000000001</v>
      </c>
      <c r="R2610" s="9">
        <f t="shared" si="405"/>
        <v>39.125</v>
      </c>
      <c r="S2610" s="9">
        <f t="shared" si="406"/>
        <v>46.174999999999997</v>
      </c>
      <c r="T2610" s="9">
        <f t="shared" si="407"/>
        <v>35.375</v>
      </c>
      <c r="U2610" s="8">
        <f t="shared" si="408"/>
        <v>37.174999999999997</v>
      </c>
      <c r="V2610" s="8">
        <f t="shared" si="409"/>
        <v>36.724999999999994</v>
      </c>
    </row>
    <row r="2611" spans="1:22" ht="13.5" x14ac:dyDescent="0.25">
      <c r="A2611" s="3">
        <f>RSI!A2611</f>
        <v>45807</v>
      </c>
      <c r="B2611" s="2">
        <f>RSI!B2611</f>
        <v>10.329000000000001</v>
      </c>
      <c r="C2611" s="2">
        <f>RSI!I2611</f>
        <v>54.908533476133535</v>
      </c>
      <c r="D2611" s="2">
        <f>MACD!E2611</f>
        <v>2.9004235857158278E-2</v>
      </c>
      <c r="E2611" s="2">
        <f>MACD!F2611</f>
        <v>1.1065791211027307E-2</v>
      </c>
      <c r="F2611" s="2">
        <f>'Moving Avg'!D2611</f>
        <v>10.169540000000001</v>
      </c>
      <c r="G2611" s="2">
        <f>'Moving Avg'!F2611</f>
        <v>10.258080000000001</v>
      </c>
      <c r="H2611" s="2">
        <f>'Moving Avg'!G2611</f>
        <v>9.9948480000000028</v>
      </c>
      <c r="I2611" s="2">
        <f>'Moving Avg'!H2611</f>
        <v>8.1289494999999974</v>
      </c>
      <c r="J2611" s="6" t="str">
        <f>OBV!F2611</f>
        <v>BULLISH</v>
      </c>
      <c r="K2611" s="6" t="str">
        <f>OBV!G2611</f>
        <v>NEUTRAL</v>
      </c>
      <c r="L2611" s="6" t="str">
        <f>OBV!H2611</f>
        <v>BULLISH DIVERGENCE</v>
      </c>
      <c r="M2611" s="8">
        <f t="shared" si="400"/>
        <v>25</v>
      </c>
      <c r="N2611" s="8">
        <f t="shared" si="401"/>
        <v>0</v>
      </c>
      <c r="O2611" s="8">
        <f t="shared" si="402"/>
        <v>50</v>
      </c>
      <c r="P2611" s="8">
        <f t="shared" si="403"/>
        <v>66.5</v>
      </c>
      <c r="Q2611" s="9">
        <f t="shared" si="404"/>
        <v>26.225000000000001</v>
      </c>
      <c r="R2611" s="9">
        <f t="shared" si="405"/>
        <v>39.125</v>
      </c>
      <c r="S2611" s="9">
        <f t="shared" si="406"/>
        <v>46.174999999999997</v>
      </c>
      <c r="T2611" s="9">
        <f t="shared" si="407"/>
        <v>35.375</v>
      </c>
      <c r="U2611" s="8">
        <f t="shared" si="408"/>
        <v>37.174999999999997</v>
      </c>
      <c r="V2611" s="8">
        <f t="shared" si="409"/>
        <v>36.724999999999994</v>
      </c>
    </row>
    <row r="2612" spans="1:22" ht="13.5" x14ac:dyDescent="0.25">
      <c r="A2612" s="3">
        <f>RSI!A2612</f>
        <v>45810</v>
      </c>
      <c r="B2612" s="2">
        <f>RSI!B2612</f>
        <v>10.125</v>
      </c>
      <c r="C2612" s="2">
        <f>RSI!I2612</f>
        <v>48.168253775983921</v>
      </c>
      <c r="D2612" s="2">
        <f>MACD!E2612</f>
        <v>4.4850759743740198E-2</v>
      </c>
      <c r="E2612" s="2">
        <f>MACD!F2612</f>
        <v>1.7822784917569886E-2</v>
      </c>
      <c r="F2612" s="2">
        <f>'Moving Avg'!D2612</f>
        <v>10.23814</v>
      </c>
      <c r="G2612" s="2">
        <f>'Moving Avg'!F2612</f>
        <v>10.252979999999999</v>
      </c>
      <c r="H2612" s="2">
        <f>'Moving Avg'!G2612</f>
        <v>10.0082</v>
      </c>
      <c r="I2612" s="2">
        <f>'Moving Avg'!H2612</f>
        <v>8.1501359999999963</v>
      </c>
      <c r="J2612" s="6" t="str">
        <f>OBV!F2612</f>
        <v>BULLISH</v>
      </c>
      <c r="K2612" s="6" t="str">
        <f>OBV!G2612</f>
        <v>NEUTRAL</v>
      </c>
      <c r="L2612" s="6" t="str">
        <f>OBV!H2612</f>
        <v>CONFIRMED BULLISH</v>
      </c>
      <c r="M2612" s="8">
        <f t="shared" si="400"/>
        <v>25</v>
      </c>
      <c r="N2612" s="8">
        <f t="shared" si="401"/>
        <v>0</v>
      </c>
      <c r="O2612" s="8">
        <f t="shared" si="402"/>
        <v>50</v>
      </c>
      <c r="P2612" s="8">
        <f t="shared" si="403"/>
        <v>83.5</v>
      </c>
      <c r="Q2612" s="9">
        <f t="shared" si="404"/>
        <v>28.774999999999999</v>
      </c>
      <c r="R2612" s="9">
        <f t="shared" si="405"/>
        <v>43.375</v>
      </c>
      <c r="S2612" s="9">
        <f t="shared" si="406"/>
        <v>53.825000000000003</v>
      </c>
      <c r="T2612" s="9">
        <f t="shared" si="407"/>
        <v>39.625</v>
      </c>
      <c r="U2612" s="8">
        <f t="shared" si="408"/>
        <v>41.991666666666667</v>
      </c>
      <c r="V2612" s="8">
        <f t="shared" si="409"/>
        <v>41.400000000000006</v>
      </c>
    </row>
    <row r="2613" spans="1:22" ht="13.5" x14ac:dyDescent="0.25">
      <c r="A2613" s="3">
        <f>RSI!A2613</f>
        <v>45811</v>
      </c>
      <c r="B2613" s="2">
        <f>RSI!B2613</f>
        <v>10.597899999999999</v>
      </c>
      <c r="C2613" s="2">
        <f>RSI!I2613</f>
        <v>60.326317549470097</v>
      </c>
      <c r="D2613" s="2">
        <f>MACD!E2613</f>
        <v>4.5027372364350171E-2</v>
      </c>
      <c r="E2613" s="2">
        <f>MACD!F2613</f>
        <v>2.3263702406925942E-2</v>
      </c>
      <c r="F2613" s="2">
        <f>'Moving Avg'!D2613</f>
        <v>10.317879999999999</v>
      </c>
      <c r="G2613" s="2">
        <f>'Moving Avg'!F2613</f>
        <v>10.268744999999999</v>
      </c>
      <c r="H2613" s="2">
        <f>'Moving Avg'!G2613</f>
        <v>10.029154000000002</v>
      </c>
      <c r="I2613" s="2">
        <f>'Moving Avg'!H2613</f>
        <v>8.1737794999999966</v>
      </c>
      <c r="J2613" s="6" t="str">
        <f>OBV!F2613</f>
        <v>BULLISH</v>
      </c>
      <c r="K2613" s="6" t="str">
        <f>OBV!G2613</f>
        <v>NEUTRAL</v>
      </c>
      <c r="L2613" s="6" t="str">
        <f>OBV!H2613</f>
        <v>CONFIRMED BULLISH</v>
      </c>
      <c r="M2613" s="8">
        <f t="shared" si="400"/>
        <v>25</v>
      </c>
      <c r="N2613" s="8">
        <f t="shared" si="401"/>
        <v>0</v>
      </c>
      <c r="O2613" s="8">
        <f t="shared" si="402"/>
        <v>50</v>
      </c>
      <c r="P2613" s="8">
        <f t="shared" si="403"/>
        <v>83.5</v>
      </c>
      <c r="Q2613" s="9">
        <f t="shared" si="404"/>
        <v>28.774999999999999</v>
      </c>
      <c r="R2613" s="9">
        <f t="shared" si="405"/>
        <v>43.375</v>
      </c>
      <c r="S2613" s="9">
        <f t="shared" si="406"/>
        <v>53.825000000000003</v>
      </c>
      <c r="T2613" s="9">
        <f t="shared" si="407"/>
        <v>39.625</v>
      </c>
      <c r="U2613" s="8">
        <f t="shared" si="408"/>
        <v>41.991666666666667</v>
      </c>
      <c r="V2613" s="8">
        <f t="shared" si="409"/>
        <v>41.400000000000006</v>
      </c>
    </row>
    <row r="2614" spans="1:22" ht="13.5" x14ac:dyDescent="0.25">
      <c r="A2614" s="3">
        <f>RSI!A2614</f>
        <v>45812</v>
      </c>
      <c r="B2614" s="2">
        <f>RSI!B2614</f>
        <v>10.5701</v>
      </c>
      <c r="C2614" s="2">
        <f>RSI!I2614</f>
        <v>59.443575798042225</v>
      </c>
      <c r="D2614" s="2">
        <f>MACD!E2614</f>
        <v>4.4809876584324115E-2</v>
      </c>
      <c r="E2614" s="2">
        <f>MACD!F2614</f>
        <v>2.7572937242405577E-2</v>
      </c>
      <c r="F2614" s="2">
        <f>'Moving Avg'!D2614</f>
        <v>10.366099999999999</v>
      </c>
      <c r="G2614" s="2">
        <f>'Moving Avg'!F2614</f>
        <v>10.287290000000002</v>
      </c>
      <c r="H2614" s="2">
        <f>'Moving Avg'!G2614</f>
        <v>10.049552</v>
      </c>
      <c r="I2614" s="2">
        <f>'Moving Avg'!H2614</f>
        <v>8.1977939999999947</v>
      </c>
      <c r="J2614" s="6" t="str">
        <f>OBV!F2614</f>
        <v>BEARISH</v>
      </c>
      <c r="K2614" s="6" t="str">
        <f>OBV!G2614</f>
        <v>NEUTRAL</v>
      </c>
      <c r="L2614" s="6" t="str">
        <f>OBV!H2614</f>
        <v>BEARISH DIVERGENCE</v>
      </c>
      <c r="M2614" s="8">
        <f t="shared" si="400"/>
        <v>25</v>
      </c>
      <c r="N2614" s="8">
        <f t="shared" si="401"/>
        <v>0</v>
      </c>
      <c r="O2614" s="8">
        <f t="shared" si="402"/>
        <v>50</v>
      </c>
      <c r="P2614" s="8">
        <f t="shared" si="403"/>
        <v>16.5</v>
      </c>
      <c r="Q2614" s="9">
        <f t="shared" si="404"/>
        <v>18.725000000000001</v>
      </c>
      <c r="R2614" s="9">
        <f t="shared" si="405"/>
        <v>26.625</v>
      </c>
      <c r="S2614" s="9">
        <f t="shared" si="406"/>
        <v>23.675000000000001</v>
      </c>
      <c r="T2614" s="9">
        <f t="shared" si="407"/>
        <v>22.875</v>
      </c>
      <c r="U2614" s="8">
        <f t="shared" si="408"/>
        <v>23.008333333333336</v>
      </c>
      <c r="V2614" s="8">
        <f t="shared" si="409"/>
        <v>22.975000000000001</v>
      </c>
    </row>
    <row r="2615" spans="1:22" ht="13.5" x14ac:dyDescent="0.25">
      <c r="A2615" s="3">
        <f>RSI!A2615</f>
        <v>45813</v>
      </c>
      <c r="B2615" s="2">
        <f>RSI!B2615</f>
        <v>10.199199999999999</v>
      </c>
      <c r="C2615" s="2">
        <f>RSI!I2615</f>
        <v>49.117018297194434</v>
      </c>
      <c r="D2615" s="2">
        <f>MACD!E2615</f>
        <v>6.5740785855421535E-2</v>
      </c>
      <c r="E2615" s="2">
        <f>MACD!F2615</f>
        <v>3.5206506965008766E-2</v>
      </c>
      <c r="F2615" s="2">
        <f>'Moving Avg'!D2615</f>
        <v>10.364239999999999</v>
      </c>
      <c r="G2615" s="2">
        <f>'Moving Avg'!F2615</f>
        <v>10.28497</v>
      </c>
      <c r="H2615" s="2">
        <f>'Moving Avg'!G2615</f>
        <v>10.062532000000003</v>
      </c>
      <c r="I2615" s="2">
        <f>'Moving Avg'!H2615</f>
        <v>8.2196759999999962</v>
      </c>
      <c r="J2615" s="6" t="str">
        <f>OBV!F2615</f>
        <v>BEARISH</v>
      </c>
      <c r="K2615" s="6" t="str">
        <f>OBV!G2615</f>
        <v>NEUTRAL</v>
      </c>
      <c r="L2615" s="6" t="str">
        <f>OBV!H2615</f>
        <v>CONFIRMED BEARISH</v>
      </c>
      <c r="M2615" s="8">
        <f t="shared" si="400"/>
        <v>25</v>
      </c>
      <c r="N2615" s="8">
        <f t="shared" si="401"/>
        <v>0</v>
      </c>
      <c r="O2615" s="8">
        <f t="shared" si="402"/>
        <v>50</v>
      </c>
      <c r="P2615" s="8">
        <f t="shared" si="403"/>
        <v>16.5</v>
      </c>
      <c r="Q2615" s="9">
        <f t="shared" si="404"/>
        <v>18.725000000000001</v>
      </c>
      <c r="R2615" s="9">
        <f t="shared" si="405"/>
        <v>26.625</v>
      </c>
      <c r="S2615" s="9">
        <f t="shared" si="406"/>
        <v>23.675000000000001</v>
      </c>
      <c r="T2615" s="9">
        <f t="shared" si="407"/>
        <v>22.875</v>
      </c>
      <c r="U2615" s="8">
        <f t="shared" si="408"/>
        <v>23.008333333333336</v>
      </c>
      <c r="V2615" s="8">
        <f t="shared" si="409"/>
        <v>22.975000000000001</v>
      </c>
    </row>
    <row r="2616" spans="1:22" ht="13.5" x14ac:dyDescent="0.25">
      <c r="A2616" s="3">
        <f>RSI!A2616</f>
        <v>45817</v>
      </c>
      <c r="B2616" s="2">
        <f>RSI!B2616</f>
        <v>10.199199999999999</v>
      </c>
      <c r="C2616" s="2">
        <f>RSI!I2616</f>
        <v>49.117018297194434</v>
      </c>
      <c r="D2616" s="2">
        <f>MACD!E2616</f>
        <v>8.3715249975451655E-2</v>
      </c>
      <c r="E2616" s="2">
        <f>MACD!F2616</f>
        <v>4.4908255567097349E-2</v>
      </c>
      <c r="F2616" s="2">
        <f>'Moving Avg'!D2616</f>
        <v>10.338279999999999</v>
      </c>
      <c r="G2616" s="2">
        <f>'Moving Avg'!F2616</f>
        <v>10.286359999999998</v>
      </c>
      <c r="H2616" s="2">
        <f>'Moving Avg'!G2616</f>
        <v>10.075512000000002</v>
      </c>
      <c r="I2616" s="2">
        <f>'Moving Avg'!H2616</f>
        <v>8.2415114999999961</v>
      </c>
      <c r="J2616" s="6" t="str">
        <f>OBV!F2616</f>
        <v>BEARISH</v>
      </c>
      <c r="K2616" s="6" t="str">
        <f>OBV!G2616</f>
        <v>NEUTRAL</v>
      </c>
      <c r="L2616" s="6" t="str">
        <f>OBV!H2616</f>
        <v>CONFIRMED BEARISH</v>
      </c>
      <c r="M2616" s="8">
        <f t="shared" si="400"/>
        <v>25</v>
      </c>
      <c r="N2616" s="8">
        <f t="shared" si="401"/>
        <v>0</v>
      </c>
      <c r="O2616" s="8">
        <f t="shared" si="402"/>
        <v>50</v>
      </c>
      <c r="P2616" s="8">
        <f t="shared" si="403"/>
        <v>16.5</v>
      </c>
      <c r="Q2616" s="9">
        <f t="shared" si="404"/>
        <v>18.725000000000001</v>
      </c>
      <c r="R2616" s="9">
        <f t="shared" si="405"/>
        <v>26.625</v>
      </c>
      <c r="S2616" s="9">
        <f t="shared" si="406"/>
        <v>23.675000000000001</v>
      </c>
      <c r="T2616" s="9">
        <f t="shared" si="407"/>
        <v>22.875</v>
      </c>
      <c r="U2616" s="8">
        <f t="shared" si="408"/>
        <v>23.008333333333336</v>
      </c>
      <c r="V2616" s="8">
        <f t="shared" si="409"/>
        <v>22.975000000000001</v>
      </c>
    </row>
    <row r="2617" spans="1:22" ht="13.5" x14ac:dyDescent="0.25">
      <c r="A2617" s="3">
        <f>RSI!A2617</f>
        <v>45818</v>
      </c>
      <c r="B2617" s="2">
        <f>RSI!B2617</f>
        <v>10.199999999999999</v>
      </c>
      <c r="C2617" s="2">
        <f>RSI!I2617</f>
        <v>49.139120574677001</v>
      </c>
      <c r="D2617" s="2">
        <f>MACD!E2617</f>
        <v>3.5400836880068454E-3</v>
      </c>
      <c r="E2617" s="2">
        <f>MACD!F2617</f>
        <v>3.6634621191279249E-2</v>
      </c>
      <c r="F2617" s="2">
        <f>'Moving Avg'!D2617</f>
        <v>10.353279999999998</v>
      </c>
      <c r="G2617" s="2">
        <f>'Moving Avg'!F2617</f>
        <v>10.286399999999997</v>
      </c>
      <c r="H2617" s="2">
        <f>'Moving Avg'!G2617</f>
        <v>10.089436000000003</v>
      </c>
      <c r="I2617" s="2">
        <f>'Moving Avg'!H2617</f>
        <v>8.2637684999999959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  <c r="M2617" s="8">
        <f t="shared" si="400"/>
        <v>25</v>
      </c>
      <c r="N2617" s="8">
        <f t="shared" si="401"/>
        <v>100</v>
      </c>
      <c r="O2617" s="8">
        <f t="shared" si="402"/>
        <v>50</v>
      </c>
      <c r="P2617" s="8">
        <f t="shared" si="403"/>
        <v>16.5</v>
      </c>
      <c r="Q2617" s="9">
        <f t="shared" si="404"/>
        <v>53.725000000000001</v>
      </c>
      <c r="R2617" s="9">
        <f t="shared" si="405"/>
        <v>46.625</v>
      </c>
      <c r="S2617" s="9">
        <f t="shared" si="406"/>
        <v>38.674999999999997</v>
      </c>
      <c r="T2617" s="9">
        <f t="shared" si="407"/>
        <v>47.875</v>
      </c>
      <c r="U2617" s="8">
        <f t="shared" si="408"/>
        <v>46.341666666666661</v>
      </c>
      <c r="V2617" s="8">
        <f t="shared" si="409"/>
        <v>46.724999999999994</v>
      </c>
    </row>
    <row r="2618" spans="1:22" ht="13.5" x14ac:dyDescent="0.25">
      <c r="A2618" s="3">
        <f>RSI!A2618</f>
        <v>45819</v>
      </c>
      <c r="B2618" s="2">
        <f>RSI!B2618</f>
        <v>10.09</v>
      </c>
      <c r="C2618" s="2">
        <f>RSI!I2618</f>
        <v>46.169461043756733</v>
      </c>
      <c r="D2618" s="2">
        <f>MACD!E2618</f>
        <v>8.2536704008262518E-3</v>
      </c>
      <c r="E2618" s="2">
        <f>MACD!F2618</f>
        <v>3.0958431033188651E-2</v>
      </c>
      <c r="F2618" s="2">
        <f>'Moving Avg'!D2618</f>
        <v>10.2517</v>
      </c>
      <c r="G2618" s="2">
        <f>'Moving Avg'!F2618</f>
        <v>10.280939999999998</v>
      </c>
      <c r="H2618" s="2">
        <f>'Moving Avg'!G2618</f>
        <v>10.100232000000002</v>
      </c>
      <c r="I2618" s="2">
        <f>'Moving Avg'!H2618</f>
        <v>8.2851509999999955</v>
      </c>
      <c r="J2618" s="6" t="str">
        <f>OBV!F2618</f>
        <v>BEARISH</v>
      </c>
      <c r="K2618" s="6" t="str">
        <f>OBV!G2618</f>
        <v>NEUTRAL</v>
      </c>
      <c r="L2618" s="6" t="str">
        <f>OBV!H2618</f>
        <v>CONFIRMED BEARISH</v>
      </c>
      <c r="M2618" s="8">
        <f t="shared" si="400"/>
        <v>25</v>
      </c>
      <c r="N2618" s="8">
        <f t="shared" si="401"/>
        <v>100</v>
      </c>
      <c r="O2618" s="8">
        <f t="shared" si="402"/>
        <v>50</v>
      </c>
      <c r="P2618" s="8">
        <f t="shared" si="403"/>
        <v>16.5</v>
      </c>
      <c r="Q2618" s="9">
        <f t="shared" si="404"/>
        <v>53.725000000000001</v>
      </c>
      <c r="R2618" s="9">
        <f t="shared" si="405"/>
        <v>46.625</v>
      </c>
      <c r="S2618" s="9">
        <f t="shared" si="406"/>
        <v>38.674999999999997</v>
      </c>
      <c r="T2618" s="9">
        <f t="shared" si="407"/>
        <v>47.875</v>
      </c>
      <c r="U2618" s="8">
        <f t="shared" si="408"/>
        <v>46.341666666666661</v>
      </c>
      <c r="V2618" s="8">
        <f t="shared" si="409"/>
        <v>46.724999999999994</v>
      </c>
    </row>
    <row r="2619" spans="1:22" ht="13.5" x14ac:dyDescent="0.25">
      <c r="A2619" s="3">
        <f>RSI!A2619</f>
        <v>45820</v>
      </c>
      <c r="B2619" s="2">
        <f>RSI!B2619</f>
        <v>10</v>
      </c>
      <c r="C2619" s="2">
        <f>RSI!I2619</f>
        <v>43.835264508893367</v>
      </c>
      <c r="D2619" s="2">
        <f>MACD!E2619</f>
        <v>3.9732934402030295E-2</v>
      </c>
      <c r="E2619" s="2">
        <f>MACD!F2619</f>
        <v>3.2713331706956977E-2</v>
      </c>
      <c r="F2619" s="2">
        <f>'Moving Avg'!D2619</f>
        <v>10.13768</v>
      </c>
      <c r="G2619" s="2">
        <f>'Moving Avg'!F2619</f>
        <v>10.267734999999998</v>
      </c>
      <c r="H2619" s="2">
        <f>'Moving Avg'!G2619</f>
        <v>10.109600000000002</v>
      </c>
      <c r="I2619" s="2">
        <f>'Moving Avg'!H2619</f>
        <v>8.3060834999999962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  <c r="M2619" s="8">
        <f t="shared" si="400"/>
        <v>25</v>
      </c>
      <c r="N2619" s="8">
        <f t="shared" si="401"/>
        <v>0</v>
      </c>
      <c r="O2619" s="8">
        <f t="shared" si="402"/>
        <v>50</v>
      </c>
      <c r="P2619" s="8">
        <f t="shared" si="403"/>
        <v>16.5</v>
      </c>
      <c r="Q2619" s="9">
        <f t="shared" si="404"/>
        <v>18.725000000000001</v>
      </c>
      <c r="R2619" s="9">
        <f t="shared" si="405"/>
        <v>26.625</v>
      </c>
      <c r="S2619" s="9">
        <f t="shared" si="406"/>
        <v>23.675000000000001</v>
      </c>
      <c r="T2619" s="9">
        <f t="shared" si="407"/>
        <v>22.875</v>
      </c>
      <c r="U2619" s="8">
        <f t="shared" si="408"/>
        <v>23.008333333333336</v>
      </c>
      <c r="V2619" s="8">
        <f t="shared" si="409"/>
        <v>22.975000000000001</v>
      </c>
    </row>
    <row r="2620" spans="1:22" ht="13.5" x14ac:dyDescent="0.25">
      <c r="A2620" s="3">
        <f>RSI!A2620</f>
        <v>45821</v>
      </c>
      <c r="B2620" s="2">
        <f>RSI!B2620</f>
        <v>9.7100000000000009</v>
      </c>
      <c r="C2620" s="2">
        <f>RSI!I2620</f>
        <v>37.292717929211605</v>
      </c>
      <c r="D2620" s="2">
        <f>MACD!E2620</f>
        <v>7.0635686147680232E-2</v>
      </c>
      <c r="E2620" s="2">
        <f>MACD!F2620</f>
        <v>4.0297802595101628E-2</v>
      </c>
      <c r="F2620" s="2">
        <f>'Moving Avg'!D2620</f>
        <v>10.03984</v>
      </c>
      <c r="G2620" s="2">
        <f>'Moving Avg'!F2620</f>
        <v>10.239564999999999</v>
      </c>
      <c r="H2620" s="2">
        <f>'Moving Avg'!G2620</f>
        <v>10.113354000000001</v>
      </c>
      <c r="I2620" s="2">
        <f>'Moving Avg'!H2620</f>
        <v>8.3255659999999949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  <c r="M2620" s="8">
        <f t="shared" si="400"/>
        <v>25</v>
      </c>
      <c r="N2620" s="8">
        <f t="shared" si="401"/>
        <v>0</v>
      </c>
      <c r="O2620" s="8">
        <f t="shared" si="402"/>
        <v>50</v>
      </c>
      <c r="P2620" s="8">
        <f t="shared" si="403"/>
        <v>16.5</v>
      </c>
      <c r="Q2620" s="9">
        <f t="shared" si="404"/>
        <v>18.725000000000001</v>
      </c>
      <c r="R2620" s="9">
        <f t="shared" si="405"/>
        <v>26.625</v>
      </c>
      <c r="S2620" s="9">
        <f t="shared" si="406"/>
        <v>23.675000000000001</v>
      </c>
      <c r="T2620" s="9">
        <f t="shared" si="407"/>
        <v>22.875</v>
      </c>
      <c r="U2620" s="8">
        <f t="shared" si="408"/>
        <v>23.008333333333336</v>
      </c>
      <c r="V2620" s="8">
        <f t="shared" si="409"/>
        <v>22.975000000000001</v>
      </c>
    </row>
    <row r="2621" spans="1:22" ht="13.5" x14ac:dyDescent="0.25">
      <c r="A2621" s="3">
        <f>RSI!A2621</f>
        <v>45824</v>
      </c>
      <c r="B2621" s="2">
        <f>RSI!B2621</f>
        <v>9.6999999999999993</v>
      </c>
      <c r="C2621" s="2">
        <f>RSI!I2621</f>
        <v>37.087160366581706</v>
      </c>
      <c r="D2621" s="2">
        <f>MACD!E2621</f>
        <v>0.11900239265897028</v>
      </c>
      <c r="E2621" s="2">
        <f>MACD!F2621</f>
        <v>5.6038720607875361E-2</v>
      </c>
      <c r="F2621" s="2">
        <f>'Moving Avg'!D2621</f>
        <v>9.9400000000000013</v>
      </c>
      <c r="G2621" s="2">
        <f>'Moving Avg'!F2621</f>
        <v>10.209969999999998</v>
      </c>
      <c r="H2621" s="2">
        <f>'Moving Avg'!G2621</f>
        <v>10.114496000000001</v>
      </c>
      <c r="I2621" s="2">
        <f>'Moving Avg'!H2621</f>
        <v>8.3449984999999973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  <c r="M2621" s="8">
        <f t="shared" si="400"/>
        <v>25</v>
      </c>
      <c r="N2621" s="8">
        <f t="shared" si="401"/>
        <v>0</v>
      </c>
      <c r="O2621" s="8">
        <f t="shared" si="402"/>
        <v>50</v>
      </c>
      <c r="P2621" s="8">
        <f t="shared" si="403"/>
        <v>16.5</v>
      </c>
      <c r="Q2621" s="9">
        <f t="shared" si="404"/>
        <v>18.725000000000001</v>
      </c>
      <c r="R2621" s="9">
        <f t="shared" si="405"/>
        <v>26.625</v>
      </c>
      <c r="S2621" s="9">
        <f t="shared" si="406"/>
        <v>23.675000000000001</v>
      </c>
      <c r="T2621" s="9">
        <f t="shared" si="407"/>
        <v>22.875</v>
      </c>
      <c r="U2621" s="8">
        <f t="shared" si="408"/>
        <v>23.008333333333336</v>
      </c>
      <c r="V2621" s="8">
        <f t="shared" si="409"/>
        <v>22.975000000000001</v>
      </c>
    </row>
    <row r="2622" spans="1:22" ht="13.5" x14ac:dyDescent="0.25">
      <c r="A2622" s="3">
        <f>RSI!A2622</f>
        <v>45825</v>
      </c>
      <c r="B2622" s="2">
        <f>RSI!B2622</f>
        <v>9.68</v>
      </c>
      <c r="C2622" s="2">
        <f>RSI!I2622</f>
        <v>36.652027284009478</v>
      </c>
      <c r="D2622" s="2">
        <f>MACD!E2622</f>
        <v>0.1328053405791092</v>
      </c>
      <c r="E2622" s="2">
        <f>MACD!F2622</f>
        <v>7.1392044602122132E-2</v>
      </c>
      <c r="F2622" s="2">
        <f>'Moving Avg'!D2622</f>
        <v>9.8360000000000003</v>
      </c>
      <c r="G2622" s="2">
        <f>'Moving Avg'!F2622</f>
        <v>10.179374999999999</v>
      </c>
      <c r="H2622" s="2">
        <f>'Moving Avg'!G2622</f>
        <v>10.114126000000001</v>
      </c>
      <c r="I2622" s="2">
        <f>'Moving Avg'!H2622</f>
        <v>8.3646554999999978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  <c r="M2622" s="8">
        <f t="shared" si="400"/>
        <v>25</v>
      </c>
      <c r="N2622" s="8">
        <f t="shared" si="401"/>
        <v>0</v>
      </c>
      <c r="O2622" s="8">
        <f t="shared" si="402"/>
        <v>50</v>
      </c>
      <c r="P2622" s="8">
        <f t="shared" si="403"/>
        <v>16.5</v>
      </c>
      <c r="Q2622" s="9">
        <f t="shared" si="404"/>
        <v>18.725000000000001</v>
      </c>
      <c r="R2622" s="9">
        <f t="shared" si="405"/>
        <v>26.625</v>
      </c>
      <c r="S2622" s="9">
        <f t="shared" si="406"/>
        <v>23.675000000000001</v>
      </c>
      <c r="T2622" s="9">
        <f t="shared" si="407"/>
        <v>22.875</v>
      </c>
      <c r="U2622" s="8">
        <f t="shared" si="408"/>
        <v>23.008333333333336</v>
      </c>
      <c r="V2622" s="8">
        <f t="shared" si="409"/>
        <v>22.975000000000001</v>
      </c>
    </row>
    <row r="2623" spans="1:22" ht="13.5" x14ac:dyDescent="0.25">
      <c r="A2623" s="3">
        <f>RSI!A2623</f>
        <v>45826</v>
      </c>
      <c r="B2623" s="2">
        <f>RSI!B2623</f>
        <v>9.6</v>
      </c>
      <c r="C2623" s="2">
        <f>RSI!I2623</f>
        <v>34.88871910861991</v>
      </c>
      <c r="D2623" s="2">
        <f>MACD!E2623</f>
        <v>0.22585716199142247</v>
      </c>
      <c r="E2623" s="2">
        <f>MACD!F2623</f>
        <v>0.10228506807998221</v>
      </c>
      <c r="F2623" s="2">
        <f>'Moving Avg'!D2623</f>
        <v>9.7380000000000013</v>
      </c>
      <c r="G2623" s="2">
        <f>'Moving Avg'!F2623</f>
        <v>10.137824999999999</v>
      </c>
      <c r="H2623" s="2">
        <f>'Moving Avg'!G2623</f>
        <v>10.111599999999999</v>
      </c>
      <c r="I2623" s="2">
        <f>'Moving Avg'!H2623</f>
        <v>8.3839584999999968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  <c r="M2623" s="8">
        <f t="shared" si="400"/>
        <v>25</v>
      </c>
      <c r="N2623" s="8">
        <f t="shared" si="401"/>
        <v>0</v>
      </c>
      <c r="O2623" s="8">
        <f t="shared" si="402"/>
        <v>50</v>
      </c>
      <c r="P2623" s="8">
        <f t="shared" si="403"/>
        <v>16.5</v>
      </c>
      <c r="Q2623" s="9">
        <f t="shared" si="404"/>
        <v>18.725000000000001</v>
      </c>
      <c r="R2623" s="9">
        <f t="shared" si="405"/>
        <v>26.625</v>
      </c>
      <c r="S2623" s="9">
        <f t="shared" si="406"/>
        <v>23.675000000000001</v>
      </c>
      <c r="T2623" s="9">
        <f t="shared" si="407"/>
        <v>22.875</v>
      </c>
      <c r="U2623" s="8">
        <f t="shared" si="408"/>
        <v>23.008333333333336</v>
      </c>
      <c r="V2623" s="8">
        <f t="shared" si="409"/>
        <v>22.975000000000001</v>
      </c>
    </row>
    <row r="2624" spans="1:22" ht="13.5" x14ac:dyDescent="0.25">
      <c r="A2624" s="3">
        <f>RSI!A2624</f>
        <v>45827</v>
      </c>
      <c r="B2624" s="2">
        <f>RSI!B2624</f>
        <v>9.6</v>
      </c>
      <c r="C2624" s="2">
        <f>RSI!I2624</f>
        <v>34.88871910861991</v>
      </c>
      <c r="D2624" s="2">
        <f>MACD!E2624</f>
        <v>0.30328229657951589</v>
      </c>
      <c r="E2624" s="2">
        <f>MACD!F2624</f>
        <v>0.14248451377988897</v>
      </c>
      <c r="F2624" s="2">
        <f>'Moving Avg'!D2624</f>
        <v>9.6579999999999995</v>
      </c>
      <c r="G2624" s="2">
        <f>'Moving Avg'!F2624</f>
        <v>10.096275</v>
      </c>
      <c r="H2624" s="2">
        <f>'Moving Avg'!G2624</f>
        <v>10.110742000000002</v>
      </c>
      <c r="I2624" s="2">
        <f>'Moving Avg'!H2624</f>
        <v>8.4028444999999969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  <c r="M2624" s="8">
        <f t="shared" si="400"/>
        <v>25</v>
      </c>
      <c r="N2624" s="8">
        <f t="shared" si="401"/>
        <v>0</v>
      </c>
      <c r="O2624" s="8">
        <f t="shared" si="402"/>
        <v>50</v>
      </c>
      <c r="P2624" s="8">
        <f t="shared" si="403"/>
        <v>16.5</v>
      </c>
      <c r="Q2624" s="9">
        <f t="shared" si="404"/>
        <v>18.725000000000001</v>
      </c>
      <c r="R2624" s="9">
        <f t="shared" si="405"/>
        <v>26.625</v>
      </c>
      <c r="S2624" s="9">
        <f t="shared" si="406"/>
        <v>23.675000000000001</v>
      </c>
      <c r="T2624" s="9">
        <f t="shared" si="407"/>
        <v>22.875</v>
      </c>
      <c r="U2624" s="8">
        <f t="shared" si="408"/>
        <v>23.008333333333336</v>
      </c>
      <c r="V2624" s="8">
        <f t="shared" si="409"/>
        <v>22.975000000000001</v>
      </c>
    </row>
    <row r="2625" spans="1:22" ht="13.5" x14ac:dyDescent="0.25">
      <c r="A2625" s="3">
        <f>RSI!A2625</f>
        <v>45828</v>
      </c>
      <c r="B2625" s="2">
        <f>RSI!B2625</f>
        <v>9.6</v>
      </c>
      <c r="C2625" s="2">
        <f>RSI!I2625</f>
        <v>34.88871910861991</v>
      </c>
      <c r="D2625" s="2">
        <f>MACD!E2625</f>
        <v>0.31448053824734323</v>
      </c>
      <c r="E2625" s="2">
        <f>MACD!F2625</f>
        <v>0.17688371867337982</v>
      </c>
      <c r="F2625" s="2">
        <f>'Moving Avg'!D2625</f>
        <v>9.6359999999999992</v>
      </c>
      <c r="G2625" s="2">
        <f>'Moving Avg'!F2625</f>
        <v>10.056115</v>
      </c>
      <c r="H2625" s="2">
        <f>'Moving Avg'!G2625</f>
        <v>10.111554000000002</v>
      </c>
      <c r="I2625" s="2">
        <f>'Moving Avg'!H2625</f>
        <v>8.4211739999999971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  <c r="M2625" s="8">
        <f t="shared" si="400"/>
        <v>25</v>
      </c>
      <c r="N2625" s="8">
        <f t="shared" si="401"/>
        <v>0</v>
      </c>
      <c r="O2625" s="8">
        <f t="shared" si="402"/>
        <v>50</v>
      </c>
      <c r="P2625" s="8">
        <f t="shared" si="403"/>
        <v>16.5</v>
      </c>
      <c r="Q2625" s="9">
        <f t="shared" si="404"/>
        <v>18.725000000000001</v>
      </c>
      <c r="R2625" s="9">
        <f t="shared" si="405"/>
        <v>26.625</v>
      </c>
      <c r="S2625" s="9">
        <f t="shared" si="406"/>
        <v>23.675000000000001</v>
      </c>
      <c r="T2625" s="9">
        <f t="shared" si="407"/>
        <v>22.875</v>
      </c>
      <c r="U2625" s="8">
        <f t="shared" si="408"/>
        <v>23.008333333333336</v>
      </c>
      <c r="V2625" s="8">
        <f t="shared" si="409"/>
        <v>22.975000000000001</v>
      </c>
    </row>
    <row r="2626" spans="1:22" ht="13.5" x14ac:dyDescent="0.25">
      <c r="A2626" s="3">
        <f>RSI!A2626</f>
        <v>45831</v>
      </c>
      <c r="B2626" s="2">
        <f>RSI!B2626</f>
        <v>9.5</v>
      </c>
      <c r="C2626" s="2">
        <f>RSI!I2626</f>
        <v>32.451319989362517</v>
      </c>
      <c r="D2626" s="2">
        <f>MACD!E2626</f>
        <v>0.33390616304980192</v>
      </c>
      <c r="E2626" s="2">
        <f>MACD!F2626</f>
        <v>0.20828820754866426</v>
      </c>
      <c r="F2626" s="2">
        <f>'Moving Avg'!D2626</f>
        <v>9.5960000000000001</v>
      </c>
      <c r="G2626" s="2">
        <f>'Moving Avg'!F2626</f>
        <v>10.010954999999999</v>
      </c>
      <c r="H2626" s="2">
        <f>'Moving Avg'!G2626</f>
        <v>10.107954000000001</v>
      </c>
      <c r="I2626" s="2">
        <f>'Moving Avg'!H2626</f>
        <v>8.439235499999997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50</v>
      </c>
      <c r="P2626" s="8">
        <f t="shared" ref="P2626:P2693" si="413">IF(L2626="confirmed bullish", 34, IF(L2626="bullish divergence",17, 0))+IF(J2626="bullish",33,IF(J2626="bearish",0,16.5))+IF(K2626="strong",33,IF(K2626="weak",0,16.5))</f>
        <v>16.5</v>
      </c>
      <c r="Q2626" s="9">
        <f t="shared" si="404"/>
        <v>18.725000000000001</v>
      </c>
      <c r="R2626" s="9">
        <f t="shared" si="405"/>
        <v>26.625</v>
      </c>
      <c r="S2626" s="9">
        <f t="shared" si="406"/>
        <v>23.675000000000001</v>
      </c>
      <c r="T2626" s="9">
        <f t="shared" si="407"/>
        <v>22.875</v>
      </c>
      <c r="U2626" s="8">
        <f t="shared" si="408"/>
        <v>23.008333333333336</v>
      </c>
      <c r="V2626" s="8">
        <f t="shared" si="409"/>
        <v>22.975000000000001</v>
      </c>
    </row>
    <row r="2627" spans="1:22" ht="13.5" x14ac:dyDescent="0.25">
      <c r="A2627" s="3">
        <f>RSI!A2627</f>
        <v>45832</v>
      </c>
      <c r="B2627" s="2">
        <f>RSI!B2627</f>
        <v>9.1999999999999993</v>
      </c>
      <c r="C2627" s="2">
        <f>RSI!I2627</f>
        <v>26.475564810362741</v>
      </c>
      <c r="D2627" s="2">
        <f>MACD!E2627</f>
        <v>0.37563386153549061</v>
      </c>
      <c r="E2627" s="2">
        <f>MACD!F2627</f>
        <v>0.24175733834602955</v>
      </c>
      <c r="F2627" s="2">
        <f>'Moving Avg'!D2627</f>
        <v>9.5</v>
      </c>
      <c r="G2627" s="2">
        <f>'Moving Avg'!F2627</f>
        <v>9.9818549999999995</v>
      </c>
      <c r="H2627" s="2">
        <f>'Moving Avg'!G2627</f>
        <v>10.095388000000002</v>
      </c>
      <c r="I2627" s="2">
        <f>'Moving Avg'!H2627</f>
        <v>8.4560284999999968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  <c r="M2627" s="8">
        <f t="shared" si="410"/>
        <v>50</v>
      </c>
      <c r="N2627" s="8">
        <f t="shared" si="411"/>
        <v>0</v>
      </c>
      <c r="O2627" s="8">
        <f t="shared" si="412"/>
        <v>50</v>
      </c>
      <c r="P2627" s="8">
        <f t="shared" si="413"/>
        <v>16.5</v>
      </c>
      <c r="Q2627" s="9">
        <f t="shared" ref="Q2627:Q2690" si="414">0.35*M2627+N2627*0.35+O2627*0.15+P2627*0.15</f>
        <v>27.475000000000001</v>
      </c>
      <c r="R2627" s="9">
        <f t="shared" ref="R2627:R2690" si="415">M2627*0.2+N2627*0.2+O2627*0.35+P2627*0.25</f>
        <v>31.625</v>
      </c>
      <c r="S2627" s="9">
        <f t="shared" ref="S2627:S2690" si="416">M2627*0.15+N2627*0.15+O2627*0.25+P2627*0.45</f>
        <v>27.425000000000001</v>
      </c>
      <c r="T2627" s="9">
        <f t="shared" ref="T2627:T2690" si="417">0.25*SUM(M2627:P2627)</f>
        <v>29.125</v>
      </c>
      <c r="U2627" s="8">
        <f t="shared" ref="U2627:U2690" si="418">SUM(Q2627:S2627)/3</f>
        <v>28.841666666666669</v>
      </c>
      <c r="V2627" s="8">
        <f t="shared" ref="V2627:V2690" si="419">SUM(Q2627:T2627)/4</f>
        <v>28.912500000000001</v>
      </c>
    </row>
    <row r="2628" spans="1:22" ht="13.5" x14ac:dyDescent="0.25">
      <c r="A2628" s="3">
        <f>RSI!A2628</f>
        <v>45833</v>
      </c>
      <c r="B2628" s="2">
        <f>RSI!B2628</f>
        <v>9.1</v>
      </c>
      <c r="C2628" s="2">
        <f>RSI!I2628</f>
        <v>24.833955675931264</v>
      </c>
      <c r="D2628" s="2">
        <f>MACD!E2628</f>
        <v>0.40592611691276304</v>
      </c>
      <c r="E2628" s="2">
        <f>MACD!F2628</f>
        <v>0.27459109405937626</v>
      </c>
      <c r="F2628" s="2">
        <f>'Moving Avg'!D2628</f>
        <v>9.4</v>
      </c>
      <c r="G2628" s="2">
        <f>'Moving Avg'!F2628</f>
        <v>9.9268949999999982</v>
      </c>
      <c r="H2628" s="2">
        <f>'Moving Avg'!G2628</f>
        <v>10.079152000000002</v>
      </c>
      <c r="I2628" s="2">
        <f>'Moving Avg'!H2628</f>
        <v>8.4724144999999957</v>
      </c>
      <c r="J2628" s="6" t="str">
        <f>OBV!F2628</f>
        <v>BEARISH</v>
      </c>
      <c r="K2628" s="6" t="str">
        <f>OBV!G2628</f>
        <v>NEUTRAL</v>
      </c>
      <c r="L2628" s="6" t="str">
        <f>OBV!H2628</f>
        <v>CONFIRMED BEARISH</v>
      </c>
      <c r="M2628" s="8">
        <f t="shared" si="410"/>
        <v>50</v>
      </c>
      <c r="N2628" s="8">
        <f t="shared" si="411"/>
        <v>0</v>
      </c>
      <c r="O2628" s="8">
        <f t="shared" si="412"/>
        <v>50</v>
      </c>
      <c r="P2628" s="8">
        <f t="shared" si="413"/>
        <v>16.5</v>
      </c>
      <c r="Q2628" s="9">
        <f t="shared" si="414"/>
        <v>27.475000000000001</v>
      </c>
      <c r="R2628" s="9">
        <f t="shared" si="415"/>
        <v>31.625</v>
      </c>
      <c r="S2628" s="9">
        <f t="shared" si="416"/>
        <v>27.425000000000001</v>
      </c>
      <c r="T2628" s="9">
        <f t="shared" si="417"/>
        <v>29.125</v>
      </c>
      <c r="U2628" s="8">
        <f t="shared" si="418"/>
        <v>28.841666666666669</v>
      </c>
      <c r="V2628" s="8">
        <f t="shared" si="419"/>
        <v>28.912500000000001</v>
      </c>
    </row>
    <row r="2629" spans="1:22" ht="13.5" x14ac:dyDescent="0.25">
      <c r="A2629" s="3">
        <f>RSI!A2629</f>
        <v>45835</v>
      </c>
      <c r="B2629" s="2">
        <f>RSI!B2629</f>
        <v>9.49</v>
      </c>
      <c r="C2629" s="2">
        <f>RSI!I2629</f>
        <v>40.364273141565917</v>
      </c>
      <c r="D2629" s="2">
        <f>MACD!E2629</f>
        <v>0.3935804353204535</v>
      </c>
      <c r="E2629" s="2">
        <f>MACD!F2629</f>
        <v>0.29838896231159173</v>
      </c>
      <c r="F2629" s="2">
        <f>'Moving Avg'!D2629</f>
        <v>9.3780000000000001</v>
      </c>
      <c r="G2629" s="2">
        <f>'Moving Avg'!F2629</f>
        <v>9.8849449999999983</v>
      </c>
      <c r="H2629" s="2">
        <f>'Moving Avg'!G2629</f>
        <v>10.071458000000002</v>
      </c>
      <c r="I2629" s="2">
        <f>'Moving Avg'!H2629</f>
        <v>8.490935999999996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  <c r="M2629" s="8">
        <f t="shared" si="410"/>
        <v>25</v>
      </c>
      <c r="N2629" s="8">
        <f t="shared" si="411"/>
        <v>0</v>
      </c>
      <c r="O2629" s="8">
        <f t="shared" si="412"/>
        <v>50</v>
      </c>
      <c r="P2629" s="8">
        <f t="shared" si="413"/>
        <v>16.5</v>
      </c>
      <c r="Q2629" s="9">
        <f t="shared" si="414"/>
        <v>18.725000000000001</v>
      </c>
      <c r="R2629" s="9">
        <f t="shared" si="415"/>
        <v>26.625</v>
      </c>
      <c r="S2629" s="9">
        <f t="shared" si="416"/>
        <v>23.675000000000001</v>
      </c>
      <c r="T2629" s="9">
        <f t="shared" si="417"/>
        <v>22.875</v>
      </c>
      <c r="U2629" s="8">
        <f t="shared" si="418"/>
        <v>23.008333333333336</v>
      </c>
      <c r="V2629" s="8">
        <f t="shared" si="419"/>
        <v>22.975000000000001</v>
      </c>
    </row>
    <row r="2630" spans="1:22" ht="13.5" x14ac:dyDescent="0.25">
      <c r="A2630" s="3">
        <f>RSI!A2630</f>
        <v>45838</v>
      </c>
      <c r="B2630" s="2">
        <f>RSI!B2630</f>
        <v>9.4</v>
      </c>
      <c r="C2630" s="2">
        <f>RSI!I2630</f>
        <v>38.392885726352041</v>
      </c>
      <c r="D2630" s="2">
        <f>MACD!E2630</f>
        <v>0.34728589349946404</v>
      </c>
      <c r="E2630" s="2">
        <f>MACD!F2630</f>
        <v>0.30816834854916619</v>
      </c>
      <c r="F2630" s="2">
        <f>'Moving Avg'!D2630</f>
        <v>9.3379999999999992</v>
      </c>
      <c r="G2630" s="2">
        <f>'Moving Avg'!F2630</f>
        <v>9.8445199999999993</v>
      </c>
      <c r="H2630" s="2">
        <f>'Moving Avg'!G2630</f>
        <v>10.062150000000003</v>
      </c>
      <c r="I2630" s="2">
        <f>'Moving Avg'!H2630</f>
        <v>8.5090074999999974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  <c r="M2630" s="8">
        <f t="shared" si="410"/>
        <v>25</v>
      </c>
      <c r="N2630" s="8">
        <f t="shared" si="411"/>
        <v>0</v>
      </c>
      <c r="O2630" s="8">
        <f t="shared" si="412"/>
        <v>50</v>
      </c>
      <c r="P2630" s="8">
        <f t="shared" si="413"/>
        <v>16.5</v>
      </c>
      <c r="Q2630" s="9">
        <f t="shared" si="414"/>
        <v>18.725000000000001</v>
      </c>
      <c r="R2630" s="9">
        <f t="shared" si="415"/>
        <v>26.625</v>
      </c>
      <c r="S2630" s="9">
        <f t="shared" si="416"/>
        <v>23.675000000000001</v>
      </c>
      <c r="T2630" s="9">
        <f t="shared" si="417"/>
        <v>22.875</v>
      </c>
      <c r="U2630" s="8">
        <f t="shared" si="418"/>
        <v>23.008333333333336</v>
      </c>
      <c r="V2630" s="8">
        <f t="shared" si="419"/>
        <v>22.975000000000001</v>
      </c>
    </row>
    <row r="2631" spans="1:22" ht="13.5" x14ac:dyDescent="0.25">
      <c r="A2631" s="3">
        <f>RSI!A2631</f>
        <v>45839</v>
      </c>
      <c r="B2631" s="2">
        <f>RSI!B2631</f>
        <v>9.4600000000000009</v>
      </c>
      <c r="C2631" s="2">
        <f>RSI!I2631</f>
        <v>40.479930181008086</v>
      </c>
      <c r="D2631" s="2">
        <f>MACD!E2631</f>
        <v>0.30460742462547508</v>
      </c>
      <c r="E2631" s="2">
        <f>MACD!F2631</f>
        <v>0.30745616376442797</v>
      </c>
      <c r="F2631" s="2">
        <f>'Moving Avg'!D2631</f>
        <v>9.33</v>
      </c>
      <c r="G2631" s="2">
        <f>'Moving Avg'!F2631</f>
        <v>9.8010699999999993</v>
      </c>
      <c r="H2631" s="2">
        <f>'Moving Avg'!G2631</f>
        <v>10.054042000000003</v>
      </c>
      <c r="I2631" s="2">
        <f>'Moving Avg'!H2631</f>
        <v>8.5274714999999972</v>
      </c>
      <c r="J2631" s="6" t="str">
        <f>OBV!F2631</f>
        <v>BEARISH</v>
      </c>
      <c r="K2631" s="6" t="str">
        <f>OBV!G2631</f>
        <v>NEUTRAL</v>
      </c>
      <c r="L2631" s="6" t="str">
        <f>OBV!H2631</f>
        <v>CONFIRMED BEARISH</v>
      </c>
      <c r="M2631" s="8">
        <f t="shared" si="410"/>
        <v>25</v>
      </c>
      <c r="N2631" s="8">
        <f t="shared" si="411"/>
        <v>45</v>
      </c>
      <c r="O2631" s="8">
        <f t="shared" si="412"/>
        <v>50</v>
      </c>
      <c r="P2631" s="8">
        <f t="shared" si="413"/>
        <v>16.5</v>
      </c>
      <c r="Q2631" s="9">
        <f t="shared" si="414"/>
        <v>34.475000000000001</v>
      </c>
      <c r="R2631" s="9">
        <f t="shared" si="415"/>
        <v>35.625</v>
      </c>
      <c r="S2631" s="9">
        <f t="shared" si="416"/>
        <v>30.425000000000001</v>
      </c>
      <c r="T2631" s="9">
        <f t="shared" si="417"/>
        <v>34.125</v>
      </c>
      <c r="U2631" s="8">
        <f t="shared" si="418"/>
        <v>33.508333333333333</v>
      </c>
      <c r="V2631" s="8">
        <f t="shared" si="419"/>
        <v>33.662499999999994</v>
      </c>
    </row>
    <row r="2632" spans="1:22" ht="13.5" x14ac:dyDescent="0.25">
      <c r="A2632" s="3">
        <f>RSI!A2632</f>
        <v>45840</v>
      </c>
      <c r="B2632" s="2">
        <f>RSI!B2632</f>
        <v>9.4</v>
      </c>
      <c r="C2632" s="2">
        <f>RSI!I2632</f>
        <v>39.055099478178626</v>
      </c>
      <c r="D2632" s="2">
        <f>MACD!E2632</f>
        <v>0.27180113220710211</v>
      </c>
      <c r="E2632" s="2">
        <f>MACD!F2632</f>
        <v>0.30032515745296279</v>
      </c>
      <c r="F2632" s="2">
        <f>'Moving Avg'!D2632</f>
        <v>9.370000000000001</v>
      </c>
      <c r="G2632" s="2">
        <f>'Moving Avg'!F2632</f>
        <v>9.7648199999999985</v>
      </c>
      <c r="H2632" s="2">
        <f>'Moving Avg'!G2632</f>
        <v>10.045104000000002</v>
      </c>
      <c r="I2632" s="2">
        <f>'Moving Avg'!H2632</f>
        <v>8.5455429999999986</v>
      </c>
      <c r="J2632" s="6" t="str">
        <f>OBV!F2632</f>
        <v>BEARISH</v>
      </c>
      <c r="K2632" s="6" t="str">
        <f>OBV!G2632</f>
        <v>NEUTRAL</v>
      </c>
      <c r="L2632" s="6" t="str">
        <f>OBV!H2632</f>
        <v>BEARISH DIVERGENCE</v>
      </c>
      <c r="M2632" s="8">
        <f t="shared" si="410"/>
        <v>25</v>
      </c>
      <c r="N2632" s="8">
        <f t="shared" si="411"/>
        <v>100</v>
      </c>
      <c r="O2632" s="8">
        <f t="shared" si="412"/>
        <v>50</v>
      </c>
      <c r="P2632" s="8">
        <f t="shared" si="413"/>
        <v>16.5</v>
      </c>
      <c r="Q2632" s="9">
        <f t="shared" si="414"/>
        <v>53.725000000000001</v>
      </c>
      <c r="R2632" s="9">
        <f t="shared" si="415"/>
        <v>46.625</v>
      </c>
      <c r="S2632" s="9">
        <f t="shared" si="416"/>
        <v>38.674999999999997</v>
      </c>
      <c r="T2632" s="9">
        <f t="shared" si="417"/>
        <v>47.875</v>
      </c>
      <c r="U2632" s="8">
        <f t="shared" si="418"/>
        <v>46.341666666666661</v>
      </c>
      <c r="V2632" s="8">
        <f t="shared" si="419"/>
        <v>46.724999999999994</v>
      </c>
    </row>
    <row r="2633" spans="1:22" ht="13.5" x14ac:dyDescent="0.25">
      <c r="A2633" s="3">
        <f>RSI!A2633</f>
        <v>45841</v>
      </c>
      <c r="B2633" s="2">
        <f>RSI!B2633</f>
        <v>9.48</v>
      </c>
      <c r="C2633" s="2">
        <f>RSI!I2633</f>
        <v>41.987147958980735</v>
      </c>
      <c r="D2633" s="2">
        <f>MACD!E2633</f>
        <v>0.22795801270886784</v>
      </c>
      <c r="E2633" s="2">
        <f>MACD!F2633</f>
        <v>0.28585172850414381</v>
      </c>
      <c r="F2633" s="2">
        <f>'Moving Avg'!D2633</f>
        <v>9.4460000000000015</v>
      </c>
      <c r="G2633" s="2">
        <f>'Moving Avg'!F2633</f>
        <v>9.7089249999999989</v>
      </c>
      <c r="H2633" s="2">
        <f>'Moving Avg'!G2633</f>
        <v>10.038138000000002</v>
      </c>
      <c r="I2633" s="2">
        <f>'Moving Avg'!H2633</f>
        <v>8.5639214999999975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  <c r="M2633" s="8">
        <f t="shared" si="410"/>
        <v>25</v>
      </c>
      <c r="N2633" s="8">
        <f t="shared" si="411"/>
        <v>100</v>
      </c>
      <c r="O2633" s="8">
        <f t="shared" si="412"/>
        <v>50</v>
      </c>
      <c r="P2633" s="8">
        <f t="shared" si="413"/>
        <v>83.5</v>
      </c>
      <c r="Q2633" s="9">
        <f t="shared" si="414"/>
        <v>63.774999999999999</v>
      </c>
      <c r="R2633" s="9">
        <f t="shared" si="415"/>
        <v>63.375</v>
      </c>
      <c r="S2633" s="9">
        <f t="shared" si="416"/>
        <v>68.825000000000003</v>
      </c>
      <c r="T2633" s="9">
        <f t="shared" si="417"/>
        <v>64.625</v>
      </c>
      <c r="U2633" s="8">
        <f t="shared" si="418"/>
        <v>65.325000000000003</v>
      </c>
      <c r="V2633" s="8">
        <f t="shared" si="419"/>
        <v>65.150000000000006</v>
      </c>
    </row>
    <row r="2634" spans="1:22" ht="13.5" x14ac:dyDescent="0.25">
      <c r="A2634" s="3">
        <f>RSI!A2634</f>
        <v>45842</v>
      </c>
      <c r="B2634" s="2">
        <f>RSI!B2634</f>
        <v>9.49</v>
      </c>
      <c r="C2634" s="2">
        <f>RSI!I2634</f>
        <v>42.360440339358625</v>
      </c>
      <c r="D2634" s="2">
        <f>MACD!E2634</f>
        <v>0.19163695882610376</v>
      </c>
      <c r="E2634" s="2">
        <f>MACD!F2634</f>
        <v>0.26700877456853583</v>
      </c>
      <c r="F2634" s="2">
        <f>'Moving Avg'!D2634</f>
        <v>9.4459999999999997</v>
      </c>
      <c r="G2634" s="2">
        <f>'Moving Avg'!F2634</f>
        <v>9.6549200000000006</v>
      </c>
      <c r="H2634" s="2">
        <f>'Moving Avg'!G2634</f>
        <v>10.031928000000001</v>
      </c>
      <c r="I2634" s="2">
        <f>'Moving Avg'!H2634</f>
        <v>8.5823499999999981</v>
      </c>
      <c r="J2634" s="6" t="str">
        <f>OBV!F2634</f>
        <v>BULLISH</v>
      </c>
      <c r="K2634" s="6" t="str">
        <f>OBV!G2634</f>
        <v>NEUTRAL</v>
      </c>
      <c r="L2634" s="6" t="str">
        <f>OBV!H2634</f>
        <v>NEUTRAL</v>
      </c>
      <c r="M2634" s="8">
        <f t="shared" si="410"/>
        <v>25</v>
      </c>
      <c r="N2634" s="8">
        <f t="shared" si="411"/>
        <v>100</v>
      </c>
      <c r="O2634" s="8">
        <f t="shared" si="412"/>
        <v>50</v>
      </c>
      <c r="P2634" s="8">
        <f t="shared" si="413"/>
        <v>49.5</v>
      </c>
      <c r="Q2634" s="9">
        <f t="shared" si="414"/>
        <v>58.674999999999997</v>
      </c>
      <c r="R2634" s="9">
        <f t="shared" si="415"/>
        <v>54.875</v>
      </c>
      <c r="S2634" s="9">
        <f t="shared" si="416"/>
        <v>53.525000000000006</v>
      </c>
      <c r="T2634" s="9">
        <f t="shared" si="417"/>
        <v>56.125</v>
      </c>
      <c r="U2634" s="8">
        <f t="shared" si="418"/>
        <v>55.691666666666663</v>
      </c>
      <c r="V2634" s="8">
        <f t="shared" si="419"/>
        <v>55.8</v>
      </c>
    </row>
    <row r="2635" spans="1:22" ht="13.5" x14ac:dyDescent="0.25">
      <c r="A2635" s="3">
        <f>RSI!A2635</f>
        <v>45845</v>
      </c>
      <c r="B2635" s="2">
        <f>RSI!B2635</f>
        <v>9.57</v>
      </c>
      <c r="C2635" s="2">
        <f>RSI!I2635</f>
        <v>45.387966646160592</v>
      </c>
      <c r="D2635" s="2">
        <f>MACD!E2635</f>
        <v>0.15632403103959369</v>
      </c>
      <c r="E2635" s="2">
        <f>MACD!F2635</f>
        <v>0.24487182586274742</v>
      </c>
      <c r="F2635" s="2">
        <f>'Moving Avg'!D2635</f>
        <v>9.48</v>
      </c>
      <c r="G2635" s="2">
        <f>'Moving Avg'!F2635</f>
        <v>9.6234599999999979</v>
      </c>
      <c r="H2635" s="2">
        <f>'Moving Avg'!G2635</f>
        <v>10.016006000000001</v>
      </c>
      <c r="I2635" s="2">
        <f>'Moving Avg'!H2635</f>
        <v>8.6011324999999985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  <c r="M2635" s="8">
        <f t="shared" si="410"/>
        <v>25</v>
      </c>
      <c r="N2635" s="8">
        <f t="shared" si="411"/>
        <v>100</v>
      </c>
      <c r="O2635" s="8">
        <f t="shared" si="412"/>
        <v>50</v>
      </c>
      <c r="P2635" s="8">
        <f t="shared" si="413"/>
        <v>83.5</v>
      </c>
      <c r="Q2635" s="9">
        <f t="shared" si="414"/>
        <v>63.774999999999999</v>
      </c>
      <c r="R2635" s="9">
        <f t="shared" si="415"/>
        <v>63.375</v>
      </c>
      <c r="S2635" s="9">
        <f t="shared" si="416"/>
        <v>68.825000000000003</v>
      </c>
      <c r="T2635" s="9">
        <f t="shared" si="417"/>
        <v>64.625</v>
      </c>
      <c r="U2635" s="8">
        <f t="shared" si="418"/>
        <v>65.325000000000003</v>
      </c>
      <c r="V2635" s="8">
        <f t="shared" si="419"/>
        <v>65.150000000000006</v>
      </c>
    </row>
    <row r="2636" spans="1:22" ht="13.5" x14ac:dyDescent="0.25">
      <c r="A2636" s="3">
        <f>RSI!A2636</f>
        <v>45846</v>
      </c>
      <c r="B2636" s="2">
        <f>RSI!B2636</f>
        <v>9.6999999999999993</v>
      </c>
      <c r="C2636" s="2">
        <f>RSI!I2636</f>
        <v>49.98527084151192</v>
      </c>
      <c r="D2636" s="2">
        <f>MACD!E2636</f>
        <v>0.10220337216367348</v>
      </c>
      <c r="E2636" s="2">
        <f>MACD!F2636</f>
        <v>0.21633813512293265</v>
      </c>
      <c r="F2636" s="2">
        <f>'Moving Avg'!D2636</f>
        <v>9.5280000000000005</v>
      </c>
      <c r="G2636" s="2">
        <f>'Moving Avg'!F2636</f>
        <v>9.5984999999999978</v>
      </c>
      <c r="H2636" s="2">
        <f>'Moving Avg'!G2636</f>
        <v>10.003240000000002</v>
      </c>
      <c r="I2636" s="2">
        <f>'Moving Avg'!H2636</f>
        <v>8.6196374999999996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  <c r="M2636" s="8">
        <f t="shared" si="410"/>
        <v>25</v>
      </c>
      <c r="N2636" s="8">
        <f t="shared" si="411"/>
        <v>100</v>
      </c>
      <c r="O2636" s="8">
        <f t="shared" si="412"/>
        <v>50</v>
      </c>
      <c r="P2636" s="8">
        <f t="shared" si="413"/>
        <v>83.5</v>
      </c>
      <c r="Q2636" s="9">
        <f t="shared" si="414"/>
        <v>63.774999999999999</v>
      </c>
      <c r="R2636" s="9">
        <f t="shared" si="415"/>
        <v>63.375</v>
      </c>
      <c r="S2636" s="9">
        <f t="shared" si="416"/>
        <v>68.825000000000003</v>
      </c>
      <c r="T2636" s="9">
        <f t="shared" si="417"/>
        <v>64.625</v>
      </c>
      <c r="U2636" s="8">
        <f t="shared" si="418"/>
        <v>65.325000000000003</v>
      </c>
      <c r="V2636" s="8">
        <f t="shared" si="419"/>
        <v>65.150000000000006</v>
      </c>
    </row>
    <row r="2637" spans="1:22" ht="13.5" x14ac:dyDescent="0.25">
      <c r="A2637" s="3">
        <f>RSI!A2637</f>
        <v>45847</v>
      </c>
      <c r="B2637" s="2">
        <f>RSI!B2637</f>
        <v>9.92</v>
      </c>
      <c r="C2637" s="2">
        <f>RSI!I2637</f>
        <v>56.637845522051819</v>
      </c>
      <c r="D2637" s="2">
        <f>MACD!E2637</f>
        <v>-6.0929089745975773E-3</v>
      </c>
      <c r="E2637" s="2">
        <f>MACD!F2637</f>
        <v>0.17185192630342661</v>
      </c>
      <c r="F2637" s="2">
        <f>'Moving Avg'!D2637</f>
        <v>9.6319999999999997</v>
      </c>
      <c r="G2637" s="2">
        <f>'Moving Avg'!F2637</f>
        <v>9.5844999999999985</v>
      </c>
      <c r="H2637" s="2">
        <f>'Moving Avg'!G2637</f>
        <v>9.995802000000003</v>
      </c>
      <c r="I2637" s="2">
        <f>'Moving Avg'!H2637</f>
        <v>8.6385469999999991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  <c r="M2637" s="8">
        <f t="shared" si="410"/>
        <v>25</v>
      </c>
      <c r="N2637" s="8">
        <f t="shared" si="411"/>
        <v>100</v>
      </c>
      <c r="O2637" s="8">
        <f t="shared" si="412"/>
        <v>50</v>
      </c>
      <c r="P2637" s="8">
        <f t="shared" si="413"/>
        <v>83.5</v>
      </c>
      <c r="Q2637" s="9">
        <f t="shared" si="414"/>
        <v>63.774999999999999</v>
      </c>
      <c r="R2637" s="9">
        <f t="shared" si="415"/>
        <v>63.375</v>
      </c>
      <c r="S2637" s="9">
        <f t="shared" si="416"/>
        <v>68.825000000000003</v>
      </c>
      <c r="T2637" s="9">
        <f t="shared" si="417"/>
        <v>64.625</v>
      </c>
      <c r="U2637" s="8">
        <f t="shared" si="418"/>
        <v>65.325000000000003</v>
      </c>
      <c r="V2637" s="8">
        <f t="shared" si="419"/>
        <v>65.150000000000006</v>
      </c>
    </row>
    <row r="2638" spans="1:22" ht="13.5" x14ac:dyDescent="0.25">
      <c r="A2638" s="3">
        <f>RSI!A2638</f>
        <v>45848</v>
      </c>
      <c r="B2638" s="2">
        <f>RSI!B2638</f>
        <v>9.9</v>
      </c>
      <c r="C2638" s="2">
        <f>RSI!I2638</f>
        <v>55.909778091088988</v>
      </c>
      <c r="D2638" s="2">
        <f>MACD!E2638</f>
        <v>-0.11297924993507102</v>
      </c>
      <c r="E2638" s="2">
        <f>MACD!F2638</f>
        <v>0.11488569105572709</v>
      </c>
      <c r="F2638" s="2">
        <f>'Moving Avg'!D2638</f>
        <v>9.7159999999999993</v>
      </c>
      <c r="G2638" s="2">
        <f>'Moving Avg'!F2638</f>
        <v>9.5749999999999993</v>
      </c>
      <c r="H2638" s="2">
        <f>'Moving Avg'!G2638</f>
        <v>9.9879640000000016</v>
      </c>
      <c r="I2638" s="2">
        <f>'Moving Avg'!H2638</f>
        <v>8.6574960000000001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  <c r="M2638" s="8">
        <f t="shared" si="410"/>
        <v>25</v>
      </c>
      <c r="N2638" s="8">
        <f t="shared" si="411"/>
        <v>100</v>
      </c>
      <c r="O2638" s="8">
        <f t="shared" si="412"/>
        <v>50</v>
      </c>
      <c r="P2638" s="8">
        <f t="shared" si="413"/>
        <v>83.5</v>
      </c>
      <c r="Q2638" s="9">
        <f t="shared" si="414"/>
        <v>63.774999999999999</v>
      </c>
      <c r="R2638" s="9">
        <f t="shared" si="415"/>
        <v>63.375</v>
      </c>
      <c r="S2638" s="9">
        <f t="shared" si="416"/>
        <v>68.825000000000003</v>
      </c>
      <c r="T2638" s="9">
        <f t="shared" si="417"/>
        <v>64.625</v>
      </c>
      <c r="U2638" s="8">
        <f t="shared" si="418"/>
        <v>65.325000000000003</v>
      </c>
      <c r="V2638" s="8">
        <f t="shared" si="419"/>
        <v>65.150000000000006</v>
      </c>
    </row>
    <row r="2639" spans="1:22" ht="13.5" x14ac:dyDescent="0.25">
      <c r="A2639" s="3">
        <f>RSI!A2639</f>
        <v>45849</v>
      </c>
      <c r="B2639" s="2">
        <f>RSI!B2639</f>
        <v>9.4</v>
      </c>
      <c r="C2639" s="2">
        <f>RSI!I2639</f>
        <v>41.534935155308148</v>
      </c>
      <c r="D2639" s="2">
        <f>MACD!E2639</f>
        <v>-0.10751436892193666</v>
      </c>
      <c r="E2639" s="2">
        <f>MACD!F2639</f>
        <v>7.0405679060194334E-2</v>
      </c>
      <c r="F2639" s="2">
        <f>'Moving Avg'!D2639</f>
        <v>9.6979999999999986</v>
      </c>
      <c r="G2639" s="2">
        <f>'Moving Avg'!F2639</f>
        <v>9.5449999999999982</v>
      </c>
      <c r="H2639" s="2">
        <f>'Moving Avg'!G2639</f>
        <v>9.9703119999999998</v>
      </c>
      <c r="I2639" s="2">
        <f>'Moving Avg'!H2639</f>
        <v>8.6738055000000003</v>
      </c>
      <c r="J2639" s="6" t="str">
        <f>OBV!F2639</f>
        <v>BEARISH</v>
      </c>
      <c r="K2639" s="6" t="str">
        <f>OBV!G2639</f>
        <v>NEUTRAL</v>
      </c>
      <c r="L2639" s="6" t="str">
        <f>OBV!H2639</f>
        <v>CONFIRMED BEARISH</v>
      </c>
      <c r="M2639" s="8">
        <f t="shared" si="410"/>
        <v>25</v>
      </c>
      <c r="N2639" s="8">
        <f t="shared" si="411"/>
        <v>100</v>
      </c>
      <c r="O2639" s="8">
        <f t="shared" si="412"/>
        <v>50</v>
      </c>
      <c r="P2639" s="8">
        <f t="shared" si="413"/>
        <v>16.5</v>
      </c>
      <c r="Q2639" s="9">
        <f t="shared" si="414"/>
        <v>53.725000000000001</v>
      </c>
      <c r="R2639" s="9">
        <f t="shared" si="415"/>
        <v>46.625</v>
      </c>
      <c r="S2639" s="9">
        <f t="shared" si="416"/>
        <v>38.674999999999997</v>
      </c>
      <c r="T2639" s="9">
        <f t="shared" si="417"/>
        <v>47.875</v>
      </c>
      <c r="U2639" s="8">
        <f t="shared" si="418"/>
        <v>46.341666666666661</v>
      </c>
      <c r="V2639" s="8">
        <f t="shared" si="419"/>
        <v>46.724999999999994</v>
      </c>
    </row>
    <row r="2640" spans="1:22" ht="13.5" x14ac:dyDescent="0.25">
      <c r="A2640" s="3">
        <f>RSI!A2640</f>
        <v>45852</v>
      </c>
      <c r="B2640" s="2">
        <f>RSI!B2640</f>
        <v>9.51</v>
      </c>
      <c r="C2640" s="2">
        <f>RSI!I2640</f>
        <v>44.891836966395886</v>
      </c>
      <c r="D2640" s="2">
        <f>MACD!E2640</f>
        <v>-0.12297619298376183</v>
      </c>
      <c r="E2640" s="2">
        <f>MACD!F2640</f>
        <v>3.1729304651403105E-2</v>
      </c>
      <c r="F2640" s="2">
        <f>'Moving Avg'!D2640</f>
        <v>9.6859999999999982</v>
      </c>
      <c r="G2640" s="2">
        <f>'Moving Avg'!F2640</f>
        <v>9.5349999999999984</v>
      </c>
      <c r="H2640" s="2">
        <f>'Moving Avg'!G2640</f>
        <v>9.9557859999999998</v>
      </c>
      <c r="I2640" s="2">
        <f>'Moving Avg'!H2640</f>
        <v>8.6904795000000004</v>
      </c>
      <c r="J2640" s="6" t="str">
        <f>OBV!F2640</f>
        <v>BULLISH</v>
      </c>
      <c r="K2640" s="6" t="str">
        <f>OBV!G2640</f>
        <v>STRONG</v>
      </c>
      <c r="L2640" s="6" t="str">
        <f>OBV!H2640</f>
        <v>BULLISH DIVERGENCE</v>
      </c>
      <c r="M2640" s="8">
        <f t="shared" si="410"/>
        <v>25</v>
      </c>
      <c r="N2640" s="8">
        <f t="shared" si="411"/>
        <v>100</v>
      </c>
      <c r="O2640" s="8">
        <f t="shared" si="412"/>
        <v>50</v>
      </c>
      <c r="P2640" s="8">
        <f t="shared" si="413"/>
        <v>83</v>
      </c>
      <c r="Q2640" s="9">
        <f t="shared" si="414"/>
        <v>63.7</v>
      </c>
      <c r="R2640" s="9">
        <f t="shared" si="415"/>
        <v>63.25</v>
      </c>
      <c r="S2640" s="9">
        <f t="shared" si="416"/>
        <v>68.599999999999994</v>
      </c>
      <c r="T2640" s="9">
        <f t="shared" si="417"/>
        <v>64.5</v>
      </c>
      <c r="U2640" s="8">
        <f t="shared" si="418"/>
        <v>65.183333333333337</v>
      </c>
      <c r="V2640" s="8">
        <f t="shared" si="419"/>
        <v>65.012500000000003</v>
      </c>
    </row>
    <row r="2641" spans="1:22" ht="13.5" x14ac:dyDescent="0.25">
      <c r="A2641" s="3">
        <f>RSI!A2641</f>
        <v>45853</v>
      </c>
      <c r="B2641" s="2">
        <f>RSI!B2641</f>
        <v>9.69</v>
      </c>
      <c r="C2641" s="2">
        <f>RSI!I2641</f>
        <v>49.955481609423344</v>
      </c>
      <c r="D2641" s="2">
        <f>MACD!E2641</f>
        <v>-0.13904484496401004</v>
      </c>
      <c r="E2641" s="2">
        <f>MACD!F2641</f>
        <v>-2.4255252716795239E-3</v>
      </c>
      <c r="F2641" s="2">
        <f>'Moving Avg'!D2641</f>
        <v>9.6839999999999993</v>
      </c>
      <c r="G2641" s="2">
        <f>'Moving Avg'!F2641</f>
        <v>9.5344999999999978</v>
      </c>
      <c r="H2641" s="2">
        <f>'Moving Avg'!G2641</f>
        <v>9.9448599999999985</v>
      </c>
      <c r="I2641" s="2">
        <f>'Moving Avg'!H2641</f>
        <v>8.7079145000000011</v>
      </c>
      <c r="J2641" s="6" t="str">
        <f>OBV!F2641</f>
        <v>BULLISH</v>
      </c>
      <c r="K2641" s="6" t="str">
        <f>OBV!G2641</f>
        <v>STRONG</v>
      </c>
      <c r="L2641" s="6" t="str">
        <f>OBV!H2641</f>
        <v>BULLISH DIVERGENCE</v>
      </c>
      <c r="M2641" s="8">
        <f t="shared" si="410"/>
        <v>25</v>
      </c>
      <c r="N2641" s="8">
        <f t="shared" si="411"/>
        <v>100</v>
      </c>
      <c r="O2641" s="8">
        <f t="shared" si="412"/>
        <v>50</v>
      </c>
      <c r="P2641" s="8">
        <f t="shared" si="413"/>
        <v>83</v>
      </c>
      <c r="Q2641" s="9">
        <f t="shared" si="414"/>
        <v>63.7</v>
      </c>
      <c r="R2641" s="9">
        <f t="shared" si="415"/>
        <v>63.25</v>
      </c>
      <c r="S2641" s="9">
        <f t="shared" si="416"/>
        <v>68.599999999999994</v>
      </c>
      <c r="T2641" s="9">
        <f t="shared" si="417"/>
        <v>64.5</v>
      </c>
      <c r="U2641" s="8">
        <f t="shared" si="418"/>
        <v>65.183333333333337</v>
      </c>
      <c r="V2641" s="8">
        <f t="shared" si="419"/>
        <v>65.012500000000003</v>
      </c>
    </row>
    <row r="2642" spans="1:22" ht="13.5" x14ac:dyDescent="0.25">
      <c r="A2642" s="3">
        <f>RSI!A2642</f>
        <v>45854</v>
      </c>
      <c r="B2642" s="2">
        <f>RSI!B2642</f>
        <v>9.77</v>
      </c>
      <c r="C2642" s="2">
        <f>RSI!I2642</f>
        <v>52.063692388038881</v>
      </c>
      <c r="D2642" s="2">
        <f>MACD!E2642</f>
        <v>-0.16782746580364538</v>
      </c>
      <c r="E2642" s="2">
        <f>MACD!F2642</f>
        <v>-3.5505913378072698E-2</v>
      </c>
      <c r="F2642" s="2">
        <f>'Moving Avg'!D2642</f>
        <v>9.6539999999999999</v>
      </c>
      <c r="G2642" s="2">
        <f>'Moving Avg'!F2642</f>
        <v>9.5389999999999997</v>
      </c>
      <c r="H2642" s="2">
        <f>'Moving Avg'!G2642</f>
        <v>9.9357199999999981</v>
      </c>
      <c r="I2642" s="2">
        <f>'Moving Avg'!H2642</f>
        <v>8.7252395000000007</v>
      </c>
      <c r="J2642" s="6" t="str">
        <f>OBV!F2642</f>
        <v>BULLISH</v>
      </c>
      <c r="K2642" s="6" t="str">
        <f>OBV!G2642</f>
        <v>STRONG</v>
      </c>
      <c r="L2642" s="6" t="str">
        <f>OBV!H2642</f>
        <v>BULLISH DIVERGENCE</v>
      </c>
      <c r="M2642" s="8">
        <f t="shared" si="410"/>
        <v>25</v>
      </c>
      <c r="N2642" s="8">
        <f t="shared" si="411"/>
        <v>100</v>
      </c>
      <c r="O2642" s="8">
        <f t="shared" si="412"/>
        <v>50</v>
      </c>
      <c r="P2642" s="8">
        <f t="shared" si="413"/>
        <v>83</v>
      </c>
      <c r="Q2642" s="9">
        <f t="shared" si="414"/>
        <v>63.7</v>
      </c>
      <c r="R2642" s="9">
        <f t="shared" si="415"/>
        <v>63.25</v>
      </c>
      <c r="S2642" s="9">
        <f t="shared" si="416"/>
        <v>68.599999999999994</v>
      </c>
      <c r="T2642" s="9">
        <f t="shared" si="417"/>
        <v>64.5</v>
      </c>
      <c r="U2642" s="8">
        <f t="shared" si="418"/>
        <v>65.183333333333337</v>
      </c>
      <c r="V2642" s="8">
        <f t="shared" si="419"/>
        <v>65.012500000000003</v>
      </c>
    </row>
    <row r="2643" spans="1:22" ht="13.5" x14ac:dyDescent="0.25">
      <c r="A2643" s="3">
        <f>RSI!A2643</f>
        <v>45855</v>
      </c>
      <c r="B2643" s="2">
        <f>RSI!B2643</f>
        <v>9.77</v>
      </c>
      <c r="C2643" s="2">
        <f>RSI!I2643</f>
        <v>52.063692388038881</v>
      </c>
      <c r="D2643" s="2">
        <f>MACD!E2643</f>
        <v>-0.18037422041243367</v>
      </c>
      <c r="E2643" s="2">
        <f>MACD!F2643</f>
        <v>-6.4479574784944899E-2</v>
      </c>
      <c r="F2643" s="2">
        <f>'Moving Avg'!D2643</f>
        <v>9.6280000000000001</v>
      </c>
      <c r="G2643" s="2">
        <f>'Moving Avg'!F2643</f>
        <v>9.5475000000000012</v>
      </c>
      <c r="H2643" s="2">
        <f>'Moving Avg'!G2643</f>
        <v>9.9254679999999968</v>
      </c>
      <c r="I2643" s="2">
        <f>'Moving Avg'!H2643</f>
        <v>8.7425645000000003</v>
      </c>
      <c r="J2643" s="6" t="str">
        <f>OBV!F2643</f>
        <v>BULLISH</v>
      </c>
      <c r="K2643" s="6" t="str">
        <f>OBV!G2643</f>
        <v>STRONG</v>
      </c>
      <c r="L2643" s="6" t="str">
        <f>OBV!H2643</f>
        <v>BULLISH DIVERGENCE</v>
      </c>
      <c r="M2643" s="8">
        <f t="shared" si="410"/>
        <v>25</v>
      </c>
      <c r="N2643" s="8">
        <f t="shared" si="411"/>
        <v>100</v>
      </c>
      <c r="O2643" s="8">
        <f t="shared" si="412"/>
        <v>50</v>
      </c>
      <c r="P2643" s="8">
        <f t="shared" si="413"/>
        <v>83</v>
      </c>
      <c r="Q2643" s="9">
        <f t="shared" si="414"/>
        <v>63.7</v>
      </c>
      <c r="R2643" s="9">
        <f t="shared" si="415"/>
        <v>63.25</v>
      </c>
      <c r="S2643" s="9">
        <f t="shared" si="416"/>
        <v>68.599999999999994</v>
      </c>
      <c r="T2643" s="9">
        <f t="shared" si="417"/>
        <v>64.5</v>
      </c>
      <c r="U2643" s="8">
        <f t="shared" si="418"/>
        <v>65.183333333333337</v>
      </c>
      <c r="V2643" s="8">
        <f t="shared" si="419"/>
        <v>65.012500000000003</v>
      </c>
    </row>
    <row r="2644" spans="1:22" ht="13.5" x14ac:dyDescent="0.25">
      <c r="A2644" s="3">
        <f>RSI!A2644</f>
        <v>45856</v>
      </c>
      <c r="B2644" s="2">
        <f>RSI!B2644</f>
        <v>9.75</v>
      </c>
      <c r="C2644" s="2">
        <f>RSI!I2644</f>
        <v>51.435446857059773</v>
      </c>
      <c r="D2644" s="2">
        <f>MACD!E2644</f>
        <v>-0.18843365242316601</v>
      </c>
      <c r="E2644" s="2">
        <f>MACD!F2644</f>
        <v>-8.9270390312589126E-2</v>
      </c>
      <c r="F2644" s="2">
        <f>'Moving Avg'!D2644</f>
        <v>9.6979999999999986</v>
      </c>
      <c r="G2644" s="2">
        <f>'Moving Avg'!F2644</f>
        <v>9.5550000000000015</v>
      </c>
      <c r="H2644" s="2">
        <f>'Moving Avg'!G2644</f>
        <v>9.9164839999999987</v>
      </c>
      <c r="I2644" s="2">
        <f>'Moving Avg'!H2644</f>
        <v>8.759836</v>
      </c>
      <c r="J2644" s="6" t="str">
        <f>OBV!F2644</f>
        <v>BULLISH</v>
      </c>
      <c r="K2644" s="6" t="str">
        <f>OBV!G2644</f>
        <v>STRONG</v>
      </c>
      <c r="L2644" s="6" t="str">
        <f>OBV!H2644</f>
        <v>CONFIRMED BULLISH</v>
      </c>
      <c r="M2644" s="8">
        <f t="shared" si="410"/>
        <v>25</v>
      </c>
      <c r="N2644" s="8">
        <f t="shared" si="411"/>
        <v>100</v>
      </c>
      <c r="O2644" s="8">
        <f t="shared" si="412"/>
        <v>50</v>
      </c>
      <c r="P2644" s="8">
        <f t="shared" si="413"/>
        <v>100</v>
      </c>
      <c r="Q2644" s="9">
        <f t="shared" si="414"/>
        <v>66.25</v>
      </c>
      <c r="R2644" s="9">
        <f t="shared" si="415"/>
        <v>67.5</v>
      </c>
      <c r="S2644" s="9">
        <f t="shared" si="416"/>
        <v>76.25</v>
      </c>
      <c r="T2644" s="9">
        <f t="shared" si="417"/>
        <v>68.75</v>
      </c>
      <c r="U2644" s="8">
        <f t="shared" si="418"/>
        <v>70</v>
      </c>
      <c r="V2644" s="8">
        <f t="shared" si="419"/>
        <v>69.6875</v>
      </c>
    </row>
    <row r="2645" spans="1:22" ht="13.5" x14ac:dyDescent="0.25">
      <c r="A2645" s="3">
        <f>RSI!A2645</f>
        <v>45859</v>
      </c>
      <c r="B2645" s="2">
        <f>RSI!B2645</f>
        <v>9.75</v>
      </c>
      <c r="C2645" s="2">
        <f>RSI!I2645</f>
        <v>51.435446857059773</v>
      </c>
      <c r="D2645" s="2">
        <f>MACD!E2645</f>
        <v>-0.18325590083700938</v>
      </c>
      <c r="E2645" s="2">
        <f>MACD!F2645</f>
        <v>-0.10806749241747318</v>
      </c>
      <c r="F2645" s="2">
        <f>'Moving Avg'!D2645</f>
        <v>9.7460000000000004</v>
      </c>
      <c r="G2645" s="2">
        <f>'Moving Avg'!F2645</f>
        <v>9.5625000000000018</v>
      </c>
      <c r="H2645" s="2">
        <f>'Moving Avg'!G2645</f>
        <v>9.9065719999999988</v>
      </c>
      <c r="I2645" s="2">
        <f>'Moving Avg'!H2645</f>
        <v>8.7770609999999998</v>
      </c>
      <c r="J2645" s="6" t="str">
        <f>OBV!F2645</f>
        <v>BULLISH</v>
      </c>
      <c r="K2645" s="6" t="str">
        <f>OBV!G2645</f>
        <v>NEUTRAL</v>
      </c>
      <c r="L2645" s="6" t="str">
        <f>OBV!H2645</f>
        <v>CONFIRMED BULLISH</v>
      </c>
      <c r="M2645" s="8">
        <f t="shared" si="410"/>
        <v>25</v>
      </c>
      <c r="N2645" s="8">
        <f t="shared" si="411"/>
        <v>100</v>
      </c>
      <c r="O2645" s="8">
        <f t="shared" si="412"/>
        <v>50</v>
      </c>
      <c r="P2645" s="8">
        <f t="shared" si="413"/>
        <v>83.5</v>
      </c>
      <c r="Q2645" s="9">
        <f t="shared" si="414"/>
        <v>63.774999999999999</v>
      </c>
      <c r="R2645" s="9">
        <f t="shared" si="415"/>
        <v>63.375</v>
      </c>
      <c r="S2645" s="9">
        <f t="shared" si="416"/>
        <v>68.825000000000003</v>
      </c>
      <c r="T2645" s="9">
        <f t="shared" si="417"/>
        <v>64.625</v>
      </c>
      <c r="U2645" s="8">
        <f t="shared" si="418"/>
        <v>65.325000000000003</v>
      </c>
      <c r="V2645" s="8">
        <f t="shared" si="419"/>
        <v>65.150000000000006</v>
      </c>
    </row>
    <row r="2646" spans="1:22" ht="13.5" x14ac:dyDescent="0.25">
      <c r="A2646" s="3">
        <f>RSI!A2646</f>
        <v>45860</v>
      </c>
      <c r="B2646" s="2">
        <f>RSI!B2646</f>
        <v>10.130000000000001</v>
      </c>
      <c r="C2646" s="2">
        <f>RSI!I2646</f>
        <v>61.63632599991729</v>
      </c>
      <c r="D2646" s="2">
        <f>MACD!E2646</f>
        <v>-0.18731030172150831</v>
      </c>
      <c r="E2646" s="2">
        <f>MACD!F2646</f>
        <v>-0.12391605427828022</v>
      </c>
      <c r="F2646" s="2">
        <f>'Moving Avg'!D2646</f>
        <v>9.8339999999999996</v>
      </c>
      <c r="G2646" s="2">
        <f>'Moving Avg'!F2646</f>
        <v>9.5940000000000012</v>
      </c>
      <c r="H2646" s="2">
        <f>'Moving Avg'!G2646</f>
        <v>9.9057439999999986</v>
      </c>
      <c r="I2646" s="2">
        <f>'Moving Avg'!H2646</f>
        <v>8.7963255</v>
      </c>
      <c r="J2646" s="6" t="str">
        <f>OBV!F2646</f>
        <v>BULLISH</v>
      </c>
      <c r="K2646" s="6" t="str">
        <f>OBV!G2646</f>
        <v>NEUTRAL</v>
      </c>
      <c r="L2646" s="6" t="str">
        <f>OBV!H2646</f>
        <v>CONFIRMED BULLISH</v>
      </c>
      <c r="M2646" s="8">
        <f t="shared" si="410"/>
        <v>25</v>
      </c>
      <c r="N2646" s="8">
        <f t="shared" si="411"/>
        <v>100</v>
      </c>
      <c r="O2646" s="8">
        <f t="shared" si="412"/>
        <v>50</v>
      </c>
      <c r="P2646" s="8">
        <f t="shared" si="413"/>
        <v>83.5</v>
      </c>
      <c r="Q2646" s="9">
        <f t="shared" si="414"/>
        <v>63.774999999999999</v>
      </c>
      <c r="R2646" s="9">
        <f t="shared" si="415"/>
        <v>63.375</v>
      </c>
      <c r="S2646" s="9">
        <f t="shared" si="416"/>
        <v>68.825000000000003</v>
      </c>
      <c r="T2646" s="9">
        <f t="shared" si="417"/>
        <v>64.625</v>
      </c>
      <c r="U2646" s="8">
        <f t="shared" si="418"/>
        <v>65.325000000000003</v>
      </c>
      <c r="V2646" s="8">
        <f t="shared" si="419"/>
        <v>65.150000000000006</v>
      </c>
    </row>
    <row r="2647" spans="1:22" ht="13.5" x14ac:dyDescent="0.25">
      <c r="A2647" s="3">
        <f>RSI!A2647</f>
        <v>45861</v>
      </c>
      <c r="B2647" s="2">
        <f>RSI!B2647</f>
        <v>10.14</v>
      </c>
      <c r="C2647" s="2">
        <f>RSI!I2647</f>
        <v>61.863344835529851</v>
      </c>
      <c r="D2647" s="2">
        <f>MACD!E2647</f>
        <v>-0.16014710809287891</v>
      </c>
      <c r="E2647" s="2">
        <f>MACD!F2647</f>
        <v>-0.13116226504119996</v>
      </c>
      <c r="F2647" s="2">
        <f>'Moving Avg'!D2647</f>
        <v>9.9079999999999995</v>
      </c>
      <c r="G2647" s="2">
        <f>'Moving Avg'!F2647</f>
        <v>9.6410000000000018</v>
      </c>
      <c r="H2647" s="2">
        <f>'Moving Avg'!G2647</f>
        <v>9.9045599999999983</v>
      </c>
      <c r="I2647" s="2">
        <f>'Moving Avg'!H2647</f>
        <v>8.8157325000000011</v>
      </c>
      <c r="J2647" s="6" t="str">
        <f>OBV!F2647</f>
        <v>BULLISH</v>
      </c>
      <c r="K2647" s="6" t="str">
        <f>OBV!G2647</f>
        <v>NEUTRAL</v>
      </c>
      <c r="L2647" s="6" t="str">
        <f>OBV!H2647</f>
        <v>CONFIRMED BULLISH</v>
      </c>
      <c r="M2647" s="8">
        <f t="shared" si="410"/>
        <v>25</v>
      </c>
      <c r="N2647" s="8">
        <f t="shared" si="411"/>
        <v>100</v>
      </c>
      <c r="O2647" s="8">
        <f t="shared" si="412"/>
        <v>50</v>
      </c>
      <c r="P2647" s="8">
        <f t="shared" si="413"/>
        <v>83.5</v>
      </c>
      <c r="Q2647" s="9">
        <f t="shared" si="414"/>
        <v>63.774999999999999</v>
      </c>
      <c r="R2647" s="9">
        <f t="shared" si="415"/>
        <v>63.375</v>
      </c>
      <c r="S2647" s="9">
        <f t="shared" si="416"/>
        <v>68.825000000000003</v>
      </c>
      <c r="T2647" s="9">
        <f t="shared" si="417"/>
        <v>64.625</v>
      </c>
      <c r="U2647" s="8">
        <f t="shared" si="418"/>
        <v>65.325000000000003</v>
      </c>
      <c r="V2647" s="8">
        <f t="shared" si="419"/>
        <v>65.150000000000006</v>
      </c>
    </row>
    <row r="2648" spans="1:22" ht="13.5" x14ac:dyDescent="0.25">
      <c r="A2648" s="3">
        <f>RSI!A2648</f>
        <v>45862</v>
      </c>
      <c r="B2648" s="2">
        <f>RSI!B2648</f>
        <v>10.19</v>
      </c>
      <c r="C2648" s="2">
        <f>RSI!I2648</f>
        <v>63.040995949612174</v>
      </c>
      <c r="D2648" s="2">
        <f>MACD!E2648</f>
        <v>-0.14632811470186802</v>
      </c>
      <c r="E2648" s="2">
        <f>MACD!F2648</f>
        <v>-0.13419543497333358</v>
      </c>
      <c r="F2648" s="2">
        <f>'Moving Avg'!D2648</f>
        <v>9.9920000000000009</v>
      </c>
      <c r="G2648" s="2">
        <f>'Moving Avg'!F2648</f>
        <v>9.6955000000000009</v>
      </c>
      <c r="H2648" s="2">
        <f>'Moving Avg'!G2648</f>
        <v>9.9043759999999974</v>
      </c>
      <c r="I2648" s="2">
        <f>'Moving Avg'!H2648</f>
        <v>8.8353895000000016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  <c r="M2648" s="8">
        <f t="shared" si="410"/>
        <v>25</v>
      </c>
      <c r="N2648" s="8">
        <f t="shared" si="411"/>
        <v>45</v>
      </c>
      <c r="O2648" s="8">
        <f t="shared" si="412"/>
        <v>50</v>
      </c>
      <c r="P2648" s="8">
        <f t="shared" si="413"/>
        <v>83.5</v>
      </c>
      <c r="Q2648" s="9">
        <f t="shared" si="414"/>
        <v>44.524999999999999</v>
      </c>
      <c r="R2648" s="9">
        <f t="shared" si="415"/>
        <v>52.375</v>
      </c>
      <c r="S2648" s="9">
        <f t="shared" si="416"/>
        <v>60.575000000000003</v>
      </c>
      <c r="T2648" s="9">
        <f t="shared" si="417"/>
        <v>50.875</v>
      </c>
      <c r="U2648" s="8">
        <f t="shared" si="418"/>
        <v>52.491666666666674</v>
      </c>
      <c r="V2648" s="8">
        <f t="shared" si="419"/>
        <v>52.087500000000006</v>
      </c>
    </row>
    <row r="2649" spans="1:22" ht="13.5" x14ac:dyDescent="0.25">
      <c r="A2649" s="3">
        <f>RSI!A2649</f>
        <v>45866</v>
      </c>
      <c r="B2649" s="2">
        <f>RSI!B2649</f>
        <v>10.4</v>
      </c>
      <c r="C2649" s="2">
        <f>RSI!I2649</f>
        <v>67.570478233816686</v>
      </c>
      <c r="D2649" s="2">
        <f>MACD!E2649</f>
        <v>-0.22961718694877575</v>
      </c>
      <c r="E2649" s="2">
        <f>MACD!F2649</f>
        <v>-0.15327978536842202</v>
      </c>
      <c r="F2649" s="2">
        <f>'Moving Avg'!D2649</f>
        <v>10.122</v>
      </c>
      <c r="G2649" s="2">
        <f>'Moving Avg'!F2649</f>
        <v>9.7410000000000014</v>
      </c>
      <c r="H2649" s="2">
        <f>'Moving Avg'!G2649</f>
        <v>9.9070939999999954</v>
      </c>
      <c r="I2649" s="2">
        <f>'Moving Avg'!H2649</f>
        <v>8.8560965000000014</v>
      </c>
      <c r="J2649" s="6" t="str">
        <f>OBV!F2649</f>
        <v>BULLISH</v>
      </c>
      <c r="K2649" s="6" t="str">
        <f>OBV!G2649</f>
        <v>NEUTRAL</v>
      </c>
      <c r="L2649" s="6" t="str">
        <f>OBV!H2649</f>
        <v>CONFIRMED BULLISH</v>
      </c>
      <c r="M2649" s="8">
        <f t="shared" si="410"/>
        <v>25</v>
      </c>
      <c r="N2649" s="8">
        <f t="shared" si="411"/>
        <v>100</v>
      </c>
      <c r="O2649" s="8">
        <f t="shared" si="412"/>
        <v>50</v>
      </c>
      <c r="P2649" s="8">
        <f t="shared" si="413"/>
        <v>83.5</v>
      </c>
      <c r="Q2649" s="9">
        <f t="shared" si="414"/>
        <v>63.774999999999999</v>
      </c>
      <c r="R2649" s="9">
        <f t="shared" si="415"/>
        <v>63.375</v>
      </c>
      <c r="S2649" s="9">
        <f t="shared" si="416"/>
        <v>68.825000000000003</v>
      </c>
      <c r="T2649" s="9">
        <f t="shared" si="417"/>
        <v>64.625</v>
      </c>
      <c r="U2649" s="8">
        <f t="shared" si="418"/>
        <v>65.325000000000003</v>
      </c>
      <c r="V2649" s="8">
        <f t="shared" si="419"/>
        <v>65.150000000000006</v>
      </c>
    </row>
    <row r="2650" spans="1:22" ht="13.5" x14ac:dyDescent="0.25">
      <c r="A2650" s="3">
        <f>RSI!A2650</f>
        <v>45867</v>
      </c>
      <c r="B2650" s="2">
        <f>RSI!B2650</f>
        <v>10.59</v>
      </c>
      <c r="C2650" s="2">
        <f>RSI!I2650</f>
        <v>71.029855711625132</v>
      </c>
      <c r="D2650" s="2">
        <f>MACD!E2650</f>
        <v>-0.3008024465502146</v>
      </c>
      <c r="E2650" s="2">
        <f>MACD!F2650</f>
        <v>-0.18278431760478053</v>
      </c>
      <c r="F2650" s="2">
        <f>'Moving Avg'!D2650</f>
        <v>10.290000000000001</v>
      </c>
      <c r="G2650" s="2">
        <f>'Moving Avg'!F2650</f>
        <v>9.8004999999999995</v>
      </c>
      <c r="H2650" s="2">
        <f>'Moving Avg'!G2650</f>
        <v>9.9134259999999941</v>
      </c>
      <c r="I2650" s="2">
        <f>'Moving Avg'!H2650</f>
        <v>8.8777070000000009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  <c r="M2650" s="8">
        <f t="shared" si="410"/>
        <v>0</v>
      </c>
      <c r="N2650" s="8">
        <f t="shared" si="411"/>
        <v>100</v>
      </c>
      <c r="O2650" s="8">
        <f t="shared" si="412"/>
        <v>50</v>
      </c>
      <c r="P2650" s="8">
        <f t="shared" si="413"/>
        <v>83.5</v>
      </c>
      <c r="Q2650" s="9">
        <f t="shared" si="414"/>
        <v>55.024999999999999</v>
      </c>
      <c r="R2650" s="9">
        <f t="shared" si="415"/>
        <v>58.375</v>
      </c>
      <c r="S2650" s="9">
        <f t="shared" si="416"/>
        <v>65.075000000000003</v>
      </c>
      <c r="T2650" s="9">
        <f t="shared" si="417"/>
        <v>58.375</v>
      </c>
      <c r="U2650" s="8">
        <f t="shared" si="418"/>
        <v>59.491666666666674</v>
      </c>
      <c r="V2650" s="8">
        <f t="shared" si="419"/>
        <v>59.212500000000006</v>
      </c>
    </row>
    <row r="2651" spans="1:22" ht="13.5" x14ac:dyDescent="0.25">
      <c r="A2651" s="3">
        <f>RSI!A2651</f>
        <v>45868</v>
      </c>
      <c r="B2651" s="2">
        <f>RSI!B2651</f>
        <v>10.65</v>
      </c>
      <c r="C2651" s="2">
        <f>RSI!I2651</f>
        <v>72.044033857829419</v>
      </c>
      <c r="D2651" s="2">
        <f>MACD!E2651</f>
        <v>-0.34220625453937181</v>
      </c>
      <c r="E2651" s="2">
        <f>MACD!F2651</f>
        <v>-0.21466870499169879</v>
      </c>
      <c r="F2651" s="2">
        <f>'Moving Avg'!D2651</f>
        <v>10.393999999999998</v>
      </c>
      <c r="G2651" s="2">
        <f>'Moving Avg'!F2651</f>
        <v>9.8600000000000012</v>
      </c>
      <c r="H2651" s="2">
        <f>'Moving Avg'!G2651</f>
        <v>9.9205879999999951</v>
      </c>
      <c r="I2651" s="2">
        <f>'Moving Avg'!H2651</f>
        <v>8.8998960000000018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  <c r="M2651" s="8">
        <f t="shared" si="410"/>
        <v>0</v>
      </c>
      <c r="N2651" s="8">
        <f t="shared" si="411"/>
        <v>100</v>
      </c>
      <c r="O2651" s="8">
        <f t="shared" si="412"/>
        <v>50</v>
      </c>
      <c r="P2651" s="8">
        <f t="shared" si="413"/>
        <v>83.5</v>
      </c>
      <c r="Q2651" s="9">
        <f t="shared" si="414"/>
        <v>55.024999999999999</v>
      </c>
      <c r="R2651" s="9">
        <f t="shared" si="415"/>
        <v>58.375</v>
      </c>
      <c r="S2651" s="9">
        <f t="shared" si="416"/>
        <v>65.075000000000003</v>
      </c>
      <c r="T2651" s="9">
        <f t="shared" si="417"/>
        <v>58.375</v>
      </c>
      <c r="U2651" s="8">
        <f t="shared" si="418"/>
        <v>59.491666666666674</v>
      </c>
      <c r="V2651" s="8">
        <f t="shared" si="419"/>
        <v>59.212500000000006</v>
      </c>
    </row>
    <row r="2652" spans="1:22" ht="13.5" x14ac:dyDescent="0.25">
      <c r="A2652" s="3">
        <f>RSI!A2652</f>
        <v>45869</v>
      </c>
      <c r="B2652" s="2">
        <f>RSI!B2652</f>
        <v>10.91</v>
      </c>
      <c r="C2652" s="2">
        <f>RSI!I2652</f>
        <v>75.969825882003093</v>
      </c>
      <c r="D2652" s="2">
        <f>MACD!E2652</f>
        <v>-0.38863708695777888</v>
      </c>
      <c r="E2652" s="2">
        <f>MACD!F2652</f>
        <v>-0.24946238138491483</v>
      </c>
      <c r="F2652" s="2">
        <f>'Moving Avg'!D2652</f>
        <v>10.547999999999998</v>
      </c>
      <c r="G2652" s="2">
        <f>'Moving Avg'!F2652</f>
        <v>9.9354999999999993</v>
      </c>
      <c r="H2652" s="2">
        <f>'Moving Avg'!G2652</f>
        <v>9.9329499999999946</v>
      </c>
      <c r="I2652" s="2">
        <f>'Moving Avg'!H2652</f>
        <v>8.9233850000000015</v>
      </c>
      <c r="J2652" s="6" t="str">
        <f>OBV!F2652</f>
        <v>BULLISH</v>
      </c>
      <c r="K2652" s="6" t="str">
        <f>OBV!G2652</f>
        <v>NEUTRAL</v>
      </c>
      <c r="L2652" s="6" t="str">
        <f>OBV!H2652</f>
        <v>CONFIRMED BULLISH</v>
      </c>
      <c r="M2652" s="8">
        <f t="shared" si="410"/>
        <v>0</v>
      </c>
      <c r="N2652" s="8">
        <f t="shared" si="411"/>
        <v>100</v>
      </c>
      <c r="O2652" s="8">
        <f t="shared" si="412"/>
        <v>50</v>
      </c>
      <c r="P2652" s="8">
        <f t="shared" si="413"/>
        <v>83.5</v>
      </c>
      <c r="Q2652" s="9">
        <f t="shared" si="414"/>
        <v>55.024999999999999</v>
      </c>
      <c r="R2652" s="9">
        <f t="shared" si="415"/>
        <v>58.375</v>
      </c>
      <c r="S2652" s="9">
        <f t="shared" si="416"/>
        <v>65.075000000000003</v>
      </c>
      <c r="T2652" s="9">
        <f t="shared" si="417"/>
        <v>58.375</v>
      </c>
      <c r="U2652" s="8">
        <f t="shared" si="418"/>
        <v>59.491666666666674</v>
      </c>
      <c r="V2652" s="8">
        <f t="shared" si="419"/>
        <v>59.212500000000006</v>
      </c>
    </row>
    <row r="2653" spans="1:22" ht="13.5" x14ac:dyDescent="0.25">
      <c r="A2653" s="3">
        <f>RSI!A2653</f>
        <v>45870</v>
      </c>
      <c r="B2653" s="2">
        <f>RSI!B2653</f>
        <v>10.94</v>
      </c>
      <c r="C2653" s="2">
        <f>RSI!I2653</f>
        <v>76.381951286746514</v>
      </c>
      <c r="D2653" s="2">
        <f>MACD!E2653</f>
        <v>-0.43579928230601439</v>
      </c>
      <c r="E2653" s="2">
        <f>MACD!F2653</f>
        <v>-0.28672976156913477</v>
      </c>
      <c r="F2653" s="2">
        <f>'Moving Avg'!D2653</f>
        <v>10.697999999999999</v>
      </c>
      <c r="G2653" s="2">
        <f>'Moving Avg'!F2653</f>
        <v>10.0085</v>
      </c>
      <c r="H2653" s="2">
        <f>'Moving Avg'!G2653</f>
        <v>9.9431299999999947</v>
      </c>
      <c r="I2653" s="2">
        <f>'Moving Avg'!H2653</f>
        <v>8.9471165000000017</v>
      </c>
      <c r="J2653" s="6" t="str">
        <f>OBV!F2653</f>
        <v>BULLISH</v>
      </c>
      <c r="K2653" s="6" t="str">
        <f>OBV!G2653</f>
        <v>NEUTRAL</v>
      </c>
      <c r="L2653" s="6" t="str">
        <f>OBV!H2653</f>
        <v>CONFIRMED BULLISH</v>
      </c>
      <c r="M2653" s="8">
        <f t="shared" si="410"/>
        <v>0</v>
      </c>
      <c r="N2653" s="8">
        <f t="shared" si="411"/>
        <v>100</v>
      </c>
      <c r="O2653" s="8">
        <f t="shared" si="412"/>
        <v>50</v>
      </c>
      <c r="P2653" s="8">
        <f t="shared" si="413"/>
        <v>83.5</v>
      </c>
      <c r="Q2653" s="9">
        <f t="shared" si="414"/>
        <v>55.024999999999999</v>
      </c>
      <c r="R2653" s="9">
        <f t="shared" si="415"/>
        <v>58.375</v>
      </c>
      <c r="S2653" s="9">
        <f t="shared" si="416"/>
        <v>65.075000000000003</v>
      </c>
      <c r="T2653" s="9">
        <f t="shared" si="417"/>
        <v>58.375</v>
      </c>
      <c r="U2653" s="8">
        <f t="shared" si="418"/>
        <v>59.491666666666674</v>
      </c>
      <c r="V2653" s="8">
        <f t="shared" si="419"/>
        <v>59.212500000000006</v>
      </c>
    </row>
    <row r="2654" spans="1:22" ht="13.5" x14ac:dyDescent="0.25">
      <c r="A2654" s="3">
        <f>RSI!A2654</f>
        <v>45873</v>
      </c>
      <c r="B2654" s="2">
        <f>RSI!B2654</f>
        <v>11.29</v>
      </c>
      <c r="C2654" s="2">
        <f>RSI!I2654</f>
        <v>80.568929249845425</v>
      </c>
      <c r="D2654" s="2">
        <f>MACD!E2654</f>
        <v>-0.51011952900556068</v>
      </c>
      <c r="E2654" s="2">
        <f>MACD!F2654</f>
        <v>-0.33140771505641997</v>
      </c>
      <c r="F2654" s="2">
        <f>'Moving Avg'!D2654</f>
        <v>10.876000000000001</v>
      </c>
      <c r="G2654" s="2">
        <f>'Moving Avg'!F2654</f>
        <v>10.0985</v>
      </c>
      <c r="H2654" s="2">
        <f>'Moving Avg'!G2654</f>
        <v>9.9603099999999962</v>
      </c>
      <c r="I2654" s="2">
        <f>'Moving Avg'!H2654</f>
        <v>8.9725980000000014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  <c r="M2654" s="8">
        <f t="shared" si="410"/>
        <v>0</v>
      </c>
      <c r="N2654" s="8">
        <f t="shared" si="411"/>
        <v>100</v>
      </c>
      <c r="O2654" s="8">
        <f t="shared" si="412"/>
        <v>50</v>
      </c>
      <c r="P2654" s="8">
        <f t="shared" si="413"/>
        <v>83.5</v>
      </c>
      <c r="Q2654" s="9">
        <f t="shared" si="414"/>
        <v>55.024999999999999</v>
      </c>
      <c r="R2654" s="9">
        <f t="shared" si="415"/>
        <v>58.375</v>
      </c>
      <c r="S2654" s="9">
        <f t="shared" si="416"/>
        <v>65.075000000000003</v>
      </c>
      <c r="T2654" s="9">
        <f t="shared" si="417"/>
        <v>58.375</v>
      </c>
      <c r="U2654" s="8">
        <f t="shared" si="418"/>
        <v>59.491666666666674</v>
      </c>
      <c r="V2654" s="8">
        <f t="shared" si="419"/>
        <v>59.212500000000006</v>
      </c>
    </row>
    <row r="2655" spans="1:22" ht="13.5" x14ac:dyDescent="0.25">
      <c r="A2655" s="3">
        <f>RSI!A2655</f>
        <v>45874</v>
      </c>
      <c r="B2655" s="2">
        <f>RSI!B2655</f>
        <v>11.36</v>
      </c>
      <c r="C2655" s="2">
        <f>RSI!I2655</f>
        <v>81.283580425574058</v>
      </c>
      <c r="D2655" s="2">
        <f>MACD!E2655</f>
        <v>-0.58526935728576923</v>
      </c>
      <c r="E2655" s="2">
        <f>MACD!F2655</f>
        <v>-0.38218004350228985</v>
      </c>
      <c r="F2655" s="2">
        <f>'Moving Avg'!D2655</f>
        <v>11.03</v>
      </c>
      <c r="G2655" s="2">
        <f>'Moving Avg'!F2655</f>
        <v>10.187999999999999</v>
      </c>
      <c r="H2655" s="2">
        <f>'Moving Avg'!G2655</f>
        <v>9.9794459999999976</v>
      </c>
      <c r="I2655" s="2">
        <f>'Moving Avg'!H2655</f>
        <v>8.9988005000000015</v>
      </c>
      <c r="J2655" s="6" t="str">
        <f>OBV!F2655</f>
        <v>BULLISH</v>
      </c>
      <c r="K2655" s="6" t="str">
        <f>OBV!G2655</f>
        <v>NEUTRAL</v>
      </c>
      <c r="L2655" s="6" t="str">
        <f>OBV!H2655</f>
        <v>CONFIRMED BULLISH</v>
      </c>
      <c r="M2655" s="8">
        <f t="shared" si="410"/>
        <v>0</v>
      </c>
      <c r="N2655" s="8">
        <f t="shared" si="411"/>
        <v>100</v>
      </c>
      <c r="O2655" s="8">
        <f t="shared" si="412"/>
        <v>50</v>
      </c>
      <c r="P2655" s="8">
        <f t="shared" si="413"/>
        <v>83.5</v>
      </c>
      <c r="Q2655" s="9">
        <f t="shared" si="414"/>
        <v>55.024999999999999</v>
      </c>
      <c r="R2655" s="9">
        <f t="shared" si="415"/>
        <v>58.375</v>
      </c>
      <c r="S2655" s="9">
        <f t="shared" si="416"/>
        <v>65.075000000000003</v>
      </c>
      <c r="T2655" s="9">
        <f t="shared" si="417"/>
        <v>58.375</v>
      </c>
      <c r="U2655" s="8">
        <f t="shared" si="418"/>
        <v>59.491666666666674</v>
      </c>
      <c r="V2655" s="8">
        <f t="shared" si="419"/>
        <v>59.212500000000006</v>
      </c>
    </row>
    <row r="2656" spans="1:22" ht="13.5" x14ac:dyDescent="0.25">
      <c r="A2656" s="3">
        <f>RSI!A2656</f>
        <v>45875</v>
      </c>
      <c r="B2656" s="2">
        <f>RSI!B2656</f>
        <v>11.4</v>
      </c>
      <c r="C2656" s="2">
        <f>RSI!I2656</f>
        <v>81.697815569184684</v>
      </c>
      <c r="D2656" s="2">
        <f>MACD!E2656</f>
        <v>-0.60032669445931575</v>
      </c>
      <c r="E2656" s="2">
        <f>MACD!F2656</f>
        <v>-0.42580937369369504</v>
      </c>
      <c r="F2656" s="2">
        <f>'Moving Avg'!D2656</f>
        <v>11.18</v>
      </c>
      <c r="G2656" s="2">
        <f>'Moving Avg'!F2656</f>
        <v>10.273</v>
      </c>
      <c r="H2656" s="2">
        <f>'Moving Avg'!G2656</f>
        <v>9.9993819999999971</v>
      </c>
      <c r="I2656" s="2">
        <f>'Moving Avg'!H2656</f>
        <v>9.0257590000000008</v>
      </c>
      <c r="J2656" s="6" t="str">
        <f>OBV!F2656</f>
        <v>BULLISH</v>
      </c>
      <c r="K2656" s="6" t="str">
        <f>OBV!G2656</f>
        <v>NEUTRAL</v>
      </c>
      <c r="L2656" s="6" t="str">
        <f>OBV!H2656</f>
        <v>CONFIRMED BULLISH</v>
      </c>
      <c r="M2656" s="8">
        <f t="shared" si="410"/>
        <v>0</v>
      </c>
      <c r="N2656" s="8">
        <f t="shared" si="411"/>
        <v>100</v>
      </c>
      <c r="O2656" s="8">
        <f t="shared" si="412"/>
        <v>50</v>
      </c>
      <c r="P2656" s="8">
        <f t="shared" si="413"/>
        <v>83.5</v>
      </c>
      <c r="Q2656" s="9">
        <f t="shared" si="414"/>
        <v>55.024999999999999</v>
      </c>
      <c r="R2656" s="9">
        <f t="shared" si="415"/>
        <v>58.375</v>
      </c>
      <c r="S2656" s="9">
        <f t="shared" si="416"/>
        <v>65.075000000000003</v>
      </c>
      <c r="T2656" s="9">
        <f t="shared" si="417"/>
        <v>58.375</v>
      </c>
      <c r="U2656" s="8">
        <f t="shared" si="418"/>
        <v>59.491666666666674</v>
      </c>
      <c r="V2656" s="8">
        <f t="shared" si="419"/>
        <v>59.212500000000006</v>
      </c>
    </row>
    <row r="2657" spans="1:22" ht="13.5" x14ac:dyDescent="0.25">
      <c r="A2657" s="3">
        <f>RSI!A2657</f>
        <v>45876</v>
      </c>
      <c r="B2657" s="2">
        <f>RSI!B2657</f>
        <v>11.4</v>
      </c>
      <c r="C2657" s="2">
        <f>RSI!I2657</f>
        <v>81.697815569184684</v>
      </c>
      <c r="D2657" s="2">
        <f>MACD!E2657</f>
        <v>-0.6182168965815027</v>
      </c>
      <c r="E2657" s="2">
        <f>MACD!F2657</f>
        <v>-0.46429087827125659</v>
      </c>
      <c r="F2657" s="2">
        <f>'Moving Avg'!D2657</f>
        <v>11.277999999999999</v>
      </c>
      <c r="G2657" s="2">
        <f>'Moving Avg'!F2657</f>
        <v>10.347</v>
      </c>
      <c r="H2657" s="2">
        <f>'Moving Avg'!G2657</f>
        <v>10.031741999999996</v>
      </c>
      <c r="I2657" s="2">
        <f>'Moving Avg'!H2657</f>
        <v>9.0527175000000017</v>
      </c>
      <c r="J2657" s="6" t="str">
        <f>OBV!F2657</f>
        <v>BULLISH</v>
      </c>
      <c r="K2657" s="6" t="str">
        <f>OBV!G2657</f>
        <v>NEUTRAL</v>
      </c>
      <c r="L2657" s="6" t="str">
        <f>OBV!H2657</f>
        <v>CONFIRMED BULLISH</v>
      </c>
      <c r="M2657" s="8">
        <f t="shared" si="410"/>
        <v>0</v>
      </c>
      <c r="N2657" s="8">
        <f t="shared" si="411"/>
        <v>100</v>
      </c>
      <c r="O2657" s="8">
        <f t="shared" si="412"/>
        <v>50</v>
      </c>
      <c r="P2657" s="8">
        <f t="shared" si="413"/>
        <v>83.5</v>
      </c>
      <c r="Q2657" s="9">
        <f t="shared" si="414"/>
        <v>55.024999999999999</v>
      </c>
      <c r="R2657" s="9">
        <f t="shared" si="415"/>
        <v>58.375</v>
      </c>
      <c r="S2657" s="9">
        <f t="shared" si="416"/>
        <v>65.075000000000003</v>
      </c>
      <c r="T2657" s="9">
        <f t="shared" si="417"/>
        <v>58.375</v>
      </c>
      <c r="U2657" s="8">
        <f t="shared" si="418"/>
        <v>59.491666666666674</v>
      </c>
      <c r="V2657" s="8">
        <f t="shared" si="419"/>
        <v>59.212500000000006</v>
      </c>
    </row>
    <row r="2658" spans="1:22" ht="13.5" x14ac:dyDescent="0.25">
      <c r="A2658" s="3">
        <f>RSI!A2658</f>
        <v>45877</v>
      </c>
      <c r="B2658" s="2">
        <f>RSI!B2658</f>
        <v>11.44</v>
      </c>
      <c r="C2658" s="2">
        <f>RSI!I2658</f>
        <v>82.155841029176912</v>
      </c>
      <c r="D2658" s="2">
        <f>MACD!E2658</f>
        <v>-0.63481785953670311</v>
      </c>
      <c r="E2658" s="2">
        <f>MACD!F2658</f>
        <v>-0.49839627452434587</v>
      </c>
      <c r="F2658" s="2">
        <f>'Moving Avg'!D2658</f>
        <v>11.377999999999998</v>
      </c>
      <c r="G2658" s="2">
        <f>'Moving Avg'!F2658</f>
        <v>10.424000000000001</v>
      </c>
      <c r="H2658" s="2">
        <f>'Moving Avg'!G2658</f>
        <v>10.056557999999997</v>
      </c>
      <c r="I2658" s="2">
        <f>'Moving Avg'!H2658</f>
        <v>9.0789955000000013</v>
      </c>
      <c r="J2658" s="6" t="str">
        <f>OBV!F2658</f>
        <v>BULLISH</v>
      </c>
      <c r="K2658" s="6" t="str">
        <f>OBV!G2658</f>
        <v>NEUTRAL</v>
      </c>
      <c r="L2658" s="6" t="str">
        <f>OBV!H2658</f>
        <v>CONFIRMED BULLISH</v>
      </c>
      <c r="M2658" s="8">
        <f t="shared" si="410"/>
        <v>0</v>
      </c>
      <c r="N2658" s="8">
        <f t="shared" si="411"/>
        <v>100</v>
      </c>
      <c r="O2658" s="8">
        <f t="shared" si="412"/>
        <v>50</v>
      </c>
      <c r="P2658" s="8">
        <f t="shared" si="413"/>
        <v>83.5</v>
      </c>
      <c r="Q2658" s="9">
        <f t="shared" si="414"/>
        <v>55.024999999999999</v>
      </c>
      <c r="R2658" s="9">
        <f t="shared" si="415"/>
        <v>58.375</v>
      </c>
      <c r="S2658" s="9">
        <f t="shared" si="416"/>
        <v>65.075000000000003</v>
      </c>
      <c r="T2658" s="9">
        <f t="shared" si="417"/>
        <v>58.375</v>
      </c>
      <c r="U2658" s="8">
        <f t="shared" si="418"/>
        <v>59.491666666666674</v>
      </c>
      <c r="V2658" s="8">
        <f t="shared" si="419"/>
        <v>59.212500000000006</v>
      </c>
    </row>
    <row r="2659" spans="1:22" ht="13.5" x14ac:dyDescent="0.25">
      <c r="A2659" s="3">
        <f>RSI!A2659</f>
        <v>45880</v>
      </c>
      <c r="B2659" s="2">
        <f>RSI!B2659</f>
        <v>11.45</v>
      </c>
      <c r="C2659" s="2">
        <f>RSI!I2659</f>
        <v>82.275264898312386</v>
      </c>
      <c r="D2659" s="2">
        <f>MACD!E2659</f>
        <v>-0.62326798311087117</v>
      </c>
      <c r="E2659" s="2">
        <f>MACD!F2659</f>
        <v>-0.52337061624165093</v>
      </c>
      <c r="F2659" s="2">
        <f>'Moving Avg'!D2659</f>
        <v>11.41</v>
      </c>
      <c r="G2659" s="2">
        <f>'Moving Avg'!F2659</f>
        <v>10.526499999999999</v>
      </c>
      <c r="H2659" s="2">
        <f>'Moving Avg'!G2659</f>
        <v>10.078977999999996</v>
      </c>
      <c r="I2659" s="2">
        <f>'Moving Avg'!H2659</f>
        <v>9.1049525000000013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  <c r="M2659" s="8">
        <f t="shared" si="410"/>
        <v>0</v>
      </c>
      <c r="N2659" s="8">
        <f t="shared" si="411"/>
        <v>100</v>
      </c>
      <c r="O2659" s="8">
        <f t="shared" si="412"/>
        <v>50</v>
      </c>
      <c r="P2659" s="8">
        <f t="shared" si="413"/>
        <v>83.5</v>
      </c>
      <c r="Q2659" s="9">
        <f t="shared" si="414"/>
        <v>55.024999999999999</v>
      </c>
      <c r="R2659" s="9">
        <f t="shared" si="415"/>
        <v>58.375</v>
      </c>
      <c r="S2659" s="9">
        <f t="shared" si="416"/>
        <v>65.075000000000003</v>
      </c>
      <c r="T2659" s="9">
        <f t="shared" si="417"/>
        <v>58.375</v>
      </c>
      <c r="U2659" s="8">
        <f t="shared" si="418"/>
        <v>59.491666666666674</v>
      </c>
      <c r="V2659" s="8">
        <f t="shared" si="419"/>
        <v>59.212500000000006</v>
      </c>
    </row>
    <row r="2660" spans="1:22" ht="13.5" x14ac:dyDescent="0.25">
      <c r="A2660" s="3">
        <f>RSI!A2660</f>
        <v>45881</v>
      </c>
      <c r="B2660" s="2">
        <f>RSI!B2660</f>
        <v>11.4</v>
      </c>
      <c r="C2660" s="2">
        <f>RSI!I2660</f>
        <v>79.413435593572558</v>
      </c>
      <c r="D2660" s="2">
        <f>MACD!E2660</f>
        <v>-0.58614750462213294</v>
      </c>
      <c r="E2660" s="2">
        <f>MACD!F2660</f>
        <v>-0.53592599391774742</v>
      </c>
      <c r="F2660" s="2">
        <f>'Moving Avg'!D2660</f>
        <v>11.417999999999999</v>
      </c>
      <c r="G2660" s="2">
        <f>'Moving Avg'!F2660</f>
        <v>10.620999999999999</v>
      </c>
      <c r="H2660" s="2">
        <f>'Moving Avg'!G2660</f>
        <v>10.102807999999996</v>
      </c>
      <c r="I2660" s="2">
        <f>'Moving Avg'!H2660</f>
        <v>9.1306130000000021</v>
      </c>
      <c r="J2660" s="6" t="str">
        <f>OBV!F2660</f>
        <v>BULLISH</v>
      </c>
      <c r="K2660" s="6" t="str">
        <f>OBV!G2660</f>
        <v>NEUTRAL</v>
      </c>
      <c r="L2660" s="6" t="str">
        <f>OBV!H2660</f>
        <v>CONFIRMED BULLISH</v>
      </c>
      <c r="M2660" s="8">
        <f t="shared" si="410"/>
        <v>0</v>
      </c>
      <c r="N2660" s="8">
        <f t="shared" si="411"/>
        <v>100</v>
      </c>
      <c r="O2660" s="8">
        <f t="shared" si="412"/>
        <v>50</v>
      </c>
      <c r="P2660" s="8">
        <f t="shared" si="413"/>
        <v>83.5</v>
      </c>
      <c r="Q2660" s="9">
        <f t="shared" si="414"/>
        <v>55.024999999999999</v>
      </c>
      <c r="R2660" s="9">
        <f t="shared" si="415"/>
        <v>58.375</v>
      </c>
      <c r="S2660" s="9">
        <f t="shared" si="416"/>
        <v>65.075000000000003</v>
      </c>
      <c r="T2660" s="9">
        <f t="shared" si="417"/>
        <v>58.375</v>
      </c>
      <c r="U2660" s="8">
        <f t="shared" si="418"/>
        <v>59.491666666666674</v>
      </c>
      <c r="V2660" s="8">
        <f t="shared" si="419"/>
        <v>59.212500000000006</v>
      </c>
    </row>
    <row r="2661" spans="1:22" ht="13.5" x14ac:dyDescent="0.25">
      <c r="A2661" s="3">
        <f>RSI!A2661</f>
        <v>45883</v>
      </c>
      <c r="B2661" s="2">
        <f>RSI!B2661</f>
        <v>11.4</v>
      </c>
      <c r="C2661" s="2">
        <f>RSI!I2661</f>
        <v>79.413435593572558</v>
      </c>
      <c r="D2661" s="2">
        <f>MACD!E2661</f>
        <v>-0.55038476501275646</v>
      </c>
      <c r="E2661" s="2">
        <f>MACD!F2661</f>
        <v>-0.53881774813674921</v>
      </c>
      <c r="F2661" s="2">
        <f>'Moving Avg'!D2661</f>
        <v>11.417999999999999</v>
      </c>
      <c r="G2661" s="2">
        <f>'Moving Avg'!F2661</f>
        <v>10.7065</v>
      </c>
      <c r="H2661" s="2">
        <f>'Moving Avg'!G2661</f>
        <v>10.124227999999995</v>
      </c>
      <c r="I2661" s="2">
        <f>'Moving Avg'!H2661</f>
        <v>9.1544190000000025</v>
      </c>
      <c r="J2661" s="6" t="str">
        <f>OBV!F2661</f>
        <v>BULLISH</v>
      </c>
      <c r="K2661" s="6" t="str">
        <f>OBV!G2661</f>
        <v>NEUTRAL</v>
      </c>
      <c r="L2661" s="6" t="str">
        <f>OBV!H2661</f>
        <v>NEUTRAL</v>
      </c>
      <c r="M2661" s="8">
        <f t="shared" si="410"/>
        <v>0</v>
      </c>
      <c r="N2661" s="8">
        <f t="shared" si="411"/>
        <v>45</v>
      </c>
      <c r="O2661" s="8">
        <f t="shared" si="412"/>
        <v>50</v>
      </c>
      <c r="P2661" s="8">
        <f t="shared" si="413"/>
        <v>49.5</v>
      </c>
      <c r="Q2661" s="9">
        <f t="shared" si="414"/>
        <v>30.675000000000001</v>
      </c>
      <c r="R2661" s="9">
        <f t="shared" si="415"/>
        <v>38.875</v>
      </c>
      <c r="S2661" s="9">
        <f t="shared" si="416"/>
        <v>41.525000000000006</v>
      </c>
      <c r="T2661" s="9">
        <f t="shared" si="417"/>
        <v>36.125</v>
      </c>
      <c r="U2661" s="8">
        <f t="shared" si="418"/>
        <v>37.024999999999999</v>
      </c>
      <c r="V2661" s="8">
        <f t="shared" si="419"/>
        <v>36.799999999999997</v>
      </c>
    </row>
    <row r="2662" spans="1:22" ht="13.5" x14ac:dyDescent="0.25">
      <c r="A2662" s="3">
        <f>RSI!A2662</f>
        <v>45884</v>
      </c>
      <c r="B2662" s="2">
        <f>RSI!B2662</f>
        <v>11.38</v>
      </c>
      <c r="C2662" s="2">
        <f>RSI!I2662</f>
        <v>78.15234636378554</v>
      </c>
      <c r="D2662" s="2">
        <f>MACD!E2662</f>
        <v>-0.48315886058930779</v>
      </c>
      <c r="E2662" s="2">
        <f>MACD!F2662</f>
        <v>-0.52768597062726097</v>
      </c>
      <c r="F2662" s="2">
        <f>'Moving Avg'!D2662</f>
        <v>11.414</v>
      </c>
      <c r="G2662" s="2">
        <f>'Moving Avg'!F2662</f>
        <v>10.787000000000001</v>
      </c>
      <c r="H2662" s="2">
        <f>'Moving Avg'!G2662</f>
        <v>10.149327999999995</v>
      </c>
      <c r="I2662" s="2">
        <f>'Moving Avg'!H2662</f>
        <v>9.1766415000000041</v>
      </c>
      <c r="J2662" s="6" t="str">
        <f>OBV!F2662</f>
        <v>BULLISH</v>
      </c>
      <c r="K2662" s="6" t="str">
        <f>OBV!G2662</f>
        <v>NEUTRAL</v>
      </c>
      <c r="L2662" s="6" t="str">
        <f>OBV!H2662</f>
        <v>BULLISH DIVERGENCE</v>
      </c>
      <c r="M2662" s="8">
        <f t="shared" si="410"/>
        <v>0</v>
      </c>
      <c r="N2662" s="8">
        <f t="shared" si="411"/>
        <v>0</v>
      </c>
      <c r="O2662" s="8">
        <f t="shared" si="412"/>
        <v>50</v>
      </c>
      <c r="P2662" s="8">
        <f t="shared" si="413"/>
        <v>66.5</v>
      </c>
      <c r="Q2662" s="9">
        <f t="shared" si="414"/>
        <v>17.475000000000001</v>
      </c>
      <c r="R2662" s="9">
        <f t="shared" si="415"/>
        <v>34.125</v>
      </c>
      <c r="S2662" s="9">
        <f t="shared" si="416"/>
        <v>42.424999999999997</v>
      </c>
      <c r="T2662" s="9">
        <f t="shared" si="417"/>
        <v>29.125</v>
      </c>
      <c r="U2662" s="8">
        <f t="shared" si="418"/>
        <v>31.341666666666669</v>
      </c>
      <c r="V2662" s="8">
        <f t="shared" si="419"/>
        <v>30.787500000000001</v>
      </c>
    </row>
    <row r="2663" spans="1:22" ht="13.5" x14ac:dyDescent="0.25">
      <c r="A2663" s="3">
        <f>RSI!A2663</f>
        <v>45887</v>
      </c>
      <c r="B2663" s="2">
        <f>RSI!B2663</f>
        <v>11.25</v>
      </c>
      <c r="C2663" s="2">
        <f>RSI!I2663</f>
        <v>70.333995423829137</v>
      </c>
      <c r="D2663" s="2">
        <f>MACD!E2663</f>
        <v>-0.41609401968103299</v>
      </c>
      <c r="E2663" s="2">
        <f>MACD!F2663</f>
        <v>-0.50536758043801544</v>
      </c>
      <c r="F2663" s="2">
        <f>'Moving Avg'!D2663</f>
        <v>11.376000000000001</v>
      </c>
      <c r="G2663" s="2">
        <f>'Moving Avg'!F2663</f>
        <v>10.861000000000001</v>
      </c>
      <c r="H2663" s="2">
        <f>'Moving Avg'!G2663</f>
        <v>10.162369999999996</v>
      </c>
      <c r="I2663" s="2">
        <f>'Moving Avg'!H2663</f>
        <v>9.197889500000004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  <c r="M2663" s="8">
        <f t="shared" si="410"/>
        <v>0</v>
      </c>
      <c r="N2663" s="8">
        <f t="shared" si="411"/>
        <v>0</v>
      </c>
      <c r="O2663" s="8">
        <f t="shared" si="412"/>
        <v>50</v>
      </c>
      <c r="P2663" s="8">
        <f t="shared" si="413"/>
        <v>16.5</v>
      </c>
      <c r="Q2663" s="9">
        <f t="shared" si="414"/>
        <v>9.9749999999999996</v>
      </c>
      <c r="R2663" s="9">
        <f t="shared" si="415"/>
        <v>21.625</v>
      </c>
      <c r="S2663" s="9">
        <f t="shared" si="416"/>
        <v>19.925000000000001</v>
      </c>
      <c r="T2663" s="9">
        <f t="shared" si="417"/>
        <v>16.625</v>
      </c>
      <c r="U2663" s="8">
        <f t="shared" si="418"/>
        <v>17.175000000000001</v>
      </c>
      <c r="V2663" s="8">
        <f t="shared" si="419"/>
        <v>17.037500000000001</v>
      </c>
    </row>
    <row r="2664" spans="1:22" ht="13.5" x14ac:dyDescent="0.25">
      <c r="A2664" s="3">
        <f>RSI!A2664</f>
        <v>45888</v>
      </c>
      <c r="B2664" s="2">
        <f>RSI!B2664</f>
        <v>11.24</v>
      </c>
      <c r="C2664" s="2">
        <f>RSI!I2664</f>
        <v>69.755905432266729</v>
      </c>
      <c r="D2664" s="2">
        <f>MACD!E2664</f>
        <v>-0.30775439766251367</v>
      </c>
      <c r="E2664" s="2">
        <f>MACD!F2664</f>
        <v>-0.46584494388291509</v>
      </c>
      <c r="F2664" s="2">
        <f>'Moving Avg'!D2664</f>
        <v>11.334</v>
      </c>
      <c r="G2664" s="2">
        <f>'Moving Avg'!F2664</f>
        <v>10.935500000000001</v>
      </c>
      <c r="H2664" s="2">
        <f>'Moving Avg'!G2664</f>
        <v>10.175767999999998</v>
      </c>
      <c r="I2664" s="2">
        <f>'Moving Avg'!H2664</f>
        <v>9.2191805000000038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  <c r="M2664" s="8">
        <f t="shared" si="410"/>
        <v>25</v>
      </c>
      <c r="N2664" s="8">
        <f t="shared" si="411"/>
        <v>0</v>
      </c>
      <c r="O2664" s="8">
        <f t="shared" si="412"/>
        <v>50</v>
      </c>
      <c r="P2664" s="8">
        <f t="shared" si="413"/>
        <v>16.5</v>
      </c>
      <c r="Q2664" s="9">
        <f t="shared" si="414"/>
        <v>18.725000000000001</v>
      </c>
      <c r="R2664" s="9">
        <f t="shared" si="415"/>
        <v>26.625</v>
      </c>
      <c r="S2664" s="9">
        <f t="shared" si="416"/>
        <v>23.675000000000001</v>
      </c>
      <c r="T2664" s="9">
        <f t="shared" si="417"/>
        <v>22.875</v>
      </c>
      <c r="U2664" s="8">
        <f t="shared" si="418"/>
        <v>23.008333333333336</v>
      </c>
      <c r="V2664" s="8">
        <f t="shared" si="419"/>
        <v>22.975000000000001</v>
      </c>
    </row>
    <row r="2665" spans="1:22" ht="13.5" x14ac:dyDescent="0.25">
      <c r="A2665" s="3">
        <f>RSI!A2665</f>
        <v>45889</v>
      </c>
      <c r="B2665" s="2">
        <f>RSI!B2665</f>
        <v>11.2</v>
      </c>
      <c r="C2665" s="2">
        <f>RSI!I2665</f>
        <v>67.370593346314337</v>
      </c>
      <c r="D2665" s="2">
        <f>MACD!E2665</f>
        <v>-0.20506376049515573</v>
      </c>
      <c r="E2665" s="2">
        <f>MACD!F2665</f>
        <v>-0.41368870720536327</v>
      </c>
      <c r="F2665" s="2">
        <f>'Moving Avg'!D2665</f>
        <v>11.294</v>
      </c>
      <c r="G2665" s="2">
        <f>'Moving Avg'!F2665</f>
        <v>11.007999999999999</v>
      </c>
      <c r="H2665" s="2">
        <f>'Moving Avg'!G2665</f>
        <v>10.195783999999996</v>
      </c>
      <c r="I2665" s="2">
        <f>'Moving Avg'!H2665</f>
        <v>9.2403640000000049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  <c r="M2665" s="8">
        <f t="shared" si="410"/>
        <v>25</v>
      </c>
      <c r="N2665" s="8">
        <f t="shared" si="411"/>
        <v>0</v>
      </c>
      <c r="O2665" s="8">
        <f t="shared" si="412"/>
        <v>50</v>
      </c>
      <c r="P2665" s="8">
        <f t="shared" si="413"/>
        <v>16.5</v>
      </c>
      <c r="Q2665" s="9">
        <f t="shared" si="414"/>
        <v>18.725000000000001</v>
      </c>
      <c r="R2665" s="9">
        <f t="shared" si="415"/>
        <v>26.625</v>
      </c>
      <c r="S2665" s="9">
        <f t="shared" si="416"/>
        <v>23.675000000000001</v>
      </c>
      <c r="T2665" s="9">
        <f t="shared" si="417"/>
        <v>22.875</v>
      </c>
      <c r="U2665" s="8">
        <f t="shared" si="418"/>
        <v>23.008333333333336</v>
      </c>
      <c r="V2665" s="8">
        <f t="shared" si="419"/>
        <v>22.975000000000001</v>
      </c>
    </row>
    <row r="2666" spans="1:22" ht="13.5" x14ac:dyDescent="0.25">
      <c r="A2666" s="3">
        <f>RSI!A2666</f>
        <v>45890</v>
      </c>
      <c r="B2666" s="2">
        <f>RSI!B2666</f>
        <v>11.2</v>
      </c>
      <c r="C2666" s="2">
        <f>RSI!I2666</f>
        <v>67.370593346314337</v>
      </c>
      <c r="D2666" s="2">
        <f>MACD!E2666</f>
        <v>-0.11429401615611035</v>
      </c>
      <c r="E2666" s="2">
        <f>MACD!F2666</f>
        <v>-0.3538097689955127</v>
      </c>
      <c r="F2666" s="2">
        <f>'Moving Avg'!D2666</f>
        <v>11.254000000000001</v>
      </c>
      <c r="G2666" s="2">
        <f>'Moving Avg'!F2666</f>
        <v>11.061499999999999</v>
      </c>
      <c r="H2666" s="2">
        <f>'Moving Avg'!G2666</f>
        <v>10.215799999999996</v>
      </c>
      <c r="I2666" s="2">
        <f>'Moving Avg'!H2666</f>
        <v>9.2616865000000033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  <c r="M2666" s="8">
        <f t="shared" si="410"/>
        <v>25</v>
      </c>
      <c r="N2666" s="8">
        <f t="shared" si="411"/>
        <v>0</v>
      </c>
      <c r="O2666" s="8">
        <f t="shared" si="412"/>
        <v>50</v>
      </c>
      <c r="P2666" s="8">
        <f t="shared" si="413"/>
        <v>16.5</v>
      </c>
      <c r="Q2666" s="9">
        <f t="shared" si="414"/>
        <v>18.725000000000001</v>
      </c>
      <c r="R2666" s="9">
        <f t="shared" si="415"/>
        <v>26.625</v>
      </c>
      <c r="S2666" s="9">
        <f t="shared" si="416"/>
        <v>23.675000000000001</v>
      </c>
      <c r="T2666" s="9">
        <f t="shared" si="417"/>
        <v>22.875</v>
      </c>
      <c r="U2666" s="8">
        <f t="shared" si="418"/>
        <v>23.008333333333336</v>
      </c>
      <c r="V2666" s="8">
        <f t="shared" si="419"/>
        <v>22.975000000000001</v>
      </c>
    </row>
    <row r="2667" spans="1:22" ht="13.5" x14ac:dyDescent="0.25">
      <c r="A2667" s="3">
        <f>RSI!A2667</f>
        <v>45891</v>
      </c>
      <c r="B2667" s="2">
        <f>RSI!B2667</f>
        <v>11.15</v>
      </c>
      <c r="C2667" s="2">
        <f>RSI!I2667</f>
        <v>64.1885843315183</v>
      </c>
      <c r="D2667" s="2">
        <f>MACD!E2667</f>
        <v>-3.5892717700663823E-2</v>
      </c>
      <c r="E2667" s="2">
        <f>MACD!F2667</f>
        <v>-0.2902263587365429</v>
      </c>
      <c r="F2667" s="2">
        <f>'Moving Avg'!D2667</f>
        <v>11.208</v>
      </c>
      <c r="G2667" s="2">
        <f>'Moving Avg'!F2667</f>
        <v>11.112</v>
      </c>
      <c r="H2667" s="2">
        <f>'Moving Avg'!G2667</f>
        <v>10.234799999999996</v>
      </c>
      <c r="I2667" s="2">
        <f>'Moving Avg'!H2667</f>
        <v>9.2827130000000047</v>
      </c>
      <c r="J2667" s="6" t="str">
        <f>OBV!F2667</f>
        <v>BEARISH</v>
      </c>
      <c r="K2667" s="6" t="str">
        <f>OBV!G2667</f>
        <v>NEUTRAL</v>
      </c>
      <c r="L2667" s="6" t="str">
        <f>OBV!H2667</f>
        <v>CONFIRMED BEARISH</v>
      </c>
      <c r="M2667" s="8">
        <f t="shared" si="410"/>
        <v>25</v>
      </c>
      <c r="N2667" s="8">
        <f t="shared" si="411"/>
        <v>0</v>
      </c>
      <c r="O2667" s="8">
        <f t="shared" si="412"/>
        <v>50</v>
      </c>
      <c r="P2667" s="8">
        <f t="shared" si="413"/>
        <v>16.5</v>
      </c>
      <c r="Q2667" s="9">
        <f t="shared" si="414"/>
        <v>18.725000000000001</v>
      </c>
      <c r="R2667" s="9">
        <f t="shared" si="415"/>
        <v>26.625</v>
      </c>
      <c r="S2667" s="9">
        <f t="shared" si="416"/>
        <v>23.675000000000001</v>
      </c>
      <c r="T2667" s="9">
        <f t="shared" si="417"/>
        <v>22.875</v>
      </c>
      <c r="U2667" s="8">
        <f t="shared" si="418"/>
        <v>23.008333333333336</v>
      </c>
      <c r="V2667" s="8">
        <f t="shared" si="419"/>
        <v>22.975000000000001</v>
      </c>
    </row>
    <row r="2668" spans="1:22" ht="13.5" x14ac:dyDescent="0.25">
      <c r="A2668" s="3">
        <f>RSI!A2668</f>
        <v>45894</v>
      </c>
      <c r="B2668" s="2">
        <f>RSI!B2668</f>
        <v>11.17</v>
      </c>
      <c r="C2668" s="2">
        <f>RSI!I2668</f>
        <v>64.90266914633709</v>
      </c>
      <c r="D2668" s="2">
        <f>MACD!E2668</f>
        <v>3.346320237355016E-2</v>
      </c>
      <c r="E2668" s="2">
        <f>MACD!F2668</f>
        <v>-0.22548844651452432</v>
      </c>
      <c r="F2668" s="2">
        <f>'Moving Avg'!D2668</f>
        <v>11.192</v>
      </c>
      <c r="G2668" s="2">
        <f>'Moving Avg'!F2668</f>
        <v>11.161</v>
      </c>
      <c r="H2668" s="2">
        <f>'Moving Avg'!G2668</f>
        <v>10.256399999999996</v>
      </c>
      <c r="I2668" s="2">
        <f>'Moving Avg'!H2668</f>
        <v>9.3037005000000068</v>
      </c>
      <c r="J2668" s="6" t="str">
        <f>OBV!F2668</f>
        <v>BULLISH</v>
      </c>
      <c r="K2668" s="6" t="str">
        <f>OBV!G2668</f>
        <v>NEUTRAL</v>
      </c>
      <c r="L2668" s="6" t="str">
        <f>OBV!H2668</f>
        <v>BULLISH DIVERGENCE</v>
      </c>
      <c r="M2668" s="8">
        <f t="shared" si="410"/>
        <v>25</v>
      </c>
      <c r="N2668" s="8">
        <f t="shared" si="411"/>
        <v>0</v>
      </c>
      <c r="O2668" s="8">
        <f t="shared" si="412"/>
        <v>50</v>
      </c>
      <c r="P2668" s="8">
        <f t="shared" si="413"/>
        <v>66.5</v>
      </c>
      <c r="Q2668" s="9">
        <f t="shared" si="414"/>
        <v>26.225000000000001</v>
      </c>
      <c r="R2668" s="9">
        <f t="shared" si="415"/>
        <v>39.125</v>
      </c>
      <c r="S2668" s="9">
        <f t="shared" si="416"/>
        <v>46.174999999999997</v>
      </c>
      <c r="T2668" s="9">
        <f t="shared" si="417"/>
        <v>35.375</v>
      </c>
      <c r="U2668" s="8">
        <f t="shared" si="418"/>
        <v>37.174999999999997</v>
      </c>
      <c r="V2668" s="8">
        <f t="shared" si="419"/>
        <v>36.724999999999994</v>
      </c>
    </row>
    <row r="2669" spans="1:22" ht="13.5" x14ac:dyDescent="0.25">
      <c r="A2669" s="3">
        <f>RSI!A2669</f>
        <v>45895</v>
      </c>
      <c r="B2669" s="2">
        <f>RSI!B2669</f>
        <v>11.2</v>
      </c>
      <c r="C2669" s="2">
        <f>RSI!I2669</f>
        <v>65.997910557459676</v>
      </c>
      <c r="D2669" s="2">
        <f>MACD!E2669</f>
        <v>8.9813701549948277E-2</v>
      </c>
      <c r="E2669" s="2">
        <f>MACD!F2669</f>
        <v>-0.16242801690162981</v>
      </c>
      <c r="F2669" s="2">
        <f>'Moving Avg'!D2669</f>
        <v>11.184000000000001</v>
      </c>
      <c r="G2669" s="2">
        <f>'Moving Avg'!F2669</f>
        <v>11.200999999999999</v>
      </c>
      <c r="H2669" s="2">
        <f>'Moving Avg'!G2669</f>
        <v>10.280399999999997</v>
      </c>
      <c r="I2669" s="2">
        <f>'Moving Avg'!H2669</f>
        <v>9.3246985000000056</v>
      </c>
      <c r="J2669" s="6" t="str">
        <f>OBV!F2669</f>
        <v>BULLISH</v>
      </c>
      <c r="K2669" s="6" t="str">
        <f>OBV!G2669</f>
        <v>NEUTRAL</v>
      </c>
      <c r="L2669" s="6" t="str">
        <f>OBV!H2669</f>
        <v>BULLISH DIVERGENCE</v>
      </c>
      <c r="M2669" s="8">
        <f t="shared" si="410"/>
        <v>25</v>
      </c>
      <c r="N2669" s="8">
        <f t="shared" si="411"/>
        <v>0</v>
      </c>
      <c r="O2669" s="8">
        <f t="shared" si="412"/>
        <v>50</v>
      </c>
      <c r="P2669" s="8">
        <f t="shared" si="413"/>
        <v>66.5</v>
      </c>
      <c r="Q2669" s="9">
        <f t="shared" si="414"/>
        <v>26.225000000000001</v>
      </c>
      <c r="R2669" s="9">
        <f t="shared" si="415"/>
        <v>39.125</v>
      </c>
      <c r="S2669" s="9">
        <f t="shared" si="416"/>
        <v>46.174999999999997</v>
      </c>
      <c r="T2669" s="9">
        <f t="shared" si="417"/>
        <v>35.375</v>
      </c>
      <c r="U2669" s="8">
        <f t="shared" si="418"/>
        <v>37.174999999999997</v>
      </c>
      <c r="V2669" s="8">
        <f t="shared" si="419"/>
        <v>36.724999999999994</v>
      </c>
    </row>
    <row r="2670" spans="1:22" ht="13.5" x14ac:dyDescent="0.25">
      <c r="A2670" s="3">
        <f>RSI!A2670</f>
        <v>45896</v>
      </c>
      <c r="B2670" s="2">
        <f>RSI!B2670</f>
        <v>11.2</v>
      </c>
      <c r="C2670" s="2">
        <f>RSI!I2670</f>
        <v>65.997910557459676</v>
      </c>
      <c r="D2670" s="2">
        <f>MACD!E2670</f>
        <v>0.12809613023174293</v>
      </c>
      <c r="E2670" s="2">
        <f>MACD!F2670</f>
        <v>-0.10432318747495525</v>
      </c>
      <c r="F2670" s="2">
        <f>'Moving Avg'!D2670</f>
        <v>11.184000000000001</v>
      </c>
      <c r="G2670" s="2">
        <f>'Moving Avg'!F2670</f>
        <v>11.231499999999999</v>
      </c>
      <c r="H2670" s="2">
        <f>'Moving Avg'!G2670</f>
        <v>10.310199999999998</v>
      </c>
      <c r="I2670" s="2">
        <f>'Moving Avg'!H2670</f>
        <v>9.3459285000000065</v>
      </c>
      <c r="J2670" s="6" t="str">
        <f>OBV!F2670</f>
        <v>BULLISH</v>
      </c>
      <c r="K2670" s="6" t="str">
        <f>OBV!G2670</f>
        <v>NEUTRAL</v>
      </c>
      <c r="L2670" s="6" t="str">
        <f>OBV!H2670</f>
        <v>NEUTRAL</v>
      </c>
      <c r="M2670" s="8">
        <f t="shared" si="410"/>
        <v>25</v>
      </c>
      <c r="N2670" s="8">
        <f t="shared" si="411"/>
        <v>0</v>
      </c>
      <c r="O2670" s="8">
        <f t="shared" si="412"/>
        <v>50</v>
      </c>
      <c r="P2670" s="8">
        <f t="shared" si="413"/>
        <v>49.5</v>
      </c>
      <c r="Q2670" s="9">
        <f t="shared" si="414"/>
        <v>23.675000000000001</v>
      </c>
      <c r="R2670" s="9">
        <f t="shared" si="415"/>
        <v>34.875</v>
      </c>
      <c r="S2670" s="9">
        <f t="shared" si="416"/>
        <v>38.525000000000006</v>
      </c>
      <c r="T2670" s="9">
        <f t="shared" si="417"/>
        <v>31.125</v>
      </c>
      <c r="U2670" s="8">
        <f t="shared" si="418"/>
        <v>32.358333333333334</v>
      </c>
      <c r="V2670" s="8">
        <f t="shared" si="419"/>
        <v>32.049999999999997</v>
      </c>
    </row>
    <row r="2671" spans="1:22" ht="13.5" x14ac:dyDescent="0.25">
      <c r="A2671" s="3">
        <f>RSI!A2671</f>
        <v>45897</v>
      </c>
      <c r="B2671" s="2">
        <f>RSI!B2671</f>
        <v>11.2</v>
      </c>
      <c r="C2671" s="2">
        <f>RSI!I2671</f>
        <v>65.997910557459676</v>
      </c>
      <c r="D2671" s="2">
        <f>MACD!E2671</f>
        <v>0.15890890335586327</v>
      </c>
      <c r="E2671" s="2">
        <f>MACD!F2671</f>
        <v>-5.1676769308791559E-2</v>
      </c>
      <c r="F2671" s="2">
        <f>'Moving Avg'!D2671</f>
        <v>11.184000000000001</v>
      </c>
      <c r="G2671" s="2">
        <f>'Moving Avg'!F2671</f>
        <v>11.258999999999997</v>
      </c>
      <c r="H2671" s="2">
        <f>'Moving Avg'!G2671</f>
        <v>10.340199999999998</v>
      </c>
      <c r="I2671" s="2">
        <f>'Moving Avg'!H2671</f>
        <v>9.3672975000000083</v>
      </c>
      <c r="J2671" s="6" t="str">
        <f>OBV!F2671</f>
        <v>BULLISH</v>
      </c>
      <c r="K2671" s="6" t="str">
        <f>OBV!G2671</f>
        <v>NEUTRAL</v>
      </c>
      <c r="L2671" s="6" t="str">
        <f>OBV!H2671</f>
        <v>NEUTRAL</v>
      </c>
      <c r="M2671" s="8">
        <f t="shared" si="410"/>
        <v>25</v>
      </c>
      <c r="N2671" s="8">
        <f t="shared" si="411"/>
        <v>0</v>
      </c>
      <c r="O2671" s="8">
        <f t="shared" si="412"/>
        <v>50</v>
      </c>
      <c r="P2671" s="8">
        <f t="shared" si="413"/>
        <v>49.5</v>
      </c>
      <c r="Q2671" s="9">
        <f t="shared" si="414"/>
        <v>23.675000000000001</v>
      </c>
      <c r="R2671" s="9">
        <f t="shared" si="415"/>
        <v>34.875</v>
      </c>
      <c r="S2671" s="9">
        <f t="shared" si="416"/>
        <v>38.525000000000006</v>
      </c>
      <c r="T2671" s="9">
        <f t="shared" si="417"/>
        <v>31.125</v>
      </c>
      <c r="U2671" s="8">
        <f t="shared" si="418"/>
        <v>32.358333333333334</v>
      </c>
      <c r="V2671" s="8">
        <f t="shared" si="419"/>
        <v>32.049999999999997</v>
      </c>
    </row>
    <row r="2672" spans="1:22" ht="13.5" x14ac:dyDescent="0.25">
      <c r="A2672" s="3">
        <f>RSI!A2672</f>
        <v>45898</v>
      </c>
      <c r="B2672" s="2">
        <f>RSI!B2672</f>
        <v>11.26</v>
      </c>
      <c r="C2672" s="2">
        <f>RSI!I2672</f>
        <v>68.456729406766968</v>
      </c>
      <c r="D2672" s="2">
        <f>MACD!E2672</f>
        <v>0.17599687200460856</v>
      </c>
      <c r="E2672" s="2">
        <f>MACD!F2672</f>
        <v>-6.1420410461115391E-3</v>
      </c>
      <c r="F2672" s="2">
        <f>'Moving Avg'!D2672</f>
        <v>11.206</v>
      </c>
      <c r="G2672" s="2">
        <f>'Moving Avg'!F2672</f>
        <v>11.276499999999997</v>
      </c>
      <c r="H2672" s="2">
        <f>'Moving Avg'!G2672</f>
        <v>10.371799999999997</v>
      </c>
      <c r="I2672" s="2">
        <f>'Moving Avg'!H2672</f>
        <v>9.3889665000000075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  <c r="M2672" s="8">
        <f t="shared" si="410"/>
        <v>25</v>
      </c>
      <c r="N2672" s="8">
        <f t="shared" si="411"/>
        <v>0</v>
      </c>
      <c r="O2672" s="8">
        <f t="shared" si="412"/>
        <v>50</v>
      </c>
      <c r="P2672" s="8">
        <f t="shared" si="413"/>
        <v>83.5</v>
      </c>
      <c r="Q2672" s="9">
        <f t="shared" si="414"/>
        <v>28.774999999999999</v>
      </c>
      <c r="R2672" s="9">
        <f t="shared" si="415"/>
        <v>43.375</v>
      </c>
      <c r="S2672" s="9">
        <f t="shared" si="416"/>
        <v>53.825000000000003</v>
      </c>
      <c r="T2672" s="9">
        <f t="shared" si="417"/>
        <v>39.625</v>
      </c>
      <c r="U2672" s="8">
        <f t="shared" si="418"/>
        <v>41.991666666666667</v>
      </c>
      <c r="V2672" s="8">
        <f t="shared" si="419"/>
        <v>41.400000000000006</v>
      </c>
    </row>
    <row r="2673" spans="1:22" ht="13.5" x14ac:dyDescent="0.25">
      <c r="A2673" s="3">
        <f>RSI!A2673</f>
        <v>45901</v>
      </c>
      <c r="B2673" s="2">
        <f>RSI!B2673</f>
        <v>11.25</v>
      </c>
      <c r="C2673" s="2">
        <f>RSI!I2673</f>
        <v>67.579587425649976</v>
      </c>
      <c r="D2673" s="2">
        <f>MACD!E2673</f>
        <v>0.16948748137892977</v>
      </c>
      <c r="E2673" s="2">
        <f>MACD!F2673</f>
        <v>2.8983863438896723E-2</v>
      </c>
      <c r="F2673" s="2">
        <f>'Moving Avg'!D2673</f>
        <v>11.221999999999998</v>
      </c>
      <c r="G2673" s="2">
        <f>'Moving Avg'!F2673</f>
        <v>11.291999999999996</v>
      </c>
      <c r="H2673" s="2">
        <f>'Moving Avg'!G2673</f>
        <v>10.404799999999998</v>
      </c>
      <c r="I2673" s="2">
        <f>'Moving Avg'!H2673</f>
        <v>9.4105855000000069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  <c r="M2673" s="8">
        <f t="shared" si="410"/>
        <v>25</v>
      </c>
      <c r="N2673" s="8">
        <f t="shared" si="411"/>
        <v>0</v>
      </c>
      <c r="O2673" s="8">
        <f t="shared" si="412"/>
        <v>50</v>
      </c>
      <c r="P2673" s="8">
        <f t="shared" si="413"/>
        <v>83.5</v>
      </c>
      <c r="Q2673" s="9">
        <f t="shared" si="414"/>
        <v>28.774999999999999</v>
      </c>
      <c r="R2673" s="9">
        <f t="shared" si="415"/>
        <v>43.375</v>
      </c>
      <c r="S2673" s="9">
        <f t="shared" si="416"/>
        <v>53.825000000000003</v>
      </c>
      <c r="T2673" s="9">
        <f t="shared" si="417"/>
        <v>39.625</v>
      </c>
      <c r="U2673" s="8">
        <f t="shared" si="418"/>
        <v>41.991666666666667</v>
      </c>
      <c r="V2673" s="8">
        <f t="shared" si="419"/>
        <v>41.400000000000006</v>
      </c>
    </row>
    <row r="2674" spans="1:22" ht="13.5" x14ac:dyDescent="0.25">
      <c r="A2674" s="3">
        <f>RSI!A2674</f>
        <v>45902</v>
      </c>
      <c r="B2674" s="2">
        <f>RSI!B2674</f>
        <v>11.25</v>
      </c>
      <c r="C2674" s="2">
        <f>RSI!I2674</f>
        <v>67.579587425649976</v>
      </c>
      <c r="D2674" s="2">
        <f>MACD!E2674</f>
        <v>0.16091758865078809</v>
      </c>
      <c r="E2674" s="2">
        <f>MACD!F2674</f>
        <v>5.5370608481274994E-2</v>
      </c>
      <c r="F2674" s="2">
        <f>'Moving Avg'!D2674</f>
        <v>11.231999999999999</v>
      </c>
      <c r="G2674" s="2">
        <f>'Moving Avg'!F2674</f>
        <v>11.289999999999997</v>
      </c>
      <c r="H2674" s="2">
        <f>'Moving Avg'!G2674</f>
        <v>10.437799999999998</v>
      </c>
      <c r="I2674" s="2">
        <f>'Moving Avg'!H2674</f>
        <v>9.4322975000000078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  <c r="M2674" s="8">
        <f t="shared" si="410"/>
        <v>25</v>
      </c>
      <c r="N2674" s="8">
        <f t="shared" si="411"/>
        <v>0</v>
      </c>
      <c r="O2674" s="8">
        <f t="shared" si="412"/>
        <v>50</v>
      </c>
      <c r="P2674" s="8">
        <f t="shared" si="413"/>
        <v>83.5</v>
      </c>
      <c r="Q2674" s="9">
        <f t="shared" si="414"/>
        <v>28.774999999999999</v>
      </c>
      <c r="R2674" s="9">
        <f t="shared" si="415"/>
        <v>43.375</v>
      </c>
      <c r="S2674" s="9">
        <f t="shared" si="416"/>
        <v>53.825000000000003</v>
      </c>
      <c r="T2674" s="9">
        <f t="shared" si="417"/>
        <v>39.625</v>
      </c>
      <c r="U2674" s="8">
        <f t="shared" si="418"/>
        <v>41.991666666666667</v>
      </c>
      <c r="V2674" s="8">
        <f t="shared" si="419"/>
        <v>41.400000000000006</v>
      </c>
    </row>
    <row r="2675" spans="1:22" ht="13.5" x14ac:dyDescent="0.25">
      <c r="A2675" s="3">
        <f>RSI!A2675</f>
        <v>45903</v>
      </c>
      <c r="B2675" s="2">
        <f>RSI!B2675</f>
        <v>11.3</v>
      </c>
      <c r="C2675" s="2">
        <f>RSI!I2675</f>
        <v>69.821846476028043</v>
      </c>
      <c r="D2675" s="2">
        <f>MACD!E2675</f>
        <v>0.14239795658571275</v>
      </c>
      <c r="E2675" s="2">
        <f>MACD!F2675</f>
        <v>7.277607810216255E-2</v>
      </c>
      <c r="F2675" s="2">
        <f>'Moving Avg'!D2675</f>
        <v>11.252000000000001</v>
      </c>
      <c r="G2675" s="2">
        <f>'Moving Avg'!F2675</f>
        <v>11.286999999999997</v>
      </c>
      <c r="H2675" s="2">
        <f>'Moving Avg'!G2675</f>
        <v>10.471799999999998</v>
      </c>
      <c r="I2675" s="2">
        <f>'Moving Avg'!H2675</f>
        <v>9.454491000000008</v>
      </c>
      <c r="J2675" s="6" t="str">
        <f>OBV!F2675</f>
        <v>BULLISH</v>
      </c>
      <c r="K2675" s="6" t="str">
        <f>OBV!G2675</f>
        <v>NEUTRAL</v>
      </c>
      <c r="L2675" s="6" t="str">
        <f>OBV!H2675</f>
        <v>CONFIRMED BULLISH</v>
      </c>
      <c r="M2675" s="8">
        <f t="shared" si="410"/>
        <v>25</v>
      </c>
      <c r="N2675" s="8">
        <f t="shared" si="411"/>
        <v>0</v>
      </c>
      <c r="O2675" s="8">
        <f t="shared" si="412"/>
        <v>50</v>
      </c>
      <c r="P2675" s="8">
        <f t="shared" si="413"/>
        <v>83.5</v>
      </c>
      <c r="Q2675" s="9">
        <f t="shared" si="414"/>
        <v>28.774999999999999</v>
      </c>
      <c r="R2675" s="9">
        <f t="shared" si="415"/>
        <v>43.375</v>
      </c>
      <c r="S2675" s="9">
        <f t="shared" si="416"/>
        <v>53.825000000000003</v>
      </c>
      <c r="T2675" s="9">
        <f t="shared" si="417"/>
        <v>39.625</v>
      </c>
      <c r="U2675" s="8">
        <f t="shared" si="418"/>
        <v>41.991666666666667</v>
      </c>
      <c r="V2675" s="8">
        <f t="shared" si="419"/>
        <v>41.400000000000006</v>
      </c>
    </row>
    <row r="2676" spans="1:22" ht="13.5" x14ac:dyDescent="0.25">
      <c r="A2676" s="3">
        <f>RSI!A2676</f>
        <v>45905</v>
      </c>
      <c r="B2676" s="2">
        <f>RSI!B2676</f>
        <v>11.44</v>
      </c>
      <c r="C2676" s="2">
        <f>RSI!I2676</f>
        <v>75.029451578076007</v>
      </c>
      <c r="D2676" s="2">
        <f>MACD!E2676</f>
        <v>0.11475553309785269</v>
      </c>
      <c r="E2676" s="2">
        <f>MACD!F2676</f>
        <v>8.117196910130059E-2</v>
      </c>
      <c r="F2676" s="2">
        <f>'Moving Avg'!D2676</f>
        <v>11.3</v>
      </c>
      <c r="G2676" s="2">
        <f>'Moving Avg'!F2676</f>
        <v>11.288999999999998</v>
      </c>
      <c r="H2676" s="2">
        <f>'Moving Avg'!G2676</f>
        <v>10.5106</v>
      </c>
      <c r="I2676" s="2">
        <f>'Moving Avg'!H2676</f>
        <v>9.4773845000000065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  <c r="M2676" s="8">
        <f t="shared" si="410"/>
        <v>0</v>
      </c>
      <c r="N2676" s="8">
        <f t="shared" si="411"/>
        <v>0</v>
      </c>
      <c r="O2676" s="8">
        <f t="shared" si="412"/>
        <v>50</v>
      </c>
      <c r="P2676" s="8">
        <f t="shared" si="413"/>
        <v>83.5</v>
      </c>
      <c r="Q2676" s="9">
        <f t="shared" si="414"/>
        <v>20.024999999999999</v>
      </c>
      <c r="R2676" s="9">
        <f t="shared" si="415"/>
        <v>38.375</v>
      </c>
      <c r="S2676" s="9">
        <f t="shared" si="416"/>
        <v>50.075000000000003</v>
      </c>
      <c r="T2676" s="9">
        <f t="shared" si="417"/>
        <v>33.375</v>
      </c>
      <c r="U2676" s="8">
        <f t="shared" si="418"/>
        <v>36.158333333333331</v>
      </c>
      <c r="V2676" s="8">
        <f t="shared" si="419"/>
        <v>35.462499999999999</v>
      </c>
    </row>
    <row r="2677" spans="1:22" ht="13.5" x14ac:dyDescent="0.25">
      <c r="A2677" s="3">
        <f>RSI!A2677</f>
        <v>45908</v>
      </c>
      <c r="B2677" s="2">
        <f>RSI!B2677</f>
        <v>11.65</v>
      </c>
      <c r="C2677" s="2">
        <f>RSI!I2677</f>
        <v>80.472752592135294</v>
      </c>
      <c r="D2677" s="2">
        <f>MACD!E2677</f>
        <v>6.5807702352685737E-2</v>
      </c>
      <c r="E2677" s="2">
        <f>MACD!F2677</f>
        <v>7.809911575157763E-2</v>
      </c>
      <c r="F2677" s="2">
        <f>'Moving Avg'!D2677</f>
        <v>11.377999999999998</v>
      </c>
      <c r="G2677" s="2">
        <f>'Moving Avg'!F2677</f>
        <v>11.301499999999999</v>
      </c>
      <c r="H2677" s="2">
        <f>'Moving Avg'!G2677</f>
        <v>10.559599999999998</v>
      </c>
      <c r="I2677" s="2">
        <f>'Moving Avg'!H2677</f>
        <v>9.5010035000000066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  <c r="M2677" s="8">
        <f t="shared" si="410"/>
        <v>0</v>
      </c>
      <c r="N2677" s="8">
        <f t="shared" si="411"/>
        <v>45</v>
      </c>
      <c r="O2677" s="8">
        <f t="shared" si="412"/>
        <v>50</v>
      </c>
      <c r="P2677" s="8">
        <f t="shared" si="413"/>
        <v>83.5</v>
      </c>
      <c r="Q2677" s="9">
        <f t="shared" si="414"/>
        <v>35.774999999999999</v>
      </c>
      <c r="R2677" s="9">
        <f t="shared" si="415"/>
        <v>47.375</v>
      </c>
      <c r="S2677" s="9">
        <f t="shared" si="416"/>
        <v>56.825000000000003</v>
      </c>
      <c r="T2677" s="9">
        <f t="shared" si="417"/>
        <v>44.625</v>
      </c>
      <c r="U2677" s="8">
        <f t="shared" si="418"/>
        <v>46.658333333333339</v>
      </c>
      <c r="V2677" s="8">
        <f t="shared" si="419"/>
        <v>46.150000000000006</v>
      </c>
    </row>
    <row r="2678" spans="1:22" ht="13.5" x14ac:dyDescent="0.25">
      <c r="A2678" s="3">
        <f>RSI!A2678</f>
        <v>45909</v>
      </c>
      <c r="B2678" s="2">
        <f>RSI!B2678</f>
        <v>11.73</v>
      </c>
      <c r="C2678" s="2">
        <f>RSI!I2678</f>
        <v>82.075742610243964</v>
      </c>
      <c r="D2678" s="2">
        <f>MACD!E2678</f>
        <v>1.8161308437212753E-2</v>
      </c>
      <c r="E2678" s="2">
        <f>MACD!F2678</f>
        <v>6.611155428870466E-2</v>
      </c>
      <c r="F2678" s="2">
        <f>'Moving Avg'!D2678</f>
        <v>11.474</v>
      </c>
      <c r="G2678" s="2">
        <f>'Moving Avg'!F2678</f>
        <v>11.315999999999999</v>
      </c>
      <c r="H2678" s="2">
        <f>'Moving Avg'!G2678</f>
        <v>10.612199999999998</v>
      </c>
      <c r="I2678" s="2">
        <f>'Moving Avg'!H2678</f>
        <v>9.5250225000000075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  <c r="M2678" s="8">
        <f t="shared" si="410"/>
        <v>0</v>
      </c>
      <c r="N2678" s="8">
        <f t="shared" si="411"/>
        <v>100</v>
      </c>
      <c r="O2678" s="8">
        <f t="shared" si="412"/>
        <v>50</v>
      </c>
      <c r="P2678" s="8">
        <f t="shared" si="413"/>
        <v>83.5</v>
      </c>
      <c r="Q2678" s="9">
        <f t="shared" si="414"/>
        <v>55.024999999999999</v>
      </c>
      <c r="R2678" s="9">
        <f t="shared" si="415"/>
        <v>58.375</v>
      </c>
      <c r="S2678" s="9">
        <f t="shared" si="416"/>
        <v>65.075000000000003</v>
      </c>
      <c r="T2678" s="9">
        <f t="shared" si="417"/>
        <v>58.375</v>
      </c>
      <c r="U2678" s="8">
        <f t="shared" si="418"/>
        <v>59.491666666666674</v>
      </c>
      <c r="V2678" s="8">
        <f t="shared" si="419"/>
        <v>59.212500000000006</v>
      </c>
    </row>
    <row r="2679" spans="1:22" ht="13.5" x14ac:dyDescent="0.25">
      <c r="A2679" s="3">
        <f>RSI!A2679</f>
        <v>45910</v>
      </c>
      <c r="B2679" s="2">
        <f>RSI!B2679</f>
        <v>11.7</v>
      </c>
      <c r="C2679" s="2">
        <f>RSI!I2679</f>
        <v>79.442102253122684</v>
      </c>
      <c r="D2679" s="2">
        <f>MACD!E2679</f>
        <v>-1.8919613387584633E-2</v>
      </c>
      <c r="E2679" s="2">
        <f>MACD!F2679</f>
        <v>4.9105320753446806E-2</v>
      </c>
      <c r="F2679" s="2">
        <f>'Moving Avg'!D2679</f>
        <v>11.564000000000002</v>
      </c>
      <c r="G2679" s="2">
        <f>'Moving Avg'!F2679</f>
        <v>11.3285</v>
      </c>
      <c r="H2679" s="2">
        <f>'Moving Avg'!G2679</f>
        <v>10.656399999999996</v>
      </c>
      <c r="I2679" s="2">
        <f>'Moving Avg'!H2679</f>
        <v>9.548752500000008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  <c r="M2679" s="8">
        <f t="shared" si="410"/>
        <v>0</v>
      </c>
      <c r="N2679" s="8">
        <f t="shared" si="411"/>
        <v>100</v>
      </c>
      <c r="O2679" s="8">
        <f t="shared" si="412"/>
        <v>50</v>
      </c>
      <c r="P2679" s="8">
        <f t="shared" si="413"/>
        <v>83.5</v>
      </c>
      <c r="Q2679" s="9">
        <f t="shared" si="414"/>
        <v>55.024999999999999</v>
      </c>
      <c r="R2679" s="9">
        <f t="shared" si="415"/>
        <v>58.375</v>
      </c>
      <c r="S2679" s="9">
        <f t="shared" si="416"/>
        <v>65.075000000000003</v>
      </c>
      <c r="T2679" s="9">
        <f t="shared" si="417"/>
        <v>58.375</v>
      </c>
      <c r="U2679" s="8">
        <f t="shared" si="418"/>
        <v>59.491666666666674</v>
      </c>
      <c r="V2679" s="8">
        <f t="shared" si="419"/>
        <v>59.212500000000006</v>
      </c>
    </row>
    <row r="2680" spans="1:22" ht="13.5" x14ac:dyDescent="0.25">
      <c r="A2680" s="3">
        <f>RSI!A2680</f>
        <v>45911</v>
      </c>
      <c r="B2680" s="2">
        <f>RSI!B2680</f>
        <v>11.74</v>
      </c>
      <c r="C2680" s="2">
        <f>RSI!I2680</f>
        <v>80.347586623604911</v>
      </c>
      <c r="D2680" s="2">
        <f>MACD!E2680</f>
        <v>-5.6416978197470158E-2</v>
      </c>
      <c r="E2680" s="2">
        <f>MACD!F2680</f>
        <v>2.8000860963263412E-2</v>
      </c>
      <c r="F2680" s="2">
        <f>'Moving Avg'!D2680</f>
        <v>11.651999999999999</v>
      </c>
      <c r="G2680" s="2">
        <f>'Moving Avg'!F2680</f>
        <v>11.345500000000001</v>
      </c>
      <c r="H2680" s="2">
        <f>'Moving Avg'!G2680</f>
        <v>10.703199999999997</v>
      </c>
      <c r="I2680" s="2">
        <f>'Moving Avg'!H2680</f>
        <v>9.572682500000008</v>
      </c>
      <c r="J2680" s="6" t="str">
        <f>OBV!F2680</f>
        <v>BULLISH</v>
      </c>
      <c r="K2680" s="6" t="str">
        <f>OBV!G2680</f>
        <v>NEUTRAL</v>
      </c>
      <c r="L2680" s="6" t="str">
        <f>OBV!H2680</f>
        <v>CONFIRMED BULLISH</v>
      </c>
      <c r="M2680" s="8">
        <f t="shared" si="410"/>
        <v>0</v>
      </c>
      <c r="N2680" s="8">
        <f t="shared" si="411"/>
        <v>100</v>
      </c>
      <c r="O2680" s="8">
        <f t="shared" si="412"/>
        <v>50</v>
      </c>
      <c r="P2680" s="8">
        <f t="shared" si="413"/>
        <v>83.5</v>
      </c>
      <c r="Q2680" s="9">
        <f t="shared" si="414"/>
        <v>55.024999999999999</v>
      </c>
      <c r="R2680" s="9">
        <f t="shared" si="415"/>
        <v>58.375</v>
      </c>
      <c r="S2680" s="9">
        <f t="shared" si="416"/>
        <v>65.075000000000003</v>
      </c>
      <c r="T2680" s="9">
        <f t="shared" si="417"/>
        <v>58.375</v>
      </c>
      <c r="U2680" s="8">
        <f t="shared" si="418"/>
        <v>59.491666666666674</v>
      </c>
      <c r="V2680" s="8">
        <f t="shared" si="419"/>
        <v>59.212500000000006</v>
      </c>
    </row>
    <row r="2681" spans="1:22" ht="13.5" x14ac:dyDescent="0.25">
      <c r="A2681" s="3">
        <f>RSI!A2681</f>
        <v>45912</v>
      </c>
      <c r="B2681" s="2">
        <f>RSI!B2681</f>
        <v>11.74</v>
      </c>
      <c r="C2681" s="2">
        <f>RSI!I2681</f>
        <v>80.347586623604911</v>
      </c>
      <c r="D2681" s="2">
        <f>MACD!E2681</f>
        <v>-9.1306173097551735E-2</v>
      </c>
      <c r="E2681" s="2">
        <f>MACD!F2681</f>
        <v>4.139454151100383E-3</v>
      </c>
      <c r="F2681" s="2">
        <f>'Moving Avg'!D2681</f>
        <v>11.712</v>
      </c>
      <c r="G2681" s="2">
        <f>'Moving Avg'!F2681</f>
        <v>11.362500000000002</v>
      </c>
      <c r="H2681" s="2">
        <f>'Moving Avg'!G2681</f>
        <v>10.748799999999999</v>
      </c>
      <c r="I2681" s="2">
        <f>'Moving Avg'!H2681</f>
        <v>9.596473500000009</v>
      </c>
      <c r="J2681" s="6" t="str">
        <f>OBV!F2681</f>
        <v>BULLISH</v>
      </c>
      <c r="K2681" s="6" t="str">
        <f>OBV!G2681</f>
        <v>NEUTRAL</v>
      </c>
      <c r="L2681" s="6" t="str">
        <f>OBV!H2681</f>
        <v>CONFIRMED BULLISH</v>
      </c>
      <c r="M2681" s="8">
        <f t="shared" si="410"/>
        <v>0</v>
      </c>
      <c r="N2681" s="8">
        <f t="shared" si="411"/>
        <v>100</v>
      </c>
      <c r="O2681" s="8">
        <f t="shared" si="412"/>
        <v>50</v>
      </c>
      <c r="P2681" s="8">
        <f t="shared" si="413"/>
        <v>83.5</v>
      </c>
      <c r="Q2681" s="9">
        <f t="shared" si="414"/>
        <v>55.024999999999999</v>
      </c>
      <c r="R2681" s="9">
        <f t="shared" si="415"/>
        <v>58.375</v>
      </c>
      <c r="S2681" s="9">
        <f t="shared" si="416"/>
        <v>65.075000000000003</v>
      </c>
      <c r="T2681" s="9">
        <f t="shared" si="417"/>
        <v>58.375</v>
      </c>
      <c r="U2681" s="8">
        <f t="shared" si="418"/>
        <v>59.491666666666674</v>
      </c>
      <c r="V2681" s="8">
        <f t="shared" si="419"/>
        <v>59.212500000000006</v>
      </c>
    </row>
    <row r="2682" spans="1:22" ht="13.5" x14ac:dyDescent="0.25">
      <c r="A2682" s="3">
        <f>RSI!A2682</f>
        <v>45915</v>
      </c>
      <c r="B2682" s="2">
        <f>RSI!B2682</f>
        <v>11.8</v>
      </c>
      <c r="C2682" s="2">
        <f>RSI!I2682</f>
        <v>81.746255317580733</v>
      </c>
      <c r="D2682" s="2">
        <f>MACD!E2682</f>
        <v>-0.11896800758510651</v>
      </c>
      <c r="E2682" s="2">
        <f>MACD!F2682</f>
        <v>-2.0482038196140993E-2</v>
      </c>
      <c r="F2682" s="2">
        <f>'Moving Avg'!D2682</f>
        <v>11.742000000000001</v>
      </c>
      <c r="G2682" s="2">
        <f>'Moving Avg'!F2682</f>
        <v>11.383500000000002</v>
      </c>
      <c r="H2682" s="2">
        <f>'Moving Avg'!G2682</f>
        <v>10.796799999999996</v>
      </c>
      <c r="I2682" s="2">
        <f>'Moving Avg'!H2682</f>
        <v>9.6203325000000071</v>
      </c>
      <c r="J2682" s="6" t="str">
        <f>OBV!F2682</f>
        <v>BULLISH</v>
      </c>
      <c r="K2682" s="6" t="str">
        <f>OBV!G2682</f>
        <v>NEUTRAL</v>
      </c>
      <c r="L2682" s="6" t="str">
        <f>OBV!H2682</f>
        <v>CONFIRMED BULLISH</v>
      </c>
      <c r="M2682" s="8">
        <f t="shared" si="410"/>
        <v>0</v>
      </c>
      <c r="N2682" s="8">
        <f t="shared" si="411"/>
        <v>100</v>
      </c>
      <c r="O2682" s="8">
        <f t="shared" si="412"/>
        <v>50</v>
      </c>
      <c r="P2682" s="8">
        <f t="shared" si="413"/>
        <v>83.5</v>
      </c>
      <c r="Q2682" s="9">
        <f t="shared" si="414"/>
        <v>55.024999999999999</v>
      </c>
      <c r="R2682" s="9">
        <f t="shared" si="415"/>
        <v>58.375</v>
      </c>
      <c r="S2682" s="9">
        <f t="shared" si="416"/>
        <v>65.075000000000003</v>
      </c>
      <c r="T2682" s="9">
        <f t="shared" si="417"/>
        <v>58.375</v>
      </c>
      <c r="U2682" s="8">
        <f t="shared" si="418"/>
        <v>59.491666666666674</v>
      </c>
      <c r="V2682" s="8">
        <f t="shared" si="419"/>
        <v>59.212500000000006</v>
      </c>
    </row>
    <row r="2683" spans="1:22" ht="13.5" x14ac:dyDescent="0.25">
      <c r="A2683" s="3">
        <f>RSI!A2683</f>
        <v>45916</v>
      </c>
      <c r="B2683" s="2">
        <f>RSI!B2683</f>
        <v>11.88</v>
      </c>
      <c r="C2683" s="2">
        <f>RSI!I2683</f>
        <v>83.438708221198738</v>
      </c>
      <c r="D2683" s="2">
        <f>MACD!E2683</f>
        <v>-0.15290285788065461</v>
      </c>
      <c r="E2683" s="2">
        <f>MACD!F2683</f>
        <v>-4.6966202133043713E-2</v>
      </c>
      <c r="F2683" s="2">
        <f>'Moving Avg'!D2683</f>
        <v>11.772000000000002</v>
      </c>
      <c r="G2683" s="2">
        <f>'Moving Avg'!F2683</f>
        <v>11.415000000000001</v>
      </c>
      <c r="H2683" s="2">
        <f>'Moving Avg'!G2683</f>
        <v>10.844799999999996</v>
      </c>
      <c r="I2683" s="2">
        <f>'Moving Avg'!H2683</f>
        <v>9.6437110000000086</v>
      </c>
      <c r="J2683" s="6" t="str">
        <f>OBV!F2683</f>
        <v>BULLISH</v>
      </c>
      <c r="K2683" s="6" t="str">
        <f>OBV!G2683</f>
        <v>NEUTRAL</v>
      </c>
      <c r="L2683" s="6" t="str">
        <f>OBV!H2683</f>
        <v>CONFIRMED BULLISH</v>
      </c>
      <c r="M2683" s="8">
        <f t="shared" si="410"/>
        <v>0</v>
      </c>
      <c r="N2683" s="8">
        <f t="shared" si="411"/>
        <v>100</v>
      </c>
      <c r="O2683" s="8">
        <f t="shared" si="412"/>
        <v>50</v>
      </c>
      <c r="P2683" s="8">
        <f t="shared" si="413"/>
        <v>83.5</v>
      </c>
      <c r="Q2683" s="9">
        <f t="shared" si="414"/>
        <v>55.024999999999999</v>
      </c>
      <c r="R2683" s="9">
        <f t="shared" si="415"/>
        <v>58.375</v>
      </c>
      <c r="S2683" s="9">
        <f t="shared" si="416"/>
        <v>65.075000000000003</v>
      </c>
      <c r="T2683" s="9">
        <f t="shared" si="417"/>
        <v>58.375</v>
      </c>
      <c r="U2683" s="8">
        <f t="shared" si="418"/>
        <v>59.491666666666674</v>
      </c>
      <c r="V2683" s="8">
        <f t="shared" si="419"/>
        <v>59.212500000000006</v>
      </c>
    </row>
    <row r="2684" spans="1:22" ht="13.5" x14ac:dyDescent="0.25">
      <c r="A2684" s="3">
        <f>RSI!A2684</f>
        <v>45917</v>
      </c>
      <c r="B2684" s="2">
        <f>RSI!B2684</f>
        <v>11.9</v>
      </c>
      <c r="C2684" s="2">
        <f>RSI!I2684</f>
        <v>83.842052141371241</v>
      </c>
      <c r="D2684" s="2">
        <f>MACD!E2684</f>
        <v>-0.18640847725317045</v>
      </c>
      <c r="E2684" s="2">
        <f>MACD!F2684</f>
        <v>-7.4854657157069071E-2</v>
      </c>
      <c r="F2684" s="2">
        <f>'Moving Avg'!D2684</f>
        <v>11.812000000000001</v>
      </c>
      <c r="G2684" s="2">
        <f>'Moving Avg'!F2684</f>
        <v>11.448000000000002</v>
      </c>
      <c r="H2684" s="2">
        <f>'Moving Avg'!G2684</f>
        <v>10.892999999999997</v>
      </c>
      <c r="I2684" s="2">
        <f>'Moving Avg'!H2684</f>
        <v>9.6657060000000072</v>
      </c>
      <c r="J2684" s="6" t="str">
        <f>OBV!F2684</f>
        <v>BULLISH</v>
      </c>
      <c r="K2684" s="6" t="str">
        <f>OBV!G2684</f>
        <v>NEUTRAL</v>
      </c>
      <c r="L2684" s="6" t="str">
        <f>OBV!H2684</f>
        <v>CONFIRMED BULLISH</v>
      </c>
      <c r="M2684" s="8">
        <f t="shared" si="410"/>
        <v>0</v>
      </c>
      <c r="N2684" s="8">
        <f t="shared" si="411"/>
        <v>100</v>
      </c>
      <c r="O2684" s="8">
        <f t="shared" si="412"/>
        <v>50</v>
      </c>
      <c r="P2684" s="8">
        <f t="shared" si="413"/>
        <v>83.5</v>
      </c>
      <c r="Q2684" s="9">
        <f t="shared" si="414"/>
        <v>55.024999999999999</v>
      </c>
      <c r="R2684" s="9">
        <f t="shared" si="415"/>
        <v>58.375</v>
      </c>
      <c r="S2684" s="9">
        <f t="shared" si="416"/>
        <v>65.075000000000003</v>
      </c>
      <c r="T2684" s="9">
        <f t="shared" si="417"/>
        <v>58.375</v>
      </c>
      <c r="U2684" s="8">
        <f t="shared" si="418"/>
        <v>59.491666666666674</v>
      </c>
      <c r="V2684" s="8">
        <f t="shared" si="419"/>
        <v>59.212500000000006</v>
      </c>
    </row>
    <row r="2685" spans="1:22" ht="13.5" x14ac:dyDescent="0.25">
      <c r="A2685" s="3">
        <f>RSI!A2685</f>
        <v>45918</v>
      </c>
      <c r="B2685" s="2">
        <f>RSI!B2685</f>
        <v>11.93</v>
      </c>
      <c r="C2685" s="2">
        <f>RSI!I2685</f>
        <v>84.453676738419432</v>
      </c>
      <c r="D2685" s="2">
        <f>MACD!E2685</f>
        <v>-0.2124723274481255</v>
      </c>
      <c r="E2685" s="2">
        <f>MACD!F2685</f>
        <v>-0.10237819121528036</v>
      </c>
      <c r="F2685" s="2">
        <f>'Moving Avg'!D2685</f>
        <v>11.85</v>
      </c>
      <c r="G2685" s="2">
        <f>'Moving Avg'!F2685</f>
        <v>11.484500000000001</v>
      </c>
      <c r="H2685" s="2">
        <f>'Moving Avg'!G2685</f>
        <v>10.940199999999997</v>
      </c>
      <c r="I2685" s="2">
        <f>'Moving Avg'!H2685</f>
        <v>9.6878510000000091</v>
      </c>
      <c r="J2685" s="6" t="str">
        <f>OBV!F2685</f>
        <v>BULLISH</v>
      </c>
      <c r="K2685" s="6" t="str">
        <f>OBV!G2685</f>
        <v>STRONG</v>
      </c>
      <c r="L2685" s="6" t="str">
        <f>OBV!H2685</f>
        <v>CONFIRMED BULLISH</v>
      </c>
      <c r="M2685" s="8">
        <f t="shared" si="410"/>
        <v>0</v>
      </c>
      <c r="N2685" s="8">
        <f t="shared" si="411"/>
        <v>100</v>
      </c>
      <c r="O2685" s="8">
        <f t="shared" si="412"/>
        <v>50</v>
      </c>
      <c r="P2685" s="8">
        <f t="shared" si="413"/>
        <v>100</v>
      </c>
      <c r="Q2685" s="9">
        <f t="shared" si="414"/>
        <v>57.5</v>
      </c>
      <c r="R2685" s="9">
        <f t="shared" si="415"/>
        <v>62.5</v>
      </c>
      <c r="S2685" s="9">
        <f t="shared" si="416"/>
        <v>72.5</v>
      </c>
      <c r="T2685" s="9">
        <f t="shared" si="417"/>
        <v>62.5</v>
      </c>
      <c r="U2685" s="8">
        <f t="shared" si="418"/>
        <v>64.166666666666671</v>
      </c>
      <c r="V2685" s="8">
        <f t="shared" si="419"/>
        <v>63.75</v>
      </c>
    </row>
    <row r="2686" spans="1:22" ht="13.5" x14ac:dyDescent="0.35">
      <c r="A2686" s="3">
        <f>RSI!A2686</f>
        <v>45919</v>
      </c>
      <c r="B2686" s="4">
        <f>RSI!B2686</f>
        <v>11.98</v>
      </c>
      <c r="C2686" s="2">
        <f>RSI!I2686</f>
        <v>85.442713859220461</v>
      </c>
      <c r="D2686" s="2">
        <f>MACD!E2686</f>
        <v>-0.21981611517980681</v>
      </c>
      <c r="E2686" s="2">
        <f>MACD!F2686</f>
        <v>-0.12586577600818566</v>
      </c>
      <c r="F2686" s="2">
        <f>'Moving Avg'!D2686</f>
        <v>11.898</v>
      </c>
      <c r="G2686" s="2">
        <f>'Moving Avg'!F2686</f>
        <v>11.523500000000002</v>
      </c>
      <c r="H2686" s="2">
        <f>'Moving Avg'!G2686</f>
        <v>10.985799999999999</v>
      </c>
      <c r="I2686" s="2">
        <f>'Moving Avg'!H2686</f>
        <v>9.7109410000000089</v>
      </c>
      <c r="J2686" s="6" t="str">
        <f>OBV!F2686</f>
        <v>BULLISH</v>
      </c>
      <c r="K2686" s="6" t="str">
        <f>OBV!G2686</f>
        <v>STRONG</v>
      </c>
      <c r="L2686" s="6" t="str">
        <f>OBV!H2686</f>
        <v>CONFIRMED BULLISH</v>
      </c>
      <c r="M2686" s="8">
        <f t="shared" si="410"/>
        <v>0</v>
      </c>
      <c r="N2686" s="8">
        <f t="shared" si="411"/>
        <v>100</v>
      </c>
      <c r="O2686" s="8">
        <f t="shared" si="412"/>
        <v>50</v>
      </c>
      <c r="P2686" s="8">
        <f t="shared" si="413"/>
        <v>100</v>
      </c>
      <c r="Q2686" s="9">
        <f t="shared" si="414"/>
        <v>57.5</v>
      </c>
      <c r="R2686" s="9">
        <f t="shared" si="415"/>
        <v>62.5</v>
      </c>
      <c r="S2686" s="9">
        <f t="shared" si="416"/>
        <v>72.5</v>
      </c>
      <c r="T2686" s="9">
        <f t="shared" si="417"/>
        <v>62.5</v>
      </c>
      <c r="U2686" s="8">
        <f t="shared" si="418"/>
        <v>64.166666666666671</v>
      </c>
      <c r="V2686" s="8">
        <f t="shared" si="419"/>
        <v>63.75</v>
      </c>
    </row>
    <row r="2687" spans="1:22" ht="13.5" x14ac:dyDescent="0.35">
      <c r="A2687" s="3">
        <f>RSI!A2687</f>
        <v>45922</v>
      </c>
      <c r="B2687" s="4">
        <f>RSI!B2687</f>
        <v>11.95</v>
      </c>
      <c r="C2687" s="2">
        <f>RSI!I2687</f>
        <v>82.069061719916732</v>
      </c>
      <c r="D2687" s="2">
        <f>MACD!E2687</f>
        <v>-0.1946886996968793</v>
      </c>
      <c r="E2687" s="2">
        <f>MACD!F2687</f>
        <v>-0.13963036074592439</v>
      </c>
      <c r="F2687" s="2">
        <f>'Moving Avg'!D2687</f>
        <v>11.928000000000001</v>
      </c>
      <c r="G2687" s="2">
        <f>'Moving Avg'!F2687</f>
        <v>11.563500000000001</v>
      </c>
      <c r="H2687" s="2">
        <f>'Moving Avg'!G2687</f>
        <v>11.026399999999999</v>
      </c>
      <c r="I2687" s="2">
        <f>'Moving Avg'!H2687</f>
        <v>9.734854500000008</v>
      </c>
      <c r="J2687" s="6" t="str">
        <f>OBV!F2687</f>
        <v>BULLISH</v>
      </c>
      <c r="K2687" s="6" t="str">
        <f>OBV!G2687</f>
        <v>STRONG</v>
      </c>
      <c r="L2687" s="6" t="str">
        <f>OBV!H2687</f>
        <v>CONFIRMED BULLISH</v>
      </c>
      <c r="M2687" s="8">
        <f t="shared" si="410"/>
        <v>0</v>
      </c>
      <c r="N2687" s="8">
        <f t="shared" si="411"/>
        <v>100</v>
      </c>
      <c r="O2687" s="8">
        <f t="shared" si="412"/>
        <v>50</v>
      </c>
      <c r="P2687" s="8">
        <f t="shared" si="413"/>
        <v>100</v>
      </c>
      <c r="Q2687" s="9">
        <f t="shared" si="414"/>
        <v>57.5</v>
      </c>
      <c r="R2687" s="9">
        <f t="shared" si="415"/>
        <v>62.5</v>
      </c>
      <c r="S2687" s="9">
        <f t="shared" si="416"/>
        <v>72.5</v>
      </c>
      <c r="T2687" s="9">
        <f t="shared" si="417"/>
        <v>62.5</v>
      </c>
      <c r="U2687" s="8">
        <f t="shared" si="418"/>
        <v>64.166666666666671</v>
      </c>
      <c r="V2687" s="8">
        <f t="shared" si="419"/>
        <v>63.75</v>
      </c>
    </row>
    <row r="2688" spans="1:22" ht="13.5" x14ac:dyDescent="0.35">
      <c r="A2688" s="3">
        <f>RSI!A2688</f>
        <v>45923</v>
      </c>
      <c r="B2688" s="4">
        <f>RSI!B2688</f>
        <v>11.8</v>
      </c>
      <c r="C2688" s="2">
        <f>RSI!I2688</f>
        <v>67.679786108293712</v>
      </c>
      <c r="D2688" s="2">
        <f>MACD!E2688</f>
        <v>-0.15278330352425229</v>
      </c>
      <c r="E2688" s="2">
        <f>MACD!F2688</f>
        <v>-0.14226094930158997</v>
      </c>
      <c r="F2688" s="2">
        <f>'Moving Avg'!D2688</f>
        <v>11.912000000000001</v>
      </c>
      <c r="G2688" s="2">
        <f>'Moving Avg'!F2688</f>
        <v>11.595000000000001</v>
      </c>
      <c r="H2688" s="2">
        <f>'Moving Avg'!G2688</f>
        <v>11.064399999999999</v>
      </c>
      <c r="I2688" s="2">
        <f>'Moving Avg'!H2688</f>
        <v>9.7567200000000085</v>
      </c>
      <c r="J2688" s="6" t="str">
        <f>OBV!F2688</f>
        <v>BULLISH</v>
      </c>
      <c r="K2688" s="6" t="str">
        <f>OBV!G2688</f>
        <v>NEUTRAL</v>
      </c>
      <c r="L2688" s="6" t="str">
        <f>OBV!H2688</f>
        <v>BULLISH DIVERGENCE</v>
      </c>
      <c r="M2688" s="8">
        <f t="shared" si="410"/>
        <v>25</v>
      </c>
      <c r="N2688" s="8">
        <f t="shared" si="411"/>
        <v>45</v>
      </c>
      <c r="O2688" s="8">
        <f t="shared" si="412"/>
        <v>50</v>
      </c>
      <c r="P2688" s="8">
        <f t="shared" si="413"/>
        <v>66.5</v>
      </c>
      <c r="Q2688" s="9">
        <f t="shared" si="414"/>
        <v>41.975000000000001</v>
      </c>
      <c r="R2688" s="9">
        <f t="shared" si="415"/>
        <v>48.125</v>
      </c>
      <c r="S2688" s="9">
        <f t="shared" si="416"/>
        <v>52.924999999999997</v>
      </c>
      <c r="T2688" s="9">
        <f t="shared" si="417"/>
        <v>46.625</v>
      </c>
      <c r="U2688" s="8">
        <f t="shared" si="418"/>
        <v>47.67499999999999</v>
      </c>
      <c r="V2688" s="8">
        <f t="shared" si="419"/>
        <v>47.412499999999994</v>
      </c>
    </row>
    <row r="2689" spans="1:22" ht="13.5" x14ac:dyDescent="0.35">
      <c r="A2689" s="3">
        <f>RSI!A2689</f>
        <v>45924</v>
      </c>
      <c r="B2689" s="4">
        <f>RSI!B2689</f>
        <v>11.78</v>
      </c>
      <c r="C2689" s="2">
        <f>RSI!I2689</f>
        <v>66.017738252757766</v>
      </c>
      <c r="D2689" s="2">
        <f>MACD!E2689</f>
        <v>-0.12214194408958079</v>
      </c>
      <c r="E2689" s="2">
        <f>MACD!F2689</f>
        <v>-0.13823714825918815</v>
      </c>
      <c r="F2689" s="2">
        <f>'Moving Avg'!D2689</f>
        <v>11.888</v>
      </c>
      <c r="G2689" s="2">
        <f>'Moving Avg'!F2689</f>
        <v>11.624000000000001</v>
      </c>
      <c r="H2689" s="2">
        <f>'Moving Avg'!G2689</f>
        <v>11.111999999999998</v>
      </c>
      <c r="I2689" s="2">
        <f>'Moving Avg'!H2689</f>
        <v>9.7785320000000091</v>
      </c>
      <c r="J2689" s="6" t="str">
        <f>OBV!F2689</f>
        <v>BULLISH</v>
      </c>
      <c r="K2689" s="6" t="str">
        <f>OBV!G2689</f>
        <v>NEUTRAL</v>
      </c>
      <c r="L2689" s="6" t="str">
        <f>OBV!H2689</f>
        <v>BULLISH DIVERGENCE</v>
      </c>
      <c r="M2689" s="8">
        <f t="shared" si="410"/>
        <v>25</v>
      </c>
      <c r="N2689" s="8">
        <f t="shared" si="411"/>
        <v>0</v>
      </c>
      <c r="O2689" s="8">
        <f t="shared" si="412"/>
        <v>50</v>
      </c>
      <c r="P2689" s="8">
        <f t="shared" si="413"/>
        <v>66.5</v>
      </c>
      <c r="Q2689" s="9">
        <f t="shared" si="414"/>
        <v>26.225000000000001</v>
      </c>
      <c r="R2689" s="9">
        <f t="shared" si="415"/>
        <v>39.125</v>
      </c>
      <c r="S2689" s="9">
        <f t="shared" si="416"/>
        <v>46.174999999999997</v>
      </c>
      <c r="T2689" s="9">
        <f t="shared" si="417"/>
        <v>35.375</v>
      </c>
      <c r="U2689" s="8">
        <f t="shared" si="418"/>
        <v>37.174999999999997</v>
      </c>
      <c r="V2689" s="8">
        <f t="shared" si="419"/>
        <v>36.724999999999994</v>
      </c>
    </row>
    <row r="2690" spans="1:22" ht="13.5" x14ac:dyDescent="0.35">
      <c r="A2690" s="3">
        <f>RSI!A2690</f>
        <v>45925</v>
      </c>
      <c r="B2690" s="4">
        <f>RSI!B2690</f>
        <v>11.77</v>
      </c>
      <c r="C2690" s="2">
        <f>RSI!I2690</f>
        <v>65.156160024889203</v>
      </c>
      <c r="D2690" s="2">
        <f>MACD!E2690</f>
        <v>-9.0760344030057283E-2</v>
      </c>
      <c r="E2690" s="2">
        <f>MACD!F2690</f>
        <v>-0.12874178741336198</v>
      </c>
      <c r="F2690" s="2">
        <f>'Moving Avg'!D2690</f>
        <v>11.856</v>
      </c>
      <c r="G2690" s="2">
        <f>'Moving Avg'!F2690</f>
        <v>11.6525</v>
      </c>
      <c r="H2690" s="2">
        <f>'Moving Avg'!G2690</f>
        <v>11.157199999999998</v>
      </c>
      <c r="I2690" s="2">
        <f>'Moving Avg'!H2690</f>
        <v>9.800386500000009</v>
      </c>
      <c r="J2690" s="6" t="str">
        <f>OBV!F2690</f>
        <v>BEARISH</v>
      </c>
      <c r="K2690" s="6" t="str">
        <f>OBV!G2690</f>
        <v>NEUTRAL</v>
      </c>
      <c r="L2690" s="6" t="str">
        <f>OBV!H2690</f>
        <v>CONFIRMED BEARISH</v>
      </c>
      <c r="M2690" s="8">
        <f t="shared" si="410"/>
        <v>25</v>
      </c>
      <c r="N2690" s="8">
        <f t="shared" si="411"/>
        <v>0</v>
      </c>
      <c r="O2690" s="8">
        <f t="shared" si="412"/>
        <v>50</v>
      </c>
      <c r="P2690" s="8">
        <f t="shared" si="413"/>
        <v>16.5</v>
      </c>
      <c r="Q2690" s="9">
        <f t="shared" si="414"/>
        <v>18.725000000000001</v>
      </c>
      <c r="R2690" s="9">
        <f t="shared" si="415"/>
        <v>26.625</v>
      </c>
      <c r="S2690" s="9">
        <f t="shared" si="416"/>
        <v>23.675000000000001</v>
      </c>
      <c r="T2690" s="9">
        <f t="shared" si="417"/>
        <v>22.875</v>
      </c>
      <c r="U2690" s="8">
        <f t="shared" si="418"/>
        <v>23.008333333333336</v>
      </c>
      <c r="V2690" s="8">
        <f t="shared" si="419"/>
        <v>22.975000000000001</v>
      </c>
    </row>
    <row r="2691" spans="1:22" ht="13.5" x14ac:dyDescent="0.35">
      <c r="A2691" s="3">
        <f>RSI!A2691</f>
        <v>45926</v>
      </c>
      <c r="B2691" s="4">
        <f>RSI!B2691</f>
        <v>11.51</v>
      </c>
      <c r="C2691" s="2">
        <f>RSI!I2691</f>
        <v>47.718773974617157</v>
      </c>
      <c r="D2691" s="2">
        <f>MACD!E2691</f>
        <v>-4.6221935504448197E-2</v>
      </c>
      <c r="E2691" s="2">
        <f>MACD!F2691</f>
        <v>-0.11223781703157923</v>
      </c>
      <c r="F2691" s="2">
        <f>'Moving Avg'!D2691</f>
        <v>11.761999999999999</v>
      </c>
      <c r="G2691" s="2">
        <f>'Moving Avg'!F2691</f>
        <v>11.668000000000001</v>
      </c>
      <c r="H2691" s="2">
        <f>'Moving Avg'!G2691</f>
        <v>11.193599999999996</v>
      </c>
      <c r="I2691" s="2">
        <f>'Moving Avg'!H2691</f>
        <v>9.820895000000009</v>
      </c>
      <c r="J2691" s="6" t="str">
        <f>OBV!F2691</f>
        <v>BEARISH</v>
      </c>
      <c r="K2691" s="6" t="str">
        <f>OBV!G2691</f>
        <v>NEUTRAL</v>
      </c>
      <c r="L2691" s="6" t="str">
        <f>OBV!H2691</f>
        <v>CONFIRMED BEARISH</v>
      </c>
      <c r="M2691" s="8">
        <f t="shared" si="410"/>
        <v>25</v>
      </c>
      <c r="N2691" s="8">
        <f t="shared" si="411"/>
        <v>0</v>
      </c>
      <c r="O2691" s="8">
        <f t="shared" si="412"/>
        <v>50</v>
      </c>
      <c r="P2691" s="8">
        <f t="shared" si="413"/>
        <v>16.5</v>
      </c>
      <c r="Q2691" s="9">
        <f t="shared" ref="Q2691:Q2693" si="420">0.35*M2691+N2691*0.35+O2691*0.15+P2691*0.15</f>
        <v>18.725000000000001</v>
      </c>
      <c r="R2691" s="9">
        <f t="shared" ref="R2691:R2693" si="421">M2691*0.2+N2691*0.2+O2691*0.35+P2691*0.25</f>
        <v>26.625</v>
      </c>
      <c r="S2691" s="9">
        <f t="shared" ref="S2691:S2693" si="422">M2691*0.15+N2691*0.15+O2691*0.25+P2691*0.45</f>
        <v>23.675000000000001</v>
      </c>
      <c r="T2691" s="9">
        <f t="shared" ref="T2691:T2693" si="423">0.25*SUM(M2691:P2691)</f>
        <v>22.875</v>
      </c>
      <c r="U2691" s="8">
        <f t="shared" ref="U2691:U2693" si="424">SUM(Q2691:S2691)/3</f>
        <v>23.008333333333336</v>
      </c>
      <c r="V2691" s="8">
        <f t="shared" ref="V2691:V2693" si="425">SUM(Q2691:T2691)/4</f>
        <v>22.975000000000001</v>
      </c>
    </row>
    <row r="2692" spans="1:22" ht="13.5" x14ac:dyDescent="0.35">
      <c r="A2692" s="3">
        <f>RSI!A2692</f>
        <v>45929</v>
      </c>
      <c r="B2692" s="4">
        <f>RSI!B2692</f>
        <v>11.76</v>
      </c>
      <c r="C2692" s="2">
        <f>RSI!I2692</f>
        <v>59.063376085836339</v>
      </c>
      <c r="D2692" s="2">
        <f>MACD!E2692</f>
        <v>-1.7467091952992675E-2</v>
      </c>
      <c r="E2692" s="2">
        <f>MACD!F2692</f>
        <v>-9.3283672015861921E-2</v>
      </c>
      <c r="F2692" s="2">
        <f>'Moving Avg'!D2692</f>
        <v>11.723999999999998</v>
      </c>
      <c r="G2692" s="2">
        <f>'Moving Avg'!F2692</f>
        <v>11.692999999999998</v>
      </c>
      <c r="H2692" s="2">
        <f>'Moving Avg'!G2692</f>
        <v>11.233399999999996</v>
      </c>
      <c r="I2692" s="2">
        <f>'Moving Avg'!H2692</f>
        <v>9.8428390000000086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  <c r="M2692" s="8">
        <f t="shared" si="410"/>
        <v>25</v>
      </c>
      <c r="N2692" s="8">
        <f t="shared" si="411"/>
        <v>0</v>
      </c>
      <c r="O2692" s="8">
        <f t="shared" si="412"/>
        <v>50</v>
      </c>
      <c r="P2692" s="8">
        <f t="shared" si="413"/>
        <v>16.5</v>
      </c>
      <c r="Q2692" s="9">
        <f t="shared" si="420"/>
        <v>18.725000000000001</v>
      </c>
      <c r="R2692" s="9">
        <f t="shared" si="421"/>
        <v>26.625</v>
      </c>
      <c r="S2692" s="9">
        <f t="shared" si="422"/>
        <v>23.675000000000001</v>
      </c>
      <c r="T2692" s="9">
        <f t="shared" si="423"/>
        <v>22.875</v>
      </c>
      <c r="U2692" s="8">
        <f t="shared" si="424"/>
        <v>23.008333333333336</v>
      </c>
      <c r="V2692" s="8">
        <f t="shared" si="425"/>
        <v>22.975000000000001</v>
      </c>
    </row>
    <row r="2693" spans="1:22" ht="13.5" x14ac:dyDescent="0.35">
      <c r="A2693" s="3">
        <f>RSI!A2693</f>
        <v>45930</v>
      </c>
      <c r="B2693" s="4">
        <f>RSI!B2693</f>
        <v>11.63</v>
      </c>
      <c r="C2693" s="2">
        <f>RSI!I2693</f>
        <v>52.663898305726526</v>
      </c>
      <c r="D2693" s="2">
        <f>MACD!E2693</f>
        <v>2.7653849199321456E-2</v>
      </c>
      <c r="E2693" s="2">
        <f>MACD!F2693</f>
        <v>-6.9096167772825248E-2</v>
      </c>
      <c r="F2693" s="2">
        <f>'Moving Avg'!D2693</f>
        <v>11.69</v>
      </c>
      <c r="G2693" s="2">
        <f>'Moving Avg'!F2693</f>
        <v>11.712</v>
      </c>
      <c r="H2693" s="2">
        <f>'Moving Avg'!G2693</f>
        <v>11.2706</v>
      </c>
      <c r="I2693" s="2">
        <f>'Moving Avg'!H2693</f>
        <v>9.8642255000000088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  <c r="M2693" s="8">
        <f t="shared" si="410"/>
        <v>25</v>
      </c>
      <c r="N2693" s="8">
        <f t="shared" si="411"/>
        <v>0</v>
      </c>
      <c r="O2693" s="8">
        <f t="shared" si="412"/>
        <v>50</v>
      </c>
      <c r="P2693" s="8">
        <f t="shared" si="413"/>
        <v>0</v>
      </c>
      <c r="Q2693" s="9">
        <f t="shared" si="420"/>
        <v>16.25</v>
      </c>
      <c r="R2693" s="9">
        <f t="shared" si="421"/>
        <v>22.5</v>
      </c>
      <c r="S2693" s="9">
        <f t="shared" si="422"/>
        <v>16.25</v>
      </c>
      <c r="T2693" s="9">
        <f t="shared" si="423"/>
        <v>18.75</v>
      </c>
      <c r="U2693" s="8">
        <f t="shared" si="424"/>
        <v>18.333333333333332</v>
      </c>
      <c r="V2693" s="8">
        <f t="shared" si="425"/>
        <v>18.4375</v>
      </c>
    </row>
    <row r="2694" spans="1:22" ht="13.5" x14ac:dyDescent="0.35">
      <c r="A2694" s="3">
        <f>RSI!A2694</f>
        <v>45931</v>
      </c>
      <c r="B2694" s="4">
        <f>RSI!B2694</f>
        <v>11.65</v>
      </c>
      <c r="C2694" s="2">
        <f>RSI!I2694</f>
        <v>53.498661039331864</v>
      </c>
      <c r="D2694" s="2">
        <f>MACD!E2694</f>
        <v>6.7134314783620752E-2</v>
      </c>
      <c r="E2694" s="2">
        <f>MACD!F2694</f>
        <v>-4.1850071261536052E-2</v>
      </c>
      <c r="F2694" s="2">
        <f>'Moving Avg'!D2694</f>
        <v>11.664</v>
      </c>
      <c r="G2694" s="2">
        <f>'Moving Avg'!F2694</f>
        <v>11.731999999999999</v>
      </c>
      <c r="H2694" s="2">
        <f>'Moving Avg'!G2694</f>
        <v>11.308599999999998</v>
      </c>
      <c r="I2694" s="2">
        <f>'Moving Avg'!H2694</f>
        <v>9.8858510000000095</v>
      </c>
      <c r="J2694" s="6" t="str">
        <f>OBV!F2694</f>
        <v>BEARISH</v>
      </c>
      <c r="K2694" s="6" t="str">
        <f>OBV!G2694</f>
        <v>WEAK</v>
      </c>
      <c r="L2694" s="6" t="str">
        <f>OBV!H2694</f>
        <v>CONFIRMED BEARISH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16.25</v>
      </c>
      <c r="R2694" s="9">
        <f t="shared" ref="R2694:R2706" si="431">M2694*0.2+N2694*0.2+O2694*0.35+P2694*0.25</f>
        <v>22.5</v>
      </c>
      <c r="S2694" s="9">
        <f t="shared" ref="S2694:S2706" si="432">M2694*0.15+N2694*0.15+O2694*0.25+P2694*0.45</f>
        <v>16.25</v>
      </c>
      <c r="T2694" s="9">
        <f t="shared" ref="T2694:T2706" si="433">0.25*SUM(M2694:P2694)</f>
        <v>18.75</v>
      </c>
      <c r="U2694" s="8">
        <f t="shared" ref="U2694:U2706" si="434">SUM(Q2694:S2694)/3</f>
        <v>18.333333333333332</v>
      </c>
      <c r="V2694" s="8">
        <f t="shared" ref="V2694:V2706" si="435">SUM(Q2694:T2694)/4</f>
        <v>18.4375</v>
      </c>
    </row>
    <row r="2695" spans="1:22" ht="13.5" x14ac:dyDescent="0.35">
      <c r="A2695" s="3">
        <f>RSI!A2695</f>
        <v>45932</v>
      </c>
      <c r="B2695" s="4">
        <f>RSI!B2695</f>
        <v>11.5</v>
      </c>
      <c r="C2695" s="2">
        <f>RSI!I2695</f>
        <v>46.82862855428553</v>
      </c>
      <c r="D2695" s="2">
        <f>MACD!E2695</f>
        <v>0.11587673864842962</v>
      </c>
      <c r="E2695" s="2">
        <f>MACD!F2695</f>
        <v>-1.0304709279542915E-2</v>
      </c>
      <c r="F2695" s="2">
        <f>'Moving Avg'!D2695</f>
        <v>11.61</v>
      </c>
      <c r="G2695" s="2">
        <f>'Moving Avg'!F2695</f>
        <v>11.741999999999999</v>
      </c>
      <c r="H2695" s="2">
        <f>'Moving Avg'!G2695</f>
        <v>11.343599999999999</v>
      </c>
      <c r="I2695" s="2">
        <f>'Moving Avg'!H2695</f>
        <v>9.9063095000000114</v>
      </c>
      <c r="J2695" s="6" t="str">
        <f>OBV!F2695</f>
        <v>BEARISH</v>
      </c>
      <c r="K2695" s="6" t="str">
        <f>OBV!G2695</f>
        <v>WEAK</v>
      </c>
      <c r="L2695" s="6" t="str">
        <f>OBV!H2695</f>
        <v>CONFIRMED BEARISH</v>
      </c>
      <c r="M2695" s="8">
        <f t="shared" si="426"/>
        <v>25</v>
      </c>
      <c r="N2695" s="8">
        <f t="shared" si="427"/>
        <v>0</v>
      </c>
      <c r="O2695" s="8">
        <f t="shared" si="428"/>
        <v>50</v>
      </c>
      <c r="P2695" s="8">
        <f t="shared" si="429"/>
        <v>0</v>
      </c>
      <c r="Q2695" s="9">
        <f t="shared" si="430"/>
        <v>16.25</v>
      </c>
      <c r="R2695" s="9">
        <f t="shared" si="431"/>
        <v>22.5</v>
      </c>
      <c r="S2695" s="9">
        <f t="shared" si="432"/>
        <v>16.25</v>
      </c>
      <c r="T2695" s="9">
        <f t="shared" si="433"/>
        <v>18.75</v>
      </c>
      <c r="U2695" s="8">
        <f t="shared" si="434"/>
        <v>18.333333333333332</v>
      </c>
      <c r="V2695" s="8">
        <f t="shared" si="435"/>
        <v>18.4375</v>
      </c>
    </row>
    <row r="2696" spans="1:22" ht="13.5" x14ac:dyDescent="0.35">
      <c r="A2696" s="3">
        <f>RSI!A2696</f>
        <v>45933</v>
      </c>
      <c r="B2696" s="4">
        <f>RSI!B2696</f>
        <v>11.5</v>
      </c>
      <c r="C2696" s="2">
        <f>RSI!I2696</f>
        <v>46.82862855428553</v>
      </c>
      <c r="D2696" s="2">
        <f>MACD!E2696</f>
        <v>0.16533730733284102</v>
      </c>
      <c r="E2696" s="2">
        <f>MACD!F2696</f>
        <v>2.4823694042933872E-2</v>
      </c>
      <c r="F2696" s="2">
        <f>'Moving Avg'!D2696</f>
        <v>11.608000000000001</v>
      </c>
      <c r="G2696" s="2">
        <f>'Moving Avg'!F2696</f>
        <v>11.745000000000001</v>
      </c>
      <c r="H2696" s="2">
        <f>'Moving Avg'!G2696</f>
        <v>11.370999999999999</v>
      </c>
      <c r="I2696" s="2">
        <f>'Moving Avg'!H2696</f>
        <v>9.9267680000000116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  <c r="M2696" s="8">
        <f t="shared" si="426"/>
        <v>25</v>
      </c>
      <c r="N2696" s="8">
        <f t="shared" si="427"/>
        <v>0</v>
      </c>
      <c r="O2696" s="8">
        <f t="shared" si="428"/>
        <v>50</v>
      </c>
      <c r="P2696" s="8">
        <f t="shared" si="429"/>
        <v>0</v>
      </c>
      <c r="Q2696" s="9">
        <f t="shared" si="430"/>
        <v>16.25</v>
      </c>
      <c r="R2696" s="9">
        <f t="shared" si="431"/>
        <v>22.5</v>
      </c>
      <c r="S2696" s="9">
        <f t="shared" si="432"/>
        <v>16.25</v>
      </c>
      <c r="T2696" s="9">
        <f t="shared" si="433"/>
        <v>18.75</v>
      </c>
      <c r="U2696" s="8">
        <f t="shared" si="434"/>
        <v>18.333333333333332</v>
      </c>
      <c r="V2696" s="8">
        <f t="shared" si="435"/>
        <v>18.4375</v>
      </c>
    </row>
    <row r="2697" spans="1:22" ht="13.5" x14ac:dyDescent="0.35">
      <c r="A2697" s="3">
        <f>RSI!A2697</f>
        <v>45936</v>
      </c>
      <c r="B2697" s="4">
        <f>RSI!B2697</f>
        <v>11.17</v>
      </c>
      <c r="C2697" s="2">
        <f>RSI!I2697</f>
        <v>35.527106796654749</v>
      </c>
      <c r="D2697" s="2">
        <f>MACD!E2697</f>
        <v>0.22750342459461415</v>
      </c>
      <c r="E2697" s="2">
        <f>MACD!F2697</f>
        <v>6.5359640153269935E-2</v>
      </c>
      <c r="F2697" s="2">
        <f>'Moving Avg'!D2697</f>
        <v>11.49</v>
      </c>
      <c r="G2697" s="2">
        <f>'Moving Avg'!F2697</f>
        <v>11.721</v>
      </c>
      <c r="H2697" s="2">
        <f>'Moving Avg'!G2697</f>
        <v>11.391599999999999</v>
      </c>
      <c r="I2697" s="2">
        <f>'Moving Avg'!H2697</f>
        <v>9.9452055000000108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  <c r="M2697" s="8">
        <f t="shared" si="426"/>
        <v>25</v>
      </c>
      <c r="N2697" s="8">
        <f t="shared" si="427"/>
        <v>0</v>
      </c>
      <c r="O2697" s="8">
        <f t="shared" si="428"/>
        <v>50</v>
      </c>
      <c r="P2697" s="8">
        <f t="shared" si="429"/>
        <v>0</v>
      </c>
      <c r="Q2697" s="9">
        <f t="shared" si="430"/>
        <v>16.25</v>
      </c>
      <c r="R2697" s="9">
        <f t="shared" si="431"/>
        <v>22.5</v>
      </c>
      <c r="S2697" s="9">
        <f t="shared" si="432"/>
        <v>16.25</v>
      </c>
      <c r="T2697" s="9">
        <f t="shared" si="433"/>
        <v>18.75</v>
      </c>
      <c r="U2697" s="8">
        <f t="shared" si="434"/>
        <v>18.333333333333332</v>
      </c>
      <c r="V2697" s="8">
        <f t="shared" si="435"/>
        <v>18.4375</v>
      </c>
    </row>
    <row r="2698" spans="1:22" ht="13.5" x14ac:dyDescent="0.35">
      <c r="A2698" s="3">
        <f>RSI!A2698</f>
        <v>45937</v>
      </c>
      <c r="B2698" s="4">
        <f>RSI!B2698</f>
        <v>11.59</v>
      </c>
      <c r="C2698" s="2">
        <f>RSI!I2698</f>
        <v>51.552727300131714</v>
      </c>
      <c r="D2698" s="2">
        <f>MACD!E2698</f>
        <v>0.2283172951034711</v>
      </c>
      <c r="E2698" s="2">
        <f>MACD!F2698</f>
        <v>9.7951171143310173E-2</v>
      </c>
      <c r="F2698" s="2">
        <f>'Moving Avg'!D2698</f>
        <v>11.481999999999999</v>
      </c>
      <c r="G2698" s="2">
        <f>'Moving Avg'!F2698</f>
        <v>11.713999999999999</v>
      </c>
      <c r="H2698" s="2">
        <f>'Moving Avg'!G2698</f>
        <v>11.419599999999997</v>
      </c>
      <c r="I2698" s="2">
        <f>'Moving Avg'!H2698</f>
        <v>9.9660675000000101</v>
      </c>
      <c r="J2698" s="6" t="str">
        <f>OBV!F2698</f>
        <v>BEARISH</v>
      </c>
      <c r="K2698" s="6" t="str">
        <f>OBV!G2698</f>
        <v>WEAK</v>
      </c>
      <c r="L2698" s="6" t="str">
        <f>OBV!H2698</f>
        <v>CONFIRMED BEARISH</v>
      </c>
      <c r="M2698" s="8">
        <f t="shared" si="426"/>
        <v>25</v>
      </c>
      <c r="N2698" s="8">
        <f t="shared" si="427"/>
        <v>0</v>
      </c>
      <c r="O2698" s="8">
        <f t="shared" si="428"/>
        <v>50</v>
      </c>
      <c r="P2698" s="8">
        <f t="shared" si="429"/>
        <v>0</v>
      </c>
      <c r="Q2698" s="9">
        <f t="shared" si="430"/>
        <v>16.25</v>
      </c>
      <c r="R2698" s="9">
        <f t="shared" si="431"/>
        <v>22.5</v>
      </c>
      <c r="S2698" s="9">
        <f t="shared" si="432"/>
        <v>16.25</v>
      </c>
      <c r="T2698" s="9">
        <f t="shared" si="433"/>
        <v>18.75</v>
      </c>
      <c r="U2698" s="8">
        <f t="shared" si="434"/>
        <v>18.333333333333332</v>
      </c>
      <c r="V2698" s="8">
        <f t="shared" si="435"/>
        <v>18.4375</v>
      </c>
    </row>
    <row r="2699" spans="1:22" ht="13.5" x14ac:dyDescent="0.35">
      <c r="A2699" s="3">
        <f>RSI!A2699</f>
        <v>45938</v>
      </c>
      <c r="B2699" s="4">
        <f>RSI!B2699</f>
        <v>11.6</v>
      </c>
      <c r="C2699" s="2">
        <f>RSI!I2699</f>
        <v>51.859547013710547</v>
      </c>
      <c r="D2699" s="2">
        <f>MACD!E2699</f>
        <v>0.22492853501663923</v>
      </c>
      <c r="E2699" s="2">
        <f>MACD!F2699</f>
        <v>0.12334664391797599</v>
      </c>
      <c r="F2699" s="2">
        <f>'Moving Avg'!D2699</f>
        <v>11.472000000000001</v>
      </c>
      <c r="G2699" s="2">
        <f>'Moving Avg'!F2699</f>
        <v>11.709</v>
      </c>
      <c r="H2699" s="2">
        <f>'Moving Avg'!G2699</f>
        <v>11.443599999999998</v>
      </c>
      <c r="I2699" s="2">
        <f>'Moving Avg'!H2699</f>
        <v>9.9870260000000108</v>
      </c>
      <c r="J2699" s="6" t="str">
        <f>OBV!F2699</f>
        <v>BEARISH</v>
      </c>
      <c r="K2699" s="6" t="str">
        <f>OBV!G2699</f>
        <v>NEUTRAL</v>
      </c>
      <c r="L2699" s="6" t="str">
        <f>OBV!H2699</f>
        <v>CONFIRMED BEARISH</v>
      </c>
      <c r="M2699" s="8">
        <f t="shared" si="426"/>
        <v>25</v>
      </c>
      <c r="N2699" s="8">
        <f t="shared" si="427"/>
        <v>0</v>
      </c>
      <c r="O2699" s="8">
        <f t="shared" si="428"/>
        <v>50</v>
      </c>
      <c r="P2699" s="8">
        <f t="shared" si="429"/>
        <v>16.5</v>
      </c>
      <c r="Q2699" s="9">
        <f t="shared" si="430"/>
        <v>18.725000000000001</v>
      </c>
      <c r="R2699" s="9">
        <f t="shared" si="431"/>
        <v>26.625</v>
      </c>
      <c r="S2699" s="9">
        <f t="shared" si="432"/>
        <v>23.675000000000001</v>
      </c>
      <c r="T2699" s="9">
        <f t="shared" si="433"/>
        <v>22.875</v>
      </c>
      <c r="U2699" s="8">
        <f t="shared" si="434"/>
        <v>23.008333333333336</v>
      </c>
      <c r="V2699" s="8">
        <f t="shared" si="435"/>
        <v>22.975000000000001</v>
      </c>
    </row>
    <row r="2700" spans="1:22" ht="13.5" x14ac:dyDescent="0.35">
      <c r="A2700" s="3">
        <f>RSI!A2700</f>
        <v>45939</v>
      </c>
      <c r="B2700" s="4">
        <f>RSI!B2700</f>
        <v>11.6</v>
      </c>
      <c r="C2700" s="2">
        <f>RSI!I2700</f>
        <v>51.859547013710547</v>
      </c>
      <c r="D2700" s="2">
        <f>MACD!E2700</f>
        <v>0.22022305591707791</v>
      </c>
      <c r="E2700" s="2">
        <f>MACD!F2700</f>
        <v>0.1427219263177964</v>
      </c>
      <c r="F2700" s="2">
        <f>'Moving Avg'!D2700</f>
        <v>11.492000000000001</v>
      </c>
      <c r="G2700" s="2">
        <f>'Moving Avg'!F2700</f>
        <v>11.701999999999998</v>
      </c>
      <c r="H2700" s="2">
        <f>'Moving Avg'!G2700</f>
        <v>11.463799999999997</v>
      </c>
      <c r="I2700" s="2">
        <f>'Moving Avg'!H2700</f>
        <v>10.00840150000001</v>
      </c>
      <c r="J2700" s="6" t="str">
        <f>OBV!F2700</f>
        <v>BEARISH</v>
      </c>
      <c r="K2700" s="6" t="str">
        <f>OBV!G2700</f>
        <v>NEUTRAL</v>
      </c>
      <c r="L2700" s="6" t="str">
        <f>OBV!H2700</f>
        <v>BEARISH DIVERGENCE</v>
      </c>
      <c r="M2700" s="8">
        <f t="shared" si="426"/>
        <v>25</v>
      </c>
      <c r="N2700" s="8">
        <f t="shared" si="427"/>
        <v>0</v>
      </c>
      <c r="O2700" s="8">
        <f t="shared" si="428"/>
        <v>50</v>
      </c>
      <c r="P2700" s="8">
        <f t="shared" si="429"/>
        <v>16.5</v>
      </c>
      <c r="Q2700" s="9">
        <f t="shared" si="430"/>
        <v>18.725000000000001</v>
      </c>
      <c r="R2700" s="9">
        <f t="shared" si="431"/>
        <v>26.625</v>
      </c>
      <c r="S2700" s="9">
        <f t="shared" si="432"/>
        <v>23.675000000000001</v>
      </c>
      <c r="T2700" s="9">
        <f t="shared" si="433"/>
        <v>22.875</v>
      </c>
      <c r="U2700" s="8">
        <f t="shared" si="434"/>
        <v>23.008333333333336</v>
      </c>
      <c r="V2700" s="8">
        <f t="shared" si="435"/>
        <v>22.975000000000001</v>
      </c>
    </row>
    <row r="2701" spans="1:22" ht="13.5" x14ac:dyDescent="0.35">
      <c r="A2701" s="3">
        <f>RSI!A2701</f>
        <v>45940</v>
      </c>
      <c r="B2701" s="4">
        <f>RSI!B2701</f>
        <v>11.6</v>
      </c>
      <c r="C2701" s="2">
        <f>RSI!I2701</f>
        <v>51.859547013710561</v>
      </c>
      <c r="D2701" s="2">
        <f>MACD!E2701</f>
        <v>0.17596408447534806</v>
      </c>
      <c r="E2701" s="2">
        <f>MACD!F2701</f>
        <v>0.14937035794930673</v>
      </c>
      <c r="F2701" s="2">
        <f>'Moving Avg'!D2701</f>
        <v>11.512</v>
      </c>
      <c r="G2701" s="2">
        <f>'Moving Avg'!F2701</f>
        <v>11.694999999999999</v>
      </c>
      <c r="H2701" s="2">
        <f>'Moving Avg'!G2701</f>
        <v>11.482799999999999</v>
      </c>
      <c r="I2701" s="2">
        <f>'Moving Avg'!H2701</f>
        <v>10.02940600000001</v>
      </c>
      <c r="J2701" s="6" t="str">
        <f>OBV!F2701</f>
        <v>BEARISH</v>
      </c>
      <c r="K2701" s="6" t="str">
        <f>OBV!G2701</f>
        <v>WEAK</v>
      </c>
      <c r="L2701" s="6" t="str">
        <f>OBV!H2701</f>
        <v>BEARISH DIVERGENCE</v>
      </c>
      <c r="M2701" s="8">
        <f t="shared" si="426"/>
        <v>25</v>
      </c>
      <c r="N2701" s="8">
        <f t="shared" si="427"/>
        <v>0</v>
      </c>
      <c r="O2701" s="8">
        <f t="shared" si="428"/>
        <v>50</v>
      </c>
      <c r="P2701" s="8">
        <f t="shared" si="429"/>
        <v>0</v>
      </c>
      <c r="Q2701" s="9">
        <f t="shared" si="430"/>
        <v>16.25</v>
      </c>
      <c r="R2701" s="9">
        <f t="shared" si="431"/>
        <v>22.5</v>
      </c>
      <c r="S2701" s="9">
        <f t="shared" si="432"/>
        <v>16.25</v>
      </c>
      <c r="T2701" s="9">
        <f t="shared" si="433"/>
        <v>18.75</v>
      </c>
      <c r="U2701" s="8">
        <f t="shared" si="434"/>
        <v>18.333333333333332</v>
      </c>
      <c r="V2701" s="8">
        <f t="shared" si="435"/>
        <v>18.4375</v>
      </c>
    </row>
    <row r="2702" spans="1:22" ht="13.5" x14ac:dyDescent="0.35">
      <c r="A2702" s="3">
        <f>RSI!A2702</f>
        <v>45943</v>
      </c>
      <c r="B2702" s="4">
        <f>RSI!B2702</f>
        <v>11.6</v>
      </c>
      <c r="C2702" s="2">
        <f>RSI!I2702</f>
        <v>51.859547013710568</v>
      </c>
      <c r="D2702" s="2">
        <f>MACD!E2702</f>
        <v>0.17671886087313382</v>
      </c>
      <c r="E2702" s="2">
        <f>MACD!F2702</f>
        <v>0.15484005853407215</v>
      </c>
      <c r="F2702" s="2">
        <f>'Moving Avg'!D2702</f>
        <v>11.598000000000001</v>
      </c>
      <c r="G2702" s="2">
        <f>'Moving Avg'!F2702</f>
        <v>11.684999999999999</v>
      </c>
      <c r="H2702" s="2">
        <f>'Moving Avg'!G2702</f>
        <v>11.496599999999999</v>
      </c>
      <c r="I2702" s="2">
        <f>'Moving Avg'!H2702</f>
        <v>10.050410500000009</v>
      </c>
      <c r="J2702" s="6" t="str">
        <f>OBV!F2702</f>
        <v>BEARISH</v>
      </c>
      <c r="K2702" s="6" t="str">
        <f>OBV!G2702</f>
        <v>NEUTRAL</v>
      </c>
      <c r="L2702" s="6" t="str">
        <f>OBV!H2702</f>
        <v>BEARISH DIVERGENCE</v>
      </c>
      <c r="M2702" s="8">
        <f t="shared" si="426"/>
        <v>25</v>
      </c>
      <c r="N2702" s="8">
        <f t="shared" si="427"/>
        <v>0</v>
      </c>
      <c r="O2702" s="8">
        <f t="shared" si="428"/>
        <v>50</v>
      </c>
      <c r="P2702" s="8">
        <f t="shared" si="429"/>
        <v>16.5</v>
      </c>
      <c r="Q2702" s="9">
        <f t="shared" si="430"/>
        <v>18.725000000000001</v>
      </c>
      <c r="R2702" s="9">
        <f t="shared" si="431"/>
        <v>26.625</v>
      </c>
      <c r="S2702" s="9">
        <f t="shared" si="432"/>
        <v>23.675000000000001</v>
      </c>
      <c r="T2702" s="9">
        <f t="shared" si="433"/>
        <v>22.875</v>
      </c>
      <c r="U2702" s="8">
        <f t="shared" si="434"/>
        <v>23.008333333333336</v>
      </c>
      <c r="V2702" s="8">
        <f t="shared" si="435"/>
        <v>22.975000000000001</v>
      </c>
    </row>
    <row r="2703" spans="1:22" ht="13.5" x14ac:dyDescent="0.35">
      <c r="A2703" s="3">
        <f>RSI!A2703</f>
        <v>45944</v>
      </c>
      <c r="B2703" s="4">
        <f>RSI!B2703</f>
        <v>11.6</v>
      </c>
      <c r="C2703" s="2">
        <f>RSI!I2703</f>
        <v>51.859547013710561</v>
      </c>
      <c r="D2703" s="2">
        <f>MACD!E2703</f>
        <v>0.1571196815736986</v>
      </c>
      <c r="E2703" s="2">
        <f>MACD!F2703</f>
        <v>0.15529598314199744</v>
      </c>
      <c r="F2703" s="2">
        <f>'Moving Avg'!D2703</f>
        <v>11.6</v>
      </c>
      <c r="G2703" s="2">
        <f>'Moving Avg'!F2703</f>
        <v>11.670999999999998</v>
      </c>
      <c r="H2703" s="2">
        <f>'Moving Avg'!G2703</f>
        <v>11.5098</v>
      </c>
      <c r="I2703" s="2">
        <f>'Moving Avg'!H2703</f>
        <v>10.071415000000009</v>
      </c>
      <c r="J2703" s="6" t="str">
        <f>OBV!F2703</f>
        <v>BEARISH</v>
      </c>
      <c r="K2703" s="6" t="str">
        <f>OBV!G2703</f>
        <v>WEAK</v>
      </c>
      <c r="L2703" s="6" t="str">
        <f>OBV!H2703</f>
        <v>BEARISH DIVERGENCE</v>
      </c>
      <c r="M2703" s="8">
        <f t="shared" si="426"/>
        <v>25</v>
      </c>
      <c r="N2703" s="8">
        <f t="shared" si="427"/>
        <v>0</v>
      </c>
      <c r="O2703" s="8">
        <f t="shared" si="428"/>
        <v>50</v>
      </c>
      <c r="P2703" s="8">
        <f t="shared" si="429"/>
        <v>0</v>
      </c>
      <c r="Q2703" s="9">
        <f t="shared" si="430"/>
        <v>16.25</v>
      </c>
      <c r="R2703" s="9">
        <f t="shared" si="431"/>
        <v>22.5</v>
      </c>
      <c r="S2703" s="9">
        <f t="shared" si="432"/>
        <v>16.25</v>
      </c>
      <c r="T2703" s="9">
        <f t="shared" si="433"/>
        <v>18.75</v>
      </c>
      <c r="U2703" s="8">
        <f t="shared" si="434"/>
        <v>18.333333333333332</v>
      </c>
      <c r="V2703" s="8">
        <f t="shared" si="435"/>
        <v>18.4375</v>
      </c>
    </row>
    <row r="2704" spans="1:22" ht="13.5" x14ac:dyDescent="0.35">
      <c r="A2704" s="3">
        <f>RSI!A2704</f>
        <v>45946</v>
      </c>
      <c r="B2704" s="4">
        <f>RSI!B2704</f>
        <v>11.25</v>
      </c>
      <c r="C2704" s="2">
        <f>RSI!I2704</f>
        <v>39.255590366773198</v>
      </c>
      <c r="D2704" s="2">
        <f>MACD!E2704</f>
        <v>0.16931839087957101</v>
      </c>
      <c r="E2704" s="2">
        <f>MACD!F2704</f>
        <v>0.15810046468951217</v>
      </c>
      <c r="F2704" s="2">
        <f>'Moving Avg'!D2704</f>
        <v>11.53</v>
      </c>
      <c r="G2704" s="2">
        <f>'Moving Avg'!F2704</f>
        <v>11.638499999999997</v>
      </c>
      <c r="H2704" s="2">
        <f>'Moving Avg'!G2704</f>
        <v>11.508999999999999</v>
      </c>
      <c r="I2704" s="2">
        <f>'Moving Avg'!H2704</f>
        <v>10.09034500000001</v>
      </c>
      <c r="J2704" s="6" t="str">
        <f>OBV!F2704</f>
        <v>BEARISH</v>
      </c>
      <c r="K2704" s="6" t="str">
        <f>OBV!G2704</f>
        <v>NEUTRAL</v>
      </c>
      <c r="L2704" s="6" t="str">
        <f>OBV!H2704</f>
        <v>CONFIRMED BEARISH</v>
      </c>
      <c r="M2704" s="8">
        <f t="shared" si="426"/>
        <v>25</v>
      </c>
      <c r="N2704" s="8">
        <f t="shared" si="427"/>
        <v>0</v>
      </c>
      <c r="O2704" s="8">
        <f t="shared" si="428"/>
        <v>50</v>
      </c>
      <c r="P2704" s="8">
        <f t="shared" si="429"/>
        <v>16.5</v>
      </c>
      <c r="Q2704" s="9">
        <f t="shared" si="430"/>
        <v>18.725000000000001</v>
      </c>
      <c r="R2704" s="9">
        <f t="shared" si="431"/>
        <v>26.625</v>
      </c>
      <c r="S2704" s="9">
        <f t="shared" si="432"/>
        <v>23.675000000000001</v>
      </c>
      <c r="T2704" s="9">
        <f t="shared" si="433"/>
        <v>22.875</v>
      </c>
      <c r="U2704" s="8">
        <f t="shared" si="434"/>
        <v>23.008333333333336</v>
      </c>
      <c r="V2704" s="8">
        <f t="shared" si="435"/>
        <v>22.975000000000001</v>
      </c>
    </row>
    <row r="2705" spans="1:22" ht="13.5" x14ac:dyDescent="0.35">
      <c r="A2705" s="3">
        <f>RSI!A2705</f>
        <v>45947</v>
      </c>
      <c r="B2705" s="4">
        <f>RSI!B2705</f>
        <v>11.3</v>
      </c>
      <c r="C2705" s="2">
        <f>RSI!I2705</f>
        <v>41.445008678285831</v>
      </c>
      <c r="D2705" s="2">
        <f>MACD!E2705</f>
        <v>0.15472400767614225</v>
      </c>
      <c r="E2705" s="2">
        <f>MACD!F2705</f>
        <v>0.15742517328683819</v>
      </c>
      <c r="F2705" s="2">
        <f>'Moving Avg'!D2705</f>
        <v>11.469999999999999</v>
      </c>
      <c r="G2705" s="2">
        <f>'Moving Avg'!F2705</f>
        <v>11.606999999999999</v>
      </c>
      <c r="H2705" s="2">
        <f>'Moving Avg'!G2705</f>
        <v>11.507799999999998</v>
      </c>
      <c r="I2705" s="2">
        <f>'Moving Avg'!H2705</f>
        <v>10.10984950000001</v>
      </c>
      <c r="J2705" s="6" t="str">
        <f>OBV!F2705</f>
        <v>BEARISH</v>
      </c>
      <c r="K2705" s="6" t="str">
        <f>OBV!G2705</f>
        <v>NEUTRAL</v>
      </c>
      <c r="L2705" s="6" t="str">
        <f>OBV!H2705</f>
        <v>CONFIRMED BEARISH</v>
      </c>
      <c r="M2705" s="8">
        <f t="shared" si="426"/>
        <v>25</v>
      </c>
      <c r="N2705" s="8">
        <f t="shared" si="427"/>
        <v>45</v>
      </c>
      <c r="O2705" s="8">
        <f t="shared" si="428"/>
        <v>50</v>
      </c>
      <c r="P2705" s="8">
        <f t="shared" si="429"/>
        <v>16.5</v>
      </c>
      <c r="Q2705" s="9">
        <f t="shared" si="430"/>
        <v>34.475000000000001</v>
      </c>
      <c r="R2705" s="9">
        <f t="shared" si="431"/>
        <v>35.625</v>
      </c>
      <c r="S2705" s="9">
        <f t="shared" si="432"/>
        <v>30.425000000000001</v>
      </c>
      <c r="T2705" s="9">
        <f t="shared" si="433"/>
        <v>34.125</v>
      </c>
      <c r="U2705" s="8">
        <f t="shared" si="434"/>
        <v>33.508333333333333</v>
      </c>
      <c r="V2705" s="8">
        <f t="shared" si="435"/>
        <v>33.662499999999994</v>
      </c>
    </row>
    <row r="2706" spans="1:22" ht="13.5" x14ac:dyDescent="0.35">
      <c r="A2706" s="3">
        <f>RSI!A2706</f>
        <v>45950</v>
      </c>
      <c r="B2706" s="4">
        <f>RSI!B2706</f>
        <v>11.45</v>
      </c>
      <c r="C2706" s="2">
        <f>RSI!I2706</f>
        <v>47.552377838836385</v>
      </c>
      <c r="D2706" s="2">
        <f>MACD!E2706</f>
        <v>0.13269451647486896</v>
      </c>
      <c r="E2706" s="2">
        <f>MACD!F2706</f>
        <v>0.15247904192444436</v>
      </c>
      <c r="F2706" s="2">
        <f>'Moving Avg'!D2706</f>
        <v>11.440000000000001</v>
      </c>
      <c r="G2706" s="2">
        <f>'Moving Avg'!F2706</f>
        <v>11.580499999999997</v>
      </c>
      <c r="H2706" s="2">
        <f>'Moving Avg'!G2706</f>
        <v>11.508799999999999</v>
      </c>
      <c r="I2706" s="2">
        <f>'Moving Avg'!H2706</f>
        <v>10.130011500000009</v>
      </c>
      <c r="J2706" s="6" t="str">
        <f>OBV!F2706</f>
        <v>BULLISH</v>
      </c>
      <c r="K2706" s="6" t="e">
        <f>OBV!G2706</f>
        <v>#DIV/0!</v>
      </c>
      <c r="L2706" s="6" t="str">
        <f>OBV!H2706</f>
        <v>BULLISH DIVERGENCE</v>
      </c>
      <c r="M2706" s="8">
        <f t="shared" si="426"/>
        <v>25</v>
      </c>
      <c r="N2706" s="8">
        <f t="shared" si="427"/>
        <v>45</v>
      </c>
      <c r="O2706" s="8">
        <f t="shared" si="428"/>
        <v>50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2025-12-13T19:17:05Z</dcterms:modified>
</cp:coreProperties>
</file>